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 hidePivotFieldList="1"/>
  <mc:AlternateContent xmlns:mc="http://schemas.openxmlformats.org/markup-compatibility/2006">
    <mc:Choice Requires="x15">
      <x15ac:absPath xmlns:x15ac="http://schemas.microsoft.com/office/spreadsheetml/2010/11/ac" url="/Users/alexpadraic/Desktop/repos/artemis/db/"/>
    </mc:Choice>
  </mc:AlternateContent>
  <bookViews>
    <workbookView xWindow="0" yWindow="460" windowWidth="28800" windowHeight="16240" tabRatio="500"/>
  </bookViews>
  <sheets>
    <sheet name="crimepoints_upload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3" i="1"/>
  <c r="Q7992" i="1"/>
  <c r="P7992" i="1"/>
  <c r="O7992" i="1"/>
  <c r="N7992" i="1"/>
  <c r="M7992" i="1"/>
  <c r="Q7991" i="1"/>
  <c r="P7991" i="1"/>
  <c r="O7991" i="1"/>
  <c r="N7991" i="1"/>
  <c r="M7991" i="1"/>
  <c r="Q7990" i="1"/>
  <c r="P7990" i="1"/>
  <c r="O7990" i="1"/>
  <c r="N7990" i="1"/>
  <c r="M7990" i="1"/>
  <c r="Q7989" i="1"/>
  <c r="P7989" i="1"/>
  <c r="O7989" i="1"/>
  <c r="N7989" i="1"/>
  <c r="M7989" i="1"/>
  <c r="Q7988" i="1"/>
  <c r="P7988" i="1"/>
  <c r="O7988" i="1"/>
  <c r="N7988" i="1"/>
  <c r="M7988" i="1"/>
  <c r="Q7987" i="1"/>
  <c r="P7987" i="1"/>
  <c r="O7987" i="1"/>
  <c r="N7987" i="1"/>
  <c r="M7987" i="1"/>
  <c r="Q7986" i="1"/>
  <c r="P7986" i="1"/>
  <c r="O7986" i="1"/>
  <c r="N7986" i="1"/>
  <c r="M7986" i="1"/>
  <c r="Q7985" i="1"/>
  <c r="P7985" i="1"/>
  <c r="O7985" i="1"/>
  <c r="N7985" i="1"/>
  <c r="M7985" i="1"/>
  <c r="Q7984" i="1"/>
  <c r="P7984" i="1"/>
  <c r="O7984" i="1"/>
  <c r="N7984" i="1"/>
  <c r="M7984" i="1"/>
  <c r="Q7983" i="1"/>
  <c r="P7983" i="1"/>
  <c r="O7983" i="1"/>
  <c r="N7983" i="1"/>
  <c r="M7983" i="1"/>
  <c r="Q7982" i="1"/>
  <c r="P7982" i="1"/>
  <c r="O7982" i="1"/>
  <c r="N7982" i="1"/>
  <c r="M7982" i="1"/>
  <c r="Q7981" i="1"/>
  <c r="P7981" i="1"/>
  <c r="O7981" i="1"/>
  <c r="N7981" i="1"/>
  <c r="M7981" i="1"/>
  <c r="Q7980" i="1"/>
  <c r="P7980" i="1"/>
  <c r="O7980" i="1"/>
  <c r="N7980" i="1"/>
  <c r="M7980" i="1"/>
  <c r="Q7979" i="1"/>
  <c r="P7979" i="1"/>
  <c r="O7979" i="1"/>
  <c r="N7979" i="1"/>
  <c r="M7979" i="1"/>
  <c r="Q7978" i="1"/>
  <c r="P7978" i="1"/>
  <c r="O7978" i="1"/>
  <c r="N7978" i="1"/>
  <c r="M7978" i="1"/>
  <c r="Q7977" i="1"/>
  <c r="P7977" i="1"/>
  <c r="O7977" i="1"/>
  <c r="N7977" i="1"/>
  <c r="M7977" i="1"/>
  <c r="Q7976" i="1"/>
  <c r="P7976" i="1"/>
  <c r="O7976" i="1"/>
  <c r="N7976" i="1"/>
  <c r="M7976" i="1"/>
  <c r="Q7975" i="1"/>
  <c r="P7975" i="1"/>
  <c r="O7975" i="1"/>
  <c r="N7975" i="1"/>
  <c r="M7975" i="1"/>
  <c r="Q7974" i="1"/>
  <c r="P7974" i="1"/>
  <c r="O7974" i="1"/>
  <c r="N7974" i="1"/>
  <c r="M7974" i="1"/>
  <c r="Q7973" i="1"/>
  <c r="P7973" i="1"/>
  <c r="O7973" i="1"/>
  <c r="N7973" i="1"/>
  <c r="M7973" i="1"/>
  <c r="Q7972" i="1"/>
  <c r="P7972" i="1"/>
  <c r="O7972" i="1"/>
  <c r="N7972" i="1"/>
  <c r="M7972" i="1"/>
  <c r="Q7971" i="1"/>
  <c r="P7971" i="1"/>
  <c r="O7971" i="1"/>
  <c r="N7971" i="1"/>
  <c r="M7971" i="1"/>
  <c r="Q7970" i="1"/>
  <c r="P7970" i="1"/>
  <c r="O7970" i="1"/>
  <c r="N7970" i="1"/>
  <c r="M7970" i="1"/>
  <c r="Q7969" i="1"/>
  <c r="P7969" i="1"/>
  <c r="O7969" i="1"/>
  <c r="N7969" i="1"/>
  <c r="M7969" i="1"/>
  <c r="Q7968" i="1"/>
  <c r="P7968" i="1"/>
  <c r="O7968" i="1"/>
  <c r="N7968" i="1"/>
  <c r="M7968" i="1"/>
  <c r="Q7967" i="1"/>
  <c r="P7967" i="1"/>
  <c r="O7967" i="1"/>
  <c r="N7967" i="1"/>
  <c r="M7967" i="1"/>
  <c r="Q7966" i="1"/>
  <c r="P7966" i="1"/>
  <c r="O7966" i="1"/>
  <c r="N7966" i="1"/>
  <c r="M7966" i="1"/>
  <c r="Q7965" i="1"/>
  <c r="P7965" i="1"/>
  <c r="O7965" i="1"/>
  <c r="N7965" i="1"/>
  <c r="M7965" i="1"/>
  <c r="Q7964" i="1"/>
  <c r="P7964" i="1"/>
  <c r="O7964" i="1"/>
  <c r="N7964" i="1"/>
  <c r="M7964" i="1"/>
  <c r="Q7963" i="1"/>
  <c r="P7963" i="1"/>
  <c r="O7963" i="1"/>
  <c r="N7963" i="1"/>
  <c r="M7963" i="1"/>
  <c r="Q7962" i="1"/>
  <c r="P7962" i="1"/>
  <c r="O7962" i="1"/>
  <c r="N7962" i="1"/>
  <c r="M7962" i="1"/>
  <c r="Q7961" i="1"/>
  <c r="P7961" i="1"/>
  <c r="O7961" i="1"/>
  <c r="N7961" i="1"/>
  <c r="M7961" i="1"/>
  <c r="Q7960" i="1"/>
  <c r="P7960" i="1"/>
  <c r="O7960" i="1"/>
  <c r="N7960" i="1"/>
  <c r="M7960" i="1"/>
  <c r="Q7959" i="1"/>
  <c r="P7959" i="1"/>
  <c r="O7959" i="1"/>
  <c r="N7959" i="1"/>
  <c r="M7959" i="1"/>
  <c r="Q7958" i="1"/>
  <c r="P7958" i="1"/>
  <c r="O7958" i="1"/>
  <c r="N7958" i="1"/>
  <c r="M7958" i="1"/>
  <c r="Q7957" i="1"/>
  <c r="P7957" i="1"/>
  <c r="O7957" i="1"/>
  <c r="N7957" i="1"/>
  <c r="M7957" i="1"/>
  <c r="Q7956" i="1"/>
  <c r="P7956" i="1"/>
  <c r="O7956" i="1"/>
  <c r="N7956" i="1"/>
  <c r="M7956" i="1"/>
  <c r="Q7955" i="1"/>
  <c r="P7955" i="1"/>
  <c r="O7955" i="1"/>
  <c r="N7955" i="1"/>
  <c r="M7955" i="1"/>
  <c r="Q7954" i="1"/>
  <c r="P7954" i="1"/>
  <c r="O7954" i="1"/>
  <c r="N7954" i="1"/>
  <c r="M7954" i="1"/>
  <c r="Q7953" i="1"/>
  <c r="P7953" i="1"/>
  <c r="O7953" i="1"/>
  <c r="N7953" i="1"/>
  <c r="M7953" i="1"/>
  <c r="Q7952" i="1"/>
  <c r="P7952" i="1"/>
  <c r="O7952" i="1"/>
  <c r="N7952" i="1"/>
  <c r="M7952" i="1"/>
  <c r="Q7951" i="1"/>
  <c r="P7951" i="1"/>
  <c r="O7951" i="1"/>
  <c r="N7951" i="1"/>
  <c r="M7951" i="1"/>
  <c r="Q7950" i="1"/>
  <c r="P7950" i="1"/>
  <c r="O7950" i="1"/>
  <c r="N7950" i="1"/>
  <c r="M7950" i="1"/>
  <c r="Q7949" i="1"/>
  <c r="P7949" i="1"/>
  <c r="O7949" i="1"/>
  <c r="N7949" i="1"/>
  <c r="M7949" i="1"/>
  <c r="Q7948" i="1"/>
  <c r="P7948" i="1"/>
  <c r="O7948" i="1"/>
  <c r="N7948" i="1"/>
  <c r="M7948" i="1"/>
  <c r="Q7947" i="1"/>
  <c r="P7947" i="1"/>
  <c r="O7947" i="1"/>
  <c r="N7947" i="1"/>
  <c r="M7947" i="1"/>
  <c r="Q7946" i="1"/>
  <c r="P7946" i="1"/>
  <c r="O7946" i="1"/>
  <c r="N7946" i="1"/>
  <c r="M7946" i="1"/>
  <c r="Q7945" i="1"/>
  <c r="P7945" i="1"/>
  <c r="O7945" i="1"/>
  <c r="N7945" i="1"/>
  <c r="M7945" i="1"/>
  <c r="Q7944" i="1"/>
  <c r="P7944" i="1"/>
  <c r="O7944" i="1"/>
  <c r="N7944" i="1"/>
  <c r="M7944" i="1"/>
  <c r="Q7943" i="1"/>
  <c r="P7943" i="1"/>
  <c r="O7943" i="1"/>
  <c r="N7943" i="1"/>
  <c r="M7943" i="1"/>
  <c r="Q7942" i="1"/>
  <c r="P7942" i="1"/>
  <c r="O7942" i="1"/>
  <c r="N7942" i="1"/>
  <c r="M7942" i="1"/>
  <c r="Q7941" i="1"/>
  <c r="P7941" i="1"/>
  <c r="O7941" i="1"/>
  <c r="N7941" i="1"/>
  <c r="M7941" i="1"/>
  <c r="Q7940" i="1"/>
  <c r="P7940" i="1"/>
  <c r="O7940" i="1"/>
  <c r="N7940" i="1"/>
  <c r="M7940" i="1"/>
  <c r="Q7939" i="1"/>
  <c r="P7939" i="1"/>
  <c r="O7939" i="1"/>
  <c r="N7939" i="1"/>
  <c r="M7939" i="1"/>
  <c r="Q7938" i="1"/>
  <c r="P7938" i="1"/>
  <c r="O7938" i="1"/>
  <c r="N7938" i="1"/>
  <c r="M7938" i="1"/>
  <c r="Q7937" i="1"/>
  <c r="P7937" i="1"/>
  <c r="O7937" i="1"/>
  <c r="N7937" i="1"/>
  <c r="M7937" i="1"/>
  <c r="Q7936" i="1"/>
  <c r="P7936" i="1"/>
  <c r="O7936" i="1"/>
  <c r="N7936" i="1"/>
  <c r="M7936" i="1"/>
  <c r="Q7935" i="1"/>
  <c r="P7935" i="1"/>
  <c r="O7935" i="1"/>
  <c r="N7935" i="1"/>
  <c r="M7935" i="1"/>
  <c r="Q7934" i="1"/>
  <c r="P7934" i="1"/>
  <c r="O7934" i="1"/>
  <c r="N7934" i="1"/>
  <c r="M7934" i="1"/>
  <c r="Q7933" i="1"/>
  <c r="P7933" i="1"/>
  <c r="O7933" i="1"/>
  <c r="N7933" i="1"/>
  <c r="M7933" i="1"/>
  <c r="Q7932" i="1"/>
  <c r="P7932" i="1"/>
  <c r="O7932" i="1"/>
  <c r="N7932" i="1"/>
  <c r="M7932" i="1"/>
  <c r="Q7931" i="1"/>
  <c r="P7931" i="1"/>
  <c r="O7931" i="1"/>
  <c r="N7931" i="1"/>
  <c r="M7931" i="1"/>
  <c r="Q7930" i="1"/>
  <c r="P7930" i="1"/>
  <c r="O7930" i="1"/>
  <c r="N7930" i="1"/>
  <c r="M7930" i="1"/>
  <c r="Q7929" i="1"/>
  <c r="P7929" i="1"/>
  <c r="O7929" i="1"/>
  <c r="N7929" i="1"/>
  <c r="M7929" i="1"/>
  <c r="Q7928" i="1"/>
  <c r="P7928" i="1"/>
  <c r="O7928" i="1"/>
  <c r="N7928" i="1"/>
  <c r="M7928" i="1"/>
  <c r="Q7927" i="1"/>
  <c r="P7927" i="1"/>
  <c r="O7927" i="1"/>
  <c r="N7927" i="1"/>
  <c r="M7927" i="1"/>
  <c r="Q7926" i="1"/>
  <c r="P7926" i="1"/>
  <c r="O7926" i="1"/>
  <c r="N7926" i="1"/>
  <c r="M7926" i="1"/>
  <c r="Q7925" i="1"/>
  <c r="P7925" i="1"/>
  <c r="O7925" i="1"/>
  <c r="N7925" i="1"/>
  <c r="M7925" i="1"/>
  <c r="Q7924" i="1"/>
  <c r="P7924" i="1"/>
  <c r="O7924" i="1"/>
  <c r="N7924" i="1"/>
  <c r="M7924" i="1"/>
  <c r="Q7923" i="1"/>
  <c r="P7923" i="1"/>
  <c r="O7923" i="1"/>
  <c r="N7923" i="1"/>
  <c r="M7923" i="1"/>
  <c r="Q7922" i="1"/>
  <c r="P7922" i="1"/>
  <c r="O7922" i="1"/>
  <c r="N7922" i="1"/>
  <c r="M7922" i="1"/>
  <c r="Q7921" i="1"/>
  <c r="P7921" i="1"/>
  <c r="O7921" i="1"/>
  <c r="N7921" i="1"/>
  <c r="M7921" i="1"/>
  <c r="Q7920" i="1"/>
  <c r="P7920" i="1"/>
  <c r="O7920" i="1"/>
  <c r="N7920" i="1"/>
  <c r="M7920" i="1"/>
  <c r="Q7919" i="1"/>
  <c r="P7919" i="1"/>
  <c r="O7919" i="1"/>
  <c r="N7919" i="1"/>
  <c r="M7919" i="1"/>
  <c r="Q7918" i="1"/>
  <c r="P7918" i="1"/>
  <c r="O7918" i="1"/>
  <c r="N7918" i="1"/>
  <c r="M7918" i="1"/>
  <c r="Q7917" i="1"/>
  <c r="P7917" i="1"/>
  <c r="O7917" i="1"/>
  <c r="N7917" i="1"/>
  <c r="M7917" i="1"/>
  <c r="Q7916" i="1"/>
  <c r="P7916" i="1"/>
  <c r="O7916" i="1"/>
  <c r="N7916" i="1"/>
  <c r="M7916" i="1"/>
  <c r="Q7915" i="1"/>
  <c r="P7915" i="1"/>
  <c r="O7915" i="1"/>
  <c r="N7915" i="1"/>
  <c r="M7915" i="1"/>
  <c r="Q7914" i="1"/>
  <c r="P7914" i="1"/>
  <c r="O7914" i="1"/>
  <c r="N7914" i="1"/>
  <c r="M7914" i="1"/>
  <c r="Q7913" i="1"/>
  <c r="P7913" i="1"/>
  <c r="O7913" i="1"/>
  <c r="N7913" i="1"/>
  <c r="M7913" i="1"/>
  <c r="Q7912" i="1"/>
  <c r="P7912" i="1"/>
  <c r="O7912" i="1"/>
  <c r="N7912" i="1"/>
  <c r="M7912" i="1"/>
  <c r="Q7911" i="1"/>
  <c r="P7911" i="1"/>
  <c r="O7911" i="1"/>
  <c r="N7911" i="1"/>
  <c r="M7911" i="1"/>
  <c r="Q7910" i="1"/>
  <c r="P7910" i="1"/>
  <c r="O7910" i="1"/>
  <c r="N7910" i="1"/>
  <c r="M7910" i="1"/>
  <c r="Q7909" i="1"/>
  <c r="P7909" i="1"/>
  <c r="O7909" i="1"/>
  <c r="N7909" i="1"/>
  <c r="M7909" i="1"/>
  <c r="Q7908" i="1"/>
  <c r="P7908" i="1"/>
  <c r="O7908" i="1"/>
  <c r="N7908" i="1"/>
  <c r="M7908" i="1"/>
  <c r="Q7907" i="1"/>
  <c r="P7907" i="1"/>
  <c r="O7907" i="1"/>
  <c r="N7907" i="1"/>
  <c r="M7907" i="1"/>
  <c r="Q7906" i="1"/>
  <c r="P7906" i="1"/>
  <c r="O7906" i="1"/>
  <c r="N7906" i="1"/>
  <c r="M7906" i="1"/>
  <c r="Q7905" i="1"/>
  <c r="P7905" i="1"/>
  <c r="O7905" i="1"/>
  <c r="N7905" i="1"/>
  <c r="M7905" i="1"/>
  <c r="Q7904" i="1"/>
  <c r="P7904" i="1"/>
  <c r="O7904" i="1"/>
  <c r="N7904" i="1"/>
  <c r="M7904" i="1"/>
  <c r="Q7903" i="1"/>
  <c r="P7903" i="1"/>
  <c r="O7903" i="1"/>
  <c r="N7903" i="1"/>
  <c r="M7903" i="1"/>
  <c r="Q7902" i="1"/>
  <c r="P7902" i="1"/>
  <c r="O7902" i="1"/>
  <c r="N7902" i="1"/>
  <c r="M7902" i="1"/>
  <c r="Q7901" i="1"/>
  <c r="P7901" i="1"/>
  <c r="O7901" i="1"/>
  <c r="N7901" i="1"/>
  <c r="M7901" i="1"/>
  <c r="Q7900" i="1"/>
  <c r="P7900" i="1"/>
  <c r="O7900" i="1"/>
  <c r="N7900" i="1"/>
  <c r="M7900" i="1"/>
  <c r="Q7899" i="1"/>
  <c r="P7899" i="1"/>
  <c r="O7899" i="1"/>
  <c r="N7899" i="1"/>
  <c r="M7899" i="1"/>
  <c r="Q7898" i="1"/>
  <c r="P7898" i="1"/>
  <c r="O7898" i="1"/>
  <c r="N7898" i="1"/>
  <c r="M7898" i="1"/>
  <c r="Q7897" i="1"/>
  <c r="P7897" i="1"/>
  <c r="O7897" i="1"/>
  <c r="N7897" i="1"/>
  <c r="M7897" i="1"/>
  <c r="Q7896" i="1"/>
  <c r="P7896" i="1"/>
  <c r="O7896" i="1"/>
  <c r="N7896" i="1"/>
  <c r="M7896" i="1"/>
  <c r="Q7895" i="1"/>
  <c r="P7895" i="1"/>
  <c r="O7895" i="1"/>
  <c r="N7895" i="1"/>
  <c r="M7895" i="1"/>
  <c r="Q7894" i="1"/>
  <c r="P7894" i="1"/>
  <c r="O7894" i="1"/>
  <c r="N7894" i="1"/>
  <c r="M7894" i="1"/>
  <c r="Q7893" i="1"/>
  <c r="P7893" i="1"/>
  <c r="O7893" i="1"/>
  <c r="N7893" i="1"/>
  <c r="M7893" i="1"/>
  <c r="Q7892" i="1"/>
  <c r="P7892" i="1"/>
  <c r="O7892" i="1"/>
  <c r="N7892" i="1"/>
  <c r="M7892" i="1"/>
  <c r="Q7891" i="1"/>
  <c r="P7891" i="1"/>
  <c r="O7891" i="1"/>
  <c r="N7891" i="1"/>
  <c r="M7891" i="1"/>
  <c r="Q7890" i="1"/>
  <c r="P7890" i="1"/>
  <c r="O7890" i="1"/>
  <c r="N7890" i="1"/>
  <c r="M7890" i="1"/>
  <c r="Q7889" i="1"/>
  <c r="P7889" i="1"/>
  <c r="O7889" i="1"/>
  <c r="N7889" i="1"/>
  <c r="M7889" i="1"/>
  <c r="Q7888" i="1"/>
  <c r="P7888" i="1"/>
  <c r="O7888" i="1"/>
  <c r="N7888" i="1"/>
  <c r="M7888" i="1"/>
  <c r="Q7887" i="1"/>
  <c r="P7887" i="1"/>
  <c r="O7887" i="1"/>
  <c r="N7887" i="1"/>
  <c r="M7887" i="1"/>
  <c r="Q7886" i="1"/>
  <c r="P7886" i="1"/>
  <c r="O7886" i="1"/>
  <c r="N7886" i="1"/>
  <c r="M7886" i="1"/>
  <c r="Q7885" i="1"/>
  <c r="P7885" i="1"/>
  <c r="O7885" i="1"/>
  <c r="N7885" i="1"/>
  <c r="M7885" i="1"/>
  <c r="Q7884" i="1"/>
  <c r="P7884" i="1"/>
  <c r="O7884" i="1"/>
  <c r="N7884" i="1"/>
  <c r="M7884" i="1"/>
  <c r="Q7883" i="1"/>
  <c r="P7883" i="1"/>
  <c r="O7883" i="1"/>
  <c r="N7883" i="1"/>
  <c r="M7883" i="1"/>
  <c r="Q7882" i="1"/>
  <c r="P7882" i="1"/>
  <c r="O7882" i="1"/>
  <c r="N7882" i="1"/>
  <c r="M7882" i="1"/>
  <c r="Q7881" i="1"/>
  <c r="P7881" i="1"/>
  <c r="O7881" i="1"/>
  <c r="N7881" i="1"/>
  <c r="M7881" i="1"/>
  <c r="Q7880" i="1"/>
  <c r="P7880" i="1"/>
  <c r="O7880" i="1"/>
  <c r="N7880" i="1"/>
  <c r="M7880" i="1"/>
  <c r="Q7879" i="1"/>
  <c r="P7879" i="1"/>
  <c r="O7879" i="1"/>
  <c r="N7879" i="1"/>
  <c r="M7879" i="1"/>
  <c r="Q7878" i="1"/>
  <c r="P7878" i="1"/>
  <c r="O7878" i="1"/>
  <c r="N7878" i="1"/>
  <c r="M7878" i="1"/>
  <c r="Q7877" i="1"/>
  <c r="P7877" i="1"/>
  <c r="O7877" i="1"/>
  <c r="N7877" i="1"/>
  <c r="M7877" i="1"/>
  <c r="Q7876" i="1"/>
  <c r="P7876" i="1"/>
  <c r="O7876" i="1"/>
  <c r="N7876" i="1"/>
  <c r="M7876" i="1"/>
  <c r="Q7875" i="1"/>
  <c r="P7875" i="1"/>
  <c r="O7875" i="1"/>
  <c r="N7875" i="1"/>
  <c r="M7875" i="1"/>
  <c r="Q7874" i="1"/>
  <c r="P7874" i="1"/>
  <c r="O7874" i="1"/>
  <c r="N7874" i="1"/>
  <c r="M7874" i="1"/>
  <c r="Q7873" i="1"/>
  <c r="P7873" i="1"/>
  <c r="O7873" i="1"/>
  <c r="N7873" i="1"/>
  <c r="M7873" i="1"/>
  <c r="Q7872" i="1"/>
  <c r="P7872" i="1"/>
  <c r="O7872" i="1"/>
  <c r="N7872" i="1"/>
  <c r="M7872" i="1"/>
  <c r="Q7871" i="1"/>
  <c r="P7871" i="1"/>
  <c r="O7871" i="1"/>
  <c r="N7871" i="1"/>
  <c r="M7871" i="1"/>
  <c r="Q7870" i="1"/>
  <c r="P7870" i="1"/>
  <c r="O7870" i="1"/>
  <c r="N7870" i="1"/>
  <c r="M7870" i="1"/>
  <c r="Q7869" i="1"/>
  <c r="P7869" i="1"/>
  <c r="O7869" i="1"/>
  <c r="N7869" i="1"/>
  <c r="M7869" i="1"/>
  <c r="Q7868" i="1"/>
  <c r="P7868" i="1"/>
  <c r="O7868" i="1"/>
  <c r="N7868" i="1"/>
  <c r="M7868" i="1"/>
  <c r="Q7867" i="1"/>
  <c r="P7867" i="1"/>
  <c r="O7867" i="1"/>
  <c r="N7867" i="1"/>
  <c r="M7867" i="1"/>
  <c r="Q7866" i="1"/>
  <c r="P7866" i="1"/>
  <c r="O7866" i="1"/>
  <c r="N7866" i="1"/>
  <c r="M7866" i="1"/>
  <c r="Q7865" i="1"/>
  <c r="P7865" i="1"/>
  <c r="O7865" i="1"/>
  <c r="N7865" i="1"/>
  <c r="M7865" i="1"/>
  <c r="Q7864" i="1"/>
  <c r="P7864" i="1"/>
  <c r="O7864" i="1"/>
  <c r="N7864" i="1"/>
  <c r="M7864" i="1"/>
  <c r="Q7863" i="1"/>
  <c r="P7863" i="1"/>
  <c r="O7863" i="1"/>
  <c r="N7863" i="1"/>
  <c r="M7863" i="1"/>
  <c r="Q7862" i="1"/>
  <c r="P7862" i="1"/>
  <c r="O7862" i="1"/>
  <c r="N7862" i="1"/>
  <c r="M7862" i="1"/>
  <c r="Q7861" i="1"/>
  <c r="P7861" i="1"/>
  <c r="O7861" i="1"/>
  <c r="N7861" i="1"/>
  <c r="M7861" i="1"/>
  <c r="Q7860" i="1"/>
  <c r="P7860" i="1"/>
  <c r="O7860" i="1"/>
  <c r="N7860" i="1"/>
  <c r="M7860" i="1"/>
  <c r="Q7859" i="1"/>
  <c r="P7859" i="1"/>
  <c r="O7859" i="1"/>
  <c r="N7859" i="1"/>
  <c r="M7859" i="1"/>
  <c r="Q7858" i="1"/>
  <c r="P7858" i="1"/>
  <c r="O7858" i="1"/>
  <c r="N7858" i="1"/>
  <c r="M7858" i="1"/>
  <c r="Q7857" i="1"/>
  <c r="P7857" i="1"/>
  <c r="O7857" i="1"/>
  <c r="N7857" i="1"/>
  <c r="M7857" i="1"/>
  <c r="Q7856" i="1"/>
  <c r="P7856" i="1"/>
  <c r="O7856" i="1"/>
  <c r="N7856" i="1"/>
  <c r="M7856" i="1"/>
  <c r="Q7855" i="1"/>
  <c r="P7855" i="1"/>
  <c r="O7855" i="1"/>
  <c r="N7855" i="1"/>
  <c r="M7855" i="1"/>
  <c r="Q7854" i="1"/>
  <c r="P7854" i="1"/>
  <c r="O7854" i="1"/>
  <c r="N7854" i="1"/>
  <c r="M7854" i="1"/>
  <c r="Q7853" i="1"/>
  <c r="P7853" i="1"/>
  <c r="O7853" i="1"/>
  <c r="N7853" i="1"/>
  <c r="M7853" i="1"/>
  <c r="Q7852" i="1"/>
  <c r="P7852" i="1"/>
  <c r="O7852" i="1"/>
  <c r="N7852" i="1"/>
  <c r="M7852" i="1"/>
  <c r="Q7851" i="1"/>
  <c r="P7851" i="1"/>
  <c r="O7851" i="1"/>
  <c r="N7851" i="1"/>
  <c r="M7851" i="1"/>
  <c r="Q7850" i="1"/>
  <c r="P7850" i="1"/>
  <c r="O7850" i="1"/>
  <c r="N7850" i="1"/>
  <c r="M7850" i="1"/>
  <c r="Q7849" i="1"/>
  <c r="P7849" i="1"/>
  <c r="O7849" i="1"/>
  <c r="N7849" i="1"/>
  <c r="M7849" i="1"/>
  <c r="Q7848" i="1"/>
  <c r="P7848" i="1"/>
  <c r="O7848" i="1"/>
  <c r="N7848" i="1"/>
  <c r="M7848" i="1"/>
  <c r="Q7847" i="1"/>
  <c r="P7847" i="1"/>
  <c r="O7847" i="1"/>
  <c r="N7847" i="1"/>
  <c r="M7847" i="1"/>
  <c r="Q7846" i="1"/>
  <c r="P7846" i="1"/>
  <c r="O7846" i="1"/>
  <c r="N7846" i="1"/>
  <c r="M7846" i="1"/>
  <c r="Q7845" i="1"/>
  <c r="P7845" i="1"/>
  <c r="O7845" i="1"/>
  <c r="N7845" i="1"/>
  <c r="M7845" i="1"/>
  <c r="Q7844" i="1"/>
  <c r="P7844" i="1"/>
  <c r="O7844" i="1"/>
  <c r="N7844" i="1"/>
  <c r="M7844" i="1"/>
  <c r="Q7843" i="1"/>
  <c r="P7843" i="1"/>
  <c r="O7843" i="1"/>
  <c r="N7843" i="1"/>
  <c r="M7843" i="1"/>
  <c r="Q7842" i="1"/>
  <c r="P7842" i="1"/>
  <c r="O7842" i="1"/>
  <c r="N7842" i="1"/>
  <c r="M7842" i="1"/>
  <c r="Q7841" i="1"/>
  <c r="P7841" i="1"/>
  <c r="O7841" i="1"/>
  <c r="N7841" i="1"/>
  <c r="M7841" i="1"/>
  <c r="Q7840" i="1"/>
  <c r="P7840" i="1"/>
  <c r="O7840" i="1"/>
  <c r="N7840" i="1"/>
  <c r="M7840" i="1"/>
  <c r="Q7839" i="1"/>
  <c r="P7839" i="1"/>
  <c r="O7839" i="1"/>
  <c r="N7839" i="1"/>
  <c r="M7839" i="1"/>
  <c r="Q7838" i="1"/>
  <c r="P7838" i="1"/>
  <c r="O7838" i="1"/>
  <c r="N7838" i="1"/>
  <c r="M7838" i="1"/>
  <c r="Q7837" i="1"/>
  <c r="P7837" i="1"/>
  <c r="O7837" i="1"/>
  <c r="N7837" i="1"/>
  <c r="M7837" i="1"/>
  <c r="Q7836" i="1"/>
  <c r="P7836" i="1"/>
  <c r="O7836" i="1"/>
  <c r="N7836" i="1"/>
  <c r="M7836" i="1"/>
  <c r="Q7835" i="1"/>
  <c r="P7835" i="1"/>
  <c r="O7835" i="1"/>
  <c r="N7835" i="1"/>
  <c r="M7835" i="1"/>
  <c r="Q7834" i="1"/>
  <c r="P7834" i="1"/>
  <c r="O7834" i="1"/>
  <c r="N7834" i="1"/>
  <c r="M7834" i="1"/>
  <c r="Q7833" i="1"/>
  <c r="P7833" i="1"/>
  <c r="O7833" i="1"/>
  <c r="N7833" i="1"/>
  <c r="M7833" i="1"/>
  <c r="Q7832" i="1"/>
  <c r="P7832" i="1"/>
  <c r="O7832" i="1"/>
  <c r="N7832" i="1"/>
  <c r="M7832" i="1"/>
  <c r="Q7831" i="1"/>
  <c r="P7831" i="1"/>
  <c r="O7831" i="1"/>
  <c r="N7831" i="1"/>
  <c r="M7831" i="1"/>
  <c r="Q7830" i="1"/>
  <c r="P7830" i="1"/>
  <c r="O7830" i="1"/>
  <c r="N7830" i="1"/>
  <c r="M7830" i="1"/>
  <c r="Q7829" i="1"/>
  <c r="P7829" i="1"/>
  <c r="O7829" i="1"/>
  <c r="N7829" i="1"/>
  <c r="M7829" i="1"/>
  <c r="Q7828" i="1"/>
  <c r="P7828" i="1"/>
  <c r="O7828" i="1"/>
  <c r="N7828" i="1"/>
  <c r="M7828" i="1"/>
  <c r="Q7827" i="1"/>
  <c r="P7827" i="1"/>
  <c r="O7827" i="1"/>
  <c r="N7827" i="1"/>
  <c r="M7827" i="1"/>
  <c r="Q7826" i="1"/>
  <c r="P7826" i="1"/>
  <c r="O7826" i="1"/>
  <c r="N7826" i="1"/>
  <c r="M7826" i="1"/>
  <c r="Q7825" i="1"/>
  <c r="P7825" i="1"/>
  <c r="O7825" i="1"/>
  <c r="N7825" i="1"/>
  <c r="M7825" i="1"/>
  <c r="Q7824" i="1"/>
  <c r="P7824" i="1"/>
  <c r="O7824" i="1"/>
  <c r="N7824" i="1"/>
  <c r="M7824" i="1"/>
  <c r="Q7823" i="1"/>
  <c r="P7823" i="1"/>
  <c r="O7823" i="1"/>
  <c r="N7823" i="1"/>
  <c r="M7823" i="1"/>
  <c r="Q7822" i="1"/>
  <c r="P7822" i="1"/>
  <c r="O7822" i="1"/>
  <c r="N7822" i="1"/>
  <c r="M7822" i="1"/>
  <c r="Q7821" i="1"/>
  <c r="P7821" i="1"/>
  <c r="O7821" i="1"/>
  <c r="N7821" i="1"/>
  <c r="M7821" i="1"/>
  <c r="Q7820" i="1"/>
  <c r="P7820" i="1"/>
  <c r="O7820" i="1"/>
  <c r="N7820" i="1"/>
  <c r="M7820" i="1"/>
  <c r="Q7819" i="1"/>
  <c r="P7819" i="1"/>
  <c r="O7819" i="1"/>
  <c r="N7819" i="1"/>
  <c r="M7819" i="1"/>
  <c r="Q7818" i="1"/>
  <c r="P7818" i="1"/>
  <c r="O7818" i="1"/>
  <c r="N7818" i="1"/>
  <c r="M7818" i="1"/>
  <c r="Q7817" i="1"/>
  <c r="P7817" i="1"/>
  <c r="O7817" i="1"/>
  <c r="N7817" i="1"/>
  <c r="M7817" i="1"/>
  <c r="Q7816" i="1"/>
  <c r="P7816" i="1"/>
  <c r="O7816" i="1"/>
  <c r="N7816" i="1"/>
  <c r="M7816" i="1"/>
  <c r="Q7815" i="1"/>
  <c r="P7815" i="1"/>
  <c r="O7815" i="1"/>
  <c r="N7815" i="1"/>
  <c r="M7815" i="1"/>
  <c r="Q7814" i="1"/>
  <c r="P7814" i="1"/>
  <c r="O7814" i="1"/>
  <c r="N7814" i="1"/>
  <c r="M7814" i="1"/>
  <c r="Q7813" i="1"/>
  <c r="P7813" i="1"/>
  <c r="O7813" i="1"/>
  <c r="N7813" i="1"/>
  <c r="M7813" i="1"/>
  <c r="Q7812" i="1"/>
  <c r="P7812" i="1"/>
  <c r="O7812" i="1"/>
  <c r="N7812" i="1"/>
  <c r="M7812" i="1"/>
  <c r="Q7811" i="1"/>
  <c r="P7811" i="1"/>
  <c r="O7811" i="1"/>
  <c r="N7811" i="1"/>
  <c r="M7811" i="1"/>
  <c r="Q7810" i="1"/>
  <c r="P7810" i="1"/>
  <c r="O7810" i="1"/>
  <c r="N7810" i="1"/>
  <c r="M7810" i="1"/>
  <c r="Q7809" i="1"/>
  <c r="P7809" i="1"/>
  <c r="O7809" i="1"/>
  <c r="N7809" i="1"/>
  <c r="M7809" i="1"/>
  <c r="Q7808" i="1"/>
  <c r="P7808" i="1"/>
  <c r="O7808" i="1"/>
  <c r="N7808" i="1"/>
  <c r="M7808" i="1"/>
  <c r="Q7807" i="1"/>
  <c r="P7807" i="1"/>
  <c r="O7807" i="1"/>
  <c r="N7807" i="1"/>
  <c r="M7807" i="1"/>
  <c r="Q7806" i="1"/>
  <c r="P7806" i="1"/>
  <c r="O7806" i="1"/>
  <c r="N7806" i="1"/>
  <c r="M7806" i="1"/>
  <c r="Q7805" i="1"/>
  <c r="P7805" i="1"/>
  <c r="O7805" i="1"/>
  <c r="N7805" i="1"/>
  <c r="M7805" i="1"/>
  <c r="Q7804" i="1"/>
  <c r="P7804" i="1"/>
  <c r="O7804" i="1"/>
  <c r="N7804" i="1"/>
  <c r="M7804" i="1"/>
  <c r="Q7803" i="1"/>
  <c r="P7803" i="1"/>
  <c r="O7803" i="1"/>
  <c r="N7803" i="1"/>
  <c r="M7803" i="1"/>
  <c r="Q7802" i="1"/>
  <c r="P7802" i="1"/>
  <c r="O7802" i="1"/>
  <c r="N7802" i="1"/>
  <c r="M7802" i="1"/>
  <c r="Q7801" i="1"/>
  <c r="P7801" i="1"/>
  <c r="O7801" i="1"/>
  <c r="N7801" i="1"/>
  <c r="M7801" i="1"/>
  <c r="Q7800" i="1"/>
  <c r="P7800" i="1"/>
  <c r="O7800" i="1"/>
  <c r="N7800" i="1"/>
  <c r="M7800" i="1"/>
  <c r="Q7799" i="1"/>
  <c r="P7799" i="1"/>
  <c r="O7799" i="1"/>
  <c r="N7799" i="1"/>
  <c r="M7799" i="1"/>
  <c r="Q7798" i="1"/>
  <c r="P7798" i="1"/>
  <c r="O7798" i="1"/>
  <c r="N7798" i="1"/>
  <c r="M7798" i="1"/>
  <c r="Q7797" i="1"/>
  <c r="P7797" i="1"/>
  <c r="O7797" i="1"/>
  <c r="N7797" i="1"/>
  <c r="M7797" i="1"/>
  <c r="Q7796" i="1"/>
  <c r="P7796" i="1"/>
  <c r="O7796" i="1"/>
  <c r="N7796" i="1"/>
  <c r="M7796" i="1"/>
  <c r="Q7795" i="1"/>
  <c r="P7795" i="1"/>
  <c r="O7795" i="1"/>
  <c r="N7795" i="1"/>
  <c r="M7795" i="1"/>
  <c r="Q7794" i="1"/>
  <c r="P7794" i="1"/>
  <c r="O7794" i="1"/>
  <c r="N7794" i="1"/>
  <c r="M7794" i="1"/>
  <c r="Q7793" i="1"/>
  <c r="P7793" i="1"/>
  <c r="O7793" i="1"/>
  <c r="N7793" i="1"/>
  <c r="M7793" i="1"/>
  <c r="Q7792" i="1"/>
  <c r="P7792" i="1"/>
  <c r="O7792" i="1"/>
  <c r="N7792" i="1"/>
  <c r="M7792" i="1"/>
  <c r="Q7791" i="1"/>
  <c r="P7791" i="1"/>
  <c r="O7791" i="1"/>
  <c r="N7791" i="1"/>
  <c r="M7791" i="1"/>
  <c r="Q7790" i="1"/>
  <c r="P7790" i="1"/>
  <c r="O7790" i="1"/>
  <c r="N7790" i="1"/>
  <c r="M7790" i="1"/>
  <c r="Q7789" i="1"/>
  <c r="P7789" i="1"/>
  <c r="O7789" i="1"/>
  <c r="N7789" i="1"/>
  <c r="M7789" i="1"/>
  <c r="Q7788" i="1"/>
  <c r="P7788" i="1"/>
  <c r="O7788" i="1"/>
  <c r="N7788" i="1"/>
  <c r="M7788" i="1"/>
  <c r="Q7787" i="1"/>
  <c r="P7787" i="1"/>
  <c r="O7787" i="1"/>
  <c r="N7787" i="1"/>
  <c r="M7787" i="1"/>
  <c r="Q7786" i="1"/>
  <c r="P7786" i="1"/>
  <c r="O7786" i="1"/>
  <c r="N7786" i="1"/>
  <c r="M7786" i="1"/>
  <c r="Q7785" i="1"/>
  <c r="P7785" i="1"/>
  <c r="O7785" i="1"/>
  <c r="N7785" i="1"/>
  <c r="M7785" i="1"/>
  <c r="Q7784" i="1"/>
  <c r="P7784" i="1"/>
  <c r="O7784" i="1"/>
  <c r="N7784" i="1"/>
  <c r="M7784" i="1"/>
  <c r="Q7783" i="1"/>
  <c r="P7783" i="1"/>
  <c r="O7783" i="1"/>
  <c r="N7783" i="1"/>
  <c r="M7783" i="1"/>
  <c r="Q7782" i="1"/>
  <c r="P7782" i="1"/>
  <c r="O7782" i="1"/>
  <c r="N7782" i="1"/>
  <c r="M7782" i="1"/>
  <c r="Q7781" i="1"/>
  <c r="P7781" i="1"/>
  <c r="O7781" i="1"/>
  <c r="N7781" i="1"/>
  <c r="M7781" i="1"/>
  <c r="Q7780" i="1"/>
  <c r="P7780" i="1"/>
  <c r="O7780" i="1"/>
  <c r="N7780" i="1"/>
  <c r="M7780" i="1"/>
  <c r="Q7779" i="1"/>
  <c r="P7779" i="1"/>
  <c r="O7779" i="1"/>
  <c r="N7779" i="1"/>
  <c r="M7779" i="1"/>
  <c r="Q7778" i="1"/>
  <c r="P7778" i="1"/>
  <c r="O7778" i="1"/>
  <c r="N7778" i="1"/>
  <c r="M7778" i="1"/>
  <c r="Q7777" i="1"/>
  <c r="P7777" i="1"/>
  <c r="O7777" i="1"/>
  <c r="N7777" i="1"/>
  <c r="M7777" i="1"/>
  <c r="Q7776" i="1"/>
  <c r="P7776" i="1"/>
  <c r="O7776" i="1"/>
  <c r="N7776" i="1"/>
  <c r="M7776" i="1"/>
  <c r="Q7775" i="1"/>
  <c r="P7775" i="1"/>
  <c r="O7775" i="1"/>
  <c r="N7775" i="1"/>
  <c r="M7775" i="1"/>
  <c r="Q7774" i="1"/>
  <c r="P7774" i="1"/>
  <c r="O7774" i="1"/>
  <c r="N7774" i="1"/>
  <c r="M7774" i="1"/>
  <c r="Q7773" i="1"/>
  <c r="P7773" i="1"/>
  <c r="O7773" i="1"/>
  <c r="N7773" i="1"/>
  <c r="M7773" i="1"/>
  <c r="Q7772" i="1"/>
  <c r="P7772" i="1"/>
  <c r="O7772" i="1"/>
  <c r="N7772" i="1"/>
  <c r="M7772" i="1"/>
  <c r="Q7771" i="1"/>
  <c r="P7771" i="1"/>
  <c r="O7771" i="1"/>
  <c r="N7771" i="1"/>
  <c r="M7771" i="1"/>
  <c r="Q7770" i="1"/>
  <c r="P7770" i="1"/>
  <c r="O7770" i="1"/>
  <c r="N7770" i="1"/>
  <c r="M7770" i="1"/>
  <c r="Q7769" i="1"/>
  <c r="P7769" i="1"/>
  <c r="O7769" i="1"/>
  <c r="N7769" i="1"/>
  <c r="M7769" i="1"/>
  <c r="Q7768" i="1"/>
  <c r="P7768" i="1"/>
  <c r="O7768" i="1"/>
  <c r="N7768" i="1"/>
  <c r="M7768" i="1"/>
  <c r="Q7767" i="1"/>
  <c r="P7767" i="1"/>
  <c r="O7767" i="1"/>
  <c r="N7767" i="1"/>
  <c r="M7767" i="1"/>
  <c r="Q7766" i="1"/>
  <c r="P7766" i="1"/>
  <c r="O7766" i="1"/>
  <c r="N7766" i="1"/>
  <c r="M7766" i="1"/>
  <c r="Q7765" i="1"/>
  <c r="P7765" i="1"/>
  <c r="O7765" i="1"/>
  <c r="N7765" i="1"/>
  <c r="M7765" i="1"/>
  <c r="Q7764" i="1"/>
  <c r="P7764" i="1"/>
  <c r="O7764" i="1"/>
  <c r="N7764" i="1"/>
  <c r="M7764" i="1"/>
  <c r="Q7763" i="1"/>
  <c r="P7763" i="1"/>
  <c r="O7763" i="1"/>
  <c r="N7763" i="1"/>
  <c r="M7763" i="1"/>
  <c r="Q7762" i="1"/>
  <c r="P7762" i="1"/>
  <c r="O7762" i="1"/>
  <c r="N7762" i="1"/>
  <c r="M7762" i="1"/>
  <c r="Q7761" i="1"/>
  <c r="P7761" i="1"/>
  <c r="O7761" i="1"/>
  <c r="N7761" i="1"/>
  <c r="M7761" i="1"/>
  <c r="Q7760" i="1"/>
  <c r="P7760" i="1"/>
  <c r="O7760" i="1"/>
  <c r="N7760" i="1"/>
  <c r="M7760" i="1"/>
  <c r="Q7759" i="1"/>
  <c r="P7759" i="1"/>
  <c r="O7759" i="1"/>
  <c r="N7759" i="1"/>
  <c r="M7759" i="1"/>
  <c r="Q7758" i="1"/>
  <c r="P7758" i="1"/>
  <c r="O7758" i="1"/>
  <c r="N7758" i="1"/>
  <c r="M7758" i="1"/>
  <c r="Q7757" i="1"/>
  <c r="P7757" i="1"/>
  <c r="O7757" i="1"/>
  <c r="N7757" i="1"/>
  <c r="M7757" i="1"/>
  <c r="Q7756" i="1"/>
  <c r="P7756" i="1"/>
  <c r="O7756" i="1"/>
  <c r="N7756" i="1"/>
  <c r="M7756" i="1"/>
  <c r="Q7755" i="1"/>
  <c r="P7755" i="1"/>
  <c r="O7755" i="1"/>
  <c r="N7755" i="1"/>
  <c r="M7755" i="1"/>
  <c r="Q7754" i="1"/>
  <c r="P7754" i="1"/>
  <c r="O7754" i="1"/>
  <c r="N7754" i="1"/>
  <c r="M7754" i="1"/>
  <c r="Q7753" i="1"/>
  <c r="P7753" i="1"/>
  <c r="O7753" i="1"/>
  <c r="N7753" i="1"/>
  <c r="M7753" i="1"/>
  <c r="Q7752" i="1"/>
  <c r="P7752" i="1"/>
  <c r="O7752" i="1"/>
  <c r="N7752" i="1"/>
  <c r="M7752" i="1"/>
  <c r="Q7751" i="1"/>
  <c r="P7751" i="1"/>
  <c r="O7751" i="1"/>
  <c r="N7751" i="1"/>
  <c r="M7751" i="1"/>
  <c r="Q7750" i="1"/>
  <c r="P7750" i="1"/>
  <c r="O7750" i="1"/>
  <c r="N7750" i="1"/>
  <c r="M7750" i="1"/>
  <c r="Q7749" i="1"/>
  <c r="P7749" i="1"/>
  <c r="O7749" i="1"/>
  <c r="N7749" i="1"/>
  <c r="M7749" i="1"/>
  <c r="Q7748" i="1"/>
  <c r="P7748" i="1"/>
  <c r="O7748" i="1"/>
  <c r="N7748" i="1"/>
  <c r="M7748" i="1"/>
  <c r="Q7747" i="1"/>
  <c r="P7747" i="1"/>
  <c r="O7747" i="1"/>
  <c r="N7747" i="1"/>
  <c r="M7747" i="1"/>
  <c r="Q7746" i="1"/>
  <c r="P7746" i="1"/>
  <c r="O7746" i="1"/>
  <c r="N7746" i="1"/>
  <c r="M7746" i="1"/>
  <c r="Q7745" i="1"/>
  <c r="P7745" i="1"/>
  <c r="O7745" i="1"/>
  <c r="N7745" i="1"/>
  <c r="M7745" i="1"/>
  <c r="Q7744" i="1"/>
  <c r="P7744" i="1"/>
  <c r="O7744" i="1"/>
  <c r="N7744" i="1"/>
  <c r="M7744" i="1"/>
  <c r="Q7743" i="1"/>
  <c r="P7743" i="1"/>
  <c r="O7743" i="1"/>
  <c r="N7743" i="1"/>
  <c r="M7743" i="1"/>
  <c r="Q7742" i="1"/>
  <c r="P7742" i="1"/>
  <c r="O7742" i="1"/>
  <c r="N7742" i="1"/>
  <c r="M7742" i="1"/>
  <c r="Q7741" i="1"/>
  <c r="P7741" i="1"/>
  <c r="O7741" i="1"/>
  <c r="N7741" i="1"/>
  <c r="M7741" i="1"/>
  <c r="Q7740" i="1"/>
  <c r="P7740" i="1"/>
  <c r="O7740" i="1"/>
  <c r="N7740" i="1"/>
  <c r="M7740" i="1"/>
  <c r="Q7739" i="1"/>
  <c r="P7739" i="1"/>
  <c r="O7739" i="1"/>
  <c r="N7739" i="1"/>
  <c r="M7739" i="1"/>
  <c r="Q7738" i="1"/>
  <c r="P7738" i="1"/>
  <c r="O7738" i="1"/>
  <c r="N7738" i="1"/>
  <c r="M7738" i="1"/>
  <c r="Q7737" i="1"/>
  <c r="P7737" i="1"/>
  <c r="O7737" i="1"/>
  <c r="N7737" i="1"/>
  <c r="M7737" i="1"/>
  <c r="Q7736" i="1"/>
  <c r="P7736" i="1"/>
  <c r="O7736" i="1"/>
  <c r="N7736" i="1"/>
  <c r="M7736" i="1"/>
  <c r="Q7735" i="1"/>
  <c r="P7735" i="1"/>
  <c r="O7735" i="1"/>
  <c r="N7735" i="1"/>
  <c r="M7735" i="1"/>
  <c r="Q7734" i="1"/>
  <c r="P7734" i="1"/>
  <c r="O7734" i="1"/>
  <c r="N7734" i="1"/>
  <c r="M7734" i="1"/>
  <c r="Q7733" i="1"/>
  <c r="P7733" i="1"/>
  <c r="O7733" i="1"/>
  <c r="N7733" i="1"/>
  <c r="M7733" i="1"/>
  <c r="Q7732" i="1"/>
  <c r="P7732" i="1"/>
  <c r="O7732" i="1"/>
  <c r="N7732" i="1"/>
  <c r="M7732" i="1"/>
  <c r="Q7731" i="1"/>
  <c r="P7731" i="1"/>
  <c r="O7731" i="1"/>
  <c r="N7731" i="1"/>
  <c r="M7731" i="1"/>
  <c r="Q7730" i="1"/>
  <c r="P7730" i="1"/>
  <c r="O7730" i="1"/>
  <c r="N7730" i="1"/>
  <c r="M7730" i="1"/>
  <c r="Q7729" i="1"/>
  <c r="P7729" i="1"/>
  <c r="O7729" i="1"/>
  <c r="N7729" i="1"/>
  <c r="M7729" i="1"/>
  <c r="Q7728" i="1"/>
  <c r="P7728" i="1"/>
  <c r="O7728" i="1"/>
  <c r="N7728" i="1"/>
  <c r="M7728" i="1"/>
  <c r="Q7727" i="1"/>
  <c r="P7727" i="1"/>
  <c r="O7727" i="1"/>
  <c r="N7727" i="1"/>
  <c r="M7727" i="1"/>
  <c r="Q7726" i="1"/>
  <c r="P7726" i="1"/>
  <c r="O7726" i="1"/>
  <c r="N7726" i="1"/>
  <c r="M7726" i="1"/>
  <c r="Q7725" i="1"/>
  <c r="P7725" i="1"/>
  <c r="O7725" i="1"/>
  <c r="N7725" i="1"/>
  <c r="M7725" i="1"/>
  <c r="Q7724" i="1"/>
  <c r="P7724" i="1"/>
  <c r="O7724" i="1"/>
  <c r="N7724" i="1"/>
  <c r="M7724" i="1"/>
  <c r="Q7723" i="1"/>
  <c r="P7723" i="1"/>
  <c r="O7723" i="1"/>
  <c r="N7723" i="1"/>
  <c r="M7723" i="1"/>
  <c r="Q7722" i="1"/>
  <c r="P7722" i="1"/>
  <c r="O7722" i="1"/>
  <c r="N7722" i="1"/>
  <c r="M7722" i="1"/>
  <c r="Q7721" i="1"/>
  <c r="P7721" i="1"/>
  <c r="O7721" i="1"/>
  <c r="N7721" i="1"/>
  <c r="M7721" i="1"/>
  <c r="Q7720" i="1"/>
  <c r="P7720" i="1"/>
  <c r="O7720" i="1"/>
  <c r="N7720" i="1"/>
  <c r="M7720" i="1"/>
  <c r="Q7719" i="1"/>
  <c r="P7719" i="1"/>
  <c r="O7719" i="1"/>
  <c r="N7719" i="1"/>
  <c r="M7719" i="1"/>
  <c r="Q7718" i="1"/>
  <c r="P7718" i="1"/>
  <c r="O7718" i="1"/>
  <c r="N7718" i="1"/>
  <c r="M7718" i="1"/>
  <c r="Q7717" i="1"/>
  <c r="P7717" i="1"/>
  <c r="O7717" i="1"/>
  <c r="N7717" i="1"/>
  <c r="M7717" i="1"/>
  <c r="Q7716" i="1"/>
  <c r="P7716" i="1"/>
  <c r="O7716" i="1"/>
  <c r="N7716" i="1"/>
  <c r="M7716" i="1"/>
  <c r="Q7715" i="1"/>
  <c r="P7715" i="1"/>
  <c r="O7715" i="1"/>
  <c r="N7715" i="1"/>
  <c r="M7715" i="1"/>
  <c r="Q7714" i="1"/>
  <c r="P7714" i="1"/>
  <c r="O7714" i="1"/>
  <c r="N7714" i="1"/>
  <c r="M7714" i="1"/>
  <c r="Q7713" i="1"/>
  <c r="P7713" i="1"/>
  <c r="O7713" i="1"/>
  <c r="N7713" i="1"/>
  <c r="M7713" i="1"/>
  <c r="Q7712" i="1"/>
  <c r="P7712" i="1"/>
  <c r="O7712" i="1"/>
  <c r="N7712" i="1"/>
  <c r="M7712" i="1"/>
  <c r="Q7711" i="1"/>
  <c r="P7711" i="1"/>
  <c r="O7711" i="1"/>
  <c r="N7711" i="1"/>
  <c r="M7711" i="1"/>
  <c r="Q7710" i="1"/>
  <c r="P7710" i="1"/>
  <c r="O7710" i="1"/>
  <c r="N7710" i="1"/>
  <c r="M7710" i="1"/>
  <c r="Q7709" i="1"/>
  <c r="P7709" i="1"/>
  <c r="O7709" i="1"/>
  <c r="N7709" i="1"/>
  <c r="M7709" i="1"/>
  <c r="Q7708" i="1"/>
  <c r="P7708" i="1"/>
  <c r="O7708" i="1"/>
  <c r="N7708" i="1"/>
  <c r="M7708" i="1"/>
  <c r="Q7707" i="1"/>
  <c r="P7707" i="1"/>
  <c r="O7707" i="1"/>
  <c r="N7707" i="1"/>
  <c r="M7707" i="1"/>
  <c r="Q7706" i="1"/>
  <c r="P7706" i="1"/>
  <c r="O7706" i="1"/>
  <c r="N7706" i="1"/>
  <c r="M7706" i="1"/>
  <c r="Q7705" i="1"/>
  <c r="P7705" i="1"/>
  <c r="O7705" i="1"/>
  <c r="N7705" i="1"/>
  <c r="M7705" i="1"/>
  <c r="Q7704" i="1"/>
  <c r="P7704" i="1"/>
  <c r="O7704" i="1"/>
  <c r="N7704" i="1"/>
  <c r="M7704" i="1"/>
  <c r="Q7703" i="1"/>
  <c r="P7703" i="1"/>
  <c r="O7703" i="1"/>
  <c r="N7703" i="1"/>
  <c r="M7703" i="1"/>
  <c r="Q7702" i="1"/>
  <c r="P7702" i="1"/>
  <c r="O7702" i="1"/>
  <c r="N7702" i="1"/>
  <c r="M7702" i="1"/>
  <c r="Q7701" i="1"/>
  <c r="P7701" i="1"/>
  <c r="O7701" i="1"/>
  <c r="N7701" i="1"/>
  <c r="M7701" i="1"/>
  <c r="Q7700" i="1"/>
  <c r="P7700" i="1"/>
  <c r="O7700" i="1"/>
  <c r="N7700" i="1"/>
  <c r="M7700" i="1"/>
  <c r="Q7699" i="1"/>
  <c r="P7699" i="1"/>
  <c r="O7699" i="1"/>
  <c r="N7699" i="1"/>
  <c r="M7699" i="1"/>
  <c r="Q7698" i="1"/>
  <c r="P7698" i="1"/>
  <c r="O7698" i="1"/>
  <c r="N7698" i="1"/>
  <c r="M7698" i="1"/>
  <c r="Q7697" i="1"/>
  <c r="P7697" i="1"/>
  <c r="O7697" i="1"/>
  <c r="N7697" i="1"/>
  <c r="M7697" i="1"/>
  <c r="Q7696" i="1"/>
  <c r="P7696" i="1"/>
  <c r="O7696" i="1"/>
  <c r="N7696" i="1"/>
  <c r="M7696" i="1"/>
  <c r="Q7695" i="1"/>
  <c r="P7695" i="1"/>
  <c r="O7695" i="1"/>
  <c r="N7695" i="1"/>
  <c r="M7695" i="1"/>
  <c r="Q7694" i="1"/>
  <c r="P7694" i="1"/>
  <c r="O7694" i="1"/>
  <c r="N7694" i="1"/>
  <c r="M7694" i="1"/>
  <c r="Q7693" i="1"/>
  <c r="P7693" i="1"/>
  <c r="O7693" i="1"/>
  <c r="N7693" i="1"/>
  <c r="M7693" i="1"/>
  <c r="Q7692" i="1"/>
  <c r="P7692" i="1"/>
  <c r="O7692" i="1"/>
  <c r="N7692" i="1"/>
  <c r="M7692" i="1"/>
  <c r="Q7691" i="1"/>
  <c r="P7691" i="1"/>
  <c r="O7691" i="1"/>
  <c r="N7691" i="1"/>
  <c r="M7691" i="1"/>
  <c r="Q7690" i="1"/>
  <c r="P7690" i="1"/>
  <c r="O7690" i="1"/>
  <c r="N7690" i="1"/>
  <c r="M7690" i="1"/>
  <c r="Q7689" i="1"/>
  <c r="P7689" i="1"/>
  <c r="O7689" i="1"/>
  <c r="N7689" i="1"/>
  <c r="M7689" i="1"/>
  <c r="Q7688" i="1"/>
  <c r="P7688" i="1"/>
  <c r="O7688" i="1"/>
  <c r="N7688" i="1"/>
  <c r="M7688" i="1"/>
  <c r="Q7687" i="1"/>
  <c r="P7687" i="1"/>
  <c r="O7687" i="1"/>
  <c r="N7687" i="1"/>
  <c r="M7687" i="1"/>
  <c r="Q7686" i="1"/>
  <c r="P7686" i="1"/>
  <c r="O7686" i="1"/>
  <c r="N7686" i="1"/>
  <c r="M7686" i="1"/>
  <c r="Q7685" i="1"/>
  <c r="P7685" i="1"/>
  <c r="O7685" i="1"/>
  <c r="N7685" i="1"/>
  <c r="M7685" i="1"/>
  <c r="Q7684" i="1"/>
  <c r="P7684" i="1"/>
  <c r="O7684" i="1"/>
  <c r="N7684" i="1"/>
  <c r="M7684" i="1"/>
  <c r="Q7683" i="1"/>
  <c r="P7683" i="1"/>
  <c r="O7683" i="1"/>
  <c r="N7683" i="1"/>
  <c r="M7683" i="1"/>
  <c r="Q7682" i="1"/>
  <c r="P7682" i="1"/>
  <c r="O7682" i="1"/>
  <c r="N7682" i="1"/>
  <c r="M7682" i="1"/>
  <c r="Q7681" i="1"/>
  <c r="P7681" i="1"/>
  <c r="O7681" i="1"/>
  <c r="N7681" i="1"/>
  <c r="M7681" i="1"/>
  <c r="Q7680" i="1"/>
  <c r="P7680" i="1"/>
  <c r="O7680" i="1"/>
  <c r="N7680" i="1"/>
  <c r="M7680" i="1"/>
  <c r="Q7679" i="1"/>
  <c r="P7679" i="1"/>
  <c r="O7679" i="1"/>
  <c r="N7679" i="1"/>
  <c r="M7679" i="1"/>
  <c r="Q7678" i="1"/>
  <c r="P7678" i="1"/>
  <c r="O7678" i="1"/>
  <c r="N7678" i="1"/>
  <c r="M7678" i="1"/>
  <c r="Q7677" i="1"/>
  <c r="P7677" i="1"/>
  <c r="O7677" i="1"/>
  <c r="N7677" i="1"/>
  <c r="M7677" i="1"/>
  <c r="Q7676" i="1"/>
  <c r="P7676" i="1"/>
  <c r="O7676" i="1"/>
  <c r="N7676" i="1"/>
  <c r="M7676" i="1"/>
  <c r="Q7675" i="1"/>
  <c r="P7675" i="1"/>
  <c r="O7675" i="1"/>
  <c r="N7675" i="1"/>
  <c r="M7675" i="1"/>
  <c r="Q7674" i="1"/>
  <c r="P7674" i="1"/>
  <c r="O7674" i="1"/>
  <c r="N7674" i="1"/>
  <c r="M7674" i="1"/>
  <c r="Q7673" i="1"/>
  <c r="P7673" i="1"/>
  <c r="O7673" i="1"/>
  <c r="N7673" i="1"/>
  <c r="M7673" i="1"/>
  <c r="Q7672" i="1"/>
  <c r="P7672" i="1"/>
  <c r="O7672" i="1"/>
  <c r="N7672" i="1"/>
  <c r="M7672" i="1"/>
  <c r="Q7671" i="1"/>
  <c r="P7671" i="1"/>
  <c r="O7671" i="1"/>
  <c r="N7671" i="1"/>
  <c r="M7671" i="1"/>
  <c r="Q7670" i="1"/>
  <c r="P7670" i="1"/>
  <c r="O7670" i="1"/>
  <c r="N7670" i="1"/>
  <c r="M7670" i="1"/>
  <c r="Q7669" i="1"/>
  <c r="P7669" i="1"/>
  <c r="O7669" i="1"/>
  <c r="N7669" i="1"/>
  <c r="M7669" i="1"/>
  <c r="Q7668" i="1"/>
  <c r="P7668" i="1"/>
  <c r="O7668" i="1"/>
  <c r="N7668" i="1"/>
  <c r="M7668" i="1"/>
  <c r="Q7667" i="1"/>
  <c r="P7667" i="1"/>
  <c r="O7667" i="1"/>
  <c r="N7667" i="1"/>
  <c r="M7667" i="1"/>
  <c r="Q7666" i="1"/>
  <c r="P7666" i="1"/>
  <c r="O7666" i="1"/>
  <c r="N7666" i="1"/>
  <c r="M7666" i="1"/>
  <c r="Q7665" i="1"/>
  <c r="P7665" i="1"/>
  <c r="O7665" i="1"/>
  <c r="N7665" i="1"/>
  <c r="M7665" i="1"/>
  <c r="Q7664" i="1"/>
  <c r="P7664" i="1"/>
  <c r="O7664" i="1"/>
  <c r="N7664" i="1"/>
  <c r="M7664" i="1"/>
  <c r="Q7663" i="1"/>
  <c r="P7663" i="1"/>
  <c r="O7663" i="1"/>
  <c r="N7663" i="1"/>
  <c r="M7663" i="1"/>
  <c r="Q7662" i="1"/>
  <c r="P7662" i="1"/>
  <c r="O7662" i="1"/>
  <c r="N7662" i="1"/>
  <c r="M7662" i="1"/>
  <c r="Q7661" i="1"/>
  <c r="P7661" i="1"/>
  <c r="O7661" i="1"/>
  <c r="N7661" i="1"/>
  <c r="M7661" i="1"/>
  <c r="Q7660" i="1"/>
  <c r="P7660" i="1"/>
  <c r="O7660" i="1"/>
  <c r="N7660" i="1"/>
  <c r="M7660" i="1"/>
  <c r="Q7659" i="1"/>
  <c r="P7659" i="1"/>
  <c r="O7659" i="1"/>
  <c r="N7659" i="1"/>
  <c r="M7659" i="1"/>
  <c r="Q7658" i="1"/>
  <c r="P7658" i="1"/>
  <c r="O7658" i="1"/>
  <c r="N7658" i="1"/>
  <c r="M7658" i="1"/>
  <c r="Q7657" i="1"/>
  <c r="P7657" i="1"/>
  <c r="O7657" i="1"/>
  <c r="N7657" i="1"/>
  <c r="M7657" i="1"/>
  <c r="Q7656" i="1"/>
  <c r="P7656" i="1"/>
  <c r="O7656" i="1"/>
  <c r="N7656" i="1"/>
  <c r="M7656" i="1"/>
  <c r="Q7655" i="1"/>
  <c r="P7655" i="1"/>
  <c r="O7655" i="1"/>
  <c r="N7655" i="1"/>
  <c r="M7655" i="1"/>
  <c r="Q7654" i="1"/>
  <c r="P7654" i="1"/>
  <c r="O7654" i="1"/>
  <c r="N7654" i="1"/>
  <c r="M7654" i="1"/>
  <c r="Q7653" i="1"/>
  <c r="P7653" i="1"/>
  <c r="O7653" i="1"/>
  <c r="N7653" i="1"/>
  <c r="M7653" i="1"/>
  <c r="Q7652" i="1"/>
  <c r="P7652" i="1"/>
  <c r="O7652" i="1"/>
  <c r="N7652" i="1"/>
  <c r="M7652" i="1"/>
  <c r="Q7651" i="1"/>
  <c r="P7651" i="1"/>
  <c r="O7651" i="1"/>
  <c r="N7651" i="1"/>
  <c r="M7651" i="1"/>
  <c r="Q7650" i="1"/>
  <c r="P7650" i="1"/>
  <c r="O7650" i="1"/>
  <c r="N7650" i="1"/>
  <c r="M7650" i="1"/>
  <c r="Q7649" i="1"/>
  <c r="P7649" i="1"/>
  <c r="O7649" i="1"/>
  <c r="N7649" i="1"/>
  <c r="M7649" i="1"/>
  <c r="Q7648" i="1"/>
  <c r="P7648" i="1"/>
  <c r="O7648" i="1"/>
  <c r="N7648" i="1"/>
  <c r="M7648" i="1"/>
  <c r="Q7647" i="1"/>
  <c r="P7647" i="1"/>
  <c r="O7647" i="1"/>
  <c r="N7647" i="1"/>
  <c r="M7647" i="1"/>
  <c r="Q7646" i="1"/>
  <c r="P7646" i="1"/>
  <c r="O7646" i="1"/>
  <c r="N7646" i="1"/>
  <c r="M7646" i="1"/>
  <c r="Q7645" i="1"/>
  <c r="P7645" i="1"/>
  <c r="O7645" i="1"/>
  <c r="N7645" i="1"/>
  <c r="M7645" i="1"/>
  <c r="Q7644" i="1"/>
  <c r="P7644" i="1"/>
  <c r="O7644" i="1"/>
  <c r="N7644" i="1"/>
  <c r="M7644" i="1"/>
  <c r="Q7643" i="1"/>
  <c r="P7643" i="1"/>
  <c r="O7643" i="1"/>
  <c r="N7643" i="1"/>
  <c r="M7643" i="1"/>
  <c r="Q7642" i="1"/>
  <c r="P7642" i="1"/>
  <c r="O7642" i="1"/>
  <c r="N7642" i="1"/>
  <c r="M7642" i="1"/>
  <c r="Q7641" i="1"/>
  <c r="P7641" i="1"/>
  <c r="O7641" i="1"/>
  <c r="N7641" i="1"/>
  <c r="M7641" i="1"/>
  <c r="Q7640" i="1"/>
  <c r="P7640" i="1"/>
  <c r="O7640" i="1"/>
  <c r="N7640" i="1"/>
  <c r="M7640" i="1"/>
  <c r="Q7639" i="1"/>
  <c r="P7639" i="1"/>
  <c r="O7639" i="1"/>
  <c r="N7639" i="1"/>
  <c r="M7639" i="1"/>
  <c r="Q7638" i="1"/>
  <c r="P7638" i="1"/>
  <c r="O7638" i="1"/>
  <c r="N7638" i="1"/>
  <c r="M7638" i="1"/>
  <c r="Q7637" i="1"/>
  <c r="P7637" i="1"/>
  <c r="O7637" i="1"/>
  <c r="N7637" i="1"/>
  <c r="M7637" i="1"/>
  <c r="Q7636" i="1"/>
  <c r="P7636" i="1"/>
  <c r="O7636" i="1"/>
  <c r="N7636" i="1"/>
  <c r="M7636" i="1"/>
  <c r="Q7635" i="1"/>
  <c r="P7635" i="1"/>
  <c r="O7635" i="1"/>
  <c r="N7635" i="1"/>
  <c r="M7635" i="1"/>
  <c r="Q7634" i="1"/>
  <c r="P7634" i="1"/>
  <c r="O7634" i="1"/>
  <c r="N7634" i="1"/>
  <c r="M7634" i="1"/>
  <c r="Q7633" i="1"/>
  <c r="P7633" i="1"/>
  <c r="O7633" i="1"/>
  <c r="N7633" i="1"/>
  <c r="M7633" i="1"/>
  <c r="Q7632" i="1"/>
  <c r="P7632" i="1"/>
  <c r="O7632" i="1"/>
  <c r="N7632" i="1"/>
  <c r="M7632" i="1"/>
  <c r="Q7631" i="1"/>
  <c r="P7631" i="1"/>
  <c r="O7631" i="1"/>
  <c r="N7631" i="1"/>
  <c r="M7631" i="1"/>
  <c r="Q7630" i="1"/>
  <c r="P7630" i="1"/>
  <c r="O7630" i="1"/>
  <c r="N7630" i="1"/>
  <c r="M7630" i="1"/>
  <c r="Q7629" i="1"/>
  <c r="P7629" i="1"/>
  <c r="O7629" i="1"/>
  <c r="N7629" i="1"/>
  <c r="M7629" i="1"/>
  <c r="Q7628" i="1"/>
  <c r="P7628" i="1"/>
  <c r="O7628" i="1"/>
  <c r="N7628" i="1"/>
  <c r="M7628" i="1"/>
  <c r="Q7627" i="1"/>
  <c r="P7627" i="1"/>
  <c r="O7627" i="1"/>
  <c r="N7627" i="1"/>
  <c r="M7627" i="1"/>
  <c r="Q7626" i="1"/>
  <c r="P7626" i="1"/>
  <c r="O7626" i="1"/>
  <c r="N7626" i="1"/>
  <c r="M7626" i="1"/>
  <c r="Q7625" i="1"/>
  <c r="P7625" i="1"/>
  <c r="O7625" i="1"/>
  <c r="N7625" i="1"/>
  <c r="M7625" i="1"/>
  <c r="Q7624" i="1"/>
  <c r="P7624" i="1"/>
  <c r="O7624" i="1"/>
  <c r="N7624" i="1"/>
  <c r="M7624" i="1"/>
  <c r="Q7623" i="1"/>
  <c r="P7623" i="1"/>
  <c r="O7623" i="1"/>
  <c r="N7623" i="1"/>
  <c r="M7623" i="1"/>
  <c r="Q7622" i="1"/>
  <c r="P7622" i="1"/>
  <c r="O7622" i="1"/>
  <c r="N7622" i="1"/>
  <c r="M7622" i="1"/>
  <c r="Q7621" i="1"/>
  <c r="P7621" i="1"/>
  <c r="O7621" i="1"/>
  <c r="N7621" i="1"/>
  <c r="M7621" i="1"/>
  <c r="Q7620" i="1"/>
  <c r="P7620" i="1"/>
  <c r="O7620" i="1"/>
  <c r="N7620" i="1"/>
  <c r="M7620" i="1"/>
  <c r="Q7619" i="1"/>
  <c r="P7619" i="1"/>
  <c r="O7619" i="1"/>
  <c r="N7619" i="1"/>
  <c r="M7619" i="1"/>
  <c r="Q7618" i="1"/>
  <c r="P7618" i="1"/>
  <c r="O7618" i="1"/>
  <c r="N7618" i="1"/>
  <c r="M7618" i="1"/>
  <c r="Q7617" i="1"/>
  <c r="P7617" i="1"/>
  <c r="O7617" i="1"/>
  <c r="N7617" i="1"/>
  <c r="M7617" i="1"/>
  <c r="Q7616" i="1"/>
  <c r="P7616" i="1"/>
  <c r="O7616" i="1"/>
  <c r="N7616" i="1"/>
  <c r="M7616" i="1"/>
  <c r="Q7615" i="1"/>
  <c r="P7615" i="1"/>
  <c r="O7615" i="1"/>
  <c r="N7615" i="1"/>
  <c r="M7615" i="1"/>
  <c r="Q7614" i="1"/>
  <c r="P7614" i="1"/>
  <c r="O7614" i="1"/>
  <c r="N7614" i="1"/>
  <c r="M7614" i="1"/>
  <c r="Q7613" i="1"/>
  <c r="P7613" i="1"/>
  <c r="O7613" i="1"/>
  <c r="N7613" i="1"/>
  <c r="M7613" i="1"/>
  <c r="Q7612" i="1"/>
  <c r="P7612" i="1"/>
  <c r="O7612" i="1"/>
  <c r="N7612" i="1"/>
  <c r="M7612" i="1"/>
  <c r="Q7611" i="1"/>
  <c r="P7611" i="1"/>
  <c r="O7611" i="1"/>
  <c r="N7611" i="1"/>
  <c r="M7611" i="1"/>
  <c r="Q7610" i="1"/>
  <c r="P7610" i="1"/>
  <c r="O7610" i="1"/>
  <c r="N7610" i="1"/>
  <c r="M7610" i="1"/>
  <c r="Q7609" i="1"/>
  <c r="P7609" i="1"/>
  <c r="O7609" i="1"/>
  <c r="N7609" i="1"/>
  <c r="M7609" i="1"/>
  <c r="Q7608" i="1"/>
  <c r="P7608" i="1"/>
  <c r="O7608" i="1"/>
  <c r="N7608" i="1"/>
  <c r="M7608" i="1"/>
  <c r="Q7607" i="1"/>
  <c r="P7607" i="1"/>
  <c r="O7607" i="1"/>
  <c r="N7607" i="1"/>
  <c r="M7607" i="1"/>
  <c r="Q7606" i="1"/>
  <c r="P7606" i="1"/>
  <c r="O7606" i="1"/>
  <c r="N7606" i="1"/>
  <c r="M7606" i="1"/>
  <c r="Q7605" i="1"/>
  <c r="P7605" i="1"/>
  <c r="O7605" i="1"/>
  <c r="N7605" i="1"/>
  <c r="M7605" i="1"/>
  <c r="Q7604" i="1"/>
  <c r="P7604" i="1"/>
  <c r="O7604" i="1"/>
  <c r="N7604" i="1"/>
  <c r="M7604" i="1"/>
  <c r="Q7603" i="1"/>
  <c r="P7603" i="1"/>
  <c r="O7603" i="1"/>
  <c r="N7603" i="1"/>
  <c r="M7603" i="1"/>
  <c r="Q7602" i="1"/>
  <c r="P7602" i="1"/>
  <c r="O7602" i="1"/>
  <c r="N7602" i="1"/>
  <c r="M7602" i="1"/>
  <c r="Q7601" i="1"/>
  <c r="P7601" i="1"/>
  <c r="O7601" i="1"/>
  <c r="N7601" i="1"/>
  <c r="M7601" i="1"/>
  <c r="Q7600" i="1"/>
  <c r="P7600" i="1"/>
  <c r="O7600" i="1"/>
  <c r="N7600" i="1"/>
  <c r="M7600" i="1"/>
  <c r="Q7599" i="1"/>
  <c r="P7599" i="1"/>
  <c r="O7599" i="1"/>
  <c r="N7599" i="1"/>
  <c r="M7599" i="1"/>
  <c r="Q7598" i="1"/>
  <c r="P7598" i="1"/>
  <c r="O7598" i="1"/>
  <c r="N7598" i="1"/>
  <c r="M7598" i="1"/>
  <c r="Q7597" i="1"/>
  <c r="P7597" i="1"/>
  <c r="O7597" i="1"/>
  <c r="N7597" i="1"/>
  <c r="M7597" i="1"/>
  <c r="Q7596" i="1"/>
  <c r="P7596" i="1"/>
  <c r="O7596" i="1"/>
  <c r="N7596" i="1"/>
  <c r="M7596" i="1"/>
  <c r="Q7595" i="1"/>
  <c r="P7595" i="1"/>
  <c r="O7595" i="1"/>
  <c r="N7595" i="1"/>
  <c r="M7595" i="1"/>
  <c r="Q7594" i="1"/>
  <c r="P7594" i="1"/>
  <c r="O7594" i="1"/>
  <c r="N7594" i="1"/>
  <c r="M7594" i="1"/>
  <c r="Q7593" i="1"/>
  <c r="P7593" i="1"/>
  <c r="O7593" i="1"/>
  <c r="N7593" i="1"/>
  <c r="M7593" i="1"/>
  <c r="Q7592" i="1"/>
  <c r="P7592" i="1"/>
  <c r="O7592" i="1"/>
  <c r="N7592" i="1"/>
  <c r="M7592" i="1"/>
  <c r="Q7591" i="1"/>
  <c r="P7591" i="1"/>
  <c r="O7591" i="1"/>
  <c r="N7591" i="1"/>
  <c r="M7591" i="1"/>
  <c r="Q7590" i="1"/>
  <c r="P7590" i="1"/>
  <c r="O7590" i="1"/>
  <c r="N7590" i="1"/>
  <c r="M7590" i="1"/>
  <c r="Q7589" i="1"/>
  <c r="P7589" i="1"/>
  <c r="O7589" i="1"/>
  <c r="N7589" i="1"/>
  <c r="M7589" i="1"/>
  <c r="Q7588" i="1"/>
  <c r="P7588" i="1"/>
  <c r="O7588" i="1"/>
  <c r="N7588" i="1"/>
  <c r="M7588" i="1"/>
  <c r="Q7587" i="1"/>
  <c r="P7587" i="1"/>
  <c r="O7587" i="1"/>
  <c r="N7587" i="1"/>
  <c r="M7587" i="1"/>
  <c r="Q7586" i="1"/>
  <c r="P7586" i="1"/>
  <c r="O7586" i="1"/>
  <c r="N7586" i="1"/>
  <c r="M7586" i="1"/>
  <c r="Q7585" i="1"/>
  <c r="P7585" i="1"/>
  <c r="O7585" i="1"/>
  <c r="N7585" i="1"/>
  <c r="M7585" i="1"/>
  <c r="Q7584" i="1"/>
  <c r="P7584" i="1"/>
  <c r="O7584" i="1"/>
  <c r="N7584" i="1"/>
  <c r="M7584" i="1"/>
  <c r="Q7583" i="1"/>
  <c r="P7583" i="1"/>
  <c r="O7583" i="1"/>
  <c r="N7583" i="1"/>
  <c r="M7583" i="1"/>
  <c r="Q7582" i="1"/>
  <c r="P7582" i="1"/>
  <c r="O7582" i="1"/>
  <c r="N7582" i="1"/>
  <c r="M7582" i="1"/>
  <c r="Q7581" i="1"/>
  <c r="P7581" i="1"/>
  <c r="O7581" i="1"/>
  <c r="N7581" i="1"/>
  <c r="M7581" i="1"/>
  <c r="Q7580" i="1"/>
  <c r="P7580" i="1"/>
  <c r="O7580" i="1"/>
  <c r="N7580" i="1"/>
  <c r="M7580" i="1"/>
  <c r="Q7579" i="1"/>
  <c r="P7579" i="1"/>
  <c r="O7579" i="1"/>
  <c r="N7579" i="1"/>
  <c r="M7579" i="1"/>
  <c r="Q7578" i="1"/>
  <c r="P7578" i="1"/>
  <c r="O7578" i="1"/>
  <c r="N7578" i="1"/>
  <c r="M7578" i="1"/>
  <c r="Q7577" i="1"/>
  <c r="P7577" i="1"/>
  <c r="O7577" i="1"/>
  <c r="N7577" i="1"/>
  <c r="M7577" i="1"/>
  <c r="Q7576" i="1"/>
  <c r="P7576" i="1"/>
  <c r="O7576" i="1"/>
  <c r="N7576" i="1"/>
  <c r="M7576" i="1"/>
  <c r="Q7575" i="1"/>
  <c r="P7575" i="1"/>
  <c r="O7575" i="1"/>
  <c r="N7575" i="1"/>
  <c r="M7575" i="1"/>
  <c r="Q7574" i="1"/>
  <c r="P7574" i="1"/>
  <c r="O7574" i="1"/>
  <c r="N7574" i="1"/>
  <c r="M7574" i="1"/>
  <c r="Q7573" i="1"/>
  <c r="P7573" i="1"/>
  <c r="O7573" i="1"/>
  <c r="N7573" i="1"/>
  <c r="M7573" i="1"/>
  <c r="Q7572" i="1"/>
  <c r="P7572" i="1"/>
  <c r="O7572" i="1"/>
  <c r="N7572" i="1"/>
  <c r="M7572" i="1"/>
  <c r="Q7571" i="1"/>
  <c r="P7571" i="1"/>
  <c r="O7571" i="1"/>
  <c r="N7571" i="1"/>
  <c r="M7571" i="1"/>
  <c r="Q7570" i="1"/>
  <c r="P7570" i="1"/>
  <c r="O7570" i="1"/>
  <c r="N7570" i="1"/>
  <c r="M7570" i="1"/>
  <c r="Q7569" i="1"/>
  <c r="P7569" i="1"/>
  <c r="O7569" i="1"/>
  <c r="N7569" i="1"/>
  <c r="M7569" i="1"/>
  <c r="Q7568" i="1"/>
  <c r="P7568" i="1"/>
  <c r="O7568" i="1"/>
  <c r="N7568" i="1"/>
  <c r="M7568" i="1"/>
  <c r="Q7567" i="1"/>
  <c r="P7567" i="1"/>
  <c r="O7567" i="1"/>
  <c r="N7567" i="1"/>
  <c r="M7567" i="1"/>
  <c r="Q7566" i="1"/>
  <c r="P7566" i="1"/>
  <c r="O7566" i="1"/>
  <c r="N7566" i="1"/>
  <c r="M7566" i="1"/>
  <c r="Q7565" i="1"/>
  <c r="P7565" i="1"/>
  <c r="O7565" i="1"/>
  <c r="N7565" i="1"/>
  <c r="M7565" i="1"/>
  <c r="Q7564" i="1"/>
  <c r="P7564" i="1"/>
  <c r="O7564" i="1"/>
  <c r="N7564" i="1"/>
  <c r="M7564" i="1"/>
  <c r="Q7563" i="1"/>
  <c r="P7563" i="1"/>
  <c r="O7563" i="1"/>
  <c r="N7563" i="1"/>
  <c r="M7563" i="1"/>
  <c r="Q7562" i="1"/>
  <c r="P7562" i="1"/>
  <c r="O7562" i="1"/>
  <c r="N7562" i="1"/>
  <c r="M7562" i="1"/>
  <c r="Q7561" i="1"/>
  <c r="P7561" i="1"/>
  <c r="O7561" i="1"/>
  <c r="N7561" i="1"/>
  <c r="M7561" i="1"/>
  <c r="Q7560" i="1"/>
  <c r="P7560" i="1"/>
  <c r="O7560" i="1"/>
  <c r="N7560" i="1"/>
  <c r="M7560" i="1"/>
  <c r="Q7559" i="1"/>
  <c r="P7559" i="1"/>
  <c r="O7559" i="1"/>
  <c r="N7559" i="1"/>
  <c r="M7559" i="1"/>
  <c r="Q7558" i="1"/>
  <c r="P7558" i="1"/>
  <c r="O7558" i="1"/>
  <c r="N7558" i="1"/>
  <c r="M7558" i="1"/>
  <c r="Q7557" i="1"/>
  <c r="P7557" i="1"/>
  <c r="O7557" i="1"/>
  <c r="N7557" i="1"/>
  <c r="M7557" i="1"/>
  <c r="Q7556" i="1"/>
  <c r="P7556" i="1"/>
  <c r="O7556" i="1"/>
  <c r="N7556" i="1"/>
  <c r="M7556" i="1"/>
  <c r="Q7555" i="1"/>
  <c r="P7555" i="1"/>
  <c r="O7555" i="1"/>
  <c r="N7555" i="1"/>
  <c r="M7555" i="1"/>
  <c r="Q7554" i="1"/>
  <c r="P7554" i="1"/>
  <c r="O7554" i="1"/>
  <c r="N7554" i="1"/>
  <c r="M7554" i="1"/>
  <c r="Q7553" i="1"/>
  <c r="P7553" i="1"/>
  <c r="O7553" i="1"/>
  <c r="N7553" i="1"/>
  <c r="M7553" i="1"/>
  <c r="Q7552" i="1"/>
  <c r="P7552" i="1"/>
  <c r="O7552" i="1"/>
  <c r="N7552" i="1"/>
  <c r="M7552" i="1"/>
  <c r="Q7551" i="1"/>
  <c r="P7551" i="1"/>
  <c r="O7551" i="1"/>
  <c r="N7551" i="1"/>
  <c r="M7551" i="1"/>
  <c r="Q7550" i="1"/>
  <c r="P7550" i="1"/>
  <c r="O7550" i="1"/>
  <c r="N7550" i="1"/>
  <c r="M7550" i="1"/>
  <c r="Q7549" i="1"/>
  <c r="P7549" i="1"/>
  <c r="O7549" i="1"/>
  <c r="N7549" i="1"/>
  <c r="M7549" i="1"/>
  <c r="Q7548" i="1"/>
  <c r="P7548" i="1"/>
  <c r="O7548" i="1"/>
  <c r="N7548" i="1"/>
  <c r="M7548" i="1"/>
  <c r="Q7547" i="1"/>
  <c r="P7547" i="1"/>
  <c r="O7547" i="1"/>
  <c r="N7547" i="1"/>
  <c r="M7547" i="1"/>
  <c r="Q7546" i="1"/>
  <c r="P7546" i="1"/>
  <c r="O7546" i="1"/>
  <c r="N7546" i="1"/>
  <c r="M7546" i="1"/>
  <c r="Q7545" i="1"/>
  <c r="P7545" i="1"/>
  <c r="O7545" i="1"/>
  <c r="N7545" i="1"/>
  <c r="M7545" i="1"/>
  <c r="Q7544" i="1"/>
  <c r="P7544" i="1"/>
  <c r="O7544" i="1"/>
  <c r="N7544" i="1"/>
  <c r="M7544" i="1"/>
  <c r="Q7543" i="1"/>
  <c r="P7543" i="1"/>
  <c r="O7543" i="1"/>
  <c r="N7543" i="1"/>
  <c r="M7543" i="1"/>
  <c r="Q7542" i="1"/>
  <c r="P7542" i="1"/>
  <c r="O7542" i="1"/>
  <c r="N7542" i="1"/>
  <c r="M7542" i="1"/>
  <c r="Q7541" i="1"/>
  <c r="P7541" i="1"/>
  <c r="O7541" i="1"/>
  <c r="N7541" i="1"/>
  <c r="M7541" i="1"/>
  <c r="Q7540" i="1"/>
  <c r="P7540" i="1"/>
  <c r="O7540" i="1"/>
  <c r="N7540" i="1"/>
  <c r="M7540" i="1"/>
  <c r="Q7539" i="1"/>
  <c r="P7539" i="1"/>
  <c r="O7539" i="1"/>
  <c r="N7539" i="1"/>
  <c r="M7539" i="1"/>
  <c r="Q7538" i="1"/>
  <c r="P7538" i="1"/>
  <c r="O7538" i="1"/>
  <c r="N7538" i="1"/>
  <c r="M7538" i="1"/>
  <c r="Q7537" i="1"/>
  <c r="P7537" i="1"/>
  <c r="O7537" i="1"/>
  <c r="N7537" i="1"/>
  <c r="M7537" i="1"/>
  <c r="Q7536" i="1"/>
  <c r="P7536" i="1"/>
  <c r="O7536" i="1"/>
  <c r="N7536" i="1"/>
  <c r="M7536" i="1"/>
  <c r="Q7535" i="1"/>
  <c r="P7535" i="1"/>
  <c r="O7535" i="1"/>
  <c r="N7535" i="1"/>
  <c r="M7535" i="1"/>
  <c r="Q7534" i="1"/>
  <c r="P7534" i="1"/>
  <c r="O7534" i="1"/>
  <c r="N7534" i="1"/>
  <c r="M7534" i="1"/>
  <c r="Q7533" i="1"/>
  <c r="P7533" i="1"/>
  <c r="O7533" i="1"/>
  <c r="N7533" i="1"/>
  <c r="M7533" i="1"/>
  <c r="Q7532" i="1"/>
  <c r="P7532" i="1"/>
  <c r="O7532" i="1"/>
  <c r="N7532" i="1"/>
  <c r="M7532" i="1"/>
  <c r="Q7531" i="1"/>
  <c r="P7531" i="1"/>
  <c r="O7531" i="1"/>
  <c r="N7531" i="1"/>
  <c r="M7531" i="1"/>
  <c r="Q7530" i="1"/>
  <c r="P7530" i="1"/>
  <c r="O7530" i="1"/>
  <c r="N7530" i="1"/>
  <c r="M7530" i="1"/>
  <c r="Q7529" i="1"/>
  <c r="P7529" i="1"/>
  <c r="O7529" i="1"/>
  <c r="N7529" i="1"/>
  <c r="M7529" i="1"/>
  <c r="Q7528" i="1"/>
  <c r="P7528" i="1"/>
  <c r="O7528" i="1"/>
  <c r="N7528" i="1"/>
  <c r="M7528" i="1"/>
  <c r="Q7527" i="1"/>
  <c r="P7527" i="1"/>
  <c r="O7527" i="1"/>
  <c r="N7527" i="1"/>
  <c r="M7527" i="1"/>
  <c r="Q7526" i="1"/>
  <c r="P7526" i="1"/>
  <c r="O7526" i="1"/>
  <c r="N7526" i="1"/>
  <c r="M7526" i="1"/>
  <c r="Q7525" i="1"/>
  <c r="P7525" i="1"/>
  <c r="O7525" i="1"/>
  <c r="N7525" i="1"/>
  <c r="M7525" i="1"/>
  <c r="Q7524" i="1"/>
  <c r="P7524" i="1"/>
  <c r="O7524" i="1"/>
  <c r="N7524" i="1"/>
  <c r="M7524" i="1"/>
  <c r="Q7523" i="1"/>
  <c r="P7523" i="1"/>
  <c r="O7523" i="1"/>
  <c r="N7523" i="1"/>
  <c r="M7523" i="1"/>
  <c r="Q7522" i="1"/>
  <c r="P7522" i="1"/>
  <c r="O7522" i="1"/>
  <c r="N7522" i="1"/>
  <c r="M7522" i="1"/>
  <c r="Q7521" i="1"/>
  <c r="P7521" i="1"/>
  <c r="O7521" i="1"/>
  <c r="N7521" i="1"/>
  <c r="M7521" i="1"/>
  <c r="Q7520" i="1"/>
  <c r="P7520" i="1"/>
  <c r="O7520" i="1"/>
  <c r="N7520" i="1"/>
  <c r="M7520" i="1"/>
  <c r="Q7519" i="1"/>
  <c r="P7519" i="1"/>
  <c r="O7519" i="1"/>
  <c r="N7519" i="1"/>
  <c r="M7519" i="1"/>
  <c r="Q7518" i="1"/>
  <c r="P7518" i="1"/>
  <c r="O7518" i="1"/>
  <c r="N7518" i="1"/>
  <c r="M7518" i="1"/>
  <c r="Q7517" i="1"/>
  <c r="P7517" i="1"/>
  <c r="O7517" i="1"/>
  <c r="N7517" i="1"/>
  <c r="M7517" i="1"/>
  <c r="Q7516" i="1"/>
  <c r="P7516" i="1"/>
  <c r="O7516" i="1"/>
  <c r="N7516" i="1"/>
  <c r="M7516" i="1"/>
  <c r="Q7515" i="1"/>
  <c r="P7515" i="1"/>
  <c r="O7515" i="1"/>
  <c r="N7515" i="1"/>
  <c r="M7515" i="1"/>
  <c r="Q7514" i="1"/>
  <c r="P7514" i="1"/>
  <c r="O7514" i="1"/>
  <c r="N7514" i="1"/>
  <c r="M7514" i="1"/>
  <c r="Q7513" i="1"/>
  <c r="P7513" i="1"/>
  <c r="O7513" i="1"/>
  <c r="N7513" i="1"/>
  <c r="M7513" i="1"/>
  <c r="Q7512" i="1"/>
  <c r="P7512" i="1"/>
  <c r="O7512" i="1"/>
  <c r="N7512" i="1"/>
  <c r="M7512" i="1"/>
  <c r="Q7511" i="1"/>
  <c r="P7511" i="1"/>
  <c r="O7511" i="1"/>
  <c r="N7511" i="1"/>
  <c r="M7511" i="1"/>
  <c r="Q7510" i="1"/>
  <c r="P7510" i="1"/>
  <c r="O7510" i="1"/>
  <c r="N7510" i="1"/>
  <c r="M7510" i="1"/>
  <c r="Q7509" i="1"/>
  <c r="P7509" i="1"/>
  <c r="O7509" i="1"/>
  <c r="N7509" i="1"/>
  <c r="M7509" i="1"/>
  <c r="Q7508" i="1"/>
  <c r="P7508" i="1"/>
  <c r="O7508" i="1"/>
  <c r="N7508" i="1"/>
  <c r="M7508" i="1"/>
  <c r="Q7507" i="1"/>
  <c r="P7507" i="1"/>
  <c r="O7507" i="1"/>
  <c r="N7507" i="1"/>
  <c r="M7507" i="1"/>
  <c r="Q7506" i="1"/>
  <c r="P7506" i="1"/>
  <c r="O7506" i="1"/>
  <c r="N7506" i="1"/>
  <c r="M7506" i="1"/>
  <c r="Q7505" i="1"/>
  <c r="P7505" i="1"/>
  <c r="O7505" i="1"/>
  <c r="N7505" i="1"/>
  <c r="M7505" i="1"/>
  <c r="Q7504" i="1"/>
  <c r="P7504" i="1"/>
  <c r="O7504" i="1"/>
  <c r="N7504" i="1"/>
  <c r="M7504" i="1"/>
  <c r="Q7503" i="1"/>
  <c r="P7503" i="1"/>
  <c r="O7503" i="1"/>
  <c r="N7503" i="1"/>
  <c r="M7503" i="1"/>
  <c r="Q7502" i="1"/>
  <c r="P7502" i="1"/>
  <c r="O7502" i="1"/>
  <c r="N7502" i="1"/>
  <c r="M7502" i="1"/>
  <c r="Q7501" i="1"/>
  <c r="P7501" i="1"/>
  <c r="O7501" i="1"/>
  <c r="N7501" i="1"/>
  <c r="M7501" i="1"/>
  <c r="Q7500" i="1"/>
  <c r="P7500" i="1"/>
  <c r="O7500" i="1"/>
  <c r="N7500" i="1"/>
  <c r="M7500" i="1"/>
  <c r="Q7499" i="1"/>
  <c r="P7499" i="1"/>
  <c r="O7499" i="1"/>
  <c r="N7499" i="1"/>
  <c r="M7499" i="1"/>
  <c r="Q7498" i="1"/>
  <c r="P7498" i="1"/>
  <c r="O7498" i="1"/>
  <c r="N7498" i="1"/>
  <c r="M7498" i="1"/>
  <c r="Q7497" i="1"/>
  <c r="P7497" i="1"/>
  <c r="O7497" i="1"/>
  <c r="N7497" i="1"/>
  <c r="M7497" i="1"/>
  <c r="Q7496" i="1"/>
  <c r="P7496" i="1"/>
  <c r="O7496" i="1"/>
  <c r="N7496" i="1"/>
  <c r="M7496" i="1"/>
  <c r="Q7495" i="1"/>
  <c r="P7495" i="1"/>
  <c r="O7495" i="1"/>
  <c r="N7495" i="1"/>
  <c r="M7495" i="1"/>
  <c r="Q7494" i="1"/>
  <c r="P7494" i="1"/>
  <c r="O7494" i="1"/>
  <c r="N7494" i="1"/>
  <c r="M7494" i="1"/>
  <c r="Q7493" i="1"/>
  <c r="P7493" i="1"/>
  <c r="O7493" i="1"/>
  <c r="N7493" i="1"/>
  <c r="M7493" i="1"/>
  <c r="Q7492" i="1"/>
  <c r="P7492" i="1"/>
  <c r="O7492" i="1"/>
  <c r="N7492" i="1"/>
  <c r="M7492" i="1"/>
  <c r="Q7491" i="1"/>
  <c r="P7491" i="1"/>
  <c r="O7491" i="1"/>
  <c r="N7491" i="1"/>
  <c r="M7491" i="1"/>
  <c r="Q7490" i="1"/>
  <c r="P7490" i="1"/>
  <c r="O7490" i="1"/>
  <c r="N7490" i="1"/>
  <c r="M7490" i="1"/>
  <c r="Q7489" i="1"/>
  <c r="P7489" i="1"/>
  <c r="O7489" i="1"/>
  <c r="N7489" i="1"/>
  <c r="M7489" i="1"/>
  <c r="Q7488" i="1"/>
  <c r="P7488" i="1"/>
  <c r="O7488" i="1"/>
  <c r="N7488" i="1"/>
  <c r="M7488" i="1"/>
  <c r="Q7487" i="1"/>
  <c r="P7487" i="1"/>
  <c r="O7487" i="1"/>
  <c r="N7487" i="1"/>
  <c r="M7487" i="1"/>
  <c r="Q7486" i="1"/>
  <c r="P7486" i="1"/>
  <c r="O7486" i="1"/>
  <c r="N7486" i="1"/>
  <c r="M7486" i="1"/>
  <c r="Q7485" i="1"/>
  <c r="P7485" i="1"/>
  <c r="O7485" i="1"/>
  <c r="N7485" i="1"/>
  <c r="M7485" i="1"/>
  <c r="Q7484" i="1"/>
  <c r="P7484" i="1"/>
  <c r="O7484" i="1"/>
  <c r="N7484" i="1"/>
  <c r="M7484" i="1"/>
  <c r="Q7483" i="1"/>
  <c r="P7483" i="1"/>
  <c r="O7483" i="1"/>
  <c r="N7483" i="1"/>
  <c r="M7483" i="1"/>
  <c r="Q7482" i="1"/>
  <c r="P7482" i="1"/>
  <c r="O7482" i="1"/>
  <c r="N7482" i="1"/>
  <c r="M7482" i="1"/>
  <c r="Q7481" i="1"/>
  <c r="P7481" i="1"/>
  <c r="O7481" i="1"/>
  <c r="N7481" i="1"/>
  <c r="M7481" i="1"/>
  <c r="Q7480" i="1"/>
  <c r="P7480" i="1"/>
  <c r="O7480" i="1"/>
  <c r="N7480" i="1"/>
  <c r="M7480" i="1"/>
  <c r="Q7479" i="1"/>
  <c r="P7479" i="1"/>
  <c r="O7479" i="1"/>
  <c r="N7479" i="1"/>
  <c r="M7479" i="1"/>
  <c r="Q7478" i="1"/>
  <c r="P7478" i="1"/>
  <c r="O7478" i="1"/>
  <c r="N7478" i="1"/>
  <c r="M7478" i="1"/>
  <c r="Q7477" i="1"/>
  <c r="P7477" i="1"/>
  <c r="O7477" i="1"/>
  <c r="N7477" i="1"/>
  <c r="M7477" i="1"/>
  <c r="Q7476" i="1"/>
  <c r="P7476" i="1"/>
  <c r="O7476" i="1"/>
  <c r="N7476" i="1"/>
  <c r="M7476" i="1"/>
  <c r="Q7475" i="1"/>
  <c r="P7475" i="1"/>
  <c r="O7475" i="1"/>
  <c r="N7475" i="1"/>
  <c r="M7475" i="1"/>
  <c r="Q7474" i="1"/>
  <c r="P7474" i="1"/>
  <c r="O7474" i="1"/>
  <c r="N7474" i="1"/>
  <c r="M7474" i="1"/>
  <c r="Q7473" i="1"/>
  <c r="P7473" i="1"/>
  <c r="O7473" i="1"/>
  <c r="N7473" i="1"/>
  <c r="M7473" i="1"/>
  <c r="Q7472" i="1"/>
  <c r="P7472" i="1"/>
  <c r="O7472" i="1"/>
  <c r="N7472" i="1"/>
  <c r="M7472" i="1"/>
  <c r="Q7471" i="1"/>
  <c r="P7471" i="1"/>
  <c r="O7471" i="1"/>
  <c r="N7471" i="1"/>
  <c r="M7471" i="1"/>
  <c r="Q7470" i="1"/>
  <c r="P7470" i="1"/>
  <c r="O7470" i="1"/>
  <c r="N7470" i="1"/>
  <c r="M7470" i="1"/>
  <c r="Q7469" i="1"/>
  <c r="P7469" i="1"/>
  <c r="O7469" i="1"/>
  <c r="N7469" i="1"/>
  <c r="M7469" i="1"/>
  <c r="Q7468" i="1"/>
  <c r="P7468" i="1"/>
  <c r="O7468" i="1"/>
  <c r="N7468" i="1"/>
  <c r="M7468" i="1"/>
  <c r="Q7467" i="1"/>
  <c r="P7467" i="1"/>
  <c r="O7467" i="1"/>
  <c r="N7467" i="1"/>
  <c r="M7467" i="1"/>
  <c r="Q7466" i="1"/>
  <c r="P7466" i="1"/>
  <c r="O7466" i="1"/>
  <c r="N7466" i="1"/>
  <c r="M7466" i="1"/>
  <c r="Q7465" i="1"/>
  <c r="P7465" i="1"/>
  <c r="O7465" i="1"/>
  <c r="N7465" i="1"/>
  <c r="M7465" i="1"/>
  <c r="Q7464" i="1"/>
  <c r="P7464" i="1"/>
  <c r="O7464" i="1"/>
  <c r="N7464" i="1"/>
  <c r="M7464" i="1"/>
  <c r="Q7463" i="1"/>
  <c r="P7463" i="1"/>
  <c r="O7463" i="1"/>
  <c r="N7463" i="1"/>
  <c r="M7463" i="1"/>
  <c r="Q7462" i="1"/>
  <c r="P7462" i="1"/>
  <c r="O7462" i="1"/>
  <c r="N7462" i="1"/>
  <c r="M7462" i="1"/>
  <c r="Q7461" i="1"/>
  <c r="P7461" i="1"/>
  <c r="O7461" i="1"/>
  <c r="N7461" i="1"/>
  <c r="M7461" i="1"/>
  <c r="Q7460" i="1"/>
  <c r="P7460" i="1"/>
  <c r="O7460" i="1"/>
  <c r="N7460" i="1"/>
  <c r="M7460" i="1"/>
  <c r="Q7459" i="1"/>
  <c r="P7459" i="1"/>
  <c r="O7459" i="1"/>
  <c r="N7459" i="1"/>
  <c r="M7459" i="1"/>
  <c r="Q7458" i="1"/>
  <c r="P7458" i="1"/>
  <c r="O7458" i="1"/>
  <c r="N7458" i="1"/>
  <c r="M7458" i="1"/>
  <c r="Q7457" i="1"/>
  <c r="P7457" i="1"/>
  <c r="O7457" i="1"/>
  <c r="N7457" i="1"/>
  <c r="M7457" i="1"/>
  <c r="Q7456" i="1"/>
  <c r="P7456" i="1"/>
  <c r="O7456" i="1"/>
  <c r="N7456" i="1"/>
  <c r="M7456" i="1"/>
  <c r="Q7455" i="1"/>
  <c r="P7455" i="1"/>
  <c r="O7455" i="1"/>
  <c r="N7455" i="1"/>
  <c r="M7455" i="1"/>
  <c r="Q7454" i="1"/>
  <c r="P7454" i="1"/>
  <c r="O7454" i="1"/>
  <c r="N7454" i="1"/>
  <c r="M7454" i="1"/>
  <c r="Q7453" i="1"/>
  <c r="P7453" i="1"/>
  <c r="O7453" i="1"/>
  <c r="N7453" i="1"/>
  <c r="M7453" i="1"/>
  <c r="Q7452" i="1"/>
  <c r="P7452" i="1"/>
  <c r="O7452" i="1"/>
  <c r="N7452" i="1"/>
  <c r="M7452" i="1"/>
  <c r="Q7451" i="1"/>
  <c r="P7451" i="1"/>
  <c r="O7451" i="1"/>
  <c r="N7451" i="1"/>
  <c r="M7451" i="1"/>
  <c r="Q7450" i="1"/>
  <c r="P7450" i="1"/>
  <c r="O7450" i="1"/>
  <c r="N7450" i="1"/>
  <c r="M7450" i="1"/>
  <c r="Q7449" i="1"/>
  <c r="P7449" i="1"/>
  <c r="O7449" i="1"/>
  <c r="N7449" i="1"/>
  <c r="M7449" i="1"/>
  <c r="Q7448" i="1"/>
  <c r="P7448" i="1"/>
  <c r="O7448" i="1"/>
  <c r="N7448" i="1"/>
  <c r="M7448" i="1"/>
  <c r="Q7447" i="1"/>
  <c r="P7447" i="1"/>
  <c r="O7447" i="1"/>
  <c r="N7447" i="1"/>
  <c r="M7447" i="1"/>
  <c r="Q7446" i="1"/>
  <c r="P7446" i="1"/>
  <c r="O7446" i="1"/>
  <c r="N7446" i="1"/>
  <c r="M7446" i="1"/>
  <c r="Q7445" i="1"/>
  <c r="P7445" i="1"/>
  <c r="O7445" i="1"/>
  <c r="N7445" i="1"/>
  <c r="M7445" i="1"/>
  <c r="Q7444" i="1"/>
  <c r="P7444" i="1"/>
  <c r="O7444" i="1"/>
  <c r="N7444" i="1"/>
  <c r="M7444" i="1"/>
  <c r="Q7443" i="1"/>
  <c r="P7443" i="1"/>
  <c r="O7443" i="1"/>
  <c r="N7443" i="1"/>
  <c r="M7443" i="1"/>
  <c r="Q7442" i="1"/>
  <c r="P7442" i="1"/>
  <c r="O7442" i="1"/>
  <c r="N7442" i="1"/>
  <c r="M7442" i="1"/>
  <c r="Q7441" i="1"/>
  <c r="P7441" i="1"/>
  <c r="O7441" i="1"/>
  <c r="N7441" i="1"/>
  <c r="M7441" i="1"/>
  <c r="Q7440" i="1"/>
  <c r="P7440" i="1"/>
  <c r="O7440" i="1"/>
  <c r="N7440" i="1"/>
  <c r="M7440" i="1"/>
  <c r="Q7439" i="1"/>
  <c r="P7439" i="1"/>
  <c r="O7439" i="1"/>
  <c r="N7439" i="1"/>
  <c r="M7439" i="1"/>
  <c r="Q7438" i="1"/>
  <c r="P7438" i="1"/>
  <c r="O7438" i="1"/>
  <c r="N7438" i="1"/>
  <c r="M7438" i="1"/>
  <c r="Q7437" i="1"/>
  <c r="P7437" i="1"/>
  <c r="O7437" i="1"/>
  <c r="N7437" i="1"/>
  <c r="M7437" i="1"/>
  <c r="Q7436" i="1"/>
  <c r="P7436" i="1"/>
  <c r="O7436" i="1"/>
  <c r="N7436" i="1"/>
  <c r="M7436" i="1"/>
  <c r="Q7435" i="1"/>
  <c r="P7435" i="1"/>
  <c r="O7435" i="1"/>
  <c r="N7435" i="1"/>
  <c r="M7435" i="1"/>
  <c r="Q7434" i="1"/>
  <c r="P7434" i="1"/>
  <c r="O7434" i="1"/>
  <c r="N7434" i="1"/>
  <c r="M7434" i="1"/>
  <c r="Q7433" i="1"/>
  <c r="P7433" i="1"/>
  <c r="O7433" i="1"/>
  <c r="N7433" i="1"/>
  <c r="M7433" i="1"/>
  <c r="Q7432" i="1"/>
  <c r="P7432" i="1"/>
  <c r="O7432" i="1"/>
  <c r="N7432" i="1"/>
  <c r="M7432" i="1"/>
  <c r="Q7431" i="1"/>
  <c r="P7431" i="1"/>
  <c r="O7431" i="1"/>
  <c r="N7431" i="1"/>
  <c r="M7431" i="1"/>
  <c r="Q7430" i="1"/>
  <c r="P7430" i="1"/>
  <c r="O7430" i="1"/>
  <c r="N7430" i="1"/>
  <c r="M7430" i="1"/>
  <c r="Q7429" i="1"/>
  <c r="P7429" i="1"/>
  <c r="O7429" i="1"/>
  <c r="N7429" i="1"/>
  <c r="M7429" i="1"/>
  <c r="Q7428" i="1"/>
  <c r="P7428" i="1"/>
  <c r="O7428" i="1"/>
  <c r="N7428" i="1"/>
  <c r="M7428" i="1"/>
  <c r="Q7427" i="1"/>
  <c r="P7427" i="1"/>
  <c r="O7427" i="1"/>
  <c r="N7427" i="1"/>
  <c r="M7427" i="1"/>
  <c r="Q7426" i="1"/>
  <c r="P7426" i="1"/>
  <c r="O7426" i="1"/>
  <c r="N7426" i="1"/>
  <c r="M7426" i="1"/>
  <c r="Q7425" i="1"/>
  <c r="P7425" i="1"/>
  <c r="O7425" i="1"/>
  <c r="N7425" i="1"/>
  <c r="M7425" i="1"/>
  <c r="Q7424" i="1"/>
  <c r="P7424" i="1"/>
  <c r="O7424" i="1"/>
  <c r="N7424" i="1"/>
  <c r="M7424" i="1"/>
  <c r="Q7423" i="1"/>
  <c r="P7423" i="1"/>
  <c r="O7423" i="1"/>
  <c r="N7423" i="1"/>
  <c r="M7423" i="1"/>
  <c r="Q7422" i="1"/>
  <c r="P7422" i="1"/>
  <c r="O7422" i="1"/>
  <c r="N7422" i="1"/>
  <c r="M7422" i="1"/>
  <c r="Q7421" i="1"/>
  <c r="P7421" i="1"/>
  <c r="O7421" i="1"/>
  <c r="N7421" i="1"/>
  <c r="M7421" i="1"/>
  <c r="Q7420" i="1"/>
  <c r="P7420" i="1"/>
  <c r="O7420" i="1"/>
  <c r="N7420" i="1"/>
  <c r="M7420" i="1"/>
  <c r="Q7419" i="1"/>
  <c r="P7419" i="1"/>
  <c r="O7419" i="1"/>
  <c r="N7419" i="1"/>
  <c r="M7419" i="1"/>
  <c r="Q7418" i="1"/>
  <c r="P7418" i="1"/>
  <c r="O7418" i="1"/>
  <c r="N7418" i="1"/>
  <c r="M7418" i="1"/>
  <c r="Q7417" i="1"/>
  <c r="P7417" i="1"/>
  <c r="O7417" i="1"/>
  <c r="N7417" i="1"/>
  <c r="M7417" i="1"/>
  <c r="Q7416" i="1"/>
  <c r="P7416" i="1"/>
  <c r="O7416" i="1"/>
  <c r="N7416" i="1"/>
  <c r="M7416" i="1"/>
  <c r="Q7415" i="1"/>
  <c r="P7415" i="1"/>
  <c r="O7415" i="1"/>
  <c r="N7415" i="1"/>
  <c r="M7415" i="1"/>
  <c r="Q7414" i="1"/>
  <c r="P7414" i="1"/>
  <c r="O7414" i="1"/>
  <c r="N7414" i="1"/>
  <c r="M7414" i="1"/>
  <c r="Q7413" i="1"/>
  <c r="P7413" i="1"/>
  <c r="O7413" i="1"/>
  <c r="N7413" i="1"/>
  <c r="M7413" i="1"/>
  <c r="Q7412" i="1"/>
  <c r="P7412" i="1"/>
  <c r="O7412" i="1"/>
  <c r="N7412" i="1"/>
  <c r="M7412" i="1"/>
  <c r="Q7411" i="1"/>
  <c r="P7411" i="1"/>
  <c r="O7411" i="1"/>
  <c r="N7411" i="1"/>
  <c r="M7411" i="1"/>
  <c r="Q7410" i="1"/>
  <c r="P7410" i="1"/>
  <c r="O7410" i="1"/>
  <c r="N7410" i="1"/>
  <c r="M7410" i="1"/>
  <c r="Q7409" i="1"/>
  <c r="P7409" i="1"/>
  <c r="O7409" i="1"/>
  <c r="N7409" i="1"/>
  <c r="M7409" i="1"/>
  <c r="Q7408" i="1"/>
  <c r="P7408" i="1"/>
  <c r="O7408" i="1"/>
  <c r="N7408" i="1"/>
  <c r="M7408" i="1"/>
  <c r="Q7407" i="1"/>
  <c r="P7407" i="1"/>
  <c r="O7407" i="1"/>
  <c r="N7407" i="1"/>
  <c r="M7407" i="1"/>
  <c r="Q7406" i="1"/>
  <c r="P7406" i="1"/>
  <c r="O7406" i="1"/>
  <c r="N7406" i="1"/>
  <c r="M7406" i="1"/>
  <c r="Q7405" i="1"/>
  <c r="P7405" i="1"/>
  <c r="O7405" i="1"/>
  <c r="N7405" i="1"/>
  <c r="M7405" i="1"/>
  <c r="Q7404" i="1"/>
  <c r="P7404" i="1"/>
  <c r="O7404" i="1"/>
  <c r="N7404" i="1"/>
  <c r="M7404" i="1"/>
  <c r="Q7403" i="1"/>
  <c r="P7403" i="1"/>
  <c r="O7403" i="1"/>
  <c r="N7403" i="1"/>
  <c r="M7403" i="1"/>
  <c r="Q7402" i="1"/>
  <c r="P7402" i="1"/>
  <c r="O7402" i="1"/>
  <c r="N7402" i="1"/>
  <c r="M7402" i="1"/>
  <c r="Q7401" i="1"/>
  <c r="P7401" i="1"/>
  <c r="O7401" i="1"/>
  <c r="N7401" i="1"/>
  <c r="M7401" i="1"/>
  <c r="Q7400" i="1"/>
  <c r="P7400" i="1"/>
  <c r="O7400" i="1"/>
  <c r="N7400" i="1"/>
  <c r="M7400" i="1"/>
  <c r="Q7399" i="1"/>
  <c r="P7399" i="1"/>
  <c r="O7399" i="1"/>
  <c r="N7399" i="1"/>
  <c r="M7399" i="1"/>
  <c r="Q7398" i="1"/>
  <c r="P7398" i="1"/>
  <c r="O7398" i="1"/>
  <c r="N7398" i="1"/>
  <c r="M7398" i="1"/>
  <c r="Q7397" i="1"/>
  <c r="P7397" i="1"/>
  <c r="O7397" i="1"/>
  <c r="N7397" i="1"/>
  <c r="M7397" i="1"/>
  <c r="Q7396" i="1"/>
  <c r="P7396" i="1"/>
  <c r="O7396" i="1"/>
  <c r="N7396" i="1"/>
  <c r="M7396" i="1"/>
  <c r="Q7395" i="1"/>
  <c r="P7395" i="1"/>
  <c r="O7395" i="1"/>
  <c r="N7395" i="1"/>
  <c r="M7395" i="1"/>
  <c r="Q7394" i="1"/>
  <c r="P7394" i="1"/>
  <c r="O7394" i="1"/>
  <c r="N7394" i="1"/>
  <c r="M7394" i="1"/>
  <c r="Q7393" i="1"/>
  <c r="P7393" i="1"/>
  <c r="O7393" i="1"/>
  <c r="N7393" i="1"/>
  <c r="M7393" i="1"/>
  <c r="Q7392" i="1"/>
  <c r="P7392" i="1"/>
  <c r="O7392" i="1"/>
  <c r="N7392" i="1"/>
  <c r="M7392" i="1"/>
  <c r="Q7391" i="1"/>
  <c r="P7391" i="1"/>
  <c r="O7391" i="1"/>
  <c r="N7391" i="1"/>
  <c r="M7391" i="1"/>
  <c r="Q7390" i="1"/>
  <c r="P7390" i="1"/>
  <c r="O7390" i="1"/>
  <c r="N7390" i="1"/>
  <c r="M7390" i="1"/>
  <c r="Q7389" i="1"/>
  <c r="P7389" i="1"/>
  <c r="O7389" i="1"/>
  <c r="N7389" i="1"/>
  <c r="M7389" i="1"/>
  <c r="Q7388" i="1"/>
  <c r="P7388" i="1"/>
  <c r="O7388" i="1"/>
  <c r="N7388" i="1"/>
  <c r="M7388" i="1"/>
  <c r="Q7387" i="1"/>
  <c r="P7387" i="1"/>
  <c r="O7387" i="1"/>
  <c r="N7387" i="1"/>
  <c r="M7387" i="1"/>
  <c r="Q7386" i="1"/>
  <c r="P7386" i="1"/>
  <c r="O7386" i="1"/>
  <c r="N7386" i="1"/>
  <c r="M7386" i="1"/>
  <c r="Q7385" i="1"/>
  <c r="P7385" i="1"/>
  <c r="O7385" i="1"/>
  <c r="N7385" i="1"/>
  <c r="M7385" i="1"/>
  <c r="Q7384" i="1"/>
  <c r="P7384" i="1"/>
  <c r="O7384" i="1"/>
  <c r="N7384" i="1"/>
  <c r="M7384" i="1"/>
  <c r="Q7383" i="1"/>
  <c r="P7383" i="1"/>
  <c r="O7383" i="1"/>
  <c r="N7383" i="1"/>
  <c r="M7383" i="1"/>
  <c r="Q7382" i="1"/>
  <c r="P7382" i="1"/>
  <c r="O7382" i="1"/>
  <c r="N7382" i="1"/>
  <c r="M7382" i="1"/>
  <c r="Q7381" i="1"/>
  <c r="P7381" i="1"/>
  <c r="O7381" i="1"/>
  <c r="N7381" i="1"/>
  <c r="M7381" i="1"/>
  <c r="Q7380" i="1"/>
  <c r="P7380" i="1"/>
  <c r="O7380" i="1"/>
  <c r="N7380" i="1"/>
  <c r="M7380" i="1"/>
  <c r="Q7379" i="1"/>
  <c r="P7379" i="1"/>
  <c r="O7379" i="1"/>
  <c r="N7379" i="1"/>
  <c r="M7379" i="1"/>
  <c r="Q7378" i="1"/>
  <c r="P7378" i="1"/>
  <c r="O7378" i="1"/>
  <c r="N7378" i="1"/>
  <c r="M7378" i="1"/>
  <c r="Q7377" i="1"/>
  <c r="P7377" i="1"/>
  <c r="O7377" i="1"/>
  <c r="N7377" i="1"/>
  <c r="M7377" i="1"/>
  <c r="Q7376" i="1"/>
  <c r="P7376" i="1"/>
  <c r="O7376" i="1"/>
  <c r="N7376" i="1"/>
  <c r="M7376" i="1"/>
  <c r="Q7375" i="1"/>
  <c r="P7375" i="1"/>
  <c r="O7375" i="1"/>
  <c r="N7375" i="1"/>
  <c r="M7375" i="1"/>
  <c r="Q7374" i="1"/>
  <c r="P7374" i="1"/>
  <c r="O7374" i="1"/>
  <c r="N7374" i="1"/>
  <c r="M7374" i="1"/>
  <c r="Q7373" i="1"/>
  <c r="P7373" i="1"/>
  <c r="O7373" i="1"/>
  <c r="N7373" i="1"/>
  <c r="M7373" i="1"/>
  <c r="Q7372" i="1"/>
  <c r="P7372" i="1"/>
  <c r="O7372" i="1"/>
  <c r="N7372" i="1"/>
  <c r="M7372" i="1"/>
  <c r="Q7371" i="1"/>
  <c r="P7371" i="1"/>
  <c r="O7371" i="1"/>
  <c r="N7371" i="1"/>
  <c r="M7371" i="1"/>
  <c r="Q7370" i="1"/>
  <c r="P7370" i="1"/>
  <c r="O7370" i="1"/>
  <c r="N7370" i="1"/>
  <c r="M7370" i="1"/>
  <c r="Q7369" i="1"/>
  <c r="P7369" i="1"/>
  <c r="O7369" i="1"/>
  <c r="N7369" i="1"/>
  <c r="M7369" i="1"/>
  <c r="Q7368" i="1"/>
  <c r="P7368" i="1"/>
  <c r="O7368" i="1"/>
  <c r="N7368" i="1"/>
  <c r="M7368" i="1"/>
  <c r="Q7367" i="1"/>
  <c r="P7367" i="1"/>
  <c r="O7367" i="1"/>
  <c r="N7367" i="1"/>
  <c r="M7367" i="1"/>
  <c r="Q7366" i="1"/>
  <c r="P7366" i="1"/>
  <c r="O7366" i="1"/>
  <c r="N7366" i="1"/>
  <c r="M7366" i="1"/>
  <c r="Q7365" i="1"/>
  <c r="P7365" i="1"/>
  <c r="O7365" i="1"/>
  <c r="N7365" i="1"/>
  <c r="M7365" i="1"/>
  <c r="Q7364" i="1"/>
  <c r="P7364" i="1"/>
  <c r="O7364" i="1"/>
  <c r="N7364" i="1"/>
  <c r="M7364" i="1"/>
  <c r="Q7363" i="1"/>
  <c r="P7363" i="1"/>
  <c r="O7363" i="1"/>
  <c r="N7363" i="1"/>
  <c r="M7363" i="1"/>
  <c r="Q7362" i="1"/>
  <c r="P7362" i="1"/>
  <c r="O7362" i="1"/>
  <c r="N7362" i="1"/>
  <c r="M7362" i="1"/>
  <c r="Q7361" i="1"/>
  <c r="P7361" i="1"/>
  <c r="O7361" i="1"/>
  <c r="N7361" i="1"/>
  <c r="M7361" i="1"/>
  <c r="Q7360" i="1"/>
  <c r="P7360" i="1"/>
  <c r="O7360" i="1"/>
  <c r="N7360" i="1"/>
  <c r="M7360" i="1"/>
  <c r="Q7359" i="1"/>
  <c r="P7359" i="1"/>
  <c r="O7359" i="1"/>
  <c r="N7359" i="1"/>
  <c r="M7359" i="1"/>
  <c r="Q7358" i="1"/>
  <c r="P7358" i="1"/>
  <c r="O7358" i="1"/>
  <c r="N7358" i="1"/>
  <c r="M7358" i="1"/>
  <c r="Q7357" i="1"/>
  <c r="P7357" i="1"/>
  <c r="O7357" i="1"/>
  <c r="N7357" i="1"/>
  <c r="M7357" i="1"/>
  <c r="Q7356" i="1"/>
  <c r="P7356" i="1"/>
  <c r="O7356" i="1"/>
  <c r="N7356" i="1"/>
  <c r="M7356" i="1"/>
  <c r="Q7355" i="1"/>
  <c r="P7355" i="1"/>
  <c r="O7355" i="1"/>
  <c r="N7355" i="1"/>
  <c r="M7355" i="1"/>
  <c r="Q7354" i="1"/>
  <c r="P7354" i="1"/>
  <c r="O7354" i="1"/>
  <c r="N7354" i="1"/>
  <c r="M7354" i="1"/>
  <c r="Q7353" i="1"/>
  <c r="P7353" i="1"/>
  <c r="O7353" i="1"/>
  <c r="N7353" i="1"/>
  <c r="M7353" i="1"/>
  <c r="Q7352" i="1"/>
  <c r="P7352" i="1"/>
  <c r="O7352" i="1"/>
  <c r="N7352" i="1"/>
  <c r="M7352" i="1"/>
  <c r="Q7351" i="1"/>
  <c r="P7351" i="1"/>
  <c r="O7351" i="1"/>
  <c r="N7351" i="1"/>
  <c r="M7351" i="1"/>
  <c r="Q7350" i="1"/>
  <c r="P7350" i="1"/>
  <c r="O7350" i="1"/>
  <c r="N7350" i="1"/>
  <c r="M7350" i="1"/>
  <c r="Q7349" i="1"/>
  <c r="P7349" i="1"/>
  <c r="O7349" i="1"/>
  <c r="N7349" i="1"/>
  <c r="M7349" i="1"/>
  <c r="Q7348" i="1"/>
  <c r="P7348" i="1"/>
  <c r="O7348" i="1"/>
  <c r="N7348" i="1"/>
  <c r="M7348" i="1"/>
  <c r="Q7347" i="1"/>
  <c r="P7347" i="1"/>
  <c r="O7347" i="1"/>
  <c r="N7347" i="1"/>
  <c r="M7347" i="1"/>
  <c r="Q7346" i="1"/>
  <c r="P7346" i="1"/>
  <c r="O7346" i="1"/>
  <c r="N7346" i="1"/>
  <c r="M7346" i="1"/>
  <c r="Q7345" i="1"/>
  <c r="P7345" i="1"/>
  <c r="O7345" i="1"/>
  <c r="N7345" i="1"/>
  <c r="M7345" i="1"/>
  <c r="Q7344" i="1"/>
  <c r="P7344" i="1"/>
  <c r="O7344" i="1"/>
  <c r="N7344" i="1"/>
  <c r="M7344" i="1"/>
  <c r="Q7343" i="1"/>
  <c r="P7343" i="1"/>
  <c r="O7343" i="1"/>
  <c r="N7343" i="1"/>
  <c r="M7343" i="1"/>
  <c r="Q7342" i="1"/>
  <c r="P7342" i="1"/>
  <c r="O7342" i="1"/>
  <c r="N7342" i="1"/>
  <c r="M7342" i="1"/>
  <c r="Q7341" i="1"/>
  <c r="P7341" i="1"/>
  <c r="O7341" i="1"/>
  <c r="N7341" i="1"/>
  <c r="M7341" i="1"/>
  <c r="Q7340" i="1"/>
  <c r="P7340" i="1"/>
  <c r="O7340" i="1"/>
  <c r="N7340" i="1"/>
  <c r="M7340" i="1"/>
  <c r="Q7339" i="1"/>
  <c r="P7339" i="1"/>
  <c r="O7339" i="1"/>
  <c r="N7339" i="1"/>
  <c r="M7339" i="1"/>
  <c r="Q7338" i="1"/>
  <c r="P7338" i="1"/>
  <c r="O7338" i="1"/>
  <c r="N7338" i="1"/>
  <c r="M7338" i="1"/>
  <c r="Q7337" i="1"/>
  <c r="P7337" i="1"/>
  <c r="O7337" i="1"/>
  <c r="N7337" i="1"/>
  <c r="M7337" i="1"/>
  <c r="Q7336" i="1"/>
  <c r="P7336" i="1"/>
  <c r="O7336" i="1"/>
  <c r="N7336" i="1"/>
  <c r="M7336" i="1"/>
  <c r="Q7335" i="1"/>
  <c r="P7335" i="1"/>
  <c r="O7335" i="1"/>
  <c r="N7335" i="1"/>
  <c r="M7335" i="1"/>
  <c r="Q7334" i="1"/>
  <c r="P7334" i="1"/>
  <c r="O7334" i="1"/>
  <c r="N7334" i="1"/>
  <c r="M7334" i="1"/>
  <c r="Q7333" i="1"/>
  <c r="P7333" i="1"/>
  <c r="O7333" i="1"/>
  <c r="N7333" i="1"/>
  <c r="M7333" i="1"/>
  <c r="Q7332" i="1"/>
  <c r="P7332" i="1"/>
  <c r="O7332" i="1"/>
  <c r="N7332" i="1"/>
  <c r="M7332" i="1"/>
  <c r="Q7331" i="1"/>
  <c r="P7331" i="1"/>
  <c r="O7331" i="1"/>
  <c r="N7331" i="1"/>
  <c r="M7331" i="1"/>
  <c r="Q7330" i="1"/>
  <c r="P7330" i="1"/>
  <c r="O7330" i="1"/>
  <c r="N7330" i="1"/>
  <c r="M7330" i="1"/>
  <c r="Q7329" i="1"/>
  <c r="P7329" i="1"/>
  <c r="O7329" i="1"/>
  <c r="N7329" i="1"/>
  <c r="M7329" i="1"/>
  <c r="Q7328" i="1"/>
  <c r="P7328" i="1"/>
  <c r="O7328" i="1"/>
  <c r="N7328" i="1"/>
  <c r="M7328" i="1"/>
  <c r="Q7327" i="1"/>
  <c r="P7327" i="1"/>
  <c r="O7327" i="1"/>
  <c r="N7327" i="1"/>
  <c r="M7327" i="1"/>
  <c r="Q7326" i="1"/>
  <c r="P7326" i="1"/>
  <c r="O7326" i="1"/>
  <c r="N7326" i="1"/>
  <c r="M7326" i="1"/>
  <c r="Q7325" i="1"/>
  <c r="P7325" i="1"/>
  <c r="O7325" i="1"/>
  <c r="N7325" i="1"/>
  <c r="M7325" i="1"/>
  <c r="Q7324" i="1"/>
  <c r="P7324" i="1"/>
  <c r="O7324" i="1"/>
  <c r="N7324" i="1"/>
  <c r="M7324" i="1"/>
  <c r="Q7323" i="1"/>
  <c r="P7323" i="1"/>
  <c r="O7323" i="1"/>
  <c r="N7323" i="1"/>
  <c r="M7323" i="1"/>
  <c r="Q7322" i="1"/>
  <c r="P7322" i="1"/>
  <c r="O7322" i="1"/>
  <c r="N7322" i="1"/>
  <c r="M7322" i="1"/>
  <c r="Q7321" i="1"/>
  <c r="P7321" i="1"/>
  <c r="O7321" i="1"/>
  <c r="N7321" i="1"/>
  <c r="M7321" i="1"/>
  <c r="Q7320" i="1"/>
  <c r="P7320" i="1"/>
  <c r="O7320" i="1"/>
  <c r="N7320" i="1"/>
  <c r="M7320" i="1"/>
  <c r="Q7319" i="1"/>
  <c r="P7319" i="1"/>
  <c r="O7319" i="1"/>
  <c r="N7319" i="1"/>
  <c r="M7319" i="1"/>
  <c r="Q7318" i="1"/>
  <c r="P7318" i="1"/>
  <c r="O7318" i="1"/>
  <c r="N7318" i="1"/>
  <c r="M7318" i="1"/>
  <c r="Q7317" i="1"/>
  <c r="P7317" i="1"/>
  <c r="O7317" i="1"/>
  <c r="N7317" i="1"/>
  <c r="M7317" i="1"/>
  <c r="Q7316" i="1"/>
  <c r="P7316" i="1"/>
  <c r="O7316" i="1"/>
  <c r="N7316" i="1"/>
  <c r="M7316" i="1"/>
  <c r="Q7315" i="1"/>
  <c r="P7315" i="1"/>
  <c r="O7315" i="1"/>
  <c r="N7315" i="1"/>
  <c r="M7315" i="1"/>
  <c r="Q7314" i="1"/>
  <c r="P7314" i="1"/>
  <c r="O7314" i="1"/>
  <c r="N7314" i="1"/>
  <c r="M7314" i="1"/>
  <c r="Q7313" i="1"/>
  <c r="P7313" i="1"/>
  <c r="O7313" i="1"/>
  <c r="N7313" i="1"/>
  <c r="M7313" i="1"/>
  <c r="Q7312" i="1"/>
  <c r="P7312" i="1"/>
  <c r="O7312" i="1"/>
  <c r="N7312" i="1"/>
  <c r="M7312" i="1"/>
  <c r="Q7311" i="1"/>
  <c r="P7311" i="1"/>
  <c r="O7311" i="1"/>
  <c r="N7311" i="1"/>
  <c r="M7311" i="1"/>
  <c r="Q7310" i="1"/>
  <c r="P7310" i="1"/>
  <c r="O7310" i="1"/>
  <c r="N7310" i="1"/>
  <c r="M7310" i="1"/>
  <c r="Q7309" i="1"/>
  <c r="P7309" i="1"/>
  <c r="O7309" i="1"/>
  <c r="N7309" i="1"/>
  <c r="M7309" i="1"/>
  <c r="Q7308" i="1"/>
  <c r="P7308" i="1"/>
  <c r="O7308" i="1"/>
  <c r="N7308" i="1"/>
  <c r="M7308" i="1"/>
  <c r="Q7307" i="1"/>
  <c r="P7307" i="1"/>
  <c r="O7307" i="1"/>
  <c r="N7307" i="1"/>
  <c r="M7307" i="1"/>
  <c r="Q7306" i="1"/>
  <c r="P7306" i="1"/>
  <c r="O7306" i="1"/>
  <c r="N7306" i="1"/>
  <c r="M7306" i="1"/>
  <c r="Q7305" i="1"/>
  <c r="P7305" i="1"/>
  <c r="O7305" i="1"/>
  <c r="N7305" i="1"/>
  <c r="M7305" i="1"/>
  <c r="Q7304" i="1"/>
  <c r="P7304" i="1"/>
  <c r="O7304" i="1"/>
  <c r="N7304" i="1"/>
  <c r="M7304" i="1"/>
  <c r="Q7303" i="1"/>
  <c r="P7303" i="1"/>
  <c r="O7303" i="1"/>
  <c r="N7303" i="1"/>
  <c r="M7303" i="1"/>
  <c r="Q7302" i="1"/>
  <c r="P7302" i="1"/>
  <c r="O7302" i="1"/>
  <c r="N7302" i="1"/>
  <c r="M7302" i="1"/>
  <c r="Q7301" i="1"/>
  <c r="P7301" i="1"/>
  <c r="O7301" i="1"/>
  <c r="N7301" i="1"/>
  <c r="M7301" i="1"/>
  <c r="Q7300" i="1"/>
  <c r="P7300" i="1"/>
  <c r="O7300" i="1"/>
  <c r="N7300" i="1"/>
  <c r="M7300" i="1"/>
  <c r="Q7299" i="1"/>
  <c r="P7299" i="1"/>
  <c r="O7299" i="1"/>
  <c r="N7299" i="1"/>
  <c r="M7299" i="1"/>
  <c r="Q7298" i="1"/>
  <c r="P7298" i="1"/>
  <c r="O7298" i="1"/>
  <c r="N7298" i="1"/>
  <c r="M7298" i="1"/>
  <c r="Q7297" i="1"/>
  <c r="P7297" i="1"/>
  <c r="O7297" i="1"/>
  <c r="N7297" i="1"/>
  <c r="M7297" i="1"/>
  <c r="Q7296" i="1"/>
  <c r="P7296" i="1"/>
  <c r="O7296" i="1"/>
  <c r="N7296" i="1"/>
  <c r="M7296" i="1"/>
  <c r="Q7295" i="1"/>
  <c r="P7295" i="1"/>
  <c r="O7295" i="1"/>
  <c r="N7295" i="1"/>
  <c r="M7295" i="1"/>
  <c r="Q7294" i="1"/>
  <c r="P7294" i="1"/>
  <c r="O7294" i="1"/>
  <c r="N7294" i="1"/>
  <c r="M7294" i="1"/>
  <c r="Q7293" i="1"/>
  <c r="P7293" i="1"/>
  <c r="O7293" i="1"/>
  <c r="N7293" i="1"/>
  <c r="M7293" i="1"/>
  <c r="Q7292" i="1"/>
  <c r="P7292" i="1"/>
  <c r="O7292" i="1"/>
  <c r="N7292" i="1"/>
  <c r="M7292" i="1"/>
  <c r="Q7291" i="1"/>
  <c r="P7291" i="1"/>
  <c r="O7291" i="1"/>
  <c r="N7291" i="1"/>
  <c r="M7291" i="1"/>
  <c r="Q7290" i="1"/>
  <c r="P7290" i="1"/>
  <c r="O7290" i="1"/>
  <c r="N7290" i="1"/>
  <c r="M7290" i="1"/>
  <c r="Q7289" i="1"/>
  <c r="P7289" i="1"/>
  <c r="O7289" i="1"/>
  <c r="N7289" i="1"/>
  <c r="M7289" i="1"/>
  <c r="Q7288" i="1"/>
  <c r="P7288" i="1"/>
  <c r="O7288" i="1"/>
  <c r="N7288" i="1"/>
  <c r="M7288" i="1"/>
  <c r="Q7287" i="1"/>
  <c r="P7287" i="1"/>
  <c r="O7287" i="1"/>
  <c r="N7287" i="1"/>
  <c r="M7287" i="1"/>
  <c r="Q7286" i="1"/>
  <c r="P7286" i="1"/>
  <c r="O7286" i="1"/>
  <c r="N7286" i="1"/>
  <c r="M7286" i="1"/>
  <c r="Q7285" i="1"/>
  <c r="P7285" i="1"/>
  <c r="O7285" i="1"/>
  <c r="N7285" i="1"/>
  <c r="M7285" i="1"/>
  <c r="Q7284" i="1"/>
  <c r="P7284" i="1"/>
  <c r="O7284" i="1"/>
  <c r="N7284" i="1"/>
  <c r="M7284" i="1"/>
  <c r="Q7283" i="1"/>
  <c r="P7283" i="1"/>
  <c r="O7283" i="1"/>
  <c r="N7283" i="1"/>
  <c r="M7283" i="1"/>
  <c r="Q7282" i="1"/>
  <c r="P7282" i="1"/>
  <c r="O7282" i="1"/>
  <c r="N7282" i="1"/>
  <c r="M7282" i="1"/>
  <c r="Q7281" i="1"/>
  <c r="P7281" i="1"/>
  <c r="O7281" i="1"/>
  <c r="N7281" i="1"/>
  <c r="M7281" i="1"/>
  <c r="Q7280" i="1"/>
  <c r="P7280" i="1"/>
  <c r="O7280" i="1"/>
  <c r="N7280" i="1"/>
  <c r="M7280" i="1"/>
  <c r="Q7279" i="1"/>
  <c r="P7279" i="1"/>
  <c r="O7279" i="1"/>
  <c r="N7279" i="1"/>
  <c r="M7279" i="1"/>
  <c r="Q7278" i="1"/>
  <c r="P7278" i="1"/>
  <c r="O7278" i="1"/>
  <c r="N7278" i="1"/>
  <c r="M7278" i="1"/>
  <c r="Q7277" i="1"/>
  <c r="P7277" i="1"/>
  <c r="O7277" i="1"/>
  <c r="N7277" i="1"/>
  <c r="M7277" i="1"/>
  <c r="Q7276" i="1"/>
  <c r="P7276" i="1"/>
  <c r="O7276" i="1"/>
  <c r="N7276" i="1"/>
  <c r="M7276" i="1"/>
  <c r="Q7275" i="1"/>
  <c r="P7275" i="1"/>
  <c r="O7275" i="1"/>
  <c r="N7275" i="1"/>
  <c r="M7275" i="1"/>
  <c r="Q7274" i="1"/>
  <c r="P7274" i="1"/>
  <c r="O7274" i="1"/>
  <c r="N7274" i="1"/>
  <c r="M7274" i="1"/>
  <c r="Q7273" i="1"/>
  <c r="P7273" i="1"/>
  <c r="O7273" i="1"/>
  <c r="N7273" i="1"/>
  <c r="M7273" i="1"/>
  <c r="Q7272" i="1"/>
  <c r="P7272" i="1"/>
  <c r="O7272" i="1"/>
  <c r="N7272" i="1"/>
  <c r="M7272" i="1"/>
  <c r="Q7271" i="1"/>
  <c r="P7271" i="1"/>
  <c r="O7271" i="1"/>
  <c r="N7271" i="1"/>
  <c r="M7271" i="1"/>
  <c r="Q7270" i="1"/>
  <c r="P7270" i="1"/>
  <c r="O7270" i="1"/>
  <c r="N7270" i="1"/>
  <c r="M7270" i="1"/>
  <c r="Q7269" i="1"/>
  <c r="P7269" i="1"/>
  <c r="O7269" i="1"/>
  <c r="N7269" i="1"/>
  <c r="M7269" i="1"/>
  <c r="Q7268" i="1"/>
  <c r="P7268" i="1"/>
  <c r="O7268" i="1"/>
  <c r="N7268" i="1"/>
  <c r="M7268" i="1"/>
  <c r="Q7267" i="1"/>
  <c r="P7267" i="1"/>
  <c r="O7267" i="1"/>
  <c r="N7267" i="1"/>
  <c r="M7267" i="1"/>
  <c r="Q7266" i="1"/>
  <c r="P7266" i="1"/>
  <c r="O7266" i="1"/>
  <c r="N7266" i="1"/>
  <c r="M7266" i="1"/>
  <c r="Q7265" i="1"/>
  <c r="P7265" i="1"/>
  <c r="O7265" i="1"/>
  <c r="N7265" i="1"/>
  <c r="M7265" i="1"/>
  <c r="Q7264" i="1"/>
  <c r="P7264" i="1"/>
  <c r="O7264" i="1"/>
  <c r="N7264" i="1"/>
  <c r="M7264" i="1"/>
  <c r="Q7263" i="1"/>
  <c r="P7263" i="1"/>
  <c r="O7263" i="1"/>
  <c r="N7263" i="1"/>
  <c r="M7263" i="1"/>
  <c r="Q7262" i="1"/>
  <c r="P7262" i="1"/>
  <c r="O7262" i="1"/>
  <c r="N7262" i="1"/>
  <c r="M7262" i="1"/>
  <c r="Q7261" i="1"/>
  <c r="P7261" i="1"/>
  <c r="O7261" i="1"/>
  <c r="N7261" i="1"/>
  <c r="M7261" i="1"/>
  <c r="Q7260" i="1"/>
  <c r="P7260" i="1"/>
  <c r="O7260" i="1"/>
  <c r="N7260" i="1"/>
  <c r="M7260" i="1"/>
  <c r="Q7259" i="1"/>
  <c r="P7259" i="1"/>
  <c r="O7259" i="1"/>
  <c r="N7259" i="1"/>
  <c r="M7259" i="1"/>
  <c r="Q7258" i="1"/>
  <c r="P7258" i="1"/>
  <c r="O7258" i="1"/>
  <c r="N7258" i="1"/>
  <c r="M7258" i="1"/>
  <c r="Q7257" i="1"/>
  <c r="P7257" i="1"/>
  <c r="O7257" i="1"/>
  <c r="N7257" i="1"/>
  <c r="M7257" i="1"/>
  <c r="Q7256" i="1"/>
  <c r="P7256" i="1"/>
  <c r="O7256" i="1"/>
  <c r="N7256" i="1"/>
  <c r="M7256" i="1"/>
  <c r="Q7255" i="1"/>
  <c r="P7255" i="1"/>
  <c r="O7255" i="1"/>
  <c r="N7255" i="1"/>
  <c r="M7255" i="1"/>
  <c r="Q7254" i="1"/>
  <c r="P7254" i="1"/>
  <c r="O7254" i="1"/>
  <c r="N7254" i="1"/>
  <c r="M7254" i="1"/>
  <c r="Q7253" i="1"/>
  <c r="P7253" i="1"/>
  <c r="O7253" i="1"/>
  <c r="N7253" i="1"/>
  <c r="M7253" i="1"/>
  <c r="Q7252" i="1"/>
  <c r="P7252" i="1"/>
  <c r="O7252" i="1"/>
  <c r="N7252" i="1"/>
  <c r="M7252" i="1"/>
  <c r="Q7251" i="1"/>
  <c r="P7251" i="1"/>
  <c r="O7251" i="1"/>
  <c r="N7251" i="1"/>
  <c r="M7251" i="1"/>
  <c r="Q7250" i="1"/>
  <c r="P7250" i="1"/>
  <c r="O7250" i="1"/>
  <c r="N7250" i="1"/>
  <c r="M7250" i="1"/>
  <c r="Q7249" i="1"/>
  <c r="P7249" i="1"/>
  <c r="O7249" i="1"/>
  <c r="N7249" i="1"/>
  <c r="M7249" i="1"/>
  <c r="Q7248" i="1"/>
  <c r="P7248" i="1"/>
  <c r="O7248" i="1"/>
  <c r="N7248" i="1"/>
  <c r="M7248" i="1"/>
  <c r="Q7247" i="1"/>
  <c r="P7247" i="1"/>
  <c r="O7247" i="1"/>
  <c r="N7247" i="1"/>
  <c r="M7247" i="1"/>
  <c r="Q7246" i="1"/>
  <c r="P7246" i="1"/>
  <c r="O7246" i="1"/>
  <c r="N7246" i="1"/>
  <c r="M7246" i="1"/>
  <c r="Q7245" i="1"/>
  <c r="P7245" i="1"/>
  <c r="O7245" i="1"/>
  <c r="N7245" i="1"/>
  <c r="M7245" i="1"/>
  <c r="Q7244" i="1"/>
  <c r="P7244" i="1"/>
  <c r="O7244" i="1"/>
  <c r="N7244" i="1"/>
  <c r="M7244" i="1"/>
  <c r="Q7243" i="1"/>
  <c r="P7243" i="1"/>
  <c r="O7243" i="1"/>
  <c r="N7243" i="1"/>
  <c r="M7243" i="1"/>
  <c r="Q7242" i="1"/>
  <c r="P7242" i="1"/>
  <c r="O7242" i="1"/>
  <c r="N7242" i="1"/>
  <c r="M7242" i="1"/>
  <c r="Q7241" i="1"/>
  <c r="P7241" i="1"/>
  <c r="O7241" i="1"/>
  <c r="N7241" i="1"/>
  <c r="M7241" i="1"/>
  <c r="Q7240" i="1"/>
  <c r="P7240" i="1"/>
  <c r="O7240" i="1"/>
  <c r="N7240" i="1"/>
  <c r="M7240" i="1"/>
  <c r="Q7239" i="1"/>
  <c r="P7239" i="1"/>
  <c r="O7239" i="1"/>
  <c r="N7239" i="1"/>
  <c r="M7239" i="1"/>
  <c r="Q7238" i="1"/>
  <c r="P7238" i="1"/>
  <c r="O7238" i="1"/>
  <c r="N7238" i="1"/>
  <c r="M7238" i="1"/>
  <c r="Q7237" i="1"/>
  <c r="P7237" i="1"/>
  <c r="O7237" i="1"/>
  <c r="N7237" i="1"/>
  <c r="M7237" i="1"/>
  <c r="Q7236" i="1"/>
  <c r="P7236" i="1"/>
  <c r="O7236" i="1"/>
  <c r="N7236" i="1"/>
  <c r="M7236" i="1"/>
  <c r="Q7235" i="1"/>
  <c r="P7235" i="1"/>
  <c r="O7235" i="1"/>
  <c r="N7235" i="1"/>
  <c r="M7235" i="1"/>
  <c r="Q7234" i="1"/>
  <c r="P7234" i="1"/>
  <c r="O7234" i="1"/>
  <c r="N7234" i="1"/>
  <c r="M7234" i="1"/>
  <c r="Q7233" i="1"/>
  <c r="P7233" i="1"/>
  <c r="O7233" i="1"/>
  <c r="N7233" i="1"/>
  <c r="M7233" i="1"/>
  <c r="Q7232" i="1"/>
  <c r="P7232" i="1"/>
  <c r="O7232" i="1"/>
  <c r="N7232" i="1"/>
  <c r="M7232" i="1"/>
  <c r="Q7231" i="1"/>
  <c r="P7231" i="1"/>
  <c r="O7231" i="1"/>
  <c r="N7231" i="1"/>
  <c r="M7231" i="1"/>
  <c r="Q7230" i="1"/>
  <c r="P7230" i="1"/>
  <c r="O7230" i="1"/>
  <c r="N7230" i="1"/>
  <c r="M7230" i="1"/>
  <c r="Q7229" i="1"/>
  <c r="P7229" i="1"/>
  <c r="O7229" i="1"/>
  <c r="N7229" i="1"/>
  <c r="M7229" i="1"/>
  <c r="Q7228" i="1"/>
  <c r="P7228" i="1"/>
  <c r="O7228" i="1"/>
  <c r="N7228" i="1"/>
  <c r="M7228" i="1"/>
  <c r="Q7227" i="1"/>
  <c r="P7227" i="1"/>
  <c r="O7227" i="1"/>
  <c r="N7227" i="1"/>
  <c r="M7227" i="1"/>
  <c r="Q7226" i="1"/>
  <c r="P7226" i="1"/>
  <c r="O7226" i="1"/>
  <c r="N7226" i="1"/>
  <c r="M7226" i="1"/>
  <c r="Q7225" i="1"/>
  <c r="P7225" i="1"/>
  <c r="O7225" i="1"/>
  <c r="N7225" i="1"/>
  <c r="M7225" i="1"/>
  <c r="Q7224" i="1"/>
  <c r="P7224" i="1"/>
  <c r="O7224" i="1"/>
  <c r="N7224" i="1"/>
  <c r="M7224" i="1"/>
  <c r="Q7223" i="1"/>
  <c r="P7223" i="1"/>
  <c r="O7223" i="1"/>
  <c r="N7223" i="1"/>
  <c r="M7223" i="1"/>
  <c r="Q7222" i="1"/>
  <c r="P7222" i="1"/>
  <c r="O7222" i="1"/>
  <c r="N7222" i="1"/>
  <c r="M7222" i="1"/>
  <c r="Q7221" i="1"/>
  <c r="P7221" i="1"/>
  <c r="O7221" i="1"/>
  <c r="N7221" i="1"/>
  <c r="M7221" i="1"/>
  <c r="Q7220" i="1"/>
  <c r="P7220" i="1"/>
  <c r="O7220" i="1"/>
  <c r="N7220" i="1"/>
  <c r="M7220" i="1"/>
  <c r="Q7219" i="1"/>
  <c r="P7219" i="1"/>
  <c r="O7219" i="1"/>
  <c r="N7219" i="1"/>
  <c r="M7219" i="1"/>
  <c r="Q7218" i="1"/>
  <c r="P7218" i="1"/>
  <c r="O7218" i="1"/>
  <c r="N7218" i="1"/>
  <c r="M7218" i="1"/>
  <c r="Q7217" i="1"/>
  <c r="P7217" i="1"/>
  <c r="O7217" i="1"/>
  <c r="N7217" i="1"/>
  <c r="M7217" i="1"/>
  <c r="Q7216" i="1"/>
  <c r="P7216" i="1"/>
  <c r="O7216" i="1"/>
  <c r="N7216" i="1"/>
  <c r="M7216" i="1"/>
  <c r="Q7215" i="1"/>
  <c r="P7215" i="1"/>
  <c r="O7215" i="1"/>
  <c r="N7215" i="1"/>
  <c r="M7215" i="1"/>
  <c r="Q7214" i="1"/>
  <c r="P7214" i="1"/>
  <c r="O7214" i="1"/>
  <c r="N7214" i="1"/>
  <c r="M7214" i="1"/>
  <c r="Q7213" i="1"/>
  <c r="P7213" i="1"/>
  <c r="O7213" i="1"/>
  <c r="N7213" i="1"/>
  <c r="M7213" i="1"/>
  <c r="Q7212" i="1"/>
  <c r="P7212" i="1"/>
  <c r="O7212" i="1"/>
  <c r="N7212" i="1"/>
  <c r="M7212" i="1"/>
  <c r="Q7211" i="1"/>
  <c r="P7211" i="1"/>
  <c r="O7211" i="1"/>
  <c r="N7211" i="1"/>
  <c r="M7211" i="1"/>
  <c r="Q7210" i="1"/>
  <c r="P7210" i="1"/>
  <c r="O7210" i="1"/>
  <c r="N7210" i="1"/>
  <c r="M7210" i="1"/>
  <c r="Q7209" i="1"/>
  <c r="P7209" i="1"/>
  <c r="O7209" i="1"/>
  <c r="N7209" i="1"/>
  <c r="M7209" i="1"/>
  <c r="Q7208" i="1"/>
  <c r="P7208" i="1"/>
  <c r="O7208" i="1"/>
  <c r="N7208" i="1"/>
  <c r="M7208" i="1"/>
  <c r="Q7207" i="1"/>
  <c r="P7207" i="1"/>
  <c r="O7207" i="1"/>
  <c r="N7207" i="1"/>
  <c r="M7207" i="1"/>
  <c r="Q7206" i="1"/>
  <c r="P7206" i="1"/>
  <c r="O7206" i="1"/>
  <c r="N7206" i="1"/>
  <c r="M7206" i="1"/>
  <c r="Q7205" i="1"/>
  <c r="P7205" i="1"/>
  <c r="O7205" i="1"/>
  <c r="N7205" i="1"/>
  <c r="M7205" i="1"/>
  <c r="Q7204" i="1"/>
  <c r="P7204" i="1"/>
  <c r="O7204" i="1"/>
  <c r="N7204" i="1"/>
  <c r="M7204" i="1"/>
  <c r="Q7203" i="1"/>
  <c r="P7203" i="1"/>
  <c r="O7203" i="1"/>
  <c r="N7203" i="1"/>
  <c r="M7203" i="1"/>
  <c r="Q7202" i="1"/>
  <c r="P7202" i="1"/>
  <c r="O7202" i="1"/>
  <c r="N7202" i="1"/>
  <c r="M7202" i="1"/>
  <c r="Q7201" i="1"/>
  <c r="P7201" i="1"/>
  <c r="O7201" i="1"/>
  <c r="N7201" i="1"/>
  <c r="M7201" i="1"/>
  <c r="Q7200" i="1"/>
  <c r="P7200" i="1"/>
  <c r="O7200" i="1"/>
  <c r="N7200" i="1"/>
  <c r="M7200" i="1"/>
  <c r="Q7199" i="1"/>
  <c r="P7199" i="1"/>
  <c r="O7199" i="1"/>
  <c r="N7199" i="1"/>
  <c r="M7199" i="1"/>
  <c r="Q7198" i="1"/>
  <c r="P7198" i="1"/>
  <c r="O7198" i="1"/>
  <c r="N7198" i="1"/>
  <c r="M7198" i="1"/>
  <c r="Q7197" i="1"/>
  <c r="P7197" i="1"/>
  <c r="O7197" i="1"/>
  <c r="N7197" i="1"/>
  <c r="M7197" i="1"/>
  <c r="Q7196" i="1"/>
  <c r="P7196" i="1"/>
  <c r="O7196" i="1"/>
  <c r="N7196" i="1"/>
  <c r="M7196" i="1"/>
  <c r="Q7195" i="1"/>
  <c r="P7195" i="1"/>
  <c r="O7195" i="1"/>
  <c r="N7195" i="1"/>
  <c r="M7195" i="1"/>
  <c r="Q7194" i="1"/>
  <c r="P7194" i="1"/>
  <c r="O7194" i="1"/>
  <c r="N7194" i="1"/>
  <c r="M7194" i="1"/>
  <c r="Q7193" i="1"/>
  <c r="P7193" i="1"/>
  <c r="O7193" i="1"/>
  <c r="N7193" i="1"/>
  <c r="M7193" i="1"/>
  <c r="Q7192" i="1"/>
  <c r="P7192" i="1"/>
  <c r="O7192" i="1"/>
  <c r="N7192" i="1"/>
  <c r="M7192" i="1"/>
  <c r="Q7191" i="1"/>
  <c r="P7191" i="1"/>
  <c r="O7191" i="1"/>
  <c r="N7191" i="1"/>
  <c r="M7191" i="1"/>
  <c r="Q7190" i="1"/>
  <c r="P7190" i="1"/>
  <c r="O7190" i="1"/>
  <c r="N7190" i="1"/>
  <c r="M7190" i="1"/>
  <c r="Q7189" i="1"/>
  <c r="P7189" i="1"/>
  <c r="O7189" i="1"/>
  <c r="N7189" i="1"/>
  <c r="M7189" i="1"/>
  <c r="Q7188" i="1"/>
  <c r="P7188" i="1"/>
  <c r="O7188" i="1"/>
  <c r="N7188" i="1"/>
  <c r="M7188" i="1"/>
  <c r="Q7187" i="1"/>
  <c r="P7187" i="1"/>
  <c r="O7187" i="1"/>
  <c r="N7187" i="1"/>
  <c r="M7187" i="1"/>
  <c r="Q7186" i="1"/>
  <c r="P7186" i="1"/>
  <c r="O7186" i="1"/>
  <c r="N7186" i="1"/>
  <c r="M7186" i="1"/>
  <c r="Q7185" i="1"/>
  <c r="P7185" i="1"/>
  <c r="O7185" i="1"/>
  <c r="N7185" i="1"/>
  <c r="M7185" i="1"/>
  <c r="Q7184" i="1"/>
  <c r="P7184" i="1"/>
  <c r="O7184" i="1"/>
  <c r="N7184" i="1"/>
  <c r="M7184" i="1"/>
  <c r="Q7183" i="1"/>
  <c r="P7183" i="1"/>
  <c r="O7183" i="1"/>
  <c r="N7183" i="1"/>
  <c r="M7183" i="1"/>
  <c r="Q7182" i="1"/>
  <c r="P7182" i="1"/>
  <c r="O7182" i="1"/>
  <c r="N7182" i="1"/>
  <c r="M7182" i="1"/>
  <c r="Q7181" i="1"/>
  <c r="P7181" i="1"/>
  <c r="O7181" i="1"/>
  <c r="N7181" i="1"/>
  <c r="M7181" i="1"/>
  <c r="Q7180" i="1"/>
  <c r="P7180" i="1"/>
  <c r="O7180" i="1"/>
  <c r="N7180" i="1"/>
  <c r="M7180" i="1"/>
  <c r="Q7179" i="1"/>
  <c r="P7179" i="1"/>
  <c r="O7179" i="1"/>
  <c r="N7179" i="1"/>
  <c r="M7179" i="1"/>
  <c r="Q7178" i="1"/>
  <c r="P7178" i="1"/>
  <c r="O7178" i="1"/>
  <c r="N7178" i="1"/>
  <c r="M7178" i="1"/>
  <c r="Q7177" i="1"/>
  <c r="P7177" i="1"/>
  <c r="O7177" i="1"/>
  <c r="N7177" i="1"/>
  <c r="M7177" i="1"/>
  <c r="Q7176" i="1"/>
  <c r="P7176" i="1"/>
  <c r="O7176" i="1"/>
  <c r="N7176" i="1"/>
  <c r="M7176" i="1"/>
  <c r="Q7175" i="1"/>
  <c r="P7175" i="1"/>
  <c r="O7175" i="1"/>
  <c r="N7175" i="1"/>
  <c r="M7175" i="1"/>
  <c r="Q7174" i="1"/>
  <c r="P7174" i="1"/>
  <c r="O7174" i="1"/>
  <c r="N7174" i="1"/>
  <c r="M7174" i="1"/>
  <c r="Q7173" i="1"/>
  <c r="P7173" i="1"/>
  <c r="O7173" i="1"/>
  <c r="N7173" i="1"/>
  <c r="M7173" i="1"/>
  <c r="Q7172" i="1"/>
  <c r="P7172" i="1"/>
  <c r="O7172" i="1"/>
  <c r="N7172" i="1"/>
  <c r="M7172" i="1"/>
  <c r="Q7171" i="1"/>
  <c r="P7171" i="1"/>
  <c r="O7171" i="1"/>
  <c r="N7171" i="1"/>
  <c r="M7171" i="1"/>
  <c r="Q7170" i="1"/>
  <c r="P7170" i="1"/>
  <c r="O7170" i="1"/>
  <c r="N7170" i="1"/>
  <c r="M7170" i="1"/>
  <c r="Q7169" i="1"/>
  <c r="P7169" i="1"/>
  <c r="O7169" i="1"/>
  <c r="N7169" i="1"/>
  <c r="M7169" i="1"/>
  <c r="Q7168" i="1"/>
  <c r="P7168" i="1"/>
  <c r="O7168" i="1"/>
  <c r="N7168" i="1"/>
  <c r="M7168" i="1"/>
  <c r="Q7167" i="1"/>
  <c r="P7167" i="1"/>
  <c r="O7167" i="1"/>
  <c r="N7167" i="1"/>
  <c r="M7167" i="1"/>
  <c r="Q7166" i="1"/>
  <c r="P7166" i="1"/>
  <c r="O7166" i="1"/>
  <c r="N7166" i="1"/>
  <c r="M7166" i="1"/>
  <c r="Q7165" i="1"/>
  <c r="P7165" i="1"/>
  <c r="O7165" i="1"/>
  <c r="N7165" i="1"/>
  <c r="M7165" i="1"/>
  <c r="Q7164" i="1"/>
  <c r="P7164" i="1"/>
  <c r="O7164" i="1"/>
  <c r="N7164" i="1"/>
  <c r="M7164" i="1"/>
  <c r="Q7163" i="1"/>
  <c r="P7163" i="1"/>
  <c r="O7163" i="1"/>
  <c r="N7163" i="1"/>
  <c r="M7163" i="1"/>
  <c r="Q7162" i="1"/>
  <c r="P7162" i="1"/>
  <c r="O7162" i="1"/>
  <c r="N7162" i="1"/>
  <c r="M7162" i="1"/>
  <c r="Q7161" i="1"/>
  <c r="P7161" i="1"/>
  <c r="O7161" i="1"/>
  <c r="N7161" i="1"/>
  <c r="M7161" i="1"/>
  <c r="Q7160" i="1"/>
  <c r="P7160" i="1"/>
  <c r="O7160" i="1"/>
  <c r="N7160" i="1"/>
  <c r="M7160" i="1"/>
  <c r="Q7159" i="1"/>
  <c r="P7159" i="1"/>
  <c r="O7159" i="1"/>
  <c r="N7159" i="1"/>
  <c r="M7159" i="1"/>
  <c r="Q7158" i="1"/>
  <c r="P7158" i="1"/>
  <c r="O7158" i="1"/>
  <c r="N7158" i="1"/>
  <c r="M7158" i="1"/>
  <c r="Q7157" i="1"/>
  <c r="P7157" i="1"/>
  <c r="O7157" i="1"/>
  <c r="N7157" i="1"/>
  <c r="M7157" i="1"/>
  <c r="Q7156" i="1"/>
  <c r="P7156" i="1"/>
  <c r="O7156" i="1"/>
  <c r="N7156" i="1"/>
  <c r="M7156" i="1"/>
  <c r="Q7155" i="1"/>
  <c r="P7155" i="1"/>
  <c r="O7155" i="1"/>
  <c r="N7155" i="1"/>
  <c r="M7155" i="1"/>
  <c r="Q7154" i="1"/>
  <c r="P7154" i="1"/>
  <c r="O7154" i="1"/>
  <c r="N7154" i="1"/>
  <c r="M7154" i="1"/>
  <c r="Q7153" i="1"/>
  <c r="P7153" i="1"/>
  <c r="O7153" i="1"/>
  <c r="N7153" i="1"/>
  <c r="M7153" i="1"/>
  <c r="Q7152" i="1"/>
  <c r="P7152" i="1"/>
  <c r="O7152" i="1"/>
  <c r="N7152" i="1"/>
  <c r="M7152" i="1"/>
  <c r="Q7151" i="1"/>
  <c r="P7151" i="1"/>
  <c r="O7151" i="1"/>
  <c r="N7151" i="1"/>
  <c r="M7151" i="1"/>
  <c r="Q7150" i="1"/>
  <c r="P7150" i="1"/>
  <c r="O7150" i="1"/>
  <c r="N7150" i="1"/>
  <c r="M7150" i="1"/>
  <c r="Q7149" i="1"/>
  <c r="P7149" i="1"/>
  <c r="O7149" i="1"/>
  <c r="N7149" i="1"/>
  <c r="M7149" i="1"/>
  <c r="Q7148" i="1"/>
  <c r="P7148" i="1"/>
  <c r="O7148" i="1"/>
  <c r="N7148" i="1"/>
  <c r="M7148" i="1"/>
  <c r="Q7147" i="1"/>
  <c r="P7147" i="1"/>
  <c r="O7147" i="1"/>
  <c r="N7147" i="1"/>
  <c r="M7147" i="1"/>
  <c r="Q7146" i="1"/>
  <c r="P7146" i="1"/>
  <c r="O7146" i="1"/>
  <c r="N7146" i="1"/>
  <c r="M7146" i="1"/>
  <c r="Q7145" i="1"/>
  <c r="P7145" i="1"/>
  <c r="O7145" i="1"/>
  <c r="N7145" i="1"/>
  <c r="M7145" i="1"/>
  <c r="Q7144" i="1"/>
  <c r="P7144" i="1"/>
  <c r="O7144" i="1"/>
  <c r="N7144" i="1"/>
  <c r="M7144" i="1"/>
  <c r="Q7143" i="1"/>
  <c r="P7143" i="1"/>
  <c r="O7143" i="1"/>
  <c r="N7143" i="1"/>
  <c r="M7143" i="1"/>
  <c r="Q7142" i="1"/>
  <c r="P7142" i="1"/>
  <c r="O7142" i="1"/>
  <c r="N7142" i="1"/>
  <c r="M7142" i="1"/>
  <c r="Q7141" i="1"/>
  <c r="P7141" i="1"/>
  <c r="O7141" i="1"/>
  <c r="N7141" i="1"/>
  <c r="M7141" i="1"/>
  <c r="Q7140" i="1"/>
  <c r="P7140" i="1"/>
  <c r="O7140" i="1"/>
  <c r="N7140" i="1"/>
  <c r="M7140" i="1"/>
  <c r="Q7139" i="1"/>
  <c r="P7139" i="1"/>
  <c r="O7139" i="1"/>
  <c r="N7139" i="1"/>
  <c r="M7139" i="1"/>
  <c r="Q7138" i="1"/>
  <c r="P7138" i="1"/>
  <c r="O7138" i="1"/>
  <c r="N7138" i="1"/>
  <c r="M7138" i="1"/>
  <c r="Q7137" i="1"/>
  <c r="P7137" i="1"/>
  <c r="O7137" i="1"/>
  <c r="N7137" i="1"/>
  <c r="M7137" i="1"/>
  <c r="Q7136" i="1"/>
  <c r="P7136" i="1"/>
  <c r="O7136" i="1"/>
  <c r="N7136" i="1"/>
  <c r="M7136" i="1"/>
  <c r="Q7135" i="1"/>
  <c r="P7135" i="1"/>
  <c r="O7135" i="1"/>
  <c r="N7135" i="1"/>
  <c r="M7135" i="1"/>
  <c r="Q7134" i="1"/>
  <c r="P7134" i="1"/>
  <c r="O7134" i="1"/>
  <c r="N7134" i="1"/>
  <c r="M7134" i="1"/>
  <c r="Q7133" i="1"/>
  <c r="P7133" i="1"/>
  <c r="O7133" i="1"/>
  <c r="N7133" i="1"/>
  <c r="M7133" i="1"/>
  <c r="Q7132" i="1"/>
  <c r="P7132" i="1"/>
  <c r="O7132" i="1"/>
  <c r="N7132" i="1"/>
  <c r="M7132" i="1"/>
  <c r="Q7131" i="1"/>
  <c r="P7131" i="1"/>
  <c r="O7131" i="1"/>
  <c r="N7131" i="1"/>
  <c r="M7131" i="1"/>
  <c r="Q7130" i="1"/>
  <c r="P7130" i="1"/>
  <c r="O7130" i="1"/>
  <c r="N7130" i="1"/>
  <c r="M7130" i="1"/>
  <c r="Q7129" i="1"/>
  <c r="P7129" i="1"/>
  <c r="O7129" i="1"/>
  <c r="N7129" i="1"/>
  <c r="M7129" i="1"/>
  <c r="Q7128" i="1"/>
  <c r="P7128" i="1"/>
  <c r="O7128" i="1"/>
  <c r="N7128" i="1"/>
  <c r="M7128" i="1"/>
  <c r="Q7127" i="1"/>
  <c r="P7127" i="1"/>
  <c r="O7127" i="1"/>
  <c r="N7127" i="1"/>
  <c r="M7127" i="1"/>
  <c r="Q7126" i="1"/>
  <c r="P7126" i="1"/>
  <c r="O7126" i="1"/>
  <c r="N7126" i="1"/>
  <c r="M7126" i="1"/>
  <c r="Q7125" i="1"/>
  <c r="P7125" i="1"/>
  <c r="O7125" i="1"/>
  <c r="N7125" i="1"/>
  <c r="M7125" i="1"/>
  <c r="Q7124" i="1"/>
  <c r="P7124" i="1"/>
  <c r="O7124" i="1"/>
  <c r="N7124" i="1"/>
  <c r="M7124" i="1"/>
  <c r="Q7123" i="1"/>
  <c r="P7123" i="1"/>
  <c r="O7123" i="1"/>
  <c r="N7123" i="1"/>
  <c r="M7123" i="1"/>
  <c r="Q7122" i="1"/>
  <c r="P7122" i="1"/>
  <c r="O7122" i="1"/>
  <c r="N7122" i="1"/>
  <c r="M7122" i="1"/>
  <c r="Q7121" i="1"/>
  <c r="P7121" i="1"/>
  <c r="O7121" i="1"/>
  <c r="N7121" i="1"/>
  <c r="M7121" i="1"/>
  <c r="Q7120" i="1"/>
  <c r="P7120" i="1"/>
  <c r="O7120" i="1"/>
  <c r="N7120" i="1"/>
  <c r="M7120" i="1"/>
  <c r="Q7119" i="1"/>
  <c r="P7119" i="1"/>
  <c r="O7119" i="1"/>
  <c r="N7119" i="1"/>
  <c r="M7119" i="1"/>
  <c r="Q7118" i="1"/>
  <c r="P7118" i="1"/>
  <c r="O7118" i="1"/>
  <c r="N7118" i="1"/>
  <c r="M7118" i="1"/>
  <c r="Q7117" i="1"/>
  <c r="P7117" i="1"/>
  <c r="O7117" i="1"/>
  <c r="N7117" i="1"/>
  <c r="M7117" i="1"/>
  <c r="Q7116" i="1"/>
  <c r="P7116" i="1"/>
  <c r="O7116" i="1"/>
  <c r="N7116" i="1"/>
  <c r="M7116" i="1"/>
  <c r="Q7115" i="1"/>
  <c r="P7115" i="1"/>
  <c r="O7115" i="1"/>
  <c r="N7115" i="1"/>
  <c r="M7115" i="1"/>
  <c r="Q7114" i="1"/>
  <c r="P7114" i="1"/>
  <c r="O7114" i="1"/>
  <c r="N7114" i="1"/>
  <c r="M7114" i="1"/>
  <c r="Q7113" i="1"/>
  <c r="P7113" i="1"/>
  <c r="O7113" i="1"/>
  <c r="N7113" i="1"/>
  <c r="M7113" i="1"/>
  <c r="Q7112" i="1"/>
  <c r="P7112" i="1"/>
  <c r="O7112" i="1"/>
  <c r="N7112" i="1"/>
  <c r="M7112" i="1"/>
  <c r="Q7111" i="1"/>
  <c r="P7111" i="1"/>
  <c r="O7111" i="1"/>
  <c r="N7111" i="1"/>
  <c r="M7111" i="1"/>
  <c r="Q7110" i="1"/>
  <c r="P7110" i="1"/>
  <c r="O7110" i="1"/>
  <c r="N7110" i="1"/>
  <c r="M7110" i="1"/>
  <c r="Q7109" i="1"/>
  <c r="P7109" i="1"/>
  <c r="O7109" i="1"/>
  <c r="N7109" i="1"/>
  <c r="M7109" i="1"/>
  <c r="Q7108" i="1"/>
  <c r="P7108" i="1"/>
  <c r="O7108" i="1"/>
  <c r="N7108" i="1"/>
  <c r="M7108" i="1"/>
  <c r="Q7107" i="1"/>
  <c r="P7107" i="1"/>
  <c r="O7107" i="1"/>
  <c r="N7107" i="1"/>
  <c r="M7107" i="1"/>
  <c r="Q7106" i="1"/>
  <c r="P7106" i="1"/>
  <c r="O7106" i="1"/>
  <c r="N7106" i="1"/>
  <c r="M7106" i="1"/>
  <c r="Q7105" i="1"/>
  <c r="P7105" i="1"/>
  <c r="O7105" i="1"/>
  <c r="N7105" i="1"/>
  <c r="M7105" i="1"/>
  <c r="Q7104" i="1"/>
  <c r="P7104" i="1"/>
  <c r="O7104" i="1"/>
  <c r="N7104" i="1"/>
  <c r="M7104" i="1"/>
  <c r="Q7103" i="1"/>
  <c r="P7103" i="1"/>
  <c r="O7103" i="1"/>
  <c r="N7103" i="1"/>
  <c r="M7103" i="1"/>
  <c r="Q7102" i="1"/>
  <c r="P7102" i="1"/>
  <c r="O7102" i="1"/>
  <c r="N7102" i="1"/>
  <c r="M7102" i="1"/>
  <c r="Q7101" i="1"/>
  <c r="P7101" i="1"/>
  <c r="O7101" i="1"/>
  <c r="N7101" i="1"/>
  <c r="M7101" i="1"/>
  <c r="Q7100" i="1"/>
  <c r="P7100" i="1"/>
  <c r="O7100" i="1"/>
  <c r="N7100" i="1"/>
  <c r="M7100" i="1"/>
  <c r="Q7099" i="1"/>
  <c r="P7099" i="1"/>
  <c r="O7099" i="1"/>
  <c r="N7099" i="1"/>
  <c r="M7099" i="1"/>
  <c r="Q7098" i="1"/>
  <c r="P7098" i="1"/>
  <c r="O7098" i="1"/>
  <c r="N7098" i="1"/>
  <c r="M7098" i="1"/>
  <c r="Q7097" i="1"/>
  <c r="P7097" i="1"/>
  <c r="O7097" i="1"/>
  <c r="N7097" i="1"/>
  <c r="M7097" i="1"/>
  <c r="Q7096" i="1"/>
  <c r="P7096" i="1"/>
  <c r="O7096" i="1"/>
  <c r="N7096" i="1"/>
  <c r="M7096" i="1"/>
  <c r="Q7095" i="1"/>
  <c r="P7095" i="1"/>
  <c r="O7095" i="1"/>
  <c r="N7095" i="1"/>
  <c r="M7095" i="1"/>
  <c r="Q7094" i="1"/>
  <c r="P7094" i="1"/>
  <c r="O7094" i="1"/>
  <c r="N7094" i="1"/>
  <c r="M7094" i="1"/>
  <c r="Q7093" i="1"/>
  <c r="P7093" i="1"/>
  <c r="O7093" i="1"/>
  <c r="N7093" i="1"/>
  <c r="M7093" i="1"/>
  <c r="Q7092" i="1"/>
  <c r="P7092" i="1"/>
  <c r="O7092" i="1"/>
  <c r="N7092" i="1"/>
  <c r="M7092" i="1"/>
  <c r="Q7091" i="1"/>
  <c r="P7091" i="1"/>
  <c r="O7091" i="1"/>
  <c r="N7091" i="1"/>
  <c r="M7091" i="1"/>
  <c r="Q7090" i="1"/>
  <c r="P7090" i="1"/>
  <c r="O7090" i="1"/>
  <c r="N7090" i="1"/>
  <c r="M7090" i="1"/>
  <c r="Q7089" i="1"/>
  <c r="P7089" i="1"/>
  <c r="O7089" i="1"/>
  <c r="N7089" i="1"/>
  <c r="M7089" i="1"/>
  <c r="Q7088" i="1"/>
  <c r="P7088" i="1"/>
  <c r="O7088" i="1"/>
  <c r="N7088" i="1"/>
  <c r="M7088" i="1"/>
  <c r="Q7087" i="1"/>
  <c r="P7087" i="1"/>
  <c r="O7087" i="1"/>
  <c r="N7087" i="1"/>
  <c r="M7087" i="1"/>
  <c r="Q7086" i="1"/>
  <c r="P7086" i="1"/>
  <c r="O7086" i="1"/>
  <c r="N7086" i="1"/>
  <c r="M7086" i="1"/>
  <c r="Q7085" i="1"/>
  <c r="P7085" i="1"/>
  <c r="O7085" i="1"/>
  <c r="N7085" i="1"/>
  <c r="M7085" i="1"/>
  <c r="Q7084" i="1"/>
  <c r="P7084" i="1"/>
  <c r="O7084" i="1"/>
  <c r="N7084" i="1"/>
  <c r="M7084" i="1"/>
  <c r="Q7083" i="1"/>
  <c r="P7083" i="1"/>
  <c r="O7083" i="1"/>
  <c r="N7083" i="1"/>
  <c r="M7083" i="1"/>
  <c r="Q7082" i="1"/>
  <c r="P7082" i="1"/>
  <c r="O7082" i="1"/>
  <c r="N7082" i="1"/>
  <c r="M7082" i="1"/>
  <c r="Q7081" i="1"/>
  <c r="P7081" i="1"/>
  <c r="O7081" i="1"/>
  <c r="N7081" i="1"/>
  <c r="M7081" i="1"/>
  <c r="Q7080" i="1"/>
  <c r="P7080" i="1"/>
  <c r="O7080" i="1"/>
  <c r="N7080" i="1"/>
  <c r="M7080" i="1"/>
  <c r="Q7079" i="1"/>
  <c r="P7079" i="1"/>
  <c r="O7079" i="1"/>
  <c r="N7079" i="1"/>
  <c r="M7079" i="1"/>
  <c r="Q7078" i="1"/>
  <c r="P7078" i="1"/>
  <c r="O7078" i="1"/>
  <c r="N7078" i="1"/>
  <c r="M7078" i="1"/>
  <c r="Q7077" i="1"/>
  <c r="P7077" i="1"/>
  <c r="O7077" i="1"/>
  <c r="N7077" i="1"/>
  <c r="M7077" i="1"/>
  <c r="Q7076" i="1"/>
  <c r="P7076" i="1"/>
  <c r="O7076" i="1"/>
  <c r="N7076" i="1"/>
  <c r="M7076" i="1"/>
  <c r="Q7075" i="1"/>
  <c r="P7075" i="1"/>
  <c r="O7075" i="1"/>
  <c r="N7075" i="1"/>
  <c r="M7075" i="1"/>
  <c r="Q7074" i="1"/>
  <c r="P7074" i="1"/>
  <c r="O7074" i="1"/>
  <c r="N7074" i="1"/>
  <c r="M7074" i="1"/>
  <c r="Q7073" i="1"/>
  <c r="P7073" i="1"/>
  <c r="O7073" i="1"/>
  <c r="N7073" i="1"/>
  <c r="M7073" i="1"/>
  <c r="Q7072" i="1"/>
  <c r="P7072" i="1"/>
  <c r="O7072" i="1"/>
  <c r="N7072" i="1"/>
  <c r="M7072" i="1"/>
  <c r="Q7071" i="1"/>
  <c r="P7071" i="1"/>
  <c r="O7071" i="1"/>
  <c r="N7071" i="1"/>
  <c r="M7071" i="1"/>
  <c r="Q7070" i="1"/>
  <c r="P7070" i="1"/>
  <c r="O7070" i="1"/>
  <c r="N7070" i="1"/>
  <c r="M7070" i="1"/>
  <c r="Q7069" i="1"/>
  <c r="P7069" i="1"/>
  <c r="O7069" i="1"/>
  <c r="N7069" i="1"/>
  <c r="M7069" i="1"/>
  <c r="Q7068" i="1"/>
  <c r="P7068" i="1"/>
  <c r="O7068" i="1"/>
  <c r="N7068" i="1"/>
  <c r="M7068" i="1"/>
  <c r="Q7067" i="1"/>
  <c r="P7067" i="1"/>
  <c r="O7067" i="1"/>
  <c r="N7067" i="1"/>
  <c r="M7067" i="1"/>
  <c r="Q7066" i="1"/>
  <c r="P7066" i="1"/>
  <c r="O7066" i="1"/>
  <c r="N7066" i="1"/>
  <c r="M7066" i="1"/>
  <c r="Q7065" i="1"/>
  <c r="P7065" i="1"/>
  <c r="O7065" i="1"/>
  <c r="N7065" i="1"/>
  <c r="M7065" i="1"/>
  <c r="Q7064" i="1"/>
  <c r="P7064" i="1"/>
  <c r="O7064" i="1"/>
  <c r="N7064" i="1"/>
  <c r="M7064" i="1"/>
  <c r="Q7063" i="1"/>
  <c r="P7063" i="1"/>
  <c r="O7063" i="1"/>
  <c r="N7063" i="1"/>
  <c r="M7063" i="1"/>
  <c r="Q7062" i="1"/>
  <c r="P7062" i="1"/>
  <c r="O7062" i="1"/>
  <c r="N7062" i="1"/>
  <c r="M7062" i="1"/>
  <c r="Q7061" i="1"/>
  <c r="P7061" i="1"/>
  <c r="O7061" i="1"/>
  <c r="N7061" i="1"/>
  <c r="M7061" i="1"/>
  <c r="Q7060" i="1"/>
  <c r="P7060" i="1"/>
  <c r="O7060" i="1"/>
  <c r="N7060" i="1"/>
  <c r="M7060" i="1"/>
  <c r="Q7059" i="1"/>
  <c r="P7059" i="1"/>
  <c r="O7059" i="1"/>
  <c r="N7059" i="1"/>
  <c r="M7059" i="1"/>
  <c r="Q7058" i="1"/>
  <c r="P7058" i="1"/>
  <c r="O7058" i="1"/>
  <c r="N7058" i="1"/>
  <c r="M7058" i="1"/>
  <c r="Q7057" i="1"/>
  <c r="P7057" i="1"/>
  <c r="O7057" i="1"/>
  <c r="N7057" i="1"/>
  <c r="M7057" i="1"/>
  <c r="Q7056" i="1"/>
  <c r="P7056" i="1"/>
  <c r="O7056" i="1"/>
  <c r="N7056" i="1"/>
  <c r="M7056" i="1"/>
  <c r="Q7055" i="1"/>
  <c r="P7055" i="1"/>
  <c r="O7055" i="1"/>
  <c r="N7055" i="1"/>
  <c r="M7055" i="1"/>
  <c r="Q7054" i="1"/>
  <c r="P7054" i="1"/>
  <c r="O7054" i="1"/>
  <c r="N7054" i="1"/>
  <c r="M7054" i="1"/>
  <c r="Q7053" i="1"/>
  <c r="P7053" i="1"/>
  <c r="O7053" i="1"/>
  <c r="N7053" i="1"/>
  <c r="M7053" i="1"/>
  <c r="Q7052" i="1"/>
  <c r="P7052" i="1"/>
  <c r="O7052" i="1"/>
  <c r="N7052" i="1"/>
  <c r="M7052" i="1"/>
  <c r="Q7051" i="1"/>
  <c r="P7051" i="1"/>
  <c r="O7051" i="1"/>
  <c r="N7051" i="1"/>
  <c r="M7051" i="1"/>
  <c r="Q7050" i="1"/>
  <c r="P7050" i="1"/>
  <c r="O7050" i="1"/>
  <c r="N7050" i="1"/>
  <c r="M7050" i="1"/>
  <c r="Q7049" i="1"/>
  <c r="P7049" i="1"/>
  <c r="O7049" i="1"/>
  <c r="N7049" i="1"/>
  <c r="M7049" i="1"/>
  <c r="Q7048" i="1"/>
  <c r="P7048" i="1"/>
  <c r="O7048" i="1"/>
  <c r="N7048" i="1"/>
  <c r="M7048" i="1"/>
  <c r="Q7047" i="1"/>
  <c r="P7047" i="1"/>
  <c r="O7047" i="1"/>
  <c r="N7047" i="1"/>
  <c r="M7047" i="1"/>
  <c r="Q7046" i="1"/>
  <c r="P7046" i="1"/>
  <c r="O7046" i="1"/>
  <c r="N7046" i="1"/>
  <c r="M7046" i="1"/>
  <c r="Q7045" i="1"/>
  <c r="P7045" i="1"/>
  <c r="O7045" i="1"/>
  <c r="N7045" i="1"/>
  <c r="M7045" i="1"/>
  <c r="Q7044" i="1"/>
  <c r="P7044" i="1"/>
  <c r="O7044" i="1"/>
  <c r="N7044" i="1"/>
  <c r="M7044" i="1"/>
  <c r="Q7043" i="1"/>
  <c r="P7043" i="1"/>
  <c r="O7043" i="1"/>
  <c r="N7043" i="1"/>
  <c r="M7043" i="1"/>
  <c r="Q7042" i="1"/>
  <c r="P7042" i="1"/>
  <c r="O7042" i="1"/>
  <c r="N7042" i="1"/>
  <c r="M7042" i="1"/>
  <c r="Q7041" i="1"/>
  <c r="P7041" i="1"/>
  <c r="O7041" i="1"/>
  <c r="N7041" i="1"/>
  <c r="M7041" i="1"/>
  <c r="Q7040" i="1"/>
  <c r="P7040" i="1"/>
  <c r="O7040" i="1"/>
  <c r="N7040" i="1"/>
  <c r="M7040" i="1"/>
  <c r="Q7039" i="1"/>
  <c r="P7039" i="1"/>
  <c r="O7039" i="1"/>
  <c r="N7039" i="1"/>
  <c r="M7039" i="1"/>
  <c r="Q7038" i="1"/>
  <c r="P7038" i="1"/>
  <c r="O7038" i="1"/>
  <c r="N7038" i="1"/>
  <c r="M7038" i="1"/>
  <c r="Q7037" i="1"/>
  <c r="P7037" i="1"/>
  <c r="O7037" i="1"/>
  <c r="N7037" i="1"/>
  <c r="M7037" i="1"/>
  <c r="Q7036" i="1"/>
  <c r="P7036" i="1"/>
  <c r="O7036" i="1"/>
  <c r="N7036" i="1"/>
  <c r="M7036" i="1"/>
  <c r="Q7035" i="1"/>
  <c r="P7035" i="1"/>
  <c r="O7035" i="1"/>
  <c r="N7035" i="1"/>
  <c r="M7035" i="1"/>
  <c r="Q7034" i="1"/>
  <c r="P7034" i="1"/>
  <c r="O7034" i="1"/>
  <c r="N7034" i="1"/>
  <c r="M7034" i="1"/>
  <c r="Q7033" i="1"/>
  <c r="P7033" i="1"/>
  <c r="O7033" i="1"/>
  <c r="N7033" i="1"/>
  <c r="M7033" i="1"/>
  <c r="Q7032" i="1"/>
  <c r="P7032" i="1"/>
  <c r="O7032" i="1"/>
  <c r="N7032" i="1"/>
  <c r="M7032" i="1"/>
  <c r="Q7031" i="1"/>
  <c r="P7031" i="1"/>
  <c r="O7031" i="1"/>
  <c r="N7031" i="1"/>
  <c r="M7031" i="1"/>
  <c r="Q7030" i="1"/>
  <c r="P7030" i="1"/>
  <c r="O7030" i="1"/>
  <c r="N7030" i="1"/>
  <c r="M7030" i="1"/>
  <c r="Q7029" i="1"/>
  <c r="P7029" i="1"/>
  <c r="O7029" i="1"/>
  <c r="N7029" i="1"/>
  <c r="M7029" i="1"/>
  <c r="Q7028" i="1"/>
  <c r="P7028" i="1"/>
  <c r="O7028" i="1"/>
  <c r="N7028" i="1"/>
  <c r="M7028" i="1"/>
  <c r="Q7027" i="1"/>
  <c r="P7027" i="1"/>
  <c r="O7027" i="1"/>
  <c r="N7027" i="1"/>
  <c r="M7027" i="1"/>
  <c r="Q7026" i="1"/>
  <c r="P7026" i="1"/>
  <c r="O7026" i="1"/>
  <c r="N7026" i="1"/>
  <c r="M7026" i="1"/>
  <c r="Q7025" i="1"/>
  <c r="P7025" i="1"/>
  <c r="O7025" i="1"/>
  <c r="N7025" i="1"/>
  <c r="M7025" i="1"/>
  <c r="Q7024" i="1"/>
  <c r="P7024" i="1"/>
  <c r="O7024" i="1"/>
  <c r="N7024" i="1"/>
  <c r="M7024" i="1"/>
  <c r="Q7023" i="1"/>
  <c r="P7023" i="1"/>
  <c r="O7023" i="1"/>
  <c r="N7023" i="1"/>
  <c r="M7023" i="1"/>
  <c r="Q7022" i="1"/>
  <c r="P7022" i="1"/>
  <c r="O7022" i="1"/>
  <c r="N7022" i="1"/>
  <c r="M7022" i="1"/>
  <c r="Q7021" i="1"/>
  <c r="P7021" i="1"/>
  <c r="O7021" i="1"/>
  <c r="N7021" i="1"/>
  <c r="M7021" i="1"/>
  <c r="Q7020" i="1"/>
  <c r="P7020" i="1"/>
  <c r="O7020" i="1"/>
  <c r="N7020" i="1"/>
  <c r="M7020" i="1"/>
  <c r="Q7019" i="1"/>
  <c r="P7019" i="1"/>
  <c r="O7019" i="1"/>
  <c r="N7019" i="1"/>
  <c r="M7019" i="1"/>
  <c r="Q7018" i="1"/>
  <c r="P7018" i="1"/>
  <c r="O7018" i="1"/>
  <c r="N7018" i="1"/>
  <c r="M7018" i="1"/>
  <c r="Q7017" i="1"/>
  <c r="P7017" i="1"/>
  <c r="O7017" i="1"/>
  <c r="N7017" i="1"/>
  <c r="M7017" i="1"/>
  <c r="Q7016" i="1"/>
  <c r="P7016" i="1"/>
  <c r="O7016" i="1"/>
  <c r="N7016" i="1"/>
  <c r="M7016" i="1"/>
  <c r="Q7015" i="1"/>
  <c r="P7015" i="1"/>
  <c r="O7015" i="1"/>
  <c r="N7015" i="1"/>
  <c r="M7015" i="1"/>
  <c r="Q7014" i="1"/>
  <c r="P7014" i="1"/>
  <c r="O7014" i="1"/>
  <c r="N7014" i="1"/>
  <c r="M7014" i="1"/>
  <c r="Q7013" i="1"/>
  <c r="P7013" i="1"/>
  <c r="O7013" i="1"/>
  <c r="N7013" i="1"/>
  <c r="M7013" i="1"/>
  <c r="Q7012" i="1"/>
  <c r="P7012" i="1"/>
  <c r="O7012" i="1"/>
  <c r="N7012" i="1"/>
  <c r="M7012" i="1"/>
  <c r="Q7011" i="1"/>
  <c r="P7011" i="1"/>
  <c r="O7011" i="1"/>
  <c r="N7011" i="1"/>
  <c r="M7011" i="1"/>
  <c r="Q7010" i="1"/>
  <c r="P7010" i="1"/>
  <c r="O7010" i="1"/>
  <c r="N7010" i="1"/>
  <c r="M7010" i="1"/>
  <c r="Q7009" i="1"/>
  <c r="P7009" i="1"/>
  <c r="O7009" i="1"/>
  <c r="N7009" i="1"/>
  <c r="M7009" i="1"/>
  <c r="Q7008" i="1"/>
  <c r="P7008" i="1"/>
  <c r="O7008" i="1"/>
  <c r="N7008" i="1"/>
  <c r="M7008" i="1"/>
  <c r="Q7007" i="1"/>
  <c r="P7007" i="1"/>
  <c r="O7007" i="1"/>
  <c r="N7007" i="1"/>
  <c r="M7007" i="1"/>
  <c r="Q7006" i="1"/>
  <c r="P7006" i="1"/>
  <c r="O7006" i="1"/>
  <c r="N7006" i="1"/>
  <c r="M7006" i="1"/>
  <c r="Q7005" i="1"/>
  <c r="P7005" i="1"/>
  <c r="O7005" i="1"/>
  <c r="N7005" i="1"/>
  <c r="M7005" i="1"/>
  <c r="Q7004" i="1"/>
  <c r="P7004" i="1"/>
  <c r="O7004" i="1"/>
  <c r="N7004" i="1"/>
  <c r="M7004" i="1"/>
  <c r="Q7003" i="1"/>
  <c r="P7003" i="1"/>
  <c r="O7003" i="1"/>
  <c r="N7003" i="1"/>
  <c r="M7003" i="1"/>
  <c r="Q7002" i="1"/>
  <c r="P7002" i="1"/>
  <c r="O7002" i="1"/>
  <c r="N7002" i="1"/>
  <c r="M7002" i="1"/>
  <c r="Q7001" i="1"/>
  <c r="P7001" i="1"/>
  <c r="O7001" i="1"/>
  <c r="N7001" i="1"/>
  <c r="M7001" i="1"/>
  <c r="Q7000" i="1"/>
  <c r="P7000" i="1"/>
  <c r="O7000" i="1"/>
  <c r="N7000" i="1"/>
  <c r="M7000" i="1"/>
  <c r="Q6999" i="1"/>
  <c r="P6999" i="1"/>
  <c r="O6999" i="1"/>
  <c r="N6999" i="1"/>
  <c r="M6999" i="1"/>
  <c r="Q6998" i="1"/>
  <c r="P6998" i="1"/>
  <c r="O6998" i="1"/>
  <c r="N6998" i="1"/>
  <c r="M6998" i="1"/>
  <c r="Q6997" i="1"/>
  <c r="P6997" i="1"/>
  <c r="O6997" i="1"/>
  <c r="N6997" i="1"/>
  <c r="M6997" i="1"/>
  <c r="Q6996" i="1"/>
  <c r="P6996" i="1"/>
  <c r="O6996" i="1"/>
  <c r="N6996" i="1"/>
  <c r="M6996" i="1"/>
  <c r="Q6995" i="1"/>
  <c r="P6995" i="1"/>
  <c r="O6995" i="1"/>
  <c r="N6995" i="1"/>
  <c r="M6995" i="1"/>
  <c r="Q6994" i="1"/>
  <c r="P6994" i="1"/>
  <c r="O6994" i="1"/>
  <c r="N6994" i="1"/>
  <c r="M6994" i="1"/>
  <c r="Q6993" i="1"/>
  <c r="P6993" i="1"/>
  <c r="O6993" i="1"/>
  <c r="N6993" i="1"/>
  <c r="M6993" i="1"/>
  <c r="Q6992" i="1"/>
  <c r="P6992" i="1"/>
  <c r="O6992" i="1"/>
  <c r="N6992" i="1"/>
  <c r="M6992" i="1"/>
  <c r="Q6991" i="1"/>
  <c r="P6991" i="1"/>
  <c r="O6991" i="1"/>
  <c r="N6991" i="1"/>
  <c r="M6991" i="1"/>
  <c r="Q6990" i="1"/>
  <c r="P6990" i="1"/>
  <c r="O6990" i="1"/>
  <c r="N6990" i="1"/>
  <c r="M6990" i="1"/>
  <c r="Q6989" i="1"/>
  <c r="P6989" i="1"/>
  <c r="O6989" i="1"/>
  <c r="N6989" i="1"/>
  <c r="M6989" i="1"/>
  <c r="Q6988" i="1"/>
  <c r="P6988" i="1"/>
  <c r="O6988" i="1"/>
  <c r="N6988" i="1"/>
  <c r="M6988" i="1"/>
  <c r="Q6987" i="1"/>
  <c r="P6987" i="1"/>
  <c r="O6987" i="1"/>
  <c r="N6987" i="1"/>
  <c r="M6987" i="1"/>
  <c r="Q6986" i="1"/>
  <c r="P6986" i="1"/>
  <c r="O6986" i="1"/>
  <c r="N6986" i="1"/>
  <c r="M6986" i="1"/>
  <c r="Q6985" i="1"/>
  <c r="P6985" i="1"/>
  <c r="O6985" i="1"/>
  <c r="N6985" i="1"/>
  <c r="M6985" i="1"/>
  <c r="Q6984" i="1"/>
  <c r="P6984" i="1"/>
  <c r="O6984" i="1"/>
  <c r="N6984" i="1"/>
  <c r="M6984" i="1"/>
  <c r="Q6983" i="1"/>
  <c r="P6983" i="1"/>
  <c r="O6983" i="1"/>
  <c r="N6983" i="1"/>
  <c r="M6983" i="1"/>
  <c r="Q6982" i="1"/>
  <c r="P6982" i="1"/>
  <c r="O6982" i="1"/>
  <c r="N6982" i="1"/>
  <c r="M6982" i="1"/>
  <c r="Q6981" i="1"/>
  <c r="P6981" i="1"/>
  <c r="O6981" i="1"/>
  <c r="N6981" i="1"/>
  <c r="M6981" i="1"/>
  <c r="Q6980" i="1"/>
  <c r="P6980" i="1"/>
  <c r="O6980" i="1"/>
  <c r="N6980" i="1"/>
  <c r="M6980" i="1"/>
  <c r="Q6979" i="1"/>
  <c r="P6979" i="1"/>
  <c r="O6979" i="1"/>
  <c r="N6979" i="1"/>
  <c r="M6979" i="1"/>
  <c r="Q6978" i="1"/>
  <c r="P6978" i="1"/>
  <c r="O6978" i="1"/>
  <c r="N6978" i="1"/>
  <c r="M6978" i="1"/>
  <c r="Q6977" i="1"/>
  <c r="P6977" i="1"/>
  <c r="O6977" i="1"/>
  <c r="N6977" i="1"/>
  <c r="M6977" i="1"/>
  <c r="Q6976" i="1"/>
  <c r="P6976" i="1"/>
  <c r="O6976" i="1"/>
  <c r="N6976" i="1"/>
  <c r="M6976" i="1"/>
  <c r="Q6975" i="1"/>
  <c r="P6975" i="1"/>
  <c r="O6975" i="1"/>
  <c r="N6975" i="1"/>
  <c r="M6975" i="1"/>
  <c r="Q6974" i="1"/>
  <c r="P6974" i="1"/>
  <c r="O6974" i="1"/>
  <c r="N6974" i="1"/>
  <c r="M6974" i="1"/>
  <c r="Q6973" i="1"/>
  <c r="P6973" i="1"/>
  <c r="O6973" i="1"/>
  <c r="N6973" i="1"/>
  <c r="M6973" i="1"/>
  <c r="Q6972" i="1"/>
  <c r="P6972" i="1"/>
  <c r="O6972" i="1"/>
  <c r="N6972" i="1"/>
  <c r="M6972" i="1"/>
  <c r="Q6971" i="1"/>
  <c r="P6971" i="1"/>
  <c r="O6971" i="1"/>
  <c r="N6971" i="1"/>
  <c r="M6971" i="1"/>
  <c r="Q6970" i="1"/>
  <c r="P6970" i="1"/>
  <c r="O6970" i="1"/>
  <c r="N6970" i="1"/>
  <c r="M6970" i="1"/>
  <c r="Q6969" i="1"/>
  <c r="P6969" i="1"/>
  <c r="O6969" i="1"/>
  <c r="N6969" i="1"/>
  <c r="M6969" i="1"/>
  <c r="Q6968" i="1"/>
  <c r="P6968" i="1"/>
  <c r="O6968" i="1"/>
  <c r="N6968" i="1"/>
  <c r="M6968" i="1"/>
  <c r="Q6967" i="1"/>
  <c r="P6967" i="1"/>
  <c r="O6967" i="1"/>
  <c r="N6967" i="1"/>
  <c r="M6967" i="1"/>
  <c r="Q6966" i="1"/>
  <c r="P6966" i="1"/>
  <c r="O6966" i="1"/>
  <c r="N6966" i="1"/>
  <c r="M6966" i="1"/>
  <c r="Q6965" i="1"/>
  <c r="P6965" i="1"/>
  <c r="O6965" i="1"/>
  <c r="N6965" i="1"/>
  <c r="M6965" i="1"/>
  <c r="Q6964" i="1"/>
  <c r="P6964" i="1"/>
  <c r="O6964" i="1"/>
  <c r="N6964" i="1"/>
  <c r="M6964" i="1"/>
  <c r="Q6963" i="1"/>
  <c r="P6963" i="1"/>
  <c r="O6963" i="1"/>
  <c r="N6963" i="1"/>
  <c r="M6963" i="1"/>
  <c r="Q6962" i="1"/>
  <c r="P6962" i="1"/>
  <c r="O6962" i="1"/>
  <c r="N6962" i="1"/>
  <c r="M6962" i="1"/>
  <c r="Q6961" i="1"/>
  <c r="P6961" i="1"/>
  <c r="O6961" i="1"/>
  <c r="N6961" i="1"/>
  <c r="M6961" i="1"/>
  <c r="Q6960" i="1"/>
  <c r="P6960" i="1"/>
  <c r="O6960" i="1"/>
  <c r="N6960" i="1"/>
  <c r="M6960" i="1"/>
  <c r="Q6959" i="1"/>
  <c r="P6959" i="1"/>
  <c r="O6959" i="1"/>
  <c r="N6959" i="1"/>
  <c r="M6959" i="1"/>
  <c r="Q6958" i="1"/>
  <c r="P6958" i="1"/>
  <c r="O6958" i="1"/>
  <c r="N6958" i="1"/>
  <c r="M6958" i="1"/>
  <c r="Q6957" i="1"/>
  <c r="P6957" i="1"/>
  <c r="O6957" i="1"/>
  <c r="N6957" i="1"/>
  <c r="M6957" i="1"/>
  <c r="Q6956" i="1"/>
  <c r="P6956" i="1"/>
  <c r="O6956" i="1"/>
  <c r="N6956" i="1"/>
  <c r="M6956" i="1"/>
  <c r="Q6955" i="1"/>
  <c r="P6955" i="1"/>
  <c r="O6955" i="1"/>
  <c r="N6955" i="1"/>
  <c r="M6955" i="1"/>
  <c r="Q6954" i="1"/>
  <c r="P6954" i="1"/>
  <c r="O6954" i="1"/>
  <c r="N6954" i="1"/>
  <c r="M6954" i="1"/>
  <c r="Q6953" i="1"/>
  <c r="P6953" i="1"/>
  <c r="O6953" i="1"/>
  <c r="N6953" i="1"/>
  <c r="M6953" i="1"/>
  <c r="Q6952" i="1"/>
  <c r="P6952" i="1"/>
  <c r="O6952" i="1"/>
  <c r="N6952" i="1"/>
  <c r="M6952" i="1"/>
  <c r="Q6951" i="1"/>
  <c r="P6951" i="1"/>
  <c r="O6951" i="1"/>
  <c r="N6951" i="1"/>
  <c r="M6951" i="1"/>
  <c r="Q6950" i="1"/>
  <c r="P6950" i="1"/>
  <c r="O6950" i="1"/>
  <c r="N6950" i="1"/>
  <c r="M6950" i="1"/>
  <c r="Q6949" i="1"/>
  <c r="P6949" i="1"/>
  <c r="O6949" i="1"/>
  <c r="N6949" i="1"/>
  <c r="M6949" i="1"/>
  <c r="Q6948" i="1"/>
  <c r="P6948" i="1"/>
  <c r="O6948" i="1"/>
  <c r="N6948" i="1"/>
  <c r="M6948" i="1"/>
  <c r="Q6947" i="1"/>
  <c r="P6947" i="1"/>
  <c r="O6947" i="1"/>
  <c r="N6947" i="1"/>
  <c r="M6947" i="1"/>
  <c r="Q6946" i="1"/>
  <c r="P6946" i="1"/>
  <c r="O6946" i="1"/>
  <c r="N6946" i="1"/>
  <c r="M6946" i="1"/>
  <c r="Q6945" i="1"/>
  <c r="P6945" i="1"/>
  <c r="O6945" i="1"/>
  <c r="N6945" i="1"/>
  <c r="M6945" i="1"/>
  <c r="Q6944" i="1"/>
  <c r="P6944" i="1"/>
  <c r="O6944" i="1"/>
  <c r="N6944" i="1"/>
  <c r="M6944" i="1"/>
  <c r="Q6943" i="1"/>
  <c r="P6943" i="1"/>
  <c r="O6943" i="1"/>
  <c r="N6943" i="1"/>
  <c r="M6943" i="1"/>
  <c r="Q6942" i="1"/>
  <c r="P6942" i="1"/>
  <c r="O6942" i="1"/>
  <c r="N6942" i="1"/>
  <c r="M6942" i="1"/>
  <c r="Q6941" i="1"/>
  <c r="P6941" i="1"/>
  <c r="O6941" i="1"/>
  <c r="N6941" i="1"/>
  <c r="M6941" i="1"/>
  <c r="Q6940" i="1"/>
  <c r="P6940" i="1"/>
  <c r="O6940" i="1"/>
  <c r="N6940" i="1"/>
  <c r="M6940" i="1"/>
  <c r="Q6939" i="1"/>
  <c r="P6939" i="1"/>
  <c r="O6939" i="1"/>
  <c r="N6939" i="1"/>
  <c r="M6939" i="1"/>
  <c r="Q6938" i="1"/>
  <c r="P6938" i="1"/>
  <c r="O6938" i="1"/>
  <c r="N6938" i="1"/>
  <c r="M6938" i="1"/>
  <c r="Q6937" i="1"/>
  <c r="P6937" i="1"/>
  <c r="O6937" i="1"/>
  <c r="N6937" i="1"/>
  <c r="M6937" i="1"/>
  <c r="Q6936" i="1"/>
  <c r="P6936" i="1"/>
  <c r="O6936" i="1"/>
  <c r="N6936" i="1"/>
  <c r="M6936" i="1"/>
  <c r="Q6935" i="1"/>
  <c r="P6935" i="1"/>
  <c r="O6935" i="1"/>
  <c r="N6935" i="1"/>
  <c r="M6935" i="1"/>
  <c r="Q6934" i="1"/>
  <c r="P6934" i="1"/>
  <c r="O6934" i="1"/>
  <c r="N6934" i="1"/>
  <c r="M6934" i="1"/>
  <c r="Q6933" i="1"/>
  <c r="P6933" i="1"/>
  <c r="O6933" i="1"/>
  <c r="N6933" i="1"/>
  <c r="M6933" i="1"/>
  <c r="Q6932" i="1"/>
  <c r="P6932" i="1"/>
  <c r="O6932" i="1"/>
  <c r="N6932" i="1"/>
  <c r="M6932" i="1"/>
  <c r="Q6931" i="1"/>
  <c r="P6931" i="1"/>
  <c r="O6931" i="1"/>
  <c r="N6931" i="1"/>
  <c r="M6931" i="1"/>
  <c r="Q6930" i="1"/>
  <c r="P6930" i="1"/>
  <c r="O6930" i="1"/>
  <c r="N6930" i="1"/>
  <c r="M6930" i="1"/>
  <c r="Q6929" i="1"/>
  <c r="P6929" i="1"/>
  <c r="O6929" i="1"/>
  <c r="N6929" i="1"/>
  <c r="M6929" i="1"/>
  <c r="Q6928" i="1"/>
  <c r="P6928" i="1"/>
  <c r="O6928" i="1"/>
  <c r="N6928" i="1"/>
  <c r="M6928" i="1"/>
  <c r="Q6927" i="1"/>
  <c r="P6927" i="1"/>
  <c r="O6927" i="1"/>
  <c r="N6927" i="1"/>
  <c r="M6927" i="1"/>
  <c r="Q6926" i="1"/>
  <c r="P6926" i="1"/>
  <c r="O6926" i="1"/>
  <c r="N6926" i="1"/>
  <c r="M6926" i="1"/>
  <c r="Q6925" i="1"/>
  <c r="P6925" i="1"/>
  <c r="O6925" i="1"/>
  <c r="N6925" i="1"/>
  <c r="M6925" i="1"/>
  <c r="Q6924" i="1"/>
  <c r="P6924" i="1"/>
  <c r="O6924" i="1"/>
  <c r="N6924" i="1"/>
  <c r="M6924" i="1"/>
  <c r="Q6923" i="1"/>
  <c r="P6923" i="1"/>
  <c r="O6923" i="1"/>
  <c r="N6923" i="1"/>
  <c r="M6923" i="1"/>
  <c r="Q6922" i="1"/>
  <c r="P6922" i="1"/>
  <c r="O6922" i="1"/>
  <c r="N6922" i="1"/>
  <c r="M6922" i="1"/>
  <c r="Q6921" i="1"/>
  <c r="P6921" i="1"/>
  <c r="O6921" i="1"/>
  <c r="N6921" i="1"/>
  <c r="M6921" i="1"/>
  <c r="Q6920" i="1"/>
  <c r="P6920" i="1"/>
  <c r="O6920" i="1"/>
  <c r="N6920" i="1"/>
  <c r="M6920" i="1"/>
  <c r="Q6919" i="1"/>
  <c r="P6919" i="1"/>
  <c r="O6919" i="1"/>
  <c r="N6919" i="1"/>
  <c r="M6919" i="1"/>
  <c r="Q6918" i="1"/>
  <c r="P6918" i="1"/>
  <c r="O6918" i="1"/>
  <c r="N6918" i="1"/>
  <c r="M6918" i="1"/>
  <c r="Q6917" i="1"/>
  <c r="P6917" i="1"/>
  <c r="O6917" i="1"/>
  <c r="N6917" i="1"/>
  <c r="M6917" i="1"/>
  <c r="Q6916" i="1"/>
  <c r="P6916" i="1"/>
  <c r="O6916" i="1"/>
  <c r="N6916" i="1"/>
  <c r="M6916" i="1"/>
  <c r="Q6915" i="1"/>
  <c r="P6915" i="1"/>
  <c r="O6915" i="1"/>
  <c r="N6915" i="1"/>
  <c r="M6915" i="1"/>
  <c r="Q6914" i="1"/>
  <c r="P6914" i="1"/>
  <c r="O6914" i="1"/>
  <c r="N6914" i="1"/>
  <c r="M6914" i="1"/>
  <c r="Q6913" i="1"/>
  <c r="P6913" i="1"/>
  <c r="O6913" i="1"/>
  <c r="N6913" i="1"/>
  <c r="M6913" i="1"/>
  <c r="Q6912" i="1"/>
  <c r="P6912" i="1"/>
  <c r="O6912" i="1"/>
  <c r="N6912" i="1"/>
  <c r="M6912" i="1"/>
  <c r="Q6911" i="1"/>
  <c r="P6911" i="1"/>
  <c r="O6911" i="1"/>
  <c r="N6911" i="1"/>
  <c r="M6911" i="1"/>
  <c r="Q6910" i="1"/>
  <c r="P6910" i="1"/>
  <c r="O6910" i="1"/>
  <c r="N6910" i="1"/>
  <c r="M6910" i="1"/>
  <c r="Q6909" i="1"/>
  <c r="P6909" i="1"/>
  <c r="O6909" i="1"/>
  <c r="N6909" i="1"/>
  <c r="M6909" i="1"/>
  <c r="Q6908" i="1"/>
  <c r="P6908" i="1"/>
  <c r="O6908" i="1"/>
  <c r="N6908" i="1"/>
  <c r="M6908" i="1"/>
  <c r="Q6907" i="1"/>
  <c r="P6907" i="1"/>
  <c r="O6907" i="1"/>
  <c r="N6907" i="1"/>
  <c r="M6907" i="1"/>
  <c r="Q6906" i="1"/>
  <c r="P6906" i="1"/>
  <c r="O6906" i="1"/>
  <c r="N6906" i="1"/>
  <c r="M6906" i="1"/>
  <c r="Q6905" i="1"/>
  <c r="P6905" i="1"/>
  <c r="O6905" i="1"/>
  <c r="N6905" i="1"/>
  <c r="M6905" i="1"/>
  <c r="Q6904" i="1"/>
  <c r="P6904" i="1"/>
  <c r="O6904" i="1"/>
  <c r="N6904" i="1"/>
  <c r="M6904" i="1"/>
  <c r="Q6903" i="1"/>
  <c r="P6903" i="1"/>
  <c r="O6903" i="1"/>
  <c r="N6903" i="1"/>
  <c r="M6903" i="1"/>
  <c r="Q6902" i="1"/>
  <c r="P6902" i="1"/>
  <c r="O6902" i="1"/>
  <c r="N6902" i="1"/>
  <c r="M6902" i="1"/>
  <c r="Q6901" i="1"/>
  <c r="P6901" i="1"/>
  <c r="O6901" i="1"/>
  <c r="N6901" i="1"/>
  <c r="M6901" i="1"/>
  <c r="Q6900" i="1"/>
  <c r="P6900" i="1"/>
  <c r="O6900" i="1"/>
  <c r="N6900" i="1"/>
  <c r="M6900" i="1"/>
  <c r="Q6899" i="1"/>
  <c r="P6899" i="1"/>
  <c r="O6899" i="1"/>
  <c r="N6899" i="1"/>
  <c r="M6899" i="1"/>
  <c r="Q6898" i="1"/>
  <c r="P6898" i="1"/>
  <c r="O6898" i="1"/>
  <c r="N6898" i="1"/>
  <c r="M6898" i="1"/>
  <c r="Q6897" i="1"/>
  <c r="P6897" i="1"/>
  <c r="O6897" i="1"/>
  <c r="N6897" i="1"/>
  <c r="M6897" i="1"/>
  <c r="Q6896" i="1"/>
  <c r="P6896" i="1"/>
  <c r="O6896" i="1"/>
  <c r="N6896" i="1"/>
  <c r="M6896" i="1"/>
  <c r="Q6895" i="1"/>
  <c r="P6895" i="1"/>
  <c r="O6895" i="1"/>
  <c r="N6895" i="1"/>
  <c r="M6895" i="1"/>
  <c r="Q6894" i="1"/>
  <c r="P6894" i="1"/>
  <c r="O6894" i="1"/>
  <c r="N6894" i="1"/>
  <c r="M6894" i="1"/>
  <c r="Q6893" i="1"/>
  <c r="P6893" i="1"/>
  <c r="O6893" i="1"/>
  <c r="N6893" i="1"/>
  <c r="M6893" i="1"/>
  <c r="Q6892" i="1"/>
  <c r="P6892" i="1"/>
  <c r="O6892" i="1"/>
  <c r="N6892" i="1"/>
  <c r="M6892" i="1"/>
  <c r="Q6891" i="1"/>
  <c r="P6891" i="1"/>
  <c r="O6891" i="1"/>
  <c r="N6891" i="1"/>
  <c r="M6891" i="1"/>
  <c r="Q6890" i="1"/>
  <c r="P6890" i="1"/>
  <c r="O6890" i="1"/>
  <c r="N6890" i="1"/>
  <c r="M6890" i="1"/>
  <c r="Q6889" i="1"/>
  <c r="P6889" i="1"/>
  <c r="O6889" i="1"/>
  <c r="N6889" i="1"/>
  <c r="M6889" i="1"/>
  <c r="Q6888" i="1"/>
  <c r="P6888" i="1"/>
  <c r="O6888" i="1"/>
  <c r="N6888" i="1"/>
  <c r="M6888" i="1"/>
  <c r="Q6887" i="1"/>
  <c r="P6887" i="1"/>
  <c r="O6887" i="1"/>
  <c r="N6887" i="1"/>
  <c r="M6887" i="1"/>
  <c r="Q6886" i="1"/>
  <c r="P6886" i="1"/>
  <c r="O6886" i="1"/>
  <c r="N6886" i="1"/>
  <c r="M6886" i="1"/>
  <c r="Q6885" i="1"/>
  <c r="P6885" i="1"/>
  <c r="O6885" i="1"/>
  <c r="N6885" i="1"/>
  <c r="M6885" i="1"/>
  <c r="Q6884" i="1"/>
  <c r="P6884" i="1"/>
  <c r="O6884" i="1"/>
  <c r="N6884" i="1"/>
  <c r="M6884" i="1"/>
  <c r="Q6883" i="1"/>
  <c r="P6883" i="1"/>
  <c r="O6883" i="1"/>
  <c r="N6883" i="1"/>
  <c r="M6883" i="1"/>
  <c r="Q6882" i="1"/>
  <c r="P6882" i="1"/>
  <c r="O6882" i="1"/>
  <c r="N6882" i="1"/>
  <c r="M6882" i="1"/>
  <c r="Q6881" i="1"/>
  <c r="P6881" i="1"/>
  <c r="O6881" i="1"/>
  <c r="N6881" i="1"/>
  <c r="M6881" i="1"/>
  <c r="Q6880" i="1"/>
  <c r="P6880" i="1"/>
  <c r="O6880" i="1"/>
  <c r="N6880" i="1"/>
  <c r="M6880" i="1"/>
  <c r="Q6879" i="1"/>
  <c r="P6879" i="1"/>
  <c r="O6879" i="1"/>
  <c r="N6879" i="1"/>
  <c r="M6879" i="1"/>
  <c r="Q6878" i="1"/>
  <c r="P6878" i="1"/>
  <c r="O6878" i="1"/>
  <c r="N6878" i="1"/>
  <c r="M6878" i="1"/>
  <c r="Q6877" i="1"/>
  <c r="P6877" i="1"/>
  <c r="O6877" i="1"/>
  <c r="N6877" i="1"/>
  <c r="M6877" i="1"/>
  <c r="Q6876" i="1"/>
  <c r="P6876" i="1"/>
  <c r="O6876" i="1"/>
  <c r="N6876" i="1"/>
  <c r="M6876" i="1"/>
  <c r="Q6875" i="1"/>
  <c r="P6875" i="1"/>
  <c r="O6875" i="1"/>
  <c r="N6875" i="1"/>
  <c r="M6875" i="1"/>
  <c r="Q6874" i="1"/>
  <c r="P6874" i="1"/>
  <c r="O6874" i="1"/>
  <c r="N6874" i="1"/>
  <c r="M6874" i="1"/>
  <c r="Q6873" i="1"/>
  <c r="P6873" i="1"/>
  <c r="O6873" i="1"/>
  <c r="N6873" i="1"/>
  <c r="M6873" i="1"/>
  <c r="Q6872" i="1"/>
  <c r="P6872" i="1"/>
  <c r="O6872" i="1"/>
  <c r="N6872" i="1"/>
  <c r="M6872" i="1"/>
  <c r="Q6871" i="1"/>
  <c r="P6871" i="1"/>
  <c r="O6871" i="1"/>
  <c r="N6871" i="1"/>
  <c r="M6871" i="1"/>
  <c r="Q6870" i="1"/>
  <c r="P6870" i="1"/>
  <c r="O6870" i="1"/>
  <c r="N6870" i="1"/>
  <c r="M6870" i="1"/>
  <c r="Q6869" i="1"/>
  <c r="P6869" i="1"/>
  <c r="O6869" i="1"/>
  <c r="N6869" i="1"/>
  <c r="M6869" i="1"/>
  <c r="Q6868" i="1"/>
  <c r="P6868" i="1"/>
  <c r="O6868" i="1"/>
  <c r="N6868" i="1"/>
  <c r="M6868" i="1"/>
  <c r="Q6867" i="1"/>
  <c r="P6867" i="1"/>
  <c r="O6867" i="1"/>
  <c r="N6867" i="1"/>
  <c r="M6867" i="1"/>
  <c r="Q6866" i="1"/>
  <c r="P6866" i="1"/>
  <c r="O6866" i="1"/>
  <c r="N6866" i="1"/>
  <c r="M6866" i="1"/>
  <c r="Q6865" i="1"/>
  <c r="P6865" i="1"/>
  <c r="O6865" i="1"/>
  <c r="N6865" i="1"/>
  <c r="M6865" i="1"/>
  <c r="Q6864" i="1"/>
  <c r="P6864" i="1"/>
  <c r="O6864" i="1"/>
  <c r="N6864" i="1"/>
  <c r="M6864" i="1"/>
  <c r="Q6863" i="1"/>
  <c r="P6863" i="1"/>
  <c r="O6863" i="1"/>
  <c r="N6863" i="1"/>
  <c r="M6863" i="1"/>
  <c r="Q6862" i="1"/>
  <c r="P6862" i="1"/>
  <c r="O6862" i="1"/>
  <c r="N6862" i="1"/>
  <c r="M6862" i="1"/>
  <c r="Q6861" i="1"/>
  <c r="P6861" i="1"/>
  <c r="O6861" i="1"/>
  <c r="N6861" i="1"/>
  <c r="M6861" i="1"/>
  <c r="Q6860" i="1"/>
  <c r="P6860" i="1"/>
  <c r="O6860" i="1"/>
  <c r="N6860" i="1"/>
  <c r="M6860" i="1"/>
  <c r="Q6859" i="1"/>
  <c r="P6859" i="1"/>
  <c r="O6859" i="1"/>
  <c r="N6859" i="1"/>
  <c r="M6859" i="1"/>
  <c r="Q6858" i="1"/>
  <c r="P6858" i="1"/>
  <c r="O6858" i="1"/>
  <c r="N6858" i="1"/>
  <c r="M6858" i="1"/>
  <c r="Q6857" i="1"/>
  <c r="P6857" i="1"/>
  <c r="O6857" i="1"/>
  <c r="N6857" i="1"/>
  <c r="M6857" i="1"/>
  <c r="Q6856" i="1"/>
  <c r="P6856" i="1"/>
  <c r="O6856" i="1"/>
  <c r="N6856" i="1"/>
  <c r="M6856" i="1"/>
  <c r="Q6855" i="1"/>
  <c r="P6855" i="1"/>
  <c r="O6855" i="1"/>
  <c r="N6855" i="1"/>
  <c r="M6855" i="1"/>
  <c r="Q6854" i="1"/>
  <c r="P6854" i="1"/>
  <c r="O6854" i="1"/>
  <c r="N6854" i="1"/>
  <c r="M6854" i="1"/>
  <c r="Q6853" i="1"/>
  <c r="P6853" i="1"/>
  <c r="O6853" i="1"/>
  <c r="N6853" i="1"/>
  <c r="M6853" i="1"/>
  <c r="Q6852" i="1"/>
  <c r="P6852" i="1"/>
  <c r="O6852" i="1"/>
  <c r="N6852" i="1"/>
  <c r="M6852" i="1"/>
  <c r="Q6851" i="1"/>
  <c r="P6851" i="1"/>
  <c r="O6851" i="1"/>
  <c r="N6851" i="1"/>
  <c r="M6851" i="1"/>
  <c r="Q6850" i="1"/>
  <c r="P6850" i="1"/>
  <c r="O6850" i="1"/>
  <c r="N6850" i="1"/>
  <c r="M6850" i="1"/>
  <c r="Q6849" i="1"/>
  <c r="P6849" i="1"/>
  <c r="O6849" i="1"/>
  <c r="N6849" i="1"/>
  <c r="M6849" i="1"/>
  <c r="Q6848" i="1"/>
  <c r="P6848" i="1"/>
  <c r="O6848" i="1"/>
  <c r="N6848" i="1"/>
  <c r="M6848" i="1"/>
  <c r="Q6847" i="1"/>
  <c r="P6847" i="1"/>
  <c r="O6847" i="1"/>
  <c r="N6847" i="1"/>
  <c r="M6847" i="1"/>
  <c r="Q6846" i="1"/>
  <c r="P6846" i="1"/>
  <c r="O6846" i="1"/>
  <c r="N6846" i="1"/>
  <c r="M6846" i="1"/>
  <c r="Q6845" i="1"/>
  <c r="P6845" i="1"/>
  <c r="O6845" i="1"/>
  <c r="N6845" i="1"/>
  <c r="M6845" i="1"/>
  <c r="Q6844" i="1"/>
  <c r="P6844" i="1"/>
  <c r="O6844" i="1"/>
  <c r="N6844" i="1"/>
  <c r="M6844" i="1"/>
  <c r="Q6843" i="1"/>
  <c r="P6843" i="1"/>
  <c r="O6843" i="1"/>
  <c r="N6843" i="1"/>
  <c r="M6843" i="1"/>
  <c r="Q6842" i="1"/>
  <c r="P6842" i="1"/>
  <c r="O6842" i="1"/>
  <c r="N6842" i="1"/>
  <c r="M6842" i="1"/>
  <c r="Q6841" i="1"/>
  <c r="P6841" i="1"/>
  <c r="O6841" i="1"/>
  <c r="N6841" i="1"/>
  <c r="M6841" i="1"/>
  <c r="Q6840" i="1"/>
  <c r="P6840" i="1"/>
  <c r="O6840" i="1"/>
  <c r="N6840" i="1"/>
  <c r="M6840" i="1"/>
  <c r="Q6839" i="1"/>
  <c r="P6839" i="1"/>
  <c r="O6839" i="1"/>
  <c r="N6839" i="1"/>
  <c r="M6839" i="1"/>
  <c r="Q6838" i="1"/>
  <c r="P6838" i="1"/>
  <c r="O6838" i="1"/>
  <c r="N6838" i="1"/>
  <c r="M6838" i="1"/>
  <c r="Q6837" i="1"/>
  <c r="P6837" i="1"/>
  <c r="O6837" i="1"/>
  <c r="N6837" i="1"/>
  <c r="M6837" i="1"/>
  <c r="Q6836" i="1"/>
  <c r="P6836" i="1"/>
  <c r="O6836" i="1"/>
  <c r="N6836" i="1"/>
  <c r="M6836" i="1"/>
  <c r="Q6835" i="1"/>
  <c r="P6835" i="1"/>
  <c r="O6835" i="1"/>
  <c r="N6835" i="1"/>
  <c r="M6835" i="1"/>
  <c r="Q6834" i="1"/>
  <c r="P6834" i="1"/>
  <c r="O6834" i="1"/>
  <c r="N6834" i="1"/>
  <c r="M6834" i="1"/>
  <c r="Q6833" i="1"/>
  <c r="P6833" i="1"/>
  <c r="O6833" i="1"/>
  <c r="N6833" i="1"/>
  <c r="M6833" i="1"/>
  <c r="Q6832" i="1"/>
  <c r="P6832" i="1"/>
  <c r="O6832" i="1"/>
  <c r="N6832" i="1"/>
  <c r="M6832" i="1"/>
  <c r="Q6831" i="1"/>
  <c r="P6831" i="1"/>
  <c r="O6831" i="1"/>
  <c r="N6831" i="1"/>
  <c r="M6831" i="1"/>
  <c r="Q6830" i="1"/>
  <c r="P6830" i="1"/>
  <c r="O6830" i="1"/>
  <c r="N6830" i="1"/>
  <c r="M6830" i="1"/>
  <c r="Q6829" i="1"/>
  <c r="P6829" i="1"/>
  <c r="O6829" i="1"/>
  <c r="N6829" i="1"/>
  <c r="M6829" i="1"/>
  <c r="Q6828" i="1"/>
  <c r="P6828" i="1"/>
  <c r="O6828" i="1"/>
  <c r="N6828" i="1"/>
  <c r="M6828" i="1"/>
  <c r="Q6827" i="1"/>
  <c r="P6827" i="1"/>
  <c r="O6827" i="1"/>
  <c r="N6827" i="1"/>
  <c r="M6827" i="1"/>
  <c r="Q6826" i="1"/>
  <c r="P6826" i="1"/>
  <c r="O6826" i="1"/>
  <c r="N6826" i="1"/>
  <c r="M6826" i="1"/>
  <c r="Q6825" i="1"/>
  <c r="P6825" i="1"/>
  <c r="O6825" i="1"/>
  <c r="N6825" i="1"/>
  <c r="M6825" i="1"/>
  <c r="Q6824" i="1"/>
  <c r="P6824" i="1"/>
  <c r="O6824" i="1"/>
  <c r="N6824" i="1"/>
  <c r="M6824" i="1"/>
  <c r="Q6823" i="1"/>
  <c r="P6823" i="1"/>
  <c r="O6823" i="1"/>
  <c r="N6823" i="1"/>
  <c r="M6823" i="1"/>
  <c r="Q6822" i="1"/>
  <c r="P6822" i="1"/>
  <c r="O6822" i="1"/>
  <c r="N6822" i="1"/>
  <c r="M6822" i="1"/>
  <c r="Q6821" i="1"/>
  <c r="P6821" i="1"/>
  <c r="O6821" i="1"/>
  <c r="N6821" i="1"/>
  <c r="M6821" i="1"/>
  <c r="Q6820" i="1"/>
  <c r="P6820" i="1"/>
  <c r="O6820" i="1"/>
  <c r="N6820" i="1"/>
  <c r="M6820" i="1"/>
  <c r="Q6819" i="1"/>
  <c r="P6819" i="1"/>
  <c r="O6819" i="1"/>
  <c r="N6819" i="1"/>
  <c r="M6819" i="1"/>
  <c r="Q6818" i="1"/>
  <c r="P6818" i="1"/>
  <c r="O6818" i="1"/>
  <c r="N6818" i="1"/>
  <c r="M6818" i="1"/>
  <c r="Q6817" i="1"/>
  <c r="P6817" i="1"/>
  <c r="O6817" i="1"/>
  <c r="N6817" i="1"/>
  <c r="M6817" i="1"/>
  <c r="Q6816" i="1"/>
  <c r="P6816" i="1"/>
  <c r="O6816" i="1"/>
  <c r="N6816" i="1"/>
  <c r="M6816" i="1"/>
  <c r="Q6815" i="1"/>
  <c r="P6815" i="1"/>
  <c r="O6815" i="1"/>
  <c r="N6815" i="1"/>
  <c r="M6815" i="1"/>
  <c r="Q6814" i="1"/>
  <c r="P6814" i="1"/>
  <c r="O6814" i="1"/>
  <c r="N6814" i="1"/>
  <c r="M6814" i="1"/>
  <c r="Q6813" i="1"/>
  <c r="P6813" i="1"/>
  <c r="O6813" i="1"/>
  <c r="N6813" i="1"/>
  <c r="M6813" i="1"/>
  <c r="Q6812" i="1"/>
  <c r="P6812" i="1"/>
  <c r="O6812" i="1"/>
  <c r="N6812" i="1"/>
  <c r="M6812" i="1"/>
  <c r="Q6811" i="1"/>
  <c r="P6811" i="1"/>
  <c r="O6811" i="1"/>
  <c r="N6811" i="1"/>
  <c r="M6811" i="1"/>
  <c r="Q6810" i="1"/>
  <c r="P6810" i="1"/>
  <c r="O6810" i="1"/>
  <c r="N6810" i="1"/>
  <c r="M6810" i="1"/>
  <c r="Q6809" i="1"/>
  <c r="P6809" i="1"/>
  <c r="O6809" i="1"/>
  <c r="N6809" i="1"/>
  <c r="M6809" i="1"/>
  <c r="Q6808" i="1"/>
  <c r="P6808" i="1"/>
  <c r="O6808" i="1"/>
  <c r="N6808" i="1"/>
  <c r="M6808" i="1"/>
  <c r="Q6807" i="1"/>
  <c r="P6807" i="1"/>
  <c r="O6807" i="1"/>
  <c r="N6807" i="1"/>
  <c r="M6807" i="1"/>
  <c r="Q6806" i="1"/>
  <c r="P6806" i="1"/>
  <c r="O6806" i="1"/>
  <c r="N6806" i="1"/>
  <c r="M6806" i="1"/>
  <c r="Q6805" i="1"/>
  <c r="P6805" i="1"/>
  <c r="O6805" i="1"/>
  <c r="N6805" i="1"/>
  <c r="M6805" i="1"/>
  <c r="Q6804" i="1"/>
  <c r="P6804" i="1"/>
  <c r="O6804" i="1"/>
  <c r="N6804" i="1"/>
  <c r="M6804" i="1"/>
  <c r="Q6803" i="1"/>
  <c r="P6803" i="1"/>
  <c r="O6803" i="1"/>
  <c r="N6803" i="1"/>
  <c r="M6803" i="1"/>
  <c r="Q6802" i="1"/>
  <c r="P6802" i="1"/>
  <c r="O6802" i="1"/>
  <c r="N6802" i="1"/>
  <c r="M6802" i="1"/>
  <c r="Q6801" i="1"/>
  <c r="P6801" i="1"/>
  <c r="O6801" i="1"/>
  <c r="N6801" i="1"/>
  <c r="M6801" i="1"/>
  <c r="Q6800" i="1"/>
  <c r="P6800" i="1"/>
  <c r="O6800" i="1"/>
  <c r="N6800" i="1"/>
  <c r="M6800" i="1"/>
  <c r="Q6799" i="1"/>
  <c r="P6799" i="1"/>
  <c r="O6799" i="1"/>
  <c r="N6799" i="1"/>
  <c r="M6799" i="1"/>
  <c r="Q6798" i="1"/>
  <c r="P6798" i="1"/>
  <c r="O6798" i="1"/>
  <c r="N6798" i="1"/>
  <c r="M6798" i="1"/>
  <c r="Q6797" i="1"/>
  <c r="P6797" i="1"/>
  <c r="O6797" i="1"/>
  <c r="N6797" i="1"/>
  <c r="M6797" i="1"/>
  <c r="Q6796" i="1"/>
  <c r="P6796" i="1"/>
  <c r="O6796" i="1"/>
  <c r="N6796" i="1"/>
  <c r="M6796" i="1"/>
  <c r="Q6795" i="1"/>
  <c r="P6795" i="1"/>
  <c r="O6795" i="1"/>
  <c r="N6795" i="1"/>
  <c r="M6795" i="1"/>
  <c r="Q6794" i="1"/>
  <c r="P6794" i="1"/>
  <c r="O6794" i="1"/>
  <c r="N6794" i="1"/>
  <c r="M6794" i="1"/>
  <c r="Q6793" i="1"/>
  <c r="P6793" i="1"/>
  <c r="O6793" i="1"/>
  <c r="N6793" i="1"/>
  <c r="M6793" i="1"/>
  <c r="Q6792" i="1"/>
  <c r="P6792" i="1"/>
  <c r="O6792" i="1"/>
  <c r="N6792" i="1"/>
  <c r="M6792" i="1"/>
  <c r="Q6791" i="1"/>
  <c r="P6791" i="1"/>
  <c r="O6791" i="1"/>
  <c r="N6791" i="1"/>
  <c r="M6791" i="1"/>
  <c r="Q6790" i="1"/>
  <c r="P6790" i="1"/>
  <c r="O6790" i="1"/>
  <c r="N6790" i="1"/>
  <c r="M6790" i="1"/>
  <c r="Q6789" i="1"/>
  <c r="P6789" i="1"/>
  <c r="O6789" i="1"/>
  <c r="N6789" i="1"/>
  <c r="M6789" i="1"/>
  <c r="Q6788" i="1"/>
  <c r="P6788" i="1"/>
  <c r="O6788" i="1"/>
  <c r="N6788" i="1"/>
  <c r="M6788" i="1"/>
  <c r="Q6787" i="1"/>
  <c r="P6787" i="1"/>
  <c r="O6787" i="1"/>
  <c r="N6787" i="1"/>
  <c r="M6787" i="1"/>
  <c r="Q6786" i="1"/>
  <c r="P6786" i="1"/>
  <c r="O6786" i="1"/>
  <c r="N6786" i="1"/>
  <c r="M6786" i="1"/>
  <c r="Q6785" i="1"/>
  <c r="P6785" i="1"/>
  <c r="O6785" i="1"/>
  <c r="N6785" i="1"/>
  <c r="M6785" i="1"/>
  <c r="Q6784" i="1"/>
  <c r="P6784" i="1"/>
  <c r="O6784" i="1"/>
  <c r="N6784" i="1"/>
  <c r="M6784" i="1"/>
  <c r="Q6783" i="1"/>
  <c r="P6783" i="1"/>
  <c r="O6783" i="1"/>
  <c r="N6783" i="1"/>
  <c r="M6783" i="1"/>
  <c r="Q6782" i="1"/>
  <c r="P6782" i="1"/>
  <c r="O6782" i="1"/>
  <c r="N6782" i="1"/>
  <c r="M6782" i="1"/>
  <c r="Q6781" i="1"/>
  <c r="P6781" i="1"/>
  <c r="O6781" i="1"/>
  <c r="N6781" i="1"/>
  <c r="M6781" i="1"/>
  <c r="Q6780" i="1"/>
  <c r="P6780" i="1"/>
  <c r="O6780" i="1"/>
  <c r="N6780" i="1"/>
  <c r="M6780" i="1"/>
  <c r="Q6779" i="1"/>
  <c r="P6779" i="1"/>
  <c r="O6779" i="1"/>
  <c r="N6779" i="1"/>
  <c r="M6779" i="1"/>
  <c r="Q6778" i="1"/>
  <c r="P6778" i="1"/>
  <c r="O6778" i="1"/>
  <c r="N6778" i="1"/>
  <c r="M6778" i="1"/>
  <c r="Q6777" i="1"/>
  <c r="P6777" i="1"/>
  <c r="O6777" i="1"/>
  <c r="N6777" i="1"/>
  <c r="M6777" i="1"/>
  <c r="Q6776" i="1"/>
  <c r="P6776" i="1"/>
  <c r="O6776" i="1"/>
  <c r="N6776" i="1"/>
  <c r="M6776" i="1"/>
  <c r="Q6775" i="1"/>
  <c r="P6775" i="1"/>
  <c r="O6775" i="1"/>
  <c r="N6775" i="1"/>
  <c r="M6775" i="1"/>
  <c r="Q6774" i="1"/>
  <c r="P6774" i="1"/>
  <c r="O6774" i="1"/>
  <c r="N6774" i="1"/>
  <c r="M6774" i="1"/>
  <c r="Q6773" i="1"/>
  <c r="P6773" i="1"/>
  <c r="O6773" i="1"/>
  <c r="N6773" i="1"/>
  <c r="M6773" i="1"/>
  <c r="Q6772" i="1"/>
  <c r="P6772" i="1"/>
  <c r="O6772" i="1"/>
  <c r="N6772" i="1"/>
  <c r="M6772" i="1"/>
  <c r="Q6771" i="1"/>
  <c r="P6771" i="1"/>
  <c r="O6771" i="1"/>
  <c r="N6771" i="1"/>
  <c r="M6771" i="1"/>
  <c r="Q6770" i="1"/>
  <c r="P6770" i="1"/>
  <c r="O6770" i="1"/>
  <c r="N6770" i="1"/>
  <c r="M6770" i="1"/>
  <c r="Q6769" i="1"/>
  <c r="P6769" i="1"/>
  <c r="O6769" i="1"/>
  <c r="N6769" i="1"/>
  <c r="M6769" i="1"/>
  <c r="Q6768" i="1"/>
  <c r="P6768" i="1"/>
  <c r="O6768" i="1"/>
  <c r="N6768" i="1"/>
  <c r="M6768" i="1"/>
  <c r="Q6767" i="1"/>
  <c r="P6767" i="1"/>
  <c r="O6767" i="1"/>
  <c r="N6767" i="1"/>
  <c r="M6767" i="1"/>
  <c r="Q6766" i="1"/>
  <c r="P6766" i="1"/>
  <c r="O6766" i="1"/>
  <c r="N6766" i="1"/>
  <c r="M6766" i="1"/>
  <c r="Q6765" i="1"/>
  <c r="P6765" i="1"/>
  <c r="O6765" i="1"/>
  <c r="N6765" i="1"/>
  <c r="M6765" i="1"/>
  <c r="Q6764" i="1"/>
  <c r="P6764" i="1"/>
  <c r="O6764" i="1"/>
  <c r="N6764" i="1"/>
  <c r="M6764" i="1"/>
  <c r="Q6763" i="1"/>
  <c r="P6763" i="1"/>
  <c r="O6763" i="1"/>
  <c r="N6763" i="1"/>
  <c r="M6763" i="1"/>
  <c r="Q6762" i="1"/>
  <c r="P6762" i="1"/>
  <c r="O6762" i="1"/>
  <c r="N6762" i="1"/>
  <c r="M6762" i="1"/>
  <c r="Q6761" i="1"/>
  <c r="P6761" i="1"/>
  <c r="O6761" i="1"/>
  <c r="N6761" i="1"/>
  <c r="M6761" i="1"/>
  <c r="Q6760" i="1"/>
  <c r="P6760" i="1"/>
  <c r="O6760" i="1"/>
  <c r="N6760" i="1"/>
  <c r="M6760" i="1"/>
  <c r="Q6759" i="1"/>
  <c r="P6759" i="1"/>
  <c r="O6759" i="1"/>
  <c r="N6759" i="1"/>
  <c r="M6759" i="1"/>
  <c r="Q6758" i="1"/>
  <c r="P6758" i="1"/>
  <c r="O6758" i="1"/>
  <c r="N6758" i="1"/>
  <c r="M6758" i="1"/>
  <c r="Q6757" i="1"/>
  <c r="P6757" i="1"/>
  <c r="O6757" i="1"/>
  <c r="N6757" i="1"/>
  <c r="M6757" i="1"/>
  <c r="Q6756" i="1"/>
  <c r="P6756" i="1"/>
  <c r="O6756" i="1"/>
  <c r="N6756" i="1"/>
  <c r="M6756" i="1"/>
  <c r="Q6755" i="1"/>
  <c r="P6755" i="1"/>
  <c r="O6755" i="1"/>
  <c r="N6755" i="1"/>
  <c r="M6755" i="1"/>
  <c r="Q6754" i="1"/>
  <c r="P6754" i="1"/>
  <c r="O6754" i="1"/>
  <c r="N6754" i="1"/>
  <c r="M6754" i="1"/>
  <c r="Q6753" i="1"/>
  <c r="P6753" i="1"/>
  <c r="O6753" i="1"/>
  <c r="N6753" i="1"/>
  <c r="M6753" i="1"/>
  <c r="Q6752" i="1"/>
  <c r="P6752" i="1"/>
  <c r="O6752" i="1"/>
  <c r="N6752" i="1"/>
  <c r="M6752" i="1"/>
  <c r="Q6751" i="1"/>
  <c r="P6751" i="1"/>
  <c r="O6751" i="1"/>
  <c r="N6751" i="1"/>
  <c r="M6751" i="1"/>
  <c r="Q6750" i="1"/>
  <c r="P6750" i="1"/>
  <c r="O6750" i="1"/>
  <c r="N6750" i="1"/>
  <c r="M6750" i="1"/>
  <c r="Q6749" i="1"/>
  <c r="P6749" i="1"/>
  <c r="O6749" i="1"/>
  <c r="N6749" i="1"/>
  <c r="M6749" i="1"/>
  <c r="Q6748" i="1"/>
  <c r="P6748" i="1"/>
  <c r="O6748" i="1"/>
  <c r="N6748" i="1"/>
  <c r="M6748" i="1"/>
  <c r="Q6747" i="1"/>
  <c r="P6747" i="1"/>
  <c r="O6747" i="1"/>
  <c r="N6747" i="1"/>
  <c r="M6747" i="1"/>
  <c r="Q6746" i="1"/>
  <c r="P6746" i="1"/>
  <c r="O6746" i="1"/>
  <c r="N6746" i="1"/>
  <c r="M6746" i="1"/>
  <c r="Q6745" i="1"/>
  <c r="P6745" i="1"/>
  <c r="O6745" i="1"/>
  <c r="N6745" i="1"/>
  <c r="M6745" i="1"/>
  <c r="Q6744" i="1"/>
  <c r="P6744" i="1"/>
  <c r="O6744" i="1"/>
  <c r="N6744" i="1"/>
  <c r="M6744" i="1"/>
  <c r="Q6743" i="1"/>
  <c r="P6743" i="1"/>
  <c r="O6743" i="1"/>
  <c r="N6743" i="1"/>
  <c r="M6743" i="1"/>
  <c r="Q6742" i="1"/>
  <c r="P6742" i="1"/>
  <c r="O6742" i="1"/>
  <c r="N6742" i="1"/>
  <c r="M6742" i="1"/>
  <c r="Q6741" i="1"/>
  <c r="P6741" i="1"/>
  <c r="O6741" i="1"/>
  <c r="N6741" i="1"/>
  <c r="M6741" i="1"/>
  <c r="Q6740" i="1"/>
  <c r="P6740" i="1"/>
  <c r="O6740" i="1"/>
  <c r="N6740" i="1"/>
  <c r="M6740" i="1"/>
  <c r="Q6739" i="1"/>
  <c r="P6739" i="1"/>
  <c r="O6739" i="1"/>
  <c r="N6739" i="1"/>
  <c r="M6739" i="1"/>
  <c r="Q6738" i="1"/>
  <c r="P6738" i="1"/>
  <c r="O6738" i="1"/>
  <c r="N6738" i="1"/>
  <c r="M6738" i="1"/>
  <c r="Q6737" i="1"/>
  <c r="P6737" i="1"/>
  <c r="O6737" i="1"/>
  <c r="N6737" i="1"/>
  <c r="M6737" i="1"/>
  <c r="Q6736" i="1"/>
  <c r="P6736" i="1"/>
  <c r="O6736" i="1"/>
  <c r="N6736" i="1"/>
  <c r="M6736" i="1"/>
  <c r="Q6735" i="1"/>
  <c r="P6735" i="1"/>
  <c r="O6735" i="1"/>
  <c r="N6735" i="1"/>
  <c r="M6735" i="1"/>
  <c r="Q6734" i="1"/>
  <c r="P6734" i="1"/>
  <c r="O6734" i="1"/>
  <c r="N6734" i="1"/>
  <c r="M6734" i="1"/>
  <c r="Q6733" i="1"/>
  <c r="P6733" i="1"/>
  <c r="O6733" i="1"/>
  <c r="N6733" i="1"/>
  <c r="M6733" i="1"/>
  <c r="Q6732" i="1"/>
  <c r="P6732" i="1"/>
  <c r="O6732" i="1"/>
  <c r="N6732" i="1"/>
  <c r="M6732" i="1"/>
  <c r="Q6731" i="1"/>
  <c r="P6731" i="1"/>
  <c r="O6731" i="1"/>
  <c r="N6731" i="1"/>
  <c r="M6731" i="1"/>
  <c r="Q6730" i="1"/>
  <c r="P6730" i="1"/>
  <c r="O6730" i="1"/>
  <c r="N6730" i="1"/>
  <c r="M6730" i="1"/>
  <c r="Q6729" i="1"/>
  <c r="P6729" i="1"/>
  <c r="O6729" i="1"/>
  <c r="N6729" i="1"/>
  <c r="M6729" i="1"/>
  <c r="Q6728" i="1"/>
  <c r="P6728" i="1"/>
  <c r="O6728" i="1"/>
  <c r="N6728" i="1"/>
  <c r="M6728" i="1"/>
  <c r="Q6727" i="1"/>
  <c r="P6727" i="1"/>
  <c r="O6727" i="1"/>
  <c r="N6727" i="1"/>
  <c r="M6727" i="1"/>
  <c r="Q6726" i="1"/>
  <c r="P6726" i="1"/>
  <c r="O6726" i="1"/>
  <c r="N6726" i="1"/>
  <c r="M6726" i="1"/>
  <c r="Q6725" i="1"/>
  <c r="P6725" i="1"/>
  <c r="O6725" i="1"/>
  <c r="N6725" i="1"/>
  <c r="M6725" i="1"/>
  <c r="Q6724" i="1"/>
  <c r="P6724" i="1"/>
  <c r="O6724" i="1"/>
  <c r="N6724" i="1"/>
  <c r="M6724" i="1"/>
  <c r="Q6723" i="1"/>
  <c r="P6723" i="1"/>
  <c r="O6723" i="1"/>
  <c r="N6723" i="1"/>
  <c r="M6723" i="1"/>
  <c r="Q6722" i="1"/>
  <c r="P6722" i="1"/>
  <c r="O6722" i="1"/>
  <c r="N6722" i="1"/>
  <c r="M6722" i="1"/>
  <c r="Q6721" i="1"/>
  <c r="P6721" i="1"/>
  <c r="O6721" i="1"/>
  <c r="N6721" i="1"/>
  <c r="M6721" i="1"/>
  <c r="Q6720" i="1"/>
  <c r="P6720" i="1"/>
  <c r="O6720" i="1"/>
  <c r="N6720" i="1"/>
  <c r="M6720" i="1"/>
  <c r="Q6719" i="1"/>
  <c r="P6719" i="1"/>
  <c r="O6719" i="1"/>
  <c r="N6719" i="1"/>
  <c r="M6719" i="1"/>
  <c r="Q6718" i="1"/>
  <c r="P6718" i="1"/>
  <c r="O6718" i="1"/>
  <c r="N6718" i="1"/>
  <c r="M6718" i="1"/>
  <c r="Q6717" i="1"/>
  <c r="P6717" i="1"/>
  <c r="O6717" i="1"/>
  <c r="N6717" i="1"/>
  <c r="M6717" i="1"/>
  <c r="Q6716" i="1"/>
  <c r="P6716" i="1"/>
  <c r="O6716" i="1"/>
  <c r="N6716" i="1"/>
  <c r="M6716" i="1"/>
  <c r="Q6715" i="1"/>
  <c r="P6715" i="1"/>
  <c r="O6715" i="1"/>
  <c r="N6715" i="1"/>
  <c r="M6715" i="1"/>
  <c r="Q6714" i="1"/>
  <c r="P6714" i="1"/>
  <c r="O6714" i="1"/>
  <c r="N6714" i="1"/>
  <c r="M6714" i="1"/>
  <c r="Q6713" i="1"/>
  <c r="P6713" i="1"/>
  <c r="O6713" i="1"/>
  <c r="N6713" i="1"/>
  <c r="M6713" i="1"/>
  <c r="Q6712" i="1"/>
  <c r="P6712" i="1"/>
  <c r="O6712" i="1"/>
  <c r="N6712" i="1"/>
  <c r="M6712" i="1"/>
  <c r="Q6711" i="1"/>
  <c r="P6711" i="1"/>
  <c r="O6711" i="1"/>
  <c r="N6711" i="1"/>
  <c r="M6711" i="1"/>
  <c r="Q6710" i="1"/>
  <c r="P6710" i="1"/>
  <c r="O6710" i="1"/>
  <c r="N6710" i="1"/>
  <c r="M6710" i="1"/>
  <c r="Q6709" i="1"/>
  <c r="P6709" i="1"/>
  <c r="O6709" i="1"/>
  <c r="N6709" i="1"/>
  <c r="M6709" i="1"/>
  <c r="Q6708" i="1"/>
  <c r="P6708" i="1"/>
  <c r="O6708" i="1"/>
  <c r="N6708" i="1"/>
  <c r="M6708" i="1"/>
  <c r="Q6707" i="1"/>
  <c r="P6707" i="1"/>
  <c r="O6707" i="1"/>
  <c r="N6707" i="1"/>
  <c r="M6707" i="1"/>
  <c r="Q6706" i="1"/>
  <c r="P6706" i="1"/>
  <c r="O6706" i="1"/>
  <c r="N6706" i="1"/>
  <c r="M6706" i="1"/>
  <c r="Q6705" i="1"/>
  <c r="P6705" i="1"/>
  <c r="O6705" i="1"/>
  <c r="N6705" i="1"/>
  <c r="M6705" i="1"/>
  <c r="Q6704" i="1"/>
  <c r="P6704" i="1"/>
  <c r="O6704" i="1"/>
  <c r="N6704" i="1"/>
  <c r="M6704" i="1"/>
  <c r="Q6703" i="1"/>
  <c r="P6703" i="1"/>
  <c r="O6703" i="1"/>
  <c r="N6703" i="1"/>
  <c r="M6703" i="1"/>
  <c r="Q6702" i="1"/>
  <c r="P6702" i="1"/>
  <c r="O6702" i="1"/>
  <c r="N6702" i="1"/>
  <c r="M6702" i="1"/>
  <c r="Q6701" i="1"/>
  <c r="P6701" i="1"/>
  <c r="O6701" i="1"/>
  <c r="N6701" i="1"/>
  <c r="M6701" i="1"/>
  <c r="Q6700" i="1"/>
  <c r="P6700" i="1"/>
  <c r="O6700" i="1"/>
  <c r="N6700" i="1"/>
  <c r="M6700" i="1"/>
  <c r="Q6699" i="1"/>
  <c r="P6699" i="1"/>
  <c r="O6699" i="1"/>
  <c r="N6699" i="1"/>
  <c r="M6699" i="1"/>
  <c r="Q6698" i="1"/>
  <c r="P6698" i="1"/>
  <c r="O6698" i="1"/>
  <c r="N6698" i="1"/>
  <c r="M6698" i="1"/>
  <c r="Q6697" i="1"/>
  <c r="P6697" i="1"/>
  <c r="O6697" i="1"/>
  <c r="N6697" i="1"/>
  <c r="M6697" i="1"/>
  <c r="Q6696" i="1"/>
  <c r="P6696" i="1"/>
  <c r="O6696" i="1"/>
  <c r="N6696" i="1"/>
  <c r="M6696" i="1"/>
  <c r="Q6695" i="1"/>
  <c r="P6695" i="1"/>
  <c r="O6695" i="1"/>
  <c r="N6695" i="1"/>
  <c r="M6695" i="1"/>
  <c r="Q6694" i="1"/>
  <c r="P6694" i="1"/>
  <c r="O6694" i="1"/>
  <c r="N6694" i="1"/>
  <c r="M6694" i="1"/>
  <c r="Q6693" i="1"/>
  <c r="P6693" i="1"/>
  <c r="O6693" i="1"/>
  <c r="N6693" i="1"/>
  <c r="M6693" i="1"/>
  <c r="Q6692" i="1"/>
  <c r="P6692" i="1"/>
  <c r="O6692" i="1"/>
  <c r="N6692" i="1"/>
  <c r="M6692" i="1"/>
  <c r="Q6691" i="1"/>
  <c r="P6691" i="1"/>
  <c r="O6691" i="1"/>
  <c r="N6691" i="1"/>
  <c r="M6691" i="1"/>
  <c r="Q6690" i="1"/>
  <c r="P6690" i="1"/>
  <c r="O6690" i="1"/>
  <c r="N6690" i="1"/>
  <c r="M6690" i="1"/>
  <c r="Q6689" i="1"/>
  <c r="P6689" i="1"/>
  <c r="O6689" i="1"/>
  <c r="N6689" i="1"/>
  <c r="M6689" i="1"/>
  <c r="Q6688" i="1"/>
  <c r="P6688" i="1"/>
  <c r="O6688" i="1"/>
  <c r="N6688" i="1"/>
  <c r="M6688" i="1"/>
  <c r="Q6687" i="1"/>
  <c r="P6687" i="1"/>
  <c r="O6687" i="1"/>
  <c r="N6687" i="1"/>
  <c r="M6687" i="1"/>
  <c r="Q6686" i="1"/>
  <c r="P6686" i="1"/>
  <c r="O6686" i="1"/>
  <c r="N6686" i="1"/>
  <c r="M6686" i="1"/>
  <c r="Q6685" i="1"/>
  <c r="P6685" i="1"/>
  <c r="O6685" i="1"/>
  <c r="N6685" i="1"/>
  <c r="M6685" i="1"/>
  <c r="Q6684" i="1"/>
  <c r="P6684" i="1"/>
  <c r="O6684" i="1"/>
  <c r="N6684" i="1"/>
  <c r="M6684" i="1"/>
  <c r="Q6683" i="1"/>
  <c r="P6683" i="1"/>
  <c r="O6683" i="1"/>
  <c r="N6683" i="1"/>
  <c r="M6683" i="1"/>
  <c r="Q6682" i="1"/>
  <c r="P6682" i="1"/>
  <c r="O6682" i="1"/>
  <c r="N6682" i="1"/>
  <c r="M6682" i="1"/>
  <c r="Q6681" i="1"/>
  <c r="P6681" i="1"/>
  <c r="O6681" i="1"/>
  <c r="N6681" i="1"/>
  <c r="M6681" i="1"/>
  <c r="Q6680" i="1"/>
  <c r="P6680" i="1"/>
  <c r="O6680" i="1"/>
  <c r="N6680" i="1"/>
  <c r="M6680" i="1"/>
  <c r="Q6679" i="1"/>
  <c r="P6679" i="1"/>
  <c r="O6679" i="1"/>
  <c r="N6679" i="1"/>
  <c r="M6679" i="1"/>
  <c r="Q6678" i="1"/>
  <c r="P6678" i="1"/>
  <c r="O6678" i="1"/>
  <c r="N6678" i="1"/>
  <c r="M6678" i="1"/>
  <c r="Q6677" i="1"/>
  <c r="P6677" i="1"/>
  <c r="O6677" i="1"/>
  <c r="N6677" i="1"/>
  <c r="M6677" i="1"/>
  <c r="Q6676" i="1"/>
  <c r="P6676" i="1"/>
  <c r="O6676" i="1"/>
  <c r="N6676" i="1"/>
  <c r="M6676" i="1"/>
  <c r="Q6675" i="1"/>
  <c r="P6675" i="1"/>
  <c r="O6675" i="1"/>
  <c r="N6675" i="1"/>
  <c r="M6675" i="1"/>
  <c r="Q6674" i="1"/>
  <c r="P6674" i="1"/>
  <c r="O6674" i="1"/>
  <c r="N6674" i="1"/>
  <c r="M6674" i="1"/>
  <c r="Q6673" i="1"/>
  <c r="P6673" i="1"/>
  <c r="O6673" i="1"/>
  <c r="N6673" i="1"/>
  <c r="M6673" i="1"/>
  <c r="Q6672" i="1"/>
  <c r="P6672" i="1"/>
  <c r="O6672" i="1"/>
  <c r="N6672" i="1"/>
  <c r="M6672" i="1"/>
  <c r="Q6671" i="1"/>
  <c r="P6671" i="1"/>
  <c r="O6671" i="1"/>
  <c r="N6671" i="1"/>
  <c r="M6671" i="1"/>
  <c r="Q6670" i="1"/>
  <c r="P6670" i="1"/>
  <c r="O6670" i="1"/>
  <c r="N6670" i="1"/>
  <c r="M6670" i="1"/>
  <c r="Q6669" i="1"/>
  <c r="P6669" i="1"/>
  <c r="O6669" i="1"/>
  <c r="N6669" i="1"/>
  <c r="M6669" i="1"/>
  <c r="Q6668" i="1"/>
  <c r="P6668" i="1"/>
  <c r="O6668" i="1"/>
  <c r="N6668" i="1"/>
  <c r="M6668" i="1"/>
  <c r="Q6667" i="1"/>
  <c r="P6667" i="1"/>
  <c r="O6667" i="1"/>
  <c r="N6667" i="1"/>
  <c r="M6667" i="1"/>
  <c r="Q6666" i="1"/>
  <c r="P6666" i="1"/>
  <c r="O6666" i="1"/>
  <c r="N6666" i="1"/>
  <c r="M6666" i="1"/>
  <c r="Q6665" i="1"/>
  <c r="P6665" i="1"/>
  <c r="O6665" i="1"/>
  <c r="N6665" i="1"/>
  <c r="M6665" i="1"/>
  <c r="Q6664" i="1"/>
  <c r="P6664" i="1"/>
  <c r="O6664" i="1"/>
  <c r="N6664" i="1"/>
  <c r="M6664" i="1"/>
  <c r="Q6663" i="1"/>
  <c r="P6663" i="1"/>
  <c r="O6663" i="1"/>
  <c r="N6663" i="1"/>
  <c r="M6663" i="1"/>
  <c r="Q6662" i="1"/>
  <c r="P6662" i="1"/>
  <c r="O6662" i="1"/>
  <c r="N6662" i="1"/>
  <c r="M6662" i="1"/>
  <c r="Q6661" i="1"/>
  <c r="P6661" i="1"/>
  <c r="O6661" i="1"/>
  <c r="N6661" i="1"/>
  <c r="M6661" i="1"/>
  <c r="Q6660" i="1"/>
  <c r="P6660" i="1"/>
  <c r="O6660" i="1"/>
  <c r="N6660" i="1"/>
  <c r="M6660" i="1"/>
  <c r="Q6659" i="1"/>
  <c r="P6659" i="1"/>
  <c r="O6659" i="1"/>
  <c r="N6659" i="1"/>
  <c r="M6659" i="1"/>
  <c r="Q6658" i="1"/>
  <c r="P6658" i="1"/>
  <c r="O6658" i="1"/>
  <c r="N6658" i="1"/>
  <c r="M6658" i="1"/>
  <c r="Q6657" i="1"/>
  <c r="P6657" i="1"/>
  <c r="O6657" i="1"/>
  <c r="N6657" i="1"/>
  <c r="M6657" i="1"/>
  <c r="Q6656" i="1"/>
  <c r="P6656" i="1"/>
  <c r="O6656" i="1"/>
  <c r="N6656" i="1"/>
  <c r="M6656" i="1"/>
  <c r="Q6655" i="1"/>
  <c r="P6655" i="1"/>
  <c r="O6655" i="1"/>
  <c r="N6655" i="1"/>
  <c r="M6655" i="1"/>
  <c r="Q6654" i="1"/>
  <c r="P6654" i="1"/>
  <c r="O6654" i="1"/>
  <c r="N6654" i="1"/>
  <c r="M6654" i="1"/>
  <c r="Q6653" i="1"/>
  <c r="P6653" i="1"/>
  <c r="O6653" i="1"/>
  <c r="N6653" i="1"/>
  <c r="M6653" i="1"/>
  <c r="Q6652" i="1"/>
  <c r="P6652" i="1"/>
  <c r="O6652" i="1"/>
  <c r="N6652" i="1"/>
  <c r="M6652" i="1"/>
  <c r="Q6651" i="1"/>
  <c r="P6651" i="1"/>
  <c r="O6651" i="1"/>
  <c r="N6651" i="1"/>
  <c r="M6651" i="1"/>
  <c r="Q6650" i="1"/>
  <c r="P6650" i="1"/>
  <c r="O6650" i="1"/>
  <c r="N6650" i="1"/>
  <c r="M6650" i="1"/>
  <c r="Q6649" i="1"/>
  <c r="P6649" i="1"/>
  <c r="O6649" i="1"/>
  <c r="N6649" i="1"/>
  <c r="M6649" i="1"/>
  <c r="Q6648" i="1"/>
  <c r="P6648" i="1"/>
  <c r="O6648" i="1"/>
  <c r="N6648" i="1"/>
  <c r="M6648" i="1"/>
  <c r="Q6647" i="1"/>
  <c r="P6647" i="1"/>
  <c r="O6647" i="1"/>
  <c r="N6647" i="1"/>
  <c r="M6647" i="1"/>
  <c r="Q6646" i="1"/>
  <c r="P6646" i="1"/>
  <c r="O6646" i="1"/>
  <c r="N6646" i="1"/>
  <c r="M6646" i="1"/>
  <c r="Q6645" i="1"/>
  <c r="P6645" i="1"/>
  <c r="O6645" i="1"/>
  <c r="N6645" i="1"/>
  <c r="M6645" i="1"/>
  <c r="Q6644" i="1"/>
  <c r="P6644" i="1"/>
  <c r="O6644" i="1"/>
  <c r="N6644" i="1"/>
  <c r="M6644" i="1"/>
  <c r="Q6643" i="1"/>
  <c r="P6643" i="1"/>
  <c r="O6643" i="1"/>
  <c r="N6643" i="1"/>
  <c r="M6643" i="1"/>
  <c r="Q6642" i="1"/>
  <c r="P6642" i="1"/>
  <c r="O6642" i="1"/>
  <c r="N6642" i="1"/>
  <c r="M6642" i="1"/>
  <c r="Q6641" i="1"/>
  <c r="P6641" i="1"/>
  <c r="O6641" i="1"/>
  <c r="N6641" i="1"/>
  <c r="M6641" i="1"/>
  <c r="Q6640" i="1"/>
  <c r="P6640" i="1"/>
  <c r="O6640" i="1"/>
  <c r="N6640" i="1"/>
  <c r="M6640" i="1"/>
  <c r="Q6639" i="1"/>
  <c r="P6639" i="1"/>
  <c r="O6639" i="1"/>
  <c r="N6639" i="1"/>
  <c r="M6639" i="1"/>
  <c r="Q6638" i="1"/>
  <c r="P6638" i="1"/>
  <c r="O6638" i="1"/>
  <c r="N6638" i="1"/>
  <c r="M6638" i="1"/>
  <c r="Q6637" i="1"/>
  <c r="P6637" i="1"/>
  <c r="O6637" i="1"/>
  <c r="N6637" i="1"/>
  <c r="M6637" i="1"/>
  <c r="Q6636" i="1"/>
  <c r="P6636" i="1"/>
  <c r="O6636" i="1"/>
  <c r="N6636" i="1"/>
  <c r="M6636" i="1"/>
  <c r="Q6635" i="1"/>
  <c r="P6635" i="1"/>
  <c r="O6635" i="1"/>
  <c r="N6635" i="1"/>
  <c r="M6635" i="1"/>
  <c r="Q6634" i="1"/>
  <c r="P6634" i="1"/>
  <c r="O6634" i="1"/>
  <c r="N6634" i="1"/>
  <c r="M6634" i="1"/>
  <c r="Q6633" i="1"/>
  <c r="P6633" i="1"/>
  <c r="O6633" i="1"/>
  <c r="N6633" i="1"/>
  <c r="M6633" i="1"/>
  <c r="Q6632" i="1"/>
  <c r="P6632" i="1"/>
  <c r="O6632" i="1"/>
  <c r="N6632" i="1"/>
  <c r="M6632" i="1"/>
  <c r="Q6631" i="1"/>
  <c r="P6631" i="1"/>
  <c r="O6631" i="1"/>
  <c r="N6631" i="1"/>
  <c r="M6631" i="1"/>
  <c r="Q6630" i="1"/>
  <c r="P6630" i="1"/>
  <c r="O6630" i="1"/>
  <c r="N6630" i="1"/>
  <c r="M6630" i="1"/>
  <c r="Q6629" i="1"/>
  <c r="P6629" i="1"/>
  <c r="O6629" i="1"/>
  <c r="N6629" i="1"/>
  <c r="M6629" i="1"/>
  <c r="Q6628" i="1"/>
  <c r="P6628" i="1"/>
  <c r="O6628" i="1"/>
  <c r="N6628" i="1"/>
  <c r="M6628" i="1"/>
  <c r="Q6627" i="1"/>
  <c r="P6627" i="1"/>
  <c r="O6627" i="1"/>
  <c r="N6627" i="1"/>
  <c r="M6627" i="1"/>
  <c r="Q6626" i="1"/>
  <c r="P6626" i="1"/>
  <c r="O6626" i="1"/>
  <c r="N6626" i="1"/>
  <c r="M6626" i="1"/>
  <c r="Q6625" i="1"/>
  <c r="P6625" i="1"/>
  <c r="O6625" i="1"/>
  <c r="N6625" i="1"/>
  <c r="M6625" i="1"/>
  <c r="Q6624" i="1"/>
  <c r="P6624" i="1"/>
  <c r="O6624" i="1"/>
  <c r="N6624" i="1"/>
  <c r="M6624" i="1"/>
  <c r="Q6623" i="1"/>
  <c r="P6623" i="1"/>
  <c r="O6623" i="1"/>
  <c r="N6623" i="1"/>
  <c r="M6623" i="1"/>
  <c r="Q6622" i="1"/>
  <c r="P6622" i="1"/>
  <c r="O6622" i="1"/>
  <c r="N6622" i="1"/>
  <c r="M6622" i="1"/>
  <c r="Q6621" i="1"/>
  <c r="P6621" i="1"/>
  <c r="O6621" i="1"/>
  <c r="N6621" i="1"/>
  <c r="M6621" i="1"/>
  <c r="Q6620" i="1"/>
  <c r="P6620" i="1"/>
  <c r="O6620" i="1"/>
  <c r="N6620" i="1"/>
  <c r="M6620" i="1"/>
  <c r="Q6619" i="1"/>
  <c r="P6619" i="1"/>
  <c r="O6619" i="1"/>
  <c r="N6619" i="1"/>
  <c r="M6619" i="1"/>
  <c r="Q6618" i="1"/>
  <c r="P6618" i="1"/>
  <c r="O6618" i="1"/>
  <c r="N6618" i="1"/>
  <c r="M6618" i="1"/>
  <c r="Q6617" i="1"/>
  <c r="P6617" i="1"/>
  <c r="O6617" i="1"/>
  <c r="N6617" i="1"/>
  <c r="M6617" i="1"/>
  <c r="Q6616" i="1"/>
  <c r="P6616" i="1"/>
  <c r="O6616" i="1"/>
  <c r="N6616" i="1"/>
  <c r="M6616" i="1"/>
  <c r="Q6615" i="1"/>
  <c r="P6615" i="1"/>
  <c r="O6615" i="1"/>
  <c r="N6615" i="1"/>
  <c r="M6615" i="1"/>
  <c r="Q6614" i="1"/>
  <c r="P6614" i="1"/>
  <c r="O6614" i="1"/>
  <c r="N6614" i="1"/>
  <c r="M6614" i="1"/>
  <c r="Q6613" i="1"/>
  <c r="P6613" i="1"/>
  <c r="O6613" i="1"/>
  <c r="N6613" i="1"/>
  <c r="M6613" i="1"/>
  <c r="Q6612" i="1"/>
  <c r="P6612" i="1"/>
  <c r="O6612" i="1"/>
  <c r="N6612" i="1"/>
  <c r="M6612" i="1"/>
  <c r="Q6611" i="1"/>
  <c r="P6611" i="1"/>
  <c r="O6611" i="1"/>
  <c r="N6611" i="1"/>
  <c r="M6611" i="1"/>
  <c r="Q6610" i="1"/>
  <c r="P6610" i="1"/>
  <c r="O6610" i="1"/>
  <c r="N6610" i="1"/>
  <c r="M6610" i="1"/>
  <c r="Q6609" i="1"/>
  <c r="P6609" i="1"/>
  <c r="O6609" i="1"/>
  <c r="N6609" i="1"/>
  <c r="M6609" i="1"/>
  <c r="Q6608" i="1"/>
  <c r="P6608" i="1"/>
  <c r="O6608" i="1"/>
  <c r="N6608" i="1"/>
  <c r="M6608" i="1"/>
  <c r="Q6607" i="1"/>
  <c r="P6607" i="1"/>
  <c r="O6607" i="1"/>
  <c r="N6607" i="1"/>
  <c r="M6607" i="1"/>
  <c r="Q6606" i="1"/>
  <c r="P6606" i="1"/>
  <c r="O6606" i="1"/>
  <c r="N6606" i="1"/>
  <c r="M6606" i="1"/>
  <c r="Q6605" i="1"/>
  <c r="P6605" i="1"/>
  <c r="O6605" i="1"/>
  <c r="N6605" i="1"/>
  <c r="M6605" i="1"/>
  <c r="Q6604" i="1"/>
  <c r="P6604" i="1"/>
  <c r="O6604" i="1"/>
  <c r="N6604" i="1"/>
  <c r="M6604" i="1"/>
  <c r="Q6603" i="1"/>
  <c r="P6603" i="1"/>
  <c r="O6603" i="1"/>
  <c r="N6603" i="1"/>
  <c r="M6603" i="1"/>
  <c r="Q6602" i="1"/>
  <c r="P6602" i="1"/>
  <c r="O6602" i="1"/>
  <c r="N6602" i="1"/>
  <c r="M6602" i="1"/>
  <c r="Q6601" i="1"/>
  <c r="P6601" i="1"/>
  <c r="O6601" i="1"/>
  <c r="N6601" i="1"/>
  <c r="M6601" i="1"/>
  <c r="Q6600" i="1"/>
  <c r="P6600" i="1"/>
  <c r="O6600" i="1"/>
  <c r="N6600" i="1"/>
  <c r="M6600" i="1"/>
  <c r="Q6599" i="1"/>
  <c r="P6599" i="1"/>
  <c r="O6599" i="1"/>
  <c r="N6599" i="1"/>
  <c r="M6599" i="1"/>
  <c r="Q6598" i="1"/>
  <c r="P6598" i="1"/>
  <c r="O6598" i="1"/>
  <c r="N6598" i="1"/>
  <c r="M6598" i="1"/>
  <c r="Q6597" i="1"/>
  <c r="P6597" i="1"/>
  <c r="O6597" i="1"/>
  <c r="N6597" i="1"/>
  <c r="M6597" i="1"/>
  <c r="Q6596" i="1"/>
  <c r="P6596" i="1"/>
  <c r="O6596" i="1"/>
  <c r="N6596" i="1"/>
  <c r="M6596" i="1"/>
  <c r="Q6595" i="1"/>
  <c r="P6595" i="1"/>
  <c r="O6595" i="1"/>
  <c r="N6595" i="1"/>
  <c r="M6595" i="1"/>
  <c r="Q6594" i="1"/>
  <c r="P6594" i="1"/>
  <c r="O6594" i="1"/>
  <c r="N6594" i="1"/>
  <c r="M6594" i="1"/>
  <c r="Q6593" i="1"/>
  <c r="P6593" i="1"/>
  <c r="O6593" i="1"/>
  <c r="N6593" i="1"/>
  <c r="M6593" i="1"/>
  <c r="Q6592" i="1"/>
  <c r="P6592" i="1"/>
  <c r="O6592" i="1"/>
  <c r="N6592" i="1"/>
  <c r="M6592" i="1"/>
  <c r="Q6591" i="1"/>
  <c r="P6591" i="1"/>
  <c r="O6591" i="1"/>
  <c r="N6591" i="1"/>
  <c r="M6591" i="1"/>
  <c r="Q6590" i="1"/>
  <c r="P6590" i="1"/>
  <c r="O6590" i="1"/>
  <c r="N6590" i="1"/>
  <c r="M6590" i="1"/>
  <c r="Q6589" i="1"/>
  <c r="P6589" i="1"/>
  <c r="O6589" i="1"/>
  <c r="N6589" i="1"/>
  <c r="M6589" i="1"/>
  <c r="Q6588" i="1"/>
  <c r="P6588" i="1"/>
  <c r="O6588" i="1"/>
  <c r="N6588" i="1"/>
  <c r="M6588" i="1"/>
  <c r="Q6587" i="1"/>
  <c r="P6587" i="1"/>
  <c r="O6587" i="1"/>
  <c r="N6587" i="1"/>
  <c r="M6587" i="1"/>
  <c r="Q6586" i="1"/>
  <c r="P6586" i="1"/>
  <c r="O6586" i="1"/>
  <c r="N6586" i="1"/>
  <c r="M6586" i="1"/>
  <c r="Q6585" i="1"/>
  <c r="P6585" i="1"/>
  <c r="O6585" i="1"/>
  <c r="N6585" i="1"/>
  <c r="M6585" i="1"/>
  <c r="Q6584" i="1"/>
  <c r="P6584" i="1"/>
  <c r="O6584" i="1"/>
  <c r="N6584" i="1"/>
  <c r="M6584" i="1"/>
  <c r="Q6583" i="1"/>
  <c r="P6583" i="1"/>
  <c r="O6583" i="1"/>
  <c r="N6583" i="1"/>
  <c r="M6583" i="1"/>
  <c r="Q6582" i="1"/>
  <c r="P6582" i="1"/>
  <c r="O6582" i="1"/>
  <c r="N6582" i="1"/>
  <c r="M6582" i="1"/>
  <c r="Q6581" i="1"/>
  <c r="P6581" i="1"/>
  <c r="O6581" i="1"/>
  <c r="N6581" i="1"/>
  <c r="M6581" i="1"/>
  <c r="Q6580" i="1"/>
  <c r="P6580" i="1"/>
  <c r="O6580" i="1"/>
  <c r="N6580" i="1"/>
  <c r="M6580" i="1"/>
  <c r="Q6579" i="1"/>
  <c r="P6579" i="1"/>
  <c r="O6579" i="1"/>
  <c r="N6579" i="1"/>
  <c r="M6579" i="1"/>
  <c r="Q6578" i="1"/>
  <c r="P6578" i="1"/>
  <c r="O6578" i="1"/>
  <c r="N6578" i="1"/>
  <c r="M6578" i="1"/>
  <c r="Q6577" i="1"/>
  <c r="P6577" i="1"/>
  <c r="O6577" i="1"/>
  <c r="N6577" i="1"/>
  <c r="M6577" i="1"/>
  <c r="Q6576" i="1"/>
  <c r="P6576" i="1"/>
  <c r="O6576" i="1"/>
  <c r="N6576" i="1"/>
  <c r="M6576" i="1"/>
  <c r="Q6575" i="1"/>
  <c r="P6575" i="1"/>
  <c r="O6575" i="1"/>
  <c r="N6575" i="1"/>
  <c r="M6575" i="1"/>
  <c r="Q6574" i="1"/>
  <c r="P6574" i="1"/>
  <c r="O6574" i="1"/>
  <c r="N6574" i="1"/>
  <c r="M6574" i="1"/>
  <c r="Q6573" i="1"/>
  <c r="P6573" i="1"/>
  <c r="O6573" i="1"/>
  <c r="N6573" i="1"/>
  <c r="M6573" i="1"/>
  <c r="Q6572" i="1"/>
  <c r="P6572" i="1"/>
  <c r="O6572" i="1"/>
  <c r="N6572" i="1"/>
  <c r="M6572" i="1"/>
  <c r="Q6571" i="1"/>
  <c r="P6571" i="1"/>
  <c r="O6571" i="1"/>
  <c r="N6571" i="1"/>
  <c r="M6571" i="1"/>
  <c r="Q6570" i="1"/>
  <c r="P6570" i="1"/>
  <c r="O6570" i="1"/>
  <c r="N6570" i="1"/>
  <c r="M6570" i="1"/>
  <c r="Q6569" i="1"/>
  <c r="P6569" i="1"/>
  <c r="O6569" i="1"/>
  <c r="N6569" i="1"/>
  <c r="M6569" i="1"/>
  <c r="Q6568" i="1"/>
  <c r="P6568" i="1"/>
  <c r="O6568" i="1"/>
  <c r="N6568" i="1"/>
  <c r="M6568" i="1"/>
  <c r="Q6567" i="1"/>
  <c r="P6567" i="1"/>
  <c r="O6567" i="1"/>
  <c r="N6567" i="1"/>
  <c r="M6567" i="1"/>
  <c r="Q6566" i="1"/>
  <c r="P6566" i="1"/>
  <c r="O6566" i="1"/>
  <c r="N6566" i="1"/>
  <c r="M6566" i="1"/>
  <c r="Q6565" i="1"/>
  <c r="P6565" i="1"/>
  <c r="O6565" i="1"/>
  <c r="N6565" i="1"/>
  <c r="M6565" i="1"/>
  <c r="Q6564" i="1"/>
  <c r="P6564" i="1"/>
  <c r="O6564" i="1"/>
  <c r="N6564" i="1"/>
  <c r="M6564" i="1"/>
  <c r="Q6563" i="1"/>
  <c r="P6563" i="1"/>
  <c r="O6563" i="1"/>
  <c r="N6563" i="1"/>
  <c r="M6563" i="1"/>
  <c r="Q6562" i="1"/>
  <c r="P6562" i="1"/>
  <c r="O6562" i="1"/>
  <c r="N6562" i="1"/>
  <c r="M6562" i="1"/>
  <c r="Q6561" i="1"/>
  <c r="P6561" i="1"/>
  <c r="O6561" i="1"/>
  <c r="N6561" i="1"/>
  <c r="M6561" i="1"/>
  <c r="Q6560" i="1"/>
  <c r="P6560" i="1"/>
  <c r="O6560" i="1"/>
  <c r="N6560" i="1"/>
  <c r="M6560" i="1"/>
  <c r="Q6559" i="1"/>
  <c r="P6559" i="1"/>
  <c r="O6559" i="1"/>
  <c r="N6559" i="1"/>
  <c r="M6559" i="1"/>
  <c r="Q6558" i="1"/>
  <c r="P6558" i="1"/>
  <c r="O6558" i="1"/>
  <c r="N6558" i="1"/>
  <c r="M6558" i="1"/>
  <c r="Q6557" i="1"/>
  <c r="P6557" i="1"/>
  <c r="O6557" i="1"/>
  <c r="N6557" i="1"/>
  <c r="M6557" i="1"/>
  <c r="Q6556" i="1"/>
  <c r="P6556" i="1"/>
  <c r="O6556" i="1"/>
  <c r="N6556" i="1"/>
  <c r="M6556" i="1"/>
  <c r="Q6555" i="1"/>
  <c r="P6555" i="1"/>
  <c r="O6555" i="1"/>
  <c r="N6555" i="1"/>
  <c r="M6555" i="1"/>
  <c r="Q6554" i="1"/>
  <c r="P6554" i="1"/>
  <c r="O6554" i="1"/>
  <c r="N6554" i="1"/>
  <c r="M6554" i="1"/>
  <c r="Q6553" i="1"/>
  <c r="P6553" i="1"/>
  <c r="O6553" i="1"/>
  <c r="N6553" i="1"/>
  <c r="M6553" i="1"/>
  <c r="Q6552" i="1"/>
  <c r="P6552" i="1"/>
  <c r="O6552" i="1"/>
  <c r="N6552" i="1"/>
  <c r="M6552" i="1"/>
  <c r="Q6551" i="1"/>
  <c r="P6551" i="1"/>
  <c r="O6551" i="1"/>
  <c r="N6551" i="1"/>
  <c r="M6551" i="1"/>
  <c r="Q6550" i="1"/>
  <c r="P6550" i="1"/>
  <c r="O6550" i="1"/>
  <c r="N6550" i="1"/>
  <c r="M6550" i="1"/>
  <c r="Q6549" i="1"/>
  <c r="P6549" i="1"/>
  <c r="O6549" i="1"/>
  <c r="N6549" i="1"/>
  <c r="M6549" i="1"/>
  <c r="Q6548" i="1"/>
  <c r="P6548" i="1"/>
  <c r="O6548" i="1"/>
  <c r="N6548" i="1"/>
  <c r="M6548" i="1"/>
  <c r="Q6547" i="1"/>
  <c r="P6547" i="1"/>
  <c r="O6547" i="1"/>
  <c r="N6547" i="1"/>
  <c r="M6547" i="1"/>
  <c r="Q6546" i="1"/>
  <c r="P6546" i="1"/>
  <c r="O6546" i="1"/>
  <c r="N6546" i="1"/>
  <c r="M6546" i="1"/>
  <c r="Q6545" i="1"/>
  <c r="P6545" i="1"/>
  <c r="O6545" i="1"/>
  <c r="N6545" i="1"/>
  <c r="M6545" i="1"/>
  <c r="Q6544" i="1"/>
  <c r="P6544" i="1"/>
  <c r="O6544" i="1"/>
  <c r="N6544" i="1"/>
  <c r="M6544" i="1"/>
  <c r="Q6543" i="1"/>
  <c r="P6543" i="1"/>
  <c r="O6543" i="1"/>
  <c r="N6543" i="1"/>
  <c r="M6543" i="1"/>
  <c r="Q6542" i="1"/>
  <c r="P6542" i="1"/>
  <c r="O6542" i="1"/>
  <c r="N6542" i="1"/>
  <c r="M6542" i="1"/>
  <c r="Q6541" i="1"/>
  <c r="P6541" i="1"/>
  <c r="O6541" i="1"/>
  <c r="N6541" i="1"/>
  <c r="M6541" i="1"/>
  <c r="Q6540" i="1"/>
  <c r="P6540" i="1"/>
  <c r="O6540" i="1"/>
  <c r="N6540" i="1"/>
  <c r="M6540" i="1"/>
  <c r="Q6539" i="1"/>
  <c r="P6539" i="1"/>
  <c r="O6539" i="1"/>
  <c r="N6539" i="1"/>
  <c r="M6539" i="1"/>
  <c r="Q6538" i="1"/>
  <c r="P6538" i="1"/>
  <c r="O6538" i="1"/>
  <c r="N6538" i="1"/>
  <c r="M6538" i="1"/>
  <c r="Q6537" i="1"/>
  <c r="P6537" i="1"/>
  <c r="O6537" i="1"/>
  <c r="N6537" i="1"/>
  <c r="M6537" i="1"/>
  <c r="Q6536" i="1"/>
  <c r="P6536" i="1"/>
  <c r="O6536" i="1"/>
  <c r="N6536" i="1"/>
  <c r="M6536" i="1"/>
  <c r="Q6535" i="1"/>
  <c r="P6535" i="1"/>
  <c r="O6535" i="1"/>
  <c r="N6535" i="1"/>
  <c r="M6535" i="1"/>
  <c r="Q6534" i="1"/>
  <c r="P6534" i="1"/>
  <c r="O6534" i="1"/>
  <c r="N6534" i="1"/>
  <c r="M6534" i="1"/>
  <c r="Q6533" i="1"/>
  <c r="P6533" i="1"/>
  <c r="O6533" i="1"/>
  <c r="N6533" i="1"/>
  <c r="M6533" i="1"/>
  <c r="Q6532" i="1"/>
  <c r="P6532" i="1"/>
  <c r="O6532" i="1"/>
  <c r="N6532" i="1"/>
  <c r="M6532" i="1"/>
  <c r="Q6531" i="1"/>
  <c r="P6531" i="1"/>
  <c r="O6531" i="1"/>
  <c r="N6531" i="1"/>
  <c r="M6531" i="1"/>
  <c r="Q6530" i="1"/>
  <c r="P6530" i="1"/>
  <c r="O6530" i="1"/>
  <c r="N6530" i="1"/>
  <c r="M6530" i="1"/>
  <c r="Q6529" i="1"/>
  <c r="P6529" i="1"/>
  <c r="O6529" i="1"/>
  <c r="N6529" i="1"/>
  <c r="M6529" i="1"/>
  <c r="Q6528" i="1"/>
  <c r="P6528" i="1"/>
  <c r="O6528" i="1"/>
  <c r="N6528" i="1"/>
  <c r="M6528" i="1"/>
  <c r="Q6527" i="1"/>
  <c r="P6527" i="1"/>
  <c r="O6527" i="1"/>
  <c r="N6527" i="1"/>
  <c r="M6527" i="1"/>
  <c r="Q6526" i="1"/>
  <c r="P6526" i="1"/>
  <c r="O6526" i="1"/>
  <c r="N6526" i="1"/>
  <c r="M6526" i="1"/>
  <c r="Q6525" i="1"/>
  <c r="P6525" i="1"/>
  <c r="O6525" i="1"/>
  <c r="N6525" i="1"/>
  <c r="M6525" i="1"/>
  <c r="Q6524" i="1"/>
  <c r="P6524" i="1"/>
  <c r="O6524" i="1"/>
  <c r="N6524" i="1"/>
  <c r="M6524" i="1"/>
  <c r="Q6523" i="1"/>
  <c r="P6523" i="1"/>
  <c r="O6523" i="1"/>
  <c r="N6523" i="1"/>
  <c r="M6523" i="1"/>
  <c r="Q6522" i="1"/>
  <c r="P6522" i="1"/>
  <c r="O6522" i="1"/>
  <c r="N6522" i="1"/>
  <c r="M6522" i="1"/>
  <c r="Q6521" i="1"/>
  <c r="P6521" i="1"/>
  <c r="O6521" i="1"/>
  <c r="N6521" i="1"/>
  <c r="M6521" i="1"/>
  <c r="Q6520" i="1"/>
  <c r="P6520" i="1"/>
  <c r="O6520" i="1"/>
  <c r="N6520" i="1"/>
  <c r="M6520" i="1"/>
  <c r="Q6519" i="1"/>
  <c r="P6519" i="1"/>
  <c r="O6519" i="1"/>
  <c r="N6519" i="1"/>
  <c r="M6519" i="1"/>
  <c r="Q6518" i="1"/>
  <c r="P6518" i="1"/>
  <c r="O6518" i="1"/>
  <c r="N6518" i="1"/>
  <c r="M6518" i="1"/>
  <c r="Q6517" i="1"/>
  <c r="P6517" i="1"/>
  <c r="O6517" i="1"/>
  <c r="N6517" i="1"/>
  <c r="M6517" i="1"/>
  <c r="Q6516" i="1"/>
  <c r="P6516" i="1"/>
  <c r="O6516" i="1"/>
  <c r="N6516" i="1"/>
  <c r="M6516" i="1"/>
  <c r="Q6515" i="1"/>
  <c r="P6515" i="1"/>
  <c r="O6515" i="1"/>
  <c r="N6515" i="1"/>
  <c r="M6515" i="1"/>
  <c r="Q6514" i="1"/>
  <c r="P6514" i="1"/>
  <c r="O6514" i="1"/>
  <c r="N6514" i="1"/>
  <c r="M6514" i="1"/>
  <c r="Q6513" i="1"/>
  <c r="P6513" i="1"/>
  <c r="O6513" i="1"/>
  <c r="N6513" i="1"/>
  <c r="M6513" i="1"/>
  <c r="Q6512" i="1"/>
  <c r="P6512" i="1"/>
  <c r="O6512" i="1"/>
  <c r="N6512" i="1"/>
  <c r="M6512" i="1"/>
  <c r="Q6511" i="1"/>
  <c r="P6511" i="1"/>
  <c r="O6511" i="1"/>
  <c r="N6511" i="1"/>
  <c r="M6511" i="1"/>
  <c r="Q6510" i="1"/>
  <c r="P6510" i="1"/>
  <c r="O6510" i="1"/>
  <c r="N6510" i="1"/>
  <c r="M6510" i="1"/>
  <c r="Q6509" i="1"/>
  <c r="P6509" i="1"/>
  <c r="O6509" i="1"/>
  <c r="N6509" i="1"/>
  <c r="M6509" i="1"/>
  <c r="Q6508" i="1"/>
  <c r="P6508" i="1"/>
  <c r="O6508" i="1"/>
  <c r="N6508" i="1"/>
  <c r="M6508" i="1"/>
  <c r="Q6507" i="1"/>
  <c r="P6507" i="1"/>
  <c r="O6507" i="1"/>
  <c r="N6507" i="1"/>
  <c r="M6507" i="1"/>
  <c r="Q6506" i="1"/>
  <c r="P6506" i="1"/>
  <c r="O6506" i="1"/>
  <c r="N6506" i="1"/>
  <c r="M6506" i="1"/>
  <c r="Q6505" i="1"/>
  <c r="P6505" i="1"/>
  <c r="O6505" i="1"/>
  <c r="N6505" i="1"/>
  <c r="M6505" i="1"/>
  <c r="Q6504" i="1"/>
  <c r="P6504" i="1"/>
  <c r="O6504" i="1"/>
  <c r="N6504" i="1"/>
  <c r="M6504" i="1"/>
  <c r="Q6503" i="1"/>
  <c r="P6503" i="1"/>
  <c r="O6503" i="1"/>
  <c r="N6503" i="1"/>
  <c r="M6503" i="1"/>
  <c r="Q6502" i="1"/>
  <c r="P6502" i="1"/>
  <c r="O6502" i="1"/>
  <c r="N6502" i="1"/>
  <c r="M6502" i="1"/>
  <c r="Q6501" i="1"/>
  <c r="P6501" i="1"/>
  <c r="O6501" i="1"/>
  <c r="N6501" i="1"/>
  <c r="M6501" i="1"/>
  <c r="Q6500" i="1"/>
  <c r="P6500" i="1"/>
  <c r="O6500" i="1"/>
  <c r="N6500" i="1"/>
  <c r="M6500" i="1"/>
  <c r="Q6499" i="1"/>
  <c r="P6499" i="1"/>
  <c r="O6499" i="1"/>
  <c r="N6499" i="1"/>
  <c r="M6499" i="1"/>
  <c r="Q6498" i="1"/>
  <c r="P6498" i="1"/>
  <c r="O6498" i="1"/>
  <c r="N6498" i="1"/>
  <c r="M6498" i="1"/>
  <c r="Q6497" i="1"/>
  <c r="P6497" i="1"/>
  <c r="O6497" i="1"/>
  <c r="N6497" i="1"/>
  <c r="M6497" i="1"/>
  <c r="Q6496" i="1"/>
  <c r="P6496" i="1"/>
  <c r="O6496" i="1"/>
  <c r="N6496" i="1"/>
  <c r="M6496" i="1"/>
  <c r="Q6495" i="1"/>
  <c r="P6495" i="1"/>
  <c r="O6495" i="1"/>
  <c r="N6495" i="1"/>
  <c r="M6495" i="1"/>
  <c r="Q6494" i="1"/>
  <c r="P6494" i="1"/>
  <c r="O6494" i="1"/>
  <c r="N6494" i="1"/>
  <c r="M6494" i="1"/>
  <c r="Q6493" i="1"/>
  <c r="P6493" i="1"/>
  <c r="O6493" i="1"/>
  <c r="N6493" i="1"/>
  <c r="M6493" i="1"/>
  <c r="Q6492" i="1"/>
  <c r="P6492" i="1"/>
  <c r="O6492" i="1"/>
  <c r="N6492" i="1"/>
  <c r="M6492" i="1"/>
  <c r="Q6491" i="1"/>
  <c r="P6491" i="1"/>
  <c r="O6491" i="1"/>
  <c r="N6491" i="1"/>
  <c r="M6491" i="1"/>
  <c r="Q6490" i="1"/>
  <c r="P6490" i="1"/>
  <c r="O6490" i="1"/>
  <c r="N6490" i="1"/>
  <c r="M6490" i="1"/>
  <c r="Q6489" i="1"/>
  <c r="P6489" i="1"/>
  <c r="O6489" i="1"/>
  <c r="N6489" i="1"/>
  <c r="M6489" i="1"/>
  <c r="Q6488" i="1"/>
  <c r="P6488" i="1"/>
  <c r="O6488" i="1"/>
  <c r="N6488" i="1"/>
  <c r="M6488" i="1"/>
  <c r="Q6487" i="1"/>
  <c r="P6487" i="1"/>
  <c r="O6487" i="1"/>
  <c r="N6487" i="1"/>
  <c r="M6487" i="1"/>
  <c r="Q6486" i="1"/>
  <c r="P6486" i="1"/>
  <c r="O6486" i="1"/>
  <c r="N6486" i="1"/>
  <c r="M6486" i="1"/>
  <c r="Q6485" i="1"/>
  <c r="P6485" i="1"/>
  <c r="O6485" i="1"/>
  <c r="N6485" i="1"/>
  <c r="M6485" i="1"/>
  <c r="Q6484" i="1"/>
  <c r="P6484" i="1"/>
  <c r="O6484" i="1"/>
  <c r="N6484" i="1"/>
  <c r="M6484" i="1"/>
  <c r="Q6483" i="1"/>
  <c r="P6483" i="1"/>
  <c r="O6483" i="1"/>
  <c r="N6483" i="1"/>
  <c r="M6483" i="1"/>
  <c r="Q6482" i="1"/>
  <c r="P6482" i="1"/>
  <c r="O6482" i="1"/>
  <c r="N6482" i="1"/>
  <c r="M6482" i="1"/>
  <c r="Q6481" i="1"/>
  <c r="P6481" i="1"/>
  <c r="O6481" i="1"/>
  <c r="N6481" i="1"/>
  <c r="M6481" i="1"/>
  <c r="Q6480" i="1"/>
  <c r="P6480" i="1"/>
  <c r="O6480" i="1"/>
  <c r="N6480" i="1"/>
  <c r="M6480" i="1"/>
  <c r="Q6479" i="1"/>
  <c r="P6479" i="1"/>
  <c r="O6479" i="1"/>
  <c r="N6479" i="1"/>
  <c r="M6479" i="1"/>
  <c r="Q6478" i="1"/>
  <c r="P6478" i="1"/>
  <c r="O6478" i="1"/>
  <c r="N6478" i="1"/>
  <c r="M6478" i="1"/>
  <c r="Q6477" i="1"/>
  <c r="P6477" i="1"/>
  <c r="O6477" i="1"/>
  <c r="N6477" i="1"/>
  <c r="M6477" i="1"/>
  <c r="Q6476" i="1"/>
  <c r="P6476" i="1"/>
  <c r="O6476" i="1"/>
  <c r="N6476" i="1"/>
  <c r="M6476" i="1"/>
  <c r="Q6475" i="1"/>
  <c r="P6475" i="1"/>
  <c r="O6475" i="1"/>
  <c r="N6475" i="1"/>
  <c r="M6475" i="1"/>
  <c r="Q6474" i="1"/>
  <c r="P6474" i="1"/>
  <c r="O6474" i="1"/>
  <c r="N6474" i="1"/>
  <c r="M6474" i="1"/>
  <c r="Q6473" i="1"/>
  <c r="P6473" i="1"/>
  <c r="O6473" i="1"/>
  <c r="N6473" i="1"/>
  <c r="M6473" i="1"/>
  <c r="Q6472" i="1"/>
  <c r="P6472" i="1"/>
  <c r="O6472" i="1"/>
  <c r="N6472" i="1"/>
  <c r="M6472" i="1"/>
  <c r="Q6471" i="1"/>
  <c r="P6471" i="1"/>
  <c r="O6471" i="1"/>
  <c r="N6471" i="1"/>
  <c r="M6471" i="1"/>
  <c r="Q6470" i="1"/>
  <c r="P6470" i="1"/>
  <c r="O6470" i="1"/>
  <c r="N6470" i="1"/>
  <c r="M6470" i="1"/>
  <c r="Q6469" i="1"/>
  <c r="P6469" i="1"/>
  <c r="O6469" i="1"/>
  <c r="N6469" i="1"/>
  <c r="M6469" i="1"/>
  <c r="Q6468" i="1"/>
  <c r="P6468" i="1"/>
  <c r="O6468" i="1"/>
  <c r="N6468" i="1"/>
  <c r="M6468" i="1"/>
  <c r="Q6467" i="1"/>
  <c r="P6467" i="1"/>
  <c r="O6467" i="1"/>
  <c r="N6467" i="1"/>
  <c r="M6467" i="1"/>
  <c r="Q6466" i="1"/>
  <c r="P6466" i="1"/>
  <c r="O6466" i="1"/>
  <c r="N6466" i="1"/>
  <c r="M6466" i="1"/>
  <c r="Q6465" i="1"/>
  <c r="P6465" i="1"/>
  <c r="O6465" i="1"/>
  <c r="N6465" i="1"/>
  <c r="M6465" i="1"/>
  <c r="Q6464" i="1"/>
  <c r="P6464" i="1"/>
  <c r="O6464" i="1"/>
  <c r="N6464" i="1"/>
  <c r="M6464" i="1"/>
  <c r="Q6463" i="1"/>
  <c r="P6463" i="1"/>
  <c r="O6463" i="1"/>
  <c r="N6463" i="1"/>
  <c r="M6463" i="1"/>
  <c r="Q6462" i="1"/>
  <c r="P6462" i="1"/>
  <c r="O6462" i="1"/>
  <c r="N6462" i="1"/>
  <c r="M6462" i="1"/>
  <c r="Q6461" i="1"/>
  <c r="P6461" i="1"/>
  <c r="O6461" i="1"/>
  <c r="N6461" i="1"/>
  <c r="M6461" i="1"/>
  <c r="Q6460" i="1"/>
  <c r="P6460" i="1"/>
  <c r="O6460" i="1"/>
  <c r="N6460" i="1"/>
  <c r="M6460" i="1"/>
  <c r="Q6459" i="1"/>
  <c r="P6459" i="1"/>
  <c r="O6459" i="1"/>
  <c r="N6459" i="1"/>
  <c r="M6459" i="1"/>
  <c r="Q6458" i="1"/>
  <c r="P6458" i="1"/>
  <c r="O6458" i="1"/>
  <c r="N6458" i="1"/>
  <c r="M6458" i="1"/>
  <c r="Q6457" i="1"/>
  <c r="P6457" i="1"/>
  <c r="O6457" i="1"/>
  <c r="N6457" i="1"/>
  <c r="M6457" i="1"/>
  <c r="Q6456" i="1"/>
  <c r="P6456" i="1"/>
  <c r="O6456" i="1"/>
  <c r="N6456" i="1"/>
  <c r="M6456" i="1"/>
  <c r="Q6455" i="1"/>
  <c r="P6455" i="1"/>
  <c r="O6455" i="1"/>
  <c r="N6455" i="1"/>
  <c r="M6455" i="1"/>
  <c r="Q6454" i="1"/>
  <c r="P6454" i="1"/>
  <c r="O6454" i="1"/>
  <c r="N6454" i="1"/>
  <c r="M6454" i="1"/>
  <c r="Q6453" i="1"/>
  <c r="P6453" i="1"/>
  <c r="O6453" i="1"/>
  <c r="N6453" i="1"/>
  <c r="M6453" i="1"/>
  <c r="Q6452" i="1"/>
  <c r="P6452" i="1"/>
  <c r="O6452" i="1"/>
  <c r="N6452" i="1"/>
  <c r="M6452" i="1"/>
  <c r="Q6451" i="1"/>
  <c r="P6451" i="1"/>
  <c r="O6451" i="1"/>
  <c r="N6451" i="1"/>
  <c r="M6451" i="1"/>
  <c r="Q6450" i="1"/>
  <c r="P6450" i="1"/>
  <c r="O6450" i="1"/>
  <c r="N6450" i="1"/>
  <c r="M6450" i="1"/>
  <c r="Q6449" i="1"/>
  <c r="P6449" i="1"/>
  <c r="O6449" i="1"/>
  <c r="N6449" i="1"/>
  <c r="M6449" i="1"/>
  <c r="Q6448" i="1"/>
  <c r="P6448" i="1"/>
  <c r="O6448" i="1"/>
  <c r="N6448" i="1"/>
  <c r="M6448" i="1"/>
  <c r="Q6447" i="1"/>
  <c r="P6447" i="1"/>
  <c r="O6447" i="1"/>
  <c r="N6447" i="1"/>
  <c r="M6447" i="1"/>
  <c r="Q6446" i="1"/>
  <c r="P6446" i="1"/>
  <c r="O6446" i="1"/>
  <c r="N6446" i="1"/>
  <c r="M6446" i="1"/>
  <c r="Q6445" i="1"/>
  <c r="P6445" i="1"/>
  <c r="O6445" i="1"/>
  <c r="N6445" i="1"/>
  <c r="M6445" i="1"/>
  <c r="Q6444" i="1"/>
  <c r="P6444" i="1"/>
  <c r="O6444" i="1"/>
  <c r="N6444" i="1"/>
  <c r="M6444" i="1"/>
  <c r="Q6443" i="1"/>
  <c r="P6443" i="1"/>
  <c r="O6443" i="1"/>
  <c r="N6443" i="1"/>
  <c r="M6443" i="1"/>
  <c r="Q6442" i="1"/>
  <c r="P6442" i="1"/>
  <c r="O6442" i="1"/>
  <c r="N6442" i="1"/>
  <c r="M6442" i="1"/>
  <c r="Q6441" i="1"/>
  <c r="P6441" i="1"/>
  <c r="O6441" i="1"/>
  <c r="N6441" i="1"/>
  <c r="M6441" i="1"/>
  <c r="Q6440" i="1"/>
  <c r="P6440" i="1"/>
  <c r="O6440" i="1"/>
  <c r="N6440" i="1"/>
  <c r="M6440" i="1"/>
  <c r="Q6439" i="1"/>
  <c r="P6439" i="1"/>
  <c r="O6439" i="1"/>
  <c r="N6439" i="1"/>
  <c r="M6439" i="1"/>
  <c r="Q6438" i="1"/>
  <c r="P6438" i="1"/>
  <c r="O6438" i="1"/>
  <c r="N6438" i="1"/>
  <c r="M6438" i="1"/>
  <c r="Q6437" i="1"/>
  <c r="P6437" i="1"/>
  <c r="O6437" i="1"/>
  <c r="N6437" i="1"/>
  <c r="M6437" i="1"/>
  <c r="Q6436" i="1"/>
  <c r="P6436" i="1"/>
  <c r="O6436" i="1"/>
  <c r="N6436" i="1"/>
  <c r="M6436" i="1"/>
  <c r="Q6435" i="1"/>
  <c r="P6435" i="1"/>
  <c r="O6435" i="1"/>
  <c r="N6435" i="1"/>
  <c r="M6435" i="1"/>
  <c r="Q6434" i="1"/>
  <c r="P6434" i="1"/>
  <c r="O6434" i="1"/>
  <c r="N6434" i="1"/>
  <c r="M6434" i="1"/>
  <c r="Q6433" i="1"/>
  <c r="P6433" i="1"/>
  <c r="O6433" i="1"/>
  <c r="N6433" i="1"/>
  <c r="M6433" i="1"/>
  <c r="Q6432" i="1"/>
  <c r="P6432" i="1"/>
  <c r="O6432" i="1"/>
  <c r="N6432" i="1"/>
  <c r="M6432" i="1"/>
  <c r="Q6431" i="1"/>
  <c r="P6431" i="1"/>
  <c r="O6431" i="1"/>
  <c r="N6431" i="1"/>
  <c r="M6431" i="1"/>
  <c r="Q6430" i="1"/>
  <c r="P6430" i="1"/>
  <c r="O6430" i="1"/>
  <c r="N6430" i="1"/>
  <c r="M6430" i="1"/>
  <c r="Q6429" i="1"/>
  <c r="P6429" i="1"/>
  <c r="O6429" i="1"/>
  <c r="N6429" i="1"/>
  <c r="M6429" i="1"/>
  <c r="Q6428" i="1"/>
  <c r="P6428" i="1"/>
  <c r="O6428" i="1"/>
  <c r="N6428" i="1"/>
  <c r="M6428" i="1"/>
  <c r="Q6427" i="1"/>
  <c r="P6427" i="1"/>
  <c r="O6427" i="1"/>
  <c r="N6427" i="1"/>
  <c r="M6427" i="1"/>
  <c r="Q6426" i="1"/>
  <c r="P6426" i="1"/>
  <c r="O6426" i="1"/>
  <c r="N6426" i="1"/>
  <c r="M6426" i="1"/>
  <c r="Q6425" i="1"/>
  <c r="P6425" i="1"/>
  <c r="O6425" i="1"/>
  <c r="N6425" i="1"/>
  <c r="M6425" i="1"/>
  <c r="Q6424" i="1"/>
  <c r="P6424" i="1"/>
  <c r="O6424" i="1"/>
  <c r="N6424" i="1"/>
  <c r="M6424" i="1"/>
  <c r="Q6423" i="1"/>
  <c r="P6423" i="1"/>
  <c r="O6423" i="1"/>
  <c r="N6423" i="1"/>
  <c r="M6423" i="1"/>
  <c r="Q6422" i="1"/>
  <c r="P6422" i="1"/>
  <c r="O6422" i="1"/>
  <c r="N6422" i="1"/>
  <c r="M6422" i="1"/>
  <c r="Q6421" i="1"/>
  <c r="P6421" i="1"/>
  <c r="O6421" i="1"/>
  <c r="N6421" i="1"/>
  <c r="M6421" i="1"/>
  <c r="Q6420" i="1"/>
  <c r="P6420" i="1"/>
  <c r="O6420" i="1"/>
  <c r="N6420" i="1"/>
  <c r="M6420" i="1"/>
  <c r="Q6419" i="1"/>
  <c r="P6419" i="1"/>
  <c r="O6419" i="1"/>
  <c r="N6419" i="1"/>
  <c r="M6419" i="1"/>
  <c r="Q6418" i="1"/>
  <c r="P6418" i="1"/>
  <c r="O6418" i="1"/>
  <c r="N6418" i="1"/>
  <c r="M6418" i="1"/>
  <c r="Q6417" i="1"/>
  <c r="P6417" i="1"/>
  <c r="O6417" i="1"/>
  <c r="N6417" i="1"/>
  <c r="M6417" i="1"/>
  <c r="Q6416" i="1"/>
  <c r="P6416" i="1"/>
  <c r="O6416" i="1"/>
  <c r="N6416" i="1"/>
  <c r="M6416" i="1"/>
  <c r="Q6415" i="1"/>
  <c r="P6415" i="1"/>
  <c r="O6415" i="1"/>
  <c r="N6415" i="1"/>
  <c r="M6415" i="1"/>
  <c r="Q6414" i="1"/>
  <c r="P6414" i="1"/>
  <c r="O6414" i="1"/>
  <c r="N6414" i="1"/>
  <c r="M6414" i="1"/>
  <c r="Q6413" i="1"/>
  <c r="P6413" i="1"/>
  <c r="O6413" i="1"/>
  <c r="N6413" i="1"/>
  <c r="M6413" i="1"/>
  <c r="Q6412" i="1"/>
  <c r="P6412" i="1"/>
  <c r="O6412" i="1"/>
  <c r="N6412" i="1"/>
  <c r="M6412" i="1"/>
  <c r="Q6411" i="1"/>
  <c r="P6411" i="1"/>
  <c r="O6411" i="1"/>
  <c r="N6411" i="1"/>
  <c r="M6411" i="1"/>
  <c r="Q6410" i="1"/>
  <c r="P6410" i="1"/>
  <c r="O6410" i="1"/>
  <c r="N6410" i="1"/>
  <c r="M6410" i="1"/>
  <c r="Q6409" i="1"/>
  <c r="P6409" i="1"/>
  <c r="O6409" i="1"/>
  <c r="N6409" i="1"/>
  <c r="M6409" i="1"/>
  <c r="Q6408" i="1"/>
  <c r="P6408" i="1"/>
  <c r="O6408" i="1"/>
  <c r="N6408" i="1"/>
  <c r="M6408" i="1"/>
  <c r="Q6407" i="1"/>
  <c r="P6407" i="1"/>
  <c r="O6407" i="1"/>
  <c r="N6407" i="1"/>
  <c r="M6407" i="1"/>
  <c r="Q6406" i="1"/>
  <c r="P6406" i="1"/>
  <c r="O6406" i="1"/>
  <c r="N6406" i="1"/>
  <c r="M6406" i="1"/>
  <c r="Q6405" i="1"/>
  <c r="P6405" i="1"/>
  <c r="O6405" i="1"/>
  <c r="N6405" i="1"/>
  <c r="M6405" i="1"/>
  <c r="Q6404" i="1"/>
  <c r="P6404" i="1"/>
  <c r="O6404" i="1"/>
  <c r="N6404" i="1"/>
  <c r="M6404" i="1"/>
  <c r="Q6403" i="1"/>
  <c r="P6403" i="1"/>
  <c r="O6403" i="1"/>
  <c r="N6403" i="1"/>
  <c r="M6403" i="1"/>
  <c r="Q6402" i="1"/>
  <c r="P6402" i="1"/>
  <c r="O6402" i="1"/>
  <c r="N6402" i="1"/>
  <c r="M6402" i="1"/>
  <c r="Q6401" i="1"/>
  <c r="P6401" i="1"/>
  <c r="O6401" i="1"/>
  <c r="N6401" i="1"/>
  <c r="M6401" i="1"/>
  <c r="Q6400" i="1"/>
  <c r="P6400" i="1"/>
  <c r="O6400" i="1"/>
  <c r="N6400" i="1"/>
  <c r="M6400" i="1"/>
  <c r="Q6399" i="1"/>
  <c r="P6399" i="1"/>
  <c r="O6399" i="1"/>
  <c r="N6399" i="1"/>
  <c r="M6399" i="1"/>
  <c r="Q6398" i="1"/>
  <c r="P6398" i="1"/>
  <c r="O6398" i="1"/>
  <c r="N6398" i="1"/>
  <c r="M6398" i="1"/>
  <c r="Q6397" i="1"/>
  <c r="P6397" i="1"/>
  <c r="O6397" i="1"/>
  <c r="N6397" i="1"/>
  <c r="M6397" i="1"/>
  <c r="Q6396" i="1"/>
  <c r="P6396" i="1"/>
  <c r="O6396" i="1"/>
  <c r="N6396" i="1"/>
  <c r="M6396" i="1"/>
  <c r="Q6395" i="1"/>
  <c r="P6395" i="1"/>
  <c r="O6395" i="1"/>
  <c r="N6395" i="1"/>
  <c r="M6395" i="1"/>
  <c r="Q6394" i="1"/>
  <c r="P6394" i="1"/>
  <c r="O6394" i="1"/>
  <c r="N6394" i="1"/>
  <c r="M6394" i="1"/>
  <c r="Q6393" i="1"/>
  <c r="P6393" i="1"/>
  <c r="O6393" i="1"/>
  <c r="N6393" i="1"/>
  <c r="M6393" i="1"/>
  <c r="Q6392" i="1"/>
  <c r="P6392" i="1"/>
  <c r="O6392" i="1"/>
  <c r="N6392" i="1"/>
  <c r="M6392" i="1"/>
  <c r="Q6391" i="1"/>
  <c r="P6391" i="1"/>
  <c r="O6391" i="1"/>
  <c r="N6391" i="1"/>
  <c r="M6391" i="1"/>
  <c r="Q6390" i="1"/>
  <c r="P6390" i="1"/>
  <c r="O6390" i="1"/>
  <c r="N6390" i="1"/>
  <c r="M6390" i="1"/>
  <c r="Q6389" i="1"/>
  <c r="P6389" i="1"/>
  <c r="O6389" i="1"/>
  <c r="N6389" i="1"/>
  <c r="M6389" i="1"/>
  <c r="Q6388" i="1"/>
  <c r="P6388" i="1"/>
  <c r="O6388" i="1"/>
  <c r="N6388" i="1"/>
  <c r="M6388" i="1"/>
  <c r="Q6387" i="1"/>
  <c r="P6387" i="1"/>
  <c r="O6387" i="1"/>
  <c r="N6387" i="1"/>
  <c r="M6387" i="1"/>
  <c r="Q6386" i="1"/>
  <c r="P6386" i="1"/>
  <c r="O6386" i="1"/>
  <c r="N6386" i="1"/>
  <c r="M6386" i="1"/>
  <c r="Q6385" i="1"/>
  <c r="P6385" i="1"/>
  <c r="O6385" i="1"/>
  <c r="N6385" i="1"/>
  <c r="M6385" i="1"/>
  <c r="Q6384" i="1"/>
  <c r="P6384" i="1"/>
  <c r="O6384" i="1"/>
  <c r="N6384" i="1"/>
  <c r="M6384" i="1"/>
  <c r="Q6383" i="1"/>
  <c r="P6383" i="1"/>
  <c r="O6383" i="1"/>
  <c r="N6383" i="1"/>
  <c r="M6383" i="1"/>
  <c r="Q6382" i="1"/>
  <c r="P6382" i="1"/>
  <c r="O6382" i="1"/>
  <c r="N6382" i="1"/>
  <c r="M6382" i="1"/>
  <c r="Q6381" i="1"/>
  <c r="P6381" i="1"/>
  <c r="O6381" i="1"/>
  <c r="N6381" i="1"/>
  <c r="M6381" i="1"/>
  <c r="Q6380" i="1"/>
  <c r="P6380" i="1"/>
  <c r="O6380" i="1"/>
  <c r="N6380" i="1"/>
  <c r="M6380" i="1"/>
  <c r="Q6379" i="1"/>
  <c r="P6379" i="1"/>
  <c r="O6379" i="1"/>
  <c r="N6379" i="1"/>
  <c r="M6379" i="1"/>
  <c r="Q6378" i="1"/>
  <c r="P6378" i="1"/>
  <c r="O6378" i="1"/>
  <c r="N6378" i="1"/>
  <c r="M6378" i="1"/>
  <c r="Q6377" i="1"/>
  <c r="P6377" i="1"/>
  <c r="O6377" i="1"/>
  <c r="N6377" i="1"/>
  <c r="M6377" i="1"/>
  <c r="Q6376" i="1"/>
  <c r="P6376" i="1"/>
  <c r="O6376" i="1"/>
  <c r="N6376" i="1"/>
  <c r="M6376" i="1"/>
  <c r="Q6375" i="1"/>
  <c r="P6375" i="1"/>
  <c r="O6375" i="1"/>
  <c r="N6375" i="1"/>
  <c r="M6375" i="1"/>
  <c r="Q6374" i="1"/>
  <c r="P6374" i="1"/>
  <c r="O6374" i="1"/>
  <c r="N6374" i="1"/>
  <c r="M6374" i="1"/>
  <c r="Q6373" i="1"/>
  <c r="P6373" i="1"/>
  <c r="O6373" i="1"/>
  <c r="N6373" i="1"/>
  <c r="M6373" i="1"/>
  <c r="Q6372" i="1"/>
  <c r="P6372" i="1"/>
  <c r="O6372" i="1"/>
  <c r="N6372" i="1"/>
  <c r="M6372" i="1"/>
  <c r="Q6371" i="1"/>
  <c r="P6371" i="1"/>
  <c r="O6371" i="1"/>
  <c r="N6371" i="1"/>
  <c r="M6371" i="1"/>
  <c r="Q6370" i="1"/>
  <c r="P6370" i="1"/>
  <c r="O6370" i="1"/>
  <c r="N6370" i="1"/>
  <c r="M6370" i="1"/>
  <c r="Q6369" i="1"/>
  <c r="P6369" i="1"/>
  <c r="O6369" i="1"/>
  <c r="N6369" i="1"/>
  <c r="M6369" i="1"/>
  <c r="Q6368" i="1"/>
  <c r="P6368" i="1"/>
  <c r="O6368" i="1"/>
  <c r="N6368" i="1"/>
  <c r="M6368" i="1"/>
  <c r="Q6367" i="1"/>
  <c r="P6367" i="1"/>
  <c r="O6367" i="1"/>
  <c r="N6367" i="1"/>
  <c r="M6367" i="1"/>
  <c r="Q6366" i="1"/>
  <c r="P6366" i="1"/>
  <c r="O6366" i="1"/>
  <c r="N6366" i="1"/>
  <c r="M6366" i="1"/>
  <c r="Q6365" i="1"/>
  <c r="P6365" i="1"/>
  <c r="O6365" i="1"/>
  <c r="N6365" i="1"/>
  <c r="M6365" i="1"/>
  <c r="Q6364" i="1"/>
  <c r="P6364" i="1"/>
  <c r="O6364" i="1"/>
  <c r="N6364" i="1"/>
  <c r="M6364" i="1"/>
  <c r="Q6363" i="1"/>
  <c r="P6363" i="1"/>
  <c r="O6363" i="1"/>
  <c r="N6363" i="1"/>
  <c r="M6363" i="1"/>
  <c r="Q6362" i="1"/>
  <c r="P6362" i="1"/>
  <c r="O6362" i="1"/>
  <c r="N6362" i="1"/>
  <c r="M6362" i="1"/>
  <c r="Q6361" i="1"/>
  <c r="P6361" i="1"/>
  <c r="O6361" i="1"/>
  <c r="N6361" i="1"/>
  <c r="M6361" i="1"/>
  <c r="Q6360" i="1"/>
  <c r="P6360" i="1"/>
  <c r="O6360" i="1"/>
  <c r="N6360" i="1"/>
  <c r="M6360" i="1"/>
  <c r="Q6359" i="1"/>
  <c r="P6359" i="1"/>
  <c r="O6359" i="1"/>
  <c r="N6359" i="1"/>
  <c r="M6359" i="1"/>
  <c r="Q6358" i="1"/>
  <c r="P6358" i="1"/>
  <c r="O6358" i="1"/>
  <c r="N6358" i="1"/>
  <c r="M6358" i="1"/>
  <c r="Q6357" i="1"/>
  <c r="P6357" i="1"/>
  <c r="O6357" i="1"/>
  <c r="N6357" i="1"/>
  <c r="M6357" i="1"/>
  <c r="Q6356" i="1"/>
  <c r="P6356" i="1"/>
  <c r="O6356" i="1"/>
  <c r="N6356" i="1"/>
  <c r="M6356" i="1"/>
  <c r="Q6355" i="1"/>
  <c r="P6355" i="1"/>
  <c r="O6355" i="1"/>
  <c r="N6355" i="1"/>
  <c r="M6355" i="1"/>
  <c r="Q6354" i="1"/>
  <c r="P6354" i="1"/>
  <c r="O6354" i="1"/>
  <c r="N6354" i="1"/>
  <c r="M6354" i="1"/>
  <c r="Q6353" i="1"/>
  <c r="P6353" i="1"/>
  <c r="O6353" i="1"/>
  <c r="N6353" i="1"/>
  <c r="M6353" i="1"/>
  <c r="Q6352" i="1"/>
  <c r="P6352" i="1"/>
  <c r="O6352" i="1"/>
  <c r="N6352" i="1"/>
  <c r="M6352" i="1"/>
  <c r="Q6351" i="1"/>
  <c r="P6351" i="1"/>
  <c r="O6351" i="1"/>
  <c r="N6351" i="1"/>
  <c r="M6351" i="1"/>
  <c r="Q6350" i="1"/>
  <c r="P6350" i="1"/>
  <c r="O6350" i="1"/>
  <c r="N6350" i="1"/>
  <c r="M6350" i="1"/>
  <c r="Q6349" i="1"/>
  <c r="P6349" i="1"/>
  <c r="O6349" i="1"/>
  <c r="N6349" i="1"/>
  <c r="M6349" i="1"/>
  <c r="Q6348" i="1"/>
  <c r="P6348" i="1"/>
  <c r="O6348" i="1"/>
  <c r="N6348" i="1"/>
  <c r="M6348" i="1"/>
  <c r="Q6347" i="1"/>
  <c r="P6347" i="1"/>
  <c r="O6347" i="1"/>
  <c r="N6347" i="1"/>
  <c r="M6347" i="1"/>
  <c r="Q6346" i="1"/>
  <c r="P6346" i="1"/>
  <c r="O6346" i="1"/>
  <c r="N6346" i="1"/>
  <c r="M6346" i="1"/>
  <c r="Q6345" i="1"/>
  <c r="P6345" i="1"/>
  <c r="O6345" i="1"/>
  <c r="N6345" i="1"/>
  <c r="M6345" i="1"/>
  <c r="Q6344" i="1"/>
  <c r="P6344" i="1"/>
  <c r="O6344" i="1"/>
  <c r="N6344" i="1"/>
  <c r="M6344" i="1"/>
  <c r="Q6343" i="1"/>
  <c r="P6343" i="1"/>
  <c r="O6343" i="1"/>
  <c r="N6343" i="1"/>
  <c r="M6343" i="1"/>
  <c r="Q6342" i="1"/>
  <c r="P6342" i="1"/>
  <c r="O6342" i="1"/>
  <c r="N6342" i="1"/>
  <c r="M6342" i="1"/>
  <c r="Q6341" i="1"/>
  <c r="P6341" i="1"/>
  <c r="O6341" i="1"/>
  <c r="N6341" i="1"/>
  <c r="M6341" i="1"/>
  <c r="Q6340" i="1"/>
  <c r="P6340" i="1"/>
  <c r="O6340" i="1"/>
  <c r="N6340" i="1"/>
  <c r="M6340" i="1"/>
  <c r="Q6339" i="1"/>
  <c r="P6339" i="1"/>
  <c r="O6339" i="1"/>
  <c r="N6339" i="1"/>
  <c r="M6339" i="1"/>
  <c r="Q6338" i="1"/>
  <c r="P6338" i="1"/>
  <c r="O6338" i="1"/>
  <c r="N6338" i="1"/>
  <c r="M6338" i="1"/>
  <c r="Q6337" i="1"/>
  <c r="P6337" i="1"/>
  <c r="O6337" i="1"/>
  <c r="N6337" i="1"/>
  <c r="M6337" i="1"/>
  <c r="Q6336" i="1"/>
  <c r="P6336" i="1"/>
  <c r="O6336" i="1"/>
  <c r="N6336" i="1"/>
  <c r="M6336" i="1"/>
  <c r="Q6335" i="1"/>
  <c r="P6335" i="1"/>
  <c r="O6335" i="1"/>
  <c r="N6335" i="1"/>
  <c r="M6335" i="1"/>
  <c r="Q6334" i="1"/>
  <c r="P6334" i="1"/>
  <c r="O6334" i="1"/>
  <c r="N6334" i="1"/>
  <c r="M6334" i="1"/>
  <c r="Q6333" i="1"/>
  <c r="P6333" i="1"/>
  <c r="O6333" i="1"/>
  <c r="N6333" i="1"/>
  <c r="M6333" i="1"/>
  <c r="Q6332" i="1"/>
  <c r="P6332" i="1"/>
  <c r="O6332" i="1"/>
  <c r="N6332" i="1"/>
  <c r="M6332" i="1"/>
  <c r="Q6331" i="1"/>
  <c r="P6331" i="1"/>
  <c r="O6331" i="1"/>
  <c r="N6331" i="1"/>
  <c r="M6331" i="1"/>
  <c r="Q6330" i="1"/>
  <c r="P6330" i="1"/>
  <c r="O6330" i="1"/>
  <c r="N6330" i="1"/>
  <c r="M6330" i="1"/>
  <c r="Q6329" i="1"/>
  <c r="P6329" i="1"/>
  <c r="O6329" i="1"/>
  <c r="N6329" i="1"/>
  <c r="M6329" i="1"/>
  <c r="Q6328" i="1"/>
  <c r="P6328" i="1"/>
  <c r="O6328" i="1"/>
  <c r="N6328" i="1"/>
  <c r="M6328" i="1"/>
  <c r="Q6327" i="1"/>
  <c r="P6327" i="1"/>
  <c r="O6327" i="1"/>
  <c r="N6327" i="1"/>
  <c r="M6327" i="1"/>
  <c r="Q6326" i="1"/>
  <c r="P6326" i="1"/>
  <c r="O6326" i="1"/>
  <c r="N6326" i="1"/>
  <c r="M6326" i="1"/>
  <c r="Q6325" i="1"/>
  <c r="P6325" i="1"/>
  <c r="O6325" i="1"/>
  <c r="N6325" i="1"/>
  <c r="M6325" i="1"/>
  <c r="Q6324" i="1"/>
  <c r="P6324" i="1"/>
  <c r="O6324" i="1"/>
  <c r="N6324" i="1"/>
  <c r="M6324" i="1"/>
  <c r="Q6323" i="1"/>
  <c r="P6323" i="1"/>
  <c r="O6323" i="1"/>
  <c r="N6323" i="1"/>
  <c r="M6323" i="1"/>
  <c r="Q6322" i="1"/>
  <c r="P6322" i="1"/>
  <c r="O6322" i="1"/>
  <c r="N6322" i="1"/>
  <c r="M6322" i="1"/>
  <c r="Q6321" i="1"/>
  <c r="P6321" i="1"/>
  <c r="O6321" i="1"/>
  <c r="N6321" i="1"/>
  <c r="M6321" i="1"/>
  <c r="Q6320" i="1"/>
  <c r="P6320" i="1"/>
  <c r="O6320" i="1"/>
  <c r="N6320" i="1"/>
  <c r="M6320" i="1"/>
  <c r="Q6319" i="1"/>
  <c r="P6319" i="1"/>
  <c r="O6319" i="1"/>
  <c r="N6319" i="1"/>
  <c r="M6319" i="1"/>
  <c r="Q6318" i="1"/>
  <c r="P6318" i="1"/>
  <c r="O6318" i="1"/>
  <c r="N6318" i="1"/>
  <c r="M6318" i="1"/>
  <c r="Q6317" i="1"/>
  <c r="P6317" i="1"/>
  <c r="O6317" i="1"/>
  <c r="N6317" i="1"/>
  <c r="M6317" i="1"/>
  <c r="Q6316" i="1"/>
  <c r="P6316" i="1"/>
  <c r="O6316" i="1"/>
  <c r="N6316" i="1"/>
  <c r="M6316" i="1"/>
  <c r="Q6315" i="1"/>
  <c r="P6315" i="1"/>
  <c r="O6315" i="1"/>
  <c r="N6315" i="1"/>
  <c r="M6315" i="1"/>
  <c r="Q6314" i="1"/>
  <c r="P6314" i="1"/>
  <c r="O6314" i="1"/>
  <c r="N6314" i="1"/>
  <c r="M6314" i="1"/>
  <c r="Q6313" i="1"/>
  <c r="P6313" i="1"/>
  <c r="O6313" i="1"/>
  <c r="N6313" i="1"/>
  <c r="M6313" i="1"/>
  <c r="Q6312" i="1"/>
  <c r="P6312" i="1"/>
  <c r="O6312" i="1"/>
  <c r="N6312" i="1"/>
  <c r="M6312" i="1"/>
  <c r="Q6311" i="1"/>
  <c r="P6311" i="1"/>
  <c r="O6311" i="1"/>
  <c r="N6311" i="1"/>
  <c r="M6311" i="1"/>
  <c r="Q6310" i="1"/>
  <c r="P6310" i="1"/>
  <c r="O6310" i="1"/>
  <c r="N6310" i="1"/>
  <c r="M6310" i="1"/>
  <c r="Q6309" i="1"/>
  <c r="P6309" i="1"/>
  <c r="O6309" i="1"/>
  <c r="N6309" i="1"/>
  <c r="M6309" i="1"/>
  <c r="Q6308" i="1"/>
  <c r="P6308" i="1"/>
  <c r="O6308" i="1"/>
  <c r="N6308" i="1"/>
  <c r="M6308" i="1"/>
  <c r="Q6307" i="1"/>
  <c r="P6307" i="1"/>
  <c r="O6307" i="1"/>
  <c r="N6307" i="1"/>
  <c r="M6307" i="1"/>
  <c r="Q6306" i="1"/>
  <c r="P6306" i="1"/>
  <c r="O6306" i="1"/>
  <c r="N6306" i="1"/>
  <c r="M6306" i="1"/>
  <c r="Q6305" i="1"/>
  <c r="P6305" i="1"/>
  <c r="O6305" i="1"/>
  <c r="N6305" i="1"/>
  <c r="M6305" i="1"/>
  <c r="Q6304" i="1"/>
  <c r="P6304" i="1"/>
  <c r="O6304" i="1"/>
  <c r="N6304" i="1"/>
  <c r="M6304" i="1"/>
  <c r="Q6303" i="1"/>
  <c r="P6303" i="1"/>
  <c r="O6303" i="1"/>
  <c r="N6303" i="1"/>
  <c r="M6303" i="1"/>
  <c r="Q6302" i="1"/>
  <c r="P6302" i="1"/>
  <c r="O6302" i="1"/>
  <c r="N6302" i="1"/>
  <c r="M6302" i="1"/>
  <c r="Q6301" i="1"/>
  <c r="P6301" i="1"/>
  <c r="O6301" i="1"/>
  <c r="N6301" i="1"/>
  <c r="M6301" i="1"/>
  <c r="Q6300" i="1"/>
  <c r="P6300" i="1"/>
  <c r="O6300" i="1"/>
  <c r="N6300" i="1"/>
  <c r="M6300" i="1"/>
  <c r="Q6299" i="1"/>
  <c r="P6299" i="1"/>
  <c r="O6299" i="1"/>
  <c r="N6299" i="1"/>
  <c r="M6299" i="1"/>
  <c r="Q6298" i="1"/>
  <c r="P6298" i="1"/>
  <c r="O6298" i="1"/>
  <c r="N6298" i="1"/>
  <c r="M6298" i="1"/>
  <c r="Q6297" i="1"/>
  <c r="P6297" i="1"/>
  <c r="O6297" i="1"/>
  <c r="N6297" i="1"/>
  <c r="M6297" i="1"/>
  <c r="Q6296" i="1"/>
  <c r="P6296" i="1"/>
  <c r="O6296" i="1"/>
  <c r="N6296" i="1"/>
  <c r="M6296" i="1"/>
  <c r="Q6295" i="1"/>
  <c r="P6295" i="1"/>
  <c r="O6295" i="1"/>
  <c r="N6295" i="1"/>
  <c r="M6295" i="1"/>
  <c r="Q6294" i="1"/>
  <c r="P6294" i="1"/>
  <c r="O6294" i="1"/>
  <c r="N6294" i="1"/>
  <c r="M6294" i="1"/>
  <c r="Q6293" i="1"/>
  <c r="P6293" i="1"/>
  <c r="O6293" i="1"/>
  <c r="N6293" i="1"/>
  <c r="M6293" i="1"/>
  <c r="Q6292" i="1"/>
  <c r="P6292" i="1"/>
  <c r="O6292" i="1"/>
  <c r="N6292" i="1"/>
  <c r="M6292" i="1"/>
  <c r="Q6291" i="1"/>
  <c r="P6291" i="1"/>
  <c r="O6291" i="1"/>
  <c r="N6291" i="1"/>
  <c r="M6291" i="1"/>
  <c r="Q6290" i="1"/>
  <c r="P6290" i="1"/>
  <c r="O6290" i="1"/>
  <c r="N6290" i="1"/>
  <c r="M6290" i="1"/>
  <c r="Q6289" i="1"/>
  <c r="P6289" i="1"/>
  <c r="O6289" i="1"/>
  <c r="N6289" i="1"/>
  <c r="M6289" i="1"/>
  <c r="Q6288" i="1"/>
  <c r="P6288" i="1"/>
  <c r="O6288" i="1"/>
  <c r="N6288" i="1"/>
  <c r="M6288" i="1"/>
  <c r="Q6287" i="1"/>
  <c r="P6287" i="1"/>
  <c r="O6287" i="1"/>
  <c r="N6287" i="1"/>
  <c r="M6287" i="1"/>
  <c r="Q6286" i="1"/>
  <c r="P6286" i="1"/>
  <c r="O6286" i="1"/>
  <c r="N6286" i="1"/>
  <c r="M6286" i="1"/>
  <c r="Q6285" i="1"/>
  <c r="P6285" i="1"/>
  <c r="O6285" i="1"/>
  <c r="N6285" i="1"/>
  <c r="M6285" i="1"/>
  <c r="Q6284" i="1"/>
  <c r="P6284" i="1"/>
  <c r="O6284" i="1"/>
  <c r="N6284" i="1"/>
  <c r="M6284" i="1"/>
  <c r="Q6283" i="1"/>
  <c r="P6283" i="1"/>
  <c r="O6283" i="1"/>
  <c r="N6283" i="1"/>
  <c r="M6283" i="1"/>
  <c r="Q6282" i="1"/>
  <c r="P6282" i="1"/>
  <c r="O6282" i="1"/>
  <c r="N6282" i="1"/>
  <c r="M6282" i="1"/>
  <c r="Q6281" i="1"/>
  <c r="P6281" i="1"/>
  <c r="O6281" i="1"/>
  <c r="N6281" i="1"/>
  <c r="M6281" i="1"/>
  <c r="Q6280" i="1"/>
  <c r="P6280" i="1"/>
  <c r="O6280" i="1"/>
  <c r="N6280" i="1"/>
  <c r="M6280" i="1"/>
  <c r="Q6279" i="1"/>
  <c r="P6279" i="1"/>
  <c r="O6279" i="1"/>
  <c r="N6279" i="1"/>
  <c r="M6279" i="1"/>
  <c r="Q6278" i="1"/>
  <c r="P6278" i="1"/>
  <c r="O6278" i="1"/>
  <c r="N6278" i="1"/>
  <c r="M6278" i="1"/>
  <c r="Q6277" i="1"/>
  <c r="P6277" i="1"/>
  <c r="O6277" i="1"/>
  <c r="N6277" i="1"/>
  <c r="M6277" i="1"/>
  <c r="Q6276" i="1"/>
  <c r="P6276" i="1"/>
  <c r="O6276" i="1"/>
  <c r="N6276" i="1"/>
  <c r="M6276" i="1"/>
  <c r="Q6275" i="1"/>
  <c r="P6275" i="1"/>
  <c r="O6275" i="1"/>
  <c r="N6275" i="1"/>
  <c r="M6275" i="1"/>
  <c r="Q6274" i="1"/>
  <c r="P6274" i="1"/>
  <c r="O6274" i="1"/>
  <c r="N6274" i="1"/>
  <c r="M6274" i="1"/>
  <c r="Q6273" i="1"/>
  <c r="P6273" i="1"/>
  <c r="O6273" i="1"/>
  <c r="N6273" i="1"/>
  <c r="M6273" i="1"/>
  <c r="Q6272" i="1"/>
  <c r="P6272" i="1"/>
  <c r="O6272" i="1"/>
  <c r="N6272" i="1"/>
  <c r="M6272" i="1"/>
  <c r="Q6271" i="1"/>
  <c r="P6271" i="1"/>
  <c r="O6271" i="1"/>
  <c r="N6271" i="1"/>
  <c r="M6271" i="1"/>
  <c r="Q6270" i="1"/>
  <c r="P6270" i="1"/>
  <c r="O6270" i="1"/>
  <c r="N6270" i="1"/>
  <c r="M6270" i="1"/>
  <c r="Q6269" i="1"/>
  <c r="P6269" i="1"/>
  <c r="O6269" i="1"/>
  <c r="N6269" i="1"/>
  <c r="M6269" i="1"/>
  <c r="Q6268" i="1"/>
  <c r="P6268" i="1"/>
  <c r="O6268" i="1"/>
  <c r="N6268" i="1"/>
  <c r="M6268" i="1"/>
  <c r="Q6267" i="1"/>
  <c r="P6267" i="1"/>
  <c r="O6267" i="1"/>
  <c r="N6267" i="1"/>
  <c r="M6267" i="1"/>
  <c r="Q6266" i="1"/>
  <c r="P6266" i="1"/>
  <c r="O6266" i="1"/>
  <c r="N6266" i="1"/>
  <c r="M6266" i="1"/>
  <c r="Q6265" i="1"/>
  <c r="P6265" i="1"/>
  <c r="O6265" i="1"/>
  <c r="N6265" i="1"/>
  <c r="M6265" i="1"/>
  <c r="Q6264" i="1"/>
  <c r="P6264" i="1"/>
  <c r="O6264" i="1"/>
  <c r="N6264" i="1"/>
  <c r="M6264" i="1"/>
  <c r="Q6263" i="1"/>
  <c r="P6263" i="1"/>
  <c r="O6263" i="1"/>
  <c r="N6263" i="1"/>
  <c r="M6263" i="1"/>
  <c r="Q6262" i="1"/>
  <c r="P6262" i="1"/>
  <c r="O6262" i="1"/>
  <c r="N6262" i="1"/>
  <c r="M6262" i="1"/>
  <c r="Q6261" i="1"/>
  <c r="P6261" i="1"/>
  <c r="O6261" i="1"/>
  <c r="N6261" i="1"/>
  <c r="M6261" i="1"/>
  <c r="Q6260" i="1"/>
  <c r="P6260" i="1"/>
  <c r="O6260" i="1"/>
  <c r="N6260" i="1"/>
  <c r="M6260" i="1"/>
  <c r="Q6259" i="1"/>
  <c r="P6259" i="1"/>
  <c r="O6259" i="1"/>
  <c r="N6259" i="1"/>
  <c r="M6259" i="1"/>
  <c r="Q6258" i="1"/>
  <c r="P6258" i="1"/>
  <c r="O6258" i="1"/>
  <c r="N6258" i="1"/>
  <c r="M6258" i="1"/>
  <c r="Q6257" i="1"/>
  <c r="P6257" i="1"/>
  <c r="O6257" i="1"/>
  <c r="N6257" i="1"/>
  <c r="M6257" i="1"/>
  <c r="Q6256" i="1"/>
  <c r="P6256" i="1"/>
  <c r="O6256" i="1"/>
  <c r="N6256" i="1"/>
  <c r="M6256" i="1"/>
  <c r="Q6255" i="1"/>
  <c r="P6255" i="1"/>
  <c r="O6255" i="1"/>
  <c r="N6255" i="1"/>
  <c r="M6255" i="1"/>
  <c r="Q6254" i="1"/>
  <c r="P6254" i="1"/>
  <c r="O6254" i="1"/>
  <c r="N6254" i="1"/>
  <c r="M6254" i="1"/>
  <c r="Q6253" i="1"/>
  <c r="P6253" i="1"/>
  <c r="O6253" i="1"/>
  <c r="N6253" i="1"/>
  <c r="M6253" i="1"/>
  <c r="Q6252" i="1"/>
  <c r="P6252" i="1"/>
  <c r="O6252" i="1"/>
  <c r="N6252" i="1"/>
  <c r="M6252" i="1"/>
  <c r="Q6251" i="1"/>
  <c r="P6251" i="1"/>
  <c r="O6251" i="1"/>
  <c r="N6251" i="1"/>
  <c r="M6251" i="1"/>
  <c r="Q6250" i="1"/>
  <c r="P6250" i="1"/>
  <c r="O6250" i="1"/>
  <c r="N6250" i="1"/>
  <c r="M6250" i="1"/>
  <c r="Q6249" i="1"/>
  <c r="P6249" i="1"/>
  <c r="O6249" i="1"/>
  <c r="N6249" i="1"/>
  <c r="M6249" i="1"/>
  <c r="Q6248" i="1"/>
  <c r="P6248" i="1"/>
  <c r="O6248" i="1"/>
  <c r="N6248" i="1"/>
  <c r="M6248" i="1"/>
  <c r="Q6247" i="1"/>
  <c r="P6247" i="1"/>
  <c r="O6247" i="1"/>
  <c r="N6247" i="1"/>
  <c r="M6247" i="1"/>
  <c r="Q6246" i="1"/>
  <c r="P6246" i="1"/>
  <c r="O6246" i="1"/>
  <c r="N6246" i="1"/>
  <c r="M6246" i="1"/>
  <c r="Q6245" i="1"/>
  <c r="P6245" i="1"/>
  <c r="O6245" i="1"/>
  <c r="N6245" i="1"/>
  <c r="M6245" i="1"/>
  <c r="Q6244" i="1"/>
  <c r="P6244" i="1"/>
  <c r="O6244" i="1"/>
  <c r="N6244" i="1"/>
  <c r="M6244" i="1"/>
  <c r="Q6243" i="1"/>
  <c r="P6243" i="1"/>
  <c r="O6243" i="1"/>
  <c r="N6243" i="1"/>
  <c r="M6243" i="1"/>
  <c r="Q6242" i="1"/>
  <c r="P6242" i="1"/>
  <c r="O6242" i="1"/>
  <c r="N6242" i="1"/>
  <c r="M6242" i="1"/>
  <c r="Q6241" i="1"/>
  <c r="P6241" i="1"/>
  <c r="O6241" i="1"/>
  <c r="N6241" i="1"/>
  <c r="M6241" i="1"/>
  <c r="Q6240" i="1"/>
  <c r="P6240" i="1"/>
  <c r="O6240" i="1"/>
  <c r="N6240" i="1"/>
  <c r="M6240" i="1"/>
  <c r="Q6239" i="1"/>
  <c r="P6239" i="1"/>
  <c r="O6239" i="1"/>
  <c r="N6239" i="1"/>
  <c r="M6239" i="1"/>
  <c r="Q6238" i="1"/>
  <c r="P6238" i="1"/>
  <c r="O6238" i="1"/>
  <c r="N6238" i="1"/>
  <c r="M6238" i="1"/>
  <c r="Q6237" i="1"/>
  <c r="P6237" i="1"/>
  <c r="O6237" i="1"/>
  <c r="N6237" i="1"/>
  <c r="M6237" i="1"/>
  <c r="Q6236" i="1"/>
  <c r="P6236" i="1"/>
  <c r="O6236" i="1"/>
  <c r="N6236" i="1"/>
  <c r="M6236" i="1"/>
  <c r="Q6235" i="1"/>
  <c r="P6235" i="1"/>
  <c r="O6235" i="1"/>
  <c r="N6235" i="1"/>
  <c r="M6235" i="1"/>
  <c r="Q6234" i="1"/>
  <c r="P6234" i="1"/>
  <c r="O6234" i="1"/>
  <c r="N6234" i="1"/>
  <c r="M6234" i="1"/>
  <c r="Q6233" i="1"/>
  <c r="P6233" i="1"/>
  <c r="O6233" i="1"/>
  <c r="N6233" i="1"/>
  <c r="M6233" i="1"/>
  <c r="Q6232" i="1"/>
  <c r="P6232" i="1"/>
  <c r="O6232" i="1"/>
  <c r="N6232" i="1"/>
  <c r="M6232" i="1"/>
  <c r="Q6231" i="1"/>
  <c r="P6231" i="1"/>
  <c r="O6231" i="1"/>
  <c r="N6231" i="1"/>
  <c r="M6231" i="1"/>
  <c r="Q6230" i="1"/>
  <c r="P6230" i="1"/>
  <c r="O6230" i="1"/>
  <c r="N6230" i="1"/>
  <c r="M6230" i="1"/>
  <c r="Q6229" i="1"/>
  <c r="P6229" i="1"/>
  <c r="O6229" i="1"/>
  <c r="N6229" i="1"/>
  <c r="M6229" i="1"/>
  <c r="Q6228" i="1"/>
  <c r="P6228" i="1"/>
  <c r="O6228" i="1"/>
  <c r="N6228" i="1"/>
  <c r="M6228" i="1"/>
  <c r="Q6227" i="1"/>
  <c r="P6227" i="1"/>
  <c r="O6227" i="1"/>
  <c r="N6227" i="1"/>
  <c r="M6227" i="1"/>
  <c r="Q6226" i="1"/>
  <c r="P6226" i="1"/>
  <c r="O6226" i="1"/>
  <c r="N6226" i="1"/>
  <c r="M6226" i="1"/>
  <c r="Q6225" i="1"/>
  <c r="P6225" i="1"/>
  <c r="O6225" i="1"/>
  <c r="N6225" i="1"/>
  <c r="M6225" i="1"/>
  <c r="Q6224" i="1"/>
  <c r="P6224" i="1"/>
  <c r="O6224" i="1"/>
  <c r="N6224" i="1"/>
  <c r="M6224" i="1"/>
  <c r="Q6223" i="1"/>
  <c r="P6223" i="1"/>
  <c r="O6223" i="1"/>
  <c r="N6223" i="1"/>
  <c r="M6223" i="1"/>
  <c r="Q6222" i="1"/>
  <c r="P6222" i="1"/>
  <c r="O6222" i="1"/>
  <c r="N6222" i="1"/>
  <c r="M6222" i="1"/>
  <c r="Q6221" i="1"/>
  <c r="P6221" i="1"/>
  <c r="O6221" i="1"/>
  <c r="N6221" i="1"/>
  <c r="M6221" i="1"/>
  <c r="Q6220" i="1"/>
  <c r="P6220" i="1"/>
  <c r="O6220" i="1"/>
  <c r="N6220" i="1"/>
  <c r="M6220" i="1"/>
  <c r="Q6219" i="1"/>
  <c r="P6219" i="1"/>
  <c r="O6219" i="1"/>
  <c r="N6219" i="1"/>
  <c r="M6219" i="1"/>
  <c r="Q6218" i="1"/>
  <c r="P6218" i="1"/>
  <c r="O6218" i="1"/>
  <c r="N6218" i="1"/>
  <c r="M6218" i="1"/>
  <c r="Q6217" i="1"/>
  <c r="P6217" i="1"/>
  <c r="O6217" i="1"/>
  <c r="N6217" i="1"/>
  <c r="M6217" i="1"/>
  <c r="Q6216" i="1"/>
  <c r="P6216" i="1"/>
  <c r="O6216" i="1"/>
  <c r="N6216" i="1"/>
  <c r="M6216" i="1"/>
  <c r="Q6215" i="1"/>
  <c r="P6215" i="1"/>
  <c r="O6215" i="1"/>
  <c r="N6215" i="1"/>
  <c r="M6215" i="1"/>
  <c r="Q6214" i="1"/>
  <c r="P6214" i="1"/>
  <c r="O6214" i="1"/>
  <c r="N6214" i="1"/>
  <c r="M6214" i="1"/>
  <c r="Q6213" i="1"/>
  <c r="P6213" i="1"/>
  <c r="O6213" i="1"/>
  <c r="N6213" i="1"/>
  <c r="M6213" i="1"/>
  <c r="Q6212" i="1"/>
  <c r="P6212" i="1"/>
  <c r="O6212" i="1"/>
  <c r="N6212" i="1"/>
  <c r="M6212" i="1"/>
  <c r="Q6211" i="1"/>
  <c r="P6211" i="1"/>
  <c r="O6211" i="1"/>
  <c r="N6211" i="1"/>
  <c r="M6211" i="1"/>
  <c r="Q6210" i="1"/>
  <c r="P6210" i="1"/>
  <c r="O6210" i="1"/>
  <c r="N6210" i="1"/>
  <c r="M6210" i="1"/>
  <c r="Q6209" i="1"/>
  <c r="P6209" i="1"/>
  <c r="O6209" i="1"/>
  <c r="N6209" i="1"/>
  <c r="M6209" i="1"/>
  <c r="Q6208" i="1"/>
  <c r="P6208" i="1"/>
  <c r="O6208" i="1"/>
  <c r="N6208" i="1"/>
  <c r="M6208" i="1"/>
  <c r="Q6207" i="1"/>
  <c r="P6207" i="1"/>
  <c r="O6207" i="1"/>
  <c r="N6207" i="1"/>
  <c r="M6207" i="1"/>
  <c r="Q6206" i="1"/>
  <c r="P6206" i="1"/>
  <c r="O6206" i="1"/>
  <c r="N6206" i="1"/>
  <c r="M6206" i="1"/>
  <c r="Q6205" i="1"/>
  <c r="P6205" i="1"/>
  <c r="O6205" i="1"/>
  <c r="N6205" i="1"/>
  <c r="M6205" i="1"/>
  <c r="Q6204" i="1"/>
  <c r="P6204" i="1"/>
  <c r="O6204" i="1"/>
  <c r="N6204" i="1"/>
  <c r="M6204" i="1"/>
  <c r="Q6203" i="1"/>
  <c r="P6203" i="1"/>
  <c r="O6203" i="1"/>
  <c r="N6203" i="1"/>
  <c r="M6203" i="1"/>
  <c r="Q6202" i="1"/>
  <c r="P6202" i="1"/>
  <c r="O6202" i="1"/>
  <c r="N6202" i="1"/>
  <c r="M6202" i="1"/>
  <c r="Q6201" i="1"/>
  <c r="P6201" i="1"/>
  <c r="O6201" i="1"/>
  <c r="N6201" i="1"/>
  <c r="M6201" i="1"/>
  <c r="Q6200" i="1"/>
  <c r="P6200" i="1"/>
  <c r="O6200" i="1"/>
  <c r="N6200" i="1"/>
  <c r="M6200" i="1"/>
  <c r="Q6199" i="1"/>
  <c r="P6199" i="1"/>
  <c r="O6199" i="1"/>
  <c r="N6199" i="1"/>
  <c r="M6199" i="1"/>
  <c r="Q6198" i="1"/>
  <c r="P6198" i="1"/>
  <c r="O6198" i="1"/>
  <c r="N6198" i="1"/>
  <c r="M6198" i="1"/>
  <c r="Q6197" i="1"/>
  <c r="P6197" i="1"/>
  <c r="O6197" i="1"/>
  <c r="N6197" i="1"/>
  <c r="M6197" i="1"/>
  <c r="Q6196" i="1"/>
  <c r="P6196" i="1"/>
  <c r="O6196" i="1"/>
  <c r="N6196" i="1"/>
  <c r="M6196" i="1"/>
  <c r="Q6195" i="1"/>
  <c r="P6195" i="1"/>
  <c r="O6195" i="1"/>
  <c r="N6195" i="1"/>
  <c r="M6195" i="1"/>
  <c r="Q6194" i="1"/>
  <c r="P6194" i="1"/>
  <c r="O6194" i="1"/>
  <c r="N6194" i="1"/>
  <c r="M6194" i="1"/>
  <c r="Q6193" i="1"/>
  <c r="P6193" i="1"/>
  <c r="O6193" i="1"/>
  <c r="N6193" i="1"/>
  <c r="M6193" i="1"/>
  <c r="Q6192" i="1"/>
  <c r="P6192" i="1"/>
  <c r="O6192" i="1"/>
  <c r="N6192" i="1"/>
  <c r="M6192" i="1"/>
  <c r="Q6191" i="1"/>
  <c r="P6191" i="1"/>
  <c r="O6191" i="1"/>
  <c r="N6191" i="1"/>
  <c r="M6191" i="1"/>
  <c r="Q6190" i="1"/>
  <c r="P6190" i="1"/>
  <c r="O6190" i="1"/>
  <c r="N6190" i="1"/>
  <c r="M6190" i="1"/>
  <c r="Q6189" i="1"/>
  <c r="P6189" i="1"/>
  <c r="O6189" i="1"/>
  <c r="N6189" i="1"/>
  <c r="M6189" i="1"/>
  <c r="Q6188" i="1"/>
  <c r="P6188" i="1"/>
  <c r="O6188" i="1"/>
  <c r="N6188" i="1"/>
  <c r="M6188" i="1"/>
  <c r="Q6187" i="1"/>
  <c r="P6187" i="1"/>
  <c r="O6187" i="1"/>
  <c r="N6187" i="1"/>
  <c r="M6187" i="1"/>
  <c r="Q6186" i="1"/>
  <c r="P6186" i="1"/>
  <c r="O6186" i="1"/>
  <c r="N6186" i="1"/>
  <c r="M6186" i="1"/>
  <c r="Q6185" i="1"/>
  <c r="P6185" i="1"/>
  <c r="O6185" i="1"/>
  <c r="N6185" i="1"/>
  <c r="M6185" i="1"/>
  <c r="Q6184" i="1"/>
  <c r="P6184" i="1"/>
  <c r="O6184" i="1"/>
  <c r="N6184" i="1"/>
  <c r="M6184" i="1"/>
  <c r="Q6183" i="1"/>
  <c r="P6183" i="1"/>
  <c r="O6183" i="1"/>
  <c r="N6183" i="1"/>
  <c r="M6183" i="1"/>
  <c r="Q6182" i="1"/>
  <c r="P6182" i="1"/>
  <c r="O6182" i="1"/>
  <c r="N6182" i="1"/>
  <c r="M6182" i="1"/>
  <c r="Q6181" i="1"/>
  <c r="P6181" i="1"/>
  <c r="O6181" i="1"/>
  <c r="N6181" i="1"/>
  <c r="M6181" i="1"/>
  <c r="Q6180" i="1"/>
  <c r="P6180" i="1"/>
  <c r="O6180" i="1"/>
  <c r="N6180" i="1"/>
  <c r="M6180" i="1"/>
  <c r="Q6179" i="1"/>
  <c r="P6179" i="1"/>
  <c r="O6179" i="1"/>
  <c r="N6179" i="1"/>
  <c r="M6179" i="1"/>
  <c r="Q6178" i="1"/>
  <c r="P6178" i="1"/>
  <c r="O6178" i="1"/>
  <c r="N6178" i="1"/>
  <c r="M6178" i="1"/>
  <c r="Q6177" i="1"/>
  <c r="P6177" i="1"/>
  <c r="O6177" i="1"/>
  <c r="N6177" i="1"/>
  <c r="M6177" i="1"/>
  <c r="Q6176" i="1"/>
  <c r="P6176" i="1"/>
  <c r="O6176" i="1"/>
  <c r="N6176" i="1"/>
  <c r="M6176" i="1"/>
  <c r="Q6175" i="1"/>
  <c r="P6175" i="1"/>
  <c r="O6175" i="1"/>
  <c r="N6175" i="1"/>
  <c r="M6175" i="1"/>
  <c r="Q6174" i="1"/>
  <c r="P6174" i="1"/>
  <c r="O6174" i="1"/>
  <c r="N6174" i="1"/>
  <c r="M6174" i="1"/>
  <c r="Q6173" i="1"/>
  <c r="P6173" i="1"/>
  <c r="O6173" i="1"/>
  <c r="N6173" i="1"/>
  <c r="M6173" i="1"/>
  <c r="Q6172" i="1"/>
  <c r="P6172" i="1"/>
  <c r="O6172" i="1"/>
  <c r="N6172" i="1"/>
  <c r="M6172" i="1"/>
  <c r="Q6171" i="1"/>
  <c r="P6171" i="1"/>
  <c r="O6171" i="1"/>
  <c r="N6171" i="1"/>
  <c r="M6171" i="1"/>
  <c r="Q6170" i="1"/>
  <c r="P6170" i="1"/>
  <c r="O6170" i="1"/>
  <c r="N6170" i="1"/>
  <c r="M6170" i="1"/>
  <c r="Q6169" i="1"/>
  <c r="P6169" i="1"/>
  <c r="O6169" i="1"/>
  <c r="N6169" i="1"/>
  <c r="M6169" i="1"/>
  <c r="Q6168" i="1"/>
  <c r="P6168" i="1"/>
  <c r="O6168" i="1"/>
  <c r="N6168" i="1"/>
  <c r="M6168" i="1"/>
  <c r="Q6167" i="1"/>
  <c r="P6167" i="1"/>
  <c r="O6167" i="1"/>
  <c r="N6167" i="1"/>
  <c r="M6167" i="1"/>
  <c r="Q6166" i="1"/>
  <c r="P6166" i="1"/>
  <c r="O6166" i="1"/>
  <c r="N6166" i="1"/>
  <c r="M6166" i="1"/>
  <c r="Q6165" i="1"/>
  <c r="P6165" i="1"/>
  <c r="O6165" i="1"/>
  <c r="N6165" i="1"/>
  <c r="M6165" i="1"/>
  <c r="Q6164" i="1"/>
  <c r="P6164" i="1"/>
  <c r="O6164" i="1"/>
  <c r="N6164" i="1"/>
  <c r="M6164" i="1"/>
  <c r="Q6163" i="1"/>
  <c r="P6163" i="1"/>
  <c r="O6163" i="1"/>
  <c r="N6163" i="1"/>
  <c r="M6163" i="1"/>
  <c r="Q6162" i="1"/>
  <c r="P6162" i="1"/>
  <c r="O6162" i="1"/>
  <c r="N6162" i="1"/>
  <c r="M6162" i="1"/>
  <c r="Q6161" i="1"/>
  <c r="P6161" i="1"/>
  <c r="O6161" i="1"/>
  <c r="N6161" i="1"/>
  <c r="M6161" i="1"/>
  <c r="Q6160" i="1"/>
  <c r="P6160" i="1"/>
  <c r="O6160" i="1"/>
  <c r="N6160" i="1"/>
  <c r="M6160" i="1"/>
  <c r="Q6159" i="1"/>
  <c r="P6159" i="1"/>
  <c r="O6159" i="1"/>
  <c r="N6159" i="1"/>
  <c r="M6159" i="1"/>
  <c r="Q6158" i="1"/>
  <c r="P6158" i="1"/>
  <c r="O6158" i="1"/>
  <c r="N6158" i="1"/>
  <c r="M6158" i="1"/>
  <c r="Q6157" i="1"/>
  <c r="P6157" i="1"/>
  <c r="O6157" i="1"/>
  <c r="N6157" i="1"/>
  <c r="M6157" i="1"/>
  <c r="Q6156" i="1"/>
  <c r="P6156" i="1"/>
  <c r="O6156" i="1"/>
  <c r="N6156" i="1"/>
  <c r="M6156" i="1"/>
  <c r="Q6155" i="1"/>
  <c r="P6155" i="1"/>
  <c r="O6155" i="1"/>
  <c r="N6155" i="1"/>
  <c r="M6155" i="1"/>
  <c r="Q6154" i="1"/>
  <c r="P6154" i="1"/>
  <c r="O6154" i="1"/>
  <c r="N6154" i="1"/>
  <c r="M6154" i="1"/>
  <c r="Q6153" i="1"/>
  <c r="P6153" i="1"/>
  <c r="O6153" i="1"/>
  <c r="N6153" i="1"/>
  <c r="M6153" i="1"/>
  <c r="Q6152" i="1"/>
  <c r="P6152" i="1"/>
  <c r="O6152" i="1"/>
  <c r="N6152" i="1"/>
  <c r="M6152" i="1"/>
  <c r="Q6151" i="1"/>
  <c r="P6151" i="1"/>
  <c r="O6151" i="1"/>
  <c r="N6151" i="1"/>
  <c r="M6151" i="1"/>
  <c r="Q6150" i="1"/>
  <c r="P6150" i="1"/>
  <c r="O6150" i="1"/>
  <c r="N6150" i="1"/>
  <c r="M6150" i="1"/>
  <c r="Q6149" i="1"/>
  <c r="P6149" i="1"/>
  <c r="O6149" i="1"/>
  <c r="N6149" i="1"/>
  <c r="M6149" i="1"/>
  <c r="Q6148" i="1"/>
  <c r="P6148" i="1"/>
  <c r="O6148" i="1"/>
  <c r="N6148" i="1"/>
  <c r="M6148" i="1"/>
  <c r="Q6147" i="1"/>
  <c r="P6147" i="1"/>
  <c r="O6147" i="1"/>
  <c r="N6147" i="1"/>
  <c r="M6147" i="1"/>
  <c r="Q6146" i="1"/>
  <c r="P6146" i="1"/>
  <c r="O6146" i="1"/>
  <c r="N6146" i="1"/>
  <c r="M6146" i="1"/>
  <c r="Q6145" i="1"/>
  <c r="P6145" i="1"/>
  <c r="O6145" i="1"/>
  <c r="N6145" i="1"/>
  <c r="M6145" i="1"/>
  <c r="Q6144" i="1"/>
  <c r="P6144" i="1"/>
  <c r="O6144" i="1"/>
  <c r="N6144" i="1"/>
  <c r="M6144" i="1"/>
  <c r="Q6143" i="1"/>
  <c r="P6143" i="1"/>
  <c r="O6143" i="1"/>
  <c r="N6143" i="1"/>
  <c r="M6143" i="1"/>
  <c r="Q6142" i="1"/>
  <c r="P6142" i="1"/>
  <c r="O6142" i="1"/>
  <c r="N6142" i="1"/>
  <c r="M6142" i="1"/>
  <c r="Q6141" i="1"/>
  <c r="P6141" i="1"/>
  <c r="O6141" i="1"/>
  <c r="N6141" i="1"/>
  <c r="M6141" i="1"/>
  <c r="Q6140" i="1"/>
  <c r="P6140" i="1"/>
  <c r="O6140" i="1"/>
  <c r="N6140" i="1"/>
  <c r="M6140" i="1"/>
  <c r="Q6139" i="1"/>
  <c r="P6139" i="1"/>
  <c r="O6139" i="1"/>
  <c r="N6139" i="1"/>
  <c r="M6139" i="1"/>
  <c r="Q6138" i="1"/>
  <c r="P6138" i="1"/>
  <c r="O6138" i="1"/>
  <c r="N6138" i="1"/>
  <c r="M6138" i="1"/>
  <c r="Q6137" i="1"/>
  <c r="P6137" i="1"/>
  <c r="O6137" i="1"/>
  <c r="N6137" i="1"/>
  <c r="M6137" i="1"/>
  <c r="Q6136" i="1"/>
  <c r="P6136" i="1"/>
  <c r="O6136" i="1"/>
  <c r="N6136" i="1"/>
  <c r="M6136" i="1"/>
  <c r="Q6135" i="1"/>
  <c r="P6135" i="1"/>
  <c r="O6135" i="1"/>
  <c r="N6135" i="1"/>
  <c r="M6135" i="1"/>
  <c r="Q6134" i="1"/>
  <c r="P6134" i="1"/>
  <c r="O6134" i="1"/>
  <c r="N6134" i="1"/>
  <c r="M6134" i="1"/>
  <c r="Q6133" i="1"/>
  <c r="P6133" i="1"/>
  <c r="O6133" i="1"/>
  <c r="N6133" i="1"/>
  <c r="M6133" i="1"/>
  <c r="Q6132" i="1"/>
  <c r="P6132" i="1"/>
  <c r="O6132" i="1"/>
  <c r="N6132" i="1"/>
  <c r="M6132" i="1"/>
  <c r="Q6131" i="1"/>
  <c r="P6131" i="1"/>
  <c r="O6131" i="1"/>
  <c r="N6131" i="1"/>
  <c r="M6131" i="1"/>
  <c r="Q6130" i="1"/>
  <c r="P6130" i="1"/>
  <c r="O6130" i="1"/>
  <c r="N6130" i="1"/>
  <c r="M6130" i="1"/>
  <c r="Q6129" i="1"/>
  <c r="P6129" i="1"/>
  <c r="O6129" i="1"/>
  <c r="N6129" i="1"/>
  <c r="M6129" i="1"/>
  <c r="Q6128" i="1"/>
  <c r="P6128" i="1"/>
  <c r="O6128" i="1"/>
  <c r="N6128" i="1"/>
  <c r="M6128" i="1"/>
  <c r="Q6127" i="1"/>
  <c r="P6127" i="1"/>
  <c r="O6127" i="1"/>
  <c r="N6127" i="1"/>
  <c r="M6127" i="1"/>
  <c r="Q6126" i="1"/>
  <c r="P6126" i="1"/>
  <c r="O6126" i="1"/>
  <c r="N6126" i="1"/>
  <c r="M6126" i="1"/>
  <c r="Q6125" i="1"/>
  <c r="P6125" i="1"/>
  <c r="O6125" i="1"/>
  <c r="N6125" i="1"/>
  <c r="M6125" i="1"/>
  <c r="Q6124" i="1"/>
  <c r="P6124" i="1"/>
  <c r="O6124" i="1"/>
  <c r="N6124" i="1"/>
  <c r="M6124" i="1"/>
  <c r="Q6123" i="1"/>
  <c r="P6123" i="1"/>
  <c r="O6123" i="1"/>
  <c r="N6123" i="1"/>
  <c r="M6123" i="1"/>
  <c r="Q6122" i="1"/>
  <c r="P6122" i="1"/>
  <c r="O6122" i="1"/>
  <c r="N6122" i="1"/>
  <c r="M6122" i="1"/>
  <c r="Q6121" i="1"/>
  <c r="P6121" i="1"/>
  <c r="O6121" i="1"/>
  <c r="N6121" i="1"/>
  <c r="M6121" i="1"/>
  <c r="Q6120" i="1"/>
  <c r="P6120" i="1"/>
  <c r="O6120" i="1"/>
  <c r="N6120" i="1"/>
  <c r="M6120" i="1"/>
  <c r="Q6119" i="1"/>
  <c r="P6119" i="1"/>
  <c r="O6119" i="1"/>
  <c r="N6119" i="1"/>
  <c r="M6119" i="1"/>
  <c r="Q6118" i="1"/>
  <c r="P6118" i="1"/>
  <c r="O6118" i="1"/>
  <c r="N6118" i="1"/>
  <c r="M6118" i="1"/>
  <c r="Q6117" i="1"/>
  <c r="P6117" i="1"/>
  <c r="O6117" i="1"/>
  <c r="N6117" i="1"/>
  <c r="M6117" i="1"/>
  <c r="Q6116" i="1"/>
  <c r="P6116" i="1"/>
  <c r="O6116" i="1"/>
  <c r="N6116" i="1"/>
  <c r="M6116" i="1"/>
  <c r="Q6115" i="1"/>
  <c r="P6115" i="1"/>
  <c r="O6115" i="1"/>
  <c r="N6115" i="1"/>
  <c r="M6115" i="1"/>
  <c r="Q6114" i="1"/>
  <c r="P6114" i="1"/>
  <c r="O6114" i="1"/>
  <c r="N6114" i="1"/>
  <c r="M6114" i="1"/>
  <c r="Q6113" i="1"/>
  <c r="P6113" i="1"/>
  <c r="O6113" i="1"/>
  <c r="N6113" i="1"/>
  <c r="M6113" i="1"/>
  <c r="Q6112" i="1"/>
  <c r="P6112" i="1"/>
  <c r="O6112" i="1"/>
  <c r="N6112" i="1"/>
  <c r="M6112" i="1"/>
  <c r="Q6111" i="1"/>
  <c r="P6111" i="1"/>
  <c r="O6111" i="1"/>
  <c r="N6111" i="1"/>
  <c r="M6111" i="1"/>
  <c r="Q6110" i="1"/>
  <c r="P6110" i="1"/>
  <c r="O6110" i="1"/>
  <c r="N6110" i="1"/>
  <c r="M6110" i="1"/>
  <c r="Q6109" i="1"/>
  <c r="P6109" i="1"/>
  <c r="O6109" i="1"/>
  <c r="N6109" i="1"/>
  <c r="M6109" i="1"/>
  <c r="Q6108" i="1"/>
  <c r="P6108" i="1"/>
  <c r="O6108" i="1"/>
  <c r="N6108" i="1"/>
  <c r="M6108" i="1"/>
  <c r="Q6107" i="1"/>
  <c r="P6107" i="1"/>
  <c r="O6107" i="1"/>
  <c r="N6107" i="1"/>
  <c r="M6107" i="1"/>
  <c r="Q6106" i="1"/>
  <c r="P6106" i="1"/>
  <c r="O6106" i="1"/>
  <c r="N6106" i="1"/>
  <c r="M6106" i="1"/>
  <c r="Q6105" i="1"/>
  <c r="P6105" i="1"/>
  <c r="O6105" i="1"/>
  <c r="N6105" i="1"/>
  <c r="M6105" i="1"/>
  <c r="Q6104" i="1"/>
  <c r="P6104" i="1"/>
  <c r="O6104" i="1"/>
  <c r="N6104" i="1"/>
  <c r="M6104" i="1"/>
  <c r="Q6103" i="1"/>
  <c r="P6103" i="1"/>
  <c r="O6103" i="1"/>
  <c r="N6103" i="1"/>
  <c r="M6103" i="1"/>
  <c r="Q6102" i="1"/>
  <c r="P6102" i="1"/>
  <c r="O6102" i="1"/>
  <c r="N6102" i="1"/>
  <c r="M6102" i="1"/>
  <c r="Q6101" i="1"/>
  <c r="P6101" i="1"/>
  <c r="O6101" i="1"/>
  <c r="N6101" i="1"/>
  <c r="M6101" i="1"/>
  <c r="Q6100" i="1"/>
  <c r="P6100" i="1"/>
  <c r="O6100" i="1"/>
  <c r="N6100" i="1"/>
  <c r="M6100" i="1"/>
  <c r="Q6099" i="1"/>
  <c r="P6099" i="1"/>
  <c r="O6099" i="1"/>
  <c r="N6099" i="1"/>
  <c r="M6099" i="1"/>
  <c r="Q6098" i="1"/>
  <c r="P6098" i="1"/>
  <c r="O6098" i="1"/>
  <c r="N6098" i="1"/>
  <c r="M6098" i="1"/>
  <c r="Q6097" i="1"/>
  <c r="P6097" i="1"/>
  <c r="O6097" i="1"/>
  <c r="N6097" i="1"/>
  <c r="M6097" i="1"/>
  <c r="Q6096" i="1"/>
  <c r="P6096" i="1"/>
  <c r="O6096" i="1"/>
  <c r="N6096" i="1"/>
  <c r="M6096" i="1"/>
  <c r="Q6095" i="1"/>
  <c r="P6095" i="1"/>
  <c r="O6095" i="1"/>
  <c r="N6095" i="1"/>
  <c r="M6095" i="1"/>
  <c r="Q6094" i="1"/>
  <c r="P6094" i="1"/>
  <c r="O6094" i="1"/>
  <c r="N6094" i="1"/>
  <c r="M6094" i="1"/>
  <c r="Q6093" i="1"/>
  <c r="P6093" i="1"/>
  <c r="O6093" i="1"/>
  <c r="N6093" i="1"/>
  <c r="M6093" i="1"/>
  <c r="Q6092" i="1"/>
  <c r="P6092" i="1"/>
  <c r="O6092" i="1"/>
  <c r="N6092" i="1"/>
  <c r="M6092" i="1"/>
  <c r="Q6091" i="1"/>
  <c r="P6091" i="1"/>
  <c r="O6091" i="1"/>
  <c r="N6091" i="1"/>
  <c r="M6091" i="1"/>
  <c r="Q6090" i="1"/>
  <c r="P6090" i="1"/>
  <c r="O6090" i="1"/>
  <c r="N6090" i="1"/>
  <c r="M6090" i="1"/>
  <c r="Q6089" i="1"/>
  <c r="P6089" i="1"/>
  <c r="O6089" i="1"/>
  <c r="N6089" i="1"/>
  <c r="M6089" i="1"/>
  <c r="Q6088" i="1"/>
  <c r="P6088" i="1"/>
  <c r="O6088" i="1"/>
  <c r="N6088" i="1"/>
  <c r="M6088" i="1"/>
  <c r="Q6087" i="1"/>
  <c r="P6087" i="1"/>
  <c r="O6087" i="1"/>
  <c r="N6087" i="1"/>
  <c r="M6087" i="1"/>
  <c r="Q6086" i="1"/>
  <c r="P6086" i="1"/>
  <c r="O6086" i="1"/>
  <c r="N6086" i="1"/>
  <c r="M6086" i="1"/>
  <c r="Q6085" i="1"/>
  <c r="P6085" i="1"/>
  <c r="O6085" i="1"/>
  <c r="N6085" i="1"/>
  <c r="M6085" i="1"/>
  <c r="Q6084" i="1"/>
  <c r="P6084" i="1"/>
  <c r="O6084" i="1"/>
  <c r="N6084" i="1"/>
  <c r="M6084" i="1"/>
  <c r="Q6083" i="1"/>
  <c r="P6083" i="1"/>
  <c r="O6083" i="1"/>
  <c r="N6083" i="1"/>
  <c r="M6083" i="1"/>
  <c r="Q6082" i="1"/>
  <c r="P6082" i="1"/>
  <c r="O6082" i="1"/>
  <c r="N6082" i="1"/>
  <c r="M6082" i="1"/>
  <c r="Q6081" i="1"/>
  <c r="P6081" i="1"/>
  <c r="O6081" i="1"/>
  <c r="N6081" i="1"/>
  <c r="M6081" i="1"/>
  <c r="Q6080" i="1"/>
  <c r="P6080" i="1"/>
  <c r="O6080" i="1"/>
  <c r="N6080" i="1"/>
  <c r="M6080" i="1"/>
  <c r="Q6079" i="1"/>
  <c r="P6079" i="1"/>
  <c r="O6079" i="1"/>
  <c r="N6079" i="1"/>
  <c r="M6079" i="1"/>
  <c r="Q6078" i="1"/>
  <c r="P6078" i="1"/>
  <c r="O6078" i="1"/>
  <c r="N6078" i="1"/>
  <c r="M6078" i="1"/>
  <c r="Q6077" i="1"/>
  <c r="P6077" i="1"/>
  <c r="O6077" i="1"/>
  <c r="N6077" i="1"/>
  <c r="M6077" i="1"/>
  <c r="Q6076" i="1"/>
  <c r="P6076" i="1"/>
  <c r="O6076" i="1"/>
  <c r="N6076" i="1"/>
  <c r="M6076" i="1"/>
  <c r="Q6075" i="1"/>
  <c r="P6075" i="1"/>
  <c r="O6075" i="1"/>
  <c r="N6075" i="1"/>
  <c r="M6075" i="1"/>
  <c r="Q6074" i="1"/>
  <c r="P6074" i="1"/>
  <c r="O6074" i="1"/>
  <c r="N6074" i="1"/>
  <c r="M6074" i="1"/>
  <c r="Q6073" i="1"/>
  <c r="P6073" i="1"/>
  <c r="O6073" i="1"/>
  <c r="N6073" i="1"/>
  <c r="M6073" i="1"/>
  <c r="Q6072" i="1"/>
  <c r="P6072" i="1"/>
  <c r="O6072" i="1"/>
  <c r="N6072" i="1"/>
  <c r="M6072" i="1"/>
  <c r="Q6071" i="1"/>
  <c r="P6071" i="1"/>
  <c r="O6071" i="1"/>
  <c r="N6071" i="1"/>
  <c r="M6071" i="1"/>
  <c r="Q6070" i="1"/>
  <c r="P6070" i="1"/>
  <c r="O6070" i="1"/>
  <c r="N6070" i="1"/>
  <c r="M6070" i="1"/>
  <c r="Q6069" i="1"/>
  <c r="P6069" i="1"/>
  <c r="O6069" i="1"/>
  <c r="N6069" i="1"/>
  <c r="M6069" i="1"/>
  <c r="Q6068" i="1"/>
  <c r="P6068" i="1"/>
  <c r="O6068" i="1"/>
  <c r="N6068" i="1"/>
  <c r="M6068" i="1"/>
  <c r="Q6067" i="1"/>
  <c r="P6067" i="1"/>
  <c r="O6067" i="1"/>
  <c r="N6067" i="1"/>
  <c r="M6067" i="1"/>
  <c r="Q6066" i="1"/>
  <c r="P6066" i="1"/>
  <c r="O6066" i="1"/>
  <c r="N6066" i="1"/>
  <c r="M6066" i="1"/>
  <c r="Q6065" i="1"/>
  <c r="P6065" i="1"/>
  <c r="O6065" i="1"/>
  <c r="N6065" i="1"/>
  <c r="M6065" i="1"/>
  <c r="Q6064" i="1"/>
  <c r="P6064" i="1"/>
  <c r="O6064" i="1"/>
  <c r="N6064" i="1"/>
  <c r="M6064" i="1"/>
  <c r="Q6063" i="1"/>
  <c r="P6063" i="1"/>
  <c r="O6063" i="1"/>
  <c r="N6063" i="1"/>
  <c r="M6063" i="1"/>
  <c r="Q6062" i="1"/>
  <c r="P6062" i="1"/>
  <c r="O6062" i="1"/>
  <c r="N6062" i="1"/>
  <c r="M6062" i="1"/>
  <c r="Q6061" i="1"/>
  <c r="P6061" i="1"/>
  <c r="O6061" i="1"/>
  <c r="N6061" i="1"/>
  <c r="M6061" i="1"/>
  <c r="Q6060" i="1"/>
  <c r="P6060" i="1"/>
  <c r="O6060" i="1"/>
  <c r="N6060" i="1"/>
  <c r="M6060" i="1"/>
  <c r="Q6059" i="1"/>
  <c r="P6059" i="1"/>
  <c r="O6059" i="1"/>
  <c r="N6059" i="1"/>
  <c r="M6059" i="1"/>
  <c r="Q6058" i="1"/>
  <c r="P6058" i="1"/>
  <c r="O6058" i="1"/>
  <c r="N6058" i="1"/>
  <c r="M6058" i="1"/>
  <c r="Q6057" i="1"/>
  <c r="P6057" i="1"/>
  <c r="O6057" i="1"/>
  <c r="N6057" i="1"/>
  <c r="M6057" i="1"/>
  <c r="Q6056" i="1"/>
  <c r="P6056" i="1"/>
  <c r="O6056" i="1"/>
  <c r="N6056" i="1"/>
  <c r="M6056" i="1"/>
  <c r="Q6055" i="1"/>
  <c r="P6055" i="1"/>
  <c r="O6055" i="1"/>
  <c r="N6055" i="1"/>
  <c r="M6055" i="1"/>
  <c r="Q6054" i="1"/>
  <c r="P6054" i="1"/>
  <c r="O6054" i="1"/>
  <c r="N6054" i="1"/>
  <c r="M6054" i="1"/>
  <c r="Q6053" i="1"/>
  <c r="P6053" i="1"/>
  <c r="O6053" i="1"/>
  <c r="N6053" i="1"/>
  <c r="M6053" i="1"/>
  <c r="Q6052" i="1"/>
  <c r="P6052" i="1"/>
  <c r="O6052" i="1"/>
  <c r="N6052" i="1"/>
  <c r="M6052" i="1"/>
  <c r="Q6051" i="1"/>
  <c r="P6051" i="1"/>
  <c r="O6051" i="1"/>
  <c r="N6051" i="1"/>
  <c r="M6051" i="1"/>
  <c r="Q6050" i="1"/>
  <c r="P6050" i="1"/>
  <c r="O6050" i="1"/>
  <c r="N6050" i="1"/>
  <c r="M6050" i="1"/>
  <c r="Q6049" i="1"/>
  <c r="P6049" i="1"/>
  <c r="O6049" i="1"/>
  <c r="N6049" i="1"/>
  <c r="M6049" i="1"/>
  <c r="Q6048" i="1"/>
  <c r="P6048" i="1"/>
  <c r="O6048" i="1"/>
  <c r="N6048" i="1"/>
  <c r="M6048" i="1"/>
  <c r="Q6047" i="1"/>
  <c r="P6047" i="1"/>
  <c r="O6047" i="1"/>
  <c r="N6047" i="1"/>
  <c r="M6047" i="1"/>
  <c r="Q6046" i="1"/>
  <c r="P6046" i="1"/>
  <c r="O6046" i="1"/>
  <c r="N6046" i="1"/>
  <c r="M6046" i="1"/>
  <c r="Q6045" i="1"/>
  <c r="P6045" i="1"/>
  <c r="O6045" i="1"/>
  <c r="N6045" i="1"/>
  <c r="M6045" i="1"/>
  <c r="Q6044" i="1"/>
  <c r="P6044" i="1"/>
  <c r="O6044" i="1"/>
  <c r="N6044" i="1"/>
  <c r="M6044" i="1"/>
  <c r="Q6043" i="1"/>
  <c r="P6043" i="1"/>
  <c r="O6043" i="1"/>
  <c r="N6043" i="1"/>
  <c r="M6043" i="1"/>
  <c r="Q6042" i="1"/>
  <c r="P6042" i="1"/>
  <c r="O6042" i="1"/>
  <c r="N6042" i="1"/>
  <c r="M6042" i="1"/>
  <c r="Q6041" i="1"/>
  <c r="P6041" i="1"/>
  <c r="O6041" i="1"/>
  <c r="N6041" i="1"/>
  <c r="M6041" i="1"/>
  <c r="Q6040" i="1"/>
  <c r="P6040" i="1"/>
  <c r="O6040" i="1"/>
  <c r="N6040" i="1"/>
  <c r="M6040" i="1"/>
  <c r="Q6039" i="1"/>
  <c r="P6039" i="1"/>
  <c r="O6039" i="1"/>
  <c r="N6039" i="1"/>
  <c r="M6039" i="1"/>
  <c r="Q6038" i="1"/>
  <c r="P6038" i="1"/>
  <c r="O6038" i="1"/>
  <c r="N6038" i="1"/>
  <c r="M6038" i="1"/>
  <c r="Q6037" i="1"/>
  <c r="P6037" i="1"/>
  <c r="O6037" i="1"/>
  <c r="N6037" i="1"/>
  <c r="M6037" i="1"/>
  <c r="Q6036" i="1"/>
  <c r="P6036" i="1"/>
  <c r="O6036" i="1"/>
  <c r="N6036" i="1"/>
  <c r="M6036" i="1"/>
  <c r="Q6035" i="1"/>
  <c r="P6035" i="1"/>
  <c r="O6035" i="1"/>
  <c r="N6035" i="1"/>
  <c r="M6035" i="1"/>
  <c r="Q6034" i="1"/>
  <c r="P6034" i="1"/>
  <c r="O6034" i="1"/>
  <c r="N6034" i="1"/>
  <c r="M6034" i="1"/>
  <c r="Q6033" i="1"/>
  <c r="P6033" i="1"/>
  <c r="O6033" i="1"/>
  <c r="N6033" i="1"/>
  <c r="M6033" i="1"/>
  <c r="Q6032" i="1"/>
  <c r="P6032" i="1"/>
  <c r="O6032" i="1"/>
  <c r="N6032" i="1"/>
  <c r="M6032" i="1"/>
  <c r="Q6031" i="1"/>
  <c r="P6031" i="1"/>
  <c r="O6031" i="1"/>
  <c r="N6031" i="1"/>
  <c r="M6031" i="1"/>
  <c r="Q6030" i="1"/>
  <c r="P6030" i="1"/>
  <c r="O6030" i="1"/>
  <c r="N6030" i="1"/>
  <c r="M6030" i="1"/>
  <c r="Q6029" i="1"/>
  <c r="P6029" i="1"/>
  <c r="O6029" i="1"/>
  <c r="N6029" i="1"/>
  <c r="M6029" i="1"/>
  <c r="Q6028" i="1"/>
  <c r="P6028" i="1"/>
  <c r="O6028" i="1"/>
  <c r="N6028" i="1"/>
  <c r="M6028" i="1"/>
  <c r="Q6027" i="1"/>
  <c r="P6027" i="1"/>
  <c r="O6027" i="1"/>
  <c r="N6027" i="1"/>
  <c r="M6027" i="1"/>
  <c r="Q6026" i="1"/>
  <c r="P6026" i="1"/>
  <c r="O6026" i="1"/>
  <c r="N6026" i="1"/>
  <c r="M6026" i="1"/>
  <c r="Q6025" i="1"/>
  <c r="P6025" i="1"/>
  <c r="O6025" i="1"/>
  <c r="N6025" i="1"/>
  <c r="M6025" i="1"/>
  <c r="Q6024" i="1"/>
  <c r="P6024" i="1"/>
  <c r="O6024" i="1"/>
  <c r="N6024" i="1"/>
  <c r="M6024" i="1"/>
  <c r="Q6023" i="1"/>
  <c r="P6023" i="1"/>
  <c r="O6023" i="1"/>
  <c r="N6023" i="1"/>
  <c r="M6023" i="1"/>
  <c r="Q6022" i="1"/>
  <c r="P6022" i="1"/>
  <c r="O6022" i="1"/>
  <c r="N6022" i="1"/>
  <c r="M6022" i="1"/>
  <c r="Q6021" i="1"/>
  <c r="P6021" i="1"/>
  <c r="O6021" i="1"/>
  <c r="N6021" i="1"/>
  <c r="M6021" i="1"/>
  <c r="Q6020" i="1"/>
  <c r="P6020" i="1"/>
  <c r="O6020" i="1"/>
  <c r="N6020" i="1"/>
  <c r="M6020" i="1"/>
  <c r="Q6019" i="1"/>
  <c r="P6019" i="1"/>
  <c r="O6019" i="1"/>
  <c r="N6019" i="1"/>
  <c r="M6019" i="1"/>
  <c r="Q6018" i="1"/>
  <c r="P6018" i="1"/>
  <c r="O6018" i="1"/>
  <c r="N6018" i="1"/>
  <c r="M6018" i="1"/>
  <c r="Q6017" i="1"/>
  <c r="P6017" i="1"/>
  <c r="O6017" i="1"/>
  <c r="N6017" i="1"/>
  <c r="M6017" i="1"/>
  <c r="Q6016" i="1"/>
  <c r="P6016" i="1"/>
  <c r="O6016" i="1"/>
  <c r="N6016" i="1"/>
  <c r="M6016" i="1"/>
  <c r="Q6015" i="1"/>
  <c r="P6015" i="1"/>
  <c r="O6015" i="1"/>
  <c r="N6015" i="1"/>
  <c r="M6015" i="1"/>
  <c r="Q6014" i="1"/>
  <c r="P6014" i="1"/>
  <c r="O6014" i="1"/>
  <c r="N6014" i="1"/>
  <c r="M6014" i="1"/>
  <c r="Q6013" i="1"/>
  <c r="P6013" i="1"/>
  <c r="O6013" i="1"/>
  <c r="N6013" i="1"/>
  <c r="M6013" i="1"/>
  <c r="Q6012" i="1"/>
  <c r="P6012" i="1"/>
  <c r="O6012" i="1"/>
  <c r="N6012" i="1"/>
  <c r="M6012" i="1"/>
  <c r="Q6011" i="1"/>
  <c r="P6011" i="1"/>
  <c r="O6011" i="1"/>
  <c r="N6011" i="1"/>
  <c r="M6011" i="1"/>
  <c r="Q6010" i="1"/>
  <c r="P6010" i="1"/>
  <c r="O6010" i="1"/>
  <c r="N6010" i="1"/>
  <c r="M6010" i="1"/>
  <c r="Q6009" i="1"/>
  <c r="P6009" i="1"/>
  <c r="O6009" i="1"/>
  <c r="N6009" i="1"/>
  <c r="M6009" i="1"/>
  <c r="Q6008" i="1"/>
  <c r="P6008" i="1"/>
  <c r="O6008" i="1"/>
  <c r="N6008" i="1"/>
  <c r="M6008" i="1"/>
  <c r="Q6007" i="1"/>
  <c r="P6007" i="1"/>
  <c r="O6007" i="1"/>
  <c r="N6007" i="1"/>
  <c r="M6007" i="1"/>
  <c r="Q6006" i="1"/>
  <c r="P6006" i="1"/>
  <c r="O6006" i="1"/>
  <c r="N6006" i="1"/>
  <c r="M6006" i="1"/>
  <c r="Q6005" i="1"/>
  <c r="P6005" i="1"/>
  <c r="O6005" i="1"/>
  <c r="N6005" i="1"/>
  <c r="M6005" i="1"/>
  <c r="Q6004" i="1"/>
  <c r="P6004" i="1"/>
  <c r="O6004" i="1"/>
  <c r="N6004" i="1"/>
  <c r="M6004" i="1"/>
  <c r="Q6003" i="1"/>
  <c r="P6003" i="1"/>
  <c r="O6003" i="1"/>
  <c r="N6003" i="1"/>
  <c r="M6003" i="1"/>
  <c r="Q6002" i="1"/>
  <c r="P6002" i="1"/>
  <c r="O6002" i="1"/>
  <c r="N6002" i="1"/>
  <c r="M6002" i="1"/>
  <c r="Q6001" i="1"/>
  <c r="P6001" i="1"/>
  <c r="O6001" i="1"/>
  <c r="N6001" i="1"/>
  <c r="M6001" i="1"/>
  <c r="Q6000" i="1"/>
  <c r="P6000" i="1"/>
  <c r="O6000" i="1"/>
  <c r="N6000" i="1"/>
  <c r="M6000" i="1"/>
  <c r="Q5999" i="1"/>
  <c r="P5999" i="1"/>
  <c r="O5999" i="1"/>
  <c r="N5999" i="1"/>
  <c r="M5999" i="1"/>
  <c r="Q5998" i="1"/>
  <c r="P5998" i="1"/>
  <c r="O5998" i="1"/>
  <c r="N5998" i="1"/>
  <c r="M5998" i="1"/>
  <c r="Q5997" i="1"/>
  <c r="P5997" i="1"/>
  <c r="O5997" i="1"/>
  <c r="N5997" i="1"/>
  <c r="M5997" i="1"/>
  <c r="Q5996" i="1"/>
  <c r="P5996" i="1"/>
  <c r="O5996" i="1"/>
  <c r="N5996" i="1"/>
  <c r="M5996" i="1"/>
  <c r="Q5995" i="1"/>
  <c r="P5995" i="1"/>
  <c r="O5995" i="1"/>
  <c r="N5995" i="1"/>
  <c r="M5995" i="1"/>
  <c r="Q5994" i="1"/>
  <c r="P5994" i="1"/>
  <c r="O5994" i="1"/>
  <c r="N5994" i="1"/>
  <c r="M5994" i="1"/>
  <c r="Q5993" i="1"/>
  <c r="P5993" i="1"/>
  <c r="O5993" i="1"/>
  <c r="N5993" i="1"/>
  <c r="M5993" i="1"/>
  <c r="Q5992" i="1"/>
  <c r="P5992" i="1"/>
  <c r="O5992" i="1"/>
  <c r="N5992" i="1"/>
  <c r="M5992" i="1"/>
  <c r="Q5991" i="1"/>
  <c r="P5991" i="1"/>
  <c r="O5991" i="1"/>
  <c r="N5991" i="1"/>
  <c r="M5991" i="1"/>
  <c r="Q5990" i="1"/>
  <c r="P5990" i="1"/>
  <c r="O5990" i="1"/>
  <c r="N5990" i="1"/>
  <c r="M5990" i="1"/>
  <c r="Q5989" i="1"/>
  <c r="P5989" i="1"/>
  <c r="O5989" i="1"/>
  <c r="N5989" i="1"/>
  <c r="M5989" i="1"/>
  <c r="Q5988" i="1"/>
  <c r="P5988" i="1"/>
  <c r="O5988" i="1"/>
  <c r="N5988" i="1"/>
  <c r="M5988" i="1"/>
  <c r="Q5987" i="1"/>
  <c r="P5987" i="1"/>
  <c r="O5987" i="1"/>
  <c r="N5987" i="1"/>
  <c r="M5987" i="1"/>
  <c r="Q5986" i="1"/>
  <c r="P5986" i="1"/>
  <c r="O5986" i="1"/>
  <c r="N5986" i="1"/>
  <c r="M5986" i="1"/>
  <c r="Q5985" i="1"/>
  <c r="P5985" i="1"/>
  <c r="O5985" i="1"/>
  <c r="N5985" i="1"/>
  <c r="M5985" i="1"/>
  <c r="Q5984" i="1"/>
  <c r="P5984" i="1"/>
  <c r="O5984" i="1"/>
  <c r="N5984" i="1"/>
  <c r="M5984" i="1"/>
  <c r="Q5983" i="1"/>
  <c r="P5983" i="1"/>
  <c r="O5983" i="1"/>
  <c r="N5983" i="1"/>
  <c r="M5983" i="1"/>
  <c r="Q5982" i="1"/>
  <c r="P5982" i="1"/>
  <c r="O5982" i="1"/>
  <c r="N5982" i="1"/>
  <c r="M5982" i="1"/>
  <c r="Q5981" i="1"/>
  <c r="P5981" i="1"/>
  <c r="O5981" i="1"/>
  <c r="N5981" i="1"/>
  <c r="M5981" i="1"/>
  <c r="Q5980" i="1"/>
  <c r="P5980" i="1"/>
  <c r="O5980" i="1"/>
  <c r="N5980" i="1"/>
  <c r="M5980" i="1"/>
  <c r="Q5979" i="1"/>
  <c r="P5979" i="1"/>
  <c r="O5979" i="1"/>
  <c r="N5979" i="1"/>
  <c r="M5979" i="1"/>
  <c r="Q5978" i="1"/>
  <c r="P5978" i="1"/>
  <c r="O5978" i="1"/>
  <c r="N5978" i="1"/>
  <c r="M5978" i="1"/>
  <c r="Q5977" i="1"/>
  <c r="P5977" i="1"/>
  <c r="O5977" i="1"/>
  <c r="N5977" i="1"/>
  <c r="M5977" i="1"/>
  <c r="Q5976" i="1"/>
  <c r="P5976" i="1"/>
  <c r="O5976" i="1"/>
  <c r="N5976" i="1"/>
  <c r="M5976" i="1"/>
  <c r="Q5975" i="1"/>
  <c r="P5975" i="1"/>
  <c r="O5975" i="1"/>
  <c r="N5975" i="1"/>
  <c r="M5975" i="1"/>
  <c r="Q5974" i="1"/>
  <c r="P5974" i="1"/>
  <c r="O5974" i="1"/>
  <c r="N5974" i="1"/>
  <c r="M5974" i="1"/>
  <c r="Q5973" i="1"/>
  <c r="P5973" i="1"/>
  <c r="O5973" i="1"/>
  <c r="N5973" i="1"/>
  <c r="M5973" i="1"/>
  <c r="Q5972" i="1"/>
  <c r="P5972" i="1"/>
  <c r="O5972" i="1"/>
  <c r="N5972" i="1"/>
  <c r="M5972" i="1"/>
  <c r="Q5971" i="1"/>
  <c r="P5971" i="1"/>
  <c r="O5971" i="1"/>
  <c r="N5971" i="1"/>
  <c r="M5971" i="1"/>
  <c r="Q5970" i="1"/>
  <c r="P5970" i="1"/>
  <c r="O5970" i="1"/>
  <c r="N5970" i="1"/>
  <c r="M5970" i="1"/>
  <c r="Q5969" i="1"/>
  <c r="P5969" i="1"/>
  <c r="O5969" i="1"/>
  <c r="N5969" i="1"/>
  <c r="M5969" i="1"/>
  <c r="Q5968" i="1"/>
  <c r="P5968" i="1"/>
  <c r="O5968" i="1"/>
  <c r="N5968" i="1"/>
  <c r="M5968" i="1"/>
  <c r="Q5967" i="1"/>
  <c r="P5967" i="1"/>
  <c r="O5967" i="1"/>
  <c r="N5967" i="1"/>
  <c r="M5967" i="1"/>
  <c r="Q5966" i="1"/>
  <c r="P5966" i="1"/>
  <c r="O5966" i="1"/>
  <c r="N5966" i="1"/>
  <c r="M5966" i="1"/>
  <c r="Q5965" i="1"/>
  <c r="P5965" i="1"/>
  <c r="O5965" i="1"/>
  <c r="N5965" i="1"/>
  <c r="M5965" i="1"/>
  <c r="Q5964" i="1"/>
  <c r="P5964" i="1"/>
  <c r="O5964" i="1"/>
  <c r="N5964" i="1"/>
  <c r="M5964" i="1"/>
  <c r="Q5963" i="1"/>
  <c r="P5963" i="1"/>
  <c r="O5963" i="1"/>
  <c r="N5963" i="1"/>
  <c r="M5963" i="1"/>
  <c r="Q5962" i="1"/>
  <c r="P5962" i="1"/>
  <c r="O5962" i="1"/>
  <c r="N5962" i="1"/>
  <c r="M5962" i="1"/>
  <c r="Q5961" i="1"/>
  <c r="P5961" i="1"/>
  <c r="O5961" i="1"/>
  <c r="N5961" i="1"/>
  <c r="M5961" i="1"/>
  <c r="Q5960" i="1"/>
  <c r="P5960" i="1"/>
  <c r="O5960" i="1"/>
  <c r="N5960" i="1"/>
  <c r="M5960" i="1"/>
  <c r="Q5959" i="1"/>
  <c r="P5959" i="1"/>
  <c r="O5959" i="1"/>
  <c r="N5959" i="1"/>
  <c r="M5959" i="1"/>
  <c r="Q5958" i="1"/>
  <c r="P5958" i="1"/>
  <c r="O5958" i="1"/>
  <c r="N5958" i="1"/>
  <c r="M5958" i="1"/>
  <c r="Q5957" i="1"/>
  <c r="P5957" i="1"/>
  <c r="O5957" i="1"/>
  <c r="N5957" i="1"/>
  <c r="M5957" i="1"/>
  <c r="Q5956" i="1"/>
  <c r="P5956" i="1"/>
  <c r="O5956" i="1"/>
  <c r="N5956" i="1"/>
  <c r="M5956" i="1"/>
  <c r="Q5955" i="1"/>
  <c r="P5955" i="1"/>
  <c r="O5955" i="1"/>
  <c r="N5955" i="1"/>
  <c r="M5955" i="1"/>
  <c r="Q5954" i="1"/>
  <c r="P5954" i="1"/>
  <c r="O5954" i="1"/>
  <c r="N5954" i="1"/>
  <c r="M5954" i="1"/>
  <c r="Q5953" i="1"/>
  <c r="P5953" i="1"/>
  <c r="O5953" i="1"/>
  <c r="N5953" i="1"/>
  <c r="M5953" i="1"/>
  <c r="Q5952" i="1"/>
  <c r="P5952" i="1"/>
  <c r="O5952" i="1"/>
  <c r="N5952" i="1"/>
  <c r="M5952" i="1"/>
  <c r="Q5951" i="1"/>
  <c r="P5951" i="1"/>
  <c r="O5951" i="1"/>
  <c r="N5951" i="1"/>
  <c r="M5951" i="1"/>
  <c r="Q5950" i="1"/>
  <c r="P5950" i="1"/>
  <c r="O5950" i="1"/>
  <c r="N5950" i="1"/>
  <c r="M5950" i="1"/>
  <c r="Q5949" i="1"/>
  <c r="P5949" i="1"/>
  <c r="O5949" i="1"/>
  <c r="N5949" i="1"/>
  <c r="M5949" i="1"/>
  <c r="Q5948" i="1"/>
  <c r="P5948" i="1"/>
  <c r="O5948" i="1"/>
  <c r="N5948" i="1"/>
  <c r="M5948" i="1"/>
  <c r="Q5947" i="1"/>
  <c r="P5947" i="1"/>
  <c r="O5947" i="1"/>
  <c r="N5947" i="1"/>
  <c r="M5947" i="1"/>
  <c r="Q5946" i="1"/>
  <c r="P5946" i="1"/>
  <c r="O5946" i="1"/>
  <c r="N5946" i="1"/>
  <c r="M5946" i="1"/>
  <c r="Q5945" i="1"/>
  <c r="P5945" i="1"/>
  <c r="O5945" i="1"/>
  <c r="N5945" i="1"/>
  <c r="M5945" i="1"/>
  <c r="Q5944" i="1"/>
  <c r="P5944" i="1"/>
  <c r="O5944" i="1"/>
  <c r="N5944" i="1"/>
  <c r="M5944" i="1"/>
  <c r="Q5943" i="1"/>
  <c r="P5943" i="1"/>
  <c r="O5943" i="1"/>
  <c r="N5943" i="1"/>
  <c r="M5943" i="1"/>
  <c r="Q5942" i="1"/>
  <c r="P5942" i="1"/>
  <c r="O5942" i="1"/>
  <c r="N5942" i="1"/>
  <c r="M5942" i="1"/>
  <c r="Q5941" i="1"/>
  <c r="P5941" i="1"/>
  <c r="O5941" i="1"/>
  <c r="N5941" i="1"/>
  <c r="M5941" i="1"/>
  <c r="Q5940" i="1"/>
  <c r="P5940" i="1"/>
  <c r="O5940" i="1"/>
  <c r="N5940" i="1"/>
  <c r="M5940" i="1"/>
  <c r="Q5939" i="1"/>
  <c r="P5939" i="1"/>
  <c r="O5939" i="1"/>
  <c r="N5939" i="1"/>
  <c r="M5939" i="1"/>
  <c r="Q5938" i="1"/>
  <c r="P5938" i="1"/>
  <c r="O5938" i="1"/>
  <c r="N5938" i="1"/>
  <c r="M5938" i="1"/>
  <c r="Q5937" i="1"/>
  <c r="P5937" i="1"/>
  <c r="O5937" i="1"/>
  <c r="N5937" i="1"/>
  <c r="M5937" i="1"/>
  <c r="Q5936" i="1"/>
  <c r="P5936" i="1"/>
  <c r="O5936" i="1"/>
  <c r="N5936" i="1"/>
  <c r="M5936" i="1"/>
  <c r="Q5935" i="1"/>
  <c r="P5935" i="1"/>
  <c r="O5935" i="1"/>
  <c r="N5935" i="1"/>
  <c r="M5935" i="1"/>
  <c r="Q5934" i="1"/>
  <c r="P5934" i="1"/>
  <c r="O5934" i="1"/>
  <c r="N5934" i="1"/>
  <c r="M5934" i="1"/>
  <c r="Q5933" i="1"/>
  <c r="P5933" i="1"/>
  <c r="O5933" i="1"/>
  <c r="N5933" i="1"/>
  <c r="M5933" i="1"/>
  <c r="Q5932" i="1"/>
  <c r="P5932" i="1"/>
  <c r="O5932" i="1"/>
  <c r="N5932" i="1"/>
  <c r="M5932" i="1"/>
  <c r="Q5931" i="1"/>
  <c r="P5931" i="1"/>
  <c r="O5931" i="1"/>
  <c r="N5931" i="1"/>
  <c r="M5931" i="1"/>
  <c r="Q5930" i="1"/>
  <c r="P5930" i="1"/>
  <c r="O5930" i="1"/>
  <c r="N5930" i="1"/>
  <c r="M5930" i="1"/>
  <c r="Q5929" i="1"/>
  <c r="P5929" i="1"/>
  <c r="O5929" i="1"/>
  <c r="N5929" i="1"/>
  <c r="M5929" i="1"/>
  <c r="Q5928" i="1"/>
  <c r="P5928" i="1"/>
  <c r="O5928" i="1"/>
  <c r="N5928" i="1"/>
  <c r="M5928" i="1"/>
  <c r="Q5927" i="1"/>
  <c r="P5927" i="1"/>
  <c r="O5927" i="1"/>
  <c r="N5927" i="1"/>
  <c r="M5927" i="1"/>
  <c r="Q5926" i="1"/>
  <c r="P5926" i="1"/>
  <c r="O5926" i="1"/>
  <c r="N5926" i="1"/>
  <c r="M5926" i="1"/>
  <c r="Q5925" i="1"/>
  <c r="P5925" i="1"/>
  <c r="O5925" i="1"/>
  <c r="N5925" i="1"/>
  <c r="M5925" i="1"/>
  <c r="Q5924" i="1"/>
  <c r="P5924" i="1"/>
  <c r="O5924" i="1"/>
  <c r="N5924" i="1"/>
  <c r="M5924" i="1"/>
  <c r="Q5923" i="1"/>
  <c r="P5923" i="1"/>
  <c r="O5923" i="1"/>
  <c r="N5923" i="1"/>
  <c r="M5923" i="1"/>
  <c r="Q5922" i="1"/>
  <c r="P5922" i="1"/>
  <c r="O5922" i="1"/>
  <c r="N5922" i="1"/>
  <c r="M5922" i="1"/>
  <c r="Q5921" i="1"/>
  <c r="P5921" i="1"/>
  <c r="O5921" i="1"/>
  <c r="N5921" i="1"/>
  <c r="M5921" i="1"/>
  <c r="Q5920" i="1"/>
  <c r="P5920" i="1"/>
  <c r="O5920" i="1"/>
  <c r="N5920" i="1"/>
  <c r="M5920" i="1"/>
  <c r="Q5919" i="1"/>
  <c r="P5919" i="1"/>
  <c r="O5919" i="1"/>
  <c r="N5919" i="1"/>
  <c r="M5919" i="1"/>
  <c r="Q5918" i="1"/>
  <c r="P5918" i="1"/>
  <c r="O5918" i="1"/>
  <c r="N5918" i="1"/>
  <c r="M5918" i="1"/>
  <c r="Q5917" i="1"/>
  <c r="P5917" i="1"/>
  <c r="O5917" i="1"/>
  <c r="N5917" i="1"/>
  <c r="M5917" i="1"/>
  <c r="Q5916" i="1"/>
  <c r="P5916" i="1"/>
  <c r="O5916" i="1"/>
  <c r="N5916" i="1"/>
  <c r="M5916" i="1"/>
  <c r="Q5915" i="1"/>
  <c r="P5915" i="1"/>
  <c r="O5915" i="1"/>
  <c r="N5915" i="1"/>
  <c r="M5915" i="1"/>
  <c r="Q5914" i="1"/>
  <c r="P5914" i="1"/>
  <c r="O5914" i="1"/>
  <c r="N5914" i="1"/>
  <c r="M5914" i="1"/>
  <c r="Q5913" i="1"/>
  <c r="P5913" i="1"/>
  <c r="O5913" i="1"/>
  <c r="N5913" i="1"/>
  <c r="M5913" i="1"/>
  <c r="Q5912" i="1"/>
  <c r="P5912" i="1"/>
  <c r="O5912" i="1"/>
  <c r="N5912" i="1"/>
  <c r="M5912" i="1"/>
  <c r="Q5911" i="1"/>
  <c r="P5911" i="1"/>
  <c r="O5911" i="1"/>
  <c r="N5911" i="1"/>
  <c r="M5911" i="1"/>
  <c r="Q5910" i="1"/>
  <c r="P5910" i="1"/>
  <c r="O5910" i="1"/>
  <c r="N5910" i="1"/>
  <c r="M5910" i="1"/>
  <c r="Q5909" i="1"/>
  <c r="P5909" i="1"/>
  <c r="O5909" i="1"/>
  <c r="N5909" i="1"/>
  <c r="M5909" i="1"/>
  <c r="Q5908" i="1"/>
  <c r="P5908" i="1"/>
  <c r="O5908" i="1"/>
  <c r="N5908" i="1"/>
  <c r="M5908" i="1"/>
  <c r="Q5907" i="1"/>
  <c r="P5907" i="1"/>
  <c r="O5907" i="1"/>
  <c r="N5907" i="1"/>
  <c r="M5907" i="1"/>
  <c r="Q5906" i="1"/>
  <c r="P5906" i="1"/>
  <c r="O5906" i="1"/>
  <c r="N5906" i="1"/>
  <c r="M5906" i="1"/>
  <c r="Q5905" i="1"/>
  <c r="P5905" i="1"/>
  <c r="O5905" i="1"/>
  <c r="N5905" i="1"/>
  <c r="M5905" i="1"/>
  <c r="Q5904" i="1"/>
  <c r="P5904" i="1"/>
  <c r="O5904" i="1"/>
  <c r="N5904" i="1"/>
  <c r="M5904" i="1"/>
  <c r="Q5903" i="1"/>
  <c r="P5903" i="1"/>
  <c r="O5903" i="1"/>
  <c r="N5903" i="1"/>
  <c r="M5903" i="1"/>
  <c r="Q5902" i="1"/>
  <c r="P5902" i="1"/>
  <c r="O5902" i="1"/>
  <c r="N5902" i="1"/>
  <c r="M5902" i="1"/>
  <c r="Q5901" i="1"/>
  <c r="P5901" i="1"/>
  <c r="O5901" i="1"/>
  <c r="N5901" i="1"/>
  <c r="M5901" i="1"/>
  <c r="Q5900" i="1"/>
  <c r="P5900" i="1"/>
  <c r="O5900" i="1"/>
  <c r="N5900" i="1"/>
  <c r="M5900" i="1"/>
  <c r="Q5899" i="1"/>
  <c r="P5899" i="1"/>
  <c r="O5899" i="1"/>
  <c r="N5899" i="1"/>
  <c r="M5899" i="1"/>
  <c r="Q5898" i="1"/>
  <c r="P5898" i="1"/>
  <c r="O5898" i="1"/>
  <c r="N5898" i="1"/>
  <c r="M5898" i="1"/>
  <c r="Q5897" i="1"/>
  <c r="P5897" i="1"/>
  <c r="O5897" i="1"/>
  <c r="N5897" i="1"/>
  <c r="M5897" i="1"/>
  <c r="Q5896" i="1"/>
  <c r="P5896" i="1"/>
  <c r="O5896" i="1"/>
  <c r="N5896" i="1"/>
  <c r="M5896" i="1"/>
  <c r="Q5895" i="1"/>
  <c r="P5895" i="1"/>
  <c r="O5895" i="1"/>
  <c r="N5895" i="1"/>
  <c r="M5895" i="1"/>
  <c r="Q5894" i="1"/>
  <c r="P5894" i="1"/>
  <c r="O5894" i="1"/>
  <c r="N5894" i="1"/>
  <c r="M5894" i="1"/>
  <c r="Q5893" i="1"/>
  <c r="P5893" i="1"/>
  <c r="O5893" i="1"/>
  <c r="N5893" i="1"/>
  <c r="M5893" i="1"/>
  <c r="Q5892" i="1"/>
  <c r="P5892" i="1"/>
  <c r="O5892" i="1"/>
  <c r="N5892" i="1"/>
  <c r="M5892" i="1"/>
  <c r="Q5891" i="1"/>
  <c r="P5891" i="1"/>
  <c r="O5891" i="1"/>
  <c r="N5891" i="1"/>
  <c r="M5891" i="1"/>
  <c r="Q5890" i="1"/>
  <c r="P5890" i="1"/>
  <c r="O5890" i="1"/>
  <c r="N5890" i="1"/>
  <c r="M5890" i="1"/>
  <c r="Q5889" i="1"/>
  <c r="P5889" i="1"/>
  <c r="O5889" i="1"/>
  <c r="N5889" i="1"/>
  <c r="M5889" i="1"/>
  <c r="Q5888" i="1"/>
  <c r="P5888" i="1"/>
  <c r="O5888" i="1"/>
  <c r="N5888" i="1"/>
  <c r="M5888" i="1"/>
  <c r="Q5887" i="1"/>
  <c r="P5887" i="1"/>
  <c r="O5887" i="1"/>
  <c r="N5887" i="1"/>
  <c r="M5887" i="1"/>
  <c r="Q5886" i="1"/>
  <c r="P5886" i="1"/>
  <c r="O5886" i="1"/>
  <c r="N5886" i="1"/>
  <c r="M5886" i="1"/>
  <c r="Q5885" i="1"/>
  <c r="P5885" i="1"/>
  <c r="O5885" i="1"/>
  <c r="N5885" i="1"/>
  <c r="M5885" i="1"/>
  <c r="Q5884" i="1"/>
  <c r="P5884" i="1"/>
  <c r="O5884" i="1"/>
  <c r="N5884" i="1"/>
  <c r="M5884" i="1"/>
  <c r="Q5883" i="1"/>
  <c r="P5883" i="1"/>
  <c r="O5883" i="1"/>
  <c r="N5883" i="1"/>
  <c r="M5883" i="1"/>
  <c r="Q5882" i="1"/>
  <c r="P5882" i="1"/>
  <c r="O5882" i="1"/>
  <c r="N5882" i="1"/>
  <c r="M5882" i="1"/>
  <c r="Q5881" i="1"/>
  <c r="P5881" i="1"/>
  <c r="O5881" i="1"/>
  <c r="N5881" i="1"/>
  <c r="M5881" i="1"/>
  <c r="Q5880" i="1"/>
  <c r="P5880" i="1"/>
  <c r="O5880" i="1"/>
  <c r="N5880" i="1"/>
  <c r="M5880" i="1"/>
  <c r="Q5879" i="1"/>
  <c r="P5879" i="1"/>
  <c r="O5879" i="1"/>
  <c r="N5879" i="1"/>
  <c r="M5879" i="1"/>
  <c r="Q5878" i="1"/>
  <c r="P5878" i="1"/>
  <c r="O5878" i="1"/>
  <c r="N5878" i="1"/>
  <c r="M5878" i="1"/>
  <c r="Q5877" i="1"/>
  <c r="P5877" i="1"/>
  <c r="O5877" i="1"/>
  <c r="N5877" i="1"/>
  <c r="M5877" i="1"/>
  <c r="Q5876" i="1"/>
  <c r="P5876" i="1"/>
  <c r="O5876" i="1"/>
  <c r="N5876" i="1"/>
  <c r="M5876" i="1"/>
  <c r="Q5875" i="1"/>
  <c r="P5875" i="1"/>
  <c r="O5875" i="1"/>
  <c r="N5875" i="1"/>
  <c r="M5875" i="1"/>
  <c r="Q5874" i="1"/>
  <c r="P5874" i="1"/>
  <c r="O5874" i="1"/>
  <c r="N5874" i="1"/>
  <c r="M5874" i="1"/>
  <c r="Q5873" i="1"/>
  <c r="P5873" i="1"/>
  <c r="O5873" i="1"/>
  <c r="N5873" i="1"/>
  <c r="M5873" i="1"/>
  <c r="Q5872" i="1"/>
  <c r="P5872" i="1"/>
  <c r="O5872" i="1"/>
  <c r="N5872" i="1"/>
  <c r="M5872" i="1"/>
  <c r="Q5871" i="1"/>
  <c r="P5871" i="1"/>
  <c r="O5871" i="1"/>
  <c r="N5871" i="1"/>
  <c r="M5871" i="1"/>
  <c r="Q5870" i="1"/>
  <c r="P5870" i="1"/>
  <c r="O5870" i="1"/>
  <c r="N5870" i="1"/>
  <c r="M5870" i="1"/>
  <c r="Q5869" i="1"/>
  <c r="P5869" i="1"/>
  <c r="O5869" i="1"/>
  <c r="N5869" i="1"/>
  <c r="M5869" i="1"/>
  <c r="Q5868" i="1"/>
  <c r="P5868" i="1"/>
  <c r="O5868" i="1"/>
  <c r="N5868" i="1"/>
  <c r="M5868" i="1"/>
  <c r="Q5867" i="1"/>
  <c r="P5867" i="1"/>
  <c r="O5867" i="1"/>
  <c r="N5867" i="1"/>
  <c r="M5867" i="1"/>
  <c r="Q5866" i="1"/>
  <c r="P5866" i="1"/>
  <c r="O5866" i="1"/>
  <c r="N5866" i="1"/>
  <c r="M5866" i="1"/>
  <c r="Q5865" i="1"/>
  <c r="P5865" i="1"/>
  <c r="O5865" i="1"/>
  <c r="N5865" i="1"/>
  <c r="M5865" i="1"/>
  <c r="Q5864" i="1"/>
  <c r="P5864" i="1"/>
  <c r="O5864" i="1"/>
  <c r="N5864" i="1"/>
  <c r="M5864" i="1"/>
  <c r="Q5863" i="1"/>
  <c r="P5863" i="1"/>
  <c r="O5863" i="1"/>
  <c r="N5863" i="1"/>
  <c r="M5863" i="1"/>
  <c r="Q5862" i="1"/>
  <c r="P5862" i="1"/>
  <c r="O5862" i="1"/>
  <c r="N5862" i="1"/>
  <c r="M5862" i="1"/>
  <c r="Q5861" i="1"/>
  <c r="P5861" i="1"/>
  <c r="O5861" i="1"/>
  <c r="N5861" i="1"/>
  <c r="M5861" i="1"/>
  <c r="Q5860" i="1"/>
  <c r="P5860" i="1"/>
  <c r="O5860" i="1"/>
  <c r="N5860" i="1"/>
  <c r="M5860" i="1"/>
  <c r="Q5859" i="1"/>
  <c r="P5859" i="1"/>
  <c r="O5859" i="1"/>
  <c r="N5859" i="1"/>
  <c r="M5859" i="1"/>
  <c r="Q5858" i="1"/>
  <c r="P5858" i="1"/>
  <c r="O5858" i="1"/>
  <c r="N5858" i="1"/>
  <c r="M5858" i="1"/>
  <c r="Q5857" i="1"/>
  <c r="P5857" i="1"/>
  <c r="O5857" i="1"/>
  <c r="N5857" i="1"/>
  <c r="M5857" i="1"/>
  <c r="Q5856" i="1"/>
  <c r="P5856" i="1"/>
  <c r="O5856" i="1"/>
  <c r="N5856" i="1"/>
  <c r="M5856" i="1"/>
  <c r="Q5855" i="1"/>
  <c r="P5855" i="1"/>
  <c r="O5855" i="1"/>
  <c r="N5855" i="1"/>
  <c r="M5855" i="1"/>
  <c r="Q5854" i="1"/>
  <c r="P5854" i="1"/>
  <c r="O5854" i="1"/>
  <c r="N5854" i="1"/>
  <c r="M5854" i="1"/>
  <c r="Q5853" i="1"/>
  <c r="P5853" i="1"/>
  <c r="O5853" i="1"/>
  <c r="N5853" i="1"/>
  <c r="M5853" i="1"/>
  <c r="Q5852" i="1"/>
  <c r="P5852" i="1"/>
  <c r="O5852" i="1"/>
  <c r="N5852" i="1"/>
  <c r="M5852" i="1"/>
  <c r="Q5851" i="1"/>
  <c r="P5851" i="1"/>
  <c r="O5851" i="1"/>
  <c r="N5851" i="1"/>
  <c r="M5851" i="1"/>
  <c r="Q5850" i="1"/>
  <c r="P5850" i="1"/>
  <c r="O5850" i="1"/>
  <c r="N5850" i="1"/>
  <c r="M5850" i="1"/>
  <c r="Q5849" i="1"/>
  <c r="P5849" i="1"/>
  <c r="O5849" i="1"/>
  <c r="N5849" i="1"/>
  <c r="M5849" i="1"/>
  <c r="Q5848" i="1"/>
  <c r="P5848" i="1"/>
  <c r="O5848" i="1"/>
  <c r="N5848" i="1"/>
  <c r="M5848" i="1"/>
  <c r="Q5847" i="1"/>
  <c r="P5847" i="1"/>
  <c r="O5847" i="1"/>
  <c r="N5847" i="1"/>
  <c r="M5847" i="1"/>
  <c r="Q5846" i="1"/>
  <c r="P5846" i="1"/>
  <c r="O5846" i="1"/>
  <c r="N5846" i="1"/>
  <c r="M5846" i="1"/>
  <c r="Q5845" i="1"/>
  <c r="P5845" i="1"/>
  <c r="O5845" i="1"/>
  <c r="N5845" i="1"/>
  <c r="M5845" i="1"/>
  <c r="Q5844" i="1"/>
  <c r="P5844" i="1"/>
  <c r="O5844" i="1"/>
  <c r="N5844" i="1"/>
  <c r="M5844" i="1"/>
  <c r="Q5843" i="1"/>
  <c r="P5843" i="1"/>
  <c r="O5843" i="1"/>
  <c r="N5843" i="1"/>
  <c r="M5843" i="1"/>
  <c r="Q5842" i="1"/>
  <c r="P5842" i="1"/>
  <c r="O5842" i="1"/>
  <c r="N5842" i="1"/>
  <c r="M5842" i="1"/>
  <c r="Q5841" i="1"/>
  <c r="P5841" i="1"/>
  <c r="O5841" i="1"/>
  <c r="N5841" i="1"/>
  <c r="M5841" i="1"/>
  <c r="Q5840" i="1"/>
  <c r="P5840" i="1"/>
  <c r="O5840" i="1"/>
  <c r="N5840" i="1"/>
  <c r="M5840" i="1"/>
  <c r="Q5839" i="1"/>
  <c r="P5839" i="1"/>
  <c r="O5839" i="1"/>
  <c r="N5839" i="1"/>
  <c r="M5839" i="1"/>
  <c r="Q5838" i="1"/>
  <c r="P5838" i="1"/>
  <c r="O5838" i="1"/>
  <c r="N5838" i="1"/>
  <c r="M5838" i="1"/>
  <c r="Q5837" i="1"/>
  <c r="P5837" i="1"/>
  <c r="O5837" i="1"/>
  <c r="N5837" i="1"/>
  <c r="M5837" i="1"/>
  <c r="Q5836" i="1"/>
  <c r="P5836" i="1"/>
  <c r="O5836" i="1"/>
  <c r="N5836" i="1"/>
  <c r="M5836" i="1"/>
  <c r="Q5835" i="1"/>
  <c r="P5835" i="1"/>
  <c r="O5835" i="1"/>
  <c r="N5835" i="1"/>
  <c r="M5835" i="1"/>
  <c r="Q5834" i="1"/>
  <c r="P5834" i="1"/>
  <c r="O5834" i="1"/>
  <c r="N5834" i="1"/>
  <c r="M5834" i="1"/>
  <c r="Q5833" i="1"/>
  <c r="P5833" i="1"/>
  <c r="O5833" i="1"/>
  <c r="N5833" i="1"/>
  <c r="M5833" i="1"/>
  <c r="Q5832" i="1"/>
  <c r="P5832" i="1"/>
  <c r="O5832" i="1"/>
  <c r="N5832" i="1"/>
  <c r="M5832" i="1"/>
  <c r="Q5831" i="1"/>
  <c r="P5831" i="1"/>
  <c r="O5831" i="1"/>
  <c r="N5831" i="1"/>
  <c r="M5831" i="1"/>
  <c r="Q5830" i="1"/>
  <c r="P5830" i="1"/>
  <c r="O5830" i="1"/>
  <c r="N5830" i="1"/>
  <c r="M5830" i="1"/>
  <c r="Q5829" i="1"/>
  <c r="P5829" i="1"/>
  <c r="O5829" i="1"/>
  <c r="N5829" i="1"/>
  <c r="M5829" i="1"/>
  <c r="Q5828" i="1"/>
  <c r="P5828" i="1"/>
  <c r="O5828" i="1"/>
  <c r="N5828" i="1"/>
  <c r="M5828" i="1"/>
  <c r="Q5827" i="1"/>
  <c r="P5827" i="1"/>
  <c r="O5827" i="1"/>
  <c r="N5827" i="1"/>
  <c r="M5827" i="1"/>
  <c r="Q5826" i="1"/>
  <c r="P5826" i="1"/>
  <c r="O5826" i="1"/>
  <c r="N5826" i="1"/>
  <c r="M5826" i="1"/>
  <c r="Q5825" i="1"/>
  <c r="P5825" i="1"/>
  <c r="O5825" i="1"/>
  <c r="N5825" i="1"/>
  <c r="M5825" i="1"/>
  <c r="Q5824" i="1"/>
  <c r="P5824" i="1"/>
  <c r="O5824" i="1"/>
  <c r="N5824" i="1"/>
  <c r="M5824" i="1"/>
  <c r="Q5823" i="1"/>
  <c r="P5823" i="1"/>
  <c r="O5823" i="1"/>
  <c r="N5823" i="1"/>
  <c r="M5823" i="1"/>
  <c r="Q5822" i="1"/>
  <c r="P5822" i="1"/>
  <c r="O5822" i="1"/>
  <c r="N5822" i="1"/>
  <c r="M5822" i="1"/>
  <c r="Q5821" i="1"/>
  <c r="P5821" i="1"/>
  <c r="O5821" i="1"/>
  <c r="N5821" i="1"/>
  <c r="M5821" i="1"/>
  <c r="Q5820" i="1"/>
  <c r="P5820" i="1"/>
  <c r="O5820" i="1"/>
  <c r="N5820" i="1"/>
  <c r="M5820" i="1"/>
  <c r="Q5819" i="1"/>
  <c r="P5819" i="1"/>
  <c r="O5819" i="1"/>
  <c r="N5819" i="1"/>
  <c r="M5819" i="1"/>
  <c r="Q5818" i="1"/>
  <c r="P5818" i="1"/>
  <c r="O5818" i="1"/>
  <c r="N5818" i="1"/>
  <c r="M5818" i="1"/>
  <c r="Q5817" i="1"/>
  <c r="P5817" i="1"/>
  <c r="O5817" i="1"/>
  <c r="N5817" i="1"/>
  <c r="M5817" i="1"/>
  <c r="Q5816" i="1"/>
  <c r="P5816" i="1"/>
  <c r="O5816" i="1"/>
  <c r="N5816" i="1"/>
  <c r="M5816" i="1"/>
  <c r="Q5815" i="1"/>
  <c r="P5815" i="1"/>
  <c r="O5815" i="1"/>
  <c r="N5815" i="1"/>
  <c r="M5815" i="1"/>
  <c r="Q5814" i="1"/>
  <c r="P5814" i="1"/>
  <c r="O5814" i="1"/>
  <c r="N5814" i="1"/>
  <c r="M5814" i="1"/>
  <c r="Q5813" i="1"/>
  <c r="P5813" i="1"/>
  <c r="O5813" i="1"/>
  <c r="N5813" i="1"/>
  <c r="M5813" i="1"/>
  <c r="Q5812" i="1"/>
  <c r="P5812" i="1"/>
  <c r="O5812" i="1"/>
  <c r="N5812" i="1"/>
  <c r="M5812" i="1"/>
  <c r="Q5811" i="1"/>
  <c r="P5811" i="1"/>
  <c r="O5811" i="1"/>
  <c r="N5811" i="1"/>
  <c r="M5811" i="1"/>
  <c r="Q5810" i="1"/>
  <c r="P5810" i="1"/>
  <c r="O5810" i="1"/>
  <c r="N5810" i="1"/>
  <c r="M5810" i="1"/>
  <c r="Q5809" i="1"/>
  <c r="P5809" i="1"/>
  <c r="O5809" i="1"/>
  <c r="N5809" i="1"/>
  <c r="M5809" i="1"/>
  <c r="Q5808" i="1"/>
  <c r="P5808" i="1"/>
  <c r="O5808" i="1"/>
  <c r="N5808" i="1"/>
  <c r="M5808" i="1"/>
  <c r="Q5807" i="1"/>
  <c r="P5807" i="1"/>
  <c r="O5807" i="1"/>
  <c r="N5807" i="1"/>
  <c r="M5807" i="1"/>
  <c r="Q5806" i="1"/>
  <c r="P5806" i="1"/>
  <c r="O5806" i="1"/>
  <c r="N5806" i="1"/>
  <c r="M5806" i="1"/>
  <c r="Q5805" i="1"/>
  <c r="P5805" i="1"/>
  <c r="O5805" i="1"/>
  <c r="N5805" i="1"/>
  <c r="M5805" i="1"/>
  <c r="Q5804" i="1"/>
  <c r="P5804" i="1"/>
  <c r="O5804" i="1"/>
  <c r="N5804" i="1"/>
  <c r="M5804" i="1"/>
  <c r="Q5803" i="1"/>
  <c r="P5803" i="1"/>
  <c r="O5803" i="1"/>
  <c r="N5803" i="1"/>
  <c r="M5803" i="1"/>
  <c r="Q5802" i="1"/>
  <c r="P5802" i="1"/>
  <c r="O5802" i="1"/>
  <c r="N5802" i="1"/>
  <c r="M5802" i="1"/>
  <c r="Q5801" i="1"/>
  <c r="P5801" i="1"/>
  <c r="O5801" i="1"/>
  <c r="N5801" i="1"/>
  <c r="M5801" i="1"/>
  <c r="Q5800" i="1"/>
  <c r="P5800" i="1"/>
  <c r="O5800" i="1"/>
  <c r="N5800" i="1"/>
  <c r="M5800" i="1"/>
  <c r="Q5799" i="1"/>
  <c r="P5799" i="1"/>
  <c r="O5799" i="1"/>
  <c r="N5799" i="1"/>
  <c r="M5799" i="1"/>
  <c r="Q5798" i="1"/>
  <c r="P5798" i="1"/>
  <c r="O5798" i="1"/>
  <c r="N5798" i="1"/>
  <c r="M5798" i="1"/>
  <c r="Q5797" i="1"/>
  <c r="P5797" i="1"/>
  <c r="O5797" i="1"/>
  <c r="N5797" i="1"/>
  <c r="M5797" i="1"/>
  <c r="Q5796" i="1"/>
  <c r="P5796" i="1"/>
  <c r="O5796" i="1"/>
  <c r="N5796" i="1"/>
  <c r="M5796" i="1"/>
  <c r="Q5795" i="1"/>
  <c r="P5795" i="1"/>
  <c r="O5795" i="1"/>
  <c r="N5795" i="1"/>
  <c r="M5795" i="1"/>
  <c r="Q5794" i="1"/>
  <c r="P5794" i="1"/>
  <c r="O5794" i="1"/>
  <c r="N5794" i="1"/>
  <c r="M5794" i="1"/>
  <c r="Q5793" i="1"/>
  <c r="P5793" i="1"/>
  <c r="O5793" i="1"/>
  <c r="N5793" i="1"/>
  <c r="M5793" i="1"/>
  <c r="Q5792" i="1"/>
  <c r="P5792" i="1"/>
  <c r="O5792" i="1"/>
  <c r="N5792" i="1"/>
  <c r="M5792" i="1"/>
  <c r="Q5791" i="1"/>
  <c r="P5791" i="1"/>
  <c r="O5791" i="1"/>
  <c r="N5791" i="1"/>
  <c r="M5791" i="1"/>
  <c r="Q5790" i="1"/>
  <c r="P5790" i="1"/>
  <c r="O5790" i="1"/>
  <c r="N5790" i="1"/>
  <c r="M5790" i="1"/>
  <c r="Q5789" i="1"/>
  <c r="P5789" i="1"/>
  <c r="O5789" i="1"/>
  <c r="N5789" i="1"/>
  <c r="M5789" i="1"/>
  <c r="Q5788" i="1"/>
  <c r="P5788" i="1"/>
  <c r="O5788" i="1"/>
  <c r="N5788" i="1"/>
  <c r="M5788" i="1"/>
  <c r="Q5787" i="1"/>
  <c r="P5787" i="1"/>
  <c r="O5787" i="1"/>
  <c r="N5787" i="1"/>
  <c r="M5787" i="1"/>
  <c r="Q5786" i="1"/>
  <c r="P5786" i="1"/>
  <c r="O5786" i="1"/>
  <c r="N5786" i="1"/>
  <c r="M5786" i="1"/>
  <c r="Q5785" i="1"/>
  <c r="P5785" i="1"/>
  <c r="O5785" i="1"/>
  <c r="N5785" i="1"/>
  <c r="M5785" i="1"/>
  <c r="Q5784" i="1"/>
  <c r="P5784" i="1"/>
  <c r="O5784" i="1"/>
  <c r="N5784" i="1"/>
  <c r="M5784" i="1"/>
  <c r="Q5783" i="1"/>
  <c r="P5783" i="1"/>
  <c r="O5783" i="1"/>
  <c r="N5783" i="1"/>
  <c r="M5783" i="1"/>
  <c r="Q5782" i="1"/>
  <c r="P5782" i="1"/>
  <c r="O5782" i="1"/>
  <c r="N5782" i="1"/>
  <c r="M5782" i="1"/>
  <c r="Q5781" i="1"/>
  <c r="P5781" i="1"/>
  <c r="O5781" i="1"/>
  <c r="N5781" i="1"/>
  <c r="M5781" i="1"/>
  <c r="Q5780" i="1"/>
  <c r="P5780" i="1"/>
  <c r="O5780" i="1"/>
  <c r="N5780" i="1"/>
  <c r="M5780" i="1"/>
  <c r="Q5779" i="1"/>
  <c r="P5779" i="1"/>
  <c r="O5779" i="1"/>
  <c r="N5779" i="1"/>
  <c r="M5779" i="1"/>
  <c r="Q5778" i="1"/>
  <c r="P5778" i="1"/>
  <c r="O5778" i="1"/>
  <c r="N5778" i="1"/>
  <c r="M5778" i="1"/>
  <c r="Q5777" i="1"/>
  <c r="P5777" i="1"/>
  <c r="O5777" i="1"/>
  <c r="N5777" i="1"/>
  <c r="M5777" i="1"/>
  <c r="Q5776" i="1"/>
  <c r="P5776" i="1"/>
  <c r="O5776" i="1"/>
  <c r="N5776" i="1"/>
  <c r="M5776" i="1"/>
  <c r="Q5775" i="1"/>
  <c r="P5775" i="1"/>
  <c r="O5775" i="1"/>
  <c r="N5775" i="1"/>
  <c r="M5775" i="1"/>
  <c r="Q5774" i="1"/>
  <c r="P5774" i="1"/>
  <c r="O5774" i="1"/>
  <c r="N5774" i="1"/>
  <c r="M5774" i="1"/>
  <c r="Q5773" i="1"/>
  <c r="P5773" i="1"/>
  <c r="O5773" i="1"/>
  <c r="N5773" i="1"/>
  <c r="M5773" i="1"/>
  <c r="Q5772" i="1"/>
  <c r="P5772" i="1"/>
  <c r="O5772" i="1"/>
  <c r="N5772" i="1"/>
  <c r="M5772" i="1"/>
  <c r="Q5771" i="1"/>
  <c r="P5771" i="1"/>
  <c r="O5771" i="1"/>
  <c r="N5771" i="1"/>
  <c r="M5771" i="1"/>
  <c r="Q5770" i="1"/>
  <c r="P5770" i="1"/>
  <c r="O5770" i="1"/>
  <c r="N5770" i="1"/>
  <c r="M5770" i="1"/>
  <c r="Q5769" i="1"/>
  <c r="P5769" i="1"/>
  <c r="O5769" i="1"/>
  <c r="N5769" i="1"/>
  <c r="M5769" i="1"/>
  <c r="Q5768" i="1"/>
  <c r="P5768" i="1"/>
  <c r="O5768" i="1"/>
  <c r="N5768" i="1"/>
  <c r="M5768" i="1"/>
  <c r="Q5767" i="1"/>
  <c r="P5767" i="1"/>
  <c r="O5767" i="1"/>
  <c r="N5767" i="1"/>
  <c r="M5767" i="1"/>
  <c r="Q5766" i="1"/>
  <c r="P5766" i="1"/>
  <c r="O5766" i="1"/>
  <c r="N5766" i="1"/>
  <c r="M5766" i="1"/>
  <c r="Q5765" i="1"/>
  <c r="P5765" i="1"/>
  <c r="O5765" i="1"/>
  <c r="N5765" i="1"/>
  <c r="M5765" i="1"/>
  <c r="Q5764" i="1"/>
  <c r="P5764" i="1"/>
  <c r="O5764" i="1"/>
  <c r="N5764" i="1"/>
  <c r="M5764" i="1"/>
  <c r="Q5763" i="1"/>
  <c r="P5763" i="1"/>
  <c r="O5763" i="1"/>
  <c r="N5763" i="1"/>
  <c r="M5763" i="1"/>
  <c r="Q5762" i="1"/>
  <c r="P5762" i="1"/>
  <c r="O5762" i="1"/>
  <c r="N5762" i="1"/>
  <c r="M5762" i="1"/>
  <c r="Q5761" i="1"/>
  <c r="P5761" i="1"/>
  <c r="O5761" i="1"/>
  <c r="N5761" i="1"/>
  <c r="M5761" i="1"/>
  <c r="Q5760" i="1"/>
  <c r="P5760" i="1"/>
  <c r="O5760" i="1"/>
  <c r="N5760" i="1"/>
  <c r="M5760" i="1"/>
  <c r="Q5759" i="1"/>
  <c r="P5759" i="1"/>
  <c r="O5759" i="1"/>
  <c r="N5759" i="1"/>
  <c r="M5759" i="1"/>
  <c r="Q5758" i="1"/>
  <c r="P5758" i="1"/>
  <c r="O5758" i="1"/>
  <c r="N5758" i="1"/>
  <c r="M5758" i="1"/>
  <c r="Q5757" i="1"/>
  <c r="P5757" i="1"/>
  <c r="O5757" i="1"/>
  <c r="N5757" i="1"/>
  <c r="M5757" i="1"/>
  <c r="Q5756" i="1"/>
  <c r="P5756" i="1"/>
  <c r="O5756" i="1"/>
  <c r="N5756" i="1"/>
  <c r="M5756" i="1"/>
  <c r="Q5755" i="1"/>
  <c r="P5755" i="1"/>
  <c r="O5755" i="1"/>
  <c r="N5755" i="1"/>
  <c r="M5755" i="1"/>
  <c r="Q5754" i="1"/>
  <c r="P5754" i="1"/>
  <c r="O5754" i="1"/>
  <c r="N5754" i="1"/>
  <c r="M5754" i="1"/>
  <c r="Q5753" i="1"/>
  <c r="P5753" i="1"/>
  <c r="O5753" i="1"/>
  <c r="N5753" i="1"/>
  <c r="M5753" i="1"/>
  <c r="Q5752" i="1"/>
  <c r="P5752" i="1"/>
  <c r="O5752" i="1"/>
  <c r="N5752" i="1"/>
  <c r="M5752" i="1"/>
  <c r="Q5751" i="1"/>
  <c r="P5751" i="1"/>
  <c r="O5751" i="1"/>
  <c r="N5751" i="1"/>
  <c r="M5751" i="1"/>
  <c r="Q5750" i="1"/>
  <c r="P5750" i="1"/>
  <c r="O5750" i="1"/>
  <c r="N5750" i="1"/>
  <c r="M5750" i="1"/>
  <c r="Q5749" i="1"/>
  <c r="P5749" i="1"/>
  <c r="O5749" i="1"/>
  <c r="N5749" i="1"/>
  <c r="M5749" i="1"/>
  <c r="Q5748" i="1"/>
  <c r="P5748" i="1"/>
  <c r="O5748" i="1"/>
  <c r="N5748" i="1"/>
  <c r="M5748" i="1"/>
  <c r="Q5747" i="1"/>
  <c r="P5747" i="1"/>
  <c r="O5747" i="1"/>
  <c r="N5747" i="1"/>
  <c r="M5747" i="1"/>
  <c r="Q5746" i="1"/>
  <c r="P5746" i="1"/>
  <c r="O5746" i="1"/>
  <c r="N5746" i="1"/>
  <c r="M5746" i="1"/>
  <c r="Q5745" i="1"/>
  <c r="P5745" i="1"/>
  <c r="O5745" i="1"/>
  <c r="N5745" i="1"/>
  <c r="M5745" i="1"/>
  <c r="Q5744" i="1"/>
  <c r="P5744" i="1"/>
  <c r="O5744" i="1"/>
  <c r="N5744" i="1"/>
  <c r="M5744" i="1"/>
  <c r="Q5743" i="1"/>
  <c r="P5743" i="1"/>
  <c r="O5743" i="1"/>
  <c r="N5743" i="1"/>
  <c r="M5743" i="1"/>
  <c r="Q5742" i="1"/>
  <c r="P5742" i="1"/>
  <c r="O5742" i="1"/>
  <c r="N5742" i="1"/>
  <c r="M5742" i="1"/>
  <c r="Q5741" i="1"/>
  <c r="P5741" i="1"/>
  <c r="O5741" i="1"/>
  <c r="N5741" i="1"/>
  <c r="M5741" i="1"/>
  <c r="Q5740" i="1"/>
  <c r="P5740" i="1"/>
  <c r="O5740" i="1"/>
  <c r="N5740" i="1"/>
  <c r="M5740" i="1"/>
  <c r="Q5739" i="1"/>
  <c r="P5739" i="1"/>
  <c r="O5739" i="1"/>
  <c r="N5739" i="1"/>
  <c r="M5739" i="1"/>
  <c r="Q5738" i="1"/>
  <c r="P5738" i="1"/>
  <c r="O5738" i="1"/>
  <c r="N5738" i="1"/>
  <c r="M5738" i="1"/>
  <c r="Q5737" i="1"/>
  <c r="P5737" i="1"/>
  <c r="O5737" i="1"/>
  <c r="N5737" i="1"/>
  <c r="M5737" i="1"/>
  <c r="Q5736" i="1"/>
  <c r="P5736" i="1"/>
  <c r="O5736" i="1"/>
  <c r="N5736" i="1"/>
  <c r="M5736" i="1"/>
  <c r="Q5735" i="1"/>
  <c r="P5735" i="1"/>
  <c r="O5735" i="1"/>
  <c r="N5735" i="1"/>
  <c r="M5735" i="1"/>
  <c r="Q5734" i="1"/>
  <c r="P5734" i="1"/>
  <c r="O5734" i="1"/>
  <c r="N5734" i="1"/>
  <c r="M5734" i="1"/>
  <c r="Q5733" i="1"/>
  <c r="P5733" i="1"/>
  <c r="O5733" i="1"/>
  <c r="N5733" i="1"/>
  <c r="M5733" i="1"/>
  <c r="Q5732" i="1"/>
  <c r="P5732" i="1"/>
  <c r="O5732" i="1"/>
  <c r="N5732" i="1"/>
  <c r="M5732" i="1"/>
  <c r="Q5731" i="1"/>
  <c r="P5731" i="1"/>
  <c r="O5731" i="1"/>
  <c r="N5731" i="1"/>
  <c r="M5731" i="1"/>
  <c r="Q5730" i="1"/>
  <c r="P5730" i="1"/>
  <c r="O5730" i="1"/>
  <c r="N5730" i="1"/>
  <c r="M5730" i="1"/>
  <c r="Q5729" i="1"/>
  <c r="P5729" i="1"/>
  <c r="O5729" i="1"/>
  <c r="N5729" i="1"/>
  <c r="M5729" i="1"/>
  <c r="Q5728" i="1"/>
  <c r="P5728" i="1"/>
  <c r="O5728" i="1"/>
  <c r="N5728" i="1"/>
  <c r="M5728" i="1"/>
  <c r="Q5727" i="1"/>
  <c r="P5727" i="1"/>
  <c r="O5727" i="1"/>
  <c r="N5727" i="1"/>
  <c r="M5727" i="1"/>
  <c r="Q5726" i="1"/>
  <c r="P5726" i="1"/>
  <c r="O5726" i="1"/>
  <c r="N5726" i="1"/>
  <c r="M5726" i="1"/>
  <c r="Q5725" i="1"/>
  <c r="P5725" i="1"/>
  <c r="O5725" i="1"/>
  <c r="N5725" i="1"/>
  <c r="M5725" i="1"/>
  <c r="Q5724" i="1"/>
  <c r="P5724" i="1"/>
  <c r="O5724" i="1"/>
  <c r="N5724" i="1"/>
  <c r="M5724" i="1"/>
  <c r="Q5723" i="1"/>
  <c r="P5723" i="1"/>
  <c r="O5723" i="1"/>
  <c r="N5723" i="1"/>
  <c r="M5723" i="1"/>
  <c r="Q5722" i="1"/>
  <c r="P5722" i="1"/>
  <c r="O5722" i="1"/>
  <c r="N5722" i="1"/>
  <c r="M5722" i="1"/>
  <c r="Q5721" i="1"/>
  <c r="P5721" i="1"/>
  <c r="O5721" i="1"/>
  <c r="N5721" i="1"/>
  <c r="M5721" i="1"/>
  <c r="Q5720" i="1"/>
  <c r="P5720" i="1"/>
  <c r="O5720" i="1"/>
  <c r="N5720" i="1"/>
  <c r="M5720" i="1"/>
  <c r="Q5719" i="1"/>
  <c r="P5719" i="1"/>
  <c r="O5719" i="1"/>
  <c r="N5719" i="1"/>
  <c r="M5719" i="1"/>
  <c r="Q5718" i="1"/>
  <c r="P5718" i="1"/>
  <c r="O5718" i="1"/>
  <c r="N5718" i="1"/>
  <c r="M5718" i="1"/>
  <c r="Q5717" i="1"/>
  <c r="P5717" i="1"/>
  <c r="O5717" i="1"/>
  <c r="N5717" i="1"/>
  <c r="M5717" i="1"/>
  <c r="Q5716" i="1"/>
  <c r="P5716" i="1"/>
  <c r="O5716" i="1"/>
  <c r="N5716" i="1"/>
  <c r="M5716" i="1"/>
  <c r="Q5715" i="1"/>
  <c r="P5715" i="1"/>
  <c r="O5715" i="1"/>
  <c r="N5715" i="1"/>
  <c r="M5715" i="1"/>
  <c r="Q5714" i="1"/>
  <c r="P5714" i="1"/>
  <c r="O5714" i="1"/>
  <c r="N5714" i="1"/>
  <c r="M5714" i="1"/>
  <c r="Q5713" i="1"/>
  <c r="P5713" i="1"/>
  <c r="O5713" i="1"/>
  <c r="N5713" i="1"/>
  <c r="M5713" i="1"/>
  <c r="Q5712" i="1"/>
  <c r="P5712" i="1"/>
  <c r="O5712" i="1"/>
  <c r="N5712" i="1"/>
  <c r="M5712" i="1"/>
  <c r="Q5711" i="1"/>
  <c r="P5711" i="1"/>
  <c r="O5711" i="1"/>
  <c r="N5711" i="1"/>
  <c r="M5711" i="1"/>
  <c r="Q5710" i="1"/>
  <c r="P5710" i="1"/>
  <c r="O5710" i="1"/>
  <c r="N5710" i="1"/>
  <c r="M5710" i="1"/>
  <c r="Q5709" i="1"/>
  <c r="P5709" i="1"/>
  <c r="O5709" i="1"/>
  <c r="N5709" i="1"/>
  <c r="M5709" i="1"/>
  <c r="Q5708" i="1"/>
  <c r="P5708" i="1"/>
  <c r="O5708" i="1"/>
  <c r="N5708" i="1"/>
  <c r="M5708" i="1"/>
  <c r="Q5707" i="1"/>
  <c r="P5707" i="1"/>
  <c r="O5707" i="1"/>
  <c r="N5707" i="1"/>
  <c r="M5707" i="1"/>
  <c r="Q5706" i="1"/>
  <c r="P5706" i="1"/>
  <c r="O5706" i="1"/>
  <c r="N5706" i="1"/>
  <c r="M5706" i="1"/>
  <c r="Q5705" i="1"/>
  <c r="P5705" i="1"/>
  <c r="O5705" i="1"/>
  <c r="N5705" i="1"/>
  <c r="M5705" i="1"/>
  <c r="Q5704" i="1"/>
  <c r="P5704" i="1"/>
  <c r="O5704" i="1"/>
  <c r="N5704" i="1"/>
  <c r="M5704" i="1"/>
  <c r="Q5703" i="1"/>
  <c r="P5703" i="1"/>
  <c r="O5703" i="1"/>
  <c r="N5703" i="1"/>
  <c r="M5703" i="1"/>
  <c r="Q5702" i="1"/>
  <c r="P5702" i="1"/>
  <c r="O5702" i="1"/>
  <c r="N5702" i="1"/>
  <c r="M5702" i="1"/>
  <c r="Q5701" i="1"/>
  <c r="P5701" i="1"/>
  <c r="O5701" i="1"/>
  <c r="N5701" i="1"/>
  <c r="M5701" i="1"/>
  <c r="Q5700" i="1"/>
  <c r="P5700" i="1"/>
  <c r="O5700" i="1"/>
  <c r="N5700" i="1"/>
  <c r="M5700" i="1"/>
  <c r="Q5699" i="1"/>
  <c r="P5699" i="1"/>
  <c r="O5699" i="1"/>
  <c r="N5699" i="1"/>
  <c r="M5699" i="1"/>
  <c r="Q5698" i="1"/>
  <c r="P5698" i="1"/>
  <c r="O5698" i="1"/>
  <c r="N5698" i="1"/>
  <c r="M5698" i="1"/>
  <c r="Q5697" i="1"/>
  <c r="P5697" i="1"/>
  <c r="O5697" i="1"/>
  <c r="N5697" i="1"/>
  <c r="M5697" i="1"/>
  <c r="Q5696" i="1"/>
  <c r="P5696" i="1"/>
  <c r="O5696" i="1"/>
  <c r="N5696" i="1"/>
  <c r="M5696" i="1"/>
  <c r="Q5695" i="1"/>
  <c r="P5695" i="1"/>
  <c r="O5695" i="1"/>
  <c r="N5695" i="1"/>
  <c r="M5695" i="1"/>
  <c r="Q5694" i="1"/>
  <c r="P5694" i="1"/>
  <c r="O5694" i="1"/>
  <c r="N5694" i="1"/>
  <c r="M5694" i="1"/>
  <c r="Q5693" i="1"/>
  <c r="P5693" i="1"/>
  <c r="O5693" i="1"/>
  <c r="N5693" i="1"/>
  <c r="M5693" i="1"/>
  <c r="Q5692" i="1"/>
  <c r="P5692" i="1"/>
  <c r="O5692" i="1"/>
  <c r="N5692" i="1"/>
  <c r="M5692" i="1"/>
  <c r="Q5691" i="1"/>
  <c r="P5691" i="1"/>
  <c r="O5691" i="1"/>
  <c r="N5691" i="1"/>
  <c r="M5691" i="1"/>
  <c r="Q5690" i="1"/>
  <c r="P5690" i="1"/>
  <c r="O5690" i="1"/>
  <c r="N5690" i="1"/>
  <c r="M5690" i="1"/>
  <c r="Q5689" i="1"/>
  <c r="P5689" i="1"/>
  <c r="O5689" i="1"/>
  <c r="N5689" i="1"/>
  <c r="M5689" i="1"/>
  <c r="Q5688" i="1"/>
  <c r="P5688" i="1"/>
  <c r="O5688" i="1"/>
  <c r="N5688" i="1"/>
  <c r="M5688" i="1"/>
  <c r="Q5687" i="1"/>
  <c r="P5687" i="1"/>
  <c r="O5687" i="1"/>
  <c r="N5687" i="1"/>
  <c r="M5687" i="1"/>
  <c r="Q5686" i="1"/>
  <c r="P5686" i="1"/>
  <c r="O5686" i="1"/>
  <c r="N5686" i="1"/>
  <c r="M5686" i="1"/>
  <c r="Q5685" i="1"/>
  <c r="P5685" i="1"/>
  <c r="O5685" i="1"/>
  <c r="N5685" i="1"/>
  <c r="M5685" i="1"/>
  <c r="Q5684" i="1"/>
  <c r="P5684" i="1"/>
  <c r="O5684" i="1"/>
  <c r="N5684" i="1"/>
  <c r="M5684" i="1"/>
  <c r="Q5683" i="1"/>
  <c r="P5683" i="1"/>
  <c r="O5683" i="1"/>
  <c r="N5683" i="1"/>
  <c r="M5683" i="1"/>
  <c r="Q5682" i="1"/>
  <c r="P5682" i="1"/>
  <c r="O5682" i="1"/>
  <c r="N5682" i="1"/>
  <c r="M5682" i="1"/>
  <c r="Q5681" i="1"/>
  <c r="P5681" i="1"/>
  <c r="O5681" i="1"/>
  <c r="N5681" i="1"/>
  <c r="M5681" i="1"/>
  <c r="Q5680" i="1"/>
  <c r="P5680" i="1"/>
  <c r="O5680" i="1"/>
  <c r="N5680" i="1"/>
  <c r="M5680" i="1"/>
  <c r="Q5679" i="1"/>
  <c r="P5679" i="1"/>
  <c r="O5679" i="1"/>
  <c r="N5679" i="1"/>
  <c r="M5679" i="1"/>
  <c r="Q5678" i="1"/>
  <c r="P5678" i="1"/>
  <c r="O5678" i="1"/>
  <c r="N5678" i="1"/>
  <c r="M5678" i="1"/>
  <c r="Q5677" i="1"/>
  <c r="P5677" i="1"/>
  <c r="O5677" i="1"/>
  <c r="N5677" i="1"/>
  <c r="M5677" i="1"/>
  <c r="Q5676" i="1"/>
  <c r="P5676" i="1"/>
  <c r="O5676" i="1"/>
  <c r="N5676" i="1"/>
  <c r="M5676" i="1"/>
  <c r="Q5675" i="1"/>
  <c r="P5675" i="1"/>
  <c r="O5675" i="1"/>
  <c r="N5675" i="1"/>
  <c r="M5675" i="1"/>
  <c r="Q5674" i="1"/>
  <c r="P5674" i="1"/>
  <c r="O5674" i="1"/>
  <c r="N5674" i="1"/>
  <c r="M5674" i="1"/>
  <c r="Q5673" i="1"/>
  <c r="P5673" i="1"/>
  <c r="O5673" i="1"/>
  <c r="N5673" i="1"/>
  <c r="M5673" i="1"/>
  <c r="Q5672" i="1"/>
  <c r="P5672" i="1"/>
  <c r="O5672" i="1"/>
  <c r="N5672" i="1"/>
  <c r="M5672" i="1"/>
  <c r="Q5671" i="1"/>
  <c r="P5671" i="1"/>
  <c r="O5671" i="1"/>
  <c r="N5671" i="1"/>
  <c r="M5671" i="1"/>
  <c r="Q5670" i="1"/>
  <c r="P5670" i="1"/>
  <c r="O5670" i="1"/>
  <c r="N5670" i="1"/>
  <c r="M5670" i="1"/>
  <c r="Q5669" i="1"/>
  <c r="P5669" i="1"/>
  <c r="O5669" i="1"/>
  <c r="N5669" i="1"/>
  <c r="M5669" i="1"/>
  <c r="Q5668" i="1"/>
  <c r="P5668" i="1"/>
  <c r="O5668" i="1"/>
  <c r="N5668" i="1"/>
  <c r="M5668" i="1"/>
  <c r="Q5667" i="1"/>
  <c r="P5667" i="1"/>
  <c r="O5667" i="1"/>
  <c r="N5667" i="1"/>
  <c r="M5667" i="1"/>
  <c r="Q5666" i="1"/>
  <c r="P5666" i="1"/>
  <c r="O5666" i="1"/>
  <c r="N5666" i="1"/>
  <c r="M5666" i="1"/>
  <c r="Q5665" i="1"/>
  <c r="P5665" i="1"/>
  <c r="O5665" i="1"/>
  <c r="N5665" i="1"/>
  <c r="M5665" i="1"/>
  <c r="Q5664" i="1"/>
  <c r="P5664" i="1"/>
  <c r="O5664" i="1"/>
  <c r="N5664" i="1"/>
  <c r="M5664" i="1"/>
  <c r="Q5663" i="1"/>
  <c r="P5663" i="1"/>
  <c r="O5663" i="1"/>
  <c r="N5663" i="1"/>
  <c r="M5663" i="1"/>
  <c r="Q5662" i="1"/>
  <c r="P5662" i="1"/>
  <c r="O5662" i="1"/>
  <c r="N5662" i="1"/>
  <c r="M5662" i="1"/>
  <c r="Q5661" i="1"/>
  <c r="P5661" i="1"/>
  <c r="O5661" i="1"/>
  <c r="N5661" i="1"/>
  <c r="M5661" i="1"/>
  <c r="Q5660" i="1"/>
  <c r="P5660" i="1"/>
  <c r="O5660" i="1"/>
  <c r="N5660" i="1"/>
  <c r="M5660" i="1"/>
  <c r="Q5659" i="1"/>
  <c r="P5659" i="1"/>
  <c r="O5659" i="1"/>
  <c r="N5659" i="1"/>
  <c r="M5659" i="1"/>
  <c r="Q5658" i="1"/>
  <c r="P5658" i="1"/>
  <c r="O5658" i="1"/>
  <c r="N5658" i="1"/>
  <c r="M5658" i="1"/>
  <c r="Q5657" i="1"/>
  <c r="P5657" i="1"/>
  <c r="O5657" i="1"/>
  <c r="N5657" i="1"/>
  <c r="M5657" i="1"/>
  <c r="Q5656" i="1"/>
  <c r="P5656" i="1"/>
  <c r="O5656" i="1"/>
  <c r="N5656" i="1"/>
  <c r="M5656" i="1"/>
  <c r="Q5655" i="1"/>
  <c r="P5655" i="1"/>
  <c r="O5655" i="1"/>
  <c r="N5655" i="1"/>
  <c r="M5655" i="1"/>
  <c r="Q5654" i="1"/>
  <c r="P5654" i="1"/>
  <c r="O5654" i="1"/>
  <c r="N5654" i="1"/>
  <c r="M5654" i="1"/>
  <c r="Q5653" i="1"/>
  <c r="P5653" i="1"/>
  <c r="O5653" i="1"/>
  <c r="N5653" i="1"/>
  <c r="M5653" i="1"/>
  <c r="Q5652" i="1"/>
  <c r="P5652" i="1"/>
  <c r="O5652" i="1"/>
  <c r="N5652" i="1"/>
  <c r="M5652" i="1"/>
  <c r="Q5651" i="1"/>
  <c r="P5651" i="1"/>
  <c r="O5651" i="1"/>
  <c r="N5651" i="1"/>
  <c r="M5651" i="1"/>
  <c r="Q5650" i="1"/>
  <c r="P5650" i="1"/>
  <c r="O5650" i="1"/>
  <c r="N5650" i="1"/>
  <c r="M5650" i="1"/>
  <c r="Q5649" i="1"/>
  <c r="P5649" i="1"/>
  <c r="O5649" i="1"/>
  <c r="N5649" i="1"/>
  <c r="M5649" i="1"/>
  <c r="Q5648" i="1"/>
  <c r="P5648" i="1"/>
  <c r="O5648" i="1"/>
  <c r="N5648" i="1"/>
  <c r="M5648" i="1"/>
  <c r="Q5647" i="1"/>
  <c r="P5647" i="1"/>
  <c r="O5647" i="1"/>
  <c r="N5647" i="1"/>
  <c r="M5647" i="1"/>
  <c r="Q5646" i="1"/>
  <c r="P5646" i="1"/>
  <c r="O5646" i="1"/>
  <c r="N5646" i="1"/>
  <c r="M5646" i="1"/>
  <c r="Q5645" i="1"/>
  <c r="P5645" i="1"/>
  <c r="O5645" i="1"/>
  <c r="N5645" i="1"/>
  <c r="M5645" i="1"/>
  <c r="Q5644" i="1"/>
  <c r="P5644" i="1"/>
  <c r="O5644" i="1"/>
  <c r="N5644" i="1"/>
  <c r="M5644" i="1"/>
  <c r="Q5643" i="1"/>
  <c r="P5643" i="1"/>
  <c r="O5643" i="1"/>
  <c r="N5643" i="1"/>
  <c r="M5643" i="1"/>
  <c r="Q5642" i="1"/>
  <c r="P5642" i="1"/>
  <c r="O5642" i="1"/>
  <c r="N5642" i="1"/>
  <c r="M5642" i="1"/>
  <c r="Q5641" i="1"/>
  <c r="P5641" i="1"/>
  <c r="O5641" i="1"/>
  <c r="N5641" i="1"/>
  <c r="M5641" i="1"/>
  <c r="Q5640" i="1"/>
  <c r="P5640" i="1"/>
  <c r="O5640" i="1"/>
  <c r="N5640" i="1"/>
  <c r="M5640" i="1"/>
  <c r="Q5639" i="1"/>
  <c r="P5639" i="1"/>
  <c r="O5639" i="1"/>
  <c r="N5639" i="1"/>
  <c r="M5639" i="1"/>
  <c r="Q5638" i="1"/>
  <c r="P5638" i="1"/>
  <c r="O5638" i="1"/>
  <c r="N5638" i="1"/>
  <c r="M5638" i="1"/>
  <c r="Q5637" i="1"/>
  <c r="P5637" i="1"/>
  <c r="O5637" i="1"/>
  <c r="N5637" i="1"/>
  <c r="M5637" i="1"/>
  <c r="Q5636" i="1"/>
  <c r="P5636" i="1"/>
  <c r="O5636" i="1"/>
  <c r="N5636" i="1"/>
  <c r="M5636" i="1"/>
  <c r="Q5635" i="1"/>
  <c r="P5635" i="1"/>
  <c r="O5635" i="1"/>
  <c r="N5635" i="1"/>
  <c r="M5635" i="1"/>
  <c r="Q5634" i="1"/>
  <c r="P5634" i="1"/>
  <c r="O5634" i="1"/>
  <c r="N5634" i="1"/>
  <c r="M5634" i="1"/>
  <c r="Q5633" i="1"/>
  <c r="P5633" i="1"/>
  <c r="O5633" i="1"/>
  <c r="N5633" i="1"/>
  <c r="M5633" i="1"/>
  <c r="Q5632" i="1"/>
  <c r="P5632" i="1"/>
  <c r="O5632" i="1"/>
  <c r="N5632" i="1"/>
  <c r="M5632" i="1"/>
  <c r="Q5631" i="1"/>
  <c r="P5631" i="1"/>
  <c r="O5631" i="1"/>
  <c r="N5631" i="1"/>
  <c r="M5631" i="1"/>
  <c r="Q5630" i="1"/>
  <c r="P5630" i="1"/>
  <c r="O5630" i="1"/>
  <c r="N5630" i="1"/>
  <c r="M5630" i="1"/>
  <c r="Q5629" i="1"/>
  <c r="P5629" i="1"/>
  <c r="O5629" i="1"/>
  <c r="N5629" i="1"/>
  <c r="M5629" i="1"/>
  <c r="Q5628" i="1"/>
  <c r="P5628" i="1"/>
  <c r="O5628" i="1"/>
  <c r="N5628" i="1"/>
  <c r="M5628" i="1"/>
  <c r="Q5627" i="1"/>
  <c r="P5627" i="1"/>
  <c r="O5627" i="1"/>
  <c r="N5627" i="1"/>
  <c r="M5627" i="1"/>
  <c r="Q5626" i="1"/>
  <c r="P5626" i="1"/>
  <c r="O5626" i="1"/>
  <c r="N5626" i="1"/>
  <c r="M5626" i="1"/>
  <c r="Q5625" i="1"/>
  <c r="P5625" i="1"/>
  <c r="O5625" i="1"/>
  <c r="N5625" i="1"/>
  <c r="M5625" i="1"/>
  <c r="Q5624" i="1"/>
  <c r="P5624" i="1"/>
  <c r="O5624" i="1"/>
  <c r="N5624" i="1"/>
  <c r="M5624" i="1"/>
  <c r="Q5623" i="1"/>
  <c r="P5623" i="1"/>
  <c r="O5623" i="1"/>
  <c r="N5623" i="1"/>
  <c r="M5623" i="1"/>
  <c r="Q5622" i="1"/>
  <c r="P5622" i="1"/>
  <c r="O5622" i="1"/>
  <c r="N5622" i="1"/>
  <c r="M5622" i="1"/>
  <c r="Q5621" i="1"/>
  <c r="P5621" i="1"/>
  <c r="O5621" i="1"/>
  <c r="N5621" i="1"/>
  <c r="M5621" i="1"/>
  <c r="Q5620" i="1"/>
  <c r="P5620" i="1"/>
  <c r="O5620" i="1"/>
  <c r="N5620" i="1"/>
  <c r="M5620" i="1"/>
  <c r="Q5619" i="1"/>
  <c r="P5619" i="1"/>
  <c r="O5619" i="1"/>
  <c r="N5619" i="1"/>
  <c r="M5619" i="1"/>
  <c r="Q5618" i="1"/>
  <c r="P5618" i="1"/>
  <c r="O5618" i="1"/>
  <c r="N5618" i="1"/>
  <c r="M5618" i="1"/>
  <c r="Q5617" i="1"/>
  <c r="P5617" i="1"/>
  <c r="O5617" i="1"/>
  <c r="N5617" i="1"/>
  <c r="M5617" i="1"/>
  <c r="Q5616" i="1"/>
  <c r="P5616" i="1"/>
  <c r="O5616" i="1"/>
  <c r="N5616" i="1"/>
  <c r="M5616" i="1"/>
  <c r="Q5615" i="1"/>
  <c r="P5615" i="1"/>
  <c r="O5615" i="1"/>
  <c r="N5615" i="1"/>
  <c r="M5615" i="1"/>
  <c r="Q5614" i="1"/>
  <c r="P5614" i="1"/>
  <c r="O5614" i="1"/>
  <c r="N5614" i="1"/>
  <c r="M5614" i="1"/>
  <c r="Q5613" i="1"/>
  <c r="P5613" i="1"/>
  <c r="O5613" i="1"/>
  <c r="N5613" i="1"/>
  <c r="M5613" i="1"/>
  <c r="Q5612" i="1"/>
  <c r="P5612" i="1"/>
  <c r="O5612" i="1"/>
  <c r="N5612" i="1"/>
  <c r="M5612" i="1"/>
  <c r="Q5611" i="1"/>
  <c r="P5611" i="1"/>
  <c r="O5611" i="1"/>
  <c r="N5611" i="1"/>
  <c r="M5611" i="1"/>
  <c r="Q5610" i="1"/>
  <c r="P5610" i="1"/>
  <c r="O5610" i="1"/>
  <c r="N5610" i="1"/>
  <c r="M5610" i="1"/>
  <c r="Q5609" i="1"/>
  <c r="P5609" i="1"/>
  <c r="O5609" i="1"/>
  <c r="N5609" i="1"/>
  <c r="M5609" i="1"/>
  <c r="Q5608" i="1"/>
  <c r="P5608" i="1"/>
  <c r="O5608" i="1"/>
  <c r="N5608" i="1"/>
  <c r="M5608" i="1"/>
  <c r="Q5607" i="1"/>
  <c r="P5607" i="1"/>
  <c r="O5607" i="1"/>
  <c r="N5607" i="1"/>
  <c r="M5607" i="1"/>
  <c r="Q5606" i="1"/>
  <c r="P5606" i="1"/>
  <c r="O5606" i="1"/>
  <c r="N5606" i="1"/>
  <c r="M5606" i="1"/>
  <c r="Q5605" i="1"/>
  <c r="P5605" i="1"/>
  <c r="O5605" i="1"/>
  <c r="N5605" i="1"/>
  <c r="M5605" i="1"/>
  <c r="Q5604" i="1"/>
  <c r="P5604" i="1"/>
  <c r="O5604" i="1"/>
  <c r="N5604" i="1"/>
  <c r="M5604" i="1"/>
  <c r="Q5603" i="1"/>
  <c r="P5603" i="1"/>
  <c r="O5603" i="1"/>
  <c r="N5603" i="1"/>
  <c r="M5603" i="1"/>
  <c r="Q5602" i="1"/>
  <c r="P5602" i="1"/>
  <c r="O5602" i="1"/>
  <c r="N5602" i="1"/>
  <c r="M5602" i="1"/>
  <c r="Q5601" i="1"/>
  <c r="P5601" i="1"/>
  <c r="O5601" i="1"/>
  <c r="N5601" i="1"/>
  <c r="M5601" i="1"/>
  <c r="Q5600" i="1"/>
  <c r="P5600" i="1"/>
  <c r="O5600" i="1"/>
  <c r="N5600" i="1"/>
  <c r="M5600" i="1"/>
  <c r="Q5599" i="1"/>
  <c r="P5599" i="1"/>
  <c r="O5599" i="1"/>
  <c r="N5599" i="1"/>
  <c r="M5599" i="1"/>
  <c r="Q5598" i="1"/>
  <c r="P5598" i="1"/>
  <c r="O5598" i="1"/>
  <c r="N5598" i="1"/>
  <c r="M5598" i="1"/>
  <c r="Q5597" i="1"/>
  <c r="P5597" i="1"/>
  <c r="O5597" i="1"/>
  <c r="N5597" i="1"/>
  <c r="M5597" i="1"/>
  <c r="Q5596" i="1"/>
  <c r="P5596" i="1"/>
  <c r="O5596" i="1"/>
  <c r="N5596" i="1"/>
  <c r="M5596" i="1"/>
  <c r="Q5595" i="1"/>
  <c r="P5595" i="1"/>
  <c r="O5595" i="1"/>
  <c r="N5595" i="1"/>
  <c r="M5595" i="1"/>
  <c r="Q5594" i="1"/>
  <c r="P5594" i="1"/>
  <c r="O5594" i="1"/>
  <c r="N5594" i="1"/>
  <c r="M5594" i="1"/>
  <c r="Q5593" i="1"/>
  <c r="P5593" i="1"/>
  <c r="O5593" i="1"/>
  <c r="N5593" i="1"/>
  <c r="M5593" i="1"/>
  <c r="Q5592" i="1"/>
  <c r="P5592" i="1"/>
  <c r="O5592" i="1"/>
  <c r="N5592" i="1"/>
  <c r="M5592" i="1"/>
  <c r="Q5591" i="1"/>
  <c r="P5591" i="1"/>
  <c r="O5591" i="1"/>
  <c r="N5591" i="1"/>
  <c r="M5591" i="1"/>
  <c r="Q5590" i="1"/>
  <c r="P5590" i="1"/>
  <c r="O5590" i="1"/>
  <c r="N5590" i="1"/>
  <c r="M5590" i="1"/>
  <c r="Q5589" i="1"/>
  <c r="P5589" i="1"/>
  <c r="O5589" i="1"/>
  <c r="N5589" i="1"/>
  <c r="M5589" i="1"/>
  <c r="Q5588" i="1"/>
  <c r="P5588" i="1"/>
  <c r="O5588" i="1"/>
  <c r="N5588" i="1"/>
  <c r="M5588" i="1"/>
  <c r="Q5587" i="1"/>
  <c r="P5587" i="1"/>
  <c r="O5587" i="1"/>
  <c r="N5587" i="1"/>
  <c r="M5587" i="1"/>
  <c r="Q5586" i="1"/>
  <c r="P5586" i="1"/>
  <c r="O5586" i="1"/>
  <c r="N5586" i="1"/>
  <c r="M5586" i="1"/>
  <c r="Q5585" i="1"/>
  <c r="P5585" i="1"/>
  <c r="O5585" i="1"/>
  <c r="N5585" i="1"/>
  <c r="M5585" i="1"/>
  <c r="Q5584" i="1"/>
  <c r="P5584" i="1"/>
  <c r="O5584" i="1"/>
  <c r="N5584" i="1"/>
  <c r="M5584" i="1"/>
  <c r="Q5583" i="1"/>
  <c r="P5583" i="1"/>
  <c r="O5583" i="1"/>
  <c r="N5583" i="1"/>
  <c r="M5583" i="1"/>
  <c r="Q5582" i="1"/>
  <c r="P5582" i="1"/>
  <c r="O5582" i="1"/>
  <c r="N5582" i="1"/>
  <c r="M5582" i="1"/>
  <c r="Q5581" i="1"/>
  <c r="P5581" i="1"/>
  <c r="O5581" i="1"/>
  <c r="N5581" i="1"/>
  <c r="M5581" i="1"/>
  <c r="Q5580" i="1"/>
  <c r="P5580" i="1"/>
  <c r="O5580" i="1"/>
  <c r="N5580" i="1"/>
  <c r="M5580" i="1"/>
  <c r="Q5579" i="1"/>
  <c r="P5579" i="1"/>
  <c r="O5579" i="1"/>
  <c r="N5579" i="1"/>
  <c r="M5579" i="1"/>
  <c r="Q5578" i="1"/>
  <c r="P5578" i="1"/>
  <c r="O5578" i="1"/>
  <c r="N5578" i="1"/>
  <c r="M5578" i="1"/>
  <c r="Q5577" i="1"/>
  <c r="P5577" i="1"/>
  <c r="O5577" i="1"/>
  <c r="N5577" i="1"/>
  <c r="M5577" i="1"/>
  <c r="Q5576" i="1"/>
  <c r="P5576" i="1"/>
  <c r="O5576" i="1"/>
  <c r="N5576" i="1"/>
  <c r="M5576" i="1"/>
  <c r="Q5575" i="1"/>
  <c r="P5575" i="1"/>
  <c r="O5575" i="1"/>
  <c r="N5575" i="1"/>
  <c r="M5575" i="1"/>
  <c r="Q5574" i="1"/>
  <c r="P5574" i="1"/>
  <c r="O5574" i="1"/>
  <c r="N5574" i="1"/>
  <c r="M5574" i="1"/>
  <c r="Q5573" i="1"/>
  <c r="P5573" i="1"/>
  <c r="O5573" i="1"/>
  <c r="N5573" i="1"/>
  <c r="M5573" i="1"/>
  <c r="Q5572" i="1"/>
  <c r="P5572" i="1"/>
  <c r="O5572" i="1"/>
  <c r="N5572" i="1"/>
  <c r="M5572" i="1"/>
  <c r="Q5571" i="1"/>
  <c r="P5571" i="1"/>
  <c r="O5571" i="1"/>
  <c r="N5571" i="1"/>
  <c r="M5571" i="1"/>
  <c r="Q5570" i="1"/>
  <c r="P5570" i="1"/>
  <c r="O5570" i="1"/>
  <c r="N5570" i="1"/>
  <c r="M5570" i="1"/>
  <c r="Q5569" i="1"/>
  <c r="P5569" i="1"/>
  <c r="O5569" i="1"/>
  <c r="N5569" i="1"/>
  <c r="M5569" i="1"/>
  <c r="Q5568" i="1"/>
  <c r="P5568" i="1"/>
  <c r="O5568" i="1"/>
  <c r="N5568" i="1"/>
  <c r="M5568" i="1"/>
  <c r="Q5567" i="1"/>
  <c r="P5567" i="1"/>
  <c r="O5567" i="1"/>
  <c r="N5567" i="1"/>
  <c r="M5567" i="1"/>
  <c r="Q5566" i="1"/>
  <c r="P5566" i="1"/>
  <c r="O5566" i="1"/>
  <c r="N5566" i="1"/>
  <c r="M5566" i="1"/>
  <c r="Q5565" i="1"/>
  <c r="P5565" i="1"/>
  <c r="O5565" i="1"/>
  <c r="N5565" i="1"/>
  <c r="M5565" i="1"/>
  <c r="Q5564" i="1"/>
  <c r="P5564" i="1"/>
  <c r="O5564" i="1"/>
  <c r="N5564" i="1"/>
  <c r="M5564" i="1"/>
  <c r="Q5563" i="1"/>
  <c r="P5563" i="1"/>
  <c r="O5563" i="1"/>
  <c r="N5563" i="1"/>
  <c r="M5563" i="1"/>
  <c r="Q5562" i="1"/>
  <c r="P5562" i="1"/>
  <c r="O5562" i="1"/>
  <c r="N5562" i="1"/>
  <c r="M5562" i="1"/>
  <c r="Q5561" i="1"/>
  <c r="P5561" i="1"/>
  <c r="O5561" i="1"/>
  <c r="N5561" i="1"/>
  <c r="M5561" i="1"/>
  <c r="Q5560" i="1"/>
  <c r="P5560" i="1"/>
  <c r="O5560" i="1"/>
  <c r="N5560" i="1"/>
  <c r="M5560" i="1"/>
  <c r="Q5559" i="1"/>
  <c r="P5559" i="1"/>
  <c r="O5559" i="1"/>
  <c r="N5559" i="1"/>
  <c r="M5559" i="1"/>
  <c r="Q5558" i="1"/>
  <c r="P5558" i="1"/>
  <c r="O5558" i="1"/>
  <c r="N5558" i="1"/>
  <c r="M5558" i="1"/>
  <c r="Q5557" i="1"/>
  <c r="P5557" i="1"/>
  <c r="O5557" i="1"/>
  <c r="N5557" i="1"/>
  <c r="M5557" i="1"/>
  <c r="Q5556" i="1"/>
  <c r="P5556" i="1"/>
  <c r="O5556" i="1"/>
  <c r="N5556" i="1"/>
  <c r="M5556" i="1"/>
  <c r="Q5555" i="1"/>
  <c r="P5555" i="1"/>
  <c r="O5555" i="1"/>
  <c r="N5555" i="1"/>
  <c r="M5555" i="1"/>
  <c r="Q5554" i="1"/>
  <c r="P5554" i="1"/>
  <c r="O5554" i="1"/>
  <c r="N5554" i="1"/>
  <c r="M5554" i="1"/>
  <c r="Q5553" i="1"/>
  <c r="P5553" i="1"/>
  <c r="O5553" i="1"/>
  <c r="N5553" i="1"/>
  <c r="M5553" i="1"/>
  <c r="Q5552" i="1"/>
  <c r="P5552" i="1"/>
  <c r="O5552" i="1"/>
  <c r="N5552" i="1"/>
  <c r="M5552" i="1"/>
  <c r="Q5551" i="1"/>
  <c r="P5551" i="1"/>
  <c r="O5551" i="1"/>
  <c r="N5551" i="1"/>
  <c r="M5551" i="1"/>
  <c r="Q5550" i="1"/>
  <c r="P5550" i="1"/>
  <c r="O5550" i="1"/>
  <c r="N5550" i="1"/>
  <c r="M5550" i="1"/>
  <c r="Q5549" i="1"/>
  <c r="P5549" i="1"/>
  <c r="O5549" i="1"/>
  <c r="N5549" i="1"/>
  <c r="M5549" i="1"/>
  <c r="Q5548" i="1"/>
  <c r="P5548" i="1"/>
  <c r="O5548" i="1"/>
  <c r="N5548" i="1"/>
  <c r="M5548" i="1"/>
  <c r="Q5547" i="1"/>
  <c r="P5547" i="1"/>
  <c r="O5547" i="1"/>
  <c r="N5547" i="1"/>
  <c r="M5547" i="1"/>
  <c r="Q5546" i="1"/>
  <c r="P5546" i="1"/>
  <c r="O5546" i="1"/>
  <c r="N5546" i="1"/>
  <c r="M5546" i="1"/>
  <c r="Q5545" i="1"/>
  <c r="P5545" i="1"/>
  <c r="O5545" i="1"/>
  <c r="N5545" i="1"/>
  <c r="M5545" i="1"/>
  <c r="Q5544" i="1"/>
  <c r="P5544" i="1"/>
  <c r="O5544" i="1"/>
  <c r="N5544" i="1"/>
  <c r="M5544" i="1"/>
  <c r="Q5543" i="1"/>
  <c r="P5543" i="1"/>
  <c r="O5543" i="1"/>
  <c r="N5543" i="1"/>
  <c r="M5543" i="1"/>
  <c r="Q5542" i="1"/>
  <c r="P5542" i="1"/>
  <c r="O5542" i="1"/>
  <c r="N5542" i="1"/>
  <c r="M5542" i="1"/>
  <c r="Q5541" i="1"/>
  <c r="P5541" i="1"/>
  <c r="O5541" i="1"/>
  <c r="N5541" i="1"/>
  <c r="M5541" i="1"/>
  <c r="Q5540" i="1"/>
  <c r="P5540" i="1"/>
  <c r="O5540" i="1"/>
  <c r="N5540" i="1"/>
  <c r="M5540" i="1"/>
  <c r="Q5539" i="1"/>
  <c r="P5539" i="1"/>
  <c r="O5539" i="1"/>
  <c r="N5539" i="1"/>
  <c r="M5539" i="1"/>
  <c r="Q5538" i="1"/>
  <c r="P5538" i="1"/>
  <c r="O5538" i="1"/>
  <c r="N5538" i="1"/>
  <c r="M5538" i="1"/>
  <c r="Q5537" i="1"/>
  <c r="P5537" i="1"/>
  <c r="O5537" i="1"/>
  <c r="N5537" i="1"/>
  <c r="M5537" i="1"/>
  <c r="Q5536" i="1"/>
  <c r="P5536" i="1"/>
  <c r="O5536" i="1"/>
  <c r="N5536" i="1"/>
  <c r="M5536" i="1"/>
  <c r="Q5535" i="1"/>
  <c r="P5535" i="1"/>
  <c r="O5535" i="1"/>
  <c r="N5535" i="1"/>
  <c r="M5535" i="1"/>
  <c r="Q5534" i="1"/>
  <c r="P5534" i="1"/>
  <c r="O5534" i="1"/>
  <c r="N5534" i="1"/>
  <c r="M5534" i="1"/>
  <c r="Q5533" i="1"/>
  <c r="P5533" i="1"/>
  <c r="O5533" i="1"/>
  <c r="N5533" i="1"/>
  <c r="M5533" i="1"/>
  <c r="Q5532" i="1"/>
  <c r="P5532" i="1"/>
  <c r="O5532" i="1"/>
  <c r="N5532" i="1"/>
  <c r="M5532" i="1"/>
  <c r="Q5531" i="1"/>
  <c r="P5531" i="1"/>
  <c r="O5531" i="1"/>
  <c r="N5531" i="1"/>
  <c r="M5531" i="1"/>
  <c r="Q5530" i="1"/>
  <c r="P5530" i="1"/>
  <c r="O5530" i="1"/>
  <c r="N5530" i="1"/>
  <c r="M5530" i="1"/>
  <c r="Q5529" i="1"/>
  <c r="P5529" i="1"/>
  <c r="O5529" i="1"/>
  <c r="N5529" i="1"/>
  <c r="M5529" i="1"/>
  <c r="Q5528" i="1"/>
  <c r="P5528" i="1"/>
  <c r="O5528" i="1"/>
  <c r="N5528" i="1"/>
  <c r="M5528" i="1"/>
  <c r="Q5527" i="1"/>
  <c r="P5527" i="1"/>
  <c r="O5527" i="1"/>
  <c r="N5527" i="1"/>
  <c r="M5527" i="1"/>
  <c r="Q5526" i="1"/>
  <c r="P5526" i="1"/>
  <c r="O5526" i="1"/>
  <c r="N5526" i="1"/>
  <c r="M5526" i="1"/>
  <c r="Q5525" i="1"/>
  <c r="P5525" i="1"/>
  <c r="O5525" i="1"/>
  <c r="N5525" i="1"/>
  <c r="M5525" i="1"/>
  <c r="Q5524" i="1"/>
  <c r="P5524" i="1"/>
  <c r="O5524" i="1"/>
  <c r="N5524" i="1"/>
  <c r="M5524" i="1"/>
  <c r="Q5523" i="1"/>
  <c r="P5523" i="1"/>
  <c r="O5523" i="1"/>
  <c r="N5523" i="1"/>
  <c r="M5523" i="1"/>
  <c r="Q5522" i="1"/>
  <c r="P5522" i="1"/>
  <c r="O5522" i="1"/>
  <c r="N5522" i="1"/>
  <c r="M5522" i="1"/>
  <c r="Q5521" i="1"/>
  <c r="P5521" i="1"/>
  <c r="O5521" i="1"/>
  <c r="N5521" i="1"/>
  <c r="M5521" i="1"/>
  <c r="Q5520" i="1"/>
  <c r="P5520" i="1"/>
  <c r="O5520" i="1"/>
  <c r="N5520" i="1"/>
  <c r="M5520" i="1"/>
  <c r="Q5519" i="1"/>
  <c r="P5519" i="1"/>
  <c r="O5519" i="1"/>
  <c r="N5519" i="1"/>
  <c r="M5519" i="1"/>
  <c r="Q5518" i="1"/>
  <c r="P5518" i="1"/>
  <c r="O5518" i="1"/>
  <c r="N5518" i="1"/>
  <c r="M5518" i="1"/>
  <c r="Q5517" i="1"/>
  <c r="P5517" i="1"/>
  <c r="O5517" i="1"/>
  <c r="N5517" i="1"/>
  <c r="M5517" i="1"/>
  <c r="Q5516" i="1"/>
  <c r="P5516" i="1"/>
  <c r="O5516" i="1"/>
  <c r="N5516" i="1"/>
  <c r="M5516" i="1"/>
  <c r="Q5515" i="1"/>
  <c r="P5515" i="1"/>
  <c r="O5515" i="1"/>
  <c r="N5515" i="1"/>
  <c r="M5515" i="1"/>
  <c r="Q5514" i="1"/>
  <c r="P5514" i="1"/>
  <c r="O5514" i="1"/>
  <c r="N5514" i="1"/>
  <c r="M5514" i="1"/>
  <c r="Q5513" i="1"/>
  <c r="P5513" i="1"/>
  <c r="O5513" i="1"/>
  <c r="N5513" i="1"/>
  <c r="M5513" i="1"/>
  <c r="Q5512" i="1"/>
  <c r="P5512" i="1"/>
  <c r="O5512" i="1"/>
  <c r="N5512" i="1"/>
  <c r="M5512" i="1"/>
  <c r="Q5511" i="1"/>
  <c r="P5511" i="1"/>
  <c r="O5511" i="1"/>
  <c r="N5511" i="1"/>
  <c r="M5511" i="1"/>
  <c r="Q5510" i="1"/>
  <c r="P5510" i="1"/>
  <c r="O5510" i="1"/>
  <c r="N5510" i="1"/>
  <c r="M5510" i="1"/>
  <c r="Q5509" i="1"/>
  <c r="P5509" i="1"/>
  <c r="O5509" i="1"/>
  <c r="N5509" i="1"/>
  <c r="M5509" i="1"/>
  <c r="Q5508" i="1"/>
  <c r="P5508" i="1"/>
  <c r="O5508" i="1"/>
  <c r="N5508" i="1"/>
  <c r="M5508" i="1"/>
  <c r="Q5507" i="1"/>
  <c r="P5507" i="1"/>
  <c r="O5507" i="1"/>
  <c r="N5507" i="1"/>
  <c r="M5507" i="1"/>
  <c r="Q5506" i="1"/>
  <c r="P5506" i="1"/>
  <c r="O5506" i="1"/>
  <c r="N5506" i="1"/>
  <c r="M5506" i="1"/>
  <c r="Q5505" i="1"/>
  <c r="P5505" i="1"/>
  <c r="O5505" i="1"/>
  <c r="N5505" i="1"/>
  <c r="M5505" i="1"/>
  <c r="Q5504" i="1"/>
  <c r="P5504" i="1"/>
  <c r="O5504" i="1"/>
  <c r="N5504" i="1"/>
  <c r="M5504" i="1"/>
  <c r="Q5503" i="1"/>
  <c r="P5503" i="1"/>
  <c r="O5503" i="1"/>
  <c r="N5503" i="1"/>
  <c r="M5503" i="1"/>
  <c r="Q5502" i="1"/>
  <c r="P5502" i="1"/>
  <c r="O5502" i="1"/>
  <c r="N5502" i="1"/>
  <c r="M5502" i="1"/>
  <c r="Q5501" i="1"/>
  <c r="P5501" i="1"/>
  <c r="O5501" i="1"/>
  <c r="N5501" i="1"/>
  <c r="M5501" i="1"/>
  <c r="Q5500" i="1"/>
  <c r="P5500" i="1"/>
  <c r="O5500" i="1"/>
  <c r="N5500" i="1"/>
  <c r="M5500" i="1"/>
  <c r="Q5499" i="1"/>
  <c r="P5499" i="1"/>
  <c r="O5499" i="1"/>
  <c r="N5499" i="1"/>
  <c r="M5499" i="1"/>
  <c r="Q5498" i="1"/>
  <c r="P5498" i="1"/>
  <c r="O5498" i="1"/>
  <c r="N5498" i="1"/>
  <c r="M5498" i="1"/>
  <c r="Q5497" i="1"/>
  <c r="P5497" i="1"/>
  <c r="O5497" i="1"/>
  <c r="N5497" i="1"/>
  <c r="M5497" i="1"/>
  <c r="Q5496" i="1"/>
  <c r="P5496" i="1"/>
  <c r="O5496" i="1"/>
  <c r="N5496" i="1"/>
  <c r="M5496" i="1"/>
  <c r="Q5495" i="1"/>
  <c r="P5495" i="1"/>
  <c r="O5495" i="1"/>
  <c r="N5495" i="1"/>
  <c r="M5495" i="1"/>
  <c r="Q5494" i="1"/>
  <c r="P5494" i="1"/>
  <c r="O5494" i="1"/>
  <c r="N5494" i="1"/>
  <c r="M5494" i="1"/>
  <c r="Q5493" i="1"/>
  <c r="P5493" i="1"/>
  <c r="O5493" i="1"/>
  <c r="N5493" i="1"/>
  <c r="M5493" i="1"/>
  <c r="Q5492" i="1"/>
  <c r="P5492" i="1"/>
  <c r="O5492" i="1"/>
  <c r="N5492" i="1"/>
  <c r="M5492" i="1"/>
  <c r="Q5491" i="1"/>
  <c r="P5491" i="1"/>
  <c r="O5491" i="1"/>
  <c r="N5491" i="1"/>
  <c r="M5491" i="1"/>
  <c r="Q5490" i="1"/>
  <c r="P5490" i="1"/>
  <c r="O5490" i="1"/>
  <c r="N5490" i="1"/>
  <c r="M5490" i="1"/>
  <c r="Q5489" i="1"/>
  <c r="P5489" i="1"/>
  <c r="O5489" i="1"/>
  <c r="N5489" i="1"/>
  <c r="M5489" i="1"/>
  <c r="Q5488" i="1"/>
  <c r="P5488" i="1"/>
  <c r="O5488" i="1"/>
  <c r="N5488" i="1"/>
  <c r="M5488" i="1"/>
  <c r="Q5487" i="1"/>
  <c r="P5487" i="1"/>
  <c r="O5487" i="1"/>
  <c r="N5487" i="1"/>
  <c r="M5487" i="1"/>
  <c r="Q5486" i="1"/>
  <c r="P5486" i="1"/>
  <c r="O5486" i="1"/>
  <c r="N5486" i="1"/>
  <c r="M5486" i="1"/>
  <c r="Q5485" i="1"/>
  <c r="P5485" i="1"/>
  <c r="O5485" i="1"/>
  <c r="N5485" i="1"/>
  <c r="M5485" i="1"/>
  <c r="Q5484" i="1"/>
  <c r="P5484" i="1"/>
  <c r="O5484" i="1"/>
  <c r="N5484" i="1"/>
  <c r="M5484" i="1"/>
  <c r="Q5483" i="1"/>
  <c r="P5483" i="1"/>
  <c r="O5483" i="1"/>
  <c r="N5483" i="1"/>
  <c r="M5483" i="1"/>
  <c r="Q5482" i="1"/>
  <c r="P5482" i="1"/>
  <c r="O5482" i="1"/>
  <c r="N5482" i="1"/>
  <c r="M5482" i="1"/>
  <c r="Q5481" i="1"/>
  <c r="P5481" i="1"/>
  <c r="O5481" i="1"/>
  <c r="N5481" i="1"/>
  <c r="M5481" i="1"/>
  <c r="Q5480" i="1"/>
  <c r="P5480" i="1"/>
  <c r="O5480" i="1"/>
  <c r="N5480" i="1"/>
  <c r="M5480" i="1"/>
  <c r="Q5479" i="1"/>
  <c r="P5479" i="1"/>
  <c r="O5479" i="1"/>
  <c r="N5479" i="1"/>
  <c r="M5479" i="1"/>
  <c r="Q5478" i="1"/>
  <c r="P5478" i="1"/>
  <c r="O5478" i="1"/>
  <c r="N5478" i="1"/>
  <c r="M5478" i="1"/>
  <c r="Q5477" i="1"/>
  <c r="P5477" i="1"/>
  <c r="O5477" i="1"/>
  <c r="N5477" i="1"/>
  <c r="M5477" i="1"/>
  <c r="Q5476" i="1"/>
  <c r="P5476" i="1"/>
  <c r="O5476" i="1"/>
  <c r="N5476" i="1"/>
  <c r="M5476" i="1"/>
  <c r="Q5475" i="1"/>
  <c r="P5475" i="1"/>
  <c r="O5475" i="1"/>
  <c r="N5475" i="1"/>
  <c r="M5475" i="1"/>
  <c r="Q5474" i="1"/>
  <c r="P5474" i="1"/>
  <c r="O5474" i="1"/>
  <c r="N5474" i="1"/>
  <c r="M5474" i="1"/>
  <c r="Q5473" i="1"/>
  <c r="P5473" i="1"/>
  <c r="O5473" i="1"/>
  <c r="N5473" i="1"/>
  <c r="M5473" i="1"/>
  <c r="Q5472" i="1"/>
  <c r="P5472" i="1"/>
  <c r="O5472" i="1"/>
  <c r="N5472" i="1"/>
  <c r="M5472" i="1"/>
  <c r="Q5471" i="1"/>
  <c r="P5471" i="1"/>
  <c r="O5471" i="1"/>
  <c r="N5471" i="1"/>
  <c r="M5471" i="1"/>
  <c r="Q5470" i="1"/>
  <c r="P5470" i="1"/>
  <c r="O5470" i="1"/>
  <c r="N5470" i="1"/>
  <c r="M5470" i="1"/>
  <c r="Q5469" i="1"/>
  <c r="P5469" i="1"/>
  <c r="O5469" i="1"/>
  <c r="N5469" i="1"/>
  <c r="M5469" i="1"/>
  <c r="Q5468" i="1"/>
  <c r="P5468" i="1"/>
  <c r="O5468" i="1"/>
  <c r="N5468" i="1"/>
  <c r="M5468" i="1"/>
  <c r="Q5467" i="1"/>
  <c r="P5467" i="1"/>
  <c r="O5467" i="1"/>
  <c r="N5467" i="1"/>
  <c r="M5467" i="1"/>
  <c r="Q5466" i="1"/>
  <c r="P5466" i="1"/>
  <c r="O5466" i="1"/>
  <c r="N5466" i="1"/>
  <c r="M5466" i="1"/>
  <c r="Q5465" i="1"/>
  <c r="P5465" i="1"/>
  <c r="O5465" i="1"/>
  <c r="N5465" i="1"/>
  <c r="M5465" i="1"/>
  <c r="Q5464" i="1"/>
  <c r="P5464" i="1"/>
  <c r="O5464" i="1"/>
  <c r="N5464" i="1"/>
  <c r="M5464" i="1"/>
  <c r="Q5463" i="1"/>
  <c r="P5463" i="1"/>
  <c r="O5463" i="1"/>
  <c r="N5463" i="1"/>
  <c r="M5463" i="1"/>
  <c r="Q5462" i="1"/>
  <c r="P5462" i="1"/>
  <c r="O5462" i="1"/>
  <c r="N5462" i="1"/>
  <c r="M5462" i="1"/>
  <c r="Q5461" i="1"/>
  <c r="P5461" i="1"/>
  <c r="O5461" i="1"/>
  <c r="N5461" i="1"/>
  <c r="M5461" i="1"/>
  <c r="Q5460" i="1"/>
  <c r="P5460" i="1"/>
  <c r="O5460" i="1"/>
  <c r="N5460" i="1"/>
  <c r="M5460" i="1"/>
  <c r="Q5459" i="1"/>
  <c r="P5459" i="1"/>
  <c r="O5459" i="1"/>
  <c r="N5459" i="1"/>
  <c r="M5459" i="1"/>
  <c r="Q5458" i="1"/>
  <c r="P5458" i="1"/>
  <c r="O5458" i="1"/>
  <c r="N5458" i="1"/>
  <c r="M5458" i="1"/>
  <c r="Q5457" i="1"/>
  <c r="P5457" i="1"/>
  <c r="O5457" i="1"/>
  <c r="N5457" i="1"/>
  <c r="M5457" i="1"/>
  <c r="Q5456" i="1"/>
  <c r="P5456" i="1"/>
  <c r="O5456" i="1"/>
  <c r="N5456" i="1"/>
  <c r="M5456" i="1"/>
  <c r="Q5455" i="1"/>
  <c r="P5455" i="1"/>
  <c r="O5455" i="1"/>
  <c r="N5455" i="1"/>
  <c r="M5455" i="1"/>
  <c r="Q5454" i="1"/>
  <c r="P5454" i="1"/>
  <c r="O5454" i="1"/>
  <c r="N5454" i="1"/>
  <c r="M5454" i="1"/>
  <c r="Q5453" i="1"/>
  <c r="P5453" i="1"/>
  <c r="O5453" i="1"/>
  <c r="N5453" i="1"/>
  <c r="M5453" i="1"/>
  <c r="Q5452" i="1"/>
  <c r="P5452" i="1"/>
  <c r="O5452" i="1"/>
  <c r="N5452" i="1"/>
  <c r="M5452" i="1"/>
  <c r="Q5451" i="1"/>
  <c r="P5451" i="1"/>
  <c r="O5451" i="1"/>
  <c r="N5451" i="1"/>
  <c r="M5451" i="1"/>
  <c r="Q5450" i="1"/>
  <c r="P5450" i="1"/>
  <c r="O5450" i="1"/>
  <c r="N5450" i="1"/>
  <c r="M5450" i="1"/>
  <c r="Q5449" i="1"/>
  <c r="P5449" i="1"/>
  <c r="O5449" i="1"/>
  <c r="N5449" i="1"/>
  <c r="M5449" i="1"/>
  <c r="Q5448" i="1"/>
  <c r="P5448" i="1"/>
  <c r="O5448" i="1"/>
  <c r="N5448" i="1"/>
  <c r="M5448" i="1"/>
  <c r="Q5447" i="1"/>
  <c r="P5447" i="1"/>
  <c r="O5447" i="1"/>
  <c r="N5447" i="1"/>
  <c r="M5447" i="1"/>
  <c r="Q5446" i="1"/>
  <c r="P5446" i="1"/>
  <c r="O5446" i="1"/>
  <c r="N5446" i="1"/>
  <c r="M5446" i="1"/>
  <c r="Q5445" i="1"/>
  <c r="P5445" i="1"/>
  <c r="O5445" i="1"/>
  <c r="N5445" i="1"/>
  <c r="M5445" i="1"/>
  <c r="Q5444" i="1"/>
  <c r="P5444" i="1"/>
  <c r="O5444" i="1"/>
  <c r="N5444" i="1"/>
  <c r="M5444" i="1"/>
  <c r="Q5443" i="1"/>
  <c r="P5443" i="1"/>
  <c r="O5443" i="1"/>
  <c r="N5443" i="1"/>
  <c r="M5443" i="1"/>
  <c r="Q5442" i="1"/>
  <c r="P5442" i="1"/>
  <c r="O5442" i="1"/>
  <c r="N5442" i="1"/>
  <c r="M5442" i="1"/>
  <c r="Q5441" i="1"/>
  <c r="P5441" i="1"/>
  <c r="O5441" i="1"/>
  <c r="N5441" i="1"/>
  <c r="M5441" i="1"/>
  <c r="Q5440" i="1"/>
  <c r="P5440" i="1"/>
  <c r="O5440" i="1"/>
  <c r="N5440" i="1"/>
  <c r="M5440" i="1"/>
  <c r="Q5439" i="1"/>
  <c r="P5439" i="1"/>
  <c r="O5439" i="1"/>
  <c r="N5439" i="1"/>
  <c r="M5439" i="1"/>
  <c r="Q5438" i="1"/>
  <c r="P5438" i="1"/>
  <c r="O5438" i="1"/>
  <c r="N5438" i="1"/>
  <c r="M5438" i="1"/>
  <c r="Q5437" i="1"/>
  <c r="P5437" i="1"/>
  <c r="O5437" i="1"/>
  <c r="N5437" i="1"/>
  <c r="M5437" i="1"/>
  <c r="Q5436" i="1"/>
  <c r="P5436" i="1"/>
  <c r="O5436" i="1"/>
  <c r="N5436" i="1"/>
  <c r="M5436" i="1"/>
  <c r="Q5435" i="1"/>
  <c r="P5435" i="1"/>
  <c r="O5435" i="1"/>
  <c r="N5435" i="1"/>
  <c r="M5435" i="1"/>
  <c r="Q5434" i="1"/>
  <c r="P5434" i="1"/>
  <c r="O5434" i="1"/>
  <c r="N5434" i="1"/>
  <c r="M5434" i="1"/>
  <c r="Q5433" i="1"/>
  <c r="P5433" i="1"/>
  <c r="O5433" i="1"/>
  <c r="N5433" i="1"/>
  <c r="M5433" i="1"/>
  <c r="Q5432" i="1"/>
  <c r="P5432" i="1"/>
  <c r="O5432" i="1"/>
  <c r="N5432" i="1"/>
  <c r="M5432" i="1"/>
  <c r="Q5431" i="1"/>
  <c r="P5431" i="1"/>
  <c r="O5431" i="1"/>
  <c r="N5431" i="1"/>
  <c r="M5431" i="1"/>
  <c r="Q5430" i="1"/>
  <c r="P5430" i="1"/>
  <c r="O5430" i="1"/>
  <c r="N5430" i="1"/>
  <c r="M5430" i="1"/>
  <c r="Q5429" i="1"/>
  <c r="P5429" i="1"/>
  <c r="O5429" i="1"/>
  <c r="N5429" i="1"/>
  <c r="M5429" i="1"/>
  <c r="Q5428" i="1"/>
  <c r="P5428" i="1"/>
  <c r="O5428" i="1"/>
  <c r="N5428" i="1"/>
  <c r="M5428" i="1"/>
  <c r="Q5427" i="1"/>
  <c r="P5427" i="1"/>
  <c r="O5427" i="1"/>
  <c r="N5427" i="1"/>
  <c r="M5427" i="1"/>
  <c r="Q5426" i="1"/>
  <c r="P5426" i="1"/>
  <c r="O5426" i="1"/>
  <c r="N5426" i="1"/>
  <c r="M5426" i="1"/>
  <c r="Q5425" i="1"/>
  <c r="P5425" i="1"/>
  <c r="O5425" i="1"/>
  <c r="N5425" i="1"/>
  <c r="M5425" i="1"/>
  <c r="Q5424" i="1"/>
  <c r="P5424" i="1"/>
  <c r="O5424" i="1"/>
  <c r="N5424" i="1"/>
  <c r="M5424" i="1"/>
  <c r="Q5423" i="1"/>
  <c r="P5423" i="1"/>
  <c r="O5423" i="1"/>
  <c r="N5423" i="1"/>
  <c r="M5423" i="1"/>
  <c r="Q5422" i="1"/>
  <c r="P5422" i="1"/>
  <c r="O5422" i="1"/>
  <c r="N5422" i="1"/>
  <c r="M5422" i="1"/>
  <c r="Q5421" i="1"/>
  <c r="P5421" i="1"/>
  <c r="O5421" i="1"/>
  <c r="N5421" i="1"/>
  <c r="M5421" i="1"/>
  <c r="Q5420" i="1"/>
  <c r="P5420" i="1"/>
  <c r="O5420" i="1"/>
  <c r="N5420" i="1"/>
  <c r="M5420" i="1"/>
  <c r="Q5419" i="1"/>
  <c r="P5419" i="1"/>
  <c r="O5419" i="1"/>
  <c r="N5419" i="1"/>
  <c r="M5419" i="1"/>
  <c r="Q5418" i="1"/>
  <c r="P5418" i="1"/>
  <c r="O5418" i="1"/>
  <c r="N5418" i="1"/>
  <c r="M5418" i="1"/>
  <c r="Q5417" i="1"/>
  <c r="P5417" i="1"/>
  <c r="O5417" i="1"/>
  <c r="N5417" i="1"/>
  <c r="M5417" i="1"/>
  <c r="Q5416" i="1"/>
  <c r="P5416" i="1"/>
  <c r="O5416" i="1"/>
  <c r="N5416" i="1"/>
  <c r="M5416" i="1"/>
  <c r="Q5415" i="1"/>
  <c r="P5415" i="1"/>
  <c r="O5415" i="1"/>
  <c r="N5415" i="1"/>
  <c r="M5415" i="1"/>
  <c r="Q5414" i="1"/>
  <c r="P5414" i="1"/>
  <c r="O5414" i="1"/>
  <c r="N5414" i="1"/>
  <c r="M5414" i="1"/>
  <c r="Q5413" i="1"/>
  <c r="P5413" i="1"/>
  <c r="O5413" i="1"/>
  <c r="N5413" i="1"/>
  <c r="M5413" i="1"/>
  <c r="Q5412" i="1"/>
  <c r="P5412" i="1"/>
  <c r="O5412" i="1"/>
  <c r="N5412" i="1"/>
  <c r="M5412" i="1"/>
  <c r="Q5411" i="1"/>
  <c r="P5411" i="1"/>
  <c r="O5411" i="1"/>
  <c r="N5411" i="1"/>
  <c r="M5411" i="1"/>
  <c r="Q5410" i="1"/>
  <c r="P5410" i="1"/>
  <c r="O5410" i="1"/>
  <c r="N5410" i="1"/>
  <c r="M5410" i="1"/>
  <c r="Q5409" i="1"/>
  <c r="P5409" i="1"/>
  <c r="O5409" i="1"/>
  <c r="N5409" i="1"/>
  <c r="M5409" i="1"/>
  <c r="Q5408" i="1"/>
  <c r="P5408" i="1"/>
  <c r="O5408" i="1"/>
  <c r="N5408" i="1"/>
  <c r="M5408" i="1"/>
  <c r="Q5407" i="1"/>
  <c r="P5407" i="1"/>
  <c r="O5407" i="1"/>
  <c r="N5407" i="1"/>
  <c r="M5407" i="1"/>
  <c r="Q5406" i="1"/>
  <c r="P5406" i="1"/>
  <c r="O5406" i="1"/>
  <c r="N5406" i="1"/>
  <c r="M5406" i="1"/>
  <c r="Q5405" i="1"/>
  <c r="P5405" i="1"/>
  <c r="O5405" i="1"/>
  <c r="N5405" i="1"/>
  <c r="M5405" i="1"/>
  <c r="Q5404" i="1"/>
  <c r="P5404" i="1"/>
  <c r="O5404" i="1"/>
  <c r="N5404" i="1"/>
  <c r="M5404" i="1"/>
  <c r="Q5403" i="1"/>
  <c r="P5403" i="1"/>
  <c r="O5403" i="1"/>
  <c r="N5403" i="1"/>
  <c r="M5403" i="1"/>
  <c r="Q5402" i="1"/>
  <c r="P5402" i="1"/>
  <c r="O5402" i="1"/>
  <c r="N5402" i="1"/>
  <c r="M5402" i="1"/>
  <c r="Q5401" i="1"/>
  <c r="P5401" i="1"/>
  <c r="O5401" i="1"/>
  <c r="N5401" i="1"/>
  <c r="M5401" i="1"/>
  <c r="Q5400" i="1"/>
  <c r="P5400" i="1"/>
  <c r="O5400" i="1"/>
  <c r="N5400" i="1"/>
  <c r="M5400" i="1"/>
  <c r="Q5399" i="1"/>
  <c r="P5399" i="1"/>
  <c r="O5399" i="1"/>
  <c r="N5399" i="1"/>
  <c r="M5399" i="1"/>
  <c r="Q5398" i="1"/>
  <c r="P5398" i="1"/>
  <c r="O5398" i="1"/>
  <c r="N5398" i="1"/>
  <c r="M5398" i="1"/>
  <c r="Q5397" i="1"/>
  <c r="P5397" i="1"/>
  <c r="O5397" i="1"/>
  <c r="N5397" i="1"/>
  <c r="M5397" i="1"/>
  <c r="Q5396" i="1"/>
  <c r="P5396" i="1"/>
  <c r="O5396" i="1"/>
  <c r="N5396" i="1"/>
  <c r="M5396" i="1"/>
  <c r="Q5395" i="1"/>
  <c r="P5395" i="1"/>
  <c r="O5395" i="1"/>
  <c r="N5395" i="1"/>
  <c r="M5395" i="1"/>
  <c r="Q5394" i="1"/>
  <c r="P5394" i="1"/>
  <c r="O5394" i="1"/>
  <c r="N5394" i="1"/>
  <c r="M5394" i="1"/>
  <c r="Q5393" i="1"/>
  <c r="P5393" i="1"/>
  <c r="O5393" i="1"/>
  <c r="N5393" i="1"/>
  <c r="M5393" i="1"/>
  <c r="Q5392" i="1"/>
  <c r="P5392" i="1"/>
  <c r="O5392" i="1"/>
  <c r="N5392" i="1"/>
  <c r="M5392" i="1"/>
  <c r="Q5391" i="1"/>
  <c r="P5391" i="1"/>
  <c r="O5391" i="1"/>
  <c r="N5391" i="1"/>
  <c r="M5391" i="1"/>
  <c r="Q5390" i="1"/>
  <c r="P5390" i="1"/>
  <c r="O5390" i="1"/>
  <c r="N5390" i="1"/>
  <c r="M5390" i="1"/>
  <c r="Q5389" i="1"/>
  <c r="P5389" i="1"/>
  <c r="O5389" i="1"/>
  <c r="N5389" i="1"/>
  <c r="M5389" i="1"/>
  <c r="Q5388" i="1"/>
  <c r="P5388" i="1"/>
  <c r="O5388" i="1"/>
  <c r="N5388" i="1"/>
  <c r="M5388" i="1"/>
  <c r="Q5387" i="1"/>
  <c r="P5387" i="1"/>
  <c r="O5387" i="1"/>
  <c r="N5387" i="1"/>
  <c r="M5387" i="1"/>
  <c r="Q5386" i="1"/>
  <c r="P5386" i="1"/>
  <c r="O5386" i="1"/>
  <c r="N5386" i="1"/>
  <c r="M5386" i="1"/>
  <c r="Q5385" i="1"/>
  <c r="P5385" i="1"/>
  <c r="O5385" i="1"/>
  <c r="N5385" i="1"/>
  <c r="M5385" i="1"/>
  <c r="Q5384" i="1"/>
  <c r="P5384" i="1"/>
  <c r="O5384" i="1"/>
  <c r="N5384" i="1"/>
  <c r="M5384" i="1"/>
  <c r="Q5383" i="1"/>
  <c r="P5383" i="1"/>
  <c r="O5383" i="1"/>
  <c r="N5383" i="1"/>
  <c r="M5383" i="1"/>
  <c r="Q5382" i="1"/>
  <c r="P5382" i="1"/>
  <c r="O5382" i="1"/>
  <c r="N5382" i="1"/>
  <c r="M5382" i="1"/>
  <c r="Q5381" i="1"/>
  <c r="P5381" i="1"/>
  <c r="O5381" i="1"/>
  <c r="N5381" i="1"/>
  <c r="M5381" i="1"/>
  <c r="Q5380" i="1"/>
  <c r="P5380" i="1"/>
  <c r="O5380" i="1"/>
  <c r="N5380" i="1"/>
  <c r="M5380" i="1"/>
  <c r="Q5379" i="1"/>
  <c r="P5379" i="1"/>
  <c r="O5379" i="1"/>
  <c r="N5379" i="1"/>
  <c r="M5379" i="1"/>
  <c r="Q5378" i="1"/>
  <c r="P5378" i="1"/>
  <c r="O5378" i="1"/>
  <c r="N5378" i="1"/>
  <c r="M5378" i="1"/>
  <c r="Q5377" i="1"/>
  <c r="P5377" i="1"/>
  <c r="O5377" i="1"/>
  <c r="N5377" i="1"/>
  <c r="M5377" i="1"/>
  <c r="Q5376" i="1"/>
  <c r="P5376" i="1"/>
  <c r="O5376" i="1"/>
  <c r="N5376" i="1"/>
  <c r="M5376" i="1"/>
  <c r="Q5375" i="1"/>
  <c r="P5375" i="1"/>
  <c r="O5375" i="1"/>
  <c r="N5375" i="1"/>
  <c r="M5375" i="1"/>
  <c r="Q5374" i="1"/>
  <c r="P5374" i="1"/>
  <c r="O5374" i="1"/>
  <c r="N5374" i="1"/>
  <c r="M5374" i="1"/>
  <c r="Q5373" i="1"/>
  <c r="P5373" i="1"/>
  <c r="O5373" i="1"/>
  <c r="N5373" i="1"/>
  <c r="M5373" i="1"/>
  <c r="Q5372" i="1"/>
  <c r="P5372" i="1"/>
  <c r="O5372" i="1"/>
  <c r="N5372" i="1"/>
  <c r="M5372" i="1"/>
  <c r="Q5371" i="1"/>
  <c r="P5371" i="1"/>
  <c r="O5371" i="1"/>
  <c r="N5371" i="1"/>
  <c r="M5371" i="1"/>
  <c r="Q5370" i="1"/>
  <c r="P5370" i="1"/>
  <c r="O5370" i="1"/>
  <c r="N5370" i="1"/>
  <c r="M5370" i="1"/>
  <c r="Q5369" i="1"/>
  <c r="P5369" i="1"/>
  <c r="O5369" i="1"/>
  <c r="N5369" i="1"/>
  <c r="M5369" i="1"/>
  <c r="Q5368" i="1"/>
  <c r="P5368" i="1"/>
  <c r="O5368" i="1"/>
  <c r="N5368" i="1"/>
  <c r="M5368" i="1"/>
  <c r="Q5367" i="1"/>
  <c r="P5367" i="1"/>
  <c r="O5367" i="1"/>
  <c r="N5367" i="1"/>
  <c r="M5367" i="1"/>
  <c r="Q5366" i="1"/>
  <c r="P5366" i="1"/>
  <c r="O5366" i="1"/>
  <c r="N5366" i="1"/>
  <c r="M5366" i="1"/>
  <c r="Q5365" i="1"/>
  <c r="P5365" i="1"/>
  <c r="O5365" i="1"/>
  <c r="N5365" i="1"/>
  <c r="M5365" i="1"/>
  <c r="Q5364" i="1"/>
  <c r="P5364" i="1"/>
  <c r="O5364" i="1"/>
  <c r="N5364" i="1"/>
  <c r="M5364" i="1"/>
  <c r="Q5363" i="1"/>
  <c r="P5363" i="1"/>
  <c r="O5363" i="1"/>
  <c r="N5363" i="1"/>
  <c r="M5363" i="1"/>
  <c r="Q5362" i="1"/>
  <c r="P5362" i="1"/>
  <c r="O5362" i="1"/>
  <c r="N5362" i="1"/>
  <c r="M5362" i="1"/>
  <c r="Q5361" i="1"/>
  <c r="P5361" i="1"/>
  <c r="O5361" i="1"/>
  <c r="N5361" i="1"/>
  <c r="M5361" i="1"/>
  <c r="Q5360" i="1"/>
  <c r="P5360" i="1"/>
  <c r="O5360" i="1"/>
  <c r="N5360" i="1"/>
  <c r="M5360" i="1"/>
  <c r="Q5359" i="1"/>
  <c r="P5359" i="1"/>
  <c r="O5359" i="1"/>
  <c r="N5359" i="1"/>
  <c r="M5359" i="1"/>
  <c r="Q5358" i="1"/>
  <c r="P5358" i="1"/>
  <c r="O5358" i="1"/>
  <c r="N5358" i="1"/>
  <c r="M5358" i="1"/>
  <c r="Q5357" i="1"/>
  <c r="P5357" i="1"/>
  <c r="O5357" i="1"/>
  <c r="N5357" i="1"/>
  <c r="M5357" i="1"/>
  <c r="Q5356" i="1"/>
  <c r="P5356" i="1"/>
  <c r="O5356" i="1"/>
  <c r="N5356" i="1"/>
  <c r="M5356" i="1"/>
  <c r="Q5355" i="1"/>
  <c r="P5355" i="1"/>
  <c r="O5355" i="1"/>
  <c r="N5355" i="1"/>
  <c r="M5355" i="1"/>
  <c r="Q5354" i="1"/>
  <c r="P5354" i="1"/>
  <c r="O5354" i="1"/>
  <c r="N5354" i="1"/>
  <c r="M5354" i="1"/>
  <c r="Q5353" i="1"/>
  <c r="P5353" i="1"/>
  <c r="O5353" i="1"/>
  <c r="N5353" i="1"/>
  <c r="M5353" i="1"/>
  <c r="Q5352" i="1"/>
  <c r="P5352" i="1"/>
  <c r="O5352" i="1"/>
  <c r="N5352" i="1"/>
  <c r="M5352" i="1"/>
  <c r="Q5351" i="1"/>
  <c r="P5351" i="1"/>
  <c r="O5351" i="1"/>
  <c r="N5351" i="1"/>
  <c r="M5351" i="1"/>
  <c r="Q5350" i="1"/>
  <c r="P5350" i="1"/>
  <c r="O5350" i="1"/>
  <c r="N5350" i="1"/>
  <c r="M5350" i="1"/>
  <c r="Q5349" i="1"/>
  <c r="P5349" i="1"/>
  <c r="O5349" i="1"/>
  <c r="N5349" i="1"/>
  <c r="M5349" i="1"/>
  <c r="Q5348" i="1"/>
  <c r="P5348" i="1"/>
  <c r="O5348" i="1"/>
  <c r="N5348" i="1"/>
  <c r="M5348" i="1"/>
  <c r="Q5347" i="1"/>
  <c r="P5347" i="1"/>
  <c r="O5347" i="1"/>
  <c r="N5347" i="1"/>
  <c r="M5347" i="1"/>
  <c r="Q5346" i="1"/>
  <c r="P5346" i="1"/>
  <c r="O5346" i="1"/>
  <c r="N5346" i="1"/>
  <c r="M5346" i="1"/>
  <c r="Q5345" i="1"/>
  <c r="P5345" i="1"/>
  <c r="O5345" i="1"/>
  <c r="N5345" i="1"/>
  <c r="M5345" i="1"/>
  <c r="Q5344" i="1"/>
  <c r="P5344" i="1"/>
  <c r="O5344" i="1"/>
  <c r="N5344" i="1"/>
  <c r="M5344" i="1"/>
  <c r="Q5343" i="1"/>
  <c r="P5343" i="1"/>
  <c r="O5343" i="1"/>
  <c r="N5343" i="1"/>
  <c r="M5343" i="1"/>
  <c r="Q5342" i="1"/>
  <c r="P5342" i="1"/>
  <c r="O5342" i="1"/>
  <c r="N5342" i="1"/>
  <c r="M5342" i="1"/>
  <c r="Q5341" i="1"/>
  <c r="P5341" i="1"/>
  <c r="O5341" i="1"/>
  <c r="N5341" i="1"/>
  <c r="M5341" i="1"/>
  <c r="Q5340" i="1"/>
  <c r="P5340" i="1"/>
  <c r="O5340" i="1"/>
  <c r="N5340" i="1"/>
  <c r="M5340" i="1"/>
  <c r="Q5339" i="1"/>
  <c r="P5339" i="1"/>
  <c r="O5339" i="1"/>
  <c r="N5339" i="1"/>
  <c r="M5339" i="1"/>
  <c r="Q5338" i="1"/>
  <c r="P5338" i="1"/>
  <c r="O5338" i="1"/>
  <c r="N5338" i="1"/>
  <c r="M5338" i="1"/>
  <c r="Q5337" i="1"/>
  <c r="P5337" i="1"/>
  <c r="O5337" i="1"/>
  <c r="N5337" i="1"/>
  <c r="M5337" i="1"/>
  <c r="Q5336" i="1"/>
  <c r="P5336" i="1"/>
  <c r="O5336" i="1"/>
  <c r="N5336" i="1"/>
  <c r="M5336" i="1"/>
  <c r="Q5335" i="1"/>
  <c r="P5335" i="1"/>
  <c r="O5335" i="1"/>
  <c r="N5335" i="1"/>
  <c r="M5335" i="1"/>
  <c r="Q5334" i="1"/>
  <c r="P5334" i="1"/>
  <c r="O5334" i="1"/>
  <c r="N5334" i="1"/>
  <c r="M5334" i="1"/>
  <c r="Q5333" i="1"/>
  <c r="P5333" i="1"/>
  <c r="O5333" i="1"/>
  <c r="N5333" i="1"/>
  <c r="M5333" i="1"/>
  <c r="Q5332" i="1"/>
  <c r="P5332" i="1"/>
  <c r="O5332" i="1"/>
  <c r="N5332" i="1"/>
  <c r="M5332" i="1"/>
  <c r="Q5331" i="1"/>
  <c r="P5331" i="1"/>
  <c r="O5331" i="1"/>
  <c r="N5331" i="1"/>
  <c r="M5331" i="1"/>
  <c r="Q5330" i="1"/>
  <c r="P5330" i="1"/>
  <c r="O5330" i="1"/>
  <c r="N5330" i="1"/>
  <c r="M5330" i="1"/>
  <c r="Q5329" i="1"/>
  <c r="P5329" i="1"/>
  <c r="O5329" i="1"/>
  <c r="N5329" i="1"/>
  <c r="M5329" i="1"/>
  <c r="Q5328" i="1"/>
  <c r="P5328" i="1"/>
  <c r="O5328" i="1"/>
  <c r="N5328" i="1"/>
  <c r="M5328" i="1"/>
  <c r="Q5327" i="1"/>
  <c r="P5327" i="1"/>
  <c r="O5327" i="1"/>
  <c r="N5327" i="1"/>
  <c r="M5327" i="1"/>
  <c r="Q5326" i="1"/>
  <c r="P5326" i="1"/>
  <c r="O5326" i="1"/>
  <c r="N5326" i="1"/>
  <c r="M5326" i="1"/>
  <c r="Q5325" i="1"/>
  <c r="P5325" i="1"/>
  <c r="O5325" i="1"/>
  <c r="N5325" i="1"/>
  <c r="M5325" i="1"/>
  <c r="Q5324" i="1"/>
  <c r="P5324" i="1"/>
  <c r="O5324" i="1"/>
  <c r="N5324" i="1"/>
  <c r="M5324" i="1"/>
  <c r="Q5323" i="1"/>
  <c r="P5323" i="1"/>
  <c r="O5323" i="1"/>
  <c r="N5323" i="1"/>
  <c r="M5323" i="1"/>
  <c r="Q5322" i="1"/>
  <c r="P5322" i="1"/>
  <c r="O5322" i="1"/>
  <c r="N5322" i="1"/>
  <c r="M5322" i="1"/>
  <c r="Q5321" i="1"/>
  <c r="P5321" i="1"/>
  <c r="O5321" i="1"/>
  <c r="N5321" i="1"/>
  <c r="M5321" i="1"/>
  <c r="Q5320" i="1"/>
  <c r="P5320" i="1"/>
  <c r="O5320" i="1"/>
  <c r="N5320" i="1"/>
  <c r="M5320" i="1"/>
  <c r="Q5319" i="1"/>
  <c r="P5319" i="1"/>
  <c r="O5319" i="1"/>
  <c r="N5319" i="1"/>
  <c r="M5319" i="1"/>
  <c r="Q5318" i="1"/>
  <c r="P5318" i="1"/>
  <c r="O5318" i="1"/>
  <c r="N5318" i="1"/>
  <c r="M5318" i="1"/>
  <c r="Q5317" i="1"/>
  <c r="P5317" i="1"/>
  <c r="O5317" i="1"/>
  <c r="N5317" i="1"/>
  <c r="M5317" i="1"/>
  <c r="Q5316" i="1"/>
  <c r="P5316" i="1"/>
  <c r="O5316" i="1"/>
  <c r="N5316" i="1"/>
  <c r="M5316" i="1"/>
  <c r="Q5315" i="1"/>
  <c r="P5315" i="1"/>
  <c r="O5315" i="1"/>
  <c r="N5315" i="1"/>
  <c r="M5315" i="1"/>
  <c r="Q5314" i="1"/>
  <c r="P5314" i="1"/>
  <c r="O5314" i="1"/>
  <c r="N5314" i="1"/>
  <c r="M5314" i="1"/>
  <c r="Q5313" i="1"/>
  <c r="P5313" i="1"/>
  <c r="O5313" i="1"/>
  <c r="N5313" i="1"/>
  <c r="M5313" i="1"/>
  <c r="Q5312" i="1"/>
  <c r="P5312" i="1"/>
  <c r="O5312" i="1"/>
  <c r="N5312" i="1"/>
  <c r="M5312" i="1"/>
  <c r="Q5311" i="1"/>
  <c r="P5311" i="1"/>
  <c r="O5311" i="1"/>
  <c r="N5311" i="1"/>
  <c r="M5311" i="1"/>
  <c r="Q5310" i="1"/>
  <c r="P5310" i="1"/>
  <c r="O5310" i="1"/>
  <c r="N5310" i="1"/>
  <c r="M5310" i="1"/>
  <c r="Q5309" i="1"/>
  <c r="P5309" i="1"/>
  <c r="O5309" i="1"/>
  <c r="N5309" i="1"/>
  <c r="M5309" i="1"/>
  <c r="Q5308" i="1"/>
  <c r="P5308" i="1"/>
  <c r="O5308" i="1"/>
  <c r="N5308" i="1"/>
  <c r="M5308" i="1"/>
  <c r="Q5307" i="1"/>
  <c r="P5307" i="1"/>
  <c r="O5307" i="1"/>
  <c r="N5307" i="1"/>
  <c r="M5307" i="1"/>
  <c r="Q5306" i="1"/>
  <c r="P5306" i="1"/>
  <c r="O5306" i="1"/>
  <c r="N5306" i="1"/>
  <c r="M5306" i="1"/>
  <c r="Q5305" i="1"/>
  <c r="P5305" i="1"/>
  <c r="O5305" i="1"/>
  <c r="N5305" i="1"/>
  <c r="M5305" i="1"/>
  <c r="Q5304" i="1"/>
  <c r="P5304" i="1"/>
  <c r="O5304" i="1"/>
  <c r="N5304" i="1"/>
  <c r="M5304" i="1"/>
  <c r="Q5303" i="1"/>
  <c r="P5303" i="1"/>
  <c r="O5303" i="1"/>
  <c r="N5303" i="1"/>
  <c r="M5303" i="1"/>
  <c r="Q5302" i="1"/>
  <c r="P5302" i="1"/>
  <c r="O5302" i="1"/>
  <c r="N5302" i="1"/>
  <c r="M5302" i="1"/>
  <c r="Q5301" i="1"/>
  <c r="P5301" i="1"/>
  <c r="O5301" i="1"/>
  <c r="N5301" i="1"/>
  <c r="M5301" i="1"/>
  <c r="Q5300" i="1"/>
  <c r="P5300" i="1"/>
  <c r="O5300" i="1"/>
  <c r="N5300" i="1"/>
  <c r="M5300" i="1"/>
  <c r="Q5299" i="1"/>
  <c r="P5299" i="1"/>
  <c r="O5299" i="1"/>
  <c r="N5299" i="1"/>
  <c r="M5299" i="1"/>
  <c r="Q5298" i="1"/>
  <c r="P5298" i="1"/>
  <c r="O5298" i="1"/>
  <c r="N5298" i="1"/>
  <c r="M5298" i="1"/>
  <c r="Q5297" i="1"/>
  <c r="P5297" i="1"/>
  <c r="O5297" i="1"/>
  <c r="N5297" i="1"/>
  <c r="M5297" i="1"/>
  <c r="Q5296" i="1"/>
  <c r="P5296" i="1"/>
  <c r="O5296" i="1"/>
  <c r="N5296" i="1"/>
  <c r="M5296" i="1"/>
  <c r="Q5295" i="1"/>
  <c r="P5295" i="1"/>
  <c r="O5295" i="1"/>
  <c r="N5295" i="1"/>
  <c r="M5295" i="1"/>
  <c r="Q5294" i="1"/>
  <c r="P5294" i="1"/>
  <c r="O5294" i="1"/>
  <c r="N5294" i="1"/>
  <c r="M5294" i="1"/>
  <c r="Q5293" i="1"/>
  <c r="P5293" i="1"/>
  <c r="O5293" i="1"/>
  <c r="N5293" i="1"/>
  <c r="M5293" i="1"/>
  <c r="Q5292" i="1"/>
  <c r="P5292" i="1"/>
  <c r="O5292" i="1"/>
  <c r="N5292" i="1"/>
  <c r="M5292" i="1"/>
  <c r="Q5291" i="1"/>
  <c r="P5291" i="1"/>
  <c r="O5291" i="1"/>
  <c r="N5291" i="1"/>
  <c r="M5291" i="1"/>
  <c r="Q5290" i="1"/>
  <c r="P5290" i="1"/>
  <c r="O5290" i="1"/>
  <c r="N5290" i="1"/>
  <c r="M5290" i="1"/>
  <c r="Q5289" i="1"/>
  <c r="P5289" i="1"/>
  <c r="O5289" i="1"/>
  <c r="N5289" i="1"/>
  <c r="M5289" i="1"/>
  <c r="Q5288" i="1"/>
  <c r="P5288" i="1"/>
  <c r="O5288" i="1"/>
  <c r="N5288" i="1"/>
  <c r="M5288" i="1"/>
  <c r="Q5287" i="1"/>
  <c r="P5287" i="1"/>
  <c r="O5287" i="1"/>
  <c r="N5287" i="1"/>
  <c r="M5287" i="1"/>
  <c r="Q5286" i="1"/>
  <c r="P5286" i="1"/>
  <c r="O5286" i="1"/>
  <c r="N5286" i="1"/>
  <c r="M5286" i="1"/>
  <c r="Q5285" i="1"/>
  <c r="P5285" i="1"/>
  <c r="O5285" i="1"/>
  <c r="N5285" i="1"/>
  <c r="M5285" i="1"/>
  <c r="Q5284" i="1"/>
  <c r="P5284" i="1"/>
  <c r="O5284" i="1"/>
  <c r="N5284" i="1"/>
  <c r="M5284" i="1"/>
  <c r="Q5283" i="1"/>
  <c r="P5283" i="1"/>
  <c r="O5283" i="1"/>
  <c r="N5283" i="1"/>
  <c r="M5283" i="1"/>
  <c r="Q5282" i="1"/>
  <c r="P5282" i="1"/>
  <c r="O5282" i="1"/>
  <c r="N5282" i="1"/>
  <c r="M5282" i="1"/>
  <c r="Q5281" i="1"/>
  <c r="P5281" i="1"/>
  <c r="O5281" i="1"/>
  <c r="N5281" i="1"/>
  <c r="M5281" i="1"/>
  <c r="Q5280" i="1"/>
  <c r="P5280" i="1"/>
  <c r="O5280" i="1"/>
  <c r="N5280" i="1"/>
  <c r="M5280" i="1"/>
  <c r="Q5279" i="1"/>
  <c r="P5279" i="1"/>
  <c r="O5279" i="1"/>
  <c r="N5279" i="1"/>
  <c r="M5279" i="1"/>
  <c r="Q5278" i="1"/>
  <c r="P5278" i="1"/>
  <c r="O5278" i="1"/>
  <c r="N5278" i="1"/>
  <c r="M5278" i="1"/>
  <c r="Q5277" i="1"/>
  <c r="P5277" i="1"/>
  <c r="O5277" i="1"/>
  <c r="N5277" i="1"/>
  <c r="M5277" i="1"/>
  <c r="Q5276" i="1"/>
  <c r="P5276" i="1"/>
  <c r="O5276" i="1"/>
  <c r="N5276" i="1"/>
  <c r="M5276" i="1"/>
  <c r="Q5275" i="1"/>
  <c r="P5275" i="1"/>
  <c r="O5275" i="1"/>
  <c r="N5275" i="1"/>
  <c r="M5275" i="1"/>
  <c r="Q5274" i="1"/>
  <c r="P5274" i="1"/>
  <c r="O5274" i="1"/>
  <c r="N5274" i="1"/>
  <c r="M5274" i="1"/>
  <c r="Q5273" i="1"/>
  <c r="P5273" i="1"/>
  <c r="O5273" i="1"/>
  <c r="N5273" i="1"/>
  <c r="M5273" i="1"/>
  <c r="Q5272" i="1"/>
  <c r="P5272" i="1"/>
  <c r="O5272" i="1"/>
  <c r="N5272" i="1"/>
  <c r="M5272" i="1"/>
  <c r="Q5271" i="1"/>
  <c r="P5271" i="1"/>
  <c r="O5271" i="1"/>
  <c r="N5271" i="1"/>
  <c r="M5271" i="1"/>
  <c r="Q5270" i="1"/>
  <c r="P5270" i="1"/>
  <c r="O5270" i="1"/>
  <c r="N5270" i="1"/>
  <c r="M5270" i="1"/>
  <c r="Q5269" i="1"/>
  <c r="P5269" i="1"/>
  <c r="O5269" i="1"/>
  <c r="N5269" i="1"/>
  <c r="M5269" i="1"/>
  <c r="Q5268" i="1"/>
  <c r="P5268" i="1"/>
  <c r="O5268" i="1"/>
  <c r="N5268" i="1"/>
  <c r="M5268" i="1"/>
  <c r="Q5267" i="1"/>
  <c r="P5267" i="1"/>
  <c r="O5267" i="1"/>
  <c r="N5267" i="1"/>
  <c r="M5267" i="1"/>
  <c r="Q5266" i="1"/>
  <c r="P5266" i="1"/>
  <c r="O5266" i="1"/>
  <c r="N5266" i="1"/>
  <c r="M5266" i="1"/>
  <c r="Q5265" i="1"/>
  <c r="P5265" i="1"/>
  <c r="O5265" i="1"/>
  <c r="N5265" i="1"/>
  <c r="M5265" i="1"/>
  <c r="Q5264" i="1"/>
  <c r="P5264" i="1"/>
  <c r="O5264" i="1"/>
  <c r="N5264" i="1"/>
  <c r="M5264" i="1"/>
  <c r="Q5263" i="1"/>
  <c r="P5263" i="1"/>
  <c r="O5263" i="1"/>
  <c r="N5263" i="1"/>
  <c r="M5263" i="1"/>
  <c r="Q5262" i="1"/>
  <c r="P5262" i="1"/>
  <c r="O5262" i="1"/>
  <c r="N5262" i="1"/>
  <c r="M5262" i="1"/>
  <c r="Q5261" i="1"/>
  <c r="P5261" i="1"/>
  <c r="O5261" i="1"/>
  <c r="N5261" i="1"/>
  <c r="M5261" i="1"/>
  <c r="Q5260" i="1"/>
  <c r="P5260" i="1"/>
  <c r="O5260" i="1"/>
  <c r="N5260" i="1"/>
  <c r="M5260" i="1"/>
  <c r="Q5259" i="1"/>
  <c r="P5259" i="1"/>
  <c r="O5259" i="1"/>
  <c r="N5259" i="1"/>
  <c r="M5259" i="1"/>
  <c r="Q5258" i="1"/>
  <c r="P5258" i="1"/>
  <c r="O5258" i="1"/>
  <c r="N5258" i="1"/>
  <c r="M5258" i="1"/>
  <c r="Q5257" i="1"/>
  <c r="P5257" i="1"/>
  <c r="O5257" i="1"/>
  <c r="N5257" i="1"/>
  <c r="M5257" i="1"/>
  <c r="Q5256" i="1"/>
  <c r="P5256" i="1"/>
  <c r="O5256" i="1"/>
  <c r="N5256" i="1"/>
  <c r="M5256" i="1"/>
  <c r="Q5255" i="1"/>
  <c r="P5255" i="1"/>
  <c r="O5255" i="1"/>
  <c r="N5255" i="1"/>
  <c r="M5255" i="1"/>
  <c r="Q5254" i="1"/>
  <c r="P5254" i="1"/>
  <c r="O5254" i="1"/>
  <c r="N5254" i="1"/>
  <c r="M5254" i="1"/>
  <c r="Q5253" i="1"/>
  <c r="P5253" i="1"/>
  <c r="O5253" i="1"/>
  <c r="N5253" i="1"/>
  <c r="M5253" i="1"/>
  <c r="Q5252" i="1"/>
  <c r="P5252" i="1"/>
  <c r="O5252" i="1"/>
  <c r="N5252" i="1"/>
  <c r="M5252" i="1"/>
  <c r="Q5251" i="1"/>
  <c r="P5251" i="1"/>
  <c r="O5251" i="1"/>
  <c r="N5251" i="1"/>
  <c r="M5251" i="1"/>
  <c r="Q5250" i="1"/>
  <c r="P5250" i="1"/>
  <c r="O5250" i="1"/>
  <c r="N5250" i="1"/>
  <c r="M5250" i="1"/>
  <c r="Q5249" i="1"/>
  <c r="P5249" i="1"/>
  <c r="O5249" i="1"/>
  <c r="N5249" i="1"/>
  <c r="M5249" i="1"/>
  <c r="Q5248" i="1"/>
  <c r="P5248" i="1"/>
  <c r="O5248" i="1"/>
  <c r="N5248" i="1"/>
  <c r="M5248" i="1"/>
  <c r="Q5247" i="1"/>
  <c r="P5247" i="1"/>
  <c r="O5247" i="1"/>
  <c r="N5247" i="1"/>
  <c r="M5247" i="1"/>
  <c r="Q5246" i="1"/>
  <c r="P5246" i="1"/>
  <c r="O5246" i="1"/>
  <c r="N5246" i="1"/>
  <c r="M5246" i="1"/>
  <c r="Q5245" i="1"/>
  <c r="P5245" i="1"/>
  <c r="O5245" i="1"/>
  <c r="N5245" i="1"/>
  <c r="M5245" i="1"/>
  <c r="Q5244" i="1"/>
  <c r="P5244" i="1"/>
  <c r="O5244" i="1"/>
  <c r="N5244" i="1"/>
  <c r="M5244" i="1"/>
  <c r="Q5243" i="1"/>
  <c r="P5243" i="1"/>
  <c r="O5243" i="1"/>
  <c r="N5243" i="1"/>
  <c r="M5243" i="1"/>
  <c r="Q5242" i="1"/>
  <c r="P5242" i="1"/>
  <c r="O5242" i="1"/>
  <c r="N5242" i="1"/>
  <c r="M5242" i="1"/>
  <c r="Q5241" i="1"/>
  <c r="P5241" i="1"/>
  <c r="O5241" i="1"/>
  <c r="N5241" i="1"/>
  <c r="M5241" i="1"/>
  <c r="Q5240" i="1"/>
  <c r="P5240" i="1"/>
  <c r="O5240" i="1"/>
  <c r="N5240" i="1"/>
  <c r="M5240" i="1"/>
  <c r="Q5239" i="1"/>
  <c r="P5239" i="1"/>
  <c r="O5239" i="1"/>
  <c r="N5239" i="1"/>
  <c r="M5239" i="1"/>
  <c r="Q5238" i="1"/>
  <c r="P5238" i="1"/>
  <c r="O5238" i="1"/>
  <c r="N5238" i="1"/>
  <c r="M5238" i="1"/>
  <c r="Q5237" i="1"/>
  <c r="P5237" i="1"/>
  <c r="O5237" i="1"/>
  <c r="N5237" i="1"/>
  <c r="M5237" i="1"/>
  <c r="Q5236" i="1"/>
  <c r="P5236" i="1"/>
  <c r="O5236" i="1"/>
  <c r="N5236" i="1"/>
  <c r="M5236" i="1"/>
  <c r="Q5235" i="1"/>
  <c r="P5235" i="1"/>
  <c r="O5235" i="1"/>
  <c r="N5235" i="1"/>
  <c r="M5235" i="1"/>
  <c r="Q5234" i="1"/>
  <c r="P5234" i="1"/>
  <c r="O5234" i="1"/>
  <c r="N5234" i="1"/>
  <c r="M5234" i="1"/>
  <c r="Q5233" i="1"/>
  <c r="P5233" i="1"/>
  <c r="O5233" i="1"/>
  <c r="N5233" i="1"/>
  <c r="M5233" i="1"/>
  <c r="Q5232" i="1"/>
  <c r="P5232" i="1"/>
  <c r="O5232" i="1"/>
  <c r="N5232" i="1"/>
  <c r="M5232" i="1"/>
  <c r="Q5231" i="1"/>
  <c r="P5231" i="1"/>
  <c r="O5231" i="1"/>
  <c r="N5231" i="1"/>
  <c r="M5231" i="1"/>
  <c r="Q5230" i="1"/>
  <c r="P5230" i="1"/>
  <c r="O5230" i="1"/>
  <c r="N5230" i="1"/>
  <c r="M5230" i="1"/>
  <c r="Q5229" i="1"/>
  <c r="P5229" i="1"/>
  <c r="O5229" i="1"/>
  <c r="N5229" i="1"/>
  <c r="M5229" i="1"/>
  <c r="Q5228" i="1"/>
  <c r="P5228" i="1"/>
  <c r="O5228" i="1"/>
  <c r="N5228" i="1"/>
  <c r="M5228" i="1"/>
  <c r="Q5227" i="1"/>
  <c r="P5227" i="1"/>
  <c r="O5227" i="1"/>
  <c r="N5227" i="1"/>
  <c r="M5227" i="1"/>
  <c r="Q5226" i="1"/>
  <c r="P5226" i="1"/>
  <c r="O5226" i="1"/>
  <c r="N5226" i="1"/>
  <c r="M5226" i="1"/>
  <c r="Q5225" i="1"/>
  <c r="P5225" i="1"/>
  <c r="O5225" i="1"/>
  <c r="N5225" i="1"/>
  <c r="M5225" i="1"/>
  <c r="Q5224" i="1"/>
  <c r="P5224" i="1"/>
  <c r="O5224" i="1"/>
  <c r="N5224" i="1"/>
  <c r="M5224" i="1"/>
  <c r="Q5223" i="1"/>
  <c r="P5223" i="1"/>
  <c r="O5223" i="1"/>
  <c r="N5223" i="1"/>
  <c r="M5223" i="1"/>
  <c r="Q5222" i="1"/>
  <c r="P5222" i="1"/>
  <c r="O5222" i="1"/>
  <c r="N5222" i="1"/>
  <c r="M5222" i="1"/>
  <c r="Q5221" i="1"/>
  <c r="P5221" i="1"/>
  <c r="O5221" i="1"/>
  <c r="N5221" i="1"/>
  <c r="M5221" i="1"/>
  <c r="Q5220" i="1"/>
  <c r="P5220" i="1"/>
  <c r="O5220" i="1"/>
  <c r="N5220" i="1"/>
  <c r="M5220" i="1"/>
  <c r="Q5219" i="1"/>
  <c r="P5219" i="1"/>
  <c r="O5219" i="1"/>
  <c r="N5219" i="1"/>
  <c r="M5219" i="1"/>
  <c r="Q5218" i="1"/>
  <c r="P5218" i="1"/>
  <c r="O5218" i="1"/>
  <c r="N5218" i="1"/>
  <c r="M5218" i="1"/>
  <c r="Q5217" i="1"/>
  <c r="P5217" i="1"/>
  <c r="O5217" i="1"/>
  <c r="N5217" i="1"/>
  <c r="M5217" i="1"/>
  <c r="Q5216" i="1"/>
  <c r="P5216" i="1"/>
  <c r="O5216" i="1"/>
  <c r="N5216" i="1"/>
  <c r="M5216" i="1"/>
  <c r="Q5215" i="1"/>
  <c r="P5215" i="1"/>
  <c r="O5215" i="1"/>
  <c r="N5215" i="1"/>
  <c r="M5215" i="1"/>
  <c r="Q5214" i="1"/>
  <c r="P5214" i="1"/>
  <c r="O5214" i="1"/>
  <c r="N5214" i="1"/>
  <c r="M5214" i="1"/>
  <c r="Q5213" i="1"/>
  <c r="P5213" i="1"/>
  <c r="O5213" i="1"/>
  <c r="N5213" i="1"/>
  <c r="M5213" i="1"/>
  <c r="Q5212" i="1"/>
  <c r="P5212" i="1"/>
  <c r="O5212" i="1"/>
  <c r="N5212" i="1"/>
  <c r="M5212" i="1"/>
  <c r="Q5211" i="1"/>
  <c r="P5211" i="1"/>
  <c r="O5211" i="1"/>
  <c r="N5211" i="1"/>
  <c r="M5211" i="1"/>
  <c r="Q5210" i="1"/>
  <c r="P5210" i="1"/>
  <c r="O5210" i="1"/>
  <c r="N5210" i="1"/>
  <c r="M5210" i="1"/>
  <c r="Q5209" i="1"/>
  <c r="P5209" i="1"/>
  <c r="O5209" i="1"/>
  <c r="N5209" i="1"/>
  <c r="M5209" i="1"/>
  <c r="Q5208" i="1"/>
  <c r="P5208" i="1"/>
  <c r="O5208" i="1"/>
  <c r="N5208" i="1"/>
  <c r="M5208" i="1"/>
  <c r="Q5207" i="1"/>
  <c r="P5207" i="1"/>
  <c r="O5207" i="1"/>
  <c r="N5207" i="1"/>
  <c r="M5207" i="1"/>
  <c r="Q5206" i="1"/>
  <c r="P5206" i="1"/>
  <c r="O5206" i="1"/>
  <c r="N5206" i="1"/>
  <c r="M5206" i="1"/>
  <c r="Q5205" i="1"/>
  <c r="P5205" i="1"/>
  <c r="O5205" i="1"/>
  <c r="N5205" i="1"/>
  <c r="M5205" i="1"/>
  <c r="Q5204" i="1"/>
  <c r="P5204" i="1"/>
  <c r="O5204" i="1"/>
  <c r="N5204" i="1"/>
  <c r="M5204" i="1"/>
  <c r="Q5203" i="1"/>
  <c r="P5203" i="1"/>
  <c r="O5203" i="1"/>
  <c r="N5203" i="1"/>
  <c r="M5203" i="1"/>
  <c r="Q5202" i="1"/>
  <c r="P5202" i="1"/>
  <c r="O5202" i="1"/>
  <c r="N5202" i="1"/>
  <c r="M5202" i="1"/>
  <c r="Q5201" i="1"/>
  <c r="P5201" i="1"/>
  <c r="O5201" i="1"/>
  <c r="N5201" i="1"/>
  <c r="M5201" i="1"/>
  <c r="Q5200" i="1"/>
  <c r="P5200" i="1"/>
  <c r="O5200" i="1"/>
  <c r="N5200" i="1"/>
  <c r="M5200" i="1"/>
  <c r="Q5199" i="1"/>
  <c r="P5199" i="1"/>
  <c r="O5199" i="1"/>
  <c r="N5199" i="1"/>
  <c r="M5199" i="1"/>
  <c r="Q5198" i="1"/>
  <c r="P5198" i="1"/>
  <c r="O5198" i="1"/>
  <c r="N5198" i="1"/>
  <c r="M5198" i="1"/>
  <c r="Q5197" i="1"/>
  <c r="P5197" i="1"/>
  <c r="O5197" i="1"/>
  <c r="N5197" i="1"/>
  <c r="M5197" i="1"/>
  <c r="Q5196" i="1"/>
  <c r="P5196" i="1"/>
  <c r="O5196" i="1"/>
  <c r="N5196" i="1"/>
  <c r="M5196" i="1"/>
  <c r="Q5195" i="1"/>
  <c r="P5195" i="1"/>
  <c r="O5195" i="1"/>
  <c r="N5195" i="1"/>
  <c r="M5195" i="1"/>
  <c r="Q5194" i="1"/>
  <c r="P5194" i="1"/>
  <c r="O5194" i="1"/>
  <c r="N5194" i="1"/>
  <c r="M5194" i="1"/>
  <c r="Q5193" i="1"/>
  <c r="P5193" i="1"/>
  <c r="O5193" i="1"/>
  <c r="N5193" i="1"/>
  <c r="M5193" i="1"/>
  <c r="Q5192" i="1"/>
  <c r="P5192" i="1"/>
  <c r="O5192" i="1"/>
  <c r="N5192" i="1"/>
  <c r="M5192" i="1"/>
  <c r="Q5191" i="1"/>
  <c r="P5191" i="1"/>
  <c r="O5191" i="1"/>
  <c r="N5191" i="1"/>
  <c r="M5191" i="1"/>
  <c r="Q5190" i="1"/>
  <c r="P5190" i="1"/>
  <c r="O5190" i="1"/>
  <c r="N5190" i="1"/>
  <c r="M5190" i="1"/>
  <c r="Q5189" i="1"/>
  <c r="P5189" i="1"/>
  <c r="O5189" i="1"/>
  <c r="N5189" i="1"/>
  <c r="M5189" i="1"/>
  <c r="Q5188" i="1"/>
  <c r="P5188" i="1"/>
  <c r="O5188" i="1"/>
  <c r="N5188" i="1"/>
  <c r="M5188" i="1"/>
  <c r="Q5187" i="1"/>
  <c r="P5187" i="1"/>
  <c r="O5187" i="1"/>
  <c r="N5187" i="1"/>
  <c r="M5187" i="1"/>
  <c r="Q5186" i="1"/>
  <c r="P5186" i="1"/>
  <c r="O5186" i="1"/>
  <c r="N5186" i="1"/>
  <c r="M5186" i="1"/>
  <c r="Q5185" i="1"/>
  <c r="P5185" i="1"/>
  <c r="O5185" i="1"/>
  <c r="N5185" i="1"/>
  <c r="M5185" i="1"/>
  <c r="Q5184" i="1"/>
  <c r="P5184" i="1"/>
  <c r="O5184" i="1"/>
  <c r="N5184" i="1"/>
  <c r="M5184" i="1"/>
  <c r="Q5183" i="1"/>
  <c r="P5183" i="1"/>
  <c r="O5183" i="1"/>
  <c r="N5183" i="1"/>
  <c r="M5183" i="1"/>
  <c r="Q5182" i="1"/>
  <c r="P5182" i="1"/>
  <c r="O5182" i="1"/>
  <c r="N5182" i="1"/>
  <c r="M5182" i="1"/>
  <c r="Q5181" i="1"/>
  <c r="P5181" i="1"/>
  <c r="O5181" i="1"/>
  <c r="N5181" i="1"/>
  <c r="M5181" i="1"/>
  <c r="Q5180" i="1"/>
  <c r="P5180" i="1"/>
  <c r="O5180" i="1"/>
  <c r="N5180" i="1"/>
  <c r="M5180" i="1"/>
  <c r="Q5179" i="1"/>
  <c r="P5179" i="1"/>
  <c r="O5179" i="1"/>
  <c r="N5179" i="1"/>
  <c r="M5179" i="1"/>
  <c r="Q5178" i="1"/>
  <c r="P5178" i="1"/>
  <c r="O5178" i="1"/>
  <c r="N5178" i="1"/>
  <c r="M5178" i="1"/>
  <c r="Q5177" i="1"/>
  <c r="P5177" i="1"/>
  <c r="O5177" i="1"/>
  <c r="N5177" i="1"/>
  <c r="M5177" i="1"/>
  <c r="Q5176" i="1"/>
  <c r="P5176" i="1"/>
  <c r="O5176" i="1"/>
  <c r="N5176" i="1"/>
  <c r="M5176" i="1"/>
  <c r="Q5175" i="1"/>
  <c r="P5175" i="1"/>
  <c r="O5175" i="1"/>
  <c r="N5175" i="1"/>
  <c r="M5175" i="1"/>
  <c r="Q5174" i="1"/>
  <c r="P5174" i="1"/>
  <c r="O5174" i="1"/>
  <c r="N5174" i="1"/>
  <c r="M5174" i="1"/>
  <c r="Q5173" i="1"/>
  <c r="P5173" i="1"/>
  <c r="O5173" i="1"/>
  <c r="N5173" i="1"/>
  <c r="M5173" i="1"/>
  <c r="Q5172" i="1"/>
  <c r="P5172" i="1"/>
  <c r="O5172" i="1"/>
  <c r="N5172" i="1"/>
  <c r="M5172" i="1"/>
  <c r="Q5171" i="1"/>
  <c r="P5171" i="1"/>
  <c r="O5171" i="1"/>
  <c r="N5171" i="1"/>
  <c r="M5171" i="1"/>
  <c r="Q5170" i="1"/>
  <c r="P5170" i="1"/>
  <c r="O5170" i="1"/>
  <c r="N5170" i="1"/>
  <c r="M5170" i="1"/>
  <c r="Q5169" i="1"/>
  <c r="P5169" i="1"/>
  <c r="O5169" i="1"/>
  <c r="N5169" i="1"/>
  <c r="M5169" i="1"/>
  <c r="Q5168" i="1"/>
  <c r="P5168" i="1"/>
  <c r="O5168" i="1"/>
  <c r="N5168" i="1"/>
  <c r="M5168" i="1"/>
  <c r="Q5167" i="1"/>
  <c r="P5167" i="1"/>
  <c r="O5167" i="1"/>
  <c r="N5167" i="1"/>
  <c r="M5167" i="1"/>
  <c r="Q5166" i="1"/>
  <c r="P5166" i="1"/>
  <c r="O5166" i="1"/>
  <c r="N5166" i="1"/>
  <c r="M5166" i="1"/>
  <c r="Q5165" i="1"/>
  <c r="P5165" i="1"/>
  <c r="O5165" i="1"/>
  <c r="N5165" i="1"/>
  <c r="M5165" i="1"/>
  <c r="Q5164" i="1"/>
  <c r="P5164" i="1"/>
  <c r="O5164" i="1"/>
  <c r="N5164" i="1"/>
  <c r="M5164" i="1"/>
  <c r="Q5163" i="1"/>
  <c r="P5163" i="1"/>
  <c r="O5163" i="1"/>
  <c r="N5163" i="1"/>
  <c r="M5163" i="1"/>
  <c r="Q5162" i="1"/>
  <c r="P5162" i="1"/>
  <c r="O5162" i="1"/>
  <c r="N5162" i="1"/>
  <c r="M5162" i="1"/>
  <c r="Q5161" i="1"/>
  <c r="P5161" i="1"/>
  <c r="O5161" i="1"/>
  <c r="N5161" i="1"/>
  <c r="M5161" i="1"/>
  <c r="Q5160" i="1"/>
  <c r="P5160" i="1"/>
  <c r="O5160" i="1"/>
  <c r="N5160" i="1"/>
  <c r="M5160" i="1"/>
  <c r="Q5159" i="1"/>
  <c r="P5159" i="1"/>
  <c r="O5159" i="1"/>
  <c r="N5159" i="1"/>
  <c r="M5159" i="1"/>
  <c r="Q5158" i="1"/>
  <c r="P5158" i="1"/>
  <c r="O5158" i="1"/>
  <c r="N5158" i="1"/>
  <c r="M5158" i="1"/>
  <c r="Q5157" i="1"/>
  <c r="P5157" i="1"/>
  <c r="O5157" i="1"/>
  <c r="N5157" i="1"/>
  <c r="M5157" i="1"/>
  <c r="Q5156" i="1"/>
  <c r="P5156" i="1"/>
  <c r="O5156" i="1"/>
  <c r="N5156" i="1"/>
  <c r="M5156" i="1"/>
  <c r="Q5155" i="1"/>
  <c r="P5155" i="1"/>
  <c r="O5155" i="1"/>
  <c r="N5155" i="1"/>
  <c r="M5155" i="1"/>
  <c r="Q5154" i="1"/>
  <c r="P5154" i="1"/>
  <c r="O5154" i="1"/>
  <c r="N5154" i="1"/>
  <c r="M5154" i="1"/>
  <c r="Q5153" i="1"/>
  <c r="P5153" i="1"/>
  <c r="O5153" i="1"/>
  <c r="N5153" i="1"/>
  <c r="M5153" i="1"/>
  <c r="Q5152" i="1"/>
  <c r="P5152" i="1"/>
  <c r="O5152" i="1"/>
  <c r="N5152" i="1"/>
  <c r="M5152" i="1"/>
  <c r="Q5151" i="1"/>
  <c r="P5151" i="1"/>
  <c r="O5151" i="1"/>
  <c r="N5151" i="1"/>
  <c r="M5151" i="1"/>
  <c r="Q5150" i="1"/>
  <c r="P5150" i="1"/>
  <c r="O5150" i="1"/>
  <c r="N5150" i="1"/>
  <c r="M5150" i="1"/>
  <c r="Q5149" i="1"/>
  <c r="P5149" i="1"/>
  <c r="O5149" i="1"/>
  <c r="N5149" i="1"/>
  <c r="M5149" i="1"/>
  <c r="Q5148" i="1"/>
  <c r="P5148" i="1"/>
  <c r="O5148" i="1"/>
  <c r="N5148" i="1"/>
  <c r="M5148" i="1"/>
  <c r="Q5147" i="1"/>
  <c r="P5147" i="1"/>
  <c r="O5147" i="1"/>
  <c r="N5147" i="1"/>
  <c r="M5147" i="1"/>
  <c r="Q5146" i="1"/>
  <c r="P5146" i="1"/>
  <c r="O5146" i="1"/>
  <c r="N5146" i="1"/>
  <c r="M5146" i="1"/>
  <c r="Q5145" i="1"/>
  <c r="P5145" i="1"/>
  <c r="O5145" i="1"/>
  <c r="N5145" i="1"/>
  <c r="M5145" i="1"/>
  <c r="Q5144" i="1"/>
  <c r="P5144" i="1"/>
  <c r="O5144" i="1"/>
  <c r="N5144" i="1"/>
  <c r="M5144" i="1"/>
  <c r="Q5143" i="1"/>
  <c r="P5143" i="1"/>
  <c r="O5143" i="1"/>
  <c r="N5143" i="1"/>
  <c r="M5143" i="1"/>
  <c r="Q5142" i="1"/>
  <c r="P5142" i="1"/>
  <c r="O5142" i="1"/>
  <c r="N5142" i="1"/>
  <c r="M5142" i="1"/>
  <c r="Q5141" i="1"/>
  <c r="P5141" i="1"/>
  <c r="O5141" i="1"/>
  <c r="N5141" i="1"/>
  <c r="M5141" i="1"/>
  <c r="Q5140" i="1"/>
  <c r="P5140" i="1"/>
  <c r="O5140" i="1"/>
  <c r="N5140" i="1"/>
  <c r="M5140" i="1"/>
  <c r="Q5139" i="1"/>
  <c r="P5139" i="1"/>
  <c r="O5139" i="1"/>
  <c r="N5139" i="1"/>
  <c r="M5139" i="1"/>
  <c r="Q5138" i="1"/>
  <c r="P5138" i="1"/>
  <c r="O5138" i="1"/>
  <c r="N5138" i="1"/>
  <c r="M5138" i="1"/>
  <c r="Q5137" i="1"/>
  <c r="P5137" i="1"/>
  <c r="O5137" i="1"/>
  <c r="N5137" i="1"/>
  <c r="M5137" i="1"/>
  <c r="Q5136" i="1"/>
  <c r="P5136" i="1"/>
  <c r="O5136" i="1"/>
  <c r="N5136" i="1"/>
  <c r="M5136" i="1"/>
  <c r="Q5135" i="1"/>
  <c r="P5135" i="1"/>
  <c r="O5135" i="1"/>
  <c r="N5135" i="1"/>
  <c r="M5135" i="1"/>
  <c r="Q5134" i="1"/>
  <c r="P5134" i="1"/>
  <c r="O5134" i="1"/>
  <c r="N5134" i="1"/>
  <c r="M5134" i="1"/>
  <c r="Q5133" i="1"/>
  <c r="P5133" i="1"/>
  <c r="O5133" i="1"/>
  <c r="N5133" i="1"/>
  <c r="M5133" i="1"/>
  <c r="Q5132" i="1"/>
  <c r="P5132" i="1"/>
  <c r="O5132" i="1"/>
  <c r="N5132" i="1"/>
  <c r="M5132" i="1"/>
  <c r="Q5131" i="1"/>
  <c r="P5131" i="1"/>
  <c r="O5131" i="1"/>
  <c r="N5131" i="1"/>
  <c r="M5131" i="1"/>
  <c r="Q5130" i="1"/>
  <c r="P5130" i="1"/>
  <c r="O5130" i="1"/>
  <c r="N5130" i="1"/>
  <c r="M5130" i="1"/>
  <c r="Q5129" i="1"/>
  <c r="P5129" i="1"/>
  <c r="O5129" i="1"/>
  <c r="N5129" i="1"/>
  <c r="M5129" i="1"/>
  <c r="Q5128" i="1"/>
  <c r="P5128" i="1"/>
  <c r="O5128" i="1"/>
  <c r="N5128" i="1"/>
  <c r="M5128" i="1"/>
  <c r="Q5127" i="1"/>
  <c r="P5127" i="1"/>
  <c r="O5127" i="1"/>
  <c r="N5127" i="1"/>
  <c r="M5127" i="1"/>
  <c r="Q5126" i="1"/>
  <c r="P5126" i="1"/>
  <c r="O5126" i="1"/>
  <c r="N5126" i="1"/>
  <c r="M5126" i="1"/>
  <c r="Q5125" i="1"/>
  <c r="P5125" i="1"/>
  <c r="O5125" i="1"/>
  <c r="N5125" i="1"/>
  <c r="M5125" i="1"/>
  <c r="Q5124" i="1"/>
  <c r="P5124" i="1"/>
  <c r="O5124" i="1"/>
  <c r="N5124" i="1"/>
  <c r="M5124" i="1"/>
  <c r="Q5123" i="1"/>
  <c r="P5123" i="1"/>
  <c r="O5123" i="1"/>
  <c r="N5123" i="1"/>
  <c r="M5123" i="1"/>
  <c r="Q5122" i="1"/>
  <c r="P5122" i="1"/>
  <c r="O5122" i="1"/>
  <c r="N5122" i="1"/>
  <c r="M5122" i="1"/>
  <c r="Q5121" i="1"/>
  <c r="P5121" i="1"/>
  <c r="O5121" i="1"/>
  <c r="N5121" i="1"/>
  <c r="M5121" i="1"/>
  <c r="Q5120" i="1"/>
  <c r="P5120" i="1"/>
  <c r="O5120" i="1"/>
  <c r="N5120" i="1"/>
  <c r="M5120" i="1"/>
  <c r="Q5119" i="1"/>
  <c r="P5119" i="1"/>
  <c r="O5119" i="1"/>
  <c r="N5119" i="1"/>
  <c r="M5119" i="1"/>
  <c r="Q5118" i="1"/>
  <c r="P5118" i="1"/>
  <c r="O5118" i="1"/>
  <c r="N5118" i="1"/>
  <c r="M5118" i="1"/>
  <c r="Q5117" i="1"/>
  <c r="P5117" i="1"/>
  <c r="O5117" i="1"/>
  <c r="N5117" i="1"/>
  <c r="M5117" i="1"/>
  <c r="Q5116" i="1"/>
  <c r="P5116" i="1"/>
  <c r="O5116" i="1"/>
  <c r="N5116" i="1"/>
  <c r="M5116" i="1"/>
  <c r="Q5115" i="1"/>
  <c r="P5115" i="1"/>
  <c r="O5115" i="1"/>
  <c r="N5115" i="1"/>
  <c r="M5115" i="1"/>
  <c r="Q5114" i="1"/>
  <c r="P5114" i="1"/>
  <c r="O5114" i="1"/>
  <c r="N5114" i="1"/>
  <c r="M5114" i="1"/>
  <c r="Q5113" i="1"/>
  <c r="P5113" i="1"/>
  <c r="O5113" i="1"/>
  <c r="N5113" i="1"/>
  <c r="M5113" i="1"/>
  <c r="Q5112" i="1"/>
  <c r="P5112" i="1"/>
  <c r="O5112" i="1"/>
  <c r="N5112" i="1"/>
  <c r="M5112" i="1"/>
  <c r="Q5111" i="1"/>
  <c r="P5111" i="1"/>
  <c r="O5111" i="1"/>
  <c r="N5111" i="1"/>
  <c r="M5111" i="1"/>
  <c r="Q5110" i="1"/>
  <c r="P5110" i="1"/>
  <c r="O5110" i="1"/>
  <c r="N5110" i="1"/>
  <c r="M5110" i="1"/>
  <c r="Q5109" i="1"/>
  <c r="P5109" i="1"/>
  <c r="O5109" i="1"/>
  <c r="N5109" i="1"/>
  <c r="M5109" i="1"/>
  <c r="Q5108" i="1"/>
  <c r="P5108" i="1"/>
  <c r="O5108" i="1"/>
  <c r="N5108" i="1"/>
  <c r="M5108" i="1"/>
  <c r="Q5107" i="1"/>
  <c r="P5107" i="1"/>
  <c r="O5107" i="1"/>
  <c r="N5107" i="1"/>
  <c r="M5107" i="1"/>
  <c r="Q5106" i="1"/>
  <c r="P5106" i="1"/>
  <c r="O5106" i="1"/>
  <c r="N5106" i="1"/>
  <c r="M5106" i="1"/>
  <c r="Q5105" i="1"/>
  <c r="P5105" i="1"/>
  <c r="O5105" i="1"/>
  <c r="N5105" i="1"/>
  <c r="M5105" i="1"/>
  <c r="Q5104" i="1"/>
  <c r="P5104" i="1"/>
  <c r="O5104" i="1"/>
  <c r="N5104" i="1"/>
  <c r="M5104" i="1"/>
  <c r="Q5103" i="1"/>
  <c r="P5103" i="1"/>
  <c r="O5103" i="1"/>
  <c r="N5103" i="1"/>
  <c r="M5103" i="1"/>
  <c r="Q5102" i="1"/>
  <c r="P5102" i="1"/>
  <c r="O5102" i="1"/>
  <c r="N5102" i="1"/>
  <c r="M5102" i="1"/>
  <c r="Q5101" i="1"/>
  <c r="P5101" i="1"/>
  <c r="O5101" i="1"/>
  <c r="N5101" i="1"/>
  <c r="M5101" i="1"/>
  <c r="Q5100" i="1"/>
  <c r="P5100" i="1"/>
  <c r="O5100" i="1"/>
  <c r="N5100" i="1"/>
  <c r="M5100" i="1"/>
  <c r="Q5099" i="1"/>
  <c r="P5099" i="1"/>
  <c r="O5099" i="1"/>
  <c r="N5099" i="1"/>
  <c r="M5099" i="1"/>
  <c r="Q5098" i="1"/>
  <c r="P5098" i="1"/>
  <c r="O5098" i="1"/>
  <c r="N5098" i="1"/>
  <c r="M5098" i="1"/>
  <c r="Q5097" i="1"/>
  <c r="P5097" i="1"/>
  <c r="O5097" i="1"/>
  <c r="N5097" i="1"/>
  <c r="M5097" i="1"/>
  <c r="Q5096" i="1"/>
  <c r="P5096" i="1"/>
  <c r="O5096" i="1"/>
  <c r="N5096" i="1"/>
  <c r="M5096" i="1"/>
  <c r="Q5095" i="1"/>
  <c r="P5095" i="1"/>
  <c r="O5095" i="1"/>
  <c r="N5095" i="1"/>
  <c r="M5095" i="1"/>
  <c r="Q5094" i="1"/>
  <c r="P5094" i="1"/>
  <c r="O5094" i="1"/>
  <c r="N5094" i="1"/>
  <c r="M5094" i="1"/>
  <c r="Q5093" i="1"/>
  <c r="P5093" i="1"/>
  <c r="O5093" i="1"/>
  <c r="N5093" i="1"/>
  <c r="M5093" i="1"/>
  <c r="Q5092" i="1"/>
  <c r="P5092" i="1"/>
  <c r="O5092" i="1"/>
  <c r="N5092" i="1"/>
  <c r="M5092" i="1"/>
  <c r="Q5091" i="1"/>
  <c r="P5091" i="1"/>
  <c r="O5091" i="1"/>
  <c r="N5091" i="1"/>
  <c r="M5091" i="1"/>
  <c r="Q5090" i="1"/>
  <c r="P5090" i="1"/>
  <c r="O5090" i="1"/>
  <c r="N5090" i="1"/>
  <c r="M5090" i="1"/>
  <c r="Q5089" i="1"/>
  <c r="P5089" i="1"/>
  <c r="O5089" i="1"/>
  <c r="N5089" i="1"/>
  <c r="M5089" i="1"/>
  <c r="Q5088" i="1"/>
  <c r="P5088" i="1"/>
  <c r="O5088" i="1"/>
  <c r="N5088" i="1"/>
  <c r="M5088" i="1"/>
  <c r="Q5087" i="1"/>
  <c r="P5087" i="1"/>
  <c r="O5087" i="1"/>
  <c r="N5087" i="1"/>
  <c r="M5087" i="1"/>
  <c r="Q5086" i="1"/>
  <c r="P5086" i="1"/>
  <c r="O5086" i="1"/>
  <c r="N5086" i="1"/>
  <c r="M5086" i="1"/>
  <c r="Q5085" i="1"/>
  <c r="P5085" i="1"/>
  <c r="O5085" i="1"/>
  <c r="N5085" i="1"/>
  <c r="M5085" i="1"/>
  <c r="Q5084" i="1"/>
  <c r="P5084" i="1"/>
  <c r="O5084" i="1"/>
  <c r="N5084" i="1"/>
  <c r="M5084" i="1"/>
  <c r="Q5083" i="1"/>
  <c r="P5083" i="1"/>
  <c r="O5083" i="1"/>
  <c r="N5083" i="1"/>
  <c r="M5083" i="1"/>
  <c r="Q5082" i="1"/>
  <c r="P5082" i="1"/>
  <c r="O5082" i="1"/>
  <c r="N5082" i="1"/>
  <c r="M5082" i="1"/>
  <c r="Q5081" i="1"/>
  <c r="P5081" i="1"/>
  <c r="O5081" i="1"/>
  <c r="N5081" i="1"/>
  <c r="M5081" i="1"/>
  <c r="Q5080" i="1"/>
  <c r="P5080" i="1"/>
  <c r="O5080" i="1"/>
  <c r="N5080" i="1"/>
  <c r="M5080" i="1"/>
  <c r="Q5079" i="1"/>
  <c r="P5079" i="1"/>
  <c r="O5079" i="1"/>
  <c r="N5079" i="1"/>
  <c r="M5079" i="1"/>
  <c r="Q5078" i="1"/>
  <c r="P5078" i="1"/>
  <c r="O5078" i="1"/>
  <c r="N5078" i="1"/>
  <c r="M5078" i="1"/>
  <c r="Q5077" i="1"/>
  <c r="P5077" i="1"/>
  <c r="O5077" i="1"/>
  <c r="N5077" i="1"/>
  <c r="M5077" i="1"/>
  <c r="Q5076" i="1"/>
  <c r="P5076" i="1"/>
  <c r="O5076" i="1"/>
  <c r="N5076" i="1"/>
  <c r="M5076" i="1"/>
  <c r="Q5075" i="1"/>
  <c r="P5075" i="1"/>
  <c r="O5075" i="1"/>
  <c r="N5075" i="1"/>
  <c r="M5075" i="1"/>
  <c r="Q5074" i="1"/>
  <c r="P5074" i="1"/>
  <c r="O5074" i="1"/>
  <c r="N5074" i="1"/>
  <c r="M5074" i="1"/>
  <c r="Q5073" i="1"/>
  <c r="P5073" i="1"/>
  <c r="O5073" i="1"/>
  <c r="N5073" i="1"/>
  <c r="M5073" i="1"/>
  <c r="Q5072" i="1"/>
  <c r="P5072" i="1"/>
  <c r="O5072" i="1"/>
  <c r="N5072" i="1"/>
  <c r="M5072" i="1"/>
  <c r="Q5071" i="1"/>
  <c r="P5071" i="1"/>
  <c r="O5071" i="1"/>
  <c r="N5071" i="1"/>
  <c r="M5071" i="1"/>
  <c r="Q5070" i="1"/>
  <c r="P5070" i="1"/>
  <c r="O5070" i="1"/>
  <c r="N5070" i="1"/>
  <c r="M5070" i="1"/>
  <c r="Q5069" i="1"/>
  <c r="P5069" i="1"/>
  <c r="O5069" i="1"/>
  <c r="N5069" i="1"/>
  <c r="M5069" i="1"/>
  <c r="Q5068" i="1"/>
  <c r="P5068" i="1"/>
  <c r="O5068" i="1"/>
  <c r="N5068" i="1"/>
  <c r="M5068" i="1"/>
  <c r="Q5067" i="1"/>
  <c r="P5067" i="1"/>
  <c r="O5067" i="1"/>
  <c r="N5067" i="1"/>
  <c r="M5067" i="1"/>
  <c r="Q5066" i="1"/>
  <c r="P5066" i="1"/>
  <c r="O5066" i="1"/>
  <c r="N5066" i="1"/>
  <c r="M5066" i="1"/>
  <c r="Q5065" i="1"/>
  <c r="P5065" i="1"/>
  <c r="O5065" i="1"/>
  <c r="N5065" i="1"/>
  <c r="M5065" i="1"/>
  <c r="Q5064" i="1"/>
  <c r="P5064" i="1"/>
  <c r="O5064" i="1"/>
  <c r="N5064" i="1"/>
  <c r="M5064" i="1"/>
  <c r="Q5063" i="1"/>
  <c r="P5063" i="1"/>
  <c r="O5063" i="1"/>
  <c r="N5063" i="1"/>
  <c r="M5063" i="1"/>
  <c r="Q5062" i="1"/>
  <c r="P5062" i="1"/>
  <c r="O5062" i="1"/>
  <c r="N5062" i="1"/>
  <c r="M5062" i="1"/>
  <c r="Q5061" i="1"/>
  <c r="P5061" i="1"/>
  <c r="O5061" i="1"/>
  <c r="N5061" i="1"/>
  <c r="M5061" i="1"/>
  <c r="Q5060" i="1"/>
  <c r="P5060" i="1"/>
  <c r="O5060" i="1"/>
  <c r="N5060" i="1"/>
  <c r="M5060" i="1"/>
  <c r="Q5059" i="1"/>
  <c r="P5059" i="1"/>
  <c r="O5059" i="1"/>
  <c r="N5059" i="1"/>
  <c r="M5059" i="1"/>
  <c r="Q5058" i="1"/>
  <c r="P5058" i="1"/>
  <c r="O5058" i="1"/>
  <c r="N5058" i="1"/>
  <c r="M5058" i="1"/>
  <c r="Q5057" i="1"/>
  <c r="P5057" i="1"/>
  <c r="O5057" i="1"/>
  <c r="N5057" i="1"/>
  <c r="M5057" i="1"/>
  <c r="Q5056" i="1"/>
  <c r="P5056" i="1"/>
  <c r="O5056" i="1"/>
  <c r="N5056" i="1"/>
  <c r="M5056" i="1"/>
  <c r="Q5055" i="1"/>
  <c r="P5055" i="1"/>
  <c r="O5055" i="1"/>
  <c r="N5055" i="1"/>
  <c r="M5055" i="1"/>
  <c r="Q5054" i="1"/>
  <c r="P5054" i="1"/>
  <c r="O5054" i="1"/>
  <c r="N5054" i="1"/>
  <c r="M5054" i="1"/>
  <c r="Q5053" i="1"/>
  <c r="P5053" i="1"/>
  <c r="O5053" i="1"/>
  <c r="N5053" i="1"/>
  <c r="M5053" i="1"/>
  <c r="Q5052" i="1"/>
  <c r="P5052" i="1"/>
  <c r="O5052" i="1"/>
  <c r="N5052" i="1"/>
  <c r="M5052" i="1"/>
  <c r="Q5051" i="1"/>
  <c r="P5051" i="1"/>
  <c r="O5051" i="1"/>
  <c r="N5051" i="1"/>
  <c r="M5051" i="1"/>
  <c r="Q5050" i="1"/>
  <c r="P5050" i="1"/>
  <c r="O5050" i="1"/>
  <c r="N5050" i="1"/>
  <c r="M5050" i="1"/>
  <c r="Q5049" i="1"/>
  <c r="P5049" i="1"/>
  <c r="O5049" i="1"/>
  <c r="N5049" i="1"/>
  <c r="M5049" i="1"/>
  <c r="Q5048" i="1"/>
  <c r="P5048" i="1"/>
  <c r="O5048" i="1"/>
  <c r="N5048" i="1"/>
  <c r="M5048" i="1"/>
  <c r="Q5047" i="1"/>
  <c r="P5047" i="1"/>
  <c r="O5047" i="1"/>
  <c r="N5047" i="1"/>
  <c r="M5047" i="1"/>
  <c r="Q5046" i="1"/>
  <c r="P5046" i="1"/>
  <c r="O5046" i="1"/>
  <c r="N5046" i="1"/>
  <c r="M5046" i="1"/>
  <c r="Q5045" i="1"/>
  <c r="P5045" i="1"/>
  <c r="O5045" i="1"/>
  <c r="N5045" i="1"/>
  <c r="M5045" i="1"/>
  <c r="Q5044" i="1"/>
  <c r="P5044" i="1"/>
  <c r="O5044" i="1"/>
  <c r="N5044" i="1"/>
  <c r="M5044" i="1"/>
  <c r="Q5043" i="1"/>
  <c r="P5043" i="1"/>
  <c r="O5043" i="1"/>
  <c r="N5043" i="1"/>
  <c r="M5043" i="1"/>
  <c r="Q5042" i="1"/>
  <c r="P5042" i="1"/>
  <c r="O5042" i="1"/>
  <c r="N5042" i="1"/>
  <c r="M5042" i="1"/>
  <c r="Q5041" i="1"/>
  <c r="P5041" i="1"/>
  <c r="O5041" i="1"/>
  <c r="N5041" i="1"/>
  <c r="M5041" i="1"/>
  <c r="Q5040" i="1"/>
  <c r="P5040" i="1"/>
  <c r="O5040" i="1"/>
  <c r="N5040" i="1"/>
  <c r="M5040" i="1"/>
  <c r="Q5039" i="1"/>
  <c r="P5039" i="1"/>
  <c r="O5039" i="1"/>
  <c r="N5039" i="1"/>
  <c r="M5039" i="1"/>
  <c r="Q5038" i="1"/>
  <c r="P5038" i="1"/>
  <c r="O5038" i="1"/>
  <c r="N5038" i="1"/>
  <c r="M5038" i="1"/>
  <c r="Q5037" i="1"/>
  <c r="P5037" i="1"/>
  <c r="O5037" i="1"/>
  <c r="N5037" i="1"/>
  <c r="M5037" i="1"/>
  <c r="Q5036" i="1"/>
  <c r="P5036" i="1"/>
  <c r="O5036" i="1"/>
  <c r="N5036" i="1"/>
  <c r="M5036" i="1"/>
  <c r="Q5035" i="1"/>
  <c r="P5035" i="1"/>
  <c r="O5035" i="1"/>
  <c r="N5035" i="1"/>
  <c r="M5035" i="1"/>
  <c r="Q5034" i="1"/>
  <c r="P5034" i="1"/>
  <c r="O5034" i="1"/>
  <c r="N5034" i="1"/>
  <c r="M5034" i="1"/>
  <c r="Q5033" i="1"/>
  <c r="P5033" i="1"/>
  <c r="O5033" i="1"/>
  <c r="N5033" i="1"/>
  <c r="M5033" i="1"/>
  <c r="Q5032" i="1"/>
  <c r="P5032" i="1"/>
  <c r="O5032" i="1"/>
  <c r="N5032" i="1"/>
  <c r="M5032" i="1"/>
  <c r="Q5031" i="1"/>
  <c r="P5031" i="1"/>
  <c r="O5031" i="1"/>
  <c r="N5031" i="1"/>
  <c r="M5031" i="1"/>
  <c r="Q5030" i="1"/>
  <c r="P5030" i="1"/>
  <c r="O5030" i="1"/>
  <c r="N5030" i="1"/>
  <c r="M5030" i="1"/>
  <c r="Q5029" i="1"/>
  <c r="P5029" i="1"/>
  <c r="O5029" i="1"/>
  <c r="N5029" i="1"/>
  <c r="M5029" i="1"/>
  <c r="Q5028" i="1"/>
  <c r="P5028" i="1"/>
  <c r="O5028" i="1"/>
  <c r="N5028" i="1"/>
  <c r="M5028" i="1"/>
  <c r="Q5027" i="1"/>
  <c r="P5027" i="1"/>
  <c r="O5027" i="1"/>
  <c r="N5027" i="1"/>
  <c r="M5027" i="1"/>
  <c r="Q5026" i="1"/>
  <c r="P5026" i="1"/>
  <c r="O5026" i="1"/>
  <c r="N5026" i="1"/>
  <c r="M5026" i="1"/>
  <c r="Q5025" i="1"/>
  <c r="P5025" i="1"/>
  <c r="O5025" i="1"/>
  <c r="N5025" i="1"/>
  <c r="M5025" i="1"/>
  <c r="Q5024" i="1"/>
  <c r="P5024" i="1"/>
  <c r="O5024" i="1"/>
  <c r="N5024" i="1"/>
  <c r="M5024" i="1"/>
  <c r="Q5023" i="1"/>
  <c r="P5023" i="1"/>
  <c r="O5023" i="1"/>
  <c r="N5023" i="1"/>
  <c r="M5023" i="1"/>
  <c r="Q5022" i="1"/>
  <c r="P5022" i="1"/>
  <c r="O5022" i="1"/>
  <c r="N5022" i="1"/>
  <c r="M5022" i="1"/>
  <c r="Q5021" i="1"/>
  <c r="P5021" i="1"/>
  <c r="O5021" i="1"/>
  <c r="N5021" i="1"/>
  <c r="M5021" i="1"/>
  <c r="Q5020" i="1"/>
  <c r="P5020" i="1"/>
  <c r="O5020" i="1"/>
  <c r="N5020" i="1"/>
  <c r="M5020" i="1"/>
  <c r="Q5019" i="1"/>
  <c r="P5019" i="1"/>
  <c r="O5019" i="1"/>
  <c r="N5019" i="1"/>
  <c r="M5019" i="1"/>
  <c r="Q5018" i="1"/>
  <c r="P5018" i="1"/>
  <c r="O5018" i="1"/>
  <c r="N5018" i="1"/>
  <c r="M5018" i="1"/>
  <c r="Q5017" i="1"/>
  <c r="P5017" i="1"/>
  <c r="O5017" i="1"/>
  <c r="N5017" i="1"/>
  <c r="M5017" i="1"/>
  <c r="Q5016" i="1"/>
  <c r="P5016" i="1"/>
  <c r="O5016" i="1"/>
  <c r="N5016" i="1"/>
  <c r="M5016" i="1"/>
  <c r="Q5015" i="1"/>
  <c r="P5015" i="1"/>
  <c r="O5015" i="1"/>
  <c r="N5015" i="1"/>
  <c r="M5015" i="1"/>
  <c r="Q5014" i="1"/>
  <c r="P5014" i="1"/>
  <c r="O5014" i="1"/>
  <c r="N5014" i="1"/>
  <c r="M5014" i="1"/>
  <c r="Q5013" i="1"/>
  <c r="P5013" i="1"/>
  <c r="O5013" i="1"/>
  <c r="N5013" i="1"/>
  <c r="M5013" i="1"/>
  <c r="Q5012" i="1"/>
  <c r="P5012" i="1"/>
  <c r="O5012" i="1"/>
  <c r="N5012" i="1"/>
  <c r="M5012" i="1"/>
  <c r="Q5011" i="1"/>
  <c r="P5011" i="1"/>
  <c r="O5011" i="1"/>
  <c r="N5011" i="1"/>
  <c r="M5011" i="1"/>
  <c r="Q5010" i="1"/>
  <c r="P5010" i="1"/>
  <c r="O5010" i="1"/>
  <c r="N5010" i="1"/>
  <c r="M5010" i="1"/>
  <c r="Q5009" i="1"/>
  <c r="P5009" i="1"/>
  <c r="O5009" i="1"/>
  <c r="N5009" i="1"/>
  <c r="M5009" i="1"/>
  <c r="Q5008" i="1"/>
  <c r="P5008" i="1"/>
  <c r="O5008" i="1"/>
  <c r="N5008" i="1"/>
  <c r="M5008" i="1"/>
  <c r="Q5007" i="1"/>
  <c r="P5007" i="1"/>
  <c r="O5007" i="1"/>
  <c r="N5007" i="1"/>
  <c r="M5007" i="1"/>
  <c r="Q5006" i="1"/>
  <c r="P5006" i="1"/>
  <c r="O5006" i="1"/>
  <c r="N5006" i="1"/>
  <c r="M5006" i="1"/>
  <c r="Q5005" i="1"/>
  <c r="P5005" i="1"/>
  <c r="O5005" i="1"/>
  <c r="N5005" i="1"/>
  <c r="M5005" i="1"/>
  <c r="Q5004" i="1"/>
  <c r="P5004" i="1"/>
  <c r="O5004" i="1"/>
  <c r="N5004" i="1"/>
  <c r="M5004" i="1"/>
  <c r="Q5003" i="1"/>
  <c r="P5003" i="1"/>
  <c r="O5003" i="1"/>
  <c r="N5003" i="1"/>
  <c r="M5003" i="1"/>
  <c r="Q5002" i="1"/>
  <c r="P5002" i="1"/>
  <c r="O5002" i="1"/>
  <c r="N5002" i="1"/>
  <c r="M5002" i="1"/>
  <c r="Q5001" i="1"/>
  <c r="P5001" i="1"/>
  <c r="O5001" i="1"/>
  <c r="N5001" i="1"/>
  <c r="M5001" i="1"/>
  <c r="Q5000" i="1"/>
  <c r="P5000" i="1"/>
  <c r="O5000" i="1"/>
  <c r="N5000" i="1"/>
  <c r="M5000" i="1"/>
  <c r="Q4999" i="1"/>
  <c r="P4999" i="1"/>
  <c r="O4999" i="1"/>
  <c r="N4999" i="1"/>
  <c r="M4999" i="1"/>
  <c r="Q4998" i="1"/>
  <c r="P4998" i="1"/>
  <c r="O4998" i="1"/>
  <c r="N4998" i="1"/>
  <c r="M4998" i="1"/>
  <c r="Q4997" i="1"/>
  <c r="P4997" i="1"/>
  <c r="O4997" i="1"/>
  <c r="N4997" i="1"/>
  <c r="M4997" i="1"/>
  <c r="Q4996" i="1"/>
  <c r="P4996" i="1"/>
  <c r="O4996" i="1"/>
  <c r="N4996" i="1"/>
  <c r="M4996" i="1"/>
  <c r="Q4995" i="1"/>
  <c r="P4995" i="1"/>
  <c r="O4995" i="1"/>
  <c r="N4995" i="1"/>
  <c r="M4995" i="1"/>
  <c r="Q4994" i="1"/>
  <c r="P4994" i="1"/>
  <c r="O4994" i="1"/>
  <c r="N4994" i="1"/>
  <c r="M4994" i="1"/>
  <c r="Q4993" i="1"/>
  <c r="P4993" i="1"/>
  <c r="O4993" i="1"/>
  <c r="N4993" i="1"/>
  <c r="M4993" i="1"/>
  <c r="Q4992" i="1"/>
  <c r="P4992" i="1"/>
  <c r="O4992" i="1"/>
  <c r="N4992" i="1"/>
  <c r="M4992" i="1"/>
  <c r="Q4991" i="1"/>
  <c r="P4991" i="1"/>
  <c r="O4991" i="1"/>
  <c r="N4991" i="1"/>
  <c r="M4991" i="1"/>
  <c r="Q4990" i="1"/>
  <c r="P4990" i="1"/>
  <c r="O4990" i="1"/>
  <c r="N4990" i="1"/>
  <c r="M4990" i="1"/>
  <c r="Q4989" i="1"/>
  <c r="P4989" i="1"/>
  <c r="O4989" i="1"/>
  <c r="N4989" i="1"/>
  <c r="M4989" i="1"/>
  <c r="Q4988" i="1"/>
  <c r="P4988" i="1"/>
  <c r="O4988" i="1"/>
  <c r="N4988" i="1"/>
  <c r="M4988" i="1"/>
  <c r="Q4987" i="1"/>
  <c r="P4987" i="1"/>
  <c r="O4987" i="1"/>
  <c r="N4987" i="1"/>
  <c r="M4987" i="1"/>
  <c r="Q4986" i="1"/>
  <c r="P4986" i="1"/>
  <c r="O4986" i="1"/>
  <c r="N4986" i="1"/>
  <c r="M4986" i="1"/>
  <c r="Q4985" i="1"/>
  <c r="P4985" i="1"/>
  <c r="O4985" i="1"/>
  <c r="N4985" i="1"/>
  <c r="M4985" i="1"/>
  <c r="Q4984" i="1"/>
  <c r="P4984" i="1"/>
  <c r="O4984" i="1"/>
  <c r="N4984" i="1"/>
  <c r="M4984" i="1"/>
  <c r="Q4983" i="1"/>
  <c r="P4983" i="1"/>
  <c r="O4983" i="1"/>
  <c r="N4983" i="1"/>
  <c r="M4983" i="1"/>
  <c r="Q4982" i="1"/>
  <c r="P4982" i="1"/>
  <c r="O4982" i="1"/>
  <c r="N4982" i="1"/>
  <c r="M4982" i="1"/>
  <c r="Q4981" i="1"/>
  <c r="P4981" i="1"/>
  <c r="O4981" i="1"/>
  <c r="N4981" i="1"/>
  <c r="M4981" i="1"/>
  <c r="Q4980" i="1"/>
  <c r="P4980" i="1"/>
  <c r="O4980" i="1"/>
  <c r="N4980" i="1"/>
  <c r="M4980" i="1"/>
  <c r="Q4979" i="1"/>
  <c r="P4979" i="1"/>
  <c r="O4979" i="1"/>
  <c r="N4979" i="1"/>
  <c r="M4979" i="1"/>
  <c r="Q4978" i="1"/>
  <c r="P4978" i="1"/>
  <c r="O4978" i="1"/>
  <c r="N4978" i="1"/>
  <c r="M4978" i="1"/>
  <c r="Q4977" i="1"/>
  <c r="P4977" i="1"/>
  <c r="O4977" i="1"/>
  <c r="N4977" i="1"/>
  <c r="M4977" i="1"/>
  <c r="Q4976" i="1"/>
  <c r="P4976" i="1"/>
  <c r="O4976" i="1"/>
  <c r="N4976" i="1"/>
  <c r="M4976" i="1"/>
  <c r="Q4975" i="1"/>
  <c r="P4975" i="1"/>
  <c r="O4975" i="1"/>
  <c r="N4975" i="1"/>
  <c r="M4975" i="1"/>
  <c r="Q4974" i="1"/>
  <c r="P4974" i="1"/>
  <c r="O4974" i="1"/>
  <c r="N4974" i="1"/>
  <c r="M4974" i="1"/>
  <c r="Q4973" i="1"/>
  <c r="P4973" i="1"/>
  <c r="O4973" i="1"/>
  <c r="N4973" i="1"/>
  <c r="M4973" i="1"/>
  <c r="Q4972" i="1"/>
  <c r="P4972" i="1"/>
  <c r="O4972" i="1"/>
  <c r="N4972" i="1"/>
  <c r="M4972" i="1"/>
  <c r="Q4971" i="1"/>
  <c r="P4971" i="1"/>
  <c r="O4971" i="1"/>
  <c r="N4971" i="1"/>
  <c r="M4971" i="1"/>
  <c r="Q4970" i="1"/>
  <c r="P4970" i="1"/>
  <c r="O4970" i="1"/>
  <c r="N4970" i="1"/>
  <c r="M4970" i="1"/>
  <c r="Q4969" i="1"/>
  <c r="P4969" i="1"/>
  <c r="O4969" i="1"/>
  <c r="N4969" i="1"/>
  <c r="M4969" i="1"/>
  <c r="Q4968" i="1"/>
  <c r="P4968" i="1"/>
  <c r="O4968" i="1"/>
  <c r="N4968" i="1"/>
  <c r="M4968" i="1"/>
  <c r="Q4967" i="1"/>
  <c r="P4967" i="1"/>
  <c r="O4967" i="1"/>
  <c r="N4967" i="1"/>
  <c r="M4967" i="1"/>
  <c r="Q4966" i="1"/>
  <c r="P4966" i="1"/>
  <c r="O4966" i="1"/>
  <c r="N4966" i="1"/>
  <c r="M4966" i="1"/>
  <c r="Q4965" i="1"/>
  <c r="P4965" i="1"/>
  <c r="O4965" i="1"/>
  <c r="N4965" i="1"/>
  <c r="M4965" i="1"/>
  <c r="Q4964" i="1"/>
  <c r="P4964" i="1"/>
  <c r="O4964" i="1"/>
  <c r="N4964" i="1"/>
  <c r="M4964" i="1"/>
  <c r="Q4963" i="1"/>
  <c r="P4963" i="1"/>
  <c r="O4963" i="1"/>
  <c r="N4963" i="1"/>
  <c r="M4963" i="1"/>
  <c r="Q4962" i="1"/>
  <c r="P4962" i="1"/>
  <c r="O4962" i="1"/>
  <c r="N4962" i="1"/>
  <c r="M4962" i="1"/>
  <c r="Q4961" i="1"/>
  <c r="P4961" i="1"/>
  <c r="O4961" i="1"/>
  <c r="N4961" i="1"/>
  <c r="M4961" i="1"/>
  <c r="Q4960" i="1"/>
  <c r="P4960" i="1"/>
  <c r="O4960" i="1"/>
  <c r="N4960" i="1"/>
  <c r="M4960" i="1"/>
  <c r="Q4959" i="1"/>
  <c r="P4959" i="1"/>
  <c r="O4959" i="1"/>
  <c r="N4959" i="1"/>
  <c r="M4959" i="1"/>
  <c r="Q4958" i="1"/>
  <c r="P4958" i="1"/>
  <c r="O4958" i="1"/>
  <c r="N4958" i="1"/>
  <c r="M4958" i="1"/>
  <c r="Q4957" i="1"/>
  <c r="P4957" i="1"/>
  <c r="O4957" i="1"/>
  <c r="N4957" i="1"/>
  <c r="M4957" i="1"/>
  <c r="Q4956" i="1"/>
  <c r="P4956" i="1"/>
  <c r="O4956" i="1"/>
  <c r="N4956" i="1"/>
  <c r="M4956" i="1"/>
  <c r="Q4955" i="1"/>
  <c r="P4955" i="1"/>
  <c r="O4955" i="1"/>
  <c r="N4955" i="1"/>
  <c r="M4955" i="1"/>
  <c r="Q4954" i="1"/>
  <c r="P4954" i="1"/>
  <c r="O4954" i="1"/>
  <c r="N4954" i="1"/>
  <c r="M4954" i="1"/>
  <c r="Q4953" i="1"/>
  <c r="P4953" i="1"/>
  <c r="O4953" i="1"/>
  <c r="N4953" i="1"/>
  <c r="M4953" i="1"/>
  <c r="Q4952" i="1"/>
  <c r="P4952" i="1"/>
  <c r="O4952" i="1"/>
  <c r="N4952" i="1"/>
  <c r="M4952" i="1"/>
  <c r="Q4951" i="1"/>
  <c r="P4951" i="1"/>
  <c r="O4951" i="1"/>
  <c r="N4951" i="1"/>
  <c r="M4951" i="1"/>
  <c r="Q4950" i="1"/>
  <c r="P4950" i="1"/>
  <c r="O4950" i="1"/>
  <c r="N4950" i="1"/>
  <c r="M4950" i="1"/>
  <c r="Q4949" i="1"/>
  <c r="P4949" i="1"/>
  <c r="O4949" i="1"/>
  <c r="N4949" i="1"/>
  <c r="M4949" i="1"/>
  <c r="Q4948" i="1"/>
  <c r="P4948" i="1"/>
  <c r="O4948" i="1"/>
  <c r="N4948" i="1"/>
  <c r="M4948" i="1"/>
  <c r="Q4947" i="1"/>
  <c r="P4947" i="1"/>
  <c r="O4947" i="1"/>
  <c r="N4947" i="1"/>
  <c r="M4947" i="1"/>
  <c r="Q4946" i="1"/>
  <c r="P4946" i="1"/>
  <c r="O4946" i="1"/>
  <c r="N4946" i="1"/>
  <c r="M4946" i="1"/>
  <c r="Q4945" i="1"/>
  <c r="P4945" i="1"/>
  <c r="O4945" i="1"/>
  <c r="N4945" i="1"/>
  <c r="M4945" i="1"/>
  <c r="Q4944" i="1"/>
  <c r="P4944" i="1"/>
  <c r="O4944" i="1"/>
  <c r="N4944" i="1"/>
  <c r="M4944" i="1"/>
  <c r="Q4943" i="1"/>
  <c r="P4943" i="1"/>
  <c r="O4943" i="1"/>
  <c r="N4943" i="1"/>
  <c r="M4943" i="1"/>
  <c r="Q4942" i="1"/>
  <c r="P4942" i="1"/>
  <c r="O4942" i="1"/>
  <c r="N4942" i="1"/>
  <c r="M4942" i="1"/>
  <c r="Q4941" i="1"/>
  <c r="P4941" i="1"/>
  <c r="O4941" i="1"/>
  <c r="N4941" i="1"/>
  <c r="M4941" i="1"/>
  <c r="Q4940" i="1"/>
  <c r="P4940" i="1"/>
  <c r="O4940" i="1"/>
  <c r="N4940" i="1"/>
  <c r="M4940" i="1"/>
  <c r="Q4939" i="1"/>
  <c r="P4939" i="1"/>
  <c r="O4939" i="1"/>
  <c r="N4939" i="1"/>
  <c r="M4939" i="1"/>
  <c r="Q4938" i="1"/>
  <c r="P4938" i="1"/>
  <c r="O4938" i="1"/>
  <c r="N4938" i="1"/>
  <c r="M4938" i="1"/>
  <c r="Q4937" i="1"/>
  <c r="P4937" i="1"/>
  <c r="O4937" i="1"/>
  <c r="N4937" i="1"/>
  <c r="M4937" i="1"/>
  <c r="Q4936" i="1"/>
  <c r="P4936" i="1"/>
  <c r="O4936" i="1"/>
  <c r="N4936" i="1"/>
  <c r="M4936" i="1"/>
  <c r="Q4935" i="1"/>
  <c r="P4935" i="1"/>
  <c r="O4935" i="1"/>
  <c r="N4935" i="1"/>
  <c r="M4935" i="1"/>
  <c r="Q4934" i="1"/>
  <c r="P4934" i="1"/>
  <c r="O4934" i="1"/>
  <c r="N4934" i="1"/>
  <c r="M4934" i="1"/>
  <c r="Q4933" i="1"/>
  <c r="P4933" i="1"/>
  <c r="O4933" i="1"/>
  <c r="N4933" i="1"/>
  <c r="M4933" i="1"/>
  <c r="Q4932" i="1"/>
  <c r="P4932" i="1"/>
  <c r="O4932" i="1"/>
  <c r="N4932" i="1"/>
  <c r="M4932" i="1"/>
  <c r="Q4931" i="1"/>
  <c r="P4931" i="1"/>
  <c r="O4931" i="1"/>
  <c r="N4931" i="1"/>
  <c r="M4931" i="1"/>
  <c r="Q4930" i="1"/>
  <c r="P4930" i="1"/>
  <c r="O4930" i="1"/>
  <c r="N4930" i="1"/>
  <c r="M4930" i="1"/>
  <c r="Q4929" i="1"/>
  <c r="P4929" i="1"/>
  <c r="O4929" i="1"/>
  <c r="N4929" i="1"/>
  <c r="M4929" i="1"/>
  <c r="Q4928" i="1"/>
  <c r="P4928" i="1"/>
  <c r="O4928" i="1"/>
  <c r="N4928" i="1"/>
  <c r="M4928" i="1"/>
  <c r="Q4927" i="1"/>
  <c r="P4927" i="1"/>
  <c r="O4927" i="1"/>
  <c r="N4927" i="1"/>
  <c r="M4927" i="1"/>
  <c r="Q4926" i="1"/>
  <c r="P4926" i="1"/>
  <c r="O4926" i="1"/>
  <c r="N4926" i="1"/>
  <c r="M4926" i="1"/>
  <c r="Q4925" i="1"/>
  <c r="P4925" i="1"/>
  <c r="O4925" i="1"/>
  <c r="N4925" i="1"/>
  <c r="M4925" i="1"/>
  <c r="Q4924" i="1"/>
  <c r="P4924" i="1"/>
  <c r="O4924" i="1"/>
  <c r="N4924" i="1"/>
  <c r="M4924" i="1"/>
  <c r="Q4923" i="1"/>
  <c r="P4923" i="1"/>
  <c r="O4923" i="1"/>
  <c r="N4923" i="1"/>
  <c r="M4923" i="1"/>
  <c r="Q4922" i="1"/>
  <c r="P4922" i="1"/>
  <c r="O4922" i="1"/>
  <c r="N4922" i="1"/>
  <c r="M4922" i="1"/>
  <c r="Q4921" i="1"/>
  <c r="P4921" i="1"/>
  <c r="O4921" i="1"/>
  <c r="N4921" i="1"/>
  <c r="M4921" i="1"/>
  <c r="Q4920" i="1"/>
  <c r="P4920" i="1"/>
  <c r="O4920" i="1"/>
  <c r="N4920" i="1"/>
  <c r="M4920" i="1"/>
  <c r="Q4919" i="1"/>
  <c r="P4919" i="1"/>
  <c r="O4919" i="1"/>
  <c r="N4919" i="1"/>
  <c r="M4919" i="1"/>
  <c r="Q4918" i="1"/>
  <c r="P4918" i="1"/>
  <c r="O4918" i="1"/>
  <c r="N4918" i="1"/>
  <c r="M4918" i="1"/>
  <c r="Q4917" i="1"/>
  <c r="P4917" i="1"/>
  <c r="O4917" i="1"/>
  <c r="N4917" i="1"/>
  <c r="M4917" i="1"/>
  <c r="Q4916" i="1"/>
  <c r="P4916" i="1"/>
  <c r="O4916" i="1"/>
  <c r="N4916" i="1"/>
  <c r="M4916" i="1"/>
  <c r="Q4915" i="1"/>
  <c r="P4915" i="1"/>
  <c r="O4915" i="1"/>
  <c r="N4915" i="1"/>
  <c r="M4915" i="1"/>
  <c r="Q4914" i="1"/>
  <c r="P4914" i="1"/>
  <c r="O4914" i="1"/>
  <c r="N4914" i="1"/>
  <c r="M4914" i="1"/>
  <c r="Q4913" i="1"/>
  <c r="P4913" i="1"/>
  <c r="O4913" i="1"/>
  <c r="N4913" i="1"/>
  <c r="M4913" i="1"/>
  <c r="Q4912" i="1"/>
  <c r="P4912" i="1"/>
  <c r="O4912" i="1"/>
  <c r="N4912" i="1"/>
  <c r="M4912" i="1"/>
  <c r="Q4911" i="1"/>
  <c r="P4911" i="1"/>
  <c r="O4911" i="1"/>
  <c r="N4911" i="1"/>
  <c r="M4911" i="1"/>
  <c r="Q4910" i="1"/>
  <c r="P4910" i="1"/>
  <c r="O4910" i="1"/>
  <c r="N4910" i="1"/>
  <c r="M4910" i="1"/>
  <c r="Q4909" i="1"/>
  <c r="P4909" i="1"/>
  <c r="O4909" i="1"/>
  <c r="N4909" i="1"/>
  <c r="M4909" i="1"/>
  <c r="Q4908" i="1"/>
  <c r="P4908" i="1"/>
  <c r="O4908" i="1"/>
  <c r="N4908" i="1"/>
  <c r="M4908" i="1"/>
  <c r="Q4907" i="1"/>
  <c r="P4907" i="1"/>
  <c r="O4907" i="1"/>
  <c r="N4907" i="1"/>
  <c r="M4907" i="1"/>
  <c r="Q4906" i="1"/>
  <c r="P4906" i="1"/>
  <c r="O4906" i="1"/>
  <c r="N4906" i="1"/>
  <c r="M4906" i="1"/>
  <c r="Q4905" i="1"/>
  <c r="P4905" i="1"/>
  <c r="O4905" i="1"/>
  <c r="N4905" i="1"/>
  <c r="M4905" i="1"/>
  <c r="Q4904" i="1"/>
  <c r="P4904" i="1"/>
  <c r="O4904" i="1"/>
  <c r="N4904" i="1"/>
  <c r="M4904" i="1"/>
  <c r="Q4903" i="1"/>
  <c r="P4903" i="1"/>
  <c r="O4903" i="1"/>
  <c r="N4903" i="1"/>
  <c r="M4903" i="1"/>
  <c r="Q4902" i="1"/>
  <c r="P4902" i="1"/>
  <c r="O4902" i="1"/>
  <c r="N4902" i="1"/>
  <c r="M4902" i="1"/>
  <c r="Q4901" i="1"/>
  <c r="P4901" i="1"/>
  <c r="O4901" i="1"/>
  <c r="N4901" i="1"/>
  <c r="M4901" i="1"/>
  <c r="Q4900" i="1"/>
  <c r="P4900" i="1"/>
  <c r="O4900" i="1"/>
  <c r="N4900" i="1"/>
  <c r="M4900" i="1"/>
  <c r="Q4899" i="1"/>
  <c r="P4899" i="1"/>
  <c r="O4899" i="1"/>
  <c r="N4899" i="1"/>
  <c r="M4899" i="1"/>
  <c r="Q4898" i="1"/>
  <c r="P4898" i="1"/>
  <c r="O4898" i="1"/>
  <c r="N4898" i="1"/>
  <c r="M4898" i="1"/>
  <c r="Q4897" i="1"/>
  <c r="P4897" i="1"/>
  <c r="O4897" i="1"/>
  <c r="N4897" i="1"/>
  <c r="M4897" i="1"/>
  <c r="Q4896" i="1"/>
  <c r="P4896" i="1"/>
  <c r="O4896" i="1"/>
  <c r="N4896" i="1"/>
  <c r="M4896" i="1"/>
  <c r="Q4895" i="1"/>
  <c r="P4895" i="1"/>
  <c r="O4895" i="1"/>
  <c r="N4895" i="1"/>
  <c r="M4895" i="1"/>
  <c r="Q4894" i="1"/>
  <c r="P4894" i="1"/>
  <c r="O4894" i="1"/>
  <c r="N4894" i="1"/>
  <c r="M4894" i="1"/>
  <c r="Q4893" i="1"/>
  <c r="P4893" i="1"/>
  <c r="O4893" i="1"/>
  <c r="N4893" i="1"/>
  <c r="M4893" i="1"/>
  <c r="Q4892" i="1"/>
  <c r="P4892" i="1"/>
  <c r="O4892" i="1"/>
  <c r="N4892" i="1"/>
  <c r="M4892" i="1"/>
  <c r="Q4891" i="1"/>
  <c r="P4891" i="1"/>
  <c r="O4891" i="1"/>
  <c r="N4891" i="1"/>
  <c r="M4891" i="1"/>
  <c r="Q4890" i="1"/>
  <c r="P4890" i="1"/>
  <c r="O4890" i="1"/>
  <c r="N4890" i="1"/>
  <c r="M4890" i="1"/>
  <c r="Q4889" i="1"/>
  <c r="P4889" i="1"/>
  <c r="O4889" i="1"/>
  <c r="N4889" i="1"/>
  <c r="M4889" i="1"/>
  <c r="Q4888" i="1"/>
  <c r="P4888" i="1"/>
  <c r="O4888" i="1"/>
  <c r="N4888" i="1"/>
  <c r="M4888" i="1"/>
  <c r="Q4887" i="1"/>
  <c r="P4887" i="1"/>
  <c r="O4887" i="1"/>
  <c r="N4887" i="1"/>
  <c r="M4887" i="1"/>
  <c r="Q4886" i="1"/>
  <c r="P4886" i="1"/>
  <c r="O4886" i="1"/>
  <c r="N4886" i="1"/>
  <c r="M4886" i="1"/>
  <c r="Q4885" i="1"/>
  <c r="P4885" i="1"/>
  <c r="O4885" i="1"/>
  <c r="N4885" i="1"/>
  <c r="M4885" i="1"/>
  <c r="Q4884" i="1"/>
  <c r="P4884" i="1"/>
  <c r="O4884" i="1"/>
  <c r="N4884" i="1"/>
  <c r="M4884" i="1"/>
  <c r="Q4883" i="1"/>
  <c r="P4883" i="1"/>
  <c r="O4883" i="1"/>
  <c r="N4883" i="1"/>
  <c r="M4883" i="1"/>
  <c r="Q4882" i="1"/>
  <c r="P4882" i="1"/>
  <c r="O4882" i="1"/>
  <c r="N4882" i="1"/>
  <c r="M4882" i="1"/>
  <c r="Q4881" i="1"/>
  <c r="P4881" i="1"/>
  <c r="O4881" i="1"/>
  <c r="N4881" i="1"/>
  <c r="M4881" i="1"/>
  <c r="Q4880" i="1"/>
  <c r="P4880" i="1"/>
  <c r="O4880" i="1"/>
  <c r="N4880" i="1"/>
  <c r="M4880" i="1"/>
  <c r="Q4879" i="1"/>
  <c r="P4879" i="1"/>
  <c r="O4879" i="1"/>
  <c r="N4879" i="1"/>
  <c r="M4879" i="1"/>
  <c r="Q4878" i="1"/>
  <c r="P4878" i="1"/>
  <c r="O4878" i="1"/>
  <c r="N4878" i="1"/>
  <c r="M4878" i="1"/>
  <c r="Q4877" i="1"/>
  <c r="P4877" i="1"/>
  <c r="O4877" i="1"/>
  <c r="N4877" i="1"/>
  <c r="M4877" i="1"/>
  <c r="Q4876" i="1"/>
  <c r="P4876" i="1"/>
  <c r="O4876" i="1"/>
  <c r="N4876" i="1"/>
  <c r="M4876" i="1"/>
  <c r="Q4875" i="1"/>
  <c r="P4875" i="1"/>
  <c r="O4875" i="1"/>
  <c r="N4875" i="1"/>
  <c r="M4875" i="1"/>
  <c r="Q4874" i="1"/>
  <c r="P4874" i="1"/>
  <c r="O4874" i="1"/>
  <c r="N4874" i="1"/>
  <c r="M4874" i="1"/>
  <c r="Q4873" i="1"/>
  <c r="P4873" i="1"/>
  <c r="O4873" i="1"/>
  <c r="N4873" i="1"/>
  <c r="M4873" i="1"/>
  <c r="Q4872" i="1"/>
  <c r="P4872" i="1"/>
  <c r="O4872" i="1"/>
  <c r="N4872" i="1"/>
  <c r="M4872" i="1"/>
  <c r="Q4871" i="1"/>
  <c r="P4871" i="1"/>
  <c r="O4871" i="1"/>
  <c r="N4871" i="1"/>
  <c r="M4871" i="1"/>
  <c r="Q4870" i="1"/>
  <c r="P4870" i="1"/>
  <c r="O4870" i="1"/>
  <c r="N4870" i="1"/>
  <c r="M4870" i="1"/>
  <c r="Q4869" i="1"/>
  <c r="P4869" i="1"/>
  <c r="O4869" i="1"/>
  <c r="N4869" i="1"/>
  <c r="M4869" i="1"/>
  <c r="Q4868" i="1"/>
  <c r="P4868" i="1"/>
  <c r="O4868" i="1"/>
  <c r="N4868" i="1"/>
  <c r="M4868" i="1"/>
  <c r="Q4867" i="1"/>
  <c r="P4867" i="1"/>
  <c r="O4867" i="1"/>
  <c r="N4867" i="1"/>
  <c r="M4867" i="1"/>
  <c r="Q4866" i="1"/>
  <c r="P4866" i="1"/>
  <c r="O4866" i="1"/>
  <c r="N4866" i="1"/>
  <c r="M4866" i="1"/>
  <c r="Q4865" i="1"/>
  <c r="P4865" i="1"/>
  <c r="O4865" i="1"/>
  <c r="N4865" i="1"/>
  <c r="M4865" i="1"/>
  <c r="Q4864" i="1"/>
  <c r="P4864" i="1"/>
  <c r="O4864" i="1"/>
  <c r="N4864" i="1"/>
  <c r="M4864" i="1"/>
  <c r="Q4863" i="1"/>
  <c r="P4863" i="1"/>
  <c r="O4863" i="1"/>
  <c r="N4863" i="1"/>
  <c r="M4863" i="1"/>
  <c r="Q4862" i="1"/>
  <c r="P4862" i="1"/>
  <c r="O4862" i="1"/>
  <c r="N4862" i="1"/>
  <c r="M4862" i="1"/>
  <c r="Q4861" i="1"/>
  <c r="P4861" i="1"/>
  <c r="O4861" i="1"/>
  <c r="N4861" i="1"/>
  <c r="M4861" i="1"/>
  <c r="Q4860" i="1"/>
  <c r="P4860" i="1"/>
  <c r="O4860" i="1"/>
  <c r="N4860" i="1"/>
  <c r="M4860" i="1"/>
  <c r="Q4859" i="1"/>
  <c r="P4859" i="1"/>
  <c r="O4859" i="1"/>
  <c r="N4859" i="1"/>
  <c r="M4859" i="1"/>
  <c r="Q4858" i="1"/>
  <c r="P4858" i="1"/>
  <c r="O4858" i="1"/>
  <c r="N4858" i="1"/>
  <c r="M4858" i="1"/>
  <c r="Q4857" i="1"/>
  <c r="P4857" i="1"/>
  <c r="O4857" i="1"/>
  <c r="N4857" i="1"/>
  <c r="M4857" i="1"/>
  <c r="Q4856" i="1"/>
  <c r="P4856" i="1"/>
  <c r="O4856" i="1"/>
  <c r="N4856" i="1"/>
  <c r="M4856" i="1"/>
  <c r="Q4855" i="1"/>
  <c r="P4855" i="1"/>
  <c r="O4855" i="1"/>
  <c r="N4855" i="1"/>
  <c r="M4855" i="1"/>
  <c r="Q4854" i="1"/>
  <c r="P4854" i="1"/>
  <c r="O4854" i="1"/>
  <c r="N4854" i="1"/>
  <c r="M4854" i="1"/>
  <c r="Q4853" i="1"/>
  <c r="P4853" i="1"/>
  <c r="O4853" i="1"/>
  <c r="N4853" i="1"/>
  <c r="M4853" i="1"/>
  <c r="Q4852" i="1"/>
  <c r="P4852" i="1"/>
  <c r="O4852" i="1"/>
  <c r="N4852" i="1"/>
  <c r="M4852" i="1"/>
  <c r="Q4851" i="1"/>
  <c r="P4851" i="1"/>
  <c r="O4851" i="1"/>
  <c r="N4851" i="1"/>
  <c r="M4851" i="1"/>
  <c r="Q4850" i="1"/>
  <c r="P4850" i="1"/>
  <c r="O4850" i="1"/>
  <c r="N4850" i="1"/>
  <c r="M4850" i="1"/>
  <c r="Q4849" i="1"/>
  <c r="P4849" i="1"/>
  <c r="O4849" i="1"/>
  <c r="N4849" i="1"/>
  <c r="M4849" i="1"/>
  <c r="Q4848" i="1"/>
  <c r="P4848" i="1"/>
  <c r="O4848" i="1"/>
  <c r="N4848" i="1"/>
  <c r="M4848" i="1"/>
  <c r="Q4847" i="1"/>
  <c r="P4847" i="1"/>
  <c r="O4847" i="1"/>
  <c r="N4847" i="1"/>
  <c r="M4847" i="1"/>
  <c r="Q4846" i="1"/>
  <c r="P4846" i="1"/>
  <c r="O4846" i="1"/>
  <c r="N4846" i="1"/>
  <c r="M4846" i="1"/>
  <c r="Q4845" i="1"/>
  <c r="P4845" i="1"/>
  <c r="O4845" i="1"/>
  <c r="N4845" i="1"/>
  <c r="M4845" i="1"/>
  <c r="Q4844" i="1"/>
  <c r="P4844" i="1"/>
  <c r="O4844" i="1"/>
  <c r="N4844" i="1"/>
  <c r="M4844" i="1"/>
  <c r="Q4843" i="1"/>
  <c r="P4843" i="1"/>
  <c r="O4843" i="1"/>
  <c r="N4843" i="1"/>
  <c r="M4843" i="1"/>
  <c r="Q4842" i="1"/>
  <c r="P4842" i="1"/>
  <c r="O4842" i="1"/>
  <c r="N4842" i="1"/>
  <c r="M4842" i="1"/>
  <c r="Q4841" i="1"/>
  <c r="P4841" i="1"/>
  <c r="O4841" i="1"/>
  <c r="N4841" i="1"/>
  <c r="M4841" i="1"/>
  <c r="Q4840" i="1"/>
  <c r="P4840" i="1"/>
  <c r="O4840" i="1"/>
  <c r="N4840" i="1"/>
  <c r="M4840" i="1"/>
  <c r="Q4839" i="1"/>
  <c r="P4839" i="1"/>
  <c r="O4839" i="1"/>
  <c r="N4839" i="1"/>
  <c r="M4839" i="1"/>
  <c r="Q4838" i="1"/>
  <c r="P4838" i="1"/>
  <c r="O4838" i="1"/>
  <c r="N4838" i="1"/>
  <c r="M4838" i="1"/>
  <c r="Q4837" i="1"/>
  <c r="P4837" i="1"/>
  <c r="O4837" i="1"/>
  <c r="N4837" i="1"/>
  <c r="M4837" i="1"/>
  <c r="Q4836" i="1"/>
  <c r="P4836" i="1"/>
  <c r="O4836" i="1"/>
  <c r="N4836" i="1"/>
  <c r="M4836" i="1"/>
  <c r="Q4835" i="1"/>
  <c r="P4835" i="1"/>
  <c r="O4835" i="1"/>
  <c r="N4835" i="1"/>
  <c r="M4835" i="1"/>
  <c r="Q4834" i="1"/>
  <c r="P4834" i="1"/>
  <c r="O4834" i="1"/>
  <c r="N4834" i="1"/>
  <c r="M4834" i="1"/>
  <c r="Q4833" i="1"/>
  <c r="P4833" i="1"/>
  <c r="O4833" i="1"/>
  <c r="N4833" i="1"/>
  <c r="M4833" i="1"/>
  <c r="Q4832" i="1"/>
  <c r="P4832" i="1"/>
  <c r="O4832" i="1"/>
  <c r="N4832" i="1"/>
  <c r="M4832" i="1"/>
  <c r="Q4831" i="1"/>
  <c r="P4831" i="1"/>
  <c r="O4831" i="1"/>
  <c r="N4831" i="1"/>
  <c r="M4831" i="1"/>
  <c r="Q4830" i="1"/>
  <c r="P4830" i="1"/>
  <c r="O4830" i="1"/>
  <c r="N4830" i="1"/>
  <c r="M4830" i="1"/>
  <c r="Q4829" i="1"/>
  <c r="P4829" i="1"/>
  <c r="O4829" i="1"/>
  <c r="N4829" i="1"/>
  <c r="M4829" i="1"/>
  <c r="Q4828" i="1"/>
  <c r="P4828" i="1"/>
  <c r="O4828" i="1"/>
  <c r="N4828" i="1"/>
  <c r="M4828" i="1"/>
  <c r="Q4827" i="1"/>
  <c r="P4827" i="1"/>
  <c r="O4827" i="1"/>
  <c r="N4827" i="1"/>
  <c r="M4827" i="1"/>
  <c r="Q4826" i="1"/>
  <c r="P4826" i="1"/>
  <c r="O4826" i="1"/>
  <c r="N4826" i="1"/>
  <c r="M4826" i="1"/>
  <c r="Q4825" i="1"/>
  <c r="P4825" i="1"/>
  <c r="O4825" i="1"/>
  <c r="N4825" i="1"/>
  <c r="M4825" i="1"/>
  <c r="Q4824" i="1"/>
  <c r="P4824" i="1"/>
  <c r="O4824" i="1"/>
  <c r="N4824" i="1"/>
  <c r="M4824" i="1"/>
  <c r="Q4823" i="1"/>
  <c r="P4823" i="1"/>
  <c r="O4823" i="1"/>
  <c r="N4823" i="1"/>
  <c r="M4823" i="1"/>
  <c r="Q4822" i="1"/>
  <c r="P4822" i="1"/>
  <c r="O4822" i="1"/>
  <c r="N4822" i="1"/>
  <c r="M4822" i="1"/>
  <c r="Q4821" i="1"/>
  <c r="P4821" i="1"/>
  <c r="O4821" i="1"/>
  <c r="N4821" i="1"/>
  <c r="M4821" i="1"/>
  <c r="Q4820" i="1"/>
  <c r="P4820" i="1"/>
  <c r="O4820" i="1"/>
  <c r="N4820" i="1"/>
  <c r="M4820" i="1"/>
  <c r="Q4819" i="1"/>
  <c r="P4819" i="1"/>
  <c r="O4819" i="1"/>
  <c r="N4819" i="1"/>
  <c r="M4819" i="1"/>
  <c r="Q4818" i="1"/>
  <c r="P4818" i="1"/>
  <c r="O4818" i="1"/>
  <c r="N4818" i="1"/>
  <c r="M4818" i="1"/>
  <c r="Q4817" i="1"/>
  <c r="P4817" i="1"/>
  <c r="O4817" i="1"/>
  <c r="N4817" i="1"/>
  <c r="M4817" i="1"/>
  <c r="Q4816" i="1"/>
  <c r="P4816" i="1"/>
  <c r="O4816" i="1"/>
  <c r="N4816" i="1"/>
  <c r="M4816" i="1"/>
  <c r="Q4815" i="1"/>
  <c r="P4815" i="1"/>
  <c r="O4815" i="1"/>
  <c r="N4815" i="1"/>
  <c r="M4815" i="1"/>
  <c r="Q4814" i="1"/>
  <c r="P4814" i="1"/>
  <c r="O4814" i="1"/>
  <c r="N4814" i="1"/>
  <c r="M4814" i="1"/>
  <c r="Q4813" i="1"/>
  <c r="P4813" i="1"/>
  <c r="O4813" i="1"/>
  <c r="N4813" i="1"/>
  <c r="M4813" i="1"/>
  <c r="Q4812" i="1"/>
  <c r="P4812" i="1"/>
  <c r="O4812" i="1"/>
  <c r="N4812" i="1"/>
  <c r="M4812" i="1"/>
  <c r="Q4811" i="1"/>
  <c r="P4811" i="1"/>
  <c r="O4811" i="1"/>
  <c r="N4811" i="1"/>
  <c r="M4811" i="1"/>
  <c r="Q4810" i="1"/>
  <c r="P4810" i="1"/>
  <c r="O4810" i="1"/>
  <c r="N4810" i="1"/>
  <c r="M4810" i="1"/>
  <c r="Q4809" i="1"/>
  <c r="P4809" i="1"/>
  <c r="O4809" i="1"/>
  <c r="N4809" i="1"/>
  <c r="M4809" i="1"/>
  <c r="Q4808" i="1"/>
  <c r="P4808" i="1"/>
  <c r="O4808" i="1"/>
  <c r="N4808" i="1"/>
  <c r="M4808" i="1"/>
  <c r="Q4807" i="1"/>
  <c r="P4807" i="1"/>
  <c r="O4807" i="1"/>
  <c r="N4807" i="1"/>
  <c r="M4807" i="1"/>
  <c r="Q4806" i="1"/>
  <c r="P4806" i="1"/>
  <c r="O4806" i="1"/>
  <c r="N4806" i="1"/>
  <c r="M4806" i="1"/>
  <c r="Q4805" i="1"/>
  <c r="P4805" i="1"/>
  <c r="O4805" i="1"/>
  <c r="N4805" i="1"/>
  <c r="M4805" i="1"/>
  <c r="Q4804" i="1"/>
  <c r="P4804" i="1"/>
  <c r="O4804" i="1"/>
  <c r="N4804" i="1"/>
  <c r="M4804" i="1"/>
  <c r="Q4803" i="1"/>
  <c r="P4803" i="1"/>
  <c r="O4803" i="1"/>
  <c r="N4803" i="1"/>
  <c r="M4803" i="1"/>
  <c r="Q4802" i="1"/>
  <c r="P4802" i="1"/>
  <c r="O4802" i="1"/>
  <c r="N4802" i="1"/>
  <c r="M4802" i="1"/>
  <c r="Q4801" i="1"/>
  <c r="P4801" i="1"/>
  <c r="O4801" i="1"/>
  <c r="N4801" i="1"/>
  <c r="M4801" i="1"/>
  <c r="Q4800" i="1"/>
  <c r="P4800" i="1"/>
  <c r="O4800" i="1"/>
  <c r="N4800" i="1"/>
  <c r="M4800" i="1"/>
  <c r="Q4799" i="1"/>
  <c r="P4799" i="1"/>
  <c r="O4799" i="1"/>
  <c r="N4799" i="1"/>
  <c r="M4799" i="1"/>
  <c r="Q4798" i="1"/>
  <c r="P4798" i="1"/>
  <c r="O4798" i="1"/>
  <c r="N4798" i="1"/>
  <c r="M4798" i="1"/>
  <c r="Q4797" i="1"/>
  <c r="P4797" i="1"/>
  <c r="O4797" i="1"/>
  <c r="N4797" i="1"/>
  <c r="M4797" i="1"/>
  <c r="Q4796" i="1"/>
  <c r="P4796" i="1"/>
  <c r="O4796" i="1"/>
  <c r="N4796" i="1"/>
  <c r="M4796" i="1"/>
  <c r="Q4795" i="1"/>
  <c r="P4795" i="1"/>
  <c r="O4795" i="1"/>
  <c r="N4795" i="1"/>
  <c r="M4795" i="1"/>
  <c r="Q4794" i="1"/>
  <c r="P4794" i="1"/>
  <c r="O4794" i="1"/>
  <c r="N4794" i="1"/>
  <c r="M4794" i="1"/>
  <c r="Q4793" i="1"/>
  <c r="P4793" i="1"/>
  <c r="O4793" i="1"/>
  <c r="N4793" i="1"/>
  <c r="M4793" i="1"/>
  <c r="Q4792" i="1"/>
  <c r="P4792" i="1"/>
  <c r="O4792" i="1"/>
  <c r="N4792" i="1"/>
  <c r="M4792" i="1"/>
  <c r="Q4791" i="1"/>
  <c r="P4791" i="1"/>
  <c r="O4791" i="1"/>
  <c r="N4791" i="1"/>
  <c r="M4791" i="1"/>
  <c r="Q4790" i="1"/>
  <c r="P4790" i="1"/>
  <c r="O4790" i="1"/>
  <c r="N4790" i="1"/>
  <c r="M4790" i="1"/>
  <c r="Q4789" i="1"/>
  <c r="P4789" i="1"/>
  <c r="O4789" i="1"/>
  <c r="N4789" i="1"/>
  <c r="M4789" i="1"/>
  <c r="Q4788" i="1"/>
  <c r="P4788" i="1"/>
  <c r="O4788" i="1"/>
  <c r="N4788" i="1"/>
  <c r="M4788" i="1"/>
  <c r="Q4787" i="1"/>
  <c r="P4787" i="1"/>
  <c r="O4787" i="1"/>
  <c r="N4787" i="1"/>
  <c r="M4787" i="1"/>
  <c r="Q4786" i="1"/>
  <c r="P4786" i="1"/>
  <c r="O4786" i="1"/>
  <c r="N4786" i="1"/>
  <c r="M4786" i="1"/>
  <c r="Q4785" i="1"/>
  <c r="P4785" i="1"/>
  <c r="O4785" i="1"/>
  <c r="N4785" i="1"/>
  <c r="M4785" i="1"/>
  <c r="Q4784" i="1"/>
  <c r="P4784" i="1"/>
  <c r="O4784" i="1"/>
  <c r="N4784" i="1"/>
  <c r="M4784" i="1"/>
  <c r="Q4783" i="1"/>
  <c r="P4783" i="1"/>
  <c r="O4783" i="1"/>
  <c r="N4783" i="1"/>
  <c r="M4783" i="1"/>
  <c r="Q4782" i="1"/>
  <c r="P4782" i="1"/>
  <c r="O4782" i="1"/>
  <c r="N4782" i="1"/>
  <c r="M4782" i="1"/>
  <c r="Q4781" i="1"/>
  <c r="P4781" i="1"/>
  <c r="O4781" i="1"/>
  <c r="N4781" i="1"/>
  <c r="M4781" i="1"/>
  <c r="Q4780" i="1"/>
  <c r="P4780" i="1"/>
  <c r="O4780" i="1"/>
  <c r="N4780" i="1"/>
  <c r="M4780" i="1"/>
  <c r="Q4779" i="1"/>
  <c r="P4779" i="1"/>
  <c r="O4779" i="1"/>
  <c r="N4779" i="1"/>
  <c r="M4779" i="1"/>
  <c r="Q4778" i="1"/>
  <c r="P4778" i="1"/>
  <c r="O4778" i="1"/>
  <c r="N4778" i="1"/>
  <c r="M4778" i="1"/>
  <c r="Q4777" i="1"/>
  <c r="P4777" i="1"/>
  <c r="O4777" i="1"/>
  <c r="N4777" i="1"/>
  <c r="M4777" i="1"/>
  <c r="Q4776" i="1"/>
  <c r="P4776" i="1"/>
  <c r="O4776" i="1"/>
  <c r="N4776" i="1"/>
  <c r="M4776" i="1"/>
  <c r="Q4775" i="1"/>
  <c r="P4775" i="1"/>
  <c r="O4775" i="1"/>
  <c r="N4775" i="1"/>
  <c r="M4775" i="1"/>
  <c r="Q4774" i="1"/>
  <c r="P4774" i="1"/>
  <c r="O4774" i="1"/>
  <c r="N4774" i="1"/>
  <c r="M4774" i="1"/>
  <c r="Q4773" i="1"/>
  <c r="P4773" i="1"/>
  <c r="O4773" i="1"/>
  <c r="N4773" i="1"/>
  <c r="M4773" i="1"/>
  <c r="Q4772" i="1"/>
  <c r="P4772" i="1"/>
  <c r="O4772" i="1"/>
  <c r="N4772" i="1"/>
  <c r="M4772" i="1"/>
  <c r="Q4771" i="1"/>
  <c r="P4771" i="1"/>
  <c r="O4771" i="1"/>
  <c r="N4771" i="1"/>
  <c r="M4771" i="1"/>
  <c r="Q4770" i="1"/>
  <c r="P4770" i="1"/>
  <c r="O4770" i="1"/>
  <c r="N4770" i="1"/>
  <c r="M4770" i="1"/>
  <c r="Q4769" i="1"/>
  <c r="P4769" i="1"/>
  <c r="O4769" i="1"/>
  <c r="N4769" i="1"/>
  <c r="M4769" i="1"/>
  <c r="Q4768" i="1"/>
  <c r="P4768" i="1"/>
  <c r="O4768" i="1"/>
  <c r="N4768" i="1"/>
  <c r="M4768" i="1"/>
  <c r="Q4767" i="1"/>
  <c r="P4767" i="1"/>
  <c r="O4767" i="1"/>
  <c r="N4767" i="1"/>
  <c r="M4767" i="1"/>
  <c r="Q4766" i="1"/>
  <c r="P4766" i="1"/>
  <c r="O4766" i="1"/>
  <c r="N4766" i="1"/>
  <c r="M4766" i="1"/>
  <c r="Q4765" i="1"/>
  <c r="P4765" i="1"/>
  <c r="O4765" i="1"/>
  <c r="N4765" i="1"/>
  <c r="M4765" i="1"/>
  <c r="Q4764" i="1"/>
  <c r="P4764" i="1"/>
  <c r="O4764" i="1"/>
  <c r="N4764" i="1"/>
  <c r="M4764" i="1"/>
  <c r="Q4763" i="1"/>
  <c r="P4763" i="1"/>
  <c r="O4763" i="1"/>
  <c r="N4763" i="1"/>
  <c r="M4763" i="1"/>
  <c r="Q4762" i="1"/>
  <c r="P4762" i="1"/>
  <c r="O4762" i="1"/>
  <c r="N4762" i="1"/>
  <c r="M4762" i="1"/>
  <c r="Q4761" i="1"/>
  <c r="P4761" i="1"/>
  <c r="O4761" i="1"/>
  <c r="N4761" i="1"/>
  <c r="M4761" i="1"/>
  <c r="Q4760" i="1"/>
  <c r="P4760" i="1"/>
  <c r="O4760" i="1"/>
  <c r="N4760" i="1"/>
  <c r="M4760" i="1"/>
  <c r="Q4759" i="1"/>
  <c r="P4759" i="1"/>
  <c r="O4759" i="1"/>
  <c r="N4759" i="1"/>
  <c r="M4759" i="1"/>
  <c r="Q4758" i="1"/>
  <c r="P4758" i="1"/>
  <c r="O4758" i="1"/>
  <c r="N4758" i="1"/>
  <c r="M4758" i="1"/>
  <c r="Q4757" i="1"/>
  <c r="P4757" i="1"/>
  <c r="O4757" i="1"/>
  <c r="N4757" i="1"/>
  <c r="M4757" i="1"/>
  <c r="Q4756" i="1"/>
  <c r="P4756" i="1"/>
  <c r="O4756" i="1"/>
  <c r="N4756" i="1"/>
  <c r="M4756" i="1"/>
  <c r="Q4755" i="1"/>
  <c r="P4755" i="1"/>
  <c r="O4755" i="1"/>
  <c r="N4755" i="1"/>
  <c r="M4755" i="1"/>
  <c r="Q4754" i="1"/>
  <c r="P4754" i="1"/>
  <c r="O4754" i="1"/>
  <c r="N4754" i="1"/>
  <c r="M4754" i="1"/>
  <c r="Q4753" i="1"/>
  <c r="P4753" i="1"/>
  <c r="O4753" i="1"/>
  <c r="N4753" i="1"/>
  <c r="M4753" i="1"/>
  <c r="Q4752" i="1"/>
  <c r="P4752" i="1"/>
  <c r="O4752" i="1"/>
  <c r="N4752" i="1"/>
  <c r="M4752" i="1"/>
  <c r="Q4751" i="1"/>
  <c r="P4751" i="1"/>
  <c r="O4751" i="1"/>
  <c r="N4751" i="1"/>
  <c r="M4751" i="1"/>
  <c r="Q4750" i="1"/>
  <c r="P4750" i="1"/>
  <c r="O4750" i="1"/>
  <c r="N4750" i="1"/>
  <c r="M4750" i="1"/>
  <c r="Q4749" i="1"/>
  <c r="P4749" i="1"/>
  <c r="O4749" i="1"/>
  <c r="N4749" i="1"/>
  <c r="M4749" i="1"/>
  <c r="Q4748" i="1"/>
  <c r="P4748" i="1"/>
  <c r="O4748" i="1"/>
  <c r="N4748" i="1"/>
  <c r="M4748" i="1"/>
  <c r="Q4747" i="1"/>
  <c r="P4747" i="1"/>
  <c r="O4747" i="1"/>
  <c r="N4747" i="1"/>
  <c r="M4747" i="1"/>
  <c r="Q4746" i="1"/>
  <c r="P4746" i="1"/>
  <c r="O4746" i="1"/>
  <c r="N4746" i="1"/>
  <c r="M4746" i="1"/>
  <c r="Q4745" i="1"/>
  <c r="P4745" i="1"/>
  <c r="O4745" i="1"/>
  <c r="N4745" i="1"/>
  <c r="M4745" i="1"/>
  <c r="Q4744" i="1"/>
  <c r="P4744" i="1"/>
  <c r="O4744" i="1"/>
  <c r="N4744" i="1"/>
  <c r="M4744" i="1"/>
  <c r="Q4743" i="1"/>
  <c r="P4743" i="1"/>
  <c r="O4743" i="1"/>
  <c r="N4743" i="1"/>
  <c r="M4743" i="1"/>
  <c r="Q4742" i="1"/>
  <c r="P4742" i="1"/>
  <c r="O4742" i="1"/>
  <c r="N4742" i="1"/>
  <c r="M4742" i="1"/>
  <c r="Q4741" i="1"/>
  <c r="P4741" i="1"/>
  <c r="O4741" i="1"/>
  <c r="N4741" i="1"/>
  <c r="M4741" i="1"/>
  <c r="Q4740" i="1"/>
  <c r="P4740" i="1"/>
  <c r="O4740" i="1"/>
  <c r="N4740" i="1"/>
  <c r="M4740" i="1"/>
  <c r="Q4739" i="1"/>
  <c r="P4739" i="1"/>
  <c r="O4739" i="1"/>
  <c r="N4739" i="1"/>
  <c r="M4739" i="1"/>
  <c r="Q4738" i="1"/>
  <c r="P4738" i="1"/>
  <c r="O4738" i="1"/>
  <c r="N4738" i="1"/>
  <c r="M4738" i="1"/>
  <c r="Q4737" i="1"/>
  <c r="P4737" i="1"/>
  <c r="O4737" i="1"/>
  <c r="N4737" i="1"/>
  <c r="M4737" i="1"/>
  <c r="Q4736" i="1"/>
  <c r="P4736" i="1"/>
  <c r="O4736" i="1"/>
  <c r="N4736" i="1"/>
  <c r="M4736" i="1"/>
  <c r="Q4735" i="1"/>
  <c r="P4735" i="1"/>
  <c r="O4735" i="1"/>
  <c r="N4735" i="1"/>
  <c r="M4735" i="1"/>
  <c r="Q4734" i="1"/>
  <c r="P4734" i="1"/>
  <c r="O4734" i="1"/>
  <c r="N4734" i="1"/>
  <c r="M4734" i="1"/>
  <c r="Q4733" i="1"/>
  <c r="P4733" i="1"/>
  <c r="O4733" i="1"/>
  <c r="N4733" i="1"/>
  <c r="M4733" i="1"/>
  <c r="Q4732" i="1"/>
  <c r="P4732" i="1"/>
  <c r="O4732" i="1"/>
  <c r="N4732" i="1"/>
  <c r="M4732" i="1"/>
  <c r="Q4731" i="1"/>
  <c r="P4731" i="1"/>
  <c r="O4731" i="1"/>
  <c r="N4731" i="1"/>
  <c r="M4731" i="1"/>
  <c r="Q4730" i="1"/>
  <c r="P4730" i="1"/>
  <c r="O4730" i="1"/>
  <c r="N4730" i="1"/>
  <c r="M4730" i="1"/>
  <c r="Q4729" i="1"/>
  <c r="P4729" i="1"/>
  <c r="O4729" i="1"/>
  <c r="N4729" i="1"/>
  <c r="M4729" i="1"/>
  <c r="Q4728" i="1"/>
  <c r="P4728" i="1"/>
  <c r="O4728" i="1"/>
  <c r="N4728" i="1"/>
  <c r="M4728" i="1"/>
  <c r="Q4727" i="1"/>
  <c r="P4727" i="1"/>
  <c r="O4727" i="1"/>
  <c r="N4727" i="1"/>
  <c r="M4727" i="1"/>
  <c r="Q4726" i="1"/>
  <c r="P4726" i="1"/>
  <c r="O4726" i="1"/>
  <c r="N4726" i="1"/>
  <c r="M4726" i="1"/>
  <c r="Q4725" i="1"/>
  <c r="P4725" i="1"/>
  <c r="O4725" i="1"/>
  <c r="N4725" i="1"/>
  <c r="M4725" i="1"/>
  <c r="Q4724" i="1"/>
  <c r="P4724" i="1"/>
  <c r="O4724" i="1"/>
  <c r="N4724" i="1"/>
  <c r="M4724" i="1"/>
  <c r="Q4723" i="1"/>
  <c r="P4723" i="1"/>
  <c r="O4723" i="1"/>
  <c r="N4723" i="1"/>
  <c r="M4723" i="1"/>
  <c r="Q4722" i="1"/>
  <c r="P4722" i="1"/>
  <c r="O4722" i="1"/>
  <c r="N4722" i="1"/>
  <c r="M4722" i="1"/>
  <c r="Q4721" i="1"/>
  <c r="P4721" i="1"/>
  <c r="O4721" i="1"/>
  <c r="N4721" i="1"/>
  <c r="M4721" i="1"/>
  <c r="Q4720" i="1"/>
  <c r="P4720" i="1"/>
  <c r="O4720" i="1"/>
  <c r="N4720" i="1"/>
  <c r="M4720" i="1"/>
  <c r="Q4719" i="1"/>
  <c r="P4719" i="1"/>
  <c r="O4719" i="1"/>
  <c r="N4719" i="1"/>
  <c r="M4719" i="1"/>
  <c r="Q4718" i="1"/>
  <c r="P4718" i="1"/>
  <c r="O4718" i="1"/>
  <c r="N4718" i="1"/>
  <c r="M4718" i="1"/>
  <c r="Q4717" i="1"/>
  <c r="P4717" i="1"/>
  <c r="O4717" i="1"/>
  <c r="N4717" i="1"/>
  <c r="M4717" i="1"/>
  <c r="Q4716" i="1"/>
  <c r="P4716" i="1"/>
  <c r="O4716" i="1"/>
  <c r="N4716" i="1"/>
  <c r="M4716" i="1"/>
  <c r="Q4715" i="1"/>
  <c r="P4715" i="1"/>
  <c r="O4715" i="1"/>
  <c r="N4715" i="1"/>
  <c r="M4715" i="1"/>
  <c r="Q4714" i="1"/>
  <c r="P4714" i="1"/>
  <c r="O4714" i="1"/>
  <c r="N4714" i="1"/>
  <c r="M4714" i="1"/>
  <c r="Q4713" i="1"/>
  <c r="P4713" i="1"/>
  <c r="O4713" i="1"/>
  <c r="N4713" i="1"/>
  <c r="M4713" i="1"/>
  <c r="Q4712" i="1"/>
  <c r="P4712" i="1"/>
  <c r="O4712" i="1"/>
  <c r="N4712" i="1"/>
  <c r="M4712" i="1"/>
  <c r="Q4711" i="1"/>
  <c r="P4711" i="1"/>
  <c r="O4711" i="1"/>
  <c r="N4711" i="1"/>
  <c r="M4711" i="1"/>
  <c r="Q4710" i="1"/>
  <c r="P4710" i="1"/>
  <c r="O4710" i="1"/>
  <c r="N4710" i="1"/>
  <c r="M4710" i="1"/>
  <c r="Q4709" i="1"/>
  <c r="P4709" i="1"/>
  <c r="O4709" i="1"/>
  <c r="N4709" i="1"/>
  <c r="M4709" i="1"/>
  <c r="Q4708" i="1"/>
  <c r="P4708" i="1"/>
  <c r="O4708" i="1"/>
  <c r="N4708" i="1"/>
  <c r="M4708" i="1"/>
  <c r="Q4707" i="1"/>
  <c r="P4707" i="1"/>
  <c r="O4707" i="1"/>
  <c r="N4707" i="1"/>
  <c r="M4707" i="1"/>
  <c r="Q4706" i="1"/>
  <c r="P4706" i="1"/>
  <c r="O4706" i="1"/>
  <c r="N4706" i="1"/>
  <c r="M4706" i="1"/>
  <c r="Q4705" i="1"/>
  <c r="P4705" i="1"/>
  <c r="O4705" i="1"/>
  <c r="N4705" i="1"/>
  <c r="M4705" i="1"/>
  <c r="Q4704" i="1"/>
  <c r="P4704" i="1"/>
  <c r="O4704" i="1"/>
  <c r="N4704" i="1"/>
  <c r="M4704" i="1"/>
  <c r="Q4703" i="1"/>
  <c r="P4703" i="1"/>
  <c r="O4703" i="1"/>
  <c r="N4703" i="1"/>
  <c r="M4703" i="1"/>
  <c r="Q4702" i="1"/>
  <c r="P4702" i="1"/>
  <c r="O4702" i="1"/>
  <c r="N4702" i="1"/>
  <c r="M4702" i="1"/>
  <c r="Q4701" i="1"/>
  <c r="P4701" i="1"/>
  <c r="O4701" i="1"/>
  <c r="N4701" i="1"/>
  <c r="M4701" i="1"/>
  <c r="Q4700" i="1"/>
  <c r="P4700" i="1"/>
  <c r="O4700" i="1"/>
  <c r="N4700" i="1"/>
  <c r="M4700" i="1"/>
  <c r="Q4699" i="1"/>
  <c r="P4699" i="1"/>
  <c r="O4699" i="1"/>
  <c r="N4699" i="1"/>
  <c r="M4699" i="1"/>
  <c r="Q4698" i="1"/>
  <c r="P4698" i="1"/>
  <c r="O4698" i="1"/>
  <c r="N4698" i="1"/>
  <c r="M4698" i="1"/>
  <c r="Q4697" i="1"/>
  <c r="P4697" i="1"/>
  <c r="O4697" i="1"/>
  <c r="N4697" i="1"/>
  <c r="M4697" i="1"/>
  <c r="Q4696" i="1"/>
  <c r="P4696" i="1"/>
  <c r="O4696" i="1"/>
  <c r="N4696" i="1"/>
  <c r="M4696" i="1"/>
  <c r="Q4695" i="1"/>
  <c r="P4695" i="1"/>
  <c r="O4695" i="1"/>
  <c r="N4695" i="1"/>
  <c r="M4695" i="1"/>
  <c r="Q4694" i="1"/>
  <c r="P4694" i="1"/>
  <c r="O4694" i="1"/>
  <c r="N4694" i="1"/>
  <c r="M4694" i="1"/>
  <c r="Q4693" i="1"/>
  <c r="P4693" i="1"/>
  <c r="O4693" i="1"/>
  <c r="N4693" i="1"/>
  <c r="M4693" i="1"/>
  <c r="Q4692" i="1"/>
  <c r="P4692" i="1"/>
  <c r="O4692" i="1"/>
  <c r="N4692" i="1"/>
  <c r="M4692" i="1"/>
  <c r="Q4691" i="1"/>
  <c r="P4691" i="1"/>
  <c r="O4691" i="1"/>
  <c r="N4691" i="1"/>
  <c r="M4691" i="1"/>
  <c r="Q4690" i="1"/>
  <c r="P4690" i="1"/>
  <c r="O4690" i="1"/>
  <c r="N4690" i="1"/>
  <c r="M4690" i="1"/>
  <c r="Q4689" i="1"/>
  <c r="P4689" i="1"/>
  <c r="O4689" i="1"/>
  <c r="N4689" i="1"/>
  <c r="M4689" i="1"/>
  <c r="Q4688" i="1"/>
  <c r="P4688" i="1"/>
  <c r="O4688" i="1"/>
  <c r="N4688" i="1"/>
  <c r="M4688" i="1"/>
  <c r="Q4687" i="1"/>
  <c r="P4687" i="1"/>
  <c r="O4687" i="1"/>
  <c r="N4687" i="1"/>
  <c r="M4687" i="1"/>
  <c r="Q4686" i="1"/>
  <c r="P4686" i="1"/>
  <c r="O4686" i="1"/>
  <c r="N4686" i="1"/>
  <c r="M4686" i="1"/>
  <c r="Q4685" i="1"/>
  <c r="P4685" i="1"/>
  <c r="O4685" i="1"/>
  <c r="N4685" i="1"/>
  <c r="M4685" i="1"/>
  <c r="Q4684" i="1"/>
  <c r="P4684" i="1"/>
  <c r="O4684" i="1"/>
  <c r="N4684" i="1"/>
  <c r="M4684" i="1"/>
  <c r="Q4683" i="1"/>
  <c r="P4683" i="1"/>
  <c r="O4683" i="1"/>
  <c r="N4683" i="1"/>
  <c r="M4683" i="1"/>
  <c r="Q4682" i="1"/>
  <c r="P4682" i="1"/>
  <c r="O4682" i="1"/>
  <c r="N4682" i="1"/>
  <c r="M4682" i="1"/>
  <c r="Q4681" i="1"/>
  <c r="P4681" i="1"/>
  <c r="O4681" i="1"/>
  <c r="N4681" i="1"/>
  <c r="M4681" i="1"/>
  <c r="Q4680" i="1"/>
  <c r="P4680" i="1"/>
  <c r="O4680" i="1"/>
  <c r="N4680" i="1"/>
  <c r="M4680" i="1"/>
  <c r="Q4679" i="1"/>
  <c r="P4679" i="1"/>
  <c r="O4679" i="1"/>
  <c r="N4679" i="1"/>
  <c r="M4679" i="1"/>
  <c r="Q4678" i="1"/>
  <c r="P4678" i="1"/>
  <c r="O4678" i="1"/>
  <c r="N4678" i="1"/>
  <c r="M4678" i="1"/>
  <c r="Q4677" i="1"/>
  <c r="P4677" i="1"/>
  <c r="O4677" i="1"/>
  <c r="N4677" i="1"/>
  <c r="M4677" i="1"/>
  <c r="Q4676" i="1"/>
  <c r="P4676" i="1"/>
  <c r="O4676" i="1"/>
  <c r="N4676" i="1"/>
  <c r="M4676" i="1"/>
  <c r="Q4675" i="1"/>
  <c r="P4675" i="1"/>
  <c r="O4675" i="1"/>
  <c r="N4675" i="1"/>
  <c r="M4675" i="1"/>
  <c r="Q4674" i="1"/>
  <c r="P4674" i="1"/>
  <c r="O4674" i="1"/>
  <c r="N4674" i="1"/>
  <c r="M4674" i="1"/>
  <c r="Q4673" i="1"/>
  <c r="P4673" i="1"/>
  <c r="O4673" i="1"/>
  <c r="N4673" i="1"/>
  <c r="M4673" i="1"/>
  <c r="Q4672" i="1"/>
  <c r="P4672" i="1"/>
  <c r="O4672" i="1"/>
  <c r="N4672" i="1"/>
  <c r="M4672" i="1"/>
  <c r="Q4671" i="1"/>
  <c r="P4671" i="1"/>
  <c r="O4671" i="1"/>
  <c r="N4671" i="1"/>
  <c r="M4671" i="1"/>
  <c r="Q4670" i="1"/>
  <c r="P4670" i="1"/>
  <c r="O4670" i="1"/>
  <c r="N4670" i="1"/>
  <c r="M4670" i="1"/>
  <c r="Q4669" i="1"/>
  <c r="P4669" i="1"/>
  <c r="O4669" i="1"/>
  <c r="N4669" i="1"/>
  <c r="M4669" i="1"/>
  <c r="Q4668" i="1"/>
  <c r="P4668" i="1"/>
  <c r="O4668" i="1"/>
  <c r="N4668" i="1"/>
  <c r="M4668" i="1"/>
  <c r="Q4667" i="1"/>
  <c r="P4667" i="1"/>
  <c r="O4667" i="1"/>
  <c r="N4667" i="1"/>
  <c r="M4667" i="1"/>
  <c r="Q4666" i="1"/>
  <c r="P4666" i="1"/>
  <c r="O4666" i="1"/>
  <c r="N4666" i="1"/>
  <c r="M4666" i="1"/>
  <c r="Q4665" i="1"/>
  <c r="P4665" i="1"/>
  <c r="O4665" i="1"/>
  <c r="N4665" i="1"/>
  <c r="M4665" i="1"/>
  <c r="Q4664" i="1"/>
  <c r="P4664" i="1"/>
  <c r="O4664" i="1"/>
  <c r="N4664" i="1"/>
  <c r="M4664" i="1"/>
  <c r="Q4663" i="1"/>
  <c r="P4663" i="1"/>
  <c r="O4663" i="1"/>
  <c r="N4663" i="1"/>
  <c r="M4663" i="1"/>
  <c r="Q4662" i="1"/>
  <c r="P4662" i="1"/>
  <c r="O4662" i="1"/>
  <c r="N4662" i="1"/>
  <c r="M4662" i="1"/>
  <c r="Q4661" i="1"/>
  <c r="P4661" i="1"/>
  <c r="O4661" i="1"/>
  <c r="N4661" i="1"/>
  <c r="M4661" i="1"/>
  <c r="Q4660" i="1"/>
  <c r="P4660" i="1"/>
  <c r="O4660" i="1"/>
  <c r="N4660" i="1"/>
  <c r="M4660" i="1"/>
  <c r="Q4659" i="1"/>
  <c r="P4659" i="1"/>
  <c r="O4659" i="1"/>
  <c r="N4659" i="1"/>
  <c r="M4659" i="1"/>
  <c r="Q4658" i="1"/>
  <c r="P4658" i="1"/>
  <c r="O4658" i="1"/>
  <c r="N4658" i="1"/>
  <c r="M4658" i="1"/>
  <c r="Q4657" i="1"/>
  <c r="P4657" i="1"/>
  <c r="O4657" i="1"/>
  <c r="N4657" i="1"/>
  <c r="M4657" i="1"/>
  <c r="Q4656" i="1"/>
  <c r="P4656" i="1"/>
  <c r="O4656" i="1"/>
  <c r="N4656" i="1"/>
  <c r="M4656" i="1"/>
  <c r="Q4655" i="1"/>
  <c r="P4655" i="1"/>
  <c r="O4655" i="1"/>
  <c r="N4655" i="1"/>
  <c r="M4655" i="1"/>
  <c r="Q4654" i="1"/>
  <c r="P4654" i="1"/>
  <c r="O4654" i="1"/>
  <c r="N4654" i="1"/>
  <c r="M4654" i="1"/>
  <c r="Q4653" i="1"/>
  <c r="P4653" i="1"/>
  <c r="O4653" i="1"/>
  <c r="N4653" i="1"/>
  <c r="M4653" i="1"/>
  <c r="Q4652" i="1"/>
  <c r="P4652" i="1"/>
  <c r="O4652" i="1"/>
  <c r="N4652" i="1"/>
  <c r="M4652" i="1"/>
  <c r="Q4651" i="1"/>
  <c r="P4651" i="1"/>
  <c r="O4651" i="1"/>
  <c r="N4651" i="1"/>
  <c r="M4651" i="1"/>
  <c r="Q4650" i="1"/>
  <c r="P4650" i="1"/>
  <c r="O4650" i="1"/>
  <c r="N4650" i="1"/>
  <c r="M4650" i="1"/>
  <c r="Q4649" i="1"/>
  <c r="P4649" i="1"/>
  <c r="O4649" i="1"/>
  <c r="N4649" i="1"/>
  <c r="M4649" i="1"/>
  <c r="Q4648" i="1"/>
  <c r="P4648" i="1"/>
  <c r="O4648" i="1"/>
  <c r="N4648" i="1"/>
  <c r="M4648" i="1"/>
  <c r="Q4647" i="1"/>
  <c r="P4647" i="1"/>
  <c r="O4647" i="1"/>
  <c r="N4647" i="1"/>
  <c r="M4647" i="1"/>
  <c r="Q4646" i="1"/>
  <c r="P4646" i="1"/>
  <c r="O4646" i="1"/>
  <c r="N4646" i="1"/>
  <c r="M4646" i="1"/>
  <c r="Q4645" i="1"/>
  <c r="P4645" i="1"/>
  <c r="O4645" i="1"/>
  <c r="N4645" i="1"/>
  <c r="M4645" i="1"/>
  <c r="Q4644" i="1"/>
  <c r="P4644" i="1"/>
  <c r="O4644" i="1"/>
  <c r="N4644" i="1"/>
  <c r="M4644" i="1"/>
  <c r="Q4643" i="1"/>
  <c r="P4643" i="1"/>
  <c r="O4643" i="1"/>
  <c r="N4643" i="1"/>
  <c r="M4643" i="1"/>
  <c r="Q4642" i="1"/>
  <c r="P4642" i="1"/>
  <c r="O4642" i="1"/>
  <c r="N4642" i="1"/>
  <c r="M4642" i="1"/>
  <c r="Q4641" i="1"/>
  <c r="P4641" i="1"/>
  <c r="O4641" i="1"/>
  <c r="N4641" i="1"/>
  <c r="M4641" i="1"/>
  <c r="Q4640" i="1"/>
  <c r="P4640" i="1"/>
  <c r="O4640" i="1"/>
  <c r="N4640" i="1"/>
  <c r="M4640" i="1"/>
  <c r="Q4639" i="1"/>
  <c r="P4639" i="1"/>
  <c r="O4639" i="1"/>
  <c r="N4639" i="1"/>
  <c r="M4639" i="1"/>
  <c r="Q4638" i="1"/>
  <c r="P4638" i="1"/>
  <c r="O4638" i="1"/>
  <c r="N4638" i="1"/>
  <c r="M4638" i="1"/>
  <c r="Q4637" i="1"/>
  <c r="P4637" i="1"/>
  <c r="O4637" i="1"/>
  <c r="N4637" i="1"/>
  <c r="M4637" i="1"/>
  <c r="Q4636" i="1"/>
  <c r="P4636" i="1"/>
  <c r="O4636" i="1"/>
  <c r="N4636" i="1"/>
  <c r="M4636" i="1"/>
  <c r="Q4635" i="1"/>
  <c r="P4635" i="1"/>
  <c r="O4635" i="1"/>
  <c r="N4635" i="1"/>
  <c r="M4635" i="1"/>
  <c r="Q4634" i="1"/>
  <c r="P4634" i="1"/>
  <c r="O4634" i="1"/>
  <c r="N4634" i="1"/>
  <c r="M4634" i="1"/>
  <c r="Q4633" i="1"/>
  <c r="P4633" i="1"/>
  <c r="O4633" i="1"/>
  <c r="N4633" i="1"/>
  <c r="M4633" i="1"/>
  <c r="Q4632" i="1"/>
  <c r="P4632" i="1"/>
  <c r="O4632" i="1"/>
  <c r="N4632" i="1"/>
  <c r="M4632" i="1"/>
  <c r="Q4631" i="1"/>
  <c r="P4631" i="1"/>
  <c r="O4631" i="1"/>
  <c r="N4631" i="1"/>
  <c r="M4631" i="1"/>
  <c r="Q4630" i="1"/>
  <c r="P4630" i="1"/>
  <c r="O4630" i="1"/>
  <c r="N4630" i="1"/>
  <c r="M4630" i="1"/>
  <c r="Q4629" i="1"/>
  <c r="P4629" i="1"/>
  <c r="O4629" i="1"/>
  <c r="N4629" i="1"/>
  <c r="M4629" i="1"/>
  <c r="Q4628" i="1"/>
  <c r="P4628" i="1"/>
  <c r="O4628" i="1"/>
  <c r="N4628" i="1"/>
  <c r="M4628" i="1"/>
  <c r="Q4627" i="1"/>
  <c r="P4627" i="1"/>
  <c r="O4627" i="1"/>
  <c r="N4627" i="1"/>
  <c r="M4627" i="1"/>
  <c r="Q4626" i="1"/>
  <c r="P4626" i="1"/>
  <c r="O4626" i="1"/>
  <c r="N4626" i="1"/>
  <c r="M4626" i="1"/>
  <c r="Q4625" i="1"/>
  <c r="P4625" i="1"/>
  <c r="O4625" i="1"/>
  <c r="N4625" i="1"/>
  <c r="M4625" i="1"/>
  <c r="Q4624" i="1"/>
  <c r="P4624" i="1"/>
  <c r="O4624" i="1"/>
  <c r="N4624" i="1"/>
  <c r="M4624" i="1"/>
  <c r="Q4623" i="1"/>
  <c r="P4623" i="1"/>
  <c r="O4623" i="1"/>
  <c r="N4623" i="1"/>
  <c r="M4623" i="1"/>
  <c r="Q4622" i="1"/>
  <c r="P4622" i="1"/>
  <c r="O4622" i="1"/>
  <c r="N4622" i="1"/>
  <c r="M4622" i="1"/>
  <c r="Q4621" i="1"/>
  <c r="P4621" i="1"/>
  <c r="O4621" i="1"/>
  <c r="N4621" i="1"/>
  <c r="M4621" i="1"/>
  <c r="Q4620" i="1"/>
  <c r="P4620" i="1"/>
  <c r="O4620" i="1"/>
  <c r="N4620" i="1"/>
  <c r="M4620" i="1"/>
  <c r="Q4619" i="1"/>
  <c r="P4619" i="1"/>
  <c r="O4619" i="1"/>
  <c r="N4619" i="1"/>
  <c r="M4619" i="1"/>
  <c r="Q4618" i="1"/>
  <c r="P4618" i="1"/>
  <c r="O4618" i="1"/>
  <c r="N4618" i="1"/>
  <c r="M4618" i="1"/>
  <c r="Q4617" i="1"/>
  <c r="P4617" i="1"/>
  <c r="O4617" i="1"/>
  <c r="N4617" i="1"/>
  <c r="M4617" i="1"/>
  <c r="Q4616" i="1"/>
  <c r="P4616" i="1"/>
  <c r="O4616" i="1"/>
  <c r="N4616" i="1"/>
  <c r="M4616" i="1"/>
  <c r="Q4615" i="1"/>
  <c r="P4615" i="1"/>
  <c r="O4615" i="1"/>
  <c r="N4615" i="1"/>
  <c r="M4615" i="1"/>
  <c r="Q4614" i="1"/>
  <c r="P4614" i="1"/>
  <c r="O4614" i="1"/>
  <c r="N4614" i="1"/>
  <c r="M4614" i="1"/>
  <c r="Q4613" i="1"/>
  <c r="P4613" i="1"/>
  <c r="O4613" i="1"/>
  <c r="N4613" i="1"/>
  <c r="M4613" i="1"/>
  <c r="Q4612" i="1"/>
  <c r="P4612" i="1"/>
  <c r="O4612" i="1"/>
  <c r="N4612" i="1"/>
  <c r="M4612" i="1"/>
  <c r="Q4611" i="1"/>
  <c r="P4611" i="1"/>
  <c r="O4611" i="1"/>
  <c r="N4611" i="1"/>
  <c r="M4611" i="1"/>
  <c r="Q4610" i="1"/>
  <c r="P4610" i="1"/>
  <c r="O4610" i="1"/>
  <c r="N4610" i="1"/>
  <c r="M4610" i="1"/>
  <c r="Q4609" i="1"/>
  <c r="P4609" i="1"/>
  <c r="O4609" i="1"/>
  <c r="N4609" i="1"/>
  <c r="M4609" i="1"/>
  <c r="Q4608" i="1"/>
  <c r="P4608" i="1"/>
  <c r="O4608" i="1"/>
  <c r="N4608" i="1"/>
  <c r="M4608" i="1"/>
  <c r="Q4607" i="1"/>
  <c r="P4607" i="1"/>
  <c r="O4607" i="1"/>
  <c r="N4607" i="1"/>
  <c r="M4607" i="1"/>
  <c r="Q4606" i="1"/>
  <c r="P4606" i="1"/>
  <c r="O4606" i="1"/>
  <c r="N4606" i="1"/>
  <c r="M4606" i="1"/>
  <c r="Q4605" i="1"/>
  <c r="P4605" i="1"/>
  <c r="O4605" i="1"/>
  <c r="N4605" i="1"/>
  <c r="M4605" i="1"/>
  <c r="Q4604" i="1"/>
  <c r="P4604" i="1"/>
  <c r="O4604" i="1"/>
  <c r="N4604" i="1"/>
  <c r="M4604" i="1"/>
  <c r="Q4603" i="1"/>
  <c r="P4603" i="1"/>
  <c r="O4603" i="1"/>
  <c r="N4603" i="1"/>
  <c r="M4603" i="1"/>
  <c r="Q4602" i="1"/>
  <c r="P4602" i="1"/>
  <c r="O4602" i="1"/>
  <c r="N4602" i="1"/>
  <c r="M4602" i="1"/>
  <c r="Q4601" i="1"/>
  <c r="P4601" i="1"/>
  <c r="O4601" i="1"/>
  <c r="N4601" i="1"/>
  <c r="M4601" i="1"/>
  <c r="Q4600" i="1"/>
  <c r="P4600" i="1"/>
  <c r="O4600" i="1"/>
  <c r="N4600" i="1"/>
  <c r="M4600" i="1"/>
  <c r="Q4599" i="1"/>
  <c r="P4599" i="1"/>
  <c r="O4599" i="1"/>
  <c r="N4599" i="1"/>
  <c r="M4599" i="1"/>
  <c r="Q4598" i="1"/>
  <c r="P4598" i="1"/>
  <c r="O4598" i="1"/>
  <c r="N4598" i="1"/>
  <c r="M4598" i="1"/>
  <c r="Q4597" i="1"/>
  <c r="P4597" i="1"/>
  <c r="O4597" i="1"/>
  <c r="N4597" i="1"/>
  <c r="M4597" i="1"/>
  <c r="Q4596" i="1"/>
  <c r="P4596" i="1"/>
  <c r="O4596" i="1"/>
  <c r="N4596" i="1"/>
  <c r="M4596" i="1"/>
  <c r="Q4595" i="1"/>
  <c r="P4595" i="1"/>
  <c r="O4595" i="1"/>
  <c r="N4595" i="1"/>
  <c r="M4595" i="1"/>
  <c r="Q4594" i="1"/>
  <c r="P4594" i="1"/>
  <c r="O4594" i="1"/>
  <c r="N4594" i="1"/>
  <c r="M4594" i="1"/>
  <c r="Q4593" i="1"/>
  <c r="P4593" i="1"/>
  <c r="O4593" i="1"/>
  <c r="N4593" i="1"/>
  <c r="M4593" i="1"/>
  <c r="Q4592" i="1"/>
  <c r="P4592" i="1"/>
  <c r="O4592" i="1"/>
  <c r="N4592" i="1"/>
  <c r="M4592" i="1"/>
  <c r="Q4591" i="1"/>
  <c r="P4591" i="1"/>
  <c r="O4591" i="1"/>
  <c r="N4591" i="1"/>
  <c r="M4591" i="1"/>
  <c r="Q4590" i="1"/>
  <c r="P4590" i="1"/>
  <c r="O4590" i="1"/>
  <c r="N4590" i="1"/>
  <c r="M4590" i="1"/>
  <c r="Q4589" i="1"/>
  <c r="P4589" i="1"/>
  <c r="O4589" i="1"/>
  <c r="N4589" i="1"/>
  <c r="M4589" i="1"/>
  <c r="Q4588" i="1"/>
  <c r="P4588" i="1"/>
  <c r="O4588" i="1"/>
  <c r="N4588" i="1"/>
  <c r="M4588" i="1"/>
  <c r="Q4587" i="1"/>
  <c r="P4587" i="1"/>
  <c r="O4587" i="1"/>
  <c r="N4587" i="1"/>
  <c r="M4587" i="1"/>
  <c r="Q4586" i="1"/>
  <c r="P4586" i="1"/>
  <c r="O4586" i="1"/>
  <c r="N4586" i="1"/>
  <c r="M4586" i="1"/>
  <c r="Q4585" i="1"/>
  <c r="P4585" i="1"/>
  <c r="O4585" i="1"/>
  <c r="N4585" i="1"/>
  <c r="M4585" i="1"/>
  <c r="Q4584" i="1"/>
  <c r="P4584" i="1"/>
  <c r="O4584" i="1"/>
  <c r="N4584" i="1"/>
  <c r="M4584" i="1"/>
  <c r="Q4583" i="1"/>
  <c r="P4583" i="1"/>
  <c r="O4583" i="1"/>
  <c r="N4583" i="1"/>
  <c r="M4583" i="1"/>
  <c r="Q4582" i="1"/>
  <c r="P4582" i="1"/>
  <c r="O4582" i="1"/>
  <c r="N4582" i="1"/>
  <c r="M4582" i="1"/>
  <c r="Q4581" i="1"/>
  <c r="P4581" i="1"/>
  <c r="O4581" i="1"/>
  <c r="N4581" i="1"/>
  <c r="M4581" i="1"/>
  <c r="Q4580" i="1"/>
  <c r="P4580" i="1"/>
  <c r="O4580" i="1"/>
  <c r="N4580" i="1"/>
  <c r="M4580" i="1"/>
  <c r="Q4579" i="1"/>
  <c r="P4579" i="1"/>
  <c r="O4579" i="1"/>
  <c r="N4579" i="1"/>
  <c r="M4579" i="1"/>
  <c r="Q4578" i="1"/>
  <c r="P4578" i="1"/>
  <c r="O4578" i="1"/>
  <c r="N4578" i="1"/>
  <c r="M4578" i="1"/>
  <c r="Q4577" i="1"/>
  <c r="P4577" i="1"/>
  <c r="O4577" i="1"/>
  <c r="N4577" i="1"/>
  <c r="M4577" i="1"/>
  <c r="Q4576" i="1"/>
  <c r="P4576" i="1"/>
  <c r="O4576" i="1"/>
  <c r="N4576" i="1"/>
  <c r="M4576" i="1"/>
  <c r="Q4575" i="1"/>
  <c r="P4575" i="1"/>
  <c r="O4575" i="1"/>
  <c r="N4575" i="1"/>
  <c r="M4575" i="1"/>
  <c r="Q4574" i="1"/>
  <c r="P4574" i="1"/>
  <c r="O4574" i="1"/>
  <c r="N4574" i="1"/>
  <c r="M4574" i="1"/>
  <c r="Q4573" i="1"/>
  <c r="P4573" i="1"/>
  <c r="O4573" i="1"/>
  <c r="N4573" i="1"/>
  <c r="M4573" i="1"/>
  <c r="Q4572" i="1"/>
  <c r="P4572" i="1"/>
  <c r="O4572" i="1"/>
  <c r="N4572" i="1"/>
  <c r="M4572" i="1"/>
  <c r="Q4571" i="1"/>
  <c r="P4571" i="1"/>
  <c r="O4571" i="1"/>
  <c r="N4571" i="1"/>
  <c r="M4571" i="1"/>
  <c r="Q4570" i="1"/>
  <c r="P4570" i="1"/>
  <c r="O4570" i="1"/>
  <c r="N4570" i="1"/>
  <c r="M4570" i="1"/>
  <c r="Q4569" i="1"/>
  <c r="P4569" i="1"/>
  <c r="O4569" i="1"/>
  <c r="N4569" i="1"/>
  <c r="M4569" i="1"/>
  <c r="Q4568" i="1"/>
  <c r="P4568" i="1"/>
  <c r="O4568" i="1"/>
  <c r="N4568" i="1"/>
  <c r="M4568" i="1"/>
  <c r="Q4567" i="1"/>
  <c r="P4567" i="1"/>
  <c r="O4567" i="1"/>
  <c r="N4567" i="1"/>
  <c r="M4567" i="1"/>
  <c r="Q4566" i="1"/>
  <c r="P4566" i="1"/>
  <c r="O4566" i="1"/>
  <c r="N4566" i="1"/>
  <c r="M4566" i="1"/>
  <c r="Q4565" i="1"/>
  <c r="P4565" i="1"/>
  <c r="O4565" i="1"/>
  <c r="N4565" i="1"/>
  <c r="M4565" i="1"/>
  <c r="Q4564" i="1"/>
  <c r="P4564" i="1"/>
  <c r="O4564" i="1"/>
  <c r="N4564" i="1"/>
  <c r="M4564" i="1"/>
  <c r="Q4563" i="1"/>
  <c r="P4563" i="1"/>
  <c r="O4563" i="1"/>
  <c r="N4563" i="1"/>
  <c r="M4563" i="1"/>
  <c r="Q4562" i="1"/>
  <c r="P4562" i="1"/>
  <c r="O4562" i="1"/>
  <c r="N4562" i="1"/>
  <c r="M4562" i="1"/>
  <c r="Q4561" i="1"/>
  <c r="P4561" i="1"/>
  <c r="O4561" i="1"/>
  <c r="N4561" i="1"/>
  <c r="M4561" i="1"/>
  <c r="Q4560" i="1"/>
  <c r="P4560" i="1"/>
  <c r="O4560" i="1"/>
  <c r="N4560" i="1"/>
  <c r="M4560" i="1"/>
  <c r="Q4559" i="1"/>
  <c r="P4559" i="1"/>
  <c r="O4559" i="1"/>
  <c r="N4559" i="1"/>
  <c r="M4559" i="1"/>
  <c r="Q4558" i="1"/>
  <c r="P4558" i="1"/>
  <c r="O4558" i="1"/>
  <c r="N4558" i="1"/>
  <c r="M4558" i="1"/>
  <c r="Q4557" i="1"/>
  <c r="P4557" i="1"/>
  <c r="O4557" i="1"/>
  <c r="N4557" i="1"/>
  <c r="M4557" i="1"/>
  <c r="Q4556" i="1"/>
  <c r="P4556" i="1"/>
  <c r="O4556" i="1"/>
  <c r="N4556" i="1"/>
  <c r="M4556" i="1"/>
  <c r="Q4555" i="1"/>
  <c r="P4555" i="1"/>
  <c r="O4555" i="1"/>
  <c r="N4555" i="1"/>
  <c r="M4555" i="1"/>
  <c r="Q4554" i="1"/>
  <c r="P4554" i="1"/>
  <c r="O4554" i="1"/>
  <c r="N4554" i="1"/>
  <c r="M4554" i="1"/>
  <c r="Q4553" i="1"/>
  <c r="P4553" i="1"/>
  <c r="O4553" i="1"/>
  <c r="N4553" i="1"/>
  <c r="M4553" i="1"/>
  <c r="Q4552" i="1"/>
  <c r="P4552" i="1"/>
  <c r="O4552" i="1"/>
  <c r="N4552" i="1"/>
  <c r="M4552" i="1"/>
  <c r="Q4551" i="1"/>
  <c r="P4551" i="1"/>
  <c r="O4551" i="1"/>
  <c r="N4551" i="1"/>
  <c r="M4551" i="1"/>
  <c r="Q4550" i="1"/>
  <c r="P4550" i="1"/>
  <c r="O4550" i="1"/>
  <c r="N4550" i="1"/>
  <c r="M4550" i="1"/>
  <c r="Q4549" i="1"/>
  <c r="P4549" i="1"/>
  <c r="O4549" i="1"/>
  <c r="N4549" i="1"/>
  <c r="M4549" i="1"/>
  <c r="Q4548" i="1"/>
  <c r="P4548" i="1"/>
  <c r="O4548" i="1"/>
  <c r="N4548" i="1"/>
  <c r="M4548" i="1"/>
  <c r="Q4547" i="1"/>
  <c r="P4547" i="1"/>
  <c r="O4547" i="1"/>
  <c r="N4547" i="1"/>
  <c r="M4547" i="1"/>
  <c r="Q4546" i="1"/>
  <c r="P4546" i="1"/>
  <c r="O4546" i="1"/>
  <c r="N4546" i="1"/>
  <c r="M4546" i="1"/>
  <c r="Q4545" i="1"/>
  <c r="P4545" i="1"/>
  <c r="O4545" i="1"/>
  <c r="N4545" i="1"/>
  <c r="M4545" i="1"/>
  <c r="Q4544" i="1"/>
  <c r="P4544" i="1"/>
  <c r="O4544" i="1"/>
  <c r="N4544" i="1"/>
  <c r="M4544" i="1"/>
  <c r="Q4543" i="1"/>
  <c r="P4543" i="1"/>
  <c r="O4543" i="1"/>
  <c r="N4543" i="1"/>
  <c r="M4543" i="1"/>
  <c r="Q4542" i="1"/>
  <c r="P4542" i="1"/>
  <c r="O4542" i="1"/>
  <c r="N4542" i="1"/>
  <c r="M4542" i="1"/>
  <c r="Q4541" i="1"/>
  <c r="P4541" i="1"/>
  <c r="O4541" i="1"/>
  <c r="N4541" i="1"/>
  <c r="M4541" i="1"/>
  <c r="Q4540" i="1"/>
  <c r="P4540" i="1"/>
  <c r="O4540" i="1"/>
  <c r="N4540" i="1"/>
  <c r="M4540" i="1"/>
  <c r="Q4539" i="1"/>
  <c r="P4539" i="1"/>
  <c r="O4539" i="1"/>
  <c r="N4539" i="1"/>
  <c r="M4539" i="1"/>
  <c r="Q4538" i="1"/>
  <c r="P4538" i="1"/>
  <c r="O4538" i="1"/>
  <c r="N4538" i="1"/>
  <c r="M4538" i="1"/>
  <c r="Q4537" i="1"/>
  <c r="P4537" i="1"/>
  <c r="O4537" i="1"/>
  <c r="N4537" i="1"/>
  <c r="M4537" i="1"/>
  <c r="Q4536" i="1"/>
  <c r="P4536" i="1"/>
  <c r="O4536" i="1"/>
  <c r="N4536" i="1"/>
  <c r="M4536" i="1"/>
  <c r="Q4535" i="1"/>
  <c r="P4535" i="1"/>
  <c r="O4535" i="1"/>
  <c r="N4535" i="1"/>
  <c r="M4535" i="1"/>
  <c r="Q4534" i="1"/>
  <c r="P4534" i="1"/>
  <c r="O4534" i="1"/>
  <c r="N4534" i="1"/>
  <c r="M4534" i="1"/>
  <c r="Q4533" i="1"/>
  <c r="P4533" i="1"/>
  <c r="O4533" i="1"/>
  <c r="N4533" i="1"/>
  <c r="M4533" i="1"/>
  <c r="Q4532" i="1"/>
  <c r="P4532" i="1"/>
  <c r="O4532" i="1"/>
  <c r="N4532" i="1"/>
  <c r="M4532" i="1"/>
  <c r="Q4531" i="1"/>
  <c r="P4531" i="1"/>
  <c r="O4531" i="1"/>
  <c r="N4531" i="1"/>
  <c r="M4531" i="1"/>
  <c r="Q4530" i="1"/>
  <c r="P4530" i="1"/>
  <c r="O4530" i="1"/>
  <c r="N4530" i="1"/>
  <c r="M4530" i="1"/>
  <c r="Q4529" i="1"/>
  <c r="P4529" i="1"/>
  <c r="O4529" i="1"/>
  <c r="N4529" i="1"/>
  <c r="M4529" i="1"/>
  <c r="Q4528" i="1"/>
  <c r="P4528" i="1"/>
  <c r="O4528" i="1"/>
  <c r="N4528" i="1"/>
  <c r="M4528" i="1"/>
  <c r="Q4527" i="1"/>
  <c r="P4527" i="1"/>
  <c r="O4527" i="1"/>
  <c r="N4527" i="1"/>
  <c r="M4527" i="1"/>
  <c r="Q4526" i="1"/>
  <c r="P4526" i="1"/>
  <c r="O4526" i="1"/>
  <c r="N4526" i="1"/>
  <c r="M4526" i="1"/>
  <c r="Q4525" i="1"/>
  <c r="P4525" i="1"/>
  <c r="O4525" i="1"/>
  <c r="N4525" i="1"/>
  <c r="M4525" i="1"/>
  <c r="Q4524" i="1"/>
  <c r="P4524" i="1"/>
  <c r="O4524" i="1"/>
  <c r="N4524" i="1"/>
  <c r="M4524" i="1"/>
  <c r="Q4523" i="1"/>
  <c r="P4523" i="1"/>
  <c r="O4523" i="1"/>
  <c r="N4523" i="1"/>
  <c r="M4523" i="1"/>
  <c r="Q4522" i="1"/>
  <c r="P4522" i="1"/>
  <c r="O4522" i="1"/>
  <c r="N4522" i="1"/>
  <c r="M4522" i="1"/>
  <c r="Q4521" i="1"/>
  <c r="P4521" i="1"/>
  <c r="O4521" i="1"/>
  <c r="N4521" i="1"/>
  <c r="M4521" i="1"/>
  <c r="Q4520" i="1"/>
  <c r="P4520" i="1"/>
  <c r="O4520" i="1"/>
  <c r="N4520" i="1"/>
  <c r="M4520" i="1"/>
  <c r="Q4519" i="1"/>
  <c r="P4519" i="1"/>
  <c r="O4519" i="1"/>
  <c r="N4519" i="1"/>
  <c r="M4519" i="1"/>
  <c r="Q4518" i="1"/>
  <c r="P4518" i="1"/>
  <c r="O4518" i="1"/>
  <c r="N4518" i="1"/>
  <c r="M4518" i="1"/>
  <c r="Q4517" i="1"/>
  <c r="P4517" i="1"/>
  <c r="O4517" i="1"/>
  <c r="N4517" i="1"/>
  <c r="M4517" i="1"/>
  <c r="Q4516" i="1"/>
  <c r="P4516" i="1"/>
  <c r="O4516" i="1"/>
  <c r="N4516" i="1"/>
  <c r="M4516" i="1"/>
  <c r="Q4515" i="1"/>
  <c r="P4515" i="1"/>
  <c r="O4515" i="1"/>
  <c r="N4515" i="1"/>
  <c r="M4515" i="1"/>
  <c r="Q4514" i="1"/>
  <c r="P4514" i="1"/>
  <c r="O4514" i="1"/>
  <c r="N4514" i="1"/>
  <c r="M4514" i="1"/>
  <c r="Q4513" i="1"/>
  <c r="P4513" i="1"/>
  <c r="O4513" i="1"/>
  <c r="N4513" i="1"/>
  <c r="M4513" i="1"/>
  <c r="Q4512" i="1"/>
  <c r="P4512" i="1"/>
  <c r="O4512" i="1"/>
  <c r="N4512" i="1"/>
  <c r="M4512" i="1"/>
  <c r="Q4511" i="1"/>
  <c r="P4511" i="1"/>
  <c r="O4511" i="1"/>
  <c r="N4511" i="1"/>
  <c r="M4511" i="1"/>
  <c r="Q4510" i="1"/>
  <c r="P4510" i="1"/>
  <c r="O4510" i="1"/>
  <c r="N4510" i="1"/>
  <c r="M4510" i="1"/>
  <c r="Q4509" i="1"/>
  <c r="P4509" i="1"/>
  <c r="O4509" i="1"/>
  <c r="N4509" i="1"/>
  <c r="M4509" i="1"/>
  <c r="Q4508" i="1"/>
  <c r="P4508" i="1"/>
  <c r="O4508" i="1"/>
  <c r="N4508" i="1"/>
  <c r="M4508" i="1"/>
  <c r="Q4507" i="1"/>
  <c r="P4507" i="1"/>
  <c r="O4507" i="1"/>
  <c r="N4507" i="1"/>
  <c r="M4507" i="1"/>
  <c r="Q4506" i="1"/>
  <c r="P4506" i="1"/>
  <c r="O4506" i="1"/>
  <c r="N4506" i="1"/>
  <c r="M4506" i="1"/>
  <c r="Q4505" i="1"/>
  <c r="P4505" i="1"/>
  <c r="O4505" i="1"/>
  <c r="N4505" i="1"/>
  <c r="M4505" i="1"/>
  <c r="Q4504" i="1"/>
  <c r="P4504" i="1"/>
  <c r="O4504" i="1"/>
  <c r="N4504" i="1"/>
  <c r="M4504" i="1"/>
  <c r="Q4503" i="1"/>
  <c r="P4503" i="1"/>
  <c r="O4503" i="1"/>
  <c r="N4503" i="1"/>
  <c r="M4503" i="1"/>
  <c r="Q4502" i="1"/>
  <c r="P4502" i="1"/>
  <c r="O4502" i="1"/>
  <c r="N4502" i="1"/>
  <c r="M4502" i="1"/>
  <c r="Q4501" i="1"/>
  <c r="P4501" i="1"/>
  <c r="O4501" i="1"/>
  <c r="N4501" i="1"/>
  <c r="M4501" i="1"/>
  <c r="Q4500" i="1"/>
  <c r="P4500" i="1"/>
  <c r="O4500" i="1"/>
  <c r="N4500" i="1"/>
  <c r="M4500" i="1"/>
  <c r="Q4499" i="1"/>
  <c r="P4499" i="1"/>
  <c r="O4499" i="1"/>
  <c r="N4499" i="1"/>
  <c r="M4499" i="1"/>
  <c r="Q4498" i="1"/>
  <c r="P4498" i="1"/>
  <c r="O4498" i="1"/>
  <c r="N4498" i="1"/>
  <c r="M4498" i="1"/>
  <c r="Q4497" i="1"/>
  <c r="P4497" i="1"/>
  <c r="O4497" i="1"/>
  <c r="N4497" i="1"/>
  <c r="M4497" i="1"/>
  <c r="Q4496" i="1"/>
  <c r="P4496" i="1"/>
  <c r="O4496" i="1"/>
  <c r="N4496" i="1"/>
  <c r="M4496" i="1"/>
  <c r="Q4495" i="1"/>
  <c r="P4495" i="1"/>
  <c r="O4495" i="1"/>
  <c r="N4495" i="1"/>
  <c r="M4495" i="1"/>
  <c r="Q4494" i="1"/>
  <c r="P4494" i="1"/>
  <c r="O4494" i="1"/>
  <c r="N4494" i="1"/>
  <c r="M4494" i="1"/>
  <c r="Q4493" i="1"/>
  <c r="P4493" i="1"/>
  <c r="O4493" i="1"/>
  <c r="N4493" i="1"/>
  <c r="M4493" i="1"/>
  <c r="Q4492" i="1"/>
  <c r="P4492" i="1"/>
  <c r="O4492" i="1"/>
  <c r="N4492" i="1"/>
  <c r="M4492" i="1"/>
  <c r="Q4491" i="1"/>
  <c r="P4491" i="1"/>
  <c r="O4491" i="1"/>
  <c r="N4491" i="1"/>
  <c r="M4491" i="1"/>
  <c r="Q4490" i="1"/>
  <c r="P4490" i="1"/>
  <c r="O4490" i="1"/>
  <c r="N4490" i="1"/>
  <c r="M4490" i="1"/>
  <c r="Q4489" i="1"/>
  <c r="P4489" i="1"/>
  <c r="O4489" i="1"/>
  <c r="N4489" i="1"/>
  <c r="M4489" i="1"/>
  <c r="Q4488" i="1"/>
  <c r="P4488" i="1"/>
  <c r="O4488" i="1"/>
  <c r="N4488" i="1"/>
  <c r="M4488" i="1"/>
  <c r="Q4487" i="1"/>
  <c r="P4487" i="1"/>
  <c r="O4487" i="1"/>
  <c r="N4487" i="1"/>
  <c r="M4487" i="1"/>
  <c r="Q4486" i="1"/>
  <c r="P4486" i="1"/>
  <c r="O4486" i="1"/>
  <c r="N4486" i="1"/>
  <c r="M4486" i="1"/>
  <c r="Q4485" i="1"/>
  <c r="P4485" i="1"/>
  <c r="O4485" i="1"/>
  <c r="N4485" i="1"/>
  <c r="M4485" i="1"/>
  <c r="Q4484" i="1"/>
  <c r="P4484" i="1"/>
  <c r="O4484" i="1"/>
  <c r="N4484" i="1"/>
  <c r="M4484" i="1"/>
  <c r="Q4483" i="1"/>
  <c r="P4483" i="1"/>
  <c r="O4483" i="1"/>
  <c r="N4483" i="1"/>
  <c r="M4483" i="1"/>
  <c r="Q4482" i="1"/>
  <c r="P4482" i="1"/>
  <c r="O4482" i="1"/>
  <c r="N4482" i="1"/>
  <c r="M4482" i="1"/>
  <c r="Q4481" i="1"/>
  <c r="P4481" i="1"/>
  <c r="O4481" i="1"/>
  <c r="N4481" i="1"/>
  <c r="M4481" i="1"/>
  <c r="Q4480" i="1"/>
  <c r="P4480" i="1"/>
  <c r="O4480" i="1"/>
  <c r="N4480" i="1"/>
  <c r="M4480" i="1"/>
  <c r="Q4479" i="1"/>
  <c r="P4479" i="1"/>
  <c r="O4479" i="1"/>
  <c r="N4479" i="1"/>
  <c r="M4479" i="1"/>
  <c r="Q4478" i="1"/>
  <c r="P4478" i="1"/>
  <c r="O4478" i="1"/>
  <c r="N4478" i="1"/>
  <c r="M4478" i="1"/>
  <c r="Q4477" i="1"/>
  <c r="P4477" i="1"/>
  <c r="O4477" i="1"/>
  <c r="N4477" i="1"/>
  <c r="M4477" i="1"/>
  <c r="Q4476" i="1"/>
  <c r="P4476" i="1"/>
  <c r="O4476" i="1"/>
  <c r="N4476" i="1"/>
  <c r="M4476" i="1"/>
  <c r="Q4475" i="1"/>
  <c r="P4475" i="1"/>
  <c r="O4475" i="1"/>
  <c r="N4475" i="1"/>
  <c r="M4475" i="1"/>
  <c r="Q4474" i="1"/>
  <c r="P4474" i="1"/>
  <c r="O4474" i="1"/>
  <c r="N4474" i="1"/>
  <c r="M4474" i="1"/>
  <c r="Q4473" i="1"/>
  <c r="P4473" i="1"/>
  <c r="O4473" i="1"/>
  <c r="N4473" i="1"/>
  <c r="M4473" i="1"/>
  <c r="Q4472" i="1"/>
  <c r="P4472" i="1"/>
  <c r="O4472" i="1"/>
  <c r="N4472" i="1"/>
  <c r="M4472" i="1"/>
  <c r="Q4471" i="1"/>
  <c r="P4471" i="1"/>
  <c r="O4471" i="1"/>
  <c r="N4471" i="1"/>
  <c r="M4471" i="1"/>
  <c r="Q4470" i="1"/>
  <c r="P4470" i="1"/>
  <c r="O4470" i="1"/>
  <c r="N4470" i="1"/>
  <c r="M4470" i="1"/>
  <c r="Q4469" i="1"/>
  <c r="P4469" i="1"/>
  <c r="O4469" i="1"/>
  <c r="N4469" i="1"/>
  <c r="M4469" i="1"/>
  <c r="Q4468" i="1"/>
  <c r="P4468" i="1"/>
  <c r="O4468" i="1"/>
  <c r="N4468" i="1"/>
  <c r="M4468" i="1"/>
  <c r="Q4467" i="1"/>
  <c r="P4467" i="1"/>
  <c r="O4467" i="1"/>
  <c r="N4467" i="1"/>
  <c r="M4467" i="1"/>
  <c r="Q4466" i="1"/>
  <c r="P4466" i="1"/>
  <c r="O4466" i="1"/>
  <c r="N4466" i="1"/>
  <c r="M4466" i="1"/>
  <c r="Q4465" i="1"/>
  <c r="P4465" i="1"/>
  <c r="O4465" i="1"/>
  <c r="N4465" i="1"/>
  <c r="M4465" i="1"/>
  <c r="Q4464" i="1"/>
  <c r="P4464" i="1"/>
  <c r="O4464" i="1"/>
  <c r="N4464" i="1"/>
  <c r="M4464" i="1"/>
  <c r="Q4463" i="1"/>
  <c r="P4463" i="1"/>
  <c r="O4463" i="1"/>
  <c r="N4463" i="1"/>
  <c r="M4463" i="1"/>
  <c r="Q4462" i="1"/>
  <c r="P4462" i="1"/>
  <c r="O4462" i="1"/>
  <c r="N4462" i="1"/>
  <c r="M4462" i="1"/>
  <c r="Q4461" i="1"/>
  <c r="P4461" i="1"/>
  <c r="O4461" i="1"/>
  <c r="N4461" i="1"/>
  <c r="M4461" i="1"/>
  <c r="Q4460" i="1"/>
  <c r="P4460" i="1"/>
  <c r="O4460" i="1"/>
  <c r="N4460" i="1"/>
  <c r="M4460" i="1"/>
  <c r="Q4459" i="1"/>
  <c r="P4459" i="1"/>
  <c r="O4459" i="1"/>
  <c r="N4459" i="1"/>
  <c r="M4459" i="1"/>
  <c r="Q4458" i="1"/>
  <c r="P4458" i="1"/>
  <c r="O4458" i="1"/>
  <c r="N4458" i="1"/>
  <c r="M4458" i="1"/>
  <c r="Q4457" i="1"/>
  <c r="P4457" i="1"/>
  <c r="O4457" i="1"/>
  <c r="N4457" i="1"/>
  <c r="M4457" i="1"/>
  <c r="Q4456" i="1"/>
  <c r="P4456" i="1"/>
  <c r="O4456" i="1"/>
  <c r="N4456" i="1"/>
  <c r="M4456" i="1"/>
  <c r="Q4455" i="1"/>
  <c r="P4455" i="1"/>
  <c r="O4455" i="1"/>
  <c r="N4455" i="1"/>
  <c r="M4455" i="1"/>
  <c r="Q4454" i="1"/>
  <c r="P4454" i="1"/>
  <c r="O4454" i="1"/>
  <c r="N4454" i="1"/>
  <c r="M4454" i="1"/>
  <c r="Q4453" i="1"/>
  <c r="P4453" i="1"/>
  <c r="O4453" i="1"/>
  <c r="N4453" i="1"/>
  <c r="M4453" i="1"/>
  <c r="Q4452" i="1"/>
  <c r="P4452" i="1"/>
  <c r="O4452" i="1"/>
  <c r="N4452" i="1"/>
  <c r="M4452" i="1"/>
  <c r="Q4451" i="1"/>
  <c r="P4451" i="1"/>
  <c r="O4451" i="1"/>
  <c r="N4451" i="1"/>
  <c r="M4451" i="1"/>
  <c r="Q4450" i="1"/>
  <c r="P4450" i="1"/>
  <c r="O4450" i="1"/>
  <c r="N4450" i="1"/>
  <c r="M4450" i="1"/>
  <c r="Q4449" i="1"/>
  <c r="P4449" i="1"/>
  <c r="O4449" i="1"/>
  <c r="N4449" i="1"/>
  <c r="M4449" i="1"/>
  <c r="Q4448" i="1"/>
  <c r="P4448" i="1"/>
  <c r="O4448" i="1"/>
  <c r="N4448" i="1"/>
  <c r="M4448" i="1"/>
  <c r="Q4447" i="1"/>
  <c r="P4447" i="1"/>
  <c r="O4447" i="1"/>
  <c r="N4447" i="1"/>
  <c r="M4447" i="1"/>
  <c r="Q4446" i="1"/>
  <c r="P4446" i="1"/>
  <c r="O4446" i="1"/>
  <c r="N4446" i="1"/>
  <c r="M4446" i="1"/>
  <c r="Q4445" i="1"/>
  <c r="P4445" i="1"/>
  <c r="O4445" i="1"/>
  <c r="N4445" i="1"/>
  <c r="M4445" i="1"/>
  <c r="Q4444" i="1"/>
  <c r="P4444" i="1"/>
  <c r="O4444" i="1"/>
  <c r="N4444" i="1"/>
  <c r="M4444" i="1"/>
  <c r="Q4443" i="1"/>
  <c r="P4443" i="1"/>
  <c r="O4443" i="1"/>
  <c r="N4443" i="1"/>
  <c r="M4443" i="1"/>
  <c r="Q4442" i="1"/>
  <c r="P4442" i="1"/>
  <c r="O4442" i="1"/>
  <c r="N4442" i="1"/>
  <c r="M4442" i="1"/>
  <c r="Q4441" i="1"/>
  <c r="P4441" i="1"/>
  <c r="O4441" i="1"/>
  <c r="N4441" i="1"/>
  <c r="M4441" i="1"/>
  <c r="Q4440" i="1"/>
  <c r="P4440" i="1"/>
  <c r="O4440" i="1"/>
  <c r="N4440" i="1"/>
  <c r="M4440" i="1"/>
  <c r="Q4439" i="1"/>
  <c r="P4439" i="1"/>
  <c r="O4439" i="1"/>
  <c r="N4439" i="1"/>
  <c r="M4439" i="1"/>
  <c r="Q4438" i="1"/>
  <c r="P4438" i="1"/>
  <c r="O4438" i="1"/>
  <c r="N4438" i="1"/>
  <c r="M4438" i="1"/>
  <c r="Q4437" i="1"/>
  <c r="P4437" i="1"/>
  <c r="O4437" i="1"/>
  <c r="N4437" i="1"/>
  <c r="M4437" i="1"/>
  <c r="Q4436" i="1"/>
  <c r="P4436" i="1"/>
  <c r="O4436" i="1"/>
  <c r="N4436" i="1"/>
  <c r="M4436" i="1"/>
  <c r="Q4435" i="1"/>
  <c r="P4435" i="1"/>
  <c r="O4435" i="1"/>
  <c r="N4435" i="1"/>
  <c r="M4435" i="1"/>
  <c r="Q4434" i="1"/>
  <c r="P4434" i="1"/>
  <c r="O4434" i="1"/>
  <c r="N4434" i="1"/>
  <c r="M4434" i="1"/>
  <c r="Q4433" i="1"/>
  <c r="P4433" i="1"/>
  <c r="O4433" i="1"/>
  <c r="N4433" i="1"/>
  <c r="M4433" i="1"/>
  <c r="Q4432" i="1"/>
  <c r="P4432" i="1"/>
  <c r="O4432" i="1"/>
  <c r="N4432" i="1"/>
  <c r="M4432" i="1"/>
  <c r="Q4431" i="1"/>
  <c r="P4431" i="1"/>
  <c r="O4431" i="1"/>
  <c r="N4431" i="1"/>
  <c r="M4431" i="1"/>
  <c r="Q4430" i="1"/>
  <c r="P4430" i="1"/>
  <c r="O4430" i="1"/>
  <c r="N4430" i="1"/>
  <c r="M4430" i="1"/>
  <c r="Q4429" i="1"/>
  <c r="P4429" i="1"/>
  <c r="O4429" i="1"/>
  <c r="N4429" i="1"/>
  <c r="M4429" i="1"/>
  <c r="Q4428" i="1"/>
  <c r="P4428" i="1"/>
  <c r="O4428" i="1"/>
  <c r="N4428" i="1"/>
  <c r="M4428" i="1"/>
  <c r="Q4427" i="1"/>
  <c r="P4427" i="1"/>
  <c r="O4427" i="1"/>
  <c r="N4427" i="1"/>
  <c r="M4427" i="1"/>
  <c r="Q4426" i="1"/>
  <c r="P4426" i="1"/>
  <c r="O4426" i="1"/>
  <c r="N4426" i="1"/>
  <c r="M4426" i="1"/>
  <c r="Q4425" i="1"/>
  <c r="P4425" i="1"/>
  <c r="O4425" i="1"/>
  <c r="N4425" i="1"/>
  <c r="M4425" i="1"/>
  <c r="Q4424" i="1"/>
  <c r="P4424" i="1"/>
  <c r="O4424" i="1"/>
  <c r="N4424" i="1"/>
  <c r="M4424" i="1"/>
  <c r="Q4423" i="1"/>
  <c r="P4423" i="1"/>
  <c r="O4423" i="1"/>
  <c r="N4423" i="1"/>
  <c r="M4423" i="1"/>
  <c r="Q4422" i="1"/>
  <c r="P4422" i="1"/>
  <c r="O4422" i="1"/>
  <c r="N4422" i="1"/>
  <c r="M4422" i="1"/>
  <c r="Q4421" i="1"/>
  <c r="P4421" i="1"/>
  <c r="O4421" i="1"/>
  <c r="N4421" i="1"/>
  <c r="M4421" i="1"/>
  <c r="Q4420" i="1"/>
  <c r="P4420" i="1"/>
  <c r="O4420" i="1"/>
  <c r="N4420" i="1"/>
  <c r="M4420" i="1"/>
  <c r="Q4419" i="1"/>
  <c r="P4419" i="1"/>
  <c r="O4419" i="1"/>
  <c r="N4419" i="1"/>
  <c r="M4419" i="1"/>
  <c r="Q4418" i="1"/>
  <c r="P4418" i="1"/>
  <c r="O4418" i="1"/>
  <c r="N4418" i="1"/>
  <c r="M4418" i="1"/>
  <c r="Q4417" i="1"/>
  <c r="P4417" i="1"/>
  <c r="O4417" i="1"/>
  <c r="N4417" i="1"/>
  <c r="M4417" i="1"/>
  <c r="Q4416" i="1"/>
  <c r="P4416" i="1"/>
  <c r="O4416" i="1"/>
  <c r="N4416" i="1"/>
  <c r="M4416" i="1"/>
  <c r="Q4415" i="1"/>
  <c r="P4415" i="1"/>
  <c r="O4415" i="1"/>
  <c r="N4415" i="1"/>
  <c r="M4415" i="1"/>
  <c r="Q4414" i="1"/>
  <c r="P4414" i="1"/>
  <c r="O4414" i="1"/>
  <c r="N4414" i="1"/>
  <c r="M4414" i="1"/>
  <c r="Q4413" i="1"/>
  <c r="P4413" i="1"/>
  <c r="O4413" i="1"/>
  <c r="N4413" i="1"/>
  <c r="M4413" i="1"/>
  <c r="Q4412" i="1"/>
  <c r="P4412" i="1"/>
  <c r="O4412" i="1"/>
  <c r="N4412" i="1"/>
  <c r="M4412" i="1"/>
  <c r="Q4411" i="1"/>
  <c r="P4411" i="1"/>
  <c r="O4411" i="1"/>
  <c r="N4411" i="1"/>
  <c r="M4411" i="1"/>
  <c r="Q4410" i="1"/>
  <c r="P4410" i="1"/>
  <c r="O4410" i="1"/>
  <c r="N4410" i="1"/>
  <c r="M4410" i="1"/>
  <c r="Q4409" i="1"/>
  <c r="P4409" i="1"/>
  <c r="O4409" i="1"/>
  <c r="N4409" i="1"/>
  <c r="M4409" i="1"/>
  <c r="Q4408" i="1"/>
  <c r="P4408" i="1"/>
  <c r="O4408" i="1"/>
  <c r="N4408" i="1"/>
  <c r="M4408" i="1"/>
  <c r="Q4407" i="1"/>
  <c r="P4407" i="1"/>
  <c r="O4407" i="1"/>
  <c r="N4407" i="1"/>
  <c r="M4407" i="1"/>
  <c r="Q4406" i="1"/>
  <c r="P4406" i="1"/>
  <c r="O4406" i="1"/>
  <c r="N4406" i="1"/>
  <c r="M4406" i="1"/>
  <c r="Q4405" i="1"/>
  <c r="P4405" i="1"/>
  <c r="O4405" i="1"/>
  <c r="N4405" i="1"/>
  <c r="M4405" i="1"/>
  <c r="Q4404" i="1"/>
  <c r="P4404" i="1"/>
  <c r="O4404" i="1"/>
  <c r="N4404" i="1"/>
  <c r="M4404" i="1"/>
  <c r="Q4403" i="1"/>
  <c r="P4403" i="1"/>
  <c r="O4403" i="1"/>
  <c r="N4403" i="1"/>
  <c r="M4403" i="1"/>
  <c r="Q4402" i="1"/>
  <c r="P4402" i="1"/>
  <c r="O4402" i="1"/>
  <c r="N4402" i="1"/>
  <c r="M4402" i="1"/>
  <c r="Q4401" i="1"/>
  <c r="P4401" i="1"/>
  <c r="O4401" i="1"/>
  <c r="N4401" i="1"/>
  <c r="M4401" i="1"/>
  <c r="Q4400" i="1"/>
  <c r="P4400" i="1"/>
  <c r="O4400" i="1"/>
  <c r="N4400" i="1"/>
  <c r="M4400" i="1"/>
  <c r="Q4399" i="1"/>
  <c r="P4399" i="1"/>
  <c r="O4399" i="1"/>
  <c r="N4399" i="1"/>
  <c r="M4399" i="1"/>
  <c r="Q4398" i="1"/>
  <c r="P4398" i="1"/>
  <c r="O4398" i="1"/>
  <c r="N4398" i="1"/>
  <c r="M4398" i="1"/>
  <c r="Q4397" i="1"/>
  <c r="P4397" i="1"/>
  <c r="O4397" i="1"/>
  <c r="N4397" i="1"/>
  <c r="M4397" i="1"/>
  <c r="Q4396" i="1"/>
  <c r="P4396" i="1"/>
  <c r="O4396" i="1"/>
  <c r="N4396" i="1"/>
  <c r="M4396" i="1"/>
  <c r="Q4395" i="1"/>
  <c r="P4395" i="1"/>
  <c r="O4395" i="1"/>
  <c r="N4395" i="1"/>
  <c r="M4395" i="1"/>
  <c r="Q4394" i="1"/>
  <c r="P4394" i="1"/>
  <c r="O4394" i="1"/>
  <c r="N4394" i="1"/>
  <c r="M4394" i="1"/>
  <c r="Q4393" i="1"/>
  <c r="P4393" i="1"/>
  <c r="O4393" i="1"/>
  <c r="N4393" i="1"/>
  <c r="M4393" i="1"/>
  <c r="Q4392" i="1"/>
  <c r="P4392" i="1"/>
  <c r="O4392" i="1"/>
  <c r="N4392" i="1"/>
  <c r="M4392" i="1"/>
  <c r="Q4391" i="1"/>
  <c r="P4391" i="1"/>
  <c r="O4391" i="1"/>
  <c r="N4391" i="1"/>
  <c r="M4391" i="1"/>
  <c r="Q4390" i="1"/>
  <c r="P4390" i="1"/>
  <c r="O4390" i="1"/>
  <c r="N4390" i="1"/>
  <c r="M4390" i="1"/>
  <c r="Q4389" i="1"/>
  <c r="P4389" i="1"/>
  <c r="O4389" i="1"/>
  <c r="N4389" i="1"/>
  <c r="M4389" i="1"/>
  <c r="Q4388" i="1"/>
  <c r="P4388" i="1"/>
  <c r="O4388" i="1"/>
  <c r="N4388" i="1"/>
  <c r="M4388" i="1"/>
  <c r="Q4387" i="1"/>
  <c r="P4387" i="1"/>
  <c r="O4387" i="1"/>
  <c r="N4387" i="1"/>
  <c r="M4387" i="1"/>
  <c r="Q4386" i="1"/>
  <c r="P4386" i="1"/>
  <c r="O4386" i="1"/>
  <c r="N4386" i="1"/>
  <c r="M4386" i="1"/>
  <c r="Q4385" i="1"/>
  <c r="P4385" i="1"/>
  <c r="O4385" i="1"/>
  <c r="N4385" i="1"/>
  <c r="M4385" i="1"/>
  <c r="Q4384" i="1"/>
  <c r="P4384" i="1"/>
  <c r="O4384" i="1"/>
  <c r="N4384" i="1"/>
  <c r="M4384" i="1"/>
  <c r="Q4383" i="1"/>
  <c r="P4383" i="1"/>
  <c r="O4383" i="1"/>
  <c r="N4383" i="1"/>
  <c r="M4383" i="1"/>
  <c r="Q4382" i="1"/>
  <c r="P4382" i="1"/>
  <c r="O4382" i="1"/>
  <c r="N4382" i="1"/>
  <c r="M4382" i="1"/>
  <c r="Q4381" i="1"/>
  <c r="P4381" i="1"/>
  <c r="O4381" i="1"/>
  <c r="N4381" i="1"/>
  <c r="M4381" i="1"/>
  <c r="Q4380" i="1"/>
  <c r="P4380" i="1"/>
  <c r="O4380" i="1"/>
  <c r="N4380" i="1"/>
  <c r="M4380" i="1"/>
  <c r="Q4379" i="1"/>
  <c r="P4379" i="1"/>
  <c r="O4379" i="1"/>
  <c r="N4379" i="1"/>
  <c r="M4379" i="1"/>
  <c r="Q4378" i="1"/>
  <c r="P4378" i="1"/>
  <c r="O4378" i="1"/>
  <c r="N4378" i="1"/>
  <c r="M4378" i="1"/>
  <c r="Q4377" i="1"/>
  <c r="P4377" i="1"/>
  <c r="O4377" i="1"/>
  <c r="N4377" i="1"/>
  <c r="M4377" i="1"/>
  <c r="Q4376" i="1"/>
  <c r="P4376" i="1"/>
  <c r="O4376" i="1"/>
  <c r="N4376" i="1"/>
  <c r="M4376" i="1"/>
  <c r="Q4375" i="1"/>
  <c r="P4375" i="1"/>
  <c r="O4375" i="1"/>
  <c r="N4375" i="1"/>
  <c r="M4375" i="1"/>
  <c r="Q4374" i="1"/>
  <c r="P4374" i="1"/>
  <c r="O4374" i="1"/>
  <c r="N4374" i="1"/>
  <c r="M4374" i="1"/>
  <c r="Q4373" i="1"/>
  <c r="P4373" i="1"/>
  <c r="O4373" i="1"/>
  <c r="N4373" i="1"/>
  <c r="M4373" i="1"/>
  <c r="Q4372" i="1"/>
  <c r="P4372" i="1"/>
  <c r="O4372" i="1"/>
  <c r="N4372" i="1"/>
  <c r="M4372" i="1"/>
  <c r="Q4371" i="1"/>
  <c r="P4371" i="1"/>
  <c r="O4371" i="1"/>
  <c r="N4371" i="1"/>
  <c r="M4371" i="1"/>
  <c r="Q4370" i="1"/>
  <c r="P4370" i="1"/>
  <c r="O4370" i="1"/>
  <c r="N4370" i="1"/>
  <c r="M4370" i="1"/>
  <c r="Q4369" i="1"/>
  <c r="P4369" i="1"/>
  <c r="O4369" i="1"/>
  <c r="N4369" i="1"/>
  <c r="M4369" i="1"/>
  <c r="Q4368" i="1"/>
  <c r="P4368" i="1"/>
  <c r="O4368" i="1"/>
  <c r="N4368" i="1"/>
  <c r="M4368" i="1"/>
  <c r="Q4367" i="1"/>
  <c r="P4367" i="1"/>
  <c r="O4367" i="1"/>
  <c r="N4367" i="1"/>
  <c r="M4367" i="1"/>
  <c r="Q4366" i="1"/>
  <c r="P4366" i="1"/>
  <c r="O4366" i="1"/>
  <c r="N4366" i="1"/>
  <c r="M4366" i="1"/>
  <c r="Q4365" i="1"/>
  <c r="P4365" i="1"/>
  <c r="O4365" i="1"/>
  <c r="N4365" i="1"/>
  <c r="M4365" i="1"/>
  <c r="Q4364" i="1"/>
  <c r="P4364" i="1"/>
  <c r="O4364" i="1"/>
  <c r="N4364" i="1"/>
  <c r="M4364" i="1"/>
  <c r="Q4363" i="1"/>
  <c r="P4363" i="1"/>
  <c r="O4363" i="1"/>
  <c r="N4363" i="1"/>
  <c r="M4363" i="1"/>
  <c r="Q4362" i="1"/>
  <c r="P4362" i="1"/>
  <c r="O4362" i="1"/>
  <c r="N4362" i="1"/>
  <c r="M4362" i="1"/>
  <c r="Q4361" i="1"/>
  <c r="P4361" i="1"/>
  <c r="O4361" i="1"/>
  <c r="N4361" i="1"/>
  <c r="M4361" i="1"/>
  <c r="Q4360" i="1"/>
  <c r="P4360" i="1"/>
  <c r="O4360" i="1"/>
  <c r="N4360" i="1"/>
  <c r="M4360" i="1"/>
  <c r="Q4359" i="1"/>
  <c r="P4359" i="1"/>
  <c r="O4359" i="1"/>
  <c r="N4359" i="1"/>
  <c r="M4359" i="1"/>
  <c r="Q4358" i="1"/>
  <c r="P4358" i="1"/>
  <c r="O4358" i="1"/>
  <c r="N4358" i="1"/>
  <c r="M4358" i="1"/>
  <c r="Q4357" i="1"/>
  <c r="P4357" i="1"/>
  <c r="O4357" i="1"/>
  <c r="N4357" i="1"/>
  <c r="M4357" i="1"/>
  <c r="Q4356" i="1"/>
  <c r="P4356" i="1"/>
  <c r="O4356" i="1"/>
  <c r="N4356" i="1"/>
  <c r="M4356" i="1"/>
  <c r="Q4355" i="1"/>
  <c r="P4355" i="1"/>
  <c r="O4355" i="1"/>
  <c r="N4355" i="1"/>
  <c r="M4355" i="1"/>
  <c r="Q4354" i="1"/>
  <c r="P4354" i="1"/>
  <c r="O4354" i="1"/>
  <c r="N4354" i="1"/>
  <c r="M4354" i="1"/>
  <c r="Q4353" i="1"/>
  <c r="P4353" i="1"/>
  <c r="O4353" i="1"/>
  <c r="N4353" i="1"/>
  <c r="M4353" i="1"/>
  <c r="Q4352" i="1"/>
  <c r="P4352" i="1"/>
  <c r="O4352" i="1"/>
  <c r="N4352" i="1"/>
  <c r="M4352" i="1"/>
  <c r="Q4351" i="1"/>
  <c r="P4351" i="1"/>
  <c r="O4351" i="1"/>
  <c r="N4351" i="1"/>
  <c r="M4351" i="1"/>
  <c r="Q4350" i="1"/>
  <c r="P4350" i="1"/>
  <c r="O4350" i="1"/>
  <c r="N4350" i="1"/>
  <c r="M4350" i="1"/>
  <c r="Q4349" i="1"/>
  <c r="P4349" i="1"/>
  <c r="O4349" i="1"/>
  <c r="N4349" i="1"/>
  <c r="M4349" i="1"/>
  <c r="Q4348" i="1"/>
  <c r="P4348" i="1"/>
  <c r="O4348" i="1"/>
  <c r="N4348" i="1"/>
  <c r="M4348" i="1"/>
  <c r="Q4347" i="1"/>
  <c r="P4347" i="1"/>
  <c r="O4347" i="1"/>
  <c r="N4347" i="1"/>
  <c r="M4347" i="1"/>
  <c r="Q4346" i="1"/>
  <c r="P4346" i="1"/>
  <c r="O4346" i="1"/>
  <c r="N4346" i="1"/>
  <c r="M4346" i="1"/>
  <c r="Q4345" i="1"/>
  <c r="P4345" i="1"/>
  <c r="O4345" i="1"/>
  <c r="N4345" i="1"/>
  <c r="M4345" i="1"/>
  <c r="Q4344" i="1"/>
  <c r="P4344" i="1"/>
  <c r="O4344" i="1"/>
  <c r="N4344" i="1"/>
  <c r="M4344" i="1"/>
  <c r="Q4343" i="1"/>
  <c r="P4343" i="1"/>
  <c r="O4343" i="1"/>
  <c r="N4343" i="1"/>
  <c r="M4343" i="1"/>
  <c r="Q4342" i="1"/>
  <c r="P4342" i="1"/>
  <c r="O4342" i="1"/>
  <c r="N4342" i="1"/>
  <c r="M4342" i="1"/>
  <c r="Q4341" i="1"/>
  <c r="P4341" i="1"/>
  <c r="O4341" i="1"/>
  <c r="N4341" i="1"/>
  <c r="M4341" i="1"/>
  <c r="Q4340" i="1"/>
  <c r="P4340" i="1"/>
  <c r="O4340" i="1"/>
  <c r="N4340" i="1"/>
  <c r="M4340" i="1"/>
  <c r="Q4339" i="1"/>
  <c r="P4339" i="1"/>
  <c r="O4339" i="1"/>
  <c r="N4339" i="1"/>
  <c r="M4339" i="1"/>
  <c r="Q4338" i="1"/>
  <c r="P4338" i="1"/>
  <c r="O4338" i="1"/>
  <c r="N4338" i="1"/>
  <c r="M4338" i="1"/>
  <c r="Q4337" i="1"/>
  <c r="P4337" i="1"/>
  <c r="O4337" i="1"/>
  <c r="N4337" i="1"/>
  <c r="M4337" i="1"/>
  <c r="Q4336" i="1"/>
  <c r="P4336" i="1"/>
  <c r="O4336" i="1"/>
  <c r="N4336" i="1"/>
  <c r="M4336" i="1"/>
  <c r="Q4335" i="1"/>
  <c r="P4335" i="1"/>
  <c r="O4335" i="1"/>
  <c r="N4335" i="1"/>
  <c r="M4335" i="1"/>
  <c r="Q4334" i="1"/>
  <c r="P4334" i="1"/>
  <c r="O4334" i="1"/>
  <c r="N4334" i="1"/>
  <c r="M4334" i="1"/>
  <c r="Q4333" i="1"/>
  <c r="P4333" i="1"/>
  <c r="O4333" i="1"/>
  <c r="N4333" i="1"/>
  <c r="M4333" i="1"/>
  <c r="Q4332" i="1"/>
  <c r="P4332" i="1"/>
  <c r="O4332" i="1"/>
  <c r="N4332" i="1"/>
  <c r="M4332" i="1"/>
  <c r="Q4331" i="1"/>
  <c r="P4331" i="1"/>
  <c r="O4331" i="1"/>
  <c r="N4331" i="1"/>
  <c r="M4331" i="1"/>
  <c r="Q4330" i="1"/>
  <c r="P4330" i="1"/>
  <c r="O4330" i="1"/>
  <c r="N4330" i="1"/>
  <c r="M4330" i="1"/>
  <c r="Q4329" i="1"/>
  <c r="P4329" i="1"/>
  <c r="O4329" i="1"/>
  <c r="N4329" i="1"/>
  <c r="M4329" i="1"/>
  <c r="Q4328" i="1"/>
  <c r="P4328" i="1"/>
  <c r="O4328" i="1"/>
  <c r="N4328" i="1"/>
  <c r="M4328" i="1"/>
  <c r="Q4327" i="1"/>
  <c r="P4327" i="1"/>
  <c r="O4327" i="1"/>
  <c r="N4327" i="1"/>
  <c r="M4327" i="1"/>
  <c r="Q4326" i="1"/>
  <c r="P4326" i="1"/>
  <c r="O4326" i="1"/>
  <c r="N4326" i="1"/>
  <c r="M4326" i="1"/>
  <c r="Q4325" i="1"/>
  <c r="P4325" i="1"/>
  <c r="O4325" i="1"/>
  <c r="N4325" i="1"/>
  <c r="M4325" i="1"/>
  <c r="Q4324" i="1"/>
  <c r="P4324" i="1"/>
  <c r="O4324" i="1"/>
  <c r="N4324" i="1"/>
  <c r="M4324" i="1"/>
  <c r="Q4323" i="1"/>
  <c r="P4323" i="1"/>
  <c r="O4323" i="1"/>
  <c r="N4323" i="1"/>
  <c r="M4323" i="1"/>
  <c r="Q4322" i="1"/>
  <c r="P4322" i="1"/>
  <c r="O4322" i="1"/>
  <c r="N4322" i="1"/>
  <c r="M4322" i="1"/>
  <c r="Q4321" i="1"/>
  <c r="P4321" i="1"/>
  <c r="O4321" i="1"/>
  <c r="N4321" i="1"/>
  <c r="M4321" i="1"/>
  <c r="Q4320" i="1"/>
  <c r="P4320" i="1"/>
  <c r="O4320" i="1"/>
  <c r="N4320" i="1"/>
  <c r="M4320" i="1"/>
  <c r="Q4319" i="1"/>
  <c r="P4319" i="1"/>
  <c r="O4319" i="1"/>
  <c r="N4319" i="1"/>
  <c r="M4319" i="1"/>
  <c r="Q4318" i="1"/>
  <c r="P4318" i="1"/>
  <c r="O4318" i="1"/>
  <c r="N4318" i="1"/>
  <c r="M4318" i="1"/>
  <c r="Q4317" i="1"/>
  <c r="P4317" i="1"/>
  <c r="O4317" i="1"/>
  <c r="N4317" i="1"/>
  <c r="M4317" i="1"/>
  <c r="Q4316" i="1"/>
  <c r="P4316" i="1"/>
  <c r="O4316" i="1"/>
  <c r="N4316" i="1"/>
  <c r="M4316" i="1"/>
  <c r="Q4315" i="1"/>
  <c r="P4315" i="1"/>
  <c r="O4315" i="1"/>
  <c r="N4315" i="1"/>
  <c r="M4315" i="1"/>
  <c r="Q4314" i="1"/>
  <c r="P4314" i="1"/>
  <c r="O4314" i="1"/>
  <c r="N4314" i="1"/>
  <c r="M4314" i="1"/>
  <c r="Q4313" i="1"/>
  <c r="P4313" i="1"/>
  <c r="O4313" i="1"/>
  <c r="N4313" i="1"/>
  <c r="M4313" i="1"/>
  <c r="Q4312" i="1"/>
  <c r="P4312" i="1"/>
  <c r="O4312" i="1"/>
  <c r="N4312" i="1"/>
  <c r="M4312" i="1"/>
  <c r="Q4311" i="1"/>
  <c r="P4311" i="1"/>
  <c r="O4311" i="1"/>
  <c r="N4311" i="1"/>
  <c r="M4311" i="1"/>
  <c r="Q4310" i="1"/>
  <c r="P4310" i="1"/>
  <c r="O4310" i="1"/>
  <c r="N4310" i="1"/>
  <c r="M4310" i="1"/>
  <c r="Q4309" i="1"/>
  <c r="P4309" i="1"/>
  <c r="O4309" i="1"/>
  <c r="N4309" i="1"/>
  <c r="M4309" i="1"/>
  <c r="Q4308" i="1"/>
  <c r="P4308" i="1"/>
  <c r="O4308" i="1"/>
  <c r="N4308" i="1"/>
  <c r="M4308" i="1"/>
  <c r="Q4307" i="1"/>
  <c r="P4307" i="1"/>
  <c r="O4307" i="1"/>
  <c r="N4307" i="1"/>
  <c r="M4307" i="1"/>
  <c r="Q4306" i="1"/>
  <c r="P4306" i="1"/>
  <c r="O4306" i="1"/>
  <c r="N4306" i="1"/>
  <c r="M4306" i="1"/>
  <c r="Q4305" i="1"/>
  <c r="P4305" i="1"/>
  <c r="O4305" i="1"/>
  <c r="N4305" i="1"/>
  <c r="M4305" i="1"/>
  <c r="Q4304" i="1"/>
  <c r="P4304" i="1"/>
  <c r="O4304" i="1"/>
  <c r="N4304" i="1"/>
  <c r="M4304" i="1"/>
  <c r="Q4303" i="1"/>
  <c r="P4303" i="1"/>
  <c r="O4303" i="1"/>
  <c r="N4303" i="1"/>
  <c r="M4303" i="1"/>
  <c r="Q4302" i="1"/>
  <c r="P4302" i="1"/>
  <c r="O4302" i="1"/>
  <c r="N4302" i="1"/>
  <c r="M4302" i="1"/>
  <c r="Q4301" i="1"/>
  <c r="P4301" i="1"/>
  <c r="O4301" i="1"/>
  <c r="N4301" i="1"/>
  <c r="M4301" i="1"/>
  <c r="Q4300" i="1"/>
  <c r="P4300" i="1"/>
  <c r="O4300" i="1"/>
  <c r="N4300" i="1"/>
  <c r="M4300" i="1"/>
  <c r="Q4299" i="1"/>
  <c r="P4299" i="1"/>
  <c r="O4299" i="1"/>
  <c r="N4299" i="1"/>
  <c r="M4299" i="1"/>
  <c r="Q4298" i="1"/>
  <c r="P4298" i="1"/>
  <c r="O4298" i="1"/>
  <c r="N4298" i="1"/>
  <c r="M4298" i="1"/>
  <c r="Q4297" i="1"/>
  <c r="P4297" i="1"/>
  <c r="O4297" i="1"/>
  <c r="N4297" i="1"/>
  <c r="M4297" i="1"/>
  <c r="Q4296" i="1"/>
  <c r="P4296" i="1"/>
  <c r="O4296" i="1"/>
  <c r="N4296" i="1"/>
  <c r="M4296" i="1"/>
  <c r="Q4295" i="1"/>
  <c r="P4295" i="1"/>
  <c r="O4295" i="1"/>
  <c r="N4295" i="1"/>
  <c r="M4295" i="1"/>
  <c r="Q4294" i="1"/>
  <c r="P4294" i="1"/>
  <c r="O4294" i="1"/>
  <c r="N4294" i="1"/>
  <c r="M4294" i="1"/>
  <c r="Q4293" i="1"/>
  <c r="P4293" i="1"/>
  <c r="O4293" i="1"/>
  <c r="N4293" i="1"/>
  <c r="M4293" i="1"/>
  <c r="Q4292" i="1"/>
  <c r="P4292" i="1"/>
  <c r="O4292" i="1"/>
  <c r="N4292" i="1"/>
  <c r="M4292" i="1"/>
  <c r="Q4291" i="1"/>
  <c r="P4291" i="1"/>
  <c r="O4291" i="1"/>
  <c r="N4291" i="1"/>
  <c r="M4291" i="1"/>
  <c r="Q4290" i="1"/>
  <c r="P4290" i="1"/>
  <c r="O4290" i="1"/>
  <c r="N4290" i="1"/>
  <c r="M4290" i="1"/>
  <c r="Q4289" i="1"/>
  <c r="P4289" i="1"/>
  <c r="O4289" i="1"/>
  <c r="N4289" i="1"/>
  <c r="M4289" i="1"/>
  <c r="Q4288" i="1"/>
  <c r="P4288" i="1"/>
  <c r="O4288" i="1"/>
  <c r="N4288" i="1"/>
  <c r="M4288" i="1"/>
  <c r="Q4287" i="1"/>
  <c r="P4287" i="1"/>
  <c r="O4287" i="1"/>
  <c r="N4287" i="1"/>
  <c r="M4287" i="1"/>
  <c r="Q4286" i="1"/>
  <c r="P4286" i="1"/>
  <c r="O4286" i="1"/>
  <c r="N4286" i="1"/>
  <c r="M4286" i="1"/>
  <c r="Q4285" i="1"/>
  <c r="P4285" i="1"/>
  <c r="O4285" i="1"/>
  <c r="N4285" i="1"/>
  <c r="M4285" i="1"/>
  <c r="Q4284" i="1"/>
  <c r="P4284" i="1"/>
  <c r="O4284" i="1"/>
  <c r="N4284" i="1"/>
  <c r="M4284" i="1"/>
  <c r="Q4283" i="1"/>
  <c r="P4283" i="1"/>
  <c r="O4283" i="1"/>
  <c r="N4283" i="1"/>
  <c r="M4283" i="1"/>
  <c r="Q4282" i="1"/>
  <c r="P4282" i="1"/>
  <c r="O4282" i="1"/>
  <c r="N4282" i="1"/>
  <c r="M4282" i="1"/>
  <c r="Q4281" i="1"/>
  <c r="P4281" i="1"/>
  <c r="O4281" i="1"/>
  <c r="N4281" i="1"/>
  <c r="M4281" i="1"/>
  <c r="Q4280" i="1"/>
  <c r="P4280" i="1"/>
  <c r="O4280" i="1"/>
  <c r="N4280" i="1"/>
  <c r="M4280" i="1"/>
  <c r="Q4279" i="1"/>
  <c r="P4279" i="1"/>
  <c r="O4279" i="1"/>
  <c r="N4279" i="1"/>
  <c r="M4279" i="1"/>
  <c r="Q4278" i="1"/>
  <c r="P4278" i="1"/>
  <c r="O4278" i="1"/>
  <c r="N4278" i="1"/>
  <c r="M4278" i="1"/>
  <c r="Q4277" i="1"/>
  <c r="P4277" i="1"/>
  <c r="O4277" i="1"/>
  <c r="N4277" i="1"/>
  <c r="M4277" i="1"/>
  <c r="Q4276" i="1"/>
  <c r="P4276" i="1"/>
  <c r="O4276" i="1"/>
  <c r="N4276" i="1"/>
  <c r="M4276" i="1"/>
  <c r="Q4275" i="1"/>
  <c r="P4275" i="1"/>
  <c r="O4275" i="1"/>
  <c r="N4275" i="1"/>
  <c r="M4275" i="1"/>
  <c r="Q4274" i="1"/>
  <c r="P4274" i="1"/>
  <c r="O4274" i="1"/>
  <c r="N4274" i="1"/>
  <c r="M4274" i="1"/>
  <c r="Q4273" i="1"/>
  <c r="P4273" i="1"/>
  <c r="O4273" i="1"/>
  <c r="N4273" i="1"/>
  <c r="M4273" i="1"/>
  <c r="Q4272" i="1"/>
  <c r="P4272" i="1"/>
  <c r="O4272" i="1"/>
  <c r="N4272" i="1"/>
  <c r="M4272" i="1"/>
  <c r="Q4271" i="1"/>
  <c r="P4271" i="1"/>
  <c r="O4271" i="1"/>
  <c r="N4271" i="1"/>
  <c r="M4271" i="1"/>
  <c r="Q4270" i="1"/>
  <c r="P4270" i="1"/>
  <c r="O4270" i="1"/>
  <c r="N4270" i="1"/>
  <c r="M4270" i="1"/>
  <c r="Q4269" i="1"/>
  <c r="P4269" i="1"/>
  <c r="O4269" i="1"/>
  <c r="N4269" i="1"/>
  <c r="M4269" i="1"/>
  <c r="Q4268" i="1"/>
  <c r="P4268" i="1"/>
  <c r="O4268" i="1"/>
  <c r="N4268" i="1"/>
  <c r="M4268" i="1"/>
  <c r="Q4267" i="1"/>
  <c r="P4267" i="1"/>
  <c r="O4267" i="1"/>
  <c r="N4267" i="1"/>
  <c r="M4267" i="1"/>
  <c r="Q4266" i="1"/>
  <c r="P4266" i="1"/>
  <c r="O4266" i="1"/>
  <c r="N4266" i="1"/>
  <c r="M4266" i="1"/>
  <c r="Q4265" i="1"/>
  <c r="P4265" i="1"/>
  <c r="O4265" i="1"/>
  <c r="N4265" i="1"/>
  <c r="M4265" i="1"/>
  <c r="Q4264" i="1"/>
  <c r="P4264" i="1"/>
  <c r="O4264" i="1"/>
  <c r="N4264" i="1"/>
  <c r="M4264" i="1"/>
  <c r="Q4263" i="1"/>
  <c r="P4263" i="1"/>
  <c r="O4263" i="1"/>
  <c r="N4263" i="1"/>
  <c r="M4263" i="1"/>
  <c r="Q4262" i="1"/>
  <c r="P4262" i="1"/>
  <c r="O4262" i="1"/>
  <c r="N4262" i="1"/>
  <c r="M4262" i="1"/>
  <c r="Q4261" i="1"/>
  <c r="P4261" i="1"/>
  <c r="O4261" i="1"/>
  <c r="N4261" i="1"/>
  <c r="M4261" i="1"/>
  <c r="Q4260" i="1"/>
  <c r="P4260" i="1"/>
  <c r="O4260" i="1"/>
  <c r="N4260" i="1"/>
  <c r="M4260" i="1"/>
  <c r="Q4259" i="1"/>
  <c r="P4259" i="1"/>
  <c r="O4259" i="1"/>
  <c r="N4259" i="1"/>
  <c r="M4259" i="1"/>
  <c r="Q4258" i="1"/>
  <c r="P4258" i="1"/>
  <c r="O4258" i="1"/>
  <c r="N4258" i="1"/>
  <c r="M4258" i="1"/>
  <c r="Q4257" i="1"/>
  <c r="P4257" i="1"/>
  <c r="O4257" i="1"/>
  <c r="N4257" i="1"/>
  <c r="M4257" i="1"/>
  <c r="Q4256" i="1"/>
  <c r="P4256" i="1"/>
  <c r="O4256" i="1"/>
  <c r="N4256" i="1"/>
  <c r="M4256" i="1"/>
  <c r="Q4255" i="1"/>
  <c r="P4255" i="1"/>
  <c r="O4255" i="1"/>
  <c r="N4255" i="1"/>
  <c r="M4255" i="1"/>
  <c r="Q4254" i="1"/>
  <c r="P4254" i="1"/>
  <c r="O4254" i="1"/>
  <c r="N4254" i="1"/>
  <c r="M4254" i="1"/>
  <c r="Q4253" i="1"/>
  <c r="P4253" i="1"/>
  <c r="O4253" i="1"/>
  <c r="N4253" i="1"/>
  <c r="M4253" i="1"/>
  <c r="Q4252" i="1"/>
  <c r="P4252" i="1"/>
  <c r="O4252" i="1"/>
  <c r="N4252" i="1"/>
  <c r="M4252" i="1"/>
  <c r="Q4251" i="1"/>
  <c r="P4251" i="1"/>
  <c r="O4251" i="1"/>
  <c r="N4251" i="1"/>
  <c r="M4251" i="1"/>
  <c r="Q4250" i="1"/>
  <c r="P4250" i="1"/>
  <c r="O4250" i="1"/>
  <c r="N4250" i="1"/>
  <c r="M4250" i="1"/>
  <c r="Q4249" i="1"/>
  <c r="P4249" i="1"/>
  <c r="O4249" i="1"/>
  <c r="N4249" i="1"/>
  <c r="M4249" i="1"/>
  <c r="Q4248" i="1"/>
  <c r="P4248" i="1"/>
  <c r="O4248" i="1"/>
  <c r="N4248" i="1"/>
  <c r="M4248" i="1"/>
  <c r="Q4247" i="1"/>
  <c r="P4247" i="1"/>
  <c r="O4247" i="1"/>
  <c r="N4247" i="1"/>
  <c r="M4247" i="1"/>
  <c r="Q4246" i="1"/>
  <c r="P4246" i="1"/>
  <c r="O4246" i="1"/>
  <c r="N4246" i="1"/>
  <c r="M4246" i="1"/>
  <c r="Q4245" i="1"/>
  <c r="P4245" i="1"/>
  <c r="O4245" i="1"/>
  <c r="N4245" i="1"/>
  <c r="M4245" i="1"/>
  <c r="Q4244" i="1"/>
  <c r="P4244" i="1"/>
  <c r="O4244" i="1"/>
  <c r="N4244" i="1"/>
  <c r="M4244" i="1"/>
  <c r="Q4243" i="1"/>
  <c r="P4243" i="1"/>
  <c r="O4243" i="1"/>
  <c r="N4243" i="1"/>
  <c r="M4243" i="1"/>
  <c r="Q4242" i="1"/>
  <c r="P4242" i="1"/>
  <c r="O4242" i="1"/>
  <c r="N4242" i="1"/>
  <c r="M4242" i="1"/>
  <c r="Q4241" i="1"/>
  <c r="P4241" i="1"/>
  <c r="O4241" i="1"/>
  <c r="N4241" i="1"/>
  <c r="M4241" i="1"/>
  <c r="Q4240" i="1"/>
  <c r="P4240" i="1"/>
  <c r="O4240" i="1"/>
  <c r="N4240" i="1"/>
  <c r="M4240" i="1"/>
  <c r="Q4239" i="1"/>
  <c r="P4239" i="1"/>
  <c r="O4239" i="1"/>
  <c r="N4239" i="1"/>
  <c r="M4239" i="1"/>
  <c r="Q4238" i="1"/>
  <c r="P4238" i="1"/>
  <c r="O4238" i="1"/>
  <c r="N4238" i="1"/>
  <c r="M4238" i="1"/>
  <c r="Q4237" i="1"/>
  <c r="P4237" i="1"/>
  <c r="O4237" i="1"/>
  <c r="N4237" i="1"/>
  <c r="M4237" i="1"/>
  <c r="Q4236" i="1"/>
  <c r="P4236" i="1"/>
  <c r="O4236" i="1"/>
  <c r="N4236" i="1"/>
  <c r="M4236" i="1"/>
  <c r="Q4235" i="1"/>
  <c r="P4235" i="1"/>
  <c r="O4235" i="1"/>
  <c r="N4235" i="1"/>
  <c r="M4235" i="1"/>
  <c r="Q4234" i="1"/>
  <c r="P4234" i="1"/>
  <c r="O4234" i="1"/>
  <c r="N4234" i="1"/>
  <c r="M4234" i="1"/>
  <c r="Q4233" i="1"/>
  <c r="P4233" i="1"/>
  <c r="O4233" i="1"/>
  <c r="N4233" i="1"/>
  <c r="M4233" i="1"/>
  <c r="Q4232" i="1"/>
  <c r="P4232" i="1"/>
  <c r="O4232" i="1"/>
  <c r="N4232" i="1"/>
  <c r="M4232" i="1"/>
  <c r="Q4231" i="1"/>
  <c r="P4231" i="1"/>
  <c r="O4231" i="1"/>
  <c r="N4231" i="1"/>
  <c r="M4231" i="1"/>
  <c r="Q4230" i="1"/>
  <c r="P4230" i="1"/>
  <c r="O4230" i="1"/>
  <c r="N4230" i="1"/>
  <c r="M4230" i="1"/>
  <c r="Q4229" i="1"/>
  <c r="P4229" i="1"/>
  <c r="O4229" i="1"/>
  <c r="N4229" i="1"/>
  <c r="M4229" i="1"/>
  <c r="Q4228" i="1"/>
  <c r="P4228" i="1"/>
  <c r="O4228" i="1"/>
  <c r="N4228" i="1"/>
  <c r="M4228" i="1"/>
  <c r="Q4227" i="1"/>
  <c r="P4227" i="1"/>
  <c r="O4227" i="1"/>
  <c r="N4227" i="1"/>
  <c r="M4227" i="1"/>
  <c r="Q4226" i="1"/>
  <c r="P4226" i="1"/>
  <c r="O4226" i="1"/>
  <c r="N4226" i="1"/>
  <c r="M4226" i="1"/>
  <c r="Q4225" i="1"/>
  <c r="P4225" i="1"/>
  <c r="O4225" i="1"/>
  <c r="N4225" i="1"/>
  <c r="M4225" i="1"/>
  <c r="Q4224" i="1"/>
  <c r="P4224" i="1"/>
  <c r="O4224" i="1"/>
  <c r="N4224" i="1"/>
  <c r="M4224" i="1"/>
  <c r="Q4223" i="1"/>
  <c r="P4223" i="1"/>
  <c r="O4223" i="1"/>
  <c r="N4223" i="1"/>
  <c r="M4223" i="1"/>
  <c r="Q4222" i="1"/>
  <c r="P4222" i="1"/>
  <c r="O4222" i="1"/>
  <c r="N4222" i="1"/>
  <c r="M4222" i="1"/>
  <c r="Q4221" i="1"/>
  <c r="P4221" i="1"/>
  <c r="O4221" i="1"/>
  <c r="N4221" i="1"/>
  <c r="M4221" i="1"/>
  <c r="Q4220" i="1"/>
  <c r="P4220" i="1"/>
  <c r="O4220" i="1"/>
  <c r="N4220" i="1"/>
  <c r="M4220" i="1"/>
  <c r="Q4219" i="1"/>
  <c r="P4219" i="1"/>
  <c r="O4219" i="1"/>
  <c r="N4219" i="1"/>
  <c r="M4219" i="1"/>
  <c r="Q4218" i="1"/>
  <c r="P4218" i="1"/>
  <c r="O4218" i="1"/>
  <c r="N4218" i="1"/>
  <c r="M4218" i="1"/>
  <c r="Q4217" i="1"/>
  <c r="P4217" i="1"/>
  <c r="O4217" i="1"/>
  <c r="N4217" i="1"/>
  <c r="M4217" i="1"/>
  <c r="Q4216" i="1"/>
  <c r="P4216" i="1"/>
  <c r="O4216" i="1"/>
  <c r="N4216" i="1"/>
  <c r="M4216" i="1"/>
  <c r="Q4215" i="1"/>
  <c r="P4215" i="1"/>
  <c r="O4215" i="1"/>
  <c r="N4215" i="1"/>
  <c r="M4215" i="1"/>
  <c r="Q4214" i="1"/>
  <c r="P4214" i="1"/>
  <c r="O4214" i="1"/>
  <c r="N4214" i="1"/>
  <c r="M4214" i="1"/>
  <c r="Q4213" i="1"/>
  <c r="P4213" i="1"/>
  <c r="O4213" i="1"/>
  <c r="N4213" i="1"/>
  <c r="M4213" i="1"/>
  <c r="Q4212" i="1"/>
  <c r="P4212" i="1"/>
  <c r="O4212" i="1"/>
  <c r="N4212" i="1"/>
  <c r="M4212" i="1"/>
  <c r="Q4211" i="1"/>
  <c r="P4211" i="1"/>
  <c r="O4211" i="1"/>
  <c r="N4211" i="1"/>
  <c r="M4211" i="1"/>
  <c r="Q4210" i="1"/>
  <c r="P4210" i="1"/>
  <c r="O4210" i="1"/>
  <c r="N4210" i="1"/>
  <c r="M4210" i="1"/>
  <c r="Q4209" i="1"/>
  <c r="P4209" i="1"/>
  <c r="O4209" i="1"/>
  <c r="N4209" i="1"/>
  <c r="M4209" i="1"/>
  <c r="Q4208" i="1"/>
  <c r="P4208" i="1"/>
  <c r="O4208" i="1"/>
  <c r="N4208" i="1"/>
  <c r="M4208" i="1"/>
  <c r="Q4207" i="1"/>
  <c r="P4207" i="1"/>
  <c r="O4207" i="1"/>
  <c r="N4207" i="1"/>
  <c r="M4207" i="1"/>
  <c r="Q4206" i="1"/>
  <c r="P4206" i="1"/>
  <c r="O4206" i="1"/>
  <c r="N4206" i="1"/>
  <c r="M4206" i="1"/>
  <c r="Q4205" i="1"/>
  <c r="P4205" i="1"/>
  <c r="O4205" i="1"/>
  <c r="N4205" i="1"/>
  <c r="M4205" i="1"/>
  <c r="Q4204" i="1"/>
  <c r="P4204" i="1"/>
  <c r="O4204" i="1"/>
  <c r="N4204" i="1"/>
  <c r="M4204" i="1"/>
  <c r="Q4203" i="1"/>
  <c r="P4203" i="1"/>
  <c r="O4203" i="1"/>
  <c r="N4203" i="1"/>
  <c r="M4203" i="1"/>
  <c r="Q4202" i="1"/>
  <c r="P4202" i="1"/>
  <c r="O4202" i="1"/>
  <c r="N4202" i="1"/>
  <c r="M4202" i="1"/>
  <c r="Q4201" i="1"/>
  <c r="P4201" i="1"/>
  <c r="O4201" i="1"/>
  <c r="N4201" i="1"/>
  <c r="M4201" i="1"/>
  <c r="Q4200" i="1"/>
  <c r="P4200" i="1"/>
  <c r="O4200" i="1"/>
  <c r="N4200" i="1"/>
  <c r="M4200" i="1"/>
  <c r="Q4199" i="1"/>
  <c r="P4199" i="1"/>
  <c r="O4199" i="1"/>
  <c r="N4199" i="1"/>
  <c r="M4199" i="1"/>
  <c r="Q4198" i="1"/>
  <c r="P4198" i="1"/>
  <c r="O4198" i="1"/>
  <c r="N4198" i="1"/>
  <c r="M4198" i="1"/>
  <c r="Q4197" i="1"/>
  <c r="P4197" i="1"/>
  <c r="O4197" i="1"/>
  <c r="N4197" i="1"/>
  <c r="M4197" i="1"/>
  <c r="Q4196" i="1"/>
  <c r="P4196" i="1"/>
  <c r="O4196" i="1"/>
  <c r="N4196" i="1"/>
  <c r="M4196" i="1"/>
  <c r="Q4195" i="1"/>
  <c r="P4195" i="1"/>
  <c r="O4195" i="1"/>
  <c r="N4195" i="1"/>
  <c r="M4195" i="1"/>
  <c r="Q4194" i="1"/>
  <c r="P4194" i="1"/>
  <c r="O4194" i="1"/>
  <c r="N4194" i="1"/>
  <c r="M4194" i="1"/>
  <c r="Q4193" i="1"/>
  <c r="P4193" i="1"/>
  <c r="O4193" i="1"/>
  <c r="N4193" i="1"/>
  <c r="M4193" i="1"/>
  <c r="Q4192" i="1"/>
  <c r="P4192" i="1"/>
  <c r="O4192" i="1"/>
  <c r="N4192" i="1"/>
  <c r="M4192" i="1"/>
  <c r="Q4191" i="1"/>
  <c r="P4191" i="1"/>
  <c r="O4191" i="1"/>
  <c r="N4191" i="1"/>
  <c r="M4191" i="1"/>
  <c r="Q4190" i="1"/>
  <c r="P4190" i="1"/>
  <c r="O4190" i="1"/>
  <c r="N4190" i="1"/>
  <c r="M4190" i="1"/>
  <c r="Q4189" i="1"/>
  <c r="P4189" i="1"/>
  <c r="O4189" i="1"/>
  <c r="N4189" i="1"/>
  <c r="M4189" i="1"/>
  <c r="Q4188" i="1"/>
  <c r="P4188" i="1"/>
  <c r="O4188" i="1"/>
  <c r="N4188" i="1"/>
  <c r="M4188" i="1"/>
  <c r="Q4187" i="1"/>
  <c r="P4187" i="1"/>
  <c r="O4187" i="1"/>
  <c r="N4187" i="1"/>
  <c r="M4187" i="1"/>
  <c r="Q4186" i="1"/>
  <c r="P4186" i="1"/>
  <c r="O4186" i="1"/>
  <c r="N4186" i="1"/>
  <c r="M4186" i="1"/>
  <c r="Q4185" i="1"/>
  <c r="P4185" i="1"/>
  <c r="O4185" i="1"/>
  <c r="N4185" i="1"/>
  <c r="M4185" i="1"/>
  <c r="Q4184" i="1"/>
  <c r="P4184" i="1"/>
  <c r="O4184" i="1"/>
  <c r="N4184" i="1"/>
  <c r="M4184" i="1"/>
  <c r="Q4183" i="1"/>
  <c r="P4183" i="1"/>
  <c r="O4183" i="1"/>
  <c r="N4183" i="1"/>
  <c r="M4183" i="1"/>
  <c r="Q4182" i="1"/>
  <c r="P4182" i="1"/>
  <c r="O4182" i="1"/>
  <c r="N4182" i="1"/>
  <c r="M4182" i="1"/>
  <c r="Q4181" i="1"/>
  <c r="P4181" i="1"/>
  <c r="O4181" i="1"/>
  <c r="N4181" i="1"/>
  <c r="M4181" i="1"/>
  <c r="Q4180" i="1"/>
  <c r="P4180" i="1"/>
  <c r="O4180" i="1"/>
  <c r="N4180" i="1"/>
  <c r="M4180" i="1"/>
  <c r="Q4179" i="1"/>
  <c r="P4179" i="1"/>
  <c r="O4179" i="1"/>
  <c r="N4179" i="1"/>
  <c r="M4179" i="1"/>
  <c r="Q4178" i="1"/>
  <c r="P4178" i="1"/>
  <c r="O4178" i="1"/>
  <c r="N4178" i="1"/>
  <c r="M4178" i="1"/>
  <c r="Q4177" i="1"/>
  <c r="P4177" i="1"/>
  <c r="O4177" i="1"/>
  <c r="N4177" i="1"/>
  <c r="M4177" i="1"/>
  <c r="Q4176" i="1"/>
  <c r="P4176" i="1"/>
  <c r="O4176" i="1"/>
  <c r="N4176" i="1"/>
  <c r="M4176" i="1"/>
  <c r="Q4175" i="1"/>
  <c r="P4175" i="1"/>
  <c r="O4175" i="1"/>
  <c r="N4175" i="1"/>
  <c r="M4175" i="1"/>
  <c r="Q4174" i="1"/>
  <c r="P4174" i="1"/>
  <c r="O4174" i="1"/>
  <c r="N4174" i="1"/>
  <c r="M4174" i="1"/>
  <c r="Q4173" i="1"/>
  <c r="P4173" i="1"/>
  <c r="O4173" i="1"/>
  <c r="N4173" i="1"/>
  <c r="M4173" i="1"/>
  <c r="Q4172" i="1"/>
  <c r="P4172" i="1"/>
  <c r="O4172" i="1"/>
  <c r="N4172" i="1"/>
  <c r="M4172" i="1"/>
  <c r="Q4171" i="1"/>
  <c r="P4171" i="1"/>
  <c r="O4171" i="1"/>
  <c r="N4171" i="1"/>
  <c r="M4171" i="1"/>
  <c r="Q4170" i="1"/>
  <c r="P4170" i="1"/>
  <c r="O4170" i="1"/>
  <c r="N4170" i="1"/>
  <c r="M4170" i="1"/>
  <c r="Q4169" i="1"/>
  <c r="P4169" i="1"/>
  <c r="O4169" i="1"/>
  <c r="N4169" i="1"/>
  <c r="M4169" i="1"/>
  <c r="Q4168" i="1"/>
  <c r="P4168" i="1"/>
  <c r="O4168" i="1"/>
  <c r="N4168" i="1"/>
  <c r="M4168" i="1"/>
  <c r="Q4167" i="1"/>
  <c r="P4167" i="1"/>
  <c r="O4167" i="1"/>
  <c r="N4167" i="1"/>
  <c r="M4167" i="1"/>
  <c r="Q4166" i="1"/>
  <c r="P4166" i="1"/>
  <c r="O4166" i="1"/>
  <c r="N4166" i="1"/>
  <c r="M4166" i="1"/>
  <c r="Q4165" i="1"/>
  <c r="P4165" i="1"/>
  <c r="O4165" i="1"/>
  <c r="N4165" i="1"/>
  <c r="M4165" i="1"/>
  <c r="Q4164" i="1"/>
  <c r="P4164" i="1"/>
  <c r="O4164" i="1"/>
  <c r="N4164" i="1"/>
  <c r="M4164" i="1"/>
  <c r="Q4163" i="1"/>
  <c r="P4163" i="1"/>
  <c r="O4163" i="1"/>
  <c r="N4163" i="1"/>
  <c r="M4163" i="1"/>
  <c r="Q4162" i="1"/>
  <c r="P4162" i="1"/>
  <c r="O4162" i="1"/>
  <c r="N4162" i="1"/>
  <c r="M4162" i="1"/>
  <c r="Q4161" i="1"/>
  <c r="P4161" i="1"/>
  <c r="O4161" i="1"/>
  <c r="N4161" i="1"/>
  <c r="M4161" i="1"/>
  <c r="Q4160" i="1"/>
  <c r="P4160" i="1"/>
  <c r="O4160" i="1"/>
  <c r="N4160" i="1"/>
  <c r="M4160" i="1"/>
  <c r="Q4159" i="1"/>
  <c r="P4159" i="1"/>
  <c r="O4159" i="1"/>
  <c r="N4159" i="1"/>
  <c r="M4159" i="1"/>
  <c r="Q4158" i="1"/>
  <c r="P4158" i="1"/>
  <c r="O4158" i="1"/>
  <c r="N4158" i="1"/>
  <c r="M4158" i="1"/>
  <c r="Q4157" i="1"/>
  <c r="P4157" i="1"/>
  <c r="O4157" i="1"/>
  <c r="N4157" i="1"/>
  <c r="M4157" i="1"/>
  <c r="Q4156" i="1"/>
  <c r="P4156" i="1"/>
  <c r="O4156" i="1"/>
  <c r="N4156" i="1"/>
  <c r="M4156" i="1"/>
  <c r="Q4155" i="1"/>
  <c r="P4155" i="1"/>
  <c r="O4155" i="1"/>
  <c r="N4155" i="1"/>
  <c r="M4155" i="1"/>
  <c r="Q4154" i="1"/>
  <c r="P4154" i="1"/>
  <c r="O4154" i="1"/>
  <c r="N4154" i="1"/>
  <c r="M4154" i="1"/>
  <c r="Q4153" i="1"/>
  <c r="P4153" i="1"/>
  <c r="O4153" i="1"/>
  <c r="N4153" i="1"/>
  <c r="M4153" i="1"/>
  <c r="Q4152" i="1"/>
  <c r="P4152" i="1"/>
  <c r="O4152" i="1"/>
  <c r="N4152" i="1"/>
  <c r="M4152" i="1"/>
  <c r="Q4151" i="1"/>
  <c r="P4151" i="1"/>
  <c r="O4151" i="1"/>
  <c r="N4151" i="1"/>
  <c r="M4151" i="1"/>
  <c r="Q4150" i="1"/>
  <c r="P4150" i="1"/>
  <c r="O4150" i="1"/>
  <c r="N4150" i="1"/>
  <c r="M4150" i="1"/>
  <c r="Q4149" i="1"/>
  <c r="P4149" i="1"/>
  <c r="O4149" i="1"/>
  <c r="N4149" i="1"/>
  <c r="M4149" i="1"/>
  <c r="Q4148" i="1"/>
  <c r="P4148" i="1"/>
  <c r="O4148" i="1"/>
  <c r="N4148" i="1"/>
  <c r="M4148" i="1"/>
  <c r="Q4147" i="1"/>
  <c r="P4147" i="1"/>
  <c r="O4147" i="1"/>
  <c r="N4147" i="1"/>
  <c r="M4147" i="1"/>
  <c r="Q4146" i="1"/>
  <c r="P4146" i="1"/>
  <c r="O4146" i="1"/>
  <c r="N4146" i="1"/>
  <c r="M4146" i="1"/>
  <c r="Q4145" i="1"/>
  <c r="P4145" i="1"/>
  <c r="O4145" i="1"/>
  <c r="N4145" i="1"/>
  <c r="M4145" i="1"/>
  <c r="Q4144" i="1"/>
  <c r="P4144" i="1"/>
  <c r="O4144" i="1"/>
  <c r="N4144" i="1"/>
  <c r="M4144" i="1"/>
  <c r="Q4143" i="1"/>
  <c r="P4143" i="1"/>
  <c r="O4143" i="1"/>
  <c r="N4143" i="1"/>
  <c r="M4143" i="1"/>
  <c r="Q4142" i="1"/>
  <c r="P4142" i="1"/>
  <c r="O4142" i="1"/>
  <c r="N4142" i="1"/>
  <c r="M4142" i="1"/>
  <c r="Q4141" i="1"/>
  <c r="P4141" i="1"/>
  <c r="O4141" i="1"/>
  <c r="N4141" i="1"/>
  <c r="M4141" i="1"/>
  <c r="Q4140" i="1"/>
  <c r="P4140" i="1"/>
  <c r="O4140" i="1"/>
  <c r="N4140" i="1"/>
  <c r="M4140" i="1"/>
  <c r="Q4139" i="1"/>
  <c r="P4139" i="1"/>
  <c r="O4139" i="1"/>
  <c r="N4139" i="1"/>
  <c r="M4139" i="1"/>
  <c r="Q4138" i="1"/>
  <c r="P4138" i="1"/>
  <c r="O4138" i="1"/>
  <c r="N4138" i="1"/>
  <c r="M4138" i="1"/>
  <c r="Q4137" i="1"/>
  <c r="P4137" i="1"/>
  <c r="O4137" i="1"/>
  <c r="N4137" i="1"/>
  <c r="M4137" i="1"/>
  <c r="Q4136" i="1"/>
  <c r="P4136" i="1"/>
  <c r="O4136" i="1"/>
  <c r="N4136" i="1"/>
  <c r="M4136" i="1"/>
  <c r="Q4135" i="1"/>
  <c r="P4135" i="1"/>
  <c r="O4135" i="1"/>
  <c r="N4135" i="1"/>
  <c r="M4135" i="1"/>
  <c r="Q4134" i="1"/>
  <c r="P4134" i="1"/>
  <c r="O4134" i="1"/>
  <c r="N4134" i="1"/>
  <c r="M4134" i="1"/>
  <c r="Q4133" i="1"/>
  <c r="P4133" i="1"/>
  <c r="O4133" i="1"/>
  <c r="N4133" i="1"/>
  <c r="M4133" i="1"/>
  <c r="Q4132" i="1"/>
  <c r="P4132" i="1"/>
  <c r="O4132" i="1"/>
  <c r="N4132" i="1"/>
  <c r="M4132" i="1"/>
  <c r="Q4131" i="1"/>
  <c r="P4131" i="1"/>
  <c r="O4131" i="1"/>
  <c r="N4131" i="1"/>
  <c r="M4131" i="1"/>
  <c r="Q4130" i="1"/>
  <c r="P4130" i="1"/>
  <c r="O4130" i="1"/>
  <c r="N4130" i="1"/>
  <c r="M4130" i="1"/>
  <c r="Q4129" i="1"/>
  <c r="P4129" i="1"/>
  <c r="O4129" i="1"/>
  <c r="N4129" i="1"/>
  <c r="M4129" i="1"/>
  <c r="Q4128" i="1"/>
  <c r="P4128" i="1"/>
  <c r="O4128" i="1"/>
  <c r="N4128" i="1"/>
  <c r="M4128" i="1"/>
  <c r="Q4127" i="1"/>
  <c r="P4127" i="1"/>
  <c r="O4127" i="1"/>
  <c r="N4127" i="1"/>
  <c r="M4127" i="1"/>
  <c r="Q4126" i="1"/>
  <c r="P4126" i="1"/>
  <c r="O4126" i="1"/>
  <c r="N4126" i="1"/>
  <c r="M4126" i="1"/>
  <c r="Q4125" i="1"/>
  <c r="P4125" i="1"/>
  <c r="O4125" i="1"/>
  <c r="N4125" i="1"/>
  <c r="M4125" i="1"/>
  <c r="Q4124" i="1"/>
  <c r="P4124" i="1"/>
  <c r="O4124" i="1"/>
  <c r="N4124" i="1"/>
  <c r="M4124" i="1"/>
  <c r="Q4123" i="1"/>
  <c r="P4123" i="1"/>
  <c r="O4123" i="1"/>
  <c r="N4123" i="1"/>
  <c r="M4123" i="1"/>
  <c r="Q4122" i="1"/>
  <c r="P4122" i="1"/>
  <c r="O4122" i="1"/>
  <c r="N4122" i="1"/>
  <c r="M4122" i="1"/>
  <c r="Q4121" i="1"/>
  <c r="P4121" i="1"/>
  <c r="O4121" i="1"/>
  <c r="N4121" i="1"/>
  <c r="M4121" i="1"/>
  <c r="Q4120" i="1"/>
  <c r="P4120" i="1"/>
  <c r="O4120" i="1"/>
  <c r="N4120" i="1"/>
  <c r="M4120" i="1"/>
  <c r="Q4119" i="1"/>
  <c r="P4119" i="1"/>
  <c r="O4119" i="1"/>
  <c r="N4119" i="1"/>
  <c r="M4119" i="1"/>
  <c r="Q4118" i="1"/>
  <c r="P4118" i="1"/>
  <c r="O4118" i="1"/>
  <c r="N4118" i="1"/>
  <c r="M4118" i="1"/>
  <c r="Q4117" i="1"/>
  <c r="P4117" i="1"/>
  <c r="O4117" i="1"/>
  <c r="N4117" i="1"/>
  <c r="M4117" i="1"/>
  <c r="Q4116" i="1"/>
  <c r="P4116" i="1"/>
  <c r="O4116" i="1"/>
  <c r="N4116" i="1"/>
  <c r="M4116" i="1"/>
  <c r="Q4115" i="1"/>
  <c r="P4115" i="1"/>
  <c r="O4115" i="1"/>
  <c r="N4115" i="1"/>
  <c r="M4115" i="1"/>
  <c r="Q4114" i="1"/>
  <c r="P4114" i="1"/>
  <c r="O4114" i="1"/>
  <c r="N4114" i="1"/>
  <c r="M4114" i="1"/>
  <c r="Q4113" i="1"/>
  <c r="P4113" i="1"/>
  <c r="O4113" i="1"/>
  <c r="N4113" i="1"/>
  <c r="M4113" i="1"/>
  <c r="Q4112" i="1"/>
  <c r="P4112" i="1"/>
  <c r="O4112" i="1"/>
  <c r="N4112" i="1"/>
  <c r="M4112" i="1"/>
  <c r="Q4111" i="1"/>
  <c r="P4111" i="1"/>
  <c r="O4111" i="1"/>
  <c r="N4111" i="1"/>
  <c r="M4111" i="1"/>
  <c r="Q4110" i="1"/>
  <c r="P4110" i="1"/>
  <c r="O4110" i="1"/>
  <c r="N4110" i="1"/>
  <c r="M4110" i="1"/>
  <c r="Q4109" i="1"/>
  <c r="P4109" i="1"/>
  <c r="O4109" i="1"/>
  <c r="N4109" i="1"/>
  <c r="M4109" i="1"/>
  <c r="Q4108" i="1"/>
  <c r="P4108" i="1"/>
  <c r="O4108" i="1"/>
  <c r="N4108" i="1"/>
  <c r="M4108" i="1"/>
  <c r="Q4107" i="1"/>
  <c r="P4107" i="1"/>
  <c r="O4107" i="1"/>
  <c r="N4107" i="1"/>
  <c r="M4107" i="1"/>
  <c r="Q4106" i="1"/>
  <c r="P4106" i="1"/>
  <c r="O4106" i="1"/>
  <c r="N4106" i="1"/>
  <c r="M4106" i="1"/>
  <c r="Q4105" i="1"/>
  <c r="P4105" i="1"/>
  <c r="O4105" i="1"/>
  <c r="N4105" i="1"/>
  <c r="M4105" i="1"/>
  <c r="Q4104" i="1"/>
  <c r="P4104" i="1"/>
  <c r="O4104" i="1"/>
  <c r="N4104" i="1"/>
  <c r="M4104" i="1"/>
  <c r="Q4103" i="1"/>
  <c r="P4103" i="1"/>
  <c r="O4103" i="1"/>
  <c r="N4103" i="1"/>
  <c r="M4103" i="1"/>
  <c r="Q4102" i="1"/>
  <c r="P4102" i="1"/>
  <c r="O4102" i="1"/>
  <c r="N4102" i="1"/>
  <c r="M4102" i="1"/>
  <c r="Q4101" i="1"/>
  <c r="P4101" i="1"/>
  <c r="O4101" i="1"/>
  <c r="N4101" i="1"/>
  <c r="M4101" i="1"/>
  <c r="Q4100" i="1"/>
  <c r="P4100" i="1"/>
  <c r="O4100" i="1"/>
  <c r="N4100" i="1"/>
  <c r="M4100" i="1"/>
  <c r="Q4099" i="1"/>
  <c r="P4099" i="1"/>
  <c r="O4099" i="1"/>
  <c r="N4099" i="1"/>
  <c r="M4099" i="1"/>
  <c r="Q4098" i="1"/>
  <c r="P4098" i="1"/>
  <c r="O4098" i="1"/>
  <c r="N4098" i="1"/>
  <c r="M4098" i="1"/>
  <c r="Q4097" i="1"/>
  <c r="P4097" i="1"/>
  <c r="O4097" i="1"/>
  <c r="N4097" i="1"/>
  <c r="M4097" i="1"/>
  <c r="Q4096" i="1"/>
  <c r="P4096" i="1"/>
  <c r="O4096" i="1"/>
  <c r="N4096" i="1"/>
  <c r="M4096" i="1"/>
  <c r="Q4095" i="1"/>
  <c r="P4095" i="1"/>
  <c r="O4095" i="1"/>
  <c r="N4095" i="1"/>
  <c r="M4095" i="1"/>
  <c r="Q4094" i="1"/>
  <c r="P4094" i="1"/>
  <c r="O4094" i="1"/>
  <c r="N4094" i="1"/>
  <c r="M4094" i="1"/>
  <c r="Q4093" i="1"/>
  <c r="P4093" i="1"/>
  <c r="O4093" i="1"/>
  <c r="N4093" i="1"/>
  <c r="M4093" i="1"/>
  <c r="Q4092" i="1"/>
  <c r="P4092" i="1"/>
  <c r="O4092" i="1"/>
  <c r="N4092" i="1"/>
  <c r="M4092" i="1"/>
  <c r="Q4091" i="1"/>
  <c r="P4091" i="1"/>
  <c r="O4091" i="1"/>
  <c r="N4091" i="1"/>
  <c r="M4091" i="1"/>
  <c r="Q4090" i="1"/>
  <c r="P4090" i="1"/>
  <c r="O4090" i="1"/>
  <c r="N4090" i="1"/>
  <c r="M4090" i="1"/>
  <c r="Q4089" i="1"/>
  <c r="P4089" i="1"/>
  <c r="O4089" i="1"/>
  <c r="N4089" i="1"/>
  <c r="M4089" i="1"/>
  <c r="Q4088" i="1"/>
  <c r="P4088" i="1"/>
  <c r="O4088" i="1"/>
  <c r="N4088" i="1"/>
  <c r="M4088" i="1"/>
  <c r="Q4087" i="1"/>
  <c r="P4087" i="1"/>
  <c r="O4087" i="1"/>
  <c r="N4087" i="1"/>
  <c r="M4087" i="1"/>
  <c r="Q4086" i="1"/>
  <c r="P4086" i="1"/>
  <c r="O4086" i="1"/>
  <c r="N4086" i="1"/>
  <c r="M4086" i="1"/>
  <c r="Q4085" i="1"/>
  <c r="P4085" i="1"/>
  <c r="O4085" i="1"/>
  <c r="N4085" i="1"/>
  <c r="M4085" i="1"/>
  <c r="Q4084" i="1"/>
  <c r="P4084" i="1"/>
  <c r="O4084" i="1"/>
  <c r="N4084" i="1"/>
  <c r="M4084" i="1"/>
  <c r="Q4083" i="1"/>
  <c r="P4083" i="1"/>
  <c r="O4083" i="1"/>
  <c r="N4083" i="1"/>
  <c r="M4083" i="1"/>
  <c r="Q4082" i="1"/>
  <c r="P4082" i="1"/>
  <c r="O4082" i="1"/>
  <c r="N4082" i="1"/>
  <c r="M4082" i="1"/>
  <c r="Q4081" i="1"/>
  <c r="P4081" i="1"/>
  <c r="O4081" i="1"/>
  <c r="N4081" i="1"/>
  <c r="M4081" i="1"/>
  <c r="Q4080" i="1"/>
  <c r="P4080" i="1"/>
  <c r="O4080" i="1"/>
  <c r="N4080" i="1"/>
  <c r="M4080" i="1"/>
  <c r="Q4079" i="1"/>
  <c r="P4079" i="1"/>
  <c r="O4079" i="1"/>
  <c r="N4079" i="1"/>
  <c r="M4079" i="1"/>
  <c r="Q4078" i="1"/>
  <c r="P4078" i="1"/>
  <c r="O4078" i="1"/>
  <c r="N4078" i="1"/>
  <c r="M4078" i="1"/>
  <c r="Q4077" i="1"/>
  <c r="P4077" i="1"/>
  <c r="O4077" i="1"/>
  <c r="N4077" i="1"/>
  <c r="M4077" i="1"/>
  <c r="Q4076" i="1"/>
  <c r="P4076" i="1"/>
  <c r="O4076" i="1"/>
  <c r="N4076" i="1"/>
  <c r="M4076" i="1"/>
  <c r="Q4075" i="1"/>
  <c r="P4075" i="1"/>
  <c r="O4075" i="1"/>
  <c r="N4075" i="1"/>
  <c r="M4075" i="1"/>
  <c r="Q4074" i="1"/>
  <c r="P4074" i="1"/>
  <c r="O4074" i="1"/>
  <c r="N4074" i="1"/>
  <c r="M4074" i="1"/>
  <c r="Q4073" i="1"/>
  <c r="P4073" i="1"/>
  <c r="O4073" i="1"/>
  <c r="N4073" i="1"/>
  <c r="M4073" i="1"/>
  <c r="Q4072" i="1"/>
  <c r="P4072" i="1"/>
  <c r="O4072" i="1"/>
  <c r="N4072" i="1"/>
  <c r="M4072" i="1"/>
  <c r="Q4071" i="1"/>
  <c r="P4071" i="1"/>
  <c r="O4071" i="1"/>
  <c r="N4071" i="1"/>
  <c r="M4071" i="1"/>
  <c r="Q4070" i="1"/>
  <c r="P4070" i="1"/>
  <c r="O4070" i="1"/>
  <c r="N4070" i="1"/>
  <c r="M4070" i="1"/>
  <c r="Q4069" i="1"/>
  <c r="P4069" i="1"/>
  <c r="O4069" i="1"/>
  <c r="N4069" i="1"/>
  <c r="M4069" i="1"/>
  <c r="Q4068" i="1"/>
  <c r="P4068" i="1"/>
  <c r="O4068" i="1"/>
  <c r="N4068" i="1"/>
  <c r="M4068" i="1"/>
  <c r="Q4067" i="1"/>
  <c r="P4067" i="1"/>
  <c r="O4067" i="1"/>
  <c r="N4067" i="1"/>
  <c r="M4067" i="1"/>
  <c r="Q4066" i="1"/>
  <c r="P4066" i="1"/>
  <c r="O4066" i="1"/>
  <c r="N4066" i="1"/>
  <c r="M4066" i="1"/>
  <c r="Q4065" i="1"/>
  <c r="P4065" i="1"/>
  <c r="O4065" i="1"/>
  <c r="N4065" i="1"/>
  <c r="M4065" i="1"/>
  <c r="Q4064" i="1"/>
  <c r="P4064" i="1"/>
  <c r="O4064" i="1"/>
  <c r="N4064" i="1"/>
  <c r="M4064" i="1"/>
  <c r="Q4063" i="1"/>
  <c r="P4063" i="1"/>
  <c r="O4063" i="1"/>
  <c r="N4063" i="1"/>
  <c r="M4063" i="1"/>
  <c r="Q4062" i="1"/>
  <c r="P4062" i="1"/>
  <c r="O4062" i="1"/>
  <c r="N4062" i="1"/>
  <c r="M4062" i="1"/>
  <c r="Q4061" i="1"/>
  <c r="P4061" i="1"/>
  <c r="O4061" i="1"/>
  <c r="N4061" i="1"/>
  <c r="M4061" i="1"/>
  <c r="Q4060" i="1"/>
  <c r="P4060" i="1"/>
  <c r="O4060" i="1"/>
  <c r="N4060" i="1"/>
  <c r="M4060" i="1"/>
  <c r="Q4059" i="1"/>
  <c r="P4059" i="1"/>
  <c r="O4059" i="1"/>
  <c r="N4059" i="1"/>
  <c r="M4059" i="1"/>
  <c r="Q4058" i="1"/>
  <c r="P4058" i="1"/>
  <c r="O4058" i="1"/>
  <c r="N4058" i="1"/>
  <c r="M4058" i="1"/>
  <c r="Q4057" i="1"/>
  <c r="P4057" i="1"/>
  <c r="O4057" i="1"/>
  <c r="N4057" i="1"/>
  <c r="M4057" i="1"/>
  <c r="Q4056" i="1"/>
  <c r="P4056" i="1"/>
  <c r="O4056" i="1"/>
  <c r="N4056" i="1"/>
  <c r="M4056" i="1"/>
  <c r="Q4055" i="1"/>
  <c r="P4055" i="1"/>
  <c r="O4055" i="1"/>
  <c r="N4055" i="1"/>
  <c r="M4055" i="1"/>
  <c r="Q4054" i="1"/>
  <c r="P4054" i="1"/>
  <c r="O4054" i="1"/>
  <c r="N4054" i="1"/>
  <c r="M4054" i="1"/>
  <c r="Q4053" i="1"/>
  <c r="P4053" i="1"/>
  <c r="O4053" i="1"/>
  <c r="N4053" i="1"/>
  <c r="M4053" i="1"/>
  <c r="Q4052" i="1"/>
  <c r="P4052" i="1"/>
  <c r="O4052" i="1"/>
  <c r="N4052" i="1"/>
  <c r="M4052" i="1"/>
  <c r="Q4051" i="1"/>
  <c r="P4051" i="1"/>
  <c r="O4051" i="1"/>
  <c r="N4051" i="1"/>
  <c r="M4051" i="1"/>
  <c r="Q4050" i="1"/>
  <c r="P4050" i="1"/>
  <c r="O4050" i="1"/>
  <c r="N4050" i="1"/>
  <c r="M4050" i="1"/>
  <c r="Q4049" i="1"/>
  <c r="P4049" i="1"/>
  <c r="O4049" i="1"/>
  <c r="N4049" i="1"/>
  <c r="M4049" i="1"/>
  <c r="Q4048" i="1"/>
  <c r="P4048" i="1"/>
  <c r="O4048" i="1"/>
  <c r="N4048" i="1"/>
  <c r="M4048" i="1"/>
  <c r="Q4047" i="1"/>
  <c r="P4047" i="1"/>
  <c r="O4047" i="1"/>
  <c r="N4047" i="1"/>
  <c r="M4047" i="1"/>
  <c r="Q4046" i="1"/>
  <c r="P4046" i="1"/>
  <c r="O4046" i="1"/>
  <c r="N4046" i="1"/>
  <c r="M4046" i="1"/>
  <c r="Q4045" i="1"/>
  <c r="P4045" i="1"/>
  <c r="O4045" i="1"/>
  <c r="N4045" i="1"/>
  <c r="M4045" i="1"/>
  <c r="Q4044" i="1"/>
  <c r="P4044" i="1"/>
  <c r="O4044" i="1"/>
  <c r="N4044" i="1"/>
  <c r="M4044" i="1"/>
  <c r="Q4043" i="1"/>
  <c r="P4043" i="1"/>
  <c r="O4043" i="1"/>
  <c r="N4043" i="1"/>
  <c r="M4043" i="1"/>
  <c r="Q4042" i="1"/>
  <c r="P4042" i="1"/>
  <c r="O4042" i="1"/>
  <c r="N4042" i="1"/>
  <c r="M4042" i="1"/>
  <c r="Q4041" i="1"/>
  <c r="P4041" i="1"/>
  <c r="O4041" i="1"/>
  <c r="N4041" i="1"/>
  <c r="M4041" i="1"/>
  <c r="Q4040" i="1"/>
  <c r="P4040" i="1"/>
  <c r="O4040" i="1"/>
  <c r="N4040" i="1"/>
  <c r="M4040" i="1"/>
  <c r="Q4039" i="1"/>
  <c r="P4039" i="1"/>
  <c r="O4039" i="1"/>
  <c r="N4039" i="1"/>
  <c r="M4039" i="1"/>
  <c r="Q4038" i="1"/>
  <c r="P4038" i="1"/>
  <c r="O4038" i="1"/>
  <c r="N4038" i="1"/>
  <c r="M4038" i="1"/>
  <c r="Q4037" i="1"/>
  <c r="P4037" i="1"/>
  <c r="O4037" i="1"/>
  <c r="N4037" i="1"/>
  <c r="M4037" i="1"/>
  <c r="Q4036" i="1"/>
  <c r="P4036" i="1"/>
  <c r="O4036" i="1"/>
  <c r="N4036" i="1"/>
  <c r="M4036" i="1"/>
  <c r="Q4035" i="1"/>
  <c r="P4035" i="1"/>
  <c r="O4035" i="1"/>
  <c r="N4035" i="1"/>
  <c r="M4035" i="1"/>
  <c r="Q4034" i="1"/>
  <c r="P4034" i="1"/>
  <c r="O4034" i="1"/>
  <c r="N4034" i="1"/>
  <c r="M4034" i="1"/>
  <c r="Q4033" i="1"/>
  <c r="P4033" i="1"/>
  <c r="O4033" i="1"/>
  <c r="N4033" i="1"/>
  <c r="M4033" i="1"/>
  <c r="Q4032" i="1"/>
  <c r="P4032" i="1"/>
  <c r="O4032" i="1"/>
  <c r="N4032" i="1"/>
  <c r="M4032" i="1"/>
  <c r="Q4031" i="1"/>
  <c r="P4031" i="1"/>
  <c r="O4031" i="1"/>
  <c r="N4031" i="1"/>
  <c r="M4031" i="1"/>
  <c r="Q4030" i="1"/>
  <c r="P4030" i="1"/>
  <c r="O4030" i="1"/>
  <c r="N4030" i="1"/>
  <c r="M4030" i="1"/>
  <c r="Q4029" i="1"/>
  <c r="P4029" i="1"/>
  <c r="O4029" i="1"/>
  <c r="N4029" i="1"/>
  <c r="M4029" i="1"/>
  <c r="Q4028" i="1"/>
  <c r="P4028" i="1"/>
  <c r="O4028" i="1"/>
  <c r="N4028" i="1"/>
  <c r="M4028" i="1"/>
  <c r="Q4027" i="1"/>
  <c r="P4027" i="1"/>
  <c r="O4027" i="1"/>
  <c r="N4027" i="1"/>
  <c r="M4027" i="1"/>
  <c r="Q4026" i="1"/>
  <c r="P4026" i="1"/>
  <c r="O4026" i="1"/>
  <c r="N4026" i="1"/>
  <c r="M4026" i="1"/>
  <c r="Q4025" i="1"/>
  <c r="P4025" i="1"/>
  <c r="O4025" i="1"/>
  <c r="N4025" i="1"/>
  <c r="M4025" i="1"/>
  <c r="Q4024" i="1"/>
  <c r="P4024" i="1"/>
  <c r="O4024" i="1"/>
  <c r="N4024" i="1"/>
  <c r="M4024" i="1"/>
  <c r="Q4023" i="1"/>
  <c r="P4023" i="1"/>
  <c r="O4023" i="1"/>
  <c r="N4023" i="1"/>
  <c r="M4023" i="1"/>
  <c r="Q4022" i="1"/>
  <c r="P4022" i="1"/>
  <c r="O4022" i="1"/>
  <c r="N4022" i="1"/>
  <c r="M4022" i="1"/>
  <c r="Q4021" i="1"/>
  <c r="P4021" i="1"/>
  <c r="O4021" i="1"/>
  <c r="N4021" i="1"/>
  <c r="M4021" i="1"/>
  <c r="Q4020" i="1"/>
  <c r="P4020" i="1"/>
  <c r="O4020" i="1"/>
  <c r="N4020" i="1"/>
  <c r="M4020" i="1"/>
  <c r="Q4019" i="1"/>
  <c r="P4019" i="1"/>
  <c r="O4019" i="1"/>
  <c r="N4019" i="1"/>
  <c r="M4019" i="1"/>
  <c r="Q4018" i="1"/>
  <c r="P4018" i="1"/>
  <c r="O4018" i="1"/>
  <c r="N4018" i="1"/>
  <c r="M4018" i="1"/>
  <c r="Q4017" i="1"/>
  <c r="P4017" i="1"/>
  <c r="O4017" i="1"/>
  <c r="N4017" i="1"/>
  <c r="M4017" i="1"/>
  <c r="Q4016" i="1"/>
  <c r="P4016" i="1"/>
  <c r="O4016" i="1"/>
  <c r="N4016" i="1"/>
  <c r="M4016" i="1"/>
  <c r="Q4015" i="1"/>
  <c r="P4015" i="1"/>
  <c r="O4015" i="1"/>
  <c r="N4015" i="1"/>
  <c r="M4015" i="1"/>
  <c r="Q4014" i="1"/>
  <c r="P4014" i="1"/>
  <c r="O4014" i="1"/>
  <c r="N4014" i="1"/>
  <c r="M4014" i="1"/>
  <c r="Q4013" i="1"/>
  <c r="P4013" i="1"/>
  <c r="O4013" i="1"/>
  <c r="N4013" i="1"/>
  <c r="M4013" i="1"/>
  <c r="Q4012" i="1"/>
  <c r="P4012" i="1"/>
  <c r="O4012" i="1"/>
  <c r="N4012" i="1"/>
  <c r="M4012" i="1"/>
  <c r="Q4011" i="1"/>
  <c r="P4011" i="1"/>
  <c r="O4011" i="1"/>
  <c r="N4011" i="1"/>
  <c r="M4011" i="1"/>
  <c r="Q4010" i="1"/>
  <c r="P4010" i="1"/>
  <c r="O4010" i="1"/>
  <c r="N4010" i="1"/>
  <c r="M4010" i="1"/>
  <c r="Q4009" i="1"/>
  <c r="P4009" i="1"/>
  <c r="O4009" i="1"/>
  <c r="N4009" i="1"/>
  <c r="M4009" i="1"/>
  <c r="Q4008" i="1"/>
  <c r="P4008" i="1"/>
  <c r="O4008" i="1"/>
  <c r="N4008" i="1"/>
  <c r="M4008" i="1"/>
  <c r="Q4007" i="1"/>
  <c r="P4007" i="1"/>
  <c r="O4007" i="1"/>
  <c r="N4007" i="1"/>
  <c r="M4007" i="1"/>
  <c r="Q4006" i="1"/>
  <c r="P4006" i="1"/>
  <c r="O4006" i="1"/>
  <c r="N4006" i="1"/>
  <c r="M4006" i="1"/>
  <c r="Q4005" i="1"/>
  <c r="P4005" i="1"/>
  <c r="O4005" i="1"/>
  <c r="N4005" i="1"/>
  <c r="M4005" i="1"/>
  <c r="Q4004" i="1"/>
  <c r="P4004" i="1"/>
  <c r="O4004" i="1"/>
  <c r="N4004" i="1"/>
  <c r="M4004" i="1"/>
  <c r="Q4003" i="1"/>
  <c r="P4003" i="1"/>
  <c r="O4003" i="1"/>
  <c r="N4003" i="1"/>
  <c r="M4003" i="1"/>
  <c r="Q4002" i="1"/>
  <c r="P4002" i="1"/>
  <c r="O4002" i="1"/>
  <c r="N4002" i="1"/>
  <c r="M4002" i="1"/>
  <c r="Q4001" i="1"/>
  <c r="P4001" i="1"/>
  <c r="O4001" i="1"/>
  <c r="N4001" i="1"/>
  <c r="M4001" i="1"/>
  <c r="Q4000" i="1"/>
  <c r="P4000" i="1"/>
  <c r="O4000" i="1"/>
  <c r="N4000" i="1"/>
  <c r="M4000" i="1"/>
  <c r="Q3999" i="1"/>
  <c r="P3999" i="1"/>
  <c r="O3999" i="1"/>
  <c r="N3999" i="1"/>
  <c r="M3999" i="1"/>
  <c r="Q3998" i="1"/>
  <c r="P3998" i="1"/>
  <c r="O3998" i="1"/>
  <c r="N3998" i="1"/>
  <c r="M3998" i="1"/>
  <c r="Q3997" i="1"/>
  <c r="P3997" i="1"/>
  <c r="O3997" i="1"/>
  <c r="N3997" i="1"/>
  <c r="M3997" i="1"/>
  <c r="Q3996" i="1"/>
  <c r="P3996" i="1"/>
  <c r="O3996" i="1"/>
  <c r="N3996" i="1"/>
  <c r="M3996" i="1"/>
  <c r="Q3995" i="1"/>
  <c r="P3995" i="1"/>
  <c r="O3995" i="1"/>
  <c r="N3995" i="1"/>
  <c r="M3995" i="1"/>
  <c r="Q3994" i="1"/>
  <c r="P3994" i="1"/>
  <c r="O3994" i="1"/>
  <c r="N3994" i="1"/>
  <c r="M3994" i="1"/>
  <c r="Q3993" i="1"/>
  <c r="P3993" i="1"/>
  <c r="O3993" i="1"/>
  <c r="N3993" i="1"/>
  <c r="M3993" i="1"/>
  <c r="Q3992" i="1"/>
  <c r="P3992" i="1"/>
  <c r="O3992" i="1"/>
  <c r="N3992" i="1"/>
  <c r="M3992" i="1"/>
  <c r="Q3991" i="1"/>
  <c r="P3991" i="1"/>
  <c r="O3991" i="1"/>
  <c r="N3991" i="1"/>
  <c r="M3991" i="1"/>
  <c r="Q3990" i="1"/>
  <c r="P3990" i="1"/>
  <c r="O3990" i="1"/>
  <c r="N3990" i="1"/>
  <c r="M3990" i="1"/>
  <c r="Q3989" i="1"/>
  <c r="P3989" i="1"/>
  <c r="O3989" i="1"/>
  <c r="N3989" i="1"/>
  <c r="M3989" i="1"/>
  <c r="Q3988" i="1"/>
  <c r="P3988" i="1"/>
  <c r="O3988" i="1"/>
  <c r="N3988" i="1"/>
  <c r="M3988" i="1"/>
  <c r="Q3987" i="1"/>
  <c r="P3987" i="1"/>
  <c r="O3987" i="1"/>
  <c r="N3987" i="1"/>
  <c r="M3987" i="1"/>
  <c r="Q3986" i="1"/>
  <c r="P3986" i="1"/>
  <c r="O3986" i="1"/>
  <c r="N3986" i="1"/>
  <c r="M3986" i="1"/>
  <c r="Q3985" i="1"/>
  <c r="P3985" i="1"/>
  <c r="O3985" i="1"/>
  <c r="N3985" i="1"/>
  <c r="M3985" i="1"/>
  <c r="Q3984" i="1"/>
  <c r="P3984" i="1"/>
  <c r="O3984" i="1"/>
  <c r="N3984" i="1"/>
  <c r="M3984" i="1"/>
  <c r="Q3983" i="1"/>
  <c r="P3983" i="1"/>
  <c r="O3983" i="1"/>
  <c r="N3983" i="1"/>
  <c r="M3983" i="1"/>
  <c r="Q3982" i="1"/>
  <c r="P3982" i="1"/>
  <c r="O3982" i="1"/>
  <c r="N3982" i="1"/>
  <c r="M3982" i="1"/>
  <c r="Q3981" i="1"/>
  <c r="P3981" i="1"/>
  <c r="O3981" i="1"/>
  <c r="N3981" i="1"/>
  <c r="M3981" i="1"/>
  <c r="Q3980" i="1"/>
  <c r="P3980" i="1"/>
  <c r="O3980" i="1"/>
  <c r="N3980" i="1"/>
  <c r="M3980" i="1"/>
  <c r="Q3979" i="1"/>
  <c r="P3979" i="1"/>
  <c r="O3979" i="1"/>
  <c r="N3979" i="1"/>
  <c r="M3979" i="1"/>
  <c r="Q3978" i="1"/>
  <c r="P3978" i="1"/>
  <c r="O3978" i="1"/>
  <c r="N3978" i="1"/>
  <c r="M3978" i="1"/>
  <c r="Q3977" i="1"/>
  <c r="P3977" i="1"/>
  <c r="O3977" i="1"/>
  <c r="N3977" i="1"/>
  <c r="M3977" i="1"/>
  <c r="Q3976" i="1"/>
  <c r="P3976" i="1"/>
  <c r="O3976" i="1"/>
  <c r="N3976" i="1"/>
  <c r="M3976" i="1"/>
  <c r="Q3975" i="1"/>
  <c r="P3975" i="1"/>
  <c r="O3975" i="1"/>
  <c r="N3975" i="1"/>
  <c r="M3975" i="1"/>
  <c r="Q3974" i="1"/>
  <c r="P3974" i="1"/>
  <c r="O3974" i="1"/>
  <c r="N3974" i="1"/>
  <c r="M3974" i="1"/>
  <c r="Q3973" i="1"/>
  <c r="P3973" i="1"/>
  <c r="O3973" i="1"/>
  <c r="N3973" i="1"/>
  <c r="M3973" i="1"/>
  <c r="Q3972" i="1"/>
  <c r="P3972" i="1"/>
  <c r="O3972" i="1"/>
  <c r="N3972" i="1"/>
  <c r="M3972" i="1"/>
  <c r="Q3971" i="1"/>
  <c r="P3971" i="1"/>
  <c r="O3971" i="1"/>
  <c r="N3971" i="1"/>
  <c r="M3971" i="1"/>
  <c r="Q3970" i="1"/>
  <c r="P3970" i="1"/>
  <c r="O3970" i="1"/>
  <c r="N3970" i="1"/>
  <c r="M3970" i="1"/>
  <c r="Q3969" i="1"/>
  <c r="P3969" i="1"/>
  <c r="O3969" i="1"/>
  <c r="N3969" i="1"/>
  <c r="M3969" i="1"/>
  <c r="Q3968" i="1"/>
  <c r="P3968" i="1"/>
  <c r="O3968" i="1"/>
  <c r="N3968" i="1"/>
  <c r="M3968" i="1"/>
  <c r="Q3967" i="1"/>
  <c r="P3967" i="1"/>
  <c r="O3967" i="1"/>
  <c r="N3967" i="1"/>
  <c r="M3967" i="1"/>
  <c r="Q3966" i="1"/>
  <c r="P3966" i="1"/>
  <c r="O3966" i="1"/>
  <c r="N3966" i="1"/>
  <c r="M3966" i="1"/>
  <c r="Q3965" i="1"/>
  <c r="P3965" i="1"/>
  <c r="O3965" i="1"/>
  <c r="N3965" i="1"/>
  <c r="M3965" i="1"/>
  <c r="Q3964" i="1"/>
  <c r="P3964" i="1"/>
  <c r="O3964" i="1"/>
  <c r="N3964" i="1"/>
  <c r="M3964" i="1"/>
  <c r="Q3963" i="1"/>
  <c r="P3963" i="1"/>
  <c r="O3963" i="1"/>
  <c r="N3963" i="1"/>
  <c r="M3963" i="1"/>
  <c r="Q3962" i="1"/>
  <c r="P3962" i="1"/>
  <c r="O3962" i="1"/>
  <c r="N3962" i="1"/>
  <c r="M3962" i="1"/>
  <c r="Q3961" i="1"/>
  <c r="P3961" i="1"/>
  <c r="O3961" i="1"/>
  <c r="N3961" i="1"/>
  <c r="M3961" i="1"/>
  <c r="Q3960" i="1"/>
  <c r="P3960" i="1"/>
  <c r="O3960" i="1"/>
  <c r="N3960" i="1"/>
  <c r="M3960" i="1"/>
  <c r="Q3959" i="1"/>
  <c r="P3959" i="1"/>
  <c r="O3959" i="1"/>
  <c r="N3959" i="1"/>
  <c r="M3959" i="1"/>
  <c r="Q3958" i="1"/>
  <c r="P3958" i="1"/>
  <c r="O3958" i="1"/>
  <c r="N3958" i="1"/>
  <c r="M3958" i="1"/>
  <c r="Q3957" i="1"/>
  <c r="P3957" i="1"/>
  <c r="O3957" i="1"/>
  <c r="N3957" i="1"/>
  <c r="M3957" i="1"/>
  <c r="Q3956" i="1"/>
  <c r="P3956" i="1"/>
  <c r="O3956" i="1"/>
  <c r="N3956" i="1"/>
  <c r="M3956" i="1"/>
  <c r="Q3955" i="1"/>
  <c r="P3955" i="1"/>
  <c r="O3955" i="1"/>
  <c r="N3955" i="1"/>
  <c r="M3955" i="1"/>
  <c r="Q3954" i="1"/>
  <c r="P3954" i="1"/>
  <c r="O3954" i="1"/>
  <c r="N3954" i="1"/>
  <c r="M3954" i="1"/>
  <c r="Q3953" i="1"/>
  <c r="P3953" i="1"/>
  <c r="O3953" i="1"/>
  <c r="N3953" i="1"/>
  <c r="M3953" i="1"/>
  <c r="Q3952" i="1"/>
  <c r="P3952" i="1"/>
  <c r="O3952" i="1"/>
  <c r="N3952" i="1"/>
  <c r="M3952" i="1"/>
  <c r="Q3951" i="1"/>
  <c r="P3951" i="1"/>
  <c r="O3951" i="1"/>
  <c r="N3951" i="1"/>
  <c r="M3951" i="1"/>
  <c r="Q3950" i="1"/>
  <c r="P3950" i="1"/>
  <c r="O3950" i="1"/>
  <c r="N3950" i="1"/>
  <c r="M3950" i="1"/>
  <c r="Q3949" i="1"/>
  <c r="P3949" i="1"/>
  <c r="O3949" i="1"/>
  <c r="N3949" i="1"/>
  <c r="M3949" i="1"/>
  <c r="Q3948" i="1"/>
  <c r="P3948" i="1"/>
  <c r="O3948" i="1"/>
  <c r="N3948" i="1"/>
  <c r="M3948" i="1"/>
  <c r="Q3947" i="1"/>
  <c r="P3947" i="1"/>
  <c r="O3947" i="1"/>
  <c r="N3947" i="1"/>
  <c r="M3947" i="1"/>
  <c r="Q3946" i="1"/>
  <c r="P3946" i="1"/>
  <c r="O3946" i="1"/>
  <c r="N3946" i="1"/>
  <c r="M3946" i="1"/>
  <c r="Q3945" i="1"/>
  <c r="P3945" i="1"/>
  <c r="O3945" i="1"/>
  <c r="N3945" i="1"/>
  <c r="M3945" i="1"/>
  <c r="Q3944" i="1"/>
  <c r="P3944" i="1"/>
  <c r="O3944" i="1"/>
  <c r="N3944" i="1"/>
  <c r="M3944" i="1"/>
  <c r="Q3943" i="1"/>
  <c r="P3943" i="1"/>
  <c r="O3943" i="1"/>
  <c r="N3943" i="1"/>
  <c r="M3943" i="1"/>
  <c r="Q3942" i="1"/>
  <c r="P3942" i="1"/>
  <c r="O3942" i="1"/>
  <c r="N3942" i="1"/>
  <c r="M3942" i="1"/>
  <c r="Q3941" i="1"/>
  <c r="P3941" i="1"/>
  <c r="O3941" i="1"/>
  <c r="N3941" i="1"/>
  <c r="M3941" i="1"/>
  <c r="Q3940" i="1"/>
  <c r="P3940" i="1"/>
  <c r="O3940" i="1"/>
  <c r="N3940" i="1"/>
  <c r="M3940" i="1"/>
  <c r="Q3939" i="1"/>
  <c r="P3939" i="1"/>
  <c r="O3939" i="1"/>
  <c r="N3939" i="1"/>
  <c r="M3939" i="1"/>
  <c r="Q3938" i="1"/>
  <c r="P3938" i="1"/>
  <c r="O3938" i="1"/>
  <c r="N3938" i="1"/>
  <c r="M3938" i="1"/>
  <c r="Q3937" i="1"/>
  <c r="P3937" i="1"/>
  <c r="O3937" i="1"/>
  <c r="N3937" i="1"/>
  <c r="M3937" i="1"/>
  <c r="Q3936" i="1"/>
  <c r="P3936" i="1"/>
  <c r="O3936" i="1"/>
  <c r="N3936" i="1"/>
  <c r="M3936" i="1"/>
  <c r="Q3935" i="1"/>
  <c r="P3935" i="1"/>
  <c r="O3935" i="1"/>
  <c r="N3935" i="1"/>
  <c r="M3935" i="1"/>
  <c r="Q3934" i="1"/>
  <c r="P3934" i="1"/>
  <c r="O3934" i="1"/>
  <c r="N3934" i="1"/>
  <c r="M3934" i="1"/>
  <c r="Q3933" i="1"/>
  <c r="P3933" i="1"/>
  <c r="O3933" i="1"/>
  <c r="N3933" i="1"/>
  <c r="M3933" i="1"/>
  <c r="Q3932" i="1"/>
  <c r="P3932" i="1"/>
  <c r="O3932" i="1"/>
  <c r="N3932" i="1"/>
  <c r="M3932" i="1"/>
  <c r="Q3931" i="1"/>
  <c r="P3931" i="1"/>
  <c r="O3931" i="1"/>
  <c r="N3931" i="1"/>
  <c r="M3931" i="1"/>
  <c r="Q3930" i="1"/>
  <c r="P3930" i="1"/>
  <c r="O3930" i="1"/>
  <c r="N3930" i="1"/>
  <c r="M3930" i="1"/>
  <c r="Q3929" i="1"/>
  <c r="P3929" i="1"/>
  <c r="O3929" i="1"/>
  <c r="N3929" i="1"/>
  <c r="M3929" i="1"/>
  <c r="Q3928" i="1"/>
  <c r="P3928" i="1"/>
  <c r="O3928" i="1"/>
  <c r="N3928" i="1"/>
  <c r="M3928" i="1"/>
  <c r="Q3927" i="1"/>
  <c r="P3927" i="1"/>
  <c r="O3927" i="1"/>
  <c r="N3927" i="1"/>
  <c r="M3927" i="1"/>
  <c r="Q3926" i="1"/>
  <c r="P3926" i="1"/>
  <c r="O3926" i="1"/>
  <c r="N3926" i="1"/>
  <c r="M3926" i="1"/>
  <c r="Q3925" i="1"/>
  <c r="P3925" i="1"/>
  <c r="O3925" i="1"/>
  <c r="N3925" i="1"/>
  <c r="M3925" i="1"/>
  <c r="Q3924" i="1"/>
  <c r="P3924" i="1"/>
  <c r="O3924" i="1"/>
  <c r="N3924" i="1"/>
  <c r="M3924" i="1"/>
  <c r="Q3923" i="1"/>
  <c r="P3923" i="1"/>
  <c r="O3923" i="1"/>
  <c r="N3923" i="1"/>
  <c r="M3923" i="1"/>
  <c r="Q3922" i="1"/>
  <c r="P3922" i="1"/>
  <c r="O3922" i="1"/>
  <c r="N3922" i="1"/>
  <c r="M3922" i="1"/>
  <c r="Q3921" i="1"/>
  <c r="P3921" i="1"/>
  <c r="O3921" i="1"/>
  <c r="N3921" i="1"/>
  <c r="M3921" i="1"/>
  <c r="Q3920" i="1"/>
  <c r="P3920" i="1"/>
  <c r="O3920" i="1"/>
  <c r="N3920" i="1"/>
  <c r="M3920" i="1"/>
  <c r="Q3919" i="1"/>
  <c r="P3919" i="1"/>
  <c r="O3919" i="1"/>
  <c r="N3919" i="1"/>
  <c r="M3919" i="1"/>
  <c r="Q3918" i="1"/>
  <c r="P3918" i="1"/>
  <c r="O3918" i="1"/>
  <c r="N3918" i="1"/>
  <c r="M3918" i="1"/>
  <c r="Q3917" i="1"/>
  <c r="P3917" i="1"/>
  <c r="O3917" i="1"/>
  <c r="N3917" i="1"/>
  <c r="M3917" i="1"/>
  <c r="Q3916" i="1"/>
  <c r="P3916" i="1"/>
  <c r="O3916" i="1"/>
  <c r="N3916" i="1"/>
  <c r="M3916" i="1"/>
  <c r="Q3915" i="1"/>
  <c r="P3915" i="1"/>
  <c r="O3915" i="1"/>
  <c r="N3915" i="1"/>
  <c r="M3915" i="1"/>
  <c r="Q3914" i="1"/>
  <c r="P3914" i="1"/>
  <c r="O3914" i="1"/>
  <c r="N3914" i="1"/>
  <c r="M3914" i="1"/>
  <c r="Q3913" i="1"/>
  <c r="P3913" i="1"/>
  <c r="O3913" i="1"/>
  <c r="N3913" i="1"/>
  <c r="M3913" i="1"/>
  <c r="Q3912" i="1"/>
  <c r="P3912" i="1"/>
  <c r="O3912" i="1"/>
  <c r="N3912" i="1"/>
  <c r="M3912" i="1"/>
  <c r="Q3911" i="1"/>
  <c r="P3911" i="1"/>
  <c r="O3911" i="1"/>
  <c r="N3911" i="1"/>
  <c r="M3911" i="1"/>
  <c r="Q3910" i="1"/>
  <c r="P3910" i="1"/>
  <c r="O3910" i="1"/>
  <c r="N3910" i="1"/>
  <c r="M3910" i="1"/>
  <c r="Q3909" i="1"/>
  <c r="P3909" i="1"/>
  <c r="O3909" i="1"/>
  <c r="N3909" i="1"/>
  <c r="M3909" i="1"/>
  <c r="Q3908" i="1"/>
  <c r="P3908" i="1"/>
  <c r="O3908" i="1"/>
  <c r="N3908" i="1"/>
  <c r="M3908" i="1"/>
  <c r="Q3907" i="1"/>
  <c r="P3907" i="1"/>
  <c r="O3907" i="1"/>
  <c r="N3907" i="1"/>
  <c r="M3907" i="1"/>
  <c r="Q3906" i="1"/>
  <c r="P3906" i="1"/>
  <c r="O3906" i="1"/>
  <c r="N3906" i="1"/>
  <c r="M3906" i="1"/>
  <c r="Q3905" i="1"/>
  <c r="P3905" i="1"/>
  <c r="O3905" i="1"/>
  <c r="N3905" i="1"/>
  <c r="M3905" i="1"/>
  <c r="Q3904" i="1"/>
  <c r="P3904" i="1"/>
  <c r="O3904" i="1"/>
  <c r="N3904" i="1"/>
  <c r="M3904" i="1"/>
  <c r="Q3903" i="1"/>
  <c r="P3903" i="1"/>
  <c r="O3903" i="1"/>
  <c r="N3903" i="1"/>
  <c r="M3903" i="1"/>
  <c r="Q3902" i="1"/>
  <c r="P3902" i="1"/>
  <c r="O3902" i="1"/>
  <c r="N3902" i="1"/>
  <c r="M3902" i="1"/>
  <c r="Q3901" i="1"/>
  <c r="P3901" i="1"/>
  <c r="O3901" i="1"/>
  <c r="N3901" i="1"/>
  <c r="M3901" i="1"/>
  <c r="Q3900" i="1"/>
  <c r="P3900" i="1"/>
  <c r="O3900" i="1"/>
  <c r="N3900" i="1"/>
  <c r="M3900" i="1"/>
  <c r="Q3899" i="1"/>
  <c r="P3899" i="1"/>
  <c r="O3899" i="1"/>
  <c r="N3899" i="1"/>
  <c r="M3899" i="1"/>
  <c r="Q3898" i="1"/>
  <c r="P3898" i="1"/>
  <c r="O3898" i="1"/>
  <c r="N3898" i="1"/>
  <c r="M3898" i="1"/>
  <c r="Q3897" i="1"/>
  <c r="P3897" i="1"/>
  <c r="O3897" i="1"/>
  <c r="N3897" i="1"/>
  <c r="M3897" i="1"/>
  <c r="Q3896" i="1"/>
  <c r="P3896" i="1"/>
  <c r="O3896" i="1"/>
  <c r="N3896" i="1"/>
  <c r="M3896" i="1"/>
  <c r="Q3895" i="1"/>
  <c r="P3895" i="1"/>
  <c r="O3895" i="1"/>
  <c r="N3895" i="1"/>
  <c r="M3895" i="1"/>
  <c r="Q3894" i="1"/>
  <c r="P3894" i="1"/>
  <c r="O3894" i="1"/>
  <c r="N3894" i="1"/>
  <c r="M3894" i="1"/>
  <c r="Q3893" i="1"/>
  <c r="P3893" i="1"/>
  <c r="O3893" i="1"/>
  <c r="N3893" i="1"/>
  <c r="M3893" i="1"/>
  <c r="Q3892" i="1"/>
  <c r="P3892" i="1"/>
  <c r="O3892" i="1"/>
  <c r="N3892" i="1"/>
  <c r="M3892" i="1"/>
  <c r="Q3891" i="1"/>
  <c r="P3891" i="1"/>
  <c r="O3891" i="1"/>
  <c r="N3891" i="1"/>
  <c r="M3891" i="1"/>
  <c r="Q3890" i="1"/>
  <c r="P3890" i="1"/>
  <c r="O3890" i="1"/>
  <c r="N3890" i="1"/>
  <c r="M3890" i="1"/>
  <c r="Q3889" i="1"/>
  <c r="P3889" i="1"/>
  <c r="O3889" i="1"/>
  <c r="N3889" i="1"/>
  <c r="M3889" i="1"/>
  <c r="Q3888" i="1"/>
  <c r="P3888" i="1"/>
  <c r="O3888" i="1"/>
  <c r="N3888" i="1"/>
  <c r="M3888" i="1"/>
  <c r="Q3887" i="1"/>
  <c r="P3887" i="1"/>
  <c r="O3887" i="1"/>
  <c r="N3887" i="1"/>
  <c r="M3887" i="1"/>
  <c r="Q3886" i="1"/>
  <c r="P3886" i="1"/>
  <c r="O3886" i="1"/>
  <c r="N3886" i="1"/>
  <c r="M3886" i="1"/>
  <c r="Q3885" i="1"/>
  <c r="P3885" i="1"/>
  <c r="O3885" i="1"/>
  <c r="N3885" i="1"/>
  <c r="M3885" i="1"/>
  <c r="Q3884" i="1"/>
  <c r="P3884" i="1"/>
  <c r="O3884" i="1"/>
  <c r="N3884" i="1"/>
  <c r="M3884" i="1"/>
  <c r="Q3883" i="1"/>
  <c r="P3883" i="1"/>
  <c r="O3883" i="1"/>
  <c r="N3883" i="1"/>
  <c r="M3883" i="1"/>
  <c r="Q3882" i="1"/>
  <c r="P3882" i="1"/>
  <c r="O3882" i="1"/>
  <c r="N3882" i="1"/>
  <c r="M3882" i="1"/>
  <c r="Q3881" i="1"/>
  <c r="P3881" i="1"/>
  <c r="O3881" i="1"/>
  <c r="N3881" i="1"/>
  <c r="M3881" i="1"/>
  <c r="Q3880" i="1"/>
  <c r="P3880" i="1"/>
  <c r="O3880" i="1"/>
  <c r="N3880" i="1"/>
  <c r="M3880" i="1"/>
  <c r="Q3879" i="1"/>
  <c r="P3879" i="1"/>
  <c r="O3879" i="1"/>
  <c r="N3879" i="1"/>
  <c r="M3879" i="1"/>
  <c r="Q3878" i="1"/>
  <c r="P3878" i="1"/>
  <c r="O3878" i="1"/>
  <c r="N3878" i="1"/>
  <c r="M3878" i="1"/>
  <c r="Q3877" i="1"/>
  <c r="P3877" i="1"/>
  <c r="O3877" i="1"/>
  <c r="N3877" i="1"/>
  <c r="M3877" i="1"/>
  <c r="Q3876" i="1"/>
  <c r="P3876" i="1"/>
  <c r="O3876" i="1"/>
  <c r="N3876" i="1"/>
  <c r="M3876" i="1"/>
  <c r="Q3875" i="1"/>
  <c r="P3875" i="1"/>
  <c r="O3875" i="1"/>
  <c r="N3875" i="1"/>
  <c r="M3875" i="1"/>
  <c r="Q3874" i="1"/>
  <c r="P3874" i="1"/>
  <c r="O3874" i="1"/>
  <c r="N3874" i="1"/>
  <c r="M3874" i="1"/>
  <c r="Q3873" i="1"/>
  <c r="P3873" i="1"/>
  <c r="O3873" i="1"/>
  <c r="N3873" i="1"/>
  <c r="M3873" i="1"/>
  <c r="Q3872" i="1"/>
  <c r="P3872" i="1"/>
  <c r="O3872" i="1"/>
  <c r="N3872" i="1"/>
  <c r="M3872" i="1"/>
  <c r="Q3871" i="1"/>
  <c r="P3871" i="1"/>
  <c r="O3871" i="1"/>
  <c r="N3871" i="1"/>
  <c r="M3871" i="1"/>
  <c r="Q3870" i="1"/>
  <c r="P3870" i="1"/>
  <c r="O3870" i="1"/>
  <c r="N3870" i="1"/>
  <c r="M3870" i="1"/>
  <c r="Q3869" i="1"/>
  <c r="P3869" i="1"/>
  <c r="O3869" i="1"/>
  <c r="N3869" i="1"/>
  <c r="M3869" i="1"/>
  <c r="Q3868" i="1"/>
  <c r="P3868" i="1"/>
  <c r="O3868" i="1"/>
  <c r="N3868" i="1"/>
  <c r="M3868" i="1"/>
  <c r="Q3867" i="1"/>
  <c r="P3867" i="1"/>
  <c r="O3867" i="1"/>
  <c r="N3867" i="1"/>
  <c r="M3867" i="1"/>
  <c r="Q3866" i="1"/>
  <c r="P3866" i="1"/>
  <c r="O3866" i="1"/>
  <c r="N3866" i="1"/>
  <c r="M3866" i="1"/>
  <c r="Q3865" i="1"/>
  <c r="P3865" i="1"/>
  <c r="O3865" i="1"/>
  <c r="N3865" i="1"/>
  <c r="M3865" i="1"/>
  <c r="Q3864" i="1"/>
  <c r="P3864" i="1"/>
  <c r="O3864" i="1"/>
  <c r="N3864" i="1"/>
  <c r="M3864" i="1"/>
  <c r="Q3863" i="1"/>
  <c r="P3863" i="1"/>
  <c r="O3863" i="1"/>
  <c r="N3863" i="1"/>
  <c r="M3863" i="1"/>
  <c r="Q3862" i="1"/>
  <c r="P3862" i="1"/>
  <c r="O3862" i="1"/>
  <c r="N3862" i="1"/>
  <c r="M3862" i="1"/>
  <c r="Q3861" i="1"/>
  <c r="P3861" i="1"/>
  <c r="O3861" i="1"/>
  <c r="N3861" i="1"/>
  <c r="M3861" i="1"/>
  <c r="Q3860" i="1"/>
  <c r="P3860" i="1"/>
  <c r="O3860" i="1"/>
  <c r="N3860" i="1"/>
  <c r="M3860" i="1"/>
  <c r="Q3859" i="1"/>
  <c r="P3859" i="1"/>
  <c r="O3859" i="1"/>
  <c r="N3859" i="1"/>
  <c r="M3859" i="1"/>
  <c r="Q3858" i="1"/>
  <c r="P3858" i="1"/>
  <c r="O3858" i="1"/>
  <c r="N3858" i="1"/>
  <c r="M3858" i="1"/>
  <c r="Q3857" i="1"/>
  <c r="P3857" i="1"/>
  <c r="O3857" i="1"/>
  <c r="N3857" i="1"/>
  <c r="M3857" i="1"/>
  <c r="Q3856" i="1"/>
  <c r="P3856" i="1"/>
  <c r="O3856" i="1"/>
  <c r="N3856" i="1"/>
  <c r="M3856" i="1"/>
  <c r="Q3855" i="1"/>
  <c r="P3855" i="1"/>
  <c r="O3855" i="1"/>
  <c r="N3855" i="1"/>
  <c r="M3855" i="1"/>
  <c r="Q3854" i="1"/>
  <c r="P3854" i="1"/>
  <c r="O3854" i="1"/>
  <c r="N3854" i="1"/>
  <c r="M3854" i="1"/>
  <c r="Q3853" i="1"/>
  <c r="P3853" i="1"/>
  <c r="O3853" i="1"/>
  <c r="N3853" i="1"/>
  <c r="M3853" i="1"/>
  <c r="Q3852" i="1"/>
  <c r="P3852" i="1"/>
  <c r="O3852" i="1"/>
  <c r="N3852" i="1"/>
  <c r="M3852" i="1"/>
  <c r="Q3851" i="1"/>
  <c r="P3851" i="1"/>
  <c r="O3851" i="1"/>
  <c r="N3851" i="1"/>
  <c r="M3851" i="1"/>
  <c r="Q3850" i="1"/>
  <c r="P3850" i="1"/>
  <c r="O3850" i="1"/>
  <c r="N3850" i="1"/>
  <c r="M3850" i="1"/>
  <c r="Q3849" i="1"/>
  <c r="P3849" i="1"/>
  <c r="O3849" i="1"/>
  <c r="N3849" i="1"/>
  <c r="M3849" i="1"/>
  <c r="Q3848" i="1"/>
  <c r="P3848" i="1"/>
  <c r="O3848" i="1"/>
  <c r="N3848" i="1"/>
  <c r="M3848" i="1"/>
  <c r="Q3847" i="1"/>
  <c r="P3847" i="1"/>
  <c r="O3847" i="1"/>
  <c r="N3847" i="1"/>
  <c r="M3847" i="1"/>
  <c r="Q3846" i="1"/>
  <c r="P3846" i="1"/>
  <c r="O3846" i="1"/>
  <c r="N3846" i="1"/>
  <c r="M3846" i="1"/>
  <c r="Q3845" i="1"/>
  <c r="P3845" i="1"/>
  <c r="O3845" i="1"/>
  <c r="N3845" i="1"/>
  <c r="M3845" i="1"/>
  <c r="Q3844" i="1"/>
  <c r="P3844" i="1"/>
  <c r="O3844" i="1"/>
  <c r="N3844" i="1"/>
  <c r="M3844" i="1"/>
  <c r="Q3843" i="1"/>
  <c r="P3843" i="1"/>
  <c r="O3843" i="1"/>
  <c r="N3843" i="1"/>
  <c r="M3843" i="1"/>
  <c r="Q3842" i="1"/>
  <c r="P3842" i="1"/>
  <c r="O3842" i="1"/>
  <c r="N3842" i="1"/>
  <c r="M3842" i="1"/>
  <c r="Q3841" i="1"/>
  <c r="P3841" i="1"/>
  <c r="O3841" i="1"/>
  <c r="N3841" i="1"/>
  <c r="M3841" i="1"/>
  <c r="Q3840" i="1"/>
  <c r="P3840" i="1"/>
  <c r="O3840" i="1"/>
  <c r="N3840" i="1"/>
  <c r="M3840" i="1"/>
  <c r="Q3839" i="1"/>
  <c r="P3839" i="1"/>
  <c r="O3839" i="1"/>
  <c r="N3839" i="1"/>
  <c r="M3839" i="1"/>
  <c r="Q3838" i="1"/>
  <c r="P3838" i="1"/>
  <c r="O3838" i="1"/>
  <c r="N3838" i="1"/>
  <c r="M3838" i="1"/>
  <c r="Q3837" i="1"/>
  <c r="P3837" i="1"/>
  <c r="O3837" i="1"/>
  <c r="N3837" i="1"/>
  <c r="M3837" i="1"/>
  <c r="Q3836" i="1"/>
  <c r="P3836" i="1"/>
  <c r="O3836" i="1"/>
  <c r="N3836" i="1"/>
  <c r="M3836" i="1"/>
  <c r="Q3835" i="1"/>
  <c r="P3835" i="1"/>
  <c r="O3835" i="1"/>
  <c r="N3835" i="1"/>
  <c r="M3835" i="1"/>
  <c r="Q3834" i="1"/>
  <c r="P3834" i="1"/>
  <c r="O3834" i="1"/>
  <c r="N3834" i="1"/>
  <c r="M3834" i="1"/>
  <c r="Q3833" i="1"/>
  <c r="P3833" i="1"/>
  <c r="O3833" i="1"/>
  <c r="N3833" i="1"/>
  <c r="M3833" i="1"/>
  <c r="Q3832" i="1"/>
  <c r="P3832" i="1"/>
  <c r="O3832" i="1"/>
  <c r="N3832" i="1"/>
  <c r="M3832" i="1"/>
  <c r="Q3831" i="1"/>
  <c r="P3831" i="1"/>
  <c r="O3831" i="1"/>
  <c r="N3831" i="1"/>
  <c r="M3831" i="1"/>
  <c r="Q3830" i="1"/>
  <c r="P3830" i="1"/>
  <c r="O3830" i="1"/>
  <c r="N3830" i="1"/>
  <c r="M3830" i="1"/>
  <c r="Q3829" i="1"/>
  <c r="P3829" i="1"/>
  <c r="O3829" i="1"/>
  <c r="N3829" i="1"/>
  <c r="M3829" i="1"/>
  <c r="Q3828" i="1"/>
  <c r="P3828" i="1"/>
  <c r="O3828" i="1"/>
  <c r="N3828" i="1"/>
  <c r="M3828" i="1"/>
  <c r="Q3827" i="1"/>
  <c r="P3827" i="1"/>
  <c r="O3827" i="1"/>
  <c r="N3827" i="1"/>
  <c r="M3827" i="1"/>
  <c r="Q3826" i="1"/>
  <c r="P3826" i="1"/>
  <c r="O3826" i="1"/>
  <c r="N3826" i="1"/>
  <c r="M3826" i="1"/>
  <c r="Q3825" i="1"/>
  <c r="P3825" i="1"/>
  <c r="O3825" i="1"/>
  <c r="N3825" i="1"/>
  <c r="M3825" i="1"/>
  <c r="Q3824" i="1"/>
  <c r="P3824" i="1"/>
  <c r="O3824" i="1"/>
  <c r="N3824" i="1"/>
  <c r="M3824" i="1"/>
  <c r="Q3823" i="1"/>
  <c r="P3823" i="1"/>
  <c r="O3823" i="1"/>
  <c r="N3823" i="1"/>
  <c r="M3823" i="1"/>
  <c r="Q3822" i="1"/>
  <c r="P3822" i="1"/>
  <c r="O3822" i="1"/>
  <c r="N3822" i="1"/>
  <c r="M3822" i="1"/>
  <c r="Q3821" i="1"/>
  <c r="P3821" i="1"/>
  <c r="O3821" i="1"/>
  <c r="N3821" i="1"/>
  <c r="M3821" i="1"/>
  <c r="Q3820" i="1"/>
  <c r="P3820" i="1"/>
  <c r="O3820" i="1"/>
  <c r="N3820" i="1"/>
  <c r="M3820" i="1"/>
  <c r="Q3819" i="1"/>
  <c r="P3819" i="1"/>
  <c r="O3819" i="1"/>
  <c r="N3819" i="1"/>
  <c r="M3819" i="1"/>
  <c r="Q3818" i="1"/>
  <c r="P3818" i="1"/>
  <c r="O3818" i="1"/>
  <c r="N3818" i="1"/>
  <c r="M3818" i="1"/>
  <c r="Q3817" i="1"/>
  <c r="P3817" i="1"/>
  <c r="O3817" i="1"/>
  <c r="N3817" i="1"/>
  <c r="M3817" i="1"/>
  <c r="Q3816" i="1"/>
  <c r="P3816" i="1"/>
  <c r="O3816" i="1"/>
  <c r="N3816" i="1"/>
  <c r="M3816" i="1"/>
  <c r="Q3815" i="1"/>
  <c r="P3815" i="1"/>
  <c r="O3815" i="1"/>
  <c r="N3815" i="1"/>
  <c r="M3815" i="1"/>
  <c r="Q3814" i="1"/>
  <c r="P3814" i="1"/>
  <c r="O3814" i="1"/>
  <c r="N3814" i="1"/>
  <c r="M3814" i="1"/>
  <c r="Q3813" i="1"/>
  <c r="P3813" i="1"/>
  <c r="O3813" i="1"/>
  <c r="N3813" i="1"/>
  <c r="M3813" i="1"/>
  <c r="Q3812" i="1"/>
  <c r="P3812" i="1"/>
  <c r="O3812" i="1"/>
  <c r="N3812" i="1"/>
  <c r="M3812" i="1"/>
  <c r="Q3811" i="1"/>
  <c r="P3811" i="1"/>
  <c r="O3811" i="1"/>
  <c r="N3811" i="1"/>
  <c r="M3811" i="1"/>
  <c r="Q3810" i="1"/>
  <c r="P3810" i="1"/>
  <c r="O3810" i="1"/>
  <c r="N3810" i="1"/>
  <c r="M3810" i="1"/>
  <c r="Q3809" i="1"/>
  <c r="P3809" i="1"/>
  <c r="O3809" i="1"/>
  <c r="N3809" i="1"/>
  <c r="M3809" i="1"/>
  <c r="Q3808" i="1"/>
  <c r="P3808" i="1"/>
  <c r="O3808" i="1"/>
  <c r="N3808" i="1"/>
  <c r="M3808" i="1"/>
  <c r="Q3807" i="1"/>
  <c r="P3807" i="1"/>
  <c r="O3807" i="1"/>
  <c r="N3807" i="1"/>
  <c r="M3807" i="1"/>
  <c r="Q3806" i="1"/>
  <c r="P3806" i="1"/>
  <c r="O3806" i="1"/>
  <c r="N3806" i="1"/>
  <c r="M3806" i="1"/>
  <c r="Q3805" i="1"/>
  <c r="P3805" i="1"/>
  <c r="O3805" i="1"/>
  <c r="N3805" i="1"/>
  <c r="M3805" i="1"/>
  <c r="Q3804" i="1"/>
  <c r="P3804" i="1"/>
  <c r="O3804" i="1"/>
  <c r="N3804" i="1"/>
  <c r="M3804" i="1"/>
  <c r="Q3803" i="1"/>
  <c r="P3803" i="1"/>
  <c r="O3803" i="1"/>
  <c r="N3803" i="1"/>
  <c r="M3803" i="1"/>
  <c r="Q3802" i="1"/>
  <c r="P3802" i="1"/>
  <c r="O3802" i="1"/>
  <c r="N3802" i="1"/>
  <c r="M3802" i="1"/>
  <c r="Q3801" i="1"/>
  <c r="P3801" i="1"/>
  <c r="O3801" i="1"/>
  <c r="N3801" i="1"/>
  <c r="M3801" i="1"/>
  <c r="Q3800" i="1"/>
  <c r="P3800" i="1"/>
  <c r="O3800" i="1"/>
  <c r="N3800" i="1"/>
  <c r="M3800" i="1"/>
  <c r="Q3799" i="1"/>
  <c r="P3799" i="1"/>
  <c r="O3799" i="1"/>
  <c r="N3799" i="1"/>
  <c r="M3799" i="1"/>
  <c r="Q3798" i="1"/>
  <c r="P3798" i="1"/>
  <c r="O3798" i="1"/>
  <c r="N3798" i="1"/>
  <c r="M3798" i="1"/>
  <c r="Q3797" i="1"/>
  <c r="P3797" i="1"/>
  <c r="O3797" i="1"/>
  <c r="N3797" i="1"/>
  <c r="M3797" i="1"/>
  <c r="Q3796" i="1"/>
  <c r="P3796" i="1"/>
  <c r="O3796" i="1"/>
  <c r="N3796" i="1"/>
  <c r="M3796" i="1"/>
  <c r="Q3795" i="1"/>
  <c r="P3795" i="1"/>
  <c r="O3795" i="1"/>
  <c r="N3795" i="1"/>
  <c r="M3795" i="1"/>
  <c r="Q3794" i="1"/>
  <c r="P3794" i="1"/>
  <c r="O3794" i="1"/>
  <c r="N3794" i="1"/>
  <c r="M3794" i="1"/>
  <c r="Q3793" i="1"/>
  <c r="P3793" i="1"/>
  <c r="O3793" i="1"/>
  <c r="N3793" i="1"/>
  <c r="M3793" i="1"/>
  <c r="Q3792" i="1"/>
  <c r="P3792" i="1"/>
  <c r="O3792" i="1"/>
  <c r="N3792" i="1"/>
  <c r="M3792" i="1"/>
  <c r="Q3791" i="1"/>
  <c r="P3791" i="1"/>
  <c r="O3791" i="1"/>
  <c r="N3791" i="1"/>
  <c r="M3791" i="1"/>
  <c r="Q3790" i="1"/>
  <c r="P3790" i="1"/>
  <c r="O3790" i="1"/>
  <c r="N3790" i="1"/>
  <c r="M3790" i="1"/>
  <c r="Q3789" i="1"/>
  <c r="P3789" i="1"/>
  <c r="O3789" i="1"/>
  <c r="N3789" i="1"/>
  <c r="M3789" i="1"/>
  <c r="Q3788" i="1"/>
  <c r="P3788" i="1"/>
  <c r="O3788" i="1"/>
  <c r="N3788" i="1"/>
  <c r="M3788" i="1"/>
  <c r="Q3787" i="1"/>
  <c r="P3787" i="1"/>
  <c r="O3787" i="1"/>
  <c r="N3787" i="1"/>
  <c r="M3787" i="1"/>
  <c r="Q3786" i="1"/>
  <c r="P3786" i="1"/>
  <c r="O3786" i="1"/>
  <c r="N3786" i="1"/>
  <c r="M3786" i="1"/>
  <c r="Q3785" i="1"/>
  <c r="P3785" i="1"/>
  <c r="O3785" i="1"/>
  <c r="N3785" i="1"/>
  <c r="M3785" i="1"/>
  <c r="Q3784" i="1"/>
  <c r="P3784" i="1"/>
  <c r="O3784" i="1"/>
  <c r="N3784" i="1"/>
  <c r="M3784" i="1"/>
  <c r="Q3783" i="1"/>
  <c r="P3783" i="1"/>
  <c r="O3783" i="1"/>
  <c r="N3783" i="1"/>
  <c r="M3783" i="1"/>
  <c r="Q3782" i="1"/>
  <c r="P3782" i="1"/>
  <c r="O3782" i="1"/>
  <c r="N3782" i="1"/>
  <c r="M3782" i="1"/>
  <c r="Q3781" i="1"/>
  <c r="P3781" i="1"/>
  <c r="O3781" i="1"/>
  <c r="N3781" i="1"/>
  <c r="M3781" i="1"/>
  <c r="Q3780" i="1"/>
  <c r="P3780" i="1"/>
  <c r="O3780" i="1"/>
  <c r="N3780" i="1"/>
  <c r="M3780" i="1"/>
  <c r="Q3779" i="1"/>
  <c r="P3779" i="1"/>
  <c r="O3779" i="1"/>
  <c r="N3779" i="1"/>
  <c r="M3779" i="1"/>
  <c r="Q3778" i="1"/>
  <c r="P3778" i="1"/>
  <c r="O3778" i="1"/>
  <c r="N3778" i="1"/>
  <c r="M3778" i="1"/>
  <c r="Q3777" i="1"/>
  <c r="P3777" i="1"/>
  <c r="O3777" i="1"/>
  <c r="N3777" i="1"/>
  <c r="M3777" i="1"/>
  <c r="Q3776" i="1"/>
  <c r="P3776" i="1"/>
  <c r="O3776" i="1"/>
  <c r="N3776" i="1"/>
  <c r="M3776" i="1"/>
  <c r="Q3775" i="1"/>
  <c r="P3775" i="1"/>
  <c r="O3775" i="1"/>
  <c r="N3775" i="1"/>
  <c r="M3775" i="1"/>
  <c r="Q3774" i="1"/>
  <c r="P3774" i="1"/>
  <c r="O3774" i="1"/>
  <c r="N3774" i="1"/>
  <c r="M3774" i="1"/>
  <c r="Q3773" i="1"/>
  <c r="P3773" i="1"/>
  <c r="O3773" i="1"/>
  <c r="N3773" i="1"/>
  <c r="M3773" i="1"/>
  <c r="Q3772" i="1"/>
  <c r="P3772" i="1"/>
  <c r="O3772" i="1"/>
  <c r="N3772" i="1"/>
  <c r="M3772" i="1"/>
  <c r="Q3771" i="1"/>
  <c r="P3771" i="1"/>
  <c r="O3771" i="1"/>
  <c r="N3771" i="1"/>
  <c r="M3771" i="1"/>
  <c r="Q3770" i="1"/>
  <c r="P3770" i="1"/>
  <c r="O3770" i="1"/>
  <c r="N3770" i="1"/>
  <c r="M3770" i="1"/>
  <c r="Q3769" i="1"/>
  <c r="P3769" i="1"/>
  <c r="O3769" i="1"/>
  <c r="N3769" i="1"/>
  <c r="M3769" i="1"/>
  <c r="Q3768" i="1"/>
  <c r="P3768" i="1"/>
  <c r="O3768" i="1"/>
  <c r="N3768" i="1"/>
  <c r="M3768" i="1"/>
  <c r="Q3767" i="1"/>
  <c r="P3767" i="1"/>
  <c r="O3767" i="1"/>
  <c r="N3767" i="1"/>
  <c r="M3767" i="1"/>
  <c r="Q3766" i="1"/>
  <c r="P3766" i="1"/>
  <c r="O3766" i="1"/>
  <c r="N3766" i="1"/>
  <c r="M3766" i="1"/>
  <c r="Q3765" i="1"/>
  <c r="P3765" i="1"/>
  <c r="O3765" i="1"/>
  <c r="N3765" i="1"/>
  <c r="M3765" i="1"/>
  <c r="Q3764" i="1"/>
  <c r="P3764" i="1"/>
  <c r="O3764" i="1"/>
  <c r="N3764" i="1"/>
  <c r="M3764" i="1"/>
  <c r="Q3763" i="1"/>
  <c r="P3763" i="1"/>
  <c r="O3763" i="1"/>
  <c r="N3763" i="1"/>
  <c r="M3763" i="1"/>
  <c r="Q3762" i="1"/>
  <c r="P3762" i="1"/>
  <c r="O3762" i="1"/>
  <c r="N3762" i="1"/>
  <c r="M3762" i="1"/>
  <c r="Q3761" i="1"/>
  <c r="P3761" i="1"/>
  <c r="O3761" i="1"/>
  <c r="N3761" i="1"/>
  <c r="M3761" i="1"/>
  <c r="Q3760" i="1"/>
  <c r="P3760" i="1"/>
  <c r="O3760" i="1"/>
  <c r="N3760" i="1"/>
  <c r="M3760" i="1"/>
  <c r="Q3759" i="1"/>
  <c r="P3759" i="1"/>
  <c r="O3759" i="1"/>
  <c r="N3759" i="1"/>
  <c r="M3759" i="1"/>
  <c r="Q3758" i="1"/>
  <c r="P3758" i="1"/>
  <c r="O3758" i="1"/>
  <c r="N3758" i="1"/>
  <c r="M3758" i="1"/>
  <c r="Q3757" i="1"/>
  <c r="P3757" i="1"/>
  <c r="O3757" i="1"/>
  <c r="N3757" i="1"/>
  <c r="M3757" i="1"/>
  <c r="Q3756" i="1"/>
  <c r="P3756" i="1"/>
  <c r="O3756" i="1"/>
  <c r="N3756" i="1"/>
  <c r="M3756" i="1"/>
  <c r="Q3755" i="1"/>
  <c r="P3755" i="1"/>
  <c r="O3755" i="1"/>
  <c r="N3755" i="1"/>
  <c r="M3755" i="1"/>
  <c r="Q3754" i="1"/>
  <c r="P3754" i="1"/>
  <c r="O3754" i="1"/>
  <c r="N3754" i="1"/>
  <c r="M3754" i="1"/>
  <c r="Q3753" i="1"/>
  <c r="P3753" i="1"/>
  <c r="O3753" i="1"/>
  <c r="N3753" i="1"/>
  <c r="M3753" i="1"/>
  <c r="Q3752" i="1"/>
  <c r="P3752" i="1"/>
  <c r="O3752" i="1"/>
  <c r="N3752" i="1"/>
  <c r="M3752" i="1"/>
  <c r="Q3751" i="1"/>
  <c r="P3751" i="1"/>
  <c r="O3751" i="1"/>
  <c r="N3751" i="1"/>
  <c r="M3751" i="1"/>
  <c r="Q3750" i="1"/>
  <c r="P3750" i="1"/>
  <c r="O3750" i="1"/>
  <c r="N3750" i="1"/>
  <c r="M3750" i="1"/>
  <c r="Q3749" i="1"/>
  <c r="P3749" i="1"/>
  <c r="O3749" i="1"/>
  <c r="N3749" i="1"/>
  <c r="M3749" i="1"/>
  <c r="Q3748" i="1"/>
  <c r="P3748" i="1"/>
  <c r="O3748" i="1"/>
  <c r="N3748" i="1"/>
  <c r="M3748" i="1"/>
  <c r="Q3747" i="1"/>
  <c r="P3747" i="1"/>
  <c r="O3747" i="1"/>
  <c r="N3747" i="1"/>
  <c r="M3747" i="1"/>
  <c r="Q3746" i="1"/>
  <c r="P3746" i="1"/>
  <c r="O3746" i="1"/>
  <c r="N3746" i="1"/>
  <c r="M3746" i="1"/>
  <c r="Q3745" i="1"/>
  <c r="P3745" i="1"/>
  <c r="O3745" i="1"/>
  <c r="N3745" i="1"/>
  <c r="M3745" i="1"/>
  <c r="Q3744" i="1"/>
  <c r="P3744" i="1"/>
  <c r="O3744" i="1"/>
  <c r="N3744" i="1"/>
  <c r="M3744" i="1"/>
  <c r="Q3743" i="1"/>
  <c r="P3743" i="1"/>
  <c r="O3743" i="1"/>
  <c r="N3743" i="1"/>
  <c r="M3743" i="1"/>
  <c r="Q3742" i="1"/>
  <c r="P3742" i="1"/>
  <c r="O3742" i="1"/>
  <c r="N3742" i="1"/>
  <c r="M3742" i="1"/>
  <c r="Q3741" i="1"/>
  <c r="P3741" i="1"/>
  <c r="O3741" i="1"/>
  <c r="N3741" i="1"/>
  <c r="M3741" i="1"/>
  <c r="Q3740" i="1"/>
  <c r="P3740" i="1"/>
  <c r="O3740" i="1"/>
  <c r="N3740" i="1"/>
  <c r="M3740" i="1"/>
  <c r="Q3739" i="1"/>
  <c r="P3739" i="1"/>
  <c r="O3739" i="1"/>
  <c r="N3739" i="1"/>
  <c r="M3739" i="1"/>
  <c r="Q3738" i="1"/>
  <c r="P3738" i="1"/>
  <c r="O3738" i="1"/>
  <c r="N3738" i="1"/>
  <c r="M3738" i="1"/>
  <c r="Q3737" i="1"/>
  <c r="P3737" i="1"/>
  <c r="O3737" i="1"/>
  <c r="N3737" i="1"/>
  <c r="M3737" i="1"/>
  <c r="Q3736" i="1"/>
  <c r="P3736" i="1"/>
  <c r="O3736" i="1"/>
  <c r="N3736" i="1"/>
  <c r="M3736" i="1"/>
  <c r="Q3735" i="1"/>
  <c r="P3735" i="1"/>
  <c r="O3735" i="1"/>
  <c r="N3735" i="1"/>
  <c r="M3735" i="1"/>
  <c r="Q3734" i="1"/>
  <c r="P3734" i="1"/>
  <c r="O3734" i="1"/>
  <c r="N3734" i="1"/>
  <c r="M3734" i="1"/>
  <c r="Q3733" i="1"/>
  <c r="P3733" i="1"/>
  <c r="O3733" i="1"/>
  <c r="N3733" i="1"/>
  <c r="M3733" i="1"/>
  <c r="Q3732" i="1"/>
  <c r="P3732" i="1"/>
  <c r="O3732" i="1"/>
  <c r="N3732" i="1"/>
  <c r="M3732" i="1"/>
  <c r="Q3731" i="1"/>
  <c r="P3731" i="1"/>
  <c r="O3731" i="1"/>
  <c r="N3731" i="1"/>
  <c r="M3731" i="1"/>
  <c r="Q3730" i="1"/>
  <c r="P3730" i="1"/>
  <c r="O3730" i="1"/>
  <c r="N3730" i="1"/>
  <c r="M3730" i="1"/>
  <c r="Q3729" i="1"/>
  <c r="P3729" i="1"/>
  <c r="O3729" i="1"/>
  <c r="N3729" i="1"/>
  <c r="M3729" i="1"/>
  <c r="Q3728" i="1"/>
  <c r="P3728" i="1"/>
  <c r="O3728" i="1"/>
  <c r="N3728" i="1"/>
  <c r="M3728" i="1"/>
  <c r="Q3727" i="1"/>
  <c r="P3727" i="1"/>
  <c r="O3727" i="1"/>
  <c r="N3727" i="1"/>
  <c r="M3727" i="1"/>
  <c r="Q3726" i="1"/>
  <c r="P3726" i="1"/>
  <c r="O3726" i="1"/>
  <c r="N3726" i="1"/>
  <c r="M3726" i="1"/>
  <c r="Q3725" i="1"/>
  <c r="P3725" i="1"/>
  <c r="O3725" i="1"/>
  <c r="N3725" i="1"/>
  <c r="M3725" i="1"/>
  <c r="Q3724" i="1"/>
  <c r="P3724" i="1"/>
  <c r="O3724" i="1"/>
  <c r="N3724" i="1"/>
  <c r="M3724" i="1"/>
  <c r="Q3723" i="1"/>
  <c r="P3723" i="1"/>
  <c r="O3723" i="1"/>
  <c r="N3723" i="1"/>
  <c r="M3723" i="1"/>
  <c r="Q3722" i="1"/>
  <c r="P3722" i="1"/>
  <c r="O3722" i="1"/>
  <c r="N3722" i="1"/>
  <c r="M3722" i="1"/>
  <c r="Q3721" i="1"/>
  <c r="P3721" i="1"/>
  <c r="O3721" i="1"/>
  <c r="N3721" i="1"/>
  <c r="M3721" i="1"/>
  <c r="Q3720" i="1"/>
  <c r="P3720" i="1"/>
  <c r="O3720" i="1"/>
  <c r="N3720" i="1"/>
  <c r="M3720" i="1"/>
  <c r="Q3719" i="1"/>
  <c r="P3719" i="1"/>
  <c r="O3719" i="1"/>
  <c r="N3719" i="1"/>
  <c r="M3719" i="1"/>
  <c r="Q3718" i="1"/>
  <c r="P3718" i="1"/>
  <c r="O3718" i="1"/>
  <c r="N3718" i="1"/>
  <c r="M3718" i="1"/>
  <c r="Q3717" i="1"/>
  <c r="P3717" i="1"/>
  <c r="O3717" i="1"/>
  <c r="N3717" i="1"/>
  <c r="M3717" i="1"/>
  <c r="Q3716" i="1"/>
  <c r="P3716" i="1"/>
  <c r="O3716" i="1"/>
  <c r="N3716" i="1"/>
  <c r="M3716" i="1"/>
  <c r="Q3715" i="1"/>
  <c r="P3715" i="1"/>
  <c r="O3715" i="1"/>
  <c r="N3715" i="1"/>
  <c r="M3715" i="1"/>
  <c r="Q3714" i="1"/>
  <c r="P3714" i="1"/>
  <c r="O3714" i="1"/>
  <c r="N3714" i="1"/>
  <c r="M3714" i="1"/>
  <c r="Q3713" i="1"/>
  <c r="P3713" i="1"/>
  <c r="O3713" i="1"/>
  <c r="N3713" i="1"/>
  <c r="M3713" i="1"/>
  <c r="Q3712" i="1"/>
  <c r="P3712" i="1"/>
  <c r="O3712" i="1"/>
  <c r="N3712" i="1"/>
  <c r="M3712" i="1"/>
  <c r="Q3711" i="1"/>
  <c r="P3711" i="1"/>
  <c r="O3711" i="1"/>
  <c r="N3711" i="1"/>
  <c r="M3711" i="1"/>
  <c r="Q3710" i="1"/>
  <c r="P3710" i="1"/>
  <c r="O3710" i="1"/>
  <c r="N3710" i="1"/>
  <c r="M3710" i="1"/>
  <c r="Q3709" i="1"/>
  <c r="P3709" i="1"/>
  <c r="O3709" i="1"/>
  <c r="N3709" i="1"/>
  <c r="M3709" i="1"/>
  <c r="Q3708" i="1"/>
  <c r="P3708" i="1"/>
  <c r="O3708" i="1"/>
  <c r="N3708" i="1"/>
  <c r="M3708" i="1"/>
  <c r="Q3707" i="1"/>
  <c r="P3707" i="1"/>
  <c r="O3707" i="1"/>
  <c r="N3707" i="1"/>
  <c r="M3707" i="1"/>
  <c r="Q3706" i="1"/>
  <c r="P3706" i="1"/>
  <c r="O3706" i="1"/>
  <c r="N3706" i="1"/>
  <c r="M3706" i="1"/>
  <c r="Q3705" i="1"/>
  <c r="P3705" i="1"/>
  <c r="O3705" i="1"/>
  <c r="N3705" i="1"/>
  <c r="M3705" i="1"/>
  <c r="Q3704" i="1"/>
  <c r="P3704" i="1"/>
  <c r="O3704" i="1"/>
  <c r="N3704" i="1"/>
  <c r="M3704" i="1"/>
  <c r="Q3703" i="1"/>
  <c r="P3703" i="1"/>
  <c r="O3703" i="1"/>
  <c r="N3703" i="1"/>
  <c r="M3703" i="1"/>
  <c r="Q3702" i="1"/>
  <c r="P3702" i="1"/>
  <c r="O3702" i="1"/>
  <c r="N3702" i="1"/>
  <c r="M3702" i="1"/>
  <c r="Q3701" i="1"/>
  <c r="P3701" i="1"/>
  <c r="O3701" i="1"/>
  <c r="N3701" i="1"/>
  <c r="M3701" i="1"/>
  <c r="Q3700" i="1"/>
  <c r="P3700" i="1"/>
  <c r="O3700" i="1"/>
  <c r="N3700" i="1"/>
  <c r="M3700" i="1"/>
  <c r="Q3699" i="1"/>
  <c r="P3699" i="1"/>
  <c r="O3699" i="1"/>
  <c r="N3699" i="1"/>
  <c r="M3699" i="1"/>
  <c r="Q3698" i="1"/>
  <c r="P3698" i="1"/>
  <c r="O3698" i="1"/>
  <c r="N3698" i="1"/>
  <c r="M3698" i="1"/>
  <c r="Q3697" i="1"/>
  <c r="P3697" i="1"/>
  <c r="O3697" i="1"/>
  <c r="N3697" i="1"/>
  <c r="M3697" i="1"/>
  <c r="Q3696" i="1"/>
  <c r="P3696" i="1"/>
  <c r="O3696" i="1"/>
  <c r="N3696" i="1"/>
  <c r="M3696" i="1"/>
  <c r="Q3695" i="1"/>
  <c r="P3695" i="1"/>
  <c r="O3695" i="1"/>
  <c r="N3695" i="1"/>
  <c r="M3695" i="1"/>
  <c r="Q3694" i="1"/>
  <c r="P3694" i="1"/>
  <c r="O3694" i="1"/>
  <c r="N3694" i="1"/>
  <c r="M3694" i="1"/>
  <c r="Q3693" i="1"/>
  <c r="P3693" i="1"/>
  <c r="O3693" i="1"/>
  <c r="N3693" i="1"/>
  <c r="M3693" i="1"/>
  <c r="Q3692" i="1"/>
  <c r="P3692" i="1"/>
  <c r="O3692" i="1"/>
  <c r="N3692" i="1"/>
  <c r="M3692" i="1"/>
  <c r="Q3691" i="1"/>
  <c r="P3691" i="1"/>
  <c r="O3691" i="1"/>
  <c r="N3691" i="1"/>
  <c r="M3691" i="1"/>
  <c r="Q3690" i="1"/>
  <c r="P3690" i="1"/>
  <c r="O3690" i="1"/>
  <c r="N3690" i="1"/>
  <c r="M3690" i="1"/>
  <c r="Q3689" i="1"/>
  <c r="P3689" i="1"/>
  <c r="O3689" i="1"/>
  <c r="N3689" i="1"/>
  <c r="M3689" i="1"/>
  <c r="Q3688" i="1"/>
  <c r="P3688" i="1"/>
  <c r="O3688" i="1"/>
  <c r="N3688" i="1"/>
  <c r="M3688" i="1"/>
  <c r="Q3687" i="1"/>
  <c r="P3687" i="1"/>
  <c r="O3687" i="1"/>
  <c r="N3687" i="1"/>
  <c r="M3687" i="1"/>
  <c r="Q3686" i="1"/>
  <c r="P3686" i="1"/>
  <c r="O3686" i="1"/>
  <c r="N3686" i="1"/>
  <c r="M3686" i="1"/>
  <c r="Q3685" i="1"/>
  <c r="P3685" i="1"/>
  <c r="O3685" i="1"/>
  <c r="N3685" i="1"/>
  <c r="M3685" i="1"/>
  <c r="Q3684" i="1"/>
  <c r="P3684" i="1"/>
  <c r="O3684" i="1"/>
  <c r="N3684" i="1"/>
  <c r="M3684" i="1"/>
  <c r="Q3683" i="1"/>
  <c r="P3683" i="1"/>
  <c r="O3683" i="1"/>
  <c r="N3683" i="1"/>
  <c r="M3683" i="1"/>
  <c r="Q3682" i="1"/>
  <c r="P3682" i="1"/>
  <c r="O3682" i="1"/>
  <c r="N3682" i="1"/>
  <c r="M3682" i="1"/>
  <c r="Q3681" i="1"/>
  <c r="P3681" i="1"/>
  <c r="O3681" i="1"/>
  <c r="N3681" i="1"/>
  <c r="M3681" i="1"/>
  <c r="Q3680" i="1"/>
  <c r="P3680" i="1"/>
  <c r="O3680" i="1"/>
  <c r="N3680" i="1"/>
  <c r="M3680" i="1"/>
  <c r="Q3679" i="1"/>
  <c r="P3679" i="1"/>
  <c r="O3679" i="1"/>
  <c r="N3679" i="1"/>
  <c r="M3679" i="1"/>
  <c r="Q3678" i="1"/>
  <c r="P3678" i="1"/>
  <c r="O3678" i="1"/>
  <c r="N3678" i="1"/>
  <c r="M3678" i="1"/>
  <c r="Q3677" i="1"/>
  <c r="P3677" i="1"/>
  <c r="O3677" i="1"/>
  <c r="N3677" i="1"/>
  <c r="M3677" i="1"/>
  <c r="Q3676" i="1"/>
  <c r="P3676" i="1"/>
  <c r="O3676" i="1"/>
  <c r="N3676" i="1"/>
  <c r="M3676" i="1"/>
  <c r="Q3675" i="1"/>
  <c r="P3675" i="1"/>
  <c r="O3675" i="1"/>
  <c r="N3675" i="1"/>
  <c r="M3675" i="1"/>
  <c r="Q3674" i="1"/>
  <c r="P3674" i="1"/>
  <c r="O3674" i="1"/>
  <c r="N3674" i="1"/>
  <c r="M3674" i="1"/>
  <c r="Q3673" i="1"/>
  <c r="P3673" i="1"/>
  <c r="O3673" i="1"/>
  <c r="N3673" i="1"/>
  <c r="M3673" i="1"/>
  <c r="Q3672" i="1"/>
  <c r="P3672" i="1"/>
  <c r="O3672" i="1"/>
  <c r="N3672" i="1"/>
  <c r="M3672" i="1"/>
  <c r="Q3671" i="1"/>
  <c r="P3671" i="1"/>
  <c r="O3671" i="1"/>
  <c r="N3671" i="1"/>
  <c r="M3671" i="1"/>
  <c r="Q3670" i="1"/>
  <c r="P3670" i="1"/>
  <c r="O3670" i="1"/>
  <c r="N3670" i="1"/>
  <c r="M3670" i="1"/>
  <c r="Q3669" i="1"/>
  <c r="P3669" i="1"/>
  <c r="O3669" i="1"/>
  <c r="N3669" i="1"/>
  <c r="M3669" i="1"/>
  <c r="Q3668" i="1"/>
  <c r="P3668" i="1"/>
  <c r="O3668" i="1"/>
  <c r="N3668" i="1"/>
  <c r="M3668" i="1"/>
  <c r="Q3667" i="1"/>
  <c r="P3667" i="1"/>
  <c r="O3667" i="1"/>
  <c r="N3667" i="1"/>
  <c r="M3667" i="1"/>
  <c r="Q3666" i="1"/>
  <c r="P3666" i="1"/>
  <c r="O3666" i="1"/>
  <c r="N3666" i="1"/>
  <c r="M3666" i="1"/>
  <c r="Q3665" i="1"/>
  <c r="P3665" i="1"/>
  <c r="O3665" i="1"/>
  <c r="N3665" i="1"/>
  <c r="M3665" i="1"/>
  <c r="Q3664" i="1"/>
  <c r="P3664" i="1"/>
  <c r="O3664" i="1"/>
  <c r="N3664" i="1"/>
  <c r="M3664" i="1"/>
  <c r="Q3663" i="1"/>
  <c r="P3663" i="1"/>
  <c r="O3663" i="1"/>
  <c r="N3663" i="1"/>
  <c r="M3663" i="1"/>
  <c r="Q3662" i="1"/>
  <c r="P3662" i="1"/>
  <c r="O3662" i="1"/>
  <c r="N3662" i="1"/>
  <c r="M3662" i="1"/>
  <c r="Q3661" i="1"/>
  <c r="P3661" i="1"/>
  <c r="O3661" i="1"/>
  <c r="N3661" i="1"/>
  <c r="M3661" i="1"/>
  <c r="Q3660" i="1"/>
  <c r="P3660" i="1"/>
  <c r="O3660" i="1"/>
  <c r="N3660" i="1"/>
  <c r="M3660" i="1"/>
  <c r="Q3659" i="1"/>
  <c r="P3659" i="1"/>
  <c r="O3659" i="1"/>
  <c r="N3659" i="1"/>
  <c r="M3659" i="1"/>
  <c r="Q3658" i="1"/>
  <c r="P3658" i="1"/>
  <c r="O3658" i="1"/>
  <c r="N3658" i="1"/>
  <c r="M3658" i="1"/>
  <c r="Q3657" i="1"/>
  <c r="P3657" i="1"/>
  <c r="O3657" i="1"/>
  <c r="N3657" i="1"/>
  <c r="M3657" i="1"/>
  <c r="Q3656" i="1"/>
  <c r="P3656" i="1"/>
  <c r="O3656" i="1"/>
  <c r="N3656" i="1"/>
  <c r="M3656" i="1"/>
  <c r="Q3655" i="1"/>
  <c r="P3655" i="1"/>
  <c r="O3655" i="1"/>
  <c r="N3655" i="1"/>
  <c r="M3655" i="1"/>
  <c r="Q3654" i="1"/>
  <c r="P3654" i="1"/>
  <c r="O3654" i="1"/>
  <c r="N3654" i="1"/>
  <c r="M3654" i="1"/>
  <c r="Q3653" i="1"/>
  <c r="P3653" i="1"/>
  <c r="O3653" i="1"/>
  <c r="N3653" i="1"/>
  <c r="M3653" i="1"/>
  <c r="Q3652" i="1"/>
  <c r="P3652" i="1"/>
  <c r="O3652" i="1"/>
  <c r="N3652" i="1"/>
  <c r="M3652" i="1"/>
  <c r="Q3651" i="1"/>
  <c r="P3651" i="1"/>
  <c r="O3651" i="1"/>
  <c r="N3651" i="1"/>
  <c r="M3651" i="1"/>
  <c r="Q3650" i="1"/>
  <c r="P3650" i="1"/>
  <c r="O3650" i="1"/>
  <c r="N3650" i="1"/>
  <c r="M3650" i="1"/>
  <c r="Q3649" i="1"/>
  <c r="P3649" i="1"/>
  <c r="O3649" i="1"/>
  <c r="N3649" i="1"/>
  <c r="M3649" i="1"/>
  <c r="Q3648" i="1"/>
  <c r="P3648" i="1"/>
  <c r="O3648" i="1"/>
  <c r="N3648" i="1"/>
  <c r="M3648" i="1"/>
  <c r="Q3647" i="1"/>
  <c r="P3647" i="1"/>
  <c r="O3647" i="1"/>
  <c r="N3647" i="1"/>
  <c r="M3647" i="1"/>
  <c r="Q3646" i="1"/>
  <c r="P3646" i="1"/>
  <c r="O3646" i="1"/>
  <c r="N3646" i="1"/>
  <c r="M3646" i="1"/>
  <c r="Q3645" i="1"/>
  <c r="P3645" i="1"/>
  <c r="O3645" i="1"/>
  <c r="N3645" i="1"/>
  <c r="M3645" i="1"/>
  <c r="Q3644" i="1"/>
  <c r="P3644" i="1"/>
  <c r="O3644" i="1"/>
  <c r="N3644" i="1"/>
  <c r="M3644" i="1"/>
  <c r="Q3643" i="1"/>
  <c r="P3643" i="1"/>
  <c r="O3643" i="1"/>
  <c r="N3643" i="1"/>
  <c r="M3643" i="1"/>
  <c r="Q3642" i="1"/>
  <c r="P3642" i="1"/>
  <c r="O3642" i="1"/>
  <c r="N3642" i="1"/>
  <c r="M3642" i="1"/>
  <c r="Q3641" i="1"/>
  <c r="P3641" i="1"/>
  <c r="O3641" i="1"/>
  <c r="N3641" i="1"/>
  <c r="M3641" i="1"/>
  <c r="Q3640" i="1"/>
  <c r="P3640" i="1"/>
  <c r="O3640" i="1"/>
  <c r="N3640" i="1"/>
  <c r="M3640" i="1"/>
  <c r="Q3639" i="1"/>
  <c r="P3639" i="1"/>
  <c r="O3639" i="1"/>
  <c r="N3639" i="1"/>
  <c r="M3639" i="1"/>
  <c r="Q3638" i="1"/>
  <c r="P3638" i="1"/>
  <c r="O3638" i="1"/>
  <c r="N3638" i="1"/>
  <c r="M3638" i="1"/>
  <c r="Q3637" i="1"/>
  <c r="P3637" i="1"/>
  <c r="O3637" i="1"/>
  <c r="N3637" i="1"/>
  <c r="M3637" i="1"/>
  <c r="Q3636" i="1"/>
  <c r="P3636" i="1"/>
  <c r="O3636" i="1"/>
  <c r="N3636" i="1"/>
  <c r="M3636" i="1"/>
  <c r="Q3635" i="1"/>
  <c r="P3635" i="1"/>
  <c r="O3635" i="1"/>
  <c r="N3635" i="1"/>
  <c r="M3635" i="1"/>
  <c r="Q3634" i="1"/>
  <c r="P3634" i="1"/>
  <c r="O3634" i="1"/>
  <c r="N3634" i="1"/>
  <c r="M3634" i="1"/>
  <c r="Q3633" i="1"/>
  <c r="P3633" i="1"/>
  <c r="O3633" i="1"/>
  <c r="N3633" i="1"/>
  <c r="M3633" i="1"/>
  <c r="Q3632" i="1"/>
  <c r="P3632" i="1"/>
  <c r="O3632" i="1"/>
  <c r="N3632" i="1"/>
  <c r="M3632" i="1"/>
  <c r="Q3631" i="1"/>
  <c r="P3631" i="1"/>
  <c r="O3631" i="1"/>
  <c r="N3631" i="1"/>
  <c r="M3631" i="1"/>
  <c r="Q3630" i="1"/>
  <c r="P3630" i="1"/>
  <c r="O3630" i="1"/>
  <c r="N3630" i="1"/>
  <c r="M3630" i="1"/>
  <c r="Q3629" i="1"/>
  <c r="P3629" i="1"/>
  <c r="O3629" i="1"/>
  <c r="N3629" i="1"/>
  <c r="M3629" i="1"/>
  <c r="Q3628" i="1"/>
  <c r="P3628" i="1"/>
  <c r="O3628" i="1"/>
  <c r="N3628" i="1"/>
  <c r="M3628" i="1"/>
  <c r="Q3627" i="1"/>
  <c r="P3627" i="1"/>
  <c r="O3627" i="1"/>
  <c r="N3627" i="1"/>
  <c r="M3627" i="1"/>
  <c r="Q3626" i="1"/>
  <c r="P3626" i="1"/>
  <c r="O3626" i="1"/>
  <c r="N3626" i="1"/>
  <c r="M3626" i="1"/>
  <c r="Q3625" i="1"/>
  <c r="P3625" i="1"/>
  <c r="O3625" i="1"/>
  <c r="N3625" i="1"/>
  <c r="M3625" i="1"/>
  <c r="Q3624" i="1"/>
  <c r="P3624" i="1"/>
  <c r="O3624" i="1"/>
  <c r="N3624" i="1"/>
  <c r="M3624" i="1"/>
  <c r="Q3623" i="1"/>
  <c r="P3623" i="1"/>
  <c r="O3623" i="1"/>
  <c r="N3623" i="1"/>
  <c r="M3623" i="1"/>
  <c r="Q3622" i="1"/>
  <c r="P3622" i="1"/>
  <c r="O3622" i="1"/>
  <c r="N3622" i="1"/>
  <c r="M3622" i="1"/>
  <c r="Q3621" i="1"/>
  <c r="P3621" i="1"/>
  <c r="O3621" i="1"/>
  <c r="N3621" i="1"/>
  <c r="M3621" i="1"/>
  <c r="Q3620" i="1"/>
  <c r="P3620" i="1"/>
  <c r="O3620" i="1"/>
  <c r="N3620" i="1"/>
  <c r="M3620" i="1"/>
  <c r="Q3619" i="1"/>
  <c r="P3619" i="1"/>
  <c r="O3619" i="1"/>
  <c r="N3619" i="1"/>
  <c r="M3619" i="1"/>
  <c r="Q3618" i="1"/>
  <c r="P3618" i="1"/>
  <c r="O3618" i="1"/>
  <c r="N3618" i="1"/>
  <c r="M3618" i="1"/>
  <c r="Q3617" i="1"/>
  <c r="P3617" i="1"/>
  <c r="O3617" i="1"/>
  <c r="N3617" i="1"/>
  <c r="M3617" i="1"/>
  <c r="Q3616" i="1"/>
  <c r="P3616" i="1"/>
  <c r="O3616" i="1"/>
  <c r="N3616" i="1"/>
  <c r="M3616" i="1"/>
  <c r="Q3615" i="1"/>
  <c r="P3615" i="1"/>
  <c r="O3615" i="1"/>
  <c r="N3615" i="1"/>
  <c r="M3615" i="1"/>
  <c r="Q3614" i="1"/>
  <c r="P3614" i="1"/>
  <c r="O3614" i="1"/>
  <c r="N3614" i="1"/>
  <c r="M3614" i="1"/>
  <c r="Q3613" i="1"/>
  <c r="P3613" i="1"/>
  <c r="O3613" i="1"/>
  <c r="N3613" i="1"/>
  <c r="M3613" i="1"/>
  <c r="Q3612" i="1"/>
  <c r="P3612" i="1"/>
  <c r="O3612" i="1"/>
  <c r="N3612" i="1"/>
  <c r="M3612" i="1"/>
  <c r="Q3611" i="1"/>
  <c r="P3611" i="1"/>
  <c r="O3611" i="1"/>
  <c r="N3611" i="1"/>
  <c r="M3611" i="1"/>
  <c r="Q3610" i="1"/>
  <c r="P3610" i="1"/>
  <c r="O3610" i="1"/>
  <c r="N3610" i="1"/>
  <c r="M3610" i="1"/>
  <c r="Q3609" i="1"/>
  <c r="P3609" i="1"/>
  <c r="O3609" i="1"/>
  <c r="N3609" i="1"/>
  <c r="M3609" i="1"/>
  <c r="Q3608" i="1"/>
  <c r="P3608" i="1"/>
  <c r="O3608" i="1"/>
  <c r="N3608" i="1"/>
  <c r="M3608" i="1"/>
  <c r="Q3607" i="1"/>
  <c r="P3607" i="1"/>
  <c r="O3607" i="1"/>
  <c r="N3607" i="1"/>
  <c r="M3607" i="1"/>
  <c r="Q3606" i="1"/>
  <c r="P3606" i="1"/>
  <c r="O3606" i="1"/>
  <c r="N3606" i="1"/>
  <c r="M3606" i="1"/>
  <c r="Q3605" i="1"/>
  <c r="P3605" i="1"/>
  <c r="O3605" i="1"/>
  <c r="N3605" i="1"/>
  <c r="M3605" i="1"/>
  <c r="Q3604" i="1"/>
  <c r="P3604" i="1"/>
  <c r="O3604" i="1"/>
  <c r="N3604" i="1"/>
  <c r="M3604" i="1"/>
  <c r="Q3603" i="1"/>
  <c r="P3603" i="1"/>
  <c r="O3603" i="1"/>
  <c r="N3603" i="1"/>
  <c r="M3603" i="1"/>
  <c r="Q3602" i="1"/>
  <c r="P3602" i="1"/>
  <c r="O3602" i="1"/>
  <c r="N3602" i="1"/>
  <c r="M3602" i="1"/>
  <c r="Q3601" i="1"/>
  <c r="P3601" i="1"/>
  <c r="O3601" i="1"/>
  <c r="N3601" i="1"/>
  <c r="M3601" i="1"/>
  <c r="Q3600" i="1"/>
  <c r="P3600" i="1"/>
  <c r="O3600" i="1"/>
  <c r="N3600" i="1"/>
  <c r="M3600" i="1"/>
  <c r="Q3599" i="1"/>
  <c r="P3599" i="1"/>
  <c r="O3599" i="1"/>
  <c r="N3599" i="1"/>
  <c r="M3599" i="1"/>
  <c r="Q3598" i="1"/>
  <c r="P3598" i="1"/>
  <c r="O3598" i="1"/>
  <c r="N3598" i="1"/>
  <c r="M3598" i="1"/>
  <c r="Q3597" i="1"/>
  <c r="P3597" i="1"/>
  <c r="O3597" i="1"/>
  <c r="N3597" i="1"/>
  <c r="M3597" i="1"/>
  <c r="Q3596" i="1"/>
  <c r="P3596" i="1"/>
  <c r="O3596" i="1"/>
  <c r="N3596" i="1"/>
  <c r="M3596" i="1"/>
  <c r="Q3595" i="1"/>
  <c r="P3595" i="1"/>
  <c r="O3595" i="1"/>
  <c r="N3595" i="1"/>
  <c r="M3595" i="1"/>
  <c r="Q3594" i="1"/>
  <c r="P3594" i="1"/>
  <c r="O3594" i="1"/>
  <c r="N3594" i="1"/>
  <c r="M3594" i="1"/>
  <c r="Q3593" i="1"/>
  <c r="P3593" i="1"/>
  <c r="O3593" i="1"/>
  <c r="N3593" i="1"/>
  <c r="M3593" i="1"/>
  <c r="Q3592" i="1"/>
  <c r="P3592" i="1"/>
  <c r="O3592" i="1"/>
  <c r="N3592" i="1"/>
  <c r="M3592" i="1"/>
  <c r="Q3591" i="1"/>
  <c r="P3591" i="1"/>
  <c r="O3591" i="1"/>
  <c r="N3591" i="1"/>
  <c r="M3591" i="1"/>
  <c r="Q3590" i="1"/>
  <c r="P3590" i="1"/>
  <c r="O3590" i="1"/>
  <c r="N3590" i="1"/>
  <c r="M3590" i="1"/>
  <c r="Q3589" i="1"/>
  <c r="P3589" i="1"/>
  <c r="O3589" i="1"/>
  <c r="N3589" i="1"/>
  <c r="M3589" i="1"/>
  <c r="Q3588" i="1"/>
  <c r="P3588" i="1"/>
  <c r="O3588" i="1"/>
  <c r="N3588" i="1"/>
  <c r="M3588" i="1"/>
  <c r="Q3587" i="1"/>
  <c r="P3587" i="1"/>
  <c r="O3587" i="1"/>
  <c r="N3587" i="1"/>
  <c r="M3587" i="1"/>
  <c r="Q3586" i="1"/>
  <c r="P3586" i="1"/>
  <c r="O3586" i="1"/>
  <c r="N3586" i="1"/>
  <c r="M3586" i="1"/>
  <c r="Q3585" i="1"/>
  <c r="P3585" i="1"/>
  <c r="O3585" i="1"/>
  <c r="N3585" i="1"/>
  <c r="M3585" i="1"/>
  <c r="Q3584" i="1"/>
  <c r="P3584" i="1"/>
  <c r="O3584" i="1"/>
  <c r="N3584" i="1"/>
  <c r="M3584" i="1"/>
  <c r="Q3583" i="1"/>
  <c r="P3583" i="1"/>
  <c r="O3583" i="1"/>
  <c r="N3583" i="1"/>
  <c r="M3583" i="1"/>
  <c r="Q3582" i="1"/>
  <c r="P3582" i="1"/>
  <c r="O3582" i="1"/>
  <c r="N3582" i="1"/>
  <c r="M3582" i="1"/>
  <c r="Q3581" i="1"/>
  <c r="P3581" i="1"/>
  <c r="O3581" i="1"/>
  <c r="N3581" i="1"/>
  <c r="M3581" i="1"/>
  <c r="Q3580" i="1"/>
  <c r="P3580" i="1"/>
  <c r="O3580" i="1"/>
  <c r="N3580" i="1"/>
  <c r="M3580" i="1"/>
  <c r="Q3579" i="1"/>
  <c r="P3579" i="1"/>
  <c r="O3579" i="1"/>
  <c r="N3579" i="1"/>
  <c r="M3579" i="1"/>
  <c r="Q3578" i="1"/>
  <c r="P3578" i="1"/>
  <c r="O3578" i="1"/>
  <c r="N3578" i="1"/>
  <c r="M3578" i="1"/>
  <c r="Q3577" i="1"/>
  <c r="P3577" i="1"/>
  <c r="O3577" i="1"/>
  <c r="N3577" i="1"/>
  <c r="M3577" i="1"/>
  <c r="Q3576" i="1"/>
  <c r="P3576" i="1"/>
  <c r="O3576" i="1"/>
  <c r="N3576" i="1"/>
  <c r="M3576" i="1"/>
  <c r="Q3575" i="1"/>
  <c r="P3575" i="1"/>
  <c r="O3575" i="1"/>
  <c r="N3575" i="1"/>
  <c r="M3575" i="1"/>
  <c r="Q3574" i="1"/>
  <c r="P3574" i="1"/>
  <c r="O3574" i="1"/>
  <c r="N3574" i="1"/>
  <c r="M3574" i="1"/>
  <c r="Q3573" i="1"/>
  <c r="P3573" i="1"/>
  <c r="O3573" i="1"/>
  <c r="N3573" i="1"/>
  <c r="M3573" i="1"/>
  <c r="Q3572" i="1"/>
  <c r="P3572" i="1"/>
  <c r="O3572" i="1"/>
  <c r="N3572" i="1"/>
  <c r="M3572" i="1"/>
  <c r="Q3571" i="1"/>
  <c r="P3571" i="1"/>
  <c r="O3571" i="1"/>
  <c r="N3571" i="1"/>
  <c r="M3571" i="1"/>
  <c r="Q3570" i="1"/>
  <c r="P3570" i="1"/>
  <c r="O3570" i="1"/>
  <c r="N3570" i="1"/>
  <c r="M3570" i="1"/>
  <c r="Q3569" i="1"/>
  <c r="P3569" i="1"/>
  <c r="O3569" i="1"/>
  <c r="N3569" i="1"/>
  <c r="M3569" i="1"/>
  <c r="Q3568" i="1"/>
  <c r="P3568" i="1"/>
  <c r="O3568" i="1"/>
  <c r="N3568" i="1"/>
  <c r="M3568" i="1"/>
  <c r="Q3567" i="1"/>
  <c r="P3567" i="1"/>
  <c r="O3567" i="1"/>
  <c r="N3567" i="1"/>
  <c r="M3567" i="1"/>
  <c r="Q3566" i="1"/>
  <c r="P3566" i="1"/>
  <c r="O3566" i="1"/>
  <c r="N3566" i="1"/>
  <c r="M3566" i="1"/>
  <c r="Q3565" i="1"/>
  <c r="P3565" i="1"/>
  <c r="O3565" i="1"/>
  <c r="N3565" i="1"/>
  <c r="M3565" i="1"/>
  <c r="Q3564" i="1"/>
  <c r="P3564" i="1"/>
  <c r="O3564" i="1"/>
  <c r="N3564" i="1"/>
  <c r="M3564" i="1"/>
  <c r="Q3563" i="1"/>
  <c r="P3563" i="1"/>
  <c r="O3563" i="1"/>
  <c r="N3563" i="1"/>
  <c r="M3563" i="1"/>
  <c r="Q3562" i="1"/>
  <c r="P3562" i="1"/>
  <c r="O3562" i="1"/>
  <c r="N3562" i="1"/>
  <c r="M3562" i="1"/>
  <c r="Q3561" i="1"/>
  <c r="P3561" i="1"/>
  <c r="O3561" i="1"/>
  <c r="N3561" i="1"/>
  <c r="M3561" i="1"/>
  <c r="Q3560" i="1"/>
  <c r="P3560" i="1"/>
  <c r="O3560" i="1"/>
  <c r="N3560" i="1"/>
  <c r="M3560" i="1"/>
  <c r="Q3559" i="1"/>
  <c r="P3559" i="1"/>
  <c r="O3559" i="1"/>
  <c r="N3559" i="1"/>
  <c r="M3559" i="1"/>
  <c r="Q3558" i="1"/>
  <c r="P3558" i="1"/>
  <c r="O3558" i="1"/>
  <c r="N3558" i="1"/>
  <c r="M3558" i="1"/>
  <c r="Q3557" i="1"/>
  <c r="P3557" i="1"/>
  <c r="O3557" i="1"/>
  <c r="N3557" i="1"/>
  <c r="M3557" i="1"/>
  <c r="Q3556" i="1"/>
  <c r="P3556" i="1"/>
  <c r="O3556" i="1"/>
  <c r="N3556" i="1"/>
  <c r="M3556" i="1"/>
  <c r="Q3555" i="1"/>
  <c r="P3555" i="1"/>
  <c r="O3555" i="1"/>
  <c r="N3555" i="1"/>
  <c r="M3555" i="1"/>
  <c r="Q3554" i="1"/>
  <c r="P3554" i="1"/>
  <c r="O3554" i="1"/>
  <c r="N3554" i="1"/>
  <c r="M3554" i="1"/>
  <c r="Q3553" i="1"/>
  <c r="P3553" i="1"/>
  <c r="O3553" i="1"/>
  <c r="N3553" i="1"/>
  <c r="M3553" i="1"/>
  <c r="Q3552" i="1"/>
  <c r="P3552" i="1"/>
  <c r="O3552" i="1"/>
  <c r="N3552" i="1"/>
  <c r="M3552" i="1"/>
  <c r="Q3551" i="1"/>
  <c r="P3551" i="1"/>
  <c r="O3551" i="1"/>
  <c r="N3551" i="1"/>
  <c r="M3551" i="1"/>
  <c r="Q3550" i="1"/>
  <c r="P3550" i="1"/>
  <c r="O3550" i="1"/>
  <c r="N3550" i="1"/>
  <c r="M3550" i="1"/>
  <c r="Q3549" i="1"/>
  <c r="P3549" i="1"/>
  <c r="O3549" i="1"/>
  <c r="N3549" i="1"/>
  <c r="M3549" i="1"/>
  <c r="Q3548" i="1"/>
  <c r="P3548" i="1"/>
  <c r="O3548" i="1"/>
  <c r="N3548" i="1"/>
  <c r="M3548" i="1"/>
  <c r="Q3547" i="1"/>
  <c r="P3547" i="1"/>
  <c r="O3547" i="1"/>
  <c r="N3547" i="1"/>
  <c r="M3547" i="1"/>
  <c r="Q3546" i="1"/>
  <c r="P3546" i="1"/>
  <c r="O3546" i="1"/>
  <c r="N3546" i="1"/>
  <c r="M3546" i="1"/>
  <c r="Q3545" i="1"/>
  <c r="P3545" i="1"/>
  <c r="O3545" i="1"/>
  <c r="N3545" i="1"/>
  <c r="M3545" i="1"/>
  <c r="Q3544" i="1"/>
  <c r="P3544" i="1"/>
  <c r="O3544" i="1"/>
  <c r="N3544" i="1"/>
  <c r="M3544" i="1"/>
  <c r="Q3543" i="1"/>
  <c r="P3543" i="1"/>
  <c r="O3543" i="1"/>
  <c r="N3543" i="1"/>
  <c r="M3543" i="1"/>
  <c r="Q3542" i="1"/>
  <c r="P3542" i="1"/>
  <c r="O3542" i="1"/>
  <c r="N3542" i="1"/>
  <c r="M3542" i="1"/>
  <c r="Q3541" i="1"/>
  <c r="P3541" i="1"/>
  <c r="O3541" i="1"/>
  <c r="N3541" i="1"/>
  <c r="M3541" i="1"/>
  <c r="Q3540" i="1"/>
  <c r="P3540" i="1"/>
  <c r="O3540" i="1"/>
  <c r="N3540" i="1"/>
  <c r="M3540" i="1"/>
  <c r="Q3539" i="1"/>
  <c r="P3539" i="1"/>
  <c r="O3539" i="1"/>
  <c r="N3539" i="1"/>
  <c r="M3539" i="1"/>
  <c r="Q3538" i="1"/>
  <c r="P3538" i="1"/>
  <c r="O3538" i="1"/>
  <c r="N3538" i="1"/>
  <c r="M3538" i="1"/>
  <c r="Q3537" i="1"/>
  <c r="P3537" i="1"/>
  <c r="O3537" i="1"/>
  <c r="N3537" i="1"/>
  <c r="M3537" i="1"/>
  <c r="Q3536" i="1"/>
  <c r="P3536" i="1"/>
  <c r="O3536" i="1"/>
  <c r="N3536" i="1"/>
  <c r="M3536" i="1"/>
  <c r="Q3535" i="1"/>
  <c r="P3535" i="1"/>
  <c r="O3535" i="1"/>
  <c r="N3535" i="1"/>
  <c r="M3535" i="1"/>
  <c r="Q3534" i="1"/>
  <c r="P3534" i="1"/>
  <c r="O3534" i="1"/>
  <c r="N3534" i="1"/>
  <c r="M3534" i="1"/>
  <c r="Q3533" i="1"/>
  <c r="P3533" i="1"/>
  <c r="O3533" i="1"/>
  <c r="N3533" i="1"/>
  <c r="M3533" i="1"/>
  <c r="Q3532" i="1"/>
  <c r="P3532" i="1"/>
  <c r="O3532" i="1"/>
  <c r="N3532" i="1"/>
  <c r="M3532" i="1"/>
  <c r="Q3531" i="1"/>
  <c r="P3531" i="1"/>
  <c r="O3531" i="1"/>
  <c r="N3531" i="1"/>
  <c r="M3531" i="1"/>
  <c r="Q3530" i="1"/>
  <c r="P3530" i="1"/>
  <c r="O3530" i="1"/>
  <c r="N3530" i="1"/>
  <c r="M3530" i="1"/>
  <c r="Q3529" i="1"/>
  <c r="P3529" i="1"/>
  <c r="O3529" i="1"/>
  <c r="N3529" i="1"/>
  <c r="M3529" i="1"/>
  <c r="Q3528" i="1"/>
  <c r="P3528" i="1"/>
  <c r="O3528" i="1"/>
  <c r="N3528" i="1"/>
  <c r="M3528" i="1"/>
  <c r="Q3527" i="1"/>
  <c r="P3527" i="1"/>
  <c r="O3527" i="1"/>
  <c r="N3527" i="1"/>
  <c r="M3527" i="1"/>
  <c r="Q3526" i="1"/>
  <c r="P3526" i="1"/>
  <c r="O3526" i="1"/>
  <c r="N3526" i="1"/>
  <c r="M3526" i="1"/>
  <c r="Q3525" i="1"/>
  <c r="P3525" i="1"/>
  <c r="O3525" i="1"/>
  <c r="N3525" i="1"/>
  <c r="M3525" i="1"/>
  <c r="Q3524" i="1"/>
  <c r="P3524" i="1"/>
  <c r="O3524" i="1"/>
  <c r="N3524" i="1"/>
  <c r="M3524" i="1"/>
  <c r="Q3523" i="1"/>
  <c r="P3523" i="1"/>
  <c r="O3523" i="1"/>
  <c r="N3523" i="1"/>
  <c r="M3523" i="1"/>
  <c r="Q3522" i="1"/>
  <c r="P3522" i="1"/>
  <c r="O3522" i="1"/>
  <c r="N3522" i="1"/>
  <c r="M3522" i="1"/>
  <c r="Q3521" i="1"/>
  <c r="P3521" i="1"/>
  <c r="O3521" i="1"/>
  <c r="N3521" i="1"/>
  <c r="M3521" i="1"/>
  <c r="Q3520" i="1"/>
  <c r="P3520" i="1"/>
  <c r="O3520" i="1"/>
  <c r="N3520" i="1"/>
  <c r="M3520" i="1"/>
  <c r="Q3519" i="1"/>
  <c r="P3519" i="1"/>
  <c r="O3519" i="1"/>
  <c r="N3519" i="1"/>
  <c r="M3519" i="1"/>
  <c r="Q3518" i="1"/>
  <c r="P3518" i="1"/>
  <c r="O3518" i="1"/>
  <c r="N3518" i="1"/>
  <c r="M3518" i="1"/>
  <c r="Q3517" i="1"/>
  <c r="P3517" i="1"/>
  <c r="O3517" i="1"/>
  <c r="N3517" i="1"/>
  <c r="M3517" i="1"/>
  <c r="Q3516" i="1"/>
  <c r="P3516" i="1"/>
  <c r="O3516" i="1"/>
  <c r="N3516" i="1"/>
  <c r="M3516" i="1"/>
  <c r="Q3515" i="1"/>
  <c r="P3515" i="1"/>
  <c r="O3515" i="1"/>
  <c r="N3515" i="1"/>
  <c r="M3515" i="1"/>
  <c r="Q3514" i="1"/>
  <c r="P3514" i="1"/>
  <c r="O3514" i="1"/>
  <c r="N3514" i="1"/>
  <c r="M3514" i="1"/>
  <c r="Q3513" i="1"/>
  <c r="P3513" i="1"/>
  <c r="O3513" i="1"/>
  <c r="N3513" i="1"/>
  <c r="M3513" i="1"/>
  <c r="Q3512" i="1"/>
  <c r="P3512" i="1"/>
  <c r="O3512" i="1"/>
  <c r="N3512" i="1"/>
  <c r="M3512" i="1"/>
  <c r="Q3511" i="1"/>
  <c r="P3511" i="1"/>
  <c r="O3511" i="1"/>
  <c r="N3511" i="1"/>
  <c r="M3511" i="1"/>
  <c r="Q3510" i="1"/>
  <c r="P3510" i="1"/>
  <c r="O3510" i="1"/>
  <c r="N3510" i="1"/>
  <c r="M3510" i="1"/>
  <c r="Q3509" i="1"/>
  <c r="P3509" i="1"/>
  <c r="O3509" i="1"/>
  <c r="N3509" i="1"/>
  <c r="M3509" i="1"/>
  <c r="Q3508" i="1"/>
  <c r="P3508" i="1"/>
  <c r="O3508" i="1"/>
  <c r="N3508" i="1"/>
  <c r="M3508" i="1"/>
  <c r="Q3507" i="1"/>
  <c r="P3507" i="1"/>
  <c r="O3507" i="1"/>
  <c r="N3507" i="1"/>
  <c r="M3507" i="1"/>
  <c r="Q3506" i="1"/>
  <c r="P3506" i="1"/>
  <c r="O3506" i="1"/>
  <c r="N3506" i="1"/>
  <c r="M3506" i="1"/>
  <c r="Q3505" i="1"/>
  <c r="P3505" i="1"/>
  <c r="O3505" i="1"/>
  <c r="N3505" i="1"/>
  <c r="M3505" i="1"/>
  <c r="Q3504" i="1"/>
  <c r="P3504" i="1"/>
  <c r="O3504" i="1"/>
  <c r="N3504" i="1"/>
  <c r="M3504" i="1"/>
  <c r="Q3503" i="1"/>
  <c r="P3503" i="1"/>
  <c r="O3503" i="1"/>
  <c r="N3503" i="1"/>
  <c r="M3503" i="1"/>
  <c r="Q3502" i="1"/>
  <c r="P3502" i="1"/>
  <c r="O3502" i="1"/>
  <c r="N3502" i="1"/>
  <c r="M3502" i="1"/>
  <c r="Q3501" i="1"/>
  <c r="P3501" i="1"/>
  <c r="O3501" i="1"/>
  <c r="N3501" i="1"/>
  <c r="M3501" i="1"/>
  <c r="Q3500" i="1"/>
  <c r="P3500" i="1"/>
  <c r="O3500" i="1"/>
  <c r="N3500" i="1"/>
  <c r="M3500" i="1"/>
  <c r="Q3499" i="1"/>
  <c r="P3499" i="1"/>
  <c r="O3499" i="1"/>
  <c r="N3499" i="1"/>
  <c r="M3499" i="1"/>
  <c r="Q3498" i="1"/>
  <c r="P3498" i="1"/>
  <c r="O3498" i="1"/>
  <c r="N3498" i="1"/>
  <c r="M3498" i="1"/>
  <c r="Q3497" i="1"/>
  <c r="P3497" i="1"/>
  <c r="O3497" i="1"/>
  <c r="N3497" i="1"/>
  <c r="M3497" i="1"/>
  <c r="Q3496" i="1"/>
  <c r="P3496" i="1"/>
  <c r="O3496" i="1"/>
  <c r="N3496" i="1"/>
  <c r="M3496" i="1"/>
  <c r="Q3495" i="1"/>
  <c r="P3495" i="1"/>
  <c r="O3495" i="1"/>
  <c r="N3495" i="1"/>
  <c r="M3495" i="1"/>
  <c r="Q3494" i="1"/>
  <c r="P3494" i="1"/>
  <c r="O3494" i="1"/>
  <c r="N3494" i="1"/>
  <c r="M3494" i="1"/>
  <c r="Q3493" i="1"/>
  <c r="P3493" i="1"/>
  <c r="O3493" i="1"/>
  <c r="N3493" i="1"/>
  <c r="M3493" i="1"/>
  <c r="Q3492" i="1"/>
  <c r="P3492" i="1"/>
  <c r="O3492" i="1"/>
  <c r="N3492" i="1"/>
  <c r="M3492" i="1"/>
  <c r="Q3491" i="1"/>
  <c r="P3491" i="1"/>
  <c r="O3491" i="1"/>
  <c r="N3491" i="1"/>
  <c r="M3491" i="1"/>
  <c r="Q3490" i="1"/>
  <c r="P3490" i="1"/>
  <c r="O3490" i="1"/>
  <c r="N3490" i="1"/>
  <c r="M3490" i="1"/>
  <c r="Q3489" i="1"/>
  <c r="P3489" i="1"/>
  <c r="O3489" i="1"/>
  <c r="N3489" i="1"/>
  <c r="M3489" i="1"/>
  <c r="Q3488" i="1"/>
  <c r="P3488" i="1"/>
  <c r="O3488" i="1"/>
  <c r="N3488" i="1"/>
  <c r="M3488" i="1"/>
  <c r="Q3487" i="1"/>
  <c r="P3487" i="1"/>
  <c r="O3487" i="1"/>
  <c r="N3487" i="1"/>
  <c r="M3487" i="1"/>
  <c r="Q3486" i="1"/>
  <c r="P3486" i="1"/>
  <c r="O3486" i="1"/>
  <c r="N3486" i="1"/>
  <c r="M3486" i="1"/>
  <c r="Q3485" i="1"/>
  <c r="P3485" i="1"/>
  <c r="O3485" i="1"/>
  <c r="N3485" i="1"/>
  <c r="M3485" i="1"/>
  <c r="Q3484" i="1"/>
  <c r="P3484" i="1"/>
  <c r="O3484" i="1"/>
  <c r="N3484" i="1"/>
  <c r="M3484" i="1"/>
  <c r="Q3483" i="1"/>
  <c r="P3483" i="1"/>
  <c r="O3483" i="1"/>
  <c r="N3483" i="1"/>
  <c r="M3483" i="1"/>
  <c r="Q3482" i="1"/>
  <c r="P3482" i="1"/>
  <c r="O3482" i="1"/>
  <c r="N3482" i="1"/>
  <c r="M3482" i="1"/>
  <c r="Q3481" i="1"/>
  <c r="P3481" i="1"/>
  <c r="O3481" i="1"/>
  <c r="N3481" i="1"/>
  <c r="M3481" i="1"/>
  <c r="Q3480" i="1"/>
  <c r="P3480" i="1"/>
  <c r="O3480" i="1"/>
  <c r="N3480" i="1"/>
  <c r="M3480" i="1"/>
  <c r="Q3479" i="1"/>
  <c r="P3479" i="1"/>
  <c r="O3479" i="1"/>
  <c r="N3479" i="1"/>
  <c r="M3479" i="1"/>
  <c r="Q3478" i="1"/>
  <c r="P3478" i="1"/>
  <c r="O3478" i="1"/>
  <c r="N3478" i="1"/>
  <c r="M3478" i="1"/>
  <c r="Q3477" i="1"/>
  <c r="P3477" i="1"/>
  <c r="O3477" i="1"/>
  <c r="N3477" i="1"/>
  <c r="M3477" i="1"/>
  <c r="Q3476" i="1"/>
  <c r="P3476" i="1"/>
  <c r="O3476" i="1"/>
  <c r="N3476" i="1"/>
  <c r="M3476" i="1"/>
  <c r="Q3475" i="1"/>
  <c r="P3475" i="1"/>
  <c r="O3475" i="1"/>
  <c r="N3475" i="1"/>
  <c r="M3475" i="1"/>
  <c r="Q3474" i="1"/>
  <c r="P3474" i="1"/>
  <c r="O3474" i="1"/>
  <c r="N3474" i="1"/>
  <c r="M3474" i="1"/>
  <c r="Q3473" i="1"/>
  <c r="P3473" i="1"/>
  <c r="O3473" i="1"/>
  <c r="N3473" i="1"/>
  <c r="M3473" i="1"/>
  <c r="Q3472" i="1"/>
  <c r="P3472" i="1"/>
  <c r="O3472" i="1"/>
  <c r="N3472" i="1"/>
  <c r="M3472" i="1"/>
  <c r="Q3471" i="1"/>
  <c r="P3471" i="1"/>
  <c r="O3471" i="1"/>
  <c r="N3471" i="1"/>
  <c r="M3471" i="1"/>
  <c r="Q3470" i="1"/>
  <c r="P3470" i="1"/>
  <c r="O3470" i="1"/>
  <c r="N3470" i="1"/>
  <c r="M3470" i="1"/>
  <c r="Q3469" i="1"/>
  <c r="P3469" i="1"/>
  <c r="O3469" i="1"/>
  <c r="N3469" i="1"/>
  <c r="M3469" i="1"/>
  <c r="Q3468" i="1"/>
  <c r="P3468" i="1"/>
  <c r="O3468" i="1"/>
  <c r="N3468" i="1"/>
  <c r="M3468" i="1"/>
  <c r="Q3467" i="1"/>
  <c r="P3467" i="1"/>
  <c r="O3467" i="1"/>
  <c r="N3467" i="1"/>
  <c r="M3467" i="1"/>
  <c r="Q3466" i="1"/>
  <c r="P3466" i="1"/>
  <c r="O3466" i="1"/>
  <c r="N3466" i="1"/>
  <c r="M3466" i="1"/>
  <c r="Q3465" i="1"/>
  <c r="P3465" i="1"/>
  <c r="O3465" i="1"/>
  <c r="N3465" i="1"/>
  <c r="M3465" i="1"/>
  <c r="Q3464" i="1"/>
  <c r="P3464" i="1"/>
  <c r="O3464" i="1"/>
  <c r="N3464" i="1"/>
  <c r="M3464" i="1"/>
  <c r="Q3463" i="1"/>
  <c r="P3463" i="1"/>
  <c r="O3463" i="1"/>
  <c r="N3463" i="1"/>
  <c r="M3463" i="1"/>
  <c r="Q3462" i="1"/>
  <c r="P3462" i="1"/>
  <c r="O3462" i="1"/>
  <c r="N3462" i="1"/>
  <c r="M3462" i="1"/>
  <c r="Q3461" i="1"/>
  <c r="P3461" i="1"/>
  <c r="O3461" i="1"/>
  <c r="N3461" i="1"/>
  <c r="M3461" i="1"/>
  <c r="Q3460" i="1"/>
  <c r="P3460" i="1"/>
  <c r="O3460" i="1"/>
  <c r="N3460" i="1"/>
  <c r="M3460" i="1"/>
  <c r="Q3459" i="1"/>
  <c r="P3459" i="1"/>
  <c r="O3459" i="1"/>
  <c r="N3459" i="1"/>
  <c r="M3459" i="1"/>
  <c r="Q3458" i="1"/>
  <c r="P3458" i="1"/>
  <c r="O3458" i="1"/>
  <c r="N3458" i="1"/>
  <c r="M3458" i="1"/>
  <c r="Q3457" i="1"/>
  <c r="P3457" i="1"/>
  <c r="O3457" i="1"/>
  <c r="N3457" i="1"/>
  <c r="M3457" i="1"/>
  <c r="Q3456" i="1"/>
  <c r="P3456" i="1"/>
  <c r="O3456" i="1"/>
  <c r="N3456" i="1"/>
  <c r="M3456" i="1"/>
  <c r="Q3455" i="1"/>
  <c r="P3455" i="1"/>
  <c r="O3455" i="1"/>
  <c r="N3455" i="1"/>
  <c r="M3455" i="1"/>
  <c r="Q3454" i="1"/>
  <c r="P3454" i="1"/>
  <c r="O3454" i="1"/>
  <c r="N3454" i="1"/>
  <c r="M3454" i="1"/>
  <c r="Q3453" i="1"/>
  <c r="P3453" i="1"/>
  <c r="O3453" i="1"/>
  <c r="N3453" i="1"/>
  <c r="M3453" i="1"/>
  <c r="Q3452" i="1"/>
  <c r="P3452" i="1"/>
  <c r="O3452" i="1"/>
  <c r="N3452" i="1"/>
  <c r="M3452" i="1"/>
  <c r="Q3451" i="1"/>
  <c r="P3451" i="1"/>
  <c r="O3451" i="1"/>
  <c r="N3451" i="1"/>
  <c r="M3451" i="1"/>
  <c r="Q3450" i="1"/>
  <c r="P3450" i="1"/>
  <c r="O3450" i="1"/>
  <c r="N3450" i="1"/>
  <c r="M3450" i="1"/>
  <c r="Q3449" i="1"/>
  <c r="P3449" i="1"/>
  <c r="O3449" i="1"/>
  <c r="N3449" i="1"/>
  <c r="M3449" i="1"/>
  <c r="Q3448" i="1"/>
  <c r="P3448" i="1"/>
  <c r="O3448" i="1"/>
  <c r="N3448" i="1"/>
  <c r="M3448" i="1"/>
  <c r="Q3447" i="1"/>
  <c r="P3447" i="1"/>
  <c r="O3447" i="1"/>
  <c r="N3447" i="1"/>
  <c r="M3447" i="1"/>
  <c r="Q3446" i="1"/>
  <c r="P3446" i="1"/>
  <c r="O3446" i="1"/>
  <c r="N3446" i="1"/>
  <c r="M3446" i="1"/>
  <c r="Q3445" i="1"/>
  <c r="P3445" i="1"/>
  <c r="O3445" i="1"/>
  <c r="N3445" i="1"/>
  <c r="M3445" i="1"/>
  <c r="Q3444" i="1"/>
  <c r="P3444" i="1"/>
  <c r="O3444" i="1"/>
  <c r="N3444" i="1"/>
  <c r="M3444" i="1"/>
  <c r="Q3443" i="1"/>
  <c r="P3443" i="1"/>
  <c r="O3443" i="1"/>
  <c r="N3443" i="1"/>
  <c r="M3443" i="1"/>
  <c r="Q3442" i="1"/>
  <c r="P3442" i="1"/>
  <c r="O3442" i="1"/>
  <c r="N3442" i="1"/>
  <c r="M3442" i="1"/>
  <c r="Q3441" i="1"/>
  <c r="P3441" i="1"/>
  <c r="O3441" i="1"/>
  <c r="N3441" i="1"/>
  <c r="M3441" i="1"/>
  <c r="Q3440" i="1"/>
  <c r="P3440" i="1"/>
  <c r="O3440" i="1"/>
  <c r="N3440" i="1"/>
  <c r="M3440" i="1"/>
  <c r="Q3439" i="1"/>
  <c r="P3439" i="1"/>
  <c r="O3439" i="1"/>
  <c r="N3439" i="1"/>
  <c r="M3439" i="1"/>
  <c r="Q3438" i="1"/>
  <c r="P3438" i="1"/>
  <c r="O3438" i="1"/>
  <c r="N3438" i="1"/>
  <c r="M3438" i="1"/>
  <c r="Q3437" i="1"/>
  <c r="P3437" i="1"/>
  <c r="O3437" i="1"/>
  <c r="N3437" i="1"/>
  <c r="M3437" i="1"/>
  <c r="Q3436" i="1"/>
  <c r="P3436" i="1"/>
  <c r="O3436" i="1"/>
  <c r="N3436" i="1"/>
  <c r="M3436" i="1"/>
  <c r="Q3435" i="1"/>
  <c r="P3435" i="1"/>
  <c r="O3435" i="1"/>
  <c r="N3435" i="1"/>
  <c r="M3435" i="1"/>
  <c r="Q3434" i="1"/>
  <c r="P3434" i="1"/>
  <c r="O3434" i="1"/>
  <c r="N3434" i="1"/>
  <c r="M3434" i="1"/>
  <c r="Q3433" i="1"/>
  <c r="P3433" i="1"/>
  <c r="O3433" i="1"/>
  <c r="N3433" i="1"/>
  <c r="M3433" i="1"/>
  <c r="Q3432" i="1"/>
  <c r="P3432" i="1"/>
  <c r="O3432" i="1"/>
  <c r="N3432" i="1"/>
  <c r="M3432" i="1"/>
  <c r="Q3431" i="1"/>
  <c r="P3431" i="1"/>
  <c r="O3431" i="1"/>
  <c r="N3431" i="1"/>
  <c r="M3431" i="1"/>
  <c r="Q3430" i="1"/>
  <c r="P3430" i="1"/>
  <c r="O3430" i="1"/>
  <c r="N3430" i="1"/>
  <c r="M3430" i="1"/>
  <c r="Q3429" i="1"/>
  <c r="P3429" i="1"/>
  <c r="O3429" i="1"/>
  <c r="N3429" i="1"/>
  <c r="M3429" i="1"/>
  <c r="Q3428" i="1"/>
  <c r="P3428" i="1"/>
  <c r="O3428" i="1"/>
  <c r="N3428" i="1"/>
  <c r="M3428" i="1"/>
  <c r="Q3427" i="1"/>
  <c r="P3427" i="1"/>
  <c r="O3427" i="1"/>
  <c r="N3427" i="1"/>
  <c r="M3427" i="1"/>
  <c r="Q3426" i="1"/>
  <c r="P3426" i="1"/>
  <c r="O3426" i="1"/>
  <c r="N3426" i="1"/>
  <c r="M3426" i="1"/>
  <c r="Q3425" i="1"/>
  <c r="P3425" i="1"/>
  <c r="O3425" i="1"/>
  <c r="N3425" i="1"/>
  <c r="M3425" i="1"/>
  <c r="Q3424" i="1"/>
  <c r="P3424" i="1"/>
  <c r="O3424" i="1"/>
  <c r="N3424" i="1"/>
  <c r="M3424" i="1"/>
  <c r="Q3423" i="1"/>
  <c r="P3423" i="1"/>
  <c r="O3423" i="1"/>
  <c r="N3423" i="1"/>
  <c r="M3423" i="1"/>
  <c r="Q3422" i="1"/>
  <c r="P3422" i="1"/>
  <c r="O3422" i="1"/>
  <c r="N3422" i="1"/>
  <c r="M3422" i="1"/>
  <c r="Q3421" i="1"/>
  <c r="P3421" i="1"/>
  <c r="O3421" i="1"/>
  <c r="N3421" i="1"/>
  <c r="M3421" i="1"/>
  <c r="Q3420" i="1"/>
  <c r="P3420" i="1"/>
  <c r="O3420" i="1"/>
  <c r="N3420" i="1"/>
  <c r="M3420" i="1"/>
  <c r="Q3419" i="1"/>
  <c r="P3419" i="1"/>
  <c r="O3419" i="1"/>
  <c r="N3419" i="1"/>
  <c r="M3419" i="1"/>
  <c r="Q3418" i="1"/>
  <c r="P3418" i="1"/>
  <c r="O3418" i="1"/>
  <c r="N3418" i="1"/>
  <c r="M3418" i="1"/>
  <c r="Q3417" i="1"/>
  <c r="P3417" i="1"/>
  <c r="O3417" i="1"/>
  <c r="N3417" i="1"/>
  <c r="M3417" i="1"/>
  <c r="Q3416" i="1"/>
  <c r="P3416" i="1"/>
  <c r="O3416" i="1"/>
  <c r="N3416" i="1"/>
  <c r="M3416" i="1"/>
  <c r="Q3415" i="1"/>
  <c r="P3415" i="1"/>
  <c r="O3415" i="1"/>
  <c r="N3415" i="1"/>
  <c r="M3415" i="1"/>
  <c r="Q3414" i="1"/>
  <c r="P3414" i="1"/>
  <c r="O3414" i="1"/>
  <c r="N3414" i="1"/>
  <c r="M3414" i="1"/>
  <c r="Q3413" i="1"/>
  <c r="P3413" i="1"/>
  <c r="O3413" i="1"/>
  <c r="N3413" i="1"/>
  <c r="M3413" i="1"/>
  <c r="Q3412" i="1"/>
  <c r="P3412" i="1"/>
  <c r="O3412" i="1"/>
  <c r="N3412" i="1"/>
  <c r="M3412" i="1"/>
  <c r="Q3411" i="1"/>
  <c r="P3411" i="1"/>
  <c r="O3411" i="1"/>
  <c r="N3411" i="1"/>
  <c r="M3411" i="1"/>
  <c r="Q3410" i="1"/>
  <c r="P3410" i="1"/>
  <c r="O3410" i="1"/>
  <c r="N3410" i="1"/>
  <c r="M3410" i="1"/>
  <c r="Q3409" i="1"/>
  <c r="P3409" i="1"/>
  <c r="O3409" i="1"/>
  <c r="N3409" i="1"/>
  <c r="M3409" i="1"/>
  <c r="Q3408" i="1"/>
  <c r="P3408" i="1"/>
  <c r="O3408" i="1"/>
  <c r="N3408" i="1"/>
  <c r="M3408" i="1"/>
  <c r="Q3407" i="1"/>
  <c r="P3407" i="1"/>
  <c r="O3407" i="1"/>
  <c r="N3407" i="1"/>
  <c r="M3407" i="1"/>
  <c r="Q3406" i="1"/>
  <c r="P3406" i="1"/>
  <c r="O3406" i="1"/>
  <c r="N3406" i="1"/>
  <c r="M3406" i="1"/>
  <c r="Q3405" i="1"/>
  <c r="P3405" i="1"/>
  <c r="O3405" i="1"/>
  <c r="N3405" i="1"/>
  <c r="M3405" i="1"/>
  <c r="Q3404" i="1"/>
  <c r="P3404" i="1"/>
  <c r="O3404" i="1"/>
  <c r="N3404" i="1"/>
  <c r="M3404" i="1"/>
  <c r="Q3403" i="1"/>
  <c r="P3403" i="1"/>
  <c r="O3403" i="1"/>
  <c r="N3403" i="1"/>
  <c r="M3403" i="1"/>
  <c r="Q3402" i="1"/>
  <c r="P3402" i="1"/>
  <c r="O3402" i="1"/>
  <c r="N3402" i="1"/>
  <c r="M3402" i="1"/>
  <c r="Q3401" i="1"/>
  <c r="P3401" i="1"/>
  <c r="O3401" i="1"/>
  <c r="N3401" i="1"/>
  <c r="M3401" i="1"/>
  <c r="Q3400" i="1"/>
  <c r="P3400" i="1"/>
  <c r="O3400" i="1"/>
  <c r="N3400" i="1"/>
  <c r="M3400" i="1"/>
  <c r="Q3399" i="1"/>
  <c r="P3399" i="1"/>
  <c r="O3399" i="1"/>
  <c r="N3399" i="1"/>
  <c r="M3399" i="1"/>
  <c r="Q3398" i="1"/>
  <c r="P3398" i="1"/>
  <c r="O3398" i="1"/>
  <c r="N3398" i="1"/>
  <c r="M3398" i="1"/>
  <c r="Q3397" i="1"/>
  <c r="P3397" i="1"/>
  <c r="O3397" i="1"/>
  <c r="N3397" i="1"/>
  <c r="M3397" i="1"/>
  <c r="Q3396" i="1"/>
  <c r="P3396" i="1"/>
  <c r="O3396" i="1"/>
  <c r="N3396" i="1"/>
  <c r="M3396" i="1"/>
  <c r="Q3395" i="1"/>
  <c r="P3395" i="1"/>
  <c r="O3395" i="1"/>
  <c r="N3395" i="1"/>
  <c r="M3395" i="1"/>
  <c r="Q3394" i="1"/>
  <c r="P3394" i="1"/>
  <c r="O3394" i="1"/>
  <c r="N3394" i="1"/>
  <c r="M3394" i="1"/>
  <c r="Q3393" i="1"/>
  <c r="P3393" i="1"/>
  <c r="O3393" i="1"/>
  <c r="N3393" i="1"/>
  <c r="M3393" i="1"/>
  <c r="Q3392" i="1"/>
  <c r="P3392" i="1"/>
  <c r="O3392" i="1"/>
  <c r="N3392" i="1"/>
  <c r="M3392" i="1"/>
  <c r="Q3391" i="1"/>
  <c r="P3391" i="1"/>
  <c r="O3391" i="1"/>
  <c r="N3391" i="1"/>
  <c r="M3391" i="1"/>
  <c r="Q3390" i="1"/>
  <c r="P3390" i="1"/>
  <c r="O3390" i="1"/>
  <c r="N3390" i="1"/>
  <c r="M3390" i="1"/>
  <c r="Q3389" i="1"/>
  <c r="P3389" i="1"/>
  <c r="O3389" i="1"/>
  <c r="N3389" i="1"/>
  <c r="M3389" i="1"/>
  <c r="Q3388" i="1"/>
  <c r="P3388" i="1"/>
  <c r="O3388" i="1"/>
  <c r="N3388" i="1"/>
  <c r="M3388" i="1"/>
  <c r="Q3387" i="1"/>
  <c r="P3387" i="1"/>
  <c r="O3387" i="1"/>
  <c r="N3387" i="1"/>
  <c r="M3387" i="1"/>
  <c r="Q3386" i="1"/>
  <c r="P3386" i="1"/>
  <c r="O3386" i="1"/>
  <c r="N3386" i="1"/>
  <c r="M3386" i="1"/>
  <c r="Q3385" i="1"/>
  <c r="P3385" i="1"/>
  <c r="O3385" i="1"/>
  <c r="N3385" i="1"/>
  <c r="M3385" i="1"/>
  <c r="Q3384" i="1"/>
  <c r="P3384" i="1"/>
  <c r="O3384" i="1"/>
  <c r="N3384" i="1"/>
  <c r="M3384" i="1"/>
  <c r="Q3383" i="1"/>
  <c r="P3383" i="1"/>
  <c r="O3383" i="1"/>
  <c r="N3383" i="1"/>
  <c r="M3383" i="1"/>
  <c r="Q3382" i="1"/>
  <c r="P3382" i="1"/>
  <c r="O3382" i="1"/>
  <c r="N3382" i="1"/>
  <c r="M3382" i="1"/>
  <c r="Q3381" i="1"/>
  <c r="P3381" i="1"/>
  <c r="O3381" i="1"/>
  <c r="N3381" i="1"/>
  <c r="M3381" i="1"/>
  <c r="Q3380" i="1"/>
  <c r="P3380" i="1"/>
  <c r="O3380" i="1"/>
  <c r="N3380" i="1"/>
  <c r="M3380" i="1"/>
  <c r="Q3379" i="1"/>
  <c r="P3379" i="1"/>
  <c r="O3379" i="1"/>
  <c r="N3379" i="1"/>
  <c r="M3379" i="1"/>
  <c r="Q3378" i="1"/>
  <c r="P3378" i="1"/>
  <c r="O3378" i="1"/>
  <c r="N3378" i="1"/>
  <c r="M3378" i="1"/>
  <c r="Q3377" i="1"/>
  <c r="P3377" i="1"/>
  <c r="O3377" i="1"/>
  <c r="N3377" i="1"/>
  <c r="M3377" i="1"/>
  <c r="Q3376" i="1"/>
  <c r="P3376" i="1"/>
  <c r="O3376" i="1"/>
  <c r="N3376" i="1"/>
  <c r="M3376" i="1"/>
  <c r="Q3375" i="1"/>
  <c r="P3375" i="1"/>
  <c r="O3375" i="1"/>
  <c r="N3375" i="1"/>
  <c r="M3375" i="1"/>
  <c r="Q3374" i="1"/>
  <c r="P3374" i="1"/>
  <c r="O3374" i="1"/>
  <c r="N3374" i="1"/>
  <c r="M3374" i="1"/>
  <c r="Q3373" i="1"/>
  <c r="P3373" i="1"/>
  <c r="O3373" i="1"/>
  <c r="N3373" i="1"/>
  <c r="M3373" i="1"/>
  <c r="Q3372" i="1"/>
  <c r="P3372" i="1"/>
  <c r="O3372" i="1"/>
  <c r="N3372" i="1"/>
  <c r="M3372" i="1"/>
  <c r="Q3371" i="1"/>
  <c r="P3371" i="1"/>
  <c r="O3371" i="1"/>
  <c r="N3371" i="1"/>
  <c r="M3371" i="1"/>
  <c r="Q3370" i="1"/>
  <c r="P3370" i="1"/>
  <c r="O3370" i="1"/>
  <c r="N3370" i="1"/>
  <c r="M3370" i="1"/>
  <c r="Q3369" i="1"/>
  <c r="P3369" i="1"/>
  <c r="O3369" i="1"/>
  <c r="N3369" i="1"/>
  <c r="M3369" i="1"/>
  <c r="Q3368" i="1"/>
  <c r="P3368" i="1"/>
  <c r="O3368" i="1"/>
  <c r="N3368" i="1"/>
  <c r="M3368" i="1"/>
  <c r="Q3367" i="1"/>
  <c r="P3367" i="1"/>
  <c r="O3367" i="1"/>
  <c r="N3367" i="1"/>
  <c r="M3367" i="1"/>
  <c r="Q3366" i="1"/>
  <c r="P3366" i="1"/>
  <c r="O3366" i="1"/>
  <c r="N3366" i="1"/>
  <c r="M3366" i="1"/>
  <c r="Q3365" i="1"/>
  <c r="P3365" i="1"/>
  <c r="O3365" i="1"/>
  <c r="N3365" i="1"/>
  <c r="M3365" i="1"/>
  <c r="Q3364" i="1"/>
  <c r="P3364" i="1"/>
  <c r="O3364" i="1"/>
  <c r="N3364" i="1"/>
  <c r="M3364" i="1"/>
  <c r="Q3363" i="1"/>
  <c r="P3363" i="1"/>
  <c r="O3363" i="1"/>
  <c r="N3363" i="1"/>
  <c r="M3363" i="1"/>
  <c r="Q3362" i="1"/>
  <c r="P3362" i="1"/>
  <c r="O3362" i="1"/>
  <c r="N3362" i="1"/>
  <c r="M3362" i="1"/>
  <c r="Q3361" i="1"/>
  <c r="P3361" i="1"/>
  <c r="O3361" i="1"/>
  <c r="N3361" i="1"/>
  <c r="M3361" i="1"/>
  <c r="Q3360" i="1"/>
  <c r="P3360" i="1"/>
  <c r="O3360" i="1"/>
  <c r="N3360" i="1"/>
  <c r="M3360" i="1"/>
  <c r="Q3359" i="1"/>
  <c r="P3359" i="1"/>
  <c r="O3359" i="1"/>
  <c r="N3359" i="1"/>
  <c r="M3359" i="1"/>
  <c r="Q3358" i="1"/>
  <c r="P3358" i="1"/>
  <c r="O3358" i="1"/>
  <c r="N3358" i="1"/>
  <c r="M3358" i="1"/>
  <c r="Q3357" i="1"/>
  <c r="P3357" i="1"/>
  <c r="O3357" i="1"/>
  <c r="N3357" i="1"/>
  <c r="M3357" i="1"/>
  <c r="Q3356" i="1"/>
  <c r="P3356" i="1"/>
  <c r="O3356" i="1"/>
  <c r="N3356" i="1"/>
  <c r="M3356" i="1"/>
  <c r="Q3355" i="1"/>
  <c r="P3355" i="1"/>
  <c r="O3355" i="1"/>
  <c r="N3355" i="1"/>
  <c r="M3355" i="1"/>
  <c r="Q3354" i="1"/>
  <c r="P3354" i="1"/>
  <c r="O3354" i="1"/>
  <c r="N3354" i="1"/>
  <c r="M3354" i="1"/>
  <c r="Q3353" i="1"/>
  <c r="P3353" i="1"/>
  <c r="O3353" i="1"/>
  <c r="N3353" i="1"/>
  <c r="M3353" i="1"/>
  <c r="Q3352" i="1"/>
  <c r="P3352" i="1"/>
  <c r="O3352" i="1"/>
  <c r="N3352" i="1"/>
  <c r="M3352" i="1"/>
  <c r="Q3351" i="1"/>
  <c r="P3351" i="1"/>
  <c r="O3351" i="1"/>
  <c r="N3351" i="1"/>
  <c r="M3351" i="1"/>
  <c r="Q3350" i="1"/>
  <c r="P3350" i="1"/>
  <c r="O3350" i="1"/>
  <c r="N3350" i="1"/>
  <c r="M3350" i="1"/>
  <c r="Q3349" i="1"/>
  <c r="P3349" i="1"/>
  <c r="O3349" i="1"/>
  <c r="N3349" i="1"/>
  <c r="M3349" i="1"/>
  <c r="Q3348" i="1"/>
  <c r="P3348" i="1"/>
  <c r="O3348" i="1"/>
  <c r="N3348" i="1"/>
  <c r="M3348" i="1"/>
  <c r="Q3347" i="1"/>
  <c r="P3347" i="1"/>
  <c r="O3347" i="1"/>
  <c r="N3347" i="1"/>
  <c r="M3347" i="1"/>
  <c r="Q3346" i="1"/>
  <c r="P3346" i="1"/>
  <c r="O3346" i="1"/>
  <c r="N3346" i="1"/>
  <c r="M3346" i="1"/>
  <c r="Q3345" i="1"/>
  <c r="P3345" i="1"/>
  <c r="O3345" i="1"/>
  <c r="N3345" i="1"/>
  <c r="M3345" i="1"/>
  <c r="Q3344" i="1"/>
  <c r="P3344" i="1"/>
  <c r="O3344" i="1"/>
  <c r="N3344" i="1"/>
  <c r="M3344" i="1"/>
  <c r="Q3343" i="1"/>
  <c r="P3343" i="1"/>
  <c r="O3343" i="1"/>
  <c r="N3343" i="1"/>
  <c r="M3343" i="1"/>
  <c r="Q3342" i="1"/>
  <c r="P3342" i="1"/>
  <c r="O3342" i="1"/>
  <c r="N3342" i="1"/>
  <c r="M3342" i="1"/>
  <c r="Q3341" i="1"/>
  <c r="P3341" i="1"/>
  <c r="O3341" i="1"/>
  <c r="N3341" i="1"/>
  <c r="M3341" i="1"/>
  <c r="Q3340" i="1"/>
  <c r="P3340" i="1"/>
  <c r="O3340" i="1"/>
  <c r="N3340" i="1"/>
  <c r="M3340" i="1"/>
  <c r="Q3339" i="1"/>
  <c r="P3339" i="1"/>
  <c r="O3339" i="1"/>
  <c r="N3339" i="1"/>
  <c r="M3339" i="1"/>
  <c r="Q3338" i="1"/>
  <c r="P3338" i="1"/>
  <c r="O3338" i="1"/>
  <c r="N3338" i="1"/>
  <c r="M3338" i="1"/>
  <c r="Q3337" i="1"/>
  <c r="P3337" i="1"/>
  <c r="O3337" i="1"/>
  <c r="N3337" i="1"/>
  <c r="M3337" i="1"/>
  <c r="Q3336" i="1"/>
  <c r="P3336" i="1"/>
  <c r="O3336" i="1"/>
  <c r="N3336" i="1"/>
  <c r="M3336" i="1"/>
  <c r="Q3335" i="1"/>
  <c r="P3335" i="1"/>
  <c r="O3335" i="1"/>
  <c r="N3335" i="1"/>
  <c r="M3335" i="1"/>
  <c r="Q3334" i="1"/>
  <c r="P3334" i="1"/>
  <c r="O3334" i="1"/>
  <c r="N3334" i="1"/>
  <c r="M3334" i="1"/>
  <c r="Q3333" i="1"/>
  <c r="P3333" i="1"/>
  <c r="O3333" i="1"/>
  <c r="N3333" i="1"/>
  <c r="M3333" i="1"/>
  <c r="Q3332" i="1"/>
  <c r="P3332" i="1"/>
  <c r="O3332" i="1"/>
  <c r="N3332" i="1"/>
  <c r="M3332" i="1"/>
  <c r="Q3331" i="1"/>
  <c r="P3331" i="1"/>
  <c r="O3331" i="1"/>
  <c r="N3331" i="1"/>
  <c r="M3331" i="1"/>
  <c r="Q3330" i="1"/>
  <c r="P3330" i="1"/>
  <c r="O3330" i="1"/>
  <c r="N3330" i="1"/>
  <c r="M3330" i="1"/>
  <c r="Q3329" i="1"/>
  <c r="P3329" i="1"/>
  <c r="O3329" i="1"/>
  <c r="N3329" i="1"/>
  <c r="M3329" i="1"/>
  <c r="Q3328" i="1"/>
  <c r="P3328" i="1"/>
  <c r="O3328" i="1"/>
  <c r="N3328" i="1"/>
  <c r="M3328" i="1"/>
  <c r="Q3327" i="1"/>
  <c r="P3327" i="1"/>
  <c r="O3327" i="1"/>
  <c r="N3327" i="1"/>
  <c r="M3327" i="1"/>
  <c r="Q3326" i="1"/>
  <c r="P3326" i="1"/>
  <c r="O3326" i="1"/>
  <c r="N3326" i="1"/>
  <c r="M3326" i="1"/>
  <c r="Q3325" i="1"/>
  <c r="P3325" i="1"/>
  <c r="O3325" i="1"/>
  <c r="N3325" i="1"/>
  <c r="M3325" i="1"/>
  <c r="Q3324" i="1"/>
  <c r="P3324" i="1"/>
  <c r="O3324" i="1"/>
  <c r="N3324" i="1"/>
  <c r="M3324" i="1"/>
  <c r="Q3323" i="1"/>
  <c r="P3323" i="1"/>
  <c r="O3323" i="1"/>
  <c r="N3323" i="1"/>
  <c r="M3323" i="1"/>
  <c r="Q3322" i="1"/>
  <c r="P3322" i="1"/>
  <c r="O3322" i="1"/>
  <c r="N3322" i="1"/>
  <c r="M3322" i="1"/>
  <c r="Q3321" i="1"/>
  <c r="P3321" i="1"/>
  <c r="O3321" i="1"/>
  <c r="N3321" i="1"/>
  <c r="M3321" i="1"/>
  <c r="Q3320" i="1"/>
  <c r="P3320" i="1"/>
  <c r="O3320" i="1"/>
  <c r="N3320" i="1"/>
  <c r="M3320" i="1"/>
  <c r="Q3319" i="1"/>
  <c r="P3319" i="1"/>
  <c r="O3319" i="1"/>
  <c r="N3319" i="1"/>
  <c r="M3319" i="1"/>
  <c r="Q3318" i="1"/>
  <c r="P3318" i="1"/>
  <c r="O3318" i="1"/>
  <c r="N3318" i="1"/>
  <c r="M3318" i="1"/>
  <c r="Q3317" i="1"/>
  <c r="P3317" i="1"/>
  <c r="O3317" i="1"/>
  <c r="N3317" i="1"/>
  <c r="M3317" i="1"/>
  <c r="Q3316" i="1"/>
  <c r="P3316" i="1"/>
  <c r="O3316" i="1"/>
  <c r="N3316" i="1"/>
  <c r="M3316" i="1"/>
  <c r="Q3315" i="1"/>
  <c r="P3315" i="1"/>
  <c r="O3315" i="1"/>
  <c r="N3315" i="1"/>
  <c r="M3315" i="1"/>
  <c r="Q3314" i="1"/>
  <c r="P3314" i="1"/>
  <c r="O3314" i="1"/>
  <c r="N3314" i="1"/>
  <c r="M3314" i="1"/>
  <c r="Q3313" i="1"/>
  <c r="P3313" i="1"/>
  <c r="O3313" i="1"/>
  <c r="N3313" i="1"/>
  <c r="M3313" i="1"/>
  <c r="Q3312" i="1"/>
  <c r="P3312" i="1"/>
  <c r="O3312" i="1"/>
  <c r="N3312" i="1"/>
  <c r="M3312" i="1"/>
  <c r="Q3311" i="1"/>
  <c r="P3311" i="1"/>
  <c r="O3311" i="1"/>
  <c r="N3311" i="1"/>
  <c r="M3311" i="1"/>
  <c r="Q3310" i="1"/>
  <c r="P3310" i="1"/>
  <c r="O3310" i="1"/>
  <c r="N3310" i="1"/>
  <c r="M3310" i="1"/>
  <c r="Q3309" i="1"/>
  <c r="P3309" i="1"/>
  <c r="O3309" i="1"/>
  <c r="N3309" i="1"/>
  <c r="M3309" i="1"/>
  <c r="Q3308" i="1"/>
  <c r="P3308" i="1"/>
  <c r="O3308" i="1"/>
  <c r="N3308" i="1"/>
  <c r="M3308" i="1"/>
  <c r="Q3307" i="1"/>
  <c r="P3307" i="1"/>
  <c r="O3307" i="1"/>
  <c r="N3307" i="1"/>
  <c r="M3307" i="1"/>
  <c r="Q3306" i="1"/>
  <c r="P3306" i="1"/>
  <c r="O3306" i="1"/>
  <c r="N3306" i="1"/>
  <c r="M3306" i="1"/>
  <c r="Q3305" i="1"/>
  <c r="P3305" i="1"/>
  <c r="O3305" i="1"/>
  <c r="N3305" i="1"/>
  <c r="M3305" i="1"/>
  <c r="Q3304" i="1"/>
  <c r="P3304" i="1"/>
  <c r="O3304" i="1"/>
  <c r="N3304" i="1"/>
  <c r="M3304" i="1"/>
  <c r="Q3303" i="1"/>
  <c r="P3303" i="1"/>
  <c r="O3303" i="1"/>
  <c r="N3303" i="1"/>
  <c r="M3303" i="1"/>
  <c r="Q3302" i="1"/>
  <c r="P3302" i="1"/>
  <c r="O3302" i="1"/>
  <c r="N3302" i="1"/>
  <c r="M3302" i="1"/>
  <c r="Q3301" i="1"/>
  <c r="P3301" i="1"/>
  <c r="O3301" i="1"/>
  <c r="N3301" i="1"/>
  <c r="M3301" i="1"/>
  <c r="Q3300" i="1"/>
  <c r="P3300" i="1"/>
  <c r="O3300" i="1"/>
  <c r="N3300" i="1"/>
  <c r="M3300" i="1"/>
  <c r="Q3299" i="1"/>
  <c r="P3299" i="1"/>
  <c r="O3299" i="1"/>
  <c r="N3299" i="1"/>
  <c r="M3299" i="1"/>
  <c r="Q3298" i="1"/>
  <c r="P3298" i="1"/>
  <c r="O3298" i="1"/>
  <c r="N3298" i="1"/>
  <c r="M3298" i="1"/>
  <c r="Q3297" i="1"/>
  <c r="P3297" i="1"/>
  <c r="O3297" i="1"/>
  <c r="N3297" i="1"/>
  <c r="M3297" i="1"/>
  <c r="Q3296" i="1"/>
  <c r="P3296" i="1"/>
  <c r="O3296" i="1"/>
  <c r="N3296" i="1"/>
  <c r="M3296" i="1"/>
  <c r="Q3295" i="1"/>
  <c r="P3295" i="1"/>
  <c r="O3295" i="1"/>
  <c r="N3295" i="1"/>
  <c r="M3295" i="1"/>
  <c r="Q3294" i="1"/>
  <c r="P3294" i="1"/>
  <c r="O3294" i="1"/>
  <c r="N3294" i="1"/>
  <c r="M3294" i="1"/>
  <c r="Q3293" i="1"/>
  <c r="P3293" i="1"/>
  <c r="O3293" i="1"/>
  <c r="N3293" i="1"/>
  <c r="M3293" i="1"/>
  <c r="Q3292" i="1"/>
  <c r="P3292" i="1"/>
  <c r="O3292" i="1"/>
  <c r="N3292" i="1"/>
  <c r="M3292" i="1"/>
  <c r="Q3291" i="1"/>
  <c r="P3291" i="1"/>
  <c r="O3291" i="1"/>
  <c r="N3291" i="1"/>
  <c r="M3291" i="1"/>
  <c r="Q3290" i="1"/>
  <c r="P3290" i="1"/>
  <c r="O3290" i="1"/>
  <c r="N3290" i="1"/>
  <c r="M3290" i="1"/>
  <c r="Q3289" i="1"/>
  <c r="P3289" i="1"/>
  <c r="O3289" i="1"/>
  <c r="N3289" i="1"/>
  <c r="M3289" i="1"/>
  <c r="Q3288" i="1"/>
  <c r="P3288" i="1"/>
  <c r="O3288" i="1"/>
  <c r="N3288" i="1"/>
  <c r="M3288" i="1"/>
  <c r="Q3287" i="1"/>
  <c r="P3287" i="1"/>
  <c r="O3287" i="1"/>
  <c r="N3287" i="1"/>
  <c r="M3287" i="1"/>
  <c r="Q3286" i="1"/>
  <c r="P3286" i="1"/>
  <c r="O3286" i="1"/>
  <c r="N3286" i="1"/>
  <c r="M3286" i="1"/>
  <c r="Q3285" i="1"/>
  <c r="P3285" i="1"/>
  <c r="O3285" i="1"/>
  <c r="N3285" i="1"/>
  <c r="M3285" i="1"/>
  <c r="Q3284" i="1"/>
  <c r="P3284" i="1"/>
  <c r="O3284" i="1"/>
  <c r="N3284" i="1"/>
  <c r="M3284" i="1"/>
  <c r="Q3283" i="1"/>
  <c r="P3283" i="1"/>
  <c r="O3283" i="1"/>
  <c r="N3283" i="1"/>
  <c r="M3283" i="1"/>
  <c r="Q3282" i="1"/>
  <c r="P3282" i="1"/>
  <c r="O3282" i="1"/>
  <c r="N3282" i="1"/>
  <c r="M3282" i="1"/>
  <c r="Q3281" i="1"/>
  <c r="P3281" i="1"/>
  <c r="O3281" i="1"/>
  <c r="N3281" i="1"/>
  <c r="M3281" i="1"/>
  <c r="Q3280" i="1"/>
  <c r="P3280" i="1"/>
  <c r="O3280" i="1"/>
  <c r="N3280" i="1"/>
  <c r="M3280" i="1"/>
  <c r="Q3279" i="1"/>
  <c r="P3279" i="1"/>
  <c r="O3279" i="1"/>
  <c r="N3279" i="1"/>
  <c r="M3279" i="1"/>
  <c r="Q3278" i="1"/>
  <c r="P3278" i="1"/>
  <c r="O3278" i="1"/>
  <c r="N3278" i="1"/>
  <c r="M3278" i="1"/>
  <c r="Q3277" i="1"/>
  <c r="P3277" i="1"/>
  <c r="O3277" i="1"/>
  <c r="N3277" i="1"/>
  <c r="M3277" i="1"/>
  <c r="Q3276" i="1"/>
  <c r="P3276" i="1"/>
  <c r="O3276" i="1"/>
  <c r="N3276" i="1"/>
  <c r="M3276" i="1"/>
  <c r="Q3275" i="1"/>
  <c r="P3275" i="1"/>
  <c r="O3275" i="1"/>
  <c r="N3275" i="1"/>
  <c r="M3275" i="1"/>
  <c r="Q3274" i="1"/>
  <c r="P3274" i="1"/>
  <c r="O3274" i="1"/>
  <c r="N3274" i="1"/>
  <c r="M3274" i="1"/>
  <c r="Q3273" i="1"/>
  <c r="P3273" i="1"/>
  <c r="O3273" i="1"/>
  <c r="N3273" i="1"/>
  <c r="M3273" i="1"/>
  <c r="Q3272" i="1"/>
  <c r="P3272" i="1"/>
  <c r="O3272" i="1"/>
  <c r="N3272" i="1"/>
  <c r="M3272" i="1"/>
  <c r="Q3271" i="1"/>
  <c r="P3271" i="1"/>
  <c r="O3271" i="1"/>
  <c r="N3271" i="1"/>
  <c r="M3271" i="1"/>
  <c r="Q3270" i="1"/>
  <c r="P3270" i="1"/>
  <c r="O3270" i="1"/>
  <c r="N3270" i="1"/>
  <c r="M3270" i="1"/>
  <c r="Q3269" i="1"/>
  <c r="P3269" i="1"/>
  <c r="O3269" i="1"/>
  <c r="N3269" i="1"/>
  <c r="M3269" i="1"/>
  <c r="Q3268" i="1"/>
  <c r="P3268" i="1"/>
  <c r="O3268" i="1"/>
  <c r="N3268" i="1"/>
  <c r="M3268" i="1"/>
  <c r="Q3267" i="1"/>
  <c r="P3267" i="1"/>
  <c r="O3267" i="1"/>
  <c r="N3267" i="1"/>
  <c r="M3267" i="1"/>
  <c r="Q3266" i="1"/>
  <c r="P3266" i="1"/>
  <c r="O3266" i="1"/>
  <c r="N3266" i="1"/>
  <c r="M3266" i="1"/>
  <c r="Q3265" i="1"/>
  <c r="P3265" i="1"/>
  <c r="O3265" i="1"/>
  <c r="N3265" i="1"/>
  <c r="M3265" i="1"/>
  <c r="Q3264" i="1"/>
  <c r="P3264" i="1"/>
  <c r="O3264" i="1"/>
  <c r="N3264" i="1"/>
  <c r="M3264" i="1"/>
  <c r="Q3263" i="1"/>
  <c r="P3263" i="1"/>
  <c r="O3263" i="1"/>
  <c r="N3263" i="1"/>
  <c r="M3263" i="1"/>
  <c r="Q3262" i="1"/>
  <c r="P3262" i="1"/>
  <c r="O3262" i="1"/>
  <c r="N3262" i="1"/>
  <c r="M3262" i="1"/>
  <c r="Q3261" i="1"/>
  <c r="P3261" i="1"/>
  <c r="O3261" i="1"/>
  <c r="N3261" i="1"/>
  <c r="M3261" i="1"/>
  <c r="Q3260" i="1"/>
  <c r="P3260" i="1"/>
  <c r="O3260" i="1"/>
  <c r="N3260" i="1"/>
  <c r="M3260" i="1"/>
  <c r="Q3259" i="1"/>
  <c r="P3259" i="1"/>
  <c r="O3259" i="1"/>
  <c r="N3259" i="1"/>
  <c r="M3259" i="1"/>
  <c r="Q3258" i="1"/>
  <c r="P3258" i="1"/>
  <c r="O3258" i="1"/>
  <c r="N3258" i="1"/>
  <c r="M3258" i="1"/>
  <c r="Q3257" i="1"/>
  <c r="P3257" i="1"/>
  <c r="O3257" i="1"/>
  <c r="N3257" i="1"/>
  <c r="M3257" i="1"/>
  <c r="Q3256" i="1"/>
  <c r="P3256" i="1"/>
  <c r="O3256" i="1"/>
  <c r="N3256" i="1"/>
  <c r="M3256" i="1"/>
  <c r="Q3255" i="1"/>
  <c r="P3255" i="1"/>
  <c r="O3255" i="1"/>
  <c r="N3255" i="1"/>
  <c r="M3255" i="1"/>
  <c r="Q3254" i="1"/>
  <c r="P3254" i="1"/>
  <c r="O3254" i="1"/>
  <c r="N3254" i="1"/>
  <c r="M3254" i="1"/>
  <c r="Q3253" i="1"/>
  <c r="P3253" i="1"/>
  <c r="O3253" i="1"/>
  <c r="N3253" i="1"/>
  <c r="M3253" i="1"/>
  <c r="Q3252" i="1"/>
  <c r="P3252" i="1"/>
  <c r="O3252" i="1"/>
  <c r="N3252" i="1"/>
  <c r="M3252" i="1"/>
  <c r="Q3251" i="1"/>
  <c r="P3251" i="1"/>
  <c r="O3251" i="1"/>
  <c r="N3251" i="1"/>
  <c r="M3251" i="1"/>
  <c r="Q3250" i="1"/>
  <c r="P3250" i="1"/>
  <c r="O3250" i="1"/>
  <c r="N3250" i="1"/>
  <c r="M3250" i="1"/>
  <c r="Q3249" i="1"/>
  <c r="P3249" i="1"/>
  <c r="O3249" i="1"/>
  <c r="N3249" i="1"/>
  <c r="M3249" i="1"/>
  <c r="Q3248" i="1"/>
  <c r="P3248" i="1"/>
  <c r="O3248" i="1"/>
  <c r="N3248" i="1"/>
  <c r="M3248" i="1"/>
  <c r="Q3247" i="1"/>
  <c r="P3247" i="1"/>
  <c r="O3247" i="1"/>
  <c r="N3247" i="1"/>
  <c r="M3247" i="1"/>
  <c r="Q3246" i="1"/>
  <c r="P3246" i="1"/>
  <c r="O3246" i="1"/>
  <c r="N3246" i="1"/>
  <c r="M3246" i="1"/>
  <c r="Q3245" i="1"/>
  <c r="P3245" i="1"/>
  <c r="O3245" i="1"/>
  <c r="N3245" i="1"/>
  <c r="M3245" i="1"/>
  <c r="Q3244" i="1"/>
  <c r="P3244" i="1"/>
  <c r="O3244" i="1"/>
  <c r="N3244" i="1"/>
  <c r="M3244" i="1"/>
  <c r="Q3243" i="1"/>
  <c r="P3243" i="1"/>
  <c r="O3243" i="1"/>
  <c r="N3243" i="1"/>
  <c r="M3243" i="1"/>
  <c r="Q3242" i="1"/>
  <c r="P3242" i="1"/>
  <c r="O3242" i="1"/>
  <c r="N3242" i="1"/>
  <c r="M3242" i="1"/>
  <c r="Q3241" i="1"/>
  <c r="P3241" i="1"/>
  <c r="O3241" i="1"/>
  <c r="N3241" i="1"/>
  <c r="M3241" i="1"/>
  <c r="Q3240" i="1"/>
  <c r="P3240" i="1"/>
  <c r="O3240" i="1"/>
  <c r="N3240" i="1"/>
  <c r="M3240" i="1"/>
  <c r="Q3239" i="1"/>
  <c r="P3239" i="1"/>
  <c r="O3239" i="1"/>
  <c r="N3239" i="1"/>
  <c r="M3239" i="1"/>
  <c r="Q3238" i="1"/>
  <c r="P3238" i="1"/>
  <c r="O3238" i="1"/>
  <c r="N3238" i="1"/>
  <c r="M3238" i="1"/>
  <c r="Q3237" i="1"/>
  <c r="P3237" i="1"/>
  <c r="O3237" i="1"/>
  <c r="N3237" i="1"/>
  <c r="M3237" i="1"/>
  <c r="Q3236" i="1"/>
  <c r="P3236" i="1"/>
  <c r="O3236" i="1"/>
  <c r="N3236" i="1"/>
  <c r="M3236" i="1"/>
  <c r="Q3235" i="1"/>
  <c r="P3235" i="1"/>
  <c r="O3235" i="1"/>
  <c r="N3235" i="1"/>
  <c r="M3235" i="1"/>
  <c r="Q3234" i="1"/>
  <c r="P3234" i="1"/>
  <c r="O3234" i="1"/>
  <c r="N3234" i="1"/>
  <c r="M3234" i="1"/>
  <c r="Q3233" i="1"/>
  <c r="P3233" i="1"/>
  <c r="O3233" i="1"/>
  <c r="N3233" i="1"/>
  <c r="M3233" i="1"/>
  <c r="Q3232" i="1"/>
  <c r="P3232" i="1"/>
  <c r="O3232" i="1"/>
  <c r="N3232" i="1"/>
  <c r="M3232" i="1"/>
  <c r="Q3231" i="1"/>
  <c r="P3231" i="1"/>
  <c r="O3231" i="1"/>
  <c r="N3231" i="1"/>
  <c r="M3231" i="1"/>
  <c r="Q3230" i="1"/>
  <c r="P3230" i="1"/>
  <c r="O3230" i="1"/>
  <c r="N3230" i="1"/>
  <c r="M3230" i="1"/>
  <c r="Q3229" i="1"/>
  <c r="P3229" i="1"/>
  <c r="O3229" i="1"/>
  <c r="N3229" i="1"/>
  <c r="M3229" i="1"/>
  <c r="Q3228" i="1"/>
  <c r="P3228" i="1"/>
  <c r="O3228" i="1"/>
  <c r="N3228" i="1"/>
  <c r="M3228" i="1"/>
  <c r="Q3227" i="1"/>
  <c r="P3227" i="1"/>
  <c r="O3227" i="1"/>
  <c r="N3227" i="1"/>
  <c r="M3227" i="1"/>
  <c r="Q3226" i="1"/>
  <c r="P3226" i="1"/>
  <c r="O3226" i="1"/>
  <c r="N3226" i="1"/>
  <c r="M3226" i="1"/>
  <c r="Q3225" i="1"/>
  <c r="P3225" i="1"/>
  <c r="O3225" i="1"/>
  <c r="N3225" i="1"/>
  <c r="M3225" i="1"/>
  <c r="Q3224" i="1"/>
  <c r="P3224" i="1"/>
  <c r="O3224" i="1"/>
  <c r="N3224" i="1"/>
  <c r="M3224" i="1"/>
  <c r="Q3223" i="1"/>
  <c r="P3223" i="1"/>
  <c r="O3223" i="1"/>
  <c r="N3223" i="1"/>
  <c r="M3223" i="1"/>
  <c r="Q3222" i="1"/>
  <c r="P3222" i="1"/>
  <c r="O3222" i="1"/>
  <c r="N3222" i="1"/>
  <c r="M3222" i="1"/>
  <c r="Q3221" i="1"/>
  <c r="P3221" i="1"/>
  <c r="O3221" i="1"/>
  <c r="N3221" i="1"/>
  <c r="M3221" i="1"/>
  <c r="Q3220" i="1"/>
  <c r="P3220" i="1"/>
  <c r="O3220" i="1"/>
  <c r="N3220" i="1"/>
  <c r="M3220" i="1"/>
  <c r="Q3219" i="1"/>
  <c r="P3219" i="1"/>
  <c r="O3219" i="1"/>
  <c r="N3219" i="1"/>
  <c r="M3219" i="1"/>
  <c r="Q3218" i="1"/>
  <c r="P3218" i="1"/>
  <c r="O3218" i="1"/>
  <c r="N3218" i="1"/>
  <c r="M3218" i="1"/>
  <c r="Q3217" i="1"/>
  <c r="P3217" i="1"/>
  <c r="O3217" i="1"/>
  <c r="N3217" i="1"/>
  <c r="M3217" i="1"/>
  <c r="Q3216" i="1"/>
  <c r="P3216" i="1"/>
  <c r="O3216" i="1"/>
  <c r="N3216" i="1"/>
  <c r="M3216" i="1"/>
  <c r="Q3215" i="1"/>
  <c r="P3215" i="1"/>
  <c r="O3215" i="1"/>
  <c r="N3215" i="1"/>
  <c r="M3215" i="1"/>
  <c r="Q3214" i="1"/>
  <c r="P3214" i="1"/>
  <c r="O3214" i="1"/>
  <c r="N3214" i="1"/>
  <c r="M3214" i="1"/>
  <c r="Q3213" i="1"/>
  <c r="P3213" i="1"/>
  <c r="O3213" i="1"/>
  <c r="N3213" i="1"/>
  <c r="M3213" i="1"/>
  <c r="Q3212" i="1"/>
  <c r="P3212" i="1"/>
  <c r="O3212" i="1"/>
  <c r="N3212" i="1"/>
  <c r="M3212" i="1"/>
  <c r="Q3211" i="1"/>
  <c r="P3211" i="1"/>
  <c r="O3211" i="1"/>
  <c r="N3211" i="1"/>
  <c r="M3211" i="1"/>
  <c r="Q3210" i="1"/>
  <c r="P3210" i="1"/>
  <c r="O3210" i="1"/>
  <c r="N3210" i="1"/>
  <c r="M3210" i="1"/>
  <c r="Q3209" i="1"/>
  <c r="P3209" i="1"/>
  <c r="O3209" i="1"/>
  <c r="N3209" i="1"/>
  <c r="M3209" i="1"/>
  <c r="Q3208" i="1"/>
  <c r="P3208" i="1"/>
  <c r="O3208" i="1"/>
  <c r="N3208" i="1"/>
  <c r="M3208" i="1"/>
  <c r="Q3207" i="1"/>
  <c r="P3207" i="1"/>
  <c r="O3207" i="1"/>
  <c r="N3207" i="1"/>
  <c r="M3207" i="1"/>
  <c r="Q3206" i="1"/>
  <c r="P3206" i="1"/>
  <c r="O3206" i="1"/>
  <c r="N3206" i="1"/>
  <c r="M3206" i="1"/>
  <c r="Q3205" i="1"/>
  <c r="P3205" i="1"/>
  <c r="O3205" i="1"/>
  <c r="N3205" i="1"/>
  <c r="M3205" i="1"/>
  <c r="Q3204" i="1"/>
  <c r="P3204" i="1"/>
  <c r="O3204" i="1"/>
  <c r="N3204" i="1"/>
  <c r="M3204" i="1"/>
  <c r="Q3203" i="1"/>
  <c r="P3203" i="1"/>
  <c r="O3203" i="1"/>
  <c r="N3203" i="1"/>
  <c r="M3203" i="1"/>
  <c r="Q3202" i="1"/>
  <c r="P3202" i="1"/>
  <c r="O3202" i="1"/>
  <c r="N3202" i="1"/>
  <c r="M3202" i="1"/>
  <c r="Q3201" i="1"/>
  <c r="P3201" i="1"/>
  <c r="O3201" i="1"/>
  <c r="N3201" i="1"/>
  <c r="M3201" i="1"/>
  <c r="Q3200" i="1"/>
  <c r="P3200" i="1"/>
  <c r="O3200" i="1"/>
  <c r="N3200" i="1"/>
  <c r="M3200" i="1"/>
  <c r="Q3199" i="1"/>
  <c r="P3199" i="1"/>
  <c r="O3199" i="1"/>
  <c r="N3199" i="1"/>
  <c r="M3199" i="1"/>
  <c r="Q3198" i="1"/>
  <c r="P3198" i="1"/>
  <c r="O3198" i="1"/>
  <c r="N3198" i="1"/>
  <c r="M3198" i="1"/>
  <c r="Q3197" i="1"/>
  <c r="P3197" i="1"/>
  <c r="O3197" i="1"/>
  <c r="N3197" i="1"/>
  <c r="M3197" i="1"/>
  <c r="Q3196" i="1"/>
  <c r="P3196" i="1"/>
  <c r="O3196" i="1"/>
  <c r="N3196" i="1"/>
  <c r="M3196" i="1"/>
  <c r="Q3195" i="1"/>
  <c r="P3195" i="1"/>
  <c r="O3195" i="1"/>
  <c r="N3195" i="1"/>
  <c r="M3195" i="1"/>
  <c r="Q3194" i="1"/>
  <c r="P3194" i="1"/>
  <c r="O3194" i="1"/>
  <c r="N3194" i="1"/>
  <c r="M3194" i="1"/>
  <c r="Q3193" i="1"/>
  <c r="P3193" i="1"/>
  <c r="O3193" i="1"/>
  <c r="N3193" i="1"/>
  <c r="M3193" i="1"/>
  <c r="Q3192" i="1"/>
  <c r="P3192" i="1"/>
  <c r="O3192" i="1"/>
  <c r="N3192" i="1"/>
  <c r="M3192" i="1"/>
  <c r="Q3191" i="1"/>
  <c r="P3191" i="1"/>
  <c r="O3191" i="1"/>
  <c r="N3191" i="1"/>
  <c r="M3191" i="1"/>
  <c r="Q3190" i="1"/>
  <c r="P3190" i="1"/>
  <c r="O3190" i="1"/>
  <c r="N3190" i="1"/>
  <c r="M3190" i="1"/>
  <c r="Q3189" i="1"/>
  <c r="P3189" i="1"/>
  <c r="O3189" i="1"/>
  <c r="N3189" i="1"/>
  <c r="M3189" i="1"/>
  <c r="Q3188" i="1"/>
  <c r="P3188" i="1"/>
  <c r="O3188" i="1"/>
  <c r="N3188" i="1"/>
  <c r="M3188" i="1"/>
  <c r="Q3187" i="1"/>
  <c r="P3187" i="1"/>
  <c r="O3187" i="1"/>
  <c r="N3187" i="1"/>
  <c r="M3187" i="1"/>
  <c r="Q3186" i="1"/>
  <c r="P3186" i="1"/>
  <c r="O3186" i="1"/>
  <c r="N3186" i="1"/>
  <c r="M3186" i="1"/>
  <c r="Q3185" i="1"/>
  <c r="P3185" i="1"/>
  <c r="O3185" i="1"/>
  <c r="N3185" i="1"/>
  <c r="M3185" i="1"/>
  <c r="Q3184" i="1"/>
  <c r="P3184" i="1"/>
  <c r="O3184" i="1"/>
  <c r="N3184" i="1"/>
  <c r="M3184" i="1"/>
  <c r="Q3183" i="1"/>
  <c r="P3183" i="1"/>
  <c r="O3183" i="1"/>
  <c r="N3183" i="1"/>
  <c r="M3183" i="1"/>
  <c r="Q3182" i="1"/>
  <c r="P3182" i="1"/>
  <c r="O3182" i="1"/>
  <c r="N3182" i="1"/>
  <c r="M3182" i="1"/>
  <c r="Q3181" i="1"/>
  <c r="P3181" i="1"/>
  <c r="O3181" i="1"/>
  <c r="N3181" i="1"/>
  <c r="M3181" i="1"/>
  <c r="Q3180" i="1"/>
  <c r="P3180" i="1"/>
  <c r="O3180" i="1"/>
  <c r="N3180" i="1"/>
  <c r="M3180" i="1"/>
  <c r="Q3179" i="1"/>
  <c r="P3179" i="1"/>
  <c r="O3179" i="1"/>
  <c r="N3179" i="1"/>
  <c r="M3179" i="1"/>
  <c r="Q3178" i="1"/>
  <c r="P3178" i="1"/>
  <c r="O3178" i="1"/>
  <c r="N3178" i="1"/>
  <c r="M3178" i="1"/>
  <c r="Q3177" i="1"/>
  <c r="P3177" i="1"/>
  <c r="O3177" i="1"/>
  <c r="N3177" i="1"/>
  <c r="M3177" i="1"/>
  <c r="Q3176" i="1"/>
  <c r="P3176" i="1"/>
  <c r="O3176" i="1"/>
  <c r="N3176" i="1"/>
  <c r="M3176" i="1"/>
  <c r="Q3175" i="1"/>
  <c r="P3175" i="1"/>
  <c r="O3175" i="1"/>
  <c r="N3175" i="1"/>
  <c r="M3175" i="1"/>
  <c r="Q3174" i="1"/>
  <c r="P3174" i="1"/>
  <c r="O3174" i="1"/>
  <c r="N3174" i="1"/>
  <c r="M3174" i="1"/>
  <c r="Q3173" i="1"/>
  <c r="P3173" i="1"/>
  <c r="O3173" i="1"/>
  <c r="N3173" i="1"/>
  <c r="M3173" i="1"/>
  <c r="Q3172" i="1"/>
  <c r="P3172" i="1"/>
  <c r="O3172" i="1"/>
  <c r="N3172" i="1"/>
  <c r="M3172" i="1"/>
  <c r="Q3171" i="1"/>
  <c r="P3171" i="1"/>
  <c r="O3171" i="1"/>
  <c r="N3171" i="1"/>
  <c r="M3171" i="1"/>
  <c r="Q3170" i="1"/>
  <c r="P3170" i="1"/>
  <c r="O3170" i="1"/>
  <c r="N3170" i="1"/>
  <c r="M3170" i="1"/>
  <c r="Q3169" i="1"/>
  <c r="P3169" i="1"/>
  <c r="O3169" i="1"/>
  <c r="N3169" i="1"/>
  <c r="M3169" i="1"/>
  <c r="Q3168" i="1"/>
  <c r="P3168" i="1"/>
  <c r="O3168" i="1"/>
  <c r="N3168" i="1"/>
  <c r="M3168" i="1"/>
  <c r="Q3167" i="1"/>
  <c r="P3167" i="1"/>
  <c r="O3167" i="1"/>
  <c r="N3167" i="1"/>
  <c r="M3167" i="1"/>
  <c r="Q3166" i="1"/>
  <c r="P3166" i="1"/>
  <c r="O3166" i="1"/>
  <c r="N3166" i="1"/>
  <c r="M3166" i="1"/>
  <c r="Q3165" i="1"/>
  <c r="P3165" i="1"/>
  <c r="O3165" i="1"/>
  <c r="N3165" i="1"/>
  <c r="M3165" i="1"/>
  <c r="Q3164" i="1"/>
  <c r="P3164" i="1"/>
  <c r="O3164" i="1"/>
  <c r="N3164" i="1"/>
  <c r="M3164" i="1"/>
  <c r="Q3163" i="1"/>
  <c r="P3163" i="1"/>
  <c r="O3163" i="1"/>
  <c r="N3163" i="1"/>
  <c r="M3163" i="1"/>
  <c r="Q3162" i="1"/>
  <c r="P3162" i="1"/>
  <c r="O3162" i="1"/>
  <c r="N3162" i="1"/>
  <c r="M3162" i="1"/>
  <c r="Q3161" i="1"/>
  <c r="P3161" i="1"/>
  <c r="O3161" i="1"/>
  <c r="N3161" i="1"/>
  <c r="M3161" i="1"/>
  <c r="Q3160" i="1"/>
  <c r="P3160" i="1"/>
  <c r="O3160" i="1"/>
  <c r="N3160" i="1"/>
  <c r="M3160" i="1"/>
  <c r="Q3159" i="1"/>
  <c r="P3159" i="1"/>
  <c r="O3159" i="1"/>
  <c r="N3159" i="1"/>
  <c r="M3159" i="1"/>
  <c r="Q3158" i="1"/>
  <c r="P3158" i="1"/>
  <c r="O3158" i="1"/>
  <c r="N3158" i="1"/>
  <c r="M3158" i="1"/>
  <c r="Q3157" i="1"/>
  <c r="P3157" i="1"/>
  <c r="O3157" i="1"/>
  <c r="N3157" i="1"/>
  <c r="M3157" i="1"/>
  <c r="Q3156" i="1"/>
  <c r="P3156" i="1"/>
  <c r="O3156" i="1"/>
  <c r="N3156" i="1"/>
  <c r="M3156" i="1"/>
  <c r="Q3155" i="1"/>
  <c r="P3155" i="1"/>
  <c r="O3155" i="1"/>
  <c r="N3155" i="1"/>
  <c r="M3155" i="1"/>
  <c r="Q3154" i="1"/>
  <c r="P3154" i="1"/>
  <c r="O3154" i="1"/>
  <c r="N3154" i="1"/>
  <c r="M3154" i="1"/>
  <c r="Q3153" i="1"/>
  <c r="P3153" i="1"/>
  <c r="O3153" i="1"/>
  <c r="N3153" i="1"/>
  <c r="M3153" i="1"/>
  <c r="Q3152" i="1"/>
  <c r="P3152" i="1"/>
  <c r="O3152" i="1"/>
  <c r="N3152" i="1"/>
  <c r="M3152" i="1"/>
  <c r="Q3151" i="1"/>
  <c r="P3151" i="1"/>
  <c r="O3151" i="1"/>
  <c r="N3151" i="1"/>
  <c r="M3151" i="1"/>
  <c r="Q3150" i="1"/>
  <c r="P3150" i="1"/>
  <c r="O3150" i="1"/>
  <c r="N3150" i="1"/>
  <c r="M3150" i="1"/>
  <c r="Q3149" i="1"/>
  <c r="P3149" i="1"/>
  <c r="O3149" i="1"/>
  <c r="N3149" i="1"/>
  <c r="M3149" i="1"/>
  <c r="Q3148" i="1"/>
  <c r="P3148" i="1"/>
  <c r="O3148" i="1"/>
  <c r="N3148" i="1"/>
  <c r="M3148" i="1"/>
  <c r="Q3147" i="1"/>
  <c r="P3147" i="1"/>
  <c r="O3147" i="1"/>
  <c r="N3147" i="1"/>
  <c r="M3147" i="1"/>
  <c r="Q3146" i="1"/>
  <c r="P3146" i="1"/>
  <c r="O3146" i="1"/>
  <c r="N3146" i="1"/>
  <c r="M3146" i="1"/>
  <c r="Q3145" i="1"/>
  <c r="P3145" i="1"/>
  <c r="O3145" i="1"/>
  <c r="N3145" i="1"/>
  <c r="M3145" i="1"/>
  <c r="Q3144" i="1"/>
  <c r="P3144" i="1"/>
  <c r="O3144" i="1"/>
  <c r="N3144" i="1"/>
  <c r="M3144" i="1"/>
  <c r="Q3143" i="1"/>
  <c r="P3143" i="1"/>
  <c r="O3143" i="1"/>
  <c r="N3143" i="1"/>
  <c r="M3143" i="1"/>
  <c r="Q3142" i="1"/>
  <c r="P3142" i="1"/>
  <c r="O3142" i="1"/>
  <c r="N3142" i="1"/>
  <c r="M3142" i="1"/>
  <c r="Q3141" i="1"/>
  <c r="P3141" i="1"/>
  <c r="O3141" i="1"/>
  <c r="N3141" i="1"/>
  <c r="M3141" i="1"/>
  <c r="Q3140" i="1"/>
  <c r="P3140" i="1"/>
  <c r="O3140" i="1"/>
  <c r="N3140" i="1"/>
  <c r="M3140" i="1"/>
  <c r="Q3139" i="1"/>
  <c r="P3139" i="1"/>
  <c r="O3139" i="1"/>
  <c r="N3139" i="1"/>
  <c r="M3139" i="1"/>
  <c r="Q3138" i="1"/>
  <c r="P3138" i="1"/>
  <c r="O3138" i="1"/>
  <c r="N3138" i="1"/>
  <c r="M3138" i="1"/>
  <c r="Q3137" i="1"/>
  <c r="P3137" i="1"/>
  <c r="O3137" i="1"/>
  <c r="N3137" i="1"/>
  <c r="M3137" i="1"/>
  <c r="Q3136" i="1"/>
  <c r="P3136" i="1"/>
  <c r="O3136" i="1"/>
  <c r="N3136" i="1"/>
  <c r="M3136" i="1"/>
  <c r="Q3135" i="1"/>
  <c r="P3135" i="1"/>
  <c r="O3135" i="1"/>
  <c r="N3135" i="1"/>
  <c r="M3135" i="1"/>
  <c r="Q3134" i="1"/>
  <c r="P3134" i="1"/>
  <c r="O3134" i="1"/>
  <c r="N3134" i="1"/>
  <c r="M3134" i="1"/>
  <c r="Q3133" i="1"/>
  <c r="P3133" i="1"/>
  <c r="O3133" i="1"/>
  <c r="N3133" i="1"/>
  <c r="M3133" i="1"/>
  <c r="Q3132" i="1"/>
  <c r="P3132" i="1"/>
  <c r="O3132" i="1"/>
  <c r="N3132" i="1"/>
  <c r="M3132" i="1"/>
  <c r="Q3131" i="1"/>
  <c r="P3131" i="1"/>
  <c r="O3131" i="1"/>
  <c r="N3131" i="1"/>
  <c r="M3131" i="1"/>
  <c r="Q3130" i="1"/>
  <c r="P3130" i="1"/>
  <c r="O3130" i="1"/>
  <c r="N3130" i="1"/>
  <c r="M3130" i="1"/>
  <c r="Q3129" i="1"/>
  <c r="P3129" i="1"/>
  <c r="O3129" i="1"/>
  <c r="N3129" i="1"/>
  <c r="M3129" i="1"/>
  <c r="Q3128" i="1"/>
  <c r="P3128" i="1"/>
  <c r="O3128" i="1"/>
  <c r="N3128" i="1"/>
  <c r="M3128" i="1"/>
  <c r="Q3127" i="1"/>
  <c r="P3127" i="1"/>
  <c r="O3127" i="1"/>
  <c r="N3127" i="1"/>
  <c r="M3127" i="1"/>
  <c r="Q3126" i="1"/>
  <c r="P3126" i="1"/>
  <c r="O3126" i="1"/>
  <c r="N3126" i="1"/>
  <c r="M3126" i="1"/>
  <c r="Q3125" i="1"/>
  <c r="P3125" i="1"/>
  <c r="O3125" i="1"/>
  <c r="N3125" i="1"/>
  <c r="M3125" i="1"/>
  <c r="Q3124" i="1"/>
  <c r="P3124" i="1"/>
  <c r="O3124" i="1"/>
  <c r="N3124" i="1"/>
  <c r="M3124" i="1"/>
  <c r="Q3123" i="1"/>
  <c r="P3123" i="1"/>
  <c r="O3123" i="1"/>
  <c r="N3123" i="1"/>
  <c r="M3123" i="1"/>
  <c r="Q3122" i="1"/>
  <c r="P3122" i="1"/>
  <c r="O3122" i="1"/>
  <c r="N3122" i="1"/>
  <c r="M3122" i="1"/>
  <c r="Q3121" i="1"/>
  <c r="P3121" i="1"/>
  <c r="O3121" i="1"/>
  <c r="N3121" i="1"/>
  <c r="M3121" i="1"/>
  <c r="Q3120" i="1"/>
  <c r="P3120" i="1"/>
  <c r="O3120" i="1"/>
  <c r="N3120" i="1"/>
  <c r="M3120" i="1"/>
  <c r="Q3119" i="1"/>
  <c r="P3119" i="1"/>
  <c r="O3119" i="1"/>
  <c r="N3119" i="1"/>
  <c r="M3119" i="1"/>
  <c r="Q3118" i="1"/>
  <c r="P3118" i="1"/>
  <c r="O3118" i="1"/>
  <c r="N3118" i="1"/>
  <c r="M3118" i="1"/>
  <c r="Q3117" i="1"/>
  <c r="P3117" i="1"/>
  <c r="O3117" i="1"/>
  <c r="N3117" i="1"/>
  <c r="M3117" i="1"/>
  <c r="Q3116" i="1"/>
  <c r="P3116" i="1"/>
  <c r="O3116" i="1"/>
  <c r="N3116" i="1"/>
  <c r="M3116" i="1"/>
  <c r="Q3115" i="1"/>
  <c r="P3115" i="1"/>
  <c r="O3115" i="1"/>
  <c r="N3115" i="1"/>
  <c r="M3115" i="1"/>
  <c r="Q3114" i="1"/>
  <c r="P3114" i="1"/>
  <c r="O3114" i="1"/>
  <c r="N3114" i="1"/>
  <c r="M3114" i="1"/>
  <c r="Q3113" i="1"/>
  <c r="P3113" i="1"/>
  <c r="O3113" i="1"/>
  <c r="N3113" i="1"/>
  <c r="M3113" i="1"/>
  <c r="Q3112" i="1"/>
  <c r="P3112" i="1"/>
  <c r="O3112" i="1"/>
  <c r="N3112" i="1"/>
  <c r="M3112" i="1"/>
  <c r="Q3111" i="1"/>
  <c r="P3111" i="1"/>
  <c r="O3111" i="1"/>
  <c r="N3111" i="1"/>
  <c r="M3111" i="1"/>
  <c r="Q3110" i="1"/>
  <c r="P3110" i="1"/>
  <c r="O3110" i="1"/>
  <c r="N3110" i="1"/>
  <c r="M3110" i="1"/>
  <c r="Q3109" i="1"/>
  <c r="P3109" i="1"/>
  <c r="O3109" i="1"/>
  <c r="N3109" i="1"/>
  <c r="M3109" i="1"/>
  <c r="Q3108" i="1"/>
  <c r="P3108" i="1"/>
  <c r="O3108" i="1"/>
  <c r="N3108" i="1"/>
  <c r="M3108" i="1"/>
  <c r="Q3107" i="1"/>
  <c r="P3107" i="1"/>
  <c r="O3107" i="1"/>
  <c r="N3107" i="1"/>
  <c r="M3107" i="1"/>
  <c r="Q3106" i="1"/>
  <c r="P3106" i="1"/>
  <c r="O3106" i="1"/>
  <c r="N3106" i="1"/>
  <c r="M3106" i="1"/>
  <c r="Q3105" i="1"/>
  <c r="P3105" i="1"/>
  <c r="O3105" i="1"/>
  <c r="N3105" i="1"/>
  <c r="M3105" i="1"/>
  <c r="Q3104" i="1"/>
  <c r="P3104" i="1"/>
  <c r="O3104" i="1"/>
  <c r="N3104" i="1"/>
  <c r="M3104" i="1"/>
  <c r="Q3103" i="1"/>
  <c r="P3103" i="1"/>
  <c r="O3103" i="1"/>
  <c r="N3103" i="1"/>
  <c r="M3103" i="1"/>
  <c r="Q3102" i="1"/>
  <c r="P3102" i="1"/>
  <c r="O3102" i="1"/>
  <c r="N3102" i="1"/>
  <c r="M3102" i="1"/>
  <c r="Q3101" i="1"/>
  <c r="P3101" i="1"/>
  <c r="O3101" i="1"/>
  <c r="N3101" i="1"/>
  <c r="M3101" i="1"/>
  <c r="Q3100" i="1"/>
  <c r="P3100" i="1"/>
  <c r="O3100" i="1"/>
  <c r="N3100" i="1"/>
  <c r="M3100" i="1"/>
  <c r="Q3099" i="1"/>
  <c r="P3099" i="1"/>
  <c r="O3099" i="1"/>
  <c r="N3099" i="1"/>
  <c r="M3099" i="1"/>
  <c r="Q3098" i="1"/>
  <c r="P3098" i="1"/>
  <c r="O3098" i="1"/>
  <c r="N3098" i="1"/>
  <c r="M3098" i="1"/>
  <c r="Q3097" i="1"/>
  <c r="P3097" i="1"/>
  <c r="O3097" i="1"/>
  <c r="N3097" i="1"/>
  <c r="M3097" i="1"/>
  <c r="Q3096" i="1"/>
  <c r="P3096" i="1"/>
  <c r="O3096" i="1"/>
  <c r="N3096" i="1"/>
  <c r="M3096" i="1"/>
  <c r="Q3095" i="1"/>
  <c r="P3095" i="1"/>
  <c r="O3095" i="1"/>
  <c r="N3095" i="1"/>
  <c r="M3095" i="1"/>
  <c r="Q3094" i="1"/>
  <c r="P3094" i="1"/>
  <c r="O3094" i="1"/>
  <c r="N3094" i="1"/>
  <c r="M3094" i="1"/>
  <c r="Q3093" i="1"/>
  <c r="P3093" i="1"/>
  <c r="O3093" i="1"/>
  <c r="N3093" i="1"/>
  <c r="M3093" i="1"/>
  <c r="Q3092" i="1"/>
  <c r="P3092" i="1"/>
  <c r="O3092" i="1"/>
  <c r="N3092" i="1"/>
  <c r="M3092" i="1"/>
  <c r="Q3091" i="1"/>
  <c r="P3091" i="1"/>
  <c r="O3091" i="1"/>
  <c r="N3091" i="1"/>
  <c r="M3091" i="1"/>
  <c r="Q3090" i="1"/>
  <c r="P3090" i="1"/>
  <c r="O3090" i="1"/>
  <c r="N3090" i="1"/>
  <c r="M3090" i="1"/>
  <c r="Q3089" i="1"/>
  <c r="P3089" i="1"/>
  <c r="O3089" i="1"/>
  <c r="N3089" i="1"/>
  <c r="M3089" i="1"/>
  <c r="Q3088" i="1"/>
  <c r="P3088" i="1"/>
  <c r="O3088" i="1"/>
  <c r="N3088" i="1"/>
  <c r="M3088" i="1"/>
  <c r="Q3087" i="1"/>
  <c r="P3087" i="1"/>
  <c r="O3087" i="1"/>
  <c r="N3087" i="1"/>
  <c r="M3087" i="1"/>
  <c r="Q3086" i="1"/>
  <c r="P3086" i="1"/>
  <c r="O3086" i="1"/>
  <c r="N3086" i="1"/>
  <c r="M3086" i="1"/>
  <c r="Q3085" i="1"/>
  <c r="P3085" i="1"/>
  <c r="O3085" i="1"/>
  <c r="N3085" i="1"/>
  <c r="M3085" i="1"/>
  <c r="Q3084" i="1"/>
  <c r="P3084" i="1"/>
  <c r="O3084" i="1"/>
  <c r="N3084" i="1"/>
  <c r="M3084" i="1"/>
  <c r="Q3083" i="1"/>
  <c r="P3083" i="1"/>
  <c r="O3083" i="1"/>
  <c r="N3083" i="1"/>
  <c r="M3083" i="1"/>
  <c r="Q3082" i="1"/>
  <c r="P3082" i="1"/>
  <c r="O3082" i="1"/>
  <c r="N3082" i="1"/>
  <c r="M3082" i="1"/>
  <c r="Q3081" i="1"/>
  <c r="P3081" i="1"/>
  <c r="O3081" i="1"/>
  <c r="N3081" i="1"/>
  <c r="M3081" i="1"/>
  <c r="Q3080" i="1"/>
  <c r="P3080" i="1"/>
  <c r="O3080" i="1"/>
  <c r="N3080" i="1"/>
  <c r="M3080" i="1"/>
  <c r="Q3079" i="1"/>
  <c r="P3079" i="1"/>
  <c r="O3079" i="1"/>
  <c r="N3079" i="1"/>
  <c r="M3079" i="1"/>
  <c r="Q3078" i="1"/>
  <c r="P3078" i="1"/>
  <c r="O3078" i="1"/>
  <c r="N3078" i="1"/>
  <c r="M3078" i="1"/>
  <c r="Q3077" i="1"/>
  <c r="P3077" i="1"/>
  <c r="O3077" i="1"/>
  <c r="N3077" i="1"/>
  <c r="M3077" i="1"/>
  <c r="Q3076" i="1"/>
  <c r="P3076" i="1"/>
  <c r="O3076" i="1"/>
  <c r="N3076" i="1"/>
  <c r="M3076" i="1"/>
  <c r="Q3075" i="1"/>
  <c r="P3075" i="1"/>
  <c r="O3075" i="1"/>
  <c r="N3075" i="1"/>
  <c r="M3075" i="1"/>
  <c r="Q3074" i="1"/>
  <c r="P3074" i="1"/>
  <c r="O3074" i="1"/>
  <c r="N3074" i="1"/>
  <c r="M3074" i="1"/>
  <c r="Q3073" i="1"/>
  <c r="P3073" i="1"/>
  <c r="O3073" i="1"/>
  <c r="N3073" i="1"/>
  <c r="M3073" i="1"/>
  <c r="Q3072" i="1"/>
  <c r="P3072" i="1"/>
  <c r="O3072" i="1"/>
  <c r="N3072" i="1"/>
  <c r="M3072" i="1"/>
  <c r="Q3071" i="1"/>
  <c r="P3071" i="1"/>
  <c r="O3071" i="1"/>
  <c r="N3071" i="1"/>
  <c r="M3071" i="1"/>
  <c r="Q3070" i="1"/>
  <c r="P3070" i="1"/>
  <c r="O3070" i="1"/>
  <c r="N3070" i="1"/>
  <c r="M3070" i="1"/>
  <c r="Q3069" i="1"/>
  <c r="P3069" i="1"/>
  <c r="O3069" i="1"/>
  <c r="N3069" i="1"/>
  <c r="M3069" i="1"/>
  <c r="Q3068" i="1"/>
  <c r="P3068" i="1"/>
  <c r="O3068" i="1"/>
  <c r="N3068" i="1"/>
  <c r="M3068" i="1"/>
  <c r="Q3067" i="1"/>
  <c r="P3067" i="1"/>
  <c r="O3067" i="1"/>
  <c r="N3067" i="1"/>
  <c r="M3067" i="1"/>
  <c r="Q3066" i="1"/>
  <c r="P3066" i="1"/>
  <c r="O3066" i="1"/>
  <c r="N3066" i="1"/>
  <c r="M3066" i="1"/>
  <c r="Q3065" i="1"/>
  <c r="P3065" i="1"/>
  <c r="O3065" i="1"/>
  <c r="N3065" i="1"/>
  <c r="M3065" i="1"/>
  <c r="Q3064" i="1"/>
  <c r="P3064" i="1"/>
  <c r="O3064" i="1"/>
  <c r="N3064" i="1"/>
  <c r="M3064" i="1"/>
  <c r="Q3063" i="1"/>
  <c r="P3063" i="1"/>
  <c r="O3063" i="1"/>
  <c r="N3063" i="1"/>
  <c r="M3063" i="1"/>
  <c r="Q3062" i="1"/>
  <c r="P3062" i="1"/>
  <c r="O3062" i="1"/>
  <c r="N3062" i="1"/>
  <c r="M3062" i="1"/>
  <c r="Q3061" i="1"/>
  <c r="P3061" i="1"/>
  <c r="O3061" i="1"/>
  <c r="N3061" i="1"/>
  <c r="M3061" i="1"/>
  <c r="Q3060" i="1"/>
  <c r="P3060" i="1"/>
  <c r="O3060" i="1"/>
  <c r="N3060" i="1"/>
  <c r="M3060" i="1"/>
  <c r="Q3059" i="1"/>
  <c r="P3059" i="1"/>
  <c r="O3059" i="1"/>
  <c r="N3059" i="1"/>
  <c r="M3059" i="1"/>
  <c r="Q3058" i="1"/>
  <c r="P3058" i="1"/>
  <c r="O3058" i="1"/>
  <c r="N3058" i="1"/>
  <c r="M3058" i="1"/>
  <c r="Q3057" i="1"/>
  <c r="P3057" i="1"/>
  <c r="O3057" i="1"/>
  <c r="N3057" i="1"/>
  <c r="M3057" i="1"/>
  <c r="Q3056" i="1"/>
  <c r="P3056" i="1"/>
  <c r="O3056" i="1"/>
  <c r="N3056" i="1"/>
  <c r="M3056" i="1"/>
  <c r="Q3055" i="1"/>
  <c r="P3055" i="1"/>
  <c r="O3055" i="1"/>
  <c r="N3055" i="1"/>
  <c r="M3055" i="1"/>
  <c r="Q3054" i="1"/>
  <c r="P3054" i="1"/>
  <c r="O3054" i="1"/>
  <c r="N3054" i="1"/>
  <c r="M3054" i="1"/>
  <c r="Q3053" i="1"/>
  <c r="P3053" i="1"/>
  <c r="O3053" i="1"/>
  <c r="N3053" i="1"/>
  <c r="M3053" i="1"/>
  <c r="Q3052" i="1"/>
  <c r="P3052" i="1"/>
  <c r="O3052" i="1"/>
  <c r="N3052" i="1"/>
  <c r="M3052" i="1"/>
  <c r="Q3051" i="1"/>
  <c r="P3051" i="1"/>
  <c r="O3051" i="1"/>
  <c r="N3051" i="1"/>
  <c r="M3051" i="1"/>
  <c r="Q3050" i="1"/>
  <c r="P3050" i="1"/>
  <c r="O3050" i="1"/>
  <c r="N3050" i="1"/>
  <c r="M3050" i="1"/>
  <c r="Q3049" i="1"/>
  <c r="P3049" i="1"/>
  <c r="O3049" i="1"/>
  <c r="N3049" i="1"/>
  <c r="M3049" i="1"/>
  <c r="Q3048" i="1"/>
  <c r="P3048" i="1"/>
  <c r="O3048" i="1"/>
  <c r="N3048" i="1"/>
  <c r="M3048" i="1"/>
  <c r="Q3047" i="1"/>
  <c r="P3047" i="1"/>
  <c r="O3047" i="1"/>
  <c r="N3047" i="1"/>
  <c r="M3047" i="1"/>
  <c r="Q3046" i="1"/>
  <c r="P3046" i="1"/>
  <c r="O3046" i="1"/>
  <c r="N3046" i="1"/>
  <c r="M3046" i="1"/>
  <c r="Q3045" i="1"/>
  <c r="P3045" i="1"/>
  <c r="O3045" i="1"/>
  <c r="N3045" i="1"/>
  <c r="M3045" i="1"/>
  <c r="Q3044" i="1"/>
  <c r="P3044" i="1"/>
  <c r="O3044" i="1"/>
  <c r="N3044" i="1"/>
  <c r="M3044" i="1"/>
  <c r="Q3043" i="1"/>
  <c r="P3043" i="1"/>
  <c r="O3043" i="1"/>
  <c r="N3043" i="1"/>
  <c r="M3043" i="1"/>
  <c r="Q3042" i="1"/>
  <c r="P3042" i="1"/>
  <c r="O3042" i="1"/>
  <c r="N3042" i="1"/>
  <c r="M3042" i="1"/>
  <c r="Q3041" i="1"/>
  <c r="P3041" i="1"/>
  <c r="O3041" i="1"/>
  <c r="N3041" i="1"/>
  <c r="M3041" i="1"/>
  <c r="Q3040" i="1"/>
  <c r="P3040" i="1"/>
  <c r="O3040" i="1"/>
  <c r="N3040" i="1"/>
  <c r="M3040" i="1"/>
  <c r="Q3039" i="1"/>
  <c r="P3039" i="1"/>
  <c r="O3039" i="1"/>
  <c r="N3039" i="1"/>
  <c r="M3039" i="1"/>
  <c r="Q3038" i="1"/>
  <c r="P3038" i="1"/>
  <c r="O3038" i="1"/>
  <c r="N3038" i="1"/>
  <c r="M3038" i="1"/>
  <c r="Q3037" i="1"/>
  <c r="P3037" i="1"/>
  <c r="O3037" i="1"/>
  <c r="N3037" i="1"/>
  <c r="M3037" i="1"/>
  <c r="Q3036" i="1"/>
  <c r="P3036" i="1"/>
  <c r="O3036" i="1"/>
  <c r="N3036" i="1"/>
  <c r="M3036" i="1"/>
  <c r="Q3035" i="1"/>
  <c r="P3035" i="1"/>
  <c r="O3035" i="1"/>
  <c r="N3035" i="1"/>
  <c r="M3035" i="1"/>
  <c r="Q3034" i="1"/>
  <c r="P3034" i="1"/>
  <c r="O3034" i="1"/>
  <c r="N3034" i="1"/>
  <c r="M3034" i="1"/>
  <c r="Q3033" i="1"/>
  <c r="P3033" i="1"/>
  <c r="O3033" i="1"/>
  <c r="N3033" i="1"/>
  <c r="M3033" i="1"/>
  <c r="Q3032" i="1"/>
  <c r="P3032" i="1"/>
  <c r="O3032" i="1"/>
  <c r="N3032" i="1"/>
  <c r="M3032" i="1"/>
  <c r="Q3031" i="1"/>
  <c r="P3031" i="1"/>
  <c r="O3031" i="1"/>
  <c r="N3031" i="1"/>
  <c r="M3031" i="1"/>
  <c r="Q3030" i="1"/>
  <c r="P3030" i="1"/>
  <c r="O3030" i="1"/>
  <c r="N3030" i="1"/>
  <c r="M3030" i="1"/>
  <c r="Q3029" i="1"/>
  <c r="P3029" i="1"/>
  <c r="O3029" i="1"/>
  <c r="N3029" i="1"/>
  <c r="M3029" i="1"/>
  <c r="Q3028" i="1"/>
  <c r="P3028" i="1"/>
  <c r="O3028" i="1"/>
  <c r="N3028" i="1"/>
  <c r="M3028" i="1"/>
  <c r="Q3027" i="1"/>
  <c r="P3027" i="1"/>
  <c r="O3027" i="1"/>
  <c r="N3027" i="1"/>
  <c r="M3027" i="1"/>
  <c r="Q3026" i="1"/>
  <c r="P3026" i="1"/>
  <c r="O3026" i="1"/>
  <c r="N3026" i="1"/>
  <c r="M3026" i="1"/>
  <c r="Q3025" i="1"/>
  <c r="P3025" i="1"/>
  <c r="O3025" i="1"/>
  <c r="N3025" i="1"/>
  <c r="M3025" i="1"/>
  <c r="Q3024" i="1"/>
  <c r="P3024" i="1"/>
  <c r="O3024" i="1"/>
  <c r="N3024" i="1"/>
  <c r="M3024" i="1"/>
  <c r="Q3023" i="1"/>
  <c r="P3023" i="1"/>
  <c r="O3023" i="1"/>
  <c r="N3023" i="1"/>
  <c r="M3023" i="1"/>
  <c r="Q3022" i="1"/>
  <c r="P3022" i="1"/>
  <c r="O3022" i="1"/>
  <c r="N3022" i="1"/>
  <c r="M3022" i="1"/>
  <c r="Q3021" i="1"/>
  <c r="P3021" i="1"/>
  <c r="O3021" i="1"/>
  <c r="N3021" i="1"/>
  <c r="M3021" i="1"/>
  <c r="Q3020" i="1"/>
  <c r="P3020" i="1"/>
  <c r="O3020" i="1"/>
  <c r="N3020" i="1"/>
  <c r="M3020" i="1"/>
  <c r="Q3019" i="1"/>
  <c r="P3019" i="1"/>
  <c r="O3019" i="1"/>
  <c r="N3019" i="1"/>
  <c r="M3019" i="1"/>
  <c r="Q3018" i="1"/>
  <c r="P3018" i="1"/>
  <c r="O3018" i="1"/>
  <c r="N3018" i="1"/>
  <c r="M3018" i="1"/>
  <c r="Q3017" i="1"/>
  <c r="P3017" i="1"/>
  <c r="O3017" i="1"/>
  <c r="N3017" i="1"/>
  <c r="M3017" i="1"/>
  <c r="Q3016" i="1"/>
  <c r="P3016" i="1"/>
  <c r="O3016" i="1"/>
  <c r="N3016" i="1"/>
  <c r="M3016" i="1"/>
  <c r="Q3015" i="1"/>
  <c r="P3015" i="1"/>
  <c r="O3015" i="1"/>
  <c r="N3015" i="1"/>
  <c r="M3015" i="1"/>
  <c r="Q3014" i="1"/>
  <c r="P3014" i="1"/>
  <c r="O3014" i="1"/>
  <c r="N3014" i="1"/>
  <c r="M3014" i="1"/>
  <c r="Q3013" i="1"/>
  <c r="P3013" i="1"/>
  <c r="O3013" i="1"/>
  <c r="N3013" i="1"/>
  <c r="M3013" i="1"/>
  <c r="Q3012" i="1"/>
  <c r="P3012" i="1"/>
  <c r="O3012" i="1"/>
  <c r="N3012" i="1"/>
  <c r="M3012" i="1"/>
  <c r="Q3011" i="1"/>
  <c r="P3011" i="1"/>
  <c r="O3011" i="1"/>
  <c r="N3011" i="1"/>
  <c r="M3011" i="1"/>
  <c r="Q3010" i="1"/>
  <c r="P3010" i="1"/>
  <c r="O3010" i="1"/>
  <c r="N3010" i="1"/>
  <c r="M3010" i="1"/>
  <c r="Q3009" i="1"/>
  <c r="P3009" i="1"/>
  <c r="O3009" i="1"/>
  <c r="N3009" i="1"/>
  <c r="M3009" i="1"/>
  <c r="Q3008" i="1"/>
  <c r="P3008" i="1"/>
  <c r="O3008" i="1"/>
  <c r="N3008" i="1"/>
  <c r="M3008" i="1"/>
  <c r="Q3007" i="1"/>
  <c r="P3007" i="1"/>
  <c r="O3007" i="1"/>
  <c r="N3007" i="1"/>
  <c r="M3007" i="1"/>
  <c r="Q3006" i="1"/>
  <c r="P3006" i="1"/>
  <c r="O3006" i="1"/>
  <c r="N3006" i="1"/>
  <c r="M3006" i="1"/>
  <c r="Q3005" i="1"/>
  <c r="P3005" i="1"/>
  <c r="O3005" i="1"/>
  <c r="N3005" i="1"/>
  <c r="M3005" i="1"/>
  <c r="Q3004" i="1"/>
  <c r="P3004" i="1"/>
  <c r="O3004" i="1"/>
  <c r="N3004" i="1"/>
  <c r="M3004" i="1"/>
  <c r="Q3003" i="1"/>
  <c r="P3003" i="1"/>
  <c r="O3003" i="1"/>
  <c r="N3003" i="1"/>
  <c r="M3003" i="1"/>
  <c r="Q3002" i="1"/>
  <c r="P3002" i="1"/>
  <c r="O3002" i="1"/>
  <c r="N3002" i="1"/>
  <c r="M3002" i="1"/>
  <c r="Q3001" i="1"/>
  <c r="P3001" i="1"/>
  <c r="O3001" i="1"/>
  <c r="N3001" i="1"/>
  <c r="M3001" i="1"/>
  <c r="Q3000" i="1"/>
  <c r="P3000" i="1"/>
  <c r="O3000" i="1"/>
  <c r="N3000" i="1"/>
  <c r="M3000" i="1"/>
  <c r="Q2999" i="1"/>
  <c r="P2999" i="1"/>
  <c r="O2999" i="1"/>
  <c r="N2999" i="1"/>
  <c r="M2999" i="1"/>
  <c r="Q2998" i="1"/>
  <c r="P2998" i="1"/>
  <c r="O2998" i="1"/>
  <c r="N2998" i="1"/>
  <c r="M2998" i="1"/>
  <c r="Q2997" i="1"/>
  <c r="P2997" i="1"/>
  <c r="O2997" i="1"/>
  <c r="N2997" i="1"/>
  <c r="M2997" i="1"/>
  <c r="Q2996" i="1"/>
  <c r="P2996" i="1"/>
  <c r="O2996" i="1"/>
  <c r="N2996" i="1"/>
  <c r="M2996" i="1"/>
  <c r="Q2995" i="1"/>
  <c r="P2995" i="1"/>
  <c r="O2995" i="1"/>
  <c r="N2995" i="1"/>
  <c r="M2995" i="1"/>
  <c r="Q2994" i="1"/>
  <c r="P2994" i="1"/>
  <c r="O2994" i="1"/>
  <c r="N2994" i="1"/>
  <c r="M2994" i="1"/>
  <c r="Q2993" i="1"/>
  <c r="P2993" i="1"/>
  <c r="O2993" i="1"/>
  <c r="N2993" i="1"/>
  <c r="M2993" i="1"/>
  <c r="Q2992" i="1"/>
  <c r="P2992" i="1"/>
  <c r="O2992" i="1"/>
  <c r="N2992" i="1"/>
  <c r="M2992" i="1"/>
  <c r="Q2991" i="1"/>
  <c r="P2991" i="1"/>
  <c r="O2991" i="1"/>
  <c r="N2991" i="1"/>
  <c r="M2991" i="1"/>
  <c r="Q2990" i="1"/>
  <c r="P2990" i="1"/>
  <c r="O2990" i="1"/>
  <c r="N2990" i="1"/>
  <c r="M2990" i="1"/>
  <c r="Q2989" i="1"/>
  <c r="P2989" i="1"/>
  <c r="O2989" i="1"/>
  <c r="N2989" i="1"/>
  <c r="M2989" i="1"/>
  <c r="Q2988" i="1"/>
  <c r="P2988" i="1"/>
  <c r="O2988" i="1"/>
  <c r="N2988" i="1"/>
  <c r="M2988" i="1"/>
  <c r="Q2987" i="1"/>
  <c r="P2987" i="1"/>
  <c r="O2987" i="1"/>
  <c r="N2987" i="1"/>
  <c r="M2987" i="1"/>
  <c r="Q2986" i="1"/>
  <c r="P2986" i="1"/>
  <c r="O2986" i="1"/>
  <c r="N2986" i="1"/>
  <c r="M2986" i="1"/>
  <c r="Q2985" i="1"/>
  <c r="P2985" i="1"/>
  <c r="O2985" i="1"/>
  <c r="N2985" i="1"/>
  <c r="M2985" i="1"/>
  <c r="Q2984" i="1"/>
  <c r="P2984" i="1"/>
  <c r="O2984" i="1"/>
  <c r="N2984" i="1"/>
  <c r="M2984" i="1"/>
  <c r="Q2983" i="1"/>
  <c r="P2983" i="1"/>
  <c r="O2983" i="1"/>
  <c r="N2983" i="1"/>
  <c r="M2983" i="1"/>
  <c r="Q2982" i="1"/>
  <c r="P2982" i="1"/>
  <c r="O2982" i="1"/>
  <c r="N2982" i="1"/>
  <c r="M2982" i="1"/>
  <c r="Q2981" i="1"/>
  <c r="P2981" i="1"/>
  <c r="O2981" i="1"/>
  <c r="N2981" i="1"/>
  <c r="M2981" i="1"/>
  <c r="Q2980" i="1"/>
  <c r="P2980" i="1"/>
  <c r="O2980" i="1"/>
  <c r="N2980" i="1"/>
  <c r="M2980" i="1"/>
  <c r="Q2979" i="1"/>
  <c r="P2979" i="1"/>
  <c r="O2979" i="1"/>
  <c r="N2979" i="1"/>
  <c r="M2979" i="1"/>
  <c r="Q2978" i="1"/>
  <c r="P2978" i="1"/>
  <c r="O2978" i="1"/>
  <c r="N2978" i="1"/>
  <c r="M2978" i="1"/>
  <c r="Q2977" i="1"/>
  <c r="P2977" i="1"/>
  <c r="O2977" i="1"/>
  <c r="N2977" i="1"/>
  <c r="M2977" i="1"/>
  <c r="Q2976" i="1"/>
  <c r="P2976" i="1"/>
  <c r="O2976" i="1"/>
  <c r="N2976" i="1"/>
  <c r="M2976" i="1"/>
  <c r="Q2975" i="1"/>
  <c r="P2975" i="1"/>
  <c r="O2975" i="1"/>
  <c r="N2975" i="1"/>
  <c r="M2975" i="1"/>
  <c r="Q2974" i="1"/>
  <c r="P2974" i="1"/>
  <c r="O2974" i="1"/>
  <c r="N2974" i="1"/>
  <c r="M2974" i="1"/>
  <c r="Q2973" i="1"/>
  <c r="P2973" i="1"/>
  <c r="O2973" i="1"/>
  <c r="N2973" i="1"/>
  <c r="M2973" i="1"/>
  <c r="Q2972" i="1"/>
  <c r="P2972" i="1"/>
  <c r="O2972" i="1"/>
  <c r="N2972" i="1"/>
  <c r="M2972" i="1"/>
  <c r="Q2971" i="1"/>
  <c r="P2971" i="1"/>
  <c r="O2971" i="1"/>
  <c r="N2971" i="1"/>
  <c r="M2971" i="1"/>
  <c r="Q2970" i="1"/>
  <c r="P2970" i="1"/>
  <c r="O2970" i="1"/>
  <c r="N2970" i="1"/>
  <c r="M2970" i="1"/>
  <c r="Q2969" i="1"/>
  <c r="P2969" i="1"/>
  <c r="O2969" i="1"/>
  <c r="N2969" i="1"/>
  <c r="M2969" i="1"/>
  <c r="Q2968" i="1"/>
  <c r="P2968" i="1"/>
  <c r="O2968" i="1"/>
  <c r="N2968" i="1"/>
  <c r="M2968" i="1"/>
  <c r="Q2967" i="1"/>
  <c r="P2967" i="1"/>
  <c r="O2967" i="1"/>
  <c r="N2967" i="1"/>
  <c r="M2967" i="1"/>
  <c r="Q2966" i="1"/>
  <c r="P2966" i="1"/>
  <c r="O2966" i="1"/>
  <c r="N2966" i="1"/>
  <c r="M2966" i="1"/>
  <c r="Q2965" i="1"/>
  <c r="P2965" i="1"/>
  <c r="O2965" i="1"/>
  <c r="N2965" i="1"/>
  <c r="M2965" i="1"/>
  <c r="Q2964" i="1"/>
  <c r="P2964" i="1"/>
  <c r="O2964" i="1"/>
  <c r="N2964" i="1"/>
  <c r="M2964" i="1"/>
  <c r="Q2963" i="1"/>
  <c r="P2963" i="1"/>
  <c r="O2963" i="1"/>
  <c r="N2963" i="1"/>
  <c r="M2963" i="1"/>
  <c r="Q2962" i="1"/>
  <c r="P2962" i="1"/>
  <c r="O2962" i="1"/>
  <c r="N2962" i="1"/>
  <c r="M2962" i="1"/>
  <c r="Q2961" i="1"/>
  <c r="P2961" i="1"/>
  <c r="O2961" i="1"/>
  <c r="N2961" i="1"/>
  <c r="M2961" i="1"/>
  <c r="Q2960" i="1"/>
  <c r="P2960" i="1"/>
  <c r="O2960" i="1"/>
  <c r="N2960" i="1"/>
  <c r="M2960" i="1"/>
  <c r="Q2959" i="1"/>
  <c r="P2959" i="1"/>
  <c r="O2959" i="1"/>
  <c r="N2959" i="1"/>
  <c r="M2959" i="1"/>
  <c r="Q2958" i="1"/>
  <c r="P2958" i="1"/>
  <c r="O2958" i="1"/>
  <c r="N2958" i="1"/>
  <c r="M2958" i="1"/>
  <c r="Q2957" i="1"/>
  <c r="P2957" i="1"/>
  <c r="O2957" i="1"/>
  <c r="N2957" i="1"/>
  <c r="M2957" i="1"/>
  <c r="Q2956" i="1"/>
  <c r="P2956" i="1"/>
  <c r="O2956" i="1"/>
  <c r="N2956" i="1"/>
  <c r="M2956" i="1"/>
  <c r="Q2955" i="1"/>
  <c r="P2955" i="1"/>
  <c r="O2955" i="1"/>
  <c r="N2955" i="1"/>
  <c r="M2955" i="1"/>
  <c r="Q2954" i="1"/>
  <c r="P2954" i="1"/>
  <c r="O2954" i="1"/>
  <c r="N2954" i="1"/>
  <c r="M2954" i="1"/>
  <c r="Q2953" i="1"/>
  <c r="P2953" i="1"/>
  <c r="O2953" i="1"/>
  <c r="N2953" i="1"/>
  <c r="M2953" i="1"/>
  <c r="Q2952" i="1"/>
  <c r="P2952" i="1"/>
  <c r="O2952" i="1"/>
  <c r="N2952" i="1"/>
  <c r="M2952" i="1"/>
  <c r="Q2951" i="1"/>
  <c r="P2951" i="1"/>
  <c r="O2951" i="1"/>
  <c r="N2951" i="1"/>
  <c r="M2951" i="1"/>
  <c r="Q2950" i="1"/>
  <c r="P2950" i="1"/>
  <c r="O2950" i="1"/>
  <c r="N2950" i="1"/>
  <c r="M2950" i="1"/>
  <c r="Q2949" i="1"/>
  <c r="P2949" i="1"/>
  <c r="O2949" i="1"/>
  <c r="N2949" i="1"/>
  <c r="M2949" i="1"/>
  <c r="Q2948" i="1"/>
  <c r="P2948" i="1"/>
  <c r="O2948" i="1"/>
  <c r="N2948" i="1"/>
  <c r="M2948" i="1"/>
  <c r="Q2947" i="1"/>
  <c r="P2947" i="1"/>
  <c r="O2947" i="1"/>
  <c r="N2947" i="1"/>
  <c r="M2947" i="1"/>
  <c r="Q2946" i="1"/>
  <c r="P2946" i="1"/>
  <c r="O2946" i="1"/>
  <c r="N2946" i="1"/>
  <c r="M2946" i="1"/>
  <c r="Q2945" i="1"/>
  <c r="P2945" i="1"/>
  <c r="O2945" i="1"/>
  <c r="N2945" i="1"/>
  <c r="M2945" i="1"/>
  <c r="Q2944" i="1"/>
  <c r="P2944" i="1"/>
  <c r="O2944" i="1"/>
  <c r="N2944" i="1"/>
  <c r="M2944" i="1"/>
  <c r="Q2943" i="1"/>
  <c r="P2943" i="1"/>
  <c r="O2943" i="1"/>
  <c r="N2943" i="1"/>
  <c r="M2943" i="1"/>
  <c r="Q2942" i="1"/>
  <c r="P2942" i="1"/>
  <c r="O2942" i="1"/>
  <c r="N2942" i="1"/>
  <c r="M2942" i="1"/>
  <c r="Q2941" i="1"/>
  <c r="P2941" i="1"/>
  <c r="O2941" i="1"/>
  <c r="N2941" i="1"/>
  <c r="M2941" i="1"/>
  <c r="Q2940" i="1"/>
  <c r="P2940" i="1"/>
  <c r="O2940" i="1"/>
  <c r="N2940" i="1"/>
  <c r="M2940" i="1"/>
  <c r="Q2939" i="1"/>
  <c r="P2939" i="1"/>
  <c r="O2939" i="1"/>
  <c r="N2939" i="1"/>
  <c r="M2939" i="1"/>
  <c r="Q2938" i="1"/>
  <c r="P2938" i="1"/>
  <c r="O2938" i="1"/>
  <c r="N2938" i="1"/>
  <c r="M2938" i="1"/>
  <c r="Q2937" i="1"/>
  <c r="P2937" i="1"/>
  <c r="O2937" i="1"/>
  <c r="N2937" i="1"/>
  <c r="M2937" i="1"/>
  <c r="Q2936" i="1"/>
  <c r="P2936" i="1"/>
  <c r="O2936" i="1"/>
  <c r="N2936" i="1"/>
  <c r="M2936" i="1"/>
  <c r="Q2935" i="1"/>
  <c r="P2935" i="1"/>
  <c r="O2935" i="1"/>
  <c r="N2935" i="1"/>
  <c r="M2935" i="1"/>
  <c r="Q2934" i="1"/>
  <c r="P2934" i="1"/>
  <c r="O2934" i="1"/>
  <c r="N2934" i="1"/>
  <c r="M2934" i="1"/>
  <c r="Q2933" i="1"/>
  <c r="P2933" i="1"/>
  <c r="O2933" i="1"/>
  <c r="N2933" i="1"/>
  <c r="M2933" i="1"/>
  <c r="Q2932" i="1"/>
  <c r="P2932" i="1"/>
  <c r="O2932" i="1"/>
  <c r="N2932" i="1"/>
  <c r="M2932" i="1"/>
  <c r="Q2931" i="1"/>
  <c r="P2931" i="1"/>
  <c r="O2931" i="1"/>
  <c r="N2931" i="1"/>
  <c r="M2931" i="1"/>
  <c r="Q2930" i="1"/>
  <c r="P2930" i="1"/>
  <c r="O2930" i="1"/>
  <c r="N2930" i="1"/>
  <c r="M2930" i="1"/>
  <c r="Q2929" i="1"/>
  <c r="P2929" i="1"/>
  <c r="O2929" i="1"/>
  <c r="N2929" i="1"/>
  <c r="M2929" i="1"/>
  <c r="Q2928" i="1"/>
  <c r="P2928" i="1"/>
  <c r="O2928" i="1"/>
  <c r="N2928" i="1"/>
  <c r="M2928" i="1"/>
  <c r="Q2927" i="1"/>
  <c r="P2927" i="1"/>
  <c r="O2927" i="1"/>
  <c r="N2927" i="1"/>
  <c r="M2927" i="1"/>
  <c r="Q2926" i="1"/>
  <c r="P2926" i="1"/>
  <c r="O2926" i="1"/>
  <c r="N2926" i="1"/>
  <c r="M2926" i="1"/>
  <c r="Q2925" i="1"/>
  <c r="P2925" i="1"/>
  <c r="O2925" i="1"/>
  <c r="N2925" i="1"/>
  <c r="M2925" i="1"/>
  <c r="Q2924" i="1"/>
  <c r="P2924" i="1"/>
  <c r="O2924" i="1"/>
  <c r="N2924" i="1"/>
  <c r="M2924" i="1"/>
  <c r="Q2923" i="1"/>
  <c r="P2923" i="1"/>
  <c r="O2923" i="1"/>
  <c r="N2923" i="1"/>
  <c r="M2923" i="1"/>
  <c r="Q2922" i="1"/>
  <c r="P2922" i="1"/>
  <c r="O2922" i="1"/>
  <c r="N2922" i="1"/>
  <c r="M2922" i="1"/>
  <c r="Q2921" i="1"/>
  <c r="P2921" i="1"/>
  <c r="O2921" i="1"/>
  <c r="N2921" i="1"/>
  <c r="M2921" i="1"/>
  <c r="Q2920" i="1"/>
  <c r="P2920" i="1"/>
  <c r="O2920" i="1"/>
  <c r="N2920" i="1"/>
  <c r="M2920" i="1"/>
  <c r="Q2919" i="1"/>
  <c r="P2919" i="1"/>
  <c r="O2919" i="1"/>
  <c r="N2919" i="1"/>
  <c r="M2919" i="1"/>
  <c r="Q2918" i="1"/>
  <c r="P2918" i="1"/>
  <c r="O2918" i="1"/>
  <c r="N2918" i="1"/>
  <c r="M2918" i="1"/>
  <c r="Q2917" i="1"/>
  <c r="P2917" i="1"/>
  <c r="O2917" i="1"/>
  <c r="N2917" i="1"/>
  <c r="M2917" i="1"/>
  <c r="Q2916" i="1"/>
  <c r="P2916" i="1"/>
  <c r="O2916" i="1"/>
  <c r="N2916" i="1"/>
  <c r="M2916" i="1"/>
  <c r="Q2915" i="1"/>
  <c r="P2915" i="1"/>
  <c r="O2915" i="1"/>
  <c r="N2915" i="1"/>
  <c r="M2915" i="1"/>
  <c r="Q2914" i="1"/>
  <c r="P2914" i="1"/>
  <c r="O2914" i="1"/>
  <c r="N2914" i="1"/>
  <c r="M2914" i="1"/>
  <c r="Q2913" i="1"/>
  <c r="P2913" i="1"/>
  <c r="O2913" i="1"/>
  <c r="N2913" i="1"/>
  <c r="M2913" i="1"/>
  <c r="Q2912" i="1"/>
  <c r="P2912" i="1"/>
  <c r="O2912" i="1"/>
  <c r="N2912" i="1"/>
  <c r="M2912" i="1"/>
  <c r="Q2911" i="1"/>
  <c r="P2911" i="1"/>
  <c r="O2911" i="1"/>
  <c r="N2911" i="1"/>
  <c r="M2911" i="1"/>
  <c r="Q2910" i="1"/>
  <c r="P2910" i="1"/>
  <c r="O2910" i="1"/>
  <c r="N2910" i="1"/>
  <c r="M2910" i="1"/>
  <c r="Q2909" i="1"/>
  <c r="P2909" i="1"/>
  <c r="O2909" i="1"/>
  <c r="N2909" i="1"/>
  <c r="M2909" i="1"/>
  <c r="Q2908" i="1"/>
  <c r="P2908" i="1"/>
  <c r="O2908" i="1"/>
  <c r="N2908" i="1"/>
  <c r="M2908" i="1"/>
  <c r="Q2907" i="1"/>
  <c r="P2907" i="1"/>
  <c r="O2907" i="1"/>
  <c r="N2907" i="1"/>
  <c r="M2907" i="1"/>
  <c r="Q2906" i="1"/>
  <c r="P2906" i="1"/>
  <c r="O2906" i="1"/>
  <c r="N2906" i="1"/>
  <c r="M2906" i="1"/>
  <c r="Q2905" i="1"/>
  <c r="P2905" i="1"/>
  <c r="O2905" i="1"/>
  <c r="N2905" i="1"/>
  <c r="M2905" i="1"/>
  <c r="Q2904" i="1"/>
  <c r="P2904" i="1"/>
  <c r="O2904" i="1"/>
  <c r="N2904" i="1"/>
  <c r="M2904" i="1"/>
  <c r="Q2903" i="1"/>
  <c r="P2903" i="1"/>
  <c r="O2903" i="1"/>
  <c r="N2903" i="1"/>
  <c r="M2903" i="1"/>
  <c r="Q2902" i="1"/>
  <c r="P2902" i="1"/>
  <c r="O2902" i="1"/>
  <c r="N2902" i="1"/>
  <c r="M2902" i="1"/>
  <c r="Q2901" i="1"/>
  <c r="P2901" i="1"/>
  <c r="O2901" i="1"/>
  <c r="N2901" i="1"/>
  <c r="M2901" i="1"/>
  <c r="Q2900" i="1"/>
  <c r="P2900" i="1"/>
  <c r="O2900" i="1"/>
  <c r="N2900" i="1"/>
  <c r="M2900" i="1"/>
  <c r="Q2899" i="1"/>
  <c r="P2899" i="1"/>
  <c r="O2899" i="1"/>
  <c r="N2899" i="1"/>
  <c r="M2899" i="1"/>
  <c r="Q2898" i="1"/>
  <c r="P2898" i="1"/>
  <c r="O2898" i="1"/>
  <c r="N2898" i="1"/>
  <c r="M2898" i="1"/>
  <c r="Q2897" i="1"/>
  <c r="P2897" i="1"/>
  <c r="O2897" i="1"/>
  <c r="N2897" i="1"/>
  <c r="M2897" i="1"/>
  <c r="Q2896" i="1"/>
  <c r="P2896" i="1"/>
  <c r="O2896" i="1"/>
  <c r="N2896" i="1"/>
  <c r="M2896" i="1"/>
  <c r="Q2895" i="1"/>
  <c r="P2895" i="1"/>
  <c r="O2895" i="1"/>
  <c r="N2895" i="1"/>
  <c r="M2895" i="1"/>
  <c r="Q2894" i="1"/>
  <c r="P2894" i="1"/>
  <c r="O2894" i="1"/>
  <c r="N2894" i="1"/>
  <c r="M2894" i="1"/>
  <c r="Q2893" i="1"/>
  <c r="P2893" i="1"/>
  <c r="O2893" i="1"/>
  <c r="N2893" i="1"/>
  <c r="M2893" i="1"/>
  <c r="Q2892" i="1"/>
  <c r="P2892" i="1"/>
  <c r="O2892" i="1"/>
  <c r="N2892" i="1"/>
  <c r="M2892" i="1"/>
  <c r="Q2891" i="1"/>
  <c r="P2891" i="1"/>
  <c r="O2891" i="1"/>
  <c r="N2891" i="1"/>
  <c r="M2891" i="1"/>
  <c r="Q2890" i="1"/>
  <c r="P2890" i="1"/>
  <c r="O2890" i="1"/>
  <c r="N2890" i="1"/>
  <c r="M2890" i="1"/>
  <c r="Q2889" i="1"/>
  <c r="P2889" i="1"/>
  <c r="O2889" i="1"/>
  <c r="N2889" i="1"/>
  <c r="M2889" i="1"/>
  <c r="Q2888" i="1"/>
  <c r="P2888" i="1"/>
  <c r="O2888" i="1"/>
  <c r="N2888" i="1"/>
  <c r="M2888" i="1"/>
  <c r="Q2887" i="1"/>
  <c r="P2887" i="1"/>
  <c r="O2887" i="1"/>
  <c r="N2887" i="1"/>
  <c r="M2887" i="1"/>
  <c r="Q2886" i="1"/>
  <c r="P2886" i="1"/>
  <c r="O2886" i="1"/>
  <c r="N2886" i="1"/>
  <c r="M2886" i="1"/>
  <c r="Q2885" i="1"/>
  <c r="P2885" i="1"/>
  <c r="O2885" i="1"/>
  <c r="N2885" i="1"/>
  <c r="M2885" i="1"/>
  <c r="Q2884" i="1"/>
  <c r="P2884" i="1"/>
  <c r="O2884" i="1"/>
  <c r="N2884" i="1"/>
  <c r="M2884" i="1"/>
  <c r="Q2883" i="1"/>
  <c r="P2883" i="1"/>
  <c r="O2883" i="1"/>
  <c r="N2883" i="1"/>
  <c r="M2883" i="1"/>
  <c r="Q2882" i="1"/>
  <c r="P2882" i="1"/>
  <c r="O2882" i="1"/>
  <c r="N2882" i="1"/>
  <c r="M2882" i="1"/>
  <c r="Q2881" i="1"/>
  <c r="P2881" i="1"/>
  <c r="O2881" i="1"/>
  <c r="N2881" i="1"/>
  <c r="M2881" i="1"/>
  <c r="Q2880" i="1"/>
  <c r="P2880" i="1"/>
  <c r="O2880" i="1"/>
  <c r="N2880" i="1"/>
  <c r="M2880" i="1"/>
  <c r="Q2879" i="1"/>
  <c r="P2879" i="1"/>
  <c r="O2879" i="1"/>
  <c r="N2879" i="1"/>
  <c r="M2879" i="1"/>
  <c r="Q2878" i="1"/>
  <c r="P2878" i="1"/>
  <c r="O2878" i="1"/>
  <c r="N2878" i="1"/>
  <c r="M2878" i="1"/>
  <c r="Q2877" i="1"/>
  <c r="P2877" i="1"/>
  <c r="O2877" i="1"/>
  <c r="N2877" i="1"/>
  <c r="M2877" i="1"/>
  <c r="Q2876" i="1"/>
  <c r="P2876" i="1"/>
  <c r="O2876" i="1"/>
  <c r="N2876" i="1"/>
  <c r="M2876" i="1"/>
  <c r="Q2875" i="1"/>
  <c r="P2875" i="1"/>
  <c r="O2875" i="1"/>
  <c r="N2875" i="1"/>
  <c r="M2875" i="1"/>
  <c r="Q2874" i="1"/>
  <c r="P2874" i="1"/>
  <c r="O2874" i="1"/>
  <c r="N2874" i="1"/>
  <c r="M2874" i="1"/>
  <c r="Q2873" i="1"/>
  <c r="P2873" i="1"/>
  <c r="O2873" i="1"/>
  <c r="N2873" i="1"/>
  <c r="M2873" i="1"/>
  <c r="Q2872" i="1"/>
  <c r="P2872" i="1"/>
  <c r="O2872" i="1"/>
  <c r="N2872" i="1"/>
  <c r="M2872" i="1"/>
  <c r="Q2871" i="1"/>
  <c r="P2871" i="1"/>
  <c r="O2871" i="1"/>
  <c r="N2871" i="1"/>
  <c r="M2871" i="1"/>
  <c r="Q2870" i="1"/>
  <c r="P2870" i="1"/>
  <c r="O2870" i="1"/>
  <c r="N2870" i="1"/>
  <c r="M2870" i="1"/>
  <c r="Q2869" i="1"/>
  <c r="P2869" i="1"/>
  <c r="O2869" i="1"/>
  <c r="N2869" i="1"/>
  <c r="M2869" i="1"/>
  <c r="Q2868" i="1"/>
  <c r="P2868" i="1"/>
  <c r="O2868" i="1"/>
  <c r="N2868" i="1"/>
  <c r="M2868" i="1"/>
  <c r="Q2867" i="1"/>
  <c r="P2867" i="1"/>
  <c r="O2867" i="1"/>
  <c r="N2867" i="1"/>
  <c r="M2867" i="1"/>
  <c r="Q2866" i="1"/>
  <c r="P2866" i="1"/>
  <c r="O2866" i="1"/>
  <c r="N2866" i="1"/>
  <c r="M2866" i="1"/>
  <c r="Q2865" i="1"/>
  <c r="P2865" i="1"/>
  <c r="O2865" i="1"/>
  <c r="N2865" i="1"/>
  <c r="M2865" i="1"/>
  <c r="Q2864" i="1"/>
  <c r="P2864" i="1"/>
  <c r="O2864" i="1"/>
  <c r="N2864" i="1"/>
  <c r="M2864" i="1"/>
  <c r="Q2863" i="1"/>
  <c r="P2863" i="1"/>
  <c r="O2863" i="1"/>
  <c r="N2863" i="1"/>
  <c r="M2863" i="1"/>
  <c r="Q2862" i="1"/>
  <c r="P2862" i="1"/>
  <c r="O2862" i="1"/>
  <c r="N2862" i="1"/>
  <c r="M2862" i="1"/>
  <c r="Q2861" i="1"/>
  <c r="P2861" i="1"/>
  <c r="O2861" i="1"/>
  <c r="N2861" i="1"/>
  <c r="M2861" i="1"/>
  <c r="Q2860" i="1"/>
  <c r="P2860" i="1"/>
  <c r="O2860" i="1"/>
  <c r="N2860" i="1"/>
  <c r="M2860" i="1"/>
  <c r="Q2859" i="1"/>
  <c r="P2859" i="1"/>
  <c r="O2859" i="1"/>
  <c r="N2859" i="1"/>
  <c r="M2859" i="1"/>
  <c r="Q2858" i="1"/>
  <c r="P2858" i="1"/>
  <c r="O2858" i="1"/>
  <c r="N2858" i="1"/>
  <c r="M2858" i="1"/>
  <c r="Q2857" i="1"/>
  <c r="P2857" i="1"/>
  <c r="O2857" i="1"/>
  <c r="N2857" i="1"/>
  <c r="M2857" i="1"/>
  <c r="Q2856" i="1"/>
  <c r="P2856" i="1"/>
  <c r="O2856" i="1"/>
  <c r="N2856" i="1"/>
  <c r="M2856" i="1"/>
  <c r="Q2855" i="1"/>
  <c r="P2855" i="1"/>
  <c r="O2855" i="1"/>
  <c r="N2855" i="1"/>
  <c r="M2855" i="1"/>
  <c r="Q2854" i="1"/>
  <c r="P2854" i="1"/>
  <c r="O2854" i="1"/>
  <c r="N2854" i="1"/>
  <c r="M2854" i="1"/>
  <c r="Q2853" i="1"/>
  <c r="P2853" i="1"/>
  <c r="O2853" i="1"/>
  <c r="N2853" i="1"/>
  <c r="M2853" i="1"/>
  <c r="Q2852" i="1"/>
  <c r="P2852" i="1"/>
  <c r="O2852" i="1"/>
  <c r="N2852" i="1"/>
  <c r="M2852" i="1"/>
  <c r="Q2851" i="1"/>
  <c r="P2851" i="1"/>
  <c r="O2851" i="1"/>
  <c r="N2851" i="1"/>
  <c r="M2851" i="1"/>
  <c r="Q2850" i="1"/>
  <c r="P2850" i="1"/>
  <c r="O2850" i="1"/>
  <c r="N2850" i="1"/>
  <c r="M2850" i="1"/>
  <c r="Q2849" i="1"/>
  <c r="P2849" i="1"/>
  <c r="O2849" i="1"/>
  <c r="N2849" i="1"/>
  <c r="M2849" i="1"/>
  <c r="Q2848" i="1"/>
  <c r="P2848" i="1"/>
  <c r="O2848" i="1"/>
  <c r="N2848" i="1"/>
  <c r="M2848" i="1"/>
  <c r="Q2847" i="1"/>
  <c r="P2847" i="1"/>
  <c r="O2847" i="1"/>
  <c r="N2847" i="1"/>
  <c r="M2847" i="1"/>
  <c r="Q2846" i="1"/>
  <c r="P2846" i="1"/>
  <c r="O2846" i="1"/>
  <c r="N2846" i="1"/>
  <c r="M2846" i="1"/>
  <c r="Q2845" i="1"/>
  <c r="P2845" i="1"/>
  <c r="O2845" i="1"/>
  <c r="N2845" i="1"/>
  <c r="M2845" i="1"/>
  <c r="Q2844" i="1"/>
  <c r="P2844" i="1"/>
  <c r="O2844" i="1"/>
  <c r="N2844" i="1"/>
  <c r="M2844" i="1"/>
  <c r="Q2843" i="1"/>
  <c r="P2843" i="1"/>
  <c r="O2843" i="1"/>
  <c r="N2843" i="1"/>
  <c r="M2843" i="1"/>
  <c r="Q2842" i="1"/>
  <c r="P2842" i="1"/>
  <c r="O2842" i="1"/>
  <c r="N2842" i="1"/>
  <c r="M2842" i="1"/>
  <c r="Q2841" i="1"/>
  <c r="P2841" i="1"/>
  <c r="O2841" i="1"/>
  <c r="N2841" i="1"/>
  <c r="M2841" i="1"/>
  <c r="Q2840" i="1"/>
  <c r="P2840" i="1"/>
  <c r="O2840" i="1"/>
  <c r="N2840" i="1"/>
  <c r="M2840" i="1"/>
  <c r="Q2839" i="1"/>
  <c r="P2839" i="1"/>
  <c r="O2839" i="1"/>
  <c r="N2839" i="1"/>
  <c r="M2839" i="1"/>
  <c r="Q2838" i="1"/>
  <c r="P2838" i="1"/>
  <c r="O2838" i="1"/>
  <c r="N2838" i="1"/>
  <c r="M2838" i="1"/>
  <c r="Q2837" i="1"/>
  <c r="P2837" i="1"/>
  <c r="O2837" i="1"/>
  <c r="N2837" i="1"/>
  <c r="M2837" i="1"/>
  <c r="Q2836" i="1"/>
  <c r="P2836" i="1"/>
  <c r="O2836" i="1"/>
  <c r="N2836" i="1"/>
  <c r="M2836" i="1"/>
  <c r="Q2835" i="1"/>
  <c r="P2835" i="1"/>
  <c r="O2835" i="1"/>
  <c r="N2835" i="1"/>
  <c r="M2835" i="1"/>
  <c r="Q2834" i="1"/>
  <c r="P2834" i="1"/>
  <c r="O2834" i="1"/>
  <c r="N2834" i="1"/>
  <c r="M2834" i="1"/>
  <c r="Q2833" i="1"/>
  <c r="P2833" i="1"/>
  <c r="O2833" i="1"/>
  <c r="N2833" i="1"/>
  <c r="M2833" i="1"/>
  <c r="Q2832" i="1"/>
  <c r="P2832" i="1"/>
  <c r="O2832" i="1"/>
  <c r="N2832" i="1"/>
  <c r="M2832" i="1"/>
  <c r="Q2831" i="1"/>
  <c r="P2831" i="1"/>
  <c r="O2831" i="1"/>
  <c r="N2831" i="1"/>
  <c r="M2831" i="1"/>
  <c r="Q2830" i="1"/>
  <c r="P2830" i="1"/>
  <c r="O2830" i="1"/>
  <c r="N2830" i="1"/>
  <c r="M2830" i="1"/>
  <c r="Q2829" i="1"/>
  <c r="P2829" i="1"/>
  <c r="O2829" i="1"/>
  <c r="N2829" i="1"/>
  <c r="M2829" i="1"/>
  <c r="Q2828" i="1"/>
  <c r="P2828" i="1"/>
  <c r="O2828" i="1"/>
  <c r="N2828" i="1"/>
  <c r="M2828" i="1"/>
  <c r="Q2827" i="1"/>
  <c r="P2827" i="1"/>
  <c r="O2827" i="1"/>
  <c r="N2827" i="1"/>
  <c r="M2827" i="1"/>
  <c r="Q2826" i="1"/>
  <c r="P2826" i="1"/>
  <c r="O2826" i="1"/>
  <c r="N2826" i="1"/>
  <c r="M2826" i="1"/>
  <c r="Q2825" i="1"/>
  <c r="P2825" i="1"/>
  <c r="O2825" i="1"/>
  <c r="N2825" i="1"/>
  <c r="M2825" i="1"/>
  <c r="Q2824" i="1"/>
  <c r="P2824" i="1"/>
  <c r="O2824" i="1"/>
  <c r="N2824" i="1"/>
  <c r="M2824" i="1"/>
  <c r="Q2823" i="1"/>
  <c r="P2823" i="1"/>
  <c r="O2823" i="1"/>
  <c r="N2823" i="1"/>
  <c r="M2823" i="1"/>
  <c r="Q2822" i="1"/>
  <c r="P2822" i="1"/>
  <c r="O2822" i="1"/>
  <c r="N2822" i="1"/>
  <c r="M2822" i="1"/>
  <c r="Q2821" i="1"/>
  <c r="P2821" i="1"/>
  <c r="O2821" i="1"/>
  <c r="N2821" i="1"/>
  <c r="M2821" i="1"/>
  <c r="Q2820" i="1"/>
  <c r="P2820" i="1"/>
  <c r="O2820" i="1"/>
  <c r="N2820" i="1"/>
  <c r="M2820" i="1"/>
  <c r="Q2819" i="1"/>
  <c r="P2819" i="1"/>
  <c r="O2819" i="1"/>
  <c r="N2819" i="1"/>
  <c r="M2819" i="1"/>
  <c r="Q2818" i="1"/>
  <c r="P2818" i="1"/>
  <c r="O2818" i="1"/>
  <c r="N2818" i="1"/>
  <c r="M2818" i="1"/>
  <c r="Q2817" i="1"/>
  <c r="P2817" i="1"/>
  <c r="O2817" i="1"/>
  <c r="N2817" i="1"/>
  <c r="M2817" i="1"/>
  <c r="Q2816" i="1"/>
  <c r="P2816" i="1"/>
  <c r="O2816" i="1"/>
  <c r="N2816" i="1"/>
  <c r="M2816" i="1"/>
  <c r="Q2815" i="1"/>
  <c r="P2815" i="1"/>
  <c r="O2815" i="1"/>
  <c r="N2815" i="1"/>
  <c r="M2815" i="1"/>
  <c r="Q2814" i="1"/>
  <c r="P2814" i="1"/>
  <c r="O2814" i="1"/>
  <c r="N2814" i="1"/>
  <c r="M2814" i="1"/>
  <c r="Q2813" i="1"/>
  <c r="P2813" i="1"/>
  <c r="O2813" i="1"/>
  <c r="N2813" i="1"/>
  <c r="M2813" i="1"/>
  <c r="Q2812" i="1"/>
  <c r="P2812" i="1"/>
  <c r="O2812" i="1"/>
  <c r="N2812" i="1"/>
  <c r="M2812" i="1"/>
  <c r="Q2811" i="1"/>
  <c r="P2811" i="1"/>
  <c r="O2811" i="1"/>
  <c r="N2811" i="1"/>
  <c r="M2811" i="1"/>
  <c r="Q2810" i="1"/>
  <c r="P2810" i="1"/>
  <c r="O2810" i="1"/>
  <c r="N2810" i="1"/>
  <c r="M2810" i="1"/>
  <c r="Q2809" i="1"/>
  <c r="P2809" i="1"/>
  <c r="O2809" i="1"/>
  <c r="N2809" i="1"/>
  <c r="M2809" i="1"/>
  <c r="Q2808" i="1"/>
  <c r="P2808" i="1"/>
  <c r="O2808" i="1"/>
  <c r="N2808" i="1"/>
  <c r="M2808" i="1"/>
  <c r="Q2807" i="1"/>
  <c r="P2807" i="1"/>
  <c r="O2807" i="1"/>
  <c r="N2807" i="1"/>
  <c r="M2807" i="1"/>
  <c r="Q2806" i="1"/>
  <c r="P2806" i="1"/>
  <c r="O2806" i="1"/>
  <c r="N2806" i="1"/>
  <c r="M2806" i="1"/>
  <c r="Q2805" i="1"/>
  <c r="P2805" i="1"/>
  <c r="O2805" i="1"/>
  <c r="N2805" i="1"/>
  <c r="M2805" i="1"/>
  <c r="Q2804" i="1"/>
  <c r="P2804" i="1"/>
  <c r="O2804" i="1"/>
  <c r="N2804" i="1"/>
  <c r="M2804" i="1"/>
  <c r="Q2803" i="1"/>
  <c r="P2803" i="1"/>
  <c r="O2803" i="1"/>
  <c r="N2803" i="1"/>
  <c r="M2803" i="1"/>
  <c r="Q2802" i="1"/>
  <c r="P2802" i="1"/>
  <c r="O2802" i="1"/>
  <c r="N2802" i="1"/>
  <c r="M2802" i="1"/>
  <c r="Q2801" i="1"/>
  <c r="P2801" i="1"/>
  <c r="O2801" i="1"/>
  <c r="N2801" i="1"/>
  <c r="M2801" i="1"/>
  <c r="Q2800" i="1"/>
  <c r="P2800" i="1"/>
  <c r="O2800" i="1"/>
  <c r="N2800" i="1"/>
  <c r="M2800" i="1"/>
  <c r="Q2799" i="1"/>
  <c r="P2799" i="1"/>
  <c r="O2799" i="1"/>
  <c r="N2799" i="1"/>
  <c r="M2799" i="1"/>
  <c r="Q2798" i="1"/>
  <c r="P2798" i="1"/>
  <c r="O2798" i="1"/>
  <c r="N2798" i="1"/>
  <c r="M2798" i="1"/>
  <c r="Q2797" i="1"/>
  <c r="P2797" i="1"/>
  <c r="O2797" i="1"/>
  <c r="N2797" i="1"/>
  <c r="M2797" i="1"/>
  <c r="Q2796" i="1"/>
  <c r="P2796" i="1"/>
  <c r="O2796" i="1"/>
  <c r="N2796" i="1"/>
  <c r="M2796" i="1"/>
  <c r="Q2795" i="1"/>
  <c r="P2795" i="1"/>
  <c r="O2795" i="1"/>
  <c r="N2795" i="1"/>
  <c r="M2795" i="1"/>
  <c r="Q2794" i="1"/>
  <c r="P2794" i="1"/>
  <c r="O2794" i="1"/>
  <c r="N2794" i="1"/>
  <c r="M2794" i="1"/>
  <c r="Q2793" i="1"/>
  <c r="P2793" i="1"/>
  <c r="O2793" i="1"/>
  <c r="N2793" i="1"/>
  <c r="M2793" i="1"/>
  <c r="Q2792" i="1"/>
  <c r="P2792" i="1"/>
  <c r="O2792" i="1"/>
  <c r="N2792" i="1"/>
  <c r="M2792" i="1"/>
  <c r="Q2791" i="1"/>
  <c r="P2791" i="1"/>
  <c r="O2791" i="1"/>
  <c r="N2791" i="1"/>
  <c r="M2791" i="1"/>
  <c r="Q2790" i="1"/>
  <c r="P2790" i="1"/>
  <c r="O2790" i="1"/>
  <c r="N2790" i="1"/>
  <c r="M2790" i="1"/>
  <c r="Q2789" i="1"/>
  <c r="P2789" i="1"/>
  <c r="O2789" i="1"/>
  <c r="N2789" i="1"/>
  <c r="M2789" i="1"/>
  <c r="Q2788" i="1"/>
  <c r="P2788" i="1"/>
  <c r="O2788" i="1"/>
  <c r="N2788" i="1"/>
  <c r="M2788" i="1"/>
  <c r="Q2787" i="1"/>
  <c r="P2787" i="1"/>
  <c r="O2787" i="1"/>
  <c r="N2787" i="1"/>
  <c r="M2787" i="1"/>
  <c r="Q2786" i="1"/>
  <c r="P2786" i="1"/>
  <c r="O2786" i="1"/>
  <c r="N2786" i="1"/>
  <c r="M2786" i="1"/>
  <c r="Q2785" i="1"/>
  <c r="P2785" i="1"/>
  <c r="O2785" i="1"/>
  <c r="N2785" i="1"/>
  <c r="M2785" i="1"/>
  <c r="Q2784" i="1"/>
  <c r="P2784" i="1"/>
  <c r="O2784" i="1"/>
  <c r="N2784" i="1"/>
  <c r="M2784" i="1"/>
  <c r="Q2783" i="1"/>
  <c r="P2783" i="1"/>
  <c r="O2783" i="1"/>
  <c r="N2783" i="1"/>
  <c r="M2783" i="1"/>
  <c r="Q2782" i="1"/>
  <c r="P2782" i="1"/>
  <c r="O2782" i="1"/>
  <c r="N2782" i="1"/>
  <c r="M2782" i="1"/>
  <c r="Q2781" i="1"/>
  <c r="P2781" i="1"/>
  <c r="O2781" i="1"/>
  <c r="N2781" i="1"/>
  <c r="M2781" i="1"/>
  <c r="Q2780" i="1"/>
  <c r="P2780" i="1"/>
  <c r="O2780" i="1"/>
  <c r="N2780" i="1"/>
  <c r="M2780" i="1"/>
  <c r="Q2779" i="1"/>
  <c r="P2779" i="1"/>
  <c r="O2779" i="1"/>
  <c r="N2779" i="1"/>
  <c r="M2779" i="1"/>
  <c r="Q2778" i="1"/>
  <c r="P2778" i="1"/>
  <c r="O2778" i="1"/>
  <c r="N2778" i="1"/>
  <c r="M2778" i="1"/>
  <c r="Q2777" i="1"/>
  <c r="P2777" i="1"/>
  <c r="O2777" i="1"/>
  <c r="N2777" i="1"/>
  <c r="M2777" i="1"/>
  <c r="Q2776" i="1"/>
  <c r="P2776" i="1"/>
  <c r="O2776" i="1"/>
  <c r="N2776" i="1"/>
  <c r="M2776" i="1"/>
  <c r="Q2775" i="1"/>
  <c r="P2775" i="1"/>
  <c r="O2775" i="1"/>
  <c r="N2775" i="1"/>
  <c r="M2775" i="1"/>
  <c r="Q2774" i="1"/>
  <c r="P2774" i="1"/>
  <c r="O2774" i="1"/>
  <c r="N2774" i="1"/>
  <c r="M2774" i="1"/>
  <c r="Q2773" i="1"/>
  <c r="P2773" i="1"/>
  <c r="O2773" i="1"/>
  <c r="N2773" i="1"/>
  <c r="M2773" i="1"/>
  <c r="Q2772" i="1"/>
  <c r="P2772" i="1"/>
  <c r="O2772" i="1"/>
  <c r="N2772" i="1"/>
  <c r="M2772" i="1"/>
  <c r="Q2771" i="1"/>
  <c r="P2771" i="1"/>
  <c r="O2771" i="1"/>
  <c r="N2771" i="1"/>
  <c r="M2771" i="1"/>
  <c r="Q2770" i="1"/>
  <c r="P2770" i="1"/>
  <c r="O2770" i="1"/>
  <c r="N2770" i="1"/>
  <c r="M2770" i="1"/>
  <c r="Q2769" i="1"/>
  <c r="P2769" i="1"/>
  <c r="O2769" i="1"/>
  <c r="N2769" i="1"/>
  <c r="M2769" i="1"/>
  <c r="Q2768" i="1"/>
  <c r="P2768" i="1"/>
  <c r="O2768" i="1"/>
  <c r="N2768" i="1"/>
  <c r="M2768" i="1"/>
  <c r="Q2767" i="1"/>
  <c r="P2767" i="1"/>
  <c r="O2767" i="1"/>
  <c r="N2767" i="1"/>
  <c r="M2767" i="1"/>
  <c r="Q2766" i="1"/>
  <c r="P2766" i="1"/>
  <c r="O2766" i="1"/>
  <c r="N2766" i="1"/>
  <c r="M2766" i="1"/>
  <c r="Q2765" i="1"/>
  <c r="P2765" i="1"/>
  <c r="O2765" i="1"/>
  <c r="N2765" i="1"/>
  <c r="M2765" i="1"/>
  <c r="Q2764" i="1"/>
  <c r="P2764" i="1"/>
  <c r="O2764" i="1"/>
  <c r="N2764" i="1"/>
  <c r="M2764" i="1"/>
  <c r="Q2763" i="1"/>
  <c r="P2763" i="1"/>
  <c r="O2763" i="1"/>
  <c r="N2763" i="1"/>
  <c r="M2763" i="1"/>
  <c r="Q2762" i="1"/>
  <c r="P2762" i="1"/>
  <c r="O2762" i="1"/>
  <c r="N2762" i="1"/>
  <c r="M2762" i="1"/>
  <c r="Q2761" i="1"/>
  <c r="P2761" i="1"/>
  <c r="O2761" i="1"/>
  <c r="N2761" i="1"/>
  <c r="M2761" i="1"/>
  <c r="Q2760" i="1"/>
  <c r="P2760" i="1"/>
  <c r="O2760" i="1"/>
  <c r="N2760" i="1"/>
  <c r="M2760" i="1"/>
  <c r="Q2759" i="1"/>
  <c r="P2759" i="1"/>
  <c r="O2759" i="1"/>
  <c r="N2759" i="1"/>
  <c r="M2759" i="1"/>
  <c r="Q2758" i="1"/>
  <c r="P2758" i="1"/>
  <c r="O2758" i="1"/>
  <c r="N2758" i="1"/>
  <c r="M2758" i="1"/>
  <c r="Q2757" i="1"/>
  <c r="P2757" i="1"/>
  <c r="O2757" i="1"/>
  <c r="N2757" i="1"/>
  <c r="M2757" i="1"/>
  <c r="Q2756" i="1"/>
  <c r="P2756" i="1"/>
  <c r="O2756" i="1"/>
  <c r="N2756" i="1"/>
  <c r="M2756" i="1"/>
  <c r="Q2755" i="1"/>
  <c r="P2755" i="1"/>
  <c r="O2755" i="1"/>
  <c r="N2755" i="1"/>
  <c r="M2755" i="1"/>
  <c r="Q2754" i="1"/>
  <c r="P2754" i="1"/>
  <c r="O2754" i="1"/>
  <c r="N2754" i="1"/>
  <c r="M2754" i="1"/>
  <c r="Q2753" i="1"/>
  <c r="P2753" i="1"/>
  <c r="O2753" i="1"/>
  <c r="N2753" i="1"/>
  <c r="M2753" i="1"/>
  <c r="Q2752" i="1"/>
  <c r="P2752" i="1"/>
  <c r="O2752" i="1"/>
  <c r="N2752" i="1"/>
  <c r="M2752" i="1"/>
  <c r="Q2751" i="1"/>
  <c r="P2751" i="1"/>
  <c r="O2751" i="1"/>
  <c r="N2751" i="1"/>
  <c r="M2751" i="1"/>
  <c r="Q2750" i="1"/>
  <c r="P2750" i="1"/>
  <c r="O2750" i="1"/>
  <c r="N2750" i="1"/>
  <c r="M2750" i="1"/>
  <c r="Q2749" i="1"/>
  <c r="P2749" i="1"/>
  <c r="O2749" i="1"/>
  <c r="N2749" i="1"/>
  <c r="M2749" i="1"/>
  <c r="Q2748" i="1"/>
  <c r="P2748" i="1"/>
  <c r="O2748" i="1"/>
  <c r="N2748" i="1"/>
  <c r="M2748" i="1"/>
  <c r="Q2747" i="1"/>
  <c r="P2747" i="1"/>
  <c r="O2747" i="1"/>
  <c r="N2747" i="1"/>
  <c r="M2747" i="1"/>
  <c r="Q2746" i="1"/>
  <c r="P2746" i="1"/>
  <c r="O2746" i="1"/>
  <c r="N2746" i="1"/>
  <c r="M2746" i="1"/>
  <c r="Q2745" i="1"/>
  <c r="P2745" i="1"/>
  <c r="O2745" i="1"/>
  <c r="N2745" i="1"/>
  <c r="M2745" i="1"/>
  <c r="Q2744" i="1"/>
  <c r="P2744" i="1"/>
  <c r="O2744" i="1"/>
  <c r="N2744" i="1"/>
  <c r="M2744" i="1"/>
  <c r="Q2743" i="1"/>
  <c r="P2743" i="1"/>
  <c r="O2743" i="1"/>
  <c r="N2743" i="1"/>
  <c r="M2743" i="1"/>
  <c r="Q2742" i="1"/>
  <c r="P2742" i="1"/>
  <c r="O2742" i="1"/>
  <c r="N2742" i="1"/>
  <c r="M2742" i="1"/>
  <c r="Q2741" i="1"/>
  <c r="P2741" i="1"/>
  <c r="O2741" i="1"/>
  <c r="N2741" i="1"/>
  <c r="M2741" i="1"/>
  <c r="Q2740" i="1"/>
  <c r="P2740" i="1"/>
  <c r="O2740" i="1"/>
  <c r="N2740" i="1"/>
  <c r="M2740" i="1"/>
  <c r="Q2739" i="1"/>
  <c r="P2739" i="1"/>
  <c r="O2739" i="1"/>
  <c r="N2739" i="1"/>
  <c r="M2739" i="1"/>
  <c r="Q2738" i="1"/>
  <c r="P2738" i="1"/>
  <c r="O2738" i="1"/>
  <c r="N2738" i="1"/>
  <c r="M2738" i="1"/>
  <c r="Q2737" i="1"/>
  <c r="P2737" i="1"/>
  <c r="O2737" i="1"/>
  <c r="N2737" i="1"/>
  <c r="M2737" i="1"/>
  <c r="Q2736" i="1"/>
  <c r="P2736" i="1"/>
  <c r="O2736" i="1"/>
  <c r="N2736" i="1"/>
  <c r="M2736" i="1"/>
  <c r="Q2735" i="1"/>
  <c r="P2735" i="1"/>
  <c r="O2735" i="1"/>
  <c r="N2735" i="1"/>
  <c r="M2735" i="1"/>
  <c r="Q2734" i="1"/>
  <c r="P2734" i="1"/>
  <c r="O2734" i="1"/>
  <c r="N2734" i="1"/>
  <c r="M2734" i="1"/>
  <c r="Q2733" i="1"/>
  <c r="P2733" i="1"/>
  <c r="O2733" i="1"/>
  <c r="N2733" i="1"/>
  <c r="M2733" i="1"/>
  <c r="Q2732" i="1"/>
  <c r="P2732" i="1"/>
  <c r="O2732" i="1"/>
  <c r="N2732" i="1"/>
  <c r="M2732" i="1"/>
  <c r="Q2731" i="1"/>
  <c r="P2731" i="1"/>
  <c r="O2731" i="1"/>
  <c r="N2731" i="1"/>
  <c r="M2731" i="1"/>
  <c r="Q2730" i="1"/>
  <c r="P2730" i="1"/>
  <c r="O2730" i="1"/>
  <c r="N2730" i="1"/>
  <c r="M2730" i="1"/>
  <c r="Q2729" i="1"/>
  <c r="P2729" i="1"/>
  <c r="O2729" i="1"/>
  <c r="N2729" i="1"/>
  <c r="M2729" i="1"/>
  <c r="Q2728" i="1"/>
  <c r="P2728" i="1"/>
  <c r="O2728" i="1"/>
  <c r="N2728" i="1"/>
  <c r="M2728" i="1"/>
  <c r="Q2727" i="1"/>
  <c r="P2727" i="1"/>
  <c r="O2727" i="1"/>
  <c r="N2727" i="1"/>
  <c r="M2727" i="1"/>
  <c r="Q2726" i="1"/>
  <c r="P2726" i="1"/>
  <c r="O2726" i="1"/>
  <c r="N2726" i="1"/>
  <c r="M2726" i="1"/>
  <c r="Q2725" i="1"/>
  <c r="P2725" i="1"/>
  <c r="O2725" i="1"/>
  <c r="N2725" i="1"/>
  <c r="M2725" i="1"/>
  <c r="Q2724" i="1"/>
  <c r="P2724" i="1"/>
  <c r="O2724" i="1"/>
  <c r="N2724" i="1"/>
  <c r="M2724" i="1"/>
  <c r="Q2723" i="1"/>
  <c r="P2723" i="1"/>
  <c r="O2723" i="1"/>
  <c r="N2723" i="1"/>
  <c r="M2723" i="1"/>
  <c r="Q2722" i="1"/>
  <c r="P2722" i="1"/>
  <c r="O2722" i="1"/>
  <c r="N2722" i="1"/>
  <c r="M2722" i="1"/>
  <c r="Q2721" i="1"/>
  <c r="P2721" i="1"/>
  <c r="O2721" i="1"/>
  <c r="N2721" i="1"/>
  <c r="M2721" i="1"/>
  <c r="Q2720" i="1"/>
  <c r="P2720" i="1"/>
  <c r="O2720" i="1"/>
  <c r="N2720" i="1"/>
  <c r="M2720" i="1"/>
  <c r="Q2719" i="1"/>
  <c r="P2719" i="1"/>
  <c r="O2719" i="1"/>
  <c r="N2719" i="1"/>
  <c r="M2719" i="1"/>
  <c r="Q2718" i="1"/>
  <c r="P2718" i="1"/>
  <c r="O2718" i="1"/>
  <c r="N2718" i="1"/>
  <c r="M2718" i="1"/>
  <c r="Q2717" i="1"/>
  <c r="P2717" i="1"/>
  <c r="O2717" i="1"/>
  <c r="N2717" i="1"/>
  <c r="M2717" i="1"/>
  <c r="Q2716" i="1"/>
  <c r="P2716" i="1"/>
  <c r="O2716" i="1"/>
  <c r="N2716" i="1"/>
  <c r="M2716" i="1"/>
  <c r="Q2715" i="1"/>
  <c r="P2715" i="1"/>
  <c r="O2715" i="1"/>
  <c r="N2715" i="1"/>
  <c r="M2715" i="1"/>
  <c r="Q2714" i="1"/>
  <c r="P2714" i="1"/>
  <c r="O2714" i="1"/>
  <c r="N2714" i="1"/>
  <c r="M2714" i="1"/>
  <c r="Q2713" i="1"/>
  <c r="P2713" i="1"/>
  <c r="O2713" i="1"/>
  <c r="N2713" i="1"/>
  <c r="M2713" i="1"/>
  <c r="Q2712" i="1"/>
  <c r="P2712" i="1"/>
  <c r="O2712" i="1"/>
  <c r="N2712" i="1"/>
  <c r="M2712" i="1"/>
  <c r="Q2711" i="1"/>
  <c r="P2711" i="1"/>
  <c r="O2711" i="1"/>
  <c r="N2711" i="1"/>
  <c r="M2711" i="1"/>
  <c r="Q2710" i="1"/>
  <c r="P2710" i="1"/>
  <c r="O2710" i="1"/>
  <c r="N2710" i="1"/>
  <c r="M2710" i="1"/>
  <c r="Q2709" i="1"/>
  <c r="P2709" i="1"/>
  <c r="O2709" i="1"/>
  <c r="N2709" i="1"/>
  <c r="M2709" i="1"/>
  <c r="Q2708" i="1"/>
  <c r="P2708" i="1"/>
  <c r="O2708" i="1"/>
  <c r="N2708" i="1"/>
  <c r="M2708" i="1"/>
  <c r="Q2707" i="1"/>
  <c r="P2707" i="1"/>
  <c r="O2707" i="1"/>
  <c r="N2707" i="1"/>
  <c r="M2707" i="1"/>
  <c r="Q2706" i="1"/>
  <c r="P2706" i="1"/>
  <c r="O2706" i="1"/>
  <c r="N2706" i="1"/>
  <c r="M2706" i="1"/>
  <c r="Q2705" i="1"/>
  <c r="P2705" i="1"/>
  <c r="O2705" i="1"/>
  <c r="N2705" i="1"/>
  <c r="M2705" i="1"/>
  <c r="Q2704" i="1"/>
  <c r="P2704" i="1"/>
  <c r="O2704" i="1"/>
  <c r="N2704" i="1"/>
  <c r="M2704" i="1"/>
  <c r="Q2703" i="1"/>
  <c r="P2703" i="1"/>
  <c r="O2703" i="1"/>
  <c r="N2703" i="1"/>
  <c r="M2703" i="1"/>
  <c r="Q2702" i="1"/>
  <c r="P2702" i="1"/>
  <c r="O2702" i="1"/>
  <c r="N2702" i="1"/>
  <c r="M2702" i="1"/>
  <c r="Q2701" i="1"/>
  <c r="P2701" i="1"/>
  <c r="O2701" i="1"/>
  <c r="N2701" i="1"/>
  <c r="M2701" i="1"/>
  <c r="Q2700" i="1"/>
  <c r="P2700" i="1"/>
  <c r="O2700" i="1"/>
  <c r="N2700" i="1"/>
  <c r="M2700" i="1"/>
  <c r="Q2699" i="1"/>
  <c r="P2699" i="1"/>
  <c r="O2699" i="1"/>
  <c r="N2699" i="1"/>
  <c r="M2699" i="1"/>
  <c r="Q2698" i="1"/>
  <c r="P2698" i="1"/>
  <c r="O2698" i="1"/>
  <c r="N2698" i="1"/>
  <c r="M2698" i="1"/>
  <c r="Q2697" i="1"/>
  <c r="P2697" i="1"/>
  <c r="O2697" i="1"/>
  <c r="N2697" i="1"/>
  <c r="M2697" i="1"/>
  <c r="Q2696" i="1"/>
  <c r="P2696" i="1"/>
  <c r="O2696" i="1"/>
  <c r="N2696" i="1"/>
  <c r="M2696" i="1"/>
  <c r="Q2695" i="1"/>
  <c r="P2695" i="1"/>
  <c r="O2695" i="1"/>
  <c r="N2695" i="1"/>
  <c r="M2695" i="1"/>
  <c r="Q2694" i="1"/>
  <c r="P2694" i="1"/>
  <c r="O2694" i="1"/>
  <c r="N2694" i="1"/>
  <c r="M2694" i="1"/>
  <c r="Q2693" i="1"/>
  <c r="P2693" i="1"/>
  <c r="O2693" i="1"/>
  <c r="N2693" i="1"/>
  <c r="M2693" i="1"/>
  <c r="Q2692" i="1"/>
  <c r="P2692" i="1"/>
  <c r="O2692" i="1"/>
  <c r="N2692" i="1"/>
  <c r="M2692" i="1"/>
  <c r="Q2691" i="1"/>
  <c r="P2691" i="1"/>
  <c r="O2691" i="1"/>
  <c r="N2691" i="1"/>
  <c r="M2691" i="1"/>
  <c r="Q2690" i="1"/>
  <c r="P2690" i="1"/>
  <c r="O2690" i="1"/>
  <c r="N2690" i="1"/>
  <c r="M2690" i="1"/>
  <c r="Q2689" i="1"/>
  <c r="P2689" i="1"/>
  <c r="O2689" i="1"/>
  <c r="N2689" i="1"/>
  <c r="M2689" i="1"/>
  <c r="Q2688" i="1"/>
  <c r="P2688" i="1"/>
  <c r="O2688" i="1"/>
  <c r="N2688" i="1"/>
  <c r="M2688" i="1"/>
  <c r="Q2687" i="1"/>
  <c r="P2687" i="1"/>
  <c r="O2687" i="1"/>
  <c r="N2687" i="1"/>
  <c r="M2687" i="1"/>
  <c r="Q2686" i="1"/>
  <c r="P2686" i="1"/>
  <c r="O2686" i="1"/>
  <c r="N2686" i="1"/>
  <c r="M2686" i="1"/>
  <c r="Q2685" i="1"/>
  <c r="P2685" i="1"/>
  <c r="O2685" i="1"/>
  <c r="N2685" i="1"/>
  <c r="M2685" i="1"/>
  <c r="Q2684" i="1"/>
  <c r="P2684" i="1"/>
  <c r="O2684" i="1"/>
  <c r="N2684" i="1"/>
  <c r="M2684" i="1"/>
  <c r="Q2683" i="1"/>
  <c r="P2683" i="1"/>
  <c r="O2683" i="1"/>
  <c r="N2683" i="1"/>
  <c r="M2683" i="1"/>
  <c r="Q2682" i="1"/>
  <c r="P2682" i="1"/>
  <c r="O2682" i="1"/>
  <c r="N2682" i="1"/>
  <c r="M2682" i="1"/>
  <c r="Q2681" i="1"/>
  <c r="P2681" i="1"/>
  <c r="O2681" i="1"/>
  <c r="N2681" i="1"/>
  <c r="M2681" i="1"/>
  <c r="Q2680" i="1"/>
  <c r="P2680" i="1"/>
  <c r="O2680" i="1"/>
  <c r="N2680" i="1"/>
  <c r="M2680" i="1"/>
  <c r="Q2679" i="1"/>
  <c r="P2679" i="1"/>
  <c r="O2679" i="1"/>
  <c r="N2679" i="1"/>
  <c r="M2679" i="1"/>
  <c r="Q2678" i="1"/>
  <c r="P2678" i="1"/>
  <c r="O2678" i="1"/>
  <c r="N2678" i="1"/>
  <c r="M2678" i="1"/>
  <c r="Q2677" i="1"/>
  <c r="P2677" i="1"/>
  <c r="O2677" i="1"/>
  <c r="N2677" i="1"/>
  <c r="M2677" i="1"/>
  <c r="Q2676" i="1"/>
  <c r="P2676" i="1"/>
  <c r="O2676" i="1"/>
  <c r="N2676" i="1"/>
  <c r="M2676" i="1"/>
  <c r="Q2675" i="1"/>
  <c r="P2675" i="1"/>
  <c r="O2675" i="1"/>
  <c r="N2675" i="1"/>
  <c r="M2675" i="1"/>
  <c r="Q2674" i="1"/>
  <c r="P2674" i="1"/>
  <c r="O2674" i="1"/>
  <c r="N2674" i="1"/>
  <c r="M2674" i="1"/>
  <c r="Q2673" i="1"/>
  <c r="P2673" i="1"/>
  <c r="O2673" i="1"/>
  <c r="N2673" i="1"/>
  <c r="M2673" i="1"/>
  <c r="Q2672" i="1"/>
  <c r="P2672" i="1"/>
  <c r="O2672" i="1"/>
  <c r="N2672" i="1"/>
  <c r="M2672" i="1"/>
  <c r="Q2671" i="1"/>
  <c r="P2671" i="1"/>
  <c r="O2671" i="1"/>
  <c r="N2671" i="1"/>
  <c r="M2671" i="1"/>
  <c r="Q2670" i="1"/>
  <c r="P2670" i="1"/>
  <c r="O2670" i="1"/>
  <c r="N2670" i="1"/>
  <c r="M2670" i="1"/>
  <c r="Q2669" i="1"/>
  <c r="P2669" i="1"/>
  <c r="O2669" i="1"/>
  <c r="N2669" i="1"/>
  <c r="M2669" i="1"/>
  <c r="Q2668" i="1"/>
  <c r="P2668" i="1"/>
  <c r="O2668" i="1"/>
  <c r="N2668" i="1"/>
  <c r="M2668" i="1"/>
  <c r="Q2667" i="1"/>
  <c r="P2667" i="1"/>
  <c r="O2667" i="1"/>
  <c r="N2667" i="1"/>
  <c r="M2667" i="1"/>
  <c r="Q2666" i="1"/>
  <c r="P2666" i="1"/>
  <c r="O2666" i="1"/>
  <c r="N2666" i="1"/>
  <c r="M2666" i="1"/>
  <c r="Q2665" i="1"/>
  <c r="P2665" i="1"/>
  <c r="O2665" i="1"/>
  <c r="N2665" i="1"/>
  <c r="M2665" i="1"/>
  <c r="Q2664" i="1"/>
  <c r="P2664" i="1"/>
  <c r="O2664" i="1"/>
  <c r="N2664" i="1"/>
  <c r="M2664" i="1"/>
  <c r="Q2663" i="1"/>
  <c r="P2663" i="1"/>
  <c r="O2663" i="1"/>
  <c r="N2663" i="1"/>
  <c r="M2663" i="1"/>
  <c r="Q2662" i="1"/>
  <c r="P2662" i="1"/>
  <c r="O2662" i="1"/>
  <c r="N2662" i="1"/>
  <c r="M2662" i="1"/>
  <c r="Q2661" i="1"/>
  <c r="P2661" i="1"/>
  <c r="O2661" i="1"/>
  <c r="N2661" i="1"/>
  <c r="M2661" i="1"/>
  <c r="Q2660" i="1"/>
  <c r="P2660" i="1"/>
  <c r="O2660" i="1"/>
  <c r="N2660" i="1"/>
  <c r="M2660" i="1"/>
  <c r="Q2659" i="1"/>
  <c r="P2659" i="1"/>
  <c r="O2659" i="1"/>
  <c r="N2659" i="1"/>
  <c r="M2659" i="1"/>
  <c r="Q2658" i="1"/>
  <c r="P2658" i="1"/>
  <c r="O2658" i="1"/>
  <c r="N2658" i="1"/>
  <c r="M2658" i="1"/>
  <c r="Q2657" i="1"/>
  <c r="P2657" i="1"/>
  <c r="O2657" i="1"/>
  <c r="N2657" i="1"/>
  <c r="M2657" i="1"/>
  <c r="Q2656" i="1"/>
  <c r="P2656" i="1"/>
  <c r="O2656" i="1"/>
  <c r="N2656" i="1"/>
  <c r="M2656" i="1"/>
  <c r="Q2655" i="1"/>
  <c r="P2655" i="1"/>
  <c r="O2655" i="1"/>
  <c r="N2655" i="1"/>
  <c r="M2655" i="1"/>
  <c r="Q2654" i="1"/>
  <c r="P2654" i="1"/>
  <c r="O2654" i="1"/>
  <c r="N2654" i="1"/>
  <c r="M2654" i="1"/>
  <c r="Q2653" i="1"/>
  <c r="P2653" i="1"/>
  <c r="O2653" i="1"/>
  <c r="N2653" i="1"/>
  <c r="M2653" i="1"/>
  <c r="Q2652" i="1"/>
  <c r="P2652" i="1"/>
  <c r="O2652" i="1"/>
  <c r="N2652" i="1"/>
  <c r="M2652" i="1"/>
  <c r="Q2651" i="1"/>
  <c r="P2651" i="1"/>
  <c r="O2651" i="1"/>
  <c r="N2651" i="1"/>
  <c r="M2651" i="1"/>
  <c r="Q2650" i="1"/>
  <c r="P2650" i="1"/>
  <c r="O2650" i="1"/>
  <c r="N2650" i="1"/>
  <c r="M2650" i="1"/>
  <c r="Q2649" i="1"/>
  <c r="P2649" i="1"/>
  <c r="O2649" i="1"/>
  <c r="N2649" i="1"/>
  <c r="M2649" i="1"/>
  <c r="Q2648" i="1"/>
  <c r="P2648" i="1"/>
  <c r="O2648" i="1"/>
  <c r="N2648" i="1"/>
  <c r="M2648" i="1"/>
  <c r="Q2647" i="1"/>
  <c r="P2647" i="1"/>
  <c r="O2647" i="1"/>
  <c r="N2647" i="1"/>
  <c r="M2647" i="1"/>
  <c r="Q2646" i="1"/>
  <c r="P2646" i="1"/>
  <c r="O2646" i="1"/>
  <c r="N2646" i="1"/>
  <c r="M2646" i="1"/>
  <c r="Q2645" i="1"/>
  <c r="P2645" i="1"/>
  <c r="O2645" i="1"/>
  <c r="N2645" i="1"/>
  <c r="M2645" i="1"/>
  <c r="Q2644" i="1"/>
  <c r="P2644" i="1"/>
  <c r="O2644" i="1"/>
  <c r="N2644" i="1"/>
  <c r="M2644" i="1"/>
  <c r="Q2643" i="1"/>
  <c r="P2643" i="1"/>
  <c r="O2643" i="1"/>
  <c r="N2643" i="1"/>
  <c r="M2643" i="1"/>
  <c r="Q2642" i="1"/>
  <c r="P2642" i="1"/>
  <c r="O2642" i="1"/>
  <c r="N2642" i="1"/>
  <c r="M2642" i="1"/>
  <c r="Q2641" i="1"/>
  <c r="P2641" i="1"/>
  <c r="O2641" i="1"/>
  <c r="N2641" i="1"/>
  <c r="M2641" i="1"/>
  <c r="Q2640" i="1"/>
  <c r="P2640" i="1"/>
  <c r="O2640" i="1"/>
  <c r="N2640" i="1"/>
  <c r="M2640" i="1"/>
  <c r="Q2639" i="1"/>
  <c r="P2639" i="1"/>
  <c r="O2639" i="1"/>
  <c r="N2639" i="1"/>
  <c r="M2639" i="1"/>
  <c r="Q2638" i="1"/>
  <c r="P2638" i="1"/>
  <c r="O2638" i="1"/>
  <c r="N2638" i="1"/>
  <c r="M2638" i="1"/>
  <c r="Q2637" i="1"/>
  <c r="P2637" i="1"/>
  <c r="O2637" i="1"/>
  <c r="N2637" i="1"/>
  <c r="M2637" i="1"/>
  <c r="Q2636" i="1"/>
  <c r="P2636" i="1"/>
  <c r="O2636" i="1"/>
  <c r="N2636" i="1"/>
  <c r="M2636" i="1"/>
  <c r="Q2635" i="1"/>
  <c r="P2635" i="1"/>
  <c r="O2635" i="1"/>
  <c r="N2635" i="1"/>
  <c r="M2635" i="1"/>
  <c r="Q2634" i="1"/>
  <c r="P2634" i="1"/>
  <c r="O2634" i="1"/>
  <c r="N2634" i="1"/>
  <c r="M2634" i="1"/>
  <c r="Q2633" i="1"/>
  <c r="P2633" i="1"/>
  <c r="O2633" i="1"/>
  <c r="N2633" i="1"/>
  <c r="M2633" i="1"/>
  <c r="Q2632" i="1"/>
  <c r="P2632" i="1"/>
  <c r="O2632" i="1"/>
  <c r="N2632" i="1"/>
  <c r="M2632" i="1"/>
  <c r="Q2631" i="1"/>
  <c r="P2631" i="1"/>
  <c r="O2631" i="1"/>
  <c r="N2631" i="1"/>
  <c r="M2631" i="1"/>
  <c r="Q2630" i="1"/>
  <c r="P2630" i="1"/>
  <c r="O2630" i="1"/>
  <c r="N2630" i="1"/>
  <c r="M2630" i="1"/>
  <c r="Q2629" i="1"/>
  <c r="P2629" i="1"/>
  <c r="O2629" i="1"/>
  <c r="N2629" i="1"/>
  <c r="M2629" i="1"/>
  <c r="Q2628" i="1"/>
  <c r="P2628" i="1"/>
  <c r="O2628" i="1"/>
  <c r="N2628" i="1"/>
  <c r="M2628" i="1"/>
  <c r="Q2627" i="1"/>
  <c r="P2627" i="1"/>
  <c r="O2627" i="1"/>
  <c r="N2627" i="1"/>
  <c r="M2627" i="1"/>
  <c r="Q2626" i="1"/>
  <c r="P2626" i="1"/>
  <c r="O2626" i="1"/>
  <c r="N2626" i="1"/>
  <c r="M2626" i="1"/>
  <c r="Q2625" i="1"/>
  <c r="P2625" i="1"/>
  <c r="O2625" i="1"/>
  <c r="N2625" i="1"/>
  <c r="M2625" i="1"/>
  <c r="Q2624" i="1"/>
  <c r="P2624" i="1"/>
  <c r="O2624" i="1"/>
  <c r="N2624" i="1"/>
  <c r="M2624" i="1"/>
  <c r="Q2623" i="1"/>
  <c r="P2623" i="1"/>
  <c r="O2623" i="1"/>
  <c r="N2623" i="1"/>
  <c r="M2623" i="1"/>
  <c r="Q2622" i="1"/>
  <c r="P2622" i="1"/>
  <c r="O2622" i="1"/>
  <c r="N2622" i="1"/>
  <c r="M2622" i="1"/>
  <c r="Q2621" i="1"/>
  <c r="P2621" i="1"/>
  <c r="O2621" i="1"/>
  <c r="N2621" i="1"/>
  <c r="M2621" i="1"/>
  <c r="Q2620" i="1"/>
  <c r="P2620" i="1"/>
  <c r="O2620" i="1"/>
  <c r="N2620" i="1"/>
  <c r="M2620" i="1"/>
  <c r="Q2619" i="1"/>
  <c r="P2619" i="1"/>
  <c r="O2619" i="1"/>
  <c r="N2619" i="1"/>
  <c r="M2619" i="1"/>
  <c r="Q2618" i="1"/>
  <c r="P2618" i="1"/>
  <c r="O2618" i="1"/>
  <c r="N2618" i="1"/>
  <c r="M2618" i="1"/>
  <c r="Q2617" i="1"/>
  <c r="P2617" i="1"/>
  <c r="O2617" i="1"/>
  <c r="N2617" i="1"/>
  <c r="M2617" i="1"/>
  <c r="Q2616" i="1"/>
  <c r="P2616" i="1"/>
  <c r="O2616" i="1"/>
  <c r="N2616" i="1"/>
  <c r="M2616" i="1"/>
  <c r="Q2615" i="1"/>
  <c r="P2615" i="1"/>
  <c r="O2615" i="1"/>
  <c r="N2615" i="1"/>
  <c r="M2615" i="1"/>
  <c r="Q2614" i="1"/>
  <c r="P2614" i="1"/>
  <c r="O2614" i="1"/>
  <c r="N2614" i="1"/>
  <c r="M2614" i="1"/>
  <c r="Q2613" i="1"/>
  <c r="P2613" i="1"/>
  <c r="O2613" i="1"/>
  <c r="N2613" i="1"/>
  <c r="M2613" i="1"/>
  <c r="Q2612" i="1"/>
  <c r="P2612" i="1"/>
  <c r="O2612" i="1"/>
  <c r="N2612" i="1"/>
  <c r="M2612" i="1"/>
  <c r="Q2611" i="1"/>
  <c r="P2611" i="1"/>
  <c r="O2611" i="1"/>
  <c r="N2611" i="1"/>
  <c r="M2611" i="1"/>
  <c r="Q2610" i="1"/>
  <c r="P2610" i="1"/>
  <c r="O2610" i="1"/>
  <c r="N2610" i="1"/>
  <c r="M2610" i="1"/>
  <c r="Q2609" i="1"/>
  <c r="P2609" i="1"/>
  <c r="O2609" i="1"/>
  <c r="N2609" i="1"/>
  <c r="M2609" i="1"/>
  <c r="Q2608" i="1"/>
  <c r="P2608" i="1"/>
  <c r="O2608" i="1"/>
  <c r="N2608" i="1"/>
  <c r="M2608" i="1"/>
  <c r="Q2607" i="1"/>
  <c r="P2607" i="1"/>
  <c r="O2607" i="1"/>
  <c r="N2607" i="1"/>
  <c r="M2607" i="1"/>
  <c r="Q2606" i="1"/>
  <c r="P2606" i="1"/>
  <c r="O2606" i="1"/>
  <c r="N2606" i="1"/>
  <c r="M2606" i="1"/>
  <c r="Q2605" i="1"/>
  <c r="P2605" i="1"/>
  <c r="O2605" i="1"/>
  <c r="N2605" i="1"/>
  <c r="M2605" i="1"/>
  <c r="Q2604" i="1"/>
  <c r="P2604" i="1"/>
  <c r="O2604" i="1"/>
  <c r="N2604" i="1"/>
  <c r="M2604" i="1"/>
  <c r="Q2603" i="1"/>
  <c r="P2603" i="1"/>
  <c r="O2603" i="1"/>
  <c r="N2603" i="1"/>
  <c r="M2603" i="1"/>
  <c r="Q2602" i="1"/>
  <c r="P2602" i="1"/>
  <c r="O2602" i="1"/>
  <c r="N2602" i="1"/>
  <c r="M2602" i="1"/>
  <c r="Q2601" i="1"/>
  <c r="P2601" i="1"/>
  <c r="O2601" i="1"/>
  <c r="N2601" i="1"/>
  <c r="M2601" i="1"/>
  <c r="Q2600" i="1"/>
  <c r="P2600" i="1"/>
  <c r="O2600" i="1"/>
  <c r="N2600" i="1"/>
  <c r="M2600" i="1"/>
  <c r="Q2599" i="1"/>
  <c r="P2599" i="1"/>
  <c r="O2599" i="1"/>
  <c r="N2599" i="1"/>
  <c r="M2599" i="1"/>
  <c r="Q2598" i="1"/>
  <c r="P2598" i="1"/>
  <c r="O2598" i="1"/>
  <c r="N2598" i="1"/>
  <c r="M2598" i="1"/>
  <c r="Q2597" i="1"/>
  <c r="P2597" i="1"/>
  <c r="O2597" i="1"/>
  <c r="N2597" i="1"/>
  <c r="M2597" i="1"/>
  <c r="Q2596" i="1"/>
  <c r="P2596" i="1"/>
  <c r="O2596" i="1"/>
  <c r="N2596" i="1"/>
  <c r="M2596" i="1"/>
  <c r="Q2595" i="1"/>
  <c r="P2595" i="1"/>
  <c r="O2595" i="1"/>
  <c r="N2595" i="1"/>
  <c r="M2595" i="1"/>
  <c r="Q2594" i="1"/>
  <c r="P2594" i="1"/>
  <c r="O2594" i="1"/>
  <c r="N2594" i="1"/>
  <c r="M2594" i="1"/>
  <c r="Q2593" i="1"/>
  <c r="P2593" i="1"/>
  <c r="O2593" i="1"/>
  <c r="N2593" i="1"/>
  <c r="M2593" i="1"/>
  <c r="Q2592" i="1"/>
  <c r="P2592" i="1"/>
  <c r="O2592" i="1"/>
  <c r="N2592" i="1"/>
  <c r="M2592" i="1"/>
  <c r="Q2591" i="1"/>
  <c r="P2591" i="1"/>
  <c r="O2591" i="1"/>
  <c r="N2591" i="1"/>
  <c r="M2591" i="1"/>
  <c r="Q2590" i="1"/>
  <c r="P2590" i="1"/>
  <c r="O2590" i="1"/>
  <c r="N2590" i="1"/>
  <c r="M2590" i="1"/>
  <c r="Q2589" i="1"/>
  <c r="P2589" i="1"/>
  <c r="O2589" i="1"/>
  <c r="N2589" i="1"/>
  <c r="M2589" i="1"/>
  <c r="Q2588" i="1"/>
  <c r="P2588" i="1"/>
  <c r="O2588" i="1"/>
  <c r="N2588" i="1"/>
  <c r="M2588" i="1"/>
  <c r="Q2587" i="1"/>
  <c r="P2587" i="1"/>
  <c r="O2587" i="1"/>
  <c r="N2587" i="1"/>
  <c r="M2587" i="1"/>
  <c r="Q2586" i="1"/>
  <c r="P2586" i="1"/>
  <c r="O2586" i="1"/>
  <c r="N2586" i="1"/>
  <c r="M2586" i="1"/>
  <c r="Q2585" i="1"/>
  <c r="P2585" i="1"/>
  <c r="O2585" i="1"/>
  <c r="N2585" i="1"/>
  <c r="M2585" i="1"/>
  <c r="Q2584" i="1"/>
  <c r="P2584" i="1"/>
  <c r="O2584" i="1"/>
  <c r="N2584" i="1"/>
  <c r="M2584" i="1"/>
  <c r="Q2583" i="1"/>
  <c r="P2583" i="1"/>
  <c r="O2583" i="1"/>
  <c r="N2583" i="1"/>
  <c r="M2583" i="1"/>
  <c r="Q2582" i="1"/>
  <c r="P2582" i="1"/>
  <c r="O2582" i="1"/>
  <c r="N2582" i="1"/>
  <c r="M2582" i="1"/>
  <c r="Q2581" i="1"/>
  <c r="P2581" i="1"/>
  <c r="O2581" i="1"/>
  <c r="N2581" i="1"/>
  <c r="M2581" i="1"/>
  <c r="Q2580" i="1"/>
  <c r="P2580" i="1"/>
  <c r="O2580" i="1"/>
  <c r="N2580" i="1"/>
  <c r="M2580" i="1"/>
  <c r="Q2579" i="1"/>
  <c r="P2579" i="1"/>
  <c r="O2579" i="1"/>
  <c r="N2579" i="1"/>
  <c r="M2579" i="1"/>
  <c r="Q2578" i="1"/>
  <c r="P2578" i="1"/>
  <c r="O2578" i="1"/>
  <c r="N2578" i="1"/>
  <c r="M2578" i="1"/>
  <c r="Q2577" i="1"/>
  <c r="P2577" i="1"/>
  <c r="O2577" i="1"/>
  <c r="N2577" i="1"/>
  <c r="M2577" i="1"/>
  <c r="Q2576" i="1"/>
  <c r="P2576" i="1"/>
  <c r="O2576" i="1"/>
  <c r="N2576" i="1"/>
  <c r="M2576" i="1"/>
  <c r="Q2575" i="1"/>
  <c r="P2575" i="1"/>
  <c r="O2575" i="1"/>
  <c r="N2575" i="1"/>
  <c r="M2575" i="1"/>
  <c r="Q2574" i="1"/>
  <c r="P2574" i="1"/>
  <c r="O2574" i="1"/>
  <c r="N2574" i="1"/>
  <c r="M2574" i="1"/>
  <c r="Q2573" i="1"/>
  <c r="P2573" i="1"/>
  <c r="O2573" i="1"/>
  <c r="N2573" i="1"/>
  <c r="M2573" i="1"/>
  <c r="Q2572" i="1"/>
  <c r="P2572" i="1"/>
  <c r="O2572" i="1"/>
  <c r="N2572" i="1"/>
  <c r="M2572" i="1"/>
  <c r="Q2571" i="1"/>
  <c r="P2571" i="1"/>
  <c r="O2571" i="1"/>
  <c r="N2571" i="1"/>
  <c r="M2571" i="1"/>
  <c r="Q2570" i="1"/>
  <c r="P2570" i="1"/>
  <c r="O2570" i="1"/>
  <c r="N2570" i="1"/>
  <c r="M2570" i="1"/>
  <c r="Q2569" i="1"/>
  <c r="P2569" i="1"/>
  <c r="O2569" i="1"/>
  <c r="N2569" i="1"/>
  <c r="M2569" i="1"/>
  <c r="Q2568" i="1"/>
  <c r="P2568" i="1"/>
  <c r="O2568" i="1"/>
  <c r="N2568" i="1"/>
  <c r="M2568" i="1"/>
  <c r="Q2567" i="1"/>
  <c r="P2567" i="1"/>
  <c r="O2567" i="1"/>
  <c r="N2567" i="1"/>
  <c r="M2567" i="1"/>
  <c r="Q2566" i="1"/>
  <c r="P2566" i="1"/>
  <c r="O2566" i="1"/>
  <c r="N2566" i="1"/>
  <c r="M2566" i="1"/>
  <c r="Q2565" i="1"/>
  <c r="P2565" i="1"/>
  <c r="O2565" i="1"/>
  <c r="N2565" i="1"/>
  <c r="M2565" i="1"/>
  <c r="Q2564" i="1"/>
  <c r="P2564" i="1"/>
  <c r="O2564" i="1"/>
  <c r="N2564" i="1"/>
  <c r="M2564" i="1"/>
  <c r="Q2563" i="1"/>
  <c r="P2563" i="1"/>
  <c r="O2563" i="1"/>
  <c r="N2563" i="1"/>
  <c r="M2563" i="1"/>
  <c r="Q2562" i="1"/>
  <c r="P2562" i="1"/>
  <c r="O2562" i="1"/>
  <c r="N2562" i="1"/>
  <c r="M2562" i="1"/>
  <c r="Q2561" i="1"/>
  <c r="P2561" i="1"/>
  <c r="O2561" i="1"/>
  <c r="N2561" i="1"/>
  <c r="M2561" i="1"/>
  <c r="Q2560" i="1"/>
  <c r="P2560" i="1"/>
  <c r="O2560" i="1"/>
  <c r="N2560" i="1"/>
  <c r="M2560" i="1"/>
  <c r="Q2559" i="1"/>
  <c r="P2559" i="1"/>
  <c r="O2559" i="1"/>
  <c r="N2559" i="1"/>
  <c r="M2559" i="1"/>
  <c r="Q2558" i="1"/>
  <c r="P2558" i="1"/>
  <c r="O2558" i="1"/>
  <c r="N2558" i="1"/>
  <c r="M2558" i="1"/>
  <c r="Q2557" i="1"/>
  <c r="P2557" i="1"/>
  <c r="O2557" i="1"/>
  <c r="N2557" i="1"/>
  <c r="M2557" i="1"/>
  <c r="Q2556" i="1"/>
  <c r="P2556" i="1"/>
  <c r="O2556" i="1"/>
  <c r="N2556" i="1"/>
  <c r="M2556" i="1"/>
  <c r="Q2555" i="1"/>
  <c r="P2555" i="1"/>
  <c r="O2555" i="1"/>
  <c r="N2555" i="1"/>
  <c r="M2555" i="1"/>
  <c r="Q2554" i="1"/>
  <c r="P2554" i="1"/>
  <c r="O2554" i="1"/>
  <c r="N2554" i="1"/>
  <c r="M2554" i="1"/>
  <c r="Q2553" i="1"/>
  <c r="P2553" i="1"/>
  <c r="O2553" i="1"/>
  <c r="N2553" i="1"/>
  <c r="M2553" i="1"/>
  <c r="Q2552" i="1"/>
  <c r="P2552" i="1"/>
  <c r="O2552" i="1"/>
  <c r="N2552" i="1"/>
  <c r="M2552" i="1"/>
  <c r="Q2551" i="1"/>
  <c r="P2551" i="1"/>
  <c r="O2551" i="1"/>
  <c r="N2551" i="1"/>
  <c r="M2551" i="1"/>
  <c r="Q2550" i="1"/>
  <c r="P2550" i="1"/>
  <c r="O2550" i="1"/>
  <c r="N2550" i="1"/>
  <c r="M2550" i="1"/>
  <c r="Q2549" i="1"/>
  <c r="P2549" i="1"/>
  <c r="O2549" i="1"/>
  <c r="N2549" i="1"/>
  <c r="M2549" i="1"/>
  <c r="Q2548" i="1"/>
  <c r="P2548" i="1"/>
  <c r="O2548" i="1"/>
  <c r="N2548" i="1"/>
  <c r="M2548" i="1"/>
  <c r="Q2547" i="1"/>
  <c r="P2547" i="1"/>
  <c r="O2547" i="1"/>
  <c r="N2547" i="1"/>
  <c r="M2547" i="1"/>
  <c r="Q2546" i="1"/>
  <c r="P2546" i="1"/>
  <c r="O2546" i="1"/>
  <c r="N2546" i="1"/>
  <c r="M2546" i="1"/>
  <c r="Q2545" i="1"/>
  <c r="P2545" i="1"/>
  <c r="O2545" i="1"/>
  <c r="N2545" i="1"/>
  <c r="M2545" i="1"/>
  <c r="Q2544" i="1"/>
  <c r="P2544" i="1"/>
  <c r="O2544" i="1"/>
  <c r="N2544" i="1"/>
  <c r="M2544" i="1"/>
  <c r="Q2543" i="1"/>
  <c r="P2543" i="1"/>
  <c r="O2543" i="1"/>
  <c r="N2543" i="1"/>
  <c r="M2543" i="1"/>
  <c r="Q2542" i="1"/>
  <c r="P2542" i="1"/>
  <c r="O2542" i="1"/>
  <c r="N2542" i="1"/>
  <c r="M2542" i="1"/>
  <c r="Q2541" i="1"/>
  <c r="P2541" i="1"/>
  <c r="O2541" i="1"/>
  <c r="N2541" i="1"/>
  <c r="M2541" i="1"/>
  <c r="Q2540" i="1"/>
  <c r="P2540" i="1"/>
  <c r="O2540" i="1"/>
  <c r="N2540" i="1"/>
  <c r="M2540" i="1"/>
  <c r="Q2539" i="1"/>
  <c r="P2539" i="1"/>
  <c r="O2539" i="1"/>
  <c r="N2539" i="1"/>
  <c r="M2539" i="1"/>
  <c r="Q2538" i="1"/>
  <c r="P2538" i="1"/>
  <c r="O2538" i="1"/>
  <c r="N2538" i="1"/>
  <c r="M2538" i="1"/>
  <c r="Q2537" i="1"/>
  <c r="P2537" i="1"/>
  <c r="O2537" i="1"/>
  <c r="N2537" i="1"/>
  <c r="M2537" i="1"/>
  <c r="Q2536" i="1"/>
  <c r="P2536" i="1"/>
  <c r="O2536" i="1"/>
  <c r="N2536" i="1"/>
  <c r="M2536" i="1"/>
  <c r="Q2535" i="1"/>
  <c r="P2535" i="1"/>
  <c r="O2535" i="1"/>
  <c r="N2535" i="1"/>
  <c r="M2535" i="1"/>
  <c r="Q2534" i="1"/>
  <c r="P2534" i="1"/>
  <c r="O2534" i="1"/>
  <c r="N2534" i="1"/>
  <c r="M2534" i="1"/>
  <c r="Q2533" i="1"/>
  <c r="P2533" i="1"/>
  <c r="O2533" i="1"/>
  <c r="N2533" i="1"/>
  <c r="M2533" i="1"/>
  <c r="Q2532" i="1"/>
  <c r="P2532" i="1"/>
  <c r="O2532" i="1"/>
  <c r="N2532" i="1"/>
  <c r="M2532" i="1"/>
  <c r="Q2531" i="1"/>
  <c r="P2531" i="1"/>
  <c r="O2531" i="1"/>
  <c r="N2531" i="1"/>
  <c r="M2531" i="1"/>
  <c r="Q2530" i="1"/>
  <c r="P2530" i="1"/>
  <c r="O2530" i="1"/>
  <c r="N2530" i="1"/>
  <c r="M2530" i="1"/>
  <c r="Q2529" i="1"/>
  <c r="P2529" i="1"/>
  <c r="O2529" i="1"/>
  <c r="N2529" i="1"/>
  <c r="M2529" i="1"/>
  <c r="Q2528" i="1"/>
  <c r="P2528" i="1"/>
  <c r="O2528" i="1"/>
  <c r="N2528" i="1"/>
  <c r="M2528" i="1"/>
  <c r="Q2527" i="1"/>
  <c r="P2527" i="1"/>
  <c r="O2527" i="1"/>
  <c r="N2527" i="1"/>
  <c r="M2527" i="1"/>
  <c r="Q2526" i="1"/>
  <c r="P2526" i="1"/>
  <c r="O2526" i="1"/>
  <c r="N2526" i="1"/>
  <c r="M2526" i="1"/>
  <c r="Q2525" i="1"/>
  <c r="P2525" i="1"/>
  <c r="O2525" i="1"/>
  <c r="N2525" i="1"/>
  <c r="M2525" i="1"/>
  <c r="Q2524" i="1"/>
  <c r="P2524" i="1"/>
  <c r="O2524" i="1"/>
  <c r="N2524" i="1"/>
  <c r="M2524" i="1"/>
  <c r="Q2523" i="1"/>
  <c r="P2523" i="1"/>
  <c r="O2523" i="1"/>
  <c r="N2523" i="1"/>
  <c r="M2523" i="1"/>
  <c r="Q2522" i="1"/>
  <c r="P2522" i="1"/>
  <c r="O2522" i="1"/>
  <c r="N2522" i="1"/>
  <c r="M2522" i="1"/>
  <c r="Q2521" i="1"/>
  <c r="P2521" i="1"/>
  <c r="O2521" i="1"/>
  <c r="N2521" i="1"/>
  <c r="M2521" i="1"/>
  <c r="Q2520" i="1"/>
  <c r="P2520" i="1"/>
  <c r="O2520" i="1"/>
  <c r="N2520" i="1"/>
  <c r="M2520" i="1"/>
  <c r="Q2519" i="1"/>
  <c r="P2519" i="1"/>
  <c r="O2519" i="1"/>
  <c r="N2519" i="1"/>
  <c r="M2519" i="1"/>
  <c r="Q2518" i="1"/>
  <c r="P2518" i="1"/>
  <c r="O2518" i="1"/>
  <c r="N2518" i="1"/>
  <c r="M2518" i="1"/>
  <c r="Q2517" i="1"/>
  <c r="P2517" i="1"/>
  <c r="O2517" i="1"/>
  <c r="N2517" i="1"/>
  <c r="M2517" i="1"/>
  <c r="Q2516" i="1"/>
  <c r="P2516" i="1"/>
  <c r="O2516" i="1"/>
  <c r="N2516" i="1"/>
  <c r="M2516" i="1"/>
  <c r="Q2515" i="1"/>
  <c r="P2515" i="1"/>
  <c r="O2515" i="1"/>
  <c r="N2515" i="1"/>
  <c r="M2515" i="1"/>
  <c r="Q2514" i="1"/>
  <c r="P2514" i="1"/>
  <c r="O2514" i="1"/>
  <c r="N2514" i="1"/>
  <c r="M2514" i="1"/>
  <c r="Q2513" i="1"/>
  <c r="P2513" i="1"/>
  <c r="O2513" i="1"/>
  <c r="N2513" i="1"/>
  <c r="M2513" i="1"/>
  <c r="Q2512" i="1"/>
  <c r="P2512" i="1"/>
  <c r="O2512" i="1"/>
  <c r="N2512" i="1"/>
  <c r="M2512" i="1"/>
  <c r="Q2511" i="1"/>
  <c r="P2511" i="1"/>
  <c r="O2511" i="1"/>
  <c r="N2511" i="1"/>
  <c r="M2511" i="1"/>
  <c r="Q2510" i="1"/>
  <c r="P2510" i="1"/>
  <c r="O2510" i="1"/>
  <c r="N2510" i="1"/>
  <c r="M2510" i="1"/>
  <c r="Q2509" i="1"/>
  <c r="P2509" i="1"/>
  <c r="O2509" i="1"/>
  <c r="N2509" i="1"/>
  <c r="M2509" i="1"/>
  <c r="Q2508" i="1"/>
  <c r="P2508" i="1"/>
  <c r="O2508" i="1"/>
  <c r="N2508" i="1"/>
  <c r="M2508" i="1"/>
  <c r="Q2507" i="1"/>
  <c r="P2507" i="1"/>
  <c r="O2507" i="1"/>
  <c r="N2507" i="1"/>
  <c r="M2507" i="1"/>
  <c r="Q2506" i="1"/>
  <c r="P2506" i="1"/>
  <c r="O2506" i="1"/>
  <c r="N2506" i="1"/>
  <c r="M2506" i="1"/>
  <c r="Q2505" i="1"/>
  <c r="P2505" i="1"/>
  <c r="O2505" i="1"/>
  <c r="N2505" i="1"/>
  <c r="M2505" i="1"/>
  <c r="Q2504" i="1"/>
  <c r="P2504" i="1"/>
  <c r="O2504" i="1"/>
  <c r="N2504" i="1"/>
  <c r="M2504" i="1"/>
  <c r="Q2503" i="1"/>
  <c r="P2503" i="1"/>
  <c r="O2503" i="1"/>
  <c r="N2503" i="1"/>
  <c r="M2503" i="1"/>
  <c r="Q2502" i="1"/>
  <c r="P2502" i="1"/>
  <c r="O2502" i="1"/>
  <c r="N2502" i="1"/>
  <c r="M2502" i="1"/>
  <c r="Q2501" i="1"/>
  <c r="P2501" i="1"/>
  <c r="O2501" i="1"/>
  <c r="N2501" i="1"/>
  <c r="M2501" i="1"/>
  <c r="Q2500" i="1"/>
  <c r="P2500" i="1"/>
  <c r="O2500" i="1"/>
  <c r="N2500" i="1"/>
  <c r="M2500" i="1"/>
  <c r="Q2499" i="1"/>
  <c r="P2499" i="1"/>
  <c r="O2499" i="1"/>
  <c r="N2499" i="1"/>
  <c r="M2499" i="1"/>
  <c r="Q2498" i="1"/>
  <c r="P2498" i="1"/>
  <c r="O2498" i="1"/>
  <c r="N2498" i="1"/>
  <c r="M2498" i="1"/>
  <c r="Q2497" i="1"/>
  <c r="P2497" i="1"/>
  <c r="O2497" i="1"/>
  <c r="N2497" i="1"/>
  <c r="M2497" i="1"/>
  <c r="Q2496" i="1"/>
  <c r="P2496" i="1"/>
  <c r="O2496" i="1"/>
  <c r="N2496" i="1"/>
  <c r="M2496" i="1"/>
  <c r="Q2495" i="1"/>
  <c r="P2495" i="1"/>
  <c r="O2495" i="1"/>
  <c r="N2495" i="1"/>
  <c r="M2495" i="1"/>
  <c r="Q2494" i="1"/>
  <c r="P2494" i="1"/>
  <c r="O2494" i="1"/>
  <c r="N2494" i="1"/>
  <c r="M2494" i="1"/>
  <c r="Q2493" i="1"/>
  <c r="P2493" i="1"/>
  <c r="O2493" i="1"/>
  <c r="N2493" i="1"/>
  <c r="M2493" i="1"/>
  <c r="Q2492" i="1"/>
  <c r="P2492" i="1"/>
  <c r="O2492" i="1"/>
  <c r="N2492" i="1"/>
  <c r="M2492" i="1"/>
  <c r="Q2491" i="1"/>
  <c r="P2491" i="1"/>
  <c r="O2491" i="1"/>
  <c r="N2491" i="1"/>
  <c r="M2491" i="1"/>
  <c r="Q2490" i="1"/>
  <c r="P2490" i="1"/>
  <c r="O2490" i="1"/>
  <c r="N2490" i="1"/>
  <c r="M2490" i="1"/>
  <c r="Q2489" i="1"/>
  <c r="P2489" i="1"/>
  <c r="O2489" i="1"/>
  <c r="N2489" i="1"/>
  <c r="M2489" i="1"/>
  <c r="Q2488" i="1"/>
  <c r="P2488" i="1"/>
  <c r="O2488" i="1"/>
  <c r="N2488" i="1"/>
  <c r="M2488" i="1"/>
  <c r="Q2487" i="1"/>
  <c r="P2487" i="1"/>
  <c r="O2487" i="1"/>
  <c r="N2487" i="1"/>
  <c r="M2487" i="1"/>
  <c r="Q2486" i="1"/>
  <c r="P2486" i="1"/>
  <c r="O2486" i="1"/>
  <c r="N2486" i="1"/>
  <c r="M2486" i="1"/>
  <c r="Q2485" i="1"/>
  <c r="P2485" i="1"/>
  <c r="O2485" i="1"/>
  <c r="N2485" i="1"/>
  <c r="M2485" i="1"/>
  <c r="Q2484" i="1"/>
  <c r="P2484" i="1"/>
  <c r="O2484" i="1"/>
  <c r="N2484" i="1"/>
  <c r="M2484" i="1"/>
  <c r="Q2483" i="1"/>
  <c r="P2483" i="1"/>
  <c r="O2483" i="1"/>
  <c r="N2483" i="1"/>
  <c r="M2483" i="1"/>
  <c r="Q2482" i="1"/>
  <c r="P2482" i="1"/>
  <c r="O2482" i="1"/>
  <c r="N2482" i="1"/>
  <c r="M2482" i="1"/>
  <c r="Q2481" i="1"/>
  <c r="P2481" i="1"/>
  <c r="O2481" i="1"/>
  <c r="N2481" i="1"/>
  <c r="M2481" i="1"/>
  <c r="Q2480" i="1"/>
  <c r="P2480" i="1"/>
  <c r="O2480" i="1"/>
  <c r="N2480" i="1"/>
  <c r="M2480" i="1"/>
  <c r="Q2479" i="1"/>
  <c r="P2479" i="1"/>
  <c r="O2479" i="1"/>
  <c r="N2479" i="1"/>
  <c r="M2479" i="1"/>
  <c r="Q2478" i="1"/>
  <c r="P2478" i="1"/>
  <c r="O2478" i="1"/>
  <c r="N2478" i="1"/>
  <c r="M2478" i="1"/>
  <c r="Q2477" i="1"/>
  <c r="P2477" i="1"/>
  <c r="O2477" i="1"/>
  <c r="N2477" i="1"/>
  <c r="M2477" i="1"/>
  <c r="Q2476" i="1"/>
  <c r="P2476" i="1"/>
  <c r="O2476" i="1"/>
  <c r="N2476" i="1"/>
  <c r="M2476" i="1"/>
  <c r="Q2475" i="1"/>
  <c r="P2475" i="1"/>
  <c r="O2475" i="1"/>
  <c r="N2475" i="1"/>
  <c r="M2475" i="1"/>
  <c r="Q2474" i="1"/>
  <c r="P2474" i="1"/>
  <c r="O2474" i="1"/>
  <c r="N2474" i="1"/>
  <c r="M2474" i="1"/>
  <c r="Q2473" i="1"/>
  <c r="P2473" i="1"/>
  <c r="O2473" i="1"/>
  <c r="N2473" i="1"/>
  <c r="M2473" i="1"/>
  <c r="Q2472" i="1"/>
  <c r="P2472" i="1"/>
  <c r="O2472" i="1"/>
  <c r="N2472" i="1"/>
  <c r="M2472" i="1"/>
  <c r="Q2471" i="1"/>
  <c r="P2471" i="1"/>
  <c r="O2471" i="1"/>
  <c r="N2471" i="1"/>
  <c r="M2471" i="1"/>
  <c r="Q2470" i="1"/>
  <c r="P2470" i="1"/>
  <c r="O2470" i="1"/>
  <c r="N2470" i="1"/>
  <c r="M2470" i="1"/>
  <c r="Q2469" i="1"/>
  <c r="P2469" i="1"/>
  <c r="O2469" i="1"/>
  <c r="N2469" i="1"/>
  <c r="M2469" i="1"/>
  <c r="Q2468" i="1"/>
  <c r="P2468" i="1"/>
  <c r="O2468" i="1"/>
  <c r="N2468" i="1"/>
  <c r="M2468" i="1"/>
  <c r="Q2467" i="1"/>
  <c r="P2467" i="1"/>
  <c r="O2467" i="1"/>
  <c r="N2467" i="1"/>
  <c r="M2467" i="1"/>
  <c r="Q2466" i="1"/>
  <c r="P2466" i="1"/>
  <c r="O2466" i="1"/>
  <c r="N2466" i="1"/>
  <c r="M2466" i="1"/>
  <c r="Q2465" i="1"/>
  <c r="P2465" i="1"/>
  <c r="O2465" i="1"/>
  <c r="N2465" i="1"/>
  <c r="M2465" i="1"/>
  <c r="Q2464" i="1"/>
  <c r="P2464" i="1"/>
  <c r="O2464" i="1"/>
  <c r="N2464" i="1"/>
  <c r="M2464" i="1"/>
  <c r="Q2463" i="1"/>
  <c r="P2463" i="1"/>
  <c r="O2463" i="1"/>
  <c r="N2463" i="1"/>
  <c r="M2463" i="1"/>
  <c r="Q2462" i="1"/>
  <c r="P2462" i="1"/>
  <c r="O2462" i="1"/>
  <c r="N2462" i="1"/>
  <c r="M2462" i="1"/>
  <c r="Q2461" i="1"/>
  <c r="P2461" i="1"/>
  <c r="O2461" i="1"/>
  <c r="N2461" i="1"/>
  <c r="M2461" i="1"/>
  <c r="Q2460" i="1"/>
  <c r="P2460" i="1"/>
  <c r="O2460" i="1"/>
  <c r="N2460" i="1"/>
  <c r="M2460" i="1"/>
  <c r="Q2459" i="1"/>
  <c r="P2459" i="1"/>
  <c r="O2459" i="1"/>
  <c r="N2459" i="1"/>
  <c r="M2459" i="1"/>
  <c r="Q2458" i="1"/>
  <c r="P2458" i="1"/>
  <c r="O2458" i="1"/>
  <c r="N2458" i="1"/>
  <c r="M2458" i="1"/>
  <c r="Q2457" i="1"/>
  <c r="P2457" i="1"/>
  <c r="O2457" i="1"/>
  <c r="N2457" i="1"/>
  <c r="M2457" i="1"/>
  <c r="Q2456" i="1"/>
  <c r="P2456" i="1"/>
  <c r="O2456" i="1"/>
  <c r="N2456" i="1"/>
  <c r="M2456" i="1"/>
  <c r="Q2455" i="1"/>
  <c r="P2455" i="1"/>
  <c r="O2455" i="1"/>
  <c r="N2455" i="1"/>
  <c r="M2455" i="1"/>
  <c r="Q2454" i="1"/>
  <c r="P2454" i="1"/>
  <c r="O2454" i="1"/>
  <c r="N2454" i="1"/>
  <c r="M2454" i="1"/>
  <c r="Q2453" i="1"/>
  <c r="P2453" i="1"/>
  <c r="O2453" i="1"/>
  <c r="N2453" i="1"/>
  <c r="M2453" i="1"/>
  <c r="Q2452" i="1"/>
  <c r="P2452" i="1"/>
  <c r="O2452" i="1"/>
  <c r="N2452" i="1"/>
  <c r="M2452" i="1"/>
  <c r="Q2451" i="1"/>
  <c r="P2451" i="1"/>
  <c r="O2451" i="1"/>
  <c r="N2451" i="1"/>
  <c r="M2451" i="1"/>
  <c r="Q2450" i="1"/>
  <c r="P2450" i="1"/>
  <c r="O2450" i="1"/>
  <c r="N2450" i="1"/>
  <c r="M2450" i="1"/>
  <c r="Q2449" i="1"/>
  <c r="P2449" i="1"/>
  <c r="O2449" i="1"/>
  <c r="N2449" i="1"/>
  <c r="M2449" i="1"/>
  <c r="Q2448" i="1"/>
  <c r="P2448" i="1"/>
  <c r="O2448" i="1"/>
  <c r="N2448" i="1"/>
  <c r="M2448" i="1"/>
  <c r="Q2447" i="1"/>
  <c r="P2447" i="1"/>
  <c r="O2447" i="1"/>
  <c r="N2447" i="1"/>
  <c r="M2447" i="1"/>
  <c r="Q2446" i="1"/>
  <c r="P2446" i="1"/>
  <c r="O2446" i="1"/>
  <c r="N2446" i="1"/>
  <c r="M2446" i="1"/>
  <c r="Q2445" i="1"/>
  <c r="P2445" i="1"/>
  <c r="O2445" i="1"/>
  <c r="N2445" i="1"/>
  <c r="M2445" i="1"/>
  <c r="Q2444" i="1"/>
  <c r="P2444" i="1"/>
  <c r="O2444" i="1"/>
  <c r="N2444" i="1"/>
  <c r="M2444" i="1"/>
  <c r="Q2443" i="1"/>
  <c r="P2443" i="1"/>
  <c r="O2443" i="1"/>
  <c r="N2443" i="1"/>
  <c r="M2443" i="1"/>
  <c r="Q2442" i="1"/>
  <c r="P2442" i="1"/>
  <c r="O2442" i="1"/>
  <c r="N2442" i="1"/>
  <c r="M2442" i="1"/>
  <c r="Q2441" i="1"/>
  <c r="P2441" i="1"/>
  <c r="O2441" i="1"/>
  <c r="N2441" i="1"/>
  <c r="M2441" i="1"/>
  <c r="Q2440" i="1"/>
  <c r="P2440" i="1"/>
  <c r="O2440" i="1"/>
  <c r="N2440" i="1"/>
  <c r="M2440" i="1"/>
  <c r="Q2439" i="1"/>
  <c r="P2439" i="1"/>
  <c r="O2439" i="1"/>
  <c r="N2439" i="1"/>
  <c r="M2439" i="1"/>
  <c r="Q2438" i="1"/>
  <c r="P2438" i="1"/>
  <c r="O2438" i="1"/>
  <c r="N2438" i="1"/>
  <c r="M2438" i="1"/>
  <c r="Q2437" i="1"/>
  <c r="P2437" i="1"/>
  <c r="O2437" i="1"/>
  <c r="N2437" i="1"/>
  <c r="M2437" i="1"/>
  <c r="Q2436" i="1"/>
  <c r="P2436" i="1"/>
  <c r="O2436" i="1"/>
  <c r="N2436" i="1"/>
  <c r="M2436" i="1"/>
  <c r="Q2435" i="1"/>
  <c r="P2435" i="1"/>
  <c r="O2435" i="1"/>
  <c r="N2435" i="1"/>
  <c r="M2435" i="1"/>
  <c r="Q2434" i="1"/>
  <c r="P2434" i="1"/>
  <c r="O2434" i="1"/>
  <c r="N2434" i="1"/>
  <c r="M2434" i="1"/>
  <c r="Q2433" i="1"/>
  <c r="P2433" i="1"/>
  <c r="O2433" i="1"/>
  <c r="N2433" i="1"/>
  <c r="M2433" i="1"/>
  <c r="Q2432" i="1"/>
  <c r="P2432" i="1"/>
  <c r="O2432" i="1"/>
  <c r="N2432" i="1"/>
  <c r="M2432" i="1"/>
  <c r="Q2431" i="1"/>
  <c r="P2431" i="1"/>
  <c r="O2431" i="1"/>
  <c r="N2431" i="1"/>
  <c r="M2431" i="1"/>
  <c r="Q2430" i="1"/>
  <c r="P2430" i="1"/>
  <c r="O2430" i="1"/>
  <c r="N2430" i="1"/>
  <c r="M2430" i="1"/>
  <c r="Q2429" i="1"/>
  <c r="P2429" i="1"/>
  <c r="O2429" i="1"/>
  <c r="N2429" i="1"/>
  <c r="M2429" i="1"/>
  <c r="Q2428" i="1"/>
  <c r="P2428" i="1"/>
  <c r="O2428" i="1"/>
  <c r="N2428" i="1"/>
  <c r="M2428" i="1"/>
  <c r="Q2427" i="1"/>
  <c r="P2427" i="1"/>
  <c r="O2427" i="1"/>
  <c r="N2427" i="1"/>
  <c r="M2427" i="1"/>
  <c r="Q2426" i="1"/>
  <c r="P2426" i="1"/>
  <c r="O2426" i="1"/>
  <c r="N2426" i="1"/>
  <c r="M2426" i="1"/>
  <c r="Q2425" i="1"/>
  <c r="P2425" i="1"/>
  <c r="O2425" i="1"/>
  <c r="N2425" i="1"/>
  <c r="M2425" i="1"/>
  <c r="Q2424" i="1"/>
  <c r="P2424" i="1"/>
  <c r="O2424" i="1"/>
  <c r="N2424" i="1"/>
  <c r="M2424" i="1"/>
  <c r="Q2423" i="1"/>
  <c r="P2423" i="1"/>
  <c r="O2423" i="1"/>
  <c r="N2423" i="1"/>
  <c r="M2423" i="1"/>
  <c r="Q2422" i="1"/>
  <c r="P2422" i="1"/>
  <c r="O2422" i="1"/>
  <c r="N2422" i="1"/>
  <c r="M2422" i="1"/>
  <c r="Q2421" i="1"/>
  <c r="P2421" i="1"/>
  <c r="O2421" i="1"/>
  <c r="N2421" i="1"/>
  <c r="M2421" i="1"/>
  <c r="Q2420" i="1"/>
  <c r="P2420" i="1"/>
  <c r="O2420" i="1"/>
  <c r="N2420" i="1"/>
  <c r="M2420" i="1"/>
  <c r="Q2419" i="1"/>
  <c r="P2419" i="1"/>
  <c r="O2419" i="1"/>
  <c r="N2419" i="1"/>
  <c r="M2419" i="1"/>
  <c r="Q2418" i="1"/>
  <c r="P2418" i="1"/>
  <c r="O2418" i="1"/>
  <c r="N2418" i="1"/>
  <c r="M2418" i="1"/>
  <c r="Q2417" i="1"/>
  <c r="P2417" i="1"/>
  <c r="O2417" i="1"/>
  <c r="N2417" i="1"/>
  <c r="M2417" i="1"/>
  <c r="Q2416" i="1"/>
  <c r="P2416" i="1"/>
  <c r="O2416" i="1"/>
  <c r="N2416" i="1"/>
  <c r="M2416" i="1"/>
  <c r="Q2415" i="1"/>
  <c r="P2415" i="1"/>
  <c r="O2415" i="1"/>
  <c r="N2415" i="1"/>
  <c r="M2415" i="1"/>
  <c r="Q2414" i="1"/>
  <c r="P2414" i="1"/>
  <c r="O2414" i="1"/>
  <c r="N2414" i="1"/>
  <c r="M2414" i="1"/>
  <c r="Q2413" i="1"/>
  <c r="P2413" i="1"/>
  <c r="O2413" i="1"/>
  <c r="N2413" i="1"/>
  <c r="M2413" i="1"/>
  <c r="Q2412" i="1"/>
  <c r="P2412" i="1"/>
  <c r="O2412" i="1"/>
  <c r="N2412" i="1"/>
  <c r="M2412" i="1"/>
  <c r="Q2411" i="1"/>
  <c r="P2411" i="1"/>
  <c r="O2411" i="1"/>
  <c r="N2411" i="1"/>
  <c r="M2411" i="1"/>
  <c r="Q2410" i="1"/>
  <c r="P2410" i="1"/>
  <c r="O2410" i="1"/>
  <c r="N2410" i="1"/>
  <c r="M2410" i="1"/>
  <c r="Q2409" i="1"/>
  <c r="P2409" i="1"/>
  <c r="O2409" i="1"/>
  <c r="N2409" i="1"/>
  <c r="M2409" i="1"/>
  <c r="Q2408" i="1"/>
  <c r="P2408" i="1"/>
  <c r="O2408" i="1"/>
  <c r="N2408" i="1"/>
  <c r="M2408" i="1"/>
  <c r="Q2407" i="1"/>
  <c r="P2407" i="1"/>
  <c r="O2407" i="1"/>
  <c r="N2407" i="1"/>
  <c r="M2407" i="1"/>
  <c r="Q2406" i="1"/>
  <c r="P2406" i="1"/>
  <c r="O2406" i="1"/>
  <c r="N2406" i="1"/>
  <c r="M2406" i="1"/>
  <c r="Q2405" i="1"/>
  <c r="P2405" i="1"/>
  <c r="O2405" i="1"/>
  <c r="N2405" i="1"/>
  <c r="M2405" i="1"/>
  <c r="Q2404" i="1"/>
  <c r="P2404" i="1"/>
  <c r="O2404" i="1"/>
  <c r="N2404" i="1"/>
  <c r="M2404" i="1"/>
  <c r="Q2403" i="1"/>
  <c r="P2403" i="1"/>
  <c r="O2403" i="1"/>
  <c r="N2403" i="1"/>
  <c r="M2403" i="1"/>
  <c r="Q2402" i="1"/>
  <c r="P2402" i="1"/>
  <c r="O2402" i="1"/>
  <c r="N2402" i="1"/>
  <c r="M2402" i="1"/>
  <c r="Q2401" i="1"/>
  <c r="P2401" i="1"/>
  <c r="O2401" i="1"/>
  <c r="N2401" i="1"/>
  <c r="M2401" i="1"/>
  <c r="Q2400" i="1"/>
  <c r="P2400" i="1"/>
  <c r="O2400" i="1"/>
  <c r="N2400" i="1"/>
  <c r="M2400" i="1"/>
  <c r="Q2399" i="1"/>
  <c r="P2399" i="1"/>
  <c r="O2399" i="1"/>
  <c r="N2399" i="1"/>
  <c r="M2399" i="1"/>
  <c r="Q2398" i="1"/>
  <c r="P2398" i="1"/>
  <c r="O2398" i="1"/>
  <c r="N2398" i="1"/>
  <c r="M2398" i="1"/>
  <c r="Q2397" i="1"/>
  <c r="P2397" i="1"/>
  <c r="O2397" i="1"/>
  <c r="N2397" i="1"/>
  <c r="M2397" i="1"/>
  <c r="Q2396" i="1"/>
  <c r="P2396" i="1"/>
  <c r="O2396" i="1"/>
  <c r="N2396" i="1"/>
  <c r="M2396" i="1"/>
  <c r="Q2395" i="1"/>
  <c r="P2395" i="1"/>
  <c r="O2395" i="1"/>
  <c r="N2395" i="1"/>
  <c r="M2395" i="1"/>
  <c r="Q2394" i="1"/>
  <c r="P2394" i="1"/>
  <c r="O2394" i="1"/>
  <c r="N2394" i="1"/>
  <c r="M2394" i="1"/>
  <c r="Q2393" i="1"/>
  <c r="P2393" i="1"/>
  <c r="O2393" i="1"/>
  <c r="N2393" i="1"/>
  <c r="M2393" i="1"/>
  <c r="Q2392" i="1"/>
  <c r="P2392" i="1"/>
  <c r="O2392" i="1"/>
  <c r="N2392" i="1"/>
  <c r="M2392" i="1"/>
  <c r="Q2391" i="1"/>
  <c r="P2391" i="1"/>
  <c r="O2391" i="1"/>
  <c r="N2391" i="1"/>
  <c r="M2391" i="1"/>
  <c r="Q2390" i="1"/>
  <c r="P2390" i="1"/>
  <c r="O2390" i="1"/>
  <c r="N2390" i="1"/>
  <c r="M2390" i="1"/>
  <c r="Q2389" i="1"/>
  <c r="P2389" i="1"/>
  <c r="O2389" i="1"/>
  <c r="N2389" i="1"/>
  <c r="M2389" i="1"/>
  <c r="Q2388" i="1"/>
  <c r="P2388" i="1"/>
  <c r="O2388" i="1"/>
  <c r="N2388" i="1"/>
  <c r="M2388" i="1"/>
  <c r="Q2387" i="1"/>
  <c r="P2387" i="1"/>
  <c r="O2387" i="1"/>
  <c r="N2387" i="1"/>
  <c r="M2387" i="1"/>
  <c r="Q2386" i="1"/>
  <c r="P2386" i="1"/>
  <c r="O2386" i="1"/>
  <c r="N2386" i="1"/>
  <c r="M2386" i="1"/>
  <c r="Q2385" i="1"/>
  <c r="P2385" i="1"/>
  <c r="O2385" i="1"/>
  <c r="N2385" i="1"/>
  <c r="M2385" i="1"/>
  <c r="Q2384" i="1"/>
  <c r="P2384" i="1"/>
  <c r="O2384" i="1"/>
  <c r="N2384" i="1"/>
  <c r="M2384" i="1"/>
  <c r="Q2383" i="1"/>
  <c r="P2383" i="1"/>
  <c r="O2383" i="1"/>
  <c r="N2383" i="1"/>
  <c r="M2383" i="1"/>
  <c r="Q2382" i="1"/>
  <c r="P2382" i="1"/>
  <c r="O2382" i="1"/>
  <c r="N2382" i="1"/>
  <c r="M2382" i="1"/>
  <c r="Q2381" i="1"/>
  <c r="P2381" i="1"/>
  <c r="O2381" i="1"/>
  <c r="N2381" i="1"/>
  <c r="M2381" i="1"/>
  <c r="Q2380" i="1"/>
  <c r="P2380" i="1"/>
  <c r="O2380" i="1"/>
  <c r="N2380" i="1"/>
  <c r="M2380" i="1"/>
  <c r="Q2379" i="1"/>
  <c r="P2379" i="1"/>
  <c r="O2379" i="1"/>
  <c r="N2379" i="1"/>
  <c r="M2379" i="1"/>
  <c r="Q2378" i="1"/>
  <c r="P2378" i="1"/>
  <c r="O2378" i="1"/>
  <c r="N2378" i="1"/>
  <c r="M2378" i="1"/>
  <c r="Q2377" i="1"/>
  <c r="P2377" i="1"/>
  <c r="O2377" i="1"/>
  <c r="N2377" i="1"/>
  <c r="M2377" i="1"/>
  <c r="Q2376" i="1"/>
  <c r="P2376" i="1"/>
  <c r="O2376" i="1"/>
  <c r="N2376" i="1"/>
  <c r="M2376" i="1"/>
  <c r="Q2375" i="1"/>
  <c r="P2375" i="1"/>
  <c r="O2375" i="1"/>
  <c r="N2375" i="1"/>
  <c r="M2375" i="1"/>
  <c r="Q2374" i="1"/>
  <c r="P2374" i="1"/>
  <c r="O2374" i="1"/>
  <c r="N2374" i="1"/>
  <c r="M2374" i="1"/>
  <c r="Q2373" i="1"/>
  <c r="P2373" i="1"/>
  <c r="O2373" i="1"/>
  <c r="N2373" i="1"/>
  <c r="M2373" i="1"/>
  <c r="Q2372" i="1"/>
  <c r="P2372" i="1"/>
  <c r="O2372" i="1"/>
  <c r="N2372" i="1"/>
  <c r="M2372" i="1"/>
  <c r="Q2371" i="1"/>
  <c r="P2371" i="1"/>
  <c r="O2371" i="1"/>
  <c r="N2371" i="1"/>
  <c r="M2371" i="1"/>
  <c r="Q2370" i="1"/>
  <c r="P2370" i="1"/>
  <c r="O2370" i="1"/>
  <c r="N2370" i="1"/>
  <c r="M2370" i="1"/>
  <c r="Q2369" i="1"/>
  <c r="P2369" i="1"/>
  <c r="O2369" i="1"/>
  <c r="N2369" i="1"/>
  <c r="M2369" i="1"/>
  <c r="Q2368" i="1"/>
  <c r="P2368" i="1"/>
  <c r="O2368" i="1"/>
  <c r="N2368" i="1"/>
  <c r="M2368" i="1"/>
  <c r="Q2367" i="1"/>
  <c r="P2367" i="1"/>
  <c r="O2367" i="1"/>
  <c r="N2367" i="1"/>
  <c r="M2367" i="1"/>
  <c r="Q2366" i="1"/>
  <c r="P2366" i="1"/>
  <c r="O2366" i="1"/>
  <c r="N2366" i="1"/>
  <c r="M2366" i="1"/>
  <c r="Q2365" i="1"/>
  <c r="P2365" i="1"/>
  <c r="O2365" i="1"/>
  <c r="N2365" i="1"/>
  <c r="M2365" i="1"/>
  <c r="Q2364" i="1"/>
  <c r="P2364" i="1"/>
  <c r="O2364" i="1"/>
  <c r="N2364" i="1"/>
  <c r="M2364" i="1"/>
  <c r="Q2363" i="1"/>
  <c r="P2363" i="1"/>
  <c r="O2363" i="1"/>
  <c r="N2363" i="1"/>
  <c r="M2363" i="1"/>
  <c r="Q2362" i="1"/>
  <c r="P2362" i="1"/>
  <c r="O2362" i="1"/>
  <c r="N2362" i="1"/>
  <c r="M2362" i="1"/>
  <c r="Q2361" i="1"/>
  <c r="P2361" i="1"/>
  <c r="O2361" i="1"/>
  <c r="N2361" i="1"/>
  <c r="M2361" i="1"/>
  <c r="Q2360" i="1"/>
  <c r="P2360" i="1"/>
  <c r="O2360" i="1"/>
  <c r="N2360" i="1"/>
  <c r="M2360" i="1"/>
  <c r="Q2359" i="1"/>
  <c r="P2359" i="1"/>
  <c r="O2359" i="1"/>
  <c r="N2359" i="1"/>
  <c r="M2359" i="1"/>
  <c r="Q2358" i="1"/>
  <c r="P2358" i="1"/>
  <c r="O2358" i="1"/>
  <c r="N2358" i="1"/>
  <c r="M2358" i="1"/>
  <c r="Q2357" i="1"/>
  <c r="P2357" i="1"/>
  <c r="O2357" i="1"/>
  <c r="N2357" i="1"/>
  <c r="M2357" i="1"/>
  <c r="Q2356" i="1"/>
  <c r="P2356" i="1"/>
  <c r="O2356" i="1"/>
  <c r="N2356" i="1"/>
  <c r="M2356" i="1"/>
  <c r="Q2355" i="1"/>
  <c r="P2355" i="1"/>
  <c r="O2355" i="1"/>
  <c r="N2355" i="1"/>
  <c r="M2355" i="1"/>
  <c r="Q2354" i="1"/>
  <c r="P2354" i="1"/>
  <c r="O2354" i="1"/>
  <c r="N2354" i="1"/>
  <c r="M2354" i="1"/>
  <c r="Q2353" i="1"/>
  <c r="P2353" i="1"/>
  <c r="O2353" i="1"/>
  <c r="N2353" i="1"/>
  <c r="M2353" i="1"/>
  <c r="Q2352" i="1"/>
  <c r="P2352" i="1"/>
  <c r="O2352" i="1"/>
  <c r="N2352" i="1"/>
  <c r="M2352" i="1"/>
  <c r="Q2351" i="1"/>
  <c r="P2351" i="1"/>
  <c r="O2351" i="1"/>
  <c r="N2351" i="1"/>
  <c r="M2351" i="1"/>
  <c r="Q2350" i="1"/>
  <c r="P2350" i="1"/>
  <c r="O2350" i="1"/>
  <c r="N2350" i="1"/>
  <c r="M2350" i="1"/>
  <c r="Q2349" i="1"/>
  <c r="P2349" i="1"/>
  <c r="O2349" i="1"/>
  <c r="N2349" i="1"/>
  <c r="M2349" i="1"/>
  <c r="Q2348" i="1"/>
  <c r="P2348" i="1"/>
  <c r="O2348" i="1"/>
  <c r="N2348" i="1"/>
  <c r="M2348" i="1"/>
  <c r="Q2347" i="1"/>
  <c r="P2347" i="1"/>
  <c r="O2347" i="1"/>
  <c r="N2347" i="1"/>
  <c r="M2347" i="1"/>
  <c r="Q2346" i="1"/>
  <c r="P2346" i="1"/>
  <c r="O2346" i="1"/>
  <c r="N2346" i="1"/>
  <c r="M2346" i="1"/>
  <c r="Q2345" i="1"/>
  <c r="P2345" i="1"/>
  <c r="O2345" i="1"/>
  <c r="N2345" i="1"/>
  <c r="M2345" i="1"/>
  <c r="Q2344" i="1"/>
  <c r="P2344" i="1"/>
  <c r="O2344" i="1"/>
  <c r="N2344" i="1"/>
  <c r="M2344" i="1"/>
  <c r="Q2343" i="1"/>
  <c r="P2343" i="1"/>
  <c r="O2343" i="1"/>
  <c r="N2343" i="1"/>
  <c r="M2343" i="1"/>
  <c r="Q2342" i="1"/>
  <c r="P2342" i="1"/>
  <c r="O2342" i="1"/>
  <c r="N2342" i="1"/>
  <c r="M2342" i="1"/>
  <c r="Q2341" i="1"/>
  <c r="P2341" i="1"/>
  <c r="O2341" i="1"/>
  <c r="N2341" i="1"/>
  <c r="M2341" i="1"/>
  <c r="Q2340" i="1"/>
  <c r="P2340" i="1"/>
  <c r="O2340" i="1"/>
  <c r="N2340" i="1"/>
  <c r="M2340" i="1"/>
  <c r="Q2339" i="1"/>
  <c r="P2339" i="1"/>
  <c r="O2339" i="1"/>
  <c r="N2339" i="1"/>
  <c r="M2339" i="1"/>
  <c r="Q2338" i="1"/>
  <c r="P2338" i="1"/>
  <c r="O2338" i="1"/>
  <c r="N2338" i="1"/>
  <c r="M2338" i="1"/>
  <c r="Q2337" i="1"/>
  <c r="P2337" i="1"/>
  <c r="O2337" i="1"/>
  <c r="N2337" i="1"/>
  <c r="M2337" i="1"/>
  <c r="Q2336" i="1"/>
  <c r="P2336" i="1"/>
  <c r="O2336" i="1"/>
  <c r="N2336" i="1"/>
  <c r="M2336" i="1"/>
  <c r="Q2335" i="1"/>
  <c r="P2335" i="1"/>
  <c r="O2335" i="1"/>
  <c r="N2335" i="1"/>
  <c r="M2335" i="1"/>
  <c r="Q2334" i="1"/>
  <c r="P2334" i="1"/>
  <c r="O2334" i="1"/>
  <c r="N2334" i="1"/>
  <c r="M2334" i="1"/>
  <c r="Q2333" i="1"/>
  <c r="P2333" i="1"/>
  <c r="O2333" i="1"/>
  <c r="N2333" i="1"/>
  <c r="M2333" i="1"/>
  <c r="Q2332" i="1"/>
  <c r="P2332" i="1"/>
  <c r="O2332" i="1"/>
  <c r="N2332" i="1"/>
  <c r="M2332" i="1"/>
  <c r="Q2331" i="1"/>
  <c r="P2331" i="1"/>
  <c r="O2331" i="1"/>
  <c r="N2331" i="1"/>
  <c r="M2331" i="1"/>
  <c r="Q2330" i="1"/>
  <c r="P2330" i="1"/>
  <c r="O2330" i="1"/>
  <c r="N2330" i="1"/>
  <c r="M2330" i="1"/>
  <c r="Q2329" i="1"/>
  <c r="P2329" i="1"/>
  <c r="O2329" i="1"/>
  <c r="N2329" i="1"/>
  <c r="M2329" i="1"/>
  <c r="Q2328" i="1"/>
  <c r="P2328" i="1"/>
  <c r="O2328" i="1"/>
  <c r="N2328" i="1"/>
  <c r="M2328" i="1"/>
  <c r="Q2327" i="1"/>
  <c r="P2327" i="1"/>
  <c r="O2327" i="1"/>
  <c r="N2327" i="1"/>
  <c r="M2327" i="1"/>
  <c r="Q2326" i="1"/>
  <c r="P2326" i="1"/>
  <c r="O2326" i="1"/>
  <c r="N2326" i="1"/>
  <c r="M2326" i="1"/>
  <c r="Q2325" i="1"/>
  <c r="P2325" i="1"/>
  <c r="O2325" i="1"/>
  <c r="N2325" i="1"/>
  <c r="M2325" i="1"/>
  <c r="Q2324" i="1"/>
  <c r="P2324" i="1"/>
  <c r="O2324" i="1"/>
  <c r="N2324" i="1"/>
  <c r="M2324" i="1"/>
  <c r="Q2323" i="1"/>
  <c r="P2323" i="1"/>
  <c r="O2323" i="1"/>
  <c r="N2323" i="1"/>
  <c r="M2323" i="1"/>
  <c r="Q2322" i="1"/>
  <c r="P2322" i="1"/>
  <c r="O2322" i="1"/>
  <c r="N2322" i="1"/>
  <c r="M2322" i="1"/>
  <c r="Q2321" i="1"/>
  <c r="P2321" i="1"/>
  <c r="O2321" i="1"/>
  <c r="N2321" i="1"/>
  <c r="M2321" i="1"/>
  <c r="Q2320" i="1"/>
  <c r="P2320" i="1"/>
  <c r="O2320" i="1"/>
  <c r="N2320" i="1"/>
  <c r="M2320" i="1"/>
  <c r="Q2319" i="1"/>
  <c r="P2319" i="1"/>
  <c r="O2319" i="1"/>
  <c r="N2319" i="1"/>
  <c r="M2319" i="1"/>
  <c r="Q2318" i="1"/>
  <c r="P2318" i="1"/>
  <c r="O2318" i="1"/>
  <c r="N2318" i="1"/>
  <c r="M2318" i="1"/>
  <c r="Q2317" i="1"/>
  <c r="P2317" i="1"/>
  <c r="O2317" i="1"/>
  <c r="N2317" i="1"/>
  <c r="M2317" i="1"/>
  <c r="Q2316" i="1"/>
  <c r="P2316" i="1"/>
  <c r="O2316" i="1"/>
  <c r="N2316" i="1"/>
  <c r="M2316" i="1"/>
  <c r="Q2315" i="1"/>
  <c r="P2315" i="1"/>
  <c r="O2315" i="1"/>
  <c r="N2315" i="1"/>
  <c r="M2315" i="1"/>
  <c r="Q2314" i="1"/>
  <c r="P2314" i="1"/>
  <c r="O2314" i="1"/>
  <c r="N2314" i="1"/>
  <c r="M2314" i="1"/>
  <c r="Q2313" i="1"/>
  <c r="P2313" i="1"/>
  <c r="O2313" i="1"/>
  <c r="N2313" i="1"/>
  <c r="M2313" i="1"/>
  <c r="Q2312" i="1"/>
  <c r="P2312" i="1"/>
  <c r="O2312" i="1"/>
  <c r="N2312" i="1"/>
  <c r="M2312" i="1"/>
  <c r="Q2311" i="1"/>
  <c r="P2311" i="1"/>
  <c r="O2311" i="1"/>
  <c r="N2311" i="1"/>
  <c r="M2311" i="1"/>
  <c r="Q2310" i="1"/>
  <c r="P2310" i="1"/>
  <c r="O2310" i="1"/>
  <c r="N2310" i="1"/>
  <c r="M2310" i="1"/>
  <c r="Q2309" i="1"/>
  <c r="P2309" i="1"/>
  <c r="O2309" i="1"/>
  <c r="N2309" i="1"/>
  <c r="M2309" i="1"/>
  <c r="Q2308" i="1"/>
  <c r="P2308" i="1"/>
  <c r="O2308" i="1"/>
  <c r="N2308" i="1"/>
  <c r="M2308" i="1"/>
  <c r="Q2307" i="1"/>
  <c r="P2307" i="1"/>
  <c r="O2307" i="1"/>
  <c r="N2307" i="1"/>
  <c r="M2307" i="1"/>
  <c r="Q2306" i="1"/>
  <c r="P2306" i="1"/>
  <c r="O2306" i="1"/>
  <c r="N2306" i="1"/>
  <c r="M2306" i="1"/>
  <c r="Q2305" i="1"/>
  <c r="P2305" i="1"/>
  <c r="O2305" i="1"/>
  <c r="N2305" i="1"/>
  <c r="M2305" i="1"/>
  <c r="Q2304" i="1"/>
  <c r="P2304" i="1"/>
  <c r="O2304" i="1"/>
  <c r="N2304" i="1"/>
  <c r="M2304" i="1"/>
  <c r="Q2303" i="1"/>
  <c r="P2303" i="1"/>
  <c r="O2303" i="1"/>
  <c r="N2303" i="1"/>
  <c r="M2303" i="1"/>
  <c r="Q2302" i="1"/>
  <c r="P2302" i="1"/>
  <c r="O2302" i="1"/>
  <c r="N2302" i="1"/>
  <c r="M2302" i="1"/>
  <c r="Q2301" i="1"/>
  <c r="P2301" i="1"/>
  <c r="O2301" i="1"/>
  <c r="N2301" i="1"/>
  <c r="M2301" i="1"/>
  <c r="Q2300" i="1"/>
  <c r="P2300" i="1"/>
  <c r="O2300" i="1"/>
  <c r="N2300" i="1"/>
  <c r="M2300" i="1"/>
  <c r="Q2299" i="1"/>
  <c r="P2299" i="1"/>
  <c r="O2299" i="1"/>
  <c r="N2299" i="1"/>
  <c r="M2299" i="1"/>
  <c r="Q2298" i="1"/>
  <c r="P2298" i="1"/>
  <c r="O2298" i="1"/>
  <c r="N2298" i="1"/>
  <c r="M2298" i="1"/>
  <c r="Q2297" i="1"/>
  <c r="P2297" i="1"/>
  <c r="O2297" i="1"/>
  <c r="N2297" i="1"/>
  <c r="M2297" i="1"/>
  <c r="Q2296" i="1"/>
  <c r="P2296" i="1"/>
  <c r="O2296" i="1"/>
  <c r="N2296" i="1"/>
  <c r="M2296" i="1"/>
  <c r="Q2295" i="1"/>
  <c r="P2295" i="1"/>
  <c r="O2295" i="1"/>
  <c r="N2295" i="1"/>
  <c r="M2295" i="1"/>
  <c r="Q2294" i="1"/>
  <c r="P2294" i="1"/>
  <c r="O2294" i="1"/>
  <c r="N2294" i="1"/>
  <c r="M2294" i="1"/>
  <c r="Q2293" i="1"/>
  <c r="P2293" i="1"/>
  <c r="O2293" i="1"/>
  <c r="N2293" i="1"/>
  <c r="M2293" i="1"/>
  <c r="Q2292" i="1"/>
  <c r="P2292" i="1"/>
  <c r="O2292" i="1"/>
  <c r="N2292" i="1"/>
  <c r="M2292" i="1"/>
  <c r="Q2291" i="1"/>
  <c r="P2291" i="1"/>
  <c r="O2291" i="1"/>
  <c r="N2291" i="1"/>
  <c r="M2291" i="1"/>
  <c r="Q2290" i="1"/>
  <c r="P2290" i="1"/>
  <c r="O2290" i="1"/>
  <c r="N2290" i="1"/>
  <c r="M2290" i="1"/>
  <c r="Q2289" i="1"/>
  <c r="P2289" i="1"/>
  <c r="O2289" i="1"/>
  <c r="N2289" i="1"/>
  <c r="M2289" i="1"/>
  <c r="Q2288" i="1"/>
  <c r="P2288" i="1"/>
  <c r="O2288" i="1"/>
  <c r="N2288" i="1"/>
  <c r="M2288" i="1"/>
  <c r="Q2287" i="1"/>
  <c r="P2287" i="1"/>
  <c r="O2287" i="1"/>
  <c r="N2287" i="1"/>
  <c r="M2287" i="1"/>
  <c r="Q2286" i="1"/>
  <c r="P2286" i="1"/>
  <c r="O2286" i="1"/>
  <c r="N2286" i="1"/>
  <c r="M2286" i="1"/>
  <c r="Q2285" i="1"/>
  <c r="P2285" i="1"/>
  <c r="O2285" i="1"/>
  <c r="N2285" i="1"/>
  <c r="M2285" i="1"/>
  <c r="Q2284" i="1"/>
  <c r="P2284" i="1"/>
  <c r="O2284" i="1"/>
  <c r="N2284" i="1"/>
  <c r="M2284" i="1"/>
  <c r="Q2283" i="1"/>
  <c r="P2283" i="1"/>
  <c r="O2283" i="1"/>
  <c r="N2283" i="1"/>
  <c r="M2283" i="1"/>
  <c r="Q2282" i="1"/>
  <c r="P2282" i="1"/>
  <c r="O2282" i="1"/>
  <c r="N2282" i="1"/>
  <c r="M2282" i="1"/>
  <c r="Q2281" i="1"/>
  <c r="P2281" i="1"/>
  <c r="O2281" i="1"/>
  <c r="N2281" i="1"/>
  <c r="M2281" i="1"/>
  <c r="Q2280" i="1"/>
  <c r="P2280" i="1"/>
  <c r="O2280" i="1"/>
  <c r="N2280" i="1"/>
  <c r="M2280" i="1"/>
  <c r="Q2279" i="1"/>
  <c r="P2279" i="1"/>
  <c r="O2279" i="1"/>
  <c r="N2279" i="1"/>
  <c r="M2279" i="1"/>
  <c r="Q2278" i="1"/>
  <c r="P2278" i="1"/>
  <c r="O2278" i="1"/>
  <c r="N2278" i="1"/>
  <c r="M2278" i="1"/>
  <c r="Q2277" i="1"/>
  <c r="P2277" i="1"/>
  <c r="O2277" i="1"/>
  <c r="N2277" i="1"/>
  <c r="M2277" i="1"/>
  <c r="Q2276" i="1"/>
  <c r="P2276" i="1"/>
  <c r="O2276" i="1"/>
  <c r="N2276" i="1"/>
  <c r="M2276" i="1"/>
  <c r="Q2275" i="1"/>
  <c r="P2275" i="1"/>
  <c r="O2275" i="1"/>
  <c r="N2275" i="1"/>
  <c r="M2275" i="1"/>
  <c r="Q2274" i="1"/>
  <c r="P2274" i="1"/>
  <c r="O2274" i="1"/>
  <c r="N2274" i="1"/>
  <c r="M2274" i="1"/>
  <c r="Q2273" i="1"/>
  <c r="P2273" i="1"/>
  <c r="O2273" i="1"/>
  <c r="N2273" i="1"/>
  <c r="M2273" i="1"/>
  <c r="Q2272" i="1"/>
  <c r="P2272" i="1"/>
  <c r="O2272" i="1"/>
  <c r="N2272" i="1"/>
  <c r="M2272" i="1"/>
  <c r="Q2271" i="1"/>
  <c r="P2271" i="1"/>
  <c r="O2271" i="1"/>
  <c r="N2271" i="1"/>
  <c r="M2271" i="1"/>
  <c r="Q2270" i="1"/>
  <c r="P2270" i="1"/>
  <c r="O2270" i="1"/>
  <c r="N2270" i="1"/>
  <c r="M2270" i="1"/>
  <c r="Q2269" i="1"/>
  <c r="P2269" i="1"/>
  <c r="O2269" i="1"/>
  <c r="N2269" i="1"/>
  <c r="M2269" i="1"/>
  <c r="Q2268" i="1"/>
  <c r="P2268" i="1"/>
  <c r="O2268" i="1"/>
  <c r="N2268" i="1"/>
  <c r="M2268" i="1"/>
  <c r="Q2267" i="1"/>
  <c r="P2267" i="1"/>
  <c r="O2267" i="1"/>
  <c r="N2267" i="1"/>
  <c r="M2267" i="1"/>
  <c r="Q2266" i="1"/>
  <c r="P2266" i="1"/>
  <c r="O2266" i="1"/>
  <c r="N2266" i="1"/>
  <c r="M2266" i="1"/>
  <c r="Q2265" i="1"/>
  <c r="P2265" i="1"/>
  <c r="O2265" i="1"/>
  <c r="N2265" i="1"/>
  <c r="M2265" i="1"/>
  <c r="Q2264" i="1"/>
  <c r="P2264" i="1"/>
  <c r="O2264" i="1"/>
  <c r="N2264" i="1"/>
  <c r="M2264" i="1"/>
  <c r="Q2263" i="1"/>
  <c r="P2263" i="1"/>
  <c r="O2263" i="1"/>
  <c r="N2263" i="1"/>
  <c r="M2263" i="1"/>
  <c r="Q2262" i="1"/>
  <c r="P2262" i="1"/>
  <c r="O2262" i="1"/>
  <c r="N2262" i="1"/>
  <c r="M2262" i="1"/>
  <c r="Q2261" i="1"/>
  <c r="P2261" i="1"/>
  <c r="O2261" i="1"/>
  <c r="N2261" i="1"/>
  <c r="M2261" i="1"/>
  <c r="Q2260" i="1"/>
  <c r="P2260" i="1"/>
  <c r="O2260" i="1"/>
  <c r="N2260" i="1"/>
  <c r="M2260" i="1"/>
  <c r="Q2259" i="1"/>
  <c r="P2259" i="1"/>
  <c r="O2259" i="1"/>
  <c r="N2259" i="1"/>
  <c r="M2259" i="1"/>
  <c r="Q2258" i="1"/>
  <c r="P2258" i="1"/>
  <c r="O2258" i="1"/>
  <c r="N2258" i="1"/>
  <c r="M2258" i="1"/>
  <c r="Q2257" i="1"/>
  <c r="P2257" i="1"/>
  <c r="O2257" i="1"/>
  <c r="N2257" i="1"/>
  <c r="M2257" i="1"/>
  <c r="Q2256" i="1"/>
  <c r="P2256" i="1"/>
  <c r="O2256" i="1"/>
  <c r="N2256" i="1"/>
  <c r="M2256" i="1"/>
  <c r="Q2255" i="1"/>
  <c r="P2255" i="1"/>
  <c r="O2255" i="1"/>
  <c r="N2255" i="1"/>
  <c r="M2255" i="1"/>
  <c r="Q2254" i="1"/>
  <c r="P2254" i="1"/>
  <c r="O2254" i="1"/>
  <c r="N2254" i="1"/>
  <c r="M2254" i="1"/>
  <c r="Q2253" i="1"/>
  <c r="P2253" i="1"/>
  <c r="O2253" i="1"/>
  <c r="N2253" i="1"/>
  <c r="M2253" i="1"/>
  <c r="Q2252" i="1"/>
  <c r="P2252" i="1"/>
  <c r="O2252" i="1"/>
  <c r="N2252" i="1"/>
  <c r="M2252" i="1"/>
  <c r="Q2251" i="1"/>
  <c r="P2251" i="1"/>
  <c r="O2251" i="1"/>
  <c r="N2251" i="1"/>
  <c r="M2251" i="1"/>
  <c r="Q2250" i="1"/>
  <c r="P2250" i="1"/>
  <c r="O2250" i="1"/>
  <c r="N2250" i="1"/>
  <c r="M2250" i="1"/>
  <c r="Q2249" i="1"/>
  <c r="P2249" i="1"/>
  <c r="O2249" i="1"/>
  <c r="N2249" i="1"/>
  <c r="M2249" i="1"/>
  <c r="Q2248" i="1"/>
  <c r="P2248" i="1"/>
  <c r="O2248" i="1"/>
  <c r="N2248" i="1"/>
  <c r="M2248" i="1"/>
  <c r="Q2247" i="1"/>
  <c r="P2247" i="1"/>
  <c r="O2247" i="1"/>
  <c r="N2247" i="1"/>
  <c r="M2247" i="1"/>
  <c r="Q2246" i="1"/>
  <c r="P2246" i="1"/>
  <c r="O2246" i="1"/>
  <c r="N2246" i="1"/>
  <c r="M2246" i="1"/>
  <c r="Q2245" i="1"/>
  <c r="P2245" i="1"/>
  <c r="O2245" i="1"/>
  <c r="N2245" i="1"/>
  <c r="M2245" i="1"/>
  <c r="Q2244" i="1"/>
  <c r="P2244" i="1"/>
  <c r="O2244" i="1"/>
  <c r="N2244" i="1"/>
  <c r="M2244" i="1"/>
  <c r="Q2243" i="1"/>
  <c r="P2243" i="1"/>
  <c r="O2243" i="1"/>
  <c r="N2243" i="1"/>
  <c r="M2243" i="1"/>
  <c r="Q2242" i="1"/>
  <c r="P2242" i="1"/>
  <c r="O2242" i="1"/>
  <c r="N2242" i="1"/>
  <c r="M2242" i="1"/>
  <c r="Q2241" i="1"/>
  <c r="P2241" i="1"/>
  <c r="O2241" i="1"/>
  <c r="N2241" i="1"/>
  <c r="M2241" i="1"/>
  <c r="Q2240" i="1"/>
  <c r="P2240" i="1"/>
  <c r="O2240" i="1"/>
  <c r="N2240" i="1"/>
  <c r="M2240" i="1"/>
  <c r="Q2239" i="1"/>
  <c r="P2239" i="1"/>
  <c r="O2239" i="1"/>
  <c r="N2239" i="1"/>
  <c r="M2239" i="1"/>
  <c r="Q2238" i="1"/>
  <c r="P2238" i="1"/>
  <c r="O2238" i="1"/>
  <c r="N2238" i="1"/>
  <c r="M2238" i="1"/>
  <c r="Q2237" i="1"/>
  <c r="P2237" i="1"/>
  <c r="O2237" i="1"/>
  <c r="N2237" i="1"/>
  <c r="M2237" i="1"/>
  <c r="Q2236" i="1"/>
  <c r="P2236" i="1"/>
  <c r="O2236" i="1"/>
  <c r="N2236" i="1"/>
  <c r="M2236" i="1"/>
  <c r="Q2235" i="1"/>
  <c r="P2235" i="1"/>
  <c r="O2235" i="1"/>
  <c r="N2235" i="1"/>
  <c r="M2235" i="1"/>
  <c r="Q2234" i="1"/>
  <c r="P2234" i="1"/>
  <c r="O2234" i="1"/>
  <c r="N2234" i="1"/>
  <c r="M2234" i="1"/>
  <c r="Q2233" i="1"/>
  <c r="P2233" i="1"/>
  <c r="O2233" i="1"/>
  <c r="N2233" i="1"/>
  <c r="M2233" i="1"/>
  <c r="Q2232" i="1"/>
  <c r="P2232" i="1"/>
  <c r="O2232" i="1"/>
  <c r="N2232" i="1"/>
  <c r="M2232" i="1"/>
  <c r="Q2231" i="1"/>
  <c r="P2231" i="1"/>
  <c r="O2231" i="1"/>
  <c r="N2231" i="1"/>
  <c r="M2231" i="1"/>
  <c r="Q2230" i="1"/>
  <c r="P2230" i="1"/>
  <c r="O2230" i="1"/>
  <c r="N2230" i="1"/>
  <c r="M2230" i="1"/>
  <c r="Q2229" i="1"/>
  <c r="P2229" i="1"/>
  <c r="O2229" i="1"/>
  <c r="N2229" i="1"/>
  <c r="M2229" i="1"/>
  <c r="Q2228" i="1"/>
  <c r="P2228" i="1"/>
  <c r="O2228" i="1"/>
  <c r="N2228" i="1"/>
  <c r="M2228" i="1"/>
  <c r="Q2227" i="1"/>
  <c r="P2227" i="1"/>
  <c r="O2227" i="1"/>
  <c r="N2227" i="1"/>
  <c r="M2227" i="1"/>
  <c r="Q2226" i="1"/>
  <c r="P2226" i="1"/>
  <c r="O2226" i="1"/>
  <c r="N2226" i="1"/>
  <c r="M2226" i="1"/>
  <c r="Q2225" i="1"/>
  <c r="P2225" i="1"/>
  <c r="O2225" i="1"/>
  <c r="N2225" i="1"/>
  <c r="M2225" i="1"/>
  <c r="Q2224" i="1"/>
  <c r="P2224" i="1"/>
  <c r="O2224" i="1"/>
  <c r="N2224" i="1"/>
  <c r="M2224" i="1"/>
  <c r="Q2223" i="1"/>
  <c r="P2223" i="1"/>
  <c r="O2223" i="1"/>
  <c r="N2223" i="1"/>
  <c r="M2223" i="1"/>
  <c r="Q2222" i="1"/>
  <c r="P2222" i="1"/>
  <c r="O2222" i="1"/>
  <c r="N2222" i="1"/>
  <c r="M2222" i="1"/>
  <c r="Q2221" i="1"/>
  <c r="P2221" i="1"/>
  <c r="O2221" i="1"/>
  <c r="N2221" i="1"/>
  <c r="M2221" i="1"/>
  <c r="Q2220" i="1"/>
  <c r="P2220" i="1"/>
  <c r="O2220" i="1"/>
  <c r="N2220" i="1"/>
  <c r="M2220" i="1"/>
  <c r="Q2219" i="1"/>
  <c r="P2219" i="1"/>
  <c r="O2219" i="1"/>
  <c r="N2219" i="1"/>
  <c r="M2219" i="1"/>
  <c r="Q2218" i="1"/>
  <c r="P2218" i="1"/>
  <c r="O2218" i="1"/>
  <c r="N2218" i="1"/>
  <c r="M2218" i="1"/>
  <c r="Q2217" i="1"/>
  <c r="P2217" i="1"/>
  <c r="O2217" i="1"/>
  <c r="N2217" i="1"/>
  <c r="M2217" i="1"/>
  <c r="Q2216" i="1"/>
  <c r="P2216" i="1"/>
  <c r="O2216" i="1"/>
  <c r="N2216" i="1"/>
  <c r="M2216" i="1"/>
  <c r="Q2215" i="1"/>
  <c r="P2215" i="1"/>
  <c r="O2215" i="1"/>
  <c r="N2215" i="1"/>
  <c r="M2215" i="1"/>
  <c r="Q2214" i="1"/>
  <c r="P2214" i="1"/>
  <c r="O2214" i="1"/>
  <c r="N2214" i="1"/>
  <c r="M2214" i="1"/>
  <c r="Q2213" i="1"/>
  <c r="P2213" i="1"/>
  <c r="O2213" i="1"/>
  <c r="N2213" i="1"/>
  <c r="M2213" i="1"/>
  <c r="Q2212" i="1"/>
  <c r="P2212" i="1"/>
  <c r="O2212" i="1"/>
  <c r="N2212" i="1"/>
  <c r="M2212" i="1"/>
  <c r="Q2211" i="1"/>
  <c r="P2211" i="1"/>
  <c r="O2211" i="1"/>
  <c r="N2211" i="1"/>
  <c r="M2211" i="1"/>
  <c r="Q2210" i="1"/>
  <c r="P2210" i="1"/>
  <c r="O2210" i="1"/>
  <c r="N2210" i="1"/>
  <c r="M2210" i="1"/>
  <c r="Q2209" i="1"/>
  <c r="P2209" i="1"/>
  <c r="O2209" i="1"/>
  <c r="N2209" i="1"/>
  <c r="M2209" i="1"/>
  <c r="Q2208" i="1"/>
  <c r="P2208" i="1"/>
  <c r="O2208" i="1"/>
  <c r="N2208" i="1"/>
  <c r="M2208" i="1"/>
  <c r="Q2207" i="1"/>
  <c r="P2207" i="1"/>
  <c r="O2207" i="1"/>
  <c r="N2207" i="1"/>
  <c r="M2207" i="1"/>
  <c r="Q2206" i="1"/>
  <c r="P2206" i="1"/>
  <c r="O2206" i="1"/>
  <c r="N2206" i="1"/>
  <c r="M2206" i="1"/>
  <c r="Q2205" i="1"/>
  <c r="P2205" i="1"/>
  <c r="O2205" i="1"/>
  <c r="N2205" i="1"/>
  <c r="M2205" i="1"/>
  <c r="Q2204" i="1"/>
  <c r="P2204" i="1"/>
  <c r="O2204" i="1"/>
  <c r="N2204" i="1"/>
  <c r="M2204" i="1"/>
  <c r="Q2203" i="1"/>
  <c r="P2203" i="1"/>
  <c r="O2203" i="1"/>
  <c r="N2203" i="1"/>
  <c r="M2203" i="1"/>
  <c r="Q2202" i="1"/>
  <c r="P2202" i="1"/>
  <c r="O2202" i="1"/>
  <c r="N2202" i="1"/>
  <c r="M2202" i="1"/>
  <c r="Q2201" i="1"/>
  <c r="P2201" i="1"/>
  <c r="O2201" i="1"/>
  <c r="N2201" i="1"/>
  <c r="M2201" i="1"/>
  <c r="Q2200" i="1"/>
  <c r="P2200" i="1"/>
  <c r="O2200" i="1"/>
  <c r="N2200" i="1"/>
  <c r="M2200" i="1"/>
  <c r="Q2199" i="1"/>
  <c r="P2199" i="1"/>
  <c r="O2199" i="1"/>
  <c r="N2199" i="1"/>
  <c r="M2199" i="1"/>
  <c r="Q2198" i="1"/>
  <c r="P2198" i="1"/>
  <c r="O2198" i="1"/>
  <c r="N2198" i="1"/>
  <c r="M2198" i="1"/>
  <c r="Q2197" i="1"/>
  <c r="P2197" i="1"/>
  <c r="O2197" i="1"/>
  <c r="N2197" i="1"/>
  <c r="M2197" i="1"/>
  <c r="Q2196" i="1"/>
  <c r="P2196" i="1"/>
  <c r="O2196" i="1"/>
  <c r="N2196" i="1"/>
  <c r="M2196" i="1"/>
  <c r="Q2195" i="1"/>
  <c r="P2195" i="1"/>
  <c r="O2195" i="1"/>
  <c r="N2195" i="1"/>
  <c r="M2195" i="1"/>
  <c r="Q2194" i="1"/>
  <c r="P2194" i="1"/>
  <c r="O2194" i="1"/>
  <c r="N2194" i="1"/>
  <c r="M2194" i="1"/>
  <c r="Q2193" i="1"/>
  <c r="P2193" i="1"/>
  <c r="O2193" i="1"/>
  <c r="N2193" i="1"/>
  <c r="M2193" i="1"/>
  <c r="Q2192" i="1"/>
  <c r="P2192" i="1"/>
  <c r="O2192" i="1"/>
  <c r="N2192" i="1"/>
  <c r="M2192" i="1"/>
  <c r="Q2191" i="1"/>
  <c r="P2191" i="1"/>
  <c r="O2191" i="1"/>
  <c r="N2191" i="1"/>
  <c r="M2191" i="1"/>
  <c r="Q2190" i="1"/>
  <c r="P2190" i="1"/>
  <c r="O2190" i="1"/>
  <c r="N2190" i="1"/>
  <c r="M2190" i="1"/>
  <c r="Q2189" i="1"/>
  <c r="P2189" i="1"/>
  <c r="O2189" i="1"/>
  <c r="N2189" i="1"/>
  <c r="M2189" i="1"/>
  <c r="Q2188" i="1"/>
  <c r="P2188" i="1"/>
  <c r="O2188" i="1"/>
  <c r="N2188" i="1"/>
  <c r="M2188" i="1"/>
  <c r="Q2187" i="1"/>
  <c r="P2187" i="1"/>
  <c r="O2187" i="1"/>
  <c r="N2187" i="1"/>
  <c r="M2187" i="1"/>
  <c r="Q2186" i="1"/>
  <c r="P2186" i="1"/>
  <c r="O2186" i="1"/>
  <c r="N2186" i="1"/>
  <c r="M2186" i="1"/>
  <c r="Q2185" i="1"/>
  <c r="P2185" i="1"/>
  <c r="O2185" i="1"/>
  <c r="N2185" i="1"/>
  <c r="M2185" i="1"/>
  <c r="Q2184" i="1"/>
  <c r="P2184" i="1"/>
  <c r="O2184" i="1"/>
  <c r="N2184" i="1"/>
  <c r="M2184" i="1"/>
  <c r="Q2183" i="1"/>
  <c r="P2183" i="1"/>
  <c r="O2183" i="1"/>
  <c r="N2183" i="1"/>
  <c r="M2183" i="1"/>
  <c r="Q2182" i="1"/>
  <c r="P2182" i="1"/>
  <c r="O2182" i="1"/>
  <c r="N2182" i="1"/>
  <c r="M2182" i="1"/>
  <c r="Q2181" i="1"/>
  <c r="P2181" i="1"/>
  <c r="O2181" i="1"/>
  <c r="N2181" i="1"/>
  <c r="M2181" i="1"/>
  <c r="Q2180" i="1"/>
  <c r="P2180" i="1"/>
  <c r="O2180" i="1"/>
  <c r="N2180" i="1"/>
  <c r="M2180" i="1"/>
  <c r="Q2179" i="1"/>
  <c r="P2179" i="1"/>
  <c r="O2179" i="1"/>
  <c r="N2179" i="1"/>
  <c r="M2179" i="1"/>
  <c r="Q2178" i="1"/>
  <c r="P2178" i="1"/>
  <c r="O2178" i="1"/>
  <c r="N2178" i="1"/>
  <c r="M2178" i="1"/>
  <c r="Q2177" i="1"/>
  <c r="P2177" i="1"/>
  <c r="O2177" i="1"/>
  <c r="N2177" i="1"/>
  <c r="M2177" i="1"/>
  <c r="Q2176" i="1"/>
  <c r="P2176" i="1"/>
  <c r="O2176" i="1"/>
  <c r="N2176" i="1"/>
  <c r="M2176" i="1"/>
  <c r="Q2175" i="1"/>
  <c r="P2175" i="1"/>
  <c r="O2175" i="1"/>
  <c r="N2175" i="1"/>
  <c r="M2175" i="1"/>
  <c r="Q2174" i="1"/>
  <c r="P2174" i="1"/>
  <c r="O2174" i="1"/>
  <c r="N2174" i="1"/>
  <c r="M2174" i="1"/>
  <c r="Q2173" i="1"/>
  <c r="P2173" i="1"/>
  <c r="O2173" i="1"/>
  <c r="N2173" i="1"/>
  <c r="M2173" i="1"/>
  <c r="Q2172" i="1"/>
  <c r="P2172" i="1"/>
  <c r="O2172" i="1"/>
  <c r="N2172" i="1"/>
  <c r="M2172" i="1"/>
  <c r="Q2171" i="1"/>
  <c r="P2171" i="1"/>
  <c r="O2171" i="1"/>
  <c r="N2171" i="1"/>
  <c r="M2171" i="1"/>
  <c r="Q2170" i="1"/>
  <c r="P2170" i="1"/>
  <c r="O2170" i="1"/>
  <c r="N2170" i="1"/>
  <c r="M2170" i="1"/>
  <c r="Q2169" i="1"/>
  <c r="P2169" i="1"/>
  <c r="O2169" i="1"/>
  <c r="N2169" i="1"/>
  <c r="M2169" i="1"/>
  <c r="Q2168" i="1"/>
  <c r="P2168" i="1"/>
  <c r="O2168" i="1"/>
  <c r="N2168" i="1"/>
  <c r="M2168" i="1"/>
  <c r="Q2167" i="1"/>
  <c r="P2167" i="1"/>
  <c r="O2167" i="1"/>
  <c r="N2167" i="1"/>
  <c r="M2167" i="1"/>
  <c r="Q2166" i="1"/>
  <c r="P2166" i="1"/>
  <c r="O2166" i="1"/>
  <c r="N2166" i="1"/>
  <c r="M2166" i="1"/>
  <c r="Q2165" i="1"/>
  <c r="P2165" i="1"/>
  <c r="O2165" i="1"/>
  <c r="N2165" i="1"/>
  <c r="M2165" i="1"/>
  <c r="Q2164" i="1"/>
  <c r="P2164" i="1"/>
  <c r="O2164" i="1"/>
  <c r="N2164" i="1"/>
  <c r="M2164" i="1"/>
  <c r="Q2163" i="1"/>
  <c r="P2163" i="1"/>
  <c r="O2163" i="1"/>
  <c r="N2163" i="1"/>
  <c r="M2163" i="1"/>
  <c r="Q2162" i="1"/>
  <c r="P2162" i="1"/>
  <c r="O2162" i="1"/>
  <c r="N2162" i="1"/>
  <c r="M2162" i="1"/>
  <c r="Q2161" i="1"/>
  <c r="P2161" i="1"/>
  <c r="O2161" i="1"/>
  <c r="N2161" i="1"/>
  <c r="M2161" i="1"/>
  <c r="Q2160" i="1"/>
  <c r="P2160" i="1"/>
  <c r="O2160" i="1"/>
  <c r="N2160" i="1"/>
  <c r="M2160" i="1"/>
  <c r="Q2159" i="1"/>
  <c r="P2159" i="1"/>
  <c r="O2159" i="1"/>
  <c r="N2159" i="1"/>
  <c r="M2159" i="1"/>
  <c r="Q2158" i="1"/>
  <c r="P2158" i="1"/>
  <c r="O2158" i="1"/>
  <c r="N2158" i="1"/>
  <c r="M2158" i="1"/>
  <c r="Q2157" i="1"/>
  <c r="P2157" i="1"/>
  <c r="O2157" i="1"/>
  <c r="N2157" i="1"/>
  <c r="M2157" i="1"/>
  <c r="Q2156" i="1"/>
  <c r="P2156" i="1"/>
  <c r="O2156" i="1"/>
  <c r="N2156" i="1"/>
  <c r="M2156" i="1"/>
  <c r="Q2155" i="1"/>
  <c r="P2155" i="1"/>
  <c r="O2155" i="1"/>
  <c r="N2155" i="1"/>
  <c r="M2155" i="1"/>
  <c r="Q2154" i="1"/>
  <c r="P2154" i="1"/>
  <c r="O2154" i="1"/>
  <c r="N2154" i="1"/>
  <c r="M2154" i="1"/>
  <c r="Q2153" i="1"/>
  <c r="P2153" i="1"/>
  <c r="O2153" i="1"/>
  <c r="N2153" i="1"/>
  <c r="M2153" i="1"/>
  <c r="Q2152" i="1"/>
  <c r="P2152" i="1"/>
  <c r="O2152" i="1"/>
  <c r="N2152" i="1"/>
  <c r="M2152" i="1"/>
  <c r="Q2151" i="1"/>
  <c r="P2151" i="1"/>
  <c r="O2151" i="1"/>
  <c r="N2151" i="1"/>
  <c r="M2151" i="1"/>
  <c r="Q2150" i="1"/>
  <c r="P2150" i="1"/>
  <c r="O2150" i="1"/>
  <c r="N2150" i="1"/>
  <c r="M2150" i="1"/>
  <c r="Q2149" i="1"/>
  <c r="P2149" i="1"/>
  <c r="O2149" i="1"/>
  <c r="N2149" i="1"/>
  <c r="M2149" i="1"/>
  <c r="Q2148" i="1"/>
  <c r="P2148" i="1"/>
  <c r="O2148" i="1"/>
  <c r="N2148" i="1"/>
  <c r="M2148" i="1"/>
  <c r="Q2147" i="1"/>
  <c r="P2147" i="1"/>
  <c r="O2147" i="1"/>
  <c r="N2147" i="1"/>
  <c r="M2147" i="1"/>
  <c r="Q2146" i="1"/>
  <c r="P2146" i="1"/>
  <c r="O2146" i="1"/>
  <c r="N2146" i="1"/>
  <c r="M2146" i="1"/>
  <c r="Q2145" i="1"/>
  <c r="P2145" i="1"/>
  <c r="O2145" i="1"/>
  <c r="N2145" i="1"/>
  <c r="M2145" i="1"/>
  <c r="Q2144" i="1"/>
  <c r="P2144" i="1"/>
  <c r="O2144" i="1"/>
  <c r="N2144" i="1"/>
  <c r="M2144" i="1"/>
  <c r="Q2143" i="1"/>
  <c r="P2143" i="1"/>
  <c r="O2143" i="1"/>
  <c r="N2143" i="1"/>
  <c r="M2143" i="1"/>
  <c r="Q2142" i="1"/>
  <c r="P2142" i="1"/>
  <c r="O2142" i="1"/>
  <c r="N2142" i="1"/>
  <c r="M2142" i="1"/>
  <c r="Q2141" i="1"/>
  <c r="P2141" i="1"/>
  <c r="O2141" i="1"/>
  <c r="N2141" i="1"/>
  <c r="M2141" i="1"/>
  <c r="Q2140" i="1"/>
  <c r="P2140" i="1"/>
  <c r="O2140" i="1"/>
  <c r="N2140" i="1"/>
  <c r="M2140" i="1"/>
  <c r="Q2139" i="1"/>
  <c r="P2139" i="1"/>
  <c r="O2139" i="1"/>
  <c r="N2139" i="1"/>
  <c r="M2139" i="1"/>
  <c r="Q2138" i="1"/>
  <c r="P2138" i="1"/>
  <c r="O2138" i="1"/>
  <c r="N2138" i="1"/>
  <c r="M2138" i="1"/>
  <c r="Q2137" i="1"/>
  <c r="P2137" i="1"/>
  <c r="O2137" i="1"/>
  <c r="N2137" i="1"/>
  <c r="M2137" i="1"/>
  <c r="Q2136" i="1"/>
  <c r="P2136" i="1"/>
  <c r="O2136" i="1"/>
  <c r="N2136" i="1"/>
  <c r="M2136" i="1"/>
  <c r="Q2135" i="1"/>
  <c r="P2135" i="1"/>
  <c r="O2135" i="1"/>
  <c r="N2135" i="1"/>
  <c r="M2135" i="1"/>
  <c r="Q2134" i="1"/>
  <c r="P2134" i="1"/>
  <c r="O2134" i="1"/>
  <c r="N2134" i="1"/>
  <c r="M2134" i="1"/>
  <c r="Q2133" i="1"/>
  <c r="P2133" i="1"/>
  <c r="O2133" i="1"/>
  <c r="N2133" i="1"/>
  <c r="M2133" i="1"/>
  <c r="Q2132" i="1"/>
  <c r="P2132" i="1"/>
  <c r="O2132" i="1"/>
  <c r="N2132" i="1"/>
  <c r="M2132" i="1"/>
  <c r="Q2131" i="1"/>
  <c r="P2131" i="1"/>
  <c r="O2131" i="1"/>
  <c r="N2131" i="1"/>
  <c r="M2131" i="1"/>
  <c r="Q2130" i="1"/>
  <c r="P2130" i="1"/>
  <c r="O2130" i="1"/>
  <c r="N2130" i="1"/>
  <c r="M2130" i="1"/>
  <c r="Q2129" i="1"/>
  <c r="P2129" i="1"/>
  <c r="O2129" i="1"/>
  <c r="N2129" i="1"/>
  <c r="M2129" i="1"/>
  <c r="Q2128" i="1"/>
  <c r="P2128" i="1"/>
  <c r="O2128" i="1"/>
  <c r="N2128" i="1"/>
  <c r="M2128" i="1"/>
  <c r="Q2127" i="1"/>
  <c r="P2127" i="1"/>
  <c r="O2127" i="1"/>
  <c r="N2127" i="1"/>
  <c r="M2127" i="1"/>
  <c r="Q2126" i="1"/>
  <c r="P2126" i="1"/>
  <c r="O2126" i="1"/>
  <c r="N2126" i="1"/>
  <c r="M2126" i="1"/>
  <c r="Q2125" i="1"/>
  <c r="P2125" i="1"/>
  <c r="O2125" i="1"/>
  <c r="N2125" i="1"/>
  <c r="M2125" i="1"/>
  <c r="Q2124" i="1"/>
  <c r="P2124" i="1"/>
  <c r="O2124" i="1"/>
  <c r="N2124" i="1"/>
  <c r="M2124" i="1"/>
  <c r="Q2123" i="1"/>
  <c r="P2123" i="1"/>
  <c r="O2123" i="1"/>
  <c r="N2123" i="1"/>
  <c r="M2123" i="1"/>
  <c r="Q2122" i="1"/>
  <c r="P2122" i="1"/>
  <c r="O2122" i="1"/>
  <c r="N2122" i="1"/>
  <c r="M2122" i="1"/>
  <c r="Q2121" i="1"/>
  <c r="P2121" i="1"/>
  <c r="O2121" i="1"/>
  <c r="N2121" i="1"/>
  <c r="M2121" i="1"/>
  <c r="Q2120" i="1"/>
  <c r="P2120" i="1"/>
  <c r="O2120" i="1"/>
  <c r="N2120" i="1"/>
  <c r="M2120" i="1"/>
  <c r="Q2119" i="1"/>
  <c r="P2119" i="1"/>
  <c r="O2119" i="1"/>
  <c r="N2119" i="1"/>
  <c r="M2119" i="1"/>
  <c r="Q2118" i="1"/>
  <c r="P2118" i="1"/>
  <c r="O2118" i="1"/>
  <c r="N2118" i="1"/>
  <c r="M2118" i="1"/>
  <c r="Q2117" i="1"/>
  <c r="P2117" i="1"/>
  <c r="O2117" i="1"/>
  <c r="N2117" i="1"/>
  <c r="M2117" i="1"/>
  <c r="Q2116" i="1"/>
  <c r="P2116" i="1"/>
  <c r="O2116" i="1"/>
  <c r="N2116" i="1"/>
  <c r="M2116" i="1"/>
  <c r="Q2115" i="1"/>
  <c r="P2115" i="1"/>
  <c r="O2115" i="1"/>
  <c r="N2115" i="1"/>
  <c r="M2115" i="1"/>
  <c r="Q2114" i="1"/>
  <c r="P2114" i="1"/>
  <c r="O2114" i="1"/>
  <c r="N2114" i="1"/>
  <c r="M2114" i="1"/>
  <c r="Q2113" i="1"/>
  <c r="P2113" i="1"/>
  <c r="O2113" i="1"/>
  <c r="N2113" i="1"/>
  <c r="M2113" i="1"/>
  <c r="Q2112" i="1"/>
  <c r="P2112" i="1"/>
  <c r="O2112" i="1"/>
  <c r="N2112" i="1"/>
  <c r="M2112" i="1"/>
  <c r="Q2111" i="1"/>
  <c r="P2111" i="1"/>
  <c r="O2111" i="1"/>
  <c r="N2111" i="1"/>
  <c r="M2111" i="1"/>
  <c r="Q2110" i="1"/>
  <c r="P2110" i="1"/>
  <c r="O2110" i="1"/>
  <c r="N2110" i="1"/>
  <c r="M2110" i="1"/>
  <c r="Q2109" i="1"/>
  <c r="P2109" i="1"/>
  <c r="O2109" i="1"/>
  <c r="N2109" i="1"/>
  <c r="M2109" i="1"/>
  <c r="Q2108" i="1"/>
  <c r="P2108" i="1"/>
  <c r="O2108" i="1"/>
  <c r="N2108" i="1"/>
  <c r="M2108" i="1"/>
  <c r="Q2107" i="1"/>
  <c r="P2107" i="1"/>
  <c r="O2107" i="1"/>
  <c r="N2107" i="1"/>
  <c r="M2107" i="1"/>
  <c r="Q2106" i="1"/>
  <c r="P2106" i="1"/>
  <c r="O2106" i="1"/>
  <c r="N2106" i="1"/>
  <c r="M2106" i="1"/>
  <c r="Q2105" i="1"/>
  <c r="P2105" i="1"/>
  <c r="O2105" i="1"/>
  <c r="N2105" i="1"/>
  <c r="M2105" i="1"/>
  <c r="Q2104" i="1"/>
  <c r="P2104" i="1"/>
  <c r="O2104" i="1"/>
  <c r="N2104" i="1"/>
  <c r="M2104" i="1"/>
  <c r="Q2103" i="1"/>
  <c r="P2103" i="1"/>
  <c r="O2103" i="1"/>
  <c r="N2103" i="1"/>
  <c r="M2103" i="1"/>
  <c r="Q2102" i="1"/>
  <c r="P2102" i="1"/>
  <c r="O2102" i="1"/>
  <c r="N2102" i="1"/>
  <c r="M2102" i="1"/>
  <c r="Q2101" i="1"/>
  <c r="P2101" i="1"/>
  <c r="O2101" i="1"/>
  <c r="N2101" i="1"/>
  <c r="M2101" i="1"/>
  <c r="Q2100" i="1"/>
  <c r="P2100" i="1"/>
  <c r="O2100" i="1"/>
  <c r="N2100" i="1"/>
  <c r="M2100" i="1"/>
  <c r="Q2099" i="1"/>
  <c r="P2099" i="1"/>
  <c r="O2099" i="1"/>
  <c r="N2099" i="1"/>
  <c r="M2099" i="1"/>
  <c r="Q2098" i="1"/>
  <c r="P2098" i="1"/>
  <c r="O2098" i="1"/>
  <c r="N2098" i="1"/>
  <c r="M2098" i="1"/>
  <c r="Q2097" i="1"/>
  <c r="P2097" i="1"/>
  <c r="O2097" i="1"/>
  <c r="N2097" i="1"/>
  <c r="M2097" i="1"/>
  <c r="Q2096" i="1"/>
  <c r="P2096" i="1"/>
  <c r="O2096" i="1"/>
  <c r="N2096" i="1"/>
  <c r="M2096" i="1"/>
  <c r="Q2095" i="1"/>
  <c r="P2095" i="1"/>
  <c r="O2095" i="1"/>
  <c r="N2095" i="1"/>
  <c r="M2095" i="1"/>
  <c r="Q2094" i="1"/>
  <c r="P2094" i="1"/>
  <c r="O2094" i="1"/>
  <c r="N2094" i="1"/>
  <c r="M2094" i="1"/>
  <c r="Q2093" i="1"/>
  <c r="P2093" i="1"/>
  <c r="O2093" i="1"/>
  <c r="N2093" i="1"/>
  <c r="M2093" i="1"/>
  <c r="Q2092" i="1"/>
  <c r="P2092" i="1"/>
  <c r="O2092" i="1"/>
  <c r="N2092" i="1"/>
  <c r="M2092" i="1"/>
  <c r="Q2091" i="1"/>
  <c r="P2091" i="1"/>
  <c r="O2091" i="1"/>
  <c r="N2091" i="1"/>
  <c r="M2091" i="1"/>
  <c r="Q2090" i="1"/>
  <c r="P2090" i="1"/>
  <c r="O2090" i="1"/>
  <c r="N2090" i="1"/>
  <c r="M2090" i="1"/>
  <c r="Q2089" i="1"/>
  <c r="P2089" i="1"/>
  <c r="O2089" i="1"/>
  <c r="N2089" i="1"/>
  <c r="M2089" i="1"/>
  <c r="Q2088" i="1"/>
  <c r="P2088" i="1"/>
  <c r="O2088" i="1"/>
  <c r="N2088" i="1"/>
  <c r="M2088" i="1"/>
  <c r="Q2087" i="1"/>
  <c r="P2087" i="1"/>
  <c r="O2087" i="1"/>
  <c r="N2087" i="1"/>
  <c r="M2087" i="1"/>
  <c r="Q2086" i="1"/>
  <c r="P2086" i="1"/>
  <c r="O2086" i="1"/>
  <c r="N2086" i="1"/>
  <c r="M2086" i="1"/>
  <c r="Q2085" i="1"/>
  <c r="P2085" i="1"/>
  <c r="O2085" i="1"/>
  <c r="N2085" i="1"/>
  <c r="M2085" i="1"/>
  <c r="Q2084" i="1"/>
  <c r="P2084" i="1"/>
  <c r="O2084" i="1"/>
  <c r="N2084" i="1"/>
  <c r="M2084" i="1"/>
  <c r="Q2083" i="1"/>
  <c r="P2083" i="1"/>
  <c r="O2083" i="1"/>
  <c r="N2083" i="1"/>
  <c r="M2083" i="1"/>
  <c r="Q2082" i="1"/>
  <c r="P2082" i="1"/>
  <c r="O2082" i="1"/>
  <c r="N2082" i="1"/>
  <c r="M2082" i="1"/>
  <c r="Q2081" i="1"/>
  <c r="P2081" i="1"/>
  <c r="O2081" i="1"/>
  <c r="N2081" i="1"/>
  <c r="M2081" i="1"/>
  <c r="Q2080" i="1"/>
  <c r="P2080" i="1"/>
  <c r="O2080" i="1"/>
  <c r="N2080" i="1"/>
  <c r="M2080" i="1"/>
  <c r="Q2079" i="1"/>
  <c r="P2079" i="1"/>
  <c r="O2079" i="1"/>
  <c r="N2079" i="1"/>
  <c r="M2079" i="1"/>
  <c r="Q2078" i="1"/>
  <c r="P2078" i="1"/>
  <c r="O2078" i="1"/>
  <c r="N2078" i="1"/>
  <c r="M2078" i="1"/>
  <c r="Q2077" i="1"/>
  <c r="P2077" i="1"/>
  <c r="O2077" i="1"/>
  <c r="N2077" i="1"/>
  <c r="M2077" i="1"/>
  <c r="Q2076" i="1"/>
  <c r="P2076" i="1"/>
  <c r="O2076" i="1"/>
  <c r="N2076" i="1"/>
  <c r="M2076" i="1"/>
  <c r="Q2075" i="1"/>
  <c r="P2075" i="1"/>
  <c r="O2075" i="1"/>
  <c r="N2075" i="1"/>
  <c r="M2075" i="1"/>
  <c r="Q2074" i="1"/>
  <c r="P2074" i="1"/>
  <c r="O2074" i="1"/>
  <c r="N2074" i="1"/>
  <c r="M2074" i="1"/>
  <c r="Q2073" i="1"/>
  <c r="P2073" i="1"/>
  <c r="O2073" i="1"/>
  <c r="N2073" i="1"/>
  <c r="M2073" i="1"/>
  <c r="Q2072" i="1"/>
  <c r="P2072" i="1"/>
  <c r="O2072" i="1"/>
  <c r="N2072" i="1"/>
  <c r="M2072" i="1"/>
  <c r="Q2071" i="1"/>
  <c r="P2071" i="1"/>
  <c r="O2071" i="1"/>
  <c r="N2071" i="1"/>
  <c r="M2071" i="1"/>
  <c r="Q2070" i="1"/>
  <c r="P2070" i="1"/>
  <c r="O2070" i="1"/>
  <c r="N2070" i="1"/>
  <c r="M2070" i="1"/>
  <c r="Q2069" i="1"/>
  <c r="P2069" i="1"/>
  <c r="O2069" i="1"/>
  <c r="N2069" i="1"/>
  <c r="M2069" i="1"/>
  <c r="Q2068" i="1"/>
  <c r="P2068" i="1"/>
  <c r="O2068" i="1"/>
  <c r="N2068" i="1"/>
  <c r="M2068" i="1"/>
  <c r="Q2067" i="1"/>
  <c r="P2067" i="1"/>
  <c r="O2067" i="1"/>
  <c r="N2067" i="1"/>
  <c r="M2067" i="1"/>
  <c r="Q2066" i="1"/>
  <c r="P2066" i="1"/>
  <c r="O2066" i="1"/>
  <c r="N2066" i="1"/>
  <c r="M2066" i="1"/>
  <c r="Q2065" i="1"/>
  <c r="P2065" i="1"/>
  <c r="O2065" i="1"/>
  <c r="N2065" i="1"/>
  <c r="M2065" i="1"/>
  <c r="Q2064" i="1"/>
  <c r="P2064" i="1"/>
  <c r="O2064" i="1"/>
  <c r="N2064" i="1"/>
  <c r="M2064" i="1"/>
  <c r="Q2063" i="1"/>
  <c r="P2063" i="1"/>
  <c r="O2063" i="1"/>
  <c r="N2063" i="1"/>
  <c r="M2063" i="1"/>
  <c r="Q2062" i="1"/>
  <c r="P2062" i="1"/>
  <c r="O2062" i="1"/>
  <c r="N2062" i="1"/>
  <c r="M2062" i="1"/>
  <c r="Q2061" i="1"/>
  <c r="P2061" i="1"/>
  <c r="O2061" i="1"/>
  <c r="N2061" i="1"/>
  <c r="M2061" i="1"/>
  <c r="Q2060" i="1"/>
  <c r="P2060" i="1"/>
  <c r="O2060" i="1"/>
  <c r="N2060" i="1"/>
  <c r="M2060" i="1"/>
  <c r="Q2059" i="1"/>
  <c r="P2059" i="1"/>
  <c r="O2059" i="1"/>
  <c r="N2059" i="1"/>
  <c r="M2059" i="1"/>
  <c r="Q2058" i="1"/>
  <c r="P2058" i="1"/>
  <c r="O2058" i="1"/>
  <c r="N2058" i="1"/>
  <c r="M2058" i="1"/>
  <c r="Q2057" i="1"/>
  <c r="P2057" i="1"/>
  <c r="O2057" i="1"/>
  <c r="N2057" i="1"/>
  <c r="M2057" i="1"/>
  <c r="Q2056" i="1"/>
  <c r="P2056" i="1"/>
  <c r="O2056" i="1"/>
  <c r="N2056" i="1"/>
  <c r="M2056" i="1"/>
  <c r="Q2055" i="1"/>
  <c r="P2055" i="1"/>
  <c r="O2055" i="1"/>
  <c r="N2055" i="1"/>
  <c r="M2055" i="1"/>
  <c r="Q2054" i="1"/>
  <c r="P2054" i="1"/>
  <c r="O2054" i="1"/>
  <c r="N2054" i="1"/>
  <c r="M2054" i="1"/>
  <c r="Q2053" i="1"/>
  <c r="P2053" i="1"/>
  <c r="O2053" i="1"/>
  <c r="N2053" i="1"/>
  <c r="M2053" i="1"/>
  <c r="Q2052" i="1"/>
  <c r="P2052" i="1"/>
  <c r="O2052" i="1"/>
  <c r="N2052" i="1"/>
  <c r="M2052" i="1"/>
  <c r="Q2051" i="1"/>
  <c r="P2051" i="1"/>
  <c r="O2051" i="1"/>
  <c r="N2051" i="1"/>
  <c r="M2051" i="1"/>
  <c r="Q2050" i="1"/>
  <c r="P2050" i="1"/>
  <c r="O2050" i="1"/>
  <c r="N2050" i="1"/>
  <c r="M2050" i="1"/>
  <c r="Q2049" i="1"/>
  <c r="P2049" i="1"/>
  <c r="O2049" i="1"/>
  <c r="N2049" i="1"/>
  <c r="M2049" i="1"/>
  <c r="Q2048" i="1"/>
  <c r="P2048" i="1"/>
  <c r="O2048" i="1"/>
  <c r="N2048" i="1"/>
  <c r="M2048" i="1"/>
  <c r="Q2047" i="1"/>
  <c r="P2047" i="1"/>
  <c r="O2047" i="1"/>
  <c r="N2047" i="1"/>
  <c r="M2047" i="1"/>
  <c r="Q2046" i="1"/>
  <c r="P2046" i="1"/>
  <c r="O2046" i="1"/>
  <c r="N2046" i="1"/>
  <c r="M2046" i="1"/>
  <c r="Q2045" i="1"/>
  <c r="P2045" i="1"/>
  <c r="O2045" i="1"/>
  <c r="N2045" i="1"/>
  <c r="M2045" i="1"/>
  <c r="Q2044" i="1"/>
  <c r="P2044" i="1"/>
  <c r="O2044" i="1"/>
  <c r="N2044" i="1"/>
  <c r="M2044" i="1"/>
  <c r="Q2043" i="1"/>
  <c r="P2043" i="1"/>
  <c r="O2043" i="1"/>
  <c r="N2043" i="1"/>
  <c r="M2043" i="1"/>
  <c r="Q2042" i="1"/>
  <c r="P2042" i="1"/>
  <c r="O2042" i="1"/>
  <c r="N2042" i="1"/>
  <c r="M2042" i="1"/>
  <c r="Q2041" i="1"/>
  <c r="P2041" i="1"/>
  <c r="O2041" i="1"/>
  <c r="N2041" i="1"/>
  <c r="M2041" i="1"/>
  <c r="Q2040" i="1"/>
  <c r="P2040" i="1"/>
  <c r="O2040" i="1"/>
  <c r="N2040" i="1"/>
  <c r="M2040" i="1"/>
  <c r="Q2039" i="1"/>
  <c r="P2039" i="1"/>
  <c r="O2039" i="1"/>
  <c r="N2039" i="1"/>
  <c r="M2039" i="1"/>
  <c r="Q2038" i="1"/>
  <c r="P2038" i="1"/>
  <c r="O2038" i="1"/>
  <c r="N2038" i="1"/>
  <c r="M2038" i="1"/>
  <c r="Q2037" i="1"/>
  <c r="P2037" i="1"/>
  <c r="O2037" i="1"/>
  <c r="N2037" i="1"/>
  <c r="M2037" i="1"/>
  <c r="Q2036" i="1"/>
  <c r="P2036" i="1"/>
  <c r="O2036" i="1"/>
  <c r="N2036" i="1"/>
  <c r="M2036" i="1"/>
  <c r="Q2035" i="1"/>
  <c r="P2035" i="1"/>
  <c r="O2035" i="1"/>
  <c r="N2035" i="1"/>
  <c r="M2035" i="1"/>
  <c r="Q2034" i="1"/>
  <c r="P2034" i="1"/>
  <c r="O2034" i="1"/>
  <c r="N2034" i="1"/>
  <c r="M2034" i="1"/>
  <c r="Q2033" i="1"/>
  <c r="P2033" i="1"/>
  <c r="O2033" i="1"/>
  <c r="N2033" i="1"/>
  <c r="M2033" i="1"/>
  <c r="Q2032" i="1"/>
  <c r="P2032" i="1"/>
  <c r="O2032" i="1"/>
  <c r="N2032" i="1"/>
  <c r="M2032" i="1"/>
  <c r="Q2031" i="1"/>
  <c r="P2031" i="1"/>
  <c r="O2031" i="1"/>
  <c r="N2031" i="1"/>
  <c r="M2031" i="1"/>
  <c r="Q2030" i="1"/>
  <c r="P2030" i="1"/>
  <c r="O2030" i="1"/>
  <c r="N2030" i="1"/>
  <c r="M2030" i="1"/>
  <c r="Q2029" i="1"/>
  <c r="P2029" i="1"/>
  <c r="O2029" i="1"/>
  <c r="N2029" i="1"/>
  <c r="M2029" i="1"/>
  <c r="Q2028" i="1"/>
  <c r="P2028" i="1"/>
  <c r="O2028" i="1"/>
  <c r="N2028" i="1"/>
  <c r="M2028" i="1"/>
  <c r="Q2027" i="1"/>
  <c r="P2027" i="1"/>
  <c r="O2027" i="1"/>
  <c r="N2027" i="1"/>
  <c r="M2027" i="1"/>
  <c r="Q2026" i="1"/>
  <c r="P2026" i="1"/>
  <c r="O2026" i="1"/>
  <c r="N2026" i="1"/>
  <c r="M2026" i="1"/>
  <c r="Q2025" i="1"/>
  <c r="P2025" i="1"/>
  <c r="O2025" i="1"/>
  <c r="N2025" i="1"/>
  <c r="M2025" i="1"/>
  <c r="Q2024" i="1"/>
  <c r="P2024" i="1"/>
  <c r="O2024" i="1"/>
  <c r="N2024" i="1"/>
  <c r="M2024" i="1"/>
  <c r="Q2023" i="1"/>
  <c r="P2023" i="1"/>
  <c r="O2023" i="1"/>
  <c r="N2023" i="1"/>
  <c r="M2023" i="1"/>
  <c r="Q2022" i="1"/>
  <c r="P2022" i="1"/>
  <c r="O2022" i="1"/>
  <c r="N2022" i="1"/>
  <c r="M2022" i="1"/>
  <c r="Q2021" i="1"/>
  <c r="P2021" i="1"/>
  <c r="O2021" i="1"/>
  <c r="N2021" i="1"/>
  <c r="M2021" i="1"/>
  <c r="Q2020" i="1"/>
  <c r="P2020" i="1"/>
  <c r="O2020" i="1"/>
  <c r="N2020" i="1"/>
  <c r="M2020" i="1"/>
  <c r="Q2019" i="1"/>
  <c r="P2019" i="1"/>
  <c r="O2019" i="1"/>
  <c r="N2019" i="1"/>
  <c r="M2019" i="1"/>
  <c r="Q2018" i="1"/>
  <c r="P2018" i="1"/>
  <c r="O2018" i="1"/>
  <c r="N2018" i="1"/>
  <c r="M2018" i="1"/>
  <c r="Q2017" i="1"/>
  <c r="P2017" i="1"/>
  <c r="O2017" i="1"/>
  <c r="N2017" i="1"/>
  <c r="M2017" i="1"/>
  <c r="Q2016" i="1"/>
  <c r="P2016" i="1"/>
  <c r="O2016" i="1"/>
  <c r="N2016" i="1"/>
  <c r="M2016" i="1"/>
  <c r="Q2015" i="1"/>
  <c r="P2015" i="1"/>
  <c r="O2015" i="1"/>
  <c r="N2015" i="1"/>
  <c r="M2015" i="1"/>
  <c r="Q2014" i="1"/>
  <c r="P2014" i="1"/>
  <c r="O2014" i="1"/>
  <c r="N2014" i="1"/>
  <c r="M2014" i="1"/>
  <c r="Q2013" i="1"/>
  <c r="P2013" i="1"/>
  <c r="O2013" i="1"/>
  <c r="N2013" i="1"/>
  <c r="M2013" i="1"/>
  <c r="Q2012" i="1"/>
  <c r="P2012" i="1"/>
  <c r="O2012" i="1"/>
  <c r="N2012" i="1"/>
  <c r="M2012" i="1"/>
  <c r="Q2011" i="1"/>
  <c r="P2011" i="1"/>
  <c r="O2011" i="1"/>
  <c r="N2011" i="1"/>
  <c r="M2011" i="1"/>
  <c r="Q2010" i="1"/>
  <c r="P2010" i="1"/>
  <c r="O2010" i="1"/>
  <c r="N2010" i="1"/>
  <c r="M2010" i="1"/>
  <c r="Q2009" i="1"/>
  <c r="P2009" i="1"/>
  <c r="O2009" i="1"/>
  <c r="N2009" i="1"/>
  <c r="M2009" i="1"/>
  <c r="Q2008" i="1"/>
  <c r="P2008" i="1"/>
  <c r="O2008" i="1"/>
  <c r="N2008" i="1"/>
  <c r="M2008" i="1"/>
  <c r="Q2007" i="1"/>
  <c r="P2007" i="1"/>
  <c r="O2007" i="1"/>
  <c r="N2007" i="1"/>
  <c r="M2007" i="1"/>
  <c r="Q2006" i="1"/>
  <c r="P2006" i="1"/>
  <c r="O2006" i="1"/>
  <c r="N2006" i="1"/>
  <c r="M2006" i="1"/>
  <c r="Q2005" i="1"/>
  <c r="P2005" i="1"/>
  <c r="O2005" i="1"/>
  <c r="N2005" i="1"/>
  <c r="M2005" i="1"/>
  <c r="Q2004" i="1"/>
  <c r="P2004" i="1"/>
  <c r="O2004" i="1"/>
  <c r="N2004" i="1"/>
  <c r="M2004" i="1"/>
  <c r="Q2003" i="1"/>
  <c r="P2003" i="1"/>
  <c r="O2003" i="1"/>
  <c r="N2003" i="1"/>
  <c r="M2003" i="1"/>
  <c r="Q2002" i="1"/>
  <c r="P2002" i="1"/>
  <c r="O2002" i="1"/>
  <c r="N2002" i="1"/>
  <c r="M2002" i="1"/>
  <c r="Q2001" i="1"/>
  <c r="P2001" i="1"/>
  <c r="O2001" i="1"/>
  <c r="N2001" i="1"/>
  <c r="M2001" i="1"/>
  <c r="Q2000" i="1"/>
  <c r="P2000" i="1"/>
  <c r="O2000" i="1"/>
  <c r="N2000" i="1"/>
  <c r="M2000" i="1"/>
  <c r="Q1999" i="1"/>
  <c r="P1999" i="1"/>
  <c r="O1999" i="1"/>
  <c r="N1999" i="1"/>
  <c r="M1999" i="1"/>
  <c r="Q1998" i="1"/>
  <c r="P1998" i="1"/>
  <c r="O1998" i="1"/>
  <c r="N1998" i="1"/>
  <c r="M1998" i="1"/>
  <c r="Q1997" i="1"/>
  <c r="P1997" i="1"/>
  <c r="O1997" i="1"/>
  <c r="N1997" i="1"/>
  <c r="M1997" i="1"/>
  <c r="Q1996" i="1"/>
  <c r="P1996" i="1"/>
  <c r="O1996" i="1"/>
  <c r="N1996" i="1"/>
  <c r="M1996" i="1"/>
  <c r="Q1995" i="1"/>
  <c r="P1995" i="1"/>
  <c r="O1995" i="1"/>
  <c r="N1995" i="1"/>
  <c r="M1995" i="1"/>
  <c r="Q1994" i="1"/>
  <c r="P1994" i="1"/>
  <c r="O1994" i="1"/>
  <c r="N1994" i="1"/>
  <c r="M1994" i="1"/>
  <c r="Q1993" i="1"/>
  <c r="P1993" i="1"/>
  <c r="O1993" i="1"/>
  <c r="N1993" i="1"/>
  <c r="M1993" i="1"/>
  <c r="Q1992" i="1"/>
  <c r="P1992" i="1"/>
  <c r="O1992" i="1"/>
  <c r="N1992" i="1"/>
  <c r="M1992" i="1"/>
  <c r="Q1991" i="1"/>
  <c r="P1991" i="1"/>
  <c r="O1991" i="1"/>
  <c r="N1991" i="1"/>
  <c r="M1991" i="1"/>
  <c r="Q1990" i="1"/>
  <c r="P1990" i="1"/>
  <c r="O1990" i="1"/>
  <c r="N1990" i="1"/>
  <c r="M1990" i="1"/>
  <c r="Q1989" i="1"/>
  <c r="P1989" i="1"/>
  <c r="O1989" i="1"/>
  <c r="N1989" i="1"/>
  <c r="M1989" i="1"/>
  <c r="Q1988" i="1"/>
  <c r="P1988" i="1"/>
  <c r="O1988" i="1"/>
  <c r="N1988" i="1"/>
  <c r="M1988" i="1"/>
  <c r="Q1987" i="1"/>
  <c r="P1987" i="1"/>
  <c r="O1987" i="1"/>
  <c r="N1987" i="1"/>
  <c r="M1987" i="1"/>
  <c r="Q1986" i="1"/>
  <c r="P1986" i="1"/>
  <c r="O1986" i="1"/>
  <c r="N1986" i="1"/>
  <c r="M1986" i="1"/>
  <c r="Q1985" i="1"/>
  <c r="P1985" i="1"/>
  <c r="O1985" i="1"/>
  <c r="N1985" i="1"/>
  <c r="M1985" i="1"/>
  <c r="Q1984" i="1"/>
  <c r="P1984" i="1"/>
  <c r="O1984" i="1"/>
  <c r="N1984" i="1"/>
  <c r="M1984" i="1"/>
  <c r="Q1983" i="1"/>
  <c r="P1983" i="1"/>
  <c r="O1983" i="1"/>
  <c r="N1983" i="1"/>
  <c r="M1983" i="1"/>
  <c r="Q1982" i="1"/>
  <c r="P1982" i="1"/>
  <c r="O1982" i="1"/>
  <c r="N1982" i="1"/>
  <c r="M1982" i="1"/>
  <c r="Q1981" i="1"/>
  <c r="P1981" i="1"/>
  <c r="O1981" i="1"/>
  <c r="N1981" i="1"/>
  <c r="M1981" i="1"/>
  <c r="Q1980" i="1"/>
  <c r="P1980" i="1"/>
  <c r="O1980" i="1"/>
  <c r="N1980" i="1"/>
  <c r="M1980" i="1"/>
  <c r="Q1979" i="1"/>
  <c r="P1979" i="1"/>
  <c r="O1979" i="1"/>
  <c r="N1979" i="1"/>
  <c r="M1979" i="1"/>
  <c r="Q1978" i="1"/>
  <c r="P1978" i="1"/>
  <c r="O1978" i="1"/>
  <c r="N1978" i="1"/>
  <c r="M1978" i="1"/>
  <c r="Q1977" i="1"/>
  <c r="P1977" i="1"/>
  <c r="O1977" i="1"/>
  <c r="N1977" i="1"/>
  <c r="M1977" i="1"/>
  <c r="Q1976" i="1"/>
  <c r="P1976" i="1"/>
  <c r="O1976" i="1"/>
  <c r="N1976" i="1"/>
  <c r="M1976" i="1"/>
  <c r="Q1975" i="1"/>
  <c r="P1975" i="1"/>
  <c r="O1975" i="1"/>
  <c r="N1975" i="1"/>
  <c r="M1975" i="1"/>
  <c r="Q1974" i="1"/>
  <c r="P1974" i="1"/>
  <c r="O1974" i="1"/>
  <c r="N1974" i="1"/>
  <c r="M1974" i="1"/>
  <c r="Q1973" i="1"/>
  <c r="P1973" i="1"/>
  <c r="O1973" i="1"/>
  <c r="N1973" i="1"/>
  <c r="M1973" i="1"/>
  <c r="Q1972" i="1"/>
  <c r="P1972" i="1"/>
  <c r="O1972" i="1"/>
  <c r="N1972" i="1"/>
  <c r="M1972" i="1"/>
  <c r="Q1971" i="1"/>
  <c r="P1971" i="1"/>
  <c r="O1971" i="1"/>
  <c r="N1971" i="1"/>
  <c r="M1971" i="1"/>
  <c r="Q1970" i="1"/>
  <c r="P1970" i="1"/>
  <c r="O1970" i="1"/>
  <c r="N1970" i="1"/>
  <c r="M1970" i="1"/>
  <c r="Q1969" i="1"/>
  <c r="P1969" i="1"/>
  <c r="O1969" i="1"/>
  <c r="N1969" i="1"/>
  <c r="M1969" i="1"/>
  <c r="Q1968" i="1"/>
  <c r="P1968" i="1"/>
  <c r="O1968" i="1"/>
  <c r="N1968" i="1"/>
  <c r="M1968" i="1"/>
  <c r="Q1967" i="1"/>
  <c r="P1967" i="1"/>
  <c r="O1967" i="1"/>
  <c r="N1967" i="1"/>
  <c r="M1967" i="1"/>
  <c r="Q1966" i="1"/>
  <c r="P1966" i="1"/>
  <c r="O1966" i="1"/>
  <c r="N1966" i="1"/>
  <c r="M1966" i="1"/>
  <c r="Q1965" i="1"/>
  <c r="P1965" i="1"/>
  <c r="O1965" i="1"/>
  <c r="N1965" i="1"/>
  <c r="M1965" i="1"/>
  <c r="Q1964" i="1"/>
  <c r="P1964" i="1"/>
  <c r="O1964" i="1"/>
  <c r="N1964" i="1"/>
  <c r="M1964" i="1"/>
  <c r="Q1963" i="1"/>
  <c r="P1963" i="1"/>
  <c r="O1963" i="1"/>
  <c r="N1963" i="1"/>
  <c r="M1963" i="1"/>
  <c r="Q1962" i="1"/>
  <c r="P1962" i="1"/>
  <c r="O1962" i="1"/>
  <c r="N1962" i="1"/>
  <c r="M1962" i="1"/>
  <c r="Q1961" i="1"/>
  <c r="P1961" i="1"/>
  <c r="O1961" i="1"/>
  <c r="N1961" i="1"/>
  <c r="M1961" i="1"/>
  <c r="Q1960" i="1"/>
  <c r="P1960" i="1"/>
  <c r="O1960" i="1"/>
  <c r="N1960" i="1"/>
  <c r="M1960" i="1"/>
  <c r="Q1959" i="1"/>
  <c r="P1959" i="1"/>
  <c r="O1959" i="1"/>
  <c r="N1959" i="1"/>
  <c r="M1959" i="1"/>
  <c r="Q1958" i="1"/>
  <c r="P1958" i="1"/>
  <c r="O1958" i="1"/>
  <c r="N1958" i="1"/>
  <c r="M1958" i="1"/>
  <c r="Q1957" i="1"/>
  <c r="P1957" i="1"/>
  <c r="O1957" i="1"/>
  <c r="N1957" i="1"/>
  <c r="M1957" i="1"/>
  <c r="Q1956" i="1"/>
  <c r="P1956" i="1"/>
  <c r="O1956" i="1"/>
  <c r="N1956" i="1"/>
  <c r="M1956" i="1"/>
  <c r="Q1955" i="1"/>
  <c r="P1955" i="1"/>
  <c r="O1955" i="1"/>
  <c r="N1955" i="1"/>
  <c r="M1955" i="1"/>
  <c r="Q1954" i="1"/>
  <c r="P1954" i="1"/>
  <c r="O1954" i="1"/>
  <c r="N1954" i="1"/>
  <c r="M1954" i="1"/>
  <c r="Q1953" i="1"/>
  <c r="P1953" i="1"/>
  <c r="O1953" i="1"/>
  <c r="N1953" i="1"/>
  <c r="M1953" i="1"/>
  <c r="Q1952" i="1"/>
  <c r="P1952" i="1"/>
  <c r="O1952" i="1"/>
  <c r="N1952" i="1"/>
  <c r="M1952" i="1"/>
  <c r="Q1951" i="1"/>
  <c r="P1951" i="1"/>
  <c r="O1951" i="1"/>
  <c r="N1951" i="1"/>
  <c r="M1951" i="1"/>
  <c r="Q1950" i="1"/>
  <c r="P1950" i="1"/>
  <c r="O1950" i="1"/>
  <c r="N1950" i="1"/>
  <c r="M1950" i="1"/>
  <c r="Q1949" i="1"/>
  <c r="P1949" i="1"/>
  <c r="O1949" i="1"/>
  <c r="N1949" i="1"/>
  <c r="M1949" i="1"/>
  <c r="Q1948" i="1"/>
  <c r="P1948" i="1"/>
  <c r="O1948" i="1"/>
  <c r="N1948" i="1"/>
  <c r="M1948" i="1"/>
  <c r="Q1947" i="1"/>
  <c r="P1947" i="1"/>
  <c r="O1947" i="1"/>
  <c r="N1947" i="1"/>
  <c r="M1947" i="1"/>
  <c r="Q1946" i="1"/>
  <c r="P1946" i="1"/>
  <c r="O1946" i="1"/>
  <c r="N1946" i="1"/>
  <c r="M1946" i="1"/>
  <c r="Q1945" i="1"/>
  <c r="P1945" i="1"/>
  <c r="O1945" i="1"/>
  <c r="N1945" i="1"/>
  <c r="M1945" i="1"/>
  <c r="Q1944" i="1"/>
  <c r="P1944" i="1"/>
  <c r="O1944" i="1"/>
  <c r="N1944" i="1"/>
  <c r="M1944" i="1"/>
  <c r="Q1943" i="1"/>
  <c r="P1943" i="1"/>
  <c r="O1943" i="1"/>
  <c r="N1943" i="1"/>
  <c r="M1943" i="1"/>
  <c r="Q1942" i="1"/>
  <c r="P1942" i="1"/>
  <c r="O1942" i="1"/>
  <c r="N1942" i="1"/>
  <c r="M1942" i="1"/>
  <c r="Q1941" i="1"/>
  <c r="P1941" i="1"/>
  <c r="O1941" i="1"/>
  <c r="N1941" i="1"/>
  <c r="M1941" i="1"/>
  <c r="Q1940" i="1"/>
  <c r="P1940" i="1"/>
  <c r="O1940" i="1"/>
  <c r="N1940" i="1"/>
  <c r="M1940" i="1"/>
  <c r="Q1939" i="1"/>
  <c r="P1939" i="1"/>
  <c r="O1939" i="1"/>
  <c r="N1939" i="1"/>
  <c r="M1939" i="1"/>
  <c r="Q1938" i="1"/>
  <c r="P1938" i="1"/>
  <c r="O1938" i="1"/>
  <c r="N1938" i="1"/>
  <c r="M1938" i="1"/>
  <c r="Q1937" i="1"/>
  <c r="P1937" i="1"/>
  <c r="O1937" i="1"/>
  <c r="N1937" i="1"/>
  <c r="M1937" i="1"/>
  <c r="Q1936" i="1"/>
  <c r="P1936" i="1"/>
  <c r="O1936" i="1"/>
  <c r="N1936" i="1"/>
  <c r="M1936" i="1"/>
  <c r="Q1935" i="1"/>
  <c r="P1935" i="1"/>
  <c r="O1935" i="1"/>
  <c r="N1935" i="1"/>
  <c r="M1935" i="1"/>
  <c r="Q1934" i="1"/>
  <c r="P1934" i="1"/>
  <c r="O1934" i="1"/>
  <c r="N1934" i="1"/>
  <c r="M1934" i="1"/>
  <c r="Q1933" i="1"/>
  <c r="P1933" i="1"/>
  <c r="O1933" i="1"/>
  <c r="N1933" i="1"/>
  <c r="M1933" i="1"/>
  <c r="Q1932" i="1"/>
  <c r="P1932" i="1"/>
  <c r="O1932" i="1"/>
  <c r="N1932" i="1"/>
  <c r="M1932" i="1"/>
  <c r="Q1931" i="1"/>
  <c r="P1931" i="1"/>
  <c r="O1931" i="1"/>
  <c r="N1931" i="1"/>
  <c r="M1931" i="1"/>
  <c r="Q1930" i="1"/>
  <c r="P1930" i="1"/>
  <c r="O1930" i="1"/>
  <c r="N1930" i="1"/>
  <c r="M1930" i="1"/>
  <c r="Q1929" i="1"/>
  <c r="P1929" i="1"/>
  <c r="O1929" i="1"/>
  <c r="N1929" i="1"/>
  <c r="M1929" i="1"/>
  <c r="Q1928" i="1"/>
  <c r="P1928" i="1"/>
  <c r="O1928" i="1"/>
  <c r="N1928" i="1"/>
  <c r="M1928" i="1"/>
  <c r="Q1927" i="1"/>
  <c r="P1927" i="1"/>
  <c r="O1927" i="1"/>
  <c r="N1927" i="1"/>
  <c r="M1927" i="1"/>
  <c r="Q1926" i="1"/>
  <c r="P1926" i="1"/>
  <c r="O1926" i="1"/>
  <c r="N1926" i="1"/>
  <c r="M1926" i="1"/>
  <c r="Q1925" i="1"/>
  <c r="P1925" i="1"/>
  <c r="O1925" i="1"/>
  <c r="N1925" i="1"/>
  <c r="M1925" i="1"/>
  <c r="Q1924" i="1"/>
  <c r="P1924" i="1"/>
  <c r="O1924" i="1"/>
  <c r="N1924" i="1"/>
  <c r="M1924" i="1"/>
  <c r="Q1923" i="1"/>
  <c r="P1923" i="1"/>
  <c r="O1923" i="1"/>
  <c r="N1923" i="1"/>
  <c r="M1923" i="1"/>
  <c r="Q1922" i="1"/>
  <c r="P1922" i="1"/>
  <c r="O1922" i="1"/>
  <c r="N1922" i="1"/>
  <c r="M1922" i="1"/>
  <c r="Q1921" i="1"/>
  <c r="P1921" i="1"/>
  <c r="O1921" i="1"/>
  <c r="N1921" i="1"/>
  <c r="M1921" i="1"/>
  <c r="Q1920" i="1"/>
  <c r="P1920" i="1"/>
  <c r="O1920" i="1"/>
  <c r="N1920" i="1"/>
  <c r="M1920" i="1"/>
  <c r="Q1919" i="1"/>
  <c r="P1919" i="1"/>
  <c r="O1919" i="1"/>
  <c r="N1919" i="1"/>
  <c r="M1919" i="1"/>
  <c r="Q1918" i="1"/>
  <c r="P1918" i="1"/>
  <c r="O1918" i="1"/>
  <c r="N1918" i="1"/>
  <c r="M1918" i="1"/>
  <c r="Q1917" i="1"/>
  <c r="P1917" i="1"/>
  <c r="O1917" i="1"/>
  <c r="N1917" i="1"/>
  <c r="M1917" i="1"/>
  <c r="Q1916" i="1"/>
  <c r="P1916" i="1"/>
  <c r="O1916" i="1"/>
  <c r="N1916" i="1"/>
  <c r="M1916" i="1"/>
  <c r="Q1915" i="1"/>
  <c r="P1915" i="1"/>
  <c r="O1915" i="1"/>
  <c r="N1915" i="1"/>
  <c r="M1915" i="1"/>
  <c r="Q1914" i="1"/>
  <c r="P1914" i="1"/>
  <c r="O1914" i="1"/>
  <c r="N1914" i="1"/>
  <c r="M1914" i="1"/>
  <c r="Q1913" i="1"/>
  <c r="P1913" i="1"/>
  <c r="O1913" i="1"/>
  <c r="N1913" i="1"/>
  <c r="M1913" i="1"/>
  <c r="Q1912" i="1"/>
  <c r="P1912" i="1"/>
  <c r="O1912" i="1"/>
  <c r="N1912" i="1"/>
  <c r="M1912" i="1"/>
  <c r="Q1911" i="1"/>
  <c r="P1911" i="1"/>
  <c r="O1911" i="1"/>
  <c r="N1911" i="1"/>
  <c r="M1911" i="1"/>
  <c r="Q1910" i="1"/>
  <c r="P1910" i="1"/>
  <c r="O1910" i="1"/>
  <c r="N1910" i="1"/>
  <c r="M1910" i="1"/>
  <c r="Q1909" i="1"/>
  <c r="P1909" i="1"/>
  <c r="O1909" i="1"/>
  <c r="N1909" i="1"/>
  <c r="M1909" i="1"/>
  <c r="Q1908" i="1"/>
  <c r="P1908" i="1"/>
  <c r="O1908" i="1"/>
  <c r="N1908" i="1"/>
  <c r="M1908" i="1"/>
  <c r="Q1907" i="1"/>
  <c r="P1907" i="1"/>
  <c r="O1907" i="1"/>
  <c r="N1907" i="1"/>
  <c r="M1907" i="1"/>
  <c r="Q1906" i="1"/>
  <c r="P1906" i="1"/>
  <c r="O1906" i="1"/>
  <c r="N1906" i="1"/>
  <c r="M1906" i="1"/>
  <c r="Q1905" i="1"/>
  <c r="P1905" i="1"/>
  <c r="O1905" i="1"/>
  <c r="N1905" i="1"/>
  <c r="M1905" i="1"/>
  <c r="Q1904" i="1"/>
  <c r="P1904" i="1"/>
  <c r="O1904" i="1"/>
  <c r="N1904" i="1"/>
  <c r="M1904" i="1"/>
  <c r="Q1903" i="1"/>
  <c r="P1903" i="1"/>
  <c r="O1903" i="1"/>
  <c r="N1903" i="1"/>
  <c r="M1903" i="1"/>
  <c r="Q1902" i="1"/>
  <c r="P1902" i="1"/>
  <c r="O1902" i="1"/>
  <c r="N1902" i="1"/>
  <c r="M1902" i="1"/>
  <c r="Q1901" i="1"/>
  <c r="P1901" i="1"/>
  <c r="O1901" i="1"/>
  <c r="N1901" i="1"/>
  <c r="M1901" i="1"/>
  <c r="Q1900" i="1"/>
  <c r="P1900" i="1"/>
  <c r="O1900" i="1"/>
  <c r="N1900" i="1"/>
  <c r="M1900" i="1"/>
  <c r="Q1899" i="1"/>
  <c r="P1899" i="1"/>
  <c r="O1899" i="1"/>
  <c r="N1899" i="1"/>
  <c r="M1899" i="1"/>
  <c r="Q1898" i="1"/>
  <c r="P1898" i="1"/>
  <c r="O1898" i="1"/>
  <c r="N1898" i="1"/>
  <c r="M1898" i="1"/>
  <c r="Q1897" i="1"/>
  <c r="P1897" i="1"/>
  <c r="O1897" i="1"/>
  <c r="N1897" i="1"/>
  <c r="M1897" i="1"/>
  <c r="Q1896" i="1"/>
  <c r="P1896" i="1"/>
  <c r="O1896" i="1"/>
  <c r="N1896" i="1"/>
  <c r="M1896" i="1"/>
  <c r="Q1895" i="1"/>
  <c r="P1895" i="1"/>
  <c r="O1895" i="1"/>
  <c r="N1895" i="1"/>
  <c r="M1895" i="1"/>
  <c r="Q1894" i="1"/>
  <c r="P1894" i="1"/>
  <c r="O1894" i="1"/>
  <c r="N1894" i="1"/>
  <c r="M1894" i="1"/>
  <c r="Q1893" i="1"/>
  <c r="P1893" i="1"/>
  <c r="O1893" i="1"/>
  <c r="N1893" i="1"/>
  <c r="M1893" i="1"/>
  <c r="Q1892" i="1"/>
  <c r="P1892" i="1"/>
  <c r="O1892" i="1"/>
  <c r="N1892" i="1"/>
  <c r="M1892" i="1"/>
  <c r="Q1891" i="1"/>
  <c r="P1891" i="1"/>
  <c r="O1891" i="1"/>
  <c r="N1891" i="1"/>
  <c r="M1891" i="1"/>
  <c r="Q1890" i="1"/>
  <c r="P1890" i="1"/>
  <c r="O1890" i="1"/>
  <c r="N1890" i="1"/>
  <c r="M1890" i="1"/>
  <c r="Q1889" i="1"/>
  <c r="P1889" i="1"/>
  <c r="O1889" i="1"/>
  <c r="N1889" i="1"/>
  <c r="M1889" i="1"/>
  <c r="Q1888" i="1"/>
  <c r="P1888" i="1"/>
  <c r="O1888" i="1"/>
  <c r="N1888" i="1"/>
  <c r="M1888" i="1"/>
  <c r="Q1887" i="1"/>
  <c r="P1887" i="1"/>
  <c r="O1887" i="1"/>
  <c r="N1887" i="1"/>
  <c r="M1887" i="1"/>
  <c r="Q1886" i="1"/>
  <c r="P1886" i="1"/>
  <c r="O1886" i="1"/>
  <c r="N1886" i="1"/>
  <c r="M1886" i="1"/>
  <c r="Q1885" i="1"/>
  <c r="P1885" i="1"/>
  <c r="O1885" i="1"/>
  <c r="N1885" i="1"/>
  <c r="M1885" i="1"/>
  <c r="Q1884" i="1"/>
  <c r="P1884" i="1"/>
  <c r="O1884" i="1"/>
  <c r="N1884" i="1"/>
  <c r="M1884" i="1"/>
  <c r="Q1883" i="1"/>
  <c r="P1883" i="1"/>
  <c r="O1883" i="1"/>
  <c r="N1883" i="1"/>
  <c r="M1883" i="1"/>
  <c r="Q1882" i="1"/>
  <c r="P1882" i="1"/>
  <c r="O1882" i="1"/>
  <c r="N1882" i="1"/>
  <c r="M1882" i="1"/>
  <c r="Q1881" i="1"/>
  <c r="P1881" i="1"/>
  <c r="O1881" i="1"/>
  <c r="N1881" i="1"/>
  <c r="M1881" i="1"/>
  <c r="Q1880" i="1"/>
  <c r="P1880" i="1"/>
  <c r="O1880" i="1"/>
  <c r="N1880" i="1"/>
  <c r="M1880" i="1"/>
  <c r="Q1879" i="1"/>
  <c r="P1879" i="1"/>
  <c r="O1879" i="1"/>
  <c r="N1879" i="1"/>
  <c r="M1879" i="1"/>
  <c r="Q1878" i="1"/>
  <c r="P1878" i="1"/>
  <c r="O1878" i="1"/>
  <c r="N1878" i="1"/>
  <c r="M1878" i="1"/>
  <c r="Q1877" i="1"/>
  <c r="P1877" i="1"/>
  <c r="O1877" i="1"/>
  <c r="N1877" i="1"/>
  <c r="M1877" i="1"/>
  <c r="Q1876" i="1"/>
  <c r="P1876" i="1"/>
  <c r="O1876" i="1"/>
  <c r="N1876" i="1"/>
  <c r="M1876" i="1"/>
  <c r="Q1875" i="1"/>
  <c r="P1875" i="1"/>
  <c r="O1875" i="1"/>
  <c r="N1875" i="1"/>
  <c r="M1875" i="1"/>
  <c r="Q1874" i="1"/>
  <c r="P1874" i="1"/>
  <c r="O1874" i="1"/>
  <c r="N1874" i="1"/>
  <c r="M1874" i="1"/>
  <c r="Q1873" i="1"/>
  <c r="P1873" i="1"/>
  <c r="O1873" i="1"/>
  <c r="N1873" i="1"/>
  <c r="M1873" i="1"/>
  <c r="Q1872" i="1"/>
  <c r="P1872" i="1"/>
  <c r="O1872" i="1"/>
  <c r="N1872" i="1"/>
  <c r="M1872" i="1"/>
  <c r="Q1871" i="1"/>
  <c r="P1871" i="1"/>
  <c r="O1871" i="1"/>
  <c r="N1871" i="1"/>
  <c r="M1871" i="1"/>
  <c r="Q1870" i="1"/>
  <c r="P1870" i="1"/>
  <c r="O1870" i="1"/>
  <c r="N1870" i="1"/>
  <c r="M1870" i="1"/>
  <c r="Q1869" i="1"/>
  <c r="P1869" i="1"/>
  <c r="O1869" i="1"/>
  <c r="N1869" i="1"/>
  <c r="M1869" i="1"/>
  <c r="Q1868" i="1"/>
  <c r="P1868" i="1"/>
  <c r="O1868" i="1"/>
  <c r="N1868" i="1"/>
  <c r="M1868" i="1"/>
  <c r="Q1867" i="1"/>
  <c r="P1867" i="1"/>
  <c r="O1867" i="1"/>
  <c r="N1867" i="1"/>
  <c r="M1867" i="1"/>
  <c r="Q1866" i="1"/>
  <c r="P1866" i="1"/>
  <c r="O1866" i="1"/>
  <c r="N1866" i="1"/>
  <c r="M1866" i="1"/>
  <c r="Q1865" i="1"/>
  <c r="P1865" i="1"/>
  <c r="O1865" i="1"/>
  <c r="N1865" i="1"/>
  <c r="M1865" i="1"/>
  <c r="Q1864" i="1"/>
  <c r="P1864" i="1"/>
  <c r="O1864" i="1"/>
  <c r="N1864" i="1"/>
  <c r="M1864" i="1"/>
  <c r="Q1863" i="1"/>
  <c r="P1863" i="1"/>
  <c r="O1863" i="1"/>
  <c r="N1863" i="1"/>
  <c r="M1863" i="1"/>
  <c r="Q1862" i="1"/>
  <c r="P1862" i="1"/>
  <c r="O1862" i="1"/>
  <c r="N1862" i="1"/>
  <c r="M1862" i="1"/>
  <c r="Q1861" i="1"/>
  <c r="P1861" i="1"/>
  <c r="O1861" i="1"/>
  <c r="N1861" i="1"/>
  <c r="M1861" i="1"/>
  <c r="Q1860" i="1"/>
  <c r="P1860" i="1"/>
  <c r="O1860" i="1"/>
  <c r="N1860" i="1"/>
  <c r="M1860" i="1"/>
  <c r="Q1859" i="1"/>
  <c r="P1859" i="1"/>
  <c r="O1859" i="1"/>
  <c r="N1859" i="1"/>
  <c r="M1859" i="1"/>
  <c r="Q1858" i="1"/>
  <c r="P1858" i="1"/>
  <c r="O1858" i="1"/>
  <c r="N1858" i="1"/>
  <c r="M1858" i="1"/>
  <c r="Q1857" i="1"/>
  <c r="P1857" i="1"/>
  <c r="O1857" i="1"/>
  <c r="N1857" i="1"/>
  <c r="M1857" i="1"/>
  <c r="Q1856" i="1"/>
  <c r="P1856" i="1"/>
  <c r="O1856" i="1"/>
  <c r="N1856" i="1"/>
  <c r="M1856" i="1"/>
  <c r="Q1855" i="1"/>
  <c r="P1855" i="1"/>
  <c r="O1855" i="1"/>
  <c r="N1855" i="1"/>
  <c r="M1855" i="1"/>
  <c r="Q1854" i="1"/>
  <c r="P1854" i="1"/>
  <c r="O1854" i="1"/>
  <c r="N1854" i="1"/>
  <c r="M1854" i="1"/>
  <c r="Q1853" i="1"/>
  <c r="P1853" i="1"/>
  <c r="O1853" i="1"/>
  <c r="N1853" i="1"/>
  <c r="M1853" i="1"/>
  <c r="Q1852" i="1"/>
  <c r="P1852" i="1"/>
  <c r="O1852" i="1"/>
  <c r="N1852" i="1"/>
  <c r="M1852" i="1"/>
  <c r="Q1851" i="1"/>
  <c r="P1851" i="1"/>
  <c r="O1851" i="1"/>
  <c r="N1851" i="1"/>
  <c r="M1851" i="1"/>
  <c r="Q1850" i="1"/>
  <c r="P1850" i="1"/>
  <c r="O1850" i="1"/>
  <c r="N1850" i="1"/>
  <c r="M1850" i="1"/>
  <c r="Q1849" i="1"/>
  <c r="P1849" i="1"/>
  <c r="O1849" i="1"/>
  <c r="N1849" i="1"/>
  <c r="M1849" i="1"/>
  <c r="Q1848" i="1"/>
  <c r="P1848" i="1"/>
  <c r="O1848" i="1"/>
  <c r="N1848" i="1"/>
  <c r="M1848" i="1"/>
  <c r="Q1847" i="1"/>
  <c r="P1847" i="1"/>
  <c r="O1847" i="1"/>
  <c r="N1847" i="1"/>
  <c r="M1847" i="1"/>
  <c r="Q1846" i="1"/>
  <c r="P1846" i="1"/>
  <c r="O1846" i="1"/>
  <c r="N1846" i="1"/>
  <c r="M1846" i="1"/>
  <c r="Q1845" i="1"/>
  <c r="P1845" i="1"/>
  <c r="O1845" i="1"/>
  <c r="N1845" i="1"/>
  <c r="M1845" i="1"/>
  <c r="Q1844" i="1"/>
  <c r="P1844" i="1"/>
  <c r="O1844" i="1"/>
  <c r="N1844" i="1"/>
  <c r="M1844" i="1"/>
  <c r="Q1843" i="1"/>
  <c r="P1843" i="1"/>
  <c r="O1843" i="1"/>
  <c r="N1843" i="1"/>
  <c r="M1843" i="1"/>
  <c r="Q1842" i="1"/>
  <c r="P1842" i="1"/>
  <c r="O1842" i="1"/>
  <c r="N1842" i="1"/>
  <c r="M1842" i="1"/>
  <c r="Q1841" i="1"/>
  <c r="P1841" i="1"/>
  <c r="O1841" i="1"/>
  <c r="N1841" i="1"/>
  <c r="M1841" i="1"/>
  <c r="Q1840" i="1"/>
  <c r="P1840" i="1"/>
  <c r="O1840" i="1"/>
  <c r="N1840" i="1"/>
  <c r="M1840" i="1"/>
  <c r="Q1839" i="1"/>
  <c r="P1839" i="1"/>
  <c r="O1839" i="1"/>
  <c r="N1839" i="1"/>
  <c r="M1839" i="1"/>
  <c r="Q1838" i="1"/>
  <c r="P1838" i="1"/>
  <c r="O1838" i="1"/>
  <c r="N1838" i="1"/>
  <c r="M1838" i="1"/>
  <c r="Q1837" i="1"/>
  <c r="P1837" i="1"/>
  <c r="O1837" i="1"/>
  <c r="N1837" i="1"/>
  <c r="M1837" i="1"/>
  <c r="Q1836" i="1"/>
  <c r="P1836" i="1"/>
  <c r="O1836" i="1"/>
  <c r="N1836" i="1"/>
  <c r="M1836" i="1"/>
  <c r="Q1835" i="1"/>
  <c r="P1835" i="1"/>
  <c r="O1835" i="1"/>
  <c r="N1835" i="1"/>
  <c r="M1835" i="1"/>
  <c r="Q1834" i="1"/>
  <c r="P1834" i="1"/>
  <c r="O1834" i="1"/>
  <c r="N1834" i="1"/>
  <c r="M1834" i="1"/>
  <c r="Q1833" i="1"/>
  <c r="P1833" i="1"/>
  <c r="O1833" i="1"/>
  <c r="N1833" i="1"/>
  <c r="M1833" i="1"/>
  <c r="Q1832" i="1"/>
  <c r="P1832" i="1"/>
  <c r="O1832" i="1"/>
  <c r="N1832" i="1"/>
  <c r="M1832" i="1"/>
  <c r="Q1831" i="1"/>
  <c r="P1831" i="1"/>
  <c r="O1831" i="1"/>
  <c r="N1831" i="1"/>
  <c r="M1831" i="1"/>
  <c r="Q1830" i="1"/>
  <c r="P1830" i="1"/>
  <c r="O1830" i="1"/>
  <c r="N1830" i="1"/>
  <c r="M1830" i="1"/>
  <c r="Q1829" i="1"/>
  <c r="P1829" i="1"/>
  <c r="O1829" i="1"/>
  <c r="N1829" i="1"/>
  <c r="M1829" i="1"/>
  <c r="Q1828" i="1"/>
  <c r="P1828" i="1"/>
  <c r="O1828" i="1"/>
  <c r="N1828" i="1"/>
  <c r="M1828" i="1"/>
  <c r="Q1827" i="1"/>
  <c r="P1827" i="1"/>
  <c r="O1827" i="1"/>
  <c r="N1827" i="1"/>
  <c r="M1827" i="1"/>
  <c r="Q1826" i="1"/>
  <c r="P1826" i="1"/>
  <c r="O1826" i="1"/>
  <c r="N1826" i="1"/>
  <c r="M1826" i="1"/>
  <c r="Q1825" i="1"/>
  <c r="P1825" i="1"/>
  <c r="O1825" i="1"/>
  <c r="N1825" i="1"/>
  <c r="M1825" i="1"/>
  <c r="Q1824" i="1"/>
  <c r="P1824" i="1"/>
  <c r="O1824" i="1"/>
  <c r="N1824" i="1"/>
  <c r="M1824" i="1"/>
  <c r="Q1823" i="1"/>
  <c r="P1823" i="1"/>
  <c r="O1823" i="1"/>
  <c r="N1823" i="1"/>
  <c r="M1823" i="1"/>
  <c r="Q1822" i="1"/>
  <c r="P1822" i="1"/>
  <c r="O1822" i="1"/>
  <c r="N1822" i="1"/>
  <c r="M1822" i="1"/>
  <c r="Q1821" i="1"/>
  <c r="P1821" i="1"/>
  <c r="O1821" i="1"/>
  <c r="N1821" i="1"/>
  <c r="M1821" i="1"/>
  <c r="Q1820" i="1"/>
  <c r="P1820" i="1"/>
  <c r="O1820" i="1"/>
  <c r="N1820" i="1"/>
  <c r="M1820" i="1"/>
  <c r="Q1819" i="1"/>
  <c r="P1819" i="1"/>
  <c r="O1819" i="1"/>
  <c r="N1819" i="1"/>
  <c r="M1819" i="1"/>
  <c r="Q1818" i="1"/>
  <c r="P1818" i="1"/>
  <c r="O1818" i="1"/>
  <c r="N1818" i="1"/>
  <c r="M1818" i="1"/>
  <c r="Q1817" i="1"/>
  <c r="P1817" i="1"/>
  <c r="O1817" i="1"/>
  <c r="N1817" i="1"/>
  <c r="M1817" i="1"/>
  <c r="Q1816" i="1"/>
  <c r="P1816" i="1"/>
  <c r="O1816" i="1"/>
  <c r="N1816" i="1"/>
  <c r="M1816" i="1"/>
  <c r="Q1815" i="1"/>
  <c r="P1815" i="1"/>
  <c r="O1815" i="1"/>
  <c r="N1815" i="1"/>
  <c r="M1815" i="1"/>
  <c r="Q1814" i="1"/>
  <c r="P1814" i="1"/>
  <c r="O1814" i="1"/>
  <c r="N1814" i="1"/>
  <c r="M1814" i="1"/>
  <c r="Q1813" i="1"/>
  <c r="P1813" i="1"/>
  <c r="O1813" i="1"/>
  <c r="N1813" i="1"/>
  <c r="M1813" i="1"/>
  <c r="Q1812" i="1"/>
  <c r="P1812" i="1"/>
  <c r="O1812" i="1"/>
  <c r="N1812" i="1"/>
  <c r="M1812" i="1"/>
  <c r="Q1811" i="1"/>
  <c r="P1811" i="1"/>
  <c r="O1811" i="1"/>
  <c r="N1811" i="1"/>
  <c r="M1811" i="1"/>
  <c r="Q1810" i="1"/>
  <c r="P1810" i="1"/>
  <c r="O1810" i="1"/>
  <c r="N1810" i="1"/>
  <c r="M1810" i="1"/>
  <c r="Q1809" i="1"/>
  <c r="P1809" i="1"/>
  <c r="O1809" i="1"/>
  <c r="N1809" i="1"/>
  <c r="M1809" i="1"/>
  <c r="Q1808" i="1"/>
  <c r="P1808" i="1"/>
  <c r="O1808" i="1"/>
  <c r="N1808" i="1"/>
  <c r="M1808" i="1"/>
  <c r="Q1807" i="1"/>
  <c r="P1807" i="1"/>
  <c r="O1807" i="1"/>
  <c r="N1807" i="1"/>
  <c r="M1807" i="1"/>
  <c r="Q1806" i="1"/>
  <c r="P1806" i="1"/>
  <c r="O1806" i="1"/>
  <c r="N1806" i="1"/>
  <c r="M1806" i="1"/>
  <c r="Q1805" i="1"/>
  <c r="P1805" i="1"/>
  <c r="O1805" i="1"/>
  <c r="N1805" i="1"/>
  <c r="M1805" i="1"/>
  <c r="Q1804" i="1"/>
  <c r="P1804" i="1"/>
  <c r="O1804" i="1"/>
  <c r="N1804" i="1"/>
  <c r="M1804" i="1"/>
  <c r="Q1803" i="1"/>
  <c r="P1803" i="1"/>
  <c r="O1803" i="1"/>
  <c r="N1803" i="1"/>
  <c r="M1803" i="1"/>
  <c r="Q1802" i="1"/>
  <c r="P1802" i="1"/>
  <c r="O1802" i="1"/>
  <c r="N1802" i="1"/>
  <c r="M1802" i="1"/>
  <c r="Q1801" i="1"/>
  <c r="P1801" i="1"/>
  <c r="O1801" i="1"/>
  <c r="N1801" i="1"/>
  <c r="M1801" i="1"/>
  <c r="Q1800" i="1"/>
  <c r="P1800" i="1"/>
  <c r="O1800" i="1"/>
  <c r="N1800" i="1"/>
  <c r="M1800" i="1"/>
  <c r="Q1799" i="1"/>
  <c r="P1799" i="1"/>
  <c r="O1799" i="1"/>
  <c r="N1799" i="1"/>
  <c r="M1799" i="1"/>
  <c r="Q1798" i="1"/>
  <c r="P1798" i="1"/>
  <c r="O1798" i="1"/>
  <c r="N1798" i="1"/>
  <c r="M1798" i="1"/>
  <c r="Q1797" i="1"/>
  <c r="P1797" i="1"/>
  <c r="O1797" i="1"/>
  <c r="N1797" i="1"/>
  <c r="M1797" i="1"/>
  <c r="Q1796" i="1"/>
  <c r="P1796" i="1"/>
  <c r="O1796" i="1"/>
  <c r="N1796" i="1"/>
  <c r="M1796" i="1"/>
  <c r="Q1795" i="1"/>
  <c r="P1795" i="1"/>
  <c r="O1795" i="1"/>
  <c r="N1795" i="1"/>
  <c r="M1795" i="1"/>
  <c r="Q1794" i="1"/>
  <c r="P1794" i="1"/>
  <c r="O1794" i="1"/>
  <c r="N1794" i="1"/>
  <c r="M1794" i="1"/>
  <c r="Q1793" i="1"/>
  <c r="P1793" i="1"/>
  <c r="O1793" i="1"/>
  <c r="N1793" i="1"/>
  <c r="M1793" i="1"/>
  <c r="Q1792" i="1"/>
  <c r="P1792" i="1"/>
  <c r="O1792" i="1"/>
  <c r="N1792" i="1"/>
  <c r="M1792" i="1"/>
  <c r="Q1791" i="1"/>
  <c r="P1791" i="1"/>
  <c r="O1791" i="1"/>
  <c r="N1791" i="1"/>
  <c r="M1791" i="1"/>
  <c r="Q1790" i="1"/>
  <c r="P1790" i="1"/>
  <c r="O1790" i="1"/>
  <c r="N1790" i="1"/>
  <c r="M1790" i="1"/>
  <c r="Q1789" i="1"/>
  <c r="P1789" i="1"/>
  <c r="O1789" i="1"/>
  <c r="N1789" i="1"/>
  <c r="M1789" i="1"/>
  <c r="Q1788" i="1"/>
  <c r="P1788" i="1"/>
  <c r="O1788" i="1"/>
  <c r="N1788" i="1"/>
  <c r="M1788" i="1"/>
  <c r="Q1787" i="1"/>
  <c r="P1787" i="1"/>
  <c r="O1787" i="1"/>
  <c r="N1787" i="1"/>
  <c r="M1787" i="1"/>
  <c r="Q1786" i="1"/>
  <c r="P1786" i="1"/>
  <c r="O1786" i="1"/>
  <c r="N1786" i="1"/>
  <c r="M1786" i="1"/>
  <c r="Q1785" i="1"/>
  <c r="P1785" i="1"/>
  <c r="O1785" i="1"/>
  <c r="N1785" i="1"/>
  <c r="M1785" i="1"/>
  <c r="Q1784" i="1"/>
  <c r="P1784" i="1"/>
  <c r="O1784" i="1"/>
  <c r="N1784" i="1"/>
  <c r="M1784" i="1"/>
  <c r="Q1783" i="1"/>
  <c r="P1783" i="1"/>
  <c r="O1783" i="1"/>
  <c r="N1783" i="1"/>
  <c r="M1783" i="1"/>
  <c r="Q1782" i="1"/>
  <c r="P1782" i="1"/>
  <c r="O1782" i="1"/>
  <c r="N1782" i="1"/>
  <c r="M1782" i="1"/>
  <c r="Q1781" i="1"/>
  <c r="P1781" i="1"/>
  <c r="O1781" i="1"/>
  <c r="N1781" i="1"/>
  <c r="M1781" i="1"/>
  <c r="Q1780" i="1"/>
  <c r="P1780" i="1"/>
  <c r="O1780" i="1"/>
  <c r="N1780" i="1"/>
  <c r="M1780" i="1"/>
  <c r="Q1779" i="1"/>
  <c r="P1779" i="1"/>
  <c r="O1779" i="1"/>
  <c r="N1779" i="1"/>
  <c r="M1779" i="1"/>
  <c r="Q1778" i="1"/>
  <c r="P1778" i="1"/>
  <c r="O1778" i="1"/>
  <c r="N1778" i="1"/>
  <c r="M1778" i="1"/>
  <c r="Q1777" i="1"/>
  <c r="P1777" i="1"/>
  <c r="O1777" i="1"/>
  <c r="N1777" i="1"/>
  <c r="M1777" i="1"/>
  <c r="Q1776" i="1"/>
  <c r="P1776" i="1"/>
  <c r="O1776" i="1"/>
  <c r="N1776" i="1"/>
  <c r="M1776" i="1"/>
  <c r="Q1775" i="1"/>
  <c r="P1775" i="1"/>
  <c r="O1775" i="1"/>
  <c r="N1775" i="1"/>
  <c r="M1775" i="1"/>
  <c r="Q1774" i="1"/>
  <c r="P1774" i="1"/>
  <c r="O1774" i="1"/>
  <c r="N1774" i="1"/>
  <c r="M1774" i="1"/>
  <c r="Q1773" i="1"/>
  <c r="P1773" i="1"/>
  <c r="O1773" i="1"/>
  <c r="N1773" i="1"/>
  <c r="M1773" i="1"/>
  <c r="Q1772" i="1"/>
  <c r="P1772" i="1"/>
  <c r="O1772" i="1"/>
  <c r="N1772" i="1"/>
  <c r="M1772" i="1"/>
  <c r="Q1771" i="1"/>
  <c r="P1771" i="1"/>
  <c r="O1771" i="1"/>
  <c r="N1771" i="1"/>
  <c r="M1771" i="1"/>
  <c r="Q1770" i="1"/>
  <c r="P1770" i="1"/>
  <c r="O1770" i="1"/>
  <c r="N1770" i="1"/>
  <c r="M1770" i="1"/>
  <c r="Q1769" i="1"/>
  <c r="P1769" i="1"/>
  <c r="O1769" i="1"/>
  <c r="N1769" i="1"/>
  <c r="M1769" i="1"/>
  <c r="Q1768" i="1"/>
  <c r="P1768" i="1"/>
  <c r="O1768" i="1"/>
  <c r="N1768" i="1"/>
  <c r="M1768" i="1"/>
  <c r="Q1767" i="1"/>
  <c r="P1767" i="1"/>
  <c r="O1767" i="1"/>
  <c r="N1767" i="1"/>
  <c r="M1767" i="1"/>
  <c r="Q1766" i="1"/>
  <c r="P1766" i="1"/>
  <c r="O1766" i="1"/>
  <c r="N1766" i="1"/>
  <c r="M1766" i="1"/>
  <c r="Q1765" i="1"/>
  <c r="P1765" i="1"/>
  <c r="O1765" i="1"/>
  <c r="N1765" i="1"/>
  <c r="M1765" i="1"/>
  <c r="Q1764" i="1"/>
  <c r="P1764" i="1"/>
  <c r="O1764" i="1"/>
  <c r="N1764" i="1"/>
  <c r="M1764" i="1"/>
  <c r="Q1763" i="1"/>
  <c r="P1763" i="1"/>
  <c r="O1763" i="1"/>
  <c r="N1763" i="1"/>
  <c r="M1763" i="1"/>
  <c r="Q1762" i="1"/>
  <c r="P1762" i="1"/>
  <c r="O1762" i="1"/>
  <c r="N1762" i="1"/>
  <c r="M1762" i="1"/>
  <c r="Q1761" i="1"/>
  <c r="P1761" i="1"/>
  <c r="O1761" i="1"/>
  <c r="N1761" i="1"/>
  <c r="M1761" i="1"/>
  <c r="Q1760" i="1"/>
  <c r="P1760" i="1"/>
  <c r="O1760" i="1"/>
  <c r="N1760" i="1"/>
  <c r="M1760" i="1"/>
  <c r="Q1759" i="1"/>
  <c r="P1759" i="1"/>
  <c r="O1759" i="1"/>
  <c r="N1759" i="1"/>
  <c r="M1759" i="1"/>
  <c r="Q1758" i="1"/>
  <c r="P1758" i="1"/>
  <c r="O1758" i="1"/>
  <c r="N1758" i="1"/>
  <c r="M1758" i="1"/>
  <c r="Q1757" i="1"/>
  <c r="P1757" i="1"/>
  <c r="O1757" i="1"/>
  <c r="N1757" i="1"/>
  <c r="M1757" i="1"/>
  <c r="Q1756" i="1"/>
  <c r="P1756" i="1"/>
  <c r="O1756" i="1"/>
  <c r="N1756" i="1"/>
  <c r="M1756" i="1"/>
  <c r="Q1755" i="1"/>
  <c r="P1755" i="1"/>
  <c r="O1755" i="1"/>
  <c r="N1755" i="1"/>
  <c r="M1755" i="1"/>
  <c r="Q1754" i="1"/>
  <c r="P1754" i="1"/>
  <c r="O1754" i="1"/>
  <c r="N1754" i="1"/>
  <c r="M1754" i="1"/>
  <c r="Q1753" i="1"/>
  <c r="P1753" i="1"/>
  <c r="O1753" i="1"/>
  <c r="N1753" i="1"/>
  <c r="M1753" i="1"/>
  <c r="Q1752" i="1"/>
  <c r="P1752" i="1"/>
  <c r="O1752" i="1"/>
  <c r="N1752" i="1"/>
  <c r="M1752" i="1"/>
  <c r="Q1751" i="1"/>
  <c r="P1751" i="1"/>
  <c r="O1751" i="1"/>
  <c r="N1751" i="1"/>
  <c r="M1751" i="1"/>
  <c r="Q1750" i="1"/>
  <c r="P1750" i="1"/>
  <c r="O1750" i="1"/>
  <c r="N1750" i="1"/>
  <c r="M1750" i="1"/>
  <c r="Q1749" i="1"/>
  <c r="P1749" i="1"/>
  <c r="O1749" i="1"/>
  <c r="N1749" i="1"/>
  <c r="M1749" i="1"/>
  <c r="Q1748" i="1"/>
  <c r="P1748" i="1"/>
  <c r="O1748" i="1"/>
  <c r="N1748" i="1"/>
  <c r="M1748" i="1"/>
  <c r="Q1747" i="1"/>
  <c r="P1747" i="1"/>
  <c r="O1747" i="1"/>
  <c r="N1747" i="1"/>
  <c r="M1747" i="1"/>
  <c r="Q1746" i="1"/>
  <c r="P1746" i="1"/>
  <c r="O1746" i="1"/>
  <c r="N1746" i="1"/>
  <c r="M1746" i="1"/>
  <c r="Q1745" i="1"/>
  <c r="P1745" i="1"/>
  <c r="O1745" i="1"/>
  <c r="N1745" i="1"/>
  <c r="M1745" i="1"/>
  <c r="Q1744" i="1"/>
  <c r="P1744" i="1"/>
  <c r="O1744" i="1"/>
  <c r="N1744" i="1"/>
  <c r="M1744" i="1"/>
  <c r="Q1743" i="1"/>
  <c r="P1743" i="1"/>
  <c r="O1743" i="1"/>
  <c r="N1743" i="1"/>
  <c r="M1743" i="1"/>
  <c r="Q1742" i="1"/>
  <c r="P1742" i="1"/>
  <c r="O1742" i="1"/>
  <c r="N1742" i="1"/>
  <c r="M1742" i="1"/>
  <c r="Q1741" i="1"/>
  <c r="P1741" i="1"/>
  <c r="O1741" i="1"/>
  <c r="N1741" i="1"/>
  <c r="M1741" i="1"/>
  <c r="Q1740" i="1"/>
  <c r="P1740" i="1"/>
  <c r="O1740" i="1"/>
  <c r="N1740" i="1"/>
  <c r="M1740" i="1"/>
  <c r="Q1739" i="1"/>
  <c r="P1739" i="1"/>
  <c r="O1739" i="1"/>
  <c r="N1739" i="1"/>
  <c r="M1739" i="1"/>
  <c r="Q1738" i="1"/>
  <c r="P1738" i="1"/>
  <c r="O1738" i="1"/>
  <c r="N1738" i="1"/>
  <c r="M1738" i="1"/>
  <c r="Q1737" i="1"/>
  <c r="P1737" i="1"/>
  <c r="O1737" i="1"/>
  <c r="N1737" i="1"/>
  <c r="M1737" i="1"/>
  <c r="Q1736" i="1"/>
  <c r="P1736" i="1"/>
  <c r="O1736" i="1"/>
  <c r="N1736" i="1"/>
  <c r="M1736" i="1"/>
  <c r="Q1735" i="1"/>
  <c r="P1735" i="1"/>
  <c r="O1735" i="1"/>
  <c r="N1735" i="1"/>
  <c r="M1735" i="1"/>
  <c r="Q1734" i="1"/>
  <c r="P1734" i="1"/>
  <c r="O1734" i="1"/>
  <c r="N1734" i="1"/>
  <c r="M1734" i="1"/>
  <c r="Q1733" i="1"/>
  <c r="P1733" i="1"/>
  <c r="O1733" i="1"/>
  <c r="N1733" i="1"/>
  <c r="M1733" i="1"/>
  <c r="Q1732" i="1"/>
  <c r="P1732" i="1"/>
  <c r="O1732" i="1"/>
  <c r="N1732" i="1"/>
  <c r="M1732" i="1"/>
  <c r="Q1731" i="1"/>
  <c r="P1731" i="1"/>
  <c r="O1731" i="1"/>
  <c r="N1731" i="1"/>
  <c r="M1731" i="1"/>
  <c r="Q1730" i="1"/>
  <c r="P1730" i="1"/>
  <c r="O1730" i="1"/>
  <c r="N1730" i="1"/>
  <c r="M1730" i="1"/>
  <c r="Q1729" i="1"/>
  <c r="P1729" i="1"/>
  <c r="O1729" i="1"/>
  <c r="N1729" i="1"/>
  <c r="M1729" i="1"/>
  <c r="Q1728" i="1"/>
  <c r="P1728" i="1"/>
  <c r="O1728" i="1"/>
  <c r="N1728" i="1"/>
  <c r="M1728" i="1"/>
  <c r="Q1727" i="1"/>
  <c r="P1727" i="1"/>
  <c r="O1727" i="1"/>
  <c r="N1727" i="1"/>
  <c r="M1727" i="1"/>
  <c r="Q1726" i="1"/>
  <c r="P1726" i="1"/>
  <c r="O1726" i="1"/>
  <c r="N1726" i="1"/>
  <c r="M1726" i="1"/>
  <c r="Q1725" i="1"/>
  <c r="P1725" i="1"/>
  <c r="O1725" i="1"/>
  <c r="N1725" i="1"/>
  <c r="M1725" i="1"/>
  <c r="Q1724" i="1"/>
  <c r="P1724" i="1"/>
  <c r="O1724" i="1"/>
  <c r="N1724" i="1"/>
  <c r="M1724" i="1"/>
  <c r="Q1723" i="1"/>
  <c r="P1723" i="1"/>
  <c r="O1723" i="1"/>
  <c r="N1723" i="1"/>
  <c r="M1723" i="1"/>
  <c r="Q1722" i="1"/>
  <c r="P1722" i="1"/>
  <c r="O1722" i="1"/>
  <c r="N1722" i="1"/>
  <c r="M1722" i="1"/>
  <c r="Q1721" i="1"/>
  <c r="P1721" i="1"/>
  <c r="O1721" i="1"/>
  <c r="N1721" i="1"/>
  <c r="M1721" i="1"/>
  <c r="Q1720" i="1"/>
  <c r="P1720" i="1"/>
  <c r="O1720" i="1"/>
  <c r="N1720" i="1"/>
  <c r="M1720" i="1"/>
  <c r="Q1719" i="1"/>
  <c r="P1719" i="1"/>
  <c r="O1719" i="1"/>
  <c r="N1719" i="1"/>
  <c r="M1719" i="1"/>
  <c r="Q1718" i="1"/>
  <c r="P1718" i="1"/>
  <c r="O1718" i="1"/>
  <c r="N1718" i="1"/>
  <c r="M1718" i="1"/>
  <c r="Q1717" i="1"/>
  <c r="P1717" i="1"/>
  <c r="O1717" i="1"/>
  <c r="N1717" i="1"/>
  <c r="M1717" i="1"/>
  <c r="Q1716" i="1"/>
  <c r="P1716" i="1"/>
  <c r="O1716" i="1"/>
  <c r="N1716" i="1"/>
  <c r="M1716" i="1"/>
  <c r="Q1715" i="1"/>
  <c r="P1715" i="1"/>
  <c r="O1715" i="1"/>
  <c r="N1715" i="1"/>
  <c r="M1715" i="1"/>
  <c r="Q1714" i="1"/>
  <c r="P1714" i="1"/>
  <c r="O1714" i="1"/>
  <c r="N1714" i="1"/>
  <c r="M1714" i="1"/>
  <c r="Q1713" i="1"/>
  <c r="P1713" i="1"/>
  <c r="O1713" i="1"/>
  <c r="N1713" i="1"/>
  <c r="M1713" i="1"/>
  <c r="Q1712" i="1"/>
  <c r="P1712" i="1"/>
  <c r="O1712" i="1"/>
  <c r="N1712" i="1"/>
  <c r="M1712" i="1"/>
  <c r="Q1711" i="1"/>
  <c r="P1711" i="1"/>
  <c r="O1711" i="1"/>
  <c r="N1711" i="1"/>
  <c r="M1711" i="1"/>
  <c r="Q1710" i="1"/>
  <c r="P1710" i="1"/>
  <c r="O1710" i="1"/>
  <c r="N1710" i="1"/>
  <c r="M1710" i="1"/>
  <c r="Q1709" i="1"/>
  <c r="P1709" i="1"/>
  <c r="O1709" i="1"/>
  <c r="N1709" i="1"/>
  <c r="M1709" i="1"/>
  <c r="Q1708" i="1"/>
  <c r="P1708" i="1"/>
  <c r="O1708" i="1"/>
  <c r="N1708" i="1"/>
  <c r="M1708" i="1"/>
  <c r="Q1707" i="1"/>
  <c r="P1707" i="1"/>
  <c r="O1707" i="1"/>
  <c r="N1707" i="1"/>
  <c r="M1707" i="1"/>
  <c r="Q1706" i="1"/>
  <c r="P1706" i="1"/>
  <c r="O1706" i="1"/>
  <c r="N1706" i="1"/>
  <c r="M1706" i="1"/>
  <c r="Q1705" i="1"/>
  <c r="P1705" i="1"/>
  <c r="O1705" i="1"/>
  <c r="N1705" i="1"/>
  <c r="M1705" i="1"/>
  <c r="Q1704" i="1"/>
  <c r="P1704" i="1"/>
  <c r="O1704" i="1"/>
  <c r="N1704" i="1"/>
  <c r="M1704" i="1"/>
  <c r="Q1703" i="1"/>
  <c r="P1703" i="1"/>
  <c r="O1703" i="1"/>
  <c r="N1703" i="1"/>
  <c r="M1703" i="1"/>
  <c r="Q1702" i="1"/>
  <c r="P1702" i="1"/>
  <c r="O1702" i="1"/>
  <c r="N1702" i="1"/>
  <c r="M1702" i="1"/>
  <c r="Q1701" i="1"/>
  <c r="P1701" i="1"/>
  <c r="O1701" i="1"/>
  <c r="N1701" i="1"/>
  <c r="M1701" i="1"/>
  <c r="Q1700" i="1"/>
  <c r="P1700" i="1"/>
  <c r="O1700" i="1"/>
  <c r="N1700" i="1"/>
  <c r="M1700" i="1"/>
  <c r="Q1699" i="1"/>
  <c r="P1699" i="1"/>
  <c r="O1699" i="1"/>
  <c r="N1699" i="1"/>
  <c r="M1699" i="1"/>
  <c r="Q1698" i="1"/>
  <c r="P1698" i="1"/>
  <c r="O1698" i="1"/>
  <c r="N1698" i="1"/>
  <c r="M1698" i="1"/>
  <c r="Q1697" i="1"/>
  <c r="P1697" i="1"/>
  <c r="O1697" i="1"/>
  <c r="N1697" i="1"/>
  <c r="M1697" i="1"/>
  <c r="Q1696" i="1"/>
  <c r="P1696" i="1"/>
  <c r="O1696" i="1"/>
  <c r="N1696" i="1"/>
  <c r="M1696" i="1"/>
  <c r="Q1695" i="1"/>
  <c r="P1695" i="1"/>
  <c r="O1695" i="1"/>
  <c r="N1695" i="1"/>
  <c r="M1695" i="1"/>
  <c r="Q1694" i="1"/>
  <c r="P1694" i="1"/>
  <c r="O1694" i="1"/>
  <c r="N1694" i="1"/>
  <c r="M1694" i="1"/>
  <c r="Q1693" i="1"/>
  <c r="P1693" i="1"/>
  <c r="O1693" i="1"/>
  <c r="N1693" i="1"/>
  <c r="M1693" i="1"/>
  <c r="Q1692" i="1"/>
  <c r="P1692" i="1"/>
  <c r="O1692" i="1"/>
  <c r="N1692" i="1"/>
  <c r="M1692" i="1"/>
  <c r="Q1691" i="1"/>
  <c r="P1691" i="1"/>
  <c r="O1691" i="1"/>
  <c r="N1691" i="1"/>
  <c r="M1691" i="1"/>
  <c r="Q1690" i="1"/>
  <c r="P1690" i="1"/>
  <c r="O1690" i="1"/>
  <c r="N1690" i="1"/>
  <c r="M1690" i="1"/>
  <c r="Q1689" i="1"/>
  <c r="P1689" i="1"/>
  <c r="O1689" i="1"/>
  <c r="N1689" i="1"/>
  <c r="M1689" i="1"/>
  <c r="Q1688" i="1"/>
  <c r="P1688" i="1"/>
  <c r="O1688" i="1"/>
  <c r="N1688" i="1"/>
  <c r="M1688" i="1"/>
  <c r="Q1687" i="1"/>
  <c r="P1687" i="1"/>
  <c r="O1687" i="1"/>
  <c r="N1687" i="1"/>
  <c r="M1687" i="1"/>
  <c r="Q1686" i="1"/>
  <c r="P1686" i="1"/>
  <c r="O1686" i="1"/>
  <c r="N1686" i="1"/>
  <c r="M1686" i="1"/>
  <c r="Q1685" i="1"/>
  <c r="P1685" i="1"/>
  <c r="O1685" i="1"/>
  <c r="N1685" i="1"/>
  <c r="M1685" i="1"/>
  <c r="Q1684" i="1"/>
  <c r="P1684" i="1"/>
  <c r="O1684" i="1"/>
  <c r="N1684" i="1"/>
  <c r="M1684" i="1"/>
  <c r="Q1683" i="1"/>
  <c r="P1683" i="1"/>
  <c r="O1683" i="1"/>
  <c r="N1683" i="1"/>
  <c r="M1683" i="1"/>
  <c r="Q1682" i="1"/>
  <c r="P1682" i="1"/>
  <c r="O1682" i="1"/>
  <c r="N1682" i="1"/>
  <c r="M1682" i="1"/>
  <c r="Q1681" i="1"/>
  <c r="P1681" i="1"/>
  <c r="O1681" i="1"/>
  <c r="N1681" i="1"/>
  <c r="M1681" i="1"/>
  <c r="Q1680" i="1"/>
  <c r="P1680" i="1"/>
  <c r="O1680" i="1"/>
  <c r="N1680" i="1"/>
  <c r="M1680" i="1"/>
  <c r="Q1679" i="1"/>
  <c r="P1679" i="1"/>
  <c r="O1679" i="1"/>
  <c r="N1679" i="1"/>
  <c r="M1679" i="1"/>
  <c r="Q1678" i="1"/>
  <c r="P1678" i="1"/>
  <c r="O1678" i="1"/>
  <c r="N1678" i="1"/>
  <c r="M1678" i="1"/>
  <c r="Q1677" i="1"/>
  <c r="P1677" i="1"/>
  <c r="O1677" i="1"/>
  <c r="N1677" i="1"/>
  <c r="M1677" i="1"/>
  <c r="Q1676" i="1"/>
  <c r="P1676" i="1"/>
  <c r="O1676" i="1"/>
  <c r="N1676" i="1"/>
  <c r="M1676" i="1"/>
  <c r="Q1675" i="1"/>
  <c r="P1675" i="1"/>
  <c r="O1675" i="1"/>
  <c r="N1675" i="1"/>
  <c r="M1675" i="1"/>
  <c r="Q1674" i="1"/>
  <c r="P1674" i="1"/>
  <c r="O1674" i="1"/>
  <c r="N1674" i="1"/>
  <c r="M1674" i="1"/>
  <c r="Q1673" i="1"/>
  <c r="P1673" i="1"/>
  <c r="O1673" i="1"/>
  <c r="N1673" i="1"/>
  <c r="M1673" i="1"/>
  <c r="Q1672" i="1"/>
  <c r="P1672" i="1"/>
  <c r="O1672" i="1"/>
  <c r="N1672" i="1"/>
  <c r="M1672" i="1"/>
  <c r="Q1671" i="1"/>
  <c r="P1671" i="1"/>
  <c r="O1671" i="1"/>
  <c r="N1671" i="1"/>
  <c r="M1671" i="1"/>
  <c r="Q1670" i="1"/>
  <c r="P1670" i="1"/>
  <c r="O1670" i="1"/>
  <c r="N1670" i="1"/>
  <c r="M1670" i="1"/>
  <c r="Q1669" i="1"/>
  <c r="P1669" i="1"/>
  <c r="O1669" i="1"/>
  <c r="N1669" i="1"/>
  <c r="M1669" i="1"/>
  <c r="Q1668" i="1"/>
  <c r="P1668" i="1"/>
  <c r="O1668" i="1"/>
  <c r="N1668" i="1"/>
  <c r="M1668" i="1"/>
  <c r="Q1667" i="1"/>
  <c r="P1667" i="1"/>
  <c r="O1667" i="1"/>
  <c r="N1667" i="1"/>
  <c r="M1667" i="1"/>
  <c r="Q1666" i="1"/>
  <c r="P1666" i="1"/>
  <c r="O1666" i="1"/>
  <c r="N1666" i="1"/>
  <c r="M1666" i="1"/>
  <c r="Q1665" i="1"/>
  <c r="P1665" i="1"/>
  <c r="O1665" i="1"/>
  <c r="N1665" i="1"/>
  <c r="M1665" i="1"/>
  <c r="Q1664" i="1"/>
  <c r="P1664" i="1"/>
  <c r="O1664" i="1"/>
  <c r="N1664" i="1"/>
  <c r="M1664" i="1"/>
  <c r="Q1663" i="1"/>
  <c r="P1663" i="1"/>
  <c r="O1663" i="1"/>
  <c r="N1663" i="1"/>
  <c r="M1663" i="1"/>
  <c r="Q1662" i="1"/>
  <c r="P1662" i="1"/>
  <c r="O1662" i="1"/>
  <c r="N1662" i="1"/>
  <c r="M1662" i="1"/>
  <c r="Q1661" i="1"/>
  <c r="P1661" i="1"/>
  <c r="O1661" i="1"/>
  <c r="N1661" i="1"/>
  <c r="M1661" i="1"/>
  <c r="Q1660" i="1"/>
  <c r="P1660" i="1"/>
  <c r="O1660" i="1"/>
  <c r="N1660" i="1"/>
  <c r="M1660" i="1"/>
  <c r="Q1659" i="1"/>
  <c r="P1659" i="1"/>
  <c r="O1659" i="1"/>
  <c r="N1659" i="1"/>
  <c r="M1659" i="1"/>
  <c r="Q1658" i="1"/>
  <c r="P1658" i="1"/>
  <c r="O1658" i="1"/>
  <c r="N1658" i="1"/>
  <c r="M1658" i="1"/>
  <c r="Q1657" i="1"/>
  <c r="P1657" i="1"/>
  <c r="O1657" i="1"/>
  <c r="N1657" i="1"/>
  <c r="M1657" i="1"/>
  <c r="Q1656" i="1"/>
  <c r="P1656" i="1"/>
  <c r="O1656" i="1"/>
  <c r="N1656" i="1"/>
  <c r="M1656" i="1"/>
  <c r="Q1655" i="1"/>
  <c r="P1655" i="1"/>
  <c r="O1655" i="1"/>
  <c r="N1655" i="1"/>
  <c r="M1655" i="1"/>
  <c r="Q1654" i="1"/>
  <c r="P1654" i="1"/>
  <c r="O1654" i="1"/>
  <c r="N1654" i="1"/>
  <c r="M1654" i="1"/>
  <c r="Q1653" i="1"/>
  <c r="P1653" i="1"/>
  <c r="O1653" i="1"/>
  <c r="N1653" i="1"/>
  <c r="M1653" i="1"/>
  <c r="Q1652" i="1"/>
  <c r="P1652" i="1"/>
  <c r="O1652" i="1"/>
  <c r="N1652" i="1"/>
  <c r="M1652" i="1"/>
  <c r="Q1651" i="1"/>
  <c r="P1651" i="1"/>
  <c r="O1651" i="1"/>
  <c r="N1651" i="1"/>
  <c r="M1651" i="1"/>
  <c r="Q1650" i="1"/>
  <c r="P1650" i="1"/>
  <c r="O1650" i="1"/>
  <c r="N1650" i="1"/>
  <c r="M1650" i="1"/>
  <c r="Q1649" i="1"/>
  <c r="P1649" i="1"/>
  <c r="O1649" i="1"/>
  <c r="N1649" i="1"/>
  <c r="M1649" i="1"/>
  <c r="Q1648" i="1"/>
  <c r="P1648" i="1"/>
  <c r="O1648" i="1"/>
  <c r="N1648" i="1"/>
  <c r="M1648" i="1"/>
  <c r="Q1647" i="1"/>
  <c r="P1647" i="1"/>
  <c r="O1647" i="1"/>
  <c r="N1647" i="1"/>
  <c r="M1647" i="1"/>
  <c r="Q1646" i="1"/>
  <c r="P1646" i="1"/>
  <c r="O1646" i="1"/>
  <c r="N1646" i="1"/>
  <c r="M1646" i="1"/>
  <c r="Q1645" i="1"/>
  <c r="P1645" i="1"/>
  <c r="O1645" i="1"/>
  <c r="N1645" i="1"/>
  <c r="M1645" i="1"/>
  <c r="Q1644" i="1"/>
  <c r="P1644" i="1"/>
  <c r="O1644" i="1"/>
  <c r="N1644" i="1"/>
  <c r="M1644" i="1"/>
  <c r="Q1643" i="1"/>
  <c r="P1643" i="1"/>
  <c r="O1643" i="1"/>
  <c r="N1643" i="1"/>
  <c r="M1643" i="1"/>
  <c r="Q1642" i="1"/>
  <c r="P1642" i="1"/>
  <c r="O1642" i="1"/>
  <c r="N1642" i="1"/>
  <c r="M1642" i="1"/>
  <c r="Q1641" i="1"/>
  <c r="P1641" i="1"/>
  <c r="O1641" i="1"/>
  <c r="N1641" i="1"/>
  <c r="M1641" i="1"/>
  <c r="Q1640" i="1"/>
  <c r="P1640" i="1"/>
  <c r="O1640" i="1"/>
  <c r="N1640" i="1"/>
  <c r="M1640" i="1"/>
  <c r="Q1639" i="1"/>
  <c r="P1639" i="1"/>
  <c r="O1639" i="1"/>
  <c r="N1639" i="1"/>
  <c r="M1639" i="1"/>
  <c r="Q1638" i="1"/>
  <c r="P1638" i="1"/>
  <c r="O1638" i="1"/>
  <c r="N1638" i="1"/>
  <c r="M1638" i="1"/>
  <c r="Q1637" i="1"/>
  <c r="P1637" i="1"/>
  <c r="O1637" i="1"/>
  <c r="N1637" i="1"/>
  <c r="M1637" i="1"/>
  <c r="Q1636" i="1"/>
  <c r="P1636" i="1"/>
  <c r="O1636" i="1"/>
  <c r="N1636" i="1"/>
  <c r="M1636" i="1"/>
  <c r="Q1635" i="1"/>
  <c r="P1635" i="1"/>
  <c r="O1635" i="1"/>
  <c r="N1635" i="1"/>
  <c r="M1635" i="1"/>
  <c r="Q1634" i="1"/>
  <c r="P1634" i="1"/>
  <c r="O1634" i="1"/>
  <c r="N1634" i="1"/>
  <c r="M1634" i="1"/>
  <c r="Q1633" i="1"/>
  <c r="P1633" i="1"/>
  <c r="O1633" i="1"/>
  <c r="N1633" i="1"/>
  <c r="M1633" i="1"/>
  <c r="Q1632" i="1"/>
  <c r="P1632" i="1"/>
  <c r="O1632" i="1"/>
  <c r="N1632" i="1"/>
  <c r="M1632" i="1"/>
  <c r="Q1631" i="1"/>
  <c r="P1631" i="1"/>
  <c r="O1631" i="1"/>
  <c r="N1631" i="1"/>
  <c r="M1631" i="1"/>
  <c r="Q1630" i="1"/>
  <c r="P1630" i="1"/>
  <c r="O1630" i="1"/>
  <c r="N1630" i="1"/>
  <c r="M1630" i="1"/>
  <c r="Q1629" i="1"/>
  <c r="P1629" i="1"/>
  <c r="O1629" i="1"/>
  <c r="N1629" i="1"/>
  <c r="M1629" i="1"/>
  <c r="Q1628" i="1"/>
  <c r="P1628" i="1"/>
  <c r="O1628" i="1"/>
  <c r="N1628" i="1"/>
  <c r="M1628" i="1"/>
  <c r="Q1627" i="1"/>
  <c r="P1627" i="1"/>
  <c r="O1627" i="1"/>
  <c r="N1627" i="1"/>
  <c r="M1627" i="1"/>
  <c r="Q1626" i="1"/>
  <c r="P1626" i="1"/>
  <c r="O1626" i="1"/>
  <c r="N1626" i="1"/>
  <c r="M1626" i="1"/>
  <c r="Q1625" i="1"/>
  <c r="P1625" i="1"/>
  <c r="O1625" i="1"/>
  <c r="N1625" i="1"/>
  <c r="M1625" i="1"/>
  <c r="Q1624" i="1"/>
  <c r="P1624" i="1"/>
  <c r="O1624" i="1"/>
  <c r="N1624" i="1"/>
  <c r="M1624" i="1"/>
  <c r="Q1623" i="1"/>
  <c r="P1623" i="1"/>
  <c r="O1623" i="1"/>
  <c r="N1623" i="1"/>
  <c r="M1623" i="1"/>
  <c r="Q1622" i="1"/>
  <c r="P1622" i="1"/>
  <c r="O1622" i="1"/>
  <c r="N1622" i="1"/>
  <c r="M1622" i="1"/>
  <c r="Q1621" i="1"/>
  <c r="P1621" i="1"/>
  <c r="O1621" i="1"/>
  <c r="N1621" i="1"/>
  <c r="M1621" i="1"/>
  <c r="Q1620" i="1"/>
  <c r="P1620" i="1"/>
  <c r="O1620" i="1"/>
  <c r="N1620" i="1"/>
  <c r="M1620" i="1"/>
  <c r="Q1619" i="1"/>
  <c r="P1619" i="1"/>
  <c r="O1619" i="1"/>
  <c r="N1619" i="1"/>
  <c r="M1619" i="1"/>
  <c r="Q1618" i="1"/>
  <c r="P1618" i="1"/>
  <c r="O1618" i="1"/>
  <c r="N1618" i="1"/>
  <c r="M1618" i="1"/>
  <c r="Q1617" i="1"/>
  <c r="P1617" i="1"/>
  <c r="O1617" i="1"/>
  <c r="N1617" i="1"/>
  <c r="M1617" i="1"/>
  <c r="Q1616" i="1"/>
  <c r="P1616" i="1"/>
  <c r="O1616" i="1"/>
  <c r="N1616" i="1"/>
  <c r="M1616" i="1"/>
  <c r="Q1615" i="1"/>
  <c r="P1615" i="1"/>
  <c r="O1615" i="1"/>
  <c r="N1615" i="1"/>
  <c r="M1615" i="1"/>
  <c r="Q1614" i="1"/>
  <c r="P1614" i="1"/>
  <c r="O1614" i="1"/>
  <c r="N1614" i="1"/>
  <c r="M1614" i="1"/>
  <c r="Q1613" i="1"/>
  <c r="P1613" i="1"/>
  <c r="O1613" i="1"/>
  <c r="N1613" i="1"/>
  <c r="M1613" i="1"/>
  <c r="Q1612" i="1"/>
  <c r="P1612" i="1"/>
  <c r="O1612" i="1"/>
  <c r="N1612" i="1"/>
  <c r="M1612" i="1"/>
  <c r="Q1611" i="1"/>
  <c r="P1611" i="1"/>
  <c r="O1611" i="1"/>
  <c r="N1611" i="1"/>
  <c r="M1611" i="1"/>
  <c r="Q1610" i="1"/>
  <c r="P1610" i="1"/>
  <c r="O1610" i="1"/>
  <c r="N1610" i="1"/>
  <c r="M1610" i="1"/>
  <c r="Q1609" i="1"/>
  <c r="P1609" i="1"/>
  <c r="O1609" i="1"/>
  <c r="N1609" i="1"/>
  <c r="M1609" i="1"/>
  <c r="Q1608" i="1"/>
  <c r="P1608" i="1"/>
  <c r="O1608" i="1"/>
  <c r="N1608" i="1"/>
  <c r="M1608" i="1"/>
  <c r="Q1607" i="1"/>
  <c r="P1607" i="1"/>
  <c r="O1607" i="1"/>
  <c r="N1607" i="1"/>
  <c r="M1607" i="1"/>
  <c r="Q1606" i="1"/>
  <c r="P1606" i="1"/>
  <c r="O1606" i="1"/>
  <c r="N1606" i="1"/>
  <c r="M1606" i="1"/>
  <c r="Q1605" i="1"/>
  <c r="P1605" i="1"/>
  <c r="O1605" i="1"/>
  <c r="N1605" i="1"/>
  <c r="M1605" i="1"/>
  <c r="Q1604" i="1"/>
  <c r="P1604" i="1"/>
  <c r="O1604" i="1"/>
  <c r="N1604" i="1"/>
  <c r="M1604" i="1"/>
  <c r="Q1603" i="1"/>
  <c r="P1603" i="1"/>
  <c r="O1603" i="1"/>
  <c r="N1603" i="1"/>
  <c r="M1603" i="1"/>
  <c r="Q1602" i="1"/>
  <c r="P1602" i="1"/>
  <c r="O1602" i="1"/>
  <c r="N1602" i="1"/>
  <c r="M1602" i="1"/>
  <c r="Q1601" i="1"/>
  <c r="P1601" i="1"/>
  <c r="O1601" i="1"/>
  <c r="N1601" i="1"/>
  <c r="M1601" i="1"/>
  <c r="Q1600" i="1"/>
  <c r="P1600" i="1"/>
  <c r="O1600" i="1"/>
  <c r="N1600" i="1"/>
  <c r="M1600" i="1"/>
  <c r="Q1599" i="1"/>
  <c r="P1599" i="1"/>
  <c r="O1599" i="1"/>
  <c r="N1599" i="1"/>
  <c r="M1599" i="1"/>
  <c r="Q1598" i="1"/>
  <c r="P1598" i="1"/>
  <c r="O1598" i="1"/>
  <c r="N1598" i="1"/>
  <c r="M1598" i="1"/>
  <c r="Q1597" i="1"/>
  <c r="P1597" i="1"/>
  <c r="O1597" i="1"/>
  <c r="N1597" i="1"/>
  <c r="M1597" i="1"/>
  <c r="Q1596" i="1"/>
  <c r="P1596" i="1"/>
  <c r="O1596" i="1"/>
  <c r="N1596" i="1"/>
  <c r="M1596" i="1"/>
  <c r="Q1595" i="1"/>
  <c r="P1595" i="1"/>
  <c r="O1595" i="1"/>
  <c r="N1595" i="1"/>
  <c r="M1595" i="1"/>
  <c r="Q1594" i="1"/>
  <c r="P1594" i="1"/>
  <c r="O1594" i="1"/>
  <c r="N1594" i="1"/>
  <c r="M1594" i="1"/>
  <c r="Q1593" i="1"/>
  <c r="P1593" i="1"/>
  <c r="O1593" i="1"/>
  <c r="N1593" i="1"/>
  <c r="M1593" i="1"/>
  <c r="Q1592" i="1"/>
  <c r="P1592" i="1"/>
  <c r="O1592" i="1"/>
  <c r="N1592" i="1"/>
  <c r="M1592" i="1"/>
  <c r="Q1591" i="1"/>
  <c r="P1591" i="1"/>
  <c r="O1591" i="1"/>
  <c r="N1591" i="1"/>
  <c r="M1591" i="1"/>
  <c r="Q1590" i="1"/>
  <c r="P1590" i="1"/>
  <c r="O1590" i="1"/>
  <c r="N1590" i="1"/>
  <c r="M1590" i="1"/>
  <c r="Q1589" i="1"/>
  <c r="P1589" i="1"/>
  <c r="O1589" i="1"/>
  <c r="N1589" i="1"/>
  <c r="M1589" i="1"/>
  <c r="Q1588" i="1"/>
  <c r="P1588" i="1"/>
  <c r="O1588" i="1"/>
  <c r="N1588" i="1"/>
  <c r="M1588" i="1"/>
  <c r="Q1587" i="1"/>
  <c r="P1587" i="1"/>
  <c r="O1587" i="1"/>
  <c r="N1587" i="1"/>
  <c r="M1587" i="1"/>
  <c r="Q1586" i="1"/>
  <c r="P1586" i="1"/>
  <c r="O1586" i="1"/>
  <c r="N1586" i="1"/>
  <c r="M1586" i="1"/>
  <c r="Q1585" i="1"/>
  <c r="P1585" i="1"/>
  <c r="O1585" i="1"/>
  <c r="N1585" i="1"/>
  <c r="M1585" i="1"/>
  <c r="Q1584" i="1"/>
  <c r="P1584" i="1"/>
  <c r="O1584" i="1"/>
  <c r="N1584" i="1"/>
  <c r="M1584" i="1"/>
  <c r="Q1583" i="1"/>
  <c r="P1583" i="1"/>
  <c r="O1583" i="1"/>
  <c r="N1583" i="1"/>
  <c r="M1583" i="1"/>
  <c r="Q1582" i="1"/>
  <c r="P1582" i="1"/>
  <c r="O1582" i="1"/>
  <c r="N1582" i="1"/>
  <c r="M1582" i="1"/>
  <c r="Q1581" i="1"/>
  <c r="P1581" i="1"/>
  <c r="O1581" i="1"/>
  <c r="N1581" i="1"/>
  <c r="M1581" i="1"/>
  <c r="Q1580" i="1"/>
  <c r="P1580" i="1"/>
  <c r="O1580" i="1"/>
  <c r="N1580" i="1"/>
  <c r="M1580" i="1"/>
  <c r="Q1579" i="1"/>
  <c r="P1579" i="1"/>
  <c r="O1579" i="1"/>
  <c r="N1579" i="1"/>
  <c r="M1579" i="1"/>
  <c r="Q1578" i="1"/>
  <c r="P1578" i="1"/>
  <c r="O1578" i="1"/>
  <c r="N1578" i="1"/>
  <c r="M1578" i="1"/>
  <c r="Q1577" i="1"/>
  <c r="P1577" i="1"/>
  <c r="O1577" i="1"/>
  <c r="N1577" i="1"/>
  <c r="M1577" i="1"/>
  <c r="Q1576" i="1"/>
  <c r="P1576" i="1"/>
  <c r="O1576" i="1"/>
  <c r="N1576" i="1"/>
  <c r="M1576" i="1"/>
  <c r="Q1575" i="1"/>
  <c r="P1575" i="1"/>
  <c r="O1575" i="1"/>
  <c r="N1575" i="1"/>
  <c r="M1575" i="1"/>
  <c r="Q1574" i="1"/>
  <c r="P1574" i="1"/>
  <c r="O1574" i="1"/>
  <c r="N1574" i="1"/>
  <c r="M1574" i="1"/>
  <c r="Q1573" i="1"/>
  <c r="P1573" i="1"/>
  <c r="O1573" i="1"/>
  <c r="N1573" i="1"/>
  <c r="M1573" i="1"/>
  <c r="Q1572" i="1"/>
  <c r="P1572" i="1"/>
  <c r="O1572" i="1"/>
  <c r="N1572" i="1"/>
  <c r="M1572" i="1"/>
  <c r="Q1571" i="1"/>
  <c r="P1571" i="1"/>
  <c r="O1571" i="1"/>
  <c r="N1571" i="1"/>
  <c r="M1571" i="1"/>
  <c r="Q1570" i="1"/>
  <c r="P1570" i="1"/>
  <c r="O1570" i="1"/>
  <c r="N1570" i="1"/>
  <c r="M1570" i="1"/>
  <c r="Q1569" i="1"/>
  <c r="P1569" i="1"/>
  <c r="O1569" i="1"/>
  <c r="N1569" i="1"/>
  <c r="M1569" i="1"/>
  <c r="Q1568" i="1"/>
  <c r="P1568" i="1"/>
  <c r="O1568" i="1"/>
  <c r="N1568" i="1"/>
  <c r="M1568" i="1"/>
  <c r="Q1567" i="1"/>
  <c r="P1567" i="1"/>
  <c r="O1567" i="1"/>
  <c r="N1567" i="1"/>
  <c r="M1567" i="1"/>
  <c r="Q1566" i="1"/>
  <c r="P1566" i="1"/>
  <c r="O1566" i="1"/>
  <c r="N1566" i="1"/>
  <c r="M1566" i="1"/>
  <c r="Q1565" i="1"/>
  <c r="P1565" i="1"/>
  <c r="O1565" i="1"/>
  <c r="N1565" i="1"/>
  <c r="M1565" i="1"/>
  <c r="Q1564" i="1"/>
  <c r="P1564" i="1"/>
  <c r="O1564" i="1"/>
  <c r="N1564" i="1"/>
  <c r="M1564" i="1"/>
  <c r="Q1563" i="1"/>
  <c r="P1563" i="1"/>
  <c r="O1563" i="1"/>
  <c r="N1563" i="1"/>
  <c r="M1563" i="1"/>
  <c r="Q1562" i="1"/>
  <c r="P1562" i="1"/>
  <c r="O1562" i="1"/>
  <c r="N1562" i="1"/>
  <c r="M1562" i="1"/>
  <c r="Q1561" i="1"/>
  <c r="P1561" i="1"/>
  <c r="O1561" i="1"/>
  <c r="N1561" i="1"/>
  <c r="M1561" i="1"/>
  <c r="Q1560" i="1"/>
  <c r="P1560" i="1"/>
  <c r="O1560" i="1"/>
  <c r="N1560" i="1"/>
  <c r="M1560" i="1"/>
  <c r="Q1559" i="1"/>
  <c r="P1559" i="1"/>
  <c r="O1559" i="1"/>
  <c r="N1559" i="1"/>
  <c r="M1559" i="1"/>
  <c r="Q1558" i="1"/>
  <c r="P1558" i="1"/>
  <c r="O1558" i="1"/>
  <c r="N1558" i="1"/>
  <c r="M1558" i="1"/>
  <c r="Q1557" i="1"/>
  <c r="P1557" i="1"/>
  <c r="O1557" i="1"/>
  <c r="N1557" i="1"/>
  <c r="M1557" i="1"/>
  <c r="Q1556" i="1"/>
  <c r="P1556" i="1"/>
  <c r="O1556" i="1"/>
  <c r="N1556" i="1"/>
  <c r="M1556" i="1"/>
  <c r="Q1555" i="1"/>
  <c r="P1555" i="1"/>
  <c r="O1555" i="1"/>
  <c r="N1555" i="1"/>
  <c r="M1555" i="1"/>
  <c r="Q1554" i="1"/>
  <c r="P1554" i="1"/>
  <c r="O1554" i="1"/>
  <c r="N1554" i="1"/>
  <c r="M1554" i="1"/>
  <c r="Q1553" i="1"/>
  <c r="P1553" i="1"/>
  <c r="O1553" i="1"/>
  <c r="N1553" i="1"/>
  <c r="M1553" i="1"/>
  <c r="Q1552" i="1"/>
  <c r="P1552" i="1"/>
  <c r="O1552" i="1"/>
  <c r="N1552" i="1"/>
  <c r="M1552" i="1"/>
  <c r="Q1551" i="1"/>
  <c r="P1551" i="1"/>
  <c r="O1551" i="1"/>
  <c r="N1551" i="1"/>
  <c r="M1551" i="1"/>
  <c r="Q1550" i="1"/>
  <c r="P1550" i="1"/>
  <c r="O1550" i="1"/>
  <c r="N1550" i="1"/>
  <c r="M1550" i="1"/>
  <c r="Q1549" i="1"/>
  <c r="P1549" i="1"/>
  <c r="O1549" i="1"/>
  <c r="N1549" i="1"/>
  <c r="M1549" i="1"/>
  <c r="Q1548" i="1"/>
  <c r="P1548" i="1"/>
  <c r="O1548" i="1"/>
  <c r="N1548" i="1"/>
  <c r="M1548" i="1"/>
  <c r="Q1547" i="1"/>
  <c r="P1547" i="1"/>
  <c r="O1547" i="1"/>
  <c r="N1547" i="1"/>
  <c r="M1547" i="1"/>
  <c r="Q1546" i="1"/>
  <c r="P1546" i="1"/>
  <c r="O1546" i="1"/>
  <c r="N1546" i="1"/>
  <c r="M1546" i="1"/>
  <c r="Q1545" i="1"/>
  <c r="P1545" i="1"/>
  <c r="O1545" i="1"/>
  <c r="N1545" i="1"/>
  <c r="M1545" i="1"/>
  <c r="Q1544" i="1"/>
  <c r="P1544" i="1"/>
  <c r="O1544" i="1"/>
  <c r="N1544" i="1"/>
  <c r="M1544" i="1"/>
  <c r="Q1543" i="1"/>
  <c r="P1543" i="1"/>
  <c r="O1543" i="1"/>
  <c r="N1543" i="1"/>
  <c r="M1543" i="1"/>
  <c r="Q1542" i="1"/>
  <c r="P1542" i="1"/>
  <c r="O1542" i="1"/>
  <c r="N1542" i="1"/>
  <c r="M1542" i="1"/>
  <c r="Q1541" i="1"/>
  <c r="P1541" i="1"/>
  <c r="O1541" i="1"/>
  <c r="N1541" i="1"/>
  <c r="M1541" i="1"/>
  <c r="Q1540" i="1"/>
  <c r="P1540" i="1"/>
  <c r="O1540" i="1"/>
  <c r="N1540" i="1"/>
  <c r="M1540" i="1"/>
  <c r="Q1539" i="1"/>
  <c r="P1539" i="1"/>
  <c r="O1539" i="1"/>
  <c r="N1539" i="1"/>
  <c r="M1539" i="1"/>
  <c r="Q1538" i="1"/>
  <c r="P1538" i="1"/>
  <c r="O1538" i="1"/>
  <c r="N1538" i="1"/>
  <c r="M1538" i="1"/>
  <c r="Q1537" i="1"/>
  <c r="P1537" i="1"/>
  <c r="O1537" i="1"/>
  <c r="N1537" i="1"/>
  <c r="M1537" i="1"/>
  <c r="Q1536" i="1"/>
  <c r="P1536" i="1"/>
  <c r="O1536" i="1"/>
  <c r="N1536" i="1"/>
  <c r="M1536" i="1"/>
  <c r="Q1535" i="1"/>
  <c r="P1535" i="1"/>
  <c r="O1535" i="1"/>
  <c r="N1535" i="1"/>
  <c r="M1535" i="1"/>
  <c r="Q1534" i="1"/>
  <c r="P1534" i="1"/>
  <c r="O1534" i="1"/>
  <c r="N1534" i="1"/>
  <c r="M1534" i="1"/>
  <c r="Q1533" i="1"/>
  <c r="P1533" i="1"/>
  <c r="O1533" i="1"/>
  <c r="N1533" i="1"/>
  <c r="M1533" i="1"/>
  <c r="Q1532" i="1"/>
  <c r="P1532" i="1"/>
  <c r="O1532" i="1"/>
  <c r="N1532" i="1"/>
  <c r="M1532" i="1"/>
  <c r="Q1531" i="1"/>
  <c r="P1531" i="1"/>
  <c r="O1531" i="1"/>
  <c r="N1531" i="1"/>
  <c r="M1531" i="1"/>
  <c r="Q1530" i="1"/>
  <c r="P1530" i="1"/>
  <c r="O1530" i="1"/>
  <c r="N1530" i="1"/>
  <c r="M1530" i="1"/>
  <c r="Q1529" i="1"/>
  <c r="P1529" i="1"/>
  <c r="O1529" i="1"/>
  <c r="N1529" i="1"/>
  <c r="M1529" i="1"/>
  <c r="Q1528" i="1"/>
  <c r="P1528" i="1"/>
  <c r="O1528" i="1"/>
  <c r="N1528" i="1"/>
  <c r="M1528" i="1"/>
  <c r="Q1527" i="1"/>
  <c r="P1527" i="1"/>
  <c r="O1527" i="1"/>
  <c r="N1527" i="1"/>
  <c r="M1527" i="1"/>
  <c r="Q1526" i="1"/>
  <c r="P1526" i="1"/>
  <c r="O1526" i="1"/>
  <c r="N1526" i="1"/>
  <c r="M1526" i="1"/>
  <c r="Q1525" i="1"/>
  <c r="P1525" i="1"/>
  <c r="O1525" i="1"/>
  <c r="N1525" i="1"/>
  <c r="M1525" i="1"/>
  <c r="Q1524" i="1"/>
  <c r="P1524" i="1"/>
  <c r="O1524" i="1"/>
  <c r="N1524" i="1"/>
  <c r="M1524" i="1"/>
  <c r="Q1523" i="1"/>
  <c r="P1523" i="1"/>
  <c r="O1523" i="1"/>
  <c r="N1523" i="1"/>
  <c r="M1523" i="1"/>
  <c r="Q1522" i="1"/>
  <c r="P1522" i="1"/>
  <c r="O1522" i="1"/>
  <c r="N1522" i="1"/>
  <c r="M1522" i="1"/>
  <c r="Q1521" i="1"/>
  <c r="P1521" i="1"/>
  <c r="O1521" i="1"/>
  <c r="N1521" i="1"/>
  <c r="M1521" i="1"/>
  <c r="Q1520" i="1"/>
  <c r="P1520" i="1"/>
  <c r="O1520" i="1"/>
  <c r="N1520" i="1"/>
  <c r="M1520" i="1"/>
  <c r="Q1519" i="1"/>
  <c r="P1519" i="1"/>
  <c r="O1519" i="1"/>
  <c r="N1519" i="1"/>
  <c r="M1519" i="1"/>
  <c r="Q1518" i="1"/>
  <c r="P1518" i="1"/>
  <c r="O1518" i="1"/>
  <c r="N1518" i="1"/>
  <c r="M1518" i="1"/>
  <c r="Q1517" i="1"/>
  <c r="P1517" i="1"/>
  <c r="O1517" i="1"/>
  <c r="N1517" i="1"/>
  <c r="M1517" i="1"/>
  <c r="Q1516" i="1"/>
  <c r="P1516" i="1"/>
  <c r="O1516" i="1"/>
  <c r="N1516" i="1"/>
  <c r="M1516" i="1"/>
  <c r="Q1515" i="1"/>
  <c r="P1515" i="1"/>
  <c r="O1515" i="1"/>
  <c r="N1515" i="1"/>
  <c r="M1515" i="1"/>
  <c r="Q1514" i="1"/>
  <c r="P1514" i="1"/>
  <c r="O1514" i="1"/>
  <c r="N1514" i="1"/>
  <c r="M1514" i="1"/>
  <c r="Q1513" i="1"/>
  <c r="P1513" i="1"/>
  <c r="O1513" i="1"/>
  <c r="N1513" i="1"/>
  <c r="M1513" i="1"/>
  <c r="Q1512" i="1"/>
  <c r="P1512" i="1"/>
  <c r="O1512" i="1"/>
  <c r="N1512" i="1"/>
  <c r="M1512" i="1"/>
  <c r="Q1511" i="1"/>
  <c r="P1511" i="1"/>
  <c r="O1511" i="1"/>
  <c r="N1511" i="1"/>
  <c r="M1511" i="1"/>
  <c r="Q1510" i="1"/>
  <c r="P1510" i="1"/>
  <c r="O1510" i="1"/>
  <c r="N1510" i="1"/>
  <c r="M1510" i="1"/>
  <c r="Q1509" i="1"/>
  <c r="P1509" i="1"/>
  <c r="O1509" i="1"/>
  <c r="N1509" i="1"/>
  <c r="M1509" i="1"/>
  <c r="Q1508" i="1"/>
  <c r="P1508" i="1"/>
  <c r="O1508" i="1"/>
  <c r="N1508" i="1"/>
  <c r="M1508" i="1"/>
  <c r="Q1507" i="1"/>
  <c r="P1507" i="1"/>
  <c r="O1507" i="1"/>
  <c r="N1507" i="1"/>
  <c r="M1507" i="1"/>
  <c r="Q1506" i="1"/>
  <c r="P1506" i="1"/>
  <c r="O1506" i="1"/>
  <c r="N1506" i="1"/>
  <c r="M1506" i="1"/>
  <c r="Q1505" i="1"/>
  <c r="P1505" i="1"/>
  <c r="O1505" i="1"/>
  <c r="N1505" i="1"/>
  <c r="M1505" i="1"/>
  <c r="Q1504" i="1"/>
  <c r="P1504" i="1"/>
  <c r="O1504" i="1"/>
  <c r="N1504" i="1"/>
  <c r="M1504" i="1"/>
  <c r="Q1503" i="1"/>
  <c r="P1503" i="1"/>
  <c r="O1503" i="1"/>
  <c r="N1503" i="1"/>
  <c r="M1503" i="1"/>
  <c r="Q1502" i="1"/>
  <c r="P1502" i="1"/>
  <c r="O1502" i="1"/>
  <c r="N1502" i="1"/>
  <c r="M1502" i="1"/>
  <c r="Q1501" i="1"/>
  <c r="P1501" i="1"/>
  <c r="O1501" i="1"/>
  <c r="N1501" i="1"/>
  <c r="M1501" i="1"/>
  <c r="Q1500" i="1"/>
  <c r="P1500" i="1"/>
  <c r="O1500" i="1"/>
  <c r="N1500" i="1"/>
  <c r="M1500" i="1"/>
  <c r="Q1499" i="1"/>
  <c r="P1499" i="1"/>
  <c r="O1499" i="1"/>
  <c r="N1499" i="1"/>
  <c r="M1499" i="1"/>
  <c r="Q1498" i="1"/>
  <c r="P1498" i="1"/>
  <c r="O1498" i="1"/>
  <c r="N1498" i="1"/>
  <c r="M1498" i="1"/>
  <c r="Q1497" i="1"/>
  <c r="P1497" i="1"/>
  <c r="O1497" i="1"/>
  <c r="N1497" i="1"/>
  <c r="M1497" i="1"/>
  <c r="Q1496" i="1"/>
  <c r="P1496" i="1"/>
  <c r="O1496" i="1"/>
  <c r="N1496" i="1"/>
  <c r="M1496" i="1"/>
  <c r="Q1495" i="1"/>
  <c r="P1495" i="1"/>
  <c r="O1495" i="1"/>
  <c r="N1495" i="1"/>
  <c r="M1495" i="1"/>
  <c r="Q1494" i="1"/>
  <c r="P1494" i="1"/>
  <c r="O1494" i="1"/>
  <c r="N1494" i="1"/>
  <c r="M1494" i="1"/>
  <c r="Q1493" i="1"/>
  <c r="P1493" i="1"/>
  <c r="O1493" i="1"/>
  <c r="N1493" i="1"/>
  <c r="M1493" i="1"/>
  <c r="Q1492" i="1"/>
  <c r="P1492" i="1"/>
  <c r="O1492" i="1"/>
  <c r="N1492" i="1"/>
  <c r="M1492" i="1"/>
  <c r="Q1491" i="1"/>
  <c r="P1491" i="1"/>
  <c r="O1491" i="1"/>
  <c r="N1491" i="1"/>
  <c r="M1491" i="1"/>
  <c r="Q1490" i="1"/>
  <c r="P1490" i="1"/>
  <c r="O1490" i="1"/>
  <c r="N1490" i="1"/>
  <c r="M1490" i="1"/>
  <c r="Q1489" i="1"/>
  <c r="P1489" i="1"/>
  <c r="O1489" i="1"/>
  <c r="N1489" i="1"/>
  <c r="M1489" i="1"/>
  <c r="Q1488" i="1"/>
  <c r="P1488" i="1"/>
  <c r="O1488" i="1"/>
  <c r="N1488" i="1"/>
  <c r="M1488" i="1"/>
  <c r="Q1487" i="1"/>
  <c r="P1487" i="1"/>
  <c r="O1487" i="1"/>
  <c r="N1487" i="1"/>
  <c r="M1487" i="1"/>
  <c r="Q1486" i="1"/>
  <c r="P1486" i="1"/>
  <c r="O1486" i="1"/>
  <c r="N1486" i="1"/>
  <c r="M1486" i="1"/>
  <c r="Q1485" i="1"/>
  <c r="P1485" i="1"/>
  <c r="O1485" i="1"/>
  <c r="N1485" i="1"/>
  <c r="M1485" i="1"/>
  <c r="Q1484" i="1"/>
  <c r="P1484" i="1"/>
  <c r="O1484" i="1"/>
  <c r="N1484" i="1"/>
  <c r="M1484" i="1"/>
  <c r="Q1483" i="1"/>
  <c r="P1483" i="1"/>
  <c r="O1483" i="1"/>
  <c r="N1483" i="1"/>
  <c r="M1483" i="1"/>
  <c r="Q1482" i="1"/>
  <c r="P1482" i="1"/>
  <c r="O1482" i="1"/>
  <c r="N1482" i="1"/>
  <c r="M1482" i="1"/>
  <c r="Q1481" i="1"/>
  <c r="P1481" i="1"/>
  <c r="O1481" i="1"/>
  <c r="N1481" i="1"/>
  <c r="M1481" i="1"/>
  <c r="Q1480" i="1"/>
  <c r="P1480" i="1"/>
  <c r="O1480" i="1"/>
  <c r="N1480" i="1"/>
  <c r="M1480" i="1"/>
  <c r="Q1479" i="1"/>
  <c r="P1479" i="1"/>
  <c r="O1479" i="1"/>
  <c r="N1479" i="1"/>
  <c r="M1479" i="1"/>
  <c r="Q1478" i="1"/>
  <c r="P1478" i="1"/>
  <c r="O1478" i="1"/>
  <c r="N1478" i="1"/>
  <c r="M1478" i="1"/>
  <c r="Q1477" i="1"/>
  <c r="P1477" i="1"/>
  <c r="O1477" i="1"/>
  <c r="N1477" i="1"/>
  <c r="M1477" i="1"/>
  <c r="Q1476" i="1"/>
  <c r="P1476" i="1"/>
  <c r="O1476" i="1"/>
  <c r="N1476" i="1"/>
  <c r="M1476" i="1"/>
  <c r="Q1475" i="1"/>
  <c r="P1475" i="1"/>
  <c r="O1475" i="1"/>
  <c r="N1475" i="1"/>
  <c r="M1475" i="1"/>
  <c r="Q1474" i="1"/>
  <c r="P1474" i="1"/>
  <c r="O1474" i="1"/>
  <c r="N1474" i="1"/>
  <c r="M1474" i="1"/>
  <c r="Q1473" i="1"/>
  <c r="P1473" i="1"/>
  <c r="O1473" i="1"/>
  <c r="N1473" i="1"/>
  <c r="M1473" i="1"/>
  <c r="Q1472" i="1"/>
  <c r="P1472" i="1"/>
  <c r="O1472" i="1"/>
  <c r="N1472" i="1"/>
  <c r="M1472" i="1"/>
  <c r="Q1471" i="1"/>
  <c r="P1471" i="1"/>
  <c r="O1471" i="1"/>
  <c r="N1471" i="1"/>
  <c r="M1471" i="1"/>
  <c r="Q1470" i="1"/>
  <c r="P1470" i="1"/>
  <c r="O1470" i="1"/>
  <c r="N1470" i="1"/>
  <c r="M1470" i="1"/>
  <c r="Q1469" i="1"/>
  <c r="P1469" i="1"/>
  <c r="O1469" i="1"/>
  <c r="N1469" i="1"/>
  <c r="M1469" i="1"/>
  <c r="Q1468" i="1"/>
  <c r="P1468" i="1"/>
  <c r="O1468" i="1"/>
  <c r="N1468" i="1"/>
  <c r="M1468" i="1"/>
  <c r="Q1467" i="1"/>
  <c r="P1467" i="1"/>
  <c r="O1467" i="1"/>
  <c r="N1467" i="1"/>
  <c r="M1467" i="1"/>
  <c r="Q1466" i="1"/>
  <c r="P1466" i="1"/>
  <c r="O1466" i="1"/>
  <c r="N1466" i="1"/>
  <c r="M1466" i="1"/>
  <c r="Q1465" i="1"/>
  <c r="P1465" i="1"/>
  <c r="O1465" i="1"/>
  <c r="N1465" i="1"/>
  <c r="M1465" i="1"/>
  <c r="Q1464" i="1"/>
  <c r="P1464" i="1"/>
  <c r="O1464" i="1"/>
  <c r="N1464" i="1"/>
  <c r="M1464" i="1"/>
  <c r="Q1463" i="1"/>
  <c r="P1463" i="1"/>
  <c r="O1463" i="1"/>
  <c r="N1463" i="1"/>
  <c r="M1463" i="1"/>
  <c r="Q1462" i="1"/>
  <c r="P1462" i="1"/>
  <c r="O1462" i="1"/>
  <c r="N1462" i="1"/>
  <c r="M1462" i="1"/>
  <c r="Q1461" i="1"/>
  <c r="P1461" i="1"/>
  <c r="O1461" i="1"/>
  <c r="N1461" i="1"/>
  <c r="M1461" i="1"/>
  <c r="Q1460" i="1"/>
  <c r="P1460" i="1"/>
  <c r="O1460" i="1"/>
  <c r="N1460" i="1"/>
  <c r="M1460" i="1"/>
  <c r="Q1459" i="1"/>
  <c r="P1459" i="1"/>
  <c r="O1459" i="1"/>
  <c r="N1459" i="1"/>
  <c r="M1459" i="1"/>
  <c r="Q1458" i="1"/>
  <c r="P1458" i="1"/>
  <c r="O1458" i="1"/>
  <c r="N1458" i="1"/>
  <c r="M1458" i="1"/>
  <c r="Q1457" i="1"/>
  <c r="P1457" i="1"/>
  <c r="O1457" i="1"/>
  <c r="N1457" i="1"/>
  <c r="M1457" i="1"/>
  <c r="Q1456" i="1"/>
  <c r="P1456" i="1"/>
  <c r="O1456" i="1"/>
  <c r="N1456" i="1"/>
  <c r="M1456" i="1"/>
  <c r="Q1455" i="1"/>
  <c r="P1455" i="1"/>
  <c r="O1455" i="1"/>
  <c r="N1455" i="1"/>
  <c r="M1455" i="1"/>
  <c r="Q1454" i="1"/>
  <c r="P1454" i="1"/>
  <c r="O1454" i="1"/>
  <c r="N1454" i="1"/>
  <c r="M1454" i="1"/>
  <c r="Q1453" i="1"/>
  <c r="P1453" i="1"/>
  <c r="O1453" i="1"/>
  <c r="N1453" i="1"/>
  <c r="M1453" i="1"/>
  <c r="Q1452" i="1"/>
  <c r="P1452" i="1"/>
  <c r="O1452" i="1"/>
  <c r="N1452" i="1"/>
  <c r="M1452" i="1"/>
  <c r="Q1451" i="1"/>
  <c r="P1451" i="1"/>
  <c r="O1451" i="1"/>
  <c r="N1451" i="1"/>
  <c r="M1451" i="1"/>
  <c r="Q1450" i="1"/>
  <c r="P1450" i="1"/>
  <c r="O1450" i="1"/>
  <c r="N1450" i="1"/>
  <c r="M1450" i="1"/>
  <c r="Q1449" i="1"/>
  <c r="P1449" i="1"/>
  <c r="O1449" i="1"/>
  <c r="N1449" i="1"/>
  <c r="M1449" i="1"/>
  <c r="Q1448" i="1"/>
  <c r="P1448" i="1"/>
  <c r="O1448" i="1"/>
  <c r="N1448" i="1"/>
  <c r="M1448" i="1"/>
  <c r="Q1447" i="1"/>
  <c r="P1447" i="1"/>
  <c r="O1447" i="1"/>
  <c r="N1447" i="1"/>
  <c r="M1447" i="1"/>
  <c r="Q1446" i="1"/>
  <c r="P1446" i="1"/>
  <c r="O1446" i="1"/>
  <c r="N1446" i="1"/>
  <c r="M1446" i="1"/>
  <c r="Q1445" i="1"/>
  <c r="P1445" i="1"/>
  <c r="O1445" i="1"/>
  <c r="N1445" i="1"/>
  <c r="M1445" i="1"/>
  <c r="Q1444" i="1"/>
  <c r="P1444" i="1"/>
  <c r="O1444" i="1"/>
  <c r="N1444" i="1"/>
  <c r="M1444" i="1"/>
  <c r="Q1443" i="1"/>
  <c r="P1443" i="1"/>
  <c r="O1443" i="1"/>
  <c r="N1443" i="1"/>
  <c r="M1443" i="1"/>
  <c r="Q1442" i="1"/>
  <c r="P1442" i="1"/>
  <c r="O1442" i="1"/>
  <c r="N1442" i="1"/>
  <c r="M1442" i="1"/>
  <c r="Q1441" i="1"/>
  <c r="P1441" i="1"/>
  <c r="O1441" i="1"/>
  <c r="N1441" i="1"/>
  <c r="M1441" i="1"/>
  <c r="Q1440" i="1"/>
  <c r="P1440" i="1"/>
  <c r="O1440" i="1"/>
  <c r="N1440" i="1"/>
  <c r="M1440" i="1"/>
  <c r="Q1439" i="1"/>
  <c r="P1439" i="1"/>
  <c r="O1439" i="1"/>
  <c r="N1439" i="1"/>
  <c r="M1439" i="1"/>
  <c r="Q1438" i="1"/>
  <c r="P1438" i="1"/>
  <c r="O1438" i="1"/>
  <c r="N1438" i="1"/>
  <c r="M1438" i="1"/>
  <c r="Q1437" i="1"/>
  <c r="P1437" i="1"/>
  <c r="O1437" i="1"/>
  <c r="N1437" i="1"/>
  <c r="M1437" i="1"/>
  <c r="Q1436" i="1"/>
  <c r="P1436" i="1"/>
  <c r="O1436" i="1"/>
  <c r="N1436" i="1"/>
  <c r="M1436" i="1"/>
  <c r="Q1435" i="1"/>
  <c r="P1435" i="1"/>
  <c r="O1435" i="1"/>
  <c r="N1435" i="1"/>
  <c r="M1435" i="1"/>
  <c r="Q1434" i="1"/>
  <c r="P1434" i="1"/>
  <c r="O1434" i="1"/>
  <c r="N1434" i="1"/>
  <c r="M1434" i="1"/>
  <c r="Q1433" i="1"/>
  <c r="P1433" i="1"/>
  <c r="O1433" i="1"/>
  <c r="N1433" i="1"/>
  <c r="M1433" i="1"/>
  <c r="Q1432" i="1"/>
  <c r="P1432" i="1"/>
  <c r="O1432" i="1"/>
  <c r="N1432" i="1"/>
  <c r="M1432" i="1"/>
  <c r="Q1431" i="1"/>
  <c r="P1431" i="1"/>
  <c r="O1431" i="1"/>
  <c r="N1431" i="1"/>
  <c r="M1431" i="1"/>
  <c r="Q1430" i="1"/>
  <c r="P1430" i="1"/>
  <c r="O1430" i="1"/>
  <c r="N1430" i="1"/>
  <c r="M1430" i="1"/>
  <c r="Q1429" i="1"/>
  <c r="P1429" i="1"/>
  <c r="O1429" i="1"/>
  <c r="N1429" i="1"/>
  <c r="M1429" i="1"/>
  <c r="Q1428" i="1"/>
  <c r="P1428" i="1"/>
  <c r="O1428" i="1"/>
  <c r="N1428" i="1"/>
  <c r="M1428" i="1"/>
  <c r="Q1427" i="1"/>
  <c r="P1427" i="1"/>
  <c r="O1427" i="1"/>
  <c r="N1427" i="1"/>
  <c r="M1427" i="1"/>
  <c r="Q1426" i="1"/>
  <c r="P1426" i="1"/>
  <c r="O1426" i="1"/>
  <c r="N1426" i="1"/>
  <c r="M1426" i="1"/>
  <c r="Q1425" i="1"/>
  <c r="P1425" i="1"/>
  <c r="O1425" i="1"/>
  <c r="N1425" i="1"/>
  <c r="M1425" i="1"/>
  <c r="Q1424" i="1"/>
  <c r="P1424" i="1"/>
  <c r="O1424" i="1"/>
  <c r="N1424" i="1"/>
  <c r="M1424" i="1"/>
  <c r="Q1423" i="1"/>
  <c r="P1423" i="1"/>
  <c r="O1423" i="1"/>
  <c r="N1423" i="1"/>
  <c r="M1423" i="1"/>
  <c r="Q1422" i="1"/>
  <c r="P1422" i="1"/>
  <c r="O1422" i="1"/>
  <c r="N1422" i="1"/>
  <c r="M1422" i="1"/>
  <c r="Q1421" i="1"/>
  <c r="P1421" i="1"/>
  <c r="O1421" i="1"/>
  <c r="N1421" i="1"/>
  <c r="M1421" i="1"/>
  <c r="Q1420" i="1"/>
  <c r="P1420" i="1"/>
  <c r="O1420" i="1"/>
  <c r="N1420" i="1"/>
  <c r="M1420" i="1"/>
  <c r="Q1419" i="1"/>
  <c r="P1419" i="1"/>
  <c r="O1419" i="1"/>
  <c r="N1419" i="1"/>
  <c r="M1419" i="1"/>
  <c r="Q1418" i="1"/>
  <c r="P1418" i="1"/>
  <c r="O1418" i="1"/>
  <c r="N1418" i="1"/>
  <c r="M1418" i="1"/>
  <c r="Q1417" i="1"/>
  <c r="P1417" i="1"/>
  <c r="O1417" i="1"/>
  <c r="N1417" i="1"/>
  <c r="M1417" i="1"/>
  <c r="Q1416" i="1"/>
  <c r="P1416" i="1"/>
  <c r="O1416" i="1"/>
  <c r="N1416" i="1"/>
  <c r="M1416" i="1"/>
  <c r="Q1415" i="1"/>
  <c r="P1415" i="1"/>
  <c r="O1415" i="1"/>
  <c r="N1415" i="1"/>
  <c r="M1415" i="1"/>
  <c r="Q1414" i="1"/>
  <c r="P1414" i="1"/>
  <c r="O1414" i="1"/>
  <c r="N1414" i="1"/>
  <c r="M1414" i="1"/>
  <c r="Q1413" i="1"/>
  <c r="P1413" i="1"/>
  <c r="O1413" i="1"/>
  <c r="N1413" i="1"/>
  <c r="M1413" i="1"/>
  <c r="Q1412" i="1"/>
  <c r="P1412" i="1"/>
  <c r="O1412" i="1"/>
  <c r="N1412" i="1"/>
  <c r="M1412" i="1"/>
  <c r="Q1411" i="1"/>
  <c r="P1411" i="1"/>
  <c r="O1411" i="1"/>
  <c r="N1411" i="1"/>
  <c r="M1411" i="1"/>
  <c r="Q1410" i="1"/>
  <c r="P1410" i="1"/>
  <c r="O1410" i="1"/>
  <c r="N1410" i="1"/>
  <c r="M1410" i="1"/>
  <c r="Q1409" i="1"/>
  <c r="P1409" i="1"/>
  <c r="O1409" i="1"/>
  <c r="N1409" i="1"/>
  <c r="M1409" i="1"/>
  <c r="Q1408" i="1"/>
  <c r="P1408" i="1"/>
  <c r="O1408" i="1"/>
  <c r="N1408" i="1"/>
  <c r="M1408" i="1"/>
  <c r="Q1407" i="1"/>
  <c r="P1407" i="1"/>
  <c r="O1407" i="1"/>
  <c r="N1407" i="1"/>
  <c r="M1407" i="1"/>
  <c r="Q1406" i="1"/>
  <c r="P1406" i="1"/>
  <c r="O1406" i="1"/>
  <c r="N1406" i="1"/>
  <c r="M1406" i="1"/>
  <c r="Q1405" i="1"/>
  <c r="P1405" i="1"/>
  <c r="O1405" i="1"/>
  <c r="N1405" i="1"/>
  <c r="M1405" i="1"/>
  <c r="Q1404" i="1"/>
  <c r="P1404" i="1"/>
  <c r="O1404" i="1"/>
  <c r="N1404" i="1"/>
  <c r="M1404" i="1"/>
  <c r="Q1403" i="1"/>
  <c r="P1403" i="1"/>
  <c r="O1403" i="1"/>
  <c r="N1403" i="1"/>
  <c r="M1403" i="1"/>
  <c r="Q1402" i="1"/>
  <c r="P1402" i="1"/>
  <c r="O1402" i="1"/>
  <c r="N1402" i="1"/>
  <c r="M1402" i="1"/>
  <c r="Q1401" i="1"/>
  <c r="P1401" i="1"/>
  <c r="O1401" i="1"/>
  <c r="N1401" i="1"/>
  <c r="M1401" i="1"/>
  <c r="Q1400" i="1"/>
  <c r="P1400" i="1"/>
  <c r="O1400" i="1"/>
  <c r="N1400" i="1"/>
  <c r="M1400" i="1"/>
  <c r="Q1399" i="1"/>
  <c r="P1399" i="1"/>
  <c r="O1399" i="1"/>
  <c r="N1399" i="1"/>
  <c r="M1399" i="1"/>
  <c r="Q1398" i="1"/>
  <c r="P1398" i="1"/>
  <c r="O1398" i="1"/>
  <c r="N1398" i="1"/>
  <c r="M1398" i="1"/>
  <c r="Q1397" i="1"/>
  <c r="P1397" i="1"/>
  <c r="O1397" i="1"/>
  <c r="N1397" i="1"/>
  <c r="M1397" i="1"/>
  <c r="Q1396" i="1"/>
  <c r="P1396" i="1"/>
  <c r="O1396" i="1"/>
  <c r="N1396" i="1"/>
  <c r="M1396" i="1"/>
  <c r="Q1395" i="1"/>
  <c r="P1395" i="1"/>
  <c r="O1395" i="1"/>
  <c r="N1395" i="1"/>
  <c r="M1395" i="1"/>
  <c r="Q1394" i="1"/>
  <c r="P1394" i="1"/>
  <c r="O1394" i="1"/>
  <c r="N1394" i="1"/>
  <c r="M1394" i="1"/>
  <c r="Q1393" i="1"/>
  <c r="P1393" i="1"/>
  <c r="O1393" i="1"/>
  <c r="N1393" i="1"/>
  <c r="M1393" i="1"/>
  <c r="Q1392" i="1"/>
  <c r="P1392" i="1"/>
  <c r="O1392" i="1"/>
  <c r="N1392" i="1"/>
  <c r="M1392" i="1"/>
  <c r="Q1391" i="1"/>
  <c r="P1391" i="1"/>
  <c r="O1391" i="1"/>
  <c r="N1391" i="1"/>
  <c r="M1391" i="1"/>
  <c r="Q1390" i="1"/>
  <c r="P1390" i="1"/>
  <c r="O1390" i="1"/>
  <c r="N1390" i="1"/>
  <c r="M1390" i="1"/>
  <c r="Q1389" i="1"/>
  <c r="P1389" i="1"/>
  <c r="O1389" i="1"/>
  <c r="N1389" i="1"/>
  <c r="M1389" i="1"/>
  <c r="Q1388" i="1"/>
  <c r="P1388" i="1"/>
  <c r="O1388" i="1"/>
  <c r="N1388" i="1"/>
  <c r="M1388" i="1"/>
  <c r="Q1387" i="1"/>
  <c r="P1387" i="1"/>
  <c r="O1387" i="1"/>
  <c r="N1387" i="1"/>
  <c r="M1387" i="1"/>
  <c r="Q1386" i="1"/>
  <c r="P1386" i="1"/>
  <c r="O1386" i="1"/>
  <c r="N1386" i="1"/>
  <c r="M1386" i="1"/>
  <c r="Q1385" i="1"/>
  <c r="P1385" i="1"/>
  <c r="O1385" i="1"/>
  <c r="N1385" i="1"/>
  <c r="M1385" i="1"/>
  <c r="Q1384" i="1"/>
  <c r="P1384" i="1"/>
  <c r="O1384" i="1"/>
  <c r="N1384" i="1"/>
  <c r="M1384" i="1"/>
  <c r="Q1383" i="1"/>
  <c r="P1383" i="1"/>
  <c r="O1383" i="1"/>
  <c r="N1383" i="1"/>
  <c r="M1383" i="1"/>
  <c r="Q1382" i="1"/>
  <c r="P1382" i="1"/>
  <c r="O1382" i="1"/>
  <c r="N1382" i="1"/>
  <c r="M1382" i="1"/>
  <c r="Q1381" i="1"/>
  <c r="P1381" i="1"/>
  <c r="O1381" i="1"/>
  <c r="N1381" i="1"/>
  <c r="M1381" i="1"/>
  <c r="Q1380" i="1"/>
  <c r="P1380" i="1"/>
  <c r="O1380" i="1"/>
  <c r="N1380" i="1"/>
  <c r="M1380" i="1"/>
  <c r="Q1379" i="1"/>
  <c r="P1379" i="1"/>
  <c r="O1379" i="1"/>
  <c r="N1379" i="1"/>
  <c r="M1379" i="1"/>
  <c r="Q1378" i="1"/>
  <c r="P1378" i="1"/>
  <c r="O1378" i="1"/>
  <c r="N1378" i="1"/>
  <c r="M1378" i="1"/>
  <c r="Q1377" i="1"/>
  <c r="P1377" i="1"/>
  <c r="O1377" i="1"/>
  <c r="N1377" i="1"/>
  <c r="M1377" i="1"/>
  <c r="Q1376" i="1"/>
  <c r="P1376" i="1"/>
  <c r="O1376" i="1"/>
  <c r="N1376" i="1"/>
  <c r="M1376" i="1"/>
  <c r="Q1375" i="1"/>
  <c r="P1375" i="1"/>
  <c r="O1375" i="1"/>
  <c r="N1375" i="1"/>
  <c r="M1375" i="1"/>
  <c r="Q1374" i="1"/>
  <c r="P1374" i="1"/>
  <c r="O1374" i="1"/>
  <c r="N1374" i="1"/>
  <c r="M1374" i="1"/>
  <c r="Q1373" i="1"/>
  <c r="P1373" i="1"/>
  <c r="O1373" i="1"/>
  <c r="N1373" i="1"/>
  <c r="M1373" i="1"/>
  <c r="Q1372" i="1"/>
  <c r="P1372" i="1"/>
  <c r="O1372" i="1"/>
  <c r="N1372" i="1"/>
  <c r="M1372" i="1"/>
  <c r="Q1371" i="1"/>
  <c r="P1371" i="1"/>
  <c r="O1371" i="1"/>
  <c r="N1371" i="1"/>
  <c r="M1371" i="1"/>
  <c r="Q1370" i="1"/>
  <c r="P1370" i="1"/>
  <c r="O1370" i="1"/>
  <c r="N1370" i="1"/>
  <c r="M1370" i="1"/>
  <c r="Q1369" i="1"/>
  <c r="P1369" i="1"/>
  <c r="O1369" i="1"/>
  <c r="N1369" i="1"/>
  <c r="M1369" i="1"/>
  <c r="Q1368" i="1"/>
  <c r="P1368" i="1"/>
  <c r="O1368" i="1"/>
  <c r="N1368" i="1"/>
  <c r="M1368" i="1"/>
  <c r="Q1367" i="1"/>
  <c r="P1367" i="1"/>
  <c r="O1367" i="1"/>
  <c r="N1367" i="1"/>
  <c r="M1367" i="1"/>
  <c r="Q1366" i="1"/>
  <c r="P1366" i="1"/>
  <c r="O1366" i="1"/>
  <c r="N1366" i="1"/>
  <c r="M1366" i="1"/>
  <c r="Q1365" i="1"/>
  <c r="P1365" i="1"/>
  <c r="O1365" i="1"/>
  <c r="N1365" i="1"/>
  <c r="M1365" i="1"/>
  <c r="Q1364" i="1"/>
  <c r="P1364" i="1"/>
  <c r="O1364" i="1"/>
  <c r="N1364" i="1"/>
  <c r="M1364" i="1"/>
  <c r="Q1363" i="1"/>
  <c r="P1363" i="1"/>
  <c r="O1363" i="1"/>
  <c r="N1363" i="1"/>
  <c r="M1363" i="1"/>
  <c r="Q1362" i="1"/>
  <c r="P1362" i="1"/>
  <c r="O1362" i="1"/>
  <c r="N1362" i="1"/>
  <c r="M1362" i="1"/>
  <c r="Q1361" i="1"/>
  <c r="P1361" i="1"/>
  <c r="O1361" i="1"/>
  <c r="N1361" i="1"/>
  <c r="M1361" i="1"/>
  <c r="Q1360" i="1"/>
  <c r="P1360" i="1"/>
  <c r="O1360" i="1"/>
  <c r="N1360" i="1"/>
  <c r="M1360" i="1"/>
  <c r="Q1359" i="1"/>
  <c r="P1359" i="1"/>
  <c r="O1359" i="1"/>
  <c r="N1359" i="1"/>
  <c r="M1359" i="1"/>
  <c r="Q1358" i="1"/>
  <c r="P1358" i="1"/>
  <c r="O1358" i="1"/>
  <c r="N1358" i="1"/>
  <c r="M1358" i="1"/>
  <c r="Q1357" i="1"/>
  <c r="P1357" i="1"/>
  <c r="O1357" i="1"/>
  <c r="N1357" i="1"/>
  <c r="M1357" i="1"/>
  <c r="Q1356" i="1"/>
  <c r="P1356" i="1"/>
  <c r="O1356" i="1"/>
  <c r="N1356" i="1"/>
  <c r="M1356" i="1"/>
  <c r="Q1355" i="1"/>
  <c r="P1355" i="1"/>
  <c r="O1355" i="1"/>
  <c r="N1355" i="1"/>
  <c r="M1355" i="1"/>
  <c r="Q1354" i="1"/>
  <c r="P1354" i="1"/>
  <c r="O1354" i="1"/>
  <c r="N1354" i="1"/>
  <c r="M1354" i="1"/>
  <c r="Q1353" i="1"/>
  <c r="P1353" i="1"/>
  <c r="O1353" i="1"/>
  <c r="N1353" i="1"/>
  <c r="M1353" i="1"/>
  <c r="Q1352" i="1"/>
  <c r="P1352" i="1"/>
  <c r="O1352" i="1"/>
  <c r="N1352" i="1"/>
  <c r="M1352" i="1"/>
  <c r="Q1351" i="1"/>
  <c r="P1351" i="1"/>
  <c r="O1351" i="1"/>
  <c r="N1351" i="1"/>
  <c r="M1351" i="1"/>
  <c r="Q1350" i="1"/>
  <c r="P1350" i="1"/>
  <c r="O1350" i="1"/>
  <c r="N1350" i="1"/>
  <c r="M1350" i="1"/>
  <c r="Q1349" i="1"/>
  <c r="P1349" i="1"/>
  <c r="O1349" i="1"/>
  <c r="N1349" i="1"/>
  <c r="M1349" i="1"/>
  <c r="Q1348" i="1"/>
  <c r="P1348" i="1"/>
  <c r="O1348" i="1"/>
  <c r="N1348" i="1"/>
  <c r="M1348" i="1"/>
  <c r="Q1347" i="1"/>
  <c r="P1347" i="1"/>
  <c r="O1347" i="1"/>
  <c r="N1347" i="1"/>
  <c r="M1347" i="1"/>
  <c r="Q1346" i="1"/>
  <c r="P1346" i="1"/>
  <c r="O1346" i="1"/>
  <c r="N1346" i="1"/>
  <c r="M1346" i="1"/>
  <c r="Q1345" i="1"/>
  <c r="P1345" i="1"/>
  <c r="O1345" i="1"/>
  <c r="N1345" i="1"/>
  <c r="M1345" i="1"/>
  <c r="Q1344" i="1"/>
  <c r="P1344" i="1"/>
  <c r="O1344" i="1"/>
  <c r="N1344" i="1"/>
  <c r="M1344" i="1"/>
  <c r="Q1343" i="1"/>
  <c r="P1343" i="1"/>
  <c r="O1343" i="1"/>
  <c r="N1343" i="1"/>
  <c r="M1343" i="1"/>
  <c r="Q1342" i="1"/>
  <c r="P1342" i="1"/>
  <c r="O1342" i="1"/>
  <c r="N1342" i="1"/>
  <c r="M1342" i="1"/>
  <c r="Q1341" i="1"/>
  <c r="P1341" i="1"/>
  <c r="O1341" i="1"/>
  <c r="N1341" i="1"/>
  <c r="M1341" i="1"/>
  <c r="Q1340" i="1"/>
  <c r="P1340" i="1"/>
  <c r="O1340" i="1"/>
  <c r="N1340" i="1"/>
  <c r="M1340" i="1"/>
  <c r="Q1339" i="1"/>
  <c r="P1339" i="1"/>
  <c r="O1339" i="1"/>
  <c r="N1339" i="1"/>
  <c r="M1339" i="1"/>
  <c r="Q1338" i="1"/>
  <c r="P1338" i="1"/>
  <c r="O1338" i="1"/>
  <c r="N1338" i="1"/>
  <c r="M1338" i="1"/>
  <c r="Q1337" i="1"/>
  <c r="P1337" i="1"/>
  <c r="O1337" i="1"/>
  <c r="N1337" i="1"/>
  <c r="M1337" i="1"/>
  <c r="Q1336" i="1"/>
  <c r="P1336" i="1"/>
  <c r="O1336" i="1"/>
  <c r="N1336" i="1"/>
  <c r="M1336" i="1"/>
  <c r="Q1335" i="1"/>
  <c r="P1335" i="1"/>
  <c r="O1335" i="1"/>
  <c r="N1335" i="1"/>
  <c r="M1335" i="1"/>
  <c r="Q1334" i="1"/>
  <c r="P1334" i="1"/>
  <c r="O1334" i="1"/>
  <c r="N1334" i="1"/>
  <c r="M1334" i="1"/>
  <c r="Q1333" i="1"/>
  <c r="P1333" i="1"/>
  <c r="O1333" i="1"/>
  <c r="N1333" i="1"/>
  <c r="M1333" i="1"/>
  <c r="Q1332" i="1"/>
  <c r="P1332" i="1"/>
  <c r="O1332" i="1"/>
  <c r="N1332" i="1"/>
  <c r="M1332" i="1"/>
  <c r="Q1331" i="1"/>
  <c r="P1331" i="1"/>
  <c r="O1331" i="1"/>
  <c r="N1331" i="1"/>
  <c r="M1331" i="1"/>
  <c r="Q1330" i="1"/>
  <c r="P1330" i="1"/>
  <c r="O1330" i="1"/>
  <c r="N1330" i="1"/>
  <c r="M1330" i="1"/>
  <c r="Q1329" i="1"/>
  <c r="P1329" i="1"/>
  <c r="O1329" i="1"/>
  <c r="N1329" i="1"/>
  <c r="M1329" i="1"/>
  <c r="Q1328" i="1"/>
  <c r="P1328" i="1"/>
  <c r="O1328" i="1"/>
  <c r="N1328" i="1"/>
  <c r="M1328" i="1"/>
  <c r="Q1327" i="1"/>
  <c r="P1327" i="1"/>
  <c r="O1327" i="1"/>
  <c r="N1327" i="1"/>
  <c r="M1327" i="1"/>
  <c r="Q1326" i="1"/>
  <c r="P1326" i="1"/>
  <c r="O1326" i="1"/>
  <c r="N1326" i="1"/>
  <c r="M1326" i="1"/>
  <c r="Q1325" i="1"/>
  <c r="P1325" i="1"/>
  <c r="O1325" i="1"/>
  <c r="N1325" i="1"/>
  <c r="M1325" i="1"/>
  <c r="Q1324" i="1"/>
  <c r="P1324" i="1"/>
  <c r="O1324" i="1"/>
  <c r="N1324" i="1"/>
  <c r="M1324" i="1"/>
  <c r="Q1323" i="1"/>
  <c r="P1323" i="1"/>
  <c r="O1323" i="1"/>
  <c r="N1323" i="1"/>
  <c r="M1323" i="1"/>
  <c r="Q1322" i="1"/>
  <c r="P1322" i="1"/>
  <c r="O1322" i="1"/>
  <c r="N1322" i="1"/>
  <c r="M1322" i="1"/>
  <c r="Q1321" i="1"/>
  <c r="P1321" i="1"/>
  <c r="O1321" i="1"/>
  <c r="N1321" i="1"/>
  <c r="M1321" i="1"/>
  <c r="Q1320" i="1"/>
  <c r="P1320" i="1"/>
  <c r="O1320" i="1"/>
  <c r="N1320" i="1"/>
  <c r="M1320" i="1"/>
  <c r="Q1319" i="1"/>
  <c r="P1319" i="1"/>
  <c r="O1319" i="1"/>
  <c r="N1319" i="1"/>
  <c r="M1319" i="1"/>
  <c r="Q1318" i="1"/>
  <c r="P1318" i="1"/>
  <c r="O1318" i="1"/>
  <c r="N1318" i="1"/>
  <c r="M1318" i="1"/>
  <c r="Q1317" i="1"/>
  <c r="P1317" i="1"/>
  <c r="O1317" i="1"/>
  <c r="N1317" i="1"/>
  <c r="M1317" i="1"/>
  <c r="Q1316" i="1"/>
  <c r="P1316" i="1"/>
  <c r="O1316" i="1"/>
  <c r="N1316" i="1"/>
  <c r="M1316" i="1"/>
  <c r="Q1315" i="1"/>
  <c r="P1315" i="1"/>
  <c r="O1315" i="1"/>
  <c r="N1315" i="1"/>
  <c r="M1315" i="1"/>
  <c r="Q1314" i="1"/>
  <c r="P1314" i="1"/>
  <c r="O1314" i="1"/>
  <c r="N1314" i="1"/>
  <c r="M1314" i="1"/>
  <c r="Q1313" i="1"/>
  <c r="P1313" i="1"/>
  <c r="O1313" i="1"/>
  <c r="N1313" i="1"/>
  <c r="M1313" i="1"/>
  <c r="Q1312" i="1"/>
  <c r="P1312" i="1"/>
  <c r="O1312" i="1"/>
  <c r="N1312" i="1"/>
  <c r="M1312" i="1"/>
  <c r="Q1311" i="1"/>
  <c r="P1311" i="1"/>
  <c r="O1311" i="1"/>
  <c r="N1311" i="1"/>
  <c r="M1311" i="1"/>
  <c r="Q1310" i="1"/>
  <c r="P1310" i="1"/>
  <c r="O1310" i="1"/>
  <c r="N1310" i="1"/>
  <c r="M1310" i="1"/>
  <c r="Q1309" i="1"/>
  <c r="P1309" i="1"/>
  <c r="O1309" i="1"/>
  <c r="N1309" i="1"/>
  <c r="M1309" i="1"/>
  <c r="Q1308" i="1"/>
  <c r="P1308" i="1"/>
  <c r="O1308" i="1"/>
  <c r="N1308" i="1"/>
  <c r="M1308" i="1"/>
  <c r="Q1307" i="1"/>
  <c r="P1307" i="1"/>
  <c r="O1307" i="1"/>
  <c r="N1307" i="1"/>
  <c r="M1307" i="1"/>
  <c r="Q1306" i="1"/>
  <c r="P1306" i="1"/>
  <c r="O1306" i="1"/>
  <c r="N1306" i="1"/>
  <c r="M1306" i="1"/>
  <c r="Q1305" i="1"/>
  <c r="P1305" i="1"/>
  <c r="O1305" i="1"/>
  <c r="N1305" i="1"/>
  <c r="M1305" i="1"/>
  <c r="Q1304" i="1"/>
  <c r="P1304" i="1"/>
  <c r="O1304" i="1"/>
  <c r="N1304" i="1"/>
  <c r="M1304" i="1"/>
  <c r="Q1303" i="1"/>
  <c r="P1303" i="1"/>
  <c r="O1303" i="1"/>
  <c r="N1303" i="1"/>
  <c r="M1303" i="1"/>
  <c r="Q1302" i="1"/>
  <c r="P1302" i="1"/>
  <c r="O1302" i="1"/>
  <c r="N1302" i="1"/>
  <c r="M1302" i="1"/>
  <c r="Q1301" i="1"/>
  <c r="P1301" i="1"/>
  <c r="O1301" i="1"/>
  <c r="N1301" i="1"/>
  <c r="M1301" i="1"/>
  <c r="Q1300" i="1"/>
  <c r="P1300" i="1"/>
  <c r="O1300" i="1"/>
  <c r="N1300" i="1"/>
  <c r="M1300" i="1"/>
  <c r="Q1299" i="1"/>
  <c r="P1299" i="1"/>
  <c r="O1299" i="1"/>
  <c r="N1299" i="1"/>
  <c r="M1299" i="1"/>
  <c r="Q1298" i="1"/>
  <c r="P1298" i="1"/>
  <c r="O1298" i="1"/>
  <c r="N1298" i="1"/>
  <c r="M1298" i="1"/>
  <c r="Q1297" i="1"/>
  <c r="P1297" i="1"/>
  <c r="O1297" i="1"/>
  <c r="N1297" i="1"/>
  <c r="M1297" i="1"/>
  <c r="Q1296" i="1"/>
  <c r="P1296" i="1"/>
  <c r="O1296" i="1"/>
  <c r="N1296" i="1"/>
  <c r="M1296" i="1"/>
  <c r="Q1295" i="1"/>
  <c r="P1295" i="1"/>
  <c r="O1295" i="1"/>
  <c r="N1295" i="1"/>
  <c r="M1295" i="1"/>
  <c r="Q1294" i="1"/>
  <c r="P1294" i="1"/>
  <c r="O1294" i="1"/>
  <c r="N1294" i="1"/>
  <c r="M1294" i="1"/>
  <c r="Q1293" i="1"/>
  <c r="P1293" i="1"/>
  <c r="O1293" i="1"/>
  <c r="N1293" i="1"/>
  <c r="M1293" i="1"/>
  <c r="Q1292" i="1"/>
  <c r="P1292" i="1"/>
  <c r="O1292" i="1"/>
  <c r="N1292" i="1"/>
  <c r="M1292" i="1"/>
  <c r="Q1291" i="1"/>
  <c r="P1291" i="1"/>
  <c r="O1291" i="1"/>
  <c r="N1291" i="1"/>
  <c r="M1291" i="1"/>
  <c r="Q1290" i="1"/>
  <c r="P1290" i="1"/>
  <c r="O1290" i="1"/>
  <c r="N1290" i="1"/>
  <c r="M1290" i="1"/>
  <c r="Q1289" i="1"/>
  <c r="P1289" i="1"/>
  <c r="O1289" i="1"/>
  <c r="N1289" i="1"/>
  <c r="M1289" i="1"/>
  <c r="Q1288" i="1"/>
  <c r="P1288" i="1"/>
  <c r="O1288" i="1"/>
  <c r="N1288" i="1"/>
  <c r="M1288" i="1"/>
  <c r="Q1287" i="1"/>
  <c r="P1287" i="1"/>
  <c r="O1287" i="1"/>
  <c r="N1287" i="1"/>
  <c r="M1287" i="1"/>
  <c r="Q1286" i="1"/>
  <c r="P1286" i="1"/>
  <c r="O1286" i="1"/>
  <c r="N1286" i="1"/>
  <c r="M1286" i="1"/>
  <c r="Q1285" i="1"/>
  <c r="P1285" i="1"/>
  <c r="O1285" i="1"/>
  <c r="N1285" i="1"/>
  <c r="M1285" i="1"/>
  <c r="Q1284" i="1"/>
  <c r="P1284" i="1"/>
  <c r="O1284" i="1"/>
  <c r="N1284" i="1"/>
  <c r="M1284" i="1"/>
  <c r="Q1283" i="1"/>
  <c r="P1283" i="1"/>
  <c r="O1283" i="1"/>
  <c r="N1283" i="1"/>
  <c r="M1283" i="1"/>
  <c r="Q1282" i="1"/>
  <c r="P1282" i="1"/>
  <c r="O1282" i="1"/>
  <c r="N1282" i="1"/>
  <c r="M1282" i="1"/>
  <c r="Q1281" i="1"/>
  <c r="P1281" i="1"/>
  <c r="O1281" i="1"/>
  <c r="N1281" i="1"/>
  <c r="M1281" i="1"/>
  <c r="Q1280" i="1"/>
  <c r="P1280" i="1"/>
  <c r="O1280" i="1"/>
  <c r="N1280" i="1"/>
  <c r="M1280" i="1"/>
  <c r="Q1279" i="1"/>
  <c r="P1279" i="1"/>
  <c r="O1279" i="1"/>
  <c r="N1279" i="1"/>
  <c r="M1279" i="1"/>
  <c r="Q1278" i="1"/>
  <c r="P1278" i="1"/>
  <c r="O1278" i="1"/>
  <c r="N1278" i="1"/>
  <c r="M1278" i="1"/>
  <c r="Q1277" i="1"/>
  <c r="P1277" i="1"/>
  <c r="O1277" i="1"/>
  <c r="N1277" i="1"/>
  <c r="M1277" i="1"/>
  <c r="Q1276" i="1"/>
  <c r="P1276" i="1"/>
  <c r="O1276" i="1"/>
  <c r="N1276" i="1"/>
  <c r="M1276" i="1"/>
  <c r="Q1275" i="1"/>
  <c r="P1275" i="1"/>
  <c r="O1275" i="1"/>
  <c r="N1275" i="1"/>
  <c r="M1275" i="1"/>
  <c r="Q1274" i="1"/>
  <c r="P1274" i="1"/>
  <c r="O1274" i="1"/>
  <c r="N1274" i="1"/>
  <c r="M1274" i="1"/>
  <c r="Q1273" i="1"/>
  <c r="P1273" i="1"/>
  <c r="O1273" i="1"/>
  <c r="N1273" i="1"/>
  <c r="M1273" i="1"/>
  <c r="Q1272" i="1"/>
  <c r="P1272" i="1"/>
  <c r="O1272" i="1"/>
  <c r="N1272" i="1"/>
  <c r="M1272" i="1"/>
  <c r="Q1271" i="1"/>
  <c r="P1271" i="1"/>
  <c r="O1271" i="1"/>
  <c r="N1271" i="1"/>
  <c r="M1271" i="1"/>
  <c r="Q1270" i="1"/>
  <c r="P1270" i="1"/>
  <c r="O1270" i="1"/>
  <c r="N1270" i="1"/>
  <c r="M1270" i="1"/>
  <c r="Q1269" i="1"/>
  <c r="P1269" i="1"/>
  <c r="O1269" i="1"/>
  <c r="N1269" i="1"/>
  <c r="M1269" i="1"/>
  <c r="Q1268" i="1"/>
  <c r="P1268" i="1"/>
  <c r="O1268" i="1"/>
  <c r="N1268" i="1"/>
  <c r="M1268" i="1"/>
  <c r="Q1267" i="1"/>
  <c r="P1267" i="1"/>
  <c r="O1267" i="1"/>
  <c r="N1267" i="1"/>
  <c r="M1267" i="1"/>
  <c r="Q1266" i="1"/>
  <c r="P1266" i="1"/>
  <c r="O1266" i="1"/>
  <c r="N1266" i="1"/>
  <c r="M1266" i="1"/>
  <c r="Q1265" i="1"/>
  <c r="P1265" i="1"/>
  <c r="O1265" i="1"/>
  <c r="N1265" i="1"/>
  <c r="M1265" i="1"/>
  <c r="Q1264" i="1"/>
  <c r="P1264" i="1"/>
  <c r="O1264" i="1"/>
  <c r="N1264" i="1"/>
  <c r="M1264" i="1"/>
  <c r="Q1263" i="1"/>
  <c r="P1263" i="1"/>
  <c r="O1263" i="1"/>
  <c r="N1263" i="1"/>
  <c r="M1263" i="1"/>
  <c r="Q1262" i="1"/>
  <c r="P1262" i="1"/>
  <c r="O1262" i="1"/>
  <c r="N1262" i="1"/>
  <c r="M1262" i="1"/>
  <c r="Q1261" i="1"/>
  <c r="P1261" i="1"/>
  <c r="O1261" i="1"/>
  <c r="N1261" i="1"/>
  <c r="M1261" i="1"/>
  <c r="Q1260" i="1"/>
  <c r="P1260" i="1"/>
  <c r="O1260" i="1"/>
  <c r="N1260" i="1"/>
  <c r="M1260" i="1"/>
  <c r="Q1259" i="1"/>
  <c r="P1259" i="1"/>
  <c r="O1259" i="1"/>
  <c r="N1259" i="1"/>
  <c r="M1259" i="1"/>
  <c r="Q1258" i="1"/>
  <c r="P1258" i="1"/>
  <c r="O1258" i="1"/>
  <c r="N1258" i="1"/>
  <c r="M1258" i="1"/>
  <c r="Q1257" i="1"/>
  <c r="P1257" i="1"/>
  <c r="O1257" i="1"/>
  <c r="N1257" i="1"/>
  <c r="M1257" i="1"/>
  <c r="Q1256" i="1"/>
  <c r="P1256" i="1"/>
  <c r="O1256" i="1"/>
  <c r="N1256" i="1"/>
  <c r="M1256" i="1"/>
  <c r="Q1255" i="1"/>
  <c r="P1255" i="1"/>
  <c r="O1255" i="1"/>
  <c r="N1255" i="1"/>
  <c r="M1255" i="1"/>
  <c r="Q1254" i="1"/>
  <c r="P1254" i="1"/>
  <c r="O1254" i="1"/>
  <c r="N1254" i="1"/>
  <c r="M1254" i="1"/>
  <c r="Q1253" i="1"/>
  <c r="P1253" i="1"/>
  <c r="O1253" i="1"/>
  <c r="N1253" i="1"/>
  <c r="M1253" i="1"/>
  <c r="Q1252" i="1"/>
  <c r="P1252" i="1"/>
  <c r="O1252" i="1"/>
  <c r="N1252" i="1"/>
  <c r="M1252" i="1"/>
  <c r="Q1251" i="1"/>
  <c r="P1251" i="1"/>
  <c r="O1251" i="1"/>
  <c r="N1251" i="1"/>
  <c r="M1251" i="1"/>
  <c r="Q1250" i="1"/>
  <c r="P1250" i="1"/>
  <c r="O1250" i="1"/>
  <c r="N1250" i="1"/>
  <c r="M1250" i="1"/>
  <c r="Q1249" i="1"/>
  <c r="P1249" i="1"/>
  <c r="O1249" i="1"/>
  <c r="N1249" i="1"/>
  <c r="M1249" i="1"/>
  <c r="Q1248" i="1"/>
  <c r="P1248" i="1"/>
  <c r="O1248" i="1"/>
  <c r="N1248" i="1"/>
  <c r="M1248" i="1"/>
  <c r="Q1247" i="1"/>
  <c r="P1247" i="1"/>
  <c r="O1247" i="1"/>
  <c r="N1247" i="1"/>
  <c r="M1247" i="1"/>
  <c r="Q1246" i="1"/>
  <c r="P1246" i="1"/>
  <c r="O1246" i="1"/>
  <c r="N1246" i="1"/>
  <c r="M1246" i="1"/>
  <c r="Q1245" i="1"/>
  <c r="P1245" i="1"/>
  <c r="O1245" i="1"/>
  <c r="N1245" i="1"/>
  <c r="M1245" i="1"/>
  <c r="Q1244" i="1"/>
  <c r="P1244" i="1"/>
  <c r="O1244" i="1"/>
  <c r="N1244" i="1"/>
  <c r="M1244" i="1"/>
  <c r="Q1243" i="1"/>
  <c r="P1243" i="1"/>
  <c r="O1243" i="1"/>
  <c r="N1243" i="1"/>
  <c r="M1243" i="1"/>
  <c r="Q1242" i="1"/>
  <c r="P1242" i="1"/>
  <c r="O1242" i="1"/>
  <c r="N1242" i="1"/>
  <c r="M1242" i="1"/>
  <c r="Q1241" i="1"/>
  <c r="P1241" i="1"/>
  <c r="O1241" i="1"/>
  <c r="N1241" i="1"/>
  <c r="M1241" i="1"/>
  <c r="Q1240" i="1"/>
  <c r="P1240" i="1"/>
  <c r="O1240" i="1"/>
  <c r="N1240" i="1"/>
  <c r="M1240" i="1"/>
  <c r="Q1239" i="1"/>
  <c r="P1239" i="1"/>
  <c r="O1239" i="1"/>
  <c r="N1239" i="1"/>
  <c r="M1239" i="1"/>
  <c r="Q1238" i="1"/>
  <c r="P1238" i="1"/>
  <c r="O1238" i="1"/>
  <c r="N1238" i="1"/>
  <c r="M1238" i="1"/>
  <c r="Q1237" i="1"/>
  <c r="P1237" i="1"/>
  <c r="O1237" i="1"/>
  <c r="N1237" i="1"/>
  <c r="M1237" i="1"/>
  <c r="Q1236" i="1"/>
  <c r="P1236" i="1"/>
  <c r="O1236" i="1"/>
  <c r="N1236" i="1"/>
  <c r="M1236" i="1"/>
  <c r="Q1235" i="1"/>
  <c r="P1235" i="1"/>
  <c r="O1235" i="1"/>
  <c r="N1235" i="1"/>
  <c r="M1235" i="1"/>
  <c r="Q1234" i="1"/>
  <c r="P1234" i="1"/>
  <c r="O1234" i="1"/>
  <c r="N1234" i="1"/>
  <c r="M1234" i="1"/>
  <c r="Q1233" i="1"/>
  <c r="P1233" i="1"/>
  <c r="O1233" i="1"/>
  <c r="N1233" i="1"/>
  <c r="M1233" i="1"/>
  <c r="Q1232" i="1"/>
  <c r="P1232" i="1"/>
  <c r="O1232" i="1"/>
  <c r="N1232" i="1"/>
  <c r="M1232" i="1"/>
  <c r="Q1231" i="1"/>
  <c r="P1231" i="1"/>
  <c r="O1231" i="1"/>
  <c r="N1231" i="1"/>
  <c r="M1231" i="1"/>
  <c r="Q1230" i="1"/>
  <c r="P1230" i="1"/>
  <c r="O1230" i="1"/>
  <c r="N1230" i="1"/>
  <c r="M1230" i="1"/>
  <c r="Q1229" i="1"/>
  <c r="P1229" i="1"/>
  <c r="O1229" i="1"/>
  <c r="N1229" i="1"/>
  <c r="M1229" i="1"/>
  <c r="Q1228" i="1"/>
  <c r="P1228" i="1"/>
  <c r="O1228" i="1"/>
  <c r="N1228" i="1"/>
  <c r="M1228" i="1"/>
  <c r="Q1227" i="1"/>
  <c r="P1227" i="1"/>
  <c r="O1227" i="1"/>
  <c r="N1227" i="1"/>
  <c r="M1227" i="1"/>
  <c r="Q1226" i="1"/>
  <c r="P1226" i="1"/>
  <c r="O1226" i="1"/>
  <c r="N1226" i="1"/>
  <c r="M1226" i="1"/>
  <c r="Q1225" i="1"/>
  <c r="P1225" i="1"/>
  <c r="O1225" i="1"/>
  <c r="N1225" i="1"/>
  <c r="M1225" i="1"/>
  <c r="Q1224" i="1"/>
  <c r="P1224" i="1"/>
  <c r="O1224" i="1"/>
  <c r="N1224" i="1"/>
  <c r="M1224" i="1"/>
  <c r="Q1223" i="1"/>
  <c r="P1223" i="1"/>
  <c r="O1223" i="1"/>
  <c r="N1223" i="1"/>
  <c r="M1223" i="1"/>
  <c r="Q1222" i="1"/>
  <c r="P1222" i="1"/>
  <c r="O1222" i="1"/>
  <c r="N1222" i="1"/>
  <c r="M1222" i="1"/>
  <c r="Q1221" i="1"/>
  <c r="P1221" i="1"/>
  <c r="O1221" i="1"/>
  <c r="N1221" i="1"/>
  <c r="M1221" i="1"/>
  <c r="Q1220" i="1"/>
  <c r="P1220" i="1"/>
  <c r="O1220" i="1"/>
  <c r="N1220" i="1"/>
  <c r="M1220" i="1"/>
  <c r="Q1219" i="1"/>
  <c r="P1219" i="1"/>
  <c r="O1219" i="1"/>
  <c r="N1219" i="1"/>
  <c r="M1219" i="1"/>
  <c r="Q1218" i="1"/>
  <c r="P1218" i="1"/>
  <c r="O1218" i="1"/>
  <c r="N1218" i="1"/>
  <c r="M1218" i="1"/>
  <c r="Q1217" i="1"/>
  <c r="P1217" i="1"/>
  <c r="O1217" i="1"/>
  <c r="N1217" i="1"/>
  <c r="M1217" i="1"/>
  <c r="Q1216" i="1"/>
  <c r="P1216" i="1"/>
  <c r="O1216" i="1"/>
  <c r="N1216" i="1"/>
  <c r="M1216" i="1"/>
  <c r="Q1215" i="1"/>
  <c r="P1215" i="1"/>
  <c r="O1215" i="1"/>
  <c r="N1215" i="1"/>
  <c r="M1215" i="1"/>
  <c r="Q1214" i="1"/>
  <c r="P1214" i="1"/>
  <c r="O1214" i="1"/>
  <c r="N1214" i="1"/>
  <c r="M1214" i="1"/>
  <c r="Q1213" i="1"/>
  <c r="P1213" i="1"/>
  <c r="O1213" i="1"/>
  <c r="N1213" i="1"/>
  <c r="M1213" i="1"/>
  <c r="Q1212" i="1"/>
  <c r="P1212" i="1"/>
  <c r="O1212" i="1"/>
  <c r="N1212" i="1"/>
  <c r="M1212" i="1"/>
  <c r="Q1211" i="1"/>
  <c r="P1211" i="1"/>
  <c r="O1211" i="1"/>
  <c r="N1211" i="1"/>
  <c r="M1211" i="1"/>
  <c r="Q1210" i="1"/>
  <c r="P1210" i="1"/>
  <c r="O1210" i="1"/>
  <c r="N1210" i="1"/>
  <c r="M1210" i="1"/>
  <c r="Q1209" i="1"/>
  <c r="P1209" i="1"/>
  <c r="O1209" i="1"/>
  <c r="N1209" i="1"/>
  <c r="M1209" i="1"/>
  <c r="Q1208" i="1"/>
  <c r="P1208" i="1"/>
  <c r="O1208" i="1"/>
  <c r="N1208" i="1"/>
  <c r="M1208" i="1"/>
  <c r="Q1207" i="1"/>
  <c r="P1207" i="1"/>
  <c r="O1207" i="1"/>
  <c r="N1207" i="1"/>
  <c r="M1207" i="1"/>
  <c r="Q1206" i="1"/>
  <c r="P1206" i="1"/>
  <c r="O1206" i="1"/>
  <c r="N1206" i="1"/>
  <c r="M1206" i="1"/>
  <c r="Q1205" i="1"/>
  <c r="P1205" i="1"/>
  <c r="O1205" i="1"/>
  <c r="N1205" i="1"/>
  <c r="M1205" i="1"/>
  <c r="Q1204" i="1"/>
  <c r="P1204" i="1"/>
  <c r="O1204" i="1"/>
  <c r="N1204" i="1"/>
  <c r="M1204" i="1"/>
  <c r="Q1203" i="1"/>
  <c r="P1203" i="1"/>
  <c r="O1203" i="1"/>
  <c r="N1203" i="1"/>
  <c r="M1203" i="1"/>
  <c r="Q1202" i="1"/>
  <c r="P1202" i="1"/>
  <c r="O1202" i="1"/>
  <c r="N1202" i="1"/>
  <c r="M1202" i="1"/>
  <c r="Q1201" i="1"/>
  <c r="P1201" i="1"/>
  <c r="O1201" i="1"/>
  <c r="N1201" i="1"/>
  <c r="M1201" i="1"/>
  <c r="Q1200" i="1"/>
  <c r="P1200" i="1"/>
  <c r="O1200" i="1"/>
  <c r="N1200" i="1"/>
  <c r="M1200" i="1"/>
  <c r="Q1199" i="1"/>
  <c r="P1199" i="1"/>
  <c r="O1199" i="1"/>
  <c r="N1199" i="1"/>
  <c r="M1199" i="1"/>
  <c r="Q1198" i="1"/>
  <c r="P1198" i="1"/>
  <c r="O1198" i="1"/>
  <c r="N1198" i="1"/>
  <c r="M1198" i="1"/>
  <c r="Q1197" i="1"/>
  <c r="P1197" i="1"/>
  <c r="O1197" i="1"/>
  <c r="N1197" i="1"/>
  <c r="M1197" i="1"/>
  <c r="Q1196" i="1"/>
  <c r="P1196" i="1"/>
  <c r="O1196" i="1"/>
  <c r="N1196" i="1"/>
  <c r="M1196" i="1"/>
  <c r="Q1195" i="1"/>
  <c r="P1195" i="1"/>
  <c r="O1195" i="1"/>
  <c r="N1195" i="1"/>
  <c r="M1195" i="1"/>
  <c r="Q1194" i="1"/>
  <c r="P1194" i="1"/>
  <c r="O1194" i="1"/>
  <c r="N1194" i="1"/>
  <c r="M1194" i="1"/>
  <c r="Q1193" i="1"/>
  <c r="P1193" i="1"/>
  <c r="O1193" i="1"/>
  <c r="N1193" i="1"/>
  <c r="M1193" i="1"/>
  <c r="Q1192" i="1"/>
  <c r="P1192" i="1"/>
  <c r="O1192" i="1"/>
  <c r="N1192" i="1"/>
  <c r="M1192" i="1"/>
  <c r="Q1191" i="1"/>
  <c r="P1191" i="1"/>
  <c r="O1191" i="1"/>
  <c r="N1191" i="1"/>
  <c r="M1191" i="1"/>
  <c r="Q1190" i="1"/>
  <c r="P1190" i="1"/>
  <c r="O1190" i="1"/>
  <c r="N1190" i="1"/>
  <c r="M1190" i="1"/>
  <c r="Q1189" i="1"/>
  <c r="P1189" i="1"/>
  <c r="O1189" i="1"/>
  <c r="N1189" i="1"/>
  <c r="M1189" i="1"/>
  <c r="Q1188" i="1"/>
  <c r="P1188" i="1"/>
  <c r="O1188" i="1"/>
  <c r="N1188" i="1"/>
  <c r="M1188" i="1"/>
  <c r="Q1187" i="1"/>
  <c r="P1187" i="1"/>
  <c r="O1187" i="1"/>
  <c r="N1187" i="1"/>
  <c r="M1187" i="1"/>
  <c r="Q1186" i="1"/>
  <c r="P1186" i="1"/>
  <c r="O1186" i="1"/>
  <c r="N1186" i="1"/>
  <c r="M1186" i="1"/>
  <c r="Q1185" i="1"/>
  <c r="P1185" i="1"/>
  <c r="O1185" i="1"/>
  <c r="N1185" i="1"/>
  <c r="M1185" i="1"/>
  <c r="Q1184" i="1"/>
  <c r="P1184" i="1"/>
  <c r="O1184" i="1"/>
  <c r="N1184" i="1"/>
  <c r="M1184" i="1"/>
  <c r="Q1183" i="1"/>
  <c r="P1183" i="1"/>
  <c r="O1183" i="1"/>
  <c r="N1183" i="1"/>
  <c r="M1183" i="1"/>
  <c r="Q1182" i="1"/>
  <c r="P1182" i="1"/>
  <c r="O1182" i="1"/>
  <c r="N1182" i="1"/>
  <c r="M1182" i="1"/>
  <c r="Q1181" i="1"/>
  <c r="P1181" i="1"/>
  <c r="O1181" i="1"/>
  <c r="N1181" i="1"/>
  <c r="M1181" i="1"/>
  <c r="Q1180" i="1"/>
  <c r="P1180" i="1"/>
  <c r="O1180" i="1"/>
  <c r="N1180" i="1"/>
  <c r="M1180" i="1"/>
  <c r="Q1179" i="1"/>
  <c r="P1179" i="1"/>
  <c r="O1179" i="1"/>
  <c r="N1179" i="1"/>
  <c r="M1179" i="1"/>
  <c r="Q1178" i="1"/>
  <c r="P1178" i="1"/>
  <c r="O1178" i="1"/>
  <c r="N1178" i="1"/>
  <c r="M1178" i="1"/>
  <c r="Q1177" i="1"/>
  <c r="P1177" i="1"/>
  <c r="O1177" i="1"/>
  <c r="N1177" i="1"/>
  <c r="M1177" i="1"/>
  <c r="Q1176" i="1"/>
  <c r="P1176" i="1"/>
  <c r="O1176" i="1"/>
  <c r="N1176" i="1"/>
  <c r="M1176" i="1"/>
  <c r="Q1175" i="1"/>
  <c r="P1175" i="1"/>
  <c r="O1175" i="1"/>
  <c r="N1175" i="1"/>
  <c r="M1175" i="1"/>
  <c r="Q1174" i="1"/>
  <c r="P1174" i="1"/>
  <c r="O1174" i="1"/>
  <c r="N1174" i="1"/>
  <c r="M1174" i="1"/>
  <c r="Q1173" i="1"/>
  <c r="P1173" i="1"/>
  <c r="O1173" i="1"/>
  <c r="N1173" i="1"/>
  <c r="M1173" i="1"/>
  <c r="Q1172" i="1"/>
  <c r="P1172" i="1"/>
  <c r="O1172" i="1"/>
  <c r="N1172" i="1"/>
  <c r="M1172" i="1"/>
  <c r="Q1171" i="1"/>
  <c r="P1171" i="1"/>
  <c r="O1171" i="1"/>
  <c r="N1171" i="1"/>
  <c r="M1171" i="1"/>
  <c r="Q1170" i="1"/>
  <c r="P1170" i="1"/>
  <c r="O1170" i="1"/>
  <c r="N1170" i="1"/>
  <c r="M1170" i="1"/>
  <c r="Q1169" i="1"/>
  <c r="P1169" i="1"/>
  <c r="O1169" i="1"/>
  <c r="N1169" i="1"/>
  <c r="M1169" i="1"/>
  <c r="Q1168" i="1"/>
  <c r="P1168" i="1"/>
  <c r="O1168" i="1"/>
  <c r="N1168" i="1"/>
  <c r="M1168" i="1"/>
  <c r="Q1167" i="1"/>
  <c r="P1167" i="1"/>
  <c r="O1167" i="1"/>
  <c r="N1167" i="1"/>
  <c r="M1167" i="1"/>
  <c r="Q1166" i="1"/>
  <c r="P1166" i="1"/>
  <c r="O1166" i="1"/>
  <c r="N1166" i="1"/>
  <c r="M1166" i="1"/>
  <c r="Q1165" i="1"/>
  <c r="P1165" i="1"/>
  <c r="O1165" i="1"/>
  <c r="N1165" i="1"/>
  <c r="M1165" i="1"/>
  <c r="Q1164" i="1"/>
  <c r="P1164" i="1"/>
  <c r="O1164" i="1"/>
  <c r="N1164" i="1"/>
  <c r="M1164" i="1"/>
  <c r="Q1163" i="1"/>
  <c r="P1163" i="1"/>
  <c r="O1163" i="1"/>
  <c r="N1163" i="1"/>
  <c r="M1163" i="1"/>
  <c r="Q1162" i="1"/>
  <c r="P1162" i="1"/>
  <c r="O1162" i="1"/>
  <c r="N1162" i="1"/>
  <c r="M1162" i="1"/>
  <c r="Q1161" i="1"/>
  <c r="P1161" i="1"/>
  <c r="O1161" i="1"/>
  <c r="N1161" i="1"/>
  <c r="M1161" i="1"/>
  <c r="Q1160" i="1"/>
  <c r="P1160" i="1"/>
  <c r="O1160" i="1"/>
  <c r="N1160" i="1"/>
  <c r="M1160" i="1"/>
  <c r="Q1159" i="1"/>
  <c r="P1159" i="1"/>
  <c r="O1159" i="1"/>
  <c r="N1159" i="1"/>
  <c r="M1159" i="1"/>
  <c r="Q1158" i="1"/>
  <c r="P1158" i="1"/>
  <c r="O1158" i="1"/>
  <c r="N1158" i="1"/>
  <c r="M1158" i="1"/>
  <c r="Q1157" i="1"/>
  <c r="P1157" i="1"/>
  <c r="O1157" i="1"/>
  <c r="N1157" i="1"/>
  <c r="M1157" i="1"/>
  <c r="Q1156" i="1"/>
  <c r="P1156" i="1"/>
  <c r="O1156" i="1"/>
  <c r="N1156" i="1"/>
  <c r="M1156" i="1"/>
  <c r="Q1155" i="1"/>
  <c r="P1155" i="1"/>
  <c r="O1155" i="1"/>
  <c r="N1155" i="1"/>
  <c r="M1155" i="1"/>
  <c r="Q1154" i="1"/>
  <c r="P1154" i="1"/>
  <c r="O1154" i="1"/>
  <c r="N1154" i="1"/>
  <c r="M1154" i="1"/>
  <c r="Q1153" i="1"/>
  <c r="P1153" i="1"/>
  <c r="O1153" i="1"/>
  <c r="N1153" i="1"/>
  <c r="M1153" i="1"/>
  <c r="Q1152" i="1"/>
  <c r="P1152" i="1"/>
  <c r="O1152" i="1"/>
  <c r="N1152" i="1"/>
  <c r="M1152" i="1"/>
  <c r="Q1151" i="1"/>
  <c r="P1151" i="1"/>
  <c r="O1151" i="1"/>
  <c r="N1151" i="1"/>
  <c r="M1151" i="1"/>
  <c r="Q1150" i="1"/>
  <c r="P1150" i="1"/>
  <c r="O1150" i="1"/>
  <c r="N1150" i="1"/>
  <c r="M1150" i="1"/>
  <c r="Q1149" i="1"/>
  <c r="P1149" i="1"/>
  <c r="O1149" i="1"/>
  <c r="N1149" i="1"/>
  <c r="M1149" i="1"/>
  <c r="Q1148" i="1"/>
  <c r="P1148" i="1"/>
  <c r="O1148" i="1"/>
  <c r="N1148" i="1"/>
  <c r="M1148" i="1"/>
  <c r="Q1147" i="1"/>
  <c r="P1147" i="1"/>
  <c r="O1147" i="1"/>
  <c r="N1147" i="1"/>
  <c r="M1147" i="1"/>
  <c r="Q1146" i="1"/>
  <c r="P1146" i="1"/>
  <c r="O1146" i="1"/>
  <c r="N1146" i="1"/>
  <c r="M1146" i="1"/>
  <c r="Q1145" i="1"/>
  <c r="P1145" i="1"/>
  <c r="O1145" i="1"/>
  <c r="N1145" i="1"/>
  <c r="M1145" i="1"/>
  <c r="Q1144" i="1"/>
  <c r="P1144" i="1"/>
  <c r="O1144" i="1"/>
  <c r="N1144" i="1"/>
  <c r="M1144" i="1"/>
  <c r="Q1143" i="1"/>
  <c r="P1143" i="1"/>
  <c r="O1143" i="1"/>
  <c r="N1143" i="1"/>
  <c r="M1143" i="1"/>
  <c r="Q1142" i="1"/>
  <c r="P1142" i="1"/>
  <c r="O1142" i="1"/>
  <c r="N1142" i="1"/>
  <c r="M1142" i="1"/>
  <c r="Q1141" i="1"/>
  <c r="P1141" i="1"/>
  <c r="O1141" i="1"/>
  <c r="N1141" i="1"/>
  <c r="M1141" i="1"/>
  <c r="Q1140" i="1"/>
  <c r="P1140" i="1"/>
  <c r="O1140" i="1"/>
  <c r="N1140" i="1"/>
  <c r="M1140" i="1"/>
  <c r="Q1139" i="1"/>
  <c r="P1139" i="1"/>
  <c r="O1139" i="1"/>
  <c r="N1139" i="1"/>
  <c r="M1139" i="1"/>
  <c r="Q1138" i="1"/>
  <c r="P1138" i="1"/>
  <c r="O1138" i="1"/>
  <c r="N1138" i="1"/>
  <c r="M1138" i="1"/>
  <c r="Q1137" i="1"/>
  <c r="P1137" i="1"/>
  <c r="O1137" i="1"/>
  <c r="N1137" i="1"/>
  <c r="M1137" i="1"/>
  <c r="Q1136" i="1"/>
  <c r="P1136" i="1"/>
  <c r="O1136" i="1"/>
  <c r="N1136" i="1"/>
  <c r="M1136" i="1"/>
  <c r="Q1135" i="1"/>
  <c r="P1135" i="1"/>
  <c r="O1135" i="1"/>
  <c r="N1135" i="1"/>
  <c r="M1135" i="1"/>
  <c r="Q1134" i="1"/>
  <c r="P1134" i="1"/>
  <c r="O1134" i="1"/>
  <c r="N1134" i="1"/>
  <c r="M1134" i="1"/>
  <c r="Q1133" i="1"/>
  <c r="P1133" i="1"/>
  <c r="O1133" i="1"/>
  <c r="N1133" i="1"/>
  <c r="M1133" i="1"/>
  <c r="Q1132" i="1"/>
  <c r="P1132" i="1"/>
  <c r="O1132" i="1"/>
  <c r="N1132" i="1"/>
  <c r="M1132" i="1"/>
  <c r="Q1131" i="1"/>
  <c r="P1131" i="1"/>
  <c r="O1131" i="1"/>
  <c r="N1131" i="1"/>
  <c r="M1131" i="1"/>
  <c r="Q1130" i="1"/>
  <c r="P1130" i="1"/>
  <c r="O1130" i="1"/>
  <c r="N1130" i="1"/>
  <c r="M1130" i="1"/>
  <c r="Q1129" i="1"/>
  <c r="P1129" i="1"/>
  <c r="O1129" i="1"/>
  <c r="N1129" i="1"/>
  <c r="M1129" i="1"/>
  <c r="Q1128" i="1"/>
  <c r="P1128" i="1"/>
  <c r="O1128" i="1"/>
  <c r="N1128" i="1"/>
  <c r="M1128" i="1"/>
  <c r="Q1127" i="1"/>
  <c r="P1127" i="1"/>
  <c r="O1127" i="1"/>
  <c r="N1127" i="1"/>
  <c r="M1127" i="1"/>
  <c r="Q1126" i="1"/>
  <c r="P1126" i="1"/>
  <c r="O1126" i="1"/>
  <c r="N1126" i="1"/>
  <c r="M1126" i="1"/>
  <c r="Q1125" i="1"/>
  <c r="P1125" i="1"/>
  <c r="O1125" i="1"/>
  <c r="N1125" i="1"/>
  <c r="M1125" i="1"/>
  <c r="Q1124" i="1"/>
  <c r="P1124" i="1"/>
  <c r="O1124" i="1"/>
  <c r="N1124" i="1"/>
  <c r="M1124" i="1"/>
  <c r="Q1123" i="1"/>
  <c r="P1123" i="1"/>
  <c r="O1123" i="1"/>
  <c r="N1123" i="1"/>
  <c r="M1123" i="1"/>
  <c r="Q1122" i="1"/>
  <c r="P1122" i="1"/>
  <c r="O1122" i="1"/>
  <c r="N1122" i="1"/>
  <c r="M1122" i="1"/>
  <c r="Q1121" i="1"/>
  <c r="P1121" i="1"/>
  <c r="O1121" i="1"/>
  <c r="N1121" i="1"/>
  <c r="M1121" i="1"/>
  <c r="Q1120" i="1"/>
  <c r="P1120" i="1"/>
  <c r="O1120" i="1"/>
  <c r="N1120" i="1"/>
  <c r="M1120" i="1"/>
  <c r="Q1119" i="1"/>
  <c r="P1119" i="1"/>
  <c r="O1119" i="1"/>
  <c r="N1119" i="1"/>
  <c r="M1119" i="1"/>
  <c r="Q1118" i="1"/>
  <c r="P1118" i="1"/>
  <c r="O1118" i="1"/>
  <c r="N1118" i="1"/>
  <c r="M1118" i="1"/>
  <c r="Q1117" i="1"/>
  <c r="P1117" i="1"/>
  <c r="O1117" i="1"/>
  <c r="N1117" i="1"/>
  <c r="M1117" i="1"/>
  <c r="Q1116" i="1"/>
  <c r="P1116" i="1"/>
  <c r="O1116" i="1"/>
  <c r="N1116" i="1"/>
  <c r="M1116" i="1"/>
  <c r="Q1115" i="1"/>
  <c r="P1115" i="1"/>
  <c r="O1115" i="1"/>
  <c r="N1115" i="1"/>
  <c r="M1115" i="1"/>
  <c r="Q1114" i="1"/>
  <c r="P1114" i="1"/>
  <c r="O1114" i="1"/>
  <c r="N1114" i="1"/>
  <c r="M1114" i="1"/>
  <c r="Q1113" i="1"/>
  <c r="P1113" i="1"/>
  <c r="O1113" i="1"/>
  <c r="N1113" i="1"/>
  <c r="M1113" i="1"/>
  <c r="Q1112" i="1"/>
  <c r="P1112" i="1"/>
  <c r="O1112" i="1"/>
  <c r="N1112" i="1"/>
  <c r="M1112" i="1"/>
  <c r="Q1111" i="1"/>
  <c r="P1111" i="1"/>
  <c r="O1111" i="1"/>
  <c r="N1111" i="1"/>
  <c r="M1111" i="1"/>
  <c r="Q1110" i="1"/>
  <c r="P1110" i="1"/>
  <c r="O1110" i="1"/>
  <c r="N1110" i="1"/>
  <c r="M1110" i="1"/>
  <c r="Q1109" i="1"/>
  <c r="P1109" i="1"/>
  <c r="O1109" i="1"/>
  <c r="N1109" i="1"/>
  <c r="M1109" i="1"/>
  <c r="Q1108" i="1"/>
  <c r="P1108" i="1"/>
  <c r="O1108" i="1"/>
  <c r="N1108" i="1"/>
  <c r="M1108" i="1"/>
  <c r="Q1107" i="1"/>
  <c r="P1107" i="1"/>
  <c r="O1107" i="1"/>
  <c r="N1107" i="1"/>
  <c r="M1107" i="1"/>
  <c r="Q1106" i="1"/>
  <c r="P1106" i="1"/>
  <c r="O1106" i="1"/>
  <c r="N1106" i="1"/>
  <c r="M1106" i="1"/>
  <c r="Q1105" i="1"/>
  <c r="P1105" i="1"/>
  <c r="O1105" i="1"/>
  <c r="N1105" i="1"/>
  <c r="M1105" i="1"/>
  <c r="Q1104" i="1"/>
  <c r="P1104" i="1"/>
  <c r="O1104" i="1"/>
  <c r="N1104" i="1"/>
  <c r="M1104" i="1"/>
  <c r="Q1103" i="1"/>
  <c r="P1103" i="1"/>
  <c r="O1103" i="1"/>
  <c r="N1103" i="1"/>
  <c r="M1103" i="1"/>
  <c r="Q1102" i="1"/>
  <c r="P1102" i="1"/>
  <c r="O1102" i="1"/>
  <c r="N1102" i="1"/>
  <c r="M1102" i="1"/>
  <c r="Q1101" i="1"/>
  <c r="P1101" i="1"/>
  <c r="O1101" i="1"/>
  <c r="N1101" i="1"/>
  <c r="M1101" i="1"/>
  <c r="Q1100" i="1"/>
  <c r="P1100" i="1"/>
  <c r="O1100" i="1"/>
  <c r="N1100" i="1"/>
  <c r="M1100" i="1"/>
  <c r="Q1099" i="1"/>
  <c r="P1099" i="1"/>
  <c r="O1099" i="1"/>
  <c r="N1099" i="1"/>
  <c r="M1099" i="1"/>
  <c r="Q1098" i="1"/>
  <c r="P1098" i="1"/>
  <c r="O1098" i="1"/>
  <c r="N1098" i="1"/>
  <c r="M1098" i="1"/>
  <c r="Q1097" i="1"/>
  <c r="P1097" i="1"/>
  <c r="O1097" i="1"/>
  <c r="N1097" i="1"/>
  <c r="M1097" i="1"/>
  <c r="Q1096" i="1"/>
  <c r="P1096" i="1"/>
  <c r="O1096" i="1"/>
  <c r="N1096" i="1"/>
  <c r="M1096" i="1"/>
  <c r="Q1095" i="1"/>
  <c r="P1095" i="1"/>
  <c r="O1095" i="1"/>
  <c r="N1095" i="1"/>
  <c r="M1095" i="1"/>
  <c r="Q1094" i="1"/>
  <c r="P1094" i="1"/>
  <c r="O1094" i="1"/>
  <c r="N1094" i="1"/>
  <c r="M1094" i="1"/>
  <c r="Q1093" i="1"/>
  <c r="P1093" i="1"/>
  <c r="O1093" i="1"/>
  <c r="N1093" i="1"/>
  <c r="M1093" i="1"/>
  <c r="Q1092" i="1"/>
  <c r="P1092" i="1"/>
  <c r="O1092" i="1"/>
  <c r="N1092" i="1"/>
  <c r="M1092" i="1"/>
  <c r="Q1091" i="1"/>
  <c r="P1091" i="1"/>
  <c r="O1091" i="1"/>
  <c r="N1091" i="1"/>
  <c r="M1091" i="1"/>
  <c r="Q1090" i="1"/>
  <c r="P1090" i="1"/>
  <c r="O1090" i="1"/>
  <c r="N1090" i="1"/>
  <c r="M1090" i="1"/>
  <c r="Q1089" i="1"/>
  <c r="P1089" i="1"/>
  <c r="O1089" i="1"/>
  <c r="N1089" i="1"/>
  <c r="M1089" i="1"/>
  <c r="Q1088" i="1"/>
  <c r="P1088" i="1"/>
  <c r="O1088" i="1"/>
  <c r="N1088" i="1"/>
  <c r="M1088" i="1"/>
  <c r="Q1087" i="1"/>
  <c r="P1087" i="1"/>
  <c r="O1087" i="1"/>
  <c r="N1087" i="1"/>
  <c r="M1087" i="1"/>
  <c r="Q1086" i="1"/>
  <c r="P1086" i="1"/>
  <c r="O1086" i="1"/>
  <c r="N1086" i="1"/>
  <c r="M1086" i="1"/>
  <c r="Q1085" i="1"/>
  <c r="P1085" i="1"/>
  <c r="O1085" i="1"/>
  <c r="N1085" i="1"/>
  <c r="M1085" i="1"/>
  <c r="Q1084" i="1"/>
  <c r="P1084" i="1"/>
  <c r="O1084" i="1"/>
  <c r="N1084" i="1"/>
  <c r="M1084" i="1"/>
  <c r="Q1083" i="1"/>
  <c r="P1083" i="1"/>
  <c r="O1083" i="1"/>
  <c r="N1083" i="1"/>
  <c r="M1083" i="1"/>
  <c r="Q1082" i="1"/>
  <c r="P1082" i="1"/>
  <c r="O1082" i="1"/>
  <c r="N1082" i="1"/>
  <c r="M1082" i="1"/>
  <c r="Q1081" i="1"/>
  <c r="P1081" i="1"/>
  <c r="O1081" i="1"/>
  <c r="N1081" i="1"/>
  <c r="M1081" i="1"/>
  <c r="Q1080" i="1"/>
  <c r="P1080" i="1"/>
  <c r="O1080" i="1"/>
  <c r="N1080" i="1"/>
  <c r="M1080" i="1"/>
  <c r="Q1079" i="1"/>
  <c r="P1079" i="1"/>
  <c r="O1079" i="1"/>
  <c r="N1079" i="1"/>
  <c r="M1079" i="1"/>
  <c r="Q1078" i="1"/>
  <c r="P1078" i="1"/>
  <c r="O1078" i="1"/>
  <c r="N1078" i="1"/>
  <c r="M1078" i="1"/>
  <c r="Q1077" i="1"/>
  <c r="P1077" i="1"/>
  <c r="O1077" i="1"/>
  <c r="N1077" i="1"/>
  <c r="M1077" i="1"/>
  <c r="Q1076" i="1"/>
  <c r="P1076" i="1"/>
  <c r="O1076" i="1"/>
  <c r="N1076" i="1"/>
  <c r="M1076" i="1"/>
  <c r="Q1075" i="1"/>
  <c r="P1075" i="1"/>
  <c r="O1075" i="1"/>
  <c r="N1075" i="1"/>
  <c r="M1075" i="1"/>
  <c r="Q1074" i="1"/>
  <c r="P1074" i="1"/>
  <c r="O1074" i="1"/>
  <c r="N1074" i="1"/>
  <c r="M1074" i="1"/>
  <c r="Q1073" i="1"/>
  <c r="P1073" i="1"/>
  <c r="O1073" i="1"/>
  <c r="N1073" i="1"/>
  <c r="M1073" i="1"/>
  <c r="Q1072" i="1"/>
  <c r="P1072" i="1"/>
  <c r="O1072" i="1"/>
  <c r="N1072" i="1"/>
  <c r="M1072" i="1"/>
  <c r="Q1071" i="1"/>
  <c r="P1071" i="1"/>
  <c r="O1071" i="1"/>
  <c r="N1071" i="1"/>
  <c r="M1071" i="1"/>
  <c r="Q1070" i="1"/>
  <c r="P1070" i="1"/>
  <c r="O1070" i="1"/>
  <c r="N1070" i="1"/>
  <c r="M1070" i="1"/>
  <c r="Q1069" i="1"/>
  <c r="P1069" i="1"/>
  <c r="O1069" i="1"/>
  <c r="N1069" i="1"/>
  <c r="M1069" i="1"/>
  <c r="Q1068" i="1"/>
  <c r="P1068" i="1"/>
  <c r="O1068" i="1"/>
  <c r="N1068" i="1"/>
  <c r="M1068" i="1"/>
  <c r="Q1067" i="1"/>
  <c r="P1067" i="1"/>
  <c r="O1067" i="1"/>
  <c r="N1067" i="1"/>
  <c r="M1067" i="1"/>
  <c r="Q1066" i="1"/>
  <c r="P1066" i="1"/>
  <c r="O1066" i="1"/>
  <c r="N1066" i="1"/>
  <c r="M1066" i="1"/>
  <c r="Q1065" i="1"/>
  <c r="P1065" i="1"/>
  <c r="O1065" i="1"/>
  <c r="N1065" i="1"/>
  <c r="M1065" i="1"/>
  <c r="Q1064" i="1"/>
  <c r="P1064" i="1"/>
  <c r="O1064" i="1"/>
  <c r="N1064" i="1"/>
  <c r="M1064" i="1"/>
  <c r="Q1063" i="1"/>
  <c r="P1063" i="1"/>
  <c r="O1063" i="1"/>
  <c r="N1063" i="1"/>
  <c r="M1063" i="1"/>
  <c r="Q1062" i="1"/>
  <c r="P1062" i="1"/>
  <c r="O1062" i="1"/>
  <c r="N1062" i="1"/>
  <c r="M1062" i="1"/>
  <c r="Q1061" i="1"/>
  <c r="P1061" i="1"/>
  <c r="O1061" i="1"/>
  <c r="N1061" i="1"/>
  <c r="M1061" i="1"/>
  <c r="Q1060" i="1"/>
  <c r="P1060" i="1"/>
  <c r="O1060" i="1"/>
  <c r="N1060" i="1"/>
  <c r="M1060" i="1"/>
  <c r="Q1059" i="1"/>
  <c r="P1059" i="1"/>
  <c r="O1059" i="1"/>
  <c r="N1059" i="1"/>
  <c r="M1059" i="1"/>
  <c r="Q1058" i="1"/>
  <c r="P1058" i="1"/>
  <c r="O1058" i="1"/>
  <c r="N1058" i="1"/>
  <c r="M1058" i="1"/>
  <c r="Q1057" i="1"/>
  <c r="P1057" i="1"/>
  <c r="O1057" i="1"/>
  <c r="N1057" i="1"/>
  <c r="M1057" i="1"/>
  <c r="Q1056" i="1"/>
  <c r="P1056" i="1"/>
  <c r="O1056" i="1"/>
  <c r="N1056" i="1"/>
  <c r="M1056" i="1"/>
  <c r="Q1055" i="1"/>
  <c r="P1055" i="1"/>
  <c r="O1055" i="1"/>
  <c r="N1055" i="1"/>
  <c r="M1055" i="1"/>
  <c r="Q1054" i="1"/>
  <c r="P1054" i="1"/>
  <c r="O1054" i="1"/>
  <c r="N1054" i="1"/>
  <c r="M1054" i="1"/>
  <c r="Q1053" i="1"/>
  <c r="P1053" i="1"/>
  <c r="O1053" i="1"/>
  <c r="N1053" i="1"/>
  <c r="M1053" i="1"/>
  <c r="Q1052" i="1"/>
  <c r="P1052" i="1"/>
  <c r="O1052" i="1"/>
  <c r="N1052" i="1"/>
  <c r="M1052" i="1"/>
  <c r="Q1051" i="1"/>
  <c r="P1051" i="1"/>
  <c r="O1051" i="1"/>
  <c r="N1051" i="1"/>
  <c r="M1051" i="1"/>
  <c r="Q1050" i="1"/>
  <c r="P1050" i="1"/>
  <c r="O1050" i="1"/>
  <c r="N1050" i="1"/>
  <c r="M1050" i="1"/>
  <c r="Q1049" i="1"/>
  <c r="P1049" i="1"/>
  <c r="O1049" i="1"/>
  <c r="N1049" i="1"/>
  <c r="M1049" i="1"/>
  <c r="Q1048" i="1"/>
  <c r="P1048" i="1"/>
  <c r="O1048" i="1"/>
  <c r="N1048" i="1"/>
  <c r="M1048" i="1"/>
  <c r="Q1047" i="1"/>
  <c r="P1047" i="1"/>
  <c r="O1047" i="1"/>
  <c r="N1047" i="1"/>
  <c r="M1047" i="1"/>
  <c r="Q1046" i="1"/>
  <c r="P1046" i="1"/>
  <c r="O1046" i="1"/>
  <c r="N1046" i="1"/>
  <c r="M1046" i="1"/>
  <c r="Q1045" i="1"/>
  <c r="P1045" i="1"/>
  <c r="O1045" i="1"/>
  <c r="N1045" i="1"/>
  <c r="M1045" i="1"/>
  <c r="Q1044" i="1"/>
  <c r="P1044" i="1"/>
  <c r="O1044" i="1"/>
  <c r="N1044" i="1"/>
  <c r="M1044" i="1"/>
  <c r="Q1043" i="1"/>
  <c r="P1043" i="1"/>
  <c r="O1043" i="1"/>
  <c r="N1043" i="1"/>
  <c r="M1043" i="1"/>
  <c r="Q1042" i="1"/>
  <c r="P1042" i="1"/>
  <c r="O1042" i="1"/>
  <c r="N1042" i="1"/>
  <c r="M1042" i="1"/>
  <c r="Q1041" i="1"/>
  <c r="P1041" i="1"/>
  <c r="O1041" i="1"/>
  <c r="N1041" i="1"/>
  <c r="M1041" i="1"/>
  <c r="Q1040" i="1"/>
  <c r="P1040" i="1"/>
  <c r="O1040" i="1"/>
  <c r="N1040" i="1"/>
  <c r="M1040" i="1"/>
  <c r="Q1039" i="1"/>
  <c r="P1039" i="1"/>
  <c r="O1039" i="1"/>
  <c r="N1039" i="1"/>
  <c r="M1039" i="1"/>
  <c r="Q1038" i="1"/>
  <c r="P1038" i="1"/>
  <c r="O1038" i="1"/>
  <c r="N1038" i="1"/>
  <c r="M1038" i="1"/>
  <c r="Q1037" i="1"/>
  <c r="P1037" i="1"/>
  <c r="O1037" i="1"/>
  <c r="N1037" i="1"/>
  <c r="M1037" i="1"/>
  <c r="Q1036" i="1"/>
  <c r="P1036" i="1"/>
  <c r="O1036" i="1"/>
  <c r="N1036" i="1"/>
  <c r="M1036" i="1"/>
  <c r="Q1035" i="1"/>
  <c r="P1035" i="1"/>
  <c r="O1035" i="1"/>
  <c r="N1035" i="1"/>
  <c r="M1035" i="1"/>
  <c r="Q1034" i="1"/>
  <c r="P1034" i="1"/>
  <c r="O1034" i="1"/>
  <c r="N1034" i="1"/>
  <c r="M1034" i="1"/>
  <c r="Q1033" i="1"/>
  <c r="P1033" i="1"/>
  <c r="O1033" i="1"/>
  <c r="N1033" i="1"/>
  <c r="M1033" i="1"/>
  <c r="Q1032" i="1"/>
  <c r="P1032" i="1"/>
  <c r="O1032" i="1"/>
  <c r="N1032" i="1"/>
  <c r="M1032" i="1"/>
  <c r="Q1031" i="1"/>
  <c r="P1031" i="1"/>
  <c r="O1031" i="1"/>
  <c r="N1031" i="1"/>
  <c r="M1031" i="1"/>
  <c r="Q1030" i="1"/>
  <c r="P1030" i="1"/>
  <c r="O1030" i="1"/>
  <c r="N1030" i="1"/>
  <c r="M1030" i="1"/>
  <c r="Q1029" i="1"/>
  <c r="P1029" i="1"/>
  <c r="O1029" i="1"/>
  <c r="N1029" i="1"/>
  <c r="M1029" i="1"/>
  <c r="Q1028" i="1"/>
  <c r="P1028" i="1"/>
  <c r="O1028" i="1"/>
  <c r="N1028" i="1"/>
  <c r="M1028" i="1"/>
  <c r="Q1027" i="1"/>
  <c r="P1027" i="1"/>
  <c r="O1027" i="1"/>
  <c r="N1027" i="1"/>
  <c r="M1027" i="1"/>
  <c r="Q1026" i="1"/>
  <c r="P1026" i="1"/>
  <c r="O1026" i="1"/>
  <c r="N1026" i="1"/>
  <c r="M1026" i="1"/>
  <c r="Q1025" i="1"/>
  <c r="P1025" i="1"/>
  <c r="O1025" i="1"/>
  <c r="N1025" i="1"/>
  <c r="M1025" i="1"/>
  <c r="Q1024" i="1"/>
  <c r="P1024" i="1"/>
  <c r="O1024" i="1"/>
  <c r="N1024" i="1"/>
  <c r="M1024" i="1"/>
  <c r="Q1023" i="1"/>
  <c r="P1023" i="1"/>
  <c r="O1023" i="1"/>
  <c r="N1023" i="1"/>
  <c r="M1023" i="1"/>
  <c r="Q1022" i="1"/>
  <c r="P1022" i="1"/>
  <c r="O1022" i="1"/>
  <c r="N1022" i="1"/>
  <c r="M1022" i="1"/>
  <c r="Q1021" i="1"/>
  <c r="P1021" i="1"/>
  <c r="O1021" i="1"/>
  <c r="N1021" i="1"/>
  <c r="M1021" i="1"/>
  <c r="Q1020" i="1"/>
  <c r="P1020" i="1"/>
  <c r="O1020" i="1"/>
  <c r="N1020" i="1"/>
  <c r="M1020" i="1"/>
  <c r="Q1019" i="1"/>
  <c r="P1019" i="1"/>
  <c r="O1019" i="1"/>
  <c r="N1019" i="1"/>
  <c r="M1019" i="1"/>
  <c r="Q1018" i="1"/>
  <c r="P1018" i="1"/>
  <c r="O1018" i="1"/>
  <c r="N1018" i="1"/>
  <c r="M1018" i="1"/>
  <c r="Q1017" i="1"/>
  <c r="P1017" i="1"/>
  <c r="O1017" i="1"/>
  <c r="N1017" i="1"/>
  <c r="M1017" i="1"/>
  <c r="Q1016" i="1"/>
  <c r="P1016" i="1"/>
  <c r="O1016" i="1"/>
  <c r="N1016" i="1"/>
  <c r="M1016" i="1"/>
  <c r="Q1015" i="1"/>
  <c r="P1015" i="1"/>
  <c r="O1015" i="1"/>
  <c r="N1015" i="1"/>
  <c r="M1015" i="1"/>
  <c r="Q1014" i="1"/>
  <c r="P1014" i="1"/>
  <c r="O1014" i="1"/>
  <c r="N1014" i="1"/>
  <c r="M1014" i="1"/>
  <c r="Q1013" i="1"/>
  <c r="P1013" i="1"/>
  <c r="O1013" i="1"/>
  <c r="N1013" i="1"/>
  <c r="M1013" i="1"/>
  <c r="Q1012" i="1"/>
  <c r="P1012" i="1"/>
  <c r="O1012" i="1"/>
  <c r="N1012" i="1"/>
  <c r="M1012" i="1"/>
  <c r="Q1011" i="1"/>
  <c r="P1011" i="1"/>
  <c r="O1011" i="1"/>
  <c r="N1011" i="1"/>
  <c r="M1011" i="1"/>
  <c r="Q1010" i="1"/>
  <c r="P1010" i="1"/>
  <c r="O1010" i="1"/>
  <c r="N1010" i="1"/>
  <c r="M1010" i="1"/>
  <c r="Q1009" i="1"/>
  <c r="P1009" i="1"/>
  <c r="O1009" i="1"/>
  <c r="N1009" i="1"/>
  <c r="M1009" i="1"/>
  <c r="Q1008" i="1"/>
  <c r="P1008" i="1"/>
  <c r="O1008" i="1"/>
  <c r="N1008" i="1"/>
  <c r="M1008" i="1"/>
  <c r="Q1007" i="1"/>
  <c r="P1007" i="1"/>
  <c r="O1007" i="1"/>
  <c r="N1007" i="1"/>
  <c r="M1007" i="1"/>
  <c r="Q1006" i="1"/>
  <c r="P1006" i="1"/>
  <c r="O1006" i="1"/>
  <c r="N1006" i="1"/>
  <c r="M1006" i="1"/>
  <c r="Q1005" i="1"/>
  <c r="P1005" i="1"/>
  <c r="O1005" i="1"/>
  <c r="N1005" i="1"/>
  <c r="M1005" i="1"/>
  <c r="Q1004" i="1"/>
  <c r="P1004" i="1"/>
  <c r="O1004" i="1"/>
  <c r="N1004" i="1"/>
  <c r="M1004" i="1"/>
  <c r="Q1003" i="1"/>
  <c r="P1003" i="1"/>
  <c r="O1003" i="1"/>
  <c r="N1003" i="1"/>
  <c r="M1003" i="1"/>
  <c r="Q1002" i="1"/>
  <c r="P1002" i="1"/>
  <c r="O1002" i="1"/>
  <c r="N1002" i="1"/>
  <c r="M1002" i="1"/>
  <c r="Q1001" i="1"/>
  <c r="P1001" i="1"/>
  <c r="O1001" i="1"/>
  <c r="N1001" i="1"/>
  <c r="M1001" i="1"/>
  <c r="Q1000" i="1"/>
  <c r="P1000" i="1"/>
  <c r="O1000" i="1"/>
  <c r="N1000" i="1"/>
  <c r="M1000" i="1"/>
  <c r="Q999" i="1"/>
  <c r="P999" i="1"/>
  <c r="O999" i="1"/>
  <c r="N999" i="1"/>
  <c r="M999" i="1"/>
  <c r="Q998" i="1"/>
  <c r="P998" i="1"/>
  <c r="O998" i="1"/>
  <c r="N998" i="1"/>
  <c r="M998" i="1"/>
  <c r="Q997" i="1"/>
  <c r="P997" i="1"/>
  <c r="O997" i="1"/>
  <c r="N997" i="1"/>
  <c r="M997" i="1"/>
  <c r="Q996" i="1"/>
  <c r="P996" i="1"/>
  <c r="O996" i="1"/>
  <c r="N996" i="1"/>
  <c r="M996" i="1"/>
  <c r="Q995" i="1"/>
  <c r="P995" i="1"/>
  <c r="O995" i="1"/>
  <c r="N995" i="1"/>
  <c r="M995" i="1"/>
  <c r="Q994" i="1"/>
  <c r="P994" i="1"/>
  <c r="O994" i="1"/>
  <c r="N994" i="1"/>
  <c r="M994" i="1"/>
  <c r="Q993" i="1"/>
  <c r="P993" i="1"/>
  <c r="O993" i="1"/>
  <c r="N993" i="1"/>
  <c r="M993" i="1"/>
  <c r="Q992" i="1"/>
  <c r="P992" i="1"/>
  <c r="O992" i="1"/>
  <c r="N992" i="1"/>
  <c r="M992" i="1"/>
  <c r="Q991" i="1"/>
  <c r="P991" i="1"/>
  <c r="O991" i="1"/>
  <c r="N991" i="1"/>
  <c r="M991" i="1"/>
  <c r="Q990" i="1"/>
  <c r="P990" i="1"/>
  <c r="O990" i="1"/>
  <c r="N990" i="1"/>
  <c r="M990" i="1"/>
  <c r="Q989" i="1"/>
  <c r="P989" i="1"/>
  <c r="O989" i="1"/>
  <c r="N989" i="1"/>
  <c r="M989" i="1"/>
  <c r="Q988" i="1"/>
  <c r="P988" i="1"/>
  <c r="O988" i="1"/>
  <c r="N988" i="1"/>
  <c r="M988" i="1"/>
  <c r="Q987" i="1"/>
  <c r="P987" i="1"/>
  <c r="O987" i="1"/>
  <c r="N987" i="1"/>
  <c r="M987" i="1"/>
  <c r="Q986" i="1"/>
  <c r="P986" i="1"/>
  <c r="O986" i="1"/>
  <c r="N986" i="1"/>
  <c r="M986" i="1"/>
  <c r="Q985" i="1"/>
  <c r="P985" i="1"/>
  <c r="O985" i="1"/>
  <c r="N985" i="1"/>
  <c r="M985" i="1"/>
  <c r="Q984" i="1"/>
  <c r="P984" i="1"/>
  <c r="O984" i="1"/>
  <c r="N984" i="1"/>
  <c r="M984" i="1"/>
  <c r="Q983" i="1"/>
  <c r="P983" i="1"/>
  <c r="O983" i="1"/>
  <c r="N983" i="1"/>
  <c r="M983" i="1"/>
  <c r="Q982" i="1"/>
  <c r="P982" i="1"/>
  <c r="O982" i="1"/>
  <c r="N982" i="1"/>
  <c r="M982" i="1"/>
  <c r="Q981" i="1"/>
  <c r="P981" i="1"/>
  <c r="O981" i="1"/>
  <c r="N981" i="1"/>
  <c r="M981" i="1"/>
  <c r="Q980" i="1"/>
  <c r="P980" i="1"/>
  <c r="O980" i="1"/>
  <c r="N980" i="1"/>
  <c r="M980" i="1"/>
  <c r="Q979" i="1"/>
  <c r="P979" i="1"/>
  <c r="O979" i="1"/>
  <c r="N979" i="1"/>
  <c r="M979" i="1"/>
  <c r="Q978" i="1"/>
  <c r="P978" i="1"/>
  <c r="O978" i="1"/>
  <c r="N978" i="1"/>
  <c r="M978" i="1"/>
  <c r="Q977" i="1"/>
  <c r="P977" i="1"/>
  <c r="O977" i="1"/>
  <c r="N977" i="1"/>
  <c r="M977" i="1"/>
  <c r="Q976" i="1"/>
  <c r="P976" i="1"/>
  <c r="O976" i="1"/>
  <c r="N976" i="1"/>
  <c r="M976" i="1"/>
  <c r="Q975" i="1"/>
  <c r="P975" i="1"/>
  <c r="O975" i="1"/>
  <c r="N975" i="1"/>
  <c r="M975" i="1"/>
  <c r="Q974" i="1"/>
  <c r="P974" i="1"/>
  <c r="O974" i="1"/>
  <c r="N974" i="1"/>
  <c r="M974" i="1"/>
  <c r="Q973" i="1"/>
  <c r="P973" i="1"/>
  <c r="O973" i="1"/>
  <c r="N973" i="1"/>
  <c r="M973" i="1"/>
  <c r="Q972" i="1"/>
  <c r="P972" i="1"/>
  <c r="O972" i="1"/>
  <c r="N972" i="1"/>
  <c r="M972" i="1"/>
  <c r="Q971" i="1"/>
  <c r="P971" i="1"/>
  <c r="O971" i="1"/>
  <c r="N971" i="1"/>
  <c r="M971" i="1"/>
  <c r="Q970" i="1"/>
  <c r="P970" i="1"/>
  <c r="O970" i="1"/>
  <c r="N970" i="1"/>
  <c r="M970" i="1"/>
  <c r="Q969" i="1"/>
  <c r="P969" i="1"/>
  <c r="O969" i="1"/>
  <c r="N969" i="1"/>
  <c r="M969" i="1"/>
  <c r="Q968" i="1"/>
  <c r="P968" i="1"/>
  <c r="O968" i="1"/>
  <c r="N968" i="1"/>
  <c r="M968" i="1"/>
  <c r="Q967" i="1"/>
  <c r="P967" i="1"/>
  <c r="O967" i="1"/>
  <c r="N967" i="1"/>
  <c r="M967" i="1"/>
  <c r="Q966" i="1"/>
  <c r="P966" i="1"/>
  <c r="O966" i="1"/>
  <c r="N966" i="1"/>
  <c r="M966" i="1"/>
  <c r="Q965" i="1"/>
  <c r="P965" i="1"/>
  <c r="O965" i="1"/>
  <c r="N965" i="1"/>
  <c r="M965" i="1"/>
  <c r="Q964" i="1"/>
  <c r="P964" i="1"/>
  <c r="O964" i="1"/>
  <c r="N964" i="1"/>
  <c r="M964" i="1"/>
  <c r="Q963" i="1"/>
  <c r="P963" i="1"/>
  <c r="O963" i="1"/>
  <c r="N963" i="1"/>
  <c r="M963" i="1"/>
  <c r="Q962" i="1"/>
  <c r="P962" i="1"/>
  <c r="O962" i="1"/>
  <c r="N962" i="1"/>
  <c r="M962" i="1"/>
  <c r="Q961" i="1"/>
  <c r="P961" i="1"/>
  <c r="O961" i="1"/>
  <c r="N961" i="1"/>
  <c r="M961" i="1"/>
  <c r="Q960" i="1"/>
  <c r="P960" i="1"/>
  <c r="O960" i="1"/>
  <c r="N960" i="1"/>
  <c r="M960" i="1"/>
  <c r="Q959" i="1"/>
  <c r="P959" i="1"/>
  <c r="O959" i="1"/>
  <c r="N959" i="1"/>
  <c r="M959" i="1"/>
  <c r="Q958" i="1"/>
  <c r="P958" i="1"/>
  <c r="O958" i="1"/>
  <c r="N958" i="1"/>
  <c r="M958" i="1"/>
  <c r="Q957" i="1"/>
  <c r="P957" i="1"/>
  <c r="O957" i="1"/>
  <c r="N957" i="1"/>
  <c r="M957" i="1"/>
  <c r="Q956" i="1"/>
  <c r="P956" i="1"/>
  <c r="O956" i="1"/>
  <c r="N956" i="1"/>
  <c r="M956" i="1"/>
  <c r="Q955" i="1"/>
  <c r="P955" i="1"/>
  <c r="O955" i="1"/>
  <c r="N955" i="1"/>
  <c r="M955" i="1"/>
  <c r="Q954" i="1"/>
  <c r="P954" i="1"/>
  <c r="O954" i="1"/>
  <c r="N954" i="1"/>
  <c r="M954" i="1"/>
  <c r="Q953" i="1"/>
  <c r="P953" i="1"/>
  <c r="O953" i="1"/>
  <c r="N953" i="1"/>
  <c r="M953" i="1"/>
  <c r="Q952" i="1"/>
  <c r="P952" i="1"/>
  <c r="O952" i="1"/>
  <c r="N952" i="1"/>
  <c r="M952" i="1"/>
  <c r="Q951" i="1"/>
  <c r="P951" i="1"/>
  <c r="O951" i="1"/>
  <c r="N951" i="1"/>
  <c r="M951" i="1"/>
  <c r="Q950" i="1"/>
  <c r="P950" i="1"/>
  <c r="O950" i="1"/>
  <c r="N950" i="1"/>
  <c r="M950" i="1"/>
  <c r="Q949" i="1"/>
  <c r="P949" i="1"/>
  <c r="O949" i="1"/>
  <c r="N949" i="1"/>
  <c r="M949" i="1"/>
  <c r="Q948" i="1"/>
  <c r="P948" i="1"/>
  <c r="O948" i="1"/>
  <c r="N948" i="1"/>
  <c r="M948" i="1"/>
  <c r="Q947" i="1"/>
  <c r="P947" i="1"/>
  <c r="O947" i="1"/>
  <c r="N947" i="1"/>
  <c r="M947" i="1"/>
  <c r="Q946" i="1"/>
  <c r="P946" i="1"/>
  <c r="O946" i="1"/>
  <c r="N946" i="1"/>
  <c r="M946" i="1"/>
  <c r="Q945" i="1"/>
  <c r="P945" i="1"/>
  <c r="O945" i="1"/>
  <c r="N945" i="1"/>
  <c r="M945" i="1"/>
  <c r="Q944" i="1"/>
  <c r="P944" i="1"/>
  <c r="O944" i="1"/>
  <c r="N944" i="1"/>
  <c r="M944" i="1"/>
  <c r="Q943" i="1"/>
  <c r="P943" i="1"/>
  <c r="O943" i="1"/>
  <c r="N943" i="1"/>
  <c r="M943" i="1"/>
  <c r="Q942" i="1"/>
  <c r="P942" i="1"/>
  <c r="O942" i="1"/>
  <c r="N942" i="1"/>
  <c r="M942" i="1"/>
  <c r="Q941" i="1"/>
  <c r="P941" i="1"/>
  <c r="O941" i="1"/>
  <c r="N941" i="1"/>
  <c r="M941" i="1"/>
  <c r="Q940" i="1"/>
  <c r="P940" i="1"/>
  <c r="O940" i="1"/>
  <c r="N940" i="1"/>
  <c r="M940" i="1"/>
  <c r="Q939" i="1"/>
  <c r="P939" i="1"/>
  <c r="O939" i="1"/>
  <c r="N939" i="1"/>
  <c r="M939" i="1"/>
  <c r="Q938" i="1"/>
  <c r="P938" i="1"/>
  <c r="O938" i="1"/>
  <c r="N938" i="1"/>
  <c r="M938" i="1"/>
  <c r="Q937" i="1"/>
  <c r="P937" i="1"/>
  <c r="O937" i="1"/>
  <c r="N937" i="1"/>
  <c r="M937" i="1"/>
  <c r="Q936" i="1"/>
  <c r="P936" i="1"/>
  <c r="O936" i="1"/>
  <c r="N936" i="1"/>
  <c r="M936" i="1"/>
  <c r="Q935" i="1"/>
  <c r="P935" i="1"/>
  <c r="O935" i="1"/>
  <c r="N935" i="1"/>
  <c r="M935" i="1"/>
  <c r="Q934" i="1"/>
  <c r="P934" i="1"/>
  <c r="O934" i="1"/>
  <c r="N934" i="1"/>
  <c r="M934" i="1"/>
  <c r="Q933" i="1"/>
  <c r="P933" i="1"/>
  <c r="O933" i="1"/>
  <c r="N933" i="1"/>
  <c r="M933" i="1"/>
  <c r="Q932" i="1"/>
  <c r="P932" i="1"/>
  <c r="O932" i="1"/>
  <c r="N932" i="1"/>
  <c r="M932" i="1"/>
  <c r="Q931" i="1"/>
  <c r="P931" i="1"/>
  <c r="O931" i="1"/>
  <c r="N931" i="1"/>
  <c r="M931" i="1"/>
  <c r="Q930" i="1"/>
  <c r="P930" i="1"/>
  <c r="O930" i="1"/>
  <c r="N930" i="1"/>
  <c r="M930" i="1"/>
  <c r="Q929" i="1"/>
  <c r="P929" i="1"/>
  <c r="O929" i="1"/>
  <c r="N929" i="1"/>
  <c r="M929" i="1"/>
  <c r="Q928" i="1"/>
  <c r="P928" i="1"/>
  <c r="O928" i="1"/>
  <c r="N928" i="1"/>
  <c r="M928" i="1"/>
  <c r="Q927" i="1"/>
  <c r="P927" i="1"/>
  <c r="O927" i="1"/>
  <c r="N927" i="1"/>
  <c r="M927" i="1"/>
  <c r="Q926" i="1"/>
  <c r="P926" i="1"/>
  <c r="O926" i="1"/>
  <c r="N926" i="1"/>
  <c r="M926" i="1"/>
  <c r="Q925" i="1"/>
  <c r="P925" i="1"/>
  <c r="O925" i="1"/>
  <c r="N925" i="1"/>
  <c r="M925" i="1"/>
  <c r="Q924" i="1"/>
  <c r="P924" i="1"/>
  <c r="O924" i="1"/>
  <c r="N924" i="1"/>
  <c r="M924" i="1"/>
  <c r="Q923" i="1"/>
  <c r="P923" i="1"/>
  <c r="O923" i="1"/>
  <c r="N923" i="1"/>
  <c r="M923" i="1"/>
  <c r="Q922" i="1"/>
  <c r="P922" i="1"/>
  <c r="O922" i="1"/>
  <c r="N922" i="1"/>
  <c r="M922" i="1"/>
  <c r="Q921" i="1"/>
  <c r="P921" i="1"/>
  <c r="O921" i="1"/>
  <c r="N921" i="1"/>
  <c r="M921" i="1"/>
  <c r="Q920" i="1"/>
  <c r="P920" i="1"/>
  <c r="O920" i="1"/>
  <c r="N920" i="1"/>
  <c r="M920" i="1"/>
  <c r="Q919" i="1"/>
  <c r="P919" i="1"/>
  <c r="O919" i="1"/>
  <c r="N919" i="1"/>
  <c r="M919" i="1"/>
  <c r="Q918" i="1"/>
  <c r="P918" i="1"/>
  <c r="O918" i="1"/>
  <c r="N918" i="1"/>
  <c r="M918" i="1"/>
  <c r="Q917" i="1"/>
  <c r="P917" i="1"/>
  <c r="O917" i="1"/>
  <c r="N917" i="1"/>
  <c r="M917" i="1"/>
  <c r="Q916" i="1"/>
  <c r="P916" i="1"/>
  <c r="O916" i="1"/>
  <c r="N916" i="1"/>
  <c r="M916" i="1"/>
  <c r="Q915" i="1"/>
  <c r="P915" i="1"/>
  <c r="O915" i="1"/>
  <c r="N915" i="1"/>
  <c r="M915" i="1"/>
  <c r="Q914" i="1"/>
  <c r="P914" i="1"/>
  <c r="O914" i="1"/>
  <c r="N914" i="1"/>
  <c r="M914" i="1"/>
  <c r="Q913" i="1"/>
  <c r="P913" i="1"/>
  <c r="O913" i="1"/>
  <c r="N913" i="1"/>
  <c r="M913" i="1"/>
  <c r="Q912" i="1"/>
  <c r="P912" i="1"/>
  <c r="O912" i="1"/>
  <c r="N912" i="1"/>
  <c r="M912" i="1"/>
  <c r="Q911" i="1"/>
  <c r="P911" i="1"/>
  <c r="O911" i="1"/>
  <c r="N911" i="1"/>
  <c r="M911" i="1"/>
  <c r="Q910" i="1"/>
  <c r="P910" i="1"/>
  <c r="O910" i="1"/>
  <c r="N910" i="1"/>
  <c r="M910" i="1"/>
  <c r="Q909" i="1"/>
  <c r="P909" i="1"/>
  <c r="O909" i="1"/>
  <c r="N909" i="1"/>
  <c r="M909" i="1"/>
  <c r="Q908" i="1"/>
  <c r="P908" i="1"/>
  <c r="O908" i="1"/>
  <c r="N908" i="1"/>
  <c r="M908" i="1"/>
  <c r="Q907" i="1"/>
  <c r="P907" i="1"/>
  <c r="O907" i="1"/>
  <c r="N907" i="1"/>
  <c r="M907" i="1"/>
  <c r="Q906" i="1"/>
  <c r="P906" i="1"/>
  <c r="O906" i="1"/>
  <c r="N906" i="1"/>
  <c r="M906" i="1"/>
  <c r="Q905" i="1"/>
  <c r="P905" i="1"/>
  <c r="O905" i="1"/>
  <c r="N905" i="1"/>
  <c r="M905" i="1"/>
  <c r="Q904" i="1"/>
  <c r="P904" i="1"/>
  <c r="O904" i="1"/>
  <c r="N904" i="1"/>
  <c r="M904" i="1"/>
  <c r="Q903" i="1"/>
  <c r="P903" i="1"/>
  <c r="O903" i="1"/>
  <c r="N903" i="1"/>
  <c r="M903" i="1"/>
  <c r="Q902" i="1"/>
  <c r="P902" i="1"/>
  <c r="O902" i="1"/>
  <c r="N902" i="1"/>
  <c r="M902" i="1"/>
  <c r="Q901" i="1"/>
  <c r="P901" i="1"/>
  <c r="O901" i="1"/>
  <c r="N901" i="1"/>
  <c r="M901" i="1"/>
  <c r="Q900" i="1"/>
  <c r="P900" i="1"/>
  <c r="O900" i="1"/>
  <c r="N900" i="1"/>
  <c r="M900" i="1"/>
  <c r="Q899" i="1"/>
  <c r="P899" i="1"/>
  <c r="O899" i="1"/>
  <c r="N899" i="1"/>
  <c r="M899" i="1"/>
  <c r="Q898" i="1"/>
  <c r="P898" i="1"/>
  <c r="O898" i="1"/>
  <c r="N898" i="1"/>
  <c r="M898" i="1"/>
  <c r="Q897" i="1"/>
  <c r="P897" i="1"/>
  <c r="O897" i="1"/>
  <c r="N897" i="1"/>
  <c r="M897" i="1"/>
  <c r="Q896" i="1"/>
  <c r="P896" i="1"/>
  <c r="O896" i="1"/>
  <c r="N896" i="1"/>
  <c r="M896" i="1"/>
  <c r="Q895" i="1"/>
  <c r="P895" i="1"/>
  <c r="O895" i="1"/>
  <c r="N895" i="1"/>
  <c r="M895" i="1"/>
  <c r="Q894" i="1"/>
  <c r="P894" i="1"/>
  <c r="O894" i="1"/>
  <c r="N894" i="1"/>
  <c r="M894" i="1"/>
  <c r="Q893" i="1"/>
  <c r="P893" i="1"/>
  <c r="O893" i="1"/>
  <c r="N893" i="1"/>
  <c r="M893" i="1"/>
  <c r="Q892" i="1"/>
  <c r="P892" i="1"/>
  <c r="O892" i="1"/>
  <c r="N892" i="1"/>
  <c r="M892" i="1"/>
  <c r="Q891" i="1"/>
  <c r="P891" i="1"/>
  <c r="O891" i="1"/>
  <c r="N891" i="1"/>
  <c r="M891" i="1"/>
  <c r="Q890" i="1"/>
  <c r="P890" i="1"/>
  <c r="O890" i="1"/>
  <c r="N890" i="1"/>
  <c r="M890" i="1"/>
  <c r="Q889" i="1"/>
  <c r="P889" i="1"/>
  <c r="O889" i="1"/>
  <c r="N889" i="1"/>
  <c r="M889" i="1"/>
  <c r="Q888" i="1"/>
  <c r="P888" i="1"/>
  <c r="O888" i="1"/>
  <c r="N888" i="1"/>
  <c r="M888" i="1"/>
  <c r="Q887" i="1"/>
  <c r="P887" i="1"/>
  <c r="O887" i="1"/>
  <c r="N887" i="1"/>
  <c r="M887" i="1"/>
  <c r="Q886" i="1"/>
  <c r="P886" i="1"/>
  <c r="O886" i="1"/>
  <c r="N886" i="1"/>
  <c r="M886" i="1"/>
  <c r="Q885" i="1"/>
  <c r="P885" i="1"/>
  <c r="O885" i="1"/>
  <c r="N885" i="1"/>
  <c r="M885" i="1"/>
  <c r="Q884" i="1"/>
  <c r="P884" i="1"/>
  <c r="O884" i="1"/>
  <c r="N884" i="1"/>
  <c r="M884" i="1"/>
  <c r="Q883" i="1"/>
  <c r="P883" i="1"/>
  <c r="O883" i="1"/>
  <c r="N883" i="1"/>
  <c r="M883" i="1"/>
  <c r="Q882" i="1"/>
  <c r="P882" i="1"/>
  <c r="O882" i="1"/>
  <c r="N882" i="1"/>
  <c r="M882" i="1"/>
  <c r="Q881" i="1"/>
  <c r="P881" i="1"/>
  <c r="O881" i="1"/>
  <c r="N881" i="1"/>
  <c r="M881" i="1"/>
  <c r="Q880" i="1"/>
  <c r="P880" i="1"/>
  <c r="O880" i="1"/>
  <c r="N880" i="1"/>
  <c r="M880" i="1"/>
  <c r="Q879" i="1"/>
  <c r="P879" i="1"/>
  <c r="O879" i="1"/>
  <c r="N879" i="1"/>
  <c r="M879" i="1"/>
  <c r="Q878" i="1"/>
  <c r="P878" i="1"/>
  <c r="O878" i="1"/>
  <c r="N878" i="1"/>
  <c r="M878" i="1"/>
  <c r="Q877" i="1"/>
  <c r="P877" i="1"/>
  <c r="O877" i="1"/>
  <c r="N877" i="1"/>
  <c r="M877" i="1"/>
  <c r="Q876" i="1"/>
  <c r="P876" i="1"/>
  <c r="O876" i="1"/>
  <c r="N876" i="1"/>
  <c r="M876" i="1"/>
  <c r="Q875" i="1"/>
  <c r="P875" i="1"/>
  <c r="O875" i="1"/>
  <c r="N875" i="1"/>
  <c r="M875" i="1"/>
  <c r="Q874" i="1"/>
  <c r="P874" i="1"/>
  <c r="O874" i="1"/>
  <c r="N874" i="1"/>
  <c r="M874" i="1"/>
  <c r="Q873" i="1"/>
  <c r="P873" i="1"/>
  <c r="O873" i="1"/>
  <c r="N873" i="1"/>
  <c r="M873" i="1"/>
  <c r="Q872" i="1"/>
  <c r="P872" i="1"/>
  <c r="O872" i="1"/>
  <c r="N872" i="1"/>
  <c r="M872" i="1"/>
  <c r="Q871" i="1"/>
  <c r="P871" i="1"/>
  <c r="O871" i="1"/>
  <c r="N871" i="1"/>
  <c r="M871" i="1"/>
  <c r="Q870" i="1"/>
  <c r="P870" i="1"/>
  <c r="O870" i="1"/>
  <c r="N870" i="1"/>
  <c r="M870" i="1"/>
  <c r="Q869" i="1"/>
  <c r="P869" i="1"/>
  <c r="O869" i="1"/>
  <c r="N869" i="1"/>
  <c r="M869" i="1"/>
  <c r="Q868" i="1"/>
  <c r="P868" i="1"/>
  <c r="O868" i="1"/>
  <c r="N868" i="1"/>
  <c r="M868" i="1"/>
  <c r="Q867" i="1"/>
  <c r="P867" i="1"/>
  <c r="O867" i="1"/>
  <c r="N867" i="1"/>
  <c r="M867" i="1"/>
  <c r="Q866" i="1"/>
  <c r="P866" i="1"/>
  <c r="O866" i="1"/>
  <c r="N866" i="1"/>
  <c r="M866" i="1"/>
  <c r="Q865" i="1"/>
  <c r="P865" i="1"/>
  <c r="O865" i="1"/>
  <c r="N865" i="1"/>
  <c r="M865" i="1"/>
  <c r="Q864" i="1"/>
  <c r="P864" i="1"/>
  <c r="O864" i="1"/>
  <c r="N864" i="1"/>
  <c r="M864" i="1"/>
  <c r="Q863" i="1"/>
  <c r="P863" i="1"/>
  <c r="O863" i="1"/>
  <c r="N863" i="1"/>
  <c r="M863" i="1"/>
  <c r="Q862" i="1"/>
  <c r="P862" i="1"/>
  <c r="O862" i="1"/>
  <c r="N862" i="1"/>
  <c r="M862" i="1"/>
  <c r="Q861" i="1"/>
  <c r="P861" i="1"/>
  <c r="O861" i="1"/>
  <c r="N861" i="1"/>
  <c r="M861" i="1"/>
  <c r="Q860" i="1"/>
  <c r="P860" i="1"/>
  <c r="O860" i="1"/>
  <c r="N860" i="1"/>
  <c r="M860" i="1"/>
  <c r="Q859" i="1"/>
  <c r="P859" i="1"/>
  <c r="O859" i="1"/>
  <c r="N859" i="1"/>
  <c r="M859" i="1"/>
  <c r="Q858" i="1"/>
  <c r="P858" i="1"/>
  <c r="O858" i="1"/>
  <c r="N858" i="1"/>
  <c r="M858" i="1"/>
  <c r="Q857" i="1"/>
  <c r="P857" i="1"/>
  <c r="O857" i="1"/>
  <c r="N857" i="1"/>
  <c r="M857" i="1"/>
  <c r="Q856" i="1"/>
  <c r="P856" i="1"/>
  <c r="O856" i="1"/>
  <c r="N856" i="1"/>
  <c r="M856" i="1"/>
  <c r="Q855" i="1"/>
  <c r="P855" i="1"/>
  <c r="O855" i="1"/>
  <c r="N855" i="1"/>
  <c r="M855" i="1"/>
  <c r="Q854" i="1"/>
  <c r="P854" i="1"/>
  <c r="O854" i="1"/>
  <c r="N854" i="1"/>
  <c r="M854" i="1"/>
  <c r="Q853" i="1"/>
  <c r="P853" i="1"/>
  <c r="O853" i="1"/>
  <c r="N853" i="1"/>
  <c r="M853" i="1"/>
  <c r="Q852" i="1"/>
  <c r="P852" i="1"/>
  <c r="O852" i="1"/>
  <c r="N852" i="1"/>
  <c r="M852" i="1"/>
  <c r="Q851" i="1"/>
  <c r="P851" i="1"/>
  <c r="O851" i="1"/>
  <c r="N851" i="1"/>
  <c r="M851" i="1"/>
  <c r="Q850" i="1"/>
  <c r="P850" i="1"/>
  <c r="O850" i="1"/>
  <c r="N850" i="1"/>
  <c r="M850" i="1"/>
  <c r="Q849" i="1"/>
  <c r="P849" i="1"/>
  <c r="O849" i="1"/>
  <c r="N849" i="1"/>
  <c r="M849" i="1"/>
  <c r="Q848" i="1"/>
  <c r="P848" i="1"/>
  <c r="O848" i="1"/>
  <c r="N848" i="1"/>
  <c r="M848" i="1"/>
  <c r="Q847" i="1"/>
  <c r="P847" i="1"/>
  <c r="O847" i="1"/>
  <c r="N847" i="1"/>
  <c r="M847" i="1"/>
  <c r="Q846" i="1"/>
  <c r="P846" i="1"/>
  <c r="O846" i="1"/>
  <c r="N846" i="1"/>
  <c r="M846" i="1"/>
  <c r="Q845" i="1"/>
  <c r="P845" i="1"/>
  <c r="O845" i="1"/>
  <c r="N845" i="1"/>
  <c r="M845" i="1"/>
  <c r="Q844" i="1"/>
  <c r="P844" i="1"/>
  <c r="O844" i="1"/>
  <c r="N844" i="1"/>
  <c r="M844" i="1"/>
  <c r="Q843" i="1"/>
  <c r="P843" i="1"/>
  <c r="O843" i="1"/>
  <c r="N843" i="1"/>
  <c r="M843" i="1"/>
  <c r="Q842" i="1"/>
  <c r="P842" i="1"/>
  <c r="O842" i="1"/>
  <c r="N842" i="1"/>
  <c r="M842" i="1"/>
  <c r="Q841" i="1"/>
  <c r="P841" i="1"/>
  <c r="O841" i="1"/>
  <c r="N841" i="1"/>
  <c r="M841" i="1"/>
  <c r="Q840" i="1"/>
  <c r="P840" i="1"/>
  <c r="O840" i="1"/>
  <c r="N840" i="1"/>
  <c r="M840" i="1"/>
  <c r="Q839" i="1"/>
  <c r="P839" i="1"/>
  <c r="O839" i="1"/>
  <c r="N839" i="1"/>
  <c r="M839" i="1"/>
  <c r="Q838" i="1"/>
  <c r="P838" i="1"/>
  <c r="O838" i="1"/>
  <c r="N838" i="1"/>
  <c r="M838" i="1"/>
  <c r="Q837" i="1"/>
  <c r="P837" i="1"/>
  <c r="O837" i="1"/>
  <c r="N837" i="1"/>
  <c r="M837" i="1"/>
  <c r="Q836" i="1"/>
  <c r="P836" i="1"/>
  <c r="O836" i="1"/>
  <c r="N836" i="1"/>
  <c r="M836" i="1"/>
  <c r="Q835" i="1"/>
  <c r="P835" i="1"/>
  <c r="O835" i="1"/>
  <c r="N835" i="1"/>
  <c r="M835" i="1"/>
  <c r="Q834" i="1"/>
  <c r="P834" i="1"/>
  <c r="O834" i="1"/>
  <c r="N834" i="1"/>
  <c r="M834" i="1"/>
  <c r="Q833" i="1"/>
  <c r="P833" i="1"/>
  <c r="O833" i="1"/>
  <c r="N833" i="1"/>
  <c r="M833" i="1"/>
  <c r="Q832" i="1"/>
  <c r="P832" i="1"/>
  <c r="O832" i="1"/>
  <c r="N832" i="1"/>
  <c r="M832" i="1"/>
  <c r="Q831" i="1"/>
  <c r="P831" i="1"/>
  <c r="O831" i="1"/>
  <c r="N831" i="1"/>
  <c r="M831" i="1"/>
  <c r="Q830" i="1"/>
  <c r="P830" i="1"/>
  <c r="O830" i="1"/>
  <c r="N830" i="1"/>
  <c r="M830" i="1"/>
  <c r="Q829" i="1"/>
  <c r="P829" i="1"/>
  <c r="O829" i="1"/>
  <c r="N829" i="1"/>
  <c r="M829" i="1"/>
  <c r="Q828" i="1"/>
  <c r="P828" i="1"/>
  <c r="O828" i="1"/>
  <c r="N828" i="1"/>
  <c r="M828" i="1"/>
  <c r="Q827" i="1"/>
  <c r="P827" i="1"/>
  <c r="O827" i="1"/>
  <c r="N827" i="1"/>
  <c r="M827" i="1"/>
  <c r="Q826" i="1"/>
  <c r="P826" i="1"/>
  <c r="O826" i="1"/>
  <c r="N826" i="1"/>
  <c r="M826" i="1"/>
  <c r="Q825" i="1"/>
  <c r="P825" i="1"/>
  <c r="O825" i="1"/>
  <c r="N825" i="1"/>
  <c r="M825" i="1"/>
  <c r="Q824" i="1"/>
  <c r="P824" i="1"/>
  <c r="O824" i="1"/>
  <c r="N824" i="1"/>
  <c r="M824" i="1"/>
  <c r="Q823" i="1"/>
  <c r="P823" i="1"/>
  <c r="O823" i="1"/>
  <c r="N823" i="1"/>
  <c r="M823" i="1"/>
  <c r="Q822" i="1"/>
  <c r="P822" i="1"/>
  <c r="O822" i="1"/>
  <c r="N822" i="1"/>
  <c r="M822" i="1"/>
  <c r="Q821" i="1"/>
  <c r="P821" i="1"/>
  <c r="O821" i="1"/>
  <c r="N821" i="1"/>
  <c r="M821" i="1"/>
  <c r="Q820" i="1"/>
  <c r="P820" i="1"/>
  <c r="O820" i="1"/>
  <c r="N820" i="1"/>
  <c r="M820" i="1"/>
  <c r="Q819" i="1"/>
  <c r="P819" i="1"/>
  <c r="O819" i="1"/>
  <c r="N819" i="1"/>
  <c r="M819" i="1"/>
  <c r="Q818" i="1"/>
  <c r="P818" i="1"/>
  <c r="O818" i="1"/>
  <c r="N818" i="1"/>
  <c r="M818" i="1"/>
  <c r="Q817" i="1"/>
  <c r="P817" i="1"/>
  <c r="O817" i="1"/>
  <c r="N817" i="1"/>
  <c r="M817" i="1"/>
  <c r="Q816" i="1"/>
  <c r="P816" i="1"/>
  <c r="O816" i="1"/>
  <c r="N816" i="1"/>
  <c r="M816" i="1"/>
  <c r="Q815" i="1"/>
  <c r="P815" i="1"/>
  <c r="O815" i="1"/>
  <c r="N815" i="1"/>
  <c r="M815" i="1"/>
  <c r="Q814" i="1"/>
  <c r="P814" i="1"/>
  <c r="O814" i="1"/>
  <c r="N814" i="1"/>
  <c r="M814" i="1"/>
  <c r="Q813" i="1"/>
  <c r="P813" i="1"/>
  <c r="O813" i="1"/>
  <c r="N813" i="1"/>
  <c r="M813" i="1"/>
  <c r="Q812" i="1"/>
  <c r="P812" i="1"/>
  <c r="O812" i="1"/>
  <c r="N812" i="1"/>
  <c r="M812" i="1"/>
  <c r="Q811" i="1"/>
  <c r="P811" i="1"/>
  <c r="O811" i="1"/>
  <c r="N811" i="1"/>
  <c r="M811" i="1"/>
  <c r="Q810" i="1"/>
  <c r="P810" i="1"/>
  <c r="O810" i="1"/>
  <c r="N810" i="1"/>
  <c r="M810" i="1"/>
  <c r="Q809" i="1"/>
  <c r="P809" i="1"/>
  <c r="O809" i="1"/>
  <c r="N809" i="1"/>
  <c r="M809" i="1"/>
  <c r="Q808" i="1"/>
  <c r="P808" i="1"/>
  <c r="O808" i="1"/>
  <c r="N808" i="1"/>
  <c r="M808" i="1"/>
  <c r="Q807" i="1"/>
  <c r="P807" i="1"/>
  <c r="O807" i="1"/>
  <c r="N807" i="1"/>
  <c r="M807" i="1"/>
  <c r="Q806" i="1"/>
  <c r="P806" i="1"/>
  <c r="O806" i="1"/>
  <c r="N806" i="1"/>
  <c r="M806" i="1"/>
  <c r="Q805" i="1"/>
  <c r="P805" i="1"/>
  <c r="O805" i="1"/>
  <c r="N805" i="1"/>
  <c r="M805" i="1"/>
  <c r="Q804" i="1"/>
  <c r="P804" i="1"/>
  <c r="O804" i="1"/>
  <c r="N804" i="1"/>
  <c r="M804" i="1"/>
  <c r="Q803" i="1"/>
  <c r="P803" i="1"/>
  <c r="O803" i="1"/>
  <c r="N803" i="1"/>
  <c r="M803" i="1"/>
  <c r="Q802" i="1"/>
  <c r="P802" i="1"/>
  <c r="O802" i="1"/>
  <c r="N802" i="1"/>
  <c r="M802" i="1"/>
  <c r="Q801" i="1"/>
  <c r="P801" i="1"/>
  <c r="O801" i="1"/>
  <c r="N801" i="1"/>
  <c r="M801" i="1"/>
  <c r="Q800" i="1"/>
  <c r="P800" i="1"/>
  <c r="O800" i="1"/>
  <c r="N800" i="1"/>
  <c r="M800" i="1"/>
  <c r="Q799" i="1"/>
  <c r="P799" i="1"/>
  <c r="O799" i="1"/>
  <c r="N799" i="1"/>
  <c r="M799" i="1"/>
  <c r="Q798" i="1"/>
  <c r="P798" i="1"/>
  <c r="O798" i="1"/>
  <c r="N798" i="1"/>
  <c r="M798" i="1"/>
  <c r="Q797" i="1"/>
  <c r="P797" i="1"/>
  <c r="O797" i="1"/>
  <c r="N797" i="1"/>
  <c r="M797" i="1"/>
  <c r="Q796" i="1"/>
  <c r="P796" i="1"/>
  <c r="O796" i="1"/>
  <c r="N796" i="1"/>
  <c r="M796" i="1"/>
  <c r="Q795" i="1"/>
  <c r="P795" i="1"/>
  <c r="O795" i="1"/>
  <c r="N795" i="1"/>
  <c r="M795" i="1"/>
  <c r="Q794" i="1"/>
  <c r="P794" i="1"/>
  <c r="O794" i="1"/>
  <c r="N794" i="1"/>
  <c r="M794" i="1"/>
  <c r="Q793" i="1"/>
  <c r="P793" i="1"/>
  <c r="O793" i="1"/>
  <c r="N793" i="1"/>
  <c r="M793" i="1"/>
  <c r="Q792" i="1"/>
  <c r="P792" i="1"/>
  <c r="O792" i="1"/>
  <c r="N792" i="1"/>
  <c r="M792" i="1"/>
  <c r="Q791" i="1"/>
  <c r="P791" i="1"/>
  <c r="O791" i="1"/>
  <c r="N791" i="1"/>
  <c r="M791" i="1"/>
  <c r="Q790" i="1"/>
  <c r="P790" i="1"/>
  <c r="O790" i="1"/>
  <c r="N790" i="1"/>
  <c r="M790" i="1"/>
  <c r="Q789" i="1"/>
  <c r="P789" i="1"/>
  <c r="O789" i="1"/>
  <c r="N789" i="1"/>
  <c r="M789" i="1"/>
  <c r="Q788" i="1"/>
  <c r="P788" i="1"/>
  <c r="O788" i="1"/>
  <c r="N788" i="1"/>
  <c r="M788" i="1"/>
  <c r="Q787" i="1"/>
  <c r="P787" i="1"/>
  <c r="O787" i="1"/>
  <c r="N787" i="1"/>
  <c r="M787" i="1"/>
  <c r="Q786" i="1"/>
  <c r="P786" i="1"/>
  <c r="O786" i="1"/>
  <c r="N786" i="1"/>
  <c r="M786" i="1"/>
  <c r="Q785" i="1"/>
  <c r="P785" i="1"/>
  <c r="O785" i="1"/>
  <c r="N785" i="1"/>
  <c r="M785" i="1"/>
  <c r="Q784" i="1"/>
  <c r="P784" i="1"/>
  <c r="O784" i="1"/>
  <c r="N784" i="1"/>
  <c r="M784" i="1"/>
  <c r="Q783" i="1"/>
  <c r="P783" i="1"/>
  <c r="O783" i="1"/>
  <c r="N783" i="1"/>
  <c r="M783" i="1"/>
  <c r="Q782" i="1"/>
  <c r="P782" i="1"/>
  <c r="O782" i="1"/>
  <c r="N782" i="1"/>
  <c r="M782" i="1"/>
  <c r="Q781" i="1"/>
  <c r="P781" i="1"/>
  <c r="O781" i="1"/>
  <c r="N781" i="1"/>
  <c r="M781" i="1"/>
  <c r="Q780" i="1"/>
  <c r="P780" i="1"/>
  <c r="O780" i="1"/>
  <c r="N780" i="1"/>
  <c r="M780" i="1"/>
  <c r="Q779" i="1"/>
  <c r="P779" i="1"/>
  <c r="O779" i="1"/>
  <c r="N779" i="1"/>
  <c r="M779" i="1"/>
  <c r="Q778" i="1"/>
  <c r="P778" i="1"/>
  <c r="O778" i="1"/>
  <c r="N778" i="1"/>
  <c r="M778" i="1"/>
  <c r="Q777" i="1"/>
  <c r="P777" i="1"/>
  <c r="O777" i="1"/>
  <c r="N777" i="1"/>
  <c r="M777" i="1"/>
  <c r="Q776" i="1"/>
  <c r="P776" i="1"/>
  <c r="O776" i="1"/>
  <c r="N776" i="1"/>
  <c r="M776" i="1"/>
  <c r="Q775" i="1"/>
  <c r="P775" i="1"/>
  <c r="O775" i="1"/>
  <c r="N775" i="1"/>
  <c r="M775" i="1"/>
  <c r="Q774" i="1"/>
  <c r="P774" i="1"/>
  <c r="O774" i="1"/>
  <c r="N774" i="1"/>
  <c r="M774" i="1"/>
  <c r="Q773" i="1"/>
  <c r="P773" i="1"/>
  <c r="O773" i="1"/>
  <c r="N773" i="1"/>
  <c r="M773" i="1"/>
  <c r="Q772" i="1"/>
  <c r="P772" i="1"/>
  <c r="O772" i="1"/>
  <c r="N772" i="1"/>
  <c r="M772" i="1"/>
  <c r="Q771" i="1"/>
  <c r="P771" i="1"/>
  <c r="O771" i="1"/>
  <c r="N771" i="1"/>
  <c r="M771" i="1"/>
  <c r="Q770" i="1"/>
  <c r="P770" i="1"/>
  <c r="O770" i="1"/>
  <c r="N770" i="1"/>
  <c r="M770" i="1"/>
  <c r="Q769" i="1"/>
  <c r="P769" i="1"/>
  <c r="O769" i="1"/>
  <c r="N769" i="1"/>
  <c r="M769" i="1"/>
  <c r="Q768" i="1"/>
  <c r="P768" i="1"/>
  <c r="O768" i="1"/>
  <c r="N768" i="1"/>
  <c r="M768" i="1"/>
  <c r="Q767" i="1"/>
  <c r="P767" i="1"/>
  <c r="O767" i="1"/>
  <c r="N767" i="1"/>
  <c r="M767" i="1"/>
  <c r="Q766" i="1"/>
  <c r="P766" i="1"/>
  <c r="O766" i="1"/>
  <c r="N766" i="1"/>
  <c r="M766" i="1"/>
  <c r="Q765" i="1"/>
  <c r="P765" i="1"/>
  <c r="O765" i="1"/>
  <c r="N765" i="1"/>
  <c r="M765" i="1"/>
  <c r="Q764" i="1"/>
  <c r="P764" i="1"/>
  <c r="O764" i="1"/>
  <c r="N764" i="1"/>
  <c r="M764" i="1"/>
  <c r="Q763" i="1"/>
  <c r="P763" i="1"/>
  <c r="O763" i="1"/>
  <c r="N763" i="1"/>
  <c r="M763" i="1"/>
  <c r="Q762" i="1"/>
  <c r="P762" i="1"/>
  <c r="O762" i="1"/>
  <c r="N762" i="1"/>
  <c r="M762" i="1"/>
  <c r="Q761" i="1"/>
  <c r="P761" i="1"/>
  <c r="O761" i="1"/>
  <c r="N761" i="1"/>
  <c r="M761" i="1"/>
  <c r="Q760" i="1"/>
  <c r="P760" i="1"/>
  <c r="O760" i="1"/>
  <c r="N760" i="1"/>
  <c r="M760" i="1"/>
  <c r="Q759" i="1"/>
  <c r="P759" i="1"/>
  <c r="O759" i="1"/>
  <c r="N759" i="1"/>
  <c r="M759" i="1"/>
  <c r="Q758" i="1"/>
  <c r="P758" i="1"/>
  <c r="O758" i="1"/>
  <c r="N758" i="1"/>
  <c r="M758" i="1"/>
  <c r="Q757" i="1"/>
  <c r="P757" i="1"/>
  <c r="O757" i="1"/>
  <c r="N757" i="1"/>
  <c r="M757" i="1"/>
  <c r="Q756" i="1"/>
  <c r="P756" i="1"/>
  <c r="O756" i="1"/>
  <c r="N756" i="1"/>
  <c r="M756" i="1"/>
  <c r="Q755" i="1"/>
  <c r="P755" i="1"/>
  <c r="O755" i="1"/>
  <c r="N755" i="1"/>
  <c r="M755" i="1"/>
  <c r="Q754" i="1"/>
  <c r="P754" i="1"/>
  <c r="O754" i="1"/>
  <c r="N754" i="1"/>
  <c r="M754" i="1"/>
  <c r="Q753" i="1"/>
  <c r="P753" i="1"/>
  <c r="O753" i="1"/>
  <c r="N753" i="1"/>
  <c r="M753" i="1"/>
  <c r="Q752" i="1"/>
  <c r="P752" i="1"/>
  <c r="O752" i="1"/>
  <c r="N752" i="1"/>
  <c r="M752" i="1"/>
  <c r="Q751" i="1"/>
  <c r="P751" i="1"/>
  <c r="O751" i="1"/>
  <c r="N751" i="1"/>
  <c r="M751" i="1"/>
  <c r="Q750" i="1"/>
  <c r="P750" i="1"/>
  <c r="O750" i="1"/>
  <c r="N750" i="1"/>
  <c r="M750" i="1"/>
  <c r="Q749" i="1"/>
  <c r="P749" i="1"/>
  <c r="O749" i="1"/>
  <c r="N749" i="1"/>
  <c r="M749" i="1"/>
  <c r="Q748" i="1"/>
  <c r="P748" i="1"/>
  <c r="O748" i="1"/>
  <c r="N748" i="1"/>
  <c r="M748" i="1"/>
  <c r="Q747" i="1"/>
  <c r="P747" i="1"/>
  <c r="O747" i="1"/>
  <c r="N747" i="1"/>
  <c r="M747" i="1"/>
  <c r="Q746" i="1"/>
  <c r="P746" i="1"/>
  <c r="O746" i="1"/>
  <c r="N746" i="1"/>
  <c r="M746" i="1"/>
  <c r="Q745" i="1"/>
  <c r="P745" i="1"/>
  <c r="O745" i="1"/>
  <c r="N745" i="1"/>
  <c r="M745" i="1"/>
  <c r="Q744" i="1"/>
  <c r="P744" i="1"/>
  <c r="O744" i="1"/>
  <c r="N744" i="1"/>
  <c r="M744" i="1"/>
  <c r="Q743" i="1"/>
  <c r="P743" i="1"/>
  <c r="O743" i="1"/>
  <c r="N743" i="1"/>
  <c r="M743" i="1"/>
  <c r="Q742" i="1"/>
  <c r="P742" i="1"/>
  <c r="O742" i="1"/>
  <c r="N742" i="1"/>
  <c r="M742" i="1"/>
  <c r="Q741" i="1"/>
  <c r="P741" i="1"/>
  <c r="O741" i="1"/>
  <c r="N741" i="1"/>
  <c r="M741" i="1"/>
  <c r="Q740" i="1"/>
  <c r="P740" i="1"/>
  <c r="O740" i="1"/>
  <c r="N740" i="1"/>
  <c r="M740" i="1"/>
  <c r="Q739" i="1"/>
  <c r="P739" i="1"/>
  <c r="O739" i="1"/>
  <c r="N739" i="1"/>
  <c r="M739" i="1"/>
  <c r="Q738" i="1"/>
  <c r="P738" i="1"/>
  <c r="O738" i="1"/>
  <c r="N738" i="1"/>
  <c r="M738" i="1"/>
  <c r="Q737" i="1"/>
  <c r="P737" i="1"/>
  <c r="O737" i="1"/>
  <c r="N737" i="1"/>
  <c r="M737" i="1"/>
  <c r="Q736" i="1"/>
  <c r="P736" i="1"/>
  <c r="O736" i="1"/>
  <c r="N736" i="1"/>
  <c r="M736" i="1"/>
  <c r="Q735" i="1"/>
  <c r="P735" i="1"/>
  <c r="O735" i="1"/>
  <c r="N735" i="1"/>
  <c r="M735" i="1"/>
  <c r="Q734" i="1"/>
  <c r="P734" i="1"/>
  <c r="O734" i="1"/>
  <c r="N734" i="1"/>
  <c r="M734" i="1"/>
  <c r="Q733" i="1"/>
  <c r="P733" i="1"/>
  <c r="O733" i="1"/>
  <c r="N733" i="1"/>
  <c r="M733" i="1"/>
  <c r="Q732" i="1"/>
  <c r="P732" i="1"/>
  <c r="O732" i="1"/>
  <c r="N732" i="1"/>
  <c r="M732" i="1"/>
  <c r="Q731" i="1"/>
  <c r="P731" i="1"/>
  <c r="O731" i="1"/>
  <c r="N731" i="1"/>
  <c r="M731" i="1"/>
  <c r="Q730" i="1"/>
  <c r="P730" i="1"/>
  <c r="O730" i="1"/>
  <c r="N730" i="1"/>
  <c r="M730" i="1"/>
  <c r="Q729" i="1"/>
  <c r="P729" i="1"/>
  <c r="O729" i="1"/>
  <c r="N729" i="1"/>
  <c r="M729" i="1"/>
  <c r="Q728" i="1"/>
  <c r="P728" i="1"/>
  <c r="O728" i="1"/>
  <c r="N728" i="1"/>
  <c r="M728" i="1"/>
  <c r="Q727" i="1"/>
  <c r="P727" i="1"/>
  <c r="O727" i="1"/>
  <c r="N727" i="1"/>
  <c r="M727" i="1"/>
  <c r="Q726" i="1"/>
  <c r="P726" i="1"/>
  <c r="O726" i="1"/>
  <c r="N726" i="1"/>
  <c r="M726" i="1"/>
  <c r="Q725" i="1"/>
  <c r="P725" i="1"/>
  <c r="O725" i="1"/>
  <c r="N725" i="1"/>
  <c r="M725" i="1"/>
  <c r="Q724" i="1"/>
  <c r="P724" i="1"/>
  <c r="O724" i="1"/>
  <c r="N724" i="1"/>
  <c r="M724" i="1"/>
  <c r="Q723" i="1"/>
  <c r="P723" i="1"/>
  <c r="O723" i="1"/>
  <c r="N723" i="1"/>
  <c r="M723" i="1"/>
  <c r="Q722" i="1"/>
  <c r="P722" i="1"/>
  <c r="O722" i="1"/>
  <c r="N722" i="1"/>
  <c r="M722" i="1"/>
  <c r="Q721" i="1"/>
  <c r="P721" i="1"/>
  <c r="O721" i="1"/>
  <c r="N721" i="1"/>
  <c r="M721" i="1"/>
  <c r="Q720" i="1"/>
  <c r="P720" i="1"/>
  <c r="O720" i="1"/>
  <c r="N720" i="1"/>
  <c r="M720" i="1"/>
  <c r="Q719" i="1"/>
  <c r="P719" i="1"/>
  <c r="O719" i="1"/>
  <c r="N719" i="1"/>
  <c r="M719" i="1"/>
  <c r="Q718" i="1"/>
  <c r="P718" i="1"/>
  <c r="O718" i="1"/>
  <c r="N718" i="1"/>
  <c r="M718" i="1"/>
  <c r="Q717" i="1"/>
  <c r="P717" i="1"/>
  <c r="O717" i="1"/>
  <c r="N717" i="1"/>
  <c r="M717" i="1"/>
  <c r="Q716" i="1"/>
  <c r="P716" i="1"/>
  <c r="O716" i="1"/>
  <c r="N716" i="1"/>
  <c r="M716" i="1"/>
  <c r="Q715" i="1"/>
  <c r="P715" i="1"/>
  <c r="O715" i="1"/>
  <c r="N715" i="1"/>
  <c r="M715" i="1"/>
  <c r="Q714" i="1"/>
  <c r="P714" i="1"/>
  <c r="O714" i="1"/>
  <c r="N714" i="1"/>
  <c r="M714" i="1"/>
  <c r="Q713" i="1"/>
  <c r="P713" i="1"/>
  <c r="O713" i="1"/>
  <c r="N713" i="1"/>
  <c r="M713" i="1"/>
  <c r="Q712" i="1"/>
  <c r="P712" i="1"/>
  <c r="O712" i="1"/>
  <c r="N712" i="1"/>
  <c r="M712" i="1"/>
  <c r="Q711" i="1"/>
  <c r="P711" i="1"/>
  <c r="O711" i="1"/>
  <c r="N711" i="1"/>
  <c r="M711" i="1"/>
  <c r="Q710" i="1"/>
  <c r="P710" i="1"/>
  <c r="O710" i="1"/>
  <c r="N710" i="1"/>
  <c r="M710" i="1"/>
  <c r="Q709" i="1"/>
  <c r="P709" i="1"/>
  <c r="O709" i="1"/>
  <c r="N709" i="1"/>
  <c r="M709" i="1"/>
  <c r="Q708" i="1"/>
  <c r="P708" i="1"/>
  <c r="O708" i="1"/>
  <c r="N708" i="1"/>
  <c r="M708" i="1"/>
  <c r="Q707" i="1"/>
  <c r="P707" i="1"/>
  <c r="O707" i="1"/>
  <c r="N707" i="1"/>
  <c r="M707" i="1"/>
  <c r="Q706" i="1"/>
  <c r="P706" i="1"/>
  <c r="O706" i="1"/>
  <c r="N706" i="1"/>
  <c r="M706" i="1"/>
  <c r="Q705" i="1"/>
  <c r="P705" i="1"/>
  <c r="O705" i="1"/>
  <c r="N705" i="1"/>
  <c r="M705" i="1"/>
  <c r="Q704" i="1"/>
  <c r="P704" i="1"/>
  <c r="O704" i="1"/>
  <c r="N704" i="1"/>
  <c r="M704" i="1"/>
  <c r="Q703" i="1"/>
  <c r="P703" i="1"/>
  <c r="O703" i="1"/>
  <c r="N703" i="1"/>
  <c r="M703" i="1"/>
  <c r="Q702" i="1"/>
  <c r="P702" i="1"/>
  <c r="O702" i="1"/>
  <c r="N702" i="1"/>
  <c r="M702" i="1"/>
  <c r="Q701" i="1"/>
  <c r="P701" i="1"/>
  <c r="O701" i="1"/>
  <c r="N701" i="1"/>
  <c r="M701" i="1"/>
  <c r="Q700" i="1"/>
  <c r="P700" i="1"/>
  <c r="O700" i="1"/>
  <c r="N700" i="1"/>
  <c r="M700" i="1"/>
  <c r="Q699" i="1"/>
  <c r="P699" i="1"/>
  <c r="O699" i="1"/>
  <c r="N699" i="1"/>
  <c r="M699" i="1"/>
  <c r="Q698" i="1"/>
  <c r="P698" i="1"/>
  <c r="O698" i="1"/>
  <c r="N698" i="1"/>
  <c r="M698" i="1"/>
  <c r="Q697" i="1"/>
  <c r="P697" i="1"/>
  <c r="O697" i="1"/>
  <c r="N697" i="1"/>
  <c r="M697" i="1"/>
  <c r="Q696" i="1"/>
  <c r="P696" i="1"/>
  <c r="O696" i="1"/>
  <c r="N696" i="1"/>
  <c r="M696" i="1"/>
  <c r="Q695" i="1"/>
  <c r="P695" i="1"/>
  <c r="O695" i="1"/>
  <c r="N695" i="1"/>
  <c r="M695" i="1"/>
  <c r="Q694" i="1"/>
  <c r="P694" i="1"/>
  <c r="O694" i="1"/>
  <c r="N694" i="1"/>
  <c r="M694" i="1"/>
  <c r="Q693" i="1"/>
  <c r="P693" i="1"/>
  <c r="O693" i="1"/>
  <c r="N693" i="1"/>
  <c r="M693" i="1"/>
  <c r="Q692" i="1"/>
  <c r="P692" i="1"/>
  <c r="O692" i="1"/>
  <c r="N692" i="1"/>
  <c r="M692" i="1"/>
  <c r="Q691" i="1"/>
  <c r="P691" i="1"/>
  <c r="O691" i="1"/>
  <c r="N691" i="1"/>
  <c r="M691" i="1"/>
  <c r="Q690" i="1"/>
  <c r="P690" i="1"/>
  <c r="O690" i="1"/>
  <c r="N690" i="1"/>
  <c r="M690" i="1"/>
  <c r="Q689" i="1"/>
  <c r="P689" i="1"/>
  <c r="O689" i="1"/>
  <c r="N689" i="1"/>
  <c r="M689" i="1"/>
  <c r="Q688" i="1"/>
  <c r="P688" i="1"/>
  <c r="O688" i="1"/>
  <c r="N688" i="1"/>
  <c r="M688" i="1"/>
  <c r="Q687" i="1"/>
  <c r="P687" i="1"/>
  <c r="O687" i="1"/>
  <c r="N687" i="1"/>
  <c r="M687" i="1"/>
  <c r="Q686" i="1"/>
  <c r="P686" i="1"/>
  <c r="O686" i="1"/>
  <c r="N686" i="1"/>
  <c r="M686" i="1"/>
  <c r="Q685" i="1"/>
  <c r="P685" i="1"/>
  <c r="O685" i="1"/>
  <c r="N685" i="1"/>
  <c r="M685" i="1"/>
  <c r="Q684" i="1"/>
  <c r="P684" i="1"/>
  <c r="O684" i="1"/>
  <c r="N684" i="1"/>
  <c r="M684" i="1"/>
  <c r="Q683" i="1"/>
  <c r="P683" i="1"/>
  <c r="O683" i="1"/>
  <c r="N683" i="1"/>
  <c r="M683" i="1"/>
  <c r="Q682" i="1"/>
  <c r="P682" i="1"/>
  <c r="O682" i="1"/>
  <c r="N682" i="1"/>
  <c r="M682" i="1"/>
  <c r="Q681" i="1"/>
  <c r="P681" i="1"/>
  <c r="O681" i="1"/>
  <c r="N681" i="1"/>
  <c r="M681" i="1"/>
  <c r="Q680" i="1"/>
  <c r="P680" i="1"/>
  <c r="O680" i="1"/>
  <c r="N680" i="1"/>
  <c r="M680" i="1"/>
  <c r="Q679" i="1"/>
  <c r="P679" i="1"/>
  <c r="O679" i="1"/>
  <c r="N679" i="1"/>
  <c r="M679" i="1"/>
  <c r="Q678" i="1"/>
  <c r="P678" i="1"/>
  <c r="O678" i="1"/>
  <c r="N678" i="1"/>
  <c r="M678" i="1"/>
  <c r="Q677" i="1"/>
  <c r="P677" i="1"/>
  <c r="O677" i="1"/>
  <c r="N677" i="1"/>
  <c r="M677" i="1"/>
  <c r="Q676" i="1"/>
  <c r="P676" i="1"/>
  <c r="O676" i="1"/>
  <c r="N676" i="1"/>
  <c r="M676" i="1"/>
  <c r="Q675" i="1"/>
  <c r="P675" i="1"/>
  <c r="O675" i="1"/>
  <c r="N675" i="1"/>
  <c r="M675" i="1"/>
  <c r="Q674" i="1"/>
  <c r="P674" i="1"/>
  <c r="O674" i="1"/>
  <c r="N674" i="1"/>
  <c r="M674" i="1"/>
  <c r="Q673" i="1"/>
  <c r="P673" i="1"/>
  <c r="O673" i="1"/>
  <c r="N673" i="1"/>
  <c r="M673" i="1"/>
  <c r="Q672" i="1"/>
  <c r="P672" i="1"/>
  <c r="O672" i="1"/>
  <c r="N672" i="1"/>
  <c r="M672" i="1"/>
  <c r="Q671" i="1"/>
  <c r="P671" i="1"/>
  <c r="O671" i="1"/>
  <c r="N671" i="1"/>
  <c r="M671" i="1"/>
  <c r="Q670" i="1"/>
  <c r="P670" i="1"/>
  <c r="O670" i="1"/>
  <c r="N670" i="1"/>
  <c r="M670" i="1"/>
  <c r="Q669" i="1"/>
  <c r="P669" i="1"/>
  <c r="O669" i="1"/>
  <c r="N669" i="1"/>
  <c r="M669" i="1"/>
  <c r="Q668" i="1"/>
  <c r="P668" i="1"/>
  <c r="O668" i="1"/>
  <c r="N668" i="1"/>
  <c r="M668" i="1"/>
  <c r="Q667" i="1"/>
  <c r="P667" i="1"/>
  <c r="O667" i="1"/>
  <c r="N667" i="1"/>
  <c r="M667" i="1"/>
  <c r="Q666" i="1"/>
  <c r="P666" i="1"/>
  <c r="O666" i="1"/>
  <c r="N666" i="1"/>
  <c r="M666" i="1"/>
  <c r="Q665" i="1"/>
  <c r="P665" i="1"/>
  <c r="O665" i="1"/>
  <c r="N665" i="1"/>
  <c r="M665" i="1"/>
  <c r="Q664" i="1"/>
  <c r="P664" i="1"/>
  <c r="O664" i="1"/>
  <c r="N664" i="1"/>
  <c r="M664" i="1"/>
  <c r="Q663" i="1"/>
  <c r="P663" i="1"/>
  <c r="O663" i="1"/>
  <c r="N663" i="1"/>
  <c r="M663" i="1"/>
  <c r="Q662" i="1"/>
  <c r="P662" i="1"/>
  <c r="O662" i="1"/>
  <c r="N662" i="1"/>
  <c r="M662" i="1"/>
  <c r="Q661" i="1"/>
  <c r="P661" i="1"/>
  <c r="O661" i="1"/>
  <c r="N661" i="1"/>
  <c r="M661" i="1"/>
  <c r="Q660" i="1"/>
  <c r="P660" i="1"/>
  <c r="O660" i="1"/>
  <c r="N660" i="1"/>
  <c r="M660" i="1"/>
  <c r="Q659" i="1"/>
  <c r="P659" i="1"/>
  <c r="O659" i="1"/>
  <c r="N659" i="1"/>
  <c r="M659" i="1"/>
  <c r="Q658" i="1"/>
  <c r="P658" i="1"/>
  <c r="O658" i="1"/>
  <c r="N658" i="1"/>
  <c r="M658" i="1"/>
  <c r="Q657" i="1"/>
  <c r="P657" i="1"/>
  <c r="O657" i="1"/>
  <c r="N657" i="1"/>
  <c r="M657" i="1"/>
  <c r="Q656" i="1"/>
  <c r="P656" i="1"/>
  <c r="O656" i="1"/>
  <c r="N656" i="1"/>
  <c r="M656" i="1"/>
  <c r="Q655" i="1"/>
  <c r="P655" i="1"/>
  <c r="O655" i="1"/>
  <c r="N655" i="1"/>
  <c r="M655" i="1"/>
  <c r="Q654" i="1"/>
  <c r="P654" i="1"/>
  <c r="O654" i="1"/>
  <c r="N654" i="1"/>
  <c r="M654" i="1"/>
  <c r="Q653" i="1"/>
  <c r="P653" i="1"/>
  <c r="O653" i="1"/>
  <c r="N653" i="1"/>
  <c r="M653" i="1"/>
  <c r="Q652" i="1"/>
  <c r="P652" i="1"/>
  <c r="O652" i="1"/>
  <c r="N652" i="1"/>
  <c r="M652" i="1"/>
  <c r="Q651" i="1"/>
  <c r="P651" i="1"/>
  <c r="O651" i="1"/>
  <c r="N651" i="1"/>
  <c r="M651" i="1"/>
  <c r="Q650" i="1"/>
  <c r="P650" i="1"/>
  <c r="O650" i="1"/>
  <c r="N650" i="1"/>
  <c r="M650" i="1"/>
  <c r="Q649" i="1"/>
  <c r="P649" i="1"/>
  <c r="O649" i="1"/>
  <c r="N649" i="1"/>
  <c r="M649" i="1"/>
  <c r="Q648" i="1"/>
  <c r="P648" i="1"/>
  <c r="O648" i="1"/>
  <c r="N648" i="1"/>
  <c r="M648" i="1"/>
  <c r="Q647" i="1"/>
  <c r="P647" i="1"/>
  <c r="O647" i="1"/>
  <c r="N647" i="1"/>
  <c r="M647" i="1"/>
  <c r="Q646" i="1"/>
  <c r="P646" i="1"/>
  <c r="O646" i="1"/>
  <c r="N646" i="1"/>
  <c r="M646" i="1"/>
  <c r="Q645" i="1"/>
  <c r="P645" i="1"/>
  <c r="O645" i="1"/>
  <c r="N645" i="1"/>
  <c r="M645" i="1"/>
  <c r="Q644" i="1"/>
  <c r="P644" i="1"/>
  <c r="O644" i="1"/>
  <c r="N644" i="1"/>
  <c r="M644" i="1"/>
  <c r="Q643" i="1"/>
  <c r="P643" i="1"/>
  <c r="O643" i="1"/>
  <c r="N643" i="1"/>
  <c r="M643" i="1"/>
  <c r="Q642" i="1"/>
  <c r="P642" i="1"/>
  <c r="O642" i="1"/>
  <c r="N642" i="1"/>
  <c r="M642" i="1"/>
  <c r="Q641" i="1"/>
  <c r="P641" i="1"/>
  <c r="O641" i="1"/>
  <c r="N641" i="1"/>
  <c r="M641" i="1"/>
  <c r="Q640" i="1"/>
  <c r="P640" i="1"/>
  <c r="O640" i="1"/>
  <c r="N640" i="1"/>
  <c r="M640" i="1"/>
  <c r="Q639" i="1"/>
  <c r="P639" i="1"/>
  <c r="O639" i="1"/>
  <c r="N639" i="1"/>
  <c r="M639" i="1"/>
  <c r="Q638" i="1"/>
  <c r="P638" i="1"/>
  <c r="O638" i="1"/>
  <c r="N638" i="1"/>
  <c r="M638" i="1"/>
  <c r="Q637" i="1"/>
  <c r="P637" i="1"/>
  <c r="O637" i="1"/>
  <c r="N637" i="1"/>
  <c r="M637" i="1"/>
  <c r="Q636" i="1"/>
  <c r="P636" i="1"/>
  <c r="O636" i="1"/>
  <c r="N636" i="1"/>
  <c r="M636" i="1"/>
  <c r="Q635" i="1"/>
  <c r="P635" i="1"/>
  <c r="O635" i="1"/>
  <c r="N635" i="1"/>
  <c r="M635" i="1"/>
  <c r="Q634" i="1"/>
  <c r="P634" i="1"/>
  <c r="O634" i="1"/>
  <c r="N634" i="1"/>
  <c r="M634" i="1"/>
  <c r="Q633" i="1"/>
  <c r="P633" i="1"/>
  <c r="O633" i="1"/>
  <c r="N633" i="1"/>
  <c r="M633" i="1"/>
  <c r="Q632" i="1"/>
  <c r="P632" i="1"/>
  <c r="O632" i="1"/>
  <c r="N632" i="1"/>
  <c r="M632" i="1"/>
  <c r="Q631" i="1"/>
  <c r="P631" i="1"/>
  <c r="O631" i="1"/>
  <c r="N631" i="1"/>
  <c r="M631" i="1"/>
  <c r="Q630" i="1"/>
  <c r="P630" i="1"/>
  <c r="O630" i="1"/>
  <c r="N630" i="1"/>
  <c r="M630" i="1"/>
  <c r="Q629" i="1"/>
  <c r="P629" i="1"/>
  <c r="O629" i="1"/>
  <c r="N629" i="1"/>
  <c r="M629" i="1"/>
  <c r="Q628" i="1"/>
  <c r="P628" i="1"/>
  <c r="O628" i="1"/>
  <c r="N628" i="1"/>
  <c r="M628" i="1"/>
  <c r="Q627" i="1"/>
  <c r="P627" i="1"/>
  <c r="O627" i="1"/>
  <c r="N627" i="1"/>
  <c r="M627" i="1"/>
  <c r="Q626" i="1"/>
  <c r="P626" i="1"/>
  <c r="O626" i="1"/>
  <c r="N626" i="1"/>
  <c r="M626" i="1"/>
  <c r="Q625" i="1"/>
  <c r="P625" i="1"/>
  <c r="O625" i="1"/>
  <c r="N625" i="1"/>
  <c r="M625" i="1"/>
  <c r="Q624" i="1"/>
  <c r="P624" i="1"/>
  <c r="O624" i="1"/>
  <c r="N624" i="1"/>
  <c r="M624" i="1"/>
  <c r="Q623" i="1"/>
  <c r="P623" i="1"/>
  <c r="O623" i="1"/>
  <c r="N623" i="1"/>
  <c r="M623" i="1"/>
  <c r="Q622" i="1"/>
  <c r="P622" i="1"/>
  <c r="O622" i="1"/>
  <c r="N622" i="1"/>
  <c r="M622" i="1"/>
  <c r="Q621" i="1"/>
  <c r="P621" i="1"/>
  <c r="O621" i="1"/>
  <c r="N621" i="1"/>
  <c r="M621" i="1"/>
  <c r="Q620" i="1"/>
  <c r="P620" i="1"/>
  <c r="O620" i="1"/>
  <c r="N620" i="1"/>
  <c r="M620" i="1"/>
  <c r="Q619" i="1"/>
  <c r="P619" i="1"/>
  <c r="O619" i="1"/>
  <c r="N619" i="1"/>
  <c r="M619" i="1"/>
  <c r="Q618" i="1"/>
  <c r="P618" i="1"/>
  <c r="O618" i="1"/>
  <c r="N618" i="1"/>
  <c r="M618" i="1"/>
  <c r="Q617" i="1"/>
  <c r="P617" i="1"/>
  <c r="O617" i="1"/>
  <c r="N617" i="1"/>
  <c r="M617" i="1"/>
  <c r="Q616" i="1"/>
  <c r="P616" i="1"/>
  <c r="O616" i="1"/>
  <c r="N616" i="1"/>
  <c r="M616" i="1"/>
  <c r="Q615" i="1"/>
  <c r="P615" i="1"/>
  <c r="O615" i="1"/>
  <c r="N615" i="1"/>
  <c r="M615" i="1"/>
  <c r="Q614" i="1"/>
  <c r="P614" i="1"/>
  <c r="O614" i="1"/>
  <c r="N614" i="1"/>
  <c r="M614" i="1"/>
  <c r="Q613" i="1"/>
  <c r="P613" i="1"/>
  <c r="O613" i="1"/>
  <c r="N613" i="1"/>
  <c r="M613" i="1"/>
  <c r="Q612" i="1"/>
  <c r="P612" i="1"/>
  <c r="O612" i="1"/>
  <c r="N612" i="1"/>
  <c r="M612" i="1"/>
  <c r="Q611" i="1"/>
  <c r="P611" i="1"/>
  <c r="O611" i="1"/>
  <c r="N611" i="1"/>
  <c r="M611" i="1"/>
  <c r="Q610" i="1"/>
  <c r="P610" i="1"/>
  <c r="O610" i="1"/>
  <c r="N610" i="1"/>
  <c r="M610" i="1"/>
  <c r="Q609" i="1"/>
  <c r="P609" i="1"/>
  <c r="O609" i="1"/>
  <c r="N609" i="1"/>
  <c r="M609" i="1"/>
  <c r="Q608" i="1"/>
  <c r="P608" i="1"/>
  <c r="O608" i="1"/>
  <c r="N608" i="1"/>
  <c r="M608" i="1"/>
  <c r="Q607" i="1"/>
  <c r="P607" i="1"/>
  <c r="O607" i="1"/>
  <c r="N607" i="1"/>
  <c r="M607" i="1"/>
  <c r="Q606" i="1"/>
  <c r="P606" i="1"/>
  <c r="O606" i="1"/>
  <c r="N606" i="1"/>
  <c r="M606" i="1"/>
  <c r="Q605" i="1"/>
  <c r="P605" i="1"/>
  <c r="O605" i="1"/>
  <c r="N605" i="1"/>
  <c r="M605" i="1"/>
  <c r="Q604" i="1"/>
  <c r="P604" i="1"/>
  <c r="O604" i="1"/>
  <c r="N604" i="1"/>
  <c r="M604" i="1"/>
  <c r="Q603" i="1"/>
  <c r="P603" i="1"/>
  <c r="O603" i="1"/>
  <c r="N603" i="1"/>
  <c r="M603" i="1"/>
  <c r="Q602" i="1"/>
  <c r="P602" i="1"/>
  <c r="O602" i="1"/>
  <c r="N602" i="1"/>
  <c r="M602" i="1"/>
  <c r="Q601" i="1"/>
  <c r="P601" i="1"/>
  <c r="O601" i="1"/>
  <c r="N601" i="1"/>
  <c r="M601" i="1"/>
  <c r="Q600" i="1"/>
  <c r="P600" i="1"/>
  <c r="O600" i="1"/>
  <c r="N600" i="1"/>
  <c r="M600" i="1"/>
  <c r="Q599" i="1"/>
  <c r="P599" i="1"/>
  <c r="O599" i="1"/>
  <c r="N599" i="1"/>
  <c r="M599" i="1"/>
  <c r="Q598" i="1"/>
  <c r="P598" i="1"/>
  <c r="O598" i="1"/>
  <c r="N598" i="1"/>
  <c r="M598" i="1"/>
  <c r="Q597" i="1"/>
  <c r="P597" i="1"/>
  <c r="O597" i="1"/>
  <c r="N597" i="1"/>
  <c r="M597" i="1"/>
  <c r="Q596" i="1"/>
  <c r="P596" i="1"/>
  <c r="O596" i="1"/>
  <c r="N596" i="1"/>
  <c r="M596" i="1"/>
  <c r="Q595" i="1"/>
  <c r="P595" i="1"/>
  <c r="O595" i="1"/>
  <c r="N595" i="1"/>
  <c r="M595" i="1"/>
  <c r="Q594" i="1"/>
  <c r="P594" i="1"/>
  <c r="O594" i="1"/>
  <c r="N594" i="1"/>
  <c r="M594" i="1"/>
  <c r="Q593" i="1"/>
  <c r="P593" i="1"/>
  <c r="O593" i="1"/>
  <c r="N593" i="1"/>
  <c r="M593" i="1"/>
  <c r="Q592" i="1"/>
  <c r="P592" i="1"/>
  <c r="O592" i="1"/>
  <c r="N592" i="1"/>
  <c r="M592" i="1"/>
  <c r="Q591" i="1"/>
  <c r="P591" i="1"/>
  <c r="O591" i="1"/>
  <c r="N591" i="1"/>
  <c r="M591" i="1"/>
  <c r="Q590" i="1"/>
  <c r="P590" i="1"/>
  <c r="O590" i="1"/>
  <c r="N590" i="1"/>
  <c r="M590" i="1"/>
  <c r="Q589" i="1"/>
  <c r="P589" i="1"/>
  <c r="O589" i="1"/>
  <c r="N589" i="1"/>
  <c r="M589" i="1"/>
  <c r="Q588" i="1"/>
  <c r="P588" i="1"/>
  <c r="O588" i="1"/>
  <c r="N588" i="1"/>
  <c r="M588" i="1"/>
  <c r="Q587" i="1"/>
  <c r="P587" i="1"/>
  <c r="O587" i="1"/>
  <c r="N587" i="1"/>
  <c r="M587" i="1"/>
  <c r="Q586" i="1"/>
  <c r="P586" i="1"/>
  <c r="O586" i="1"/>
  <c r="N586" i="1"/>
  <c r="M586" i="1"/>
  <c r="Q585" i="1"/>
  <c r="P585" i="1"/>
  <c r="O585" i="1"/>
  <c r="N585" i="1"/>
  <c r="M585" i="1"/>
  <c r="Q584" i="1"/>
  <c r="P584" i="1"/>
  <c r="O584" i="1"/>
  <c r="N584" i="1"/>
  <c r="M584" i="1"/>
  <c r="Q583" i="1"/>
  <c r="P583" i="1"/>
  <c r="O583" i="1"/>
  <c r="N583" i="1"/>
  <c r="M583" i="1"/>
  <c r="Q582" i="1"/>
  <c r="P582" i="1"/>
  <c r="O582" i="1"/>
  <c r="N582" i="1"/>
  <c r="M582" i="1"/>
  <c r="Q581" i="1"/>
  <c r="P581" i="1"/>
  <c r="O581" i="1"/>
  <c r="N581" i="1"/>
  <c r="M581" i="1"/>
  <c r="Q580" i="1"/>
  <c r="P580" i="1"/>
  <c r="O580" i="1"/>
  <c r="N580" i="1"/>
  <c r="M580" i="1"/>
  <c r="Q579" i="1"/>
  <c r="P579" i="1"/>
  <c r="O579" i="1"/>
  <c r="N579" i="1"/>
  <c r="M579" i="1"/>
  <c r="Q578" i="1"/>
  <c r="P578" i="1"/>
  <c r="O578" i="1"/>
  <c r="N578" i="1"/>
  <c r="M578" i="1"/>
  <c r="Q577" i="1"/>
  <c r="P577" i="1"/>
  <c r="O577" i="1"/>
  <c r="N577" i="1"/>
  <c r="M577" i="1"/>
  <c r="Q576" i="1"/>
  <c r="P576" i="1"/>
  <c r="O576" i="1"/>
  <c r="N576" i="1"/>
  <c r="M576" i="1"/>
  <c r="Q575" i="1"/>
  <c r="P575" i="1"/>
  <c r="O575" i="1"/>
  <c r="N575" i="1"/>
  <c r="M575" i="1"/>
  <c r="Q574" i="1"/>
  <c r="P574" i="1"/>
  <c r="O574" i="1"/>
  <c r="N574" i="1"/>
  <c r="M574" i="1"/>
  <c r="Q573" i="1"/>
  <c r="P573" i="1"/>
  <c r="O573" i="1"/>
  <c r="N573" i="1"/>
  <c r="M573" i="1"/>
  <c r="Q572" i="1"/>
  <c r="P572" i="1"/>
  <c r="O572" i="1"/>
  <c r="N572" i="1"/>
  <c r="M572" i="1"/>
  <c r="Q571" i="1"/>
  <c r="P571" i="1"/>
  <c r="O571" i="1"/>
  <c r="N571" i="1"/>
  <c r="M571" i="1"/>
  <c r="Q570" i="1"/>
  <c r="P570" i="1"/>
  <c r="O570" i="1"/>
  <c r="N570" i="1"/>
  <c r="M570" i="1"/>
  <c r="Q569" i="1"/>
  <c r="P569" i="1"/>
  <c r="O569" i="1"/>
  <c r="N569" i="1"/>
  <c r="M569" i="1"/>
  <c r="Q568" i="1"/>
  <c r="P568" i="1"/>
  <c r="O568" i="1"/>
  <c r="N568" i="1"/>
  <c r="M568" i="1"/>
  <c r="Q567" i="1"/>
  <c r="P567" i="1"/>
  <c r="O567" i="1"/>
  <c r="N567" i="1"/>
  <c r="M567" i="1"/>
  <c r="Q566" i="1"/>
  <c r="P566" i="1"/>
  <c r="O566" i="1"/>
  <c r="N566" i="1"/>
  <c r="M566" i="1"/>
  <c r="Q565" i="1"/>
  <c r="P565" i="1"/>
  <c r="O565" i="1"/>
  <c r="N565" i="1"/>
  <c r="M565" i="1"/>
  <c r="Q564" i="1"/>
  <c r="P564" i="1"/>
  <c r="O564" i="1"/>
  <c r="N564" i="1"/>
  <c r="M564" i="1"/>
  <c r="Q563" i="1"/>
  <c r="P563" i="1"/>
  <c r="O563" i="1"/>
  <c r="N563" i="1"/>
  <c r="M563" i="1"/>
  <c r="Q562" i="1"/>
  <c r="P562" i="1"/>
  <c r="O562" i="1"/>
  <c r="N562" i="1"/>
  <c r="M562" i="1"/>
  <c r="Q561" i="1"/>
  <c r="P561" i="1"/>
  <c r="O561" i="1"/>
  <c r="N561" i="1"/>
  <c r="M561" i="1"/>
  <c r="Q560" i="1"/>
  <c r="P560" i="1"/>
  <c r="O560" i="1"/>
  <c r="N560" i="1"/>
  <c r="M560" i="1"/>
  <c r="Q559" i="1"/>
  <c r="P559" i="1"/>
  <c r="O559" i="1"/>
  <c r="N559" i="1"/>
  <c r="M559" i="1"/>
  <c r="Q558" i="1"/>
  <c r="P558" i="1"/>
  <c r="O558" i="1"/>
  <c r="N558" i="1"/>
  <c r="M558" i="1"/>
  <c r="Q557" i="1"/>
  <c r="P557" i="1"/>
  <c r="O557" i="1"/>
  <c r="N557" i="1"/>
  <c r="M557" i="1"/>
  <c r="Q556" i="1"/>
  <c r="P556" i="1"/>
  <c r="O556" i="1"/>
  <c r="N556" i="1"/>
  <c r="M556" i="1"/>
  <c r="Q555" i="1"/>
  <c r="P555" i="1"/>
  <c r="O555" i="1"/>
  <c r="N555" i="1"/>
  <c r="M555" i="1"/>
  <c r="Q554" i="1"/>
  <c r="P554" i="1"/>
  <c r="O554" i="1"/>
  <c r="N554" i="1"/>
  <c r="M554" i="1"/>
  <c r="Q553" i="1"/>
  <c r="P553" i="1"/>
  <c r="O553" i="1"/>
  <c r="N553" i="1"/>
  <c r="M553" i="1"/>
  <c r="Q552" i="1"/>
  <c r="P552" i="1"/>
  <c r="O552" i="1"/>
  <c r="N552" i="1"/>
  <c r="M552" i="1"/>
  <c r="Q551" i="1"/>
  <c r="P551" i="1"/>
  <c r="O551" i="1"/>
  <c r="N551" i="1"/>
  <c r="M551" i="1"/>
  <c r="Q550" i="1"/>
  <c r="P550" i="1"/>
  <c r="O550" i="1"/>
  <c r="N550" i="1"/>
  <c r="M550" i="1"/>
  <c r="Q549" i="1"/>
  <c r="P549" i="1"/>
  <c r="O549" i="1"/>
  <c r="N549" i="1"/>
  <c r="M549" i="1"/>
  <c r="Q548" i="1"/>
  <c r="P548" i="1"/>
  <c r="O548" i="1"/>
  <c r="N548" i="1"/>
  <c r="M548" i="1"/>
  <c r="Q547" i="1"/>
  <c r="P547" i="1"/>
  <c r="O547" i="1"/>
  <c r="N547" i="1"/>
  <c r="M547" i="1"/>
  <c r="Q546" i="1"/>
  <c r="P546" i="1"/>
  <c r="O546" i="1"/>
  <c r="N546" i="1"/>
  <c r="M546" i="1"/>
  <c r="Q545" i="1"/>
  <c r="P545" i="1"/>
  <c r="O545" i="1"/>
  <c r="N545" i="1"/>
  <c r="M545" i="1"/>
  <c r="Q544" i="1"/>
  <c r="P544" i="1"/>
  <c r="O544" i="1"/>
  <c r="N544" i="1"/>
  <c r="M544" i="1"/>
  <c r="Q543" i="1"/>
  <c r="P543" i="1"/>
  <c r="O543" i="1"/>
  <c r="N543" i="1"/>
  <c r="M543" i="1"/>
  <c r="Q542" i="1"/>
  <c r="P542" i="1"/>
  <c r="O542" i="1"/>
  <c r="N542" i="1"/>
  <c r="M542" i="1"/>
  <c r="Q541" i="1"/>
  <c r="P541" i="1"/>
  <c r="O541" i="1"/>
  <c r="N541" i="1"/>
  <c r="M541" i="1"/>
  <c r="Q540" i="1"/>
  <c r="P540" i="1"/>
  <c r="O540" i="1"/>
  <c r="N540" i="1"/>
  <c r="M540" i="1"/>
  <c r="Q539" i="1"/>
  <c r="P539" i="1"/>
  <c r="O539" i="1"/>
  <c r="N539" i="1"/>
  <c r="M539" i="1"/>
  <c r="Q538" i="1"/>
  <c r="P538" i="1"/>
  <c r="O538" i="1"/>
  <c r="N538" i="1"/>
  <c r="M538" i="1"/>
  <c r="Q537" i="1"/>
  <c r="P537" i="1"/>
  <c r="O537" i="1"/>
  <c r="N537" i="1"/>
  <c r="M537" i="1"/>
  <c r="Q536" i="1"/>
  <c r="P536" i="1"/>
  <c r="O536" i="1"/>
  <c r="N536" i="1"/>
  <c r="M536" i="1"/>
  <c r="Q535" i="1"/>
  <c r="P535" i="1"/>
  <c r="O535" i="1"/>
  <c r="N535" i="1"/>
  <c r="M535" i="1"/>
  <c r="Q534" i="1"/>
  <c r="P534" i="1"/>
  <c r="O534" i="1"/>
  <c r="N534" i="1"/>
  <c r="M534" i="1"/>
  <c r="Q533" i="1"/>
  <c r="P533" i="1"/>
  <c r="O533" i="1"/>
  <c r="N533" i="1"/>
  <c r="M533" i="1"/>
  <c r="Q532" i="1"/>
  <c r="P532" i="1"/>
  <c r="O532" i="1"/>
  <c r="N532" i="1"/>
  <c r="M532" i="1"/>
  <c r="Q531" i="1"/>
  <c r="P531" i="1"/>
  <c r="O531" i="1"/>
  <c r="N531" i="1"/>
  <c r="M531" i="1"/>
  <c r="Q530" i="1"/>
  <c r="P530" i="1"/>
  <c r="O530" i="1"/>
  <c r="N530" i="1"/>
  <c r="M530" i="1"/>
  <c r="Q529" i="1"/>
  <c r="P529" i="1"/>
  <c r="O529" i="1"/>
  <c r="N529" i="1"/>
  <c r="M529" i="1"/>
  <c r="Q528" i="1"/>
  <c r="P528" i="1"/>
  <c r="O528" i="1"/>
  <c r="N528" i="1"/>
  <c r="M528" i="1"/>
  <c r="Q527" i="1"/>
  <c r="P527" i="1"/>
  <c r="O527" i="1"/>
  <c r="N527" i="1"/>
  <c r="M527" i="1"/>
  <c r="Q526" i="1"/>
  <c r="P526" i="1"/>
  <c r="O526" i="1"/>
  <c r="N526" i="1"/>
  <c r="M526" i="1"/>
  <c r="Q525" i="1"/>
  <c r="P525" i="1"/>
  <c r="O525" i="1"/>
  <c r="N525" i="1"/>
  <c r="M525" i="1"/>
  <c r="Q524" i="1"/>
  <c r="P524" i="1"/>
  <c r="O524" i="1"/>
  <c r="N524" i="1"/>
  <c r="M524" i="1"/>
  <c r="Q523" i="1"/>
  <c r="P523" i="1"/>
  <c r="O523" i="1"/>
  <c r="N523" i="1"/>
  <c r="M523" i="1"/>
  <c r="Q522" i="1"/>
  <c r="P522" i="1"/>
  <c r="O522" i="1"/>
  <c r="N522" i="1"/>
  <c r="M522" i="1"/>
  <c r="Q521" i="1"/>
  <c r="P521" i="1"/>
  <c r="O521" i="1"/>
  <c r="N521" i="1"/>
  <c r="M521" i="1"/>
  <c r="Q520" i="1"/>
  <c r="P520" i="1"/>
  <c r="O520" i="1"/>
  <c r="N520" i="1"/>
  <c r="M520" i="1"/>
  <c r="Q519" i="1"/>
  <c r="P519" i="1"/>
  <c r="O519" i="1"/>
  <c r="N519" i="1"/>
  <c r="M519" i="1"/>
  <c r="Q518" i="1"/>
  <c r="P518" i="1"/>
  <c r="O518" i="1"/>
  <c r="N518" i="1"/>
  <c r="M518" i="1"/>
  <c r="Q517" i="1"/>
  <c r="P517" i="1"/>
  <c r="O517" i="1"/>
  <c r="N517" i="1"/>
  <c r="M517" i="1"/>
  <c r="Q516" i="1"/>
  <c r="P516" i="1"/>
  <c r="O516" i="1"/>
  <c r="N516" i="1"/>
  <c r="M516" i="1"/>
  <c r="Q515" i="1"/>
  <c r="P515" i="1"/>
  <c r="O515" i="1"/>
  <c r="N515" i="1"/>
  <c r="M515" i="1"/>
  <c r="Q514" i="1"/>
  <c r="P514" i="1"/>
  <c r="O514" i="1"/>
  <c r="N514" i="1"/>
  <c r="M514" i="1"/>
  <c r="Q513" i="1"/>
  <c r="P513" i="1"/>
  <c r="O513" i="1"/>
  <c r="N513" i="1"/>
  <c r="M513" i="1"/>
  <c r="Q512" i="1"/>
  <c r="P512" i="1"/>
  <c r="O512" i="1"/>
  <c r="N512" i="1"/>
  <c r="M512" i="1"/>
  <c r="Q511" i="1"/>
  <c r="P511" i="1"/>
  <c r="O511" i="1"/>
  <c r="N511" i="1"/>
  <c r="M511" i="1"/>
  <c r="Q510" i="1"/>
  <c r="P510" i="1"/>
  <c r="O510" i="1"/>
  <c r="N510" i="1"/>
  <c r="M510" i="1"/>
  <c r="Q509" i="1"/>
  <c r="P509" i="1"/>
  <c r="O509" i="1"/>
  <c r="N509" i="1"/>
  <c r="M509" i="1"/>
  <c r="Q508" i="1"/>
  <c r="P508" i="1"/>
  <c r="O508" i="1"/>
  <c r="N508" i="1"/>
  <c r="M508" i="1"/>
  <c r="Q507" i="1"/>
  <c r="P507" i="1"/>
  <c r="O507" i="1"/>
  <c r="N507" i="1"/>
  <c r="M507" i="1"/>
  <c r="Q506" i="1"/>
  <c r="P506" i="1"/>
  <c r="O506" i="1"/>
  <c r="N506" i="1"/>
  <c r="M506" i="1"/>
  <c r="Q505" i="1"/>
  <c r="P505" i="1"/>
  <c r="O505" i="1"/>
  <c r="N505" i="1"/>
  <c r="M505" i="1"/>
  <c r="Q504" i="1"/>
  <c r="P504" i="1"/>
  <c r="O504" i="1"/>
  <c r="N504" i="1"/>
  <c r="M504" i="1"/>
  <c r="Q503" i="1"/>
  <c r="P503" i="1"/>
  <c r="O503" i="1"/>
  <c r="N503" i="1"/>
  <c r="M503" i="1"/>
  <c r="Q502" i="1"/>
  <c r="P502" i="1"/>
  <c r="O502" i="1"/>
  <c r="N502" i="1"/>
  <c r="M502" i="1"/>
  <c r="Q501" i="1"/>
  <c r="P501" i="1"/>
  <c r="O501" i="1"/>
  <c r="N501" i="1"/>
  <c r="M501" i="1"/>
  <c r="Q500" i="1"/>
  <c r="P500" i="1"/>
  <c r="O500" i="1"/>
  <c r="N500" i="1"/>
  <c r="M500" i="1"/>
  <c r="Q499" i="1"/>
  <c r="P499" i="1"/>
  <c r="O499" i="1"/>
  <c r="N499" i="1"/>
  <c r="M499" i="1"/>
  <c r="Q498" i="1"/>
  <c r="P498" i="1"/>
  <c r="O498" i="1"/>
  <c r="N498" i="1"/>
  <c r="M498" i="1"/>
  <c r="Q497" i="1"/>
  <c r="P497" i="1"/>
  <c r="O497" i="1"/>
  <c r="N497" i="1"/>
  <c r="M497" i="1"/>
  <c r="Q496" i="1"/>
  <c r="P496" i="1"/>
  <c r="O496" i="1"/>
  <c r="N496" i="1"/>
  <c r="M496" i="1"/>
  <c r="Q495" i="1"/>
  <c r="P495" i="1"/>
  <c r="O495" i="1"/>
  <c r="N495" i="1"/>
  <c r="M495" i="1"/>
  <c r="Q494" i="1"/>
  <c r="P494" i="1"/>
  <c r="O494" i="1"/>
  <c r="N494" i="1"/>
  <c r="M494" i="1"/>
  <c r="Q493" i="1"/>
  <c r="P493" i="1"/>
  <c r="O493" i="1"/>
  <c r="N493" i="1"/>
  <c r="M493" i="1"/>
  <c r="Q492" i="1"/>
  <c r="P492" i="1"/>
  <c r="O492" i="1"/>
  <c r="N492" i="1"/>
  <c r="M492" i="1"/>
  <c r="Q491" i="1"/>
  <c r="P491" i="1"/>
  <c r="O491" i="1"/>
  <c r="N491" i="1"/>
  <c r="M491" i="1"/>
  <c r="Q490" i="1"/>
  <c r="P490" i="1"/>
  <c r="O490" i="1"/>
  <c r="N490" i="1"/>
  <c r="M490" i="1"/>
  <c r="Q489" i="1"/>
  <c r="P489" i="1"/>
  <c r="O489" i="1"/>
  <c r="N489" i="1"/>
  <c r="M489" i="1"/>
  <c r="Q488" i="1"/>
  <c r="P488" i="1"/>
  <c r="O488" i="1"/>
  <c r="N488" i="1"/>
  <c r="M488" i="1"/>
  <c r="Q487" i="1"/>
  <c r="P487" i="1"/>
  <c r="O487" i="1"/>
  <c r="N487" i="1"/>
  <c r="M487" i="1"/>
  <c r="Q486" i="1"/>
  <c r="P486" i="1"/>
  <c r="O486" i="1"/>
  <c r="N486" i="1"/>
  <c r="M486" i="1"/>
  <c r="Q485" i="1"/>
  <c r="P485" i="1"/>
  <c r="O485" i="1"/>
  <c r="N485" i="1"/>
  <c r="M485" i="1"/>
  <c r="Q484" i="1"/>
  <c r="P484" i="1"/>
  <c r="O484" i="1"/>
  <c r="N484" i="1"/>
  <c r="M484" i="1"/>
  <c r="Q483" i="1"/>
  <c r="P483" i="1"/>
  <c r="O483" i="1"/>
  <c r="N483" i="1"/>
  <c r="M483" i="1"/>
  <c r="Q482" i="1"/>
  <c r="P482" i="1"/>
  <c r="O482" i="1"/>
  <c r="N482" i="1"/>
  <c r="M482" i="1"/>
  <c r="Q481" i="1"/>
  <c r="P481" i="1"/>
  <c r="O481" i="1"/>
  <c r="N481" i="1"/>
  <c r="M481" i="1"/>
  <c r="Q480" i="1"/>
  <c r="P480" i="1"/>
  <c r="O480" i="1"/>
  <c r="N480" i="1"/>
  <c r="M480" i="1"/>
  <c r="Q479" i="1"/>
  <c r="P479" i="1"/>
  <c r="O479" i="1"/>
  <c r="N479" i="1"/>
  <c r="M479" i="1"/>
  <c r="Q478" i="1"/>
  <c r="P478" i="1"/>
  <c r="O478" i="1"/>
  <c r="N478" i="1"/>
  <c r="M478" i="1"/>
  <c r="Q477" i="1"/>
  <c r="P477" i="1"/>
  <c r="O477" i="1"/>
  <c r="N477" i="1"/>
  <c r="M477" i="1"/>
  <c r="Q476" i="1"/>
  <c r="P476" i="1"/>
  <c r="O476" i="1"/>
  <c r="N476" i="1"/>
  <c r="M476" i="1"/>
  <c r="Q475" i="1"/>
  <c r="P475" i="1"/>
  <c r="O475" i="1"/>
  <c r="N475" i="1"/>
  <c r="M475" i="1"/>
  <c r="Q474" i="1"/>
  <c r="P474" i="1"/>
  <c r="O474" i="1"/>
  <c r="N474" i="1"/>
  <c r="M474" i="1"/>
  <c r="Q473" i="1"/>
  <c r="P473" i="1"/>
  <c r="O473" i="1"/>
  <c r="N473" i="1"/>
  <c r="M473" i="1"/>
  <c r="Q472" i="1"/>
  <c r="P472" i="1"/>
  <c r="O472" i="1"/>
  <c r="N472" i="1"/>
  <c r="M472" i="1"/>
  <c r="Q471" i="1"/>
  <c r="P471" i="1"/>
  <c r="O471" i="1"/>
  <c r="N471" i="1"/>
  <c r="M471" i="1"/>
  <c r="Q470" i="1"/>
  <c r="P470" i="1"/>
  <c r="O470" i="1"/>
  <c r="N470" i="1"/>
  <c r="M470" i="1"/>
  <c r="Q469" i="1"/>
  <c r="P469" i="1"/>
  <c r="O469" i="1"/>
  <c r="N469" i="1"/>
  <c r="M469" i="1"/>
  <c r="Q468" i="1"/>
  <c r="P468" i="1"/>
  <c r="O468" i="1"/>
  <c r="N468" i="1"/>
  <c r="M468" i="1"/>
  <c r="Q467" i="1"/>
  <c r="P467" i="1"/>
  <c r="O467" i="1"/>
  <c r="N467" i="1"/>
  <c r="M467" i="1"/>
  <c r="Q466" i="1"/>
  <c r="P466" i="1"/>
  <c r="O466" i="1"/>
  <c r="N466" i="1"/>
  <c r="M466" i="1"/>
  <c r="Q465" i="1"/>
  <c r="P465" i="1"/>
  <c r="O465" i="1"/>
  <c r="N465" i="1"/>
  <c r="M465" i="1"/>
  <c r="Q464" i="1"/>
  <c r="P464" i="1"/>
  <c r="O464" i="1"/>
  <c r="N464" i="1"/>
  <c r="M464" i="1"/>
  <c r="Q463" i="1"/>
  <c r="P463" i="1"/>
  <c r="O463" i="1"/>
  <c r="N463" i="1"/>
  <c r="M463" i="1"/>
  <c r="Q462" i="1"/>
  <c r="P462" i="1"/>
  <c r="O462" i="1"/>
  <c r="N462" i="1"/>
  <c r="M462" i="1"/>
  <c r="Q461" i="1"/>
  <c r="P461" i="1"/>
  <c r="O461" i="1"/>
  <c r="N461" i="1"/>
  <c r="M461" i="1"/>
  <c r="Q460" i="1"/>
  <c r="P460" i="1"/>
  <c r="O460" i="1"/>
  <c r="N460" i="1"/>
  <c r="M460" i="1"/>
  <c r="Q459" i="1"/>
  <c r="P459" i="1"/>
  <c r="O459" i="1"/>
  <c r="N459" i="1"/>
  <c r="M459" i="1"/>
  <c r="Q458" i="1"/>
  <c r="P458" i="1"/>
  <c r="O458" i="1"/>
  <c r="N458" i="1"/>
  <c r="M458" i="1"/>
  <c r="Q457" i="1"/>
  <c r="P457" i="1"/>
  <c r="O457" i="1"/>
  <c r="N457" i="1"/>
  <c r="M457" i="1"/>
  <c r="Q456" i="1"/>
  <c r="P456" i="1"/>
  <c r="O456" i="1"/>
  <c r="N456" i="1"/>
  <c r="M456" i="1"/>
  <c r="Q455" i="1"/>
  <c r="P455" i="1"/>
  <c r="O455" i="1"/>
  <c r="N455" i="1"/>
  <c r="M455" i="1"/>
  <c r="Q454" i="1"/>
  <c r="P454" i="1"/>
  <c r="O454" i="1"/>
  <c r="N454" i="1"/>
  <c r="M454" i="1"/>
  <c r="Q453" i="1"/>
  <c r="P453" i="1"/>
  <c r="O453" i="1"/>
  <c r="N453" i="1"/>
  <c r="M453" i="1"/>
  <c r="Q452" i="1"/>
  <c r="P452" i="1"/>
  <c r="O452" i="1"/>
  <c r="N452" i="1"/>
  <c r="M452" i="1"/>
  <c r="Q451" i="1"/>
  <c r="P451" i="1"/>
  <c r="O451" i="1"/>
  <c r="N451" i="1"/>
  <c r="M451" i="1"/>
  <c r="Q450" i="1"/>
  <c r="P450" i="1"/>
  <c r="O450" i="1"/>
  <c r="N450" i="1"/>
  <c r="M450" i="1"/>
  <c r="Q449" i="1"/>
  <c r="P449" i="1"/>
  <c r="O449" i="1"/>
  <c r="N449" i="1"/>
  <c r="M449" i="1"/>
  <c r="Q448" i="1"/>
  <c r="P448" i="1"/>
  <c r="O448" i="1"/>
  <c r="N448" i="1"/>
  <c r="M448" i="1"/>
  <c r="Q447" i="1"/>
  <c r="P447" i="1"/>
  <c r="O447" i="1"/>
  <c r="N447" i="1"/>
  <c r="M447" i="1"/>
  <c r="Q446" i="1"/>
  <c r="P446" i="1"/>
  <c r="O446" i="1"/>
  <c r="N446" i="1"/>
  <c r="M446" i="1"/>
  <c r="Q445" i="1"/>
  <c r="P445" i="1"/>
  <c r="O445" i="1"/>
  <c r="N445" i="1"/>
  <c r="M445" i="1"/>
  <c r="Q444" i="1"/>
  <c r="P444" i="1"/>
  <c r="O444" i="1"/>
  <c r="N444" i="1"/>
  <c r="M444" i="1"/>
  <c r="Q443" i="1"/>
  <c r="P443" i="1"/>
  <c r="O443" i="1"/>
  <c r="N443" i="1"/>
  <c r="M443" i="1"/>
  <c r="Q442" i="1"/>
  <c r="P442" i="1"/>
  <c r="O442" i="1"/>
  <c r="N442" i="1"/>
  <c r="M442" i="1"/>
  <c r="Q441" i="1"/>
  <c r="P441" i="1"/>
  <c r="O441" i="1"/>
  <c r="N441" i="1"/>
  <c r="M441" i="1"/>
  <c r="Q440" i="1"/>
  <c r="P440" i="1"/>
  <c r="O440" i="1"/>
  <c r="N440" i="1"/>
  <c r="M440" i="1"/>
  <c r="Q439" i="1"/>
  <c r="P439" i="1"/>
  <c r="O439" i="1"/>
  <c r="N439" i="1"/>
  <c r="M439" i="1"/>
  <c r="Q438" i="1"/>
  <c r="P438" i="1"/>
  <c r="O438" i="1"/>
  <c r="N438" i="1"/>
  <c r="M438" i="1"/>
  <c r="Q437" i="1"/>
  <c r="P437" i="1"/>
  <c r="O437" i="1"/>
  <c r="N437" i="1"/>
  <c r="M437" i="1"/>
  <c r="Q436" i="1"/>
  <c r="P436" i="1"/>
  <c r="O436" i="1"/>
  <c r="N436" i="1"/>
  <c r="M436" i="1"/>
  <c r="Q435" i="1"/>
  <c r="P435" i="1"/>
  <c r="O435" i="1"/>
  <c r="N435" i="1"/>
  <c r="M435" i="1"/>
  <c r="Q434" i="1"/>
  <c r="P434" i="1"/>
  <c r="O434" i="1"/>
  <c r="N434" i="1"/>
  <c r="M434" i="1"/>
  <c r="Q433" i="1"/>
  <c r="P433" i="1"/>
  <c r="O433" i="1"/>
  <c r="N433" i="1"/>
  <c r="M433" i="1"/>
  <c r="Q432" i="1"/>
  <c r="P432" i="1"/>
  <c r="O432" i="1"/>
  <c r="N432" i="1"/>
  <c r="M432" i="1"/>
  <c r="Q431" i="1"/>
  <c r="P431" i="1"/>
  <c r="O431" i="1"/>
  <c r="N431" i="1"/>
  <c r="M431" i="1"/>
  <c r="Q430" i="1"/>
  <c r="P430" i="1"/>
  <c r="O430" i="1"/>
  <c r="N430" i="1"/>
  <c r="M430" i="1"/>
  <c r="Q429" i="1"/>
  <c r="P429" i="1"/>
  <c r="O429" i="1"/>
  <c r="N429" i="1"/>
  <c r="M429" i="1"/>
  <c r="Q428" i="1"/>
  <c r="P428" i="1"/>
  <c r="O428" i="1"/>
  <c r="N428" i="1"/>
  <c r="M428" i="1"/>
  <c r="Q427" i="1"/>
  <c r="P427" i="1"/>
  <c r="O427" i="1"/>
  <c r="N427" i="1"/>
  <c r="M427" i="1"/>
  <c r="Q426" i="1"/>
  <c r="P426" i="1"/>
  <c r="O426" i="1"/>
  <c r="N426" i="1"/>
  <c r="M426" i="1"/>
  <c r="Q425" i="1"/>
  <c r="P425" i="1"/>
  <c r="O425" i="1"/>
  <c r="N425" i="1"/>
  <c r="M425" i="1"/>
  <c r="Q424" i="1"/>
  <c r="P424" i="1"/>
  <c r="O424" i="1"/>
  <c r="N424" i="1"/>
  <c r="M424" i="1"/>
  <c r="Q423" i="1"/>
  <c r="P423" i="1"/>
  <c r="O423" i="1"/>
  <c r="N423" i="1"/>
  <c r="M423" i="1"/>
  <c r="Q422" i="1"/>
  <c r="P422" i="1"/>
  <c r="O422" i="1"/>
  <c r="N422" i="1"/>
  <c r="M422" i="1"/>
  <c r="Q421" i="1"/>
  <c r="P421" i="1"/>
  <c r="O421" i="1"/>
  <c r="N421" i="1"/>
  <c r="M421" i="1"/>
  <c r="Q420" i="1"/>
  <c r="P420" i="1"/>
  <c r="O420" i="1"/>
  <c r="N420" i="1"/>
  <c r="M420" i="1"/>
  <c r="Q419" i="1"/>
  <c r="P419" i="1"/>
  <c r="O419" i="1"/>
  <c r="N419" i="1"/>
  <c r="M419" i="1"/>
  <c r="Q418" i="1"/>
  <c r="P418" i="1"/>
  <c r="O418" i="1"/>
  <c r="N418" i="1"/>
  <c r="M418" i="1"/>
  <c r="Q417" i="1"/>
  <c r="P417" i="1"/>
  <c r="O417" i="1"/>
  <c r="N417" i="1"/>
  <c r="M417" i="1"/>
  <c r="Q416" i="1"/>
  <c r="P416" i="1"/>
  <c r="O416" i="1"/>
  <c r="N416" i="1"/>
  <c r="M416" i="1"/>
  <c r="Q415" i="1"/>
  <c r="P415" i="1"/>
  <c r="O415" i="1"/>
  <c r="N415" i="1"/>
  <c r="M415" i="1"/>
  <c r="Q414" i="1"/>
  <c r="P414" i="1"/>
  <c r="O414" i="1"/>
  <c r="N414" i="1"/>
  <c r="M414" i="1"/>
  <c r="Q413" i="1"/>
  <c r="P413" i="1"/>
  <c r="O413" i="1"/>
  <c r="N413" i="1"/>
  <c r="M413" i="1"/>
  <c r="Q412" i="1"/>
  <c r="P412" i="1"/>
  <c r="O412" i="1"/>
  <c r="N412" i="1"/>
  <c r="M412" i="1"/>
  <c r="Q411" i="1"/>
  <c r="P411" i="1"/>
  <c r="O411" i="1"/>
  <c r="N411" i="1"/>
  <c r="M411" i="1"/>
  <c r="Q410" i="1"/>
  <c r="P410" i="1"/>
  <c r="O410" i="1"/>
  <c r="N410" i="1"/>
  <c r="M410" i="1"/>
  <c r="Q409" i="1"/>
  <c r="P409" i="1"/>
  <c r="O409" i="1"/>
  <c r="N409" i="1"/>
  <c r="M409" i="1"/>
  <c r="Q408" i="1"/>
  <c r="P408" i="1"/>
  <c r="O408" i="1"/>
  <c r="N408" i="1"/>
  <c r="M408" i="1"/>
  <c r="Q407" i="1"/>
  <c r="P407" i="1"/>
  <c r="O407" i="1"/>
  <c r="N407" i="1"/>
  <c r="M407" i="1"/>
  <c r="Q406" i="1"/>
  <c r="P406" i="1"/>
  <c r="O406" i="1"/>
  <c r="N406" i="1"/>
  <c r="M406" i="1"/>
  <c r="Q405" i="1"/>
  <c r="P405" i="1"/>
  <c r="O405" i="1"/>
  <c r="N405" i="1"/>
  <c r="M405" i="1"/>
  <c r="Q404" i="1"/>
  <c r="P404" i="1"/>
  <c r="O404" i="1"/>
  <c r="N404" i="1"/>
  <c r="M404" i="1"/>
  <c r="Q403" i="1"/>
  <c r="P403" i="1"/>
  <c r="O403" i="1"/>
  <c r="N403" i="1"/>
  <c r="M403" i="1"/>
  <c r="Q402" i="1"/>
  <c r="P402" i="1"/>
  <c r="O402" i="1"/>
  <c r="N402" i="1"/>
  <c r="M402" i="1"/>
  <c r="Q401" i="1"/>
  <c r="P401" i="1"/>
  <c r="O401" i="1"/>
  <c r="N401" i="1"/>
  <c r="M401" i="1"/>
  <c r="Q400" i="1"/>
  <c r="P400" i="1"/>
  <c r="O400" i="1"/>
  <c r="N400" i="1"/>
  <c r="M400" i="1"/>
  <c r="Q399" i="1"/>
  <c r="P399" i="1"/>
  <c r="O399" i="1"/>
  <c r="N399" i="1"/>
  <c r="M399" i="1"/>
  <c r="Q398" i="1"/>
  <c r="P398" i="1"/>
  <c r="O398" i="1"/>
  <c r="N398" i="1"/>
  <c r="M398" i="1"/>
  <c r="Q397" i="1"/>
  <c r="P397" i="1"/>
  <c r="O397" i="1"/>
  <c r="N397" i="1"/>
  <c r="M397" i="1"/>
  <c r="Q396" i="1"/>
  <c r="P396" i="1"/>
  <c r="O396" i="1"/>
  <c r="N396" i="1"/>
  <c r="M396" i="1"/>
  <c r="Q395" i="1"/>
  <c r="P395" i="1"/>
  <c r="O395" i="1"/>
  <c r="N395" i="1"/>
  <c r="M395" i="1"/>
  <c r="Q394" i="1"/>
  <c r="P394" i="1"/>
  <c r="O394" i="1"/>
  <c r="N394" i="1"/>
  <c r="M394" i="1"/>
  <c r="Q393" i="1"/>
  <c r="P393" i="1"/>
  <c r="O393" i="1"/>
  <c r="N393" i="1"/>
  <c r="M393" i="1"/>
  <c r="Q392" i="1"/>
  <c r="P392" i="1"/>
  <c r="O392" i="1"/>
  <c r="N392" i="1"/>
  <c r="M392" i="1"/>
  <c r="Q391" i="1"/>
  <c r="P391" i="1"/>
  <c r="O391" i="1"/>
  <c r="N391" i="1"/>
  <c r="M391" i="1"/>
  <c r="Q390" i="1"/>
  <c r="P390" i="1"/>
  <c r="O390" i="1"/>
  <c r="N390" i="1"/>
  <c r="M390" i="1"/>
  <c r="Q389" i="1"/>
  <c r="P389" i="1"/>
  <c r="O389" i="1"/>
  <c r="N389" i="1"/>
  <c r="M389" i="1"/>
  <c r="Q388" i="1"/>
  <c r="P388" i="1"/>
  <c r="O388" i="1"/>
  <c r="N388" i="1"/>
  <c r="M388" i="1"/>
  <c r="Q387" i="1"/>
  <c r="P387" i="1"/>
  <c r="O387" i="1"/>
  <c r="N387" i="1"/>
  <c r="M387" i="1"/>
  <c r="Q386" i="1"/>
  <c r="P386" i="1"/>
  <c r="O386" i="1"/>
  <c r="N386" i="1"/>
  <c r="M386" i="1"/>
  <c r="Q385" i="1"/>
  <c r="P385" i="1"/>
  <c r="O385" i="1"/>
  <c r="N385" i="1"/>
  <c r="M385" i="1"/>
  <c r="Q384" i="1"/>
  <c r="P384" i="1"/>
  <c r="O384" i="1"/>
  <c r="N384" i="1"/>
  <c r="M384" i="1"/>
  <c r="Q383" i="1"/>
  <c r="P383" i="1"/>
  <c r="O383" i="1"/>
  <c r="N383" i="1"/>
  <c r="M383" i="1"/>
  <c r="Q382" i="1"/>
  <c r="P382" i="1"/>
  <c r="O382" i="1"/>
  <c r="N382" i="1"/>
  <c r="M382" i="1"/>
  <c r="Q381" i="1"/>
  <c r="P381" i="1"/>
  <c r="O381" i="1"/>
  <c r="N381" i="1"/>
  <c r="M381" i="1"/>
  <c r="Q380" i="1"/>
  <c r="P380" i="1"/>
  <c r="O380" i="1"/>
  <c r="N380" i="1"/>
  <c r="M380" i="1"/>
  <c r="Q379" i="1"/>
  <c r="P379" i="1"/>
  <c r="O379" i="1"/>
  <c r="N379" i="1"/>
  <c r="M379" i="1"/>
  <c r="Q378" i="1"/>
  <c r="P378" i="1"/>
  <c r="O378" i="1"/>
  <c r="N378" i="1"/>
  <c r="M378" i="1"/>
  <c r="Q377" i="1"/>
  <c r="P377" i="1"/>
  <c r="O377" i="1"/>
  <c r="N377" i="1"/>
  <c r="M377" i="1"/>
  <c r="Q376" i="1"/>
  <c r="P376" i="1"/>
  <c r="O376" i="1"/>
  <c r="N376" i="1"/>
  <c r="M376" i="1"/>
  <c r="Q375" i="1"/>
  <c r="P375" i="1"/>
  <c r="O375" i="1"/>
  <c r="N375" i="1"/>
  <c r="M375" i="1"/>
  <c r="Q374" i="1"/>
  <c r="P374" i="1"/>
  <c r="O374" i="1"/>
  <c r="N374" i="1"/>
  <c r="M374" i="1"/>
  <c r="Q373" i="1"/>
  <c r="P373" i="1"/>
  <c r="O373" i="1"/>
  <c r="N373" i="1"/>
  <c r="M373" i="1"/>
  <c r="Q372" i="1"/>
  <c r="P372" i="1"/>
  <c r="O372" i="1"/>
  <c r="N372" i="1"/>
  <c r="M372" i="1"/>
  <c r="Q371" i="1"/>
  <c r="P371" i="1"/>
  <c r="O371" i="1"/>
  <c r="N371" i="1"/>
  <c r="M371" i="1"/>
  <c r="Q370" i="1"/>
  <c r="P370" i="1"/>
  <c r="O370" i="1"/>
  <c r="N370" i="1"/>
  <c r="M370" i="1"/>
  <c r="Q369" i="1"/>
  <c r="P369" i="1"/>
  <c r="O369" i="1"/>
  <c r="N369" i="1"/>
  <c r="M369" i="1"/>
  <c r="Q368" i="1"/>
  <c r="P368" i="1"/>
  <c r="O368" i="1"/>
  <c r="N368" i="1"/>
  <c r="M368" i="1"/>
  <c r="Q367" i="1"/>
  <c r="P367" i="1"/>
  <c r="O367" i="1"/>
  <c r="N367" i="1"/>
  <c r="M367" i="1"/>
  <c r="Q366" i="1"/>
  <c r="P366" i="1"/>
  <c r="O366" i="1"/>
  <c r="N366" i="1"/>
  <c r="M366" i="1"/>
  <c r="Q365" i="1"/>
  <c r="P365" i="1"/>
  <c r="O365" i="1"/>
  <c r="N365" i="1"/>
  <c r="M365" i="1"/>
  <c r="Q364" i="1"/>
  <c r="P364" i="1"/>
  <c r="O364" i="1"/>
  <c r="N364" i="1"/>
  <c r="M364" i="1"/>
  <c r="Q363" i="1"/>
  <c r="P363" i="1"/>
  <c r="O363" i="1"/>
  <c r="N363" i="1"/>
  <c r="M363" i="1"/>
  <c r="Q362" i="1"/>
  <c r="P362" i="1"/>
  <c r="O362" i="1"/>
  <c r="N362" i="1"/>
  <c r="M362" i="1"/>
  <c r="Q361" i="1"/>
  <c r="P361" i="1"/>
  <c r="O361" i="1"/>
  <c r="N361" i="1"/>
  <c r="M361" i="1"/>
  <c r="Q360" i="1"/>
  <c r="P360" i="1"/>
  <c r="O360" i="1"/>
  <c r="N360" i="1"/>
  <c r="M360" i="1"/>
  <c r="Q359" i="1"/>
  <c r="P359" i="1"/>
  <c r="O359" i="1"/>
  <c r="N359" i="1"/>
  <c r="M359" i="1"/>
  <c r="Q358" i="1"/>
  <c r="P358" i="1"/>
  <c r="O358" i="1"/>
  <c r="N358" i="1"/>
  <c r="M358" i="1"/>
  <c r="Q357" i="1"/>
  <c r="P357" i="1"/>
  <c r="O357" i="1"/>
  <c r="N357" i="1"/>
  <c r="M357" i="1"/>
  <c r="Q356" i="1"/>
  <c r="P356" i="1"/>
  <c r="O356" i="1"/>
  <c r="N356" i="1"/>
  <c r="M356" i="1"/>
  <c r="Q355" i="1"/>
  <c r="P355" i="1"/>
  <c r="O355" i="1"/>
  <c r="N355" i="1"/>
  <c r="M355" i="1"/>
  <c r="Q354" i="1"/>
  <c r="P354" i="1"/>
  <c r="O354" i="1"/>
  <c r="N354" i="1"/>
  <c r="M354" i="1"/>
  <c r="Q353" i="1"/>
  <c r="P353" i="1"/>
  <c r="O353" i="1"/>
  <c r="N353" i="1"/>
  <c r="M353" i="1"/>
  <c r="Q352" i="1"/>
  <c r="P352" i="1"/>
  <c r="O352" i="1"/>
  <c r="N352" i="1"/>
  <c r="M352" i="1"/>
  <c r="Q351" i="1"/>
  <c r="P351" i="1"/>
  <c r="O351" i="1"/>
  <c r="N351" i="1"/>
  <c r="M351" i="1"/>
  <c r="Q350" i="1"/>
  <c r="P350" i="1"/>
  <c r="O350" i="1"/>
  <c r="N350" i="1"/>
  <c r="M350" i="1"/>
  <c r="Q349" i="1"/>
  <c r="P349" i="1"/>
  <c r="O349" i="1"/>
  <c r="N349" i="1"/>
  <c r="M349" i="1"/>
  <c r="Q348" i="1"/>
  <c r="P348" i="1"/>
  <c r="O348" i="1"/>
  <c r="N348" i="1"/>
  <c r="M348" i="1"/>
  <c r="Q347" i="1"/>
  <c r="P347" i="1"/>
  <c r="O347" i="1"/>
  <c r="N347" i="1"/>
  <c r="M347" i="1"/>
  <c r="Q346" i="1"/>
  <c r="P346" i="1"/>
  <c r="O346" i="1"/>
  <c r="N346" i="1"/>
  <c r="M346" i="1"/>
  <c r="Q345" i="1"/>
  <c r="P345" i="1"/>
  <c r="O345" i="1"/>
  <c r="N345" i="1"/>
  <c r="M345" i="1"/>
  <c r="Q344" i="1"/>
  <c r="P344" i="1"/>
  <c r="O344" i="1"/>
  <c r="N344" i="1"/>
  <c r="M344" i="1"/>
  <c r="Q343" i="1"/>
  <c r="P343" i="1"/>
  <c r="O343" i="1"/>
  <c r="N343" i="1"/>
  <c r="M343" i="1"/>
  <c r="Q342" i="1"/>
  <c r="P342" i="1"/>
  <c r="O342" i="1"/>
  <c r="N342" i="1"/>
  <c r="M342" i="1"/>
  <c r="Q341" i="1"/>
  <c r="P341" i="1"/>
  <c r="O341" i="1"/>
  <c r="N341" i="1"/>
  <c r="M341" i="1"/>
  <c r="Q340" i="1"/>
  <c r="P340" i="1"/>
  <c r="O340" i="1"/>
  <c r="N340" i="1"/>
  <c r="M340" i="1"/>
  <c r="Q339" i="1"/>
  <c r="P339" i="1"/>
  <c r="O339" i="1"/>
  <c r="N339" i="1"/>
  <c r="M339" i="1"/>
  <c r="Q338" i="1"/>
  <c r="P338" i="1"/>
  <c r="O338" i="1"/>
  <c r="N338" i="1"/>
  <c r="M338" i="1"/>
  <c r="Q337" i="1"/>
  <c r="P337" i="1"/>
  <c r="O337" i="1"/>
  <c r="N337" i="1"/>
  <c r="M337" i="1"/>
  <c r="Q336" i="1"/>
  <c r="P336" i="1"/>
  <c r="O336" i="1"/>
  <c r="N336" i="1"/>
  <c r="M336" i="1"/>
  <c r="Q335" i="1"/>
  <c r="P335" i="1"/>
  <c r="O335" i="1"/>
  <c r="N335" i="1"/>
  <c r="M335" i="1"/>
  <c r="Q334" i="1"/>
  <c r="P334" i="1"/>
  <c r="O334" i="1"/>
  <c r="N334" i="1"/>
  <c r="M334" i="1"/>
  <c r="Q333" i="1"/>
  <c r="P333" i="1"/>
  <c r="O333" i="1"/>
  <c r="N333" i="1"/>
  <c r="M333" i="1"/>
  <c r="Q332" i="1"/>
  <c r="P332" i="1"/>
  <c r="O332" i="1"/>
  <c r="N332" i="1"/>
  <c r="M332" i="1"/>
  <c r="Q331" i="1"/>
  <c r="P331" i="1"/>
  <c r="O331" i="1"/>
  <c r="N331" i="1"/>
  <c r="M331" i="1"/>
  <c r="Q330" i="1"/>
  <c r="P330" i="1"/>
  <c r="O330" i="1"/>
  <c r="N330" i="1"/>
  <c r="M330" i="1"/>
  <c r="Q329" i="1"/>
  <c r="P329" i="1"/>
  <c r="O329" i="1"/>
  <c r="N329" i="1"/>
  <c r="M329" i="1"/>
  <c r="Q328" i="1"/>
  <c r="P328" i="1"/>
  <c r="O328" i="1"/>
  <c r="N328" i="1"/>
  <c r="M328" i="1"/>
  <c r="Q327" i="1"/>
  <c r="P327" i="1"/>
  <c r="O327" i="1"/>
  <c r="N327" i="1"/>
  <c r="M327" i="1"/>
  <c r="Q326" i="1"/>
  <c r="P326" i="1"/>
  <c r="O326" i="1"/>
  <c r="N326" i="1"/>
  <c r="M326" i="1"/>
  <c r="Q325" i="1"/>
  <c r="P325" i="1"/>
  <c r="O325" i="1"/>
  <c r="N325" i="1"/>
  <c r="M325" i="1"/>
  <c r="Q324" i="1"/>
  <c r="P324" i="1"/>
  <c r="O324" i="1"/>
  <c r="N324" i="1"/>
  <c r="M324" i="1"/>
  <c r="Q323" i="1"/>
  <c r="P323" i="1"/>
  <c r="O323" i="1"/>
  <c r="N323" i="1"/>
  <c r="M323" i="1"/>
  <c r="Q322" i="1"/>
  <c r="P322" i="1"/>
  <c r="O322" i="1"/>
  <c r="N322" i="1"/>
  <c r="M322" i="1"/>
  <c r="Q321" i="1"/>
  <c r="P321" i="1"/>
  <c r="O321" i="1"/>
  <c r="N321" i="1"/>
  <c r="M321" i="1"/>
  <c r="Q320" i="1"/>
  <c r="P320" i="1"/>
  <c r="O320" i="1"/>
  <c r="N320" i="1"/>
  <c r="M320" i="1"/>
  <c r="Q319" i="1"/>
  <c r="P319" i="1"/>
  <c r="O319" i="1"/>
  <c r="N319" i="1"/>
  <c r="M319" i="1"/>
  <c r="Q318" i="1"/>
  <c r="P318" i="1"/>
  <c r="O318" i="1"/>
  <c r="N318" i="1"/>
  <c r="M318" i="1"/>
  <c r="Q317" i="1"/>
  <c r="P317" i="1"/>
  <c r="O317" i="1"/>
  <c r="N317" i="1"/>
  <c r="M317" i="1"/>
  <c r="Q316" i="1"/>
  <c r="P316" i="1"/>
  <c r="O316" i="1"/>
  <c r="N316" i="1"/>
  <c r="M316" i="1"/>
  <c r="Q315" i="1"/>
  <c r="P315" i="1"/>
  <c r="O315" i="1"/>
  <c r="N315" i="1"/>
  <c r="M315" i="1"/>
  <c r="Q314" i="1"/>
  <c r="P314" i="1"/>
  <c r="O314" i="1"/>
  <c r="N314" i="1"/>
  <c r="M314" i="1"/>
  <c r="Q313" i="1"/>
  <c r="P313" i="1"/>
  <c r="O313" i="1"/>
  <c r="N313" i="1"/>
  <c r="M313" i="1"/>
  <c r="Q312" i="1"/>
  <c r="P312" i="1"/>
  <c r="O312" i="1"/>
  <c r="N312" i="1"/>
  <c r="M312" i="1"/>
  <c r="Q311" i="1"/>
  <c r="P311" i="1"/>
  <c r="O311" i="1"/>
  <c r="N311" i="1"/>
  <c r="M311" i="1"/>
  <c r="Q310" i="1"/>
  <c r="P310" i="1"/>
  <c r="O310" i="1"/>
  <c r="N310" i="1"/>
  <c r="M310" i="1"/>
  <c r="Q309" i="1"/>
  <c r="P309" i="1"/>
  <c r="O309" i="1"/>
  <c r="N309" i="1"/>
  <c r="M309" i="1"/>
  <c r="Q308" i="1"/>
  <c r="P308" i="1"/>
  <c r="O308" i="1"/>
  <c r="N308" i="1"/>
  <c r="M308" i="1"/>
  <c r="Q307" i="1"/>
  <c r="P307" i="1"/>
  <c r="O307" i="1"/>
  <c r="N307" i="1"/>
  <c r="M307" i="1"/>
  <c r="Q306" i="1"/>
  <c r="P306" i="1"/>
  <c r="O306" i="1"/>
  <c r="N306" i="1"/>
  <c r="M306" i="1"/>
  <c r="Q305" i="1"/>
  <c r="P305" i="1"/>
  <c r="O305" i="1"/>
  <c r="N305" i="1"/>
  <c r="M305" i="1"/>
  <c r="Q304" i="1"/>
  <c r="P304" i="1"/>
  <c r="O304" i="1"/>
  <c r="N304" i="1"/>
  <c r="M304" i="1"/>
  <c r="Q303" i="1"/>
  <c r="P303" i="1"/>
  <c r="O303" i="1"/>
  <c r="N303" i="1"/>
  <c r="M303" i="1"/>
  <c r="Q302" i="1"/>
  <c r="P302" i="1"/>
  <c r="O302" i="1"/>
  <c r="N302" i="1"/>
  <c r="M302" i="1"/>
  <c r="Q301" i="1"/>
  <c r="P301" i="1"/>
  <c r="O301" i="1"/>
  <c r="N301" i="1"/>
  <c r="M301" i="1"/>
  <c r="Q300" i="1"/>
  <c r="P300" i="1"/>
  <c r="O300" i="1"/>
  <c r="N300" i="1"/>
  <c r="M300" i="1"/>
  <c r="Q299" i="1"/>
  <c r="P299" i="1"/>
  <c r="O299" i="1"/>
  <c r="N299" i="1"/>
  <c r="M299" i="1"/>
  <c r="Q298" i="1"/>
  <c r="P298" i="1"/>
  <c r="O298" i="1"/>
  <c r="N298" i="1"/>
  <c r="M298" i="1"/>
  <c r="Q297" i="1"/>
  <c r="P297" i="1"/>
  <c r="O297" i="1"/>
  <c r="N297" i="1"/>
  <c r="M297" i="1"/>
  <c r="Q296" i="1"/>
  <c r="P296" i="1"/>
  <c r="O296" i="1"/>
  <c r="N296" i="1"/>
  <c r="M296" i="1"/>
  <c r="Q295" i="1"/>
  <c r="P295" i="1"/>
  <c r="O295" i="1"/>
  <c r="N295" i="1"/>
  <c r="M295" i="1"/>
  <c r="Q294" i="1"/>
  <c r="P294" i="1"/>
  <c r="O294" i="1"/>
  <c r="N294" i="1"/>
  <c r="M294" i="1"/>
  <c r="Q293" i="1"/>
  <c r="P293" i="1"/>
  <c r="O293" i="1"/>
  <c r="N293" i="1"/>
  <c r="M293" i="1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Q4" i="1"/>
  <c r="P4" i="1"/>
  <c r="O4" i="1"/>
  <c r="N4" i="1"/>
  <c r="M4" i="1"/>
  <c r="M3" i="1"/>
  <c r="N3" i="1"/>
  <c r="O3" i="1"/>
  <c r="P3" i="1"/>
  <c r="Q3" i="1"/>
  <c r="AI2" i="1"/>
  <c r="AH2" i="1"/>
  <c r="AG2" i="1"/>
  <c r="AF2" i="1"/>
  <c r="AE2" i="1"/>
  <c r="AD5" i="1"/>
  <c r="AD6" i="1"/>
  <c r="AD7" i="1"/>
  <c r="AD8" i="1"/>
  <c r="AD9" i="1"/>
  <c r="AD10" i="1"/>
  <c r="AE10" i="1"/>
  <c r="AF5" i="1"/>
  <c r="AG5" i="1"/>
  <c r="AI5" i="1"/>
  <c r="AF6" i="1"/>
  <c r="AG6" i="1"/>
  <c r="AI6" i="1"/>
  <c r="AF7" i="1"/>
  <c r="AG7" i="1"/>
  <c r="AI7" i="1"/>
  <c r="AF8" i="1"/>
  <c r="AG8" i="1"/>
  <c r="AH8" i="1"/>
  <c r="AI8" i="1"/>
  <c r="AF9" i="1"/>
  <c r="AG9" i="1"/>
  <c r="AH9" i="1"/>
  <c r="AI9" i="1"/>
  <c r="AF10" i="1"/>
  <c r="AG10" i="1"/>
  <c r="AH10" i="1"/>
  <c r="AI10" i="1"/>
  <c r="AD11" i="1"/>
  <c r="AF11" i="1"/>
  <c r="AG11" i="1"/>
  <c r="AH11" i="1"/>
  <c r="AI11" i="1"/>
  <c r="AD12" i="1"/>
  <c r="AF12" i="1"/>
  <c r="AG12" i="1"/>
  <c r="AH12" i="1"/>
  <c r="AI12" i="1"/>
  <c r="AI4" i="1"/>
  <c r="AI3" i="1"/>
  <c r="AG4" i="1"/>
  <c r="AF4" i="1"/>
  <c r="AE12" i="1"/>
  <c r="AE11" i="1"/>
  <c r="AD4" i="1"/>
  <c r="V5692" i="1"/>
  <c r="W5692" i="1"/>
  <c r="X5692" i="1"/>
  <c r="Y5692" i="1"/>
  <c r="U5692" i="1"/>
  <c r="V1" i="1"/>
  <c r="W1" i="1"/>
  <c r="X1" i="1"/>
  <c r="U1" i="1"/>
  <c r="Y7992" i="1"/>
  <c r="X7992" i="1"/>
  <c r="W7992" i="1"/>
  <c r="V7992" i="1"/>
  <c r="U7992" i="1"/>
  <c r="Y7991" i="1"/>
  <c r="X7991" i="1"/>
  <c r="W7991" i="1"/>
  <c r="V7991" i="1"/>
  <c r="U7991" i="1"/>
  <c r="Y7990" i="1"/>
  <c r="X7990" i="1"/>
  <c r="W7990" i="1"/>
  <c r="V7990" i="1"/>
  <c r="U7990" i="1"/>
  <c r="Y7989" i="1"/>
  <c r="X7989" i="1"/>
  <c r="W7989" i="1"/>
  <c r="V7989" i="1"/>
  <c r="U7989" i="1"/>
  <c r="Y7988" i="1"/>
  <c r="X7988" i="1"/>
  <c r="W7988" i="1"/>
  <c r="V7988" i="1"/>
  <c r="U7988" i="1"/>
  <c r="Y7987" i="1"/>
  <c r="X7987" i="1"/>
  <c r="W7987" i="1"/>
  <c r="V7987" i="1"/>
  <c r="U7987" i="1"/>
  <c r="Y7986" i="1"/>
  <c r="X7986" i="1"/>
  <c r="W7986" i="1"/>
  <c r="V7986" i="1"/>
  <c r="U7986" i="1"/>
  <c r="Y7985" i="1"/>
  <c r="X7985" i="1"/>
  <c r="W7985" i="1"/>
  <c r="V7985" i="1"/>
  <c r="U7985" i="1"/>
  <c r="Y7984" i="1"/>
  <c r="X7984" i="1"/>
  <c r="W7984" i="1"/>
  <c r="V7984" i="1"/>
  <c r="U7984" i="1"/>
  <c r="Y7983" i="1"/>
  <c r="X7983" i="1"/>
  <c r="W7983" i="1"/>
  <c r="V7983" i="1"/>
  <c r="U7983" i="1"/>
  <c r="Y7982" i="1"/>
  <c r="X7982" i="1"/>
  <c r="W7982" i="1"/>
  <c r="V7982" i="1"/>
  <c r="U7982" i="1"/>
  <c r="Y7981" i="1"/>
  <c r="X7981" i="1"/>
  <c r="W7981" i="1"/>
  <c r="V7981" i="1"/>
  <c r="U7981" i="1"/>
  <c r="Y7980" i="1"/>
  <c r="X7980" i="1"/>
  <c r="W7980" i="1"/>
  <c r="V7980" i="1"/>
  <c r="U7980" i="1"/>
  <c r="Y7979" i="1"/>
  <c r="X7979" i="1"/>
  <c r="W7979" i="1"/>
  <c r="V7979" i="1"/>
  <c r="U7979" i="1"/>
  <c r="Y7978" i="1"/>
  <c r="X7978" i="1"/>
  <c r="W7978" i="1"/>
  <c r="V7978" i="1"/>
  <c r="U7978" i="1"/>
  <c r="Y7977" i="1"/>
  <c r="X7977" i="1"/>
  <c r="W7977" i="1"/>
  <c r="V7977" i="1"/>
  <c r="U7977" i="1"/>
  <c r="Y7976" i="1"/>
  <c r="X7976" i="1"/>
  <c r="W7976" i="1"/>
  <c r="V7976" i="1"/>
  <c r="U7976" i="1"/>
  <c r="Y7975" i="1"/>
  <c r="X7975" i="1"/>
  <c r="W7975" i="1"/>
  <c r="V7975" i="1"/>
  <c r="U7975" i="1"/>
  <c r="Y7974" i="1"/>
  <c r="X7974" i="1"/>
  <c r="W7974" i="1"/>
  <c r="V7974" i="1"/>
  <c r="U7974" i="1"/>
  <c r="Y7973" i="1"/>
  <c r="X7973" i="1"/>
  <c r="W7973" i="1"/>
  <c r="V7973" i="1"/>
  <c r="U7973" i="1"/>
  <c r="Y7972" i="1"/>
  <c r="X7972" i="1"/>
  <c r="W7972" i="1"/>
  <c r="V7972" i="1"/>
  <c r="U7972" i="1"/>
  <c r="Y7971" i="1"/>
  <c r="X7971" i="1"/>
  <c r="W7971" i="1"/>
  <c r="V7971" i="1"/>
  <c r="U7971" i="1"/>
  <c r="Y7970" i="1"/>
  <c r="X7970" i="1"/>
  <c r="W7970" i="1"/>
  <c r="V7970" i="1"/>
  <c r="U7970" i="1"/>
  <c r="Y7969" i="1"/>
  <c r="X7969" i="1"/>
  <c r="W7969" i="1"/>
  <c r="V7969" i="1"/>
  <c r="U7969" i="1"/>
  <c r="Y7968" i="1"/>
  <c r="X7968" i="1"/>
  <c r="W7968" i="1"/>
  <c r="V7968" i="1"/>
  <c r="U7968" i="1"/>
  <c r="Y7967" i="1"/>
  <c r="X7967" i="1"/>
  <c r="W7967" i="1"/>
  <c r="V7967" i="1"/>
  <c r="U7967" i="1"/>
  <c r="Y7966" i="1"/>
  <c r="X7966" i="1"/>
  <c r="W7966" i="1"/>
  <c r="V7966" i="1"/>
  <c r="U7966" i="1"/>
  <c r="Y7965" i="1"/>
  <c r="X7965" i="1"/>
  <c r="W7965" i="1"/>
  <c r="V7965" i="1"/>
  <c r="U7965" i="1"/>
  <c r="Y7964" i="1"/>
  <c r="X7964" i="1"/>
  <c r="W7964" i="1"/>
  <c r="V7964" i="1"/>
  <c r="U7964" i="1"/>
  <c r="Y7963" i="1"/>
  <c r="X7963" i="1"/>
  <c r="W7963" i="1"/>
  <c r="V7963" i="1"/>
  <c r="U7963" i="1"/>
  <c r="Y7962" i="1"/>
  <c r="X7962" i="1"/>
  <c r="W7962" i="1"/>
  <c r="V7962" i="1"/>
  <c r="U7962" i="1"/>
  <c r="Y7961" i="1"/>
  <c r="X7961" i="1"/>
  <c r="W7961" i="1"/>
  <c r="V7961" i="1"/>
  <c r="U7961" i="1"/>
  <c r="Y7960" i="1"/>
  <c r="X7960" i="1"/>
  <c r="W7960" i="1"/>
  <c r="V7960" i="1"/>
  <c r="U7960" i="1"/>
  <c r="Y7959" i="1"/>
  <c r="X7959" i="1"/>
  <c r="W7959" i="1"/>
  <c r="V7959" i="1"/>
  <c r="U7959" i="1"/>
  <c r="Y7958" i="1"/>
  <c r="X7958" i="1"/>
  <c r="W7958" i="1"/>
  <c r="V7958" i="1"/>
  <c r="U7958" i="1"/>
  <c r="Y7957" i="1"/>
  <c r="X7957" i="1"/>
  <c r="W7957" i="1"/>
  <c r="V7957" i="1"/>
  <c r="U7957" i="1"/>
  <c r="Y7956" i="1"/>
  <c r="X7956" i="1"/>
  <c r="W7956" i="1"/>
  <c r="V7956" i="1"/>
  <c r="U7956" i="1"/>
  <c r="Y7955" i="1"/>
  <c r="X7955" i="1"/>
  <c r="W7955" i="1"/>
  <c r="V7955" i="1"/>
  <c r="U7955" i="1"/>
  <c r="Y7954" i="1"/>
  <c r="X7954" i="1"/>
  <c r="W7954" i="1"/>
  <c r="V7954" i="1"/>
  <c r="U7954" i="1"/>
  <c r="Y7953" i="1"/>
  <c r="X7953" i="1"/>
  <c r="W7953" i="1"/>
  <c r="V7953" i="1"/>
  <c r="U7953" i="1"/>
  <c r="Y7952" i="1"/>
  <c r="X7952" i="1"/>
  <c r="W7952" i="1"/>
  <c r="V7952" i="1"/>
  <c r="U7952" i="1"/>
  <c r="Y7951" i="1"/>
  <c r="X7951" i="1"/>
  <c r="W7951" i="1"/>
  <c r="V7951" i="1"/>
  <c r="U7951" i="1"/>
  <c r="Y7950" i="1"/>
  <c r="X7950" i="1"/>
  <c r="W7950" i="1"/>
  <c r="V7950" i="1"/>
  <c r="U7950" i="1"/>
  <c r="Y7949" i="1"/>
  <c r="X7949" i="1"/>
  <c r="W7949" i="1"/>
  <c r="V7949" i="1"/>
  <c r="U7949" i="1"/>
  <c r="Y7948" i="1"/>
  <c r="X7948" i="1"/>
  <c r="W7948" i="1"/>
  <c r="V7948" i="1"/>
  <c r="U7948" i="1"/>
  <c r="Y7947" i="1"/>
  <c r="X7947" i="1"/>
  <c r="W7947" i="1"/>
  <c r="V7947" i="1"/>
  <c r="U7947" i="1"/>
  <c r="Y7946" i="1"/>
  <c r="X7946" i="1"/>
  <c r="W7946" i="1"/>
  <c r="V7946" i="1"/>
  <c r="U7946" i="1"/>
  <c r="Y7945" i="1"/>
  <c r="X7945" i="1"/>
  <c r="W7945" i="1"/>
  <c r="V7945" i="1"/>
  <c r="U7945" i="1"/>
  <c r="Y7944" i="1"/>
  <c r="X7944" i="1"/>
  <c r="W7944" i="1"/>
  <c r="V7944" i="1"/>
  <c r="U7944" i="1"/>
  <c r="Y7943" i="1"/>
  <c r="X7943" i="1"/>
  <c r="W7943" i="1"/>
  <c r="V7943" i="1"/>
  <c r="U7943" i="1"/>
  <c r="Y7942" i="1"/>
  <c r="X7942" i="1"/>
  <c r="W7942" i="1"/>
  <c r="V7942" i="1"/>
  <c r="U7942" i="1"/>
  <c r="Y7941" i="1"/>
  <c r="X7941" i="1"/>
  <c r="W7941" i="1"/>
  <c r="V7941" i="1"/>
  <c r="U7941" i="1"/>
  <c r="Y7940" i="1"/>
  <c r="X7940" i="1"/>
  <c r="W7940" i="1"/>
  <c r="V7940" i="1"/>
  <c r="U7940" i="1"/>
  <c r="Y7939" i="1"/>
  <c r="X7939" i="1"/>
  <c r="W7939" i="1"/>
  <c r="V7939" i="1"/>
  <c r="U7939" i="1"/>
  <c r="Y7938" i="1"/>
  <c r="X7938" i="1"/>
  <c r="W7938" i="1"/>
  <c r="V7938" i="1"/>
  <c r="U7938" i="1"/>
  <c r="Y7937" i="1"/>
  <c r="X7937" i="1"/>
  <c r="W7937" i="1"/>
  <c r="V7937" i="1"/>
  <c r="U7937" i="1"/>
  <c r="Y7936" i="1"/>
  <c r="X7936" i="1"/>
  <c r="W7936" i="1"/>
  <c r="V7936" i="1"/>
  <c r="U7936" i="1"/>
  <c r="Y7935" i="1"/>
  <c r="X7935" i="1"/>
  <c r="W7935" i="1"/>
  <c r="V7935" i="1"/>
  <c r="U7935" i="1"/>
  <c r="Y7934" i="1"/>
  <c r="X7934" i="1"/>
  <c r="W7934" i="1"/>
  <c r="V7934" i="1"/>
  <c r="U7934" i="1"/>
  <c r="Y7933" i="1"/>
  <c r="X7933" i="1"/>
  <c r="W7933" i="1"/>
  <c r="V7933" i="1"/>
  <c r="U7933" i="1"/>
  <c r="Y7932" i="1"/>
  <c r="X7932" i="1"/>
  <c r="W7932" i="1"/>
  <c r="V7932" i="1"/>
  <c r="U7932" i="1"/>
  <c r="Y7931" i="1"/>
  <c r="X7931" i="1"/>
  <c r="W7931" i="1"/>
  <c r="V7931" i="1"/>
  <c r="U7931" i="1"/>
  <c r="Y7930" i="1"/>
  <c r="X7930" i="1"/>
  <c r="W7930" i="1"/>
  <c r="V7930" i="1"/>
  <c r="U7930" i="1"/>
  <c r="Y7929" i="1"/>
  <c r="X7929" i="1"/>
  <c r="W7929" i="1"/>
  <c r="V7929" i="1"/>
  <c r="U7929" i="1"/>
  <c r="Y7928" i="1"/>
  <c r="X7928" i="1"/>
  <c r="W7928" i="1"/>
  <c r="V7928" i="1"/>
  <c r="U7928" i="1"/>
  <c r="Y7927" i="1"/>
  <c r="X7927" i="1"/>
  <c r="W7927" i="1"/>
  <c r="V7927" i="1"/>
  <c r="U7927" i="1"/>
  <c r="Y7926" i="1"/>
  <c r="X7926" i="1"/>
  <c r="W7926" i="1"/>
  <c r="V7926" i="1"/>
  <c r="U7926" i="1"/>
  <c r="Y7925" i="1"/>
  <c r="X7925" i="1"/>
  <c r="W7925" i="1"/>
  <c r="V7925" i="1"/>
  <c r="U7925" i="1"/>
  <c r="Y7924" i="1"/>
  <c r="X7924" i="1"/>
  <c r="W7924" i="1"/>
  <c r="V7924" i="1"/>
  <c r="U7924" i="1"/>
  <c r="Y7923" i="1"/>
  <c r="X7923" i="1"/>
  <c r="W7923" i="1"/>
  <c r="V7923" i="1"/>
  <c r="U7923" i="1"/>
  <c r="Y7922" i="1"/>
  <c r="X7922" i="1"/>
  <c r="W7922" i="1"/>
  <c r="V7922" i="1"/>
  <c r="U7922" i="1"/>
  <c r="Y7921" i="1"/>
  <c r="X7921" i="1"/>
  <c r="W7921" i="1"/>
  <c r="V7921" i="1"/>
  <c r="U7921" i="1"/>
  <c r="Y7920" i="1"/>
  <c r="X7920" i="1"/>
  <c r="W7920" i="1"/>
  <c r="V7920" i="1"/>
  <c r="U7920" i="1"/>
  <c r="Y7919" i="1"/>
  <c r="X7919" i="1"/>
  <c r="W7919" i="1"/>
  <c r="V7919" i="1"/>
  <c r="U7919" i="1"/>
  <c r="Y7918" i="1"/>
  <c r="X7918" i="1"/>
  <c r="W7918" i="1"/>
  <c r="V7918" i="1"/>
  <c r="U7918" i="1"/>
  <c r="Y7917" i="1"/>
  <c r="X7917" i="1"/>
  <c r="W7917" i="1"/>
  <c r="V7917" i="1"/>
  <c r="U7917" i="1"/>
  <c r="Y7916" i="1"/>
  <c r="X7916" i="1"/>
  <c r="W7916" i="1"/>
  <c r="V7916" i="1"/>
  <c r="U7916" i="1"/>
  <c r="Y7915" i="1"/>
  <c r="X7915" i="1"/>
  <c r="W7915" i="1"/>
  <c r="V7915" i="1"/>
  <c r="U7915" i="1"/>
  <c r="Y7914" i="1"/>
  <c r="X7914" i="1"/>
  <c r="W7914" i="1"/>
  <c r="V7914" i="1"/>
  <c r="U7914" i="1"/>
  <c r="Y7913" i="1"/>
  <c r="X7913" i="1"/>
  <c r="W7913" i="1"/>
  <c r="V7913" i="1"/>
  <c r="U7913" i="1"/>
  <c r="Y7912" i="1"/>
  <c r="X7912" i="1"/>
  <c r="W7912" i="1"/>
  <c r="V7912" i="1"/>
  <c r="U7912" i="1"/>
  <c r="Y7911" i="1"/>
  <c r="X7911" i="1"/>
  <c r="W7911" i="1"/>
  <c r="V7911" i="1"/>
  <c r="U7911" i="1"/>
  <c r="Y7910" i="1"/>
  <c r="X7910" i="1"/>
  <c r="W7910" i="1"/>
  <c r="V7910" i="1"/>
  <c r="U7910" i="1"/>
  <c r="Y7909" i="1"/>
  <c r="X7909" i="1"/>
  <c r="W7909" i="1"/>
  <c r="V7909" i="1"/>
  <c r="U7909" i="1"/>
  <c r="Y7908" i="1"/>
  <c r="X7908" i="1"/>
  <c r="W7908" i="1"/>
  <c r="V7908" i="1"/>
  <c r="U7908" i="1"/>
  <c r="Y7907" i="1"/>
  <c r="X7907" i="1"/>
  <c r="W7907" i="1"/>
  <c r="V7907" i="1"/>
  <c r="U7907" i="1"/>
  <c r="Y7906" i="1"/>
  <c r="X7906" i="1"/>
  <c r="W7906" i="1"/>
  <c r="V7906" i="1"/>
  <c r="U7906" i="1"/>
  <c r="Y7905" i="1"/>
  <c r="X7905" i="1"/>
  <c r="W7905" i="1"/>
  <c r="V7905" i="1"/>
  <c r="U7905" i="1"/>
  <c r="Y7904" i="1"/>
  <c r="X7904" i="1"/>
  <c r="W7904" i="1"/>
  <c r="V7904" i="1"/>
  <c r="U7904" i="1"/>
  <c r="Y7903" i="1"/>
  <c r="X7903" i="1"/>
  <c r="W7903" i="1"/>
  <c r="V7903" i="1"/>
  <c r="U7903" i="1"/>
  <c r="Y7902" i="1"/>
  <c r="X7902" i="1"/>
  <c r="W7902" i="1"/>
  <c r="V7902" i="1"/>
  <c r="U7902" i="1"/>
  <c r="Y7901" i="1"/>
  <c r="X7901" i="1"/>
  <c r="W7901" i="1"/>
  <c r="V7901" i="1"/>
  <c r="U7901" i="1"/>
  <c r="Y7900" i="1"/>
  <c r="X7900" i="1"/>
  <c r="W7900" i="1"/>
  <c r="V7900" i="1"/>
  <c r="U7900" i="1"/>
  <c r="Y7899" i="1"/>
  <c r="X7899" i="1"/>
  <c r="W7899" i="1"/>
  <c r="V7899" i="1"/>
  <c r="U7899" i="1"/>
  <c r="Y7898" i="1"/>
  <c r="X7898" i="1"/>
  <c r="W7898" i="1"/>
  <c r="V7898" i="1"/>
  <c r="U7898" i="1"/>
  <c r="Y7897" i="1"/>
  <c r="X7897" i="1"/>
  <c r="W7897" i="1"/>
  <c r="V7897" i="1"/>
  <c r="U7897" i="1"/>
  <c r="Y7896" i="1"/>
  <c r="X7896" i="1"/>
  <c r="W7896" i="1"/>
  <c r="V7896" i="1"/>
  <c r="U7896" i="1"/>
  <c r="Y7895" i="1"/>
  <c r="X7895" i="1"/>
  <c r="W7895" i="1"/>
  <c r="V7895" i="1"/>
  <c r="U7895" i="1"/>
  <c r="Y7894" i="1"/>
  <c r="X7894" i="1"/>
  <c r="W7894" i="1"/>
  <c r="V7894" i="1"/>
  <c r="U7894" i="1"/>
  <c r="Y7893" i="1"/>
  <c r="X7893" i="1"/>
  <c r="W7893" i="1"/>
  <c r="V7893" i="1"/>
  <c r="U7893" i="1"/>
  <c r="Y7892" i="1"/>
  <c r="X7892" i="1"/>
  <c r="W7892" i="1"/>
  <c r="V7892" i="1"/>
  <c r="U7892" i="1"/>
  <c r="Y7891" i="1"/>
  <c r="X7891" i="1"/>
  <c r="W7891" i="1"/>
  <c r="V7891" i="1"/>
  <c r="U7891" i="1"/>
  <c r="Y7890" i="1"/>
  <c r="X7890" i="1"/>
  <c r="W7890" i="1"/>
  <c r="V7890" i="1"/>
  <c r="U7890" i="1"/>
  <c r="Y7889" i="1"/>
  <c r="X7889" i="1"/>
  <c r="W7889" i="1"/>
  <c r="V7889" i="1"/>
  <c r="U7889" i="1"/>
  <c r="Y7888" i="1"/>
  <c r="X7888" i="1"/>
  <c r="W7888" i="1"/>
  <c r="V7888" i="1"/>
  <c r="U7888" i="1"/>
  <c r="Y7887" i="1"/>
  <c r="X7887" i="1"/>
  <c r="W7887" i="1"/>
  <c r="V7887" i="1"/>
  <c r="U7887" i="1"/>
  <c r="Y7886" i="1"/>
  <c r="X7886" i="1"/>
  <c r="W7886" i="1"/>
  <c r="V7886" i="1"/>
  <c r="U7886" i="1"/>
  <c r="Y7885" i="1"/>
  <c r="X7885" i="1"/>
  <c r="W7885" i="1"/>
  <c r="V7885" i="1"/>
  <c r="U7885" i="1"/>
  <c r="Y7884" i="1"/>
  <c r="X7884" i="1"/>
  <c r="W7884" i="1"/>
  <c r="V7884" i="1"/>
  <c r="U7884" i="1"/>
  <c r="Y7883" i="1"/>
  <c r="X7883" i="1"/>
  <c r="W7883" i="1"/>
  <c r="V7883" i="1"/>
  <c r="U7883" i="1"/>
  <c r="Y7882" i="1"/>
  <c r="X7882" i="1"/>
  <c r="W7882" i="1"/>
  <c r="V7882" i="1"/>
  <c r="U7882" i="1"/>
  <c r="Y7881" i="1"/>
  <c r="X7881" i="1"/>
  <c r="W7881" i="1"/>
  <c r="V7881" i="1"/>
  <c r="U7881" i="1"/>
  <c r="Y7880" i="1"/>
  <c r="X7880" i="1"/>
  <c r="W7880" i="1"/>
  <c r="V7880" i="1"/>
  <c r="U7880" i="1"/>
  <c r="Y7879" i="1"/>
  <c r="X7879" i="1"/>
  <c r="W7879" i="1"/>
  <c r="V7879" i="1"/>
  <c r="U7879" i="1"/>
  <c r="Y7878" i="1"/>
  <c r="X7878" i="1"/>
  <c r="W7878" i="1"/>
  <c r="V7878" i="1"/>
  <c r="U7878" i="1"/>
  <c r="Y7877" i="1"/>
  <c r="X7877" i="1"/>
  <c r="W7877" i="1"/>
  <c r="V7877" i="1"/>
  <c r="U7877" i="1"/>
  <c r="Y7876" i="1"/>
  <c r="X7876" i="1"/>
  <c r="W7876" i="1"/>
  <c r="V7876" i="1"/>
  <c r="U7876" i="1"/>
  <c r="Y7875" i="1"/>
  <c r="X7875" i="1"/>
  <c r="W7875" i="1"/>
  <c r="V7875" i="1"/>
  <c r="U7875" i="1"/>
  <c r="Y7874" i="1"/>
  <c r="X7874" i="1"/>
  <c r="W7874" i="1"/>
  <c r="V7874" i="1"/>
  <c r="U7874" i="1"/>
  <c r="Y7873" i="1"/>
  <c r="X7873" i="1"/>
  <c r="W7873" i="1"/>
  <c r="V7873" i="1"/>
  <c r="U7873" i="1"/>
  <c r="Y7872" i="1"/>
  <c r="X7872" i="1"/>
  <c r="W7872" i="1"/>
  <c r="V7872" i="1"/>
  <c r="U7872" i="1"/>
  <c r="Y7871" i="1"/>
  <c r="X7871" i="1"/>
  <c r="W7871" i="1"/>
  <c r="V7871" i="1"/>
  <c r="U7871" i="1"/>
  <c r="Y7870" i="1"/>
  <c r="X7870" i="1"/>
  <c r="W7870" i="1"/>
  <c r="V7870" i="1"/>
  <c r="U7870" i="1"/>
  <c r="Y7869" i="1"/>
  <c r="X7869" i="1"/>
  <c r="W7869" i="1"/>
  <c r="V7869" i="1"/>
  <c r="U7869" i="1"/>
  <c r="Y7868" i="1"/>
  <c r="X7868" i="1"/>
  <c r="W7868" i="1"/>
  <c r="V7868" i="1"/>
  <c r="U7868" i="1"/>
  <c r="Y7867" i="1"/>
  <c r="X7867" i="1"/>
  <c r="W7867" i="1"/>
  <c r="V7867" i="1"/>
  <c r="U7867" i="1"/>
  <c r="Y7866" i="1"/>
  <c r="X7866" i="1"/>
  <c r="W7866" i="1"/>
  <c r="V7866" i="1"/>
  <c r="U7866" i="1"/>
  <c r="Y7865" i="1"/>
  <c r="X7865" i="1"/>
  <c r="W7865" i="1"/>
  <c r="V7865" i="1"/>
  <c r="U7865" i="1"/>
  <c r="Y7864" i="1"/>
  <c r="X7864" i="1"/>
  <c r="W7864" i="1"/>
  <c r="V7864" i="1"/>
  <c r="U7864" i="1"/>
  <c r="Y7863" i="1"/>
  <c r="X7863" i="1"/>
  <c r="W7863" i="1"/>
  <c r="V7863" i="1"/>
  <c r="U7863" i="1"/>
  <c r="Y7862" i="1"/>
  <c r="X7862" i="1"/>
  <c r="W7862" i="1"/>
  <c r="V7862" i="1"/>
  <c r="U7862" i="1"/>
  <c r="Y7861" i="1"/>
  <c r="X7861" i="1"/>
  <c r="W7861" i="1"/>
  <c r="V7861" i="1"/>
  <c r="U7861" i="1"/>
  <c r="Y7860" i="1"/>
  <c r="X7860" i="1"/>
  <c r="W7860" i="1"/>
  <c r="V7860" i="1"/>
  <c r="U7860" i="1"/>
  <c r="Y7859" i="1"/>
  <c r="X7859" i="1"/>
  <c r="W7859" i="1"/>
  <c r="V7859" i="1"/>
  <c r="U7859" i="1"/>
  <c r="Y7858" i="1"/>
  <c r="X7858" i="1"/>
  <c r="W7858" i="1"/>
  <c r="V7858" i="1"/>
  <c r="U7858" i="1"/>
  <c r="Y7857" i="1"/>
  <c r="X7857" i="1"/>
  <c r="W7857" i="1"/>
  <c r="V7857" i="1"/>
  <c r="U7857" i="1"/>
  <c r="Y7856" i="1"/>
  <c r="X7856" i="1"/>
  <c r="W7856" i="1"/>
  <c r="V7856" i="1"/>
  <c r="U7856" i="1"/>
  <c r="Y7855" i="1"/>
  <c r="X7855" i="1"/>
  <c r="W7855" i="1"/>
  <c r="V7855" i="1"/>
  <c r="U7855" i="1"/>
  <c r="Y7854" i="1"/>
  <c r="X7854" i="1"/>
  <c r="W7854" i="1"/>
  <c r="V7854" i="1"/>
  <c r="U7854" i="1"/>
  <c r="Y7853" i="1"/>
  <c r="X7853" i="1"/>
  <c r="W7853" i="1"/>
  <c r="V7853" i="1"/>
  <c r="U7853" i="1"/>
  <c r="Y7852" i="1"/>
  <c r="X7852" i="1"/>
  <c r="W7852" i="1"/>
  <c r="V7852" i="1"/>
  <c r="U7852" i="1"/>
  <c r="Y7851" i="1"/>
  <c r="X7851" i="1"/>
  <c r="W7851" i="1"/>
  <c r="V7851" i="1"/>
  <c r="U7851" i="1"/>
  <c r="Y7850" i="1"/>
  <c r="X7850" i="1"/>
  <c r="W7850" i="1"/>
  <c r="V7850" i="1"/>
  <c r="U7850" i="1"/>
  <c r="Y7849" i="1"/>
  <c r="X7849" i="1"/>
  <c r="W7849" i="1"/>
  <c r="V7849" i="1"/>
  <c r="U7849" i="1"/>
  <c r="Y7848" i="1"/>
  <c r="X7848" i="1"/>
  <c r="W7848" i="1"/>
  <c r="V7848" i="1"/>
  <c r="U7848" i="1"/>
  <c r="Y7847" i="1"/>
  <c r="X7847" i="1"/>
  <c r="W7847" i="1"/>
  <c r="V7847" i="1"/>
  <c r="U7847" i="1"/>
  <c r="Y7846" i="1"/>
  <c r="X7846" i="1"/>
  <c r="W7846" i="1"/>
  <c r="V7846" i="1"/>
  <c r="U7846" i="1"/>
  <c r="Y7845" i="1"/>
  <c r="X7845" i="1"/>
  <c r="W7845" i="1"/>
  <c r="V7845" i="1"/>
  <c r="U7845" i="1"/>
  <c r="Y7844" i="1"/>
  <c r="X7844" i="1"/>
  <c r="W7844" i="1"/>
  <c r="V7844" i="1"/>
  <c r="U7844" i="1"/>
  <c r="Y7843" i="1"/>
  <c r="X7843" i="1"/>
  <c r="W7843" i="1"/>
  <c r="V7843" i="1"/>
  <c r="U7843" i="1"/>
  <c r="Y7842" i="1"/>
  <c r="X7842" i="1"/>
  <c r="W7842" i="1"/>
  <c r="V7842" i="1"/>
  <c r="U7842" i="1"/>
  <c r="Y7841" i="1"/>
  <c r="X7841" i="1"/>
  <c r="W7841" i="1"/>
  <c r="V7841" i="1"/>
  <c r="U7841" i="1"/>
  <c r="Y7840" i="1"/>
  <c r="X7840" i="1"/>
  <c r="W7840" i="1"/>
  <c r="V7840" i="1"/>
  <c r="U7840" i="1"/>
  <c r="Y7839" i="1"/>
  <c r="X7839" i="1"/>
  <c r="W7839" i="1"/>
  <c r="V7839" i="1"/>
  <c r="U7839" i="1"/>
  <c r="Y7838" i="1"/>
  <c r="X7838" i="1"/>
  <c r="W7838" i="1"/>
  <c r="V7838" i="1"/>
  <c r="U7838" i="1"/>
  <c r="Y7837" i="1"/>
  <c r="X7837" i="1"/>
  <c r="W7837" i="1"/>
  <c r="V7837" i="1"/>
  <c r="U7837" i="1"/>
  <c r="Y7836" i="1"/>
  <c r="X7836" i="1"/>
  <c r="W7836" i="1"/>
  <c r="V7836" i="1"/>
  <c r="U7836" i="1"/>
  <c r="Y7835" i="1"/>
  <c r="X7835" i="1"/>
  <c r="W7835" i="1"/>
  <c r="V7835" i="1"/>
  <c r="U7835" i="1"/>
  <c r="Y7834" i="1"/>
  <c r="X7834" i="1"/>
  <c r="W7834" i="1"/>
  <c r="V7834" i="1"/>
  <c r="U7834" i="1"/>
  <c r="Y7833" i="1"/>
  <c r="X7833" i="1"/>
  <c r="W7833" i="1"/>
  <c r="V7833" i="1"/>
  <c r="U7833" i="1"/>
  <c r="Y7832" i="1"/>
  <c r="X7832" i="1"/>
  <c r="W7832" i="1"/>
  <c r="V7832" i="1"/>
  <c r="U7832" i="1"/>
  <c r="Y7831" i="1"/>
  <c r="X7831" i="1"/>
  <c r="W7831" i="1"/>
  <c r="V7831" i="1"/>
  <c r="U7831" i="1"/>
  <c r="Y7830" i="1"/>
  <c r="X7830" i="1"/>
  <c r="W7830" i="1"/>
  <c r="V7830" i="1"/>
  <c r="U7830" i="1"/>
  <c r="Y7829" i="1"/>
  <c r="X7829" i="1"/>
  <c r="W7829" i="1"/>
  <c r="V7829" i="1"/>
  <c r="U7829" i="1"/>
  <c r="Y7828" i="1"/>
  <c r="X7828" i="1"/>
  <c r="W7828" i="1"/>
  <c r="V7828" i="1"/>
  <c r="U7828" i="1"/>
  <c r="Y7827" i="1"/>
  <c r="X7827" i="1"/>
  <c r="W7827" i="1"/>
  <c r="V7827" i="1"/>
  <c r="U7827" i="1"/>
  <c r="Y7826" i="1"/>
  <c r="X7826" i="1"/>
  <c r="W7826" i="1"/>
  <c r="V7826" i="1"/>
  <c r="U7826" i="1"/>
  <c r="Y7825" i="1"/>
  <c r="X7825" i="1"/>
  <c r="W7825" i="1"/>
  <c r="V7825" i="1"/>
  <c r="U7825" i="1"/>
  <c r="Y7824" i="1"/>
  <c r="X7824" i="1"/>
  <c r="W7824" i="1"/>
  <c r="V7824" i="1"/>
  <c r="U7824" i="1"/>
  <c r="Y7823" i="1"/>
  <c r="X7823" i="1"/>
  <c r="W7823" i="1"/>
  <c r="V7823" i="1"/>
  <c r="U7823" i="1"/>
  <c r="Y7822" i="1"/>
  <c r="X7822" i="1"/>
  <c r="W7822" i="1"/>
  <c r="V7822" i="1"/>
  <c r="U7822" i="1"/>
  <c r="Y7821" i="1"/>
  <c r="X7821" i="1"/>
  <c r="W7821" i="1"/>
  <c r="V7821" i="1"/>
  <c r="U7821" i="1"/>
  <c r="Y7820" i="1"/>
  <c r="X7820" i="1"/>
  <c r="W7820" i="1"/>
  <c r="V7820" i="1"/>
  <c r="U7820" i="1"/>
  <c r="Y7819" i="1"/>
  <c r="X7819" i="1"/>
  <c r="W7819" i="1"/>
  <c r="V7819" i="1"/>
  <c r="U7819" i="1"/>
  <c r="Y7818" i="1"/>
  <c r="X7818" i="1"/>
  <c r="W7818" i="1"/>
  <c r="V7818" i="1"/>
  <c r="U7818" i="1"/>
  <c r="Y7817" i="1"/>
  <c r="X7817" i="1"/>
  <c r="W7817" i="1"/>
  <c r="V7817" i="1"/>
  <c r="U7817" i="1"/>
  <c r="Y7816" i="1"/>
  <c r="X7816" i="1"/>
  <c r="W7816" i="1"/>
  <c r="V7816" i="1"/>
  <c r="U7816" i="1"/>
  <c r="Y7815" i="1"/>
  <c r="X7815" i="1"/>
  <c r="W7815" i="1"/>
  <c r="V7815" i="1"/>
  <c r="U7815" i="1"/>
  <c r="Y7814" i="1"/>
  <c r="X7814" i="1"/>
  <c r="W7814" i="1"/>
  <c r="V7814" i="1"/>
  <c r="U7814" i="1"/>
  <c r="Y7813" i="1"/>
  <c r="X7813" i="1"/>
  <c r="W7813" i="1"/>
  <c r="V7813" i="1"/>
  <c r="U7813" i="1"/>
  <c r="Y7812" i="1"/>
  <c r="X7812" i="1"/>
  <c r="W7812" i="1"/>
  <c r="V7812" i="1"/>
  <c r="U7812" i="1"/>
  <c r="Y7811" i="1"/>
  <c r="X7811" i="1"/>
  <c r="W7811" i="1"/>
  <c r="V7811" i="1"/>
  <c r="U7811" i="1"/>
  <c r="Y7810" i="1"/>
  <c r="X7810" i="1"/>
  <c r="W7810" i="1"/>
  <c r="V7810" i="1"/>
  <c r="U7810" i="1"/>
  <c r="Y7809" i="1"/>
  <c r="X7809" i="1"/>
  <c r="W7809" i="1"/>
  <c r="V7809" i="1"/>
  <c r="U7809" i="1"/>
  <c r="Y7808" i="1"/>
  <c r="X7808" i="1"/>
  <c r="W7808" i="1"/>
  <c r="V7808" i="1"/>
  <c r="U7808" i="1"/>
  <c r="Y7807" i="1"/>
  <c r="X7807" i="1"/>
  <c r="W7807" i="1"/>
  <c r="V7807" i="1"/>
  <c r="U7807" i="1"/>
  <c r="Y7806" i="1"/>
  <c r="X7806" i="1"/>
  <c r="W7806" i="1"/>
  <c r="V7806" i="1"/>
  <c r="U7806" i="1"/>
  <c r="Y7805" i="1"/>
  <c r="X7805" i="1"/>
  <c r="W7805" i="1"/>
  <c r="V7805" i="1"/>
  <c r="U7805" i="1"/>
  <c r="Y7804" i="1"/>
  <c r="X7804" i="1"/>
  <c r="W7804" i="1"/>
  <c r="V7804" i="1"/>
  <c r="U7804" i="1"/>
  <c r="Y7803" i="1"/>
  <c r="X7803" i="1"/>
  <c r="W7803" i="1"/>
  <c r="V7803" i="1"/>
  <c r="U7803" i="1"/>
  <c r="Y7802" i="1"/>
  <c r="X7802" i="1"/>
  <c r="W7802" i="1"/>
  <c r="V7802" i="1"/>
  <c r="U7802" i="1"/>
  <c r="Y7801" i="1"/>
  <c r="X7801" i="1"/>
  <c r="W7801" i="1"/>
  <c r="V7801" i="1"/>
  <c r="U7801" i="1"/>
  <c r="Y7800" i="1"/>
  <c r="X7800" i="1"/>
  <c r="W7800" i="1"/>
  <c r="V7800" i="1"/>
  <c r="U7800" i="1"/>
  <c r="Y7799" i="1"/>
  <c r="X7799" i="1"/>
  <c r="W7799" i="1"/>
  <c r="V7799" i="1"/>
  <c r="U7799" i="1"/>
  <c r="Y7798" i="1"/>
  <c r="X7798" i="1"/>
  <c r="W7798" i="1"/>
  <c r="V7798" i="1"/>
  <c r="U7798" i="1"/>
  <c r="Y7797" i="1"/>
  <c r="X7797" i="1"/>
  <c r="W7797" i="1"/>
  <c r="V7797" i="1"/>
  <c r="U7797" i="1"/>
  <c r="Y7796" i="1"/>
  <c r="X7796" i="1"/>
  <c r="W7796" i="1"/>
  <c r="V7796" i="1"/>
  <c r="U7796" i="1"/>
  <c r="Y7795" i="1"/>
  <c r="X7795" i="1"/>
  <c r="W7795" i="1"/>
  <c r="V7795" i="1"/>
  <c r="U7795" i="1"/>
  <c r="Y7794" i="1"/>
  <c r="X7794" i="1"/>
  <c r="W7794" i="1"/>
  <c r="V7794" i="1"/>
  <c r="U7794" i="1"/>
  <c r="Y7793" i="1"/>
  <c r="X7793" i="1"/>
  <c r="W7793" i="1"/>
  <c r="V7793" i="1"/>
  <c r="U7793" i="1"/>
  <c r="Y7792" i="1"/>
  <c r="X7792" i="1"/>
  <c r="W7792" i="1"/>
  <c r="V7792" i="1"/>
  <c r="U7792" i="1"/>
  <c r="Y7791" i="1"/>
  <c r="X7791" i="1"/>
  <c r="W7791" i="1"/>
  <c r="V7791" i="1"/>
  <c r="U7791" i="1"/>
  <c r="Y7790" i="1"/>
  <c r="X7790" i="1"/>
  <c r="W7790" i="1"/>
  <c r="V7790" i="1"/>
  <c r="U7790" i="1"/>
  <c r="Y7789" i="1"/>
  <c r="X7789" i="1"/>
  <c r="W7789" i="1"/>
  <c r="V7789" i="1"/>
  <c r="U7789" i="1"/>
  <c r="Y7788" i="1"/>
  <c r="X7788" i="1"/>
  <c r="W7788" i="1"/>
  <c r="V7788" i="1"/>
  <c r="U7788" i="1"/>
  <c r="Y7787" i="1"/>
  <c r="X7787" i="1"/>
  <c r="W7787" i="1"/>
  <c r="V7787" i="1"/>
  <c r="U7787" i="1"/>
  <c r="Y7786" i="1"/>
  <c r="X7786" i="1"/>
  <c r="W7786" i="1"/>
  <c r="V7786" i="1"/>
  <c r="U7786" i="1"/>
  <c r="Y7785" i="1"/>
  <c r="X7785" i="1"/>
  <c r="W7785" i="1"/>
  <c r="V7785" i="1"/>
  <c r="U7785" i="1"/>
  <c r="Y7784" i="1"/>
  <c r="X7784" i="1"/>
  <c r="W7784" i="1"/>
  <c r="V7784" i="1"/>
  <c r="U7784" i="1"/>
  <c r="Y7783" i="1"/>
  <c r="X7783" i="1"/>
  <c r="W7783" i="1"/>
  <c r="V7783" i="1"/>
  <c r="U7783" i="1"/>
  <c r="Y7782" i="1"/>
  <c r="X7782" i="1"/>
  <c r="W7782" i="1"/>
  <c r="V7782" i="1"/>
  <c r="U7782" i="1"/>
  <c r="Y7781" i="1"/>
  <c r="X7781" i="1"/>
  <c r="W7781" i="1"/>
  <c r="V7781" i="1"/>
  <c r="U7781" i="1"/>
  <c r="Y7780" i="1"/>
  <c r="X7780" i="1"/>
  <c r="W7780" i="1"/>
  <c r="V7780" i="1"/>
  <c r="U7780" i="1"/>
  <c r="Y7779" i="1"/>
  <c r="X7779" i="1"/>
  <c r="W7779" i="1"/>
  <c r="V7779" i="1"/>
  <c r="U7779" i="1"/>
  <c r="Y7778" i="1"/>
  <c r="X7778" i="1"/>
  <c r="W7778" i="1"/>
  <c r="V7778" i="1"/>
  <c r="U7778" i="1"/>
  <c r="Y7777" i="1"/>
  <c r="X7777" i="1"/>
  <c r="W7777" i="1"/>
  <c r="V7777" i="1"/>
  <c r="U7777" i="1"/>
  <c r="Y7776" i="1"/>
  <c r="X7776" i="1"/>
  <c r="W7776" i="1"/>
  <c r="V7776" i="1"/>
  <c r="U7776" i="1"/>
  <c r="Y7775" i="1"/>
  <c r="X7775" i="1"/>
  <c r="W7775" i="1"/>
  <c r="V7775" i="1"/>
  <c r="U7775" i="1"/>
  <c r="Y7774" i="1"/>
  <c r="X7774" i="1"/>
  <c r="W7774" i="1"/>
  <c r="V7774" i="1"/>
  <c r="U7774" i="1"/>
  <c r="Y7773" i="1"/>
  <c r="X7773" i="1"/>
  <c r="W7773" i="1"/>
  <c r="V7773" i="1"/>
  <c r="U7773" i="1"/>
  <c r="Y7772" i="1"/>
  <c r="X7772" i="1"/>
  <c r="W7772" i="1"/>
  <c r="V7772" i="1"/>
  <c r="U7772" i="1"/>
  <c r="Y7771" i="1"/>
  <c r="X7771" i="1"/>
  <c r="W7771" i="1"/>
  <c r="V7771" i="1"/>
  <c r="U7771" i="1"/>
  <c r="Y7770" i="1"/>
  <c r="X7770" i="1"/>
  <c r="W7770" i="1"/>
  <c r="V7770" i="1"/>
  <c r="U7770" i="1"/>
  <c r="Y7769" i="1"/>
  <c r="X7769" i="1"/>
  <c r="W7769" i="1"/>
  <c r="V7769" i="1"/>
  <c r="U7769" i="1"/>
  <c r="Y7768" i="1"/>
  <c r="X7768" i="1"/>
  <c r="W7768" i="1"/>
  <c r="V7768" i="1"/>
  <c r="U7768" i="1"/>
  <c r="Y7767" i="1"/>
  <c r="X7767" i="1"/>
  <c r="W7767" i="1"/>
  <c r="V7767" i="1"/>
  <c r="U7767" i="1"/>
  <c r="Y7766" i="1"/>
  <c r="X7766" i="1"/>
  <c r="W7766" i="1"/>
  <c r="V7766" i="1"/>
  <c r="U7766" i="1"/>
  <c r="Y7765" i="1"/>
  <c r="X7765" i="1"/>
  <c r="W7765" i="1"/>
  <c r="V7765" i="1"/>
  <c r="U7765" i="1"/>
  <c r="Y7764" i="1"/>
  <c r="X7764" i="1"/>
  <c r="W7764" i="1"/>
  <c r="V7764" i="1"/>
  <c r="U7764" i="1"/>
  <c r="Y7763" i="1"/>
  <c r="X7763" i="1"/>
  <c r="W7763" i="1"/>
  <c r="V7763" i="1"/>
  <c r="U7763" i="1"/>
  <c r="Y7762" i="1"/>
  <c r="X7762" i="1"/>
  <c r="W7762" i="1"/>
  <c r="V7762" i="1"/>
  <c r="U7762" i="1"/>
  <c r="Y7761" i="1"/>
  <c r="X7761" i="1"/>
  <c r="W7761" i="1"/>
  <c r="V7761" i="1"/>
  <c r="U7761" i="1"/>
  <c r="Y7760" i="1"/>
  <c r="X7760" i="1"/>
  <c r="W7760" i="1"/>
  <c r="V7760" i="1"/>
  <c r="U7760" i="1"/>
  <c r="Y7759" i="1"/>
  <c r="X7759" i="1"/>
  <c r="W7759" i="1"/>
  <c r="V7759" i="1"/>
  <c r="U7759" i="1"/>
  <c r="Y7758" i="1"/>
  <c r="X7758" i="1"/>
  <c r="W7758" i="1"/>
  <c r="V7758" i="1"/>
  <c r="U7758" i="1"/>
  <c r="Y7757" i="1"/>
  <c r="X7757" i="1"/>
  <c r="W7757" i="1"/>
  <c r="V7757" i="1"/>
  <c r="U7757" i="1"/>
  <c r="Y7756" i="1"/>
  <c r="X7756" i="1"/>
  <c r="W7756" i="1"/>
  <c r="V7756" i="1"/>
  <c r="U7756" i="1"/>
  <c r="Y7755" i="1"/>
  <c r="X7755" i="1"/>
  <c r="W7755" i="1"/>
  <c r="V7755" i="1"/>
  <c r="U7755" i="1"/>
  <c r="Y7754" i="1"/>
  <c r="X7754" i="1"/>
  <c r="W7754" i="1"/>
  <c r="V7754" i="1"/>
  <c r="U7754" i="1"/>
  <c r="Y7753" i="1"/>
  <c r="X7753" i="1"/>
  <c r="W7753" i="1"/>
  <c r="V7753" i="1"/>
  <c r="U7753" i="1"/>
  <c r="Y7752" i="1"/>
  <c r="X7752" i="1"/>
  <c r="W7752" i="1"/>
  <c r="V7752" i="1"/>
  <c r="U7752" i="1"/>
  <c r="Y7751" i="1"/>
  <c r="X7751" i="1"/>
  <c r="W7751" i="1"/>
  <c r="V7751" i="1"/>
  <c r="U7751" i="1"/>
  <c r="Y7750" i="1"/>
  <c r="X7750" i="1"/>
  <c r="W7750" i="1"/>
  <c r="V7750" i="1"/>
  <c r="U7750" i="1"/>
  <c r="Y7749" i="1"/>
  <c r="X7749" i="1"/>
  <c r="W7749" i="1"/>
  <c r="V7749" i="1"/>
  <c r="U7749" i="1"/>
  <c r="Y7748" i="1"/>
  <c r="X7748" i="1"/>
  <c r="W7748" i="1"/>
  <c r="V7748" i="1"/>
  <c r="U7748" i="1"/>
  <c r="Y7747" i="1"/>
  <c r="X7747" i="1"/>
  <c r="W7747" i="1"/>
  <c r="V7747" i="1"/>
  <c r="U7747" i="1"/>
  <c r="Y7746" i="1"/>
  <c r="X7746" i="1"/>
  <c r="W7746" i="1"/>
  <c r="V7746" i="1"/>
  <c r="U7746" i="1"/>
  <c r="Y7745" i="1"/>
  <c r="X7745" i="1"/>
  <c r="W7745" i="1"/>
  <c r="V7745" i="1"/>
  <c r="U7745" i="1"/>
  <c r="Y7744" i="1"/>
  <c r="X7744" i="1"/>
  <c r="W7744" i="1"/>
  <c r="V7744" i="1"/>
  <c r="U7744" i="1"/>
  <c r="Y7743" i="1"/>
  <c r="X7743" i="1"/>
  <c r="W7743" i="1"/>
  <c r="V7743" i="1"/>
  <c r="U7743" i="1"/>
  <c r="Y7742" i="1"/>
  <c r="X7742" i="1"/>
  <c r="W7742" i="1"/>
  <c r="V7742" i="1"/>
  <c r="U7742" i="1"/>
  <c r="Y7741" i="1"/>
  <c r="X7741" i="1"/>
  <c r="W7741" i="1"/>
  <c r="V7741" i="1"/>
  <c r="U7741" i="1"/>
  <c r="Y7740" i="1"/>
  <c r="X7740" i="1"/>
  <c r="W7740" i="1"/>
  <c r="V7740" i="1"/>
  <c r="U7740" i="1"/>
  <c r="Y7739" i="1"/>
  <c r="X7739" i="1"/>
  <c r="W7739" i="1"/>
  <c r="V7739" i="1"/>
  <c r="U7739" i="1"/>
  <c r="Y7738" i="1"/>
  <c r="X7738" i="1"/>
  <c r="W7738" i="1"/>
  <c r="V7738" i="1"/>
  <c r="U7738" i="1"/>
  <c r="Y7737" i="1"/>
  <c r="X7737" i="1"/>
  <c r="W7737" i="1"/>
  <c r="V7737" i="1"/>
  <c r="U7737" i="1"/>
  <c r="Y7736" i="1"/>
  <c r="X7736" i="1"/>
  <c r="W7736" i="1"/>
  <c r="V7736" i="1"/>
  <c r="U7736" i="1"/>
  <c r="Y7735" i="1"/>
  <c r="X7735" i="1"/>
  <c r="W7735" i="1"/>
  <c r="V7735" i="1"/>
  <c r="U7735" i="1"/>
  <c r="Y7734" i="1"/>
  <c r="X7734" i="1"/>
  <c r="W7734" i="1"/>
  <c r="V7734" i="1"/>
  <c r="U7734" i="1"/>
  <c r="Y7733" i="1"/>
  <c r="X7733" i="1"/>
  <c r="W7733" i="1"/>
  <c r="V7733" i="1"/>
  <c r="U7733" i="1"/>
  <c r="Y7732" i="1"/>
  <c r="X7732" i="1"/>
  <c r="W7732" i="1"/>
  <c r="V7732" i="1"/>
  <c r="U7732" i="1"/>
  <c r="Y7731" i="1"/>
  <c r="X7731" i="1"/>
  <c r="W7731" i="1"/>
  <c r="V7731" i="1"/>
  <c r="U7731" i="1"/>
  <c r="Y7730" i="1"/>
  <c r="X7730" i="1"/>
  <c r="W7730" i="1"/>
  <c r="V7730" i="1"/>
  <c r="U7730" i="1"/>
  <c r="Y7729" i="1"/>
  <c r="X7729" i="1"/>
  <c r="W7729" i="1"/>
  <c r="V7729" i="1"/>
  <c r="U7729" i="1"/>
  <c r="Y7728" i="1"/>
  <c r="X7728" i="1"/>
  <c r="W7728" i="1"/>
  <c r="V7728" i="1"/>
  <c r="U7728" i="1"/>
  <c r="Y7727" i="1"/>
  <c r="X7727" i="1"/>
  <c r="W7727" i="1"/>
  <c r="V7727" i="1"/>
  <c r="U7727" i="1"/>
  <c r="Y7726" i="1"/>
  <c r="X7726" i="1"/>
  <c r="W7726" i="1"/>
  <c r="V7726" i="1"/>
  <c r="U7726" i="1"/>
  <c r="Y7725" i="1"/>
  <c r="X7725" i="1"/>
  <c r="W7725" i="1"/>
  <c r="V7725" i="1"/>
  <c r="U7725" i="1"/>
  <c r="Y7724" i="1"/>
  <c r="X7724" i="1"/>
  <c r="W7724" i="1"/>
  <c r="V7724" i="1"/>
  <c r="U7724" i="1"/>
  <c r="Y7723" i="1"/>
  <c r="X7723" i="1"/>
  <c r="W7723" i="1"/>
  <c r="V7723" i="1"/>
  <c r="U7723" i="1"/>
  <c r="Y7722" i="1"/>
  <c r="X7722" i="1"/>
  <c r="W7722" i="1"/>
  <c r="V7722" i="1"/>
  <c r="U7722" i="1"/>
  <c r="Y7721" i="1"/>
  <c r="X7721" i="1"/>
  <c r="W7721" i="1"/>
  <c r="V7721" i="1"/>
  <c r="U7721" i="1"/>
  <c r="Y7720" i="1"/>
  <c r="X7720" i="1"/>
  <c r="W7720" i="1"/>
  <c r="V7720" i="1"/>
  <c r="U7720" i="1"/>
  <c r="Y7719" i="1"/>
  <c r="X7719" i="1"/>
  <c r="W7719" i="1"/>
  <c r="V7719" i="1"/>
  <c r="U7719" i="1"/>
  <c r="Y7718" i="1"/>
  <c r="X7718" i="1"/>
  <c r="W7718" i="1"/>
  <c r="V7718" i="1"/>
  <c r="U7718" i="1"/>
  <c r="Y7717" i="1"/>
  <c r="X7717" i="1"/>
  <c r="W7717" i="1"/>
  <c r="V7717" i="1"/>
  <c r="U7717" i="1"/>
  <c r="Y7716" i="1"/>
  <c r="X7716" i="1"/>
  <c r="W7716" i="1"/>
  <c r="V7716" i="1"/>
  <c r="U7716" i="1"/>
  <c r="Y7715" i="1"/>
  <c r="X7715" i="1"/>
  <c r="W7715" i="1"/>
  <c r="V7715" i="1"/>
  <c r="U7715" i="1"/>
  <c r="Y7714" i="1"/>
  <c r="X7714" i="1"/>
  <c r="W7714" i="1"/>
  <c r="V7714" i="1"/>
  <c r="U7714" i="1"/>
  <c r="Y7713" i="1"/>
  <c r="X7713" i="1"/>
  <c r="W7713" i="1"/>
  <c r="V7713" i="1"/>
  <c r="U7713" i="1"/>
  <c r="Y7712" i="1"/>
  <c r="X7712" i="1"/>
  <c r="W7712" i="1"/>
  <c r="V7712" i="1"/>
  <c r="U7712" i="1"/>
  <c r="Y7711" i="1"/>
  <c r="X7711" i="1"/>
  <c r="W7711" i="1"/>
  <c r="V7711" i="1"/>
  <c r="U7711" i="1"/>
  <c r="Y7710" i="1"/>
  <c r="X7710" i="1"/>
  <c r="W7710" i="1"/>
  <c r="V7710" i="1"/>
  <c r="U7710" i="1"/>
  <c r="Y7709" i="1"/>
  <c r="X7709" i="1"/>
  <c r="W7709" i="1"/>
  <c r="V7709" i="1"/>
  <c r="U7709" i="1"/>
  <c r="Y7708" i="1"/>
  <c r="X7708" i="1"/>
  <c r="W7708" i="1"/>
  <c r="V7708" i="1"/>
  <c r="U7708" i="1"/>
  <c r="Y7707" i="1"/>
  <c r="X7707" i="1"/>
  <c r="W7707" i="1"/>
  <c r="V7707" i="1"/>
  <c r="U7707" i="1"/>
  <c r="Y7706" i="1"/>
  <c r="X7706" i="1"/>
  <c r="W7706" i="1"/>
  <c r="V7706" i="1"/>
  <c r="U7706" i="1"/>
  <c r="Y7705" i="1"/>
  <c r="X7705" i="1"/>
  <c r="W7705" i="1"/>
  <c r="V7705" i="1"/>
  <c r="U7705" i="1"/>
  <c r="Y7704" i="1"/>
  <c r="X7704" i="1"/>
  <c r="W7704" i="1"/>
  <c r="V7704" i="1"/>
  <c r="U7704" i="1"/>
  <c r="Y7703" i="1"/>
  <c r="X7703" i="1"/>
  <c r="W7703" i="1"/>
  <c r="V7703" i="1"/>
  <c r="U7703" i="1"/>
  <c r="Y7702" i="1"/>
  <c r="X7702" i="1"/>
  <c r="W7702" i="1"/>
  <c r="V7702" i="1"/>
  <c r="U7702" i="1"/>
  <c r="Y7701" i="1"/>
  <c r="X7701" i="1"/>
  <c r="W7701" i="1"/>
  <c r="V7701" i="1"/>
  <c r="U7701" i="1"/>
  <c r="Y7700" i="1"/>
  <c r="X7700" i="1"/>
  <c r="W7700" i="1"/>
  <c r="V7700" i="1"/>
  <c r="U7700" i="1"/>
  <c r="Y7699" i="1"/>
  <c r="X7699" i="1"/>
  <c r="W7699" i="1"/>
  <c r="V7699" i="1"/>
  <c r="U7699" i="1"/>
  <c r="Y7698" i="1"/>
  <c r="X7698" i="1"/>
  <c r="W7698" i="1"/>
  <c r="V7698" i="1"/>
  <c r="U7698" i="1"/>
  <c r="Y7697" i="1"/>
  <c r="X7697" i="1"/>
  <c r="W7697" i="1"/>
  <c r="V7697" i="1"/>
  <c r="U7697" i="1"/>
  <c r="Y7696" i="1"/>
  <c r="X7696" i="1"/>
  <c r="W7696" i="1"/>
  <c r="V7696" i="1"/>
  <c r="U7696" i="1"/>
  <c r="Y7695" i="1"/>
  <c r="X7695" i="1"/>
  <c r="W7695" i="1"/>
  <c r="V7695" i="1"/>
  <c r="U7695" i="1"/>
  <c r="Y7694" i="1"/>
  <c r="X7694" i="1"/>
  <c r="W7694" i="1"/>
  <c r="V7694" i="1"/>
  <c r="U7694" i="1"/>
  <c r="Y7693" i="1"/>
  <c r="X7693" i="1"/>
  <c r="W7693" i="1"/>
  <c r="V7693" i="1"/>
  <c r="U7693" i="1"/>
  <c r="Y7692" i="1"/>
  <c r="X7692" i="1"/>
  <c r="W7692" i="1"/>
  <c r="V7692" i="1"/>
  <c r="U7692" i="1"/>
  <c r="Y7691" i="1"/>
  <c r="X7691" i="1"/>
  <c r="W7691" i="1"/>
  <c r="V7691" i="1"/>
  <c r="U7691" i="1"/>
  <c r="Y7690" i="1"/>
  <c r="X7690" i="1"/>
  <c r="W7690" i="1"/>
  <c r="V7690" i="1"/>
  <c r="U7690" i="1"/>
  <c r="Y7689" i="1"/>
  <c r="X7689" i="1"/>
  <c r="W7689" i="1"/>
  <c r="V7689" i="1"/>
  <c r="U7689" i="1"/>
  <c r="Y7688" i="1"/>
  <c r="X7688" i="1"/>
  <c r="W7688" i="1"/>
  <c r="V7688" i="1"/>
  <c r="U7688" i="1"/>
  <c r="Y7687" i="1"/>
  <c r="X7687" i="1"/>
  <c r="W7687" i="1"/>
  <c r="V7687" i="1"/>
  <c r="U7687" i="1"/>
  <c r="Y7686" i="1"/>
  <c r="X7686" i="1"/>
  <c r="W7686" i="1"/>
  <c r="V7686" i="1"/>
  <c r="U7686" i="1"/>
  <c r="Y7685" i="1"/>
  <c r="X7685" i="1"/>
  <c r="W7685" i="1"/>
  <c r="V7685" i="1"/>
  <c r="U7685" i="1"/>
  <c r="Y7684" i="1"/>
  <c r="X7684" i="1"/>
  <c r="W7684" i="1"/>
  <c r="V7684" i="1"/>
  <c r="U7684" i="1"/>
  <c r="Y7683" i="1"/>
  <c r="X7683" i="1"/>
  <c r="W7683" i="1"/>
  <c r="V7683" i="1"/>
  <c r="U7683" i="1"/>
  <c r="Y7682" i="1"/>
  <c r="X7682" i="1"/>
  <c r="W7682" i="1"/>
  <c r="V7682" i="1"/>
  <c r="U7682" i="1"/>
  <c r="Y7681" i="1"/>
  <c r="X7681" i="1"/>
  <c r="W7681" i="1"/>
  <c r="V7681" i="1"/>
  <c r="U7681" i="1"/>
  <c r="Y7680" i="1"/>
  <c r="X7680" i="1"/>
  <c r="W7680" i="1"/>
  <c r="V7680" i="1"/>
  <c r="U7680" i="1"/>
  <c r="Y7679" i="1"/>
  <c r="X7679" i="1"/>
  <c r="W7679" i="1"/>
  <c r="V7679" i="1"/>
  <c r="U7679" i="1"/>
  <c r="Y7678" i="1"/>
  <c r="X7678" i="1"/>
  <c r="W7678" i="1"/>
  <c r="V7678" i="1"/>
  <c r="U7678" i="1"/>
  <c r="Y7677" i="1"/>
  <c r="X7677" i="1"/>
  <c r="W7677" i="1"/>
  <c r="V7677" i="1"/>
  <c r="U7677" i="1"/>
  <c r="Y7676" i="1"/>
  <c r="X7676" i="1"/>
  <c r="W7676" i="1"/>
  <c r="V7676" i="1"/>
  <c r="U7676" i="1"/>
  <c r="Y7675" i="1"/>
  <c r="X7675" i="1"/>
  <c r="W7675" i="1"/>
  <c r="V7675" i="1"/>
  <c r="U7675" i="1"/>
  <c r="Y7674" i="1"/>
  <c r="X7674" i="1"/>
  <c r="W7674" i="1"/>
  <c r="V7674" i="1"/>
  <c r="U7674" i="1"/>
  <c r="Y7673" i="1"/>
  <c r="X7673" i="1"/>
  <c r="W7673" i="1"/>
  <c r="V7673" i="1"/>
  <c r="U7673" i="1"/>
  <c r="Y7672" i="1"/>
  <c r="X7672" i="1"/>
  <c r="W7672" i="1"/>
  <c r="V7672" i="1"/>
  <c r="U7672" i="1"/>
  <c r="Y7671" i="1"/>
  <c r="X7671" i="1"/>
  <c r="W7671" i="1"/>
  <c r="V7671" i="1"/>
  <c r="U7671" i="1"/>
  <c r="Y7670" i="1"/>
  <c r="X7670" i="1"/>
  <c r="W7670" i="1"/>
  <c r="V7670" i="1"/>
  <c r="U7670" i="1"/>
  <c r="Y7669" i="1"/>
  <c r="X7669" i="1"/>
  <c r="W7669" i="1"/>
  <c r="V7669" i="1"/>
  <c r="U7669" i="1"/>
  <c r="Y7668" i="1"/>
  <c r="X7668" i="1"/>
  <c r="W7668" i="1"/>
  <c r="V7668" i="1"/>
  <c r="U7668" i="1"/>
  <c r="Y7667" i="1"/>
  <c r="X7667" i="1"/>
  <c r="W7667" i="1"/>
  <c r="V7667" i="1"/>
  <c r="U7667" i="1"/>
  <c r="Y7666" i="1"/>
  <c r="X7666" i="1"/>
  <c r="W7666" i="1"/>
  <c r="V7666" i="1"/>
  <c r="U7666" i="1"/>
  <c r="Y7665" i="1"/>
  <c r="X7665" i="1"/>
  <c r="W7665" i="1"/>
  <c r="V7665" i="1"/>
  <c r="U7665" i="1"/>
  <c r="Y7664" i="1"/>
  <c r="X7664" i="1"/>
  <c r="W7664" i="1"/>
  <c r="V7664" i="1"/>
  <c r="U7664" i="1"/>
  <c r="Y7663" i="1"/>
  <c r="X7663" i="1"/>
  <c r="W7663" i="1"/>
  <c r="V7663" i="1"/>
  <c r="U7663" i="1"/>
  <c r="Y7662" i="1"/>
  <c r="X7662" i="1"/>
  <c r="W7662" i="1"/>
  <c r="V7662" i="1"/>
  <c r="U7662" i="1"/>
  <c r="Y7661" i="1"/>
  <c r="X7661" i="1"/>
  <c r="W7661" i="1"/>
  <c r="V7661" i="1"/>
  <c r="U7661" i="1"/>
  <c r="Y7660" i="1"/>
  <c r="X7660" i="1"/>
  <c r="W7660" i="1"/>
  <c r="V7660" i="1"/>
  <c r="U7660" i="1"/>
  <c r="Y7659" i="1"/>
  <c r="X7659" i="1"/>
  <c r="W7659" i="1"/>
  <c r="V7659" i="1"/>
  <c r="U7659" i="1"/>
  <c r="Y7658" i="1"/>
  <c r="X7658" i="1"/>
  <c r="W7658" i="1"/>
  <c r="V7658" i="1"/>
  <c r="U7658" i="1"/>
  <c r="Y7657" i="1"/>
  <c r="X7657" i="1"/>
  <c r="W7657" i="1"/>
  <c r="V7657" i="1"/>
  <c r="U7657" i="1"/>
  <c r="Y7656" i="1"/>
  <c r="X7656" i="1"/>
  <c r="W7656" i="1"/>
  <c r="V7656" i="1"/>
  <c r="U7656" i="1"/>
  <c r="Y7655" i="1"/>
  <c r="X7655" i="1"/>
  <c r="W7655" i="1"/>
  <c r="V7655" i="1"/>
  <c r="U7655" i="1"/>
  <c r="Y7654" i="1"/>
  <c r="X7654" i="1"/>
  <c r="W7654" i="1"/>
  <c r="V7654" i="1"/>
  <c r="U7654" i="1"/>
  <c r="Y7653" i="1"/>
  <c r="X7653" i="1"/>
  <c r="W7653" i="1"/>
  <c r="V7653" i="1"/>
  <c r="U7653" i="1"/>
  <c r="Y7652" i="1"/>
  <c r="X7652" i="1"/>
  <c r="W7652" i="1"/>
  <c r="V7652" i="1"/>
  <c r="U7652" i="1"/>
  <c r="Y7651" i="1"/>
  <c r="X7651" i="1"/>
  <c r="W7651" i="1"/>
  <c r="V7651" i="1"/>
  <c r="U7651" i="1"/>
  <c r="Y7650" i="1"/>
  <c r="X7650" i="1"/>
  <c r="W7650" i="1"/>
  <c r="V7650" i="1"/>
  <c r="U7650" i="1"/>
  <c r="Y7649" i="1"/>
  <c r="X7649" i="1"/>
  <c r="W7649" i="1"/>
  <c r="V7649" i="1"/>
  <c r="U7649" i="1"/>
  <c r="Y7648" i="1"/>
  <c r="X7648" i="1"/>
  <c r="W7648" i="1"/>
  <c r="V7648" i="1"/>
  <c r="U7648" i="1"/>
  <c r="Y7647" i="1"/>
  <c r="X7647" i="1"/>
  <c r="W7647" i="1"/>
  <c r="V7647" i="1"/>
  <c r="U7647" i="1"/>
  <c r="Y7646" i="1"/>
  <c r="X7646" i="1"/>
  <c r="W7646" i="1"/>
  <c r="V7646" i="1"/>
  <c r="U7646" i="1"/>
  <c r="Y7645" i="1"/>
  <c r="X7645" i="1"/>
  <c r="W7645" i="1"/>
  <c r="V7645" i="1"/>
  <c r="U7645" i="1"/>
  <c r="Y7644" i="1"/>
  <c r="X7644" i="1"/>
  <c r="W7644" i="1"/>
  <c r="V7644" i="1"/>
  <c r="U7644" i="1"/>
  <c r="Y7643" i="1"/>
  <c r="X7643" i="1"/>
  <c r="W7643" i="1"/>
  <c r="V7643" i="1"/>
  <c r="U7643" i="1"/>
  <c r="Y7642" i="1"/>
  <c r="X7642" i="1"/>
  <c r="W7642" i="1"/>
  <c r="V7642" i="1"/>
  <c r="U7642" i="1"/>
  <c r="Y7641" i="1"/>
  <c r="X7641" i="1"/>
  <c r="W7641" i="1"/>
  <c r="V7641" i="1"/>
  <c r="U7641" i="1"/>
  <c r="Y7640" i="1"/>
  <c r="X7640" i="1"/>
  <c r="W7640" i="1"/>
  <c r="V7640" i="1"/>
  <c r="U7640" i="1"/>
  <c r="Y7639" i="1"/>
  <c r="X7639" i="1"/>
  <c r="W7639" i="1"/>
  <c r="V7639" i="1"/>
  <c r="U7639" i="1"/>
  <c r="Y7638" i="1"/>
  <c r="X7638" i="1"/>
  <c r="W7638" i="1"/>
  <c r="V7638" i="1"/>
  <c r="U7638" i="1"/>
  <c r="Y7637" i="1"/>
  <c r="X7637" i="1"/>
  <c r="W7637" i="1"/>
  <c r="V7637" i="1"/>
  <c r="U7637" i="1"/>
  <c r="Y7636" i="1"/>
  <c r="X7636" i="1"/>
  <c r="W7636" i="1"/>
  <c r="V7636" i="1"/>
  <c r="U7636" i="1"/>
  <c r="Y7635" i="1"/>
  <c r="X7635" i="1"/>
  <c r="W7635" i="1"/>
  <c r="V7635" i="1"/>
  <c r="U7635" i="1"/>
  <c r="Y7634" i="1"/>
  <c r="X7634" i="1"/>
  <c r="W7634" i="1"/>
  <c r="V7634" i="1"/>
  <c r="U7634" i="1"/>
  <c r="Y7633" i="1"/>
  <c r="X7633" i="1"/>
  <c r="W7633" i="1"/>
  <c r="V7633" i="1"/>
  <c r="U7633" i="1"/>
  <c r="Y7632" i="1"/>
  <c r="X7632" i="1"/>
  <c r="W7632" i="1"/>
  <c r="V7632" i="1"/>
  <c r="U7632" i="1"/>
  <c r="Y7631" i="1"/>
  <c r="X7631" i="1"/>
  <c r="W7631" i="1"/>
  <c r="V7631" i="1"/>
  <c r="U7631" i="1"/>
  <c r="Y7630" i="1"/>
  <c r="X7630" i="1"/>
  <c r="W7630" i="1"/>
  <c r="V7630" i="1"/>
  <c r="U7630" i="1"/>
  <c r="Y7629" i="1"/>
  <c r="X7629" i="1"/>
  <c r="W7629" i="1"/>
  <c r="V7629" i="1"/>
  <c r="U7629" i="1"/>
  <c r="Y7628" i="1"/>
  <c r="X7628" i="1"/>
  <c r="W7628" i="1"/>
  <c r="V7628" i="1"/>
  <c r="U7628" i="1"/>
  <c r="Y7627" i="1"/>
  <c r="X7627" i="1"/>
  <c r="W7627" i="1"/>
  <c r="V7627" i="1"/>
  <c r="U7627" i="1"/>
  <c r="Y7626" i="1"/>
  <c r="X7626" i="1"/>
  <c r="W7626" i="1"/>
  <c r="V7626" i="1"/>
  <c r="U7626" i="1"/>
  <c r="Y7625" i="1"/>
  <c r="X7625" i="1"/>
  <c r="W7625" i="1"/>
  <c r="V7625" i="1"/>
  <c r="U7625" i="1"/>
  <c r="Y7624" i="1"/>
  <c r="X7624" i="1"/>
  <c r="W7624" i="1"/>
  <c r="V7624" i="1"/>
  <c r="U7624" i="1"/>
  <c r="Y7623" i="1"/>
  <c r="X7623" i="1"/>
  <c r="W7623" i="1"/>
  <c r="V7623" i="1"/>
  <c r="U7623" i="1"/>
  <c r="Y7622" i="1"/>
  <c r="X7622" i="1"/>
  <c r="W7622" i="1"/>
  <c r="V7622" i="1"/>
  <c r="U7622" i="1"/>
  <c r="Y7621" i="1"/>
  <c r="X7621" i="1"/>
  <c r="W7621" i="1"/>
  <c r="V7621" i="1"/>
  <c r="U7621" i="1"/>
  <c r="Y7620" i="1"/>
  <c r="X7620" i="1"/>
  <c r="W7620" i="1"/>
  <c r="V7620" i="1"/>
  <c r="U7620" i="1"/>
  <c r="Y7619" i="1"/>
  <c r="X7619" i="1"/>
  <c r="W7619" i="1"/>
  <c r="V7619" i="1"/>
  <c r="U7619" i="1"/>
  <c r="Y7618" i="1"/>
  <c r="X7618" i="1"/>
  <c r="W7618" i="1"/>
  <c r="V7618" i="1"/>
  <c r="U7618" i="1"/>
  <c r="Y7617" i="1"/>
  <c r="X7617" i="1"/>
  <c r="W7617" i="1"/>
  <c r="V7617" i="1"/>
  <c r="U7617" i="1"/>
  <c r="Y7616" i="1"/>
  <c r="X7616" i="1"/>
  <c r="W7616" i="1"/>
  <c r="V7616" i="1"/>
  <c r="U7616" i="1"/>
  <c r="Y7615" i="1"/>
  <c r="X7615" i="1"/>
  <c r="W7615" i="1"/>
  <c r="V7615" i="1"/>
  <c r="U7615" i="1"/>
  <c r="Y7614" i="1"/>
  <c r="X7614" i="1"/>
  <c r="W7614" i="1"/>
  <c r="V7614" i="1"/>
  <c r="U7614" i="1"/>
  <c r="Y7613" i="1"/>
  <c r="X7613" i="1"/>
  <c r="W7613" i="1"/>
  <c r="V7613" i="1"/>
  <c r="U7613" i="1"/>
  <c r="Y7612" i="1"/>
  <c r="X7612" i="1"/>
  <c r="W7612" i="1"/>
  <c r="V7612" i="1"/>
  <c r="U7612" i="1"/>
  <c r="Y7611" i="1"/>
  <c r="X7611" i="1"/>
  <c r="W7611" i="1"/>
  <c r="V7611" i="1"/>
  <c r="U7611" i="1"/>
  <c r="Y7610" i="1"/>
  <c r="X7610" i="1"/>
  <c r="W7610" i="1"/>
  <c r="V7610" i="1"/>
  <c r="U7610" i="1"/>
  <c r="Y7609" i="1"/>
  <c r="X7609" i="1"/>
  <c r="W7609" i="1"/>
  <c r="V7609" i="1"/>
  <c r="U7609" i="1"/>
  <c r="Y7608" i="1"/>
  <c r="X7608" i="1"/>
  <c r="W7608" i="1"/>
  <c r="V7608" i="1"/>
  <c r="U7608" i="1"/>
  <c r="Y7607" i="1"/>
  <c r="X7607" i="1"/>
  <c r="W7607" i="1"/>
  <c r="V7607" i="1"/>
  <c r="U7607" i="1"/>
  <c r="Y7606" i="1"/>
  <c r="X7606" i="1"/>
  <c r="W7606" i="1"/>
  <c r="V7606" i="1"/>
  <c r="U7606" i="1"/>
  <c r="Y7605" i="1"/>
  <c r="X7605" i="1"/>
  <c r="W7605" i="1"/>
  <c r="V7605" i="1"/>
  <c r="U7605" i="1"/>
  <c r="Y7604" i="1"/>
  <c r="X7604" i="1"/>
  <c r="W7604" i="1"/>
  <c r="V7604" i="1"/>
  <c r="U7604" i="1"/>
  <c r="Y7603" i="1"/>
  <c r="X7603" i="1"/>
  <c r="W7603" i="1"/>
  <c r="V7603" i="1"/>
  <c r="U7603" i="1"/>
  <c r="Y7602" i="1"/>
  <c r="X7602" i="1"/>
  <c r="W7602" i="1"/>
  <c r="V7602" i="1"/>
  <c r="U7602" i="1"/>
  <c r="Y7601" i="1"/>
  <c r="X7601" i="1"/>
  <c r="W7601" i="1"/>
  <c r="V7601" i="1"/>
  <c r="U7601" i="1"/>
  <c r="Y7600" i="1"/>
  <c r="X7600" i="1"/>
  <c r="W7600" i="1"/>
  <c r="V7600" i="1"/>
  <c r="U7600" i="1"/>
  <c r="Y7599" i="1"/>
  <c r="X7599" i="1"/>
  <c r="W7599" i="1"/>
  <c r="V7599" i="1"/>
  <c r="U7599" i="1"/>
  <c r="Y7598" i="1"/>
  <c r="X7598" i="1"/>
  <c r="W7598" i="1"/>
  <c r="V7598" i="1"/>
  <c r="U7598" i="1"/>
  <c r="Y7597" i="1"/>
  <c r="X7597" i="1"/>
  <c r="W7597" i="1"/>
  <c r="V7597" i="1"/>
  <c r="U7597" i="1"/>
  <c r="Y7596" i="1"/>
  <c r="X7596" i="1"/>
  <c r="W7596" i="1"/>
  <c r="V7596" i="1"/>
  <c r="U7596" i="1"/>
  <c r="Y7595" i="1"/>
  <c r="X7595" i="1"/>
  <c r="W7595" i="1"/>
  <c r="V7595" i="1"/>
  <c r="U7595" i="1"/>
  <c r="Y7594" i="1"/>
  <c r="X7594" i="1"/>
  <c r="W7594" i="1"/>
  <c r="V7594" i="1"/>
  <c r="U7594" i="1"/>
  <c r="Y7593" i="1"/>
  <c r="X7593" i="1"/>
  <c r="W7593" i="1"/>
  <c r="V7593" i="1"/>
  <c r="U7593" i="1"/>
  <c r="Y7592" i="1"/>
  <c r="X7592" i="1"/>
  <c r="W7592" i="1"/>
  <c r="V7592" i="1"/>
  <c r="U7592" i="1"/>
  <c r="Y7591" i="1"/>
  <c r="X7591" i="1"/>
  <c r="W7591" i="1"/>
  <c r="V7591" i="1"/>
  <c r="U7591" i="1"/>
  <c r="Y7590" i="1"/>
  <c r="X7590" i="1"/>
  <c r="W7590" i="1"/>
  <c r="V7590" i="1"/>
  <c r="U7590" i="1"/>
  <c r="Y7589" i="1"/>
  <c r="X7589" i="1"/>
  <c r="W7589" i="1"/>
  <c r="V7589" i="1"/>
  <c r="U7589" i="1"/>
  <c r="Y7588" i="1"/>
  <c r="X7588" i="1"/>
  <c r="W7588" i="1"/>
  <c r="V7588" i="1"/>
  <c r="U7588" i="1"/>
  <c r="Y7587" i="1"/>
  <c r="X7587" i="1"/>
  <c r="W7587" i="1"/>
  <c r="V7587" i="1"/>
  <c r="U7587" i="1"/>
  <c r="Y7586" i="1"/>
  <c r="X7586" i="1"/>
  <c r="W7586" i="1"/>
  <c r="V7586" i="1"/>
  <c r="U7586" i="1"/>
  <c r="Y7585" i="1"/>
  <c r="X7585" i="1"/>
  <c r="W7585" i="1"/>
  <c r="V7585" i="1"/>
  <c r="U7585" i="1"/>
  <c r="Y7584" i="1"/>
  <c r="X7584" i="1"/>
  <c r="W7584" i="1"/>
  <c r="V7584" i="1"/>
  <c r="U7584" i="1"/>
  <c r="Y7583" i="1"/>
  <c r="X7583" i="1"/>
  <c r="W7583" i="1"/>
  <c r="V7583" i="1"/>
  <c r="U7583" i="1"/>
  <c r="Y7582" i="1"/>
  <c r="X7582" i="1"/>
  <c r="W7582" i="1"/>
  <c r="V7582" i="1"/>
  <c r="U7582" i="1"/>
  <c r="Y7581" i="1"/>
  <c r="X7581" i="1"/>
  <c r="W7581" i="1"/>
  <c r="V7581" i="1"/>
  <c r="U7581" i="1"/>
  <c r="Y7580" i="1"/>
  <c r="X7580" i="1"/>
  <c r="W7580" i="1"/>
  <c r="V7580" i="1"/>
  <c r="U7580" i="1"/>
  <c r="Y7579" i="1"/>
  <c r="X7579" i="1"/>
  <c r="W7579" i="1"/>
  <c r="V7579" i="1"/>
  <c r="U7579" i="1"/>
  <c r="Y7578" i="1"/>
  <c r="X7578" i="1"/>
  <c r="W7578" i="1"/>
  <c r="V7578" i="1"/>
  <c r="U7578" i="1"/>
  <c r="Y7577" i="1"/>
  <c r="X7577" i="1"/>
  <c r="W7577" i="1"/>
  <c r="V7577" i="1"/>
  <c r="U7577" i="1"/>
  <c r="Y7576" i="1"/>
  <c r="X7576" i="1"/>
  <c r="W7576" i="1"/>
  <c r="V7576" i="1"/>
  <c r="U7576" i="1"/>
  <c r="Y7575" i="1"/>
  <c r="X7575" i="1"/>
  <c r="W7575" i="1"/>
  <c r="V7575" i="1"/>
  <c r="U7575" i="1"/>
  <c r="Y7574" i="1"/>
  <c r="X7574" i="1"/>
  <c r="W7574" i="1"/>
  <c r="V7574" i="1"/>
  <c r="U7574" i="1"/>
  <c r="Y7573" i="1"/>
  <c r="X7573" i="1"/>
  <c r="W7573" i="1"/>
  <c r="V7573" i="1"/>
  <c r="U7573" i="1"/>
  <c r="Y7572" i="1"/>
  <c r="X7572" i="1"/>
  <c r="W7572" i="1"/>
  <c r="V7572" i="1"/>
  <c r="U7572" i="1"/>
  <c r="Y7571" i="1"/>
  <c r="X7571" i="1"/>
  <c r="W7571" i="1"/>
  <c r="V7571" i="1"/>
  <c r="U7571" i="1"/>
  <c r="Y7570" i="1"/>
  <c r="X7570" i="1"/>
  <c r="W7570" i="1"/>
  <c r="V7570" i="1"/>
  <c r="U7570" i="1"/>
  <c r="Y7569" i="1"/>
  <c r="X7569" i="1"/>
  <c r="W7569" i="1"/>
  <c r="V7569" i="1"/>
  <c r="U7569" i="1"/>
  <c r="Y7568" i="1"/>
  <c r="X7568" i="1"/>
  <c r="W7568" i="1"/>
  <c r="V7568" i="1"/>
  <c r="U7568" i="1"/>
  <c r="Y7567" i="1"/>
  <c r="X7567" i="1"/>
  <c r="W7567" i="1"/>
  <c r="V7567" i="1"/>
  <c r="U7567" i="1"/>
  <c r="Y7566" i="1"/>
  <c r="X7566" i="1"/>
  <c r="W7566" i="1"/>
  <c r="V7566" i="1"/>
  <c r="U7566" i="1"/>
  <c r="Y7565" i="1"/>
  <c r="X7565" i="1"/>
  <c r="W7565" i="1"/>
  <c r="V7565" i="1"/>
  <c r="U7565" i="1"/>
  <c r="Y7564" i="1"/>
  <c r="X7564" i="1"/>
  <c r="W7564" i="1"/>
  <c r="V7564" i="1"/>
  <c r="U7564" i="1"/>
  <c r="Y7563" i="1"/>
  <c r="X7563" i="1"/>
  <c r="W7563" i="1"/>
  <c r="V7563" i="1"/>
  <c r="U7563" i="1"/>
  <c r="Y7562" i="1"/>
  <c r="X7562" i="1"/>
  <c r="W7562" i="1"/>
  <c r="V7562" i="1"/>
  <c r="U7562" i="1"/>
  <c r="Y7561" i="1"/>
  <c r="X7561" i="1"/>
  <c r="W7561" i="1"/>
  <c r="V7561" i="1"/>
  <c r="U7561" i="1"/>
  <c r="Y7560" i="1"/>
  <c r="X7560" i="1"/>
  <c r="W7560" i="1"/>
  <c r="V7560" i="1"/>
  <c r="U7560" i="1"/>
  <c r="Y7559" i="1"/>
  <c r="X7559" i="1"/>
  <c r="W7559" i="1"/>
  <c r="V7559" i="1"/>
  <c r="U7559" i="1"/>
  <c r="Y7558" i="1"/>
  <c r="X7558" i="1"/>
  <c r="W7558" i="1"/>
  <c r="V7558" i="1"/>
  <c r="U7558" i="1"/>
  <c r="Y7557" i="1"/>
  <c r="X7557" i="1"/>
  <c r="W7557" i="1"/>
  <c r="V7557" i="1"/>
  <c r="U7557" i="1"/>
  <c r="Y7556" i="1"/>
  <c r="X7556" i="1"/>
  <c r="W7556" i="1"/>
  <c r="V7556" i="1"/>
  <c r="U7556" i="1"/>
  <c r="Y7555" i="1"/>
  <c r="X7555" i="1"/>
  <c r="W7555" i="1"/>
  <c r="V7555" i="1"/>
  <c r="U7555" i="1"/>
  <c r="Y7554" i="1"/>
  <c r="X7554" i="1"/>
  <c r="W7554" i="1"/>
  <c r="V7554" i="1"/>
  <c r="U7554" i="1"/>
  <c r="Y7553" i="1"/>
  <c r="X7553" i="1"/>
  <c r="W7553" i="1"/>
  <c r="V7553" i="1"/>
  <c r="U7553" i="1"/>
  <c r="Y7552" i="1"/>
  <c r="X7552" i="1"/>
  <c r="W7552" i="1"/>
  <c r="V7552" i="1"/>
  <c r="U7552" i="1"/>
  <c r="Y7551" i="1"/>
  <c r="X7551" i="1"/>
  <c r="W7551" i="1"/>
  <c r="V7551" i="1"/>
  <c r="U7551" i="1"/>
  <c r="Y7550" i="1"/>
  <c r="X7550" i="1"/>
  <c r="W7550" i="1"/>
  <c r="V7550" i="1"/>
  <c r="U7550" i="1"/>
  <c r="Y7549" i="1"/>
  <c r="X7549" i="1"/>
  <c r="W7549" i="1"/>
  <c r="V7549" i="1"/>
  <c r="U7549" i="1"/>
  <c r="Y7548" i="1"/>
  <c r="X7548" i="1"/>
  <c r="W7548" i="1"/>
  <c r="V7548" i="1"/>
  <c r="U7548" i="1"/>
  <c r="Y7547" i="1"/>
  <c r="X7547" i="1"/>
  <c r="W7547" i="1"/>
  <c r="V7547" i="1"/>
  <c r="U7547" i="1"/>
  <c r="Y7546" i="1"/>
  <c r="X7546" i="1"/>
  <c r="W7546" i="1"/>
  <c r="V7546" i="1"/>
  <c r="U7546" i="1"/>
  <c r="Y7545" i="1"/>
  <c r="X7545" i="1"/>
  <c r="W7545" i="1"/>
  <c r="V7545" i="1"/>
  <c r="U7545" i="1"/>
  <c r="Y7544" i="1"/>
  <c r="X7544" i="1"/>
  <c r="W7544" i="1"/>
  <c r="V7544" i="1"/>
  <c r="U7544" i="1"/>
  <c r="Y7543" i="1"/>
  <c r="X7543" i="1"/>
  <c r="W7543" i="1"/>
  <c r="V7543" i="1"/>
  <c r="U7543" i="1"/>
  <c r="Y7542" i="1"/>
  <c r="X7542" i="1"/>
  <c r="W7542" i="1"/>
  <c r="V7542" i="1"/>
  <c r="U7542" i="1"/>
  <c r="Y7541" i="1"/>
  <c r="X7541" i="1"/>
  <c r="W7541" i="1"/>
  <c r="V7541" i="1"/>
  <c r="U7541" i="1"/>
  <c r="Y7540" i="1"/>
  <c r="X7540" i="1"/>
  <c r="W7540" i="1"/>
  <c r="V7540" i="1"/>
  <c r="U7540" i="1"/>
  <c r="Y7539" i="1"/>
  <c r="X7539" i="1"/>
  <c r="W7539" i="1"/>
  <c r="V7539" i="1"/>
  <c r="U7539" i="1"/>
  <c r="Y7538" i="1"/>
  <c r="X7538" i="1"/>
  <c r="W7538" i="1"/>
  <c r="V7538" i="1"/>
  <c r="U7538" i="1"/>
  <c r="Y7537" i="1"/>
  <c r="X7537" i="1"/>
  <c r="W7537" i="1"/>
  <c r="V7537" i="1"/>
  <c r="U7537" i="1"/>
  <c r="Y7536" i="1"/>
  <c r="X7536" i="1"/>
  <c r="W7536" i="1"/>
  <c r="V7536" i="1"/>
  <c r="U7536" i="1"/>
  <c r="Y7535" i="1"/>
  <c r="X7535" i="1"/>
  <c r="W7535" i="1"/>
  <c r="V7535" i="1"/>
  <c r="U7535" i="1"/>
  <c r="Y7534" i="1"/>
  <c r="X7534" i="1"/>
  <c r="W7534" i="1"/>
  <c r="V7534" i="1"/>
  <c r="U7534" i="1"/>
  <c r="Y7533" i="1"/>
  <c r="X7533" i="1"/>
  <c r="W7533" i="1"/>
  <c r="V7533" i="1"/>
  <c r="U7533" i="1"/>
  <c r="Y7532" i="1"/>
  <c r="X7532" i="1"/>
  <c r="W7532" i="1"/>
  <c r="V7532" i="1"/>
  <c r="U7532" i="1"/>
  <c r="Y7531" i="1"/>
  <c r="X7531" i="1"/>
  <c r="W7531" i="1"/>
  <c r="V7531" i="1"/>
  <c r="U7531" i="1"/>
  <c r="Y7530" i="1"/>
  <c r="X7530" i="1"/>
  <c r="W7530" i="1"/>
  <c r="V7530" i="1"/>
  <c r="U7530" i="1"/>
  <c r="Y7529" i="1"/>
  <c r="X7529" i="1"/>
  <c r="W7529" i="1"/>
  <c r="V7529" i="1"/>
  <c r="U7529" i="1"/>
  <c r="Y7528" i="1"/>
  <c r="X7528" i="1"/>
  <c r="W7528" i="1"/>
  <c r="V7528" i="1"/>
  <c r="U7528" i="1"/>
  <c r="Y7527" i="1"/>
  <c r="X7527" i="1"/>
  <c r="W7527" i="1"/>
  <c r="V7527" i="1"/>
  <c r="U7527" i="1"/>
  <c r="Y7526" i="1"/>
  <c r="X7526" i="1"/>
  <c r="W7526" i="1"/>
  <c r="V7526" i="1"/>
  <c r="U7526" i="1"/>
  <c r="Y7525" i="1"/>
  <c r="X7525" i="1"/>
  <c r="W7525" i="1"/>
  <c r="V7525" i="1"/>
  <c r="U7525" i="1"/>
  <c r="Y7524" i="1"/>
  <c r="X7524" i="1"/>
  <c r="W7524" i="1"/>
  <c r="V7524" i="1"/>
  <c r="U7524" i="1"/>
  <c r="Y7523" i="1"/>
  <c r="X7523" i="1"/>
  <c r="W7523" i="1"/>
  <c r="V7523" i="1"/>
  <c r="U7523" i="1"/>
  <c r="Y7522" i="1"/>
  <c r="X7522" i="1"/>
  <c r="W7522" i="1"/>
  <c r="V7522" i="1"/>
  <c r="U7522" i="1"/>
  <c r="Y7521" i="1"/>
  <c r="X7521" i="1"/>
  <c r="W7521" i="1"/>
  <c r="V7521" i="1"/>
  <c r="U7521" i="1"/>
  <c r="Y7520" i="1"/>
  <c r="X7520" i="1"/>
  <c r="W7520" i="1"/>
  <c r="V7520" i="1"/>
  <c r="U7520" i="1"/>
  <c r="Y7519" i="1"/>
  <c r="X7519" i="1"/>
  <c r="W7519" i="1"/>
  <c r="V7519" i="1"/>
  <c r="U7519" i="1"/>
  <c r="Y7518" i="1"/>
  <c r="X7518" i="1"/>
  <c r="W7518" i="1"/>
  <c r="V7518" i="1"/>
  <c r="U7518" i="1"/>
  <c r="Y7517" i="1"/>
  <c r="X7517" i="1"/>
  <c r="W7517" i="1"/>
  <c r="V7517" i="1"/>
  <c r="U7517" i="1"/>
  <c r="Y7516" i="1"/>
  <c r="X7516" i="1"/>
  <c r="W7516" i="1"/>
  <c r="V7516" i="1"/>
  <c r="U7516" i="1"/>
  <c r="Y7515" i="1"/>
  <c r="X7515" i="1"/>
  <c r="W7515" i="1"/>
  <c r="V7515" i="1"/>
  <c r="U7515" i="1"/>
  <c r="Y7514" i="1"/>
  <c r="X7514" i="1"/>
  <c r="W7514" i="1"/>
  <c r="V7514" i="1"/>
  <c r="U7514" i="1"/>
  <c r="Y7513" i="1"/>
  <c r="X7513" i="1"/>
  <c r="W7513" i="1"/>
  <c r="V7513" i="1"/>
  <c r="U7513" i="1"/>
  <c r="Y7512" i="1"/>
  <c r="X7512" i="1"/>
  <c r="W7512" i="1"/>
  <c r="V7512" i="1"/>
  <c r="U7512" i="1"/>
  <c r="Y7511" i="1"/>
  <c r="X7511" i="1"/>
  <c r="W7511" i="1"/>
  <c r="V7511" i="1"/>
  <c r="U7511" i="1"/>
  <c r="Y7510" i="1"/>
  <c r="X7510" i="1"/>
  <c r="W7510" i="1"/>
  <c r="V7510" i="1"/>
  <c r="U7510" i="1"/>
  <c r="Y7509" i="1"/>
  <c r="X7509" i="1"/>
  <c r="W7509" i="1"/>
  <c r="V7509" i="1"/>
  <c r="U7509" i="1"/>
  <c r="Y7508" i="1"/>
  <c r="X7508" i="1"/>
  <c r="W7508" i="1"/>
  <c r="V7508" i="1"/>
  <c r="U7508" i="1"/>
  <c r="Y7507" i="1"/>
  <c r="X7507" i="1"/>
  <c r="W7507" i="1"/>
  <c r="V7507" i="1"/>
  <c r="U7507" i="1"/>
  <c r="Y7506" i="1"/>
  <c r="X7506" i="1"/>
  <c r="W7506" i="1"/>
  <c r="V7506" i="1"/>
  <c r="U7506" i="1"/>
  <c r="Y7505" i="1"/>
  <c r="X7505" i="1"/>
  <c r="W7505" i="1"/>
  <c r="V7505" i="1"/>
  <c r="U7505" i="1"/>
  <c r="Y7504" i="1"/>
  <c r="X7504" i="1"/>
  <c r="W7504" i="1"/>
  <c r="V7504" i="1"/>
  <c r="U7504" i="1"/>
  <c r="Y7503" i="1"/>
  <c r="X7503" i="1"/>
  <c r="W7503" i="1"/>
  <c r="V7503" i="1"/>
  <c r="U7503" i="1"/>
  <c r="Y7502" i="1"/>
  <c r="X7502" i="1"/>
  <c r="W7502" i="1"/>
  <c r="V7502" i="1"/>
  <c r="U7502" i="1"/>
  <c r="Y7501" i="1"/>
  <c r="X7501" i="1"/>
  <c r="W7501" i="1"/>
  <c r="V7501" i="1"/>
  <c r="U7501" i="1"/>
  <c r="Y7500" i="1"/>
  <c r="X7500" i="1"/>
  <c r="W7500" i="1"/>
  <c r="V7500" i="1"/>
  <c r="U7500" i="1"/>
  <c r="Y7499" i="1"/>
  <c r="X7499" i="1"/>
  <c r="W7499" i="1"/>
  <c r="V7499" i="1"/>
  <c r="U7499" i="1"/>
  <c r="Y7498" i="1"/>
  <c r="X7498" i="1"/>
  <c r="W7498" i="1"/>
  <c r="V7498" i="1"/>
  <c r="U7498" i="1"/>
  <c r="Y7497" i="1"/>
  <c r="X7497" i="1"/>
  <c r="W7497" i="1"/>
  <c r="V7497" i="1"/>
  <c r="U7497" i="1"/>
  <c r="Y7496" i="1"/>
  <c r="X7496" i="1"/>
  <c r="W7496" i="1"/>
  <c r="V7496" i="1"/>
  <c r="U7496" i="1"/>
  <c r="Y7495" i="1"/>
  <c r="X7495" i="1"/>
  <c r="W7495" i="1"/>
  <c r="V7495" i="1"/>
  <c r="U7495" i="1"/>
  <c r="Y7494" i="1"/>
  <c r="X7494" i="1"/>
  <c r="W7494" i="1"/>
  <c r="V7494" i="1"/>
  <c r="U7494" i="1"/>
  <c r="Y7493" i="1"/>
  <c r="X7493" i="1"/>
  <c r="W7493" i="1"/>
  <c r="V7493" i="1"/>
  <c r="U7493" i="1"/>
  <c r="Y7492" i="1"/>
  <c r="X7492" i="1"/>
  <c r="W7492" i="1"/>
  <c r="V7492" i="1"/>
  <c r="U7492" i="1"/>
  <c r="Y7491" i="1"/>
  <c r="X7491" i="1"/>
  <c r="W7491" i="1"/>
  <c r="V7491" i="1"/>
  <c r="U7491" i="1"/>
  <c r="Y7490" i="1"/>
  <c r="X7490" i="1"/>
  <c r="W7490" i="1"/>
  <c r="V7490" i="1"/>
  <c r="U7490" i="1"/>
  <c r="Y7489" i="1"/>
  <c r="X7489" i="1"/>
  <c r="W7489" i="1"/>
  <c r="V7489" i="1"/>
  <c r="U7489" i="1"/>
  <c r="Y7488" i="1"/>
  <c r="X7488" i="1"/>
  <c r="W7488" i="1"/>
  <c r="V7488" i="1"/>
  <c r="U7488" i="1"/>
  <c r="Y7487" i="1"/>
  <c r="X7487" i="1"/>
  <c r="W7487" i="1"/>
  <c r="V7487" i="1"/>
  <c r="U7487" i="1"/>
  <c r="Y7486" i="1"/>
  <c r="X7486" i="1"/>
  <c r="W7486" i="1"/>
  <c r="V7486" i="1"/>
  <c r="U7486" i="1"/>
  <c r="Y7485" i="1"/>
  <c r="X7485" i="1"/>
  <c r="W7485" i="1"/>
  <c r="V7485" i="1"/>
  <c r="U7485" i="1"/>
  <c r="Y7484" i="1"/>
  <c r="X7484" i="1"/>
  <c r="W7484" i="1"/>
  <c r="V7484" i="1"/>
  <c r="U7484" i="1"/>
  <c r="Y7483" i="1"/>
  <c r="X7483" i="1"/>
  <c r="W7483" i="1"/>
  <c r="V7483" i="1"/>
  <c r="U7483" i="1"/>
  <c r="Y7482" i="1"/>
  <c r="X7482" i="1"/>
  <c r="W7482" i="1"/>
  <c r="V7482" i="1"/>
  <c r="U7482" i="1"/>
  <c r="Y7481" i="1"/>
  <c r="X7481" i="1"/>
  <c r="W7481" i="1"/>
  <c r="V7481" i="1"/>
  <c r="U7481" i="1"/>
  <c r="Y7480" i="1"/>
  <c r="X7480" i="1"/>
  <c r="W7480" i="1"/>
  <c r="V7480" i="1"/>
  <c r="U7480" i="1"/>
  <c r="Y7479" i="1"/>
  <c r="X7479" i="1"/>
  <c r="W7479" i="1"/>
  <c r="V7479" i="1"/>
  <c r="U7479" i="1"/>
  <c r="Y7478" i="1"/>
  <c r="X7478" i="1"/>
  <c r="W7478" i="1"/>
  <c r="V7478" i="1"/>
  <c r="U7478" i="1"/>
  <c r="Y7477" i="1"/>
  <c r="X7477" i="1"/>
  <c r="W7477" i="1"/>
  <c r="V7477" i="1"/>
  <c r="U7477" i="1"/>
  <c r="Y7476" i="1"/>
  <c r="X7476" i="1"/>
  <c r="W7476" i="1"/>
  <c r="V7476" i="1"/>
  <c r="U7476" i="1"/>
  <c r="Y7475" i="1"/>
  <c r="X7475" i="1"/>
  <c r="W7475" i="1"/>
  <c r="V7475" i="1"/>
  <c r="U7475" i="1"/>
  <c r="Y7474" i="1"/>
  <c r="X7474" i="1"/>
  <c r="W7474" i="1"/>
  <c r="V7474" i="1"/>
  <c r="U7474" i="1"/>
  <c r="Y7473" i="1"/>
  <c r="X7473" i="1"/>
  <c r="W7473" i="1"/>
  <c r="V7473" i="1"/>
  <c r="U7473" i="1"/>
  <c r="Y7472" i="1"/>
  <c r="X7472" i="1"/>
  <c r="W7472" i="1"/>
  <c r="V7472" i="1"/>
  <c r="U7472" i="1"/>
  <c r="Y7471" i="1"/>
  <c r="X7471" i="1"/>
  <c r="W7471" i="1"/>
  <c r="V7471" i="1"/>
  <c r="U7471" i="1"/>
  <c r="Y7470" i="1"/>
  <c r="X7470" i="1"/>
  <c r="W7470" i="1"/>
  <c r="V7470" i="1"/>
  <c r="U7470" i="1"/>
  <c r="Y7469" i="1"/>
  <c r="X7469" i="1"/>
  <c r="W7469" i="1"/>
  <c r="V7469" i="1"/>
  <c r="U7469" i="1"/>
  <c r="Y7468" i="1"/>
  <c r="X7468" i="1"/>
  <c r="W7468" i="1"/>
  <c r="V7468" i="1"/>
  <c r="U7468" i="1"/>
  <c r="Y7467" i="1"/>
  <c r="X7467" i="1"/>
  <c r="W7467" i="1"/>
  <c r="V7467" i="1"/>
  <c r="U7467" i="1"/>
  <c r="Y7466" i="1"/>
  <c r="X7466" i="1"/>
  <c r="W7466" i="1"/>
  <c r="V7466" i="1"/>
  <c r="U7466" i="1"/>
  <c r="Y7465" i="1"/>
  <c r="X7465" i="1"/>
  <c r="W7465" i="1"/>
  <c r="V7465" i="1"/>
  <c r="U7465" i="1"/>
  <c r="Y7464" i="1"/>
  <c r="X7464" i="1"/>
  <c r="W7464" i="1"/>
  <c r="V7464" i="1"/>
  <c r="U7464" i="1"/>
  <c r="Y7463" i="1"/>
  <c r="X7463" i="1"/>
  <c r="W7463" i="1"/>
  <c r="V7463" i="1"/>
  <c r="U7463" i="1"/>
  <c r="Y7462" i="1"/>
  <c r="X7462" i="1"/>
  <c r="W7462" i="1"/>
  <c r="V7462" i="1"/>
  <c r="U7462" i="1"/>
  <c r="Y7461" i="1"/>
  <c r="X7461" i="1"/>
  <c r="W7461" i="1"/>
  <c r="V7461" i="1"/>
  <c r="U7461" i="1"/>
  <c r="Y7460" i="1"/>
  <c r="X7460" i="1"/>
  <c r="W7460" i="1"/>
  <c r="V7460" i="1"/>
  <c r="U7460" i="1"/>
  <c r="Y7459" i="1"/>
  <c r="X7459" i="1"/>
  <c r="W7459" i="1"/>
  <c r="V7459" i="1"/>
  <c r="U7459" i="1"/>
  <c r="Y7458" i="1"/>
  <c r="X7458" i="1"/>
  <c r="W7458" i="1"/>
  <c r="V7458" i="1"/>
  <c r="U7458" i="1"/>
  <c r="Y7457" i="1"/>
  <c r="X7457" i="1"/>
  <c r="W7457" i="1"/>
  <c r="V7457" i="1"/>
  <c r="U7457" i="1"/>
  <c r="Y7456" i="1"/>
  <c r="X7456" i="1"/>
  <c r="W7456" i="1"/>
  <c r="V7456" i="1"/>
  <c r="U7456" i="1"/>
  <c r="Y7455" i="1"/>
  <c r="X7455" i="1"/>
  <c r="W7455" i="1"/>
  <c r="V7455" i="1"/>
  <c r="U7455" i="1"/>
  <c r="Y7454" i="1"/>
  <c r="X7454" i="1"/>
  <c r="W7454" i="1"/>
  <c r="V7454" i="1"/>
  <c r="U7454" i="1"/>
  <c r="Y7453" i="1"/>
  <c r="X7453" i="1"/>
  <c r="W7453" i="1"/>
  <c r="V7453" i="1"/>
  <c r="U7453" i="1"/>
  <c r="Y7452" i="1"/>
  <c r="X7452" i="1"/>
  <c r="W7452" i="1"/>
  <c r="V7452" i="1"/>
  <c r="U7452" i="1"/>
  <c r="Y7451" i="1"/>
  <c r="X7451" i="1"/>
  <c r="W7451" i="1"/>
  <c r="V7451" i="1"/>
  <c r="U7451" i="1"/>
  <c r="Y7450" i="1"/>
  <c r="X7450" i="1"/>
  <c r="W7450" i="1"/>
  <c r="V7450" i="1"/>
  <c r="U7450" i="1"/>
  <c r="Y7449" i="1"/>
  <c r="X7449" i="1"/>
  <c r="W7449" i="1"/>
  <c r="V7449" i="1"/>
  <c r="U7449" i="1"/>
  <c r="Y7448" i="1"/>
  <c r="X7448" i="1"/>
  <c r="W7448" i="1"/>
  <c r="V7448" i="1"/>
  <c r="U7448" i="1"/>
  <c r="Y7447" i="1"/>
  <c r="X7447" i="1"/>
  <c r="W7447" i="1"/>
  <c r="V7447" i="1"/>
  <c r="U7447" i="1"/>
  <c r="Y7446" i="1"/>
  <c r="X7446" i="1"/>
  <c r="W7446" i="1"/>
  <c r="V7446" i="1"/>
  <c r="U7446" i="1"/>
  <c r="Y7445" i="1"/>
  <c r="X7445" i="1"/>
  <c r="W7445" i="1"/>
  <c r="V7445" i="1"/>
  <c r="U7445" i="1"/>
  <c r="Y7444" i="1"/>
  <c r="X7444" i="1"/>
  <c r="W7444" i="1"/>
  <c r="V7444" i="1"/>
  <c r="U7444" i="1"/>
  <c r="Y7443" i="1"/>
  <c r="X7443" i="1"/>
  <c r="W7443" i="1"/>
  <c r="V7443" i="1"/>
  <c r="U7443" i="1"/>
  <c r="Y7442" i="1"/>
  <c r="X7442" i="1"/>
  <c r="W7442" i="1"/>
  <c r="V7442" i="1"/>
  <c r="U7442" i="1"/>
  <c r="Y7441" i="1"/>
  <c r="X7441" i="1"/>
  <c r="W7441" i="1"/>
  <c r="V7441" i="1"/>
  <c r="U7441" i="1"/>
  <c r="Y7440" i="1"/>
  <c r="X7440" i="1"/>
  <c r="W7440" i="1"/>
  <c r="V7440" i="1"/>
  <c r="U7440" i="1"/>
  <c r="Y7439" i="1"/>
  <c r="X7439" i="1"/>
  <c r="W7439" i="1"/>
  <c r="V7439" i="1"/>
  <c r="U7439" i="1"/>
  <c r="Y7438" i="1"/>
  <c r="X7438" i="1"/>
  <c r="W7438" i="1"/>
  <c r="V7438" i="1"/>
  <c r="U7438" i="1"/>
  <c r="Y7437" i="1"/>
  <c r="X7437" i="1"/>
  <c r="W7437" i="1"/>
  <c r="V7437" i="1"/>
  <c r="U7437" i="1"/>
  <c r="Y7436" i="1"/>
  <c r="X7436" i="1"/>
  <c r="W7436" i="1"/>
  <c r="V7436" i="1"/>
  <c r="U7436" i="1"/>
  <c r="Y7435" i="1"/>
  <c r="X7435" i="1"/>
  <c r="W7435" i="1"/>
  <c r="V7435" i="1"/>
  <c r="U7435" i="1"/>
  <c r="Y7434" i="1"/>
  <c r="X7434" i="1"/>
  <c r="W7434" i="1"/>
  <c r="V7434" i="1"/>
  <c r="U7434" i="1"/>
  <c r="Y7433" i="1"/>
  <c r="X7433" i="1"/>
  <c r="W7433" i="1"/>
  <c r="V7433" i="1"/>
  <c r="U7433" i="1"/>
  <c r="Y7432" i="1"/>
  <c r="X7432" i="1"/>
  <c r="W7432" i="1"/>
  <c r="V7432" i="1"/>
  <c r="U7432" i="1"/>
  <c r="Y7431" i="1"/>
  <c r="X7431" i="1"/>
  <c r="W7431" i="1"/>
  <c r="V7431" i="1"/>
  <c r="U7431" i="1"/>
  <c r="Y7430" i="1"/>
  <c r="X7430" i="1"/>
  <c r="W7430" i="1"/>
  <c r="V7430" i="1"/>
  <c r="U7430" i="1"/>
  <c r="Y7429" i="1"/>
  <c r="X7429" i="1"/>
  <c r="W7429" i="1"/>
  <c r="V7429" i="1"/>
  <c r="U7429" i="1"/>
  <c r="Y7428" i="1"/>
  <c r="X7428" i="1"/>
  <c r="W7428" i="1"/>
  <c r="V7428" i="1"/>
  <c r="U7428" i="1"/>
  <c r="Y7427" i="1"/>
  <c r="X7427" i="1"/>
  <c r="W7427" i="1"/>
  <c r="V7427" i="1"/>
  <c r="U7427" i="1"/>
  <c r="Y7426" i="1"/>
  <c r="X7426" i="1"/>
  <c r="W7426" i="1"/>
  <c r="V7426" i="1"/>
  <c r="U7426" i="1"/>
  <c r="Y7425" i="1"/>
  <c r="X7425" i="1"/>
  <c r="W7425" i="1"/>
  <c r="V7425" i="1"/>
  <c r="U7425" i="1"/>
  <c r="Y7424" i="1"/>
  <c r="X7424" i="1"/>
  <c r="W7424" i="1"/>
  <c r="V7424" i="1"/>
  <c r="U7424" i="1"/>
  <c r="Y7423" i="1"/>
  <c r="X7423" i="1"/>
  <c r="W7423" i="1"/>
  <c r="V7423" i="1"/>
  <c r="U7423" i="1"/>
  <c r="Y7422" i="1"/>
  <c r="X7422" i="1"/>
  <c r="W7422" i="1"/>
  <c r="V7422" i="1"/>
  <c r="U7422" i="1"/>
  <c r="Y7421" i="1"/>
  <c r="X7421" i="1"/>
  <c r="W7421" i="1"/>
  <c r="V7421" i="1"/>
  <c r="U7421" i="1"/>
  <c r="Y7420" i="1"/>
  <c r="X7420" i="1"/>
  <c r="W7420" i="1"/>
  <c r="V7420" i="1"/>
  <c r="U7420" i="1"/>
  <c r="Y7419" i="1"/>
  <c r="X7419" i="1"/>
  <c r="W7419" i="1"/>
  <c r="V7419" i="1"/>
  <c r="U7419" i="1"/>
  <c r="Y7418" i="1"/>
  <c r="X7418" i="1"/>
  <c r="W7418" i="1"/>
  <c r="V7418" i="1"/>
  <c r="U7418" i="1"/>
  <c r="Y7417" i="1"/>
  <c r="X7417" i="1"/>
  <c r="W7417" i="1"/>
  <c r="V7417" i="1"/>
  <c r="U7417" i="1"/>
  <c r="Y7416" i="1"/>
  <c r="X7416" i="1"/>
  <c r="W7416" i="1"/>
  <c r="V7416" i="1"/>
  <c r="U7416" i="1"/>
  <c r="Y7415" i="1"/>
  <c r="X7415" i="1"/>
  <c r="W7415" i="1"/>
  <c r="V7415" i="1"/>
  <c r="U7415" i="1"/>
  <c r="Y7414" i="1"/>
  <c r="X7414" i="1"/>
  <c r="W7414" i="1"/>
  <c r="V7414" i="1"/>
  <c r="U7414" i="1"/>
  <c r="Y7413" i="1"/>
  <c r="X7413" i="1"/>
  <c r="W7413" i="1"/>
  <c r="V7413" i="1"/>
  <c r="U7413" i="1"/>
  <c r="Y7412" i="1"/>
  <c r="X7412" i="1"/>
  <c r="W7412" i="1"/>
  <c r="V7412" i="1"/>
  <c r="U7412" i="1"/>
  <c r="Y7411" i="1"/>
  <c r="X7411" i="1"/>
  <c r="W7411" i="1"/>
  <c r="V7411" i="1"/>
  <c r="U7411" i="1"/>
  <c r="Y7410" i="1"/>
  <c r="X7410" i="1"/>
  <c r="W7410" i="1"/>
  <c r="V7410" i="1"/>
  <c r="U7410" i="1"/>
  <c r="Y7409" i="1"/>
  <c r="X7409" i="1"/>
  <c r="W7409" i="1"/>
  <c r="V7409" i="1"/>
  <c r="U7409" i="1"/>
  <c r="Y7408" i="1"/>
  <c r="X7408" i="1"/>
  <c r="W7408" i="1"/>
  <c r="V7408" i="1"/>
  <c r="U7408" i="1"/>
  <c r="Y7407" i="1"/>
  <c r="X7407" i="1"/>
  <c r="W7407" i="1"/>
  <c r="V7407" i="1"/>
  <c r="U7407" i="1"/>
  <c r="Y7406" i="1"/>
  <c r="X7406" i="1"/>
  <c r="W7406" i="1"/>
  <c r="V7406" i="1"/>
  <c r="U7406" i="1"/>
  <c r="Y7405" i="1"/>
  <c r="X7405" i="1"/>
  <c r="W7405" i="1"/>
  <c r="V7405" i="1"/>
  <c r="U7405" i="1"/>
  <c r="Y7404" i="1"/>
  <c r="X7404" i="1"/>
  <c r="W7404" i="1"/>
  <c r="V7404" i="1"/>
  <c r="U7404" i="1"/>
  <c r="Y7403" i="1"/>
  <c r="X7403" i="1"/>
  <c r="W7403" i="1"/>
  <c r="V7403" i="1"/>
  <c r="U7403" i="1"/>
  <c r="Y7402" i="1"/>
  <c r="X7402" i="1"/>
  <c r="W7402" i="1"/>
  <c r="V7402" i="1"/>
  <c r="U7402" i="1"/>
  <c r="Y7401" i="1"/>
  <c r="X7401" i="1"/>
  <c r="W7401" i="1"/>
  <c r="V7401" i="1"/>
  <c r="U7401" i="1"/>
  <c r="Y7400" i="1"/>
  <c r="X7400" i="1"/>
  <c r="W7400" i="1"/>
  <c r="V7400" i="1"/>
  <c r="U7400" i="1"/>
  <c r="Y7399" i="1"/>
  <c r="X7399" i="1"/>
  <c r="W7399" i="1"/>
  <c r="V7399" i="1"/>
  <c r="U7399" i="1"/>
  <c r="Y7398" i="1"/>
  <c r="X7398" i="1"/>
  <c r="W7398" i="1"/>
  <c r="V7398" i="1"/>
  <c r="U7398" i="1"/>
  <c r="Y7397" i="1"/>
  <c r="X7397" i="1"/>
  <c r="W7397" i="1"/>
  <c r="V7397" i="1"/>
  <c r="U7397" i="1"/>
  <c r="Y7396" i="1"/>
  <c r="X7396" i="1"/>
  <c r="W7396" i="1"/>
  <c r="V7396" i="1"/>
  <c r="U7396" i="1"/>
  <c r="Y7395" i="1"/>
  <c r="X7395" i="1"/>
  <c r="W7395" i="1"/>
  <c r="V7395" i="1"/>
  <c r="U7395" i="1"/>
  <c r="Y7394" i="1"/>
  <c r="X7394" i="1"/>
  <c r="W7394" i="1"/>
  <c r="V7394" i="1"/>
  <c r="U7394" i="1"/>
  <c r="Y7393" i="1"/>
  <c r="X7393" i="1"/>
  <c r="W7393" i="1"/>
  <c r="V7393" i="1"/>
  <c r="U7393" i="1"/>
  <c r="Y7392" i="1"/>
  <c r="X7392" i="1"/>
  <c r="W7392" i="1"/>
  <c r="V7392" i="1"/>
  <c r="U7392" i="1"/>
  <c r="Y7391" i="1"/>
  <c r="X7391" i="1"/>
  <c r="W7391" i="1"/>
  <c r="V7391" i="1"/>
  <c r="U7391" i="1"/>
  <c r="Y7390" i="1"/>
  <c r="X7390" i="1"/>
  <c r="W7390" i="1"/>
  <c r="V7390" i="1"/>
  <c r="U7390" i="1"/>
  <c r="Y7389" i="1"/>
  <c r="X7389" i="1"/>
  <c r="W7389" i="1"/>
  <c r="V7389" i="1"/>
  <c r="U7389" i="1"/>
  <c r="Y7388" i="1"/>
  <c r="X7388" i="1"/>
  <c r="W7388" i="1"/>
  <c r="V7388" i="1"/>
  <c r="U7388" i="1"/>
  <c r="Y7387" i="1"/>
  <c r="X7387" i="1"/>
  <c r="W7387" i="1"/>
  <c r="V7387" i="1"/>
  <c r="U7387" i="1"/>
  <c r="Y7386" i="1"/>
  <c r="X7386" i="1"/>
  <c r="W7386" i="1"/>
  <c r="V7386" i="1"/>
  <c r="U7386" i="1"/>
  <c r="Y7385" i="1"/>
  <c r="X7385" i="1"/>
  <c r="W7385" i="1"/>
  <c r="V7385" i="1"/>
  <c r="U7385" i="1"/>
  <c r="Y7384" i="1"/>
  <c r="X7384" i="1"/>
  <c r="W7384" i="1"/>
  <c r="V7384" i="1"/>
  <c r="U7384" i="1"/>
  <c r="Y7383" i="1"/>
  <c r="X7383" i="1"/>
  <c r="W7383" i="1"/>
  <c r="V7383" i="1"/>
  <c r="U7383" i="1"/>
  <c r="Y7382" i="1"/>
  <c r="X7382" i="1"/>
  <c r="W7382" i="1"/>
  <c r="V7382" i="1"/>
  <c r="U7382" i="1"/>
  <c r="Y7381" i="1"/>
  <c r="X7381" i="1"/>
  <c r="W7381" i="1"/>
  <c r="V7381" i="1"/>
  <c r="U7381" i="1"/>
  <c r="Y7380" i="1"/>
  <c r="X7380" i="1"/>
  <c r="W7380" i="1"/>
  <c r="V7380" i="1"/>
  <c r="U7380" i="1"/>
  <c r="Y7379" i="1"/>
  <c r="X7379" i="1"/>
  <c r="W7379" i="1"/>
  <c r="V7379" i="1"/>
  <c r="U7379" i="1"/>
  <c r="Y7378" i="1"/>
  <c r="X7378" i="1"/>
  <c r="W7378" i="1"/>
  <c r="V7378" i="1"/>
  <c r="U7378" i="1"/>
  <c r="Y7377" i="1"/>
  <c r="X7377" i="1"/>
  <c r="W7377" i="1"/>
  <c r="V7377" i="1"/>
  <c r="U7377" i="1"/>
  <c r="Y7376" i="1"/>
  <c r="X7376" i="1"/>
  <c r="W7376" i="1"/>
  <c r="V7376" i="1"/>
  <c r="U7376" i="1"/>
  <c r="Y7375" i="1"/>
  <c r="X7375" i="1"/>
  <c r="W7375" i="1"/>
  <c r="V7375" i="1"/>
  <c r="U7375" i="1"/>
  <c r="Y7374" i="1"/>
  <c r="X7374" i="1"/>
  <c r="W7374" i="1"/>
  <c r="V7374" i="1"/>
  <c r="U7374" i="1"/>
  <c r="Y7373" i="1"/>
  <c r="X7373" i="1"/>
  <c r="W7373" i="1"/>
  <c r="V7373" i="1"/>
  <c r="U7373" i="1"/>
  <c r="Y7372" i="1"/>
  <c r="X7372" i="1"/>
  <c r="W7372" i="1"/>
  <c r="V7372" i="1"/>
  <c r="U7372" i="1"/>
  <c r="Y7371" i="1"/>
  <c r="X7371" i="1"/>
  <c r="W7371" i="1"/>
  <c r="V7371" i="1"/>
  <c r="U7371" i="1"/>
  <c r="Y7370" i="1"/>
  <c r="X7370" i="1"/>
  <c r="W7370" i="1"/>
  <c r="V7370" i="1"/>
  <c r="U7370" i="1"/>
  <c r="Y7369" i="1"/>
  <c r="X7369" i="1"/>
  <c r="W7369" i="1"/>
  <c r="V7369" i="1"/>
  <c r="U7369" i="1"/>
  <c r="Y7368" i="1"/>
  <c r="X7368" i="1"/>
  <c r="W7368" i="1"/>
  <c r="V7368" i="1"/>
  <c r="U7368" i="1"/>
  <c r="Y7367" i="1"/>
  <c r="X7367" i="1"/>
  <c r="W7367" i="1"/>
  <c r="V7367" i="1"/>
  <c r="U7367" i="1"/>
  <c r="Y7366" i="1"/>
  <c r="X7366" i="1"/>
  <c r="W7366" i="1"/>
  <c r="V7366" i="1"/>
  <c r="U7366" i="1"/>
  <c r="Y7365" i="1"/>
  <c r="X7365" i="1"/>
  <c r="W7365" i="1"/>
  <c r="V7365" i="1"/>
  <c r="U7365" i="1"/>
  <c r="Y7364" i="1"/>
  <c r="X7364" i="1"/>
  <c r="W7364" i="1"/>
  <c r="V7364" i="1"/>
  <c r="U7364" i="1"/>
  <c r="Y7363" i="1"/>
  <c r="X7363" i="1"/>
  <c r="W7363" i="1"/>
  <c r="V7363" i="1"/>
  <c r="U7363" i="1"/>
  <c r="Y7362" i="1"/>
  <c r="X7362" i="1"/>
  <c r="W7362" i="1"/>
  <c r="V7362" i="1"/>
  <c r="U7362" i="1"/>
  <c r="Y7361" i="1"/>
  <c r="X7361" i="1"/>
  <c r="W7361" i="1"/>
  <c r="V7361" i="1"/>
  <c r="U7361" i="1"/>
  <c r="Y7360" i="1"/>
  <c r="X7360" i="1"/>
  <c r="W7360" i="1"/>
  <c r="V7360" i="1"/>
  <c r="U7360" i="1"/>
  <c r="Y7359" i="1"/>
  <c r="X7359" i="1"/>
  <c r="W7359" i="1"/>
  <c r="V7359" i="1"/>
  <c r="U7359" i="1"/>
  <c r="Y7358" i="1"/>
  <c r="X7358" i="1"/>
  <c r="W7358" i="1"/>
  <c r="V7358" i="1"/>
  <c r="U7358" i="1"/>
  <c r="Y7357" i="1"/>
  <c r="X7357" i="1"/>
  <c r="W7357" i="1"/>
  <c r="V7357" i="1"/>
  <c r="U7357" i="1"/>
  <c r="Y7356" i="1"/>
  <c r="X7356" i="1"/>
  <c r="W7356" i="1"/>
  <c r="V7356" i="1"/>
  <c r="U7356" i="1"/>
  <c r="Y7355" i="1"/>
  <c r="X7355" i="1"/>
  <c r="W7355" i="1"/>
  <c r="V7355" i="1"/>
  <c r="U7355" i="1"/>
  <c r="Y7354" i="1"/>
  <c r="X7354" i="1"/>
  <c r="W7354" i="1"/>
  <c r="V7354" i="1"/>
  <c r="U7354" i="1"/>
  <c r="Y7353" i="1"/>
  <c r="X7353" i="1"/>
  <c r="W7353" i="1"/>
  <c r="V7353" i="1"/>
  <c r="U7353" i="1"/>
  <c r="Y7352" i="1"/>
  <c r="X7352" i="1"/>
  <c r="W7352" i="1"/>
  <c r="V7352" i="1"/>
  <c r="U7352" i="1"/>
  <c r="Y7351" i="1"/>
  <c r="X7351" i="1"/>
  <c r="W7351" i="1"/>
  <c r="V7351" i="1"/>
  <c r="U7351" i="1"/>
  <c r="Y7350" i="1"/>
  <c r="X7350" i="1"/>
  <c r="W7350" i="1"/>
  <c r="V7350" i="1"/>
  <c r="U7350" i="1"/>
  <c r="Y7349" i="1"/>
  <c r="X7349" i="1"/>
  <c r="W7349" i="1"/>
  <c r="V7349" i="1"/>
  <c r="U7349" i="1"/>
  <c r="Y7348" i="1"/>
  <c r="X7348" i="1"/>
  <c r="W7348" i="1"/>
  <c r="V7348" i="1"/>
  <c r="U7348" i="1"/>
  <c r="Y7347" i="1"/>
  <c r="X7347" i="1"/>
  <c r="W7347" i="1"/>
  <c r="V7347" i="1"/>
  <c r="U7347" i="1"/>
  <c r="Y7346" i="1"/>
  <c r="X7346" i="1"/>
  <c r="W7346" i="1"/>
  <c r="V7346" i="1"/>
  <c r="U7346" i="1"/>
  <c r="Y7345" i="1"/>
  <c r="X7345" i="1"/>
  <c r="W7345" i="1"/>
  <c r="V7345" i="1"/>
  <c r="U7345" i="1"/>
  <c r="Y7344" i="1"/>
  <c r="X7344" i="1"/>
  <c r="W7344" i="1"/>
  <c r="V7344" i="1"/>
  <c r="U7344" i="1"/>
  <c r="Y7343" i="1"/>
  <c r="X7343" i="1"/>
  <c r="W7343" i="1"/>
  <c r="V7343" i="1"/>
  <c r="U7343" i="1"/>
  <c r="Y7342" i="1"/>
  <c r="X7342" i="1"/>
  <c r="W7342" i="1"/>
  <c r="V7342" i="1"/>
  <c r="U7342" i="1"/>
  <c r="Y7341" i="1"/>
  <c r="X7341" i="1"/>
  <c r="W7341" i="1"/>
  <c r="V7341" i="1"/>
  <c r="U7341" i="1"/>
  <c r="Y7340" i="1"/>
  <c r="X7340" i="1"/>
  <c r="W7340" i="1"/>
  <c r="V7340" i="1"/>
  <c r="U7340" i="1"/>
  <c r="Y7339" i="1"/>
  <c r="X7339" i="1"/>
  <c r="W7339" i="1"/>
  <c r="V7339" i="1"/>
  <c r="U7339" i="1"/>
  <c r="Y7338" i="1"/>
  <c r="X7338" i="1"/>
  <c r="W7338" i="1"/>
  <c r="V7338" i="1"/>
  <c r="U7338" i="1"/>
  <c r="Y7337" i="1"/>
  <c r="X7337" i="1"/>
  <c r="W7337" i="1"/>
  <c r="V7337" i="1"/>
  <c r="U7337" i="1"/>
  <c r="Y7336" i="1"/>
  <c r="X7336" i="1"/>
  <c r="W7336" i="1"/>
  <c r="V7336" i="1"/>
  <c r="U7336" i="1"/>
  <c r="Y7335" i="1"/>
  <c r="X7335" i="1"/>
  <c r="W7335" i="1"/>
  <c r="V7335" i="1"/>
  <c r="U7335" i="1"/>
  <c r="Y7334" i="1"/>
  <c r="X7334" i="1"/>
  <c r="W7334" i="1"/>
  <c r="V7334" i="1"/>
  <c r="U7334" i="1"/>
  <c r="Y7333" i="1"/>
  <c r="X7333" i="1"/>
  <c r="W7333" i="1"/>
  <c r="V7333" i="1"/>
  <c r="U7333" i="1"/>
  <c r="Y7332" i="1"/>
  <c r="X7332" i="1"/>
  <c r="W7332" i="1"/>
  <c r="V7332" i="1"/>
  <c r="U7332" i="1"/>
  <c r="Y7331" i="1"/>
  <c r="X7331" i="1"/>
  <c r="W7331" i="1"/>
  <c r="V7331" i="1"/>
  <c r="U7331" i="1"/>
  <c r="Y7330" i="1"/>
  <c r="X7330" i="1"/>
  <c r="W7330" i="1"/>
  <c r="V7330" i="1"/>
  <c r="U7330" i="1"/>
  <c r="Y7329" i="1"/>
  <c r="X7329" i="1"/>
  <c r="W7329" i="1"/>
  <c r="V7329" i="1"/>
  <c r="U7329" i="1"/>
  <c r="Y7328" i="1"/>
  <c r="X7328" i="1"/>
  <c r="W7328" i="1"/>
  <c r="V7328" i="1"/>
  <c r="U7328" i="1"/>
  <c r="Y7327" i="1"/>
  <c r="X7327" i="1"/>
  <c r="W7327" i="1"/>
  <c r="V7327" i="1"/>
  <c r="U7327" i="1"/>
  <c r="Y7326" i="1"/>
  <c r="X7326" i="1"/>
  <c r="W7326" i="1"/>
  <c r="V7326" i="1"/>
  <c r="U7326" i="1"/>
  <c r="Y7325" i="1"/>
  <c r="X7325" i="1"/>
  <c r="W7325" i="1"/>
  <c r="V7325" i="1"/>
  <c r="U7325" i="1"/>
  <c r="Y7324" i="1"/>
  <c r="X7324" i="1"/>
  <c r="W7324" i="1"/>
  <c r="V7324" i="1"/>
  <c r="U7324" i="1"/>
  <c r="Y7323" i="1"/>
  <c r="X7323" i="1"/>
  <c r="W7323" i="1"/>
  <c r="V7323" i="1"/>
  <c r="U7323" i="1"/>
  <c r="Y7322" i="1"/>
  <c r="X7322" i="1"/>
  <c r="W7322" i="1"/>
  <c r="V7322" i="1"/>
  <c r="U7322" i="1"/>
  <c r="Y7321" i="1"/>
  <c r="X7321" i="1"/>
  <c r="W7321" i="1"/>
  <c r="V7321" i="1"/>
  <c r="U7321" i="1"/>
  <c r="Y7320" i="1"/>
  <c r="X7320" i="1"/>
  <c r="W7320" i="1"/>
  <c r="V7320" i="1"/>
  <c r="U7320" i="1"/>
  <c r="Y7319" i="1"/>
  <c r="X7319" i="1"/>
  <c r="W7319" i="1"/>
  <c r="V7319" i="1"/>
  <c r="U7319" i="1"/>
  <c r="Y7318" i="1"/>
  <c r="X7318" i="1"/>
  <c r="W7318" i="1"/>
  <c r="V7318" i="1"/>
  <c r="U7318" i="1"/>
  <c r="Y7317" i="1"/>
  <c r="X7317" i="1"/>
  <c r="W7317" i="1"/>
  <c r="V7317" i="1"/>
  <c r="U7317" i="1"/>
  <c r="Y7316" i="1"/>
  <c r="X7316" i="1"/>
  <c r="W7316" i="1"/>
  <c r="V7316" i="1"/>
  <c r="U7316" i="1"/>
  <c r="Y7315" i="1"/>
  <c r="X7315" i="1"/>
  <c r="W7315" i="1"/>
  <c r="V7315" i="1"/>
  <c r="U7315" i="1"/>
  <c r="Y7314" i="1"/>
  <c r="X7314" i="1"/>
  <c r="W7314" i="1"/>
  <c r="V7314" i="1"/>
  <c r="U7314" i="1"/>
  <c r="Y7313" i="1"/>
  <c r="X7313" i="1"/>
  <c r="W7313" i="1"/>
  <c r="V7313" i="1"/>
  <c r="U7313" i="1"/>
  <c r="Y7312" i="1"/>
  <c r="X7312" i="1"/>
  <c r="W7312" i="1"/>
  <c r="V7312" i="1"/>
  <c r="U7312" i="1"/>
  <c r="Y7311" i="1"/>
  <c r="X7311" i="1"/>
  <c r="W7311" i="1"/>
  <c r="V7311" i="1"/>
  <c r="U7311" i="1"/>
  <c r="Y7310" i="1"/>
  <c r="X7310" i="1"/>
  <c r="W7310" i="1"/>
  <c r="V7310" i="1"/>
  <c r="U7310" i="1"/>
  <c r="Y7309" i="1"/>
  <c r="X7309" i="1"/>
  <c r="W7309" i="1"/>
  <c r="V7309" i="1"/>
  <c r="U7309" i="1"/>
  <c r="Y7308" i="1"/>
  <c r="X7308" i="1"/>
  <c r="W7308" i="1"/>
  <c r="V7308" i="1"/>
  <c r="U7308" i="1"/>
  <c r="Y7307" i="1"/>
  <c r="X7307" i="1"/>
  <c r="W7307" i="1"/>
  <c r="V7307" i="1"/>
  <c r="U7307" i="1"/>
  <c r="Y7306" i="1"/>
  <c r="X7306" i="1"/>
  <c r="W7306" i="1"/>
  <c r="V7306" i="1"/>
  <c r="U7306" i="1"/>
  <c r="Y7305" i="1"/>
  <c r="X7305" i="1"/>
  <c r="W7305" i="1"/>
  <c r="V7305" i="1"/>
  <c r="U7305" i="1"/>
  <c r="Y7304" i="1"/>
  <c r="X7304" i="1"/>
  <c r="W7304" i="1"/>
  <c r="V7304" i="1"/>
  <c r="U7304" i="1"/>
  <c r="Y7303" i="1"/>
  <c r="X7303" i="1"/>
  <c r="W7303" i="1"/>
  <c r="V7303" i="1"/>
  <c r="U7303" i="1"/>
  <c r="Y7302" i="1"/>
  <c r="X7302" i="1"/>
  <c r="W7302" i="1"/>
  <c r="V7302" i="1"/>
  <c r="U7302" i="1"/>
  <c r="Y7301" i="1"/>
  <c r="X7301" i="1"/>
  <c r="W7301" i="1"/>
  <c r="V7301" i="1"/>
  <c r="U7301" i="1"/>
  <c r="Y7300" i="1"/>
  <c r="X7300" i="1"/>
  <c r="W7300" i="1"/>
  <c r="V7300" i="1"/>
  <c r="U7300" i="1"/>
  <c r="Y7299" i="1"/>
  <c r="X7299" i="1"/>
  <c r="W7299" i="1"/>
  <c r="V7299" i="1"/>
  <c r="U7299" i="1"/>
  <c r="Y7298" i="1"/>
  <c r="X7298" i="1"/>
  <c r="W7298" i="1"/>
  <c r="V7298" i="1"/>
  <c r="U7298" i="1"/>
  <c r="Y7297" i="1"/>
  <c r="X7297" i="1"/>
  <c r="W7297" i="1"/>
  <c r="V7297" i="1"/>
  <c r="U7297" i="1"/>
  <c r="Y7296" i="1"/>
  <c r="X7296" i="1"/>
  <c r="W7296" i="1"/>
  <c r="V7296" i="1"/>
  <c r="U7296" i="1"/>
  <c r="Y7295" i="1"/>
  <c r="X7295" i="1"/>
  <c r="W7295" i="1"/>
  <c r="V7295" i="1"/>
  <c r="U7295" i="1"/>
  <c r="Y7294" i="1"/>
  <c r="X7294" i="1"/>
  <c r="W7294" i="1"/>
  <c r="V7294" i="1"/>
  <c r="U7294" i="1"/>
  <c r="Y7293" i="1"/>
  <c r="X7293" i="1"/>
  <c r="W7293" i="1"/>
  <c r="V7293" i="1"/>
  <c r="U7293" i="1"/>
  <c r="Y7292" i="1"/>
  <c r="X7292" i="1"/>
  <c r="W7292" i="1"/>
  <c r="V7292" i="1"/>
  <c r="U7292" i="1"/>
  <c r="Y7291" i="1"/>
  <c r="X7291" i="1"/>
  <c r="W7291" i="1"/>
  <c r="V7291" i="1"/>
  <c r="U7291" i="1"/>
  <c r="Y7290" i="1"/>
  <c r="X7290" i="1"/>
  <c r="W7290" i="1"/>
  <c r="V7290" i="1"/>
  <c r="U7290" i="1"/>
  <c r="Y7289" i="1"/>
  <c r="X7289" i="1"/>
  <c r="W7289" i="1"/>
  <c r="V7289" i="1"/>
  <c r="U7289" i="1"/>
  <c r="Y7288" i="1"/>
  <c r="X7288" i="1"/>
  <c r="W7288" i="1"/>
  <c r="V7288" i="1"/>
  <c r="U7288" i="1"/>
  <c r="Y7287" i="1"/>
  <c r="X7287" i="1"/>
  <c r="W7287" i="1"/>
  <c r="V7287" i="1"/>
  <c r="U7287" i="1"/>
  <c r="Y7286" i="1"/>
  <c r="X7286" i="1"/>
  <c r="W7286" i="1"/>
  <c r="V7286" i="1"/>
  <c r="U7286" i="1"/>
  <c r="Y7285" i="1"/>
  <c r="X7285" i="1"/>
  <c r="W7285" i="1"/>
  <c r="V7285" i="1"/>
  <c r="U7285" i="1"/>
  <c r="Y7284" i="1"/>
  <c r="X7284" i="1"/>
  <c r="W7284" i="1"/>
  <c r="V7284" i="1"/>
  <c r="U7284" i="1"/>
  <c r="Y7283" i="1"/>
  <c r="X7283" i="1"/>
  <c r="W7283" i="1"/>
  <c r="V7283" i="1"/>
  <c r="U7283" i="1"/>
  <c r="Y7282" i="1"/>
  <c r="X7282" i="1"/>
  <c r="W7282" i="1"/>
  <c r="V7282" i="1"/>
  <c r="U7282" i="1"/>
  <c r="Y7281" i="1"/>
  <c r="X7281" i="1"/>
  <c r="W7281" i="1"/>
  <c r="V7281" i="1"/>
  <c r="U7281" i="1"/>
  <c r="Y7280" i="1"/>
  <c r="X7280" i="1"/>
  <c r="W7280" i="1"/>
  <c r="V7280" i="1"/>
  <c r="U7280" i="1"/>
  <c r="Y7279" i="1"/>
  <c r="X7279" i="1"/>
  <c r="W7279" i="1"/>
  <c r="V7279" i="1"/>
  <c r="U7279" i="1"/>
  <c r="Y7278" i="1"/>
  <c r="X7278" i="1"/>
  <c r="W7278" i="1"/>
  <c r="V7278" i="1"/>
  <c r="U7278" i="1"/>
  <c r="Y7277" i="1"/>
  <c r="X7277" i="1"/>
  <c r="W7277" i="1"/>
  <c r="V7277" i="1"/>
  <c r="U7277" i="1"/>
  <c r="Y7276" i="1"/>
  <c r="X7276" i="1"/>
  <c r="W7276" i="1"/>
  <c r="V7276" i="1"/>
  <c r="U7276" i="1"/>
  <c r="Y7275" i="1"/>
  <c r="X7275" i="1"/>
  <c r="W7275" i="1"/>
  <c r="V7275" i="1"/>
  <c r="U7275" i="1"/>
  <c r="Y7274" i="1"/>
  <c r="X7274" i="1"/>
  <c r="W7274" i="1"/>
  <c r="V7274" i="1"/>
  <c r="U7274" i="1"/>
  <c r="Y7273" i="1"/>
  <c r="X7273" i="1"/>
  <c r="W7273" i="1"/>
  <c r="V7273" i="1"/>
  <c r="U7273" i="1"/>
  <c r="Y7272" i="1"/>
  <c r="X7272" i="1"/>
  <c r="W7272" i="1"/>
  <c r="V7272" i="1"/>
  <c r="U7272" i="1"/>
  <c r="Y7271" i="1"/>
  <c r="X7271" i="1"/>
  <c r="W7271" i="1"/>
  <c r="V7271" i="1"/>
  <c r="U7271" i="1"/>
  <c r="Y7270" i="1"/>
  <c r="X7270" i="1"/>
  <c r="W7270" i="1"/>
  <c r="V7270" i="1"/>
  <c r="U7270" i="1"/>
  <c r="Y7269" i="1"/>
  <c r="X7269" i="1"/>
  <c r="W7269" i="1"/>
  <c r="V7269" i="1"/>
  <c r="U7269" i="1"/>
  <c r="Y7268" i="1"/>
  <c r="X7268" i="1"/>
  <c r="W7268" i="1"/>
  <c r="V7268" i="1"/>
  <c r="U7268" i="1"/>
  <c r="Y7267" i="1"/>
  <c r="X7267" i="1"/>
  <c r="W7267" i="1"/>
  <c r="V7267" i="1"/>
  <c r="U7267" i="1"/>
  <c r="Y7266" i="1"/>
  <c r="X7266" i="1"/>
  <c r="W7266" i="1"/>
  <c r="V7266" i="1"/>
  <c r="U7266" i="1"/>
  <c r="Y7265" i="1"/>
  <c r="X7265" i="1"/>
  <c r="W7265" i="1"/>
  <c r="V7265" i="1"/>
  <c r="U7265" i="1"/>
  <c r="Y7264" i="1"/>
  <c r="X7264" i="1"/>
  <c r="W7264" i="1"/>
  <c r="V7264" i="1"/>
  <c r="U7264" i="1"/>
  <c r="Y7263" i="1"/>
  <c r="X7263" i="1"/>
  <c r="W7263" i="1"/>
  <c r="V7263" i="1"/>
  <c r="U7263" i="1"/>
  <c r="Y7262" i="1"/>
  <c r="X7262" i="1"/>
  <c r="W7262" i="1"/>
  <c r="V7262" i="1"/>
  <c r="U7262" i="1"/>
  <c r="Y7261" i="1"/>
  <c r="X7261" i="1"/>
  <c r="W7261" i="1"/>
  <c r="V7261" i="1"/>
  <c r="U7261" i="1"/>
  <c r="Y7260" i="1"/>
  <c r="X7260" i="1"/>
  <c r="W7260" i="1"/>
  <c r="V7260" i="1"/>
  <c r="U7260" i="1"/>
  <c r="Y7259" i="1"/>
  <c r="X7259" i="1"/>
  <c r="W7259" i="1"/>
  <c r="V7259" i="1"/>
  <c r="U7259" i="1"/>
  <c r="Y7258" i="1"/>
  <c r="X7258" i="1"/>
  <c r="W7258" i="1"/>
  <c r="V7258" i="1"/>
  <c r="U7258" i="1"/>
  <c r="Y7257" i="1"/>
  <c r="X7257" i="1"/>
  <c r="W7257" i="1"/>
  <c r="V7257" i="1"/>
  <c r="U7257" i="1"/>
  <c r="Y7256" i="1"/>
  <c r="X7256" i="1"/>
  <c r="W7256" i="1"/>
  <c r="V7256" i="1"/>
  <c r="U7256" i="1"/>
  <c r="Y7255" i="1"/>
  <c r="X7255" i="1"/>
  <c r="W7255" i="1"/>
  <c r="V7255" i="1"/>
  <c r="U7255" i="1"/>
  <c r="Y7254" i="1"/>
  <c r="X7254" i="1"/>
  <c r="W7254" i="1"/>
  <c r="V7254" i="1"/>
  <c r="U7254" i="1"/>
  <c r="Y7253" i="1"/>
  <c r="X7253" i="1"/>
  <c r="W7253" i="1"/>
  <c r="V7253" i="1"/>
  <c r="U7253" i="1"/>
  <c r="Y7252" i="1"/>
  <c r="X7252" i="1"/>
  <c r="W7252" i="1"/>
  <c r="V7252" i="1"/>
  <c r="U7252" i="1"/>
  <c r="Y7251" i="1"/>
  <c r="X7251" i="1"/>
  <c r="W7251" i="1"/>
  <c r="V7251" i="1"/>
  <c r="U7251" i="1"/>
  <c r="Y7250" i="1"/>
  <c r="X7250" i="1"/>
  <c r="W7250" i="1"/>
  <c r="V7250" i="1"/>
  <c r="U7250" i="1"/>
  <c r="Y7249" i="1"/>
  <c r="X7249" i="1"/>
  <c r="W7249" i="1"/>
  <c r="V7249" i="1"/>
  <c r="U7249" i="1"/>
  <c r="Y7248" i="1"/>
  <c r="X7248" i="1"/>
  <c r="W7248" i="1"/>
  <c r="V7248" i="1"/>
  <c r="U7248" i="1"/>
  <c r="Y7247" i="1"/>
  <c r="X7247" i="1"/>
  <c r="W7247" i="1"/>
  <c r="V7247" i="1"/>
  <c r="U7247" i="1"/>
  <c r="Y7246" i="1"/>
  <c r="X7246" i="1"/>
  <c r="W7246" i="1"/>
  <c r="V7246" i="1"/>
  <c r="U7246" i="1"/>
  <c r="Y7245" i="1"/>
  <c r="X7245" i="1"/>
  <c r="W7245" i="1"/>
  <c r="V7245" i="1"/>
  <c r="U7245" i="1"/>
  <c r="Y7244" i="1"/>
  <c r="X7244" i="1"/>
  <c r="W7244" i="1"/>
  <c r="V7244" i="1"/>
  <c r="U7244" i="1"/>
  <c r="Y7243" i="1"/>
  <c r="X7243" i="1"/>
  <c r="W7243" i="1"/>
  <c r="V7243" i="1"/>
  <c r="U7243" i="1"/>
  <c r="Y7242" i="1"/>
  <c r="X7242" i="1"/>
  <c r="W7242" i="1"/>
  <c r="V7242" i="1"/>
  <c r="U7242" i="1"/>
  <c r="Y7241" i="1"/>
  <c r="X7241" i="1"/>
  <c r="W7241" i="1"/>
  <c r="V7241" i="1"/>
  <c r="U7241" i="1"/>
  <c r="Y7240" i="1"/>
  <c r="X7240" i="1"/>
  <c r="W7240" i="1"/>
  <c r="V7240" i="1"/>
  <c r="U7240" i="1"/>
  <c r="Y7239" i="1"/>
  <c r="X7239" i="1"/>
  <c r="W7239" i="1"/>
  <c r="V7239" i="1"/>
  <c r="U7239" i="1"/>
  <c r="Y7238" i="1"/>
  <c r="X7238" i="1"/>
  <c r="W7238" i="1"/>
  <c r="V7238" i="1"/>
  <c r="U7238" i="1"/>
  <c r="Y7237" i="1"/>
  <c r="X7237" i="1"/>
  <c r="W7237" i="1"/>
  <c r="V7237" i="1"/>
  <c r="U7237" i="1"/>
  <c r="Y7236" i="1"/>
  <c r="X7236" i="1"/>
  <c r="W7236" i="1"/>
  <c r="V7236" i="1"/>
  <c r="U7236" i="1"/>
  <c r="Y7235" i="1"/>
  <c r="X7235" i="1"/>
  <c r="W7235" i="1"/>
  <c r="V7235" i="1"/>
  <c r="U7235" i="1"/>
  <c r="Y7234" i="1"/>
  <c r="X7234" i="1"/>
  <c r="W7234" i="1"/>
  <c r="V7234" i="1"/>
  <c r="U7234" i="1"/>
  <c r="Y7233" i="1"/>
  <c r="X7233" i="1"/>
  <c r="W7233" i="1"/>
  <c r="V7233" i="1"/>
  <c r="U7233" i="1"/>
  <c r="Y7232" i="1"/>
  <c r="X7232" i="1"/>
  <c r="W7232" i="1"/>
  <c r="V7232" i="1"/>
  <c r="U7232" i="1"/>
  <c r="Y7231" i="1"/>
  <c r="X7231" i="1"/>
  <c r="W7231" i="1"/>
  <c r="V7231" i="1"/>
  <c r="U7231" i="1"/>
  <c r="Y7230" i="1"/>
  <c r="X7230" i="1"/>
  <c r="W7230" i="1"/>
  <c r="V7230" i="1"/>
  <c r="U7230" i="1"/>
  <c r="Y7229" i="1"/>
  <c r="X7229" i="1"/>
  <c r="W7229" i="1"/>
  <c r="V7229" i="1"/>
  <c r="U7229" i="1"/>
  <c r="Y7228" i="1"/>
  <c r="X7228" i="1"/>
  <c r="W7228" i="1"/>
  <c r="V7228" i="1"/>
  <c r="U7228" i="1"/>
  <c r="Y7227" i="1"/>
  <c r="X7227" i="1"/>
  <c r="W7227" i="1"/>
  <c r="V7227" i="1"/>
  <c r="U7227" i="1"/>
  <c r="Y7226" i="1"/>
  <c r="X7226" i="1"/>
  <c r="W7226" i="1"/>
  <c r="V7226" i="1"/>
  <c r="U7226" i="1"/>
  <c r="Y7225" i="1"/>
  <c r="X7225" i="1"/>
  <c r="W7225" i="1"/>
  <c r="V7225" i="1"/>
  <c r="U7225" i="1"/>
  <c r="Y7224" i="1"/>
  <c r="X7224" i="1"/>
  <c r="W7224" i="1"/>
  <c r="V7224" i="1"/>
  <c r="U7224" i="1"/>
  <c r="Y7223" i="1"/>
  <c r="X7223" i="1"/>
  <c r="W7223" i="1"/>
  <c r="V7223" i="1"/>
  <c r="U7223" i="1"/>
  <c r="Y7222" i="1"/>
  <c r="X7222" i="1"/>
  <c r="W7222" i="1"/>
  <c r="V7222" i="1"/>
  <c r="U7222" i="1"/>
  <c r="Y7221" i="1"/>
  <c r="X7221" i="1"/>
  <c r="W7221" i="1"/>
  <c r="V7221" i="1"/>
  <c r="U7221" i="1"/>
  <c r="Y7220" i="1"/>
  <c r="X7220" i="1"/>
  <c r="W7220" i="1"/>
  <c r="V7220" i="1"/>
  <c r="U7220" i="1"/>
  <c r="Y7219" i="1"/>
  <c r="X7219" i="1"/>
  <c r="W7219" i="1"/>
  <c r="V7219" i="1"/>
  <c r="U7219" i="1"/>
  <c r="Y7218" i="1"/>
  <c r="X7218" i="1"/>
  <c r="W7218" i="1"/>
  <c r="V7218" i="1"/>
  <c r="U7218" i="1"/>
  <c r="Y7217" i="1"/>
  <c r="X7217" i="1"/>
  <c r="W7217" i="1"/>
  <c r="V7217" i="1"/>
  <c r="U7217" i="1"/>
  <c r="Y7216" i="1"/>
  <c r="X7216" i="1"/>
  <c r="W7216" i="1"/>
  <c r="V7216" i="1"/>
  <c r="U7216" i="1"/>
  <c r="Y7215" i="1"/>
  <c r="X7215" i="1"/>
  <c r="W7215" i="1"/>
  <c r="V7215" i="1"/>
  <c r="U7215" i="1"/>
  <c r="Y7214" i="1"/>
  <c r="X7214" i="1"/>
  <c r="W7214" i="1"/>
  <c r="V7214" i="1"/>
  <c r="U7214" i="1"/>
  <c r="Y7213" i="1"/>
  <c r="X7213" i="1"/>
  <c r="W7213" i="1"/>
  <c r="V7213" i="1"/>
  <c r="U7213" i="1"/>
  <c r="Y7212" i="1"/>
  <c r="X7212" i="1"/>
  <c r="W7212" i="1"/>
  <c r="V7212" i="1"/>
  <c r="U7212" i="1"/>
  <c r="Y7211" i="1"/>
  <c r="X7211" i="1"/>
  <c r="W7211" i="1"/>
  <c r="V7211" i="1"/>
  <c r="U7211" i="1"/>
  <c r="Y7210" i="1"/>
  <c r="X7210" i="1"/>
  <c r="W7210" i="1"/>
  <c r="V7210" i="1"/>
  <c r="U7210" i="1"/>
  <c r="Y7209" i="1"/>
  <c r="X7209" i="1"/>
  <c r="W7209" i="1"/>
  <c r="V7209" i="1"/>
  <c r="U7209" i="1"/>
  <c r="Y7208" i="1"/>
  <c r="X7208" i="1"/>
  <c r="W7208" i="1"/>
  <c r="V7208" i="1"/>
  <c r="U7208" i="1"/>
  <c r="Y7207" i="1"/>
  <c r="X7207" i="1"/>
  <c r="W7207" i="1"/>
  <c r="V7207" i="1"/>
  <c r="U7207" i="1"/>
  <c r="Y7206" i="1"/>
  <c r="X7206" i="1"/>
  <c r="W7206" i="1"/>
  <c r="V7206" i="1"/>
  <c r="U7206" i="1"/>
  <c r="Y7205" i="1"/>
  <c r="X7205" i="1"/>
  <c r="W7205" i="1"/>
  <c r="V7205" i="1"/>
  <c r="U7205" i="1"/>
  <c r="Y7204" i="1"/>
  <c r="X7204" i="1"/>
  <c r="W7204" i="1"/>
  <c r="V7204" i="1"/>
  <c r="U7204" i="1"/>
  <c r="Y7203" i="1"/>
  <c r="X7203" i="1"/>
  <c r="W7203" i="1"/>
  <c r="V7203" i="1"/>
  <c r="U7203" i="1"/>
  <c r="Y7202" i="1"/>
  <c r="X7202" i="1"/>
  <c r="W7202" i="1"/>
  <c r="V7202" i="1"/>
  <c r="U7202" i="1"/>
  <c r="Y7201" i="1"/>
  <c r="X7201" i="1"/>
  <c r="W7201" i="1"/>
  <c r="V7201" i="1"/>
  <c r="U7201" i="1"/>
  <c r="Y7200" i="1"/>
  <c r="X7200" i="1"/>
  <c r="W7200" i="1"/>
  <c r="V7200" i="1"/>
  <c r="U7200" i="1"/>
  <c r="Y7199" i="1"/>
  <c r="X7199" i="1"/>
  <c r="W7199" i="1"/>
  <c r="V7199" i="1"/>
  <c r="U7199" i="1"/>
  <c r="Y7198" i="1"/>
  <c r="X7198" i="1"/>
  <c r="W7198" i="1"/>
  <c r="V7198" i="1"/>
  <c r="U7198" i="1"/>
  <c r="Y7197" i="1"/>
  <c r="X7197" i="1"/>
  <c r="W7197" i="1"/>
  <c r="V7197" i="1"/>
  <c r="U7197" i="1"/>
  <c r="Y7196" i="1"/>
  <c r="X7196" i="1"/>
  <c r="W7196" i="1"/>
  <c r="V7196" i="1"/>
  <c r="U7196" i="1"/>
  <c r="Y7195" i="1"/>
  <c r="X7195" i="1"/>
  <c r="W7195" i="1"/>
  <c r="V7195" i="1"/>
  <c r="U7195" i="1"/>
  <c r="Y7194" i="1"/>
  <c r="X7194" i="1"/>
  <c r="W7194" i="1"/>
  <c r="V7194" i="1"/>
  <c r="U7194" i="1"/>
  <c r="Y7193" i="1"/>
  <c r="X7193" i="1"/>
  <c r="W7193" i="1"/>
  <c r="V7193" i="1"/>
  <c r="U7193" i="1"/>
  <c r="Y7192" i="1"/>
  <c r="X7192" i="1"/>
  <c r="W7192" i="1"/>
  <c r="V7192" i="1"/>
  <c r="U7192" i="1"/>
  <c r="Y7191" i="1"/>
  <c r="X7191" i="1"/>
  <c r="W7191" i="1"/>
  <c r="V7191" i="1"/>
  <c r="U7191" i="1"/>
  <c r="Y7190" i="1"/>
  <c r="X7190" i="1"/>
  <c r="W7190" i="1"/>
  <c r="V7190" i="1"/>
  <c r="U7190" i="1"/>
  <c r="Y7189" i="1"/>
  <c r="X7189" i="1"/>
  <c r="W7189" i="1"/>
  <c r="V7189" i="1"/>
  <c r="U7189" i="1"/>
  <c r="Y7188" i="1"/>
  <c r="X7188" i="1"/>
  <c r="W7188" i="1"/>
  <c r="V7188" i="1"/>
  <c r="U7188" i="1"/>
  <c r="Y7187" i="1"/>
  <c r="X7187" i="1"/>
  <c r="W7187" i="1"/>
  <c r="V7187" i="1"/>
  <c r="U7187" i="1"/>
  <c r="Y7186" i="1"/>
  <c r="X7186" i="1"/>
  <c r="W7186" i="1"/>
  <c r="V7186" i="1"/>
  <c r="U7186" i="1"/>
  <c r="Y7185" i="1"/>
  <c r="X7185" i="1"/>
  <c r="W7185" i="1"/>
  <c r="V7185" i="1"/>
  <c r="U7185" i="1"/>
  <c r="Y7184" i="1"/>
  <c r="X7184" i="1"/>
  <c r="W7184" i="1"/>
  <c r="V7184" i="1"/>
  <c r="U7184" i="1"/>
  <c r="Y7183" i="1"/>
  <c r="X7183" i="1"/>
  <c r="W7183" i="1"/>
  <c r="V7183" i="1"/>
  <c r="U7183" i="1"/>
  <c r="Y7182" i="1"/>
  <c r="X7182" i="1"/>
  <c r="W7182" i="1"/>
  <c r="V7182" i="1"/>
  <c r="U7182" i="1"/>
  <c r="Y7181" i="1"/>
  <c r="X7181" i="1"/>
  <c r="W7181" i="1"/>
  <c r="V7181" i="1"/>
  <c r="U7181" i="1"/>
  <c r="Y7180" i="1"/>
  <c r="X7180" i="1"/>
  <c r="W7180" i="1"/>
  <c r="V7180" i="1"/>
  <c r="U7180" i="1"/>
  <c r="Y7179" i="1"/>
  <c r="X7179" i="1"/>
  <c r="W7179" i="1"/>
  <c r="V7179" i="1"/>
  <c r="U7179" i="1"/>
  <c r="Y7178" i="1"/>
  <c r="X7178" i="1"/>
  <c r="W7178" i="1"/>
  <c r="V7178" i="1"/>
  <c r="U7178" i="1"/>
  <c r="Y7177" i="1"/>
  <c r="X7177" i="1"/>
  <c r="W7177" i="1"/>
  <c r="V7177" i="1"/>
  <c r="U7177" i="1"/>
  <c r="Y7176" i="1"/>
  <c r="X7176" i="1"/>
  <c r="W7176" i="1"/>
  <c r="V7176" i="1"/>
  <c r="U7176" i="1"/>
  <c r="Y7175" i="1"/>
  <c r="X7175" i="1"/>
  <c r="W7175" i="1"/>
  <c r="V7175" i="1"/>
  <c r="U7175" i="1"/>
  <c r="Y7174" i="1"/>
  <c r="X7174" i="1"/>
  <c r="W7174" i="1"/>
  <c r="V7174" i="1"/>
  <c r="U7174" i="1"/>
  <c r="Y7173" i="1"/>
  <c r="X7173" i="1"/>
  <c r="W7173" i="1"/>
  <c r="V7173" i="1"/>
  <c r="U7173" i="1"/>
  <c r="Y7172" i="1"/>
  <c r="X7172" i="1"/>
  <c r="W7172" i="1"/>
  <c r="V7172" i="1"/>
  <c r="U7172" i="1"/>
  <c r="Y7171" i="1"/>
  <c r="X7171" i="1"/>
  <c r="W7171" i="1"/>
  <c r="V7171" i="1"/>
  <c r="U7171" i="1"/>
  <c r="Y7170" i="1"/>
  <c r="X7170" i="1"/>
  <c r="W7170" i="1"/>
  <c r="V7170" i="1"/>
  <c r="U7170" i="1"/>
  <c r="Y7169" i="1"/>
  <c r="X7169" i="1"/>
  <c r="W7169" i="1"/>
  <c r="V7169" i="1"/>
  <c r="U7169" i="1"/>
  <c r="Y7168" i="1"/>
  <c r="X7168" i="1"/>
  <c r="W7168" i="1"/>
  <c r="V7168" i="1"/>
  <c r="U7168" i="1"/>
  <c r="Y7167" i="1"/>
  <c r="X7167" i="1"/>
  <c r="W7167" i="1"/>
  <c r="V7167" i="1"/>
  <c r="U7167" i="1"/>
  <c r="Y7166" i="1"/>
  <c r="X7166" i="1"/>
  <c r="W7166" i="1"/>
  <c r="V7166" i="1"/>
  <c r="U7166" i="1"/>
  <c r="Y7165" i="1"/>
  <c r="X7165" i="1"/>
  <c r="W7165" i="1"/>
  <c r="V7165" i="1"/>
  <c r="U7165" i="1"/>
  <c r="Y7164" i="1"/>
  <c r="X7164" i="1"/>
  <c r="W7164" i="1"/>
  <c r="V7164" i="1"/>
  <c r="U7164" i="1"/>
  <c r="Y7163" i="1"/>
  <c r="X7163" i="1"/>
  <c r="W7163" i="1"/>
  <c r="V7163" i="1"/>
  <c r="U7163" i="1"/>
  <c r="Y7162" i="1"/>
  <c r="X7162" i="1"/>
  <c r="W7162" i="1"/>
  <c r="V7162" i="1"/>
  <c r="U7162" i="1"/>
  <c r="Y7161" i="1"/>
  <c r="X7161" i="1"/>
  <c r="W7161" i="1"/>
  <c r="V7161" i="1"/>
  <c r="U7161" i="1"/>
  <c r="Y7160" i="1"/>
  <c r="X7160" i="1"/>
  <c r="W7160" i="1"/>
  <c r="V7160" i="1"/>
  <c r="U7160" i="1"/>
  <c r="Y7159" i="1"/>
  <c r="X7159" i="1"/>
  <c r="W7159" i="1"/>
  <c r="V7159" i="1"/>
  <c r="U7159" i="1"/>
  <c r="Y7158" i="1"/>
  <c r="X7158" i="1"/>
  <c r="W7158" i="1"/>
  <c r="V7158" i="1"/>
  <c r="U7158" i="1"/>
  <c r="Y7157" i="1"/>
  <c r="X7157" i="1"/>
  <c r="W7157" i="1"/>
  <c r="V7157" i="1"/>
  <c r="U7157" i="1"/>
  <c r="Y7156" i="1"/>
  <c r="X7156" i="1"/>
  <c r="W7156" i="1"/>
  <c r="V7156" i="1"/>
  <c r="U7156" i="1"/>
  <c r="Y7155" i="1"/>
  <c r="X7155" i="1"/>
  <c r="W7155" i="1"/>
  <c r="V7155" i="1"/>
  <c r="U7155" i="1"/>
  <c r="Y7154" i="1"/>
  <c r="X7154" i="1"/>
  <c r="W7154" i="1"/>
  <c r="V7154" i="1"/>
  <c r="U7154" i="1"/>
  <c r="Y7153" i="1"/>
  <c r="X7153" i="1"/>
  <c r="W7153" i="1"/>
  <c r="V7153" i="1"/>
  <c r="U7153" i="1"/>
  <c r="Y7152" i="1"/>
  <c r="X7152" i="1"/>
  <c r="W7152" i="1"/>
  <c r="V7152" i="1"/>
  <c r="U7152" i="1"/>
  <c r="Y7151" i="1"/>
  <c r="X7151" i="1"/>
  <c r="W7151" i="1"/>
  <c r="V7151" i="1"/>
  <c r="U7151" i="1"/>
  <c r="Y7150" i="1"/>
  <c r="X7150" i="1"/>
  <c r="W7150" i="1"/>
  <c r="V7150" i="1"/>
  <c r="U7150" i="1"/>
  <c r="Y7149" i="1"/>
  <c r="X7149" i="1"/>
  <c r="W7149" i="1"/>
  <c r="V7149" i="1"/>
  <c r="U7149" i="1"/>
  <c r="Y7148" i="1"/>
  <c r="X7148" i="1"/>
  <c r="W7148" i="1"/>
  <c r="V7148" i="1"/>
  <c r="U7148" i="1"/>
  <c r="Y7147" i="1"/>
  <c r="X7147" i="1"/>
  <c r="W7147" i="1"/>
  <c r="V7147" i="1"/>
  <c r="U7147" i="1"/>
  <c r="Y7146" i="1"/>
  <c r="X7146" i="1"/>
  <c r="W7146" i="1"/>
  <c r="V7146" i="1"/>
  <c r="U7146" i="1"/>
  <c r="Y7145" i="1"/>
  <c r="X7145" i="1"/>
  <c r="W7145" i="1"/>
  <c r="V7145" i="1"/>
  <c r="U7145" i="1"/>
  <c r="Y7144" i="1"/>
  <c r="X7144" i="1"/>
  <c r="W7144" i="1"/>
  <c r="V7144" i="1"/>
  <c r="U7144" i="1"/>
  <c r="Y7143" i="1"/>
  <c r="X7143" i="1"/>
  <c r="W7143" i="1"/>
  <c r="V7143" i="1"/>
  <c r="U7143" i="1"/>
  <c r="Y7142" i="1"/>
  <c r="X7142" i="1"/>
  <c r="W7142" i="1"/>
  <c r="V7142" i="1"/>
  <c r="U7142" i="1"/>
  <c r="Y7141" i="1"/>
  <c r="X7141" i="1"/>
  <c r="W7141" i="1"/>
  <c r="V7141" i="1"/>
  <c r="U7141" i="1"/>
  <c r="Y7140" i="1"/>
  <c r="X7140" i="1"/>
  <c r="W7140" i="1"/>
  <c r="V7140" i="1"/>
  <c r="U7140" i="1"/>
  <c r="Y7139" i="1"/>
  <c r="X7139" i="1"/>
  <c r="W7139" i="1"/>
  <c r="V7139" i="1"/>
  <c r="U7139" i="1"/>
  <c r="Y7138" i="1"/>
  <c r="X7138" i="1"/>
  <c r="W7138" i="1"/>
  <c r="V7138" i="1"/>
  <c r="U7138" i="1"/>
  <c r="Y7137" i="1"/>
  <c r="X7137" i="1"/>
  <c r="W7137" i="1"/>
  <c r="V7137" i="1"/>
  <c r="U7137" i="1"/>
  <c r="Y7136" i="1"/>
  <c r="X7136" i="1"/>
  <c r="W7136" i="1"/>
  <c r="V7136" i="1"/>
  <c r="U7136" i="1"/>
  <c r="Y7135" i="1"/>
  <c r="X7135" i="1"/>
  <c r="W7135" i="1"/>
  <c r="V7135" i="1"/>
  <c r="U7135" i="1"/>
  <c r="Y7134" i="1"/>
  <c r="X7134" i="1"/>
  <c r="W7134" i="1"/>
  <c r="V7134" i="1"/>
  <c r="U7134" i="1"/>
  <c r="Y7133" i="1"/>
  <c r="X7133" i="1"/>
  <c r="W7133" i="1"/>
  <c r="V7133" i="1"/>
  <c r="U7133" i="1"/>
  <c r="Y7132" i="1"/>
  <c r="X7132" i="1"/>
  <c r="W7132" i="1"/>
  <c r="V7132" i="1"/>
  <c r="U7132" i="1"/>
  <c r="Y7131" i="1"/>
  <c r="X7131" i="1"/>
  <c r="W7131" i="1"/>
  <c r="V7131" i="1"/>
  <c r="U7131" i="1"/>
  <c r="Y7130" i="1"/>
  <c r="X7130" i="1"/>
  <c r="W7130" i="1"/>
  <c r="V7130" i="1"/>
  <c r="U7130" i="1"/>
  <c r="Y7129" i="1"/>
  <c r="X7129" i="1"/>
  <c r="W7129" i="1"/>
  <c r="V7129" i="1"/>
  <c r="U7129" i="1"/>
  <c r="Y7128" i="1"/>
  <c r="X7128" i="1"/>
  <c r="W7128" i="1"/>
  <c r="V7128" i="1"/>
  <c r="U7128" i="1"/>
  <c r="Y7127" i="1"/>
  <c r="X7127" i="1"/>
  <c r="W7127" i="1"/>
  <c r="V7127" i="1"/>
  <c r="U7127" i="1"/>
  <c r="Y7126" i="1"/>
  <c r="X7126" i="1"/>
  <c r="W7126" i="1"/>
  <c r="V7126" i="1"/>
  <c r="U7126" i="1"/>
  <c r="Y7125" i="1"/>
  <c r="X7125" i="1"/>
  <c r="W7125" i="1"/>
  <c r="V7125" i="1"/>
  <c r="U7125" i="1"/>
  <c r="Y7124" i="1"/>
  <c r="X7124" i="1"/>
  <c r="W7124" i="1"/>
  <c r="V7124" i="1"/>
  <c r="U7124" i="1"/>
  <c r="Y7123" i="1"/>
  <c r="X7123" i="1"/>
  <c r="W7123" i="1"/>
  <c r="V7123" i="1"/>
  <c r="U7123" i="1"/>
  <c r="Y7122" i="1"/>
  <c r="X7122" i="1"/>
  <c r="W7122" i="1"/>
  <c r="V7122" i="1"/>
  <c r="U7122" i="1"/>
  <c r="Y7121" i="1"/>
  <c r="X7121" i="1"/>
  <c r="W7121" i="1"/>
  <c r="V7121" i="1"/>
  <c r="U7121" i="1"/>
  <c r="Y7120" i="1"/>
  <c r="X7120" i="1"/>
  <c r="W7120" i="1"/>
  <c r="V7120" i="1"/>
  <c r="U7120" i="1"/>
  <c r="Y7119" i="1"/>
  <c r="X7119" i="1"/>
  <c r="W7119" i="1"/>
  <c r="V7119" i="1"/>
  <c r="U7119" i="1"/>
  <c r="Y7118" i="1"/>
  <c r="X7118" i="1"/>
  <c r="W7118" i="1"/>
  <c r="V7118" i="1"/>
  <c r="U7118" i="1"/>
  <c r="Y7117" i="1"/>
  <c r="X7117" i="1"/>
  <c r="W7117" i="1"/>
  <c r="V7117" i="1"/>
  <c r="U7117" i="1"/>
  <c r="Y7116" i="1"/>
  <c r="X7116" i="1"/>
  <c r="W7116" i="1"/>
  <c r="V7116" i="1"/>
  <c r="U7116" i="1"/>
  <c r="Y7115" i="1"/>
  <c r="X7115" i="1"/>
  <c r="W7115" i="1"/>
  <c r="V7115" i="1"/>
  <c r="U7115" i="1"/>
  <c r="Y7114" i="1"/>
  <c r="X7114" i="1"/>
  <c r="W7114" i="1"/>
  <c r="V7114" i="1"/>
  <c r="U7114" i="1"/>
  <c r="Y7113" i="1"/>
  <c r="X7113" i="1"/>
  <c r="W7113" i="1"/>
  <c r="V7113" i="1"/>
  <c r="U7113" i="1"/>
  <c r="Y7112" i="1"/>
  <c r="X7112" i="1"/>
  <c r="W7112" i="1"/>
  <c r="V7112" i="1"/>
  <c r="U7112" i="1"/>
  <c r="Y7111" i="1"/>
  <c r="X7111" i="1"/>
  <c r="W7111" i="1"/>
  <c r="V7111" i="1"/>
  <c r="U7111" i="1"/>
  <c r="Y7110" i="1"/>
  <c r="X7110" i="1"/>
  <c r="W7110" i="1"/>
  <c r="V7110" i="1"/>
  <c r="U7110" i="1"/>
  <c r="Y7109" i="1"/>
  <c r="X7109" i="1"/>
  <c r="W7109" i="1"/>
  <c r="V7109" i="1"/>
  <c r="U7109" i="1"/>
  <c r="Y7108" i="1"/>
  <c r="X7108" i="1"/>
  <c r="W7108" i="1"/>
  <c r="V7108" i="1"/>
  <c r="U7108" i="1"/>
  <c r="Y7107" i="1"/>
  <c r="X7107" i="1"/>
  <c r="W7107" i="1"/>
  <c r="V7107" i="1"/>
  <c r="U7107" i="1"/>
  <c r="Y7106" i="1"/>
  <c r="X7106" i="1"/>
  <c r="W7106" i="1"/>
  <c r="V7106" i="1"/>
  <c r="U7106" i="1"/>
  <c r="Y7105" i="1"/>
  <c r="X7105" i="1"/>
  <c r="W7105" i="1"/>
  <c r="V7105" i="1"/>
  <c r="U7105" i="1"/>
  <c r="Y7104" i="1"/>
  <c r="X7104" i="1"/>
  <c r="W7104" i="1"/>
  <c r="V7104" i="1"/>
  <c r="U7104" i="1"/>
  <c r="Y7103" i="1"/>
  <c r="X7103" i="1"/>
  <c r="W7103" i="1"/>
  <c r="V7103" i="1"/>
  <c r="U7103" i="1"/>
  <c r="Y7102" i="1"/>
  <c r="X7102" i="1"/>
  <c r="W7102" i="1"/>
  <c r="V7102" i="1"/>
  <c r="U7102" i="1"/>
  <c r="Y7101" i="1"/>
  <c r="X7101" i="1"/>
  <c r="W7101" i="1"/>
  <c r="V7101" i="1"/>
  <c r="U7101" i="1"/>
  <c r="Y7100" i="1"/>
  <c r="X7100" i="1"/>
  <c r="W7100" i="1"/>
  <c r="V7100" i="1"/>
  <c r="U7100" i="1"/>
  <c r="Y7099" i="1"/>
  <c r="X7099" i="1"/>
  <c r="W7099" i="1"/>
  <c r="V7099" i="1"/>
  <c r="U7099" i="1"/>
  <c r="Y7098" i="1"/>
  <c r="X7098" i="1"/>
  <c r="W7098" i="1"/>
  <c r="V7098" i="1"/>
  <c r="U7098" i="1"/>
  <c r="Y7097" i="1"/>
  <c r="X7097" i="1"/>
  <c r="W7097" i="1"/>
  <c r="V7097" i="1"/>
  <c r="U7097" i="1"/>
  <c r="Y7096" i="1"/>
  <c r="X7096" i="1"/>
  <c r="W7096" i="1"/>
  <c r="V7096" i="1"/>
  <c r="U7096" i="1"/>
  <c r="Y7095" i="1"/>
  <c r="X7095" i="1"/>
  <c r="W7095" i="1"/>
  <c r="V7095" i="1"/>
  <c r="U7095" i="1"/>
  <c r="Y7094" i="1"/>
  <c r="X7094" i="1"/>
  <c r="W7094" i="1"/>
  <c r="V7094" i="1"/>
  <c r="U7094" i="1"/>
  <c r="Y7093" i="1"/>
  <c r="X7093" i="1"/>
  <c r="W7093" i="1"/>
  <c r="V7093" i="1"/>
  <c r="U7093" i="1"/>
  <c r="Y7092" i="1"/>
  <c r="X7092" i="1"/>
  <c r="W7092" i="1"/>
  <c r="V7092" i="1"/>
  <c r="U7092" i="1"/>
  <c r="Y7091" i="1"/>
  <c r="X7091" i="1"/>
  <c r="W7091" i="1"/>
  <c r="V7091" i="1"/>
  <c r="U7091" i="1"/>
  <c r="Y7090" i="1"/>
  <c r="X7090" i="1"/>
  <c r="W7090" i="1"/>
  <c r="V7090" i="1"/>
  <c r="U7090" i="1"/>
  <c r="Y7089" i="1"/>
  <c r="X7089" i="1"/>
  <c r="W7089" i="1"/>
  <c r="V7089" i="1"/>
  <c r="U7089" i="1"/>
  <c r="Y7088" i="1"/>
  <c r="X7088" i="1"/>
  <c r="W7088" i="1"/>
  <c r="V7088" i="1"/>
  <c r="U7088" i="1"/>
  <c r="Y7087" i="1"/>
  <c r="X7087" i="1"/>
  <c r="W7087" i="1"/>
  <c r="V7087" i="1"/>
  <c r="U7087" i="1"/>
  <c r="Y7086" i="1"/>
  <c r="X7086" i="1"/>
  <c r="W7086" i="1"/>
  <c r="V7086" i="1"/>
  <c r="U7086" i="1"/>
  <c r="Y7085" i="1"/>
  <c r="X7085" i="1"/>
  <c r="W7085" i="1"/>
  <c r="V7085" i="1"/>
  <c r="U7085" i="1"/>
  <c r="Y7084" i="1"/>
  <c r="X7084" i="1"/>
  <c r="W7084" i="1"/>
  <c r="V7084" i="1"/>
  <c r="U7084" i="1"/>
  <c r="Y7083" i="1"/>
  <c r="X7083" i="1"/>
  <c r="W7083" i="1"/>
  <c r="V7083" i="1"/>
  <c r="U7083" i="1"/>
  <c r="Y7082" i="1"/>
  <c r="X7082" i="1"/>
  <c r="W7082" i="1"/>
  <c r="V7082" i="1"/>
  <c r="U7082" i="1"/>
  <c r="Y7081" i="1"/>
  <c r="X7081" i="1"/>
  <c r="W7081" i="1"/>
  <c r="V7081" i="1"/>
  <c r="U7081" i="1"/>
  <c r="Y7080" i="1"/>
  <c r="X7080" i="1"/>
  <c r="W7080" i="1"/>
  <c r="V7080" i="1"/>
  <c r="U7080" i="1"/>
  <c r="Y7079" i="1"/>
  <c r="X7079" i="1"/>
  <c r="W7079" i="1"/>
  <c r="V7079" i="1"/>
  <c r="U7079" i="1"/>
  <c r="Y7078" i="1"/>
  <c r="X7078" i="1"/>
  <c r="W7078" i="1"/>
  <c r="V7078" i="1"/>
  <c r="U7078" i="1"/>
  <c r="Y7077" i="1"/>
  <c r="X7077" i="1"/>
  <c r="W7077" i="1"/>
  <c r="V7077" i="1"/>
  <c r="U7077" i="1"/>
  <c r="Y7076" i="1"/>
  <c r="X7076" i="1"/>
  <c r="W7076" i="1"/>
  <c r="V7076" i="1"/>
  <c r="U7076" i="1"/>
  <c r="Y7075" i="1"/>
  <c r="X7075" i="1"/>
  <c r="W7075" i="1"/>
  <c r="V7075" i="1"/>
  <c r="U7075" i="1"/>
  <c r="Y7074" i="1"/>
  <c r="X7074" i="1"/>
  <c r="W7074" i="1"/>
  <c r="V7074" i="1"/>
  <c r="U7074" i="1"/>
  <c r="Y7073" i="1"/>
  <c r="X7073" i="1"/>
  <c r="W7073" i="1"/>
  <c r="V7073" i="1"/>
  <c r="U7073" i="1"/>
  <c r="Y7072" i="1"/>
  <c r="X7072" i="1"/>
  <c r="W7072" i="1"/>
  <c r="V7072" i="1"/>
  <c r="U7072" i="1"/>
  <c r="Y7071" i="1"/>
  <c r="X7071" i="1"/>
  <c r="W7071" i="1"/>
  <c r="V7071" i="1"/>
  <c r="U7071" i="1"/>
  <c r="Y7070" i="1"/>
  <c r="X7070" i="1"/>
  <c r="W7070" i="1"/>
  <c r="V7070" i="1"/>
  <c r="U7070" i="1"/>
  <c r="Y7069" i="1"/>
  <c r="X7069" i="1"/>
  <c r="W7069" i="1"/>
  <c r="V7069" i="1"/>
  <c r="U7069" i="1"/>
  <c r="Y7068" i="1"/>
  <c r="X7068" i="1"/>
  <c r="W7068" i="1"/>
  <c r="V7068" i="1"/>
  <c r="U7068" i="1"/>
  <c r="Y7067" i="1"/>
  <c r="X7067" i="1"/>
  <c r="W7067" i="1"/>
  <c r="V7067" i="1"/>
  <c r="U7067" i="1"/>
  <c r="Y7066" i="1"/>
  <c r="X7066" i="1"/>
  <c r="W7066" i="1"/>
  <c r="V7066" i="1"/>
  <c r="U7066" i="1"/>
  <c r="Y7065" i="1"/>
  <c r="X7065" i="1"/>
  <c r="W7065" i="1"/>
  <c r="V7065" i="1"/>
  <c r="U7065" i="1"/>
  <c r="Y7064" i="1"/>
  <c r="X7064" i="1"/>
  <c r="W7064" i="1"/>
  <c r="V7064" i="1"/>
  <c r="U7064" i="1"/>
  <c r="Y7063" i="1"/>
  <c r="X7063" i="1"/>
  <c r="W7063" i="1"/>
  <c r="V7063" i="1"/>
  <c r="U7063" i="1"/>
  <c r="Y7062" i="1"/>
  <c r="X7062" i="1"/>
  <c r="W7062" i="1"/>
  <c r="V7062" i="1"/>
  <c r="U7062" i="1"/>
  <c r="Y7061" i="1"/>
  <c r="X7061" i="1"/>
  <c r="W7061" i="1"/>
  <c r="V7061" i="1"/>
  <c r="U7061" i="1"/>
  <c r="Y7060" i="1"/>
  <c r="X7060" i="1"/>
  <c r="W7060" i="1"/>
  <c r="V7060" i="1"/>
  <c r="U7060" i="1"/>
  <c r="Y7059" i="1"/>
  <c r="X7059" i="1"/>
  <c r="W7059" i="1"/>
  <c r="V7059" i="1"/>
  <c r="U7059" i="1"/>
  <c r="Y7058" i="1"/>
  <c r="X7058" i="1"/>
  <c r="W7058" i="1"/>
  <c r="V7058" i="1"/>
  <c r="U7058" i="1"/>
  <c r="Y7057" i="1"/>
  <c r="X7057" i="1"/>
  <c r="W7057" i="1"/>
  <c r="V7057" i="1"/>
  <c r="U7057" i="1"/>
  <c r="Y7056" i="1"/>
  <c r="X7056" i="1"/>
  <c r="W7056" i="1"/>
  <c r="V7056" i="1"/>
  <c r="U7056" i="1"/>
  <c r="Y7055" i="1"/>
  <c r="X7055" i="1"/>
  <c r="W7055" i="1"/>
  <c r="V7055" i="1"/>
  <c r="U7055" i="1"/>
  <c r="Y7054" i="1"/>
  <c r="X7054" i="1"/>
  <c r="W7054" i="1"/>
  <c r="V7054" i="1"/>
  <c r="U7054" i="1"/>
  <c r="Y7053" i="1"/>
  <c r="X7053" i="1"/>
  <c r="W7053" i="1"/>
  <c r="V7053" i="1"/>
  <c r="U7053" i="1"/>
  <c r="Y7052" i="1"/>
  <c r="X7052" i="1"/>
  <c r="W7052" i="1"/>
  <c r="V7052" i="1"/>
  <c r="U7052" i="1"/>
  <c r="Y7051" i="1"/>
  <c r="X7051" i="1"/>
  <c r="W7051" i="1"/>
  <c r="V7051" i="1"/>
  <c r="U7051" i="1"/>
  <c r="Y7050" i="1"/>
  <c r="X7050" i="1"/>
  <c r="W7050" i="1"/>
  <c r="V7050" i="1"/>
  <c r="U7050" i="1"/>
  <c r="Y7049" i="1"/>
  <c r="X7049" i="1"/>
  <c r="W7049" i="1"/>
  <c r="V7049" i="1"/>
  <c r="U7049" i="1"/>
  <c r="Y7048" i="1"/>
  <c r="X7048" i="1"/>
  <c r="W7048" i="1"/>
  <c r="V7048" i="1"/>
  <c r="U7048" i="1"/>
  <c r="Y7047" i="1"/>
  <c r="X7047" i="1"/>
  <c r="W7047" i="1"/>
  <c r="V7047" i="1"/>
  <c r="U7047" i="1"/>
  <c r="Y7046" i="1"/>
  <c r="X7046" i="1"/>
  <c r="W7046" i="1"/>
  <c r="V7046" i="1"/>
  <c r="U7046" i="1"/>
  <c r="Y7045" i="1"/>
  <c r="X7045" i="1"/>
  <c r="W7045" i="1"/>
  <c r="V7045" i="1"/>
  <c r="U7045" i="1"/>
  <c r="Y7044" i="1"/>
  <c r="X7044" i="1"/>
  <c r="W7044" i="1"/>
  <c r="V7044" i="1"/>
  <c r="U7044" i="1"/>
  <c r="Y7043" i="1"/>
  <c r="X7043" i="1"/>
  <c r="W7043" i="1"/>
  <c r="V7043" i="1"/>
  <c r="U7043" i="1"/>
  <c r="Y7042" i="1"/>
  <c r="X7042" i="1"/>
  <c r="W7042" i="1"/>
  <c r="V7042" i="1"/>
  <c r="U7042" i="1"/>
  <c r="Y7041" i="1"/>
  <c r="X7041" i="1"/>
  <c r="W7041" i="1"/>
  <c r="V7041" i="1"/>
  <c r="U7041" i="1"/>
  <c r="Y7040" i="1"/>
  <c r="X7040" i="1"/>
  <c r="W7040" i="1"/>
  <c r="V7040" i="1"/>
  <c r="U7040" i="1"/>
  <c r="Y7039" i="1"/>
  <c r="X7039" i="1"/>
  <c r="W7039" i="1"/>
  <c r="V7039" i="1"/>
  <c r="U7039" i="1"/>
  <c r="Y7038" i="1"/>
  <c r="X7038" i="1"/>
  <c r="W7038" i="1"/>
  <c r="V7038" i="1"/>
  <c r="U7038" i="1"/>
  <c r="Y7037" i="1"/>
  <c r="X7037" i="1"/>
  <c r="W7037" i="1"/>
  <c r="V7037" i="1"/>
  <c r="U7037" i="1"/>
  <c r="Y7036" i="1"/>
  <c r="X7036" i="1"/>
  <c r="W7036" i="1"/>
  <c r="V7036" i="1"/>
  <c r="U7036" i="1"/>
  <c r="Y7035" i="1"/>
  <c r="X7035" i="1"/>
  <c r="W7035" i="1"/>
  <c r="V7035" i="1"/>
  <c r="U7035" i="1"/>
  <c r="Y7034" i="1"/>
  <c r="X7034" i="1"/>
  <c r="W7034" i="1"/>
  <c r="V7034" i="1"/>
  <c r="U7034" i="1"/>
  <c r="Y7033" i="1"/>
  <c r="X7033" i="1"/>
  <c r="W7033" i="1"/>
  <c r="V7033" i="1"/>
  <c r="U7033" i="1"/>
  <c r="Y7032" i="1"/>
  <c r="X7032" i="1"/>
  <c r="W7032" i="1"/>
  <c r="V7032" i="1"/>
  <c r="U7032" i="1"/>
  <c r="Y7031" i="1"/>
  <c r="X7031" i="1"/>
  <c r="W7031" i="1"/>
  <c r="V7031" i="1"/>
  <c r="U7031" i="1"/>
  <c r="Y7030" i="1"/>
  <c r="X7030" i="1"/>
  <c r="W7030" i="1"/>
  <c r="V7030" i="1"/>
  <c r="U7030" i="1"/>
  <c r="Y7029" i="1"/>
  <c r="X7029" i="1"/>
  <c r="W7029" i="1"/>
  <c r="V7029" i="1"/>
  <c r="U7029" i="1"/>
  <c r="Y7028" i="1"/>
  <c r="X7028" i="1"/>
  <c r="W7028" i="1"/>
  <c r="V7028" i="1"/>
  <c r="U7028" i="1"/>
  <c r="Y7027" i="1"/>
  <c r="X7027" i="1"/>
  <c r="W7027" i="1"/>
  <c r="V7027" i="1"/>
  <c r="U7027" i="1"/>
  <c r="Y7026" i="1"/>
  <c r="X7026" i="1"/>
  <c r="W7026" i="1"/>
  <c r="V7026" i="1"/>
  <c r="U7026" i="1"/>
  <c r="Y7025" i="1"/>
  <c r="X7025" i="1"/>
  <c r="W7025" i="1"/>
  <c r="V7025" i="1"/>
  <c r="U7025" i="1"/>
  <c r="Y7024" i="1"/>
  <c r="X7024" i="1"/>
  <c r="W7024" i="1"/>
  <c r="V7024" i="1"/>
  <c r="U7024" i="1"/>
  <c r="Y7023" i="1"/>
  <c r="X7023" i="1"/>
  <c r="W7023" i="1"/>
  <c r="V7023" i="1"/>
  <c r="U7023" i="1"/>
  <c r="Y7022" i="1"/>
  <c r="X7022" i="1"/>
  <c r="W7022" i="1"/>
  <c r="V7022" i="1"/>
  <c r="U7022" i="1"/>
  <c r="Y7021" i="1"/>
  <c r="X7021" i="1"/>
  <c r="W7021" i="1"/>
  <c r="V7021" i="1"/>
  <c r="U7021" i="1"/>
  <c r="Y7020" i="1"/>
  <c r="X7020" i="1"/>
  <c r="W7020" i="1"/>
  <c r="V7020" i="1"/>
  <c r="U7020" i="1"/>
  <c r="Y7019" i="1"/>
  <c r="X7019" i="1"/>
  <c r="W7019" i="1"/>
  <c r="V7019" i="1"/>
  <c r="U7019" i="1"/>
  <c r="Y7018" i="1"/>
  <c r="X7018" i="1"/>
  <c r="W7018" i="1"/>
  <c r="V7018" i="1"/>
  <c r="U7018" i="1"/>
  <c r="Y7017" i="1"/>
  <c r="X7017" i="1"/>
  <c r="W7017" i="1"/>
  <c r="V7017" i="1"/>
  <c r="U7017" i="1"/>
  <c r="Y7016" i="1"/>
  <c r="X7016" i="1"/>
  <c r="W7016" i="1"/>
  <c r="V7016" i="1"/>
  <c r="U7016" i="1"/>
  <c r="Y7015" i="1"/>
  <c r="X7015" i="1"/>
  <c r="W7015" i="1"/>
  <c r="V7015" i="1"/>
  <c r="U7015" i="1"/>
  <c r="Y7014" i="1"/>
  <c r="X7014" i="1"/>
  <c r="W7014" i="1"/>
  <c r="V7014" i="1"/>
  <c r="U7014" i="1"/>
  <c r="Y7013" i="1"/>
  <c r="X7013" i="1"/>
  <c r="W7013" i="1"/>
  <c r="V7013" i="1"/>
  <c r="U7013" i="1"/>
  <c r="Y7012" i="1"/>
  <c r="X7012" i="1"/>
  <c r="W7012" i="1"/>
  <c r="V7012" i="1"/>
  <c r="U7012" i="1"/>
  <c r="Y7011" i="1"/>
  <c r="X7011" i="1"/>
  <c r="W7011" i="1"/>
  <c r="V7011" i="1"/>
  <c r="U7011" i="1"/>
  <c r="Y7010" i="1"/>
  <c r="X7010" i="1"/>
  <c r="W7010" i="1"/>
  <c r="V7010" i="1"/>
  <c r="U7010" i="1"/>
  <c r="Y7009" i="1"/>
  <c r="X7009" i="1"/>
  <c r="W7009" i="1"/>
  <c r="V7009" i="1"/>
  <c r="U7009" i="1"/>
  <c r="Y7008" i="1"/>
  <c r="X7008" i="1"/>
  <c r="W7008" i="1"/>
  <c r="V7008" i="1"/>
  <c r="U7008" i="1"/>
  <c r="Y7007" i="1"/>
  <c r="X7007" i="1"/>
  <c r="W7007" i="1"/>
  <c r="V7007" i="1"/>
  <c r="U7007" i="1"/>
  <c r="Y7006" i="1"/>
  <c r="X7006" i="1"/>
  <c r="W7006" i="1"/>
  <c r="V7006" i="1"/>
  <c r="U7006" i="1"/>
  <c r="Y7005" i="1"/>
  <c r="X7005" i="1"/>
  <c r="W7005" i="1"/>
  <c r="V7005" i="1"/>
  <c r="U7005" i="1"/>
  <c r="Y7004" i="1"/>
  <c r="X7004" i="1"/>
  <c r="W7004" i="1"/>
  <c r="V7004" i="1"/>
  <c r="U7004" i="1"/>
  <c r="Y7003" i="1"/>
  <c r="X7003" i="1"/>
  <c r="W7003" i="1"/>
  <c r="V7003" i="1"/>
  <c r="U7003" i="1"/>
  <c r="Y7002" i="1"/>
  <c r="X7002" i="1"/>
  <c r="W7002" i="1"/>
  <c r="V7002" i="1"/>
  <c r="U7002" i="1"/>
  <c r="Y7001" i="1"/>
  <c r="X7001" i="1"/>
  <c r="W7001" i="1"/>
  <c r="V7001" i="1"/>
  <c r="U7001" i="1"/>
  <c r="Y7000" i="1"/>
  <c r="X7000" i="1"/>
  <c r="W7000" i="1"/>
  <c r="V7000" i="1"/>
  <c r="U7000" i="1"/>
  <c r="Y6999" i="1"/>
  <c r="X6999" i="1"/>
  <c r="W6999" i="1"/>
  <c r="V6999" i="1"/>
  <c r="U6999" i="1"/>
  <c r="Y6998" i="1"/>
  <c r="X6998" i="1"/>
  <c r="W6998" i="1"/>
  <c r="V6998" i="1"/>
  <c r="U6998" i="1"/>
  <c r="Y6997" i="1"/>
  <c r="X6997" i="1"/>
  <c r="W6997" i="1"/>
  <c r="V6997" i="1"/>
  <c r="U6997" i="1"/>
  <c r="Y6996" i="1"/>
  <c r="X6996" i="1"/>
  <c r="W6996" i="1"/>
  <c r="V6996" i="1"/>
  <c r="U6996" i="1"/>
  <c r="Y6995" i="1"/>
  <c r="X6995" i="1"/>
  <c r="W6995" i="1"/>
  <c r="V6995" i="1"/>
  <c r="U6995" i="1"/>
  <c r="Y6994" i="1"/>
  <c r="X6994" i="1"/>
  <c r="W6994" i="1"/>
  <c r="V6994" i="1"/>
  <c r="U6994" i="1"/>
  <c r="Y6993" i="1"/>
  <c r="X6993" i="1"/>
  <c r="W6993" i="1"/>
  <c r="V6993" i="1"/>
  <c r="U6993" i="1"/>
  <c r="Y6992" i="1"/>
  <c r="X6992" i="1"/>
  <c r="W6992" i="1"/>
  <c r="V6992" i="1"/>
  <c r="U6992" i="1"/>
  <c r="Y6991" i="1"/>
  <c r="X6991" i="1"/>
  <c r="W6991" i="1"/>
  <c r="V6991" i="1"/>
  <c r="U6991" i="1"/>
  <c r="Y6990" i="1"/>
  <c r="X6990" i="1"/>
  <c r="W6990" i="1"/>
  <c r="V6990" i="1"/>
  <c r="U6990" i="1"/>
  <c r="Y6989" i="1"/>
  <c r="X6989" i="1"/>
  <c r="W6989" i="1"/>
  <c r="V6989" i="1"/>
  <c r="U6989" i="1"/>
  <c r="Y6988" i="1"/>
  <c r="X6988" i="1"/>
  <c r="W6988" i="1"/>
  <c r="V6988" i="1"/>
  <c r="U6988" i="1"/>
  <c r="Y6987" i="1"/>
  <c r="X6987" i="1"/>
  <c r="W6987" i="1"/>
  <c r="V6987" i="1"/>
  <c r="U6987" i="1"/>
  <c r="Y6986" i="1"/>
  <c r="X6986" i="1"/>
  <c r="W6986" i="1"/>
  <c r="V6986" i="1"/>
  <c r="U6986" i="1"/>
  <c r="Y6985" i="1"/>
  <c r="X6985" i="1"/>
  <c r="W6985" i="1"/>
  <c r="V6985" i="1"/>
  <c r="U6985" i="1"/>
  <c r="Y6984" i="1"/>
  <c r="X6984" i="1"/>
  <c r="W6984" i="1"/>
  <c r="V6984" i="1"/>
  <c r="U6984" i="1"/>
  <c r="Y6983" i="1"/>
  <c r="X6983" i="1"/>
  <c r="W6983" i="1"/>
  <c r="V6983" i="1"/>
  <c r="U6983" i="1"/>
  <c r="Y6982" i="1"/>
  <c r="X6982" i="1"/>
  <c r="W6982" i="1"/>
  <c r="V6982" i="1"/>
  <c r="U6982" i="1"/>
  <c r="Y6981" i="1"/>
  <c r="X6981" i="1"/>
  <c r="W6981" i="1"/>
  <c r="V6981" i="1"/>
  <c r="U6981" i="1"/>
  <c r="Y6980" i="1"/>
  <c r="X6980" i="1"/>
  <c r="W6980" i="1"/>
  <c r="V6980" i="1"/>
  <c r="U6980" i="1"/>
  <c r="Y6979" i="1"/>
  <c r="X6979" i="1"/>
  <c r="W6979" i="1"/>
  <c r="V6979" i="1"/>
  <c r="U6979" i="1"/>
  <c r="Y6978" i="1"/>
  <c r="X6978" i="1"/>
  <c r="W6978" i="1"/>
  <c r="V6978" i="1"/>
  <c r="U6978" i="1"/>
  <c r="Y6977" i="1"/>
  <c r="X6977" i="1"/>
  <c r="W6977" i="1"/>
  <c r="V6977" i="1"/>
  <c r="U6977" i="1"/>
  <c r="Y6976" i="1"/>
  <c r="X6976" i="1"/>
  <c r="W6976" i="1"/>
  <c r="V6976" i="1"/>
  <c r="U6976" i="1"/>
  <c r="Y6975" i="1"/>
  <c r="X6975" i="1"/>
  <c r="W6975" i="1"/>
  <c r="V6975" i="1"/>
  <c r="U6975" i="1"/>
  <c r="Y6974" i="1"/>
  <c r="X6974" i="1"/>
  <c r="W6974" i="1"/>
  <c r="V6974" i="1"/>
  <c r="U6974" i="1"/>
  <c r="Y6973" i="1"/>
  <c r="X6973" i="1"/>
  <c r="W6973" i="1"/>
  <c r="V6973" i="1"/>
  <c r="U6973" i="1"/>
  <c r="Y6972" i="1"/>
  <c r="X6972" i="1"/>
  <c r="W6972" i="1"/>
  <c r="V6972" i="1"/>
  <c r="U6972" i="1"/>
  <c r="Y6971" i="1"/>
  <c r="X6971" i="1"/>
  <c r="W6971" i="1"/>
  <c r="V6971" i="1"/>
  <c r="U6971" i="1"/>
  <c r="Y6970" i="1"/>
  <c r="X6970" i="1"/>
  <c r="W6970" i="1"/>
  <c r="V6970" i="1"/>
  <c r="U6970" i="1"/>
  <c r="Y6969" i="1"/>
  <c r="X6969" i="1"/>
  <c r="W6969" i="1"/>
  <c r="V6969" i="1"/>
  <c r="U6969" i="1"/>
  <c r="Y6968" i="1"/>
  <c r="X6968" i="1"/>
  <c r="W6968" i="1"/>
  <c r="V6968" i="1"/>
  <c r="U6968" i="1"/>
  <c r="Y6967" i="1"/>
  <c r="X6967" i="1"/>
  <c r="W6967" i="1"/>
  <c r="V6967" i="1"/>
  <c r="U6967" i="1"/>
  <c r="Y6966" i="1"/>
  <c r="X6966" i="1"/>
  <c r="W6966" i="1"/>
  <c r="V6966" i="1"/>
  <c r="U6966" i="1"/>
  <c r="Y6965" i="1"/>
  <c r="X6965" i="1"/>
  <c r="W6965" i="1"/>
  <c r="V6965" i="1"/>
  <c r="U6965" i="1"/>
  <c r="Y6964" i="1"/>
  <c r="X6964" i="1"/>
  <c r="W6964" i="1"/>
  <c r="V6964" i="1"/>
  <c r="U6964" i="1"/>
  <c r="Y6963" i="1"/>
  <c r="X6963" i="1"/>
  <c r="W6963" i="1"/>
  <c r="V6963" i="1"/>
  <c r="U6963" i="1"/>
  <c r="Y6962" i="1"/>
  <c r="X6962" i="1"/>
  <c r="W6962" i="1"/>
  <c r="V6962" i="1"/>
  <c r="U6962" i="1"/>
  <c r="Y6961" i="1"/>
  <c r="X6961" i="1"/>
  <c r="W6961" i="1"/>
  <c r="V6961" i="1"/>
  <c r="U6961" i="1"/>
  <c r="Y6960" i="1"/>
  <c r="X6960" i="1"/>
  <c r="W6960" i="1"/>
  <c r="V6960" i="1"/>
  <c r="U6960" i="1"/>
  <c r="Y6959" i="1"/>
  <c r="X6959" i="1"/>
  <c r="W6959" i="1"/>
  <c r="V6959" i="1"/>
  <c r="U6959" i="1"/>
  <c r="Y6958" i="1"/>
  <c r="X6958" i="1"/>
  <c r="W6958" i="1"/>
  <c r="V6958" i="1"/>
  <c r="U6958" i="1"/>
  <c r="Y6957" i="1"/>
  <c r="X6957" i="1"/>
  <c r="W6957" i="1"/>
  <c r="V6957" i="1"/>
  <c r="U6957" i="1"/>
  <c r="Y6956" i="1"/>
  <c r="X6956" i="1"/>
  <c r="W6956" i="1"/>
  <c r="V6956" i="1"/>
  <c r="U6956" i="1"/>
  <c r="Y6955" i="1"/>
  <c r="X6955" i="1"/>
  <c r="W6955" i="1"/>
  <c r="V6955" i="1"/>
  <c r="U6955" i="1"/>
  <c r="Y6954" i="1"/>
  <c r="X6954" i="1"/>
  <c r="W6954" i="1"/>
  <c r="V6954" i="1"/>
  <c r="U6954" i="1"/>
  <c r="Y6953" i="1"/>
  <c r="X6953" i="1"/>
  <c r="W6953" i="1"/>
  <c r="V6953" i="1"/>
  <c r="U6953" i="1"/>
  <c r="Y6952" i="1"/>
  <c r="X6952" i="1"/>
  <c r="W6952" i="1"/>
  <c r="V6952" i="1"/>
  <c r="U6952" i="1"/>
  <c r="Y6951" i="1"/>
  <c r="X6951" i="1"/>
  <c r="W6951" i="1"/>
  <c r="V6951" i="1"/>
  <c r="U6951" i="1"/>
  <c r="Y6950" i="1"/>
  <c r="X6950" i="1"/>
  <c r="W6950" i="1"/>
  <c r="V6950" i="1"/>
  <c r="U6950" i="1"/>
  <c r="Y6949" i="1"/>
  <c r="X6949" i="1"/>
  <c r="W6949" i="1"/>
  <c r="V6949" i="1"/>
  <c r="U6949" i="1"/>
  <c r="Y6948" i="1"/>
  <c r="X6948" i="1"/>
  <c r="W6948" i="1"/>
  <c r="V6948" i="1"/>
  <c r="U6948" i="1"/>
  <c r="Y6947" i="1"/>
  <c r="X6947" i="1"/>
  <c r="W6947" i="1"/>
  <c r="V6947" i="1"/>
  <c r="U6947" i="1"/>
  <c r="Y6946" i="1"/>
  <c r="X6946" i="1"/>
  <c r="W6946" i="1"/>
  <c r="V6946" i="1"/>
  <c r="U6946" i="1"/>
  <c r="Y6945" i="1"/>
  <c r="X6945" i="1"/>
  <c r="W6945" i="1"/>
  <c r="V6945" i="1"/>
  <c r="U6945" i="1"/>
  <c r="Y6944" i="1"/>
  <c r="X6944" i="1"/>
  <c r="W6944" i="1"/>
  <c r="V6944" i="1"/>
  <c r="U6944" i="1"/>
  <c r="Y6943" i="1"/>
  <c r="X6943" i="1"/>
  <c r="W6943" i="1"/>
  <c r="V6943" i="1"/>
  <c r="U6943" i="1"/>
  <c r="Y6942" i="1"/>
  <c r="X6942" i="1"/>
  <c r="W6942" i="1"/>
  <c r="V6942" i="1"/>
  <c r="U6942" i="1"/>
  <c r="Y6941" i="1"/>
  <c r="X6941" i="1"/>
  <c r="W6941" i="1"/>
  <c r="V6941" i="1"/>
  <c r="U6941" i="1"/>
  <c r="Y6940" i="1"/>
  <c r="X6940" i="1"/>
  <c r="W6940" i="1"/>
  <c r="V6940" i="1"/>
  <c r="U6940" i="1"/>
  <c r="Y6939" i="1"/>
  <c r="X6939" i="1"/>
  <c r="W6939" i="1"/>
  <c r="V6939" i="1"/>
  <c r="U6939" i="1"/>
  <c r="Y6938" i="1"/>
  <c r="X6938" i="1"/>
  <c r="W6938" i="1"/>
  <c r="V6938" i="1"/>
  <c r="U6938" i="1"/>
  <c r="Y6937" i="1"/>
  <c r="X6937" i="1"/>
  <c r="W6937" i="1"/>
  <c r="V6937" i="1"/>
  <c r="U6937" i="1"/>
  <c r="Y6936" i="1"/>
  <c r="X6936" i="1"/>
  <c r="W6936" i="1"/>
  <c r="V6936" i="1"/>
  <c r="U6936" i="1"/>
  <c r="Y6935" i="1"/>
  <c r="X6935" i="1"/>
  <c r="W6935" i="1"/>
  <c r="V6935" i="1"/>
  <c r="U6935" i="1"/>
  <c r="Y6934" i="1"/>
  <c r="X6934" i="1"/>
  <c r="W6934" i="1"/>
  <c r="V6934" i="1"/>
  <c r="U6934" i="1"/>
  <c r="Y6933" i="1"/>
  <c r="X6933" i="1"/>
  <c r="W6933" i="1"/>
  <c r="V6933" i="1"/>
  <c r="U6933" i="1"/>
  <c r="Y6932" i="1"/>
  <c r="X6932" i="1"/>
  <c r="W6932" i="1"/>
  <c r="V6932" i="1"/>
  <c r="U6932" i="1"/>
  <c r="Y6931" i="1"/>
  <c r="X6931" i="1"/>
  <c r="W6931" i="1"/>
  <c r="V6931" i="1"/>
  <c r="U6931" i="1"/>
  <c r="Y6930" i="1"/>
  <c r="X6930" i="1"/>
  <c r="W6930" i="1"/>
  <c r="V6930" i="1"/>
  <c r="U6930" i="1"/>
  <c r="Y6929" i="1"/>
  <c r="X6929" i="1"/>
  <c r="W6929" i="1"/>
  <c r="V6929" i="1"/>
  <c r="U6929" i="1"/>
  <c r="Y6928" i="1"/>
  <c r="X6928" i="1"/>
  <c r="W6928" i="1"/>
  <c r="V6928" i="1"/>
  <c r="U6928" i="1"/>
  <c r="Y6927" i="1"/>
  <c r="X6927" i="1"/>
  <c r="W6927" i="1"/>
  <c r="V6927" i="1"/>
  <c r="U6927" i="1"/>
  <c r="Y6926" i="1"/>
  <c r="X6926" i="1"/>
  <c r="W6926" i="1"/>
  <c r="V6926" i="1"/>
  <c r="U6926" i="1"/>
  <c r="Y6925" i="1"/>
  <c r="X6925" i="1"/>
  <c r="W6925" i="1"/>
  <c r="V6925" i="1"/>
  <c r="U6925" i="1"/>
  <c r="Y6924" i="1"/>
  <c r="X6924" i="1"/>
  <c r="W6924" i="1"/>
  <c r="V6924" i="1"/>
  <c r="U6924" i="1"/>
  <c r="Y6923" i="1"/>
  <c r="X6923" i="1"/>
  <c r="W6923" i="1"/>
  <c r="V6923" i="1"/>
  <c r="U6923" i="1"/>
  <c r="Y6922" i="1"/>
  <c r="X6922" i="1"/>
  <c r="W6922" i="1"/>
  <c r="V6922" i="1"/>
  <c r="U6922" i="1"/>
  <c r="Y6921" i="1"/>
  <c r="X6921" i="1"/>
  <c r="W6921" i="1"/>
  <c r="V6921" i="1"/>
  <c r="U6921" i="1"/>
  <c r="Y6920" i="1"/>
  <c r="X6920" i="1"/>
  <c r="W6920" i="1"/>
  <c r="V6920" i="1"/>
  <c r="U6920" i="1"/>
  <c r="Y6919" i="1"/>
  <c r="X6919" i="1"/>
  <c r="W6919" i="1"/>
  <c r="V6919" i="1"/>
  <c r="U6919" i="1"/>
  <c r="Y6918" i="1"/>
  <c r="X6918" i="1"/>
  <c r="W6918" i="1"/>
  <c r="V6918" i="1"/>
  <c r="U6918" i="1"/>
  <c r="Y6917" i="1"/>
  <c r="X6917" i="1"/>
  <c r="W6917" i="1"/>
  <c r="V6917" i="1"/>
  <c r="U6917" i="1"/>
  <c r="Y6916" i="1"/>
  <c r="X6916" i="1"/>
  <c r="W6916" i="1"/>
  <c r="V6916" i="1"/>
  <c r="U6916" i="1"/>
  <c r="Y6915" i="1"/>
  <c r="X6915" i="1"/>
  <c r="W6915" i="1"/>
  <c r="V6915" i="1"/>
  <c r="U6915" i="1"/>
  <c r="Y6914" i="1"/>
  <c r="X6914" i="1"/>
  <c r="W6914" i="1"/>
  <c r="V6914" i="1"/>
  <c r="U6914" i="1"/>
  <c r="Y6913" i="1"/>
  <c r="X6913" i="1"/>
  <c r="W6913" i="1"/>
  <c r="V6913" i="1"/>
  <c r="U6913" i="1"/>
  <c r="Y6912" i="1"/>
  <c r="X6912" i="1"/>
  <c r="W6912" i="1"/>
  <c r="V6912" i="1"/>
  <c r="U6912" i="1"/>
  <c r="Y6911" i="1"/>
  <c r="X6911" i="1"/>
  <c r="W6911" i="1"/>
  <c r="V6911" i="1"/>
  <c r="U6911" i="1"/>
  <c r="Y6910" i="1"/>
  <c r="X6910" i="1"/>
  <c r="W6910" i="1"/>
  <c r="V6910" i="1"/>
  <c r="U6910" i="1"/>
  <c r="Y6909" i="1"/>
  <c r="X6909" i="1"/>
  <c r="W6909" i="1"/>
  <c r="V6909" i="1"/>
  <c r="U6909" i="1"/>
  <c r="Y6908" i="1"/>
  <c r="X6908" i="1"/>
  <c r="W6908" i="1"/>
  <c r="V6908" i="1"/>
  <c r="U6908" i="1"/>
  <c r="Y6907" i="1"/>
  <c r="X6907" i="1"/>
  <c r="W6907" i="1"/>
  <c r="V6907" i="1"/>
  <c r="U6907" i="1"/>
  <c r="Y6906" i="1"/>
  <c r="X6906" i="1"/>
  <c r="W6906" i="1"/>
  <c r="V6906" i="1"/>
  <c r="U6906" i="1"/>
  <c r="Y6905" i="1"/>
  <c r="X6905" i="1"/>
  <c r="W6905" i="1"/>
  <c r="V6905" i="1"/>
  <c r="U6905" i="1"/>
  <c r="Y6904" i="1"/>
  <c r="X6904" i="1"/>
  <c r="W6904" i="1"/>
  <c r="V6904" i="1"/>
  <c r="U6904" i="1"/>
  <c r="Y6903" i="1"/>
  <c r="X6903" i="1"/>
  <c r="W6903" i="1"/>
  <c r="V6903" i="1"/>
  <c r="U6903" i="1"/>
  <c r="Y6902" i="1"/>
  <c r="X6902" i="1"/>
  <c r="W6902" i="1"/>
  <c r="V6902" i="1"/>
  <c r="U6902" i="1"/>
  <c r="Y6901" i="1"/>
  <c r="X6901" i="1"/>
  <c r="W6901" i="1"/>
  <c r="V6901" i="1"/>
  <c r="U6901" i="1"/>
  <c r="Y6900" i="1"/>
  <c r="X6900" i="1"/>
  <c r="W6900" i="1"/>
  <c r="V6900" i="1"/>
  <c r="U6900" i="1"/>
  <c r="Y6899" i="1"/>
  <c r="X6899" i="1"/>
  <c r="W6899" i="1"/>
  <c r="V6899" i="1"/>
  <c r="U6899" i="1"/>
  <c r="Y6898" i="1"/>
  <c r="X6898" i="1"/>
  <c r="W6898" i="1"/>
  <c r="V6898" i="1"/>
  <c r="U6898" i="1"/>
  <c r="Y6897" i="1"/>
  <c r="X6897" i="1"/>
  <c r="W6897" i="1"/>
  <c r="V6897" i="1"/>
  <c r="U6897" i="1"/>
  <c r="Y6896" i="1"/>
  <c r="X6896" i="1"/>
  <c r="W6896" i="1"/>
  <c r="V6896" i="1"/>
  <c r="U6896" i="1"/>
  <c r="Y6895" i="1"/>
  <c r="X6895" i="1"/>
  <c r="W6895" i="1"/>
  <c r="V6895" i="1"/>
  <c r="U6895" i="1"/>
  <c r="Y6894" i="1"/>
  <c r="X6894" i="1"/>
  <c r="W6894" i="1"/>
  <c r="V6894" i="1"/>
  <c r="U6894" i="1"/>
  <c r="Y6893" i="1"/>
  <c r="X6893" i="1"/>
  <c r="W6893" i="1"/>
  <c r="V6893" i="1"/>
  <c r="U6893" i="1"/>
  <c r="Y6892" i="1"/>
  <c r="X6892" i="1"/>
  <c r="W6892" i="1"/>
  <c r="V6892" i="1"/>
  <c r="U6892" i="1"/>
  <c r="Y6891" i="1"/>
  <c r="X6891" i="1"/>
  <c r="W6891" i="1"/>
  <c r="V6891" i="1"/>
  <c r="U6891" i="1"/>
  <c r="Y6890" i="1"/>
  <c r="X6890" i="1"/>
  <c r="W6890" i="1"/>
  <c r="V6890" i="1"/>
  <c r="U6890" i="1"/>
  <c r="Y6889" i="1"/>
  <c r="X6889" i="1"/>
  <c r="W6889" i="1"/>
  <c r="V6889" i="1"/>
  <c r="U6889" i="1"/>
  <c r="Y6888" i="1"/>
  <c r="X6888" i="1"/>
  <c r="W6888" i="1"/>
  <c r="V6888" i="1"/>
  <c r="U6888" i="1"/>
  <c r="Y6887" i="1"/>
  <c r="X6887" i="1"/>
  <c r="W6887" i="1"/>
  <c r="V6887" i="1"/>
  <c r="U6887" i="1"/>
  <c r="Y6886" i="1"/>
  <c r="X6886" i="1"/>
  <c r="W6886" i="1"/>
  <c r="V6886" i="1"/>
  <c r="U6886" i="1"/>
  <c r="Y6885" i="1"/>
  <c r="X6885" i="1"/>
  <c r="W6885" i="1"/>
  <c r="V6885" i="1"/>
  <c r="U6885" i="1"/>
  <c r="Y6884" i="1"/>
  <c r="X6884" i="1"/>
  <c r="W6884" i="1"/>
  <c r="V6884" i="1"/>
  <c r="U6884" i="1"/>
  <c r="Y6883" i="1"/>
  <c r="X6883" i="1"/>
  <c r="W6883" i="1"/>
  <c r="V6883" i="1"/>
  <c r="U6883" i="1"/>
  <c r="Y6882" i="1"/>
  <c r="X6882" i="1"/>
  <c r="W6882" i="1"/>
  <c r="V6882" i="1"/>
  <c r="U6882" i="1"/>
  <c r="Y6881" i="1"/>
  <c r="X6881" i="1"/>
  <c r="W6881" i="1"/>
  <c r="V6881" i="1"/>
  <c r="U6881" i="1"/>
  <c r="Y6880" i="1"/>
  <c r="X6880" i="1"/>
  <c r="W6880" i="1"/>
  <c r="V6880" i="1"/>
  <c r="U6880" i="1"/>
  <c r="Y6879" i="1"/>
  <c r="X6879" i="1"/>
  <c r="W6879" i="1"/>
  <c r="V6879" i="1"/>
  <c r="U6879" i="1"/>
  <c r="Y6878" i="1"/>
  <c r="X6878" i="1"/>
  <c r="W6878" i="1"/>
  <c r="V6878" i="1"/>
  <c r="U6878" i="1"/>
  <c r="Y6877" i="1"/>
  <c r="X6877" i="1"/>
  <c r="W6877" i="1"/>
  <c r="V6877" i="1"/>
  <c r="U6877" i="1"/>
  <c r="Y6876" i="1"/>
  <c r="X6876" i="1"/>
  <c r="W6876" i="1"/>
  <c r="V6876" i="1"/>
  <c r="U6876" i="1"/>
  <c r="Y6875" i="1"/>
  <c r="X6875" i="1"/>
  <c r="W6875" i="1"/>
  <c r="V6875" i="1"/>
  <c r="U6875" i="1"/>
  <c r="Y6874" i="1"/>
  <c r="X6874" i="1"/>
  <c r="W6874" i="1"/>
  <c r="V6874" i="1"/>
  <c r="U6874" i="1"/>
  <c r="Y6873" i="1"/>
  <c r="X6873" i="1"/>
  <c r="W6873" i="1"/>
  <c r="V6873" i="1"/>
  <c r="U6873" i="1"/>
  <c r="Y6872" i="1"/>
  <c r="X6872" i="1"/>
  <c r="W6872" i="1"/>
  <c r="V6872" i="1"/>
  <c r="U6872" i="1"/>
  <c r="Y6871" i="1"/>
  <c r="X6871" i="1"/>
  <c r="W6871" i="1"/>
  <c r="V6871" i="1"/>
  <c r="U6871" i="1"/>
  <c r="Y6870" i="1"/>
  <c r="X6870" i="1"/>
  <c r="W6870" i="1"/>
  <c r="V6870" i="1"/>
  <c r="U6870" i="1"/>
  <c r="Y6869" i="1"/>
  <c r="X6869" i="1"/>
  <c r="W6869" i="1"/>
  <c r="V6869" i="1"/>
  <c r="U6869" i="1"/>
  <c r="Y6868" i="1"/>
  <c r="X6868" i="1"/>
  <c r="W6868" i="1"/>
  <c r="V6868" i="1"/>
  <c r="U6868" i="1"/>
  <c r="Y6867" i="1"/>
  <c r="X6867" i="1"/>
  <c r="W6867" i="1"/>
  <c r="V6867" i="1"/>
  <c r="U6867" i="1"/>
  <c r="Y6866" i="1"/>
  <c r="X6866" i="1"/>
  <c r="W6866" i="1"/>
  <c r="V6866" i="1"/>
  <c r="U6866" i="1"/>
  <c r="Y6865" i="1"/>
  <c r="X6865" i="1"/>
  <c r="W6865" i="1"/>
  <c r="V6865" i="1"/>
  <c r="U6865" i="1"/>
  <c r="Y6864" i="1"/>
  <c r="X6864" i="1"/>
  <c r="W6864" i="1"/>
  <c r="V6864" i="1"/>
  <c r="U6864" i="1"/>
  <c r="Y6863" i="1"/>
  <c r="X6863" i="1"/>
  <c r="W6863" i="1"/>
  <c r="V6863" i="1"/>
  <c r="U6863" i="1"/>
  <c r="Y6862" i="1"/>
  <c r="X6862" i="1"/>
  <c r="W6862" i="1"/>
  <c r="V6862" i="1"/>
  <c r="U6862" i="1"/>
  <c r="Y6861" i="1"/>
  <c r="X6861" i="1"/>
  <c r="W6861" i="1"/>
  <c r="V6861" i="1"/>
  <c r="U6861" i="1"/>
  <c r="Y6860" i="1"/>
  <c r="X6860" i="1"/>
  <c r="W6860" i="1"/>
  <c r="V6860" i="1"/>
  <c r="U6860" i="1"/>
  <c r="Y6859" i="1"/>
  <c r="X6859" i="1"/>
  <c r="W6859" i="1"/>
  <c r="V6859" i="1"/>
  <c r="U6859" i="1"/>
  <c r="Y6858" i="1"/>
  <c r="X6858" i="1"/>
  <c r="W6858" i="1"/>
  <c r="V6858" i="1"/>
  <c r="U6858" i="1"/>
  <c r="Y6857" i="1"/>
  <c r="X6857" i="1"/>
  <c r="W6857" i="1"/>
  <c r="V6857" i="1"/>
  <c r="U6857" i="1"/>
  <c r="Y6856" i="1"/>
  <c r="X6856" i="1"/>
  <c r="W6856" i="1"/>
  <c r="V6856" i="1"/>
  <c r="U6856" i="1"/>
  <c r="Y6855" i="1"/>
  <c r="X6855" i="1"/>
  <c r="W6855" i="1"/>
  <c r="V6855" i="1"/>
  <c r="U6855" i="1"/>
  <c r="Y6854" i="1"/>
  <c r="X6854" i="1"/>
  <c r="W6854" i="1"/>
  <c r="V6854" i="1"/>
  <c r="U6854" i="1"/>
  <c r="Y6853" i="1"/>
  <c r="X6853" i="1"/>
  <c r="W6853" i="1"/>
  <c r="V6853" i="1"/>
  <c r="U6853" i="1"/>
  <c r="Y6852" i="1"/>
  <c r="X6852" i="1"/>
  <c r="W6852" i="1"/>
  <c r="V6852" i="1"/>
  <c r="U6852" i="1"/>
  <c r="Y6851" i="1"/>
  <c r="X6851" i="1"/>
  <c r="W6851" i="1"/>
  <c r="V6851" i="1"/>
  <c r="U6851" i="1"/>
  <c r="Y6850" i="1"/>
  <c r="X6850" i="1"/>
  <c r="W6850" i="1"/>
  <c r="V6850" i="1"/>
  <c r="U6850" i="1"/>
  <c r="Y6849" i="1"/>
  <c r="X6849" i="1"/>
  <c r="W6849" i="1"/>
  <c r="V6849" i="1"/>
  <c r="U6849" i="1"/>
  <c r="Y6848" i="1"/>
  <c r="X6848" i="1"/>
  <c r="W6848" i="1"/>
  <c r="V6848" i="1"/>
  <c r="U6848" i="1"/>
  <c r="Y6847" i="1"/>
  <c r="X6847" i="1"/>
  <c r="W6847" i="1"/>
  <c r="V6847" i="1"/>
  <c r="U6847" i="1"/>
  <c r="Y6846" i="1"/>
  <c r="X6846" i="1"/>
  <c r="W6846" i="1"/>
  <c r="V6846" i="1"/>
  <c r="U6846" i="1"/>
  <c r="Y6845" i="1"/>
  <c r="X6845" i="1"/>
  <c r="W6845" i="1"/>
  <c r="V6845" i="1"/>
  <c r="U6845" i="1"/>
  <c r="Y6844" i="1"/>
  <c r="X6844" i="1"/>
  <c r="W6844" i="1"/>
  <c r="V6844" i="1"/>
  <c r="U6844" i="1"/>
  <c r="Y6843" i="1"/>
  <c r="X6843" i="1"/>
  <c r="W6843" i="1"/>
  <c r="V6843" i="1"/>
  <c r="U6843" i="1"/>
  <c r="Y6842" i="1"/>
  <c r="X6842" i="1"/>
  <c r="W6842" i="1"/>
  <c r="V6842" i="1"/>
  <c r="U6842" i="1"/>
  <c r="Y6841" i="1"/>
  <c r="X6841" i="1"/>
  <c r="W6841" i="1"/>
  <c r="V6841" i="1"/>
  <c r="U6841" i="1"/>
  <c r="Y6840" i="1"/>
  <c r="X6840" i="1"/>
  <c r="W6840" i="1"/>
  <c r="V6840" i="1"/>
  <c r="U6840" i="1"/>
  <c r="Y6839" i="1"/>
  <c r="X6839" i="1"/>
  <c r="W6839" i="1"/>
  <c r="V6839" i="1"/>
  <c r="U6839" i="1"/>
  <c r="Y6838" i="1"/>
  <c r="X6838" i="1"/>
  <c r="W6838" i="1"/>
  <c r="V6838" i="1"/>
  <c r="U6838" i="1"/>
  <c r="Y6837" i="1"/>
  <c r="X6837" i="1"/>
  <c r="W6837" i="1"/>
  <c r="V6837" i="1"/>
  <c r="U6837" i="1"/>
  <c r="Y6836" i="1"/>
  <c r="X6836" i="1"/>
  <c r="W6836" i="1"/>
  <c r="V6836" i="1"/>
  <c r="U6836" i="1"/>
  <c r="Y6835" i="1"/>
  <c r="X6835" i="1"/>
  <c r="W6835" i="1"/>
  <c r="V6835" i="1"/>
  <c r="U6835" i="1"/>
  <c r="Y6834" i="1"/>
  <c r="X6834" i="1"/>
  <c r="W6834" i="1"/>
  <c r="V6834" i="1"/>
  <c r="U6834" i="1"/>
  <c r="Y6833" i="1"/>
  <c r="X6833" i="1"/>
  <c r="W6833" i="1"/>
  <c r="V6833" i="1"/>
  <c r="U6833" i="1"/>
  <c r="Y6832" i="1"/>
  <c r="X6832" i="1"/>
  <c r="W6832" i="1"/>
  <c r="V6832" i="1"/>
  <c r="U6832" i="1"/>
  <c r="Y6831" i="1"/>
  <c r="X6831" i="1"/>
  <c r="W6831" i="1"/>
  <c r="V6831" i="1"/>
  <c r="U6831" i="1"/>
  <c r="Y6830" i="1"/>
  <c r="X6830" i="1"/>
  <c r="W6830" i="1"/>
  <c r="V6830" i="1"/>
  <c r="U6830" i="1"/>
  <c r="Y6829" i="1"/>
  <c r="X6829" i="1"/>
  <c r="W6829" i="1"/>
  <c r="V6829" i="1"/>
  <c r="U6829" i="1"/>
  <c r="Y6828" i="1"/>
  <c r="X6828" i="1"/>
  <c r="W6828" i="1"/>
  <c r="V6828" i="1"/>
  <c r="U6828" i="1"/>
  <c r="Y6827" i="1"/>
  <c r="X6827" i="1"/>
  <c r="W6827" i="1"/>
  <c r="V6827" i="1"/>
  <c r="U6827" i="1"/>
  <c r="Y6826" i="1"/>
  <c r="X6826" i="1"/>
  <c r="W6826" i="1"/>
  <c r="V6826" i="1"/>
  <c r="U6826" i="1"/>
  <c r="Y6825" i="1"/>
  <c r="X6825" i="1"/>
  <c r="W6825" i="1"/>
  <c r="V6825" i="1"/>
  <c r="U6825" i="1"/>
  <c r="Y6824" i="1"/>
  <c r="X6824" i="1"/>
  <c r="W6824" i="1"/>
  <c r="V6824" i="1"/>
  <c r="U6824" i="1"/>
  <c r="Y6823" i="1"/>
  <c r="X6823" i="1"/>
  <c r="W6823" i="1"/>
  <c r="V6823" i="1"/>
  <c r="U6823" i="1"/>
  <c r="Y6822" i="1"/>
  <c r="X6822" i="1"/>
  <c r="W6822" i="1"/>
  <c r="V6822" i="1"/>
  <c r="U6822" i="1"/>
  <c r="Y6821" i="1"/>
  <c r="X6821" i="1"/>
  <c r="W6821" i="1"/>
  <c r="V6821" i="1"/>
  <c r="U6821" i="1"/>
  <c r="Y6820" i="1"/>
  <c r="X6820" i="1"/>
  <c r="W6820" i="1"/>
  <c r="V6820" i="1"/>
  <c r="U6820" i="1"/>
  <c r="Y6819" i="1"/>
  <c r="X6819" i="1"/>
  <c r="W6819" i="1"/>
  <c r="V6819" i="1"/>
  <c r="U6819" i="1"/>
  <c r="Y6818" i="1"/>
  <c r="X6818" i="1"/>
  <c r="W6818" i="1"/>
  <c r="V6818" i="1"/>
  <c r="U6818" i="1"/>
  <c r="Y6817" i="1"/>
  <c r="X6817" i="1"/>
  <c r="W6817" i="1"/>
  <c r="V6817" i="1"/>
  <c r="U6817" i="1"/>
  <c r="Y6816" i="1"/>
  <c r="X6816" i="1"/>
  <c r="W6816" i="1"/>
  <c r="V6816" i="1"/>
  <c r="U6816" i="1"/>
  <c r="Y6815" i="1"/>
  <c r="X6815" i="1"/>
  <c r="W6815" i="1"/>
  <c r="V6815" i="1"/>
  <c r="U6815" i="1"/>
  <c r="Y6814" i="1"/>
  <c r="X6814" i="1"/>
  <c r="W6814" i="1"/>
  <c r="V6814" i="1"/>
  <c r="U6814" i="1"/>
  <c r="Y6813" i="1"/>
  <c r="X6813" i="1"/>
  <c r="W6813" i="1"/>
  <c r="V6813" i="1"/>
  <c r="U6813" i="1"/>
  <c r="Y6812" i="1"/>
  <c r="X6812" i="1"/>
  <c r="W6812" i="1"/>
  <c r="V6812" i="1"/>
  <c r="U6812" i="1"/>
  <c r="Y6811" i="1"/>
  <c r="X6811" i="1"/>
  <c r="W6811" i="1"/>
  <c r="V6811" i="1"/>
  <c r="U6811" i="1"/>
  <c r="Y6810" i="1"/>
  <c r="X6810" i="1"/>
  <c r="W6810" i="1"/>
  <c r="V6810" i="1"/>
  <c r="U6810" i="1"/>
  <c r="Y6809" i="1"/>
  <c r="X6809" i="1"/>
  <c r="W6809" i="1"/>
  <c r="V6809" i="1"/>
  <c r="U6809" i="1"/>
  <c r="Y6808" i="1"/>
  <c r="X6808" i="1"/>
  <c r="W6808" i="1"/>
  <c r="V6808" i="1"/>
  <c r="U6808" i="1"/>
  <c r="Y6807" i="1"/>
  <c r="X6807" i="1"/>
  <c r="W6807" i="1"/>
  <c r="V6807" i="1"/>
  <c r="U6807" i="1"/>
  <c r="Y6806" i="1"/>
  <c r="X6806" i="1"/>
  <c r="W6806" i="1"/>
  <c r="V6806" i="1"/>
  <c r="U6806" i="1"/>
  <c r="Y6805" i="1"/>
  <c r="X6805" i="1"/>
  <c r="W6805" i="1"/>
  <c r="V6805" i="1"/>
  <c r="U6805" i="1"/>
  <c r="Y6804" i="1"/>
  <c r="X6804" i="1"/>
  <c r="W6804" i="1"/>
  <c r="V6804" i="1"/>
  <c r="U6804" i="1"/>
  <c r="Y6803" i="1"/>
  <c r="X6803" i="1"/>
  <c r="W6803" i="1"/>
  <c r="V6803" i="1"/>
  <c r="U6803" i="1"/>
  <c r="Y6802" i="1"/>
  <c r="X6802" i="1"/>
  <c r="W6802" i="1"/>
  <c r="V6802" i="1"/>
  <c r="U6802" i="1"/>
  <c r="Y6801" i="1"/>
  <c r="X6801" i="1"/>
  <c r="W6801" i="1"/>
  <c r="V6801" i="1"/>
  <c r="U6801" i="1"/>
  <c r="Y6800" i="1"/>
  <c r="X6800" i="1"/>
  <c r="W6800" i="1"/>
  <c r="V6800" i="1"/>
  <c r="U6800" i="1"/>
  <c r="Y6799" i="1"/>
  <c r="X6799" i="1"/>
  <c r="W6799" i="1"/>
  <c r="V6799" i="1"/>
  <c r="U6799" i="1"/>
  <c r="Y6798" i="1"/>
  <c r="X6798" i="1"/>
  <c r="W6798" i="1"/>
  <c r="V6798" i="1"/>
  <c r="U6798" i="1"/>
  <c r="Y6797" i="1"/>
  <c r="X6797" i="1"/>
  <c r="W6797" i="1"/>
  <c r="V6797" i="1"/>
  <c r="U6797" i="1"/>
  <c r="Y6796" i="1"/>
  <c r="X6796" i="1"/>
  <c r="W6796" i="1"/>
  <c r="V6796" i="1"/>
  <c r="U6796" i="1"/>
  <c r="Y6795" i="1"/>
  <c r="X6795" i="1"/>
  <c r="W6795" i="1"/>
  <c r="V6795" i="1"/>
  <c r="U6795" i="1"/>
  <c r="Y6794" i="1"/>
  <c r="X6794" i="1"/>
  <c r="W6794" i="1"/>
  <c r="V6794" i="1"/>
  <c r="U6794" i="1"/>
  <c r="Y6793" i="1"/>
  <c r="X6793" i="1"/>
  <c r="W6793" i="1"/>
  <c r="V6793" i="1"/>
  <c r="U6793" i="1"/>
  <c r="Y6792" i="1"/>
  <c r="X6792" i="1"/>
  <c r="W6792" i="1"/>
  <c r="V6792" i="1"/>
  <c r="U6792" i="1"/>
  <c r="Y6791" i="1"/>
  <c r="X6791" i="1"/>
  <c r="W6791" i="1"/>
  <c r="V6791" i="1"/>
  <c r="U6791" i="1"/>
  <c r="Y6790" i="1"/>
  <c r="X6790" i="1"/>
  <c r="W6790" i="1"/>
  <c r="V6790" i="1"/>
  <c r="U6790" i="1"/>
  <c r="Y6789" i="1"/>
  <c r="X6789" i="1"/>
  <c r="W6789" i="1"/>
  <c r="V6789" i="1"/>
  <c r="U6789" i="1"/>
  <c r="Y6788" i="1"/>
  <c r="X6788" i="1"/>
  <c r="W6788" i="1"/>
  <c r="V6788" i="1"/>
  <c r="U6788" i="1"/>
  <c r="Y6787" i="1"/>
  <c r="X6787" i="1"/>
  <c r="W6787" i="1"/>
  <c r="V6787" i="1"/>
  <c r="U6787" i="1"/>
  <c r="Y6786" i="1"/>
  <c r="X6786" i="1"/>
  <c r="W6786" i="1"/>
  <c r="V6786" i="1"/>
  <c r="U6786" i="1"/>
  <c r="Y6785" i="1"/>
  <c r="X6785" i="1"/>
  <c r="W6785" i="1"/>
  <c r="V6785" i="1"/>
  <c r="U6785" i="1"/>
  <c r="Y6784" i="1"/>
  <c r="X6784" i="1"/>
  <c r="W6784" i="1"/>
  <c r="V6784" i="1"/>
  <c r="U6784" i="1"/>
  <c r="Y6783" i="1"/>
  <c r="X6783" i="1"/>
  <c r="W6783" i="1"/>
  <c r="V6783" i="1"/>
  <c r="U6783" i="1"/>
  <c r="Y6782" i="1"/>
  <c r="X6782" i="1"/>
  <c r="W6782" i="1"/>
  <c r="V6782" i="1"/>
  <c r="U6782" i="1"/>
  <c r="Y6781" i="1"/>
  <c r="X6781" i="1"/>
  <c r="W6781" i="1"/>
  <c r="V6781" i="1"/>
  <c r="U6781" i="1"/>
  <c r="Y6780" i="1"/>
  <c r="X6780" i="1"/>
  <c r="W6780" i="1"/>
  <c r="V6780" i="1"/>
  <c r="U6780" i="1"/>
  <c r="Y6779" i="1"/>
  <c r="X6779" i="1"/>
  <c r="W6779" i="1"/>
  <c r="V6779" i="1"/>
  <c r="U6779" i="1"/>
  <c r="Y6778" i="1"/>
  <c r="X6778" i="1"/>
  <c r="W6778" i="1"/>
  <c r="V6778" i="1"/>
  <c r="U6778" i="1"/>
  <c r="Y6777" i="1"/>
  <c r="X6777" i="1"/>
  <c r="W6777" i="1"/>
  <c r="V6777" i="1"/>
  <c r="U6777" i="1"/>
  <c r="Y6776" i="1"/>
  <c r="X6776" i="1"/>
  <c r="W6776" i="1"/>
  <c r="V6776" i="1"/>
  <c r="U6776" i="1"/>
  <c r="Y6775" i="1"/>
  <c r="X6775" i="1"/>
  <c r="W6775" i="1"/>
  <c r="V6775" i="1"/>
  <c r="U6775" i="1"/>
  <c r="Y6774" i="1"/>
  <c r="X6774" i="1"/>
  <c r="W6774" i="1"/>
  <c r="V6774" i="1"/>
  <c r="U6774" i="1"/>
  <c r="Y6773" i="1"/>
  <c r="X6773" i="1"/>
  <c r="W6773" i="1"/>
  <c r="V6773" i="1"/>
  <c r="U6773" i="1"/>
  <c r="Y6772" i="1"/>
  <c r="X6772" i="1"/>
  <c r="W6772" i="1"/>
  <c r="V6772" i="1"/>
  <c r="U6772" i="1"/>
  <c r="Y6771" i="1"/>
  <c r="X6771" i="1"/>
  <c r="W6771" i="1"/>
  <c r="V6771" i="1"/>
  <c r="U6771" i="1"/>
  <c r="Y6770" i="1"/>
  <c r="X6770" i="1"/>
  <c r="W6770" i="1"/>
  <c r="V6770" i="1"/>
  <c r="U6770" i="1"/>
  <c r="Y6769" i="1"/>
  <c r="X6769" i="1"/>
  <c r="W6769" i="1"/>
  <c r="V6769" i="1"/>
  <c r="U6769" i="1"/>
  <c r="Y6768" i="1"/>
  <c r="X6768" i="1"/>
  <c r="W6768" i="1"/>
  <c r="V6768" i="1"/>
  <c r="U6768" i="1"/>
  <c r="Y6767" i="1"/>
  <c r="X6767" i="1"/>
  <c r="W6767" i="1"/>
  <c r="V6767" i="1"/>
  <c r="U6767" i="1"/>
  <c r="Y6766" i="1"/>
  <c r="X6766" i="1"/>
  <c r="W6766" i="1"/>
  <c r="V6766" i="1"/>
  <c r="U6766" i="1"/>
  <c r="Y6765" i="1"/>
  <c r="X6765" i="1"/>
  <c r="W6765" i="1"/>
  <c r="V6765" i="1"/>
  <c r="U6765" i="1"/>
  <c r="Y6764" i="1"/>
  <c r="X6764" i="1"/>
  <c r="W6764" i="1"/>
  <c r="V6764" i="1"/>
  <c r="U6764" i="1"/>
  <c r="Y6763" i="1"/>
  <c r="X6763" i="1"/>
  <c r="W6763" i="1"/>
  <c r="V6763" i="1"/>
  <c r="U6763" i="1"/>
  <c r="Y6762" i="1"/>
  <c r="X6762" i="1"/>
  <c r="W6762" i="1"/>
  <c r="V6762" i="1"/>
  <c r="U6762" i="1"/>
  <c r="Y6761" i="1"/>
  <c r="X6761" i="1"/>
  <c r="W6761" i="1"/>
  <c r="V6761" i="1"/>
  <c r="U6761" i="1"/>
  <c r="Y6760" i="1"/>
  <c r="X6760" i="1"/>
  <c r="W6760" i="1"/>
  <c r="V6760" i="1"/>
  <c r="U6760" i="1"/>
  <c r="Y6759" i="1"/>
  <c r="X6759" i="1"/>
  <c r="W6759" i="1"/>
  <c r="V6759" i="1"/>
  <c r="U6759" i="1"/>
  <c r="Y6758" i="1"/>
  <c r="X6758" i="1"/>
  <c r="W6758" i="1"/>
  <c r="V6758" i="1"/>
  <c r="U6758" i="1"/>
  <c r="Y6757" i="1"/>
  <c r="X6757" i="1"/>
  <c r="W6757" i="1"/>
  <c r="V6757" i="1"/>
  <c r="U6757" i="1"/>
  <c r="Y6756" i="1"/>
  <c r="X6756" i="1"/>
  <c r="W6756" i="1"/>
  <c r="V6756" i="1"/>
  <c r="U6756" i="1"/>
  <c r="Y6755" i="1"/>
  <c r="X6755" i="1"/>
  <c r="W6755" i="1"/>
  <c r="V6755" i="1"/>
  <c r="U6755" i="1"/>
  <c r="Y6754" i="1"/>
  <c r="X6754" i="1"/>
  <c r="W6754" i="1"/>
  <c r="V6754" i="1"/>
  <c r="U6754" i="1"/>
  <c r="Y6753" i="1"/>
  <c r="X6753" i="1"/>
  <c r="W6753" i="1"/>
  <c r="V6753" i="1"/>
  <c r="U6753" i="1"/>
  <c r="Y6752" i="1"/>
  <c r="X6752" i="1"/>
  <c r="W6752" i="1"/>
  <c r="V6752" i="1"/>
  <c r="U6752" i="1"/>
  <c r="Y6751" i="1"/>
  <c r="X6751" i="1"/>
  <c r="W6751" i="1"/>
  <c r="V6751" i="1"/>
  <c r="U6751" i="1"/>
  <c r="Y6750" i="1"/>
  <c r="X6750" i="1"/>
  <c r="W6750" i="1"/>
  <c r="V6750" i="1"/>
  <c r="U6750" i="1"/>
  <c r="Y6749" i="1"/>
  <c r="X6749" i="1"/>
  <c r="W6749" i="1"/>
  <c r="V6749" i="1"/>
  <c r="U6749" i="1"/>
  <c r="Y6748" i="1"/>
  <c r="X6748" i="1"/>
  <c r="W6748" i="1"/>
  <c r="V6748" i="1"/>
  <c r="U6748" i="1"/>
  <c r="Y6747" i="1"/>
  <c r="X6747" i="1"/>
  <c r="W6747" i="1"/>
  <c r="V6747" i="1"/>
  <c r="U6747" i="1"/>
  <c r="Y6746" i="1"/>
  <c r="X6746" i="1"/>
  <c r="W6746" i="1"/>
  <c r="V6746" i="1"/>
  <c r="U6746" i="1"/>
  <c r="Y6745" i="1"/>
  <c r="X6745" i="1"/>
  <c r="W6745" i="1"/>
  <c r="V6745" i="1"/>
  <c r="U6745" i="1"/>
  <c r="Y6744" i="1"/>
  <c r="X6744" i="1"/>
  <c r="W6744" i="1"/>
  <c r="V6744" i="1"/>
  <c r="U6744" i="1"/>
  <c r="Y6743" i="1"/>
  <c r="X6743" i="1"/>
  <c r="W6743" i="1"/>
  <c r="V6743" i="1"/>
  <c r="U6743" i="1"/>
  <c r="Y6742" i="1"/>
  <c r="X6742" i="1"/>
  <c r="W6742" i="1"/>
  <c r="V6742" i="1"/>
  <c r="U6742" i="1"/>
  <c r="Y6741" i="1"/>
  <c r="X6741" i="1"/>
  <c r="W6741" i="1"/>
  <c r="V6741" i="1"/>
  <c r="U6741" i="1"/>
  <c r="Y6740" i="1"/>
  <c r="X6740" i="1"/>
  <c r="W6740" i="1"/>
  <c r="V6740" i="1"/>
  <c r="U6740" i="1"/>
  <c r="Y6739" i="1"/>
  <c r="X6739" i="1"/>
  <c r="W6739" i="1"/>
  <c r="V6739" i="1"/>
  <c r="U6739" i="1"/>
  <c r="Y6738" i="1"/>
  <c r="X6738" i="1"/>
  <c r="W6738" i="1"/>
  <c r="V6738" i="1"/>
  <c r="U6738" i="1"/>
  <c r="Y6737" i="1"/>
  <c r="X6737" i="1"/>
  <c r="W6737" i="1"/>
  <c r="V6737" i="1"/>
  <c r="U6737" i="1"/>
  <c r="Y6736" i="1"/>
  <c r="X6736" i="1"/>
  <c r="W6736" i="1"/>
  <c r="V6736" i="1"/>
  <c r="U6736" i="1"/>
  <c r="Y6735" i="1"/>
  <c r="X6735" i="1"/>
  <c r="W6735" i="1"/>
  <c r="V6735" i="1"/>
  <c r="U6735" i="1"/>
  <c r="Y6734" i="1"/>
  <c r="X6734" i="1"/>
  <c r="W6734" i="1"/>
  <c r="V6734" i="1"/>
  <c r="U6734" i="1"/>
  <c r="Y6733" i="1"/>
  <c r="X6733" i="1"/>
  <c r="W6733" i="1"/>
  <c r="V6733" i="1"/>
  <c r="U6733" i="1"/>
  <c r="Y6732" i="1"/>
  <c r="X6732" i="1"/>
  <c r="W6732" i="1"/>
  <c r="V6732" i="1"/>
  <c r="U6732" i="1"/>
  <c r="Y6731" i="1"/>
  <c r="X6731" i="1"/>
  <c r="W6731" i="1"/>
  <c r="V6731" i="1"/>
  <c r="U6731" i="1"/>
  <c r="Y6730" i="1"/>
  <c r="X6730" i="1"/>
  <c r="W6730" i="1"/>
  <c r="V6730" i="1"/>
  <c r="U6730" i="1"/>
  <c r="Y6729" i="1"/>
  <c r="X6729" i="1"/>
  <c r="W6729" i="1"/>
  <c r="V6729" i="1"/>
  <c r="U6729" i="1"/>
  <c r="Y6728" i="1"/>
  <c r="X6728" i="1"/>
  <c r="W6728" i="1"/>
  <c r="V6728" i="1"/>
  <c r="U6728" i="1"/>
  <c r="Y6727" i="1"/>
  <c r="X6727" i="1"/>
  <c r="W6727" i="1"/>
  <c r="V6727" i="1"/>
  <c r="U6727" i="1"/>
  <c r="Y6726" i="1"/>
  <c r="X6726" i="1"/>
  <c r="W6726" i="1"/>
  <c r="V6726" i="1"/>
  <c r="U6726" i="1"/>
  <c r="Y6725" i="1"/>
  <c r="X6725" i="1"/>
  <c r="W6725" i="1"/>
  <c r="V6725" i="1"/>
  <c r="U6725" i="1"/>
  <c r="Y6724" i="1"/>
  <c r="X6724" i="1"/>
  <c r="W6724" i="1"/>
  <c r="V6724" i="1"/>
  <c r="U6724" i="1"/>
  <c r="Y6723" i="1"/>
  <c r="X6723" i="1"/>
  <c r="W6723" i="1"/>
  <c r="V6723" i="1"/>
  <c r="U6723" i="1"/>
  <c r="Y6722" i="1"/>
  <c r="X6722" i="1"/>
  <c r="W6722" i="1"/>
  <c r="V6722" i="1"/>
  <c r="U6722" i="1"/>
  <c r="Y6721" i="1"/>
  <c r="X6721" i="1"/>
  <c r="W6721" i="1"/>
  <c r="V6721" i="1"/>
  <c r="U6721" i="1"/>
  <c r="Y6720" i="1"/>
  <c r="X6720" i="1"/>
  <c r="W6720" i="1"/>
  <c r="V6720" i="1"/>
  <c r="U6720" i="1"/>
  <c r="Y6719" i="1"/>
  <c r="X6719" i="1"/>
  <c r="W6719" i="1"/>
  <c r="V6719" i="1"/>
  <c r="U6719" i="1"/>
  <c r="Y6718" i="1"/>
  <c r="X6718" i="1"/>
  <c r="W6718" i="1"/>
  <c r="V6718" i="1"/>
  <c r="U6718" i="1"/>
  <c r="Y6717" i="1"/>
  <c r="X6717" i="1"/>
  <c r="W6717" i="1"/>
  <c r="V6717" i="1"/>
  <c r="U6717" i="1"/>
  <c r="Y6716" i="1"/>
  <c r="X6716" i="1"/>
  <c r="W6716" i="1"/>
  <c r="V6716" i="1"/>
  <c r="U6716" i="1"/>
  <c r="Y6715" i="1"/>
  <c r="X6715" i="1"/>
  <c r="W6715" i="1"/>
  <c r="V6715" i="1"/>
  <c r="U6715" i="1"/>
  <c r="Y6714" i="1"/>
  <c r="X6714" i="1"/>
  <c r="W6714" i="1"/>
  <c r="V6714" i="1"/>
  <c r="U6714" i="1"/>
  <c r="Y6713" i="1"/>
  <c r="X6713" i="1"/>
  <c r="W6713" i="1"/>
  <c r="V6713" i="1"/>
  <c r="U6713" i="1"/>
  <c r="Y6712" i="1"/>
  <c r="X6712" i="1"/>
  <c r="W6712" i="1"/>
  <c r="V6712" i="1"/>
  <c r="U6712" i="1"/>
  <c r="Y6711" i="1"/>
  <c r="X6711" i="1"/>
  <c r="W6711" i="1"/>
  <c r="V6711" i="1"/>
  <c r="U6711" i="1"/>
  <c r="Y6710" i="1"/>
  <c r="X6710" i="1"/>
  <c r="W6710" i="1"/>
  <c r="V6710" i="1"/>
  <c r="U6710" i="1"/>
  <c r="Y6709" i="1"/>
  <c r="X6709" i="1"/>
  <c r="W6709" i="1"/>
  <c r="V6709" i="1"/>
  <c r="U6709" i="1"/>
  <c r="Y6708" i="1"/>
  <c r="X6708" i="1"/>
  <c r="W6708" i="1"/>
  <c r="V6708" i="1"/>
  <c r="U6708" i="1"/>
  <c r="Y6707" i="1"/>
  <c r="X6707" i="1"/>
  <c r="W6707" i="1"/>
  <c r="V6707" i="1"/>
  <c r="U6707" i="1"/>
  <c r="Y6706" i="1"/>
  <c r="X6706" i="1"/>
  <c r="W6706" i="1"/>
  <c r="V6706" i="1"/>
  <c r="U6706" i="1"/>
  <c r="Y6705" i="1"/>
  <c r="X6705" i="1"/>
  <c r="W6705" i="1"/>
  <c r="V6705" i="1"/>
  <c r="U6705" i="1"/>
  <c r="Y6704" i="1"/>
  <c r="X6704" i="1"/>
  <c r="W6704" i="1"/>
  <c r="V6704" i="1"/>
  <c r="U6704" i="1"/>
  <c r="Y6703" i="1"/>
  <c r="X6703" i="1"/>
  <c r="W6703" i="1"/>
  <c r="V6703" i="1"/>
  <c r="U6703" i="1"/>
  <c r="Y6702" i="1"/>
  <c r="X6702" i="1"/>
  <c r="W6702" i="1"/>
  <c r="V6702" i="1"/>
  <c r="U6702" i="1"/>
  <c r="Y6701" i="1"/>
  <c r="X6701" i="1"/>
  <c r="W6701" i="1"/>
  <c r="V6701" i="1"/>
  <c r="U6701" i="1"/>
  <c r="Y6700" i="1"/>
  <c r="X6700" i="1"/>
  <c r="W6700" i="1"/>
  <c r="V6700" i="1"/>
  <c r="U6700" i="1"/>
  <c r="Y6699" i="1"/>
  <c r="X6699" i="1"/>
  <c r="W6699" i="1"/>
  <c r="V6699" i="1"/>
  <c r="U6699" i="1"/>
  <c r="Y6698" i="1"/>
  <c r="X6698" i="1"/>
  <c r="W6698" i="1"/>
  <c r="V6698" i="1"/>
  <c r="U6698" i="1"/>
  <c r="Y6697" i="1"/>
  <c r="X6697" i="1"/>
  <c r="W6697" i="1"/>
  <c r="V6697" i="1"/>
  <c r="U6697" i="1"/>
  <c r="Y6696" i="1"/>
  <c r="X6696" i="1"/>
  <c r="W6696" i="1"/>
  <c r="V6696" i="1"/>
  <c r="U6696" i="1"/>
  <c r="Y6695" i="1"/>
  <c r="X6695" i="1"/>
  <c r="W6695" i="1"/>
  <c r="V6695" i="1"/>
  <c r="U6695" i="1"/>
  <c r="Y6694" i="1"/>
  <c r="X6694" i="1"/>
  <c r="W6694" i="1"/>
  <c r="V6694" i="1"/>
  <c r="U6694" i="1"/>
  <c r="Y6693" i="1"/>
  <c r="X6693" i="1"/>
  <c r="W6693" i="1"/>
  <c r="V6693" i="1"/>
  <c r="U6693" i="1"/>
  <c r="Y6692" i="1"/>
  <c r="X6692" i="1"/>
  <c r="W6692" i="1"/>
  <c r="V6692" i="1"/>
  <c r="U6692" i="1"/>
  <c r="Y6691" i="1"/>
  <c r="X6691" i="1"/>
  <c r="W6691" i="1"/>
  <c r="V6691" i="1"/>
  <c r="U6691" i="1"/>
  <c r="Y6690" i="1"/>
  <c r="X6690" i="1"/>
  <c r="W6690" i="1"/>
  <c r="V6690" i="1"/>
  <c r="U6690" i="1"/>
  <c r="Y6689" i="1"/>
  <c r="X6689" i="1"/>
  <c r="W6689" i="1"/>
  <c r="V6689" i="1"/>
  <c r="U6689" i="1"/>
  <c r="Y6688" i="1"/>
  <c r="X6688" i="1"/>
  <c r="W6688" i="1"/>
  <c r="V6688" i="1"/>
  <c r="U6688" i="1"/>
  <c r="Y6687" i="1"/>
  <c r="X6687" i="1"/>
  <c r="W6687" i="1"/>
  <c r="V6687" i="1"/>
  <c r="U6687" i="1"/>
  <c r="Y6686" i="1"/>
  <c r="X6686" i="1"/>
  <c r="W6686" i="1"/>
  <c r="V6686" i="1"/>
  <c r="U6686" i="1"/>
  <c r="Y6685" i="1"/>
  <c r="X6685" i="1"/>
  <c r="W6685" i="1"/>
  <c r="V6685" i="1"/>
  <c r="U6685" i="1"/>
  <c r="Y6684" i="1"/>
  <c r="X6684" i="1"/>
  <c r="W6684" i="1"/>
  <c r="V6684" i="1"/>
  <c r="U6684" i="1"/>
  <c r="Y6683" i="1"/>
  <c r="X6683" i="1"/>
  <c r="W6683" i="1"/>
  <c r="V6683" i="1"/>
  <c r="U6683" i="1"/>
  <c r="Y6682" i="1"/>
  <c r="X6682" i="1"/>
  <c r="W6682" i="1"/>
  <c r="V6682" i="1"/>
  <c r="U6682" i="1"/>
  <c r="Y6681" i="1"/>
  <c r="X6681" i="1"/>
  <c r="W6681" i="1"/>
  <c r="V6681" i="1"/>
  <c r="U6681" i="1"/>
  <c r="Y6680" i="1"/>
  <c r="X6680" i="1"/>
  <c r="W6680" i="1"/>
  <c r="V6680" i="1"/>
  <c r="U6680" i="1"/>
  <c r="Y6679" i="1"/>
  <c r="X6679" i="1"/>
  <c r="W6679" i="1"/>
  <c r="V6679" i="1"/>
  <c r="U6679" i="1"/>
  <c r="Y6678" i="1"/>
  <c r="X6678" i="1"/>
  <c r="W6678" i="1"/>
  <c r="V6678" i="1"/>
  <c r="U6678" i="1"/>
  <c r="Y6677" i="1"/>
  <c r="X6677" i="1"/>
  <c r="W6677" i="1"/>
  <c r="V6677" i="1"/>
  <c r="U6677" i="1"/>
  <c r="Y6676" i="1"/>
  <c r="X6676" i="1"/>
  <c r="W6676" i="1"/>
  <c r="V6676" i="1"/>
  <c r="U6676" i="1"/>
  <c r="Y6675" i="1"/>
  <c r="X6675" i="1"/>
  <c r="W6675" i="1"/>
  <c r="V6675" i="1"/>
  <c r="U6675" i="1"/>
  <c r="Y6674" i="1"/>
  <c r="X6674" i="1"/>
  <c r="W6674" i="1"/>
  <c r="V6674" i="1"/>
  <c r="U6674" i="1"/>
  <c r="Y6673" i="1"/>
  <c r="X6673" i="1"/>
  <c r="W6673" i="1"/>
  <c r="V6673" i="1"/>
  <c r="U6673" i="1"/>
  <c r="Y6672" i="1"/>
  <c r="X6672" i="1"/>
  <c r="W6672" i="1"/>
  <c r="V6672" i="1"/>
  <c r="U6672" i="1"/>
  <c r="Y6671" i="1"/>
  <c r="X6671" i="1"/>
  <c r="W6671" i="1"/>
  <c r="V6671" i="1"/>
  <c r="U6671" i="1"/>
  <c r="Y6670" i="1"/>
  <c r="X6670" i="1"/>
  <c r="W6670" i="1"/>
  <c r="V6670" i="1"/>
  <c r="U6670" i="1"/>
  <c r="Y6669" i="1"/>
  <c r="X6669" i="1"/>
  <c r="W6669" i="1"/>
  <c r="V6669" i="1"/>
  <c r="U6669" i="1"/>
  <c r="Y6668" i="1"/>
  <c r="X6668" i="1"/>
  <c r="W6668" i="1"/>
  <c r="V6668" i="1"/>
  <c r="U6668" i="1"/>
  <c r="Y6667" i="1"/>
  <c r="X6667" i="1"/>
  <c r="W6667" i="1"/>
  <c r="V6667" i="1"/>
  <c r="U6667" i="1"/>
  <c r="Y6666" i="1"/>
  <c r="X6666" i="1"/>
  <c r="W6666" i="1"/>
  <c r="V6666" i="1"/>
  <c r="U6666" i="1"/>
  <c r="Y6665" i="1"/>
  <c r="X6665" i="1"/>
  <c r="W6665" i="1"/>
  <c r="V6665" i="1"/>
  <c r="U6665" i="1"/>
  <c r="Y6664" i="1"/>
  <c r="X6664" i="1"/>
  <c r="W6664" i="1"/>
  <c r="V6664" i="1"/>
  <c r="U6664" i="1"/>
  <c r="Y6663" i="1"/>
  <c r="X6663" i="1"/>
  <c r="W6663" i="1"/>
  <c r="V6663" i="1"/>
  <c r="U6663" i="1"/>
  <c r="Y6662" i="1"/>
  <c r="X6662" i="1"/>
  <c r="W6662" i="1"/>
  <c r="V6662" i="1"/>
  <c r="U6662" i="1"/>
  <c r="Y6661" i="1"/>
  <c r="X6661" i="1"/>
  <c r="W6661" i="1"/>
  <c r="V6661" i="1"/>
  <c r="U6661" i="1"/>
  <c r="Y6660" i="1"/>
  <c r="X6660" i="1"/>
  <c r="W6660" i="1"/>
  <c r="V6660" i="1"/>
  <c r="U6660" i="1"/>
  <c r="Y6659" i="1"/>
  <c r="X6659" i="1"/>
  <c r="W6659" i="1"/>
  <c r="V6659" i="1"/>
  <c r="U6659" i="1"/>
  <c r="Y6658" i="1"/>
  <c r="X6658" i="1"/>
  <c r="W6658" i="1"/>
  <c r="V6658" i="1"/>
  <c r="U6658" i="1"/>
  <c r="Y6657" i="1"/>
  <c r="X6657" i="1"/>
  <c r="W6657" i="1"/>
  <c r="V6657" i="1"/>
  <c r="U6657" i="1"/>
  <c r="Y6656" i="1"/>
  <c r="X6656" i="1"/>
  <c r="W6656" i="1"/>
  <c r="V6656" i="1"/>
  <c r="U6656" i="1"/>
  <c r="Y6655" i="1"/>
  <c r="X6655" i="1"/>
  <c r="W6655" i="1"/>
  <c r="V6655" i="1"/>
  <c r="U6655" i="1"/>
  <c r="Y6654" i="1"/>
  <c r="X6654" i="1"/>
  <c r="W6654" i="1"/>
  <c r="V6654" i="1"/>
  <c r="U6654" i="1"/>
  <c r="Y6653" i="1"/>
  <c r="X6653" i="1"/>
  <c r="W6653" i="1"/>
  <c r="V6653" i="1"/>
  <c r="U6653" i="1"/>
  <c r="Y6652" i="1"/>
  <c r="X6652" i="1"/>
  <c r="W6652" i="1"/>
  <c r="V6652" i="1"/>
  <c r="U6652" i="1"/>
  <c r="Y6651" i="1"/>
  <c r="X6651" i="1"/>
  <c r="W6651" i="1"/>
  <c r="V6651" i="1"/>
  <c r="U6651" i="1"/>
  <c r="Y6650" i="1"/>
  <c r="X6650" i="1"/>
  <c r="W6650" i="1"/>
  <c r="V6650" i="1"/>
  <c r="U6650" i="1"/>
  <c r="Y6649" i="1"/>
  <c r="X6649" i="1"/>
  <c r="W6649" i="1"/>
  <c r="V6649" i="1"/>
  <c r="U6649" i="1"/>
  <c r="Y6648" i="1"/>
  <c r="X6648" i="1"/>
  <c r="W6648" i="1"/>
  <c r="V6648" i="1"/>
  <c r="U6648" i="1"/>
  <c r="Y6647" i="1"/>
  <c r="X6647" i="1"/>
  <c r="W6647" i="1"/>
  <c r="V6647" i="1"/>
  <c r="U6647" i="1"/>
  <c r="Y6646" i="1"/>
  <c r="X6646" i="1"/>
  <c r="W6646" i="1"/>
  <c r="V6646" i="1"/>
  <c r="U6646" i="1"/>
  <c r="Y6645" i="1"/>
  <c r="X6645" i="1"/>
  <c r="W6645" i="1"/>
  <c r="V6645" i="1"/>
  <c r="U6645" i="1"/>
  <c r="Y6644" i="1"/>
  <c r="X6644" i="1"/>
  <c r="W6644" i="1"/>
  <c r="V6644" i="1"/>
  <c r="U6644" i="1"/>
  <c r="Y6643" i="1"/>
  <c r="X6643" i="1"/>
  <c r="W6643" i="1"/>
  <c r="V6643" i="1"/>
  <c r="U6643" i="1"/>
  <c r="Y6642" i="1"/>
  <c r="X6642" i="1"/>
  <c r="W6642" i="1"/>
  <c r="V6642" i="1"/>
  <c r="U6642" i="1"/>
  <c r="Y6641" i="1"/>
  <c r="X6641" i="1"/>
  <c r="W6641" i="1"/>
  <c r="V6641" i="1"/>
  <c r="U6641" i="1"/>
  <c r="Y6640" i="1"/>
  <c r="X6640" i="1"/>
  <c r="W6640" i="1"/>
  <c r="V6640" i="1"/>
  <c r="U6640" i="1"/>
  <c r="Y6639" i="1"/>
  <c r="X6639" i="1"/>
  <c r="W6639" i="1"/>
  <c r="V6639" i="1"/>
  <c r="U6639" i="1"/>
  <c r="Y6638" i="1"/>
  <c r="X6638" i="1"/>
  <c r="W6638" i="1"/>
  <c r="V6638" i="1"/>
  <c r="U6638" i="1"/>
  <c r="Y6637" i="1"/>
  <c r="X6637" i="1"/>
  <c r="W6637" i="1"/>
  <c r="V6637" i="1"/>
  <c r="U6637" i="1"/>
  <c r="Y6636" i="1"/>
  <c r="X6636" i="1"/>
  <c r="W6636" i="1"/>
  <c r="V6636" i="1"/>
  <c r="U6636" i="1"/>
  <c r="Y6635" i="1"/>
  <c r="X6635" i="1"/>
  <c r="W6635" i="1"/>
  <c r="V6635" i="1"/>
  <c r="U6635" i="1"/>
  <c r="Y6634" i="1"/>
  <c r="X6634" i="1"/>
  <c r="W6634" i="1"/>
  <c r="V6634" i="1"/>
  <c r="U6634" i="1"/>
  <c r="Y6633" i="1"/>
  <c r="X6633" i="1"/>
  <c r="W6633" i="1"/>
  <c r="V6633" i="1"/>
  <c r="U6633" i="1"/>
  <c r="Y6632" i="1"/>
  <c r="X6632" i="1"/>
  <c r="W6632" i="1"/>
  <c r="V6632" i="1"/>
  <c r="U6632" i="1"/>
  <c r="Y6631" i="1"/>
  <c r="X6631" i="1"/>
  <c r="W6631" i="1"/>
  <c r="V6631" i="1"/>
  <c r="U6631" i="1"/>
  <c r="Y6630" i="1"/>
  <c r="X6630" i="1"/>
  <c r="W6630" i="1"/>
  <c r="V6630" i="1"/>
  <c r="U6630" i="1"/>
  <c r="Y6629" i="1"/>
  <c r="X6629" i="1"/>
  <c r="W6629" i="1"/>
  <c r="V6629" i="1"/>
  <c r="U6629" i="1"/>
  <c r="Y6628" i="1"/>
  <c r="X6628" i="1"/>
  <c r="W6628" i="1"/>
  <c r="V6628" i="1"/>
  <c r="U6628" i="1"/>
  <c r="Y6627" i="1"/>
  <c r="X6627" i="1"/>
  <c r="W6627" i="1"/>
  <c r="V6627" i="1"/>
  <c r="U6627" i="1"/>
  <c r="Y6626" i="1"/>
  <c r="X6626" i="1"/>
  <c r="W6626" i="1"/>
  <c r="V6626" i="1"/>
  <c r="U6626" i="1"/>
  <c r="Y6625" i="1"/>
  <c r="X6625" i="1"/>
  <c r="W6625" i="1"/>
  <c r="V6625" i="1"/>
  <c r="U6625" i="1"/>
  <c r="Y6624" i="1"/>
  <c r="X6624" i="1"/>
  <c r="W6624" i="1"/>
  <c r="V6624" i="1"/>
  <c r="U6624" i="1"/>
  <c r="Y6623" i="1"/>
  <c r="X6623" i="1"/>
  <c r="W6623" i="1"/>
  <c r="V6623" i="1"/>
  <c r="U6623" i="1"/>
  <c r="Y6622" i="1"/>
  <c r="X6622" i="1"/>
  <c r="W6622" i="1"/>
  <c r="V6622" i="1"/>
  <c r="U6622" i="1"/>
  <c r="Y6621" i="1"/>
  <c r="X6621" i="1"/>
  <c r="W6621" i="1"/>
  <c r="V6621" i="1"/>
  <c r="U6621" i="1"/>
  <c r="Y6620" i="1"/>
  <c r="X6620" i="1"/>
  <c r="W6620" i="1"/>
  <c r="V6620" i="1"/>
  <c r="U6620" i="1"/>
  <c r="Y6619" i="1"/>
  <c r="X6619" i="1"/>
  <c r="W6619" i="1"/>
  <c r="V6619" i="1"/>
  <c r="U6619" i="1"/>
  <c r="Y6618" i="1"/>
  <c r="X6618" i="1"/>
  <c r="W6618" i="1"/>
  <c r="V6618" i="1"/>
  <c r="U6618" i="1"/>
  <c r="Y6617" i="1"/>
  <c r="X6617" i="1"/>
  <c r="W6617" i="1"/>
  <c r="V6617" i="1"/>
  <c r="U6617" i="1"/>
  <c r="Y6616" i="1"/>
  <c r="X6616" i="1"/>
  <c r="W6616" i="1"/>
  <c r="V6616" i="1"/>
  <c r="U6616" i="1"/>
  <c r="Y6615" i="1"/>
  <c r="X6615" i="1"/>
  <c r="W6615" i="1"/>
  <c r="V6615" i="1"/>
  <c r="U6615" i="1"/>
  <c r="Y6614" i="1"/>
  <c r="X6614" i="1"/>
  <c r="W6614" i="1"/>
  <c r="V6614" i="1"/>
  <c r="U6614" i="1"/>
  <c r="Y6613" i="1"/>
  <c r="X6613" i="1"/>
  <c r="W6613" i="1"/>
  <c r="V6613" i="1"/>
  <c r="U6613" i="1"/>
  <c r="Y6612" i="1"/>
  <c r="X6612" i="1"/>
  <c r="W6612" i="1"/>
  <c r="V6612" i="1"/>
  <c r="U6612" i="1"/>
  <c r="Y6611" i="1"/>
  <c r="X6611" i="1"/>
  <c r="W6611" i="1"/>
  <c r="V6611" i="1"/>
  <c r="U6611" i="1"/>
  <c r="Y6610" i="1"/>
  <c r="X6610" i="1"/>
  <c r="W6610" i="1"/>
  <c r="V6610" i="1"/>
  <c r="U6610" i="1"/>
  <c r="Y6609" i="1"/>
  <c r="X6609" i="1"/>
  <c r="W6609" i="1"/>
  <c r="V6609" i="1"/>
  <c r="U6609" i="1"/>
  <c r="Y6608" i="1"/>
  <c r="X6608" i="1"/>
  <c r="W6608" i="1"/>
  <c r="V6608" i="1"/>
  <c r="U6608" i="1"/>
  <c r="Y6607" i="1"/>
  <c r="X6607" i="1"/>
  <c r="W6607" i="1"/>
  <c r="V6607" i="1"/>
  <c r="U6607" i="1"/>
  <c r="Y6606" i="1"/>
  <c r="X6606" i="1"/>
  <c r="W6606" i="1"/>
  <c r="V6606" i="1"/>
  <c r="U6606" i="1"/>
  <c r="Y6605" i="1"/>
  <c r="X6605" i="1"/>
  <c r="W6605" i="1"/>
  <c r="V6605" i="1"/>
  <c r="U6605" i="1"/>
  <c r="Y6604" i="1"/>
  <c r="X6604" i="1"/>
  <c r="W6604" i="1"/>
  <c r="V6604" i="1"/>
  <c r="U6604" i="1"/>
  <c r="Y6603" i="1"/>
  <c r="X6603" i="1"/>
  <c r="W6603" i="1"/>
  <c r="V6603" i="1"/>
  <c r="U6603" i="1"/>
  <c r="Y6602" i="1"/>
  <c r="X6602" i="1"/>
  <c r="W6602" i="1"/>
  <c r="V6602" i="1"/>
  <c r="U6602" i="1"/>
  <c r="Y6601" i="1"/>
  <c r="X6601" i="1"/>
  <c r="W6601" i="1"/>
  <c r="V6601" i="1"/>
  <c r="U6601" i="1"/>
  <c r="Y6600" i="1"/>
  <c r="X6600" i="1"/>
  <c r="W6600" i="1"/>
  <c r="V6600" i="1"/>
  <c r="U6600" i="1"/>
  <c r="Y6599" i="1"/>
  <c r="X6599" i="1"/>
  <c r="W6599" i="1"/>
  <c r="V6599" i="1"/>
  <c r="U6599" i="1"/>
  <c r="Y6598" i="1"/>
  <c r="X6598" i="1"/>
  <c r="W6598" i="1"/>
  <c r="V6598" i="1"/>
  <c r="U6598" i="1"/>
  <c r="Y6597" i="1"/>
  <c r="X6597" i="1"/>
  <c r="W6597" i="1"/>
  <c r="V6597" i="1"/>
  <c r="U6597" i="1"/>
  <c r="Y6596" i="1"/>
  <c r="X6596" i="1"/>
  <c r="W6596" i="1"/>
  <c r="V6596" i="1"/>
  <c r="U6596" i="1"/>
  <c r="Y6595" i="1"/>
  <c r="X6595" i="1"/>
  <c r="W6595" i="1"/>
  <c r="V6595" i="1"/>
  <c r="U6595" i="1"/>
  <c r="Y6594" i="1"/>
  <c r="X6594" i="1"/>
  <c r="W6594" i="1"/>
  <c r="V6594" i="1"/>
  <c r="U6594" i="1"/>
  <c r="Y6593" i="1"/>
  <c r="X6593" i="1"/>
  <c r="W6593" i="1"/>
  <c r="V6593" i="1"/>
  <c r="U6593" i="1"/>
  <c r="Y6592" i="1"/>
  <c r="X6592" i="1"/>
  <c r="W6592" i="1"/>
  <c r="V6592" i="1"/>
  <c r="U6592" i="1"/>
  <c r="Y6591" i="1"/>
  <c r="X6591" i="1"/>
  <c r="W6591" i="1"/>
  <c r="V6591" i="1"/>
  <c r="U6591" i="1"/>
  <c r="Y6590" i="1"/>
  <c r="X6590" i="1"/>
  <c r="W6590" i="1"/>
  <c r="V6590" i="1"/>
  <c r="U6590" i="1"/>
  <c r="Y6589" i="1"/>
  <c r="X6589" i="1"/>
  <c r="W6589" i="1"/>
  <c r="V6589" i="1"/>
  <c r="U6589" i="1"/>
  <c r="Y6588" i="1"/>
  <c r="X6588" i="1"/>
  <c r="W6588" i="1"/>
  <c r="V6588" i="1"/>
  <c r="U6588" i="1"/>
  <c r="Y6587" i="1"/>
  <c r="X6587" i="1"/>
  <c r="W6587" i="1"/>
  <c r="V6587" i="1"/>
  <c r="U6587" i="1"/>
  <c r="Y6586" i="1"/>
  <c r="X6586" i="1"/>
  <c r="W6586" i="1"/>
  <c r="V6586" i="1"/>
  <c r="U6586" i="1"/>
  <c r="Y6585" i="1"/>
  <c r="X6585" i="1"/>
  <c r="W6585" i="1"/>
  <c r="V6585" i="1"/>
  <c r="U6585" i="1"/>
  <c r="Y6584" i="1"/>
  <c r="X6584" i="1"/>
  <c r="W6584" i="1"/>
  <c r="V6584" i="1"/>
  <c r="U6584" i="1"/>
  <c r="Y6583" i="1"/>
  <c r="X6583" i="1"/>
  <c r="W6583" i="1"/>
  <c r="V6583" i="1"/>
  <c r="U6583" i="1"/>
  <c r="Y6582" i="1"/>
  <c r="X6582" i="1"/>
  <c r="W6582" i="1"/>
  <c r="V6582" i="1"/>
  <c r="U6582" i="1"/>
  <c r="Y6581" i="1"/>
  <c r="X6581" i="1"/>
  <c r="W6581" i="1"/>
  <c r="V6581" i="1"/>
  <c r="U6581" i="1"/>
  <c r="Y6580" i="1"/>
  <c r="X6580" i="1"/>
  <c r="W6580" i="1"/>
  <c r="V6580" i="1"/>
  <c r="U6580" i="1"/>
  <c r="Y6579" i="1"/>
  <c r="X6579" i="1"/>
  <c r="W6579" i="1"/>
  <c r="V6579" i="1"/>
  <c r="U6579" i="1"/>
  <c r="Y6578" i="1"/>
  <c r="X6578" i="1"/>
  <c r="W6578" i="1"/>
  <c r="V6578" i="1"/>
  <c r="U6578" i="1"/>
  <c r="Y6577" i="1"/>
  <c r="X6577" i="1"/>
  <c r="W6577" i="1"/>
  <c r="V6577" i="1"/>
  <c r="U6577" i="1"/>
  <c r="Y6576" i="1"/>
  <c r="X6576" i="1"/>
  <c r="W6576" i="1"/>
  <c r="V6576" i="1"/>
  <c r="U6576" i="1"/>
  <c r="Y6575" i="1"/>
  <c r="X6575" i="1"/>
  <c r="W6575" i="1"/>
  <c r="V6575" i="1"/>
  <c r="U6575" i="1"/>
  <c r="Y6574" i="1"/>
  <c r="X6574" i="1"/>
  <c r="W6574" i="1"/>
  <c r="V6574" i="1"/>
  <c r="U6574" i="1"/>
  <c r="Y6573" i="1"/>
  <c r="X6573" i="1"/>
  <c r="W6573" i="1"/>
  <c r="V6573" i="1"/>
  <c r="U6573" i="1"/>
  <c r="Y6572" i="1"/>
  <c r="X6572" i="1"/>
  <c r="W6572" i="1"/>
  <c r="V6572" i="1"/>
  <c r="U6572" i="1"/>
  <c r="Y6571" i="1"/>
  <c r="X6571" i="1"/>
  <c r="W6571" i="1"/>
  <c r="V6571" i="1"/>
  <c r="U6571" i="1"/>
  <c r="Y6570" i="1"/>
  <c r="X6570" i="1"/>
  <c r="W6570" i="1"/>
  <c r="V6570" i="1"/>
  <c r="U6570" i="1"/>
  <c r="Y6569" i="1"/>
  <c r="X6569" i="1"/>
  <c r="W6569" i="1"/>
  <c r="V6569" i="1"/>
  <c r="U6569" i="1"/>
  <c r="Y6568" i="1"/>
  <c r="X6568" i="1"/>
  <c r="W6568" i="1"/>
  <c r="V6568" i="1"/>
  <c r="U6568" i="1"/>
  <c r="Y6567" i="1"/>
  <c r="X6567" i="1"/>
  <c r="W6567" i="1"/>
  <c r="V6567" i="1"/>
  <c r="U6567" i="1"/>
  <c r="Y6566" i="1"/>
  <c r="X6566" i="1"/>
  <c r="W6566" i="1"/>
  <c r="V6566" i="1"/>
  <c r="U6566" i="1"/>
  <c r="Y6565" i="1"/>
  <c r="X6565" i="1"/>
  <c r="W6565" i="1"/>
  <c r="V6565" i="1"/>
  <c r="U6565" i="1"/>
  <c r="Y6564" i="1"/>
  <c r="X6564" i="1"/>
  <c r="W6564" i="1"/>
  <c r="V6564" i="1"/>
  <c r="U6564" i="1"/>
  <c r="Y6563" i="1"/>
  <c r="X6563" i="1"/>
  <c r="W6563" i="1"/>
  <c r="V6563" i="1"/>
  <c r="U6563" i="1"/>
  <c r="Y6562" i="1"/>
  <c r="X6562" i="1"/>
  <c r="W6562" i="1"/>
  <c r="V6562" i="1"/>
  <c r="U6562" i="1"/>
  <c r="Y6561" i="1"/>
  <c r="X6561" i="1"/>
  <c r="W6561" i="1"/>
  <c r="V6561" i="1"/>
  <c r="U6561" i="1"/>
  <c r="Y6560" i="1"/>
  <c r="X6560" i="1"/>
  <c r="W6560" i="1"/>
  <c r="V6560" i="1"/>
  <c r="U6560" i="1"/>
  <c r="Y6559" i="1"/>
  <c r="X6559" i="1"/>
  <c r="W6559" i="1"/>
  <c r="V6559" i="1"/>
  <c r="U6559" i="1"/>
  <c r="Y6558" i="1"/>
  <c r="X6558" i="1"/>
  <c r="W6558" i="1"/>
  <c r="V6558" i="1"/>
  <c r="U6558" i="1"/>
  <c r="Y6557" i="1"/>
  <c r="X6557" i="1"/>
  <c r="W6557" i="1"/>
  <c r="V6557" i="1"/>
  <c r="U6557" i="1"/>
  <c r="Y6556" i="1"/>
  <c r="X6556" i="1"/>
  <c r="W6556" i="1"/>
  <c r="V6556" i="1"/>
  <c r="U6556" i="1"/>
  <c r="Y6555" i="1"/>
  <c r="X6555" i="1"/>
  <c r="W6555" i="1"/>
  <c r="V6555" i="1"/>
  <c r="U6555" i="1"/>
  <c r="Y6554" i="1"/>
  <c r="X6554" i="1"/>
  <c r="W6554" i="1"/>
  <c r="V6554" i="1"/>
  <c r="U6554" i="1"/>
  <c r="Y6553" i="1"/>
  <c r="X6553" i="1"/>
  <c r="W6553" i="1"/>
  <c r="V6553" i="1"/>
  <c r="U6553" i="1"/>
  <c r="Y6552" i="1"/>
  <c r="X6552" i="1"/>
  <c r="W6552" i="1"/>
  <c r="V6552" i="1"/>
  <c r="U6552" i="1"/>
  <c r="Y6551" i="1"/>
  <c r="X6551" i="1"/>
  <c r="W6551" i="1"/>
  <c r="V6551" i="1"/>
  <c r="U6551" i="1"/>
  <c r="Y6550" i="1"/>
  <c r="X6550" i="1"/>
  <c r="W6550" i="1"/>
  <c r="V6550" i="1"/>
  <c r="U6550" i="1"/>
  <c r="Y6549" i="1"/>
  <c r="X6549" i="1"/>
  <c r="W6549" i="1"/>
  <c r="V6549" i="1"/>
  <c r="U6549" i="1"/>
  <c r="Y6548" i="1"/>
  <c r="X6548" i="1"/>
  <c r="W6548" i="1"/>
  <c r="V6548" i="1"/>
  <c r="U6548" i="1"/>
  <c r="Y6547" i="1"/>
  <c r="X6547" i="1"/>
  <c r="W6547" i="1"/>
  <c r="V6547" i="1"/>
  <c r="U6547" i="1"/>
  <c r="Y6546" i="1"/>
  <c r="X6546" i="1"/>
  <c r="W6546" i="1"/>
  <c r="V6546" i="1"/>
  <c r="U6546" i="1"/>
  <c r="Y6545" i="1"/>
  <c r="X6545" i="1"/>
  <c r="W6545" i="1"/>
  <c r="V6545" i="1"/>
  <c r="U6545" i="1"/>
  <c r="Y6544" i="1"/>
  <c r="X6544" i="1"/>
  <c r="W6544" i="1"/>
  <c r="V6544" i="1"/>
  <c r="U6544" i="1"/>
  <c r="Y6543" i="1"/>
  <c r="X6543" i="1"/>
  <c r="W6543" i="1"/>
  <c r="V6543" i="1"/>
  <c r="U6543" i="1"/>
  <c r="Y6542" i="1"/>
  <c r="X6542" i="1"/>
  <c r="W6542" i="1"/>
  <c r="V6542" i="1"/>
  <c r="U6542" i="1"/>
  <c r="Y6541" i="1"/>
  <c r="X6541" i="1"/>
  <c r="W6541" i="1"/>
  <c r="V6541" i="1"/>
  <c r="U6541" i="1"/>
  <c r="Y6540" i="1"/>
  <c r="X6540" i="1"/>
  <c r="W6540" i="1"/>
  <c r="V6540" i="1"/>
  <c r="U6540" i="1"/>
  <c r="Y6539" i="1"/>
  <c r="X6539" i="1"/>
  <c r="W6539" i="1"/>
  <c r="V6539" i="1"/>
  <c r="U6539" i="1"/>
  <c r="Y6538" i="1"/>
  <c r="X6538" i="1"/>
  <c r="W6538" i="1"/>
  <c r="V6538" i="1"/>
  <c r="U6538" i="1"/>
  <c r="Y6537" i="1"/>
  <c r="X6537" i="1"/>
  <c r="W6537" i="1"/>
  <c r="V6537" i="1"/>
  <c r="U6537" i="1"/>
  <c r="Y6536" i="1"/>
  <c r="X6536" i="1"/>
  <c r="W6536" i="1"/>
  <c r="V6536" i="1"/>
  <c r="U6536" i="1"/>
  <c r="Y6535" i="1"/>
  <c r="X6535" i="1"/>
  <c r="W6535" i="1"/>
  <c r="V6535" i="1"/>
  <c r="U6535" i="1"/>
  <c r="Y6534" i="1"/>
  <c r="X6534" i="1"/>
  <c r="W6534" i="1"/>
  <c r="V6534" i="1"/>
  <c r="U6534" i="1"/>
  <c r="Y6533" i="1"/>
  <c r="X6533" i="1"/>
  <c r="W6533" i="1"/>
  <c r="V6533" i="1"/>
  <c r="U6533" i="1"/>
  <c r="Y6532" i="1"/>
  <c r="X6532" i="1"/>
  <c r="W6532" i="1"/>
  <c r="V6532" i="1"/>
  <c r="U6532" i="1"/>
  <c r="Y6531" i="1"/>
  <c r="X6531" i="1"/>
  <c r="W6531" i="1"/>
  <c r="V6531" i="1"/>
  <c r="U6531" i="1"/>
  <c r="Y6530" i="1"/>
  <c r="X6530" i="1"/>
  <c r="W6530" i="1"/>
  <c r="V6530" i="1"/>
  <c r="U6530" i="1"/>
  <c r="Y6529" i="1"/>
  <c r="X6529" i="1"/>
  <c r="W6529" i="1"/>
  <c r="V6529" i="1"/>
  <c r="U6529" i="1"/>
  <c r="Y6528" i="1"/>
  <c r="X6528" i="1"/>
  <c r="W6528" i="1"/>
  <c r="V6528" i="1"/>
  <c r="U6528" i="1"/>
  <c r="Y6527" i="1"/>
  <c r="X6527" i="1"/>
  <c r="W6527" i="1"/>
  <c r="V6527" i="1"/>
  <c r="U6527" i="1"/>
  <c r="Y6526" i="1"/>
  <c r="X6526" i="1"/>
  <c r="W6526" i="1"/>
  <c r="V6526" i="1"/>
  <c r="U6526" i="1"/>
  <c r="Y6525" i="1"/>
  <c r="X6525" i="1"/>
  <c r="W6525" i="1"/>
  <c r="V6525" i="1"/>
  <c r="U6525" i="1"/>
  <c r="Y6524" i="1"/>
  <c r="X6524" i="1"/>
  <c r="W6524" i="1"/>
  <c r="V6524" i="1"/>
  <c r="U6524" i="1"/>
  <c r="Y6523" i="1"/>
  <c r="X6523" i="1"/>
  <c r="W6523" i="1"/>
  <c r="V6523" i="1"/>
  <c r="U6523" i="1"/>
  <c r="Y6522" i="1"/>
  <c r="X6522" i="1"/>
  <c r="W6522" i="1"/>
  <c r="V6522" i="1"/>
  <c r="U6522" i="1"/>
  <c r="Y6521" i="1"/>
  <c r="X6521" i="1"/>
  <c r="W6521" i="1"/>
  <c r="V6521" i="1"/>
  <c r="U6521" i="1"/>
  <c r="Y6520" i="1"/>
  <c r="X6520" i="1"/>
  <c r="W6520" i="1"/>
  <c r="V6520" i="1"/>
  <c r="U6520" i="1"/>
  <c r="Y6519" i="1"/>
  <c r="X6519" i="1"/>
  <c r="W6519" i="1"/>
  <c r="V6519" i="1"/>
  <c r="U6519" i="1"/>
  <c r="Y6518" i="1"/>
  <c r="X6518" i="1"/>
  <c r="W6518" i="1"/>
  <c r="V6518" i="1"/>
  <c r="U6518" i="1"/>
  <c r="Y6517" i="1"/>
  <c r="X6517" i="1"/>
  <c r="W6517" i="1"/>
  <c r="V6517" i="1"/>
  <c r="U6517" i="1"/>
  <c r="Y6516" i="1"/>
  <c r="X6516" i="1"/>
  <c r="W6516" i="1"/>
  <c r="V6516" i="1"/>
  <c r="U6516" i="1"/>
  <c r="Y6515" i="1"/>
  <c r="X6515" i="1"/>
  <c r="W6515" i="1"/>
  <c r="V6515" i="1"/>
  <c r="U6515" i="1"/>
  <c r="Y6514" i="1"/>
  <c r="X6514" i="1"/>
  <c r="W6514" i="1"/>
  <c r="V6514" i="1"/>
  <c r="U6514" i="1"/>
  <c r="Y6513" i="1"/>
  <c r="X6513" i="1"/>
  <c r="W6513" i="1"/>
  <c r="V6513" i="1"/>
  <c r="U6513" i="1"/>
  <c r="Y6512" i="1"/>
  <c r="X6512" i="1"/>
  <c r="W6512" i="1"/>
  <c r="V6512" i="1"/>
  <c r="U6512" i="1"/>
  <c r="Y6511" i="1"/>
  <c r="X6511" i="1"/>
  <c r="W6511" i="1"/>
  <c r="V6511" i="1"/>
  <c r="U6511" i="1"/>
  <c r="Y6510" i="1"/>
  <c r="X6510" i="1"/>
  <c r="W6510" i="1"/>
  <c r="V6510" i="1"/>
  <c r="U6510" i="1"/>
  <c r="Y6509" i="1"/>
  <c r="X6509" i="1"/>
  <c r="W6509" i="1"/>
  <c r="V6509" i="1"/>
  <c r="U6509" i="1"/>
  <c r="Y6508" i="1"/>
  <c r="X6508" i="1"/>
  <c r="W6508" i="1"/>
  <c r="V6508" i="1"/>
  <c r="U6508" i="1"/>
  <c r="Y6507" i="1"/>
  <c r="X6507" i="1"/>
  <c r="W6507" i="1"/>
  <c r="V6507" i="1"/>
  <c r="U6507" i="1"/>
  <c r="Y6506" i="1"/>
  <c r="X6506" i="1"/>
  <c r="W6506" i="1"/>
  <c r="V6506" i="1"/>
  <c r="U6506" i="1"/>
  <c r="Y6505" i="1"/>
  <c r="X6505" i="1"/>
  <c r="W6505" i="1"/>
  <c r="V6505" i="1"/>
  <c r="U6505" i="1"/>
  <c r="Y6504" i="1"/>
  <c r="X6504" i="1"/>
  <c r="W6504" i="1"/>
  <c r="V6504" i="1"/>
  <c r="U6504" i="1"/>
  <c r="Y6503" i="1"/>
  <c r="X6503" i="1"/>
  <c r="W6503" i="1"/>
  <c r="V6503" i="1"/>
  <c r="U6503" i="1"/>
  <c r="Y6502" i="1"/>
  <c r="X6502" i="1"/>
  <c r="W6502" i="1"/>
  <c r="V6502" i="1"/>
  <c r="U6502" i="1"/>
  <c r="Y6501" i="1"/>
  <c r="X6501" i="1"/>
  <c r="W6501" i="1"/>
  <c r="V6501" i="1"/>
  <c r="U6501" i="1"/>
  <c r="Y6500" i="1"/>
  <c r="X6500" i="1"/>
  <c r="W6500" i="1"/>
  <c r="V6500" i="1"/>
  <c r="U6500" i="1"/>
  <c r="Y6499" i="1"/>
  <c r="X6499" i="1"/>
  <c r="W6499" i="1"/>
  <c r="V6499" i="1"/>
  <c r="U6499" i="1"/>
  <c r="Y6498" i="1"/>
  <c r="X6498" i="1"/>
  <c r="W6498" i="1"/>
  <c r="V6498" i="1"/>
  <c r="U6498" i="1"/>
  <c r="Y6497" i="1"/>
  <c r="X6497" i="1"/>
  <c r="W6497" i="1"/>
  <c r="V6497" i="1"/>
  <c r="U6497" i="1"/>
  <c r="Y6496" i="1"/>
  <c r="X6496" i="1"/>
  <c r="W6496" i="1"/>
  <c r="V6496" i="1"/>
  <c r="U6496" i="1"/>
  <c r="Y6495" i="1"/>
  <c r="X6495" i="1"/>
  <c r="W6495" i="1"/>
  <c r="V6495" i="1"/>
  <c r="U6495" i="1"/>
  <c r="Y6494" i="1"/>
  <c r="X6494" i="1"/>
  <c r="W6494" i="1"/>
  <c r="V6494" i="1"/>
  <c r="U6494" i="1"/>
  <c r="Y6493" i="1"/>
  <c r="X6493" i="1"/>
  <c r="W6493" i="1"/>
  <c r="V6493" i="1"/>
  <c r="U6493" i="1"/>
  <c r="Y6492" i="1"/>
  <c r="X6492" i="1"/>
  <c r="W6492" i="1"/>
  <c r="V6492" i="1"/>
  <c r="U6492" i="1"/>
  <c r="Y6491" i="1"/>
  <c r="X6491" i="1"/>
  <c r="W6491" i="1"/>
  <c r="V6491" i="1"/>
  <c r="U6491" i="1"/>
  <c r="Y6490" i="1"/>
  <c r="X6490" i="1"/>
  <c r="W6490" i="1"/>
  <c r="V6490" i="1"/>
  <c r="U6490" i="1"/>
  <c r="Y6489" i="1"/>
  <c r="X6489" i="1"/>
  <c r="W6489" i="1"/>
  <c r="V6489" i="1"/>
  <c r="U6489" i="1"/>
  <c r="Y6488" i="1"/>
  <c r="X6488" i="1"/>
  <c r="W6488" i="1"/>
  <c r="V6488" i="1"/>
  <c r="U6488" i="1"/>
  <c r="Y6487" i="1"/>
  <c r="X6487" i="1"/>
  <c r="W6487" i="1"/>
  <c r="V6487" i="1"/>
  <c r="U6487" i="1"/>
  <c r="Y6486" i="1"/>
  <c r="X6486" i="1"/>
  <c r="W6486" i="1"/>
  <c r="V6486" i="1"/>
  <c r="U6486" i="1"/>
  <c r="Y6485" i="1"/>
  <c r="X6485" i="1"/>
  <c r="W6485" i="1"/>
  <c r="V6485" i="1"/>
  <c r="U6485" i="1"/>
  <c r="Y6484" i="1"/>
  <c r="X6484" i="1"/>
  <c r="W6484" i="1"/>
  <c r="V6484" i="1"/>
  <c r="U6484" i="1"/>
  <c r="Y6483" i="1"/>
  <c r="X6483" i="1"/>
  <c r="W6483" i="1"/>
  <c r="V6483" i="1"/>
  <c r="U6483" i="1"/>
  <c r="Y6482" i="1"/>
  <c r="X6482" i="1"/>
  <c r="W6482" i="1"/>
  <c r="V6482" i="1"/>
  <c r="U6482" i="1"/>
  <c r="Y6481" i="1"/>
  <c r="X6481" i="1"/>
  <c r="W6481" i="1"/>
  <c r="V6481" i="1"/>
  <c r="U6481" i="1"/>
  <c r="Y6480" i="1"/>
  <c r="X6480" i="1"/>
  <c r="W6480" i="1"/>
  <c r="V6480" i="1"/>
  <c r="U6480" i="1"/>
  <c r="Y6479" i="1"/>
  <c r="X6479" i="1"/>
  <c r="W6479" i="1"/>
  <c r="V6479" i="1"/>
  <c r="U6479" i="1"/>
  <c r="Y6478" i="1"/>
  <c r="X6478" i="1"/>
  <c r="W6478" i="1"/>
  <c r="V6478" i="1"/>
  <c r="U6478" i="1"/>
  <c r="Y6477" i="1"/>
  <c r="X6477" i="1"/>
  <c r="W6477" i="1"/>
  <c r="V6477" i="1"/>
  <c r="U6477" i="1"/>
  <c r="Y6476" i="1"/>
  <c r="X6476" i="1"/>
  <c r="W6476" i="1"/>
  <c r="V6476" i="1"/>
  <c r="U6476" i="1"/>
  <c r="Y6475" i="1"/>
  <c r="X6475" i="1"/>
  <c r="W6475" i="1"/>
  <c r="V6475" i="1"/>
  <c r="U6475" i="1"/>
  <c r="Y6474" i="1"/>
  <c r="X6474" i="1"/>
  <c r="W6474" i="1"/>
  <c r="V6474" i="1"/>
  <c r="U6474" i="1"/>
  <c r="Y6473" i="1"/>
  <c r="X6473" i="1"/>
  <c r="W6473" i="1"/>
  <c r="V6473" i="1"/>
  <c r="U6473" i="1"/>
  <c r="Y6472" i="1"/>
  <c r="X6472" i="1"/>
  <c r="W6472" i="1"/>
  <c r="V6472" i="1"/>
  <c r="U6472" i="1"/>
  <c r="Y6471" i="1"/>
  <c r="X6471" i="1"/>
  <c r="W6471" i="1"/>
  <c r="V6471" i="1"/>
  <c r="U6471" i="1"/>
  <c r="Y6470" i="1"/>
  <c r="X6470" i="1"/>
  <c r="W6470" i="1"/>
  <c r="V6470" i="1"/>
  <c r="U6470" i="1"/>
  <c r="Y6469" i="1"/>
  <c r="X6469" i="1"/>
  <c r="W6469" i="1"/>
  <c r="V6469" i="1"/>
  <c r="U6469" i="1"/>
  <c r="Y6468" i="1"/>
  <c r="X6468" i="1"/>
  <c r="W6468" i="1"/>
  <c r="V6468" i="1"/>
  <c r="U6468" i="1"/>
  <c r="Y6467" i="1"/>
  <c r="X6467" i="1"/>
  <c r="W6467" i="1"/>
  <c r="V6467" i="1"/>
  <c r="U6467" i="1"/>
  <c r="Y6466" i="1"/>
  <c r="X6466" i="1"/>
  <c r="W6466" i="1"/>
  <c r="V6466" i="1"/>
  <c r="U6466" i="1"/>
  <c r="Y6465" i="1"/>
  <c r="X6465" i="1"/>
  <c r="W6465" i="1"/>
  <c r="V6465" i="1"/>
  <c r="U6465" i="1"/>
  <c r="Y6464" i="1"/>
  <c r="X6464" i="1"/>
  <c r="W6464" i="1"/>
  <c r="V6464" i="1"/>
  <c r="U6464" i="1"/>
  <c r="Y6463" i="1"/>
  <c r="X6463" i="1"/>
  <c r="W6463" i="1"/>
  <c r="V6463" i="1"/>
  <c r="U6463" i="1"/>
  <c r="Y6462" i="1"/>
  <c r="X6462" i="1"/>
  <c r="W6462" i="1"/>
  <c r="V6462" i="1"/>
  <c r="U6462" i="1"/>
  <c r="Y6461" i="1"/>
  <c r="X6461" i="1"/>
  <c r="W6461" i="1"/>
  <c r="V6461" i="1"/>
  <c r="U6461" i="1"/>
  <c r="Y6460" i="1"/>
  <c r="X6460" i="1"/>
  <c r="W6460" i="1"/>
  <c r="V6460" i="1"/>
  <c r="U6460" i="1"/>
  <c r="Y6459" i="1"/>
  <c r="X6459" i="1"/>
  <c r="W6459" i="1"/>
  <c r="V6459" i="1"/>
  <c r="U6459" i="1"/>
  <c r="Y6458" i="1"/>
  <c r="X6458" i="1"/>
  <c r="W6458" i="1"/>
  <c r="V6458" i="1"/>
  <c r="U6458" i="1"/>
  <c r="Y6457" i="1"/>
  <c r="X6457" i="1"/>
  <c r="W6457" i="1"/>
  <c r="V6457" i="1"/>
  <c r="U6457" i="1"/>
  <c r="Y6456" i="1"/>
  <c r="X6456" i="1"/>
  <c r="W6456" i="1"/>
  <c r="V6456" i="1"/>
  <c r="U6456" i="1"/>
  <c r="Y6455" i="1"/>
  <c r="X6455" i="1"/>
  <c r="W6455" i="1"/>
  <c r="V6455" i="1"/>
  <c r="U6455" i="1"/>
  <c r="Y6454" i="1"/>
  <c r="X6454" i="1"/>
  <c r="W6454" i="1"/>
  <c r="V6454" i="1"/>
  <c r="U6454" i="1"/>
  <c r="Y6453" i="1"/>
  <c r="X6453" i="1"/>
  <c r="W6453" i="1"/>
  <c r="V6453" i="1"/>
  <c r="U6453" i="1"/>
  <c r="Y6452" i="1"/>
  <c r="X6452" i="1"/>
  <c r="W6452" i="1"/>
  <c r="V6452" i="1"/>
  <c r="U6452" i="1"/>
  <c r="Y6451" i="1"/>
  <c r="X6451" i="1"/>
  <c r="W6451" i="1"/>
  <c r="V6451" i="1"/>
  <c r="U6451" i="1"/>
  <c r="Y6450" i="1"/>
  <c r="X6450" i="1"/>
  <c r="W6450" i="1"/>
  <c r="V6450" i="1"/>
  <c r="U6450" i="1"/>
  <c r="Y6449" i="1"/>
  <c r="X6449" i="1"/>
  <c r="W6449" i="1"/>
  <c r="V6449" i="1"/>
  <c r="U6449" i="1"/>
  <c r="Y6448" i="1"/>
  <c r="X6448" i="1"/>
  <c r="W6448" i="1"/>
  <c r="V6448" i="1"/>
  <c r="U6448" i="1"/>
  <c r="Y6447" i="1"/>
  <c r="X6447" i="1"/>
  <c r="W6447" i="1"/>
  <c r="V6447" i="1"/>
  <c r="U6447" i="1"/>
  <c r="Y6446" i="1"/>
  <c r="X6446" i="1"/>
  <c r="W6446" i="1"/>
  <c r="V6446" i="1"/>
  <c r="U6446" i="1"/>
  <c r="Y6445" i="1"/>
  <c r="X6445" i="1"/>
  <c r="W6445" i="1"/>
  <c r="V6445" i="1"/>
  <c r="U6445" i="1"/>
  <c r="Y6444" i="1"/>
  <c r="X6444" i="1"/>
  <c r="W6444" i="1"/>
  <c r="V6444" i="1"/>
  <c r="U6444" i="1"/>
  <c r="Y6443" i="1"/>
  <c r="X6443" i="1"/>
  <c r="W6443" i="1"/>
  <c r="V6443" i="1"/>
  <c r="U6443" i="1"/>
  <c r="Y6442" i="1"/>
  <c r="X6442" i="1"/>
  <c r="W6442" i="1"/>
  <c r="V6442" i="1"/>
  <c r="U6442" i="1"/>
  <c r="Y6441" i="1"/>
  <c r="X6441" i="1"/>
  <c r="W6441" i="1"/>
  <c r="V6441" i="1"/>
  <c r="U6441" i="1"/>
  <c r="Y6440" i="1"/>
  <c r="X6440" i="1"/>
  <c r="W6440" i="1"/>
  <c r="V6440" i="1"/>
  <c r="U6440" i="1"/>
  <c r="Y6439" i="1"/>
  <c r="X6439" i="1"/>
  <c r="W6439" i="1"/>
  <c r="V6439" i="1"/>
  <c r="U6439" i="1"/>
  <c r="Y6438" i="1"/>
  <c r="X6438" i="1"/>
  <c r="W6438" i="1"/>
  <c r="V6438" i="1"/>
  <c r="U6438" i="1"/>
  <c r="Y6437" i="1"/>
  <c r="X6437" i="1"/>
  <c r="W6437" i="1"/>
  <c r="V6437" i="1"/>
  <c r="U6437" i="1"/>
  <c r="Y6436" i="1"/>
  <c r="X6436" i="1"/>
  <c r="W6436" i="1"/>
  <c r="V6436" i="1"/>
  <c r="U6436" i="1"/>
  <c r="Y6435" i="1"/>
  <c r="X6435" i="1"/>
  <c r="W6435" i="1"/>
  <c r="V6435" i="1"/>
  <c r="U6435" i="1"/>
  <c r="Y6434" i="1"/>
  <c r="X6434" i="1"/>
  <c r="W6434" i="1"/>
  <c r="V6434" i="1"/>
  <c r="U6434" i="1"/>
  <c r="Y6433" i="1"/>
  <c r="X6433" i="1"/>
  <c r="W6433" i="1"/>
  <c r="V6433" i="1"/>
  <c r="U6433" i="1"/>
  <c r="Y6432" i="1"/>
  <c r="X6432" i="1"/>
  <c r="W6432" i="1"/>
  <c r="V6432" i="1"/>
  <c r="U6432" i="1"/>
  <c r="Y6431" i="1"/>
  <c r="X6431" i="1"/>
  <c r="W6431" i="1"/>
  <c r="V6431" i="1"/>
  <c r="U6431" i="1"/>
  <c r="Y6430" i="1"/>
  <c r="X6430" i="1"/>
  <c r="W6430" i="1"/>
  <c r="V6430" i="1"/>
  <c r="U6430" i="1"/>
  <c r="Y6429" i="1"/>
  <c r="X6429" i="1"/>
  <c r="W6429" i="1"/>
  <c r="V6429" i="1"/>
  <c r="U6429" i="1"/>
  <c r="Y6428" i="1"/>
  <c r="X6428" i="1"/>
  <c r="W6428" i="1"/>
  <c r="V6428" i="1"/>
  <c r="U6428" i="1"/>
  <c r="Y6427" i="1"/>
  <c r="X6427" i="1"/>
  <c r="W6427" i="1"/>
  <c r="V6427" i="1"/>
  <c r="U6427" i="1"/>
  <c r="Y6426" i="1"/>
  <c r="X6426" i="1"/>
  <c r="W6426" i="1"/>
  <c r="V6426" i="1"/>
  <c r="U6426" i="1"/>
  <c r="Y6425" i="1"/>
  <c r="X6425" i="1"/>
  <c r="W6425" i="1"/>
  <c r="V6425" i="1"/>
  <c r="U6425" i="1"/>
  <c r="Y6424" i="1"/>
  <c r="X6424" i="1"/>
  <c r="W6424" i="1"/>
  <c r="V6424" i="1"/>
  <c r="U6424" i="1"/>
  <c r="Y6423" i="1"/>
  <c r="X6423" i="1"/>
  <c r="W6423" i="1"/>
  <c r="V6423" i="1"/>
  <c r="U6423" i="1"/>
  <c r="Y6422" i="1"/>
  <c r="X6422" i="1"/>
  <c r="W6422" i="1"/>
  <c r="V6422" i="1"/>
  <c r="U6422" i="1"/>
  <c r="Y6421" i="1"/>
  <c r="X6421" i="1"/>
  <c r="W6421" i="1"/>
  <c r="V6421" i="1"/>
  <c r="U6421" i="1"/>
  <c r="Y6420" i="1"/>
  <c r="X6420" i="1"/>
  <c r="W6420" i="1"/>
  <c r="V6420" i="1"/>
  <c r="U6420" i="1"/>
  <c r="Y6419" i="1"/>
  <c r="X6419" i="1"/>
  <c r="W6419" i="1"/>
  <c r="V6419" i="1"/>
  <c r="U6419" i="1"/>
  <c r="Y6418" i="1"/>
  <c r="X6418" i="1"/>
  <c r="W6418" i="1"/>
  <c r="V6418" i="1"/>
  <c r="U6418" i="1"/>
  <c r="Y6417" i="1"/>
  <c r="X6417" i="1"/>
  <c r="W6417" i="1"/>
  <c r="V6417" i="1"/>
  <c r="U6417" i="1"/>
  <c r="Y6416" i="1"/>
  <c r="X6416" i="1"/>
  <c r="W6416" i="1"/>
  <c r="V6416" i="1"/>
  <c r="U6416" i="1"/>
  <c r="Y6415" i="1"/>
  <c r="X6415" i="1"/>
  <c r="W6415" i="1"/>
  <c r="V6415" i="1"/>
  <c r="U6415" i="1"/>
  <c r="Y6414" i="1"/>
  <c r="X6414" i="1"/>
  <c r="W6414" i="1"/>
  <c r="V6414" i="1"/>
  <c r="U6414" i="1"/>
  <c r="Y6413" i="1"/>
  <c r="X6413" i="1"/>
  <c r="W6413" i="1"/>
  <c r="V6413" i="1"/>
  <c r="U6413" i="1"/>
  <c r="Y6412" i="1"/>
  <c r="X6412" i="1"/>
  <c r="W6412" i="1"/>
  <c r="V6412" i="1"/>
  <c r="U6412" i="1"/>
  <c r="Y6411" i="1"/>
  <c r="X6411" i="1"/>
  <c r="W6411" i="1"/>
  <c r="V6411" i="1"/>
  <c r="U6411" i="1"/>
  <c r="Y6410" i="1"/>
  <c r="X6410" i="1"/>
  <c r="W6410" i="1"/>
  <c r="V6410" i="1"/>
  <c r="U6410" i="1"/>
  <c r="Y6409" i="1"/>
  <c r="X6409" i="1"/>
  <c r="W6409" i="1"/>
  <c r="V6409" i="1"/>
  <c r="U6409" i="1"/>
  <c r="Y6408" i="1"/>
  <c r="X6408" i="1"/>
  <c r="W6408" i="1"/>
  <c r="V6408" i="1"/>
  <c r="U6408" i="1"/>
  <c r="Y6407" i="1"/>
  <c r="X6407" i="1"/>
  <c r="W6407" i="1"/>
  <c r="V6407" i="1"/>
  <c r="U6407" i="1"/>
  <c r="Y6406" i="1"/>
  <c r="X6406" i="1"/>
  <c r="W6406" i="1"/>
  <c r="V6406" i="1"/>
  <c r="U6406" i="1"/>
  <c r="Y6405" i="1"/>
  <c r="X6405" i="1"/>
  <c r="W6405" i="1"/>
  <c r="V6405" i="1"/>
  <c r="U6405" i="1"/>
  <c r="Y6404" i="1"/>
  <c r="X6404" i="1"/>
  <c r="W6404" i="1"/>
  <c r="V6404" i="1"/>
  <c r="U6404" i="1"/>
  <c r="Y6403" i="1"/>
  <c r="X6403" i="1"/>
  <c r="W6403" i="1"/>
  <c r="V6403" i="1"/>
  <c r="U6403" i="1"/>
  <c r="Y6402" i="1"/>
  <c r="X6402" i="1"/>
  <c r="W6402" i="1"/>
  <c r="V6402" i="1"/>
  <c r="U6402" i="1"/>
  <c r="Y6401" i="1"/>
  <c r="X6401" i="1"/>
  <c r="W6401" i="1"/>
  <c r="V6401" i="1"/>
  <c r="U6401" i="1"/>
  <c r="Y6400" i="1"/>
  <c r="X6400" i="1"/>
  <c r="W6400" i="1"/>
  <c r="V6400" i="1"/>
  <c r="U6400" i="1"/>
  <c r="Y6399" i="1"/>
  <c r="X6399" i="1"/>
  <c r="W6399" i="1"/>
  <c r="V6399" i="1"/>
  <c r="U6399" i="1"/>
  <c r="Y6398" i="1"/>
  <c r="X6398" i="1"/>
  <c r="W6398" i="1"/>
  <c r="V6398" i="1"/>
  <c r="U6398" i="1"/>
  <c r="Y6397" i="1"/>
  <c r="X6397" i="1"/>
  <c r="W6397" i="1"/>
  <c r="V6397" i="1"/>
  <c r="U6397" i="1"/>
  <c r="Y6396" i="1"/>
  <c r="X6396" i="1"/>
  <c r="W6396" i="1"/>
  <c r="V6396" i="1"/>
  <c r="U6396" i="1"/>
  <c r="Y6395" i="1"/>
  <c r="X6395" i="1"/>
  <c r="W6395" i="1"/>
  <c r="V6395" i="1"/>
  <c r="U6395" i="1"/>
  <c r="Y6394" i="1"/>
  <c r="X6394" i="1"/>
  <c r="W6394" i="1"/>
  <c r="V6394" i="1"/>
  <c r="U6394" i="1"/>
  <c r="Y6393" i="1"/>
  <c r="X6393" i="1"/>
  <c r="W6393" i="1"/>
  <c r="V6393" i="1"/>
  <c r="U6393" i="1"/>
  <c r="Y6392" i="1"/>
  <c r="X6392" i="1"/>
  <c r="W6392" i="1"/>
  <c r="V6392" i="1"/>
  <c r="U6392" i="1"/>
  <c r="Y6391" i="1"/>
  <c r="X6391" i="1"/>
  <c r="W6391" i="1"/>
  <c r="V6391" i="1"/>
  <c r="U6391" i="1"/>
  <c r="Y6390" i="1"/>
  <c r="X6390" i="1"/>
  <c r="W6390" i="1"/>
  <c r="V6390" i="1"/>
  <c r="U6390" i="1"/>
  <c r="Y6389" i="1"/>
  <c r="X6389" i="1"/>
  <c r="W6389" i="1"/>
  <c r="V6389" i="1"/>
  <c r="U6389" i="1"/>
  <c r="Y6388" i="1"/>
  <c r="X6388" i="1"/>
  <c r="W6388" i="1"/>
  <c r="V6388" i="1"/>
  <c r="U6388" i="1"/>
  <c r="Y6387" i="1"/>
  <c r="X6387" i="1"/>
  <c r="W6387" i="1"/>
  <c r="V6387" i="1"/>
  <c r="U6387" i="1"/>
  <c r="Y6386" i="1"/>
  <c r="X6386" i="1"/>
  <c r="W6386" i="1"/>
  <c r="V6386" i="1"/>
  <c r="U6386" i="1"/>
  <c r="Y6385" i="1"/>
  <c r="X6385" i="1"/>
  <c r="W6385" i="1"/>
  <c r="V6385" i="1"/>
  <c r="U6385" i="1"/>
  <c r="Y6384" i="1"/>
  <c r="X6384" i="1"/>
  <c r="W6384" i="1"/>
  <c r="V6384" i="1"/>
  <c r="U6384" i="1"/>
  <c r="Y6383" i="1"/>
  <c r="X6383" i="1"/>
  <c r="W6383" i="1"/>
  <c r="V6383" i="1"/>
  <c r="U6383" i="1"/>
  <c r="Y6382" i="1"/>
  <c r="X6382" i="1"/>
  <c r="W6382" i="1"/>
  <c r="V6382" i="1"/>
  <c r="U6382" i="1"/>
  <c r="Y6381" i="1"/>
  <c r="X6381" i="1"/>
  <c r="W6381" i="1"/>
  <c r="V6381" i="1"/>
  <c r="U6381" i="1"/>
  <c r="Y6380" i="1"/>
  <c r="X6380" i="1"/>
  <c r="W6380" i="1"/>
  <c r="V6380" i="1"/>
  <c r="U6380" i="1"/>
  <c r="Y6379" i="1"/>
  <c r="X6379" i="1"/>
  <c r="W6379" i="1"/>
  <c r="V6379" i="1"/>
  <c r="U6379" i="1"/>
  <c r="Y6378" i="1"/>
  <c r="X6378" i="1"/>
  <c r="W6378" i="1"/>
  <c r="V6378" i="1"/>
  <c r="U6378" i="1"/>
  <c r="Y6377" i="1"/>
  <c r="X6377" i="1"/>
  <c r="W6377" i="1"/>
  <c r="V6377" i="1"/>
  <c r="U6377" i="1"/>
  <c r="Y6376" i="1"/>
  <c r="X6376" i="1"/>
  <c r="W6376" i="1"/>
  <c r="V6376" i="1"/>
  <c r="U6376" i="1"/>
  <c r="Y6375" i="1"/>
  <c r="X6375" i="1"/>
  <c r="W6375" i="1"/>
  <c r="V6375" i="1"/>
  <c r="U6375" i="1"/>
  <c r="Y6374" i="1"/>
  <c r="X6374" i="1"/>
  <c r="W6374" i="1"/>
  <c r="V6374" i="1"/>
  <c r="U6374" i="1"/>
  <c r="Y6373" i="1"/>
  <c r="X6373" i="1"/>
  <c r="W6373" i="1"/>
  <c r="V6373" i="1"/>
  <c r="U6373" i="1"/>
  <c r="Y6372" i="1"/>
  <c r="X6372" i="1"/>
  <c r="W6372" i="1"/>
  <c r="V6372" i="1"/>
  <c r="U6372" i="1"/>
  <c r="Y6371" i="1"/>
  <c r="X6371" i="1"/>
  <c r="W6371" i="1"/>
  <c r="V6371" i="1"/>
  <c r="U6371" i="1"/>
  <c r="Y6370" i="1"/>
  <c r="X6370" i="1"/>
  <c r="W6370" i="1"/>
  <c r="V6370" i="1"/>
  <c r="U6370" i="1"/>
  <c r="Y6369" i="1"/>
  <c r="X6369" i="1"/>
  <c r="W6369" i="1"/>
  <c r="V6369" i="1"/>
  <c r="U6369" i="1"/>
  <c r="Y6368" i="1"/>
  <c r="X6368" i="1"/>
  <c r="W6368" i="1"/>
  <c r="V6368" i="1"/>
  <c r="U6368" i="1"/>
  <c r="Y6367" i="1"/>
  <c r="X6367" i="1"/>
  <c r="W6367" i="1"/>
  <c r="V6367" i="1"/>
  <c r="U6367" i="1"/>
  <c r="Y6366" i="1"/>
  <c r="X6366" i="1"/>
  <c r="W6366" i="1"/>
  <c r="V6366" i="1"/>
  <c r="U6366" i="1"/>
  <c r="Y6365" i="1"/>
  <c r="X6365" i="1"/>
  <c r="W6365" i="1"/>
  <c r="V6365" i="1"/>
  <c r="U6365" i="1"/>
  <c r="Y6364" i="1"/>
  <c r="X6364" i="1"/>
  <c r="W6364" i="1"/>
  <c r="V6364" i="1"/>
  <c r="U6364" i="1"/>
  <c r="Y6363" i="1"/>
  <c r="X6363" i="1"/>
  <c r="W6363" i="1"/>
  <c r="V6363" i="1"/>
  <c r="U6363" i="1"/>
  <c r="Y6362" i="1"/>
  <c r="X6362" i="1"/>
  <c r="W6362" i="1"/>
  <c r="V6362" i="1"/>
  <c r="U6362" i="1"/>
  <c r="Y6361" i="1"/>
  <c r="X6361" i="1"/>
  <c r="W6361" i="1"/>
  <c r="V6361" i="1"/>
  <c r="U6361" i="1"/>
  <c r="Y6360" i="1"/>
  <c r="X6360" i="1"/>
  <c r="W6360" i="1"/>
  <c r="V6360" i="1"/>
  <c r="U6360" i="1"/>
  <c r="Y6359" i="1"/>
  <c r="X6359" i="1"/>
  <c r="W6359" i="1"/>
  <c r="V6359" i="1"/>
  <c r="U6359" i="1"/>
  <c r="Y6358" i="1"/>
  <c r="X6358" i="1"/>
  <c r="W6358" i="1"/>
  <c r="V6358" i="1"/>
  <c r="U6358" i="1"/>
  <c r="Y6357" i="1"/>
  <c r="X6357" i="1"/>
  <c r="W6357" i="1"/>
  <c r="V6357" i="1"/>
  <c r="U6357" i="1"/>
  <c r="Y6356" i="1"/>
  <c r="X6356" i="1"/>
  <c r="W6356" i="1"/>
  <c r="V6356" i="1"/>
  <c r="U6356" i="1"/>
  <c r="Y6355" i="1"/>
  <c r="X6355" i="1"/>
  <c r="W6355" i="1"/>
  <c r="V6355" i="1"/>
  <c r="U6355" i="1"/>
  <c r="Y6354" i="1"/>
  <c r="X6354" i="1"/>
  <c r="W6354" i="1"/>
  <c r="V6354" i="1"/>
  <c r="U6354" i="1"/>
  <c r="Y6353" i="1"/>
  <c r="X6353" i="1"/>
  <c r="W6353" i="1"/>
  <c r="V6353" i="1"/>
  <c r="U6353" i="1"/>
  <c r="Y6352" i="1"/>
  <c r="X6352" i="1"/>
  <c r="W6352" i="1"/>
  <c r="V6352" i="1"/>
  <c r="U6352" i="1"/>
  <c r="Y6351" i="1"/>
  <c r="X6351" i="1"/>
  <c r="W6351" i="1"/>
  <c r="V6351" i="1"/>
  <c r="U6351" i="1"/>
  <c r="Y6350" i="1"/>
  <c r="X6350" i="1"/>
  <c r="W6350" i="1"/>
  <c r="V6350" i="1"/>
  <c r="U6350" i="1"/>
  <c r="Y6349" i="1"/>
  <c r="X6349" i="1"/>
  <c r="W6349" i="1"/>
  <c r="V6349" i="1"/>
  <c r="U6349" i="1"/>
  <c r="Y6348" i="1"/>
  <c r="X6348" i="1"/>
  <c r="W6348" i="1"/>
  <c r="V6348" i="1"/>
  <c r="U6348" i="1"/>
  <c r="Y6347" i="1"/>
  <c r="X6347" i="1"/>
  <c r="W6347" i="1"/>
  <c r="V6347" i="1"/>
  <c r="U6347" i="1"/>
  <c r="Y6346" i="1"/>
  <c r="X6346" i="1"/>
  <c r="W6346" i="1"/>
  <c r="V6346" i="1"/>
  <c r="U6346" i="1"/>
  <c r="Y6345" i="1"/>
  <c r="X6345" i="1"/>
  <c r="W6345" i="1"/>
  <c r="V6345" i="1"/>
  <c r="U6345" i="1"/>
  <c r="Y6344" i="1"/>
  <c r="X6344" i="1"/>
  <c r="W6344" i="1"/>
  <c r="V6344" i="1"/>
  <c r="U6344" i="1"/>
  <c r="Y6343" i="1"/>
  <c r="X6343" i="1"/>
  <c r="W6343" i="1"/>
  <c r="V6343" i="1"/>
  <c r="U6343" i="1"/>
  <c r="Y6342" i="1"/>
  <c r="X6342" i="1"/>
  <c r="W6342" i="1"/>
  <c r="V6342" i="1"/>
  <c r="U6342" i="1"/>
  <c r="Y6341" i="1"/>
  <c r="X6341" i="1"/>
  <c r="W6341" i="1"/>
  <c r="V6341" i="1"/>
  <c r="U6341" i="1"/>
  <c r="Y6340" i="1"/>
  <c r="X6340" i="1"/>
  <c r="W6340" i="1"/>
  <c r="V6340" i="1"/>
  <c r="U6340" i="1"/>
  <c r="Y6339" i="1"/>
  <c r="X6339" i="1"/>
  <c r="W6339" i="1"/>
  <c r="V6339" i="1"/>
  <c r="U6339" i="1"/>
  <c r="Y6338" i="1"/>
  <c r="X6338" i="1"/>
  <c r="W6338" i="1"/>
  <c r="V6338" i="1"/>
  <c r="U6338" i="1"/>
  <c r="Y6337" i="1"/>
  <c r="X6337" i="1"/>
  <c r="W6337" i="1"/>
  <c r="V6337" i="1"/>
  <c r="U6337" i="1"/>
  <c r="Y6336" i="1"/>
  <c r="X6336" i="1"/>
  <c r="W6336" i="1"/>
  <c r="V6336" i="1"/>
  <c r="U6336" i="1"/>
  <c r="Y6335" i="1"/>
  <c r="X6335" i="1"/>
  <c r="W6335" i="1"/>
  <c r="V6335" i="1"/>
  <c r="U6335" i="1"/>
  <c r="Y6334" i="1"/>
  <c r="X6334" i="1"/>
  <c r="W6334" i="1"/>
  <c r="V6334" i="1"/>
  <c r="U6334" i="1"/>
  <c r="Y6333" i="1"/>
  <c r="X6333" i="1"/>
  <c r="W6333" i="1"/>
  <c r="V6333" i="1"/>
  <c r="U6333" i="1"/>
  <c r="Y6332" i="1"/>
  <c r="X6332" i="1"/>
  <c r="W6332" i="1"/>
  <c r="V6332" i="1"/>
  <c r="U6332" i="1"/>
  <c r="Y6331" i="1"/>
  <c r="X6331" i="1"/>
  <c r="W6331" i="1"/>
  <c r="V6331" i="1"/>
  <c r="U6331" i="1"/>
  <c r="Y6330" i="1"/>
  <c r="X6330" i="1"/>
  <c r="W6330" i="1"/>
  <c r="V6330" i="1"/>
  <c r="U6330" i="1"/>
  <c r="Y6329" i="1"/>
  <c r="X6329" i="1"/>
  <c r="W6329" i="1"/>
  <c r="V6329" i="1"/>
  <c r="U6329" i="1"/>
  <c r="Y6328" i="1"/>
  <c r="X6328" i="1"/>
  <c r="W6328" i="1"/>
  <c r="V6328" i="1"/>
  <c r="U6328" i="1"/>
  <c r="Y6327" i="1"/>
  <c r="X6327" i="1"/>
  <c r="W6327" i="1"/>
  <c r="V6327" i="1"/>
  <c r="U6327" i="1"/>
  <c r="Y6326" i="1"/>
  <c r="X6326" i="1"/>
  <c r="W6326" i="1"/>
  <c r="V6326" i="1"/>
  <c r="U6326" i="1"/>
  <c r="Y6325" i="1"/>
  <c r="X6325" i="1"/>
  <c r="W6325" i="1"/>
  <c r="V6325" i="1"/>
  <c r="U6325" i="1"/>
  <c r="Y6324" i="1"/>
  <c r="X6324" i="1"/>
  <c r="W6324" i="1"/>
  <c r="V6324" i="1"/>
  <c r="U6324" i="1"/>
  <c r="Y6323" i="1"/>
  <c r="X6323" i="1"/>
  <c r="W6323" i="1"/>
  <c r="V6323" i="1"/>
  <c r="U6323" i="1"/>
  <c r="Y6322" i="1"/>
  <c r="X6322" i="1"/>
  <c r="W6322" i="1"/>
  <c r="V6322" i="1"/>
  <c r="U6322" i="1"/>
  <c r="Y6321" i="1"/>
  <c r="X6321" i="1"/>
  <c r="W6321" i="1"/>
  <c r="V6321" i="1"/>
  <c r="U6321" i="1"/>
  <c r="Y6320" i="1"/>
  <c r="X6320" i="1"/>
  <c r="W6320" i="1"/>
  <c r="V6320" i="1"/>
  <c r="U6320" i="1"/>
  <c r="Y6319" i="1"/>
  <c r="X6319" i="1"/>
  <c r="W6319" i="1"/>
  <c r="V6319" i="1"/>
  <c r="U6319" i="1"/>
  <c r="Y6318" i="1"/>
  <c r="X6318" i="1"/>
  <c r="W6318" i="1"/>
  <c r="V6318" i="1"/>
  <c r="U6318" i="1"/>
  <c r="Y6317" i="1"/>
  <c r="X6317" i="1"/>
  <c r="W6317" i="1"/>
  <c r="V6317" i="1"/>
  <c r="U6317" i="1"/>
  <c r="Y6316" i="1"/>
  <c r="X6316" i="1"/>
  <c r="W6316" i="1"/>
  <c r="V6316" i="1"/>
  <c r="U6316" i="1"/>
  <c r="Y6315" i="1"/>
  <c r="X6315" i="1"/>
  <c r="W6315" i="1"/>
  <c r="V6315" i="1"/>
  <c r="U6315" i="1"/>
  <c r="Y6314" i="1"/>
  <c r="X6314" i="1"/>
  <c r="W6314" i="1"/>
  <c r="V6314" i="1"/>
  <c r="U6314" i="1"/>
  <c r="Y6313" i="1"/>
  <c r="X6313" i="1"/>
  <c r="W6313" i="1"/>
  <c r="V6313" i="1"/>
  <c r="U6313" i="1"/>
  <c r="Y6312" i="1"/>
  <c r="X6312" i="1"/>
  <c r="W6312" i="1"/>
  <c r="V6312" i="1"/>
  <c r="U6312" i="1"/>
  <c r="Y6311" i="1"/>
  <c r="X6311" i="1"/>
  <c r="W6311" i="1"/>
  <c r="V6311" i="1"/>
  <c r="U6311" i="1"/>
  <c r="Y6310" i="1"/>
  <c r="X6310" i="1"/>
  <c r="W6310" i="1"/>
  <c r="V6310" i="1"/>
  <c r="U6310" i="1"/>
  <c r="Y6309" i="1"/>
  <c r="X6309" i="1"/>
  <c r="W6309" i="1"/>
  <c r="V6309" i="1"/>
  <c r="U6309" i="1"/>
  <c r="Y6308" i="1"/>
  <c r="X6308" i="1"/>
  <c r="W6308" i="1"/>
  <c r="V6308" i="1"/>
  <c r="U6308" i="1"/>
  <c r="Y6307" i="1"/>
  <c r="X6307" i="1"/>
  <c r="W6307" i="1"/>
  <c r="V6307" i="1"/>
  <c r="U6307" i="1"/>
  <c r="Y6306" i="1"/>
  <c r="X6306" i="1"/>
  <c r="W6306" i="1"/>
  <c r="V6306" i="1"/>
  <c r="U6306" i="1"/>
  <c r="Y6305" i="1"/>
  <c r="X6305" i="1"/>
  <c r="W6305" i="1"/>
  <c r="V6305" i="1"/>
  <c r="U6305" i="1"/>
  <c r="Y6304" i="1"/>
  <c r="X6304" i="1"/>
  <c r="W6304" i="1"/>
  <c r="V6304" i="1"/>
  <c r="U6304" i="1"/>
  <c r="Y6303" i="1"/>
  <c r="X6303" i="1"/>
  <c r="W6303" i="1"/>
  <c r="V6303" i="1"/>
  <c r="U6303" i="1"/>
  <c r="Y6302" i="1"/>
  <c r="X6302" i="1"/>
  <c r="W6302" i="1"/>
  <c r="V6302" i="1"/>
  <c r="U6302" i="1"/>
  <c r="Y6301" i="1"/>
  <c r="X6301" i="1"/>
  <c r="W6301" i="1"/>
  <c r="V6301" i="1"/>
  <c r="U6301" i="1"/>
  <c r="Y6300" i="1"/>
  <c r="X6300" i="1"/>
  <c r="W6300" i="1"/>
  <c r="V6300" i="1"/>
  <c r="U6300" i="1"/>
  <c r="Y6299" i="1"/>
  <c r="X6299" i="1"/>
  <c r="W6299" i="1"/>
  <c r="V6299" i="1"/>
  <c r="U6299" i="1"/>
  <c r="Y6298" i="1"/>
  <c r="X6298" i="1"/>
  <c r="W6298" i="1"/>
  <c r="V6298" i="1"/>
  <c r="U6298" i="1"/>
  <c r="Y6297" i="1"/>
  <c r="X6297" i="1"/>
  <c r="W6297" i="1"/>
  <c r="V6297" i="1"/>
  <c r="U6297" i="1"/>
  <c r="Y6296" i="1"/>
  <c r="X6296" i="1"/>
  <c r="W6296" i="1"/>
  <c r="V6296" i="1"/>
  <c r="U6296" i="1"/>
  <c r="Y6295" i="1"/>
  <c r="X6295" i="1"/>
  <c r="W6295" i="1"/>
  <c r="V6295" i="1"/>
  <c r="U6295" i="1"/>
  <c r="Y6294" i="1"/>
  <c r="X6294" i="1"/>
  <c r="W6294" i="1"/>
  <c r="V6294" i="1"/>
  <c r="U6294" i="1"/>
  <c r="Y6293" i="1"/>
  <c r="X6293" i="1"/>
  <c r="W6293" i="1"/>
  <c r="V6293" i="1"/>
  <c r="U6293" i="1"/>
  <c r="Y6292" i="1"/>
  <c r="X6292" i="1"/>
  <c r="W6292" i="1"/>
  <c r="V6292" i="1"/>
  <c r="U6292" i="1"/>
  <c r="Y6291" i="1"/>
  <c r="X6291" i="1"/>
  <c r="W6291" i="1"/>
  <c r="V6291" i="1"/>
  <c r="U6291" i="1"/>
  <c r="Y6290" i="1"/>
  <c r="X6290" i="1"/>
  <c r="W6290" i="1"/>
  <c r="V6290" i="1"/>
  <c r="U6290" i="1"/>
  <c r="Y6289" i="1"/>
  <c r="X6289" i="1"/>
  <c r="W6289" i="1"/>
  <c r="V6289" i="1"/>
  <c r="U6289" i="1"/>
  <c r="Y6288" i="1"/>
  <c r="X6288" i="1"/>
  <c r="W6288" i="1"/>
  <c r="V6288" i="1"/>
  <c r="U6288" i="1"/>
  <c r="Y6287" i="1"/>
  <c r="X6287" i="1"/>
  <c r="W6287" i="1"/>
  <c r="V6287" i="1"/>
  <c r="U6287" i="1"/>
  <c r="Y6286" i="1"/>
  <c r="X6286" i="1"/>
  <c r="W6286" i="1"/>
  <c r="V6286" i="1"/>
  <c r="U6286" i="1"/>
  <c r="Y6285" i="1"/>
  <c r="X6285" i="1"/>
  <c r="W6285" i="1"/>
  <c r="V6285" i="1"/>
  <c r="U6285" i="1"/>
  <c r="Y6284" i="1"/>
  <c r="X6284" i="1"/>
  <c r="W6284" i="1"/>
  <c r="V6284" i="1"/>
  <c r="U6284" i="1"/>
  <c r="Y6283" i="1"/>
  <c r="X6283" i="1"/>
  <c r="W6283" i="1"/>
  <c r="V6283" i="1"/>
  <c r="U6283" i="1"/>
  <c r="Y6282" i="1"/>
  <c r="X6282" i="1"/>
  <c r="W6282" i="1"/>
  <c r="V6282" i="1"/>
  <c r="U6282" i="1"/>
  <c r="Y6281" i="1"/>
  <c r="X6281" i="1"/>
  <c r="W6281" i="1"/>
  <c r="V6281" i="1"/>
  <c r="U6281" i="1"/>
  <c r="Y6280" i="1"/>
  <c r="X6280" i="1"/>
  <c r="W6280" i="1"/>
  <c r="V6280" i="1"/>
  <c r="U6280" i="1"/>
  <c r="Y6279" i="1"/>
  <c r="X6279" i="1"/>
  <c r="W6279" i="1"/>
  <c r="V6279" i="1"/>
  <c r="U6279" i="1"/>
  <c r="Y6278" i="1"/>
  <c r="X6278" i="1"/>
  <c r="W6278" i="1"/>
  <c r="V6278" i="1"/>
  <c r="U6278" i="1"/>
  <c r="Y6277" i="1"/>
  <c r="X6277" i="1"/>
  <c r="W6277" i="1"/>
  <c r="V6277" i="1"/>
  <c r="U6277" i="1"/>
  <c r="Y6276" i="1"/>
  <c r="X6276" i="1"/>
  <c r="W6276" i="1"/>
  <c r="V6276" i="1"/>
  <c r="U6276" i="1"/>
  <c r="Y6275" i="1"/>
  <c r="X6275" i="1"/>
  <c r="W6275" i="1"/>
  <c r="V6275" i="1"/>
  <c r="U6275" i="1"/>
  <c r="Y6274" i="1"/>
  <c r="X6274" i="1"/>
  <c r="W6274" i="1"/>
  <c r="V6274" i="1"/>
  <c r="U6274" i="1"/>
  <c r="Y6273" i="1"/>
  <c r="X6273" i="1"/>
  <c r="W6273" i="1"/>
  <c r="V6273" i="1"/>
  <c r="U6273" i="1"/>
  <c r="Y6272" i="1"/>
  <c r="X6272" i="1"/>
  <c r="W6272" i="1"/>
  <c r="V6272" i="1"/>
  <c r="U6272" i="1"/>
  <c r="Y6271" i="1"/>
  <c r="X6271" i="1"/>
  <c r="W6271" i="1"/>
  <c r="V6271" i="1"/>
  <c r="U6271" i="1"/>
  <c r="Y6270" i="1"/>
  <c r="X6270" i="1"/>
  <c r="W6270" i="1"/>
  <c r="V6270" i="1"/>
  <c r="U6270" i="1"/>
  <c r="Y6269" i="1"/>
  <c r="X6269" i="1"/>
  <c r="W6269" i="1"/>
  <c r="V6269" i="1"/>
  <c r="U6269" i="1"/>
  <c r="Y6268" i="1"/>
  <c r="X6268" i="1"/>
  <c r="W6268" i="1"/>
  <c r="V6268" i="1"/>
  <c r="U6268" i="1"/>
  <c r="Y6267" i="1"/>
  <c r="X6267" i="1"/>
  <c r="W6267" i="1"/>
  <c r="V6267" i="1"/>
  <c r="U6267" i="1"/>
  <c r="Y6266" i="1"/>
  <c r="X6266" i="1"/>
  <c r="W6266" i="1"/>
  <c r="V6266" i="1"/>
  <c r="U6266" i="1"/>
  <c r="Y6265" i="1"/>
  <c r="X6265" i="1"/>
  <c r="W6265" i="1"/>
  <c r="V6265" i="1"/>
  <c r="U6265" i="1"/>
  <c r="Y6264" i="1"/>
  <c r="X6264" i="1"/>
  <c r="W6264" i="1"/>
  <c r="V6264" i="1"/>
  <c r="U6264" i="1"/>
  <c r="Y6263" i="1"/>
  <c r="X6263" i="1"/>
  <c r="W6263" i="1"/>
  <c r="V6263" i="1"/>
  <c r="U6263" i="1"/>
  <c r="Y6262" i="1"/>
  <c r="X6262" i="1"/>
  <c r="W6262" i="1"/>
  <c r="V6262" i="1"/>
  <c r="U6262" i="1"/>
  <c r="Y6261" i="1"/>
  <c r="X6261" i="1"/>
  <c r="W6261" i="1"/>
  <c r="V6261" i="1"/>
  <c r="U6261" i="1"/>
  <c r="Y6260" i="1"/>
  <c r="X6260" i="1"/>
  <c r="W6260" i="1"/>
  <c r="V6260" i="1"/>
  <c r="U6260" i="1"/>
  <c r="Y6259" i="1"/>
  <c r="X6259" i="1"/>
  <c r="W6259" i="1"/>
  <c r="V6259" i="1"/>
  <c r="U6259" i="1"/>
  <c r="Y6258" i="1"/>
  <c r="X6258" i="1"/>
  <c r="W6258" i="1"/>
  <c r="V6258" i="1"/>
  <c r="U6258" i="1"/>
  <c r="Y6257" i="1"/>
  <c r="X6257" i="1"/>
  <c r="W6257" i="1"/>
  <c r="V6257" i="1"/>
  <c r="U6257" i="1"/>
  <c r="Y6256" i="1"/>
  <c r="X6256" i="1"/>
  <c r="W6256" i="1"/>
  <c r="V6256" i="1"/>
  <c r="U6256" i="1"/>
  <c r="Y6255" i="1"/>
  <c r="X6255" i="1"/>
  <c r="W6255" i="1"/>
  <c r="V6255" i="1"/>
  <c r="U6255" i="1"/>
  <c r="Y6254" i="1"/>
  <c r="X6254" i="1"/>
  <c r="W6254" i="1"/>
  <c r="V6254" i="1"/>
  <c r="U6254" i="1"/>
  <c r="Y6253" i="1"/>
  <c r="X6253" i="1"/>
  <c r="W6253" i="1"/>
  <c r="V6253" i="1"/>
  <c r="U6253" i="1"/>
  <c r="Y6252" i="1"/>
  <c r="X6252" i="1"/>
  <c r="W6252" i="1"/>
  <c r="V6252" i="1"/>
  <c r="U6252" i="1"/>
  <c r="Y6251" i="1"/>
  <c r="X6251" i="1"/>
  <c r="W6251" i="1"/>
  <c r="V6251" i="1"/>
  <c r="U6251" i="1"/>
  <c r="Y6250" i="1"/>
  <c r="X6250" i="1"/>
  <c r="W6250" i="1"/>
  <c r="V6250" i="1"/>
  <c r="U6250" i="1"/>
  <c r="Y6249" i="1"/>
  <c r="X6249" i="1"/>
  <c r="W6249" i="1"/>
  <c r="V6249" i="1"/>
  <c r="U6249" i="1"/>
  <c r="Y6248" i="1"/>
  <c r="X6248" i="1"/>
  <c r="W6248" i="1"/>
  <c r="V6248" i="1"/>
  <c r="U6248" i="1"/>
  <c r="Y6247" i="1"/>
  <c r="X6247" i="1"/>
  <c r="W6247" i="1"/>
  <c r="V6247" i="1"/>
  <c r="U6247" i="1"/>
  <c r="Y6246" i="1"/>
  <c r="X6246" i="1"/>
  <c r="W6246" i="1"/>
  <c r="V6246" i="1"/>
  <c r="U6246" i="1"/>
  <c r="Y6245" i="1"/>
  <c r="X6245" i="1"/>
  <c r="W6245" i="1"/>
  <c r="V6245" i="1"/>
  <c r="U6245" i="1"/>
  <c r="Y6244" i="1"/>
  <c r="X6244" i="1"/>
  <c r="W6244" i="1"/>
  <c r="V6244" i="1"/>
  <c r="U6244" i="1"/>
  <c r="Y6243" i="1"/>
  <c r="X6243" i="1"/>
  <c r="W6243" i="1"/>
  <c r="V6243" i="1"/>
  <c r="U6243" i="1"/>
  <c r="Y6242" i="1"/>
  <c r="X6242" i="1"/>
  <c r="W6242" i="1"/>
  <c r="V6242" i="1"/>
  <c r="U6242" i="1"/>
  <c r="Y6241" i="1"/>
  <c r="X6241" i="1"/>
  <c r="W6241" i="1"/>
  <c r="V6241" i="1"/>
  <c r="U6241" i="1"/>
  <c r="Y6240" i="1"/>
  <c r="X6240" i="1"/>
  <c r="W6240" i="1"/>
  <c r="V6240" i="1"/>
  <c r="U6240" i="1"/>
  <c r="Y6239" i="1"/>
  <c r="X6239" i="1"/>
  <c r="W6239" i="1"/>
  <c r="V6239" i="1"/>
  <c r="U6239" i="1"/>
  <c r="Y6238" i="1"/>
  <c r="X6238" i="1"/>
  <c r="W6238" i="1"/>
  <c r="V6238" i="1"/>
  <c r="U6238" i="1"/>
  <c r="Y6237" i="1"/>
  <c r="X6237" i="1"/>
  <c r="W6237" i="1"/>
  <c r="V6237" i="1"/>
  <c r="U6237" i="1"/>
  <c r="Y6236" i="1"/>
  <c r="X6236" i="1"/>
  <c r="W6236" i="1"/>
  <c r="V6236" i="1"/>
  <c r="U6236" i="1"/>
  <c r="Y6235" i="1"/>
  <c r="X6235" i="1"/>
  <c r="W6235" i="1"/>
  <c r="V6235" i="1"/>
  <c r="U6235" i="1"/>
  <c r="Y6234" i="1"/>
  <c r="X6234" i="1"/>
  <c r="W6234" i="1"/>
  <c r="V6234" i="1"/>
  <c r="U6234" i="1"/>
  <c r="Y6233" i="1"/>
  <c r="X6233" i="1"/>
  <c r="W6233" i="1"/>
  <c r="V6233" i="1"/>
  <c r="U6233" i="1"/>
  <c r="Y6232" i="1"/>
  <c r="X6232" i="1"/>
  <c r="W6232" i="1"/>
  <c r="V6232" i="1"/>
  <c r="U6232" i="1"/>
  <c r="Y6231" i="1"/>
  <c r="X6231" i="1"/>
  <c r="W6231" i="1"/>
  <c r="V6231" i="1"/>
  <c r="U6231" i="1"/>
  <c r="Y6230" i="1"/>
  <c r="X6230" i="1"/>
  <c r="W6230" i="1"/>
  <c r="V6230" i="1"/>
  <c r="U6230" i="1"/>
  <c r="Y6229" i="1"/>
  <c r="X6229" i="1"/>
  <c r="W6229" i="1"/>
  <c r="V6229" i="1"/>
  <c r="U6229" i="1"/>
  <c r="Y6228" i="1"/>
  <c r="X6228" i="1"/>
  <c r="W6228" i="1"/>
  <c r="V6228" i="1"/>
  <c r="U6228" i="1"/>
  <c r="Y6227" i="1"/>
  <c r="X6227" i="1"/>
  <c r="W6227" i="1"/>
  <c r="V6227" i="1"/>
  <c r="U6227" i="1"/>
  <c r="Y6226" i="1"/>
  <c r="X6226" i="1"/>
  <c r="W6226" i="1"/>
  <c r="V6226" i="1"/>
  <c r="U6226" i="1"/>
  <c r="Y6225" i="1"/>
  <c r="X6225" i="1"/>
  <c r="W6225" i="1"/>
  <c r="V6225" i="1"/>
  <c r="U6225" i="1"/>
  <c r="Y6224" i="1"/>
  <c r="X6224" i="1"/>
  <c r="W6224" i="1"/>
  <c r="V6224" i="1"/>
  <c r="U6224" i="1"/>
  <c r="Y6223" i="1"/>
  <c r="X6223" i="1"/>
  <c r="W6223" i="1"/>
  <c r="V6223" i="1"/>
  <c r="U6223" i="1"/>
  <c r="Y6222" i="1"/>
  <c r="X6222" i="1"/>
  <c r="W6222" i="1"/>
  <c r="V6222" i="1"/>
  <c r="U6222" i="1"/>
  <c r="Y6221" i="1"/>
  <c r="X6221" i="1"/>
  <c r="W6221" i="1"/>
  <c r="V6221" i="1"/>
  <c r="U6221" i="1"/>
  <c r="Y6220" i="1"/>
  <c r="X6220" i="1"/>
  <c r="W6220" i="1"/>
  <c r="V6220" i="1"/>
  <c r="U6220" i="1"/>
  <c r="Y6219" i="1"/>
  <c r="X6219" i="1"/>
  <c r="W6219" i="1"/>
  <c r="V6219" i="1"/>
  <c r="U6219" i="1"/>
  <c r="Y6218" i="1"/>
  <c r="X6218" i="1"/>
  <c r="W6218" i="1"/>
  <c r="V6218" i="1"/>
  <c r="U6218" i="1"/>
  <c r="Y6217" i="1"/>
  <c r="X6217" i="1"/>
  <c r="W6217" i="1"/>
  <c r="V6217" i="1"/>
  <c r="U6217" i="1"/>
  <c r="Y6216" i="1"/>
  <c r="X6216" i="1"/>
  <c r="W6216" i="1"/>
  <c r="V6216" i="1"/>
  <c r="U6216" i="1"/>
  <c r="Y6215" i="1"/>
  <c r="X6215" i="1"/>
  <c r="W6215" i="1"/>
  <c r="V6215" i="1"/>
  <c r="U6215" i="1"/>
  <c r="Y6214" i="1"/>
  <c r="X6214" i="1"/>
  <c r="W6214" i="1"/>
  <c r="V6214" i="1"/>
  <c r="U6214" i="1"/>
  <c r="Y6213" i="1"/>
  <c r="X6213" i="1"/>
  <c r="W6213" i="1"/>
  <c r="V6213" i="1"/>
  <c r="U6213" i="1"/>
  <c r="Y6212" i="1"/>
  <c r="X6212" i="1"/>
  <c r="W6212" i="1"/>
  <c r="V6212" i="1"/>
  <c r="U6212" i="1"/>
  <c r="Y6211" i="1"/>
  <c r="X6211" i="1"/>
  <c r="W6211" i="1"/>
  <c r="V6211" i="1"/>
  <c r="U6211" i="1"/>
  <c r="Y6210" i="1"/>
  <c r="X6210" i="1"/>
  <c r="W6210" i="1"/>
  <c r="V6210" i="1"/>
  <c r="U6210" i="1"/>
  <c r="Y6209" i="1"/>
  <c r="X6209" i="1"/>
  <c r="W6209" i="1"/>
  <c r="V6209" i="1"/>
  <c r="U6209" i="1"/>
  <c r="Y6208" i="1"/>
  <c r="X6208" i="1"/>
  <c r="W6208" i="1"/>
  <c r="V6208" i="1"/>
  <c r="U6208" i="1"/>
  <c r="Y6207" i="1"/>
  <c r="X6207" i="1"/>
  <c r="W6207" i="1"/>
  <c r="V6207" i="1"/>
  <c r="U6207" i="1"/>
  <c r="Y6206" i="1"/>
  <c r="X6206" i="1"/>
  <c r="W6206" i="1"/>
  <c r="V6206" i="1"/>
  <c r="U6206" i="1"/>
  <c r="Y6205" i="1"/>
  <c r="X6205" i="1"/>
  <c r="W6205" i="1"/>
  <c r="V6205" i="1"/>
  <c r="U6205" i="1"/>
  <c r="Y6204" i="1"/>
  <c r="X6204" i="1"/>
  <c r="W6204" i="1"/>
  <c r="V6204" i="1"/>
  <c r="U6204" i="1"/>
  <c r="Y6203" i="1"/>
  <c r="X6203" i="1"/>
  <c r="W6203" i="1"/>
  <c r="V6203" i="1"/>
  <c r="U6203" i="1"/>
  <c r="Y6202" i="1"/>
  <c r="X6202" i="1"/>
  <c r="W6202" i="1"/>
  <c r="V6202" i="1"/>
  <c r="U6202" i="1"/>
  <c r="Y6201" i="1"/>
  <c r="X6201" i="1"/>
  <c r="W6201" i="1"/>
  <c r="V6201" i="1"/>
  <c r="U6201" i="1"/>
  <c r="Y6200" i="1"/>
  <c r="X6200" i="1"/>
  <c r="W6200" i="1"/>
  <c r="V6200" i="1"/>
  <c r="U6200" i="1"/>
  <c r="Y6199" i="1"/>
  <c r="X6199" i="1"/>
  <c r="W6199" i="1"/>
  <c r="V6199" i="1"/>
  <c r="U6199" i="1"/>
  <c r="Y6198" i="1"/>
  <c r="X6198" i="1"/>
  <c r="W6198" i="1"/>
  <c r="V6198" i="1"/>
  <c r="U6198" i="1"/>
  <c r="Y6197" i="1"/>
  <c r="X6197" i="1"/>
  <c r="W6197" i="1"/>
  <c r="V6197" i="1"/>
  <c r="U6197" i="1"/>
  <c r="Y6196" i="1"/>
  <c r="X6196" i="1"/>
  <c r="W6196" i="1"/>
  <c r="V6196" i="1"/>
  <c r="U6196" i="1"/>
  <c r="Y6195" i="1"/>
  <c r="X6195" i="1"/>
  <c r="W6195" i="1"/>
  <c r="V6195" i="1"/>
  <c r="U6195" i="1"/>
  <c r="Y6194" i="1"/>
  <c r="X6194" i="1"/>
  <c r="W6194" i="1"/>
  <c r="V6194" i="1"/>
  <c r="U6194" i="1"/>
  <c r="Y6193" i="1"/>
  <c r="X6193" i="1"/>
  <c r="W6193" i="1"/>
  <c r="V6193" i="1"/>
  <c r="U6193" i="1"/>
  <c r="Y6192" i="1"/>
  <c r="X6192" i="1"/>
  <c r="W6192" i="1"/>
  <c r="V6192" i="1"/>
  <c r="U6192" i="1"/>
  <c r="Y6191" i="1"/>
  <c r="X6191" i="1"/>
  <c r="W6191" i="1"/>
  <c r="V6191" i="1"/>
  <c r="U6191" i="1"/>
  <c r="Y6190" i="1"/>
  <c r="X6190" i="1"/>
  <c r="W6190" i="1"/>
  <c r="V6190" i="1"/>
  <c r="U6190" i="1"/>
  <c r="Y6189" i="1"/>
  <c r="X6189" i="1"/>
  <c r="W6189" i="1"/>
  <c r="V6189" i="1"/>
  <c r="U6189" i="1"/>
  <c r="Y6188" i="1"/>
  <c r="X6188" i="1"/>
  <c r="W6188" i="1"/>
  <c r="V6188" i="1"/>
  <c r="U6188" i="1"/>
  <c r="Y6187" i="1"/>
  <c r="X6187" i="1"/>
  <c r="W6187" i="1"/>
  <c r="V6187" i="1"/>
  <c r="U6187" i="1"/>
  <c r="Y6186" i="1"/>
  <c r="X6186" i="1"/>
  <c r="W6186" i="1"/>
  <c r="V6186" i="1"/>
  <c r="U6186" i="1"/>
  <c r="Y6185" i="1"/>
  <c r="X6185" i="1"/>
  <c r="W6185" i="1"/>
  <c r="V6185" i="1"/>
  <c r="U6185" i="1"/>
  <c r="Y6184" i="1"/>
  <c r="X6184" i="1"/>
  <c r="W6184" i="1"/>
  <c r="V6184" i="1"/>
  <c r="U6184" i="1"/>
  <c r="Y6183" i="1"/>
  <c r="X6183" i="1"/>
  <c r="W6183" i="1"/>
  <c r="V6183" i="1"/>
  <c r="U6183" i="1"/>
  <c r="Y6182" i="1"/>
  <c r="X6182" i="1"/>
  <c r="W6182" i="1"/>
  <c r="V6182" i="1"/>
  <c r="U6182" i="1"/>
  <c r="Y6181" i="1"/>
  <c r="X6181" i="1"/>
  <c r="W6181" i="1"/>
  <c r="V6181" i="1"/>
  <c r="U6181" i="1"/>
  <c r="Y6180" i="1"/>
  <c r="X6180" i="1"/>
  <c r="W6180" i="1"/>
  <c r="V6180" i="1"/>
  <c r="U6180" i="1"/>
  <c r="Y6179" i="1"/>
  <c r="X6179" i="1"/>
  <c r="W6179" i="1"/>
  <c r="V6179" i="1"/>
  <c r="U6179" i="1"/>
  <c r="Y6178" i="1"/>
  <c r="X6178" i="1"/>
  <c r="W6178" i="1"/>
  <c r="V6178" i="1"/>
  <c r="U6178" i="1"/>
  <c r="Y6177" i="1"/>
  <c r="X6177" i="1"/>
  <c r="W6177" i="1"/>
  <c r="V6177" i="1"/>
  <c r="U6177" i="1"/>
  <c r="Y6176" i="1"/>
  <c r="X6176" i="1"/>
  <c r="W6176" i="1"/>
  <c r="V6176" i="1"/>
  <c r="U6176" i="1"/>
  <c r="Y6175" i="1"/>
  <c r="X6175" i="1"/>
  <c r="W6175" i="1"/>
  <c r="V6175" i="1"/>
  <c r="U6175" i="1"/>
  <c r="Y6174" i="1"/>
  <c r="X6174" i="1"/>
  <c r="W6174" i="1"/>
  <c r="V6174" i="1"/>
  <c r="U6174" i="1"/>
  <c r="Y6173" i="1"/>
  <c r="X6173" i="1"/>
  <c r="W6173" i="1"/>
  <c r="V6173" i="1"/>
  <c r="U6173" i="1"/>
  <c r="Y6172" i="1"/>
  <c r="X6172" i="1"/>
  <c r="W6172" i="1"/>
  <c r="V6172" i="1"/>
  <c r="U6172" i="1"/>
  <c r="Y6171" i="1"/>
  <c r="X6171" i="1"/>
  <c r="W6171" i="1"/>
  <c r="V6171" i="1"/>
  <c r="U6171" i="1"/>
  <c r="Y6170" i="1"/>
  <c r="X6170" i="1"/>
  <c r="W6170" i="1"/>
  <c r="V6170" i="1"/>
  <c r="U6170" i="1"/>
  <c r="Y6169" i="1"/>
  <c r="X6169" i="1"/>
  <c r="W6169" i="1"/>
  <c r="V6169" i="1"/>
  <c r="U6169" i="1"/>
  <c r="Y6168" i="1"/>
  <c r="X6168" i="1"/>
  <c r="W6168" i="1"/>
  <c r="V6168" i="1"/>
  <c r="U6168" i="1"/>
  <c r="Y6167" i="1"/>
  <c r="X6167" i="1"/>
  <c r="W6167" i="1"/>
  <c r="V6167" i="1"/>
  <c r="U6167" i="1"/>
  <c r="Y6166" i="1"/>
  <c r="X6166" i="1"/>
  <c r="W6166" i="1"/>
  <c r="V6166" i="1"/>
  <c r="U6166" i="1"/>
  <c r="Y6165" i="1"/>
  <c r="X6165" i="1"/>
  <c r="W6165" i="1"/>
  <c r="V6165" i="1"/>
  <c r="U6165" i="1"/>
  <c r="Y6164" i="1"/>
  <c r="X6164" i="1"/>
  <c r="W6164" i="1"/>
  <c r="V6164" i="1"/>
  <c r="U6164" i="1"/>
  <c r="Y6163" i="1"/>
  <c r="X6163" i="1"/>
  <c r="W6163" i="1"/>
  <c r="V6163" i="1"/>
  <c r="U6163" i="1"/>
  <c r="Y6162" i="1"/>
  <c r="X6162" i="1"/>
  <c r="W6162" i="1"/>
  <c r="V6162" i="1"/>
  <c r="U6162" i="1"/>
  <c r="Y6161" i="1"/>
  <c r="X6161" i="1"/>
  <c r="W6161" i="1"/>
  <c r="V6161" i="1"/>
  <c r="U6161" i="1"/>
  <c r="Y6160" i="1"/>
  <c r="X6160" i="1"/>
  <c r="W6160" i="1"/>
  <c r="V6160" i="1"/>
  <c r="U6160" i="1"/>
  <c r="Y6159" i="1"/>
  <c r="X6159" i="1"/>
  <c r="W6159" i="1"/>
  <c r="V6159" i="1"/>
  <c r="U6159" i="1"/>
  <c r="Y6158" i="1"/>
  <c r="X6158" i="1"/>
  <c r="W6158" i="1"/>
  <c r="V6158" i="1"/>
  <c r="U6158" i="1"/>
  <c r="Y6157" i="1"/>
  <c r="X6157" i="1"/>
  <c r="W6157" i="1"/>
  <c r="V6157" i="1"/>
  <c r="U6157" i="1"/>
  <c r="Y6156" i="1"/>
  <c r="X6156" i="1"/>
  <c r="W6156" i="1"/>
  <c r="V6156" i="1"/>
  <c r="U6156" i="1"/>
  <c r="Y6155" i="1"/>
  <c r="X6155" i="1"/>
  <c r="W6155" i="1"/>
  <c r="V6155" i="1"/>
  <c r="U6155" i="1"/>
  <c r="Y6154" i="1"/>
  <c r="X6154" i="1"/>
  <c r="W6154" i="1"/>
  <c r="V6154" i="1"/>
  <c r="U6154" i="1"/>
  <c r="Y6153" i="1"/>
  <c r="X6153" i="1"/>
  <c r="W6153" i="1"/>
  <c r="V6153" i="1"/>
  <c r="U6153" i="1"/>
  <c r="Y6152" i="1"/>
  <c r="X6152" i="1"/>
  <c r="W6152" i="1"/>
  <c r="V6152" i="1"/>
  <c r="U6152" i="1"/>
  <c r="Y6151" i="1"/>
  <c r="X6151" i="1"/>
  <c r="W6151" i="1"/>
  <c r="V6151" i="1"/>
  <c r="U6151" i="1"/>
  <c r="Y6150" i="1"/>
  <c r="X6150" i="1"/>
  <c r="W6150" i="1"/>
  <c r="V6150" i="1"/>
  <c r="U6150" i="1"/>
  <c r="Y6149" i="1"/>
  <c r="X6149" i="1"/>
  <c r="W6149" i="1"/>
  <c r="V6149" i="1"/>
  <c r="U6149" i="1"/>
  <c r="Y6148" i="1"/>
  <c r="X6148" i="1"/>
  <c r="W6148" i="1"/>
  <c r="V6148" i="1"/>
  <c r="U6148" i="1"/>
  <c r="Y6147" i="1"/>
  <c r="X6147" i="1"/>
  <c r="W6147" i="1"/>
  <c r="V6147" i="1"/>
  <c r="U6147" i="1"/>
  <c r="Y6146" i="1"/>
  <c r="X6146" i="1"/>
  <c r="W6146" i="1"/>
  <c r="V6146" i="1"/>
  <c r="U6146" i="1"/>
  <c r="Y6145" i="1"/>
  <c r="X6145" i="1"/>
  <c r="W6145" i="1"/>
  <c r="V6145" i="1"/>
  <c r="U6145" i="1"/>
  <c r="Y6144" i="1"/>
  <c r="X6144" i="1"/>
  <c r="W6144" i="1"/>
  <c r="V6144" i="1"/>
  <c r="U6144" i="1"/>
  <c r="Y6143" i="1"/>
  <c r="X6143" i="1"/>
  <c r="W6143" i="1"/>
  <c r="V6143" i="1"/>
  <c r="U6143" i="1"/>
  <c r="Y6142" i="1"/>
  <c r="X6142" i="1"/>
  <c r="W6142" i="1"/>
  <c r="V6142" i="1"/>
  <c r="U6142" i="1"/>
  <c r="Y6141" i="1"/>
  <c r="X6141" i="1"/>
  <c r="W6141" i="1"/>
  <c r="V6141" i="1"/>
  <c r="U6141" i="1"/>
  <c r="Y6140" i="1"/>
  <c r="X6140" i="1"/>
  <c r="W6140" i="1"/>
  <c r="V6140" i="1"/>
  <c r="U6140" i="1"/>
  <c r="Y6139" i="1"/>
  <c r="X6139" i="1"/>
  <c r="W6139" i="1"/>
  <c r="V6139" i="1"/>
  <c r="U6139" i="1"/>
  <c r="Y6138" i="1"/>
  <c r="X6138" i="1"/>
  <c r="W6138" i="1"/>
  <c r="V6138" i="1"/>
  <c r="U6138" i="1"/>
  <c r="Y6137" i="1"/>
  <c r="X6137" i="1"/>
  <c r="W6137" i="1"/>
  <c r="V6137" i="1"/>
  <c r="U6137" i="1"/>
  <c r="Y6136" i="1"/>
  <c r="X6136" i="1"/>
  <c r="W6136" i="1"/>
  <c r="V6136" i="1"/>
  <c r="U6136" i="1"/>
  <c r="Y6135" i="1"/>
  <c r="X6135" i="1"/>
  <c r="W6135" i="1"/>
  <c r="V6135" i="1"/>
  <c r="U6135" i="1"/>
  <c r="Y6134" i="1"/>
  <c r="X6134" i="1"/>
  <c r="W6134" i="1"/>
  <c r="V6134" i="1"/>
  <c r="U6134" i="1"/>
  <c r="Y6133" i="1"/>
  <c r="X6133" i="1"/>
  <c r="W6133" i="1"/>
  <c r="V6133" i="1"/>
  <c r="U6133" i="1"/>
  <c r="Y6132" i="1"/>
  <c r="X6132" i="1"/>
  <c r="W6132" i="1"/>
  <c r="V6132" i="1"/>
  <c r="U6132" i="1"/>
  <c r="Y6131" i="1"/>
  <c r="X6131" i="1"/>
  <c r="W6131" i="1"/>
  <c r="V6131" i="1"/>
  <c r="U6131" i="1"/>
  <c r="Y6130" i="1"/>
  <c r="X6130" i="1"/>
  <c r="W6130" i="1"/>
  <c r="V6130" i="1"/>
  <c r="U6130" i="1"/>
  <c r="Y6129" i="1"/>
  <c r="X6129" i="1"/>
  <c r="W6129" i="1"/>
  <c r="V6129" i="1"/>
  <c r="U6129" i="1"/>
  <c r="Y6128" i="1"/>
  <c r="X6128" i="1"/>
  <c r="W6128" i="1"/>
  <c r="V6128" i="1"/>
  <c r="U6128" i="1"/>
  <c r="Y6127" i="1"/>
  <c r="X6127" i="1"/>
  <c r="W6127" i="1"/>
  <c r="V6127" i="1"/>
  <c r="U6127" i="1"/>
  <c r="Y6126" i="1"/>
  <c r="X6126" i="1"/>
  <c r="W6126" i="1"/>
  <c r="V6126" i="1"/>
  <c r="U6126" i="1"/>
  <c r="Y6125" i="1"/>
  <c r="X6125" i="1"/>
  <c r="W6125" i="1"/>
  <c r="V6125" i="1"/>
  <c r="U6125" i="1"/>
  <c r="Y6124" i="1"/>
  <c r="X6124" i="1"/>
  <c r="W6124" i="1"/>
  <c r="V6124" i="1"/>
  <c r="U6124" i="1"/>
  <c r="Y6123" i="1"/>
  <c r="X6123" i="1"/>
  <c r="W6123" i="1"/>
  <c r="V6123" i="1"/>
  <c r="U6123" i="1"/>
  <c r="Y6122" i="1"/>
  <c r="X6122" i="1"/>
  <c r="W6122" i="1"/>
  <c r="V6122" i="1"/>
  <c r="U6122" i="1"/>
  <c r="Y6121" i="1"/>
  <c r="X6121" i="1"/>
  <c r="W6121" i="1"/>
  <c r="V6121" i="1"/>
  <c r="U6121" i="1"/>
  <c r="Y6120" i="1"/>
  <c r="X6120" i="1"/>
  <c r="W6120" i="1"/>
  <c r="V6120" i="1"/>
  <c r="U6120" i="1"/>
  <c r="Y6119" i="1"/>
  <c r="X6119" i="1"/>
  <c r="W6119" i="1"/>
  <c r="V6119" i="1"/>
  <c r="U6119" i="1"/>
  <c r="Y6118" i="1"/>
  <c r="X6118" i="1"/>
  <c r="W6118" i="1"/>
  <c r="V6118" i="1"/>
  <c r="U6118" i="1"/>
  <c r="Y6117" i="1"/>
  <c r="X6117" i="1"/>
  <c r="W6117" i="1"/>
  <c r="V6117" i="1"/>
  <c r="U6117" i="1"/>
  <c r="Y6116" i="1"/>
  <c r="X6116" i="1"/>
  <c r="W6116" i="1"/>
  <c r="V6116" i="1"/>
  <c r="U6116" i="1"/>
  <c r="Y6115" i="1"/>
  <c r="X6115" i="1"/>
  <c r="W6115" i="1"/>
  <c r="V6115" i="1"/>
  <c r="U6115" i="1"/>
  <c r="Y6114" i="1"/>
  <c r="X6114" i="1"/>
  <c r="W6114" i="1"/>
  <c r="V6114" i="1"/>
  <c r="U6114" i="1"/>
  <c r="Y6113" i="1"/>
  <c r="X6113" i="1"/>
  <c r="W6113" i="1"/>
  <c r="V6113" i="1"/>
  <c r="U6113" i="1"/>
  <c r="Y6112" i="1"/>
  <c r="X6112" i="1"/>
  <c r="W6112" i="1"/>
  <c r="V6112" i="1"/>
  <c r="U6112" i="1"/>
  <c r="Y6111" i="1"/>
  <c r="X6111" i="1"/>
  <c r="W6111" i="1"/>
  <c r="V6111" i="1"/>
  <c r="U6111" i="1"/>
  <c r="Y6110" i="1"/>
  <c r="X6110" i="1"/>
  <c r="W6110" i="1"/>
  <c r="V6110" i="1"/>
  <c r="U6110" i="1"/>
  <c r="Y6109" i="1"/>
  <c r="X6109" i="1"/>
  <c r="W6109" i="1"/>
  <c r="V6109" i="1"/>
  <c r="U6109" i="1"/>
  <c r="Y6108" i="1"/>
  <c r="X6108" i="1"/>
  <c r="W6108" i="1"/>
  <c r="V6108" i="1"/>
  <c r="U6108" i="1"/>
  <c r="Y6107" i="1"/>
  <c r="X6107" i="1"/>
  <c r="W6107" i="1"/>
  <c r="V6107" i="1"/>
  <c r="U6107" i="1"/>
  <c r="Y6106" i="1"/>
  <c r="X6106" i="1"/>
  <c r="W6106" i="1"/>
  <c r="V6106" i="1"/>
  <c r="U6106" i="1"/>
  <c r="Y6105" i="1"/>
  <c r="X6105" i="1"/>
  <c r="W6105" i="1"/>
  <c r="V6105" i="1"/>
  <c r="U6105" i="1"/>
  <c r="Y6104" i="1"/>
  <c r="X6104" i="1"/>
  <c r="W6104" i="1"/>
  <c r="V6104" i="1"/>
  <c r="U6104" i="1"/>
  <c r="Y6103" i="1"/>
  <c r="X6103" i="1"/>
  <c r="W6103" i="1"/>
  <c r="V6103" i="1"/>
  <c r="U6103" i="1"/>
  <c r="Y6102" i="1"/>
  <c r="X6102" i="1"/>
  <c r="W6102" i="1"/>
  <c r="V6102" i="1"/>
  <c r="U6102" i="1"/>
  <c r="Y6101" i="1"/>
  <c r="X6101" i="1"/>
  <c r="W6101" i="1"/>
  <c r="V6101" i="1"/>
  <c r="U6101" i="1"/>
  <c r="Y6100" i="1"/>
  <c r="X6100" i="1"/>
  <c r="W6100" i="1"/>
  <c r="V6100" i="1"/>
  <c r="U6100" i="1"/>
  <c r="Y6099" i="1"/>
  <c r="X6099" i="1"/>
  <c r="W6099" i="1"/>
  <c r="V6099" i="1"/>
  <c r="U6099" i="1"/>
  <c r="Y6098" i="1"/>
  <c r="X6098" i="1"/>
  <c r="W6098" i="1"/>
  <c r="V6098" i="1"/>
  <c r="U6098" i="1"/>
  <c r="Y6097" i="1"/>
  <c r="X6097" i="1"/>
  <c r="W6097" i="1"/>
  <c r="V6097" i="1"/>
  <c r="U6097" i="1"/>
  <c r="Y6096" i="1"/>
  <c r="X6096" i="1"/>
  <c r="W6096" i="1"/>
  <c r="V6096" i="1"/>
  <c r="U6096" i="1"/>
  <c r="Y6095" i="1"/>
  <c r="X6095" i="1"/>
  <c r="W6095" i="1"/>
  <c r="V6095" i="1"/>
  <c r="U6095" i="1"/>
  <c r="Y6094" i="1"/>
  <c r="X6094" i="1"/>
  <c r="W6094" i="1"/>
  <c r="V6094" i="1"/>
  <c r="U6094" i="1"/>
  <c r="Y6093" i="1"/>
  <c r="X6093" i="1"/>
  <c r="W6093" i="1"/>
  <c r="V6093" i="1"/>
  <c r="U6093" i="1"/>
  <c r="Y6092" i="1"/>
  <c r="X6092" i="1"/>
  <c r="W6092" i="1"/>
  <c r="V6092" i="1"/>
  <c r="U6092" i="1"/>
  <c r="Y6091" i="1"/>
  <c r="X6091" i="1"/>
  <c r="W6091" i="1"/>
  <c r="V6091" i="1"/>
  <c r="U6091" i="1"/>
  <c r="Y6090" i="1"/>
  <c r="X6090" i="1"/>
  <c r="W6090" i="1"/>
  <c r="V6090" i="1"/>
  <c r="U6090" i="1"/>
  <c r="Y6089" i="1"/>
  <c r="X6089" i="1"/>
  <c r="W6089" i="1"/>
  <c r="V6089" i="1"/>
  <c r="U6089" i="1"/>
  <c r="Y6088" i="1"/>
  <c r="X6088" i="1"/>
  <c r="W6088" i="1"/>
  <c r="V6088" i="1"/>
  <c r="U6088" i="1"/>
  <c r="Y6087" i="1"/>
  <c r="X6087" i="1"/>
  <c r="W6087" i="1"/>
  <c r="V6087" i="1"/>
  <c r="U6087" i="1"/>
  <c r="Y6086" i="1"/>
  <c r="X6086" i="1"/>
  <c r="W6086" i="1"/>
  <c r="V6086" i="1"/>
  <c r="U6086" i="1"/>
  <c r="Y6085" i="1"/>
  <c r="X6085" i="1"/>
  <c r="W6085" i="1"/>
  <c r="V6085" i="1"/>
  <c r="U6085" i="1"/>
  <c r="Y6084" i="1"/>
  <c r="X6084" i="1"/>
  <c r="W6084" i="1"/>
  <c r="V6084" i="1"/>
  <c r="U6084" i="1"/>
  <c r="Y6083" i="1"/>
  <c r="X6083" i="1"/>
  <c r="W6083" i="1"/>
  <c r="V6083" i="1"/>
  <c r="U6083" i="1"/>
  <c r="Y6082" i="1"/>
  <c r="X6082" i="1"/>
  <c r="W6082" i="1"/>
  <c r="V6082" i="1"/>
  <c r="U6082" i="1"/>
  <c r="Y6081" i="1"/>
  <c r="X6081" i="1"/>
  <c r="W6081" i="1"/>
  <c r="V6081" i="1"/>
  <c r="U6081" i="1"/>
  <c r="Y6080" i="1"/>
  <c r="X6080" i="1"/>
  <c r="W6080" i="1"/>
  <c r="V6080" i="1"/>
  <c r="U6080" i="1"/>
  <c r="Y6079" i="1"/>
  <c r="X6079" i="1"/>
  <c r="W6079" i="1"/>
  <c r="V6079" i="1"/>
  <c r="U6079" i="1"/>
  <c r="Y6078" i="1"/>
  <c r="X6078" i="1"/>
  <c r="W6078" i="1"/>
  <c r="V6078" i="1"/>
  <c r="U6078" i="1"/>
  <c r="Y6077" i="1"/>
  <c r="X6077" i="1"/>
  <c r="W6077" i="1"/>
  <c r="V6077" i="1"/>
  <c r="U6077" i="1"/>
  <c r="Y6076" i="1"/>
  <c r="X6076" i="1"/>
  <c r="W6076" i="1"/>
  <c r="V6076" i="1"/>
  <c r="U6076" i="1"/>
  <c r="Y6075" i="1"/>
  <c r="X6075" i="1"/>
  <c r="W6075" i="1"/>
  <c r="V6075" i="1"/>
  <c r="U6075" i="1"/>
  <c r="Y6074" i="1"/>
  <c r="X6074" i="1"/>
  <c r="W6074" i="1"/>
  <c r="V6074" i="1"/>
  <c r="U6074" i="1"/>
  <c r="Y6073" i="1"/>
  <c r="X6073" i="1"/>
  <c r="W6073" i="1"/>
  <c r="V6073" i="1"/>
  <c r="U6073" i="1"/>
  <c r="Y6072" i="1"/>
  <c r="X6072" i="1"/>
  <c r="W6072" i="1"/>
  <c r="V6072" i="1"/>
  <c r="U6072" i="1"/>
  <c r="Y6071" i="1"/>
  <c r="X6071" i="1"/>
  <c r="W6071" i="1"/>
  <c r="V6071" i="1"/>
  <c r="U6071" i="1"/>
  <c r="Y6070" i="1"/>
  <c r="X6070" i="1"/>
  <c r="W6070" i="1"/>
  <c r="V6070" i="1"/>
  <c r="U6070" i="1"/>
  <c r="Y6069" i="1"/>
  <c r="X6069" i="1"/>
  <c r="W6069" i="1"/>
  <c r="V6069" i="1"/>
  <c r="U6069" i="1"/>
  <c r="Y6068" i="1"/>
  <c r="X6068" i="1"/>
  <c r="W6068" i="1"/>
  <c r="V6068" i="1"/>
  <c r="U6068" i="1"/>
  <c r="Y6067" i="1"/>
  <c r="X6067" i="1"/>
  <c r="W6067" i="1"/>
  <c r="V6067" i="1"/>
  <c r="U6067" i="1"/>
  <c r="Y6066" i="1"/>
  <c r="X6066" i="1"/>
  <c r="W6066" i="1"/>
  <c r="V6066" i="1"/>
  <c r="U6066" i="1"/>
  <c r="Y6065" i="1"/>
  <c r="X6065" i="1"/>
  <c r="W6065" i="1"/>
  <c r="V6065" i="1"/>
  <c r="U6065" i="1"/>
  <c r="Y6064" i="1"/>
  <c r="X6064" i="1"/>
  <c r="W6064" i="1"/>
  <c r="V6064" i="1"/>
  <c r="U6064" i="1"/>
  <c r="Y6063" i="1"/>
  <c r="X6063" i="1"/>
  <c r="W6063" i="1"/>
  <c r="V6063" i="1"/>
  <c r="U6063" i="1"/>
  <c r="Y6062" i="1"/>
  <c r="X6062" i="1"/>
  <c r="W6062" i="1"/>
  <c r="V6062" i="1"/>
  <c r="U6062" i="1"/>
  <c r="Y6061" i="1"/>
  <c r="X6061" i="1"/>
  <c r="W6061" i="1"/>
  <c r="V6061" i="1"/>
  <c r="U6061" i="1"/>
  <c r="Y6060" i="1"/>
  <c r="X6060" i="1"/>
  <c r="W6060" i="1"/>
  <c r="V6060" i="1"/>
  <c r="U6060" i="1"/>
  <c r="Y6059" i="1"/>
  <c r="X6059" i="1"/>
  <c r="W6059" i="1"/>
  <c r="V6059" i="1"/>
  <c r="U6059" i="1"/>
  <c r="Y6058" i="1"/>
  <c r="X6058" i="1"/>
  <c r="W6058" i="1"/>
  <c r="V6058" i="1"/>
  <c r="U6058" i="1"/>
  <c r="Y6057" i="1"/>
  <c r="X6057" i="1"/>
  <c r="W6057" i="1"/>
  <c r="V6057" i="1"/>
  <c r="U6057" i="1"/>
  <c r="Y6056" i="1"/>
  <c r="X6056" i="1"/>
  <c r="W6056" i="1"/>
  <c r="V6056" i="1"/>
  <c r="U6056" i="1"/>
  <c r="Y6055" i="1"/>
  <c r="X6055" i="1"/>
  <c r="W6055" i="1"/>
  <c r="V6055" i="1"/>
  <c r="U6055" i="1"/>
  <c r="Y6054" i="1"/>
  <c r="X6054" i="1"/>
  <c r="W6054" i="1"/>
  <c r="V6054" i="1"/>
  <c r="U6054" i="1"/>
  <c r="Y6053" i="1"/>
  <c r="X6053" i="1"/>
  <c r="W6053" i="1"/>
  <c r="V6053" i="1"/>
  <c r="U6053" i="1"/>
  <c r="Y6052" i="1"/>
  <c r="X6052" i="1"/>
  <c r="W6052" i="1"/>
  <c r="V6052" i="1"/>
  <c r="U6052" i="1"/>
  <c r="Y6051" i="1"/>
  <c r="X6051" i="1"/>
  <c r="W6051" i="1"/>
  <c r="V6051" i="1"/>
  <c r="U6051" i="1"/>
  <c r="Y6050" i="1"/>
  <c r="X6050" i="1"/>
  <c r="W6050" i="1"/>
  <c r="V6050" i="1"/>
  <c r="U6050" i="1"/>
  <c r="Y6049" i="1"/>
  <c r="X6049" i="1"/>
  <c r="W6049" i="1"/>
  <c r="V6049" i="1"/>
  <c r="U6049" i="1"/>
  <c r="Y6048" i="1"/>
  <c r="X6048" i="1"/>
  <c r="W6048" i="1"/>
  <c r="V6048" i="1"/>
  <c r="U6048" i="1"/>
  <c r="Y6047" i="1"/>
  <c r="X6047" i="1"/>
  <c r="W6047" i="1"/>
  <c r="V6047" i="1"/>
  <c r="U6047" i="1"/>
  <c r="Y6046" i="1"/>
  <c r="X6046" i="1"/>
  <c r="W6046" i="1"/>
  <c r="V6046" i="1"/>
  <c r="U6046" i="1"/>
  <c r="Y6045" i="1"/>
  <c r="X6045" i="1"/>
  <c r="W6045" i="1"/>
  <c r="V6045" i="1"/>
  <c r="U6045" i="1"/>
  <c r="Y6044" i="1"/>
  <c r="X6044" i="1"/>
  <c r="W6044" i="1"/>
  <c r="V6044" i="1"/>
  <c r="U6044" i="1"/>
  <c r="Y6043" i="1"/>
  <c r="X6043" i="1"/>
  <c r="W6043" i="1"/>
  <c r="V6043" i="1"/>
  <c r="U6043" i="1"/>
  <c r="Y6042" i="1"/>
  <c r="X6042" i="1"/>
  <c r="W6042" i="1"/>
  <c r="V6042" i="1"/>
  <c r="U6042" i="1"/>
  <c r="Y6041" i="1"/>
  <c r="X6041" i="1"/>
  <c r="W6041" i="1"/>
  <c r="V6041" i="1"/>
  <c r="U6041" i="1"/>
  <c r="Y6040" i="1"/>
  <c r="X6040" i="1"/>
  <c r="W6040" i="1"/>
  <c r="V6040" i="1"/>
  <c r="U6040" i="1"/>
  <c r="Y6039" i="1"/>
  <c r="X6039" i="1"/>
  <c r="W6039" i="1"/>
  <c r="V6039" i="1"/>
  <c r="U6039" i="1"/>
  <c r="Y6038" i="1"/>
  <c r="X6038" i="1"/>
  <c r="W6038" i="1"/>
  <c r="V6038" i="1"/>
  <c r="U6038" i="1"/>
  <c r="Y6037" i="1"/>
  <c r="X6037" i="1"/>
  <c r="W6037" i="1"/>
  <c r="V6037" i="1"/>
  <c r="U6037" i="1"/>
  <c r="Y6036" i="1"/>
  <c r="X6036" i="1"/>
  <c r="W6036" i="1"/>
  <c r="V6036" i="1"/>
  <c r="U6036" i="1"/>
  <c r="Y6035" i="1"/>
  <c r="X6035" i="1"/>
  <c r="W6035" i="1"/>
  <c r="V6035" i="1"/>
  <c r="U6035" i="1"/>
  <c r="Y6034" i="1"/>
  <c r="X6034" i="1"/>
  <c r="W6034" i="1"/>
  <c r="V6034" i="1"/>
  <c r="U6034" i="1"/>
  <c r="Y6033" i="1"/>
  <c r="X6033" i="1"/>
  <c r="W6033" i="1"/>
  <c r="V6033" i="1"/>
  <c r="U6033" i="1"/>
  <c r="Y6032" i="1"/>
  <c r="X6032" i="1"/>
  <c r="W6032" i="1"/>
  <c r="V6032" i="1"/>
  <c r="U6032" i="1"/>
  <c r="Y6031" i="1"/>
  <c r="X6031" i="1"/>
  <c r="W6031" i="1"/>
  <c r="V6031" i="1"/>
  <c r="U6031" i="1"/>
  <c r="Y6030" i="1"/>
  <c r="X6030" i="1"/>
  <c r="W6030" i="1"/>
  <c r="V6030" i="1"/>
  <c r="U6030" i="1"/>
  <c r="Y6029" i="1"/>
  <c r="X6029" i="1"/>
  <c r="W6029" i="1"/>
  <c r="V6029" i="1"/>
  <c r="U6029" i="1"/>
  <c r="Y6028" i="1"/>
  <c r="X6028" i="1"/>
  <c r="W6028" i="1"/>
  <c r="V6028" i="1"/>
  <c r="U6028" i="1"/>
  <c r="Y6027" i="1"/>
  <c r="X6027" i="1"/>
  <c r="W6027" i="1"/>
  <c r="V6027" i="1"/>
  <c r="U6027" i="1"/>
  <c r="Y6026" i="1"/>
  <c r="X6026" i="1"/>
  <c r="W6026" i="1"/>
  <c r="V6026" i="1"/>
  <c r="U6026" i="1"/>
  <c r="Y6025" i="1"/>
  <c r="X6025" i="1"/>
  <c r="W6025" i="1"/>
  <c r="V6025" i="1"/>
  <c r="U6025" i="1"/>
  <c r="Y6024" i="1"/>
  <c r="X6024" i="1"/>
  <c r="W6024" i="1"/>
  <c r="V6024" i="1"/>
  <c r="U6024" i="1"/>
  <c r="Y6023" i="1"/>
  <c r="X6023" i="1"/>
  <c r="W6023" i="1"/>
  <c r="V6023" i="1"/>
  <c r="U6023" i="1"/>
  <c r="Y6022" i="1"/>
  <c r="X6022" i="1"/>
  <c r="W6022" i="1"/>
  <c r="V6022" i="1"/>
  <c r="U6022" i="1"/>
  <c r="Y6021" i="1"/>
  <c r="X6021" i="1"/>
  <c r="W6021" i="1"/>
  <c r="V6021" i="1"/>
  <c r="U6021" i="1"/>
  <c r="Y6020" i="1"/>
  <c r="X6020" i="1"/>
  <c r="W6020" i="1"/>
  <c r="V6020" i="1"/>
  <c r="U6020" i="1"/>
  <c r="Y6019" i="1"/>
  <c r="X6019" i="1"/>
  <c r="W6019" i="1"/>
  <c r="V6019" i="1"/>
  <c r="U6019" i="1"/>
  <c r="Y6018" i="1"/>
  <c r="X6018" i="1"/>
  <c r="W6018" i="1"/>
  <c r="V6018" i="1"/>
  <c r="U6018" i="1"/>
  <c r="Y6017" i="1"/>
  <c r="X6017" i="1"/>
  <c r="W6017" i="1"/>
  <c r="V6017" i="1"/>
  <c r="U6017" i="1"/>
  <c r="Y6016" i="1"/>
  <c r="X6016" i="1"/>
  <c r="W6016" i="1"/>
  <c r="V6016" i="1"/>
  <c r="U6016" i="1"/>
  <c r="Y6015" i="1"/>
  <c r="X6015" i="1"/>
  <c r="W6015" i="1"/>
  <c r="V6015" i="1"/>
  <c r="U6015" i="1"/>
  <c r="Y6014" i="1"/>
  <c r="X6014" i="1"/>
  <c r="W6014" i="1"/>
  <c r="V6014" i="1"/>
  <c r="U6014" i="1"/>
  <c r="Y6013" i="1"/>
  <c r="X6013" i="1"/>
  <c r="W6013" i="1"/>
  <c r="V6013" i="1"/>
  <c r="U6013" i="1"/>
  <c r="Y6012" i="1"/>
  <c r="X6012" i="1"/>
  <c r="W6012" i="1"/>
  <c r="V6012" i="1"/>
  <c r="U6012" i="1"/>
  <c r="Y6011" i="1"/>
  <c r="X6011" i="1"/>
  <c r="W6011" i="1"/>
  <c r="V6011" i="1"/>
  <c r="U6011" i="1"/>
  <c r="Y6010" i="1"/>
  <c r="X6010" i="1"/>
  <c r="W6010" i="1"/>
  <c r="V6010" i="1"/>
  <c r="U6010" i="1"/>
  <c r="Y6009" i="1"/>
  <c r="X6009" i="1"/>
  <c r="W6009" i="1"/>
  <c r="V6009" i="1"/>
  <c r="U6009" i="1"/>
  <c r="Y6008" i="1"/>
  <c r="X6008" i="1"/>
  <c r="W6008" i="1"/>
  <c r="V6008" i="1"/>
  <c r="U6008" i="1"/>
  <c r="Y6007" i="1"/>
  <c r="X6007" i="1"/>
  <c r="W6007" i="1"/>
  <c r="V6007" i="1"/>
  <c r="U6007" i="1"/>
  <c r="Y6006" i="1"/>
  <c r="X6006" i="1"/>
  <c r="W6006" i="1"/>
  <c r="V6006" i="1"/>
  <c r="U6006" i="1"/>
  <c r="Y6005" i="1"/>
  <c r="X6005" i="1"/>
  <c r="W6005" i="1"/>
  <c r="V6005" i="1"/>
  <c r="U6005" i="1"/>
  <c r="Y6004" i="1"/>
  <c r="X6004" i="1"/>
  <c r="W6004" i="1"/>
  <c r="V6004" i="1"/>
  <c r="U6004" i="1"/>
  <c r="Y6003" i="1"/>
  <c r="X6003" i="1"/>
  <c r="W6003" i="1"/>
  <c r="V6003" i="1"/>
  <c r="U6003" i="1"/>
  <c r="Y6002" i="1"/>
  <c r="X6002" i="1"/>
  <c r="W6002" i="1"/>
  <c r="V6002" i="1"/>
  <c r="U6002" i="1"/>
  <c r="Y6001" i="1"/>
  <c r="X6001" i="1"/>
  <c r="W6001" i="1"/>
  <c r="V6001" i="1"/>
  <c r="U6001" i="1"/>
  <c r="Y6000" i="1"/>
  <c r="X6000" i="1"/>
  <c r="W6000" i="1"/>
  <c r="V6000" i="1"/>
  <c r="U6000" i="1"/>
  <c r="Y5999" i="1"/>
  <c r="X5999" i="1"/>
  <c r="W5999" i="1"/>
  <c r="V5999" i="1"/>
  <c r="U5999" i="1"/>
  <c r="Y5998" i="1"/>
  <c r="X5998" i="1"/>
  <c r="W5998" i="1"/>
  <c r="V5998" i="1"/>
  <c r="U5998" i="1"/>
  <c r="Y5997" i="1"/>
  <c r="X5997" i="1"/>
  <c r="W5997" i="1"/>
  <c r="V5997" i="1"/>
  <c r="U5997" i="1"/>
  <c r="Y5996" i="1"/>
  <c r="X5996" i="1"/>
  <c r="W5996" i="1"/>
  <c r="V5996" i="1"/>
  <c r="U5996" i="1"/>
  <c r="Y5995" i="1"/>
  <c r="X5995" i="1"/>
  <c r="W5995" i="1"/>
  <c r="V5995" i="1"/>
  <c r="U5995" i="1"/>
  <c r="Y5994" i="1"/>
  <c r="X5994" i="1"/>
  <c r="W5994" i="1"/>
  <c r="V5994" i="1"/>
  <c r="U5994" i="1"/>
  <c r="Y5993" i="1"/>
  <c r="X5993" i="1"/>
  <c r="W5993" i="1"/>
  <c r="V5993" i="1"/>
  <c r="U5993" i="1"/>
  <c r="Y5992" i="1"/>
  <c r="X5992" i="1"/>
  <c r="W5992" i="1"/>
  <c r="V5992" i="1"/>
  <c r="U5992" i="1"/>
  <c r="Y5991" i="1"/>
  <c r="X5991" i="1"/>
  <c r="W5991" i="1"/>
  <c r="V5991" i="1"/>
  <c r="U5991" i="1"/>
  <c r="Y5990" i="1"/>
  <c r="X5990" i="1"/>
  <c r="W5990" i="1"/>
  <c r="V5990" i="1"/>
  <c r="U5990" i="1"/>
  <c r="Y5989" i="1"/>
  <c r="X5989" i="1"/>
  <c r="W5989" i="1"/>
  <c r="V5989" i="1"/>
  <c r="U5989" i="1"/>
  <c r="Y5988" i="1"/>
  <c r="X5988" i="1"/>
  <c r="W5988" i="1"/>
  <c r="V5988" i="1"/>
  <c r="U5988" i="1"/>
  <c r="Y5987" i="1"/>
  <c r="X5987" i="1"/>
  <c r="W5987" i="1"/>
  <c r="V5987" i="1"/>
  <c r="U5987" i="1"/>
  <c r="Y5986" i="1"/>
  <c r="X5986" i="1"/>
  <c r="W5986" i="1"/>
  <c r="V5986" i="1"/>
  <c r="U5986" i="1"/>
  <c r="Y5985" i="1"/>
  <c r="X5985" i="1"/>
  <c r="W5985" i="1"/>
  <c r="V5985" i="1"/>
  <c r="U5985" i="1"/>
  <c r="Y5984" i="1"/>
  <c r="X5984" i="1"/>
  <c r="W5984" i="1"/>
  <c r="V5984" i="1"/>
  <c r="U5984" i="1"/>
  <c r="Y5983" i="1"/>
  <c r="X5983" i="1"/>
  <c r="W5983" i="1"/>
  <c r="V5983" i="1"/>
  <c r="U5983" i="1"/>
  <c r="Y5982" i="1"/>
  <c r="X5982" i="1"/>
  <c r="W5982" i="1"/>
  <c r="V5982" i="1"/>
  <c r="U5982" i="1"/>
  <c r="Y5981" i="1"/>
  <c r="X5981" i="1"/>
  <c r="W5981" i="1"/>
  <c r="V5981" i="1"/>
  <c r="U5981" i="1"/>
  <c r="Y5980" i="1"/>
  <c r="X5980" i="1"/>
  <c r="W5980" i="1"/>
  <c r="V5980" i="1"/>
  <c r="U5980" i="1"/>
  <c r="Y5979" i="1"/>
  <c r="X5979" i="1"/>
  <c r="W5979" i="1"/>
  <c r="V5979" i="1"/>
  <c r="U5979" i="1"/>
  <c r="Y5978" i="1"/>
  <c r="X5978" i="1"/>
  <c r="W5978" i="1"/>
  <c r="V5978" i="1"/>
  <c r="U5978" i="1"/>
  <c r="Y5977" i="1"/>
  <c r="X5977" i="1"/>
  <c r="W5977" i="1"/>
  <c r="V5977" i="1"/>
  <c r="U5977" i="1"/>
  <c r="Y5976" i="1"/>
  <c r="X5976" i="1"/>
  <c r="W5976" i="1"/>
  <c r="V5976" i="1"/>
  <c r="U5976" i="1"/>
  <c r="Y5975" i="1"/>
  <c r="X5975" i="1"/>
  <c r="W5975" i="1"/>
  <c r="V5975" i="1"/>
  <c r="U5975" i="1"/>
  <c r="Y5974" i="1"/>
  <c r="X5974" i="1"/>
  <c r="W5974" i="1"/>
  <c r="V5974" i="1"/>
  <c r="U5974" i="1"/>
  <c r="Y5973" i="1"/>
  <c r="X5973" i="1"/>
  <c r="W5973" i="1"/>
  <c r="V5973" i="1"/>
  <c r="U5973" i="1"/>
  <c r="Y5972" i="1"/>
  <c r="X5972" i="1"/>
  <c r="W5972" i="1"/>
  <c r="V5972" i="1"/>
  <c r="U5972" i="1"/>
  <c r="Y5971" i="1"/>
  <c r="X5971" i="1"/>
  <c r="W5971" i="1"/>
  <c r="V5971" i="1"/>
  <c r="U5971" i="1"/>
  <c r="Y5970" i="1"/>
  <c r="X5970" i="1"/>
  <c r="W5970" i="1"/>
  <c r="V5970" i="1"/>
  <c r="U5970" i="1"/>
  <c r="Y5969" i="1"/>
  <c r="X5969" i="1"/>
  <c r="W5969" i="1"/>
  <c r="V5969" i="1"/>
  <c r="U5969" i="1"/>
  <c r="Y5968" i="1"/>
  <c r="X5968" i="1"/>
  <c r="W5968" i="1"/>
  <c r="V5968" i="1"/>
  <c r="U5968" i="1"/>
  <c r="Y5967" i="1"/>
  <c r="X5967" i="1"/>
  <c r="W5967" i="1"/>
  <c r="V5967" i="1"/>
  <c r="U5967" i="1"/>
  <c r="Y5966" i="1"/>
  <c r="X5966" i="1"/>
  <c r="W5966" i="1"/>
  <c r="V5966" i="1"/>
  <c r="U5966" i="1"/>
  <c r="Y5965" i="1"/>
  <c r="X5965" i="1"/>
  <c r="W5965" i="1"/>
  <c r="V5965" i="1"/>
  <c r="U5965" i="1"/>
  <c r="Y5964" i="1"/>
  <c r="X5964" i="1"/>
  <c r="W5964" i="1"/>
  <c r="V5964" i="1"/>
  <c r="U5964" i="1"/>
  <c r="Y5963" i="1"/>
  <c r="X5963" i="1"/>
  <c r="W5963" i="1"/>
  <c r="V5963" i="1"/>
  <c r="U5963" i="1"/>
  <c r="Y5962" i="1"/>
  <c r="X5962" i="1"/>
  <c r="W5962" i="1"/>
  <c r="V5962" i="1"/>
  <c r="U5962" i="1"/>
  <c r="Y5961" i="1"/>
  <c r="X5961" i="1"/>
  <c r="W5961" i="1"/>
  <c r="V5961" i="1"/>
  <c r="U5961" i="1"/>
  <c r="Y5960" i="1"/>
  <c r="X5960" i="1"/>
  <c r="W5960" i="1"/>
  <c r="V5960" i="1"/>
  <c r="U5960" i="1"/>
  <c r="Y5959" i="1"/>
  <c r="X5959" i="1"/>
  <c r="W5959" i="1"/>
  <c r="V5959" i="1"/>
  <c r="U5959" i="1"/>
  <c r="Y5958" i="1"/>
  <c r="X5958" i="1"/>
  <c r="W5958" i="1"/>
  <c r="V5958" i="1"/>
  <c r="U5958" i="1"/>
  <c r="Y5957" i="1"/>
  <c r="X5957" i="1"/>
  <c r="W5957" i="1"/>
  <c r="V5957" i="1"/>
  <c r="U5957" i="1"/>
  <c r="Y5956" i="1"/>
  <c r="X5956" i="1"/>
  <c r="W5956" i="1"/>
  <c r="V5956" i="1"/>
  <c r="U5956" i="1"/>
  <c r="Y5955" i="1"/>
  <c r="X5955" i="1"/>
  <c r="W5955" i="1"/>
  <c r="V5955" i="1"/>
  <c r="U5955" i="1"/>
  <c r="Y5954" i="1"/>
  <c r="X5954" i="1"/>
  <c r="W5954" i="1"/>
  <c r="V5954" i="1"/>
  <c r="U5954" i="1"/>
  <c r="Y5953" i="1"/>
  <c r="X5953" i="1"/>
  <c r="W5953" i="1"/>
  <c r="V5953" i="1"/>
  <c r="U5953" i="1"/>
  <c r="Y5952" i="1"/>
  <c r="X5952" i="1"/>
  <c r="W5952" i="1"/>
  <c r="V5952" i="1"/>
  <c r="U5952" i="1"/>
  <c r="Y5951" i="1"/>
  <c r="X5951" i="1"/>
  <c r="W5951" i="1"/>
  <c r="V5951" i="1"/>
  <c r="U5951" i="1"/>
  <c r="Y5950" i="1"/>
  <c r="X5950" i="1"/>
  <c r="W5950" i="1"/>
  <c r="V5950" i="1"/>
  <c r="U5950" i="1"/>
  <c r="Y5949" i="1"/>
  <c r="X5949" i="1"/>
  <c r="W5949" i="1"/>
  <c r="V5949" i="1"/>
  <c r="U5949" i="1"/>
  <c r="Y5948" i="1"/>
  <c r="X5948" i="1"/>
  <c r="W5948" i="1"/>
  <c r="V5948" i="1"/>
  <c r="U5948" i="1"/>
  <c r="Y5947" i="1"/>
  <c r="X5947" i="1"/>
  <c r="W5947" i="1"/>
  <c r="V5947" i="1"/>
  <c r="U5947" i="1"/>
  <c r="Y5946" i="1"/>
  <c r="X5946" i="1"/>
  <c r="W5946" i="1"/>
  <c r="V5946" i="1"/>
  <c r="U5946" i="1"/>
  <c r="Y5945" i="1"/>
  <c r="X5945" i="1"/>
  <c r="W5945" i="1"/>
  <c r="V5945" i="1"/>
  <c r="U5945" i="1"/>
  <c r="Y5944" i="1"/>
  <c r="X5944" i="1"/>
  <c r="W5944" i="1"/>
  <c r="V5944" i="1"/>
  <c r="U5944" i="1"/>
  <c r="Y5943" i="1"/>
  <c r="X5943" i="1"/>
  <c r="W5943" i="1"/>
  <c r="V5943" i="1"/>
  <c r="U5943" i="1"/>
  <c r="Y5942" i="1"/>
  <c r="X5942" i="1"/>
  <c r="W5942" i="1"/>
  <c r="V5942" i="1"/>
  <c r="U5942" i="1"/>
  <c r="Y5941" i="1"/>
  <c r="X5941" i="1"/>
  <c r="W5941" i="1"/>
  <c r="V5941" i="1"/>
  <c r="U5941" i="1"/>
  <c r="Y5940" i="1"/>
  <c r="X5940" i="1"/>
  <c r="W5940" i="1"/>
  <c r="V5940" i="1"/>
  <c r="U5940" i="1"/>
  <c r="Y5939" i="1"/>
  <c r="X5939" i="1"/>
  <c r="W5939" i="1"/>
  <c r="V5939" i="1"/>
  <c r="U5939" i="1"/>
  <c r="Y5938" i="1"/>
  <c r="X5938" i="1"/>
  <c r="W5938" i="1"/>
  <c r="V5938" i="1"/>
  <c r="U5938" i="1"/>
  <c r="Y5937" i="1"/>
  <c r="X5937" i="1"/>
  <c r="W5937" i="1"/>
  <c r="V5937" i="1"/>
  <c r="U5937" i="1"/>
  <c r="Y5936" i="1"/>
  <c r="X5936" i="1"/>
  <c r="W5936" i="1"/>
  <c r="V5936" i="1"/>
  <c r="U5936" i="1"/>
  <c r="Y5935" i="1"/>
  <c r="X5935" i="1"/>
  <c r="W5935" i="1"/>
  <c r="V5935" i="1"/>
  <c r="U5935" i="1"/>
  <c r="Y5934" i="1"/>
  <c r="X5934" i="1"/>
  <c r="W5934" i="1"/>
  <c r="V5934" i="1"/>
  <c r="U5934" i="1"/>
  <c r="Y5933" i="1"/>
  <c r="X5933" i="1"/>
  <c r="W5933" i="1"/>
  <c r="V5933" i="1"/>
  <c r="U5933" i="1"/>
  <c r="Y5932" i="1"/>
  <c r="X5932" i="1"/>
  <c r="W5932" i="1"/>
  <c r="V5932" i="1"/>
  <c r="U5932" i="1"/>
  <c r="Y5931" i="1"/>
  <c r="X5931" i="1"/>
  <c r="W5931" i="1"/>
  <c r="V5931" i="1"/>
  <c r="U5931" i="1"/>
  <c r="Y5930" i="1"/>
  <c r="X5930" i="1"/>
  <c r="W5930" i="1"/>
  <c r="V5930" i="1"/>
  <c r="U5930" i="1"/>
  <c r="Y5929" i="1"/>
  <c r="X5929" i="1"/>
  <c r="W5929" i="1"/>
  <c r="V5929" i="1"/>
  <c r="U5929" i="1"/>
  <c r="Y5928" i="1"/>
  <c r="X5928" i="1"/>
  <c r="W5928" i="1"/>
  <c r="V5928" i="1"/>
  <c r="U5928" i="1"/>
  <c r="Y5927" i="1"/>
  <c r="X5927" i="1"/>
  <c r="W5927" i="1"/>
  <c r="V5927" i="1"/>
  <c r="U5927" i="1"/>
  <c r="Y5926" i="1"/>
  <c r="X5926" i="1"/>
  <c r="W5926" i="1"/>
  <c r="V5926" i="1"/>
  <c r="U5926" i="1"/>
  <c r="Y5925" i="1"/>
  <c r="X5925" i="1"/>
  <c r="W5925" i="1"/>
  <c r="V5925" i="1"/>
  <c r="U5925" i="1"/>
  <c r="Y5924" i="1"/>
  <c r="X5924" i="1"/>
  <c r="W5924" i="1"/>
  <c r="V5924" i="1"/>
  <c r="U5924" i="1"/>
  <c r="Y5923" i="1"/>
  <c r="X5923" i="1"/>
  <c r="W5923" i="1"/>
  <c r="V5923" i="1"/>
  <c r="U5923" i="1"/>
  <c r="Y5922" i="1"/>
  <c r="X5922" i="1"/>
  <c r="W5922" i="1"/>
  <c r="V5922" i="1"/>
  <c r="U5922" i="1"/>
  <c r="Y5921" i="1"/>
  <c r="X5921" i="1"/>
  <c r="W5921" i="1"/>
  <c r="V5921" i="1"/>
  <c r="U5921" i="1"/>
  <c r="Y5920" i="1"/>
  <c r="X5920" i="1"/>
  <c r="W5920" i="1"/>
  <c r="V5920" i="1"/>
  <c r="U5920" i="1"/>
  <c r="Y5919" i="1"/>
  <c r="X5919" i="1"/>
  <c r="W5919" i="1"/>
  <c r="V5919" i="1"/>
  <c r="U5919" i="1"/>
  <c r="Y5918" i="1"/>
  <c r="X5918" i="1"/>
  <c r="W5918" i="1"/>
  <c r="V5918" i="1"/>
  <c r="U5918" i="1"/>
  <c r="Y5917" i="1"/>
  <c r="X5917" i="1"/>
  <c r="W5917" i="1"/>
  <c r="V5917" i="1"/>
  <c r="U5917" i="1"/>
  <c r="Y5916" i="1"/>
  <c r="X5916" i="1"/>
  <c r="W5916" i="1"/>
  <c r="V5916" i="1"/>
  <c r="U5916" i="1"/>
  <c r="Y5915" i="1"/>
  <c r="X5915" i="1"/>
  <c r="W5915" i="1"/>
  <c r="V5915" i="1"/>
  <c r="U5915" i="1"/>
  <c r="Y5914" i="1"/>
  <c r="X5914" i="1"/>
  <c r="W5914" i="1"/>
  <c r="V5914" i="1"/>
  <c r="U5914" i="1"/>
  <c r="Y5913" i="1"/>
  <c r="X5913" i="1"/>
  <c r="W5913" i="1"/>
  <c r="V5913" i="1"/>
  <c r="U5913" i="1"/>
  <c r="Y5912" i="1"/>
  <c r="X5912" i="1"/>
  <c r="W5912" i="1"/>
  <c r="V5912" i="1"/>
  <c r="U5912" i="1"/>
  <c r="Y5911" i="1"/>
  <c r="X5911" i="1"/>
  <c r="W5911" i="1"/>
  <c r="V5911" i="1"/>
  <c r="U5911" i="1"/>
  <c r="Y5910" i="1"/>
  <c r="X5910" i="1"/>
  <c r="W5910" i="1"/>
  <c r="V5910" i="1"/>
  <c r="U5910" i="1"/>
  <c r="Y5909" i="1"/>
  <c r="X5909" i="1"/>
  <c r="W5909" i="1"/>
  <c r="V5909" i="1"/>
  <c r="U5909" i="1"/>
  <c r="Y5908" i="1"/>
  <c r="X5908" i="1"/>
  <c r="W5908" i="1"/>
  <c r="V5908" i="1"/>
  <c r="U5908" i="1"/>
  <c r="Y5907" i="1"/>
  <c r="X5907" i="1"/>
  <c r="W5907" i="1"/>
  <c r="V5907" i="1"/>
  <c r="U5907" i="1"/>
  <c r="Y5906" i="1"/>
  <c r="X5906" i="1"/>
  <c r="W5906" i="1"/>
  <c r="V5906" i="1"/>
  <c r="U5906" i="1"/>
  <c r="Y5905" i="1"/>
  <c r="X5905" i="1"/>
  <c r="W5905" i="1"/>
  <c r="V5905" i="1"/>
  <c r="U5905" i="1"/>
  <c r="Y5904" i="1"/>
  <c r="X5904" i="1"/>
  <c r="W5904" i="1"/>
  <c r="V5904" i="1"/>
  <c r="U5904" i="1"/>
  <c r="Y5903" i="1"/>
  <c r="X5903" i="1"/>
  <c r="W5903" i="1"/>
  <c r="V5903" i="1"/>
  <c r="U5903" i="1"/>
  <c r="Y5902" i="1"/>
  <c r="X5902" i="1"/>
  <c r="W5902" i="1"/>
  <c r="V5902" i="1"/>
  <c r="U5902" i="1"/>
  <c r="Y5901" i="1"/>
  <c r="X5901" i="1"/>
  <c r="W5901" i="1"/>
  <c r="V5901" i="1"/>
  <c r="U5901" i="1"/>
  <c r="Y5900" i="1"/>
  <c r="X5900" i="1"/>
  <c r="W5900" i="1"/>
  <c r="V5900" i="1"/>
  <c r="U5900" i="1"/>
  <c r="Y5899" i="1"/>
  <c r="X5899" i="1"/>
  <c r="W5899" i="1"/>
  <c r="V5899" i="1"/>
  <c r="U5899" i="1"/>
  <c r="Y5898" i="1"/>
  <c r="X5898" i="1"/>
  <c r="W5898" i="1"/>
  <c r="V5898" i="1"/>
  <c r="U5898" i="1"/>
  <c r="Y5897" i="1"/>
  <c r="X5897" i="1"/>
  <c r="W5897" i="1"/>
  <c r="V5897" i="1"/>
  <c r="U5897" i="1"/>
  <c r="Y5896" i="1"/>
  <c r="X5896" i="1"/>
  <c r="W5896" i="1"/>
  <c r="V5896" i="1"/>
  <c r="U5896" i="1"/>
  <c r="Y5895" i="1"/>
  <c r="X5895" i="1"/>
  <c r="W5895" i="1"/>
  <c r="V5895" i="1"/>
  <c r="U5895" i="1"/>
  <c r="Y5894" i="1"/>
  <c r="X5894" i="1"/>
  <c r="W5894" i="1"/>
  <c r="V5894" i="1"/>
  <c r="U5894" i="1"/>
  <c r="Y5893" i="1"/>
  <c r="X5893" i="1"/>
  <c r="W5893" i="1"/>
  <c r="V5893" i="1"/>
  <c r="U5893" i="1"/>
  <c r="Y5892" i="1"/>
  <c r="X5892" i="1"/>
  <c r="W5892" i="1"/>
  <c r="V5892" i="1"/>
  <c r="U5892" i="1"/>
  <c r="Y5891" i="1"/>
  <c r="X5891" i="1"/>
  <c r="W5891" i="1"/>
  <c r="V5891" i="1"/>
  <c r="U5891" i="1"/>
  <c r="Y5890" i="1"/>
  <c r="X5890" i="1"/>
  <c r="W5890" i="1"/>
  <c r="V5890" i="1"/>
  <c r="U5890" i="1"/>
  <c r="Y5889" i="1"/>
  <c r="X5889" i="1"/>
  <c r="W5889" i="1"/>
  <c r="V5889" i="1"/>
  <c r="U5889" i="1"/>
  <c r="Y5888" i="1"/>
  <c r="X5888" i="1"/>
  <c r="W5888" i="1"/>
  <c r="V5888" i="1"/>
  <c r="U5888" i="1"/>
  <c r="Y5887" i="1"/>
  <c r="X5887" i="1"/>
  <c r="W5887" i="1"/>
  <c r="V5887" i="1"/>
  <c r="U5887" i="1"/>
  <c r="Y5886" i="1"/>
  <c r="X5886" i="1"/>
  <c r="W5886" i="1"/>
  <c r="V5886" i="1"/>
  <c r="U5886" i="1"/>
  <c r="Y5885" i="1"/>
  <c r="X5885" i="1"/>
  <c r="W5885" i="1"/>
  <c r="V5885" i="1"/>
  <c r="U5885" i="1"/>
  <c r="Y5884" i="1"/>
  <c r="X5884" i="1"/>
  <c r="W5884" i="1"/>
  <c r="V5884" i="1"/>
  <c r="U5884" i="1"/>
  <c r="Y5883" i="1"/>
  <c r="X5883" i="1"/>
  <c r="W5883" i="1"/>
  <c r="V5883" i="1"/>
  <c r="U5883" i="1"/>
  <c r="Y5882" i="1"/>
  <c r="X5882" i="1"/>
  <c r="W5882" i="1"/>
  <c r="V5882" i="1"/>
  <c r="U5882" i="1"/>
  <c r="Y5881" i="1"/>
  <c r="X5881" i="1"/>
  <c r="W5881" i="1"/>
  <c r="V5881" i="1"/>
  <c r="U5881" i="1"/>
  <c r="Y5880" i="1"/>
  <c r="X5880" i="1"/>
  <c r="W5880" i="1"/>
  <c r="V5880" i="1"/>
  <c r="U5880" i="1"/>
  <c r="Y5879" i="1"/>
  <c r="X5879" i="1"/>
  <c r="W5879" i="1"/>
  <c r="V5879" i="1"/>
  <c r="U5879" i="1"/>
  <c r="Y5878" i="1"/>
  <c r="X5878" i="1"/>
  <c r="W5878" i="1"/>
  <c r="V5878" i="1"/>
  <c r="U5878" i="1"/>
  <c r="Y5877" i="1"/>
  <c r="X5877" i="1"/>
  <c r="W5877" i="1"/>
  <c r="V5877" i="1"/>
  <c r="U5877" i="1"/>
  <c r="Y5876" i="1"/>
  <c r="X5876" i="1"/>
  <c r="W5876" i="1"/>
  <c r="V5876" i="1"/>
  <c r="U5876" i="1"/>
  <c r="Y5875" i="1"/>
  <c r="X5875" i="1"/>
  <c r="W5875" i="1"/>
  <c r="V5875" i="1"/>
  <c r="U5875" i="1"/>
  <c r="Y5874" i="1"/>
  <c r="X5874" i="1"/>
  <c r="W5874" i="1"/>
  <c r="V5874" i="1"/>
  <c r="U5874" i="1"/>
  <c r="Y5873" i="1"/>
  <c r="X5873" i="1"/>
  <c r="W5873" i="1"/>
  <c r="V5873" i="1"/>
  <c r="U5873" i="1"/>
  <c r="Y5872" i="1"/>
  <c r="X5872" i="1"/>
  <c r="W5872" i="1"/>
  <c r="V5872" i="1"/>
  <c r="U5872" i="1"/>
  <c r="Y5871" i="1"/>
  <c r="X5871" i="1"/>
  <c r="W5871" i="1"/>
  <c r="V5871" i="1"/>
  <c r="U5871" i="1"/>
  <c r="Y5870" i="1"/>
  <c r="X5870" i="1"/>
  <c r="W5870" i="1"/>
  <c r="V5870" i="1"/>
  <c r="U5870" i="1"/>
  <c r="Y5869" i="1"/>
  <c r="X5869" i="1"/>
  <c r="W5869" i="1"/>
  <c r="V5869" i="1"/>
  <c r="U5869" i="1"/>
  <c r="Y5868" i="1"/>
  <c r="X5868" i="1"/>
  <c r="W5868" i="1"/>
  <c r="V5868" i="1"/>
  <c r="U5868" i="1"/>
  <c r="Y5867" i="1"/>
  <c r="X5867" i="1"/>
  <c r="W5867" i="1"/>
  <c r="V5867" i="1"/>
  <c r="U5867" i="1"/>
  <c r="Y5866" i="1"/>
  <c r="X5866" i="1"/>
  <c r="W5866" i="1"/>
  <c r="V5866" i="1"/>
  <c r="U5866" i="1"/>
  <c r="Y5865" i="1"/>
  <c r="X5865" i="1"/>
  <c r="W5865" i="1"/>
  <c r="V5865" i="1"/>
  <c r="U5865" i="1"/>
  <c r="Y5864" i="1"/>
  <c r="X5864" i="1"/>
  <c r="W5864" i="1"/>
  <c r="V5864" i="1"/>
  <c r="U5864" i="1"/>
  <c r="Y5863" i="1"/>
  <c r="X5863" i="1"/>
  <c r="W5863" i="1"/>
  <c r="V5863" i="1"/>
  <c r="U5863" i="1"/>
  <c r="Y5862" i="1"/>
  <c r="X5862" i="1"/>
  <c r="W5862" i="1"/>
  <c r="V5862" i="1"/>
  <c r="U5862" i="1"/>
  <c r="Y5861" i="1"/>
  <c r="X5861" i="1"/>
  <c r="W5861" i="1"/>
  <c r="V5861" i="1"/>
  <c r="U5861" i="1"/>
  <c r="Y5860" i="1"/>
  <c r="X5860" i="1"/>
  <c r="W5860" i="1"/>
  <c r="V5860" i="1"/>
  <c r="U5860" i="1"/>
  <c r="Y5859" i="1"/>
  <c r="X5859" i="1"/>
  <c r="W5859" i="1"/>
  <c r="V5859" i="1"/>
  <c r="U5859" i="1"/>
  <c r="Y5858" i="1"/>
  <c r="X5858" i="1"/>
  <c r="W5858" i="1"/>
  <c r="V5858" i="1"/>
  <c r="U5858" i="1"/>
  <c r="Y5857" i="1"/>
  <c r="X5857" i="1"/>
  <c r="W5857" i="1"/>
  <c r="V5857" i="1"/>
  <c r="U5857" i="1"/>
  <c r="Y5856" i="1"/>
  <c r="X5856" i="1"/>
  <c r="W5856" i="1"/>
  <c r="V5856" i="1"/>
  <c r="U5856" i="1"/>
  <c r="Y5855" i="1"/>
  <c r="X5855" i="1"/>
  <c r="W5855" i="1"/>
  <c r="V5855" i="1"/>
  <c r="U5855" i="1"/>
  <c r="Y5854" i="1"/>
  <c r="X5854" i="1"/>
  <c r="W5854" i="1"/>
  <c r="V5854" i="1"/>
  <c r="U5854" i="1"/>
  <c r="Y5853" i="1"/>
  <c r="X5853" i="1"/>
  <c r="W5853" i="1"/>
  <c r="V5853" i="1"/>
  <c r="U5853" i="1"/>
  <c r="Y5852" i="1"/>
  <c r="X5852" i="1"/>
  <c r="W5852" i="1"/>
  <c r="V5852" i="1"/>
  <c r="U5852" i="1"/>
  <c r="Y5851" i="1"/>
  <c r="X5851" i="1"/>
  <c r="W5851" i="1"/>
  <c r="V5851" i="1"/>
  <c r="U5851" i="1"/>
  <c r="Y5850" i="1"/>
  <c r="X5850" i="1"/>
  <c r="W5850" i="1"/>
  <c r="V5850" i="1"/>
  <c r="U5850" i="1"/>
  <c r="Y5849" i="1"/>
  <c r="X5849" i="1"/>
  <c r="W5849" i="1"/>
  <c r="V5849" i="1"/>
  <c r="U5849" i="1"/>
  <c r="Y5848" i="1"/>
  <c r="X5848" i="1"/>
  <c r="W5848" i="1"/>
  <c r="V5848" i="1"/>
  <c r="U5848" i="1"/>
  <c r="Y5847" i="1"/>
  <c r="X5847" i="1"/>
  <c r="W5847" i="1"/>
  <c r="V5847" i="1"/>
  <c r="U5847" i="1"/>
  <c r="Y5846" i="1"/>
  <c r="X5846" i="1"/>
  <c r="W5846" i="1"/>
  <c r="V5846" i="1"/>
  <c r="U5846" i="1"/>
  <c r="Y5845" i="1"/>
  <c r="X5845" i="1"/>
  <c r="W5845" i="1"/>
  <c r="V5845" i="1"/>
  <c r="U5845" i="1"/>
  <c r="Y5844" i="1"/>
  <c r="X5844" i="1"/>
  <c r="W5844" i="1"/>
  <c r="V5844" i="1"/>
  <c r="U5844" i="1"/>
  <c r="Y5843" i="1"/>
  <c r="X5843" i="1"/>
  <c r="W5843" i="1"/>
  <c r="V5843" i="1"/>
  <c r="U5843" i="1"/>
  <c r="Y5842" i="1"/>
  <c r="X5842" i="1"/>
  <c r="W5842" i="1"/>
  <c r="V5842" i="1"/>
  <c r="U5842" i="1"/>
  <c r="Y5841" i="1"/>
  <c r="X5841" i="1"/>
  <c r="W5841" i="1"/>
  <c r="V5841" i="1"/>
  <c r="U5841" i="1"/>
  <c r="Y5840" i="1"/>
  <c r="X5840" i="1"/>
  <c r="W5840" i="1"/>
  <c r="V5840" i="1"/>
  <c r="U5840" i="1"/>
  <c r="Y5839" i="1"/>
  <c r="X5839" i="1"/>
  <c r="W5839" i="1"/>
  <c r="V5839" i="1"/>
  <c r="U5839" i="1"/>
  <c r="Y5838" i="1"/>
  <c r="X5838" i="1"/>
  <c r="W5838" i="1"/>
  <c r="V5838" i="1"/>
  <c r="U5838" i="1"/>
  <c r="Y5837" i="1"/>
  <c r="X5837" i="1"/>
  <c r="W5837" i="1"/>
  <c r="V5837" i="1"/>
  <c r="U5837" i="1"/>
  <c r="Y5836" i="1"/>
  <c r="X5836" i="1"/>
  <c r="W5836" i="1"/>
  <c r="V5836" i="1"/>
  <c r="U5836" i="1"/>
  <c r="Y5835" i="1"/>
  <c r="X5835" i="1"/>
  <c r="W5835" i="1"/>
  <c r="V5835" i="1"/>
  <c r="U5835" i="1"/>
  <c r="Y5834" i="1"/>
  <c r="X5834" i="1"/>
  <c r="W5834" i="1"/>
  <c r="V5834" i="1"/>
  <c r="U5834" i="1"/>
  <c r="Y5833" i="1"/>
  <c r="X5833" i="1"/>
  <c r="W5833" i="1"/>
  <c r="V5833" i="1"/>
  <c r="U5833" i="1"/>
  <c r="Y5832" i="1"/>
  <c r="X5832" i="1"/>
  <c r="W5832" i="1"/>
  <c r="V5832" i="1"/>
  <c r="U5832" i="1"/>
  <c r="Y5831" i="1"/>
  <c r="X5831" i="1"/>
  <c r="W5831" i="1"/>
  <c r="V5831" i="1"/>
  <c r="U5831" i="1"/>
  <c r="Y5830" i="1"/>
  <c r="X5830" i="1"/>
  <c r="W5830" i="1"/>
  <c r="V5830" i="1"/>
  <c r="U5830" i="1"/>
  <c r="Y5829" i="1"/>
  <c r="X5829" i="1"/>
  <c r="W5829" i="1"/>
  <c r="V5829" i="1"/>
  <c r="U5829" i="1"/>
  <c r="Y5828" i="1"/>
  <c r="X5828" i="1"/>
  <c r="W5828" i="1"/>
  <c r="V5828" i="1"/>
  <c r="U5828" i="1"/>
  <c r="Y5827" i="1"/>
  <c r="X5827" i="1"/>
  <c r="W5827" i="1"/>
  <c r="V5827" i="1"/>
  <c r="U5827" i="1"/>
  <c r="Y5826" i="1"/>
  <c r="X5826" i="1"/>
  <c r="W5826" i="1"/>
  <c r="V5826" i="1"/>
  <c r="U5826" i="1"/>
  <c r="Y5825" i="1"/>
  <c r="X5825" i="1"/>
  <c r="W5825" i="1"/>
  <c r="V5825" i="1"/>
  <c r="U5825" i="1"/>
  <c r="Y5824" i="1"/>
  <c r="X5824" i="1"/>
  <c r="W5824" i="1"/>
  <c r="V5824" i="1"/>
  <c r="U5824" i="1"/>
  <c r="Y5823" i="1"/>
  <c r="X5823" i="1"/>
  <c r="W5823" i="1"/>
  <c r="V5823" i="1"/>
  <c r="U5823" i="1"/>
  <c r="Y5822" i="1"/>
  <c r="X5822" i="1"/>
  <c r="W5822" i="1"/>
  <c r="V5822" i="1"/>
  <c r="U5822" i="1"/>
  <c r="Y5821" i="1"/>
  <c r="X5821" i="1"/>
  <c r="W5821" i="1"/>
  <c r="V5821" i="1"/>
  <c r="U5821" i="1"/>
  <c r="Y5820" i="1"/>
  <c r="X5820" i="1"/>
  <c r="W5820" i="1"/>
  <c r="V5820" i="1"/>
  <c r="U5820" i="1"/>
  <c r="Y5819" i="1"/>
  <c r="X5819" i="1"/>
  <c r="W5819" i="1"/>
  <c r="V5819" i="1"/>
  <c r="U5819" i="1"/>
  <c r="Y5818" i="1"/>
  <c r="X5818" i="1"/>
  <c r="W5818" i="1"/>
  <c r="V5818" i="1"/>
  <c r="U5818" i="1"/>
  <c r="Y5817" i="1"/>
  <c r="X5817" i="1"/>
  <c r="W5817" i="1"/>
  <c r="V5817" i="1"/>
  <c r="U5817" i="1"/>
  <c r="Y5816" i="1"/>
  <c r="X5816" i="1"/>
  <c r="W5816" i="1"/>
  <c r="V5816" i="1"/>
  <c r="U5816" i="1"/>
  <c r="Y5815" i="1"/>
  <c r="X5815" i="1"/>
  <c r="W5815" i="1"/>
  <c r="V5815" i="1"/>
  <c r="U5815" i="1"/>
  <c r="Y5814" i="1"/>
  <c r="X5814" i="1"/>
  <c r="W5814" i="1"/>
  <c r="V5814" i="1"/>
  <c r="U5814" i="1"/>
  <c r="Y5813" i="1"/>
  <c r="X5813" i="1"/>
  <c r="W5813" i="1"/>
  <c r="V5813" i="1"/>
  <c r="U5813" i="1"/>
  <c r="Y5812" i="1"/>
  <c r="X5812" i="1"/>
  <c r="W5812" i="1"/>
  <c r="V5812" i="1"/>
  <c r="U5812" i="1"/>
  <c r="Y5811" i="1"/>
  <c r="X5811" i="1"/>
  <c r="W5811" i="1"/>
  <c r="V5811" i="1"/>
  <c r="U5811" i="1"/>
  <c r="Y5810" i="1"/>
  <c r="X5810" i="1"/>
  <c r="W5810" i="1"/>
  <c r="V5810" i="1"/>
  <c r="U5810" i="1"/>
  <c r="Y5809" i="1"/>
  <c r="X5809" i="1"/>
  <c r="W5809" i="1"/>
  <c r="V5809" i="1"/>
  <c r="U5809" i="1"/>
  <c r="Y5808" i="1"/>
  <c r="X5808" i="1"/>
  <c r="W5808" i="1"/>
  <c r="V5808" i="1"/>
  <c r="U5808" i="1"/>
  <c r="Y5807" i="1"/>
  <c r="X5807" i="1"/>
  <c r="W5807" i="1"/>
  <c r="V5807" i="1"/>
  <c r="U5807" i="1"/>
  <c r="Y5806" i="1"/>
  <c r="X5806" i="1"/>
  <c r="W5806" i="1"/>
  <c r="V5806" i="1"/>
  <c r="U5806" i="1"/>
  <c r="Y5805" i="1"/>
  <c r="X5805" i="1"/>
  <c r="W5805" i="1"/>
  <c r="V5805" i="1"/>
  <c r="U5805" i="1"/>
  <c r="Y5804" i="1"/>
  <c r="X5804" i="1"/>
  <c r="W5804" i="1"/>
  <c r="V5804" i="1"/>
  <c r="U5804" i="1"/>
  <c r="Y5803" i="1"/>
  <c r="X5803" i="1"/>
  <c r="W5803" i="1"/>
  <c r="V5803" i="1"/>
  <c r="U5803" i="1"/>
  <c r="Y5802" i="1"/>
  <c r="X5802" i="1"/>
  <c r="W5802" i="1"/>
  <c r="V5802" i="1"/>
  <c r="U5802" i="1"/>
  <c r="Y5801" i="1"/>
  <c r="X5801" i="1"/>
  <c r="W5801" i="1"/>
  <c r="V5801" i="1"/>
  <c r="U5801" i="1"/>
  <c r="Y5800" i="1"/>
  <c r="X5800" i="1"/>
  <c r="W5800" i="1"/>
  <c r="V5800" i="1"/>
  <c r="U5800" i="1"/>
  <c r="Y5799" i="1"/>
  <c r="X5799" i="1"/>
  <c r="W5799" i="1"/>
  <c r="V5799" i="1"/>
  <c r="U5799" i="1"/>
  <c r="Y5798" i="1"/>
  <c r="X5798" i="1"/>
  <c r="W5798" i="1"/>
  <c r="V5798" i="1"/>
  <c r="U5798" i="1"/>
  <c r="Y5797" i="1"/>
  <c r="X5797" i="1"/>
  <c r="W5797" i="1"/>
  <c r="V5797" i="1"/>
  <c r="U5797" i="1"/>
  <c r="Y5796" i="1"/>
  <c r="X5796" i="1"/>
  <c r="W5796" i="1"/>
  <c r="V5796" i="1"/>
  <c r="U5796" i="1"/>
  <c r="Y5795" i="1"/>
  <c r="X5795" i="1"/>
  <c r="W5795" i="1"/>
  <c r="V5795" i="1"/>
  <c r="U5795" i="1"/>
  <c r="Y5794" i="1"/>
  <c r="X5794" i="1"/>
  <c r="W5794" i="1"/>
  <c r="V5794" i="1"/>
  <c r="U5794" i="1"/>
  <c r="Y5793" i="1"/>
  <c r="X5793" i="1"/>
  <c r="W5793" i="1"/>
  <c r="V5793" i="1"/>
  <c r="U5793" i="1"/>
  <c r="Y5792" i="1"/>
  <c r="X5792" i="1"/>
  <c r="W5792" i="1"/>
  <c r="V5792" i="1"/>
  <c r="U5792" i="1"/>
  <c r="Y5791" i="1"/>
  <c r="X5791" i="1"/>
  <c r="W5791" i="1"/>
  <c r="V5791" i="1"/>
  <c r="U5791" i="1"/>
  <c r="Y5790" i="1"/>
  <c r="X5790" i="1"/>
  <c r="W5790" i="1"/>
  <c r="V5790" i="1"/>
  <c r="U5790" i="1"/>
  <c r="Y5789" i="1"/>
  <c r="X5789" i="1"/>
  <c r="W5789" i="1"/>
  <c r="V5789" i="1"/>
  <c r="U5789" i="1"/>
  <c r="Y5788" i="1"/>
  <c r="X5788" i="1"/>
  <c r="W5788" i="1"/>
  <c r="V5788" i="1"/>
  <c r="U5788" i="1"/>
  <c r="Y5787" i="1"/>
  <c r="X5787" i="1"/>
  <c r="W5787" i="1"/>
  <c r="V5787" i="1"/>
  <c r="U5787" i="1"/>
  <c r="Y5786" i="1"/>
  <c r="X5786" i="1"/>
  <c r="W5786" i="1"/>
  <c r="V5786" i="1"/>
  <c r="U5786" i="1"/>
  <c r="Y5785" i="1"/>
  <c r="X5785" i="1"/>
  <c r="W5785" i="1"/>
  <c r="V5785" i="1"/>
  <c r="U5785" i="1"/>
  <c r="Y5784" i="1"/>
  <c r="X5784" i="1"/>
  <c r="W5784" i="1"/>
  <c r="V5784" i="1"/>
  <c r="U5784" i="1"/>
  <c r="Y5783" i="1"/>
  <c r="X5783" i="1"/>
  <c r="W5783" i="1"/>
  <c r="V5783" i="1"/>
  <c r="U5783" i="1"/>
  <c r="Y5782" i="1"/>
  <c r="X5782" i="1"/>
  <c r="W5782" i="1"/>
  <c r="V5782" i="1"/>
  <c r="U5782" i="1"/>
  <c r="Y5781" i="1"/>
  <c r="X5781" i="1"/>
  <c r="W5781" i="1"/>
  <c r="V5781" i="1"/>
  <c r="U5781" i="1"/>
  <c r="Y5780" i="1"/>
  <c r="X5780" i="1"/>
  <c r="W5780" i="1"/>
  <c r="V5780" i="1"/>
  <c r="U5780" i="1"/>
  <c r="Y5779" i="1"/>
  <c r="X5779" i="1"/>
  <c r="W5779" i="1"/>
  <c r="V5779" i="1"/>
  <c r="U5779" i="1"/>
  <c r="Y5778" i="1"/>
  <c r="X5778" i="1"/>
  <c r="W5778" i="1"/>
  <c r="V5778" i="1"/>
  <c r="U5778" i="1"/>
  <c r="Y5777" i="1"/>
  <c r="X5777" i="1"/>
  <c r="W5777" i="1"/>
  <c r="V5777" i="1"/>
  <c r="U5777" i="1"/>
  <c r="Y5776" i="1"/>
  <c r="X5776" i="1"/>
  <c r="W5776" i="1"/>
  <c r="V5776" i="1"/>
  <c r="U5776" i="1"/>
  <c r="Y5775" i="1"/>
  <c r="X5775" i="1"/>
  <c r="W5775" i="1"/>
  <c r="V5775" i="1"/>
  <c r="U5775" i="1"/>
  <c r="Y5774" i="1"/>
  <c r="X5774" i="1"/>
  <c r="W5774" i="1"/>
  <c r="V5774" i="1"/>
  <c r="U5774" i="1"/>
  <c r="Y5773" i="1"/>
  <c r="X5773" i="1"/>
  <c r="W5773" i="1"/>
  <c r="V5773" i="1"/>
  <c r="U5773" i="1"/>
  <c r="Y5772" i="1"/>
  <c r="X5772" i="1"/>
  <c r="W5772" i="1"/>
  <c r="V5772" i="1"/>
  <c r="U5772" i="1"/>
  <c r="Y5771" i="1"/>
  <c r="X5771" i="1"/>
  <c r="W5771" i="1"/>
  <c r="V5771" i="1"/>
  <c r="U5771" i="1"/>
  <c r="Y5770" i="1"/>
  <c r="X5770" i="1"/>
  <c r="W5770" i="1"/>
  <c r="V5770" i="1"/>
  <c r="U5770" i="1"/>
  <c r="Y5769" i="1"/>
  <c r="X5769" i="1"/>
  <c r="W5769" i="1"/>
  <c r="V5769" i="1"/>
  <c r="U5769" i="1"/>
  <c r="Y5768" i="1"/>
  <c r="X5768" i="1"/>
  <c r="W5768" i="1"/>
  <c r="V5768" i="1"/>
  <c r="U5768" i="1"/>
  <c r="Y5767" i="1"/>
  <c r="X5767" i="1"/>
  <c r="W5767" i="1"/>
  <c r="V5767" i="1"/>
  <c r="U5767" i="1"/>
  <c r="Y5766" i="1"/>
  <c r="X5766" i="1"/>
  <c r="W5766" i="1"/>
  <c r="V5766" i="1"/>
  <c r="U5766" i="1"/>
  <c r="Y5765" i="1"/>
  <c r="X5765" i="1"/>
  <c r="W5765" i="1"/>
  <c r="V5765" i="1"/>
  <c r="U5765" i="1"/>
  <c r="Y5764" i="1"/>
  <c r="X5764" i="1"/>
  <c r="W5764" i="1"/>
  <c r="V5764" i="1"/>
  <c r="U5764" i="1"/>
  <c r="Y5763" i="1"/>
  <c r="X5763" i="1"/>
  <c r="W5763" i="1"/>
  <c r="V5763" i="1"/>
  <c r="U5763" i="1"/>
  <c r="Y5762" i="1"/>
  <c r="X5762" i="1"/>
  <c r="W5762" i="1"/>
  <c r="V5762" i="1"/>
  <c r="U5762" i="1"/>
  <c r="Y5761" i="1"/>
  <c r="X5761" i="1"/>
  <c r="W5761" i="1"/>
  <c r="V5761" i="1"/>
  <c r="U5761" i="1"/>
  <c r="Y5760" i="1"/>
  <c r="X5760" i="1"/>
  <c r="W5760" i="1"/>
  <c r="V5760" i="1"/>
  <c r="U5760" i="1"/>
  <c r="Y5759" i="1"/>
  <c r="X5759" i="1"/>
  <c r="W5759" i="1"/>
  <c r="V5759" i="1"/>
  <c r="U5759" i="1"/>
  <c r="Y5758" i="1"/>
  <c r="X5758" i="1"/>
  <c r="W5758" i="1"/>
  <c r="V5758" i="1"/>
  <c r="U5758" i="1"/>
  <c r="Y5757" i="1"/>
  <c r="X5757" i="1"/>
  <c r="W5757" i="1"/>
  <c r="V5757" i="1"/>
  <c r="U5757" i="1"/>
  <c r="Y5756" i="1"/>
  <c r="X5756" i="1"/>
  <c r="W5756" i="1"/>
  <c r="V5756" i="1"/>
  <c r="U5756" i="1"/>
  <c r="Y5755" i="1"/>
  <c r="X5755" i="1"/>
  <c r="W5755" i="1"/>
  <c r="V5755" i="1"/>
  <c r="U5755" i="1"/>
  <c r="Y5754" i="1"/>
  <c r="X5754" i="1"/>
  <c r="W5754" i="1"/>
  <c r="V5754" i="1"/>
  <c r="U5754" i="1"/>
  <c r="Y5753" i="1"/>
  <c r="X5753" i="1"/>
  <c r="W5753" i="1"/>
  <c r="V5753" i="1"/>
  <c r="U5753" i="1"/>
  <c r="Y5752" i="1"/>
  <c r="X5752" i="1"/>
  <c r="W5752" i="1"/>
  <c r="V5752" i="1"/>
  <c r="U5752" i="1"/>
  <c r="Y5751" i="1"/>
  <c r="X5751" i="1"/>
  <c r="W5751" i="1"/>
  <c r="V5751" i="1"/>
  <c r="U5751" i="1"/>
  <c r="Y5750" i="1"/>
  <c r="X5750" i="1"/>
  <c r="W5750" i="1"/>
  <c r="V5750" i="1"/>
  <c r="U5750" i="1"/>
  <c r="Y5749" i="1"/>
  <c r="X5749" i="1"/>
  <c r="W5749" i="1"/>
  <c r="V5749" i="1"/>
  <c r="U5749" i="1"/>
  <c r="Y5748" i="1"/>
  <c r="X5748" i="1"/>
  <c r="W5748" i="1"/>
  <c r="V5748" i="1"/>
  <c r="U5748" i="1"/>
  <c r="Y5747" i="1"/>
  <c r="X5747" i="1"/>
  <c r="W5747" i="1"/>
  <c r="V5747" i="1"/>
  <c r="U5747" i="1"/>
  <c r="Y5746" i="1"/>
  <c r="X5746" i="1"/>
  <c r="W5746" i="1"/>
  <c r="V5746" i="1"/>
  <c r="U5746" i="1"/>
  <c r="Y5745" i="1"/>
  <c r="X5745" i="1"/>
  <c r="W5745" i="1"/>
  <c r="V5745" i="1"/>
  <c r="U5745" i="1"/>
  <c r="Y5744" i="1"/>
  <c r="X5744" i="1"/>
  <c r="W5744" i="1"/>
  <c r="V5744" i="1"/>
  <c r="U5744" i="1"/>
  <c r="Y5743" i="1"/>
  <c r="X5743" i="1"/>
  <c r="W5743" i="1"/>
  <c r="V5743" i="1"/>
  <c r="U5743" i="1"/>
  <c r="Y5742" i="1"/>
  <c r="X5742" i="1"/>
  <c r="W5742" i="1"/>
  <c r="V5742" i="1"/>
  <c r="U5742" i="1"/>
  <c r="Y5741" i="1"/>
  <c r="X5741" i="1"/>
  <c r="W5741" i="1"/>
  <c r="V5741" i="1"/>
  <c r="U5741" i="1"/>
  <c r="Y5740" i="1"/>
  <c r="X5740" i="1"/>
  <c r="W5740" i="1"/>
  <c r="V5740" i="1"/>
  <c r="U5740" i="1"/>
  <c r="Y5739" i="1"/>
  <c r="X5739" i="1"/>
  <c r="W5739" i="1"/>
  <c r="V5739" i="1"/>
  <c r="U5739" i="1"/>
  <c r="Y5738" i="1"/>
  <c r="X5738" i="1"/>
  <c r="W5738" i="1"/>
  <c r="V5738" i="1"/>
  <c r="U5738" i="1"/>
  <c r="Y5737" i="1"/>
  <c r="X5737" i="1"/>
  <c r="W5737" i="1"/>
  <c r="V5737" i="1"/>
  <c r="U5737" i="1"/>
  <c r="Y5736" i="1"/>
  <c r="X5736" i="1"/>
  <c r="W5736" i="1"/>
  <c r="V5736" i="1"/>
  <c r="U5736" i="1"/>
  <c r="Y5735" i="1"/>
  <c r="X5735" i="1"/>
  <c r="W5735" i="1"/>
  <c r="V5735" i="1"/>
  <c r="U5735" i="1"/>
  <c r="Y5734" i="1"/>
  <c r="X5734" i="1"/>
  <c r="W5734" i="1"/>
  <c r="V5734" i="1"/>
  <c r="U5734" i="1"/>
  <c r="Y5733" i="1"/>
  <c r="X5733" i="1"/>
  <c r="W5733" i="1"/>
  <c r="V5733" i="1"/>
  <c r="U5733" i="1"/>
  <c r="Y5732" i="1"/>
  <c r="X5732" i="1"/>
  <c r="W5732" i="1"/>
  <c r="V5732" i="1"/>
  <c r="U5732" i="1"/>
  <c r="Y5731" i="1"/>
  <c r="X5731" i="1"/>
  <c r="W5731" i="1"/>
  <c r="V5731" i="1"/>
  <c r="U5731" i="1"/>
  <c r="Y5730" i="1"/>
  <c r="X5730" i="1"/>
  <c r="W5730" i="1"/>
  <c r="V5730" i="1"/>
  <c r="U5730" i="1"/>
  <c r="Y5729" i="1"/>
  <c r="X5729" i="1"/>
  <c r="W5729" i="1"/>
  <c r="V5729" i="1"/>
  <c r="U5729" i="1"/>
  <c r="Y5728" i="1"/>
  <c r="X5728" i="1"/>
  <c r="W5728" i="1"/>
  <c r="V5728" i="1"/>
  <c r="U5728" i="1"/>
  <c r="Y5727" i="1"/>
  <c r="X5727" i="1"/>
  <c r="W5727" i="1"/>
  <c r="V5727" i="1"/>
  <c r="U5727" i="1"/>
  <c r="Y5726" i="1"/>
  <c r="X5726" i="1"/>
  <c r="W5726" i="1"/>
  <c r="V5726" i="1"/>
  <c r="U5726" i="1"/>
  <c r="Y5725" i="1"/>
  <c r="X5725" i="1"/>
  <c r="W5725" i="1"/>
  <c r="V5725" i="1"/>
  <c r="U5725" i="1"/>
  <c r="Y5724" i="1"/>
  <c r="X5724" i="1"/>
  <c r="W5724" i="1"/>
  <c r="V5724" i="1"/>
  <c r="U5724" i="1"/>
  <c r="Y5723" i="1"/>
  <c r="X5723" i="1"/>
  <c r="W5723" i="1"/>
  <c r="V5723" i="1"/>
  <c r="U5723" i="1"/>
  <c r="Y5722" i="1"/>
  <c r="X5722" i="1"/>
  <c r="W5722" i="1"/>
  <c r="V5722" i="1"/>
  <c r="U5722" i="1"/>
  <c r="Y5721" i="1"/>
  <c r="X5721" i="1"/>
  <c r="W5721" i="1"/>
  <c r="V5721" i="1"/>
  <c r="U5721" i="1"/>
  <c r="Y5720" i="1"/>
  <c r="X5720" i="1"/>
  <c r="W5720" i="1"/>
  <c r="V5720" i="1"/>
  <c r="U5720" i="1"/>
  <c r="Y5719" i="1"/>
  <c r="X5719" i="1"/>
  <c r="W5719" i="1"/>
  <c r="V5719" i="1"/>
  <c r="U5719" i="1"/>
  <c r="Y5718" i="1"/>
  <c r="X5718" i="1"/>
  <c r="W5718" i="1"/>
  <c r="V5718" i="1"/>
  <c r="U5718" i="1"/>
  <c r="Y5717" i="1"/>
  <c r="X5717" i="1"/>
  <c r="W5717" i="1"/>
  <c r="V5717" i="1"/>
  <c r="U5717" i="1"/>
  <c r="Y5716" i="1"/>
  <c r="X5716" i="1"/>
  <c r="W5716" i="1"/>
  <c r="V5716" i="1"/>
  <c r="U5716" i="1"/>
  <c r="Y5715" i="1"/>
  <c r="X5715" i="1"/>
  <c r="W5715" i="1"/>
  <c r="V5715" i="1"/>
  <c r="U5715" i="1"/>
  <c r="Y5714" i="1"/>
  <c r="X5714" i="1"/>
  <c r="W5714" i="1"/>
  <c r="V5714" i="1"/>
  <c r="U5714" i="1"/>
  <c r="Y5713" i="1"/>
  <c r="X5713" i="1"/>
  <c r="W5713" i="1"/>
  <c r="V5713" i="1"/>
  <c r="U5713" i="1"/>
  <c r="Y5712" i="1"/>
  <c r="X5712" i="1"/>
  <c r="W5712" i="1"/>
  <c r="V5712" i="1"/>
  <c r="U5712" i="1"/>
  <c r="Y5711" i="1"/>
  <c r="X5711" i="1"/>
  <c r="W5711" i="1"/>
  <c r="V5711" i="1"/>
  <c r="U5711" i="1"/>
  <c r="Y5710" i="1"/>
  <c r="X5710" i="1"/>
  <c r="W5710" i="1"/>
  <c r="V5710" i="1"/>
  <c r="U5710" i="1"/>
  <c r="Y5709" i="1"/>
  <c r="X5709" i="1"/>
  <c r="W5709" i="1"/>
  <c r="V5709" i="1"/>
  <c r="U5709" i="1"/>
  <c r="Y5708" i="1"/>
  <c r="X5708" i="1"/>
  <c r="W5708" i="1"/>
  <c r="V5708" i="1"/>
  <c r="U5708" i="1"/>
  <c r="Y5707" i="1"/>
  <c r="X5707" i="1"/>
  <c r="W5707" i="1"/>
  <c r="V5707" i="1"/>
  <c r="U5707" i="1"/>
  <c r="Y5706" i="1"/>
  <c r="X5706" i="1"/>
  <c r="W5706" i="1"/>
  <c r="V5706" i="1"/>
  <c r="U5706" i="1"/>
  <c r="Y5705" i="1"/>
  <c r="X5705" i="1"/>
  <c r="W5705" i="1"/>
  <c r="V5705" i="1"/>
  <c r="U5705" i="1"/>
  <c r="Y5704" i="1"/>
  <c r="X5704" i="1"/>
  <c r="W5704" i="1"/>
  <c r="V5704" i="1"/>
  <c r="U5704" i="1"/>
  <c r="Y5703" i="1"/>
  <c r="X5703" i="1"/>
  <c r="W5703" i="1"/>
  <c r="V5703" i="1"/>
  <c r="U5703" i="1"/>
  <c r="Y5702" i="1"/>
  <c r="X5702" i="1"/>
  <c r="W5702" i="1"/>
  <c r="V5702" i="1"/>
  <c r="U5702" i="1"/>
  <c r="Y5701" i="1"/>
  <c r="X5701" i="1"/>
  <c r="W5701" i="1"/>
  <c r="V5701" i="1"/>
  <c r="U5701" i="1"/>
  <c r="Y5700" i="1"/>
  <c r="X5700" i="1"/>
  <c r="W5700" i="1"/>
  <c r="V5700" i="1"/>
  <c r="U5700" i="1"/>
  <c r="Y5699" i="1"/>
  <c r="X5699" i="1"/>
  <c r="W5699" i="1"/>
  <c r="V5699" i="1"/>
  <c r="U5699" i="1"/>
  <c r="Y5698" i="1"/>
  <c r="X5698" i="1"/>
  <c r="W5698" i="1"/>
  <c r="V5698" i="1"/>
  <c r="U5698" i="1"/>
  <c r="Y5697" i="1"/>
  <c r="X5697" i="1"/>
  <c r="W5697" i="1"/>
  <c r="V5697" i="1"/>
  <c r="U5697" i="1"/>
  <c r="Y5696" i="1"/>
  <c r="X5696" i="1"/>
  <c r="W5696" i="1"/>
  <c r="V5696" i="1"/>
  <c r="U5696" i="1"/>
  <c r="Y5695" i="1"/>
  <c r="X5695" i="1"/>
  <c r="W5695" i="1"/>
  <c r="V5695" i="1"/>
  <c r="U5695" i="1"/>
  <c r="Y5694" i="1"/>
  <c r="X5694" i="1"/>
  <c r="W5694" i="1"/>
  <c r="V5694" i="1"/>
  <c r="U5694" i="1"/>
  <c r="Y5693" i="1"/>
  <c r="X5693" i="1"/>
  <c r="W5693" i="1"/>
  <c r="V5693" i="1"/>
  <c r="U5693" i="1"/>
  <c r="Y5691" i="1"/>
  <c r="X5691" i="1"/>
  <c r="W5691" i="1"/>
  <c r="V5691" i="1"/>
  <c r="U5691" i="1"/>
  <c r="Y5690" i="1"/>
  <c r="X5690" i="1"/>
  <c r="W5690" i="1"/>
  <c r="V5690" i="1"/>
  <c r="U5690" i="1"/>
  <c r="Y5689" i="1"/>
  <c r="X5689" i="1"/>
  <c r="W5689" i="1"/>
  <c r="V5689" i="1"/>
  <c r="U5689" i="1"/>
  <c r="Y5688" i="1"/>
  <c r="X5688" i="1"/>
  <c r="W5688" i="1"/>
  <c r="V5688" i="1"/>
  <c r="U5688" i="1"/>
  <c r="Y5687" i="1"/>
  <c r="X5687" i="1"/>
  <c r="W5687" i="1"/>
  <c r="V5687" i="1"/>
  <c r="U5687" i="1"/>
  <c r="Y5686" i="1"/>
  <c r="X5686" i="1"/>
  <c r="W5686" i="1"/>
  <c r="V5686" i="1"/>
  <c r="U5686" i="1"/>
  <c r="Y5685" i="1"/>
  <c r="X5685" i="1"/>
  <c r="W5685" i="1"/>
  <c r="V5685" i="1"/>
  <c r="U5685" i="1"/>
  <c r="Y5684" i="1"/>
  <c r="X5684" i="1"/>
  <c r="W5684" i="1"/>
  <c r="V5684" i="1"/>
  <c r="U5684" i="1"/>
  <c r="Y5683" i="1"/>
  <c r="X5683" i="1"/>
  <c r="W5683" i="1"/>
  <c r="V5683" i="1"/>
  <c r="U5683" i="1"/>
  <c r="Y5682" i="1"/>
  <c r="X5682" i="1"/>
  <c r="W5682" i="1"/>
  <c r="V5682" i="1"/>
  <c r="U5682" i="1"/>
  <c r="Y5681" i="1"/>
  <c r="X5681" i="1"/>
  <c r="W5681" i="1"/>
  <c r="V5681" i="1"/>
  <c r="U5681" i="1"/>
  <c r="Y5680" i="1"/>
  <c r="X5680" i="1"/>
  <c r="W5680" i="1"/>
  <c r="V5680" i="1"/>
  <c r="U5680" i="1"/>
  <c r="Y5679" i="1"/>
  <c r="X5679" i="1"/>
  <c r="W5679" i="1"/>
  <c r="V5679" i="1"/>
  <c r="U5679" i="1"/>
  <c r="Y5678" i="1"/>
  <c r="X5678" i="1"/>
  <c r="W5678" i="1"/>
  <c r="V5678" i="1"/>
  <c r="U5678" i="1"/>
  <c r="Y5677" i="1"/>
  <c r="X5677" i="1"/>
  <c r="W5677" i="1"/>
  <c r="V5677" i="1"/>
  <c r="U5677" i="1"/>
  <c r="Y5676" i="1"/>
  <c r="X5676" i="1"/>
  <c r="W5676" i="1"/>
  <c r="V5676" i="1"/>
  <c r="U5676" i="1"/>
  <c r="Y5675" i="1"/>
  <c r="X5675" i="1"/>
  <c r="W5675" i="1"/>
  <c r="V5675" i="1"/>
  <c r="U5675" i="1"/>
  <c r="Y5674" i="1"/>
  <c r="X5674" i="1"/>
  <c r="W5674" i="1"/>
  <c r="V5674" i="1"/>
  <c r="U5674" i="1"/>
  <c r="Y5673" i="1"/>
  <c r="X5673" i="1"/>
  <c r="W5673" i="1"/>
  <c r="V5673" i="1"/>
  <c r="U5673" i="1"/>
  <c r="Y5672" i="1"/>
  <c r="X5672" i="1"/>
  <c r="W5672" i="1"/>
  <c r="V5672" i="1"/>
  <c r="U5672" i="1"/>
  <c r="Y5671" i="1"/>
  <c r="X5671" i="1"/>
  <c r="W5671" i="1"/>
  <c r="V5671" i="1"/>
  <c r="U5671" i="1"/>
  <c r="Y5670" i="1"/>
  <c r="X5670" i="1"/>
  <c r="W5670" i="1"/>
  <c r="V5670" i="1"/>
  <c r="U5670" i="1"/>
  <c r="Y5669" i="1"/>
  <c r="X5669" i="1"/>
  <c r="W5669" i="1"/>
  <c r="V5669" i="1"/>
  <c r="U5669" i="1"/>
  <c r="Y5668" i="1"/>
  <c r="X5668" i="1"/>
  <c r="W5668" i="1"/>
  <c r="V5668" i="1"/>
  <c r="U5668" i="1"/>
  <c r="Y5667" i="1"/>
  <c r="X5667" i="1"/>
  <c r="W5667" i="1"/>
  <c r="V5667" i="1"/>
  <c r="U5667" i="1"/>
  <c r="Y5666" i="1"/>
  <c r="X5666" i="1"/>
  <c r="W5666" i="1"/>
  <c r="V5666" i="1"/>
  <c r="U5666" i="1"/>
  <c r="Y5665" i="1"/>
  <c r="X5665" i="1"/>
  <c r="W5665" i="1"/>
  <c r="V5665" i="1"/>
  <c r="U5665" i="1"/>
  <c r="Y5664" i="1"/>
  <c r="X5664" i="1"/>
  <c r="W5664" i="1"/>
  <c r="V5664" i="1"/>
  <c r="U5664" i="1"/>
  <c r="Y5663" i="1"/>
  <c r="X5663" i="1"/>
  <c r="W5663" i="1"/>
  <c r="V5663" i="1"/>
  <c r="U5663" i="1"/>
  <c r="Y5662" i="1"/>
  <c r="X5662" i="1"/>
  <c r="W5662" i="1"/>
  <c r="V5662" i="1"/>
  <c r="U5662" i="1"/>
  <c r="Y5661" i="1"/>
  <c r="X5661" i="1"/>
  <c r="W5661" i="1"/>
  <c r="V5661" i="1"/>
  <c r="U5661" i="1"/>
  <c r="Y5660" i="1"/>
  <c r="X5660" i="1"/>
  <c r="W5660" i="1"/>
  <c r="V5660" i="1"/>
  <c r="U5660" i="1"/>
  <c r="Y5659" i="1"/>
  <c r="X5659" i="1"/>
  <c r="W5659" i="1"/>
  <c r="V5659" i="1"/>
  <c r="U5659" i="1"/>
  <c r="Y5658" i="1"/>
  <c r="X5658" i="1"/>
  <c r="W5658" i="1"/>
  <c r="V5658" i="1"/>
  <c r="U5658" i="1"/>
  <c r="Y5657" i="1"/>
  <c r="X5657" i="1"/>
  <c r="W5657" i="1"/>
  <c r="V5657" i="1"/>
  <c r="U5657" i="1"/>
  <c r="Y5656" i="1"/>
  <c r="X5656" i="1"/>
  <c r="W5656" i="1"/>
  <c r="V5656" i="1"/>
  <c r="U5656" i="1"/>
  <c r="Y5655" i="1"/>
  <c r="X5655" i="1"/>
  <c r="W5655" i="1"/>
  <c r="V5655" i="1"/>
  <c r="U5655" i="1"/>
  <c r="Y5654" i="1"/>
  <c r="X5654" i="1"/>
  <c r="W5654" i="1"/>
  <c r="V5654" i="1"/>
  <c r="U5654" i="1"/>
  <c r="Y5653" i="1"/>
  <c r="X5653" i="1"/>
  <c r="W5653" i="1"/>
  <c r="V5653" i="1"/>
  <c r="U5653" i="1"/>
  <c r="Y5652" i="1"/>
  <c r="X5652" i="1"/>
  <c r="W5652" i="1"/>
  <c r="V5652" i="1"/>
  <c r="U5652" i="1"/>
  <c r="Y5651" i="1"/>
  <c r="X5651" i="1"/>
  <c r="W5651" i="1"/>
  <c r="V5651" i="1"/>
  <c r="U5651" i="1"/>
  <c r="Y5650" i="1"/>
  <c r="X5650" i="1"/>
  <c r="W5650" i="1"/>
  <c r="V5650" i="1"/>
  <c r="U5650" i="1"/>
  <c r="Y5649" i="1"/>
  <c r="X5649" i="1"/>
  <c r="W5649" i="1"/>
  <c r="V5649" i="1"/>
  <c r="U5649" i="1"/>
  <c r="Y5648" i="1"/>
  <c r="X5648" i="1"/>
  <c r="W5648" i="1"/>
  <c r="V5648" i="1"/>
  <c r="U5648" i="1"/>
  <c r="Y5647" i="1"/>
  <c r="X5647" i="1"/>
  <c r="W5647" i="1"/>
  <c r="V5647" i="1"/>
  <c r="U5647" i="1"/>
  <c r="Y5646" i="1"/>
  <c r="X5646" i="1"/>
  <c r="W5646" i="1"/>
  <c r="V5646" i="1"/>
  <c r="U5646" i="1"/>
  <c r="Y5645" i="1"/>
  <c r="X5645" i="1"/>
  <c r="W5645" i="1"/>
  <c r="V5645" i="1"/>
  <c r="U5645" i="1"/>
  <c r="Y5644" i="1"/>
  <c r="X5644" i="1"/>
  <c r="W5644" i="1"/>
  <c r="V5644" i="1"/>
  <c r="U5644" i="1"/>
  <c r="Y5643" i="1"/>
  <c r="X5643" i="1"/>
  <c r="W5643" i="1"/>
  <c r="V5643" i="1"/>
  <c r="U5643" i="1"/>
  <c r="Y5642" i="1"/>
  <c r="X5642" i="1"/>
  <c r="W5642" i="1"/>
  <c r="V5642" i="1"/>
  <c r="U5642" i="1"/>
  <c r="Y5641" i="1"/>
  <c r="X5641" i="1"/>
  <c r="W5641" i="1"/>
  <c r="V5641" i="1"/>
  <c r="U5641" i="1"/>
  <c r="Y5640" i="1"/>
  <c r="X5640" i="1"/>
  <c r="W5640" i="1"/>
  <c r="V5640" i="1"/>
  <c r="U5640" i="1"/>
  <c r="Y5639" i="1"/>
  <c r="X5639" i="1"/>
  <c r="W5639" i="1"/>
  <c r="V5639" i="1"/>
  <c r="U5639" i="1"/>
  <c r="Y5638" i="1"/>
  <c r="X5638" i="1"/>
  <c r="W5638" i="1"/>
  <c r="V5638" i="1"/>
  <c r="U5638" i="1"/>
  <c r="Y5637" i="1"/>
  <c r="X5637" i="1"/>
  <c r="W5637" i="1"/>
  <c r="V5637" i="1"/>
  <c r="U5637" i="1"/>
  <c r="Y5636" i="1"/>
  <c r="X5636" i="1"/>
  <c r="W5636" i="1"/>
  <c r="V5636" i="1"/>
  <c r="U5636" i="1"/>
  <c r="Y5635" i="1"/>
  <c r="X5635" i="1"/>
  <c r="W5635" i="1"/>
  <c r="V5635" i="1"/>
  <c r="U5635" i="1"/>
  <c r="Y5634" i="1"/>
  <c r="X5634" i="1"/>
  <c r="W5634" i="1"/>
  <c r="V5634" i="1"/>
  <c r="U5634" i="1"/>
  <c r="Y5633" i="1"/>
  <c r="X5633" i="1"/>
  <c r="W5633" i="1"/>
  <c r="V5633" i="1"/>
  <c r="U5633" i="1"/>
  <c r="Y5632" i="1"/>
  <c r="X5632" i="1"/>
  <c r="W5632" i="1"/>
  <c r="V5632" i="1"/>
  <c r="U5632" i="1"/>
  <c r="Y5631" i="1"/>
  <c r="X5631" i="1"/>
  <c r="W5631" i="1"/>
  <c r="V5631" i="1"/>
  <c r="U5631" i="1"/>
  <c r="Y5630" i="1"/>
  <c r="X5630" i="1"/>
  <c r="W5630" i="1"/>
  <c r="V5630" i="1"/>
  <c r="U5630" i="1"/>
  <c r="Y5629" i="1"/>
  <c r="X5629" i="1"/>
  <c r="W5629" i="1"/>
  <c r="V5629" i="1"/>
  <c r="U5629" i="1"/>
  <c r="Y5628" i="1"/>
  <c r="X5628" i="1"/>
  <c r="W5628" i="1"/>
  <c r="V5628" i="1"/>
  <c r="U5628" i="1"/>
  <c r="Y5627" i="1"/>
  <c r="X5627" i="1"/>
  <c r="W5627" i="1"/>
  <c r="V5627" i="1"/>
  <c r="U5627" i="1"/>
  <c r="Y5626" i="1"/>
  <c r="X5626" i="1"/>
  <c r="W5626" i="1"/>
  <c r="V5626" i="1"/>
  <c r="U5626" i="1"/>
  <c r="Y5625" i="1"/>
  <c r="X5625" i="1"/>
  <c r="W5625" i="1"/>
  <c r="V5625" i="1"/>
  <c r="U5625" i="1"/>
  <c r="Y5624" i="1"/>
  <c r="X5624" i="1"/>
  <c r="W5624" i="1"/>
  <c r="V5624" i="1"/>
  <c r="U5624" i="1"/>
  <c r="Y5623" i="1"/>
  <c r="X5623" i="1"/>
  <c r="W5623" i="1"/>
  <c r="V5623" i="1"/>
  <c r="U5623" i="1"/>
  <c r="Y5622" i="1"/>
  <c r="X5622" i="1"/>
  <c r="W5622" i="1"/>
  <c r="V5622" i="1"/>
  <c r="U5622" i="1"/>
  <c r="Y5621" i="1"/>
  <c r="X5621" i="1"/>
  <c r="W5621" i="1"/>
  <c r="V5621" i="1"/>
  <c r="U5621" i="1"/>
  <c r="Y5620" i="1"/>
  <c r="X5620" i="1"/>
  <c r="W5620" i="1"/>
  <c r="V5620" i="1"/>
  <c r="U5620" i="1"/>
  <c r="Y5619" i="1"/>
  <c r="X5619" i="1"/>
  <c r="W5619" i="1"/>
  <c r="V5619" i="1"/>
  <c r="U5619" i="1"/>
  <c r="Y5618" i="1"/>
  <c r="X5618" i="1"/>
  <c r="W5618" i="1"/>
  <c r="V5618" i="1"/>
  <c r="U5618" i="1"/>
  <c r="Y5617" i="1"/>
  <c r="X5617" i="1"/>
  <c r="W5617" i="1"/>
  <c r="V5617" i="1"/>
  <c r="U5617" i="1"/>
  <c r="Y5616" i="1"/>
  <c r="X5616" i="1"/>
  <c r="W5616" i="1"/>
  <c r="V5616" i="1"/>
  <c r="U5616" i="1"/>
  <c r="Y5615" i="1"/>
  <c r="X5615" i="1"/>
  <c r="W5615" i="1"/>
  <c r="V5615" i="1"/>
  <c r="U5615" i="1"/>
  <c r="Y5614" i="1"/>
  <c r="X5614" i="1"/>
  <c r="W5614" i="1"/>
  <c r="V5614" i="1"/>
  <c r="U5614" i="1"/>
  <c r="Y5613" i="1"/>
  <c r="X5613" i="1"/>
  <c r="W5613" i="1"/>
  <c r="V5613" i="1"/>
  <c r="U5613" i="1"/>
  <c r="Y5612" i="1"/>
  <c r="X5612" i="1"/>
  <c r="W5612" i="1"/>
  <c r="V5612" i="1"/>
  <c r="U5612" i="1"/>
  <c r="Y5611" i="1"/>
  <c r="X5611" i="1"/>
  <c r="W5611" i="1"/>
  <c r="V5611" i="1"/>
  <c r="U5611" i="1"/>
  <c r="Y5610" i="1"/>
  <c r="X5610" i="1"/>
  <c r="W5610" i="1"/>
  <c r="V5610" i="1"/>
  <c r="U5610" i="1"/>
  <c r="Y5609" i="1"/>
  <c r="X5609" i="1"/>
  <c r="W5609" i="1"/>
  <c r="V5609" i="1"/>
  <c r="U5609" i="1"/>
  <c r="Y5608" i="1"/>
  <c r="X5608" i="1"/>
  <c r="W5608" i="1"/>
  <c r="V5608" i="1"/>
  <c r="U5608" i="1"/>
  <c r="Y5607" i="1"/>
  <c r="X5607" i="1"/>
  <c r="W5607" i="1"/>
  <c r="V5607" i="1"/>
  <c r="U5607" i="1"/>
  <c r="Y5606" i="1"/>
  <c r="X5606" i="1"/>
  <c r="W5606" i="1"/>
  <c r="V5606" i="1"/>
  <c r="U5606" i="1"/>
  <c r="Y5605" i="1"/>
  <c r="X5605" i="1"/>
  <c r="W5605" i="1"/>
  <c r="V5605" i="1"/>
  <c r="U5605" i="1"/>
  <c r="Y5604" i="1"/>
  <c r="X5604" i="1"/>
  <c r="W5604" i="1"/>
  <c r="V5604" i="1"/>
  <c r="U5604" i="1"/>
  <c r="Y5603" i="1"/>
  <c r="X5603" i="1"/>
  <c r="W5603" i="1"/>
  <c r="V5603" i="1"/>
  <c r="U5603" i="1"/>
  <c r="Y5602" i="1"/>
  <c r="X5602" i="1"/>
  <c r="W5602" i="1"/>
  <c r="V5602" i="1"/>
  <c r="U5602" i="1"/>
  <c r="Y5601" i="1"/>
  <c r="X5601" i="1"/>
  <c r="W5601" i="1"/>
  <c r="V5601" i="1"/>
  <c r="U5601" i="1"/>
  <c r="Y5600" i="1"/>
  <c r="X5600" i="1"/>
  <c r="W5600" i="1"/>
  <c r="V5600" i="1"/>
  <c r="U5600" i="1"/>
  <c r="Y5599" i="1"/>
  <c r="X5599" i="1"/>
  <c r="W5599" i="1"/>
  <c r="V5599" i="1"/>
  <c r="U5599" i="1"/>
  <c r="Y5598" i="1"/>
  <c r="X5598" i="1"/>
  <c r="W5598" i="1"/>
  <c r="V5598" i="1"/>
  <c r="U5598" i="1"/>
  <c r="Y5597" i="1"/>
  <c r="X5597" i="1"/>
  <c r="W5597" i="1"/>
  <c r="V5597" i="1"/>
  <c r="U5597" i="1"/>
  <c r="Y5596" i="1"/>
  <c r="X5596" i="1"/>
  <c r="W5596" i="1"/>
  <c r="V5596" i="1"/>
  <c r="U5596" i="1"/>
  <c r="Y5595" i="1"/>
  <c r="X5595" i="1"/>
  <c r="W5595" i="1"/>
  <c r="V5595" i="1"/>
  <c r="U5595" i="1"/>
  <c r="Y5594" i="1"/>
  <c r="X5594" i="1"/>
  <c r="W5594" i="1"/>
  <c r="V5594" i="1"/>
  <c r="U5594" i="1"/>
  <c r="Y5593" i="1"/>
  <c r="X5593" i="1"/>
  <c r="W5593" i="1"/>
  <c r="V5593" i="1"/>
  <c r="U5593" i="1"/>
  <c r="Y5592" i="1"/>
  <c r="X5592" i="1"/>
  <c r="W5592" i="1"/>
  <c r="V5592" i="1"/>
  <c r="U5592" i="1"/>
  <c r="Y5591" i="1"/>
  <c r="X5591" i="1"/>
  <c r="W5591" i="1"/>
  <c r="V5591" i="1"/>
  <c r="U5591" i="1"/>
  <c r="Y5590" i="1"/>
  <c r="X5590" i="1"/>
  <c r="W5590" i="1"/>
  <c r="V5590" i="1"/>
  <c r="U5590" i="1"/>
  <c r="Y5589" i="1"/>
  <c r="X5589" i="1"/>
  <c r="W5589" i="1"/>
  <c r="V5589" i="1"/>
  <c r="U5589" i="1"/>
  <c r="Y5588" i="1"/>
  <c r="X5588" i="1"/>
  <c r="W5588" i="1"/>
  <c r="V5588" i="1"/>
  <c r="U5588" i="1"/>
  <c r="Y5587" i="1"/>
  <c r="X5587" i="1"/>
  <c r="W5587" i="1"/>
  <c r="V5587" i="1"/>
  <c r="U5587" i="1"/>
  <c r="Y5586" i="1"/>
  <c r="X5586" i="1"/>
  <c r="W5586" i="1"/>
  <c r="V5586" i="1"/>
  <c r="U5586" i="1"/>
  <c r="Y5585" i="1"/>
  <c r="X5585" i="1"/>
  <c r="W5585" i="1"/>
  <c r="V5585" i="1"/>
  <c r="U5585" i="1"/>
  <c r="Y5584" i="1"/>
  <c r="X5584" i="1"/>
  <c r="W5584" i="1"/>
  <c r="V5584" i="1"/>
  <c r="U5584" i="1"/>
  <c r="Y5583" i="1"/>
  <c r="X5583" i="1"/>
  <c r="W5583" i="1"/>
  <c r="V5583" i="1"/>
  <c r="U5583" i="1"/>
  <c r="Y5582" i="1"/>
  <c r="X5582" i="1"/>
  <c r="W5582" i="1"/>
  <c r="V5582" i="1"/>
  <c r="U5582" i="1"/>
  <c r="Y5581" i="1"/>
  <c r="X5581" i="1"/>
  <c r="W5581" i="1"/>
  <c r="V5581" i="1"/>
  <c r="U5581" i="1"/>
  <c r="Y5580" i="1"/>
  <c r="X5580" i="1"/>
  <c r="W5580" i="1"/>
  <c r="V5580" i="1"/>
  <c r="U5580" i="1"/>
  <c r="Y5579" i="1"/>
  <c r="X5579" i="1"/>
  <c r="W5579" i="1"/>
  <c r="V5579" i="1"/>
  <c r="U5579" i="1"/>
  <c r="Y5578" i="1"/>
  <c r="X5578" i="1"/>
  <c r="W5578" i="1"/>
  <c r="V5578" i="1"/>
  <c r="U5578" i="1"/>
  <c r="Y5577" i="1"/>
  <c r="X5577" i="1"/>
  <c r="W5577" i="1"/>
  <c r="V5577" i="1"/>
  <c r="U5577" i="1"/>
  <c r="Y5576" i="1"/>
  <c r="X5576" i="1"/>
  <c r="W5576" i="1"/>
  <c r="V5576" i="1"/>
  <c r="U5576" i="1"/>
  <c r="Y5575" i="1"/>
  <c r="X5575" i="1"/>
  <c r="W5575" i="1"/>
  <c r="V5575" i="1"/>
  <c r="U5575" i="1"/>
  <c r="Y5574" i="1"/>
  <c r="X5574" i="1"/>
  <c r="W5574" i="1"/>
  <c r="V5574" i="1"/>
  <c r="U5574" i="1"/>
  <c r="Y5573" i="1"/>
  <c r="X5573" i="1"/>
  <c r="W5573" i="1"/>
  <c r="V5573" i="1"/>
  <c r="U5573" i="1"/>
  <c r="Y5572" i="1"/>
  <c r="X5572" i="1"/>
  <c r="W5572" i="1"/>
  <c r="V5572" i="1"/>
  <c r="U5572" i="1"/>
  <c r="Y5571" i="1"/>
  <c r="X5571" i="1"/>
  <c r="W5571" i="1"/>
  <c r="V5571" i="1"/>
  <c r="U5571" i="1"/>
  <c r="Y5570" i="1"/>
  <c r="X5570" i="1"/>
  <c r="W5570" i="1"/>
  <c r="V5570" i="1"/>
  <c r="U5570" i="1"/>
  <c r="Y5569" i="1"/>
  <c r="X5569" i="1"/>
  <c r="W5569" i="1"/>
  <c r="V5569" i="1"/>
  <c r="U5569" i="1"/>
  <c r="Y5568" i="1"/>
  <c r="X5568" i="1"/>
  <c r="W5568" i="1"/>
  <c r="V5568" i="1"/>
  <c r="U5568" i="1"/>
  <c r="Y5567" i="1"/>
  <c r="X5567" i="1"/>
  <c r="W5567" i="1"/>
  <c r="V5567" i="1"/>
  <c r="U5567" i="1"/>
  <c r="Y5566" i="1"/>
  <c r="X5566" i="1"/>
  <c r="W5566" i="1"/>
  <c r="V5566" i="1"/>
  <c r="U5566" i="1"/>
  <c r="Y5565" i="1"/>
  <c r="X5565" i="1"/>
  <c r="W5565" i="1"/>
  <c r="V5565" i="1"/>
  <c r="U5565" i="1"/>
  <c r="Y5564" i="1"/>
  <c r="X5564" i="1"/>
  <c r="W5564" i="1"/>
  <c r="V5564" i="1"/>
  <c r="U5564" i="1"/>
  <c r="Y5563" i="1"/>
  <c r="X5563" i="1"/>
  <c r="W5563" i="1"/>
  <c r="V5563" i="1"/>
  <c r="U5563" i="1"/>
  <c r="Y5562" i="1"/>
  <c r="X5562" i="1"/>
  <c r="W5562" i="1"/>
  <c r="V5562" i="1"/>
  <c r="U5562" i="1"/>
  <c r="Y5561" i="1"/>
  <c r="X5561" i="1"/>
  <c r="W5561" i="1"/>
  <c r="V5561" i="1"/>
  <c r="U5561" i="1"/>
  <c r="Y5560" i="1"/>
  <c r="X5560" i="1"/>
  <c r="W5560" i="1"/>
  <c r="V5560" i="1"/>
  <c r="U5560" i="1"/>
  <c r="Y5559" i="1"/>
  <c r="X5559" i="1"/>
  <c r="W5559" i="1"/>
  <c r="V5559" i="1"/>
  <c r="U5559" i="1"/>
  <c r="Y5558" i="1"/>
  <c r="X5558" i="1"/>
  <c r="W5558" i="1"/>
  <c r="V5558" i="1"/>
  <c r="U5558" i="1"/>
  <c r="Y5557" i="1"/>
  <c r="X5557" i="1"/>
  <c r="W5557" i="1"/>
  <c r="V5557" i="1"/>
  <c r="U5557" i="1"/>
  <c r="Y5556" i="1"/>
  <c r="X5556" i="1"/>
  <c r="W5556" i="1"/>
  <c r="V5556" i="1"/>
  <c r="U5556" i="1"/>
  <c r="Y5555" i="1"/>
  <c r="X5555" i="1"/>
  <c r="W5555" i="1"/>
  <c r="V5555" i="1"/>
  <c r="U5555" i="1"/>
  <c r="Y5554" i="1"/>
  <c r="X5554" i="1"/>
  <c r="W5554" i="1"/>
  <c r="V5554" i="1"/>
  <c r="U5554" i="1"/>
  <c r="Y5553" i="1"/>
  <c r="X5553" i="1"/>
  <c r="W5553" i="1"/>
  <c r="V5553" i="1"/>
  <c r="U5553" i="1"/>
  <c r="Y5552" i="1"/>
  <c r="X5552" i="1"/>
  <c r="W5552" i="1"/>
  <c r="V5552" i="1"/>
  <c r="U5552" i="1"/>
  <c r="Y5551" i="1"/>
  <c r="X5551" i="1"/>
  <c r="W5551" i="1"/>
  <c r="V5551" i="1"/>
  <c r="U5551" i="1"/>
  <c r="Y5550" i="1"/>
  <c r="X5550" i="1"/>
  <c r="W5550" i="1"/>
  <c r="V5550" i="1"/>
  <c r="U5550" i="1"/>
  <c r="Y5549" i="1"/>
  <c r="X5549" i="1"/>
  <c r="W5549" i="1"/>
  <c r="V5549" i="1"/>
  <c r="U5549" i="1"/>
  <c r="Y5548" i="1"/>
  <c r="X5548" i="1"/>
  <c r="W5548" i="1"/>
  <c r="V5548" i="1"/>
  <c r="U5548" i="1"/>
  <c r="Y5547" i="1"/>
  <c r="X5547" i="1"/>
  <c r="W5547" i="1"/>
  <c r="V5547" i="1"/>
  <c r="U5547" i="1"/>
  <c r="Y5546" i="1"/>
  <c r="X5546" i="1"/>
  <c r="W5546" i="1"/>
  <c r="V5546" i="1"/>
  <c r="U5546" i="1"/>
  <c r="Y5545" i="1"/>
  <c r="X5545" i="1"/>
  <c r="W5545" i="1"/>
  <c r="V5545" i="1"/>
  <c r="U5545" i="1"/>
  <c r="Y5544" i="1"/>
  <c r="X5544" i="1"/>
  <c r="W5544" i="1"/>
  <c r="V5544" i="1"/>
  <c r="U5544" i="1"/>
  <c r="Y5543" i="1"/>
  <c r="X5543" i="1"/>
  <c r="W5543" i="1"/>
  <c r="V5543" i="1"/>
  <c r="U5543" i="1"/>
  <c r="Y5542" i="1"/>
  <c r="X5542" i="1"/>
  <c r="W5542" i="1"/>
  <c r="V5542" i="1"/>
  <c r="U5542" i="1"/>
  <c r="Y5541" i="1"/>
  <c r="X5541" i="1"/>
  <c r="W5541" i="1"/>
  <c r="V5541" i="1"/>
  <c r="U5541" i="1"/>
  <c r="Y5540" i="1"/>
  <c r="X5540" i="1"/>
  <c r="W5540" i="1"/>
  <c r="V5540" i="1"/>
  <c r="U5540" i="1"/>
  <c r="Y5539" i="1"/>
  <c r="X5539" i="1"/>
  <c r="W5539" i="1"/>
  <c r="V5539" i="1"/>
  <c r="U5539" i="1"/>
  <c r="Y5538" i="1"/>
  <c r="X5538" i="1"/>
  <c r="W5538" i="1"/>
  <c r="V5538" i="1"/>
  <c r="U5538" i="1"/>
  <c r="Y5537" i="1"/>
  <c r="X5537" i="1"/>
  <c r="W5537" i="1"/>
  <c r="V5537" i="1"/>
  <c r="U5537" i="1"/>
  <c r="Y5536" i="1"/>
  <c r="X5536" i="1"/>
  <c r="W5536" i="1"/>
  <c r="V5536" i="1"/>
  <c r="U5536" i="1"/>
  <c r="Y5535" i="1"/>
  <c r="X5535" i="1"/>
  <c r="W5535" i="1"/>
  <c r="V5535" i="1"/>
  <c r="U5535" i="1"/>
  <c r="Y5534" i="1"/>
  <c r="X5534" i="1"/>
  <c r="W5534" i="1"/>
  <c r="V5534" i="1"/>
  <c r="U5534" i="1"/>
  <c r="Y5533" i="1"/>
  <c r="X5533" i="1"/>
  <c r="W5533" i="1"/>
  <c r="V5533" i="1"/>
  <c r="U5533" i="1"/>
  <c r="Y5532" i="1"/>
  <c r="X5532" i="1"/>
  <c r="W5532" i="1"/>
  <c r="V5532" i="1"/>
  <c r="U5532" i="1"/>
  <c r="Y5531" i="1"/>
  <c r="X5531" i="1"/>
  <c r="W5531" i="1"/>
  <c r="V5531" i="1"/>
  <c r="U5531" i="1"/>
  <c r="Y5530" i="1"/>
  <c r="X5530" i="1"/>
  <c r="W5530" i="1"/>
  <c r="V5530" i="1"/>
  <c r="U5530" i="1"/>
  <c r="Y5529" i="1"/>
  <c r="X5529" i="1"/>
  <c r="W5529" i="1"/>
  <c r="V5529" i="1"/>
  <c r="U5529" i="1"/>
  <c r="Y5528" i="1"/>
  <c r="X5528" i="1"/>
  <c r="W5528" i="1"/>
  <c r="V5528" i="1"/>
  <c r="U5528" i="1"/>
  <c r="Y5527" i="1"/>
  <c r="X5527" i="1"/>
  <c r="W5527" i="1"/>
  <c r="V5527" i="1"/>
  <c r="U5527" i="1"/>
  <c r="Y5526" i="1"/>
  <c r="X5526" i="1"/>
  <c r="W5526" i="1"/>
  <c r="V5526" i="1"/>
  <c r="U5526" i="1"/>
  <c r="Y5525" i="1"/>
  <c r="X5525" i="1"/>
  <c r="W5525" i="1"/>
  <c r="V5525" i="1"/>
  <c r="U5525" i="1"/>
  <c r="Y5524" i="1"/>
  <c r="X5524" i="1"/>
  <c r="W5524" i="1"/>
  <c r="V5524" i="1"/>
  <c r="U5524" i="1"/>
  <c r="Y5523" i="1"/>
  <c r="X5523" i="1"/>
  <c r="W5523" i="1"/>
  <c r="V5523" i="1"/>
  <c r="U5523" i="1"/>
  <c r="Y5522" i="1"/>
  <c r="X5522" i="1"/>
  <c r="W5522" i="1"/>
  <c r="V5522" i="1"/>
  <c r="U5522" i="1"/>
  <c r="Y5521" i="1"/>
  <c r="X5521" i="1"/>
  <c r="W5521" i="1"/>
  <c r="V5521" i="1"/>
  <c r="U5521" i="1"/>
  <c r="Y5520" i="1"/>
  <c r="X5520" i="1"/>
  <c r="W5520" i="1"/>
  <c r="V5520" i="1"/>
  <c r="U5520" i="1"/>
  <c r="Y5519" i="1"/>
  <c r="X5519" i="1"/>
  <c r="W5519" i="1"/>
  <c r="V5519" i="1"/>
  <c r="U5519" i="1"/>
  <c r="Y5518" i="1"/>
  <c r="X5518" i="1"/>
  <c r="W5518" i="1"/>
  <c r="V5518" i="1"/>
  <c r="U5518" i="1"/>
  <c r="Y5517" i="1"/>
  <c r="X5517" i="1"/>
  <c r="W5517" i="1"/>
  <c r="V5517" i="1"/>
  <c r="U5517" i="1"/>
  <c r="Y5516" i="1"/>
  <c r="X5516" i="1"/>
  <c r="W5516" i="1"/>
  <c r="V5516" i="1"/>
  <c r="U5516" i="1"/>
  <c r="Y5515" i="1"/>
  <c r="X5515" i="1"/>
  <c r="W5515" i="1"/>
  <c r="V5515" i="1"/>
  <c r="U5515" i="1"/>
  <c r="Y5514" i="1"/>
  <c r="X5514" i="1"/>
  <c r="W5514" i="1"/>
  <c r="V5514" i="1"/>
  <c r="U5514" i="1"/>
  <c r="Y5513" i="1"/>
  <c r="X5513" i="1"/>
  <c r="W5513" i="1"/>
  <c r="V5513" i="1"/>
  <c r="U5513" i="1"/>
  <c r="Y5512" i="1"/>
  <c r="X5512" i="1"/>
  <c r="W5512" i="1"/>
  <c r="V5512" i="1"/>
  <c r="U5512" i="1"/>
  <c r="Y5511" i="1"/>
  <c r="X5511" i="1"/>
  <c r="W5511" i="1"/>
  <c r="V5511" i="1"/>
  <c r="U5511" i="1"/>
  <c r="Y5510" i="1"/>
  <c r="X5510" i="1"/>
  <c r="W5510" i="1"/>
  <c r="V5510" i="1"/>
  <c r="U5510" i="1"/>
  <c r="Y5509" i="1"/>
  <c r="X5509" i="1"/>
  <c r="W5509" i="1"/>
  <c r="V5509" i="1"/>
  <c r="U5509" i="1"/>
  <c r="Y5508" i="1"/>
  <c r="X5508" i="1"/>
  <c r="W5508" i="1"/>
  <c r="V5508" i="1"/>
  <c r="U5508" i="1"/>
  <c r="Y5507" i="1"/>
  <c r="X5507" i="1"/>
  <c r="W5507" i="1"/>
  <c r="V5507" i="1"/>
  <c r="U5507" i="1"/>
  <c r="Y5506" i="1"/>
  <c r="X5506" i="1"/>
  <c r="W5506" i="1"/>
  <c r="V5506" i="1"/>
  <c r="U5506" i="1"/>
  <c r="Y5505" i="1"/>
  <c r="X5505" i="1"/>
  <c r="W5505" i="1"/>
  <c r="V5505" i="1"/>
  <c r="U5505" i="1"/>
  <c r="Y5504" i="1"/>
  <c r="X5504" i="1"/>
  <c r="W5504" i="1"/>
  <c r="V5504" i="1"/>
  <c r="U5504" i="1"/>
  <c r="Y5503" i="1"/>
  <c r="X5503" i="1"/>
  <c r="W5503" i="1"/>
  <c r="V5503" i="1"/>
  <c r="U5503" i="1"/>
  <c r="Y5502" i="1"/>
  <c r="X5502" i="1"/>
  <c r="W5502" i="1"/>
  <c r="V5502" i="1"/>
  <c r="U5502" i="1"/>
  <c r="Y5501" i="1"/>
  <c r="X5501" i="1"/>
  <c r="W5501" i="1"/>
  <c r="V5501" i="1"/>
  <c r="U5501" i="1"/>
  <c r="Y5500" i="1"/>
  <c r="X5500" i="1"/>
  <c r="W5500" i="1"/>
  <c r="V5500" i="1"/>
  <c r="U5500" i="1"/>
  <c r="Y5499" i="1"/>
  <c r="X5499" i="1"/>
  <c r="W5499" i="1"/>
  <c r="V5499" i="1"/>
  <c r="U5499" i="1"/>
  <c r="Y5498" i="1"/>
  <c r="X5498" i="1"/>
  <c r="W5498" i="1"/>
  <c r="V5498" i="1"/>
  <c r="U5498" i="1"/>
  <c r="Y5497" i="1"/>
  <c r="X5497" i="1"/>
  <c r="W5497" i="1"/>
  <c r="V5497" i="1"/>
  <c r="U5497" i="1"/>
  <c r="Y5496" i="1"/>
  <c r="X5496" i="1"/>
  <c r="W5496" i="1"/>
  <c r="V5496" i="1"/>
  <c r="U5496" i="1"/>
  <c r="Y5495" i="1"/>
  <c r="X5495" i="1"/>
  <c r="W5495" i="1"/>
  <c r="V5495" i="1"/>
  <c r="U5495" i="1"/>
  <c r="Y5494" i="1"/>
  <c r="X5494" i="1"/>
  <c r="W5494" i="1"/>
  <c r="V5494" i="1"/>
  <c r="U5494" i="1"/>
  <c r="Y5493" i="1"/>
  <c r="X5493" i="1"/>
  <c r="W5493" i="1"/>
  <c r="V5493" i="1"/>
  <c r="U5493" i="1"/>
  <c r="Y5492" i="1"/>
  <c r="X5492" i="1"/>
  <c r="W5492" i="1"/>
  <c r="V5492" i="1"/>
  <c r="U5492" i="1"/>
  <c r="Y5491" i="1"/>
  <c r="X5491" i="1"/>
  <c r="W5491" i="1"/>
  <c r="V5491" i="1"/>
  <c r="U5491" i="1"/>
  <c r="Y5490" i="1"/>
  <c r="X5490" i="1"/>
  <c r="W5490" i="1"/>
  <c r="V5490" i="1"/>
  <c r="U5490" i="1"/>
  <c r="Y5489" i="1"/>
  <c r="X5489" i="1"/>
  <c r="W5489" i="1"/>
  <c r="V5489" i="1"/>
  <c r="U5489" i="1"/>
  <c r="Y5488" i="1"/>
  <c r="X5488" i="1"/>
  <c r="W5488" i="1"/>
  <c r="V5488" i="1"/>
  <c r="U5488" i="1"/>
  <c r="Y5487" i="1"/>
  <c r="X5487" i="1"/>
  <c r="W5487" i="1"/>
  <c r="V5487" i="1"/>
  <c r="U5487" i="1"/>
  <c r="Y5486" i="1"/>
  <c r="X5486" i="1"/>
  <c r="W5486" i="1"/>
  <c r="V5486" i="1"/>
  <c r="U5486" i="1"/>
  <c r="Y5485" i="1"/>
  <c r="X5485" i="1"/>
  <c r="W5485" i="1"/>
  <c r="V5485" i="1"/>
  <c r="U5485" i="1"/>
  <c r="Y5484" i="1"/>
  <c r="X5484" i="1"/>
  <c r="W5484" i="1"/>
  <c r="V5484" i="1"/>
  <c r="U5484" i="1"/>
  <c r="Y5483" i="1"/>
  <c r="X5483" i="1"/>
  <c r="W5483" i="1"/>
  <c r="V5483" i="1"/>
  <c r="U5483" i="1"/>
  <c r="Y5482" i="1"/>
  <c r="X5482" i="1"/>
  <c r="W5482" i="1"/>
  <c r="V5482" i="1"/>
  <c r="U5482" i="1"/>
  <c r="Y5481" i="1"/>
  <c r="X5481" i="1"/>
  <c r="W5481" i="1"/>
  <c r="V5481" i="1"/>
  <c r="U5481" i="1"/>
  <c r="Y5480" i="1"/>
  <c r="X5480" i="1"/>
  <c r="W5480" i="1"/>
  <c r="V5480" i="1"/>
  <c r="U5480" i="1"/>
  <c r="Y5479" i="1"/>
  <c r="X5479" i="1"/>
  <c r="W5479" i="1"/>
  <c r="V5479" i="1"/>
  <c r="U5479" i="1"/>
  <c r="Y5478" i="1"/>
  <c r="X5478" i="1"/>
  <c r="W5478" i="1"/>
  <c r="V5478" i="1"/>
  <c r="U5478" i="1"/>
  <c r="Y5477" i="1"/>
  <c r="X5477" i="1"/>
  <c r="W5477" i="1"/>
  <c r="V5477" i="1"/>
  <c r="U5477" i="1"/>
  <c r="Y5476" i="1"/>
  <c r="X5476" i="1"/>
  <c r="W5476" i="1"/>
  <c r="V5476" i="1"/>
  <c r="U5476" i="1"/>
  <c r="Y5475" i="1"/>
  <c r="X5475" i="1"/>
  <c r="W5475" i="1"/>
  <c r="V5475" i="1"/>
  <c r="U5475" i="1"/>
  <c r="Y5474" i="1"/>
  <c r="X5474" i="1"/>
  <c r="W5474" i="1"/>
  <c r="V5474" i="1"/>
  <c r="U5474" i="1"/>
  <c r="Y5473" i="1"/>
  <c r="X5473" i="1"/>
  <c r="W5473" i="1"/>
  <c r="V5473" i="1"/>
  <c r="U5473" i="1"/>
  <c r="Y5472" i="1"/>
  <c r="X5472" i="1"/>
  <c r="W5472" i="1"/>
  <c r="V5472" i="1"/>
  <c r="U5472" i="1"/>
  <c r="Y5471" i="1"/>
  <c r="X5471" i="1"/>
  <c r="W5471" i="1"/>
  <c r="V5471" i="1"/>
  <c r="U5471" i="1"/>
  <c r="Y5470" i="1"/>
  <c r="X5470" i="1"/>
  <c r="W5470" i="1"/>
  <c r="V5470" i="1"/>
  <c r="U5470" i="1"/>
  <c r="Y5469" i="1"/>
  <c r="X5469" i="1"/>
  <c r="W5469" i="1"/>
  <c r="V5469" i="1"/>
  <c r="U5469" i="1"/>
  <c r="Y5468" i="1"/>
  <c r="X5468" i="1"/>
  <c r="W5468" i="1"/>
  <c r="V5468" i="1"/>
  <c r="U5468" i="1"/>
  <c r="Y5467" i="1"/>
  <c r="X5467" i="1"/>
  <c r="W5467" i="1"/>
  <c r="V5467" i="1"/>
  <c r="U5467" i="1"/>
  <c r="Y5466" i="1"/>
  <c r="X5466" i="1"/>
  <c r="W5466" i="1"/>
  <c r="V5466" i="1"/>
  <c r="U5466" i="1"/>
  <c r="Y5465" i="1"/>
  <c r="X5465" i="1"/>
  <c r="W5465" i="1"/>
  <c r="V5465" i="1"/>
  <c r="U5465" i="1"/>
  <c r="Y5464" i="1"/>
  <c r="X5464" i="1"/>
  <c r="W5464" i="1"/>
  <c r="V5464" i="1"/>
  <c r="U5464" i="1"/>
  <c r="Y5463" i="1"/>
  <c r="X5463" i="1"/>
  <c r="W5463" i="1"/>
  <c r="V5463" i="1"/>
  <c r="U5463" i="1"/>
  <c r="Y5462" i="1"/>
  <c r="X5462" i="1"/>
  <c r="W5462" i="1"/>
  <c r="V5462" i="1"/>
  <c r="U5462" i="1"/>
  <c r="Y5461" i="1"/>
  <c r="X5461" i="1"/>
  <c r="W5461" i="1"/>
  <c r="V5461" i="1"/>
  <c r="U5461" i="1"/>
  <c r="Y5460" i="1"/>
  <c r="X5460" i="1"/>
  <c r="W5460" i="1"/>
  <c r="V5460" i="1"/>
  <c r="U5460" i="1"/>
  <c r="Y5459" i="1"/>
  <c r="X5459" i="1"/>
  <c r="W5459" i="1"/>
  <c r="V5459" i="1"/>
  <c r="U5459" i="1"/>
  <c r="Y5458" i="1"/>
  <c r="X5458" i="1"/>
  <c r="W5458" i="1"/>
  <c r="V5458" i="1"/>
  <c r="U5458" i="1"/>
  <c r="Y5457" i="1"/>
  <c r="X5457" i="1"/>
  <c r="W5457" i="1"/>
  <c r="V5457" i="1"/>
  <c r="U5457" i="1"/>
  <c r="Y5456" i="1"/>
  <c r="X5456" i="1"/>
  <c r="W5456" i="1"/>
  <c r="V5456" i="1"/>
  <c r="U5456" i="1"/>
  <c r="Y5455" i="1"/>
  <c r="X5455" i="1"/>
  <c r="W5455" i="1"/>
  <c r="V5455" i="1"/>
  <c r="U5455" i="1"/>
  <c r="Y5454" i="1"/>
  <c r="X5454" i="1"/>
  <c r="W5454" i="1"/>
  <c r="V5454" i="1"/>
  <c r="U5454" i="1"/>
  <c r="Y5453" i="1"/>
  <c r="X5453" i="1"/>
  <c r="W5453" i="1"/>
  <c r="V5453" i="1"/>
  <c r="U5453" i="1"/>
  <c r="Y5452" i="1"/>
  <c r="X5452" i="1"/>
  <c r="W5452" i="1"/>
  <c r="V5452" i="1"/>
  <c r="U5452" i="1"/>
  <c r="Y5451" i="1"/>
  <c r="X5451" i="1"/>
  <c r="W5451" i="1"/>
  <c r="V5451" i="1"/>
  <c r="U5451" i="1"/>
  <c r="Y5450" i="1"/>
  <c r="X5450" i="1"/>
  <c r="W5450" i="1"/>
  <c r="V5450" i="1"/>
  <c r="U5450" i="1"/>
  <c r="Y5449" i="1"/>
  <c r="X5449" i="1"/>
  <c r="W5449" i="1"/>
  <c r="V5449" i="1"/>
  <c r="U5449" i="1"/>
  <c r="Y5448" i="1"/>
  <c r="X5448" i="1"/>
  <c r="W5448" i="1"/>
  <c r="V5448" i="1"/>
  <c r="U5448" i="1"/>
  <c r="Y5447" i="1"/>
  <c r="X5447" i="1"/>
  <c r="W5447" i="1"/>
  <c r="V5447" i="1"/>
  <c r="U5447" i="1"/>
  <c r="Y5446" i="1"/>
  <c r="X5446" i="1"/>
  <c r="W5446" i="1"/>
  <c r="V5446" i="1"/>
  <c r="U5446" i="1"/>
  <c r="Y5445" i="1"/>
  <c r="X5445" i="1"/>
  <c r="W5445" i="1"/>
  <c r="V5445" i="1"/>
  <c r="U5445" i="1"/>
  <c r="Y5444" i="1"/>
  <c r="X5444" i="1"/>
  <c r="W5444" i="1"/>
  <c r="V5444" i="1"/>
  <c r="U5444" i="1"/>
  <c r="Y5443" i="1"/>
  <c r="X5443" i="1"/>
  <c r="W5443" i="1"/>
  <c r="V5443" i="1"/>
  <c r="U5443" i="1"/>
  <c r="Y5442" i="1"/>
  <c r="X5442" i="1"/>
  <c r="W5442" i="1"/>
  <c r="V5442" i="1"/>
  <c r="U5442" i="1"/>
  <c r="Y5441" i="1"/>
  <c r="X5441" i="1"/>
  <c r="W5441" i="1"/>
  <c r="V5441" i="1"/>
  <c r="U5441" i="1"/>
  <c r="Y5440" i="1"/>
  <c r="X5440" i="1"/>
  <c r="W5440" i="1"/>
  <c r="V5440" i="1"/>
  <c r="U5440" i="1"/>
  <c r="Y5439" i="1"/>
  <c r="X5439" i="1"/>
  <c r="W5439" i="1"/>
  <c r="V5439" i="1"/>
  <c r="U5439" i="1"/>
  <c r="Y5438" i="1"/>
  <c r="X5438" i="1"/>
  <c r="W5438" i="1"/>
  <c r="V5438" i="1"/>
  <c r="U5438" i="1"/>
  <c r="Y5437" i="1"/>
  <c r="X5437" i="1"/>
  <c r="W5437" i="1"/>
  <c r="V5437" i="1"/>
  <c r="U5437" i="1"/>
  <c r="Y5436" i="1"/>
  <c r="X5436" i="1"/>
  <c r="W5436" i="1"/>
  <c r="V5436" i="1"/>
  <c r="U5436" i="1"/>
  <c r="Y5435" i="1"/>
  <c r="X5435" i="1"/>
  <c r="W5435" i="1"/>
  <c r="V5435" i="1"/>
  <c r="U5435" i="1"/>
  <c r="Y5434" i="1"/>
  <c r="X5434" i="1"/>
  <c r="W5434" i="1"/>
  <c r="V5434" i="1"/>
  <c r="U5434" i="1"/>
  <c r="Y5433" i="1"/>
  <c r="X5433" i="1"/>
  <c r="W5433" i="1"/>
  <c r="V5433" i="1"/>
  <c r="U5433" i="1"/>
  <c r="Y5432" i="1"/>
  <c r="X5432" i="1"/>
  <c r="W5432" i="1"/>
  <c r="V5432" i="1"/>
  <c r="U5432" i="1"/>
  <c r="Y5431" i="1"/>
  <c r="X5431" i="1"/>
  <c r="W5431" i="1"/>
  <c r="V5431" i="1"/>
  <c r="U5431" i="1"/>
  <c r="Y5430" i="1"/>
  <c r="X5430" i="1"/>
  <c r="W5430" i="1"/>
  <c r="V5430" i="1"/>
  <c r="U5430" i="1"/>
  <c r="Y5429" i="1"/>
  <c r="X5429" i="1"/>
  <c r="W5429" i="1"/>
  <c r="V5429" i="1"/>
  <c r="U5429" i="1"/>
  <c r="Y5428" i="1"/>
  <c r="X5428" i="1"/>
  <c r="W5428" i="1"/>
  <c r="V5428" i="1"/>
  <c r="U5428" i="1"/>
  <c r="Y5427" i="1"/>
  <c r="X5427" i="1"/>
  <c r="W5427" i="1"/>
  <c r="V5427" i="1"/>
  <c r="U5427" i="1"/>
  <c r="Y5426" i="1"/>
  <c r="X5426" i="1"/>
  <c r="W5426" i="1"/>
  <c r="V5426" i="1"/>
  <c r="U5426" i="1"/>
  <c r="Y5425" i="1"/>
  <c r="X5425" i="1"/>
  <c r="W5425" i="1"/>
  <c r="V5425" i="1"/>
  <c r="U5425" i="1"/>
  <c r="Y5424" i="1"/>
  <c r="X5424" i="1"/>
  <c r="W5424" i="1"/>
  <c r="V5424" i="1"/>
  <c r="U5424" i="1"/>
  <c r="Y5423" i="1"/>
  <c r="X5423" i="1"/>
  <c r="W5423" i="1"/>
  <c r="V5423" i="1"/>
  <c r="U5423" i="1"/>
  <c r="Y5422" i="1"/>
  <c r="X5422" i="1"/>
  <c r="W5422" i="1"/>
  <c r="V5422" i="1"/>
  <c r="U5422" i="1"/>
  <c r="Y5421" i="1"/>
  <c r="X5421" i="1"/>
  <c r="W5421" i="1"/>
  <c r="V5421" i="1"/>
  <c r="U5421" i="1"/>
  <c r="Y5420" i="1"/>
  <c r="X5420" i="1"/>
  <c r="W5420" i="1"/>
  <c r="V5420" i="1"/>
  <c r="U5420" i="1"/>
  <c r="Y5419" i="1"/>
  <c r="X5419" i="1"/>
  <c r="W5419" i="1"/>
  <c r="V5419" i="1"/>
  <c r="U5419" i="1"/>
  <c r="Y5418" i="1"/>
  <c r="X5418" i="1"/>
  <c r="W5418" i="1"/>
  <c r="V5418" i="1"/>
  <c r="U5418" i="1"/>
  <c r="Y5417" i="1"/>
  <c r="X5417" i="1"/>
  <c r="W5417" i="1"/>
  <c r="V5417" i="1"/>
  <c r="U5417" i="1"/>
  <c r="Y5416" i="1"/>
  <c r="X5416" i="1"/>
  <c r="W5416" i="1"/>
  <c r="V5416" i="1"/>
  <c r="U5416" i="1"/>
  <c r="Y5415" i="1"/>
  <c r="X5415" i="1"/>
  <c r="W5415" i="1"/>
  <c r="V5415" i="1"/>
  <c r="U5415" i="1"/>
  <c r="Y5414" i="1"/>
  <c r="X5414" i="1"/>
  <c r="W5414" i="1"/>
  <c r="V5414" i="1"/>
  <c r="U5414" i="1"/>
  <c r="Y5413" i="1"/>
  <c r="X5413" i="1"/>
  <c r="W5413" i="1"/>
  <c r="V5413" i="1"/>
  <c r="U5413" i="1"/>
  <c r="Y5412" i="1"/>
  <c r="X5412" i="1"/>
  <c r="W5412" i="1"/>
  <c r="V5412" i="1"/>
  <c r="U5412" i="1"/>
  <c r="Y5411" i="1"/>
  <c r="X5411" i="1"/>
  <c r="W5411" i="1"/>
  <c r="V5411" i="1"/>
  <c r="U5411" i="1"/>
  <c r="Y5410" i="1"/>
  <c r="X5410" i="1"/>
  <c r="W5410" i="1"/>
  <c r="V5410" i="1"/>
  <c r="U5410" i="1"/>
  <c r="Y5409" i="1"/>
  <c r="X5409" i="1"/>
  <c r="W5409" i="1"/>
  <c r="V5409" i="1"/>
  <c r="U5409" i="1"/>
  <c r="Y5408" i="1"/>
  <c r="X5408" i="1"/>
  <c r="W5408" i="1"/>
  <c r="V5408" i="1"/>
  <c r="U5408" i="1"/>
  <c r="Y5407" i="1"/>
  <c r="X5407" i="1"/>
  <c r="W5407" i="1"/>
  <c r="V5407" i="1"/>
  <c r="U5407" i="1"/>
  <c r="Y5406" i="1"/>
  <c r="X5406" i="1"/>
  <c r="W5406" i="1"/>
  <c r="V5406" i="1"/>
  <c r="U5406" i="1"/>
  <c r="Y5405" i="1"/>
  <c r="X5405" i="1"/>
  <c r="W5405" i="1"/>
  <c r="V5405" i="1"/>
  <c r="U5405" i="1"/>
  <c r="Y5404" i="1"/>
  <c r="X5404" i="1"/>
  <c r="W5404" i="1"/>
  <c r="V5404" i="1"/>
  <c r="U5404" i="1"/>
  <c r="Y5403" i="1"/>
  <c r="X5403" i="1"/>
  <c r="W5403" i="1"/>
  <c r="V5403" i="1"/>
  <c r="U5403" i="1"/>
  <c r="Y5402" i="1"/>
  <c r="X5402" i="1"/>
  <c r="W5402" i="1"/>
  <c r="V5402" i="1"/>
  <c r="U5402" i="1"/>
  <c r="Y5401" i="1"/>
  <c r="X5401" i="1"/>
  <c r="W5401" i="1"/>
  <c r="V5401" i="1"/>
  <c r="U5401" i="1"/>
  <c r="Y5400" i="1"/>
  <c r="X5400" i="1"/>
  <c r="W5400" i="1"/>
  <c r="V5400" i="1"/>
  <c r="U5400" i="1"/>
  <c r="Y5399" i="1"/>
  <c r="X5399" i="1"/>
  <c r="W5399" i="1"/>
  <c r="V5399" i="1"/>
  <c r="U5399" i="1"/>
  <c r="Y5398" i="1"/>
  <c r="X5398" i="1"/>
  <c r="W5398" i="1"/>
  <c r="V5398" i="1"/>
  <c r="U5398" i="1"/>
  <c r="Y5397" i="1"/>
  <c r="X5397" i="1"/>
  <c r="W5397" i="1"/>
  <c r="V5397" i="1"/>
  <c r="U5397" i="1"/>
  <c r="Y5396" i="1"/>
  <c r="X5396" i="1"/>
  <c r="W5396" i="1"/>
  <c r="V5396" i="1"/>
  <c r="U5396" i="1"/>
  <c r="Y5395" i="1"/>
  <c r="X5395" i="1"/>
  <c r="W5395" i="1"/>
  <c r="V5395" i="1"/>
  <c r="U5395" i="1"/>
  <c r="Y5394" i="1"/>
  <c r="X5394" i="1"/>
  <c r="W5394" i="1"/>
  <c r="V5394" i="1"/>
  <c r="U5394" i="1"/>
  <c r="Y5393" i="1"/>
  <c r="X5393" i="1"/>
  <c r="W5393" i="1"/>
  <c r="V5393" i="1"/>
  <c r="U5393" i="1"/>
  <c r="Y5392" i="1"/>
  <c r="X5392" i="1"/>
  <c r="W5392" i="1"/>
  <c r="V5392" i="1"/>
  <c r="U5392" i="1"/>
  <c r="Y5391" i="1"/>
  <c r="X5391" i="1"/>
  <c r="W5391" i="1"/>
  <c r="V5391" i="1"/>
  <c r="U5391" i="1"/>
  <c r="Y5390" i="1"/>
  <c r="X5390" i="1"/>
  <c r="W5390" i="1"/>
  <c r="V5390" i="1"/>
  <c r="U5390" i="1"/>
  <c r="Y5389" i="1"/>
  <c r="X5389" i="1"/>
  <c r="W5389" i="1"/>
  <c r="V5389" i="1"/>
  <c r="U5389" i="1"/>
  <c r="Y5388" i="1"/>
  <c r="X5388" i="1"/>
  <c r="W5388" i="1"/>
  <c r="V5388" i="1"/>
  <c r="U5388" i="1"/>
  <c r="Y5387" i="1"/>
  <c r="X5387" i="1"/>
  <c r="W5387" i="1"/>
  <c r="V5387" i="1"/>
  <c r="U5387" i="1"/>
  <c r="Y5386" i="1"/>
  <c r="X5386" i="1"/>
  <c r="W5386" i="1"/>
  <c r="V5386" i="1"/>
  <c r="U5386" i="1"/>
  <c r="Y5385" i="1"/>
  <c r="X5385" i="1"/>
  <c r="W5385" i="1"/>
  <c r="V5385" i="1"/>
  <c r="U5385" i="1"/>
  <c r="Y5384" i="1"/>
  <c r="X5384" i="1"/>
  <c r="W5384" i="1"/>
  <c r="V5384" i="1"/>
  <c r="U5384" i="1"/>
  <c r="Y5383" i="1"/>
  <c r="X5383" i="1"/>
  <c r="W5383" i="1"/>
  <c r="V5383" i="1"/>
  <c r="U5383" i="1"/>
  <c r="Y5382" i="1"/>
  <c r="X5382" i="1"/>
  <c r="W5382" i="1"/>
  <c r="V5382" i="1"/>
  <c r="U5382" i="1"/>
  <c r="Y5381" i="1"/>
  <c r="X5381" i="1"/>
  <c r="W5381" i="1"/>
  <c r="V5381" i="1"/>
  <c r="U5381" i="1"/>
  <c r="Y5380" i="1"/>
  <c r="X5380" i="1"/>
  <c r="W5380" i="1"/>
  <c r="V5380" i="1"/>
  <c r="U5380" i="1"/>
  <c r="Y5379" i="1"/>
  <c r="X5379" i="1"/>
  <c r="W5379" i="1"/>
  <c r="V5379" i="1"/>
  <c r="U5379" i="1"/>
  <c r="Y5378" i="1"/>
  <c r="X5378" i="1"/>
  <c r="W5378" i="1"/>
  <c r="V5378" i="1"/>
  <c r="U5378" i="1"/>
  <c r="Y5377" i="1"/>
  <c r="X5377" i="1"/>
  <c r="W5377" i="1"/>
  <c r="V5377" i="1"/>
  <c r="U5377" i="1"/>
  <c r="Y5376" i="1"/>
  <c r="X5376" i="1"/>
  <c r="W5376" i="1"/>
  <c r="V5376" i="1"/>
  <c r="U5376" i="1"/>
  <c r="Y5375" i="1"/>
  <c r="X5375" i="1"/>
  <c r="W5375" i="1"/>
  <c r="V5375" i="1"/>
  <c r="U5375" i="1"/>
  <c r="Y5374" i="1"/>
  <c r="X5374" i="1"/>
  <c r="W5374" i="1"/>
  <c r="V5374" i="1"/>
  <c r="U5374" i="1"/>
  <c r="Y5373" i="1"/>
  <c r="X5373" i="1"/>
  <c r="W5373" i="1"/>
  <c r="V5373" i="1"/>
  <c r="U5373" i="1"/>
  <c r="Y5372" i="1"/>
  <c r="X5372" i="1"/>
  <c r="W5372" i="1"/>
  <c r="V5372" i="1"/>
  <c r="U5372" i="1"/>
  <c r="Y5371" i="1"/>
  <c r="X5371" i="1"/>
  <c r="W5371" i="1"/>
  <c r="V5371" i="1"/>
  <c r="U5371" i="1"/>
  <c r="Y5370" i="1"/>
  <c r="X5370" i="1"/>
  <c r="W5370" i="1"/>
  <c r="V5370" i="1"/>
  <c r="U5370" i="1"/>
  <c r="Y5369" i="1"/>
  <c r="X5369" i="1"/>
  <c r="W5369" i="1"/>
  <c r="V5369" i="1"/>
  <c r="U5369" i="1"/>
  <c r="Y5368" i="1"/>
  <c r="X5368" i="1"/>
  <c r="W5368" i="1"/>
  <c r="V5368" i="1"/>
  <c r="U5368" i="1"/>
  <c r="Y5367" i="1"/>
  <c r="X5367" i="1"/>
  <c r="W5367" i="1"/>
  <c r="V5367" i="1"/>
  <c r="U5367" i="1"/>
  <c r="Y5366" i="1"/>
  <c r="X5366" i="1"/>
  <c r="W5366" i="1"/>
  <c r="V5366" i="1"/>
  <c r="U5366" i="1"/>
  <c r="Y5365" i="1"/>
  <c r="X5365" i="1"/>
  <c r="W5365" i="1"/>
  <c r="V5365" i="1"/>
  <c r="U5365" i="1"/>
  <c r="Y5364" i="1"/>
  <c r="X5364" i="1"/>
  <c r="W5364" i="1"/>
  <c r="V5364" i="1"/>
  <c r="U5364" i="1"/>
  <c r="Y5363" i="1"/>
  <c r="X5363" i="1"/>
  <c r="W5363" i="1"/>
  <c r="V5363" i="1"/>
  <c r="U5363" i="1"/>
  <c r="Y5362" i="1"/>
  <c r="X5362" i="1"/>
  <c r="W5362" i="1"/>
  <c r="V5362" i="1"/>
  <c r="U5362" i="1"/>
  <c r="Y5361" i="1"/>
  <c r="X5361" i="1"/>
  <c r="W5361" i="1"/>
  <c r="V5361" i="1"/>
  <c r="U5361" i="1"/>
  <c r="Y5360" i="1"/>
  <c r="X5360" i="1"/>
  <c r="W5360" i="1"/>
  <c r="V5360" i="1"/>
  <c r="U5360" i="1"/>
  <c r="Y5359" i="1"/>
  <c r="X5359" i="1"/>
  <c r="W5359" i="1"/>
  <c r="V5359" i="1"/>
  <c r="U5359" i="1"/>
  <c r="Y5358" i="1"/>
  <c r="X5358" i="1"/>
  <c r="W5358" i="1"/>
  <c r="V5358" i="1"/>
  <c r="U5358" i="1"/>
  <c r="Y5357" i="1"/>
  <c r="X5357" i="1"/>
  <c r="W5357" i="1"/>
  <c r="V5357" i="1"/>
  <c r="U5357" i="1"/>
  <c r="Y5356" i="1"/>
  <c r="X5356" i="1"/>
  <c r="W5356" i="1"/>
  <c r="V5356" i="1"/>
  <c r="U5356" i="1"/>
  <c r="Y5355" i="1"/>
  <c r="X5355" i="1"/>
  <c r="W5355" i="1"/>
  <c r="V5355" i="1"/>
  <c r="U5355" i="1"/>
  <c r="Y5354" i="1"/>
  <c r="X5354" i="1"/>
  <c r="W5354" i="1"/>
  <c r="V5354" i="1"/>
  <c r="U5354" i="1"/>
  <c r="Y5353" i="1"/>
  <c r="X5353" i="1"/>
  <c r="W5353" i="1"/>
  <c r="V5353" i="1"/>
  <c r="U5353" i="1"/>
  <c r="Y5352" i="1"/>
  <c r="X5352" i="1"/>
  <c r="W5352" i="1"/>
  <c r="V5352" i="1"/>
  <c r="U5352" i="1"/>
  <c r="Y5351" i="1"/>
  <c r="X5351" i="1"/>
  <c r="W5351" i="1"/>
  <c r="V5351" i="1"/>
  <c r="U5351" i="1"/>
  <c r="Y5350" i="1"/>
  <c r="X5350" i="1"/>
  <c r="W5350" i="1"/>
  <c r="V5350" i="1"/>
  <c r="U5350" i="1"/>
  <c r="Y5349" i="1"/>
  <c r="X5349" i="1"/>
  <c r="W5349" i="1"/>
  <c r="V5349" i="1"/>
  <c r="U5349" i="1"/>
  <c r="Y5348" i="1"/>
  <c r="X5348" i="1"/>
  <c r="W5348" i="1"/>
  <c r="V5348" i="1"/>
  <c r="U5348" i="1"/>
  <c r="Y5347" i="1"/>
  <c r="X5347" i="1"/>
  <c r="W5347" i="1"/>
  <c r="V5347" i="1"/>
  <c r="U5347" i="1"/>
  <c r="Y5346" i="1"/>
  <c r="X5346" i="1"/>
  <c r="W5346" i="1"/>
  <c r="V5346" i="1"/>
  <c r="U5346" i="1"/>
  <c r="Y5345" i="1"/>
  <c r="X5345" i="1"/>
  <c r="W5345" i="1"/>
  <c r="V5345" i="1"/>
  <c r="U5345" i="1"/>
  <c r="Y5344" i="1"/>
  <c r="X5344" i="1"/>
  <c r="W5344" i="1"/>
  <c r="V5344" i="1"/>
  <c r="U5344" i="1"/>
  <c r="Y5343" i="1"/>
  <c r="X5343" i="1"/>
  <c r="W5343" i="1"/>
  <c r="V5343" i="1"/>
  <c r="U5343" i="1"/>
  <c r="Y5342" i="1"/>
  <c r="X5342" i="1"/>
  <c r="W5342" i="1"/>
  <c r="V5342" i="1"/>
  <c r="U5342" i="1"/>
  <c r="Y5341" i="1"/>
  <c r="X5341" i="1"/>
  <c r="W5341" i="1"/>
  <c r="V5341" i="1"/>
  <c r="U5341" i="1"/>
  <c r="Y5340" i="1"/>
  <c r="X5340" i="1"/>
  <c r="W5340" i="1"/>
  <c r="V5340" i="1"/>
  <c r="U5340" i="1"/>
  <c r="Y5339" i="1"/>
  <c r="X5339" i="1"/>
  <c r="W5339" i="1"/>
  <c r="V5339" i="1"/>
  <c r="U5339" i="1"/>
  <c r="Y5338" i="1"/>
  <c r="X5338" i="1"/>
  <c r="W5338" i="1"/>
  <c r="V5338" i="1"/>
  <c r="U5338" i="1"/>
  <c r="Y5337" i="1"/>
  <c r="X5337" i="1"/>
  <c r="W5337" i="1"/>
  <c r="V5337" i="1"/>
  <c r="U5337" i="1"/>
  <c r="Y5336" i="1"/>
  <c r="X5336" i="1"/>
  <c r="W5336" i="1"/>
  <c r="V5336" i="1"/>
  <c r="U5336" i="1"/>
  <c r="Y5335" i="1"/>
  <c r="X5335" i="1"/>
  <c r="W5335" i="1"/>
  <c r="V5335" i="1"/>
  <c r="U5335" i="1"/>
  <c r="Y5334" i="1"/>
  <c r="X5334" i="1"/>
  <c r="W5334" i="1"/>
  <c r="V5334" i="1"/>
  <c r="U5334" i="1"/>
  <c r="Y5333" i="1"/>
  <c r="X5333" i="1"/>
  <c r="W5333" i="1"/>
  <c r="V5333" i="1"/>
  <c r="U5333" i="1"/>
  <c r="Y5332" i="1"/>
  <c r="X5332" i="1"/>
  <c r="W5332" i="1"/>
  <c r="V5332" i="1"/>
  <c r="U5332" i="1"/>
  <c r="Y5331" i="1"/>
  <c r="X5331" i="1"/>
  <c r="W5331" i="1"/>
  <c r="V5331" i="1"/>
  <c r="U5331" i="1"/>
  <c r="Y5330" i="1"/>
  <c r="X5330" i="1"/>
  <c r="W5330" i="1"/>
  <c r="V5330" i="1"/>
  <c r="U5330" i="1"/>
  <c r="Y5329" i="1"/>
  <c r="X5329" i="1"/>
  <c r="W5329" i="1"/>
  <c r="V5329" i="1"/>
  <c r="U5329" i="1"/>
  <c r="Y5328" i="1"/>
  <c r="X5328" i="1"/>
  <c r="W5328" i="1"/>
  <c r="V5328" i="1"/>
  <c r="U5328" i="1"/>
  <c r="Y5327" i="1"/>
  <c r="X5327" i="1"/>
  <c r="W5327" i="1"/>
  <c r="V5327" i="1"/>
  <c r="U5327" i="1"/>
  <c r="Y5326" i="1"/>
  <c r="X5326" i="1"/>
  <c r="W5326" i="1"/>
  <c r="V5326" i="1"/>
  <c r="U5326" i="1"/>
  <c r="Y5325" i="1"/>
  <c r="X5325" i="1"/>
  <c r="W5325" i="1"/>
  <c r="V5325" i="1"/>
  <c r="U5325" i="1"/>
  <c r="Y5324" i="1"/>
  <c r="X5324" i="1"/>
  <c r="W5324" i="1"/>
  <c r="V5324" i="1"/>
  <c r="U5324" i="1"/>
  <c r="Y5323" i="1"/>
  <c r="X5323" i="1"/>
  <c r="W5323" i="1"/>
  <c r="V5323" i="1"/>
  <c r="U5323" i="1"/>
  <c r="Y5322" i="1"/>
  <c r="X5322" i="1"/>
  <c r="W5322" i="1"/>
  <c r="V5322" i="1"/>
  <c r="U5322" i="1"/>
  <c r="Y5321" i="1"/>
  <c r="X5321" i="1"/>
  <c r="W5321" i="1"/>
  <c r="V5321" i="1"/>
  <c r="U5321" i="1"/>
  <c r="Y5320" i="1"/>
  <c r="X5320" i="1"/>
  <c r="W5320" i="1"/>
  <c r="V5320" i="1"/>
  <c r="U5320" i="1"/>
  <c r="Y5319" i="1"/>
  <c r="X5319" i="1"/>
  <c r="W5319" i="1"/>
  <c r="V5319" i="1"/>
  <c r="U5319" i="1"/>
  <c r="Y5318" i="1"/>
  <c r="X5318" i="1"/>
  <c r="W5318" i="1"/>
  <c r="V5318" i="1"/>
  <c r="U5318" i="1"/>
  <c r="Y5317" i="1"/>
  <c r="X5317" i="1"/>
  <c r="W5317" i="1"/>
  <c r="V5317" i="1"/>
  <c r="U5317" i="1"/>
  <c r="Y5316" i="1"/>
  <c r="X5316" i="1"/>
  <c r="W5316" i="1"/>
  <c r="V5316" i="1"/>
  <c r="U5316" i="1"/>
  <c r="Y5315" i="1"/>
  <c r="X5315" i="1"/>
  <c r="W5315" i="1"/>
  <c r="V5315" i="1"/>
  <c r="U5315" i="1"/>
  <c r="Y5314" i="1"/>
  <c r="X5314" i="1"/>
  <c r="W5314" i="1"/>
  <c r="V5314" i="1"/>
  <c r="U5314" i="1"/>
  <c r="Y5313" i="1"/>
  <c r="X5313" i="1"/>
  <c r="W5313" i="1"/>
  <c r="V5313" i="1"/>
  <c r="U5313" i="1"/>
  <c r="Y5312" i="1"/>
  <c r="X5312" i="1"/>
  <c r="W5312" i="1"/>
  <c r="V5312" i="1"/>
  <c r="U5312" i="1"/>
  <c r="Y5311" i="1"/>
  <c r="X5311" i="1"/>
  <c r="W5311" i="1"/>
  <c r="V5311" i="1"/>
  <c r="U5311" i="1"/>
  <c r="Y5310" i="1"/>
  <c r="X5310" i="1"/>
  <c r="W5310" i="1"/>
  <c r="V5310" i="1"/>
  <c r="U5310" i="1"/>
  <c r="Y5309" i="1"/>
  <c r="X5309" i="1"/>
  <c r="W5309" i="1"/>
  <c r="V5309" i="1"/>
  <c r="U5309" i="1"/>
  <c r="Y5308" i="1"/>
  <c r="X5308" i="1"/>
  <c r="W5308" i="1"/>
  <c r="V5308" i="1"/>
  <c r="U5308" i="1"/>
  <c r="Y5307" i="1"/>
  <c r="X5307" i="1"/>
  <c r="W5307" i="1"/>
  <c r="V5307" i="1"/>
  <c r="U5307" i="1"/>
  <c r="Y5306" i="1"/>
  <c r="X5306" i="1"/>
  <c r="W5306" i="1"/>
  <c r="V5306" i="1"/>
  <c r="U5306" i="1"/>
  <c r="Y5305" i="1"/>
  <c r="X5305" i="1"/>
  <c r="W5305" i="1"/>
  <c r="V5305" i="1"/>
  <c r="U5305" i="1"/>
  <c r="Y5304" i="1"/>
  <c r="X5304" i="1"/>
  <c r="W5304" i="1"/>
  <c r="V5304" i="1"/>
  <c r="U5304" i="1"/>
  <c r="Y5303" i="1"/>
  <c r="X5303" i="1"/>
  <c r="W5303" i="1"/>
  <c r="V5303" i="1"/>
  <c r="U5303" i="1"/>
  <c r="Y5302" i="1"/>
  <c r="X5302" i="1"/>
  <c r="W5302" i="1"/>
  <c r="V5302" i="1"/>
  <c r="U5302" i="1"/>
  <c r="Y5301" i="1"/>
  <c r="X5301" i="1"/>
  <c r="W5301" i="1"/>
  <c r="V5301" i="1"/>
  <c r="U5301" i="1"/>
  <c r="Y5300" i="1"/>
  <c r="X5300" i="1"/>
  <c r="W5300" i="1"/>
  <c r="V5300" i="1"/>
  <c r="U5300" i="1"/>
  <c r="Y5299" i="1"/>
  <c r="X5299" i="1"/>
  <c r="W5299" i="1"/>
  <c r="V5299" i="1"/>
  <c r="U5299" i="1"/>
  <c r="Y5298" i="1"/>
  <c r="X5298" i="1"/>
  <c r="W5298" i="1"/>
  <c r="V5298" i="1"/>
  <c r="U5298" i="1"/>
  <c r="Y5297" i="1"/>
  <c r="X5297" i="1"/>
  <c r="W5297" i="1"/>
  <c r="V5297" i="1"/>
  <c r="U5297" i="1"/>
  <c r="Y5296" i="1"/>
  <c r="X5296" i="1"/>
  <c r="W5296" i="1"/>
  <c r="V5296" i="1"/>
  <c r="U5296" i="1"/>
  <c r="Y5295" i="1"/>
  <c r="X5295" i="1"/>
  <c r="W5295" i="1"/>
  <c r="V5295" i="1"/>
  <c r="U5295" i="1"/>
  <c r="Y5294" i="1"/>
  <c r="X5294" i="1"/>
  <c r="W5294" i="1"/>
  <c r="V5294" i="1"/>
  <c r="U5294" i="1"/>
  <c r="Y5293" i="1"/>
  <c r="X5293" i="1"/>
  <c r="W5293" i="1"/>
  <c r="V5293" i="1"/>
  <c r="U5293" i="1"/>
  <c r="Y5292" i="1"/>
  <c r="X5292" i="1"/>
  <c r="W5292" i="1"/>
  <c r="V5292" i="1"/>
  <c r="U5292" i="1"/>
  <c r="Y5291" i="1"/>
  <c r="X5291" i="1"/>
  <c r="W5291" i="1"/>
  <c r="V5291" i="1"/>
  <c r="U5291" i="1"/>
  <c r="Y5290" i="1"/>
  <c r="X5290" i="1"/>
  <c r="W5290" i="1"/>
  <c r="V5290" i="1"/>
  <c r="U5290" i="1"/>
  <c r="Y5289" i="1"/>
  <c r="X5289" i="1"/>
  <c r="W5289" i="1"/>
  <c r="V5289" i="1"/>
  <c r="U5289" i="1"/>
  <c r="Y5288" i="1"/>
  <c r="X5288" i="1"/>
  <c r="W5288" i="1"/>
  <c r="V5288" i="1"/>
  <c r="U5288" i="1"/>
  <c r="Y5287" i="1"/>
  <c r="X5287" i="1"/>
  <c r="W5287" i="1"/>
  <c r="V5287" i="1"/>
  <c r="U5287" i="1"/>
  <c r="Y5286" i="1"/>
  <c r="X5286" i="1"/>
  <c r="W5286" i="1"/>
  <c r="V5286" i="1"/>
  <c r="U5286" i="1"/>
  <c r="Y5285" i="1"/>
  <c r="X5285" i="1"/>
  <c r="W5285" i="1"/>
  <c r="V5285" i="1"/>
  <c r="U5285" i="1"/>
  <c r="Y5284" i="1"/>
  <c r="X5284" i="1"/>
  <c r="W5284" i="1"/>
  <c r="V5284" i="1"/>
  <c r="U5284" i="1"/>
  <c r="Y5283" i="1"/>
  <c r="X5283" i="1"/>
  <c r="W5283" i="1"/>
  <c r="V5283" i="1"/>
  <c r="U5283" i="1"/>
  <c r="Y5282" i="1"/>
  <c r="X5282" i="1"/>
  <c r="W5282" i="1"/>
  <c r="V5282" i="1"/>
  <c r="U5282" i="1"/>
  <c r="Y5281" i="1"/>
  <c r="X5281" i="1"/>
  <c r="W5281" i="1"/>
  <c r="V5281" i="1"/>
  <c r="U5281" i="1"/>
  <c r="Y5280" i="1"/>
  <c r="X5280" i="1"/>
  <c r="W5280" i="1"/>
  <c r="V5280" i="1"/>
  <c r="U5280" i="1"/>
  <c r="Y5279" i="1"/>
  <c r="X5279" i="1"/>
  <c r="W5279" i="1"/>
  <c r="V5279" i="1"/>
  <c r="U5279" i="1"/>
  <c r="Y5278" i="1"/>
  <c r="X5278" i="1"/>
  <c r="W5278" i="1"/>
  <c r="V5278" i="1"/>
  <c r="U5278" i="1"/>
  <c r="Y5277" i="1"/>
  <c r="X5277" i="1"/>
  <c r="W5277" i="1"/>
  <c r="V5277" i="1"/>
  <c r="U5277" i="1"/>
  <c r="Y5276" i="1"/>
  <c r="X5276" i="1"/>
  <c r="W5276" i="1"/>
  <c r="V5276" i="1"/>
  <c r="U5276" i="1"/>
  <c r="Y5275" i="1"/>
  <c r="X5275" i="1"/>
  <c r="W5275" i="1"/>
  <c r="V5275" i="1"/>
  <c r="U5275" i="1"/>
  <c r="Y5274" i="1"/>
  <c r="X5274" i="1"/>
  <c r="W5274" i="1"/>
  <c r="V5274" i="1"/>
  <c r="U5274" i="1"/>
  <c r="Y5273" i="1"/>
  <c r="X5273" i="1"/>
  <c r="W5273" i="1"/>
  <c r="V5273" i="1"/>
  <c r="U5273" i="1"/>
  <c r="Y5272" i="1"/>
  <c r="X5272" i="1"/>
  <c r="W5272" i="1"/>
  <c r="V5272" i="1"/>
  <c r="U5272" i="1"/>
  <c r="Y5271" i="1"/>
  <c r="X5271" i="1"/>
  <c r="W5271" i="1"/>
  <c r="V5271" i="1"/>
  <c r="U5271" i="1"/>
  <c r="Y5270" i="1"/>
  <c r="X5270" i="1"/>
  <c r="W5270" i="1"/>
  <c r="V5270" i="1"/>
  <c r="U5270" i="1"/>
  <c r="Y5269" i="1"/>
  <c r="X5269" i="1"/>
  <c r="W5269" i="1"/>
  <c r="V5269" i="1"/>
  <c r="U5269" i="1"/>
  <c r="Y5268" i="1"/>
  <c r="X5268" i="1"/>
  <c r="W5268" i="1"/>
  <c r="V5268" i="1"/>
  <c r="U5268" i="1"/>
  <c r="Y5267" i="1"/>
  <c r="X5267" i="1"/>
  <c r="W5267" i="1"/>
  <c r="V5267" i="1"/>
  <c r="U5267" i="1"/>
  <c r="Y5266" i="1"/>
  <c r="X5266" i="1"/>
  <c r="W5266" i="1"/>
  <c r="V5266" i="1"/>
  <c r="U5266" i="1"/>
  <c r="Y5265" i="1"/>
  <c r="X5265" i="1"/>
  <c r="W5265" i="1"/>
  <c r="V5265" i="1"/>
  <c r="U5265" i="1"/>
  <c r="Y5264" i="1"/>
  <c r="X5264" i="1"/>
  <c r="W5264" i="1"/>
  <c r="V5264" i="1"/>
  <c r="U5264" i="1"/>
  <c r="Y5263" i="1"/>
  <c r="X5263" i="1"/>
  <c r="W5263" i="1"/>
  <c r="V5263" i="1"/>
  <c r="U5263" i="1"/>
  <c r="Y5262" i="1"/>
  <c r="X5262" i="1"/>
  <c r="W5262" i="1"/>
  <c r="V5262" i="1"/>
  <c r="U5262" i="1"/>
  <c r="Y5261" i="1"/>
  <c r="X5261" i="1"/>
  <c r="W5261" i="1"/>
  <c r="V5261" i="1"/>
  <c r="U5261" i="1"/>
  <c r="Y5260" i="1"/>
  <c r="X5260" i="1"/>
  <c r="W5260" i="1"/>
  <c r="V5260" i="1"/>
  <c r="U5260" i="1"/>
  <c r="Y5259" i="1"/>
  <c r="X5259" i="1"/>
  <c r="W5259" i="1"/>
  <c r="V5259" i="1"/>
  <c r="U5259" i="1"/>
  <c r="Y5258" i="1"/>
  <c r="X5258" i="1"/>
  <c r="W5258" i="1"/>
  <c r="V5258" i="1"/>
  <c r="U5258" i="1"/>
  <c r="Y5257" i="1"/>
  <c r="X5257" i="1"/>
  <c r="W5257" i="1"/>
  <c r="V5257" i="1"/>
  <c r="U5257" i="1"/>
  <c r="Y5256" i="1"/>
  <c r="X5256" i="1"/>
  <c r="W5256" i="1"/>
  <c r="V5256" i="1"/>
  <c r="U5256" i="1"/>
  <c r="Y5255" i="1"/>
  <c r="X5255" i="1"/>
  <c r="W5255" i="1"/>
  <c r="V5255" i="1"/>
  <c r="U5255" i="1"/>
  <c r="Y5254" i="1"/>
  <c r="X5254" i="1"/>
  <c r="W5254" i="1"/>
  <c r="V5254" i="1"/>
  <c r="U5254" i="1"/>
  <c r="Y5253" i="1"/>
  <c r="X5253" i="1"/>
  <c r="W5253" i="1"/>
  <c r="V5253" i="1"/>
  <c r="U5253" i="1"/>
  <c r="Y5252" i="1"/>
  <c r="X5252" i="1"/>
  <c r="W5252" i="1"/>
  <c r="V5252" i="1"/>
  <c r="U5252" i="1"/>
  <c r="Y5251" i="1"/>
  <c r="X5251" i="1"/>
  <c r="W5251" i="1"/>
  <c r="V5251" i="1"/>
  <c r="U5251" i="1"/>
  <c r="Y5250" i="1"/>
  <c r="X5250" i="1"/>
  <c r="W5250" i="1"/>
  <c r="V5250" i="1"/>
  <c r="U5250" i="1"/>
  <c r="Y5249" i="1"/>
  <c r="X5249" i="1"/>
  <c r="W5249" i="1"/>
  <c r="V5249" i="1"/>
  <c r="U5249" i="1"/>
  <c r="Y5248" i="1"/>
  <c r="X5248" i="1"/>
  <c r="W5248" i="1"/>
  <c r="V5248" i="1"/>
  <c r="U5248" i="1"/>
  <c r="Y5247" i="1"/>
  <c r="X5247" i="1"/>
  <c r="W5247" i="1"/>
  <c r="V5247" i="1"/>
  <c r="U5247" i="1"/>
  <c r="Y5246" i="1"/>
  <c r="X5246" i="1"/>
  <c r="W5246" i="1"/>
  <c r="V5246" i="1"/>
  <c r="U5246" i="1"/>
  <c r="Y5245" i="1"/>
  <c r="X5245" i="1"/>
  <c r="W5245" i="1"/>
  <c r="V5245" i="1"/>
  <c r="U5245" i="1"/>
  <c r="Y5244" i="1"/>
  <c r="X5244" i="1"/>
  <c r="W5244" i="1"/>
  <c r="V5244" i="1"/>
  <c r="U5244" i="1"/>
  <c r="Y5243" i="1"/>
  <c r="X5243" i="1"/>
  <c r="W5243" i="1"/>
  <c r="V5243" i="1"/>
  <c r="U5243" i="1"/>
  <c r="Y5242" i="1"/>
  <c r="X5242" i="1"/>
  <c r="W5242" i="1"/>
  <c r="V5242" i="1"/>
  <c r="U5242" i="1"/>
  <c r="Y5241" i="1"/>
  <c r="X5241" i="1"/>
  <c r="W5241" i="1"/>
  <c r="V5241" i="1"/>
  <c r="U5241" i="1"/>
  <c r="Y5240" i="1"/>
  <c r="X5240" i="1"/>
  <c r="W5240" i="1"/>
  <c r="V5240" i="1"/>
  <c r="U5240" i="1"/>
  <c r="Y5239" i="1"/>
  <c r="X5239" i="1"/>
  <c r="W5239" i="1"/>
  <c r="V5239" i="1"/>
  <c r="U5239" i="1"/>
  <c r="Y5238" i="1"/>
  <c r="X5238" i="1"/>
  <c r="W5238" i="1"/>
  <c r="V5238" i="1"/>
  <c r="U5238" i="1"/>
  <c r="Y5237" i="1"/>
  <c r="X5237" i="1"/>
  <c r="W5237" i="1"/>
  <c r="V5237" i="1"/>
  <c r="U5237" i="1"/>
  <c r="Y5236" i="1"/>
  <c r="X5236" i="1"/>
  <c r="W5236" i="1"/>
  <c r="V5236" i="1"/>
  <c r="U5236" i="1"/>
  <c r="Y5235" i="1"/>
  <c r="X5235" i="1"/>
  <c r="W5235" i="1"/>
  <c r="V5235" i="1"/>
  <c r="U5235" i="1"/>
  <c r="Y5234" i="1"/>
  <c r="X5234" i="1"/>
  <c r="W5234" i="1"/>
  <c r="V5234" i="1"/>
  <c r="U5234" i="1"/>
  <c r="Y5233" i="1"/>
  <c r="X5233" i="1"/>
  <c r="W5233" i="1"/>
  <c r="V5233" i="1"/>
  <c r="U5233" i="1"/>
  <c r="Y5232" i="1"/>
  <c r="X5232" i="1"/>
  <c r="W5232" i="1"/>
  <c r="V5232" i="1"/>
  <c r="U5232" i="1"/>
  <c r="Y5231" i="1"/>
  <c r="X5231" i="1"/>
  <c r="W5231" i="1"/>
  <c r="V5231" i="1"/>
  <c r="U5231" i="1"/>
  <c r="Y5230" i="1"/>
  <c r="X5230" i="1"/>
  <c r="W5230" i="1"/>
  <c r="V5230" i="1"/>
  <c r="U5230" i="1"/>
  <c r="Y5229" i="1"/>
  <c r="X5229" i="1"/>
  <c r="W5229" i="1"/>
  <c r="V5229" i="1"/>
  <c r="U5229" i="1"/>
  <c r="Y5228" i="1"/>
  <c r="X5228" i="1"/>
  <c r="W5228" i="1"/>
  <c r="V5228" i="1"/>
  <c r="U5228" i="1"/>
  <c r="Y5227" i="1"/>
  <c r="X5227" i="1"/>
  <c r="W5227" i="1"/>
  <c r="V5227" i="1"/>
  <c r="U5227" i="1"/>
  <c r="Y5226" i="1"/>
  <c r="X5226" i="1"/>
  <c r="W5226" i="1"/>
  <c r="V5226" i="1"/>
  <c r="U5226" i="1"/>
  <c r="Y5225" i="1"/>
  <c r="X5225" i="1"/>
  <c r="W5225" i="1"/>
  <c r="V5225" i="1"/>
  <c r="U5225" i="1"/>
  <c r="Y5224" i="1"/>
  <c r="X5224" i="1"/>
  <c r="W5224" i="1"/>
  <c r="V5224" i="1"/>
  <c r="U5224" i="1"/>
  <c r="Y5223" i="1"/>
  <c r="X5223" i="1"/>
  <c r="W5223" i="1"/>
  <c r="V5223" i="1"/>
  <c r="U5223" i="1"/>
  <c r="Y5222" i="1"/>
  <c r="X5222" i="1"/>
  <c r="W5222" i="1"/>
  <c r="V5222" i="1"/>
  <c r="U5222" i="1"/>
  <c r="Y5221" i="1"/>
  <c r="X5221" i="1"/>
  <c r="W5221" i="1"/>
  <c r="V5221" i="1"/>
  <c r="U5221" i="1"/>
  <c r="Y5220" i="1"/>
  <c r="X5220" i="1"/>
  <c r="W5220" i="1"/>
  <c r="V5220" i="1"/>
  <c r="U5220" i="1"/>
  <c r="Y5219" i="1"/>
  <c r="X5219" i="1"/>
  <c r="W5219" i="1"/>
  <c r="V5219" i="1"/>
  <c r="U5219" i="1"/>
  <c r="Y5218" i="1"/>
  <c r="X5218" i="1"/>
  <c r="W5218" i="1"/>
  <c r="V5218" i="1"/>
  <c r="U5218" i="1"/>
  <c r="Y5217" i="1"/>
  <c r="X5217" i="1"/>
  <c r="W5217" i="1"/>
  <c r="V5217" i="1"/>
  <c r="U5217" i="1"/>
  <c r="Y5216" i="1"/>
  <c r="X5216" i="1"/>
  <c r="W5216" i="1"/>
  <c r="V5216" i="1"/>
  <c r="U5216" i="1"/>
  <c r="Y5215" i="1"/>
  <c r="X5215" i="1"/>
  <c r="W5215" i="1"/>
  <c r="V5215" i="1"/>
  <c r="U5215" i="1"/>
  <c r="Y5214" i="1"/>
  <c r="X5214" i="1"/>
  <c r="W5214" i="1"/>
  <c r="V5214" i="1"/>
  <c r="U5214" i="1"/>
  <c r="Y5213" i="1"/>
  <c r="X5213" i="1"/>
  <c r="W5213" i="1"/>
  <c r="V5213" i="1"/>
  <c r="U5213" i="1"/>
  <c r="Y5212" i="1"/>
  <c r="X5212" i="1"/>
  <c r="W5212" i="1"/>
  <c r="V5212" i="1"/>
  <c r="U5212" i="1"/>
  <c r="Y5211" i="1"/>
  <c r="X5211" i="1"/>
  <c r="W5211" i="1"/>
  <c r="V5211" i="1"/>
  <c r="U5211" i="1"/>
  <c r="Y5210" i="1"/>
  <c r="X5210" i="1"/>
  <c r="W5210" i="1"/>
  <c r="V5210" i="1"/>
  <c r="U5210" i="1"/>
  <c r="Y5209" i="1"/>
  <c r="X5209" i="1"/>
  <c r="W5209" i="1"/>
  <c r="V5209" i="1"/>
  <c r="U5209" i="1"/>
  <c r="Y5208" i="1"/>
  <c r="X5208" i="1"/>
  <c r="W5208" i="1"/>
  <c r="V5208" i="1"/>
  <c r="U5208" i="1"/>
  <c r="Y5207" i="1"/>
  <c r="X5207" i="1"/>
  <c r="W5207" i="1"/>
  <c r="V5207" i="1"/>
  <c r="U5207" i="1"/>
  <c r="Y5206" i="1"/>
  <c r="X5206" i="1"/>
  <c r="W5206" i="1"/>
  <c r="V5206" i="1"/>
  <c r="U5206" i="1"/>
  <c r="Y5205" i="1"/>
  <c r="X5205" i="1"/>
  <c r="W5205" i="1"/>
  <c r="V5205" i="1"/>
  <c r="U5205" i="1"/>
  <c r="Y5204" i="1"/>
  <c r="X5204" i="1"/>
  <c r="W5204" i="1"/>
  <c r="V5204" i="1"/>
  <c r="U5204" i="1"/>
  <c r="Y5203" i="1"/>
  <c r="X5203" i="1"/>
  <c r="W5203" i="1"/>
  <c r="V5203" i="1"/>
  <c r="U5203" i="1"/>
  <c r="Y5202" i="1"/>
  <c r="X5202" i="1"/>
  <c r="W5202" i="1"/>
  <c r="V5202" i="1"/>
  <c r="U5202" i="1"/>
  <c r="Y5201" i="1"/>
  <c r="X5201" i="1"/>
  <c r="W5201" i="1"/>
  <c r="V5201" i="1"/>
  <c r="U5201" i="1"/>
  <c r="Y5200" i="1"/>
  <c r="X5200" i="1"/>
  <c r="W5200" i="1"/>
  <c r="V5200" i="1"/>
  <c r="U5200" i="1"/>
  <c r="Y5199" i="1"/>
  <c r="X5199" i="1"/>
  <c r="W5199" i="1"/>
  <c r="V5199" i="1"/>
  <c r="U5199" i="1"/>
  <c r="Y5198" i="1"/>
  <c r="X5198" i="1"/>
  <c r="W5198" i="1"/>
  <c r="V5198" i="1"/>
  <c r="U5198" i="1"/>
  <c r="Y5197" i="1"/>
  <c r="X5197" i="1"/>
  <c r="W5197" i="1"/>
  <c r="V5197" i="1"/>
  <c r="U5197" i="1"/>
  <c r="Y5196" i="1"/>
  <c r="X5196" i="1"/>
  <c r="W5196" i="1"/>
  <c r="V5196" i="1"/>
  <c r="U5196" i="1"/>
  <c r="Y5195" i="1"/>
  <c r="X5195" i="1"/>
  <c r="W5195" i="1"/>
  <c r="V5195" i="1"/>
  <c r="U5195" i="1"/>
  <c r="Y5194" i="1"/>
  <c r="X5194" i="1"/>
  <c r="W5194" i="1"/>
  <c r="V5194" i="1"/>
  <c r="U5194" i="1"/>
  <c r="Y5193" i="1"/>
  <c r="X5193" i="1"/>
  <c r="W5193" i="1"/>
  <c r="V5193" i="1"/>
  <c r="U5193" i="1"/>
  <c r="Y5192" i="1"/>
  <c r="X5192" i="1"/>
  <c r="W5192" i="1"/>
  <c r="V5192" i="1"/>
  <c r="U5192" i="1"/>
  <c r="Y5191" i="1"/>
  <c r="X5191" i="1"/>
  <c r="W5191" i="1"/>
  <c r="V5191" i="1"/>
  <c r="U5191" i="1"/>
  <c r="Y5190" i="1"/>
  <c r="X5190" i="1"/>
  <c r="W5190" i="1"/>
  <c r="V5190" i="1"/>
  <c r="U5190" i="1"/>
  <c r="Y5189" i="1"/>
  <c r="X5189" i="1"/>
  <c r="W5189" i="1"/>
  <c r="V5189" i="1"/>
  <c r="U5189" i="1"/>
  <c r="Y5188" i="1"/>
  <c r="X5188" i="1"/>
  <c r="W5188" i="1"/>
  <c r="V5188" i="1"/>
  <c r="U5188" i="1"/>
  <c r="Y5187" i="1"/>
  <c r="X5187" i="1"/>
  <c r="W5187" i="1"/>
  <c r="V5187" i="1"/>
  <c r="U5187" i="1"/>
  <c r="Y5186" i="1"/>
  <c r="X5186" i="1"/>
  <c r="W5186" i="1"/>
  <c r="V5186" i="1"/>
  <c r="U5186" i="1"/>
  <c r="Y5185" i="1"/>
  <c r="X5185" i="1"/>
  <c r="W5185" i="1"/>
  <c r="V5185" i="1"/>
  <c r="U5185" i="1"/>
  <c r="Y5184" i="1"/>
  <c r="X5184" i="1"/>
  <c r="W5184" i="1"/>
  <c r="V5184" i="1"/>
  <c r="U5184" i="1"/>
  <c r="Y5183" i="1"/>
  <c r="X5183" i="1"/>
  <c r="W5183" i="1"/>
  <c r="V5183" i="1"/>
  <c r="U5183" i="1"/>
  <c r="Y5182" i="1"/>
  <c r="X5182" i="1"/>
  <c r="W5182" i="1"/>
  <c r="V5182" i="1"/>
  <c r="U5182" i="1"/>
  <c r="Y5181" i="1"/>
  <c r="X5181" i="1"/>
  <c r="W5181" i="1"/>
  <c r="V5181" i="1"/>
  <c r="U5181" i="1"/>
  <c r="Y5180" i="1"/>
  <c r="X5180" i="1"/>
  <c r="W5180" i="1"/>
  <c r="V5180" i="1"/>
  <c r="U5180" i="1"/>
  <c r="Y5179" i="1"/>
  <c r="X5179" i="1"/>
  <c r="W5179" i="1"/>
  <c r="V5179" i="1"/>
  <c r="U5179" i="1"/>
  <c r="Y5178" i="1"/>
  <c r="X5178" i="1"/>
  <c r="W5178" i="1"/>
  <c r="V5178" i="1"/>
  <c r="U5178" i="1"/>
  <c r="Y5177" i="1"/>
  <c r="X5177" i="1"/>
  <c r="W5177" i="1"/>
  <c r="V5177" i="1"/>
  <c r="U5177" i="1"/>
  <c r="Y5176" i="1"/>
  <c r="X5176" i="1"/>
  <c r="W5176" i="1"/>
  <c r="V5176" i="1"/>
  <c r="U5176" i="1"/>
  <c r="Y5175" i="1"/>
  <c r="X5175" i="1"/>
  <c r="W5175" i="1"/>
  <c r="V5175" i="1"/>
  <c r="U5175" i="1"/>
  <c r="Y5174" i="1"/>
  <c r="X5174" i="1"/>
  <c r="W5174" i="1"/>
  <c r="V5174" i="1"/>
  <c r="U5174" i="1"/>
  <c r="Y5173" i="1"/>
  <c r="X5173" i="1"/>
  <c r="W5173" i="1"/>
  <c r="V5173" i="1"/>
  <c r="U5173" i="1"/>
  <c r="Y5172" i="1"/>
  <c r="X5172" i="1"/>
  <c r="W5172" i="1"/>
  <c r="V5172" i="1"/>
  <c r="U5172" i="1"/>
  <c r="Y5171" i="1"/>
  <c r="X5171" i="1"/>
  <c r="W5171" i="1"/>
  <c r="V5171" i="1"/>
  <c r="U5171" i="1"/>
  <c r="Y5170" i="1"/>
  <c r="X5170" i="1"/>
  <c r="W5170" i="1"/>
  <c r="V5170" i="1"/>
  <c r="U5170" i="1"/>
  <c r="Y5169" i="1"/>
  <c r="X5169" i="1"/>
  <c r="W5169" i="1"/>
  <c r="V5169" i="1"/>
  <c r="U5169" i="1"/>
  <c r="Y5168" i="1"/>
  <c r="X5168" i="1"/>
  <c r="W5168" i="1"/>
  <c r="V5168" i="1"/>
  <c r="U5168" i="1"/>
  <c r="Y5167" i="1"/>
  <c r="X5167" i="1"/>
  <c r="W5167" i="1"/>
  <c r="V5167" i="1"/>
  <c r="U5167" i="1"/>
  <c r="Y5166" i="1"/>
  <c r="X5166" i="1"/>
  <c r="W5166" i="1"/>
  <c r="V5166" i="1"/>
  <c r="U5166" i="1"/>
  <c r="Y5165" i="1"/>
  <c r="X5165" i="1"/>
  <c r="W5165" i="1"/>
  <c r="V5165" i="1"/>
  <c r="U5165" i="1"/>
  <c r="Y5164" i="1"/>
  <c r="X5164" i="1"/>
  <c r="W5164" i="1"/>
  <c r="V5164" i="1"/>
  <c r="U5164" i="1"/>
  <c r="Y5163" i="1"/>
  <c r="X5163" i="1"/>
  <c r="W5163" i="1"/>
  <c r="V5163" i="1"/>
  <c r="U5163" i="1"/>
  <c r="Y5162" i="1"/>
  <c r="X5162" i="1"/>
  <c r="W5162" i="1"/>
  <c r="V5162" i="1"/>
  <c r="U5162" i="1"/>
  <c r="Y5161" i="1"/>
  <c r="X5161" i="1"/>
  <c r="W5161" i="1"/>
  <c r="V5161" i="1"/>
  <c r="U5161" i="1"/>
  <c r="Y5160" i="1"/>
  <c r="X5160" i="1"/>
  <c r="W5160" i="1"/>
  <c r="V5160" i="1"/>
  <c r="U5160" i="1"/>
  <c r="Y5159" i="1"/>
  <c r="X5159" i="1"/>
  <c r="W5159" i="1"/>
  <c r="V5159" i="1"/>
  <c r="U5159" i="1"/>
  <c r="Y5158" i="1"/>
  <c r="X5158" i="1"/>
  <c r="W5158" i="1"/>
  <c r="V5158" i="1"/>
  <c r="U5158" i="1"/>
  <c r="Y5157" i="1"/>
  <c r="X5157" i="1"/>
  <c r="W5157" i="1"/>
  <c r="V5157" i="1"/>
  <c r="U5157" i="1"/>
  <c r="Y5156" i="1"/>
  <c r="X5156" i="1"/>
  <c r="W5156" i="1"/>
  <c r="V5156" i="1"/>
  <c r="U5156" i="1"/>
  <c r="Y5155" i="1"/>
  <c r="X5155" i="1"/>
  <c r="W5155" i="1"/>
  <c r="V5155" i="1"/>
  <c r="U5155" i="1"/>
  <c r="Y5154" i="1"/>
  <c r="X5154" i="1"/>
  <c r="W5154" i="1"/>
  <c r="V5154" i="1"/>
  <c r="U5154" i="1"/>
  <c r="Y5153" i="1"/>
  <c r="X5153" i="1"/>
  <c r="W5153" i="1"/>
  <c r="V5153" i="1"/>
  <c r="U5153" i="1"/>
  <c r="Y5152" i="1"/>
  <c r="X5152" i="1"/>
  <c r="W5152" i="1"/>
  <c r="V5152" i="1"/>
  <c r="U5152" i="1"/>
  <c r="Y5151" i="1"/>
  <c r="X5151" i="1"/>
  <c r="W5151" i="1"/>
  <c r="V5151" i="1"/>
  <c r="U5151" i="1"/>
  <c r="Y5150" i="1"/>
  <c r="X5150" i="1"/>
  <c r="W5150" i="1"/>
  <c r="V5150" i="1"/>
  <c r="U5150" i="1"/>
  <c r="Y5149" i="1"/>
  <c r="X5149" i="1"/>
  <c r="W5149" i="1"/>
  <c r="V5149" i="1"/>
  <c r="U5149" i="1"/>
  <c r="Y5148" i="1"/>
  <c r="X5148" i="1"/>
  <c r="W5148" i="1"/>
  <c r="V5148" i="1"/>
  <c r="U5148" i="1"/>
  <c r="Y5147" i="1"/>
  <c r="X5147" i="1"/>
  <c r="W5147" i="1"/>
  <c r="V5147" i="1"/>
  <c r="U5147" i="1"/>
  <c r="Y5146" i="1"/>
  <c r="X5146" i="1"/>
  <c r="W5146" i="1"/>
  <c r="V5146" i="1"/>
  <c r="U5146" i="1"/>
  <c r="Y5145" i="1"/>
  <c r="X5145" i="1"/>
  <c r="W5145" i="1"/>
  <c r="V5145" i="1"/>
  <c r="U5145" i="1"/>
  <c r="Y5144" i="1"/>
  <c r="X5144" i="1"/>
  <c r="W5144" i="1"/>
  <c r="V5144" i="1"/>
  <c r="U5144" i="1"/>
  <c r="Y5143" i="1"/>
  <c r="X5143" i="1"/>
  <c r="W5143" i="1"/>
  <c r="V5143" i="1"/>
  <c r="U5143" i="1"/>
  <c r="Y5142" i="1"/>
  <c r="X5142" i="1"/>
  <c r="W5142" i="1"/>
  <c r="V5142" i="1"/>
  <c r="U5142" i="1"/>
  <c r="Y5141" i="1"/>
  <c r="X5141" i="1"/>
  <c r="W5141" i="1"/>
  <c r="V5141" i="1"/>
  <c r="U5141" i="1"/>
  <c r="Y5140" i="1"/>
  <c r="X5140" i="1"/>
  <c r="W5140" i="1"/>
  <c r="V5140" i="1"/>
  <c r="U5140" i="1"/>
  <c r="Y5139" i="1"/>
  <c r="X5139" i="1"/>
  <c r="W5139" i="1"/>
  <c r="V5139" i="1"/>
  <c r="U5139" i="1"/>
  <c r="Y5138" i="1"/>
  <c r="X5138" i="1"/>
  <c r="W5138" i="1"/>
  <c r="V5138" i="1"/>
  <c r="U5138" i="1"/>
  <c r="Y5137" i="1"/>
  <c r="X5137" i="1"/>
  <c r="W5137" i="1"/>
  <c r="V5137" i="1"/>
  <c r="U5137" i="1"/>
  <c r="Y5136" i="1"/>
  <c r="X5136" i="1"/>
  <c r="W5136" i="1"/>
  <c r="V5136" i="1"/>
  <c r="U5136" i="1"/>
  <c r="Y5135" i="1"/>
  <c r="X5135" i="1"/>
  <c r="W5135" i="1"/>
  <c r="V5135" i="1"/>
  <c r="U5135" i="1"/>
  <c r="Y5134" i="1"/>
  <c r="X5134" i="1"/>
  <c r="W5134" i="1"/>
  <c r="V5134" i="1"/>
  <c r="U5134" i="1"/>
  <c r="Y5133" i="1"/>
  <c r="X5133" i="1"/>
  <c r="W5133" i="1"/>
  <c r="V5133" i="1"/>
  <c r="U5133" i="1"/>
  <c r="Y5132" i="1"/>
  <c r="X5132" i="1"/>
  <c r="W5132" i="1"/>
  <c r="V5132" i="1"/>
  <c r="U5132" i="1"/>
  <c r="Y5131" i="1"/>
  <c r="X5131" i="1"/>
  <c r="W5131" i="1"/>
  <c r="V5131" i="1"/>
  <c r="U5131" i="1"/>
  <c r="Y5130" i="1"/>
  <c r="X5130" i="1"/>
  <c r="W5130" i="1"/>
  <c r="V5130" i="1"/>
  <c r="U5130" i="1"/>
  <c r="Y5129" i="1"/>
  <c r="X5129" i="1"/>
  <c r="W5129" i="1"/>
  <c r="V5129" i="1"/>
  <c r="U5129" i="1"/>
  <c r="Y5128" i="1"/>
  <c r="X5128" i="1"/>
  <c r="W5128" i="1"/>
  <c r="V5128" i="1"/>
  <c r="U5128" i="1"/>
  <c r="Y5127" i="1"/>
  <c r="X5127" i="1"/>
  <c r="W5127" i="1"/>
  <c r="V5127" i="1"/>
  <c r="U5127" i="1"/>
  <c r="Y5126" i="1"/>
  <c r="X5126" i="1"/>
  <c r="W5126" i="1"/>
  <c r="V5126" i="1"/>
  <c r="U5126" i="1"/>
  <c r="Y5125" i="1"/>
  <c r="X5125" i="1"/>
  <c r="W5125" i="1"/>
  <c r="V5125" i="1"/>
  <c r="U5125" i="1"/>
  <c r="Y5124" i="1"/>
  <c r="X5124" i="1"/>
  <c r="W5124" i="1"/>
  <c r="V5124" i="1"/>
  <c r="U5124" i="1"/>
  <c r="Y5123" i="1"/>
  <c r="X5123" i="1"/>
  <c r="W5123" i="1"/>
  <c r="V5123" i="1"/>
  <c r="U5123" i="1"/>
  <c r="Y5122" i="1"/>
  <c r="X5122" i="1"/>
  <c r="W5122" i="1"/>
  <c r="V5122" i="1"/>
  <c r="U5122" i="1"/>
  <c r="Y5121" i="1"/>
  <c r="X5121" i="1"/>
  <c r="W5121" i="1"/>
  <c r="V5121" i="1"/>
  <c r="U5121" i="1"/>
  <c r="Y5120" i="1"/>
  <c r="X5120" i="1"/>
  <c r="W5120" i="1"/>
  <c r="V5120" i="1"/>
  <c r="U5120" i="1"/>
  <c r="Y5119" i="1"/>
  <c r="X5119" i="1"/>
  <c r="W5119" i="1"/>
  <c r="V5119" i="1"/>
  <c r="U5119" i="1"/>
  <c r="Y5118" i="1"/>
  <c r="X5118" i="1"/>
  <c r="W5118" i="1"/>
  <c r="V5118" i="1"/>
  <c r="U5118" i="1"/>
  <c r="Y5117" i="1"/>
  <c r="X5117" i="1"/>
  <c r="W5117" i="1"/>
  <c r="V5117" i="1"/>
  <c r="U5117" i="1"/>
  <c r="Y5116" i="1"/>
  <c r="X5116" i="1"/>
  <c r="W5116" i="1"/>
  <c r="V5116" i="1"/>
  <c r="U5116" i="1"/>
  <c r="Y5115" i="1"/>
  <c r="X5115" i="1"/>
  <c r="W5115" i="1"/>
  <c r="V5115" i="1"/>
  <c r="U5115" i="1"/>
  <c r="Y5114" i="1"/>
  <c r="X5114" i="1"/>
  <c r="W5114" i="1"/>
  <c r="V5114" i="1"/>
  <c r="U5114" i="1"/>
  <c r="Y5113" i="1"/>
  <c r="X5113" i="1"/>
  <c r="W5113" i="1"/>
  <c r="V5113" i="1"/>
  <c r="U5113" i="1"/>
  <c r="Y5112" i="1"/>
  <c r="X5112" i="1"/>
  <c r="W5112" i="1"/>
  <c r="V5112" i="1"/>
  <c r="U5112" i="1"/>
  <c r="Y5111" i="1"/>
  <c r="X5111" i="1"/>
  <c r="W5111" i="1"/>
  <c r="V5111" i="1"/>
  <c r="U5111" i="1"/>
  <c r="Y5110" i="1"/>
  <c r="X5110" i="1"/>
  <c r="W5110" i="1"/>
  <c r="V5110" i="1"/>
  <c r="U5110" i="1"/>
  <c r="Y5109" i="1"/>
  <c r="X5109" i="1"/>
  <c r="W5109" i="1"/>
  <c r="V5109" i="1"/>
  <c r="U5109" i="1"/>
  <c r="Y5108" i="1"/>
  <c r="X5108" i="1"/>
  <c r="W5108" i="1"/>
  <c r="V5108" i="1"/>
  <c r="U5108" i="1"/>
  <c r="Y5107" i="1"/>
  <c r="X5107" i="1"/>
  <c r="W5107" i="1"/>
  <c r="V5107" i="1"/>
  <c r="U5107" i="1"/>
  <c r="Y5106" i="1"/>
  <c r="X5106" i="1"/>
  <c r="W5106" i="1"/>
  <c r="V5106" i="1"/>
  <c r="U5106" i="1"/>
  <c r="Y5105" i="1"/>
  <c r="X5105" i="1"/>
  <c r="W5105" i="1"/>
  <c r="V5105" i="1"/>
  <c r="U5105" i="1"/>
  <c r="Y5104" i="1"/>
  <c r="X5104" i="1"/>
  <c r="W5104" i="1"/>
  <c r="V5104" i="1"/>
  <c r="U5104" i="1"/>
  <c r="Y5103" i="1"/>
  <c r="X5103" i="1"/>
  <c r="W5103" i="1"/>
  <c r="V5103" i="1"/>
  <c r="U5103" i="1"/>
  <c r="Y5102" i="1"/>
  <c r="X5102" i="1"/>
  <c r="W5102" i="1"/>
  <c r="V5102" i="1"/>
  <c r="U5102" i="1"/>
  <c r="Y5101" i="1"/>
  <c r="X5101" i="1"/>
  <c r="W5101" i="1"/>
  <c r="V5101" i="1"/>
  <c r="U5101" i="1"/>
  <c r="Y5100" i="1"/>
  <c r="X5100" i="1"/>
  <c r="W5100" i="1"/>
  <c r="V5100" i="1"/>
  <c r="U5100" i="1"/>
  <c r="Y5099" i="1"/>
  <c r="X5099" i="1"/>
  <c r="W5099" i="1"/>
  <c r="V5099" i="1"/>
  <c r="U5099" i="1"/>
  <c r="Y5098" i="1"/>
  <c r="X5098" i="1"/>
  <c r="W5098" i="1"/>
  <c r="V5098" i="1"/>
  <c r="U5098" i="1"/>
  <c r="Y5097" i="1"/>
  <c r="X5097" i="1"/>
  <c r="W5097" i="1"/>
  <c r="V5097" i="1"/>
  <c r="U5097" i="1"/>
  <c r="Y5096" i="1"/>
  <c r="X5096" i="1"/>
  <c r="W5096" i="1"/>
  <c r="V5096" i="1"/>
  <c r="U5096" i="1"/>
  <c r="Y5095" i="1"/>
  <c r="X5095" i="1"/>
  <c r="W5095" i="1"/>
  <c r="V5095" i="1"/>
  <c r="U5095" i="1"/>
  <c r="Y5094" i="1"/>
  <c r="X5094" i="1"/>
  <c r="W5094" i="1"/>
  <c r="V5094" i="1"/>
  <c r="U5094" i="1"/>
  <c r="Y5093" i="1"/>
  <c r="X5093" i="1"/>
  <c r="W5093" i="1"/>
  <c r="V5093" i="1"/>
  <c r="U5093" i="1"/>
  <c r="Y5092" i="1"/>
  <c r="X5092" i="1"/>
  <c r="W5092" i="1"/>
  <c r="V5092" i="1"/>
  <c r="U5092" i="1"/>
  <c r="Y5091" i="1"/>
  <c r="X5091" i="1"/>
  <c r="W5091" i="1"/>
  <c r="V5091" i="1"/>
  <c r="U5091" i="1"/>
  <c r="Y5090" i="1"/>
  <c r="X5090" i="1"/>
  <c r="W5090" i="1"/>
  <c r="V5090" i="1"/>
  <c r="U5090" i="1"/>
  <c r="Y5089" i="1"/>
  <c r="X5089" i="1"/>
  <c r="W5089" i="1"/>
  <c r="V5089" i="1"/>
  <c r="U5089" i="1"/>
  <c r="Y5088" i="1"/>
  <c r="X5088" i="1"/>
  <c r="W5088" i="1"/>
  <c r="V5088" i="1"/>
  <c r="U5088" i="1"/>
  <c r="Y5087" i="1"/>
  <c r="X5087" i="1"/>
  <c r="W5087" i="1"/>
  <c r="V5087" i="1"/>
  <c r="U5087" i="1"/>
  <c r="Y5086" i="1"/>
  <c r="X5086" i="1"/>
  <c r="W5086" i="1"/>
  <c r="V5086" i="1"/>
  <c r="U5086" i="1"/>
  <c r="Y5085" i="1"/>
  <c r="X5085" i="1"/>
  <c r="W5085" i="1"/>
  <c r="V5085" i="1"/>
  <c r="U5085" i="1"/>
  <c r="Y5084" i="1"/>
  <c r="X5084" i="1"/>
  <c r="W5084" i="1"/>
  <c r="V5084" i="1"/>
  <c r="U5084" i="1"/>
  <c r="Y5083" i="1"/>
  <c r="X5083" i="1"/>
  <c r="W5083" i="1"/>
  <c r="V5083" i="1"/>
  <c r="U5083" i="1"/>
  <c r="Y5082" i="1"/>
  <c r="X5082" i="1"/>
  <c r="W5082" i="1"/>
  <c r="V5082" i="1"/>
  <c r="U5082" i="1"/>
  <c r="Y5081" i="1"/>
  <c r="X5081" i="1"/>
  <c r="W5081" i="1"/>
  <c r="V5081" i="1"/>
  <c r="U5081" i="1"/>
  <c r="Y5080" i="1"/>
  <c r="X5080" i="1"/>
  <c r="W5080" i="1"/>
  <c r="V5080" i="1"/>
  <c r="U5080" i="1"/>
  <c r="Y5079" i="1"/>
  <c r="X5079" i="1"/>
  <c r="W5079" i="1"/>
  <c r="V5079" i="1"/>
  <c r="U5079" i="1"/>
  <c r="Y5078" i="1"/>
  <c r="X5078" i="1"/>
  <c r="W5078" i="1"/>
  <c r="V5078" i="1"/>
  <c r="U5078" i="1"/>
  <c r="Y5077" i="1"/>
  <c r="X5077" i="1"/>
  <c r="W5077" i="1"/>
  <c r="V5077" i="1"/>
  <c r="U5077" i="1"/>
  <c r="Y5076" i="1"/>
  <c r="X5076" i="1"/>
  <c r="W5076" i="1"/>
  <c r="V5076" i="1"/>
  <c r="U5076" i="1"/>
  <c r="Y5075" i="1"/>
  <c r="X5075" i="1"/>
  <c r="W5075" i="1"/>
  <c r="V5075" i="1"/>
  <c r="U5075" i="1"/>
  <c r="Y5074" i="1"/>
  <c r="X5074" i="1"/>
  <c r="W5074" i="1"/>
  <c r="V5074" i="1"/>
  <c r="U5074" i="1"/>
  <c r="Y5073" i="1"/>
  <c r="X5073" i="1"/>
  <c r="W5073" i="1"/>
  <c r="V5073" i="1"/>
  <c r="U5073" i="1"/>
  <c r="Y5072" i="1"/>
  <c r="X5072" i="1"/>
  <c r="W5072" i="1"/>
  <c r="V5072" i="1"/>
  <c r="U5072" i="1"/>
  <c r="Y5071" i="1"/>
  <c r="X5071" i="1"/>
  <c r="W5071" i="1"/>
  <c r="V5071" i="1"/>
  <c r="U5071" i="1"/>
  <c r="Y5070" i="1"/>
  <c r="X5070" i="1"/>
  <c r="W5070" i="1"/>
  <c r="V5070" i="1"/>
  <c r="U5070" i="1"/>
  <c r="Y5069" i="1"/>
  <c r="X5069" i="1"/>
  <c r="W5069" i="1"/>
  <c r="V5069" i="1"/>
  <c r="U5069" i="1"/>
  <c r="Y5068" i="1"/>
  <c r="X5068" i="1"/>
  <c r="W5068" i="1"/>
  <c r="V5068" i="1"/>
  <c r="U5068" i="1"/>
  <c r="Y5067" i="1"/>
  <c r="X5067" i="1"/>
  <c r="W5067" i="1"/>
  <c r="V5067" i="1"/>
  <c r="U5067" i="1"/>
  <c r="Y5066" i="1"/>
  <c r="X5066" i="1"/>
  <c r="W5066" i="1"/>
  <c r="V5066" i="1"/>
  <c r="U5066" i="1"/>
  <c r="Y5065" i="1"/>
  <c r="X5065" i="1"/>
  <c r="W5065" i="1"/>
  <c r="V5065" i="1"/>
  <c r="U5065" i="1"/>
  <c r="Y5064" i="1"/>
  <c r="X5064" i="1"/>
  <c r="W5064" i="1"/>
  <c r="V5064" i="1"/>
  <c r="U5064" i="1"/>
  <c r="Y5063" i="1"/>
  <c r="X5063" i="1"/>
  <c r="W5063" i="1"/>
  <c r="V5063" i="1"/>
  <c r="U5063" i="1"/>
  <c r="Y5062" i="1"/>
  <c r="X5062" i="1"/>
  <c r="W5062" i="1"/>
  <c r="V5062" i="1"/>
  <c r="U5062" i="1"/>
  <c r="Y5061" i="1"/>
  <c r="X5061" i="1"/>
  <c r="W5061" i="1"/>
  <c r="V5061" i="1"/>
  <c r="U5061" i="1"/>
  <c r="Y5060" i="1"/>
  <c r="X5060" i="1"/>
  <c r="W5060" i="1"/>
  <c r="V5060" i="1"/>
  <c r="U5060" i="1"/>
  <c r="Y5059" i="1"/>
  <c r="X5059" i="1"/>
  <c r="W5059" i="1"/>
  <c r="V5059" i="1"/>
  <c r="U5059" i="1"/>
  <c r="Y5058" i="1"/>
  <c r="X5058" i="1"/>
  <c r="W5058" i="1"/>
  <c r="V5058" i="1"/>
  <c r="U5058" i="1"/>
  <c r="Y5057" i="1"/>
  <c r="X5057" i="1"/>
  <c r="W5057" i="1"/>
  <c r="V5057" i="1"/>
  <c r="U5057" i="1"/>
  <c r="Y5056" i="1"/>
  <c r="X5056" i="1"/>
  <c r="W5056" i="1"/>
  <c r="V5056" i="1"/>
  <c r="U5056" i="1"/>
  <c r="Y5055" i="1"/>
  <c r="X5055" i="1"/>
  <c r="W5055" i="1"/>
  <c r="V5055" i="1"/>
  <c r="U5055" i="1"/>
  <c r="Y5054" i="1"/>
  <c r="X5054" i="1"/>
  <c r="W5054" i="1"/>
  <c r="V5054" i="1"/>
  <c r="U5054" i="1"/>
  <c r="Y5053" i="1"/>
  <c r="X5053" i="1"/>
  <c r="W5053" i="1"/>
  <c r="V5053" i="1"/>
  <c r="U5053" i="1"/>
  <c r="Y5052" i="1"/>
  <c r="X5052" i="1"/>
  <c r="W5052" i="1"/>
  <c r="V5052" i="1"/>
  <c r="U5052" i="1"/>
  <c r="Y5051" i="1"/>
  <c r="X5051" i="1"/>
  <c r="W5051" i="1"/>
  <c r="V5051" i="1"/>
  <c r="U5051" i="1"/>
  <c r="Y5050" i="1"/>
  <c r="X5050" i="1"/>
  <c r="W5050" i="1"/>
  <c r="V5050" i="1"/>
  <c r="U5050" i="1"/>
  <c r="Y5049" i="1"/>
  <c r="X5049" i="1"/>
  <c r="W5049" i="1"/>
  <c r="V5049" i="1"/>
  <c r="U5049" i="1"/>
  <c r="Y5048" i="1"/>
  <c r="X5048" i="1"/>
  <c r="W5048" i="1"/>
  <c r="V5048" i="1"/>
  <c r="U5048" i="1"/>
  <c r="Y5047" i="1"/>
  <c r="X5047" i="1"/>
  <c r="W5047" i="1"/>
  <c r="V5047" i="1"/>
  <c r="U5047" i="1"/>
  <c r="Y5046" i="1"/>
  <c r="X5046" i="1"/>
  <c r="W5046" i="1"/>
  <c r="V5046" i="1"/>
  <c r="U5046" i="1"/>
  <c r="Y5045" i="1"/>
  <c r="X5045" i="1"/>
  <c r="W5045" i="1"/>
  <c r="V5045" i="1"/>
  <c r="U5045" i="1"/>
  <c r="Y5044" i="1"/>
  <c r="X5044" i="1"/>
  <c r="W5044" i="1"/>
  <c r="V5044" i="1"/>
  <c r="U5044" i="1"/>
  <c r="Y5043" i="1"/>
  <c r="X5043" i="1"/>
  <c r="W5043" i="1"/>
  <c r="V5043" i="1"/>
  <c r="U5043" i="1"/>
  <c r="Y5042" i="1"/>
  <c r="X5042" i="1"/>
  <c r="W5042" i="1"/>
  <c r="V5042" i="1"/>
  <c r="U5042" i="1"/>
  <c r="Y5041" i="1"/>
  <c r="X5041" i="1"/>
  <c r="W5041" i="1"/>
  <c r="V5041" i="1"/>
  <c r="U5041" i="1"/>
  <c r="Y5040" i="1"/>
  <c r="X5040" i="1"/>
  <c r="W5040" i="1"/>
  <c r="V5040" i="1"/>
  <c r="U5040" i="1"/>
  <c r="Y5039" i="1"/>
  <c r="X5039" i="1"/>
  <c r="W5039" i="1"/>
  <c r="V5039" i="1"/>
  <c r="U5039" i="1"/>
  <c r="Y5038" i="1"/>
  <c r="X5038" i="1"/>
  <c r="W5038" i="1"/>
  <c r="V5038" i="1"/>
  <c r="U5038" i="1"/>
  <c r="Y5037" i="1"/>
  <c r="X5037" i="1"/>
  <c r="W5037" i="1"/>
  <c r="V5037" i="1"/>
  <c r="U5037" i="1"/>
  <c r="Y5036" i="1"/>
  <c r="X5036" i="1"/>
  <c r="W5036" i="1"/>
  <c r="V5036" i="1"/>
  <c r="U5036" i="1"/>
  <c r="Y5035" i="1"/>
  <c r="X5035" i="1"/>
  <c r="W5035" i="1"/>
  <c r="V5035" i="1"/>
  <c r="U5035" i="1"/>
  <c r="Y5034" i="1"/>
  <c r="X5034" i="1"/>
  <c r="W5034" i="1"/>
  <c r="V5034" i="1"/>
  <c r="U5034" i="1"/>
  <c r="Y5033" i="1"/>
  <c r="X5033" i="1"/>
  <c r="W5033" i="1"/>
  <c r="V5033" i="1"/>
  <c r="U5033" i="1"/>
  <c r="Y5032" i="1"/>
  <c r="X5032" i="1"/>
  <c r="W5032" i="1"/>
  <c r="V5032" i="1"/>
  <c r="U5032" i="1"/>
  <c r="Y5031" i="1"/>
  <c r="X5031" i="1"/>
  <c r="W5031" i="1"/>
  <c r="V5031" i="1"/>
  <c r="U5031" i="1"/>
  <c r="Y5030" i="1"/>
  <c r="X5030" i="1"/>
  <c r="W5030" i="1"/>
  <c r="V5030" i="1"/>
  <c r="U5030" i="1"/>
  <c r="Y5029" i="1"/>
  <c r="X5029" i="1"/>
  <c r="W5029" i="1"/>
  <c r="V5029" i="1"/>
  <c r="U5029" i="1"/>
  <c r="Y5028" i="1"/>
  <c r="X5028" i="1"/>
  <c r="W5028" i="1"/>
  <c r="V5028" i="1"/>
  <c r="U5028" i="1"/>
  <c r="Y5027" i="1"/>
  <c r="X5027" i="1"/>
  <c r="W5027" i="1"/>
  <c r="V5027" i="1"/>
  <c r="U5027" i="1"/>
  <c r="Y5026" i="1"/>
  <c r="X5026" i="1"/>
  <c r="W5026" i="1"/>
  <c r="V5026" i="1"/>
  <c r="U5026" i="1"/>
  <c r="Y5025" i="1"/>
  <c r="X5025" i="1"/>
  <c r="W5025" i="1"/>
  <c r="V5025" i="1"/>
  <c r="U5025" i="1"/>
  <c r="Y5024" i="1"/>
  <c r="X5024" i="1"/>
  <c r="W5024" i="1"/>
  <c r="V5024" i="1"/>
  <c r="U5024" i="1"/>
  <c r="Y5023" i="1"/>
  <c r="X5023" i="1"/>
  <c r="W5023" i="1"/>
  <c r="V5023" i="1"/>
  <c r="U5023" i="1"/>
  <c r="Y5022" i="1"/>
  <c r="X5022" i="1"/>
  <c r="W5022" i="1"/>
  <c r="V5022" i="1"/>
  <c r="U5022" i="1"/>
  <c r="Y5021" i="1"/>
  <c r="X5021" i="1"/>
  <c r="W5021" i="1"/>
  <c r="V5021" i="1"/>
  <c r="U5021" i="1"/>
  <c r="Y5020" i="1"/>
  <c r="X5020" i="1"/>
  <c r="W5020" i="1"/>
  <c r="V5020" i="1"/>
  <c r="U5020" i="1"/>
  <c r="Y5019" i="1"/>
  <c r="X5019" i="1"/>
  <c r="W5019" i="1"/>
  <c r="V5019" i="1"/>
  <c r="U5019" i="1"/>
  <c r="Y5018" i="1"/>
  <c r="X5018" i="1"/>
  <c r="W5018" i="1"/>
  <c r="V5018" i="1"/>
  <c r="U5018" i="1"/>
  <c r="Y5017" i="1"/>
  <c r="X5017" i="1"/>
  <c r="W5017" i="1"/>
  <c r="V5017" i="1"/>
  <c r="U5017" i="1"/>
  <c r="Y5016" i="1"/>
  <c r="X5016" i="1"/>
  <c r="W5016" i="1"/>
  <c r="V5016" i="1"/>
  <c r="U5016" i="1"/>
  <c r="Y5015" i="1"/>
  <c r="X5015" i="1"/>
  <c r="W5015" i="1"/>
  <c r="V5015" i="1"/>
  <c r="U5015" i="1"/>
  <c r="Y5014" i="1"/>
  <c r="X5014" i="1"/>
  <c r="W5014" i="1"/>
  <c r="V5014" i="1"/>
  <c r="U5014" i="1"/>
  <c r="Y5013" i="1"/>
  <c r="X5013" i="1"/>
  <c r="W5013" i="1"/>
  <c r="V5013" i="1"/>
  <c r="U5013" i="1"/>
  <c r="Y5012" i="1"/>
  <c r="X5012" i="1"/>
  <c r="W5012" i="1"/>
  <c r="V5012" i="1"/>
  <c r="U5012" i="1"/>
  <c r="Y5011" i="1"/>
  <c r="X5011" i="1"/>
  <c r="W5011" i="1"/>
  <c r="V5011" i="1"/>
  <c r="U5011" i="1"/>
  <c r="Y5010" i="1"/>
  <c r="X5010" i="1"/>
  <c r="W5010" i="1"/>
  <c r="V5010" i="1"/>
  <c r="U5010" i="1"/>
  <c r="Y5009" i="1"/>
  <c r="X5009" i="1"/>
  <c r="W5009" i="1"/>
  <c r="V5009" i="1"/>
  <c r="U5009" i="1"/>
  <c r="Y5008" i="1"/>
  <c r="X5008" i="1"/>
  <c r="W5008" i="1"/>
  <c r="V5008" i="1"/>
  <c r="U5008" i="1"/>
  <c r="Y5007" i="1"/>
  <c r="X5007" i="1"/>
  <c r="W5007" i="1"/>
  <c r="V5007" i="1"/>
  <c r="U5007" i="1"/>
  <c r="Y5006" i="1"/>
  <c r="X5006" i="1"/>
  <c r="W5006" i="1"/>
  <c r="V5006" i="1"/>
  <c r="U5006" i="1"/>
  <c r="Y5005" i="1"/>
  <c r="X5005" i="1"/>
  <c r="W5005" i="1"/>
  <c r="V5005" i="1"/>
  <c r="U5005" i="1"/>
  <c r="Y5004" i="1"/>
  <c r="X5004" i="1"/>
  <c r="W5004" i="1"/>
  <c r="V5004" i="1"/>
  <c r="U5004" i="1"/>
  <c r="Y5003" i="1"/>
  <c r="X5003" i="1"/>
  <c r="W5003" i="1"/>
  <c r="V5003" i="1"/>
  <c r="U5003" i="1"/>
  <c r="Y5002" i="1"/>
  <c r="X5002" i="1"/>
  <c r="W5002" i="1"/>
  <c r="V5002" i="1"/>
  <c r="U5002" i="1"/>
  <c r="Y5001" i="1"/>
  <c r="X5001" i="1"/>
  <c r="W5001" i="1"/>
  <c r="V5001" i="1"/>
  <c r="U5001" i="1"/>
  <c r="Y5000" i="1"/>
  <c r="X5000" i="1"/>
  <c r="W5000" i="1"/>
  <c r="V5000" i="1"/>
  <c r="U5000" i="1"/>
  <c r="Y4999" i="1"/>
  <c r="X4999" i="1"/>
  <c r="W4999" i="1"/>
  <c r="V4999" i="1"/>
  <c r="U4999" i="1"/>
  <c r="Y4998" i="1"/>
  <c r="X4998" i="1"/>
  <c r="W4998" i="1"/>
  <c r="V4998" i="1"/>
  <c r="U4998" i="1"/>
  <c r="Y4997" i="1"/>
  <c r="X4997" i="1"/>
  <c r="W4997" i="1"/>
  <c r="V4997" i="1"/>
  <c r="U4997" i="1"/>
  <c r="Y4996" i="1"/>
  <c r="X4996" i="1"/>
  <c r="W4996" i="1"/>
  <c r="V4996" i="1"/>
  <c r="U4996" i="1"/>
  <c r="Y4995" i="1"/>
  <c r="X4995" i="1"/>
  <c r="W4995" i="1"/>
  <c r="V4995" i="1"/>
  <c r="U4995" i="1"/>
  <c r="Y4994" i="1"/>
  <c r="X4994" i="1"/>
  <c r="W4994" i="1"/>
  <c r="V4994" i="1"/>
  <c r="U4994" i="1"/>
  <c r="Y4993" i="1"/>
  <c r="X4993" i="1"/>
  <c r="W4993" i="1"/>
  <c r="V4993" i="1"/>
  <c r="U4993" i="1"/>
  <c r="Y4992" i="1"/>
  <c r="X4992" i="1"/>
  <c r="W4992" i="1"/>
  <c r="V4992" i="1"/>
  <c r="U4992" i="1"/>
  <c r="Y4991" i="1"/>
  <c r="X4991" i="1"/>
  <c r="W4991" i="1"/>
  <c r="V4991" i="1"/>
  <c r="U4991" i="1"/>
  <c r="Y4990" i="1"/>
  <c r="X4990" i="1"/>
  <c r="W4990" i="1"/>
  <c r="V4990" i="1"/>
  <c r="U4990" i="1"/>
  <c r="Y4989" i="1"/>
  <c r="X4989" i="1"/>
  <c r="W4989" i="1"/>
  <c r="V4989" i="1"/>
  <c r="U4989" i="1"/>
  <c r="Y4988" i="1"/>
  <c r="X4988" i="1"/>
  <c r="W4988" i="1"/>
  <c r="V4988" i="1"/>
  <c r="U4988" i="1"/>
  <c r="Y4987" i="1"/>
  <c r="X4987" i="1"/>
  <c r="W4987" i="1"/>
  <c r="V4987" i="1"/>
  <c r="U4987" i="1"/>
  <c r="Y4986" i="1"/>
  <c r="X4986" i="1"/>
  <c r="W4986" i="1"/>
  <c r="V4986" i="1"/>
  <c r="U4986" i="1"/>
  <c r="Y4985" i="1"/>
  <c r="X4985" i="1"/>
  <c r="W4985" i="1"/>
  <c r="V4985" i="1"/>
  <c r="U4985" i="1"/>
  <c r="Y4984" i="1"/>
  <c r="X4984" i="1"/>
  <c r="W4984" i="1"/>
  <c r="V4984" i="1"/>
  <c r="U4984" i="1"/>
  <c r="Y4983" i="1"/>
  <c r="X4983" i="1"/>
  <c r="W4983" i="1"/>
  <c r="V4983" i="1"/>
  <c r="U4983" i="1"/>
  <c r="Y4982" i="1"/>
  <c r="X4982" i="1"/>
  <c r="W4982" i="1"/>
  <c r="V4982" i="1"/>
  <c r="U4982" i="1"/>
  <c r="Y4981" i="1"/>
  <c r="X4981" i="1"/>
  <c r="W4981" i="1"/>
  <c r="V4981" i="1"/>
  <c r="U4981" i="1"/>
  <c r="Y4980" i="1"/>
  <c r="X4980" i="1"/>
  <c r="W4980" i="1"/>
  <c r="V4980" i="1"/>
  <c r="U4980" i="1"/>
  <c r="Y4979" i="1"/>
  <c r="X4979" i="1"/>
  <c r="W4979" i="1"/>
  <c r="V4979" i="1"/>
  <c r="U4979" i="1"/>
  <c r="Y4978" i="1"/>
  <c r="X4978" i="1"/>
  <c r="W4978" i="1"/>
  <c r="V4978" i="1"/>
  <c r="U4978" i="1"/>
  <c r="Y4977" i="1"/>
  <c r="X4977" i="1"/>
  <c r="W4977" i="1"/>
  <c r="V4977" i="1"/>
  <c r="U4977" i="1"/>
  <c r="Y4976" i="1"/>
  <c r="X4976" i="1"/>
  <c r="W4976" i="1"/>
  <c r="V4976" i="1"/>
  <c r="U4976" i="1"/>
  <c r="Y4975" i="1"/>
  <c r="X4975" i="1"/>
  <c r="W4975" i="1"/>
  <c r="V4975" i="1"/>
  <c r="U4975" i="1"/>
  <c r="Y4974" i="1"/>
  <c r="X4974" i="1"/>
  <c r="W4974" i="1"/>
  <c r="V4974" i="1"/>
  <c r="U4974" i="1"/>
  <c r="Y4973" i="1"/>
  <c r="X4973" i="1"/>
  <c r="W4973" i="1"/>
  <c r="V4973" i="1"/>
  <c r="U4973" i="1"/>
  <c r="Y4972" i="1"/>
  <c r="X4972" i="1"/>
  <c r="W4972" i="1"/>
  <c r="V4972" i="1"/>
  <c r="U4972" i="1"/>
  <c r="Y4971" i="1"/>
  <c r="X4971" i="1"/>
  <c r="W4971" i="1"/>
  <c r="V4971" i="1"/>
  <c r="U4971" i="1"/>
  <c r="Y4970" i="1"/>
  <c r="X4970" i="1"/>
  <c r="W4970" i="1"/>
  <c r="V4970" i="1"/>
  <c r="U4970" i="1"/>
  <c r="Y4969" i="1"/>
  <c r="X4969" i="1"/>
  <c r="W4969" i="1"/>
  <c r="V4969" i="1"/>
  <c r="U4969" i="1"/>
  <c r="Y4968" i="1"/>
  <c r="X4968" i="1"/>
  <c r="W4968" i="1"/>
  <c r="V4968" i="1"/>
  <c r="U4968" i="1"/>
  <c r="Y4967" i="1"/>
  <c r="X4967" i="1"/>
  <c r="W4967" i="1"/>
  <c r="V4967" i="1"/>
  <c r="U4967" i="1"/>
  <c r="Y4966" i="1"/>
  <c r="X4966" i="1"/>
  <c r="W4966" i="1"/>
  <c r="V4966" i="1"/>
  <c r="U4966" i="1"/>
  <c r="Y4965" i="1"/>
  <c r="X4965" i="1"/>
  <c r="W4965" i="1"/>
  <c r="V4965" i="1"/>
  <c r="U4965" i="1"/>
  <c r="Y4964" i="1"/>
  <c r="X4964" i="1"/>
  <c r="W4964" i="1"/>
  <c r="V4964" i="1"/>
  <c r="U4964" i="1"/>
  <c r="Y4963" i="1"/>
  <c r="X4963" i="1"/>
  <c r="W4963" i="1"/>
  <c r="V4963" i="1"/>
  <c r="U4963" i="1"/>
  <c r="Y4962" i="1"/>
  <c r="X4962" i="1"/>
  <c r="W4962" i="1"/>
  <c r="V4962" i="1"/>
  <c r="U4962" i="1"/>
  <c r="Y4961" i="1"/>
  <c r="X4961" i="1"/>
  <c r="W4961" i="1"/>
  <c r="V4961" i="1"/>
  <c r="U4961" i="1"/>
  <c r="Y4960" i="1"/>
  <c r="X4960" i="1"/>
  <c r="W4960" i="1"/>
  <c r="V4960" i="1"/>
  <c r="U4960" i="1"/>
  <c r="Y4959" i="1"/>
  <c r="X4959" i="1"/>
  <c r="W4959" i="1"/>
  <c r="V4959" i="1"/>
  <c r="U4959" i="1"/>
  <c r="Y4958" i="1"/>
  <c r="X4958" i="1"/>
  <c r="W4958" i="1"/>
  <c r="V4958" i="1"/>
  <c r="U4958" i="1"/>
  <c r="Y4957" i="1"/>
  <c r="X4957" i="1"/>
  <c r="W4957" i="1"/>
  <c r="V4957" i="1"/>
  <c r="U4957" i="1"/>
  <c r="Y4956" i="1"/>
  <c r="X4956" i="1"/>
  <c r="W4956" i="1"/>
  <c r="V4956" i="1"/>
  <c r="U4956" i="1"/>
  <c r="Y4955" i="1"/>
  <c r="X4955" i="1"/>
  <c r="W4955" i="1"/>
  <c r="V4955" i="1"/>
  <c r="U4955" i="1"/>
  <c r="Y4954" i="1"/>
  <c r="X4954" i="1"/>
  <c r="W4954" i="1"/>
  <c r="V4954" i="1"/>
  <c r="U4954" i="1"/>
  <c r="Y4953" i="1"/>
  <c r="X4953" i="1"/>
  <c r="W4953" i="1"/>
  <c r="V4953" i="1"/>
  <c r="U4953" i="1"/>
  <c r="Y4952" i="1"/>
  <c r="X4952" i="1"/>
  <c r="W4952" i="1"/>
  <c r="V4952" i="1"/>
  <c r="U4952" i="1"/>
  <c r="Y4951" i="1"/>
  <c r="X4951" i="1"/>
  <c r="W4951" i="1"/>
  <c r="V4951" i="1"/>
  <c r="U4951" i="1"/>
  <c r="Y4950" i="1"/>
  <c r="X4950" i="1"/>
  <c r="W4950" i="1"/>
  <c r="V4950" i="1"/>
  <c r="U4950" i="1"/>
  <c r="Y4949" i="1"/>
  <c r="X4949" i="1"/>
  <c r="W4949" i="1"/>
  <c r="V4949" i="1"/>
  <c r="U4949" i="1"/>
  <c r="Y4948" i="1"/>
  <c r="X4948" i="1"/>
  <c r="W4948" i="1"/>
  <c r="V4948" i="1"/>
  <c r="U4948" i="1"/>
  <c r="Y4947" i="1"/>
  <c r="X4947" i="1"/>
  <c r="W4947" i="1"/>
  <c r="V4947" i="1"/>
  <c r="U4947" i="1"/>
  <c r="Y4946" i="1"/>
  <c r="X4946" i="1"/>
  <c r="W4946" i="1"/>
  <c r="V4946" i="1"/>
  <c r="U4946" i="1"/>
  <c r="Y4945" i="1"/>
  <c r="X4945" i="1"/>
  <c r="W4945" i="1"/>
  <c r="V4945" i="1"/>
  <c r="U4945" i="1"/>
  <c r="Y4944" i="1"/>
  <c r="X4944" i="1"/>
  <c r="W4944" i="1"/>
  <c r="V4944" i="1"/>
  <c r="U4944" i="1"/>
  <c r="Y4943" i="1"/>
  <c r="X4943" i="1"/>
  <c r="W4943" i="1"/>
  <c r="V4943" i="1"/>
  <c r="U4943" i="1"/>
  <c r="Y4942" i="1"/>
  <c r="X4942" i="1"/>
  <c r="W4942" i="1"/>
  <c r="V4942" i="1"/>
  <c r="U4942" i="1"/>
  <c r="Y4941" i="1"/>
  <c r="X4941" i="1"/>
  <c r="W4941" i="1"/>
  <c r="V4941" i="1"/>
  <c r="U4941" i="1"/>
  <c r="Y4940" i="1"/>
  <c r="X4940" i="1"/>
  <c r="W4940" i="1"/>
  <c r="V4940" i="1"/>
  <c r="U4940" i="1"/>
  <c r="Y4939" i="1"/>
  <c r="X4939" i="1"/>
  <c r="W4939" i="1"/>
  <c r="V4939" i="1"/>
  <c r="U4939" i="1"/>
  <c r="Y4938" i="1"/>
  <c r="X4938" i="1"/>
  <c r="W4938" i="1"/>
  <c r="V4938" i="1"/>
  <c r="U4938" i="1"/>
  <c r="Y4937" i="1"/>
  <c r="X4937" i="1"/>
  <c r="W4937" i="1"/>
  <c r="V4937" i="1"/>
  <c r="U4937" i="1"/>
  <c r="Y4936" i="1"/>
  <c r="X4936" i="1"/>
  <c r="W4936" i="1"/>
  <c r="V4936" i="1"/>
  <c r="U4936" i="1"/>
  <c r="Y4935" i="1"/>
  <c r="X4935" i="1"/>
  <c r="W4935" i="1"/>
  <c r="V4935" i="1"/>
  <c r="U4935" i="1"/>
  <c r="Y4934" i="1"/>
  <c r="X4934" i="1"/>
  <c r="W4934" i="1"/>
  <c r="V4934" i="1"/>
  <c r="U4934" i="1"/>
  <c r="Y4933" i="1"/>
  <c r="X4933" i="1"/>
  <c r="W4933" i="1"/>
  <c r="V4933" i="1"/>
  <c r="U4933" i="1"/>
  <c r="Y4932" i="1"/>
  <c r="X4932" i="1"/>
  <c r="W4932" i="1"/>
  <c r="V4932" i="1"/>
  <c r="U4932" i="1"/>
  <c r="Y4931" i="1"/>
  <c r="X4931" i="1"/>
  <c r="W4931" i="1"/>
  <c r="V4931" i="1"/>
  <c r="U4931" i="1"/>
  <c r="Y4930" i="1"/>
  <c r="X4930" i="1"/>
  <c r="W4930" i="1"/>
  <c r="V4930" i="1"/>
  <c r="U4930" i="1"/>
  <c r="Y4929" i="1"/>
  <c r="X4929" i="1"/>
  <c r="W4929" i="1"/>
  <c r="V4929" i="1"/>
  <c r="U4929" i="1"/>
  <c r="Y4928" i="1"/>
  <c r="X4928" i="1"/>
  <c r="W4928" i="1"/>
  <c r="V4928" i="1"/>
  <c r="U4928" i="1"/>
  <c r="Y4927" i="1"/>
  <c r="X4927" i="1"/>
  <c r="W4927" i="1"/>
  <c r="V4927" i="1"/>
  <c r="U4927" i="1"/>
  <c r="Y4926" i="1"/>
  <c r="X4926" i="1"/>
  <c r="W4926" i="1"/>
  <c r="V4926" i="1"/>
  <c r="U4926" i="1"/>
  <c r="Y4925" i="1"/>
  <c r="X4925" i="1"/>
  <c r="W4925" i="1"/>
  <c r="V4925" i="1"/>
  <c r="U4925" i="1"/>
  <c r="Y4924" i="1"/>
  <c r="X4924" i="1"/>
  <c r="W4924" i="1"/>
  <c r="V4924" i="1"/>
  <c r="U4924" i="1"/>
  <c r="Y4923" i="1"/>
  <c r="X4923" i="1"/>
  <c r="W4923" i="1"/>
  <c r="V4923" i="1"/>
  <c r="U4923" i="1"/>
  <c r="Y4922" i="1"/>
  <c r="X4922" i="1"/>
  <c r="W4922" i="1"/>
  <c r="V4922" i="1"/>
  <c r="U4922" i="1"/>
  <c r="Y4921" i="1"/>
  <c r="X4921" i="1"/>
  <c r="W4921" i="1"/>
  <c r="V4921" i="1"/>
  <c r="U4921" i="1"/>
  <c r="Y4920" i="1"/>
  <c r="X4920" i="1"/>
  <c r="W4920" i="1"/>
  <c r="V4920" i="1"/>
  <c r="U4920" i="1"/>
  <c r="Y4919" i="1"/>
  <c r="X4919" i="1"/>
  <c r="W4919" i="1"/>
  <c r="V4919" i="1"/>
  <c r="U4919" i="1"/>
  <c r="Y4918" i="1"/>
  <c r="X4918" i="1"/>
  <c r="W4918" i="1"/>
  <c r="V4918" i="1"/>
  <c r="U4918" i="1"/>
  <c r="Y4917" i="1"/>
  <c r="X4917" i="1"/>
  <c r="W4917" i="1"/>
  <c r="V4917" i="1"/>
  <c r="U4917" i="1"/>
  <c r="Y4916" i="1"/>
  <c r="X4916" i="1"/>
  <c r="W4916" i="1"/>
  <c r="V4916" i="1"/>
  <c r="U4916" i="1"/>
  <c r="Y4915" i="1"/>
  <c r="X4915" i="1"/>
  <c r="W4915" i="1"/>
  <c r="V4915" i="1"/>
  <c r="U4915" i="1"/>
  <c r="Y4914" i="1"/>
  <c r="X4914" i="1"/>
  <c r="W4914" i="1"/>
  <c r="V4914" i="1"/>
  <c r="U4914" i="1"/>
  <c r="Y4913" i="1"/>
  <c r="X4913" i="1"/>
  <c r="W4913" i="1"/>
  <c r="V4913" i="1"/>
  <c r="U4913" i="1"/>
  <c r="Y4912" i="1"/>
  <c r="X4912" i="1"/>
  <c r="W4912" i="1"/>
  <c r="V4912" i="1"/>
  <c r="U4912" i="1"/>
  <c r="Y4911" i="1"/>
  <c r="X4911" i="1"/>
  <c r="W4911" i="1"/>
  <c r="V4911" i="1"/>
  <c r="U4911" i="1"/>
  <c r="Y4910" i="1"/>
  <c r="X4910" i="1"/>
  <c r="W4910" i="1"/>
  <c r="V4910" i="1"/>
  <c r="U4910" i="1"/>
  <c r="Y4909" i="1"/>
  <c r="X4909" i="1"/>
  <c r="W4909" i="1"/>
  <c r="V4909" i="1"/>
  <c r="U4909" i="1"/>
  <c r="Y4908" i="1"/>
  <c r="X4908" i="1"/>
  <c r="W4908" i="1"/>
  <c r="V4908" i="1"/>
  <c r="U4908" i="1"/>
  <c r="Y4907" i="1"/>
  <c r="X4907" i="1"/>
  <c r="W4907" i="1"/>
  <c r="V4907" i="1"/>
  <c r="U4907" i="1"/>
  <c r="Y4906" i="1"/>
  <c r="X4906" i="1"/>
  <c r="W4906" i="1"/>
  <c r="V4906" i="1"/>
  <c r="U4906" i="1"/>
  <c r="Y4905" i="1"/>
  <c r="X4905" i="1"/>
  <c r="W4905" i="1"/>
  <c r="V4905" i="1"/>
  <c r="U4905" i="1"/>
  <c r="Y4904" i="1"/>
  <c r="X4904" i="1"/>
  <c r="W4904" i="1"/>
  <c r="V4904" i="1"/>
  <c r="U4904" i="1"/>
  <c r="Y4903" i="1"/>
  <c r="X4903" i="1"/>
  <c r="W4903" i="1"/>
  <c r="V4903" i="1"/>
  <c r="U4903" i="1"/>
  <c r="Y4902" i="1"/>
  <c r="X4902" i="1"/>
  <c r="W4902" i="1"/>
  <c r="V4902" i="1"/>
  <c r="U4902" i="1"/>
  <c r="Y4901" i="1"/>
  <c r="X4901" i="1"/>
  <c r="W4901" i="1"/>
  <c r="V4901" i="1"/>
  <c r="U4901" i="1"/>
  <c r="Y4900" i="1"/>
  <c r="X4900" i="1"/>
  <c r="W4900" i="1"/>
  <c r="V4900" i="1"/>
  <c r="U4900" i="1"/>
  <c r="Y4899" i="1"/>
  <c r="X4899" i="1"/>
  <c r="W4899" i="1"/>
  <c r="V4899" i="1"/>
  <c r="U4899" i="1"/>
  <c r="Y4898" i="1"/>
  <c r="X4898" i="1"/>
  <c r="W4898" i="1"/>
  <c r="V4898" i="1"/>
  <c r="U4898" i="1"/>
  <c r="Y4897" i="1"/>
  <c r="X4897" i="1"/>
  <c r="W4897" i="1"/>
  <c r="V4897" i="1"/>
  <c r="U4897" i="1"/>
  <c r="Y4896" i="1"/>
  <c r="X4896" i="1"/>
  <c r="W4896" i="1"/>
  <c r="V4896" i="1"/>
  <c r="U4896" i="1"/>
  <c r="Y4895" i="1"/>
  <c r="X4895" i="1"/>
  <c r="W4895" i="1"/>
  <c r="V4895" i="1"/>
  <c r="U4895" i="1"/>
  <c r="Y4894" i="1"/>
  <c r="X4894" i="1"/>
  <c r="W4894" i="1"/>
  <c r="V4894" i="1"/>
  <c r="U4894" i="1"/>
  <c r="Y4893" i="1"/>
  <c r="X4893" i="1"/>
  <c r="W4893" i="1"/>
  <c r="V4893" i="1"/>
  <c r="U4893" i="1"/>
  <c r="Y4892" i="1"/>
  <c r="X4892" i="1"/>
  <c r="W4892" i="1"/>
  <c r="V4892" i="1"/>
  <c r="U4892" i="1"/>
  <c r="Y4891" i="1"/>
  <c r="X4891" i="1"/>
  <c r="W4891" i="1"/>
  <c r="V4891" i="1"/>
  <c r="U4891" i="1"/>
  <c r="Y4890" i="1"/>
  <c r="X4890" i="1"/>
  <c r="W4890" i="1"/>
  <c r="V4890" i="1"/>
  <c r="U4890" i="1"/>
  <c r="Y4889" i="1"/>
  <c r="X4889" i="1"/>
  <c r="W4889" i="1"/>
  <c r="V4889" i="1"/>
  <c r="U4889" i="1"/>
  <c r="Y4888" i="1"/>
  <c r="X4888" i="1"/>
  <c r="W4888" i="1"/>
  <c r="V4888" i="1"/>
  <c r="U4888" i="1"/>
  <c r="Y4887" i="1"/>
  <c r="X4887" i="1"/>
  <c r="W4887" i="1"/>
  <c r="V4887" i="1"/>
  <c r="U4887" i="1"/>
  <c r="Y4886" i="1"/>
  <c r="X4886" i="1"/>
  <c r="W4886" i="1"/>
  <c r="V4886" i="1"/>
  <c r="U4886" i="1"/>
  <c r="Y4885" i="1"/>
  <c r="X4885" i="1"/>
  <c r="W4885" i="1"/>
  <c r="V4885" i="1"/>
  <c r="U4885" i="1"/>
  <c r="Y4884" i="1"/>
  <c r="X4884" i="1"/>
  <c r="W4884" i="1"/>
  <c r="V4884" i="1"/>
  <c r="U4884" i="1"/>
  <c r="Y4883" i="1"/>
  <c r="X4883" i="1"/>
  <c r="W4883" i="1"/>
  <c r="V4883" i="1"/>
  <c r="U4883" i="1"/>
  <c r="Y4882" i="1"/>
  <c r="X4882" i="1"/>
  <c r="W4882" i="1"/>
  <c r="V4882" i="1"/>
  <c r="U4882" i="1"/>
  <c r="Y4881" i="1"/>
  <c r="X4881" i="1"/>
  <c r="W4881" i="1"/>
  <c r="V4881" i="1"/>
  <c r="U4881" i="1"/>
  <c r="Y4880" i="1"/>
  <c r="X4880" i="1"/>
  <c r="W4880" i="1"/>
  <c r="V4880" i="1"/>
  <c r="U4880" i="1"/>
  <c r="Y4879" i="1"/>
  <c r="X4879" i="1"/>
  <c r="W4879" i="1"/>
  <c r="V4879" i="1"/>
  <c r="U4879" i="1"/>
  <c r="Y4878" i="1"/>
  <c r="X4878" i="1"/>
  <c r="W4878" i="1"/>
  <c r="V4878" i="1"/>
  <c r="U4878" i="1"/>
  <c r="Y4877" i="1"/>
  <c r="X4877" i="1"/>
  <c r="W4877" i="1"/>
  <c r="V4877" i="1"/>
  <c r="U4877" i="1"/>
  <c r="Y4876" i="1"/>
  <c r="X4876" i="1"/>
  <c r="W4876" i="1"/>
  <c r="V4876" i="1"/>
  <c r="U4876" i="1"/>
  <c r="Y4875" i="1"/>
  <c r="X4875" i="1"/>
  <c r="W4875" i="1"/>
  <c r="V4875" i="1"/>
  <c r="U4875" i="1"/>
  <c r="Y4874" i="1"/>
  <c r="X4874" i="1"/>
  <c r="W4874" i="1"/>
  <c r="V4874" i="1"/>
  <c r="U4874" i="1"/>
  <c r="Y4873" i="1"/>
  <c r="X4873" i="1"/>
  <c r="W4873" i="1"/>
  <c r="V4873" i="1"/>
  <c r="U4873" i="1"/>
  <c r="Y4872" i="1"/>
  <c r="X4872" i="1"/>
  <c r="W4872" i="1"/>
  <c r="V4872" i="1"/>
  <c r="U4872" i="1"/>
  <c r="Y4871" i="1"/>
  <c r="X4871" i="1"/>
  <c r="W4871" i="1"/>
  <c r="V4871" i="1"/>
  <c r="U4871" i="1"/>
  <c r="Y4870" i="1"/>
  <c r="X4870" i="1"/>
  <c r="W4870" i="1"/>
  <c r="V4870" i="1"/>
  <c r="U4870" i="1"/>
  <c r="Y4869" i="1"/>
  <c r="X4869" i="1"/>
  <c r="W4869" i="1"/>
  <c r="V4869" i="1"/>
  <c r="U4869" i="1"/>
  <c r="Y4868" i="1"/>
  <c r="X4868" i="1"/>
  <c r="W4868" i="1"/>
  <c r="V4868" i="1"/>
  <c r="U4868" i="1"/>
  <c r="Y4867" i="1"/>
  <c r="X4867" i="1"/>
  <c r="W4867" i="1"/>
  <c r="V4867" i="1"/>
  <c r="U4867" i="1"/>
  <c r="Y4866" i="1"/>
  <c r="X4866" i="1"/>
  <c r="W4866" i="1"/>
  <c r="V4866" i="1"/>
  <c r="U4866" i="1"/>
  <c r="Y4865" i="1"/>
  <c r="X4865" i="1"/>
  <c r="W4865" i="1"/>
  <c r="V4865" i="1"/>
  <c r="U4865" i="1"/>
  <c r="Y4864" i="1"/>
  <c r="X4864" i="1"/>
  <c r="W4864" i="1"/>
  <c r="V4864" i="1"/>
  <c r="U4864" i="1"/>
  <c r="Y4863" i="1"/>
  <c r="X4863" i="1"/>
  <c r="W4863" i="1"/>
  <c r="V4863" i="1"/>
  <c r="U4863" i="1"/>
  <c r="Y4862" i="1"/>
  <c r="X4862" i="1"/>
  <c r="W4862" i="1"/>
  <c r="V4862" i="1"/>
  <c r="U4862" i="1"/>
  <c r="Y4861" i="1"/>
  <c r="X4861" i="1"/>
  <c r="W4861" i="1"/>
  <c r="V4861" i="1"/>
  <c r="U4861" i="1"/>
  <c r="Y4860" i="1"/>
  <c r="X4860" i="1"/>
  <c r="W4860" i="1"/>
  <c r="V4860" i="1"/>
  <c r="U4860" i="1"/>
  <c r="Y4859" i="1"/>
  <c r="X4859" i="1"/>
  <c r="W4859" i="1"/>
  <c r="V4859" i="1"/>
  <c r="U4859" i="1"/>
  <c r="Y4858" i="1"/>
  <c r="X4858" i="1"/>
  <c r="W4858" i="1"/>
  <c r="V4858" i="1"/>
  <c r="U4858" i="1"/>
  <c r="Y4857" i="1"/>
  <c r="X4857" i="1"/>
  <c r="W4857" i="1"/>
  <c r="V4857" i="1"/>
  <c r="U4857" i="1"/>
  <c r="Y4856" i="1"/>
  <c r="X4856" i="1"/>
  <c r="W4856" i="1"/>
  <c r="V4856" i="1"/>
  <c r="U4856" i="1"/>
  <c r="Y4855" i="1"/>
  <c r="X4855" i="1"/>
  <c r="W4855" i="1"/>
  <c r="V4855" i="1"/>
  <c r="U4855" i="1"/>
  <c r="Y4854" i="1"/>
  <c r="X4854" i="1"/>
  <c r="W4854" i="1"/>
  <c r="V4854" i="1"/>
  <c r="U4854" i="1"/>
  <c r="Y4853" i="1"/>
  <c r="X4853" i="1"/>
  <c r="W4853" i="1"/>
  <c r="V4853" i="1"/>
  <c r="U4853" i="1"/>
  <c r="Y4852" i="1"/>
  <c r="X4852" i="1"/>
  <c r="W4852" i="1"/>
  <c r="V4852" i="1"/>
  <c r="U4852" i="1"/>
  <c r="Y4851" i="1"/>
  <c r="X4851" i="1"/>
  <c r="W4851" i="1"/>
  <c r="V4851" i="1"/>
  <c r="U4851" i="1"/>
  <c r="Y4850" i="1"/>
  <c r="X4850" i="1"/>
  <c r="W4850" i="1"/>
  <c r="V4850" i="1"/>
  <c r="U4850" i="1"/>
  <c r="Y4849" i="1"/>
  <c r="X4849" i="1"/>
  <c r="W4849" i="1"/>
  <c r="V4849" i="1"/>
  <c r="U4849" i="1"/>
  <c r="Y4848" i="1"/>
  <c r="X4848" i="1"/>
  <c r="W4848" i="1"/>
  <c r="V4848" i="1"/>
  <c r="U4848" i="1"/>
  <c r="Y4847" i="1"/>
  <c r="X4847" i="1"/>
  <c r="W4847" i="1"/>
  <c r="V4847" i="1"/>
  <c r="U4847" i="1"/>
  <c r="Y4846" i="1"/>
  <c r="X4846" i="1"/>
  <c r="W4846" i="1"/>
  <c r="V4846" i="1"/>
  <c r="U4846" i="1"/>
  <c r="Y4845" i="1"/>
  <c r="X4845" i="1"/>
  <c r="W4845" i="1"/>
  <c r="V4845" i="1"/>
  <c r="U4845" i="1"/>
  <c r="Y4844" i="1"/>
  <c r="X4844" i="1"/>
  <c r="W4844" i="1"/>
  <c r="V4844" i="1"/>
  <c r="U4844" i="1"/>
  <c r="Y4843" i="1"/>
  <c r="X4843" i="1"/>
  <c r="W4843" i="1"/>
  <c r="V4843" i="1"/>
  <c r="U4843" i="1"/>
  <c r="Y4842" i="1"/>
  <c r="X4842" i="1"/>
  <c r="W4842" i="1"/>
  <c r="V4842" i="1"/>
  <c r="U4842" i="1"/>
  <c r="Y4841" i="1"/>
  <c r="X4841" i="1"/>
  <c r="W4841" i="1"/>
  <c r="V4841" i="1"/>
  <c r="U4841" i="1"/>
  <c r="Y4840" i="1"/>
  <c r="X4840" i="1"/>
  <c r="W4840" i="1"/>
  <c r="V4840" i="1"/>
  <c r="U4840" i="1"/>
  <c r="Y4839" i="1"/>
  <c r="X4839" i="1"/>
  <c r="W4839" i="1"/>
  <c r="V4839" i="1"/>
  <c r="U4839" i="1"/>
  <c r="Y4838" i="1"/>
  <c r="X4838" i="1"/>
  <c r="W4838" i="1"/>
  <c r="V4838" i="1"/>
  <c r="U4838" i="1"/>
  <c r="Y4837" i="1"/>
  <c r="X4837" i="1"/>
  <c r="W4837" i="1"/>
  <c r="V4837" i="1"/>
  <c r="U4837" i="1"/>
  <c r="Y4836" i="1"/>
  <c r="X4836" i="1"/>
  <c r="W4836" i="1"/>
  <c r="V4836" i="1"/>
  <c r="U4836" i="1"/>
  <c r="Y4835" i="1"/>
  <c r="X4835" i="1"/>
  <c r="W4835" i="1"/>
  <c r="V4835" i="1"/>
  <c r="U4835" i="1"/>
  <c r="Y4834" i="1"/>
  <c r="X4834" i="1"/>
  <c r="W4834" i="1"/>
  <c r="V4834" i="1"/>
  <c r="U4834" i="1"/>
  <c r="Y4833" i="1"/>
  <c r="X4833" i="1"/>
  <c r="W4833" i="1"/>
  <c r="V4833" i="1"/>
  <c r="U4833" i="1"/>
  <c r="Y4832" i="1"/>
  <c r="X4832" i="1"/>
  <c r="W4832" i="1"/>
  <c r="V4832" i="1"/>
  <c r="U4832" i="1"/>
  <c r="Y4831" i="1"/>
  <c r="X4831" i="1"/>
  <c r="W4831" i="1"/>
  <c r="V4831" i="1"/>
  <c r="U4831" i="1"/>
  <c r="Y4830" i="1"/>
  <c r="X4830" i="1"/>
  <c r="W4830" i="1"/>
  <c r="V4830" i="1"/>
  <c r="U4830" i="1"/>
  <c r="Y4829" i="1"/>
  <c r="X4829" i="1"/>
  <c r="W4829" i="1"/>
  <c r="V4829" i="1"/>
  <c r="U4829" i="1"/>
  <c r="Y4828" i="1"/>
  <c r="X4828" i="1"/>
  <c r="W4828" i="1"/>
  <c r="V4828" i="1"/>
  <c r="U4828" i="1"/>
  <c r="Y4827" i="1"/>
  <c r="X4827" i="1"/>
  <c r="W4827" i="1"/>
  <c r="V4827" i="1"/>
  <c r="U4827" i="1"/>
  <c r="Y4826" i="1"/>
  <c r="X4826" i="1"/>
  <c r="W4826" i="1"/>
  <c r="V4826" i="1"/>
  <c r="U4826" i="1"/>
  <c r="Y4825" i="1"/>
  <c r="X4825" i="1"/>
  <c r="W4825" i="1"/>
  <c r="V4825" i="1"/>
  <c r="U4825" i="1"/>
  <c r="Y4824" i="1"/>
  <c r="X4824" i="1"/>
  <c r="W4824" i="1"/>
  <c r="V4824" i="1"/>
  <c r="U4824" i="1"/>
  <c r="Y4823" i="1"/>
  <c r="X4823" i="1"/>
  <c r="W4823" i="1"/>
  <c r="V4823" i="1"/>
  <c r="U4823" i="1"/>
  <c r="Y4822" i="1"/>
  <c r="X4822" i="1"/>
  <c r="W4822" i="1"/>
  <c r="V4822" i="1"/>
  <c r="U4822" i="1"/>
  <c r="Y4821" i="1"/>
  <c r="X4821" i="1"/>
  <c r="W4821" i="1"/>
  <c r="V4821" i="1"/>
  <c r="U4821" i="1"/>
  <c r="Y4820" i="1"/>
  <c r="X4820" i="1"/>
  <c r="W4820" i="1"/>
  <c r="V4820" i="1"/>
  <c r="U4820" i="1"/>
  <c r="Y4819" i="1"/>
  <c r="X4819" i="1"/>
  <c r="W4819" i="1"/>
  <c r="V4819" i="1"/>
  <c r="U4819" i="1"/>
  <c r="Y4818" i="1"/>
  <c r="X4818" i="1"/>
  <c r="W4818" i="1"/>
  <c r="V4818" i="1"/>
  <c r="U4818" i="1"/>
  <c r="Y4817" i="1"/>
  <c r="X4817" i="1"/>
  <c r="W4817" i="1"/>
  <c r="V4817" i="1"/>
  <c r="U4817" i="1"/>
  <c r="Y4816" i="1"/>
  <c r="X4816" i="1"/>
  <c r="W4816" i="1"/>
  <c r="V4816" i="1"/>
  <c r="U4816" i="1"/>
  <c r="Y4815" i="1"/>
  <c r="X4815" i="1"/>
  <c r="W4815" i="1"/>
  <c r="V4815" i="1"/>
  <c r="U4815" i="1"/>
  <c r="Y4814" i="1"/>
  <c r="X4814" i="1"/>
  <c r="W4814" i="1"/>
  <c r="V4814" i="1"/>
  <c r="U4814" i="1"/>
  <c r="Y4813" i="1"/>
  <c r="X4813" i="1"/>
  <c r="W4813" i="1"/>
  <c r="V4813" i="1"/>
  <c r="U4813" i="1"/>
  <c r="Y4812" i="1"/>
  <c r="X4812" i="1"/>
  <c r="W4812" i="1"/>
  <c r="V4812" i="1"/>
  <c r="U4812" i="1"/>
  <c r="Y4811" i="1"/>
  <c r="X4811" i="1"/>
  <c r="W4811" i="1"/>
  <c r="V4811" i="1"/>
  <c r="U4811" i="1"/>
  <c r="Y4810" i="1"/>
  <c r="X4810" i="1"/>
  <c r="W4810" i="1"/>
  <c r="V4810" i="1"/>
  <c r="U4810" i="1"/>
  <c r="Y4809" i="1"/>
  <c r="X4809" i="1"/>
  <c r="W4809" i="1"/>
  <c r="V4809" i="1"/>
  <c r="U4809" i="1"/>
  <c r="Y4808" i="1"/>
  <c r="X4808" i="1"/>
  <c r="W4808" i="1"/>
  <c r="V4808" i="1"/>
  <c r="U4808" i="1"/>
  <c r="Y4807" i="1"/>
  <c r="X4807" i="1"/>
  <c r="W4807" i="1"/>
  <c r="V4807" i="1"/>
  <c r="U4807" i="1"/>
  <c r="Y4806" i="1"/>
  <c r="X4806" i="1"/>
  <c r="W4806" i="1"/>
  <c r="V4806" i="1"/>
  <c r="U4806" i="1"/>
  <c r="Y4805" i="1"/>
  <c r="X4805" i="1"/>
  <c r="W4805" i="1"/>
  <c r="V4805" i="1"/>
  <c r="U4805" i="1"/>
  <c r="Y4804" i="1"/>
  <c r="X4804" i="1"/>
  <c r="W4804" i="1"/>
  <c r="V4804" i="1"/>
  <c r="U4804" i="1"/>
  <c r="Y4803" i="1"/>
  <c r="X4803" i="1"/>
  <c r="W4803" i="1"/>
  <c r="V4803" i="1"/>
  <c r="U4803" i="1"/>
  <c r="Y4802" i="1"/>
  <c r="X4802" i="1"/>
  <c r="W4802" i="1"/>
  <c r="V4802" i="1"/>
  <c r="U4802" i="1"/>
  <c r="Y4801" i="1"/>
  <c r="X4801" i="1"/>
  <c r="W4801" i="1"/>
  <c r="V4801" i="1"/>
  <c r="U4801" i="1"/>
  <c r="Y4800" i="1"/>
  <c r="X4800" i="1"/>
  <c r="W4800" i="1"/>
  <c r="V4800" i="1"/>
  <c r="U4800" i="1"/>
  <c r="Y4799" i="1"/>
  <c r="X4799" i="1"/>
  <c r="W4799" i="1"/>
  <c r="V4799" i="1"/>
  <c r="U4799" i="1"/>
  <c r="Y4798" i="1"/>
  <c r="X4798" i="1"/>
  <c r="W4798" i="1"/>
  <c r="V4798" i="1"/>
  <c r="U4798" i="1"/>
  <c r="Y4797" i="1"/>
  <c r="X4797" i="1"/>
  <c r="W4797" i="1"/>
  <c r="V4797" i="1"/>
  <c r="U4797" i="1"/>
  <c r="Y4796" i="1"/>
  <c r="X4796" i="1"/>
  <c r="W4796" i="1"/>
  <c r="V4796" i="1"/>
  <c r="U4796" i="1"/>
  <c r="Y4795" i="1"/>
  <c r="X4795" i="1"/>
  <c r="W4795" i="1"/>
  <c r="V4795" i="1"/>
  <c r="U4795" i="1"/>
  <c r="Y4794" i="1"/>
  <c r="X4794" i="1"/>
  <c r="W4794" i="1"/>
  <c r="V4794" i="1"/>
  <c r="U4794" i="1"/>
  <c r="Y4793" i="1"/>
  <c r="X4793" i="1"/>
  <c r="W4793" i="1"/>
  <c r="V4793" i="1"/>
  <c r="U4793" i="1"/>
  <c r="Y4792" i="1"/>
  <c r="X4792" i="1"/>
  <c r="W4792" i="1"/>
  <c r="V4792" i="1"/>
  <c r="U4792" i="1"/>
  <c r="Y4791" i="1"/>
  <c r="X4791" i="1"/>
  <c r="W4791" i="1"/>
  <c r="V4791" i="1"/>
  <c r="U4791" i="1"/>
  <c r="Y4790" i="1"/>
  <c r="X4790" i="1"/>
  <c r="W4790" i="1"/>
  <c r="V4790" i="1"/>
  <c r="U4790" i="1"/>
  <c r="Y4789" i="1"/>
  <c r="X4789" i="1"/>
  <c r="W4789" i="1"/>
  <c r="V4789" i="1"/>
  <c r="U4789" i="1"/>
  <c r="Y4788" i="1"/>
  <c r="X4788" i="1"/>
  <c r="W4788" i="1"/>
  <c r="V4788" i="1"/>
  <c r="U4788" i="1"/>
  <c r="Y4787" i="1"/>
  <c r="X4787" i="1"/>
  <c r="W4787" i="1"/>
  <c r="V4787" i="1"/>
  <c r="U4787" i="1"/>
  <c r="Y4786" i="1"/>
  <c r="X4786" i="1"/>
  <c r="W4786" i="1"/>
  <c r="V4786" i="1"/>
  <c r="U4786" i="1"/>
  <c r="Y4785" i="1"/>
  <c r="X4785" i="1"/>
  <c r="W4785" i="1"/>
  <c r="V4785" i="1"/>
  <c r="U4785" i="1"/>
  <c r="Y4784" i="1"/>
  <c r="X4784" i="1"/>
  <c r="W4784" i="1"/>
  <c r="V4784" i="1"/>
  <c r="U4784" i="1"/>
  <c r="Y4783" i="1"/>
  <c r="X4783" i="1"/>
  <c r="W4783" i="1"/>
  <c r="V4783" i="1"/>
  <c r="U4783" i="1"/>
  <c r="Y4782" i="1"/>
  <c r="X4782" i="1"/>
  <c r="W4782" i="1"/>
  <c r="V4782" i="1"/>
  <c r="U4782" i="1"/>
  <c r="Y4781" i="1"/>
  <c r="X4781" i="1"/>
  <c r="W4781" i="1"/>
  <c r="V4781" i="1"/>
  <c r="U4781" i="1"/>
  <c r="Y4780" i="1"/>
  <c r="X4780" i="1"/>
  <c r="W4780" i="1"/>
  <c r="V4780" i="1"/>
  <c r="U4780" i="1"/>
  <c r="Y4779" i="1"/>
  <c r="X4779" i="1"/>
  <c r="W4779" i="1"/>
  <c r="V4779" i="1"/>
  <c r="U4779" i="1"/>
  <c r="Y4778" i="1"/>
  <c r="X4778" i="1"/>
  <c r="W4778" i="1"/>
  <c r="V4778" i="1"/>
  <c r="U4778" i="1"/>
  <c r="Y4777" i="1"/>
  <c r="X4777" i="1"/>
  <c r="W4777" i="1"/>
  <c r="V4777" i="1"/>
  <c r="U4777" i="1"/>
  <c r="Y4776" i="1"/>
  <c r="X4776" i="1"/>
  <c r="W4776" i="1"/>
  <c r="V4776" i="1"/>
  <c r="U4776" i="1"/>
  <c r="Y4775" i="1"/>
  <c r="X4775" i="1"/>
  <c r="W4775" i="1"/>
  <c r="V4775" i="1"/>
  <c r="U4775" i="1"/>
  <c r="Y4774" i="1"/>
  <c r="X4774" i="1"/>
  <c r="W4774" i="1"/>
  <c r="V4774" i="1"/>
  <c r="U4774" i="1"/>
  <c r="Y4773" i="1"/>
  <c r="X4773" i="1"/>
  <c r="W4773" i="1"/>
  <c r="V4773" i="1"/>
  <c r="U4773" i="1"/>
  <c r="Y4772" i="1"/>
  <c r="X4772" i="1"/>
  <c r="W4772" i="1"/>
  <c r="V4772" i="1"/>
  <c r="U4772" i="1"/>
  <c r="Y4771" i="1"/>
  <c r="X4771" i="1"/>
  <c r="W4771" i="1"/>
  <c r="V4771" i="1"/>
  <c r="U4771" i="1"/>
  <c r="Y4770" i="1"/>
  <c r="X4770" i="1"/>
  <c r="W4770" i="1"/>
  <c r="V4770" i="1"/>
  <c r="U4770" i="1"/>
  <c r="Y4769" i="1"/>
  <c r="X4769" i="1"/>
  <c r="W4769" i="1"/>
  <c r="V4769" i="1"/>
  <c r="U4769" i="1"/>
  <c r="Y4768" i="1"/>
  <c r="X4768" i="1"/>
  <c r="W4768" i="1"/>
  <c r="V4768" i="1"/>
  <c r="U4768" i="1"/>
  <c r="Y4767" i="1"/>
  <c r="X4767" i="1"/>
  <c r="W4767" i="1"/>
  <c r="V4767" i="1"/>
  <c r="U4767" i="1"/>
  <c r="Y4766" i="1"/>
  <c r="X4766" i="1"/>
  <c r="W4766" i="1"/>
  <c r="V4766" i="1"/>
  <c r="U4766" i="1"/>
  <c r="Y4765" i="1"/>
  <c r="X4765" i="1"/>
  <c r="W4765" i="1"/>
  <c r="V4765" i="1"/>
  <c r="U4765" i="1"/>
  <c r="Y4764" i="1"/>
  <c r="X4764" i="1"/>
  <c r="W4764" i="1"/>
  <c r="V4764" i="1"/>
  <c r="U4764" i="1"/>
  <c r="Y4763" i="1"/>
  <c r="X4763" i="1"/>
  <c r="W4763" i="1"/>
  <c r="V4763" i="1"/>
  <c r="U4763" i="1"/>
  <c r="Y4762" i="1"/>
  <c r="X4762" i="1"/>
  <c r="W4762" i="1"/>
  <c r="V4762" i="1"/>
  <c r="U4762" i="1"/>
  <c r="Y4761" i="1"/>
  <c r="X4761" i="1"/>
  <c r="W4761" i="1"/>
  <c r="V4761" i="1"/>
  <c r="U4761" i="1"/>
  <c r="Y4760" i="1"/>
  <c r="X4760" i="1"/>
  <c r="W4760" i="1"/>
  <c r="V4760" i="1"/>
  <c r="U4760" i="1"/>
  <c r="Y4759" i="1"/>
  <c r="X4759" i="1"/>
  <c r="W4759" i="1"/>
  <c r="V4759" i="1"/>
  <c r="U4759" i="1"/>
  <c r="Y4758" i="1"/>
  <c r="X4758" i="1"/>
  <c r="W4758" i="1"/>
  <c r="V4758" i="1"/>
  <c r="U4758" i="1"/>
  <c r="Y4757" i="1"/>
  <c r="X4757" i="1"/>
  <c r="W4757" i="1"/>
  <c r="V4757" i="1"/>
  <c r="U4757" i="1"/>
  <c r="Y4756" i="1"/>
  <c r="X4756" i="1"/>
  <c r="W4756" i="1"/>
  <c r="V4756" i="1"/>
  <c r="U4756" i="1"/>
  <c r="Y4755" i="1"/>
  <c r="X4755" i="1"/>
  <c r="W4755" i="1"/>
  <c r="V4755" i="1"/>
  <c r="U4755" i="1"/>
  <c r="Y4754" i="1"/>
  <c r="X4754" i="1"/>
  <c r="W4754" i="1"/>
  <c r="V4754" i="1"/>
  <c r="U4754" i="1"/>
  <c r="Y4753" i="1"/>
  <c r="X4753" i="1"/>
  <c r="W4753" i="1"/>
  <c r="V4753" i="1"/>
  <c r="U4753" i="1"/>
  <c r="Y4752" i="1"/>
  <c r="X4752" i="1"/>
  <c r="W4752" i="1"/>
  <c r="V4752" i="1"/>
  <c r="U4752" i="1"/>
  <c r="Y4751" i="1"/>
  <c r="X4751" i="1"/>
  <c r="W4751" i="1"/>
  <c r="V4751" i="1"/>
  <c r="U4751" i="1"/>
  <c r="Y4750" i="1"/>
  <c r="X4750" i="1"/>
  <c r="W4750" i="1"/>
  <c r="V4750" i="1"/>
  <c r="U4750" i="1"/>
  <c r="Y4749" i="1"/>
  <c r="X4749" i="1"/>
  <c r="W4749" i="1"/>
  <c r="V4749" i="1"/>
  <c r="U4749" i="1"/>
  <c r="Y4748" i="1"/>
  <c r="X4748" i="1"/>
  <c r="W4748" i="1"/>
  <c r="V4748" i="1"/>
  <c r="U4748" i="1"/>
  <c r="Y4747" i="1"/>
  <c r="X4747" i="1"/>
  <c r="W4747" i="1"/>
  <c r="V4747" i="1"/>
  <c r="U4747" i="1"/>
  <c r="Y4746" i="1"/>
  <c r="X4746" i="1"/>
  <c r="W4746" i="1"/>
  <c r="V4746" i="1"/>
  <c r="U4746" i="1"/>
  <c r="Y4745" i="1"/>
  <c r="X4745" i="1"/>
  <c r="W4745" i="1"/>
  <c r="V4745" i="1"/>
  <c r="U4745" i="1"/>
  <c r="Y4744" i="1"/>
  <c r="X4744" i="1"/>
  <c r="W4744" i="1"/>
  <c r="V4744" i="1"/>
  <c r="U4744" i="1"/>
  <c r="Y4743" i="1"/>
  <c r="X4743" i="1"/>
  <c r="W4743" i="1"/>
  <c r="V4743" i="1"/>
  <c r="U4743" i="1"/>
  <c r="Y4742" i="1"/>
  <c r="X4742" i="1"/>
  <c r="W4742" i="1"/>
  <c r="V4742" i="1"/>
  <c r="U4742" i="1"/>
  <c r="Y4741" i="1"/>
  <c r="X4741" i="1"/>
  <c r="W4741" i="1"/>
  <c r="V4741" i="1"/>
  <c r="U4741" i="1"/>
  <c r="Y4740" i="1"/>
  <c r="X4740" i="1"/>
  <c r="W4740" i="1"/>
  <c r="V4740" i="1"/>
  <c r="U4740" i="1"/>
  <c r="Y4739" i="1"/>
  <c r="X4739" i="1"/>
  <c r="W4739" i="1"/>
  <c r="V4739" i="1"/>
  <c r="U4739" i="1"/>
  <c r="Y4738" i="1"/>
  <c r="X4738" i="1"/>
  <c r="W4738" i="1"/>
  <c r="V4738" i="1"/>
  <c r="U4738" i="1"/>
  <c r="Y4737" i="1"/>
  <c r="X4737" i="1"/>
  <c r="W4737" i="1"/>
  <c r="V4737" i="1"/>
  <c r="U4737" i="1"/>
  <c r="Y4736" i="1"/>
  <c r="X4736" i="1"/>
  <c r="W4736" i="1"/>
  <c r="V4736" i="1"/>
  <c r="U4736" i="1"/>
  <c r="Y4735" i="1"/>
  <c r="X4735" i="1"/>
  <c r="W4735" i="1"/>
  <c r="V4735" i="1"/>
  <c r="U4735" i="1"/>
  <c r="Y4734" i="1"/>
  <c r="X4734" i="1"/>
  <c r="W4734" i="1"/>
  <c r="V4734" i="1"/>
  <c r="U4734" i="1"/>
  <c r="Y4733" i="1"/>
  <c r="X4733" i="1"/>
  <c r="W4733" i="1"/>
  <c r="V4733" i="1"/>
  <c r="U4733" i="1"/>
  <c r="Y4732" i="1"/>
  <c r="X4732" i="1"/>
  <c r="W4732" i="1"/>
  <c r="V4732" i="1"/>
  <c r="U4732" i="1"/>
  <c r="Y4731" i="1"/>
  <c r="X4731" i="1"/>
  <c r="W4731" i="1"/>
  <c r="V4731" i="1"/>
  <c r="U4731" i="1"/>
  <c r="Y4730" i="1"/>
  <c r="X4730" i="1"/>
  <c r="W4730" i="1"/>
  <c r="V4730" i="1"/>
  <c r="U4730" i="1"/>
  <c r="Y4729" i="1"/>
  <c r="X4729" i="1"/>
  <c r="W4729" i="1"/>
  <c r="V4729" i="1"/>
  <c r="U4729" i="1"/>
  <c r="Y4728" i="1"/>
  <c r="X4728" i="1"/>
  <c r="W4728" i="1"/>
  <c r="V4728" i="1"/>
  <c r="U4728" i="1"/>
  <c r="Y4727" i="1"/>
  <c r="X4727" i="1"/>
  <c r="W4727" i="1"/>
  <c r="V4727" i="1"/>
  <c r="U4727" i="1"/>
  <c r="Y4726" i="1"/>
  <c r="X4726" i="1"/>
  <c r="W4726" i="1"/>
  <c r="V4726" i="1"/>
  <c r="U4726" i="1"/>
  <c r="Y4725" i="1"/>
  <c r="X4725" i="1"/>
  <c r="W4725" i="1"/>
  <c r="V4725" i="1"/>
  <c r="U4725" i="1"/>
  <c r="Y4724" i="1"/>
  <c r="X4724" i="1"/>
  <c r="W4724" i="1"/>
  <c r="V4724" i="1"/>
  <c r="U4724" i="1"/>
  <c r="Y4723" i="1"/>
  <c r="X4723" i="1"/>
  <c r="W4723" i="1"/>
  <c r="V4723" i="1"/>
  <c r="U4723" i="1"/>
  <c r="Y4722" i="1"/>
  <c r="X4722" i="1"/>
  <c r="W4722" i="1"/>
  <c r="V4722" i="1"/>
  <c r="U4722" i="1"/>
  <c r="Y4721" i="1"/>
  <c r="X4721" i="1"/>
  <c r="W4721" i="1"/>
  <c r="V4721" i="1"/>
  <c r="U4721" i="1"/>
  <c r="Y4720" i="1"/>
  <c r="X4720" i="1"/>
  <c r="W4720" i="1"/>
  <c r="V4720" i="1"/>
  <c r="U4720" i="1"/>
  <c r="Y4719" i="1"/>
  <c r="X4719" i="1"/>
  <c r="W4719" i="1"/>
  <c r="V4719" i="1"/>
  <c r="U4719" i="1"/>
  <c r="Y4718" i="1"/>
  <c r="X4718" i="1"/>
  <c r="W4718" i="1"/>
  <c r="V4718" i="1"/>
  <c r="U4718" i="1"/>
  <c r="Y4717" i="1"/>
  <c r="X4717" i="1"/>
  <c r="W4717" i="1"/>
  <c r="V4717" i="1"/>
  <c r="U4717" i="1"/>
  <c r="Y4716" i="1"/>
  <c r="X4716" i="1"/>
  <c r="W4716" i="1"/>
  <c r="V4716" i="1"/>
  <c r="U4716" i="1"/>
  <c r="Y4715" i="1"/>
  <c r="X4715" i="1"/>
  <c r="W4715" i="1"/>
  <c r="V4715" i="1"/>
  <c r="U4715" i="1"/>
  <c r="Y4714" i="1"/>
  <c r="X4714" i="1"/>
  <c r="W4714" i="1"/>
  <c r="V4714" i="1"/>
  <c r="U4714" i="1"/>
  <c r="Y4713" i="1"/>
  <c r="X4713" i="1"/>
  <c r="W4713" i="1"/>
  <c r="V4713" i="1"/>
  <c r="U4713" i="1"/>
  <c r="Y4712" i="1"/>
  <c r="X4712" i="1"/>
  <c r="W4712" i="1"/>
  <c r="V4712" i="1"/>
  <c r="U4712" i="1"/>
  <c r="Y4711" i="1"/>
  <c r="X4711" i="1"/>
  <c r="W4711" i="1"/>
  <c r="V4711" i="1"/>
  <c r="U4711" i="1"/>
  <c r="Y4710" i="1"/>
  <c r="X4710" i="1"/>
  <c r="W4710" i="1"/>
  <c r="V4710" i="1"/>
  <c r="U4710" i="1"/>
  <c r="Y4709" i="1"/>
  <c r="X4709" i="1"/>
  <c r="W4709" i="1"/>
  <c r="V4709" i="1"/>
  <c r="U4709" i="1"/>
  <c r="Y4708" i="1"/>
  <c r="X4708" i="1"/>
  <c r="W4708" i="1"/>
  <c r="V4708" i="1"/>
  <c r="U4708" i="1"/>
  <c r="Y4707" i="1"/>
  <c r="X4707" i="1"/>
  <c r="W4707" i="1"/>
  <c r="V4707" i="1"/>
  <c r="U4707" i="1"/>
  <c r="Y4706" i="1"/>
  <c r="X4706" i="1"/>
  <c r="W4706" i="1"/>
  <c r="V4706" i="1"/>
  <c r="U4706" i="1"/>
  <c r="Y4705" i="1"/>
  <c r="X4705" i="1"/>
  <c r="W4705" i="1"/>
  <c r="V4705" i="1"/>
  <c r="U4705" i="1"/>
  <c r="Y4704" i="1"/>
  <c r="X4704" i="1"/>
  <c r="W4704" i="1"/>
  <c r="V4704" i="1"/>
  <c r="U4704" i="1"/>
  <c r="Y4703" i="1"/>
  <c r="X4703" i="1"/>
  <c r="W4703" i="1"/>
  <c r="V4703" i="1"/>
  <c r="U4703" i="1"/>
  <c r="Y4702" i="1"/>
  <c r="X4702" i="1"/>
  <c r="W4702" i="1"/>
  <c r="V4702" i="1"/>
  <c r="U4702" i="1"/>
  <c r="Y4701" i="1"/>
  <c r="X4701" i="1"/>
  <c r="W4701" i="1"/>
  <c r="V4701" i="1"/>
  <c r="U4701" i="1"/>
  <c r="Y4700" i="1"/>
  <c r="X4700" i="1"/>
  <c r="W4700" i="1"/>
  <c r="V4700" i="1"/>
  <c r="U4700" i="1"/>
  <c r="Y4699" i="1"/>
  <c r="X4699" i="1"/>
  <c r="W4699" i="1"/>
  <c r="V4699" i="1"/>
  <c r="U4699" i="1"/>
  <c r="Y4698" i="1"/>
  <c r="X4698" i="1"/>
  <c r="W4698" i="1"/>
  <c r="V4698" i="1"/>
  <c r="U4698" i="1"/>
  <c r="Y4697" i="1"/>
  <c r="X4697" i="1"/>
  <c r="W4697" i="1"/>
  <c r="V4697" i="1"/>
  <c r="U4697" i="1"/>
  <c r="Y4696" i="1"/>
  <c r="X4696" i="1"/>
  <c r="W4696" i="1"/>
  <c r="V4696" i="1"/>
  <c r="U4696" i="1"/>
  <c r="Y4695" i="1"/>
  <c r="X4695" i="1"/>
  <c r="W4695" i="1"/>
  <c r="V4695" i="1"/>
  <c r="U4695" i="1"/>
  <c r="Y4694" i="1"/>
  <c r="X4694" i="1"/>
  <c r="W4694" i="1"/>
  <c r="V4694" i="1"/>
  <c r="U4694" i="1"/>
  <c r="Y4693" i="1"/>
  <c r="X4693" i="1"/>
  <c r="W4693" i="1"/>
  <c r="V4693" i="1"/>
  <c r="U4693" i="1"/>
  <c r="Y4692" i="1"/>
  <c r="X4692" i="1"/>
  <c r="W4692" i="1"/>
  <c r="V4692" i="1"/>
  <c r="U4692" i="1"/>
  <c r="Y4691" i="1"/>
  <c r="X4691" i="1"/>
  <c r="W4691" i="1"/>
  <c r="V4691" i="1"/>
  <c r="U4691" i="1"/>
  <c r="Y4690" i="1"/>
  <c r="X4690" i="1"/>
  <c r="W4690" i="1"/>
  <c r="V4690" i="1"/>
  <c r="U4690" i="1"/>
  <c r="Y4689" i="1"/>
  <c r="X4689" i="1"/>
  <c r="W4689" i="1"/>
  <c r="V4689" i="1"/>
  <c r="U4689" i="1"/>
  <c r="Y4688" i="1"/>
  <c r="X4688" i="1"/>
  <c r="W4688" i="1"/>
  <c r="V4688" i="1"/>
  <c r="U4688" i="1"/>
  <c r="Y4687" i="1"/>
  <c r="X4687" i="1"/>
  <c r="W4687" i="1"/>
  <c r="V4687" i="1"/>
  <c r="U4687" i="1"/>
  <c r="Y4686" i="1"/>
  <c r="X4686" i="1"/>
  <c r="W4686" i="1"/>
  <c r="V4686" i="1"/>
  <c r="U4686" i="1"/>
  <c r="Y4685" i="1"/>
  <c r="X4685" i="1"/>
  <c r="W4685" i="1"/>
  <c r="V4685" i="1"/>
  <c r="U4685" i="1"/>
  <c r="Y4684" i="1"/>
  <c r="X4684" i="1"/>
  <c r="W4684" i="1"/>
  <c r="V4684" i="1"/>
  <c r="U4684" i="1"/>
  <c r="Y4683" i="1"/>
  <c r="X4683" i="1"/>
  <c r="W4683" i="1"/>
  <c r="V4683" i="1"/>
  <c r="U4683" i="1"/>
  <c r="Y4682" i="1"/>
  <c r="X4682" i="1"/>
  <c r="W4682" i="1"/>
  <c r="V4682" i="1"/>
  <c r="U4682" i="1"/>
  <c r="Y4681" i="1"/>
  <c r="X4681" i="1"/>
  <c r="W4681" i="1"/>
  <c r="V4681" i="1"/>
  <c r="U4681" i="1"/>
  <c r="Y4680" i="1"/>
  <c r="X4680" i="1"/>
  <c r="W4680" i="1"/>
  <c r="V4680" i="1"/>
  <c r="U4680" i="1"/>
  <c r="Y4679" i="1"/>
  <c r="X4679" i="1"/>
  <c r="W4679" i="1"/>
  <c r="V4679" i="1"/>
  <c r="U4679" i="1"/>
  <c r="Y4678" i="1"/>
  <c r="X4678" i="1"/>
  <c r="W4678" i="1"/>
  <c r="V4678" i="1"/>
  <c r="U4678" i="1"/>
  <c r="Y4677" i="1"/>
  <c r="X4677" i="1"/>
  <c r="W4677" i="1"/>
  <c r="V4677" i="1"/>
  <c r="U4677" i="1"/>
  <c r="Y4676" i="1"/>
  <c r="X4676" i="1"/>
  <c r="W4676" i="1"/>
  <c r="V4676" i="1"/>
  <c r="U4676" i="1"/>
  <c r="Y4675" i="1"/>
  <c r="X4675" i="1"/>
  <c r="W4675" i="1"/>
  <c r="V4675" i="1"/>
  <c r="U4675" i="1"/>
  <c r="Y4674" i="1"/>
  <c r="X4674" i="1"/>
  <c r="W4674" i="1"/>
  <c r="V4674" i="1"/>
  <c r="U4674" i="1"/>
  <c r="Y4673" i="1"/>
  <c r="X4673" i="1"/>
  <c r="W4673" i="1"/>
  <c r="V4673" i="1"/>
  <c r="U4673" i="1"/>
  <c r="Y4672" i="1"/>
  <c r="X4672" i="1"/>
  <c r="W4672" i="1"/>
  <c r="V4672" i="1"/>
  <c r="U4672" i="1"/>
  <c r="Y4671" i="1"/>
  <c r="X4671" i="1"/>
  <c r="W4671" i="1"/>
  <c r="V4671" i="1"/>
  <c r="U4671" i="1"/>
  <c r="Y4670" i="1"/>
  <c r="X4670" i="1"/>
  <c r="W4670" i="1"/>
  <c r="V4670" i="1"/>
  <c r="U4670" i="1"/>
  <c r="Y4669" i="1"/>
  <c r="X4669" i="1"/>
  <c r="W4669" i="1"/>
  <c r="V4669" i="1"/>
  <c r="U4669" i="1"/>
  <c r="Y4668" i="1"/>
  <c r="X4668" i="1"/>
  <c r="W4668" i="1"/>
  <c r="V4668" i="1"/>
  <c r="U4668" i="1"/>
  <c r="Y4667" i="1"/>
  <c r="X4667" i="1"/>
  <c r="W4667" i="1"/>
  <c r="V4667" i="1"/>
  <c r="U4667" i="1"/>
  <c r="Y4666" i="1"/>
  <c r="X4666" i="1"/>
  <c r="W4666" i="1"/>
  <c r="V4666" i="1"/>
  <c r="U4666" i="1"/>
  <c r="Y4665" i="1"/>
  <c r="X4665" i="1"/>
  <c r="W4665" i="1"/>
  <c r="V4665" i="1"/>
  <c r="U4665" i="1"/>
  <c r="Y4664" i="1"/>
  <c r="X4664" i="1"/>
  <c r="W4664" i="1"/>
  <c r="V4664" i="1"/>
  <c r="U4664" i="1"/>
  <c r="Y4663" i="1"/>
  <c r="X4663" i="1"/>
  <c r="W4663" i="1"/>
  <c r="V4663" i="1"/>
  <c r="U4663" i="1"/>
  <c r="Y4662" i="1"/>
  <c r="X4662" i="1"/>
  <c r="W4662" i="1"/>
  <c r="V4662" i="1"/>
  <c r="U4662" i="1"/>
  <c r="Y4661" i="1"/>
  <c r="X4661" i="1"/>
  <c r="W4661" i="1"/>
  <c r="V4661" i="1"/>
  <c r="U4661" i="1"/>
  <c r="Y4660" i="1"/>
  <c r="X4660" i="1"/>
  <c r="W4660" i="1"/>
  <c r="V4660" i="1"/>
  <c r="U4660" i="1"/>
  <c r="Y4659" i="1"/>
  <c r="X4659" i="1"/>
  <c r="W4659" i="1"/>
  <c r="V4659" i="1"/>
  <c r="U4659" i="1"/>
  <c r="Y4658" i="1"/>
  <c r="X4658" i="1"/>
  <c r="W4658" i="1"/>
  <c r="V4658" i="1"/>
  <c r="U4658" i="1"/>
  <c r="Y4657" i="1"/>
  <c r="X4657" i="1"/>
  <c r="W4657" i="1"/>
  <c r="V4657" i="1"/>
  <c r="U4657" i="1"/>
  <c r="Y4656" i="1"/>
  <c r="X4656" i="1"/>
  <c r="W4656" i="1"/>
  <c r="V4656" i="1"/>
  <c r="U4656" i="1"/>
  <c r="Y4655" i="1"/>
  <c r="X4655" i="1"/>
  <c r="W4655" i="1"/>
  <c r="V4655" i="1"/>
  <c r="U4655" i="1"/>
  <c r="Y4654" i="1"/>
  <c r="X4654" i="1"/>
  <c r="W4654" i="1"/>
  <c r="V4654" i="1"/>
  <c r="U4654" i="1"/>
  <c r="Y4653" i="1"/>
  <c r="X4653" i="1"/>
  <c r="W4653" i="1"/>
  <c r="V4653" i="1"/>
  <c r="U4653" i="1"/>
  <c r="Y4652" i="1"/>
  <c r="X4652" i="1"/>
  <c r="W4652" i="1"/>
  <c r="V4652" i="1"/>
  <c r="U4652" i="1"/>
  <c r="Y4651" i="1"/>
  <c r="X4651" i="1"/>
  <c r="W4651" i="1"/>
  <c r="V4651" i="1"/>
  <c r="U4651" i="1"/>
  <c r="Y4650" i="1"/>
  <c r="X4650" i="1"/>
  <c r="W4650" i="1"/>
  <c r="V4650" i="1"/>
  <c r="U4650" i="1"/>
  <c r="Y4649" i="1"/>
  <c r="X4649" i="1"/>
  <c r="W4649" i="1"/>
  <c r="V4649" i="1"/>
  <c r="U4649" i="1"/>
  <c r="Y4648" i="1"/>
  <c r="X4648" i="1"/>
  <c r="W4648" i="1"/>
  <c r="V4648" i="1"/>
  <c r="U4648" i="1"/>
  <c r="Y4647" i="1"/>
  <c r="X4647" i="1"/>
  <c r="W4647" i="1"/>
  <c r="V4647" i="1"/>
  <c r="U4647" i="1"/>
  <c r="Y4646" i="1"/>
  <c r="X4646" i="1"/>
  <c r="W4646" i="1"/>
  <c r="V4646" i="1"/>
  <c r="U4646" i="1"/>
  <c r="Y4645" i="1"/>
  <c r="X4645" i="1"/>
  <c r="W4645" i="1"/>
  <c r="V4645" i="1"/>
  <c r="U4645" i="1"/>
  <c r="Y4644" i="1"/>
  <c r="X4644" i="1"/>
  <c r="W4644" i="1"/>
  <c r="V4644" i="1"/>
  <c r="U4644" i="1"/>
  <c r="Y4643" i="1"/>
  <c r="X4643" i="1"/>
  <c r="W4643" i="1"/>
  <c r="V4643" i="1"/>
  <c r="U4643" i="1"/>
  <c r="Y4642" i="1"/>
  <c r="X4642" i="1"/>
  <c r="W4642" i="1"/>
  <c r="V4642" i="1"/>
  <c r="U4642" i="1"/>
  <c r="Y4641" i="1"/>
  <c r="X4641" i="1"/>
  <c r="W4641" i="1"/>
  <c r="V4641" i="1"/>
  <c r="U4641" i="1"/>
  <c r="Y4640" i="1"/>
  <c r="X4640" i="1"/>
  <c r="W4640" i="1"/>
  <c r="V4640" i="1"/>
  <c r="U4640" i="1"/>
  <c r="Y4639" i="1"/>
  <c r="X4639" i="1"/>
  <c r="W4639" i="1"/>
  <c r="V4639" i="1"/>
  <c r="U4639" i="1"/>
  <c r="Y4638" i="1"/>
  <c r="X4638" i="1"/>
  <c r="W4638" i="1"/>
  <c r="V4638" i="1"/>
  <c r="U4638" i="1"/>
  <c r="Y4637" i="1"/>
  <c r="X4637" i="1"/>
  <c r="W4637" i="1"/>
  <c r="V4637" i="1"/>
  <c r="U4637" i="1"/>
  <c r="Y4636" i="1"/>
  <c r="X4636" i="1"/>
  <c r="W4636" i="1"/>
  <c r="V4636" i="1"/>
  <c r="U4636" i="1"/>
  <c r="Y4635" i="1"/>
  <c r="X4635" i="1"/>
  <c r="W4635" i="1"/>
  <c r="V4635" i="1"/>
  <c r="U4635" i="1"/>
  <c r="Y4634" i="1"/>
  <c r="X4634" i="1"/>
  <c r="W4634" i="1"/>
  <c r="V4634" i="1"/>
  <c r="U4634" i="1"/>
  <c r="Y4633" i="1"/>
  <c r="X4633" i="1"/>
  <c r="W4633" i="1"/>
  <c r="V4633" i="1"/>
  <c r="U4633" i="1"/>
  <c r="Y4632" i="1"/>
  <c r="X4632" i="1"/>
  <c r="W4632" i="1"/>
  <c r="V4632" i="1"/>
  <c r="U4632" i="1"/>
  <c r="Y4631" i="1"/>
  <c r="X4631" i="1"/>
  <c r="W4631" i="1"/>
  <c r="V4631" i="1"/>
  <c r="U4631" i="1"/>
  <c r="Y4630" i="1"/>
  <c r="X4630" i="1"/>
  <c r="W4630" i="1"/>
  <c r="V4630" i="1"/>
  <c r="U4630" i="1"/>
  <c r="Y4629" i="1"/>
  <c r="X4629" i="1"/>
  <c r="W4629" i="1"/>
  <c r="V4629" i="1"/>
  <c r="U4629" i="1"/>
  <c r="Y4628" i="1"/>
  <c r="X4628" i="1"/>
  <c r="W4628" i="1"/>
  <c r="V4628" i="1"/>
  <c r="U4628" i="1"/>
  <c r="Y4627" i="1"/>
  <c r="X4627" i="1"/>
  <c r="W4627" i="1"/>
  <c r="V4627" i="1"/>
  <c r="U4627" i="1"/>
  <c r="Y4626" i="1"/>
  <c r="X4626" i="1"/>
  <c r="W4626" i="1"/>
  <c r="V4626" i="1"/>
  <c r="U4626" i="1"/>
  <c r="Y4625" i="1"/>
  <c r="X4625" i="1"/>
  <c r="W4625" i="1"/>
  <c r="V4625" i="1"/>
  <c r="U4625" i="1"/>
  <c r="Y4624" i="1"/>
  <c r="X4624" i="1"/>
  <c r="W4624" i="1"/>
  <c r="V4624" i="1"/>
  <c r="U4624" i="1"/>
  <c r="Y4623" i="1"/>
  <c r="X4623" i="1"/>
  <c r="W4623" i="1"/>
  <c r="V4623" i="1"/>
  <c r="U4623" i="1"/>
  <c r="Y4622" i="1"/>
  <c r="X4622" i="1"/>
  <c r="W4622" i="1"/>
  <c r="V4622" i="1"/>
  <c r="U4622" i="1"/>
  <c r="Y4621" i="1"/>
  <c r="X4621" i="1"/>
  <c r="W4621" i="1"/>
  <c r="V4621" i="1"/>
  <c r="U4621" i="1"/>
  <c r="Y4620" i="1"/>
  <c r="X4620" i="1"/>
  <c r="W4620" i="1"/>
  <c r="V4620" i="1"/>
  <c r="U4620" i="1"/>
  <c r="Y4619" i="1"/>
  <c r="X4619" i="1"/>
  <c r="W4619" i="1"/>
  <c r="V4619" i="1"/>
  <c r="U4619" i="1"/>
  <c r="Y4618" i="1"/>
  <c r="X4618" i="1"/>
  <c r="W4618" i="1"/>
  <c r="V4618" i="1"/>
  <c r="U4618" i="1"/>
  <c r="Y4617" i="1"/>
  <c r="X4617" i="1"/>
  <c r="W4617" i="1"/>
  <c r="V4617" i="1"/>
  <c r="U4617" i="1"/>
  <c r="Y4616" i="1"/>
  <c r="X4616" i="1"/>
  <c r="W4616" i="1"/>
  <c r="V4616" i="1"/>
  <c r="U4616" i="1"/>
  <c r="Y4615" i="1"/>
  <c r="X4615" i="1"/>
  <c r="W4615" i="1"/>
  <c r="V4615" i="1"/>
  <c r="U4615" i="1"/>
  <c r="Y4614" i="1"/>
  <c r="X4614" i="1"/>
  <c r="W4614" i="1"/>
  <c r="V4614" i="1"/>
  <c r="U4614" i="1"/>
  <c r="Y4613" i="1"/>
  <c r="X4613" i="1"/>
  <c r="W4613" i="1"/>
  <c r="V4613" i="1"/>
  <c r="U4613" i="1"/>
  <c r="Y4612" i="1"/>
  <c r="X4612" i="1"/>
  <c r="W4612" i="1"/>
  <c r="V4612" i="1"/>
  <c r="U4612" i="1"/>
  <c r="Y4611" i="1"/>
  <c r="X4611" i="1"/>
  <c r="W4611" i="1"/>
  <c r="V4611" i="1"/>
  <c r="U4611" i="1"/>
  <c r="Y4610" i="1"/>
  <c r="X4610" i="1"/>
  <c r="W4610" i="1"/>
  <c r="V4610" i="1"/>
  <c r="U4610" i="1"/>
  <c r="Y4609" i="1"/>
  <c r="X4609" i="1"/>
  <c r="W4609" i="1"/>
  <c r="V4609" i="1"/>
  <c r="U4609" i="1"/>
  <c r="Y4608" i="1"/>
  <c r="X4608" i="1"/>
  <c r="W4608" i="1"/>
  <c r="V4608" i="1"/>
  <c r="U4608" i="1"/>
  <c r="Y4607" i="1"/>
  <c r="X4607" i="1"/>
  <c r="W4607" i="1"/>
  <c r="V4607" i="1"/>
  <c r="U4607" i="1"/>
  <c r="Y4606" i="1"/>
  <c r="X4606" i="1"/>
  <c r="W4606" i="1"/>
  <c r="V4606" i="1"/>
  <c r="U4606" i="1"/>
  <c r="Y4605" i="1"/>
  <c r="X4605" i="1"/>
  <c r="W4605" i="1"/>
  <c r="V4605" i="1"/>
  <c r="U4605" i="1"/>
  <c r="Y4604" i="1"/>
  <c r="X4604" i="1"/>
  <c r="W4604" i="1"/>
  <c r="V4604" i="1"/>
  <c r="U4604" i="1"/>
  <c r="Y4603" i="1"/>
  <c r="X4603" i="1"/>
  <c r="W4603" i="1"/>
  <c r="V4603" i="1"/>
  <c r="U4603" i="1"/>
  <c r="Y4602" i="1"/>
  <c r="X4602" i="1"/>
  <c r="W4602" i="1"/>
  <c r="V4602" i="1"/>
  <c r="U4602" i="1"/>
  <c r="Y4601" i="1"/>
  <c r="X4601" i="1"/>
  <c r="W4601" i="1"/>
  <c r="V4601" i="1"/>
  <c r="U4601" i="1"/>
  <c r="Y4600" i="1"/>
  <c r="X4600" i="1"/>
  <c r="W4600" i="1"/>
  <c r="V4600" i="1"/>
  <c r="U4600" i="1"/>
  <c r="Y4599" i="1"/>
  <c r="X4599" i="1"/>
  <c r="W4599" i="1"/>
  <c r="V4599" i="1"/>
  <c r="U4599" i="1"/>
  <c r="Y4598" i="1"/>
  <c r="X4598" i="1"/>
  <c r="W4598" i="1"/>
  <c r="V4598" i="1"/>
  <c r="U4598" i="1"/>
  <c r="Y4597" i="1"/>
  <c r="X4597" i="1"/>
  <c r="W4597" i="1"/>
  <c r="V4597" i="1"/>
  <c r="U4597" i="1"/>
  <c r="Y4596" i="1"/>
  <c r="X4596" i="1"/>
  <c r="W4596" i="1"/>
  <c r="V4596" i="1"/>
  <c r="U4596" i="1"/>
  <c r="Y4595" i="1"/>
  <c r="X4595" i="1"/>
  <c r="W4595" i="1"/>
  <c r="V4595" i="1"/>
  <c r="U4595" i="1"/>
  <c r="Y4594" i="1"/>
  <c r="X4594" i="1"/>
  <c r="W4594" i="1"/>
  <c r="V4594" i="1"/>
  <c r="U4594" i="1"/>
  <c r="Y4593" i="1"/>
  <c r="X4593" i="1"/>
  <c r="W4593" i="1"/>
  <c r="V4593" i="1"/>
  <c r="U4593" i="1"/>
  <c r="Y4592" i="1"/>
  <c r="X4592" i="1"/>
  <c r="W4592" i="1"/>
  <c r="V4592" i="1"/>
  <c r="U4592" i="1"/>
  <c r="Y4591" i="1"/>
  <c r="X4591" i="1"/>
  <c r="W4591" i="1"/>
  <c r="V4591" i="1"/>
  <c r="U4591" i="1"/>
  <c r="Y4590" i="1"/>
  <c r="X4590" i="1"/>
  <c r="W4590" i="1"/>
  <c r="V4590" i="1"/>
  <c r="U4590" i="1"/>
  <c r="Y4589" i="1"/>
  <c r="X4589" i="1"/>
  <c r="W4589" i="1"/>
  <c r="V4589" i="1"/>
  <c r="U4589" i="1"/>
  <c r="Y4588" i="1"/>
  <c r="X4588" i="1"/>
  <c r="W4588" i="1"/>
  <c r="V4588" i="1"/>
  <c r="U4588" i="1"/>
  <c r="Y4587" i="1"/>
  <c r="X4587" i="1"/>
  <c r="W4587" i="1"/>
  <c r="V4587" i="1"/>
  <c r="U4587" i="1"/>
  <c r="Y4586" i="1"/>
  <c r="X4586" i="1"/>
  <c r="W4586" i="1"/>
  <c r="V4586" i="1"/>
  <c r="U4586" i="1"/>
  <c r="Y4585" i="1"/>
  <c r="X4585" i="1"/>
  <c r="W4585" i="1"/>
  <c r="V4585" i="1"/>
  <c r="U4585" i="1"/>
  <c r="Y4584" i="1"/>
  <c r="X4584" i="1"/>
  <c r="W4584" i="1"/>
  <c r="V4584" i="1"/>
  <c r="U4584" i="1"/>
  <c r="Y4583" i="1"/>
  <c r="X4583" i="1"/>
  <c r="W4583" i="1"/>
  <c r="V4583" i="1"/>
  <c r="U4583" i="1"/>
  <c r="Y4582" i="1"/>
  <c r="X4582" i="1"/>
  <c r="W4582" i="1"/>
  <c r="V4582" i="1"/>
  <c r="U4582" i="1"/>
  <c r="Y4581" i="1"/>
  <c r="X4581" i="1"/>
  <c r="W4581" i="1"/>
  <c r="V4581" i="1"/>
  <c r="U4581" i="1"/>
  <c r="Y4580" i="1"/>
  <c r="X4580" i="1"/>
  <c r="W4580" i="1"/>
  <c r="V4580" i="1"/>
  <c r="U4580" i="1"/>
  <c r="Y4579" i="1"/>
  <c r="X4579" i="1"/>
  <c r="W4579" i="1"/>
  <c r="V4579" i="1"/>
  <c r="U4579" i="1"/>
  <c r="Y4578" i="1"/>
  <c r="X4578" i="1"/>
  <c r="W4578" i="1"/>
  <c r="V4578" i="1"/>
  <c r="U4578" i="1"/>
  <c r="Y4577" i="1"/>
  <c r="X4577" i="1"/>
  <c r="W4577" i="1"/>
  <c r="V4577" i="1"/>
  <c r="U4577" i="1"/>
  <c r="Y4576" i="1"/>
  <c r="X4576" i="1"/>
  <c r="W4576" i="1"/>
  <c r="V4576" i="1"/>
  <c r="U4576" i="1"/>
  <c r="Y4575" i="1"/>
  <c r="X4575" i="1"/>
  <c r="W4575" i="1"/>
  <c r="V4575" i="1"/>
  <c r="U4575" i="1"/>
  <c r="Y4574" i="1"/>
  <c r="X4574" i="1"/>
  <c r="W4574" i="1"/>
  <c r="V4574" i="1"/>
  <c r="U4574" i="1"/>
  <c r="Y4573" i="1"/>
  <c r="X4573" i="1"/>
  <c r="W4573" i="1"/>
  <c r="V4573" i="1"/>
  <c r="U4573" i="1"/>
  <c r="Y4572" i="1"/>
  <c r="X4572" i="1"/>
  <c r="W4572" i="1"/>
  <c r="V4572" i="1"/>
  <c r="U4572" i="1"/>
  <c r="Y4571" i="1"/>
  <c r="X4571" i="1"/>
  <c r="W4571" i="1"/>
  <c r="V4571" i="1"/>
  <c r="U4571" i="1"/>
  <c r="Y4570" i="1"/>
  <c r="X4570" i="1"/>
  <c r="W4570" i="1"/>
  <c r="V4570" i="1"/>
  <c r="U4570" i="1"/>
  <c r="Y4569" i="1"/>
  <c r="X4569" i="1"/>
  <c r="W4569" i="1"/>
  <c r="V4569" i="1"/>
  <c r="U4569" i="1"/>
  <c r="Y4568" i="1"/>
  <c r="X4568" i="1"/>
  <c r="W4568" i="1"/>
  <c r="V4568" i="1"/>
  <c r="U4568" i="1"/>
  <c r="Y4567" i="1"/>
  <c r="X4567" i="1"/>
  <c r="W4567" i="1"/>
  <c r="V4567" i="1"/>
  <c r="U4567" i="1"/>
  <c r="Y4566" i="1"/>
  <c r="X4566" i="1"/>
  <c r="W4566" i="1"/>
  <c r="V4566" i="1"/>
  <c r="U4566" i="1"/>
  <c r="Y4565" i="1"/>
  <c r="X4565" i="1"/>
  <c r="W4565" i="1"/>
  <c r="V4565" i="1"/>
  <c r="U4565" i="1"/>
  <c r="Y4564" i="1"/>
  <c r="X4564" i="1"/>
  <c r="W4564" i="1"/>
  <c r="V4564" i="1"/>
  <c r="U4564" i="1"/>
  <c r="Y4563" i="1"/>
  <c r="X4563" i="1"/>
  <c r="W4563" i="1"/>
  <c r="V4563" i="1"/>
  <c r="U4563" i="1"/>
  <c r="Y4562" i="1"/>
  <c r="X4562" i="1"/>
  <c r="W4562" i="1"/>
  <c r="V4562" i="1"/>
  <c r="U4562" i="1"/>
  <c r="Y4561" i="1"/>
  <c r="X4561" i="1"/>
  <c r="W4561" i="1"/>
  <c r="V4561" i="1"/>
  <c r="U4561" i="1"/>
  <c r="Y4560" i="1"/>
  <c r="X4560" i="1"/>
  <c r="W4560" i="1"/>
  <c r="V4560" i="1"/>
  <c r="U4560" i="1"/>
  <c r="Y4559" i="1"/>
  <c r="X4559" i="1"/>
  <c r="W4559" i="1"/>
  <c r="V4559" i="1"/>
  <c r="U4559" i="1"/>
  <c r="Y4558" i="1"/>
  <c r="X4558" i="1"/>
  <c r="W4558" i="1"/>
  <c r="V4558" i="1"/>
  <c r="U4558" i="1"/>
  <c r="Y4557" i="1"/>
  <c r="X4557" i="1"/>
  <c r="W4557" i="1"/>
  <c r="V4557" i="1"/>
  <c r="U4557" i="1"/>
  <c r="Y4556" i="1"/>
  <c r="X4556" i="1"/>
  <c r="W4556" i="1"/>
  <c r="V4556" i="1"/>
  <c r="U4556" i="1"/>
  <c r="Y4555" i="1"/>
  <c r="X4555" i="1"/>
  <c r="W4555" i="1"/>
  <c r="V4555" i="1"/>
  <c r="U4555" i="1"/>
  <c r="Y4554" i="1"/>
  <c r="X4554" i="1"/>
  <c r="W4554" i="1"/>
  <c r="V4554" i="1"/>
  <c r="U4554" i="1"/>
  <c r="Y4553" i="1"/>
  <c r="X4553" i="1"/>
  <c r="W4553" i="1"/>
  <c r="V4553" i="1"/>
  <c r="U4553" i="1"/>
  <c r="Y4552" i="1"/>
  <c r="X4552" i="1"/>
  <c r="W4552" i="1"/>
  <c r="V4552" i="1"/>
  <c r="U4552" i="1"/>
  <c r="Y4551" i="1"/>
  <c r="X4551" i="1"/>
  <c r="W4551" i="1"/>
  <c r="V4551" i="1"/>
  <c r="U4551" i="1"/>
  <c r="Y4550" i="1"/>
  <c r="X4550" i="1"/>
  <c r="W4550" i="1"/>
  <c r="V4550" i="1"/>
  <c r="U4550" i="1"/>
  <c r="Y4549" i="1"/>
  <c r="X4549" i="1"/>
  <c r="W4549" i="1"/>
  <c r="V4549" i="1"/>
  <c r="U4549" i="1"/>
  <c r="Y4548" i="1"/>
  <c r="X4548" i="1"/>
  <c r="W4548" i="1"/>
  <c r="V4548" i="1"/>
  <c r="U4548" i="1"/>
  <c r="Y4547" i="1"/>
  <c r="X4547" i="1"/>
  <c r="W4547" i="1"/>
  <c r="V4547" i="1"/>
  <c r="U4547" i="1"/>
  <c r="Y4546" i="1"/>
  <c r="X4546" i="1"/>
  <c r="W4546" i="1"/>
  <c r="V4546" i="1"/>
  <c r="U4546" i="1"/>
  <c r="Y4545" i="1"/>
  <c r="X4545" i="1"/>
  <c r="W4545" i="1"/>
  <c r="V4545" i="1"/>
  <c r="U4545" i="1"/>
  <c r="Y4544" i="1"/>
  <c r="X4544" i="1"/>
  <c r="W4544" i="1"/>
  <c r="V4544" i="1"/>
  <c r="U4544" i="1"/>
  <c r="Y4543" i="1"/>
  <c r="X4543" i="1"/>
  <c r="W4543" i="1"/>
  <c r="V4543" i="1"/>
  <c r="U4543" i="1"/>
  <c r="Y4542" i="1"/>
  <c r="X4542" i="1"/>
  <c r="W4542" i="1"/>
  <c r="V4542" i="1"/>
  <c r="U4542" i="1"/>
  <c r="Y4541" i="1"/>
  <c r="X4541" i="1"/>
  <c r="W4541" i="1"/>
  <c r="V4541" i="1"/>
  <c r="U4541" i="1"/>
  <c r="Y4540" i="1"/>
  <c r="X4540" i="1"/>
  <c r="W4540" i="1"/>
  <c r="V4540" i="1"/>
  <c r="U4540" i="1"/>
  <c r="Y4539" i="1"/>
  <c r="X4539" i="1"/>
  <c r="W4539" i="1"/>
  <c r="V4539" i="1"/>
  <c r="U4539" i="1"/>
  <c r="Y4538" i="1"/>
  <c r="X4538" i="1"/>
  <c r="W4538" i="1"/>
  <c r="V4538" i="1"/>
  <c r="U4538" i="1"/>
  <c r="Y4537" i="1"/>
  <c r="X4537" i="1"/>
  <c r="W4537" i="1"/>
  <c r="V4537" i="1"/>
  <c r="U4537" i="1"/>
  <c r="Y4536" i="1"/>
  <c r="X4536" i="1"/>
  <c r="W4536" i="1"/>
  <c r="V4536" i="1"/>
  <c r="U4536" i="1"/>
  <c r="Y4535" i="1"/>
  <c r="X4535" i="1"/>
  <c r="W4535" i="1"/>
  <c r="V4535" i="1"/>
  <c r="U4535" i="1"/>
  <c r="Y4534" i="1"/>
  <c r="X4534" i="1"/>
  <c r="W4534" i="1"/>
  <c r="V4534" i="1"/>
  <c r="U4534" i="1"/>
  <c r="Y4533" i="1"/>
  <c r="X4533" i="1"/>
  <c r="W4533" i="1"/>
  <c r="V4533" i="1"/>
  <c r="U4533" i="1"/>
  <c r="Y4532" i="1"/>
  <c r="X4532" i="1"/>
  <c r="W4532" i="1"/>
  <c r="V4532" i="1"/>
  <c r="U4532" i="1"/>
  <c r="Y4531" i="1"/>
  <c r="X4531" i="1"/>
  <c r="W4531" i="1"/>
  <c r="V4531" i="1"/>
  <c r="U4531" i="1"/>
  <c r="Y4530" i="1"/>
  <c r="X4530" i="1"/>
  <c r="W4530" i="1"/>
  <c r="V4530" i="1"/>
  <c r="U4530" i="1"/>
  <c r="Y4529" i="1"/>
  <c r="X4529" i="1"/>
  <c r="W4529" i="1"/>
  <c r="V4529" i="1"/>
  <c r="U4529" i="1"/>
  <c r="Y4528" i="1"/>
  <c r="X4528" i="1"/>
  <c r="W4528" i="1"/>
  <c r="V4528" i="1"/>
  <c r="U4528" i="1"/>
  <c r="Y4527" i="1"/>
  <c r="X4527" i="1"/>
  <c r="W4527" i="1"/>
  <c r="V4527" i="1"/>
  <c r="U4527" i="1"/>
  <c r="Y4526" i="1"/>
  <c r="X4526" i="1"/>
  <c r="W4526" i="1"/>
  <c r="V4526" i="1"/>
  <c r="U4526" i="1"/>
  <c r="Y4525" i="1"/>
  <c r="X4525" i="1"/>
  <c r="W4525" i="1"/>
  <c r="V4525" i="1"/>
  <c r="U4525" i="1"/>
  <c r="Y4524" i="1"/>
  <c r="X4524" i="1"/>
  <c r="W4524" i="1"/>
  <c r="V4524" i="1"/>
  <c r="U4524" i="1"/>
  <c r="Y4523" i="1"/>
  <c r="X4523" i="1"/>
  <c r="W4523" i="1"/>
  <c r="V4523" i="1"/>
  <c r="U4523" i="1"/>
  <c r="Y4522" i="1"/>
  <c r="X4522" i="1"/>
  <c r="W4522" i="1"/>
  <c r="V4522" i="1"/>
  <c r="U4522" i="1"/>
  <c r="Y4521" i="1"/>
  <c r="X4521" i="1"/>
  <c r="W4521" i="1"/>
  <c r="V4521" i="1"/>
  <c r="U4521" i="1"/>
  <c r="Y4520" i="1"/>
  <c r="X4520" i="1"/>
  <c r="W4520" i="1"/>
  <c r="V4520" i="1"/>
  <c r="U4520" i="1"/>
  <c r="Y4519" i="1"/>
  <c r="X4519" i="1"/>
  <c r="W4519" i="1"/>
  <c r="V4519" i="1"/>
  <c r="U4519" i="1"/>
  <c r="Y4518" i="1"/>
  <c r="X4518" i="1"/>
  <c r="W4518" i="1"/>
  <c r="V4518" i="1"/>
  <c r="U4518" i="1"/>
  <c r="Y4517" i="1"/>
  <c r="X4517" i="1"/>
  <c r="W4517" i="1"/>
  <c r="V4517" i="1"/>
  <c r="U4517" i="1"/>
  <c r="Y4516" i="1"/>
  <c r="X4516" i="1"/>
  <c r="W4516" i="1"/>
  <c r="V4516" i="1"/>
  <c r="U4516" i="1"/>
  <c r="Y4515" i="1"/>
  <c r="X4515" i="1"/>
  <c r="W4515" i="1"/>
  <c r="V4515" i="1"/>
  <c r="U4515" i="1"/>
  <c r="Y4514" i="1"/>
  <c r="X4514" i="1"/>
  <c r="W4514" i="1"/>
  <c r="V4514" i="1"/>
  <c r="U4514" i="1"/>
  <c r="Y4513" i="1"/>
  <c r="X4513" i="1"/>
  <c r="W4513" i="1"/>
  <c r="V4513" i="1"/>
  <c r="U4513" i="1"/>
  <c r="Y4512" i="1"/>
  <c r="X4512" i="1"/>
  <c r="W4512" i="1"/>
  <c r="V4512" i="1"/>
  <c r="U4512" i="1"/>
  <c r="Y4511" i="1"/>
  <c r="X4511" i="1"/>
  <c r="W4511" i="1"/>
  <c r="V4511" i="1"/>
  <c r="U4511" i="1"/>
  <c r="Y4510" i="1"/>
  <c r="X4510" i="1"/>
  <c r="W4510" i="1"/>
  <c r="V4510" i="1"/>
  <c r="U4510" i="1"/>
  <c r="Y4509" i="1"/>
  <c r="X4509" i="1"/>
  <c r="W4509" i="1"/>
  <c r="V4509" i="1"/>
  <c r="U4509" i="1"/>
  <c r="Y4508" i="1"/>
  <c r="X4508" i="1"/>
  <c r="W4508" i="1"/>
  <c r="V4508" i="1"/>
  <c r="U4508" i="1"/>
  <c r="Y4507" i="1"/>
  <c r="X4507" i="1"/>
  <c r="W4507" i="1"/>
  <c r="V4507" i="1"/>
  <c r="U4507" i="1"/>
  <c r="Y4506" i="1"/>
  <c r="X4506" i="1"/>
  <c r="W4506" i="1"/>
  <c r="V4506" i="1"/>
  <c r="U4506" i="1"/>
  <c r="Y4505" i="1"/>
  <c r="X4505" i="1"/>
  <c r="W4505" i="1"/>
  <c r="V4505" i="1"/>
  <c r="U4505" i="1"/>
  <c r="Y4504" i="1"/>
  <c r="X4504" i="1"/>
  <c r="W4504" i="1"/>
  <c r="V4504" i="1"/>
  <c r="U4504" i="1"/>
  <c r="Y4503" i="1"/>
  <c r="X4503" i="1"/>
  <c r="W4503" i="1"/>
  <c r="V4503" i="1"/>
  <c r="U4503" i="1"/>
  <c r="Y4502" i="1"/>
  <c r="X4502" i="1"/>
  <c r="W4502" i="1"/>
  <c r="V4502" i="1"/>
  <c r="U4502" i="1"/>
  <c r="Y4501" i="1"/>
  <c r="X4501" i="1"/>
  <c r="W4501" i="1"/>
  <c r="V4501" i="1"/>
  <c r="U4501" i="1"/>
  <c r="Y4500" i="1"/>
  <c r="X4500" i="1"/>
  <c r="W4500" i="1"/>
  <c r="V4500" i="1"/>
  <c r="U4500" i="1"/>
  <c r="Y4499" i="1"/>
  <c r="X4499" i="1"/>
  <c r="W4499" i="1"/>
  <c r="V4499" i="1"/>
  <c r="U4499" i="1"/>
  <c r="Y4498" i="1"/>
  <c r="X4498" i="1"/>
  <c r="W4498" i="1"/>
  <c r="V4498" i="1"/>
  <c r="U4498" i="1"/>
  <c r="Y4497" i="1"/>
  <c r="X4497" i="1"/>
  <c r="W4497" i="1"/>
  <c r="V4497" i="1"/>
  <c r="U4497" i="1"/>
  <c r="Y4496" i="1"/>
  <c r="X4496" i="1"/>
  <c r="W4496" i="1"/>
  <c r="V4496" i="1"/>
  <c r="U4496" i="1"/>
  <c r="Y4495" i="1"/>
  <c r="X4495" i="1"/>
  <c r="W4495" i="1"/>
  <c r="V4495" i="1"/>
  <c r="U4495" i="1"/>
  <c r="Y4494" i="1"/>
  <c r="X4494" i="1"/>
  <c r="W4494" i="1"/>
  <c r="V4494" i="1"/>
  <c r="U4494" i="1"/>
  <c r="Y4493" i="1"/>
  <c r="X4493" i="1"/>
  <c r="W4493" i="1"/>
  <c r="V4493" i="1"/>
  <c r="U4493" i="1"/>
  <c r="Y4492" i="1"/>
  <c r="X4492" i="1"/>
  <c r="W4492" i="1"/>
  <c r="V4492" i="1"/>
  <c r="U4492" i="1"/>
  <c r="Y4491" i="1"/>
  <c r="X4491" i="1"/>
  <c r="W4491" i="1"/>
  <c r="V4491" i="1"/>
  <c r="U4491" i="1"/>
  <c r="Y4490" i="1"/>
  <c r="X4490" i="1"/>
  <c r="W4490" i="1"/>
  <c r="V4490" i="1"/>
  <c r="U4490" i="1"/>
  <c r="Y4489" i="1"/>
  <c r="X4489" i="1"/>
  <c r="W4489" i="1"/>
  <c r="V4489" i="1"/>
  <c r="U4489" i="1"/>
  <c r="Y4488" i="1"/>
  <c r="X4488" i="1"/>
  <c r="W4488" i="1"/>
  <c r="V4488" i="1"/>
  <c r="U4488" i="1"/>
  <c r="Y4487" i="1"/>
  <c r="X4487" i="1"/>
  <c r="W4487" i="1"/>
  <c r="V4487" i="1"/>
  <c r="U4487" i="1"/>
  <c r="Y4486" i="1"/>
  <c r="X4486" i="1"/>
  <c r="W4486" i="1"/>
  <c r="V4486" i="1"/>
  <c r="U4486" i="1"/>
  <c r="Y4485" i="1"/>
  <c r="X4485" i="1"/>
  <c r="W4485" i="1"/>
  <c r="V4485" i="1"/>
  <c r="U4485" i="1"/>
  <c r="Y4484" i="1"/>
  <c r="X4484" i="1"/>
  <c r="W4484" i="1"/>
  <c r="V4484" i="1"/>
  <c r="U4484" i="1"/>
  <c r="Y4483" i="1"/>
  <c r="X4483" i="1"/>
  <c r="W4483" i="1"/>
  <c r="V4483" i="1"/>
  <c r="U4483" i="1"/>
  <c r="Y4482" i="1"/>
  <c r="X4482" i="1"/>
  <c r="W4482" i="1"/>
  <c r="V4482" i="1"/>
  <c r="U4482" i="1"/>
  <c r="Y4481" i="1"/>
  <c r="X4481" i="1"/>
  <c r="W4481" i="1"/>
  <c r="V4481" i="1"/>
  <c r="U4481" i="1"/>
  <c r="Y4480" i="1"/>
  <c r="X4480" i="1"/>
  <c r="W4480" i="1"/>
  <c r="V4480" i="1"/>
  <c r="U4480" i="1"/>
  <c r="Y4479" i="1"/>
  <c r="X4479" i="1"/>
  <c r="W4479" i="1"/>
  <c r="V4479" i="1"/>
  <c r="U4479" i="1"/>
  <c r="Y4478" i="1"/>
  <c r="X4478" i="1"/>
  <c r="W4478" i="1"/>
  <c r="V4478" i="1"/>
  <c r="U4478" i="1"/>
  <c r="Y4477" i="1"/>
  <c r="X4477" i="1"/>
  <c r="W4477" i="1"/>
  <c r="V4477" i="1"/>
  <c r="U4477" i="1"/>
  <c r="Y4476" i="1"/>
  <c r="X4476" i="1"/>
  <c r="W4476" i="1"/>
  <c r="V4476" i="1"/>
  <c r="U4476" i="1"/>
  <c r="Y4475" i="1"/>
  <c r="X4475" i="1"/>
  <c r="W4475" i="1"/>
  <c r="V4475" i="1"/>
  <c r="U4475" i="1"/>
  <c r="Y4474" i="1"/>
  <c r="X4474" i="1"/>
  <c r="W4474" i="1"/>
  <c r="V4474" i="1"/>
  <c r="U4474" i="1"/>
  <c r="Y4473" i="1"/>
  <c r="X4473" i="1"/>
  <c r="W4473" i="1"/>
  <c r="V4473" i="1"/>
  <c r="U4473" i="1"/>
  <c r="Y4472" i="1"/>
  <c r="X4472" i="1"/>
  <c r="W4472" i="1"/>
  <c r="V4472" i="1"/>
  <c r="U4472" i="1"/>
  <c r="Y4471" i="1"/>
  <c r="X4471" i="1"/>
  <c r="W4471" i="1"/>
  <c r="V4471" i="1"/>
  <c r="U4471" i="1"/>
  <c r="Y4470" i="1"/>
  <c r="X4470" i="1"/>
  <c r="W4470" i="1"/>
  <c r="V4470" i="1"/>
  <c r="U4470" i="1"/>
  <c r="Y4469" i="1"/>
  <c r="X4469" i="1"/>
  <c r="W4469" i="1"/>
  <c r="V4469" i="1"/>
  <c r="U4469" i="1"/>
  <c r="Y4468" i="1"/>
  <c r="X4468" i="1"/>
  <c r="W4468" i="1"/>
  <c r="V4468" i="1"/>
  <c r="U4468" i="1"/>
  <c r="Y4467" i="1"/>
  <c r="X4467" i="1"/>
  <c r="W4467" i="1"/>
  <c r="V4467" i="1"/>
  <c r="U4467" i="1"/>
  <c r="Y4466" i="1"/>
  <c r="X4466" i="1"/>
  <c r="W4466" i="1"/>
  <c r="V4466" i="1"/>
  <c r="U4466" i="1"/>
  <c r="Y4465" i="1"/>
  <c r="X4465" i="1"/>
  <c r="W4465" i="1"/>
  <c r="V4465" i="1"/>
  <c r="U4465" i="1"/>
  <c r="Y4464" i="1"/>
  <c r="X4464" i="1"/>
  <c r="W4464" i="1"/>
  <c r="V4464" i="1"/>
  <c r="U4464" i="1"/>
  <c r="Y4463" i="1"/>
  <c r="X4463" i="1"/>
  <c r="W4463" i="1"/>
  <c r="V4463" i="1"/>
  <c r="U4463" i="1"/>
  <c r="Y4462" i="1"/>
  <c r="X4462" i="1"/>
  <c r="W4462" i="1"/>
  <c r="V4462" i="1"/>
  <c r="U4462" i="1"/>
  <c r="Y4461" i="1"/>
  <c r="X4461" i="1"/>
  <c r="W4461" i="1"/>
  <c r="V4461" i="1"/>
  <c r="U4461" i="1"/>
  <c r="Y4460" i="1"/>
  <c r="X4460" i="1"/>
  <c r="W4460" i="1"/>
  <c r="V4460" i="1"/>
  <c r="U4460" i="1"/>
  <c r="Y4459" i="1"/>
  <c r="X4459" i="1"/>
  <c r="W4459" i="1"/>
  <c r="V4459" i="1"/>
  <c r="U4459" i="1"/>
  <c r="Y4458" i="1"/>
  <c r="X4458" i="1"/>
  <c r="W4458" i="1"/>
  <c r="V4458" i="1"/>
  <c r="U4458" i="1"/>
  <c r="Y4457" i="1"/>
  <c r="X4457" i="1"/>
  <c r="W4457" i="1"/>
  <c r="V4457" i="1"/>
  <c r="U4457" i="1"/>
  <c r="Y4456" i="1"/>
  <c r="X4456" i="1"/>
  <c r="W4456" i="1"/>
  <c r="V4456" i="1"/>
  <c r="U4456" i="1"/>
  <c r="Y4455" i="1"/>
  <c r="X4455" i="1"/>
  <c r="W4455" i="1"/>
  <c r="V4455" i="1"/>
  <c r="U4455" i="1"/>
  <c r="Y4454" i="1"/>
  <c r="X4454" i="1"/>
  <c r="W4454" i="1"/>
  <c r="V4454" i="1"/>
  <c r="U4454" i="1"/>
  <c r="Y4453" i="1"/>
  <c r="X4453" i="1"/>
  <c r="W4453" i="1"/>
  <c r="V4453" i="1"/>
  <c r="U4453" i="1"/>
  <c r="Y4452" i="1"/>
  <c r="X4452" i="1"/>
  <c r="W4452" i="1"/>
  <c r="V4452" i="1"/>
  <c r="U4452" i="1"/>
  <c r="Y4451" i="1"/>
  <c r="X4451" i="1"/>
  <c r="W4451" i="1"/>
  <c r="V4451" i="1"/>
  <c r="U4451" i="1"/>
  <c r="Y4450" i="1"/>
  <c r="X4450" i="1"/>
  <c r="W4450" i="1"/>
  <c r="V4450" i="1"/>
  <c r="U4450" i="1"/>
  <c r="Y4449" i="1"/>
  <c r="X4449" i="1"/>
  <c r="W4449" i="1"/>
  <c r="V4449" i="1"/>
  <c r="U4449" i="1"/>
  <c r="Y4448" i="1"/>
  <c r="X4448" i="1"/>
  <c r="W4448" i="1"/>
  <c r="V4448" i="1"/>
  <c r="U4448" i="1"/>
  <c r="Y4447" i="1"/>
  <c r="X4447" i="1"/>
  <c r="W4447" i="1"/>
  <c r="V4447" i="1"/>
  <c r="U4447" i="1"/>
  <c r="Y4446" i="1"/>
  <c r="X4446" i="1"/>
  <c r="W4446" i="1"/>
  <c r="V4446" i="1"/>
  <c r="U4446" i="1"/>
  <c r="Y4445" i="1"/>
  <c r="X4445" i="1"/>
  <c r="W4445" i="1"/>
  <c r="V4445" i="1"/>
  <c r="U4445" i="1"/>
  <c r="Y4444" i="1"/>
  <c r="X4444" i="1"/>
  <c r="W4444" i="1"/>
  <c r="V4444" i="1"/>
  <c r="U4444" i="1"/>
  <c r="Y4443" i="1"/>
  <c r="X4443" i="1"/>
  <c r="W4443" i="1"/>
  <c r="V4443" i="1"/>
  <c r="U4443" i="1"/>
  <c r="Y4442" i="1"/>
  <c r="X4442" i="1"/>
  <c r="W4442" i="1"/>
  <c r="V4442" i="1"/>
  <c r="U4442" i="1"/>
  <c r="Y4441" i="1"/>
  <c r="X4441" i="1"/>
  <c r="W4441" i="1"/>
  <c r="V4441" i="1"/>
  <c r="U4441" i="1"/>
  <c r="Y4440" i="1"/>
  <c r="X4440" i="1"/>
  <c r="W4440" i="1"/>
  <c r="V4440" i="1"/>
  <c r="U4440" i="1"/>
  <c r="Y4439" i="1"/>
  <c r="X4439" i="1"/>
  <c r="W4439" i="1"/>
  <c r="V4439" i="1"/>
  <c r="U4439" i="1"/>
  <c r="Y4438" i="1"/>
  <c r="X4438" i="1"/>
  <c r="W4438" i="1"/>
  <c r="V4438" i="1"/>
  <c r="U4438" i="1"/>
  <c r="Y4437" i="1"/>
  <c r="X4437" i="1"/>
  <c r="W4437" i="1"/>
  <c r="V4437" i="1"/>
  <c r="U4437" i="1"/>
  <c r="Y4436" i="1"/>
  <c r="X4436" i="1"/>
  <c r="W4436" i="1"/>
  <c r="V4436" i="1"/>
  <c r="U4436" i="1"/>
  <c r="Y4435" i="1"/>
  <c r="X4435" i="1"/>
  <c r="W4435" i="1"/>
  <c r="V4435" i="1"/>
  <c r="U4435" i="1"/>
  <c r="Y4434" i="1"/>
  <c r="X4434" i="1"/>
  <c r="W4434" i="1"/>
  <c r="V4434" i="1"/>
  <c r="U4434" i="1"/>
  <c r="Y4433" i="1"/>
  <c r="X4433" i="1"/>
  <c r="W4433" i="1"/>
  <c r="V4433" i="1"/>
  <c r="U4433" i="1"/>
  <c r="Y4432" i="1"/>
  <c r="X4432" i="1"/>
  <c r="W4432" i="1"/>
  <c r="V4432" i="1"/>
  <c r="U4432" i="1"/>
  <c r="Y4431" i="1"/>
  <c r="X4431" i="1"/>
  <c r="W4431" i="1"/>
  <c r="V4431" i="1"/>
  <c r="U4431" i="1"/>
  <c r="Y4430" i="1"/>
  <c r="X4430" i="1"/>
  <c r="W4430" i="1"/>
  <c r="V4430" i="1"/>
  <c r="U4430" i="1"/>
  <c r="Y4429" i="1"/>
  <c r="X4429" i="1"/>
  <c r="W4429" i="1"/>
  <c r="V4429" i="1"/>
  <c r="U4429" i="1"/>
  <c r="Y4428" i="1"/>
  <c r="X4428" i="1"/>
  <c r="W4428" i="1"/>
  <c r="V4428" i="1"/>
  <c r="U4428" i="1"/>
  <c r="Y4427" i="1"/>
  <c r="X4427" i="1"/>
  <c r="W4427" i="1"/>
  <c r="V4427" i="1"/>
  <c r="U4427" i="1"/>
  <c r="Y4426" i="1"/>
  <c r="X4426" i="1"/>
  <c r="W4426" i="1"/>
  <c r="V4426" i="1"/>
  <c r="U4426" i="1"/>
  <c r="Y4425" i="1"/>
  <c r="X4425" i="1"/>
  <c r="W4425" i="1"/>
  <c r="V4425" i="1"/>
  <c r="U4425" i="1"/>
  <c r="Y4424" i="1"/>
  <c r="X4424" i="1"/>
  <c r="W4424" i="1"/>
  <c r="V4424" i="1"/>
  <c r="U4424" i="1"/>
  <c r="Y4423" i="1"/>
  <c r="X4423" i="1"/>
  <c r="W4423" i="1"/>
  <c r="V4423" i="1"/>
  <c r="U4423" i="1"/>
  <c r="Y4422" i="1"/>
  <c r="X4422" i="1"/>
  <c r="W4422" i="1"/>
  <c r="V4422" i="1"/>
  <c r="U4422" i="1"/>
  <c r="Y4421" i="1"/>
  <c r="X4421" i="1"/>
  <c r="W4421" i="1"/>
  <c r="V4421" i="1"/>
  <c r="U4421" i="1"/>
  <c r="Y4420" i="1"/>
  <c r="X4420" i="1"/>
  <c r="W4420" i="1"/>
  <c r="V4420" i="1"/>
  <c r="U4420" i="1"/>
  <c r="Y4419" i="1"/>
  <c r="X4419" i="1"/>
  <c r="W4419" i="1"/>
  <c r="V4419" i="1"/>
  <c r="U4419" i="1"/>
  <c r="Y4418" i="1"/>
  <c r="X4418" i="1"/>
  <c r="W4418" i="1"/>
  <c r="V4418" i="1"/>
  <c r="U4418" i="1"/>
  <c r="Y4417" i="1"/>
  <c r="X4417" i="1"/>
  <c r="W4417" i="1"/>
  <c r="V4417" i="1"/>
  <c r="U4417" i="1"/>
  <c r="Y4416" i="1"/>
  <c r="X4416" i="1"/>
  <c r="W4416" i="1"/>
  <c r="V4416" i="1"/>
  <c r="U4416" i="1"/>
  <c r="Y4415" i="1"/>
  <c r="X4415" i="1"/>
  <c r="W4415" i="1"/>
  <c r="V4415" i="1"/>
  <c r="U4415" i="1"/>
  <c r="Y4414" i="1"/>
  <c r="X4414" i="1"/>
  <c r="W4414" i="1"/>
  <c r="V4414" i="1"/>
  <c r="U4414" i="1"/>
  <c r="Y4413" i="1"/>
  <c r="X4413" i="1"/>
  <c r="W4413" i="1"/>
  <c r="V4413" i="1"/>
  <c r="U4413" i="1"/>
  <c r="Y4412" i="1"/>
  <c r="X4412" i="1"/>
  <c r="W4412" i="1"/>
  <c r="V4412" i="1"/>
  <c r="U4412" i="1"/>
  <c r="Y4411" i="1"/>
  <c r="X4411" i="1"/>
  <c r="W4411" i="1"/>
  <c r="V4411" i="1"/>
  <c r="U4411" i="1"/>
  <c r="Y4410" i="1"/>
  <c r="X4410" i="1"/>
  <c r="W4410" i="1"/>
  <c r="V4410" i="1"/>
  <c r="U4410" i="1"/>
  <c r="Y4409" i="1"/>
  <c r="X4409" i="1"/>
  <c r="W4409" i="1"/>
  <c r="V4409" i="1"/>
  <c r="U4409" i="1"/>
  <c r="Y4408" i="1"/>
  <c r="X4408" i="1"/>
  <c r="W4408" i="1"/>
  <c r="V4408" i="1"/>
  <c r="U4408" i="1"/>
  <c r="Y4407" i="1"/>
  <c r="X4407" i="1"/>
  <c r="W4407" i="1"/>
  <c r="V4407" i="1"/>
  <c r="U4407" i="1"/>
  <c r="Y4406" i="1"/>
  <c r="X4406" i="1"/>
  <c r="W4406" i="1"/>
  <c r="V4406" i="1"/>
  <c r="U4406" i="1"/>
  <c r="Y4405" i="1"/>
  <c r="X4405" i="1"/>
  <c r="W4405" i="1"/>
  <c r="V4405" i="1"/>
  <c r="U4405" i="1"/>
  <c r="Y4404" i="1"/>
  <c r="X4404" i="1"/>
  <c r="W4404" i="1"/>
  <c r="V4404" i="1"/>
  <c r="U4404" i="1"/>
  <c r="Y4403" i="1"/>
  <c r="X4403" i="1"/>
  <c r="W4403" i="1"/>
  <c r="V4403" i="1"/>
  <c r="U4403" i="1"/>
  <c r="Y4402" i="1"/>
  <c r="X4402" i="1"/>
  <c r="W4402" i="1"/>
  <c r="V4402" i="1"/>
  <c r="U4402" i="1"/>
  <c r="Y4401" i="1"/>
  <c r="X4401" i="1"/>
  <c r="W4401" i="1"/>
  <c r="V4401" i="1"/>
  <c r="U4401" i="1"/>
  <c r="Y4400" i="1"/>
  <c r="X4400" i="1"/>
  <c r="W4400" i="1"/>
  <c r="V4400" i="1"/>
  <c r="U4400" i="1"/>
  <c r="Y4399" i="1"/>
  <c r="X4399" i="1"/>
  <c r="W4399" i="1"/>
  <c r="V4399" i="1"/>
  <c r="U4399" i="1"/>
  <c r="Y4398" i="1"/>
  <c r="X4398" i="1"/>
  <c r="W4398" i="1"/>
  <c r="V4398" i="1"/>
  <c r="U4398" i="1"/>
  <c r="Y4397" i="1"/>
  <c r="X4397" i="1"/>
  <c r="W4397" i="1"/>
  <c r="V4397" i="1"/>
  <c r="U4397" i="1"/>
  <c r="Y4396" i="1"/>
  <c r="X4396" i="1"/>
  <c r="W4396" i="1"/>
  <c r="V4396" i="1"/>
  <c r="U4396" i="1"/>
  <c r="Y4395" i="1"/>
  <c r="X4395" i="1"/>
  <c r="W4395" i="1"/>
  <c r="V4395" i="1"/>
  <c r="U4395" i="1"/>
  <c r="Y4394" i="1"/>
  <c r="X4394" i="1"/>
  <c r="W4394" i="1"/>
  <c r="V4394" i="1"/>
  <c r="U4394" i="1"/>
  <c r="Y4393" i="1"/>
  <c r="X4393" i="1"/>
  <c r="W4393" i="1"/>
  <c r="V4393" i="1"/>
  <c r="U4393" i="1"/>
  <c r="Y4392" i="1"/>
  <c r="X4392" i="1"/>
  <c r="W4392" i="1"/>
  <c r="V4392" i="1"/>
  <c r="U4392" i="1"/>
  <c r="Y4391" i="1"/>
  <c r="X4391" i="1"/>
  <c r="W4391" i="1"/>
  <c r="V4391" i="1"/>
  <c r="U4391" i="1"/>
  <c r="Y4390" i="1"/>
  <c r="X4390" i="1"/>
  <c r="W4390" i="1"/>
  <c r="V4390" i="1"/>
  <c r="U4390" i="1"/>
  <c r="Y4389" i="1"/>
  <c r="X4389" i="1"/>
  <c r="W4389" i="1"/>
  <c r="V4389" i="1"/>
  <c r="U4389" i="1"/>
  <c r="Y4388" i="1"/>
  <c r="X4388" i="1"/>
  <c r="W4388" i="1"/>
  <c r="V4388" i="1"/>
  <c r="U4388" i="1"/>
  <c r="Y4387" i="1"/>
  <c r="X4387" i="1"/>
  <c r="W4387" i="1"/>
  <c r="V4387" i="1"/>
  <c r="U4387" i="1"/>
  <c r="Y4386" i="1"/>
  <c r="X4386" i="1"/>
  <c r="W4386" i="1"/>
  <c r="V4386" i="1"/>
  <c r="U4386" i="1"/>
  <c r="Y4385" i="1"/>
  <c r="X4385" i="1"/>
  <c r="W4385" i="1"/>
  <c r="V4385" i="1"/>
  <c r="U4385" i="1"/>
  <c r="Y4384" i="1"/>
  <c r="X4384" i="1"/>
  <c r="W4384" i="1"/>
  <c r="V4384" i="1"/>
  <c r="U4384" i="1"/>
  <c r="Y4383" i="1"/>
  <c r="X4383" i="1"/>
  <c r="W4383" i="1"/>
  <c r="V4383" i="1"/>
  <c r="U4383" i="1"/>
  <c r="Y4382" i="1"/>
  <c r="X4382" i="1"/>
  <c r="W4382" i="1"/>
  <c r="V4382" i="1"/>
  <c r="U4382" i="1"/>
  <c r="Y4381" i="1"/>
  <c r="X4381" i="1"/>
  <c r="W4381" i="1"/>
  <c r="V4381" i="1"/>
  <c r="U4381" i="1"/>
  <c r="Y4380" i="1"/>
  <c r="X4380" i="1"/>
  <c r="W4380" i="1"/>
  <c r="V4380" i="1"/>
  <c r="U4380" i="1"/>
  <c r="Y4379" i="1"/>
  <c r="X4379" i="1"/>
  <c r="W4379" i="1"/>
  <c r="V4379" i="1"/>
  <c r="U4379" i="1"/>
  <c r="Y4378" i="1"/>
  <c r="X4378" i="1"/>
  <c r="W4378" i="1"/>
  <c r="V4378" i="1"/>
  <c r="U4378" i="1"/>
  <c r="Y4377" i="1"/>
  <c r="X4377" i="1"/>
  <c r="W4377" i="1"/>
  <c r="V4377" i="1"/>
  <c r="U4377" i="1"/>
  <c r="Y4376" i="1"/>
  <c r="X4376" i="1"/>
  <c r="W4376" i="1"/>
  <c r="V4376" i="1"/>
  <c r="U4376" i="1"/>
  <c r="Y4375" i="1"/>
  <c r="X4375" i="1"/>
  <c r="W4375" i="1"/>
  <c r="V4375" i="1"/>
  <c r="U4375" i="1"/>
  <c r="Y4374" i="1"/>
  <c r="X4374" i="1"/>
  <c r="W4374" i="1"/>
  <c r="V4374" i="1"/>
  <c r="U4374" i="1"/>
  <c r="Y4373" i="1"/>
  <c r="X4373" i="1"/>
  <c r="W4373" i="1"/>
  <c r="V4373" i="1"/>
  <c r="U4373" i="1"/>
  <c r="Y4372" i="1"/>
  <c r="X4372" i="1"/>
  <c r="W4372" i="1"/>
  <c r="V4372" i="1"/>
  <c r="U4372" i="1"/>
  <c r="Y4371" i="1"/>
  <c r="X4371" i="1"/>
  <c r="W4371" i="1"/>
  <c r="V4371" i="1"/>
  <c r="U4371" i="1"/>
  <c r="Y4370" i="1"/>
  <c r="X4370" i="1"/>
  <c r="W4370" i="1"/>
  <c r="V4370" i="1"/>
  <c r="U4370" i="1"/>
  <c r="Y4369" i="1"/>
  <c r="X4369" i="1"/>
  <c r="W4369" i="1"/>
  <c r="V4369" i="1"/>
  <c r="U4369" i="1"/>
  <c r="Y4368" i="1"/>
  <c r="X4368" i="1"/>
  <c r="W4368" i="1"/>
  <c r="V4368" i="1"/>
  <c r="U4368" i="1"/>
  <c r="Y4367" i="1"/>
  <c r="X4367" i="1"/>
  <c r="W4367" i="1"/>
  <c r="V4367" i="1"/>
  <c r="U4367" i="1"/>
  <c r="Y4366" i="1"/>
  <c r="X4366" i="1"/>
  <c r="W4366" i="1"/>
  <c r="V4366" i="1"/>
  <c r="U4366" i="1"/>
  <c r="Y4365" i="1"/>
  <c r="X4365" i="1"/>
  <c r="W4365" i="1"/>
  <c r="V4365" i="1"/>
  <c r="U4365" i="1"/>
  <c r="Y4364" i="1"/>
  <c r="X4364" i="1"/>
  <c r="W4364" i="1"/>
  <c r="V4364" i="1"/>
  <c r="U4364" i="1"/>
  <c r="Y4363" i="1"/>
  <c r="X4363" i="1"/>
  <c r="W4363" i="1"/>
  <c r="V4363" i="1"/>
  <c r="U4363" i="1"/>
  <c r="Y4362" i="1"/>
  <c r="X4362" i="1"/>
  <c r="W4362" i="1"/>
  <c r="V4362" i="1"/>
  <c r="U4362" i="1"/>
  <c r="Y4361" i="1"/>
  <c r="X4361" i="1"/>
  <c r="W4361" i="1"/>
  <c r="V4361" i="1"/>
  <c r="U4361" i="1"/>
  <c r="Y4360" i="1"/>
  <c r="X4360" i="1"/>
  <c r="W4360" i="1"/>
  <c r="V4360" i="1"/>
  <c r="U4360" i="1"/>
  <c r="Y4359" i="1"/>
  <c r="X4359" i="1"/>
  <c r="W4359" i="1"/>
  <c r="V4359" i="1"/>
  <c r="U4359" i="1"/>
  <c r="Y4358" i="1"/>
  <c r="X4358" i="1"/>
  <c r="W4358" i="1"/>
  <c r="V4358" i="1"/>
  <c r="U4358" i="1"/>
  <c r="Y4357" i="1"/>
  <c r="X4357" i="1"/>
  <c r="W4357" i="1"/>
  <c r="V4357" i="1"/>
  <c r="U4357" i="1"/>
  <c r="Y4356" i="1"/>
  <c r="X4356" i="1"/>
  <c r="W4356" i="1"/>
  <c r="V4356" i="1"/>
  <c r="U4356" i="1"/>
  <c r="Y4355" i="1"/>
  <c r="X4355" i="1"/>
  <c r="W4355" i="1"/>
  <c r="V4355" i="1"/>
  <c r="U4355" i="1"/>
  <c r="Y4354" i="1"/>
  <c r="X4354" i="1"/>
  <c r="W4354" i="1"/>
  <c r="V4354" i="1"/>
  <c r="U4354" i="1"/>
  <c r="Y4353" i="1"/>
  <c r="X4353" i="1"/>
  <c r="W4353" i="1"/>
  <c r="V4353" i="1"/>
  <c r="U4353" i="1"/>
  <c r="Y4352" i="1"/>
  <c r="X4352" i="1"/>
  <c r="W4352" i="1"/>
  <c r="V4352" i="1"/>
  <c r="U4352" i="1"/>
  <c r="Y4351" i="1"/>
  <c r="X4351" i="1"/>
  <c r="W4351" i="1"/>
  <c r="V4351" i="1"/>
  <c r="U4351" i="1"/>
  <c r="Y4350" i="1"/>
  <c r="X4350" i="1"/>
  <c r="W4350" i="1"/>
  <c r="V4350" i="1"/>
  <c r="U4350" i="1"/>
  <c r="Y4349" i="1"/>
  <c r="X4349" i="1"/>
  <c r="W4349" i="1"/>
  <c r="V4349" i="1"/>
  <c r="U4349" i="1"/>
  <c r="Y4348" i="1"/>
  <c r="X4348" i="1"/>
  <c r="W4348" i="1"/>
  <c r="V4348" i="1"/>
  <c r="U4348" i="1"/>
  <c r="Y4347" i="1"/>
  <c r="X4347" i="1"/>
  <c r="W4347" i="1"/>
  <c r="V4347" i="1"/>
  <c r="U4347" i="1"/>
  <c r="Y4346" i="1"/>
  <c r="X4346" i="1"/>
  <c r="W4346" i="1"/>
  <c r="V4346" i="1"/>
  <c r="U4346" i="1"/>
  <c r="Y4345" i="1"/>
  <c r="X4345" i="1"/>
  <c r="W4345" i="1"/>
  <c r="V4345" i="1"/>
  <c r="U4345" i="1"/>
  <c r="Y4344" i="1"/>
  <c r="X4344" i="1"/>
  <c r="W4344" i="1"/>
  <c r="V4344" i="1"/>
  <c r="U4344" i="1"/>
  <c r="Y4343" i="1"/>
  <c r="X4343" i="1"/>
  <c r="W4343" i="1"/>
  <c r="V4343" i="1"/>
  <c r="U4343" i="1"/>
  <c r="Y4342" i="1"/>
  <c r="X4342" i="1"/>
  <c r="W4342" i="1"/>
  <c r="V4342" i="1"/>
  <c r="U4342" i="1"/>
  <c r="Y4341" i="1"/>
  <c r="X4341" i="1"/>
  <c r="W4341" i="1"/>
  <c r="V4341" i="1"/>
  <c r="U4341" i="1"/>
  <c r="Y4340" i="1"/>
  <c r="X4340" i="1"/>
  <c r="W4340" i="1"/>
  <c r="V4340" i="1"/>
  <c r="U4340" i="1"/>
  <c r="Y4339" i="1"/>
  <c r="X4339" i="1"/>
  <c r="W4339" i="1"/>
  <c r="V4339" i="1"/>
  <c r="U4339" i="1"/>
  <c r="Y4338" i="1"/>
  <c r="X4338" i="1"/>
  <c r="W4338" i="1"/>
  <c r="V4338" i="1"/>
  <c r="U4338" i="1"/>
  <c r="Y4337" i="1"/>
  <c r="X4337" i="1"/>
  <c r="W4337" i="1"/>
  <c r="V4337" i="1"/>
  <c r="U4337" i="1"/>
  <c r="Y4336" i="1"/>
  <c r="X4336" i="1"/>
  <c r="W4336" i="1"/>
  <c r="V4336" i="1"/>
  <c r="U4336" i="1"/>
  <c r="Y4335" i="1"/>
  <c r="X4335" i="1"/>
  <c r="W4335" i="1"/>
  <c r="V4335" i="1"/>
  <c r="U4335" i="1"/>
  <c r="Y4334" i="1"/>
  <c r="X4334" i="1"/>
  <c r="W4334" i="1"/>
  <c r="V4334" i="1"/>
  <c r="U4334" i="1"/>
  <c r="Y4333" i="1"/>
  <c r="X4333" i="1"/>
  <c r="W4333" i="1"/>
  <c r="V4333" i="1"/>
  <c r="U4333" i="1"/>
  <c r="Y4332" i="1"/>
  <c r="X4332" i="1"/>
  <c r="W4332" i="1"/>
  <c r="V4332" i="1"/>
  <c r="U4332" i="1"/>
  <c r="Y4331" i="1"/>
  <c r="X4331" i="1"/>
  <c r="W4331" i="1"/>
  <c r="V4331" i="1"/>
  <c r="U4331" i="1"/>
  <c r="Y4330" i="1"/>
  <c r="X4330" i="1"/>
  <c r="W4330" i="1"/>
  <c r="V4330" i="1"/>
  <c r="U4330" i="1"/>
  <c r="Y4329" i="1"/>
  <c r="X4329" i="1"/>
  <c r="W4329" i="1"/>
  <c r="V4329" i="1"/>
  <c r="U4329" i="1"/>
  <c r="Y4328" i="1"/>
  <c r="X4328" i="1"/>
  <c r="W4328" i="1"/>
  <c r="V4328" i="1"/>
  <c r="U4328" i="1"/>
  <c r="Y4327" i="1"/>
  <c r="X4327" i="1"/>
  <c r="W4327" i="1"/>
  <c r="V4327" i="1"/>
  <c r="U4327" i="1"/>
  <c r="Y4326" i="1"/>
  <c r="X4326" i="1"/>
  <c r="W4326" i="1"/>
  <c r="V4326" i="1"/>
  <c r="U4326" i="1"/>
  <c r="Y4325" i="1"/>
  <c r="X4325" i="1"/>
  <c r="W4325" i="1"/>
  <c r="V4325" i="1"/>
  <c r="U4325" i="1"/>
  <c r="Y4324" i="1"/>
  <c r="X4324" i="1"/>
  <c r="W4324" i="1"/>
  <c r="V4324" i="1"/>
  <c r="U4324" i="1"/>
  <c r="Y4323" i="1"/>
  <c r="X4323" i="1"/>
  <c r="W4323" i="1"/>
  <c r="V4323" i="1"/>
  <c r="U4323" i="1"/>
  <c r="Y4322" i="1"/>
  <c r="X4322" i="1"/>
  <c r="W4322" i="1"/>
  <c r="V4322" i="1"/>
  <c r="U4322" i="1"/>
  <c r="Y4321" i="1"/>
  <c r="X4321" i="1"/>
  <c r="W4321" i="1"/>
  <c r="V4321" i="1"/>
  <c r="U4321" i="1"/>
  <c r="Y4320" i="1"/>
  <c r="X4320" i="1"/>
  <c r="W4320" i="1"/>
  <c r="V4320" i="1"/>
  <c r="U4320" i="1"/>
  <c r="Y4319" i="1"/>
  <c r="X4319" i="1"/>
  <c r="W4319" i="1"/>
  <c r="V4319" i="1"/>
  <c r="U4319" i="1"/>
  <c r="Y4318" i="1"/>
  <c r="X4318" i="1"/>
  <c r="W4318" i="1"/>
  <c r="V4318" i="1"/>
  <c r="U4318" i="1"/>
  <c r="Y4317" i="1"/>
  <c r="X4317" i="1"/>
  <c r="W4317" i="1"/>
  <c r="V4317" i="1"/>
  <c r="U4317" i="1"/>
  <c r="Y4316" i="1"/>
  <c r="X4316" i="1"/>
  <c r="W4316" i="1"/>
  <c r="V4316" i="1"/>
  <c r="U4316" i="1"/>
  <c r="Y4315" i="1"/>
  <c r="X4315" i="1"/>
  <c r="W4315" i="1"/>
  <c r="V4315" i="1"/>
  <c r="U4315" i="1"/>
  <c r="Y4314" i="1"/>
  <c r="X4314" i="1"/>
  <c r="W4314" i="1"/>
  <c r="V4314" i="1"/>
  <c r="U4314" i="1"/>
  <c r="Y4313" i="1"/>
  <c r="X4313" i="1"/>
  <c r="W4313" i="1"/>
  <c r="V4313" i="1"/>
  <c r="U4313" i="1"/>
  <c r="Y4312" i="1"/>
  <c r="X4312" i="1"/>
  <c r="W4312" i="1"/>
  <c r="V4312" i="1"/>
  <c r="U4312" i="1"/>
  <c r="Y4311" i="1"/>
  <c r="X4311" i="1"/>
  <c r="W4311" i="1"/>
  <c r="V4311" i="1"/>
  <c r="U4311" i="1"/>
  <c r="Y4310" i="1"/>
  <c r="X4310" i="1"/>
  <c r="W4310" i="1"/>
  <c r="V4310" i="1"/>
  <c r="U4310" i="1"/>
  <c r="Y4309" i="1"/>
  <c r="X4309" i="1"/>
  <c r="W4309" i="1"/>
  <c r="V4309" i="1"/>
  <c r="U4309" i="1"/>
  <c r="Y4308" i="1"/>
  <c r="X4308" i="1"/>
  <c r="W4308" i="1"/>
  <c r="V4308" i="1"/>
  <c r="U4308" i="1"/>
  <c r="Y4307" i="1"/>
  <c r="X4307" i="1"/>
  <c r="W4307" i="1"/>
  <c r="V4307" i="1"/>
  <c r="U4307" i="1"/>
  <c r="Y4306" i="1"/>
  <c r="X4306" i="1"/>
  <c r="W4306" i="1"/>
  <c r="V4306" i="1"/>
  <c r="U4306" i="1"/>
  <c r="Y4305" i="1"/>
  <c r="X4305" i="1"/>
  <c r="W4305" i="1"/>
  <c r="V4305" i="1"/>
  <c r="U4305" i="1"/>
  <c r="Y4304" i="1"/>
  <c r="X4304" i="1"/>
  <c r="W4304" i="1"/>
  <c r="V4304" i="1"/>
  <c r="U4304" i="1"/>
  <c r="Y4303" i="1"/>
  <c r="X4303" i="1"/>
  <c r="W4303" i="1"/>
  <c r="V4303" i="1"/>
  <c r="U4303" i="1"/>
  <c r="Y4302" i="1"/>
  <c r="X4302" i="1"/>
  <c r="W4302" i="1"/>
  <c r="V4302" i="1"/>
  <c r="U4302" i="1"/>
  <c r="Y4301" i="1"/>
  <c r="X4301" i="1"/>
  <c r="W4301" i="1"/>
  <c r="V4301" i="1"/>
  <c r="U4301" i="1"/>
  <c r="Y4300" i="1"/>
  <c r="X4300" i="1"/>
  <c r="W4300" i="1"/>
  <c r="V4300" i="1"/>
  <c r="U4300" i="1"/>
  <c r="Y4299" i="1"/>
  <c r="X4299" i="1"/>
  <c r="W4299" i="1"/>
  <c r="V4299" i="1"/>
  <c r="U4299" i="1"/>
  <c r="Y4298" i="1"/>
  <c r="X4298" i="1"/>
  <c r="W4298" i="1"/>
  <c r="V4298" i="1"/>
  <c r="U4298" i="1"/>
  <c r="Y4297" i="1"/>
  <c r="X4297" i="1"/>
  <c r="W4297" i="1"/>
  <c r="V4297" i="1"/>
  <c r="U4297" i="1"/>
  <c r="Y4296" i="1"/>
  <c r="X4296" i="1"/>
  <c r="W4296" i="1"/>
  <c r="V4296" i="1"/>
  <c r="U4296" i="1"/>
  <c r="Y4295" i="1"/>
  <c r="X4295" i="1"/>
  <c r="W4295" i="1"/>
  <c r="V4295" i="1"/>
  <c r="U4295" i="1"/>
  <c r="Y4294" i="1"/>
  <c r="X4294" i="1"/>
  <c r="W4294" i="1"/>
  <c r="V4294" i="1"/>
  <c r="U4294" i="1"/>
  <c r="Y4293" i="1"/>
  <c r="X4293" i="1"/>
  <c r="W4293" i="1"/>
  <c r="V4293" i="1"/>
  <c r="U4293" i="1"/>
  <c r="Y4292" i="1"/>
  <c r="X4292" i="1"/>
  <c r="W4292" i="1"/>
  <c r="V4292" i="1"/>
  <c r="U4292" i="1"/>
  <c r="Y4291" i="1"/>
  <c r="X4291" i="1"/>
  <c r="W4291" i="1"/>
  <c r="V4291" i="1"/>
  <c r="U4291" i="1"/>
  <c r="Y4290" i="1"/>
  <c r="X4290" i="1"/>
  <c r="W4290" i="1"/>
  <c r="V4290" i="1"/>
  <c r="U4290" i="1"/>
  <c r="Y4289" i="1"/>
  <c r="X4289" i="1"/>
  <c r="W4289" i="1"/>
  <c r="V4289" i="1"/>
  <c r="U4289" i="1"/>
  <c r="Y4288" i="1"/>
  <c r="X4288" i="1"/>
  <c r="W4288" i="1"/>
  <c r="V4288" i="1"/>
  <c r="U4288" i="1"/>
  <c r="Y4287" i="1"/>
  <c r="X4287" i="1"/>
  <c r="W4287" i="1"/>
  <c r="V4287" i="1"/>
  <c r="U4287" i="1"/>
  <c r="Y4286" i="1"/>
  <c r="X4286" i="1"/>
  <c r="W4286" i="1"/>
  <c r="V4286" i="1"/>
  <c r="U4286" i="1"/>
  <c r="Y4285" i="1"/>
  <c r="X4285" i="1"/>
  <c r="W4285" i="1"/>
  <c r="V4285" i="1"/>
  <c r="U4285" i="1"/>
  <c r="Y4284" i="1"/>
  <c r="X4284" i="1"/>
  <c r="W4284" i="1"/>
  <c r="V4284" i="1"/>
  <c r="U4284" i="1"/>
  <c r="Y4283" i="1"/>
  <c r="X4283" i="1"/>
  <c r="W4283" i="1"/>
  <c r="V4283" i="1"/>
  <c r="U4283" i="1"/>
  <c r="Y4282" i="1"/>
  <c r="X4282" i="1"/>
  <c r="W4282" i="1"/>
  <c r="V4282" i="1"/>
  <c r="U4282" i="1"/>
  <c r="Y4281" i="1"/>
  <c r="X4281" i="1"/>
  <c r="W4281" i="1"/>
  <c r="V4281" i="1"/>
  <c r="U4281" i="1"/>
  <c r="Y4280" i="1"/>
  <c r="X4280" i="1"/>
  <c r="W4280" i="1"/>
  <c r="V4280" i="1"/>
  <c r="U4280" i="1"/>
  <c r="Y4279" i="1"/>
  <c r="X4279" i="1"/>
  <c r="W4279" i="1"/>
  <c r="V4279" i="1"/>
  <c r="U4279" i="1"/>
  <c r="Y4278" i="1"/>
  <c r="X4278" i="1"/>
  <c r="W4278" i="1"/>
  <c r="V4278" i="1"/>
  <c r="U4278" i="1"/>
  <c r="Y4277" i="1"/>
  <c r="X4277" i="1"/>
  <c r="W4277" i="1"/>
  <c r="V4277" i="1"/>
  <c r="U4277" i="1"/>
  <c r="Y4276" i="1"/>
  <c r="X4276" i="1"/>
  <c r="W4276" i="1"/>
  <c r="V4276" i="1"/>
  <c r="U4276" i="1"/>
  <c r="Y4275" i="1"/>
  <c r="X4275" i="1"/>
  <c r="W4275" i="1"/>
  <c r="V4275" i="1"/>
  <c r="U4275" i="1"/>
  <c r="Y4274" i="1"/>
  <c r="X4274" i="1"/>
  <c r="W4274" i="1"/>
  <c r="V4274" i="1"/>
  <c r="U4274" i="1"/>
  <c r="Y4273" i="1"/>
  <c r="X4273" i="1"/>
  <c r="W4273" i="1"/>
  <c r="V4273" i="1"/>
  <c r="U4273" i="1"/>
  <c r="Y4272" i="1"/>
  <c r="X4272" i="1"/>
  <c r="W4272" i="1"/>
  <c r="V4272" i="1"/>
  <c r="U4272" i="1"/>
  <c r="Y4271" i="1"/>
  <c r="X4271" i="1"/>
  <c r="W4271" i="1"/>
  <c r="V4271" i="1"/>
  <c r="U4271" i="1"/>
  <c r="Y4270" i="1"/>
  <c r="X4270" i="1"/>
  <c r="W4270" i="1"/>
  <c r="V4270" i="1"/>
  <c r="U4270" i="1"/>
  <c r="Y4269" i="1"/>
  <c r="X4269" i="1"/>
  <c r="W4269" i="1"/>
  <c r="V4269" i="1"/>
  <c r="U4269" i="1"/>
  <c r="Y4268" i="1"/>
  <c r="X4268" i="1"/>
  <c r="W4268" i="1"/>
  <c r="V4268" i="1"/>
  <c r="U4268" i="1"/>
  <c r="Y4267" i="1"/>
  <c r="X4267" i="1"/>
  <c r="W4267" i="1"/>
  <c r="V4267" i="1"/>
  <c r="U4267" i="1"/>
  <c r="Y4266" i="1"/>
  <c r="X4266" i="1"/>
  <c r="W4266" i="1"/>
  <c r="V4266" i="1"/>
  <c r="U4266" i="1"/>
  <c r="Y4265" i="1"/>
  <c r="X4265" i="1"/>
  <c r="W4265" i="1"/>
  <c r="V4265" i="1"/>
  <c r="U4265" i="1"/>
  <c r="Y4264" i="1"/>
  <c r="X4264" i="1"/>
  <c r="W4264" i="1"/>
  <c r="V4264" i="1"/>
  <c r="U4264" i="1"/>
  <c r="Y4263" i="1"/>
  <c r="X4263" i="1"/>
  <c r="W4263" i="1"/>
  <c r="V4263" i="1"/>
  <c r="U4263" i="1"/>
  <c r="Y4262" i="1"/>
  <c r="X4262" i="1"/>
  <c r="W4262" i="1"/>
  <c r="V4262" i="1"/>
  <c r="U4262" i="1"/>
  <c r="Y4261" i="1"/>
  <c r="X4261" i="1"/>
  <c r="W4261" i="1"/>
  <c r="V4261" i="1"/>
  <c r="U4261" i="1"/>
  <c r="Y4260" i="1"/>
  <c r="X4260" i="1"/>
  <c r="W4260" i="1"/>
  <c r="V4260" i="1"/>
  <c r="U4260" i="1"/>
  <c r="Y4259" i="1"/>
  <c r="X4259" i="1"/>
  <c r="W4259" i="1"/>
  <c r="V4259" i="1"/>
  <c r="U4259" i="1"/>
  <c r="Y4258" i="1"/>
  <c r="X4258" i="1"/>
  <c r="W4258" i="1"/>
  <c r="V4258" i="1"/>
  <c r="U4258" i="1"/>
  <c r="Y4257" i="1"/>
  <c r="X4257" i="1"/>
  <c r="W4257" i="1"/>
  <c r="V4257" i="1"/>
  <c r="U4257" i="1"/>
  <c r="Y4256" i="1"/>
  <c r="X4256" i="1"/>
  <c r="W4256" i="1"/>
  <c r="V4256" i="1"/>
  <c r="U4256" i="1"/>
  <c r="Y4255" i="1"/>
  <c r="X4255" i="1"/>
  <c r="W4255" i="1"/>
  <c r="V4255" i="1"/>
  <c r="U4255" i="1"/>
  <c r="Y4254" i="1"/>
  <c r="X4254" i="1"/>
  <c r="W4254" i="1"/>
  <c r="V4254" i="1"/>
  <c r="U4254" i="1"/>
  <c r="Y4253" i="1"/>
  <c r="X4253" i="1"/>
  <c r="W4253" i="1"/>
  <c r="V4253" i="1"/>
  <c r="U4253" i="1"/>
  <c r="Y4252" i="1"/>
  <c r="X4252" i="1"/>
  <c r="W4252" i="1"/>
  <c r="V4252" i="1"/>
  <c r="U4252" i="1"/>
  <c r="Y4251" i="1"/>
  <c r="X4251" i="1"/>
  <c r="W4251" i="1"/>
  <c r="V4251" i="1"/>
  <c r="U4251" i="1"/>
  <c r="Y4250" i="1"/>
  <c r="X4250" i="1"/>
  <c r="W4250" i="1"/>
  <c r="V4250" i="1"/>
  <c r="U4250" i="1"/>
  <c r="Y4249" i="1"/>
  <c r="X4249" i="1"/>
  <c r="W4249" i="1"/>
  <c r="V4249" i="1"/>
  <c r="U4249" i="1"/>
  <c r="Y4248" i="1"/>
  <c r="X4248" i="1"/>
  <c r="W4248" i="1"/>
  <c r="V4248" i="1"/>
  <c r="U4248" i="1"/>
  <c r="Y4247" i="1"/>
  <c r="X4247" i="1"/>
  <c r="W4247" i="1"/>
  <c r="V4247" i="1"/>
  <c r="U4247" i="1"/>
  <c r="Y4246" i="1"/>
  <c r="X4246" i="1"/>
  <c r="W4246" i="1"/>
  <c r="V4246" i="1"/>
  <c r="U4246" i="1"/>
  <c r="Y4245" i="1"/>
  <c r="X4245" i="1"/>
  <c r="W4245" i="1"/>
  <c r="V4245" i="1"/>
  <c r="U4245" i="1"/>
  <c r="Y4244" i="1"/>
  <c r="X4244" i="1"/>
  <c r="W4244" i="1"/>
  <c r="V4244" i="1"/>
  <c r="U4244" i="1"/>
  <c r="Y4243" i="1"/>
  <c r="X4243" i="1"/>
  <c r="W4243" i="1"/>
  <c r="V4243" i="1"/>
  <c r="U4243" i="1"/>
  <c r="Y4242" i="1"/>
  <c r="X4242" i="1"/>
  <c r="W4242" i="1"/>
  <c r="V4242" i="1"/>
  <c r="U4242" i="1"/>
  <c r="Y4241" i="1"/>
  <c r="X4241" i="1"/>
  <c r="W4241" i="1"/>
  <c r="V4241" i="1"/>
  <c r="U4241" i="1"/>
  <c r="Y4240" i="1"/>
  <c r="X4240" i="1"/>
  <c r="W4240" i="1"/>
  <c r="V4240" i="1"/>
  <c r="U4240" i="1"/>
  <c r="Y4239" i="1"/>
  <c r="X4239" i="1"/>
  <c r="W4239" i="1"/>
  <c r="V4239" i="1"/>
  <c r="U4239" i="1"/>
  <c r="Y4238" i="1"/>
  <c r="X4238" i="1"/>
  <c r="W4238" i="1"/>
  <c r="V4238" i="1"/>
  <c r="U4238" i="1"/>
  <c r="Y4237" i="1"/>
  <c r="X4237" i="1"/>
  <c r="W4237" i="1"/>
  <c r="V4237" i="1"/>
  <c r="U4237" i="1"/>
  <c r="Y4236" i="1"/>
  <c r="X4236" i="1"/>
  <c r="W4236" i="1"/>
  <c r="V4236" i="1"/>
  <c r="U4236" i="1"/>
  <c r="Y4235" i="1"/>
  <c r="X4235" i="1"/>
  <c r="W4235" i="1"/>
  <c r="V4235" i="1"/>
  <c r="U4235" i="1"/>
  <c r="Y4234" i="1"/>
  <c r="X4234" i="1"/>
  <c r="W4234" i="1"/>
  <c r="V4234" i="1"/>
  <c r="U4234" i="1"/>
  <c r="Y4233" i="1"/>
  <c r="X4233" i="1"/>
  <c r="W4233" i="1"/>
  <c r="V4233" i="1"/>
  <c r="U4233" i="1"/>
  <c r="Y4232" i="1"/>
  <c r="X4232" i="1"/>
  <c r="W4232" i="1"/>
  <c r="V4232" i="1"/>
  <c r="U4232" i="1"/>
  <c r="Y4231" i="1"/>
  <c r="X4231" i="1"/>
  <c r="W4231" i="1"/>
  <c r="V4231" i="1"/>
  <c r="U4231" i="1"/>
  <c r="Y4230" i="1"/>
  <c r="X4230" i="1"/>
  <c r="W4230" i="1"/>
  <c r="V4230" i="1"/>
  <c r="U4230" i="1"/>
  <c r="Y4229" i="1"/>
  <c r="X4229" i="1"/>
  <c r="W4229" i="1"/>
  <c r="V4229" i="1"/>
  <c r="U4229" i="1"/>
  <c r="Y4228" i="1"/>
  <c r="X4228" i="1"/>
  <c r="W4228" i="1"/>
  <c r="V4228" i="1"/>
  <c r="U4228" i="1"/>
  <c r="Y4227" i="1"/>
  <c r="X4227" i="1"/>
  <c r="W4227" i="1"/>
  <c r="V4227" i="1"/>
  <c r="U4227" i="1"/>
  <c r="Y4226" i="1"/>
  <c r="X4226" i="1"/>
  <c r="W4226" i="1"/>
  <c r="V4226" i="1"/>
  <c r="U4226" i="1"/>
  <c r="Y4225" i="1"/>
  <c r="X4225" i="1"/>
  <c r="W4225" i="1"/>
  <c r="V4225" i="1"/>
  <c r="U4225" i="1"/>
  <c r="Y4224" i="1"/>
  <c r="X4224" i="1"/>
  <c r="W4224" i="1"/>
  <c r="V4224" i="1"/>
  <c r="U4224" i="1"/>
  <c r="Y4223" i="1"/>
  <c r="X4223" i="1"/>
  <c r="W4223" i="1"/>
  <c r="V4223" i="1"/>
  <c r="U4223" i="1"/>
  <c r="Y4222" i="1"/>
  <c r="X4222" i="1"/>
  <c r="W4222" i="1"/>
  <c r="V4222" i="1"/>
  <c r="U4222" i="1"/>
  <c r="Y4221" i="1"/>
  <c r="X4221" i="1"/>
  <c r="W4221" i="1"/>
  <c r="V4221" i="1"/>
  <c r="U4221" i="1"/>
  <c r="Y4220" i="1"/>
  <c r="X4220" i="1"/>
  <c r="W4220" i="1"/>
  <c r="V4220" i="1"/>
  <c r="U4220" i="1"/>
  <c r="Y4219" i="1"/>
  <c r="X4219" i="1"/>
  <c r="W4219" i="1"/>
  <c r="V4219" i="1"/>
  <c r="U4219" i="1"/>
  <c r="Y4218" i="1"/>
  <c r="X4218" i="1"/>
  <c r="W4218" i="1"/>
  <c r="V4218" i="1"/>
  <c r="U4218" i="1"/>
  <c r="Y4217" i="1"/>
  <c r="X4217" i="1"/>
  <c r="W4217" i="1"/>
  <c r="V4217" i="1"/>
  <c r="U4217" i="1"/>
  <c r="Y4216" i="1"/>
  <c r="X4216" i="1"/>
  <c r="W4216" i="1"/>
  <c r="V4216" i="1"/>
  <c r="U4216" i="1"/>
  <c r="Y4215" i="1"/>
  <c r="X4215" i="1"/>
  <c r="W4215" i="1"/>
  <c r="V4215" i="1"/>
  <c r="U4215" i="1"/>
  <c r="Y4214" i="1"/>
  <c r="X4214" i="1"/>
  <c r="W4214" i="1"/>
  <c r="V4214" i="1"/>
  <c r="U4214" i="1"/>
  <c r="Y4213" i="1"/>
  <c r="X4213" i="1"/>
  <c r="W4213" i="1"/>
  <c r="V4213" i="1"/>
  <c r="U4213" i="1"/>
  <c r="Y4212" i="1"/>
  <c r="X4212" i="1"/>
  <c r="W4212" i="1"/>
  <c r="V4212" i="1"/>
  <c r="U4212" i="1"/>
  <c r="Y4211" i="1"/>
  <c r="X4211" i="1"/>
  <c r="W4211" i="1"/>
  <c r="V4211" i="1"/>
  <c r="U4211" i="1"/>
  <c r="Y4210" i="1"/>
  <c r="X4210" i="1"/>
  <c r="W4210" i="1"/>
  <c r="V4210" i="1"/>
  <c r="U4210" i="1"/>
  <c r="Y4209" i="1"/>
  <c r="X4209" i="1"/>
  <c r="W4209" i="1"/>
  <c r="V4209" i="1"/>
  <c r="U4209" i="1"/>
  <c r="Y4208" i="1"/>
  <c r="X4208" i="1"/>
  <c r="W4208" i="1"/>
  <c r="V4208" i="1"/>
  <c r="U4208" i="1"/>
  <c r="Y4207" i="1"/>
  <c r="X4207" i="1"/>
  <c r="W4207" i="1"/>
  <c r="V4207" i="1"/>
  <c r="U4207" i="1"/>
  <c r="Y4206" i="1"/>
  <c r="X4206" i="1"/>
  <c r="W4206" i="1"/>
  <c r="V4206" i="1"/>
  <c r="U4206" i="1"/>
  <c r="Y4205" i="1"/>
  <c r="X4205" i="1"/>
  <c r="W4205" i="1"/>
  <c r="V4205" i="1"/>
  <c r="U4205" i="1"/>
  <c r="Y4204" i="1"/>
  <c r="X4204" i="1"/>
  <c r="W4204" i="1"/>
  <c r="V4204" i="1"/>
  <c r="U4204" i="1"/>
  <c r="Y4203" i="1"/>
  <c r="X4203" i="1"/>
  <c r="W4203" i="1"/>
  <c r="V4203" i="1"/>
  <c r="U4203" i="1"/>
  <c r="Y4202" i="1"/>
  <c r="X4202" i="1"/>
  <c r="W4202" i="1"/>
  <c r="V4202" i="1"/>
  <c r="U4202" i="1"/>
  <c r="Y4201" i="1"/>
  <c r="X4201" i="1"/>
  <c r="W4201" i="1"/>
  <c r="V4201" i="1"/>
  <c r="U4201" i="1"/>
  <c r="Y4200" i="1"/>
  <c r="X4200" i="1"/>
  <c r="W4200" i="1"/>
  <c r="V4200" i="1"/>
  <c r="U4200" i="1"/>
  <c r="Y4199" i="1"/>
  <c r="X4199" i="1"/>
  <c r="W4199" i="1"/>
  <c r="V4199" i="1"/>
  <c r="U4199" i="1"/>
  <c r="Y4198" i="1"/>
  <c r="X4198" i="1"/>
  <c r="W4198" i="1"/>
  <c r="V4198" i="1"/>
  <c r="U4198" i="1"/>
  <c r="Y4197" i="1"/>
  <c r="X4197" i="1"/>
  <c r="W4197" i="1"/>
  <c r="V4197" i="1"/>
  <c r="U4197" i="1"/>
  <c r="Y4196" i="1"/>
  <c r="X4196" i="1"/>
  <c r="W4196" i="1"/>
  <c r="V4196" i="1"/>
  <c r="U4196" i="1"/>
  <c r="Y4195" i="1"/>
  <c r="X4195" i="1"/>
  <c r="W4195" i="1"/>
  <c r="V4195" i="1"/>
  <c r="U4195" i="1"/>
  <c r="Y4194" i="1"/>
  <c r="X4194" i="1"/>
  <c r="W4194" i="1"/>
  <c r="V4194" i="1"/>
  <c r="U4194" i="1"/>
  <c r="Y4193" i="1"/>
  <c r="X4193" i="1"/>
  <c r="W4193" i="1"/>
  <c r="V4193" i="1"/>
  <c r="U4193" i="1"/>
  <c r="Y4192" i="1"/>
  <c r="X4192" i="1"/>
  <c r="W4192" i="1"/>
  <c r="V4192" i="1"/>
  <c r="U4192" i="1"/>
  <c r="Y4191" i="1"/>
  <c r="X4191" i="1"/>
  <c r="W4191" i="1"/>
  <c r="V4191" i="1"/>
  <c r="U4191" i="1"/>
  <c r="Y4190" i="1"/>
  <c r="X4190" i="1"/>
  <c r="W4190" i="1"/>
  <c r="V4190" i="1"/>
  <c r="U4190" i="1"/>
  <c r="Y4189" i="1"/>
  <c r="X4189" i="1"/>
  <c r="W4189" i="1"/>
  <c r="V4189" i="1"/>
  <c r="U4189" i="1"/>
  <c r="Y4188" i="1"/>
  <c r="X4188" i="1"/>
  <c r="W4188" i="1"/>
  <c r="V4188" i="1"/>
  <c r="U4188" i="1"/>
  <c r="Y4187" i="1"/>
  <c r="X4187" i="1"/>
  <c r="W4187" i="1"/>
  <c r="V4187" i="1"/>
  <c r="U4187" i="1"/>
  <c r="Y4186" i="1"/>
  <c r="X4186" i="1"/>
  <c r="W4186" i="1"/>
  <c r="V4186" i="1"/>
  <c r="U4186" i="1"/>
  <c r="Y4185" i="1"/>
  <c r="X4185" i="1"/>
  <c r="W4185" i="1"/>
  <c r="V4185" i="1"/>
  <c r="U4185" i="1"/>
  <c r="Y4184" i="1"/>
  <c r="X4184" i="1"/>
  <c r="W4184" i="1"/>
  <c r="V4184" i="1"/>
  <c r="U4184" i="1"/>
  <c r="Y4183" i="1"/>
  <c r="X4183" i="1"/>
  <c r="W4183" i="1"/>
  <c r="V4183" i="1"/>
  <c r="U4183" i="1"/>
  <c r="Y4182" i="1"/>
  <c r="X4182" i="1"/>
  <c r="W4182" i="1"/>
  <c r="V4182" i="1"/>
  <c r="U4182" i="1"/>
  <c r="Y4181" i="1"/>
  <c r="X4181" i="1"/>
  <c r="W4181" i="1"/>
  <c r="V4181" i="1"/>
  <c r="U4181" i="1"/>
  <c r="Y4180" i="1"/>
  <c r="X4180" i="1"/>
  <c r="W4180" i="1"/>
  <c r="V4180" i="1"/>
  <c r="U4180" i="1"/>
  <c r="Y4179" i="1"/>
  <c r="X4179" i="1"/>
  <c r="W4179" i="1"/>
  <c r="V4179" i="1"/>
  <c r="U4179" i="1"/>
  <c r="Y4178" i="1"/>
  <c r="X4178" i="1"/>
  <c r="W4178" i="1"/>
  <c r="V4178" i="1"/>
  <c r="U4178" i="1"/>
  <c r="Y4177" i="1"/>
  <c r="X4177" i="1"/>
  <c r="W4177" i="1"/>
  <c r="V4177" i="1"/>
  <c r="U4177" i="1"/>
  <c r="Y4176" i="1"/>
  <c r="X4176" i="1"/>
  <c r="W4176" i="1"/>
  <c r="V4176" i="1"/>
  <c r="U4176" i="1"/>
  <c r="Y4175" i="1"/>
  <c r="X4175" i="1"/>
  <c r="W4175" i="1"/>
  <c r="V4175" i="1"/>
  <c r="U4175" i="1"/>
  <c r="Y4174" i="1"/>
  <c r="X4174" i="1"/>
  <c r="W4174" i="1"/>
  <c r="V4174" i="1"/>
  <c r="U4174" i="1"/>
  <c r="Y4173" i="1"/>
  <c r="X4173" i="1"/>
  <c r="W4173" i="1"/>
  <c r="V4173" i="1"/>
  <c r="U4173" i="1"/>
  <c r="Y4172" i="1"/>
  <c r="X4172" i="1"/>
  <c r="W4172" i="1"/>
  <c r="V4172" i="1"/>
  <c r="U4172" i="1"/>
  <c r="Y4171" i="1"/>
  <c r="X4171" i="1"/>
  <c r="W4171" i="1"/>
  <c r="V4171" i="1"/>
  <c r="U4171" i="1"/>
  <c r="Y4170" i="1"/>
  <c r="X4170" i="1"/>
  <c r="W4170" i="1"/>
  <c r="V4170" i="1"/>
  <c r="U4170" i="1"/>
  <c r="Y4169" i="1"/>
  <c r="X4169" i="1"/>
  <c r="W4169" i="1"/>
  <c r="V4169" i="1"/>
  <c r="U4169" i="1"/>
  <c r="Y4168" i="1"/>
  <c r="X4168" i="1"/>
  <c r="W4168" i="1"/>
  <c r="V4168" i="1"/>
  <c r="U4168" i="1"/>
  <c r="Y4167" i="1"/>
  <c r="X4167" i="1"/>
  <c r="W4167" i="1"/>
  <c r="V4167" i="1"/>
  <c r="U4167" i="1"/>
  <c r="Y4166" i="1"/>
  <c r="X4166" i="1"/>
  <c r="W4166" i="1"/>
  <c r="V4166" i="1"/>
  <c r="U4166" i="1"/>
  <c r="Y4165" i="1"/>
  <c r="X4165" i="1"/>
  <c r="W4165" i="1"/>
  <c r="V4165" i="1"/>
  <c r="U4165" i="1"/>
  <c r="Y4164" i="1"/>
  <c r="X4164" i="1"/>
  <c r="W4164" i="1"/>
  <c r="V4164" i="1"/>
  <c r="U4164" i="1"/>
  <c r="Y4163" i="1"/>
  <c r="X4163" i="1"/>
  <c r="W4163" i="1"/>
  <c r="V4163" i="1"/>
  <c r="U4163" i="1"/>
  <c r="Y4162" i="1"/>
  <c r="X4162" i="1"/>
  <c r="W4162" i="1"/>
  <c r="V4162" i="1"/>
  <c r="U4162" i="1"/>
  <c r="Y4161" i="1"/>
  <c r="X4161" i="1"/>
  <c r="W4161" i="1"/>
  <c r="V4161" i="1"/>
  <c r="U4161" i="1"/>
  <c r="Y4160" i="1"/>
  <c r="X4160" i="1"/>
  <c r="W4160" i="1"/>
  <c r="V4160" i="1"/>
  <c r="U4160" i="1"/>
  <c r="Y4159" i="1"/>
  <c r="X4159" i="1"/>
  <c r="W4159" i="1"/>
  <c r="V4159" i="1"/>
  <c r="U4159" i="1"/>
  <c r="Y4158" i="1"/>
  <c r="X4158" i="1"/>
  <c r="W4158" i="1"/>
  <c r="V4158" i="1"/>
  <c r="U4158" i="1"/>
  <c r="Y4157" i="1"/>
  <c r="X4157" i="1"/>
  <c r="W4157" i="1"/>
  <c r="V4157" i="1"/>
  <c r="U4157" i="1"/>
  <c r="Y4156" i="1"/>
  <c r="X4156" i="1"/>
  <c r="W4156" i="1"/>
  <c r="V4156" i="1"/>
  <c r="U4156" i="1"/>
  <c r="Y4155" i="1"/>
  <c r="X4155" i="1"/>
  <c r="W4155" i="1"/>
  <c r="V4155" i="1"/>
  <c r="U4155" i="1"/>
  <c r="Y4154" i="1"/>
  <c r="X4154" i="1"/>
  <c r="W4154" i="1"/>
  <c r="V4154" i="1"/>
  <c r="U4154" i="1"/>
  <c r="Y4153" i="1"/>
  <c r="X4153" i="1"/>
  <c r="W4153" i="1"/>
  <c r="V4153" i="1"/>
  <c r="U4153" i="1"/>
  <c r="Y4152" i="1"/>
  <c r="X4152" i="1"/>
  <c r="W4152" i="1"/>
  <c r="V4152" i="1"/>
  <c r="U4152" i="1"/>
  <c r="Y4151" i="1"/>
  <c r="X4151" i="1"/>
  <c r="W4151" i="1"/>
  <c r="V4151" i="1"/>
  <c r="U4151" i="1"/>
  <c r="Y4150" i="1"/>
  <c r="X4150" i="1"/>
  <c r="W4150" i="1"/>
  <c r="V4150" i="1"/>
  <c r="U4150" i="1"/>
  <c r="Y4149" i="1"/>
  <c r="X4149" i="1"/>
  <c r="W4149" i="1"/>
  <c r="V4149" i="1"/>
  <c r="U4149" i="1"/>
  <c r="Y4148" i="1"/>
  <c r="X4148" i="1"/>
  <c r="W4148" i="1"/>
  <c r="V4148" i="1"/>
  <c r="U4148" i="1"/>
  <c r="Y4147" i="1"/>
  <c r="X4147" i="1"/>
  <c r="W4147" i="1"/>
  <c r="V4147" i="1"/>
  <c r="U4147" i="1"/>
  <c r="Y4146" i="1"/>
  <c r="X4146" i="1"/>
  <c r="W4146" i="1"/>
  <c r="V4146" i="1"/>
  <c r="U4146" i="1"/>
  <c r="Y4145" i="1"/>
  <c r="X4145" i="1"/>
  <c r="W4145" i="1"/>
  <c r="V4145" i="1"/>
  <c r="U4145" i="1"/>
  <c r="Y4144" i="1"/>
  <c r="X4144" i="1"/>
  <c r="W4144" i="1"/>
  <c r="V4144" i="1"/>
  <c r="U4144" i="1"/>
  <c r="Y4143" i="1"/>
  <c r="X4143" i="1"/>
  <c r="W4143" i="1"/>
  <c r="V4143" i="1"/>
  <c r="U4143" i="1"/>
  <c r="Y4142" i="1"/>
  <c r="X4142" i="1"/>
  <c r="W4142" i="1"/>
  <c r="V4142" i="1"/>
  <c r="U4142" i="1"/>
  <c r="Y4141" i="1"/>
  <c r="X4141" i="1"/>
  <c r="W4141" i="1"/>
  <c r="V4141" i="1"/>
  <c r="U4141" i="1"/>
  <c r="Y4140" i="1"/>
  <c r="X4140" i="1"/>
  <c r="W4140" i="1"/>
  <c r="V4140" i="1"/>
  <c r="U4140" i="1"/>
  <c r="Y4139" i="1"/>
  <c r="X4139" i="1"/>
  <c r="W4139" i="1"/>
  <c r="V4139" i="1"/>
  <c r="U4139" i="1"/>
  <c r="Y4138" i="1"/>
  <c r="X4138" i="1"/>
  <c r="W4138" i="1"/>
  <c r="V4138" i="1"/>
  <c r="U4138" i="1"/>
  <c r="Y4137" i="1"/>
  <c r="X4137" i="1"/>
  <c r="W4137" i="1"/>
  <c r="V4137" i="1"/>
  <c r="U4137" i="1"/>
  <c r="Y4136" i="1"/>
  <c r="X4136" i="1"/>
  <c r="W4136" i="1"/>
  <c r="V4136" i="1"/>
  <c r="U4136" i="1"/>
  <c r="Y4135" i="1"/>
  <c r="X4135" i="1"/>
  <c r="W4135" i="1"/>
  <c r="V4135" i="1"/>
  <c r="U4135" i="1"/>
  <c r="Y4134" i="1"/>
  <c r="X4134" i="1"/>
  <c r="W4134" i="1"/>
  <c r="V4134" i="1"/>
  <c r="U4134" i="1"/>
  <c r="Y4133" i="1"/>
  <c r="X4133" i="1"/>
  <c r="W4133" i="1"/>
  <c r="V4133" i="1"/>
  <c r="U4133" i="1"/>
  <c r="Y4132" i="1"/>
  <c r="X4132" i="1"/>
  <c r="W4132" i="1"/>
  <c r="V4132" i="1"/>
  <c r="U4132" i="1"/>
  <c r="Y4131" i="1"/>
  <c r="X4131" i="1"/>
  <c r="W4131" i="1"/>
  <c r="V4131" i="1"/>
  <c r="U4131" i="1"/>
  <c r="Y4130" i="1"/>
  <c r="X4130" i="1"/>
  <c r="W4130" i="1"/>
  <c r="V4130" i="1"/>
  <c r="U4130" i="1"/>
  <c r="Y4129" i="1"/>
  <c r="X4129" i="1"/>
  <c r="W4129" i="1"/>
  <c r="V4129" i="1"/>
  <c r="U4129" i="1"/>
  <c r="Y4128" i="1"/>
  <c r="X4128" i="1"/>
  <c r="W4128" i="1"/>
  <c r="V4128" i="1"/>
  <c r="U4128" i="1"/>
  <c r="Y4127" i="1"/>
  <c r="X4127" i="1"/>
  <c r="W4127" i="1"/>
  <c r="V4127" i="1"/>
  <c r="U4127" i="1"/>
  <c r="Y4126" i="1"/>
  <c r="X4126" i="1"/>
  <c r="W4126" i="1"/>
  <c r="V4126" i="1"/>
  <c r="U4126" i="1"/>
  <c r="Y4125" i="1"/>
  <c r="X4125" i="1"/>
  <c r="W4125" i="1"/>
  <c r="V4125" i="1"/>
  <c r="U4125" i="1"/>
  <c r="Y4124" i="1"/>
  <c r="X4124" i="1"/>
  <c r="W4124" i="1"/>
  <c r="V4124" i="1"/>
  <c r="U4124" i="1"/>
  <c r="Y4123" i="1"/>
  <c r="X4123" i="1"/>
  <c r="W4123" i="1"/>
  <c r="V4123" i="1"/>
  <c r="U4123" i="1"/>
  <c r="Y4122" i="1"/>
  <c r="X4122" i="1"/>
  <c r="W4122" i="1"/>
  <c r="V4122" i="1"/>
  <c r="U4122" i="1"/>
  <c r="Y4121" i="1"/>
  <c r="X4121" i="1"/>
  <c r="W4121" i="1"/>
  <c r="V4121" i="1"/>
  <c r="U4121" i="1"/>
  <c r="Y4120" i="1"/>
  <c r="X4120" i="1"/>
  <c r="W4120" i="1"/>
  <c r="V4120" i="1"/>
  <c r="U4120" i="1"/>
  <c r="Y4119" i="1"/>
  <c r="X4119" i="1"/>
  <c r="W4119" i="1"/>
  <c r="V4119" i="1"/>
  <c r="U4119" i="1"/>
  <c r="Y4118" i="1"/>
  <c r="X4118" i="1"/>
  <c r="W4118" i="1"/>
  <c r="V4118" i="1"/>
  <c r="U4118" i="1"/>
  <c r="Y4117" i="1"/>
  <c r="X4117" i="1"/>
  <c r="W4117" i="1"/>
  <c r="V4117" i="1"/>
  <c r="U4117" i="1"/>
  <c r="Y4116" i="1"/>
  <c r="X4116" i="1"/>
  <c r="W4116" i="1"/>
  <c r="V4116" i="1"/>
  <c r="U4116" i="1"/>
  <c r="Y4115" i="1"/>
  <c r="X4115" i="1"/>
  <c r="W4115" i="1"/>
  <c r="V4115" i="1"/>
  <c r="U4115" i="1"/>
  <c r="Y4114" i="1"/>
  <c r="X4114" i="1"/>
  <c r="W4114" i="1"/>
  <c r="V4114" i="1"/>
  <c r="U4114" i="1"/>
  <c r="Y4113" i="1"/>
  <c r="X4113" i="1"/>
  <c r="W4113" i="1"/>
  <c r="V4113" i="1"/>
  <c r="U4113" i="1"/>
  <c r="Y4112" i="1"/>
  <c r="X4112" i="1"/>
  <c r="W4112" i="1"/>
  <c r="V4112" i="1"/>
  <c r="U4112" i="1"/>
  <c r="Y4111" i="1"/>
  <c r="X4111" i="1"/>
  <c r="W4111" i="1"/>
  <c r="V4111" i="1"/>
  <c r="U4111" i="1"/>
  <c r="Y4110" i="1"/>
  <c r="X4110" i="1"/>
  <c r="W4110" i="1"/>
  <c r="V4110" i="1"/>
  <c r="U4110" i="1"/>
  <c r="Y4109" i="1"/>
  <c r="X4109" i="1"/>
  <c r="W4109" i="1"/>
  <c r="V4109" i="1"/>
  <c r="U4109" i="1"/>
  <c r="Y4108" i="1"/>
  <c r="X4108" i="1"/>
  <c r="W4108" i="1"/>
  <c r="V4108" i="1"/>
  <c r="U4108" i="1"/>
  <c r="Y4107" i="1"/>
  <c r="X4107" i="1"/>
  <c r="W4107" i="1"/>
  <c r="V4107" i="1"/>
  <c r="U4107" i="1"/>
  <c r="Y4106" i="1"/>
  <c r="X4106" i="1"/>
  <c r="W4106" i="1"/>
  <c r="V4106" i="1"/>
  <c r="U4106" i="1"/>
  <c r="Y4105" i="1"/>
  <c r="X4105" i="1"/>
  <c r="W4105" i="1"/>
  <c r="V4105" i="1"/>
  <c r="U4105" i="1"/>
  <c r="Y4104" i="1"/>
  <c r="X4104" i="1"/>
  <c r="W4104" i="1"/>
  <c r="V4104" i="1"/>
  <c r="U4104" i="1"/>
  <c r="Y4103" i="1"/>
  <c r="X4103" i="1"/>
  <c r="W4103" i="1"/>
  <c r="V4103" i="1"/>
  <c r="U4103" i="1"/>
  <c r="Y4102" i="1"/>
  <c r="X4102" i="1"/>
  <c r="W4102" i="1"/>
  <c r="V4102" i="1"/>
  <c r="U4102" i="1"/>
  <c r="Y4101" i="1"/>
  <c r="X4101" i="1"/>
  <c r="W4101" i="1"/>
  <c r="V4101" i="1"/>
  <c r="U4101" i="1"/>
  <c r="Y4100" i="1"/>
  <c r="X4100" i="1"/>
  <c r="W4100" i="1"/>
  <c r="V4100" i="1"/>
  <c r="U4100" i="1"/>
  <c r="Y4099" i="1"/>
  <c r="X4099" i="1"/>
  <c r="W4099" i="1"/>
  <c r="V4099" i="1"/>
  <c r="U4099" i="1"/>
  <c r="Y4098" i="1"/>
  <c r="X4098" i="1"/>
  <c r="W4098" i="1"/>
  <c r="V4098" i="1"/>
  <c r="U4098" i="1"/>
  <c r="Y4097" i="1"/>
  <c r="X4097" i="1"/>
  <c r="W4097" i="1"/>
  <c r="V4097" i="1"/>
  <c r="U4097" i="1"/>
  <c r="Y4096" i="1"/>
  <c r="X4096" i="1"/>
  <c r="W4096" i="1"/>
  <c r="V4096" i="1"/>
  <c r="U4096" i="1"/>
  <c r="Y4095" i="1"/>
  <c r="X4095" i="1"/>
  <c r="W4095" i="1"/>
  <c r="V4095" i="1"/>
  <c r="U4095" i="1"/>
  <c r="Y4094" i="1"/>
  <c r="X4094" i="1"/>
  <c r="W4094" i="1"/>
  <c r="V4094" i="1"/>
  <c r="U4094" i="1"/>
  <c r="Y4093" i="1"/>
  <c r="X4093" i="1"/>
  <c r="W4093" i="1"/>
  <c r="V4093" i="1"/>
  <c r="U4093" i="1"/>
  <c r="Y4092" i="1"/>
  <c r="X4092" i="1"/>
  <c r="W4092" i="1"/>
  <c r="V4092" i="1"/>
  <c r="U4092" i="1"/>
  <c r="Y4091" i="1"/>
  <c r="X4091" i="1"/>
  <c r="W4091" i="1"/>
  <c r="V4091" i="1"/>
  <c r="U4091" i="1"/>
  <c r="Y4090" i="1"/>
  <c r="X4090" i="1"/>
  <c r="W4090" i="1"/>
  <c r="V4090" i="1"/>
  <c r="U4090" i="1"/>
  <c r="Y4089" i="1"/>
  <c r="X4089" i="1"/>
  <c r="W4089" i="1"/>
  <c r="V4089" i="1"/>
  <c r="U4089" i="1"/>
  <c r="Y4088" i="1"/>
  <c r="X4088" i="1"/>
  <c r="W4088" i="1"/>
  <c r="V4088" i="1"/>
  <c r="U4088" i="1"/>
  <c r="Y4087" i="1"/>
  <c r="X4087" i="1"/>
  <c r="W4087" i="1"/>
  <c r="V4087" i="1"/>
  <c r="U4087" i="1"/>
  <c r="Y4086" i="1"/>
  <c r="X4086" i="1"/>
  <c r="W4086" i="1"/>
  <c r="V4086" i="1"/>
  <c r="U4086" i="1"/>
  <c r="Y4085" i="1"/>
  <c r="X4085" i="1"/>
  <c r="W4085" i="1"/>
  <c r="V4085" i="1"/>
  <c r="U4085" i="1"/>
  <c r="Y4084" i="1"/>
  <c r="X4084" i="1"/>
  <c r="W4084" i="1"/>
  <c r="V4084" i="1"/>
  <c r="U4084" i="1"/>
  <c r="Y4083" i="1"/>
  <c r="X4083" i="1"/>
  <c r="W4083" i="1"/>
  <c r="V4083" i="1"/>
  <c r="U4083" i="1"/>
  <c r="Y4082" i="1"/>
  <c r="X4082" i="1"/>
  <c r="W4082" i="1"/>
  <c r="V4082" i="1"/>
  <c r="U4082" i="1"/>
  <c r="Y4081" i="1"/>
  <c r="X4081" i="1"/>
  <c r="W4081" i="1"/>
  <c r="V4081" i="1"/>
  <c r="U4081" i="1"/>
  <c r="Y4080" i="1"/>
  <c r="X4080" i="1"/>
  <c r="W4080" i="1"/>
  <c r="V4080" i="1"/>
  <c r="U4080" i="1"/>
  <c r="Y4079" i="1"/>
  <c r="X4079" i="1"/>
  <c r="W4079" i="1"/>
  <c r="V4079" i="1"/>
  <c r="U4079" i="1"/>
  <c r="Y4078" i="1"/>
  <c r="X4078" i="1"/>
  <c r="W4078" i="1"/>
  <c r="V4078" i="1"/>
  <c r="U4078" i="1"/>
  <c r="Y4077" i="1"/>
  <c r="X4077" i="1"/>
  <c r="W4077" i="1"/>
  <c r="V4077" i="1"/>
  <c r="U4077" i="1"/>
  <c r="Y4076" i="1"/>
  <c r="X4076" i="1"/>
  <c r="W4076" i="1"/>
  <c r="V4076" i="1"/>
  <c r="U4076" i="1"/>
  <c r="Y4075" i="1"/>
  <c r="X4075" i="1"/>
  <c r="W4075" i="1"/>
  <c r="V4075" i="1"/>
  <c r="U4075" i="1"/>
  <c r="Y4074" i="1"/>
  <c r="X4074" i="1"/>
  <c r="W4074" i="1"/>
  <c r="V4074" i="1"/>
  <c r="U4074" i="1"/>
  <c r="Y4073" i="1"/>
  <c r="X4073" i="1"/>
  <c r="W4073" i="1"/>
  <c r="V4073" i="1"/>
  <c r="U4073" i="1"/>
  <c r="Y4072" i="1"/>
  <c r="X4072" i="1"/>
  <c r="W4072" i="1"/>
  <c r="V4072" i="1"/>
  <c r="U4072" i="1"/>
  <c r="Y4071" i="1"/>
  <c r="X4071" i="1"/>
  <c r="W4071" i="1"/>
  <c r="V4071" i="1"/>
  <c r="U4071" i="1"/>
  <c r="Y4070" i="1"/>
  <c r="X4070" i="1"/>
  <c r="W4070" i="1"/>
  <c r="V4070" i="1"/>
  <c r="U4070" i="1"/>
  <c r="Y4069" i="1"/>
  <c r="X4069" i="1"/>
  <c r="W4069" i="1"/>
  <c r="V4069" i="1"/>
  <c r="U4069" i="1"/>
  <c r="Y4068" i="1"/>
  <c r="X4068" i="1"/>
  <c r="W4068" i="1"/>
  <c r="V4068" i="1"/>
  <c r="U4068" i="1"/>
  <c r="Y4067" i="1"/>
  <c r="X4067" i="1"/>
  <c r="W4067" i="1"/>
  <c r="V4067" i="1"/>
  <c r="U4067" i="1"/>
  <c r="Y4066" i="1"/>
  <c r="X4066" i="1"/>
  <c r="W4066" i="1"/>
  <c r="V4066" i="1"/>
  <c r="U4066" i="1"/>
  <c r="Y4065" i="1"/>
  <c r="X4065" i="1"/>
  <c r="W4065" i="1"/>
  <c r="V4065" i="1"/>
  <c r="U4065" i="1"/>
  <c r="Y4064" i="1"/>
  <c r="X4064" i="1"/>
  <c r="W4064" i="1"/>
  <c r="V4064" i="1"/>
  <c r="U4064" i="1"/>
  <c r="Y4063" i="1"/>
  <c r="X4063" i="1"/>
  <c r="W4063" i="1"/>
  <c r="V4063" i="1"/>
  <c r="U4063" i="1"/>
  <c r="Y4062" i="1"/>
  <c r="X4062" i="1"/>
  <c r="W4062" i="1"/>
  <c r="V4062" i="1"/>
  <c r="U4062" i="1"/>
  <c r="Y4061" i="1"/>
  <c r="X4061" i="1"/>
  <c r="W4061" i="1"/>
  <c r="V4061" i="1"/>
  <c r="U4061" i="1"/>
  <c r="Y4060" i="1"/>
  <c r="X4060" i="1"/>
  <c r="W4060" i="1"/>
  <c r="V4060" i="1"/>
  <c r="U4060" i="1"/>
  <c r="Y4059" i="1"/>
  <c r="X4059" i="1"/>
  <c r="W4059" i="1"/>
  <c r="V4059" i="1"/>
  <c r="U4059" i="1"/>
  <c r="Y4058" i="1"/>
  <c r="X4058" i="1"/>
  <c r="W4058" i="1"/>
  <c r="V4058" i="1"/>
  <c r="U4058" i="1"/>
  <c r="Y4057" i="1"/>
  <c r="X4057" i="1"/>
  <c r="W4057" i="1"/>
  <c r="V4057" i="1"/>
  <c r="U4057" i="1"/>
  <c r="Y4056" i="1"/>
  <c r="X4056" i="1"/>
  <c r="W4056" i="1"/>
  <c r="V4056" i="1"/>
  <c r="U4056" i="1"/>
  <c r="Y4055" i="1"/>
  <c r="X4055" i="1"/>
  <c r="W4055" i="1"/>
  <c r="V4055" i="1"/>
  <c r="U4055" i="1"/>
  <c r="Y4054" i="1"/>
  <c r="X4054" i="1"/>
  <c r="W4054" i="1"/>
  <c r="V4054" i="1"/>
  <c r="U4054" i="1"/>
  <c r="Y4053" i="1"/>
  <c r="X4053" i="1"/>
  <c r="W4053" i="1"/>
  <c r="V4053" i="1"/>
  <c r="U4053" i="1"/>
  <c r="Y4052" i="1"/>
  <c r="X4052" i="1"/>
  <c r="W4052" i="1"/>
  <c r="V4052" i="1"/>
  <c r="U4052" i="1"/>
  <c r="Y4051" i="1"/>
  <c r="X4051" i="1"/>
  <c r="W4051" i="1"/>
  <c r="V4051" i="1"/>
  <c r="U4051" i="1"/>
  <c r="Y4050" i="1"/>
  <c r="X4050" i="1"/>
  <c r="W4050" i="1"/>
  <c r="V4050" i="1"/>
  <c r="U4050" i="1"/>
  <c r="Y4049" i="1"/>
  <c r="X4049" i="1"/>
  <c r="W4049" i="1"/>
  <c r="V4049" i="1"/>
  <c r="U4049" i="1"/>
  <c r="Y4048" i="1"/>
  <c r="X4048" i="1"/>
  <c r="W4048" i="1"/>
  <c r="V4048" i="1"/>
  <c r="U4048" i="1"/>
  <c r="Y4047" i="1"/>
  <c r="X4047" i="1"/>
  <c r="W4047" i="1"/>
  <c r="V4047" i="1"/>
  <c r="U4047" i="1"/>
  <c r="Y4046" i="1"/>
  <c r="X4046" i="1"/>
  <c r="W4046" i="1"/>
  <c r="V4046" i="1"/>
  <c r="U4046" i="1"/>
  <c r="Y4045" i="1"/>
  <c r="X4045" i="1"/>
  <c r="W4045" i="1"/>
  <c r="V4045" i="1"/>
  <c r="U4045" i="1"/>
  <c r="Y4044" i="1"/>
  <c r="X4044" i="1"/>
  <c r="W4044" i="1"/>
  <c r="V4044" i="1"/>
  <c r="U4044" i="1"/>
  <c r="Y4043" i="1"/>
  <c r="X4043" i="1"/>
  <c r="W4043" i="1"/>
  <c r="V4043" i="1"/>
  <c r="U4043" i="1"/>
  <c r="Y4042" i="1"/>
  <c r="X4042" i="1"/>
  <c r="W4042" i="1"/>
  <c r="V4042" i="1"/>
  <c r="U4042" i="1"/>
  <c r="Y4041" i="1"/>
  <c r="X4041" i="1"/>
  <c r="W4041" i="1"/>
  <c r="V4041" i="1"/>
  <c r="U4041" i="1"/>
  <c r="Y4040" i="1"/>
  <c r="X4040" i="1"/>
  <c r="W4040" i="1"/>
  <c r="V4040" i="1"/>
  <c r="U4040" i="1"/>
  <c r="Y4039" i="1"/>
  <c r="X4039" i="1"/>
  <c r="W4039" i="1"/>
  <c r="V4039" i="1"/>
  <c r="U4039" i="1"/>
  <c r="Y4038" i="1"/>
  <c r="X4038" i="1"/>
  <c r="W4038" i="1"/>
  <c r="V4038" i="1"/>
  <c r="U4038" i="1"/>
  <c r="Y4037" i="1"/>
  <c r="X4037" i="1"/>
  <c r="W4037" i="1"/>
  <c r="V4037" i="1"/>
  <c r="U4037" i="1"/>
  <c r="Y4036" i="1"/>
  <c r="X4036" i="1"/>
  <c r="W4036" i="1"/>
  <c r="V4036" i="1"/>
  <c r="U4036" i="1"/>
  <c r="Y4035" i="1"/>
  <c r="X4035" i="1"/>
  <c r="W4035" i="1"/>
  <c r="V4035" i="1"/>
  <c r="U4035" i="1"/>
  <c r="Y4034" i="1"/>
  <c r="X4034" i="1"/>
  <c r="W4034" i="1"/>
  <c r="V4034" i="1"/>
  <c r="U4034" i="1"/>
  <c r="Y4033" i="1"/>
  <c r="X4033" i="1"/>
  <c r="W4033" i="1"/>
  <c r="V4033" i="1"/>
  <c r="U4033" i="1"/>
  <c r="Y4032" i="1"/>
  <c r="X4032" i="1"/>
  <c r="W4032" i="1"/>
  <c r="V4032" i="1"/>
  <c r="U4032" i="1"/>
  <c r="Y4031" i="1"/>
  <c r="X4031" i="1"/>
  <c r="W4031" i="1"/>
  <c r="V4031" i="1"/>
  <c r="U4031" i="1"/>
  <c r="Y4030" i="1"/>
  <c r="X4030" i="1"/>
  <c r="W4030" i="1"/>
  <c r="V4030" i="1"/>
  <c r="U4030" i="1"/>
  <c r="Y4029" i="1"/>
  <c r="X4029" i="1"/>
  <c r="W4029" i="1"/>
  <c r="V4029" i="1"/>
  <c r="U4029" i="1"/>
  <c r="Y4028" i="1"/>
  <c r="X4028" i="1"/>
  <c r="W4028" i="1"/>
  <c r="V4028" i="1"/>
  <c r="U4028" i="1"/>
  <c r="Y4027" i="1"/>
  <c r="X4027" i="1"/>
  <c r="W4027" i="1"/>
  <c r="V4027" i="1"/>
  <c r="U4027" i="1"/>
  <c r="Y4026" i="1"/>
  <c r="X4026" i="1"/>
  <c r="W4026" i="1"/>
  <c r="V4026" i="1"/>
  <c r="U4026" i="1"/>
  <c r="Y4025" i="1"/>
  <c r="X4025" i="1"/>
  <c r="W4025" i="1"/>
  <c r="V4025" i="1"/>
  <c r="U4025" i="1"/>
  <c r="Y4024" i="1"/>
  <c r="X4024" i="1"/>
  <c r="W4024" i="1"/>
  <c r="V4024" i="1"/>
  <c r="U4024" i="1"/>
  <c r="Y4023" i="1"/>
  <c r="X4023" i="1"/>
  <c r="W4023" i="1"/>
  <c r="V4023" i="1"/>
  <c r="U4023" i="1"/>
  <c r="Y4022" i="1"/>
  <c r="X4022" i="1"/>
  <c r="W4022" i="1"/>
  <c r="V4022" i="1"/>
  <c r="U4022" i="1"/>
  <c r="Y4021" i="1"/>
  <c r="X4021" i="1"/>
  <c r="W4021" i="1"/>
  <c r="V4021" i="1"/>
  <c r="U4021" i="1"/>
  <c r="Y4020" i="1"/>
  <c r="X4020" i="1"/>
  <c r="W4020" i="1"/>
  <c r="V4020" i="1"/>
  <c r="U4020" i="1"/>
  <c r="Y4019" i="1"/>
  <c r="X4019" i="1"/>
  <c r="W4019" i="1"/>
  <c r="V4019" i="1"/>
  <c r="U4019" i="1"/>
  <c r="Y4018" i="1"/>
  <c r="X4018" i="1"/>
  <c r="W4018" i="1"/>
  <c r="V4018" i="1"/>
  <c r="U4018" i="1"/>
  <c r="Y4017" i="1"/>
  <c r="X4017" i="1"/>
  <c r="W4017" i="1"/>
  <c r="V4017" i="1"/>
  <c r="U4017" i="1"/>
  <c r="Y4016" i="1"/>
  <c r="X4016" i="1"/>
  <c r="W4016" i="1"/>
  <c r="V4016" i="1"/>
  <c r="U4016" i="1"/>
  <c r="Y4015" i="1"/>
  <c r="X4015" i="1"/>
  <c r="W4015" i="1"/>
  <c r="V4015" i="1"/>
  <c r="U4015" i="1"/>
  <c r="Y4014" i="1"/>
  <c r="X4014" i="1"/>
  <c r="W4014" i="1"/>
  <c r="V4014" i="1"/>
  <c r="U4014" i="1"/>
  <c r="Y4013" i="1"/>
  <c r="X4013" i="1"/>
  <c r="W4013" i="1"/>
  <c r="V4013" i="1"/>
  <c r="U4013" i="1"/>
  <c r="Y4012" i="1"/>
  <c r="X4012" i="1"/>
  <c r="W4012" i="1"/>
  <c r="V4012" i="1"/>
  <c r="U4012" i="1"/>
  <c r="Y4011" i="1"/>
  <c r="X4011" i="1"/>
  <c r="W4011" i="1"/>
  <c r="V4011" i="1"/>
  <c r="U4011" i="1"/>
  <c r="Y4010" i="1"/>
  <c r="X4010" i="1"/>
  <c r="W4010" i="1"/>
  <c r="V4010" i="1"/>
  <c r="U4010" i="1"/>
  <c r="Y4009" i="1"/>
  <c r="X4009" i="1"/>
  <c r="W4009" i="1"/>
  <c r="V4009" i="1"/>
  <c r="U4009" i="1"/>
  <c r="Y4008" i="1"/>
  <c r="X4008" i="1"/>
  <c r="W4008" i="1"/>
  <c r="V4008" i="1"/>
  <c r="U4008" i="1"/>
  <c r="Y4007" i="1"/>
  <c r="X4007" i="1"/>
  <c r="W4007" i="1"/>
  <c r="V4007" i="1"/>
  <c r="U4007" i="1"/>
  <c r="Y4006" i="1"/>
  <c r="X4006" i="1"/>
  <c r="W4006" i="1"/>
  <c r="V4006" i="1"/>
  <c r="U4006" i="1"/>
  <c r="Y4005" i="1"/>
  <c r="X4005" i="1"/>
  <c r="W4005" i="1"/>
  <c r="V4005" i="1"/>
  <c r="U4005" i="1"/>
  <c r="Y4004" i="1"/>
  <c r="X4004" i="1"/>
  <c r="W4004" i="1"/>
  <c r="V4004" i="1"/>
  <c r="U4004" i="1"/>
  <c r="Y4003" i="1"/>
  <c r="X4003" i="1"/>
  <c r="W4003" i="1"/>
  <c r="V4003" i="1"/>
  <c r="U4003" i="1"/>
  <c r="Y4002" i="1"/>
  <c r="X4002" i="1"/>
  <c r="W4002" i="1"/>
  <c r="V4002" i="1"/>
  <c r="U4002" i="1"/>
  <c r="Y4001" i="1"/>
  <c r="X4001" i="1"/>
  <c r="W4001" i="1"/>
  <c r="V4001" i="1"/>
  <c r="U4001" i="1"/>
  <c r="Y4000" i="1"/>
  <c r="X4000" i="1"/>
  <c r="W4000" i="1"/>
  <c r="V4000" i="1"/>
  <c r="U4000" i="1"/>
  <c r="Y3999" i="1"/>
  <c r="X3999" i="1"/>
  <c r="W3999" i="1"/>
  <c r="V3999" i="1"/>
  <c r="U3999" i="1"/>
  <c r="Y3998" i="1"/>
  <c r="X3998" i="1"/>
  <c r="W3998" i="1"/>
  <c r="V3998" i="1"/>
  <c r="U3998" i="1"/>
  <c r="Y3997" i="1"/>
  <c r="X3997" i="1"/>
  <c r="W3997" i="1"/>
  <c r="V3997" i="1"/>
  <c r="U3997" i="1"/>
  <c r="Y3996" i="1"/>
  <c r="X3996" i="1"/>
  <c r="W3996" i="1"/>
  <c r="V3996" i="1"/>
  <c r="U3996" i="1"/>
  <c r="Y3995" i="1"/>
  <c r="X3995" i="1"/>
  <c r="W3995" i="1"/>
  <c r="V3995" i="1"/>
  <c r="U3995" i="1"/>
  <c r="Y3994" i="1"/>
  <c r="X3994" i="1"/>
  <c r="W3994" i="1"/>
  <c r="V3994" i="1"/>
  <c r="U3994" i="1"/>
  <c r="Y3993" i="1"/>
  <c r="X3993" i="1"/>
  <c r="W3993" i="1"/>
  <c r="V3993" i="1"/>
  <c r="U3993" i="1"/>
  <c r="Y3992" i="1"/>
  <c r="X3992" i="1"/>
  <c r="W3992" i="1"/>
  <c r="V3992" i="1"/>
  <c r="U3992" i="1"/>
  <c r="Y3991" i="1"/>
  <c r="X3991" i="1"/>
  <c r="W3991" i="1"/>
  <c r="V3991" i="1"/>
  <c r="U3991" i="1"/>
  <c r="Y3990" i="1"/>
  <c r="X3990" i="1"/>
  <c r="W3990" i="1"/>
  <c r="V3990" i="1"/>
  <c r="U3990" i="1"/>
  <c r="Y3989" i="1"/>
  <c r="X3989" i="1"/>
  <c r="W3989" i="1"/>
  <c r="V3989" i="1"/>
  <c r="U3989" i="1"/>
  <c r="Y3988" i="1"/>
  <c r="X3988" i="1"/>
  <c r="W3988" i="1"/>
  <c r="V3988" i="1"/>
  <c r="U3988" i="1"/>
  <c r="Y3987" i="1"/>
  <c r="X3987" i="1"/>
  <c r="W3987" i="1"/>
  <c r="V3987" i="1"/>
  <c r="U3987" i="1"/>
  <c r="Y3986" i="1"/>
  <c r="X3986" i="1"/>
  <c r="W3986" i="1"/>
  <c r="V3986" i="1"/>
  <c r="U3986" i="1"/>
  <c r="Y3985" i="1"/>
  <c r="X3985" i="1"/>
  <c r="W3985" i="1"/>
  <c r="V3985" i="1"/>
  <c r="U3985" i="1"/>
  <c r="Y3984" i="1"/>
  <c r="X3984" i="1"/>
  <c r="W3984" i="1"/>
  <c r="V3984" i="1"/>
  <c r="U3984" i="1"/>
  <c r="Y3983" i="1"/>
  <c r="X3983" i="1"/>
  <c r="W3983" i="1"/>
  <c r="V3983" i="1"/>
  <c r="U3983" i="1"/>
  <c r="Y3982" i="1"/>
  <c r="X3982" i="1"/>
  <c r="W3982" i="1"/>
  <c r="V3982" i="1"/>
  <c r="U3982" i="1"/>
  <c r="Y3981" i="1"/>
  <c r="X3981" i="1"/>
  <c r="W3981" i="1"/>
  <c r="V3981" i="1"/>
  <c r="U3981" i="1"/>
  <c r="Y3980" i="1"/>
  <c r="X3980" i="1"/>
  <c r="W3980" i="1"/>
  <c r="V3980" i="1"/>
  <c r="U3980" i="1"/>
  <c r="Y3979" i="1"/>
  <c r="X3979" i="1"/>
  <c r="W3979" i="1"/>
  <c r="V3979" i="1"/>
  <c r="U3979" i="1"/>
  <c r="Y3978" i="1"/>
  <c r="X3978" i="1"/>
  <c r="W3978" i="1"/>
  <c r="V3978" i="1"/>
  <c r="U3978" i="1"/>
  <c r="Y3977" i="1"/>
  <c r="X3977" i="1"/>
  <c r="W3977" i="1"/>
  <c r="V3977" i="1"/>
  <c r="U3977" i="1"/>
  <c r="Y3976" i="1"/>
  <c r="X3976" i="1"/>
  <c r="W3976" i="1"/>
  <c r="V3976" i="1"/>
  <c r="U3976" i="1"/>
  <c r="Y3975" i="1"/>
  <c r="X3975" i="1"/>
  <c r="W3975" i="1"/>
  <c r="V3975" i="1"/>
  <c r="U3975" i="1"/>
  <c r="Y3974" i="1"/>
  <c r="X3974" i="1"/>
  <c r="W3974" i="1"/>
  <c r="V3974" i="1"/>
  <c r="U3974" i="1"/>
  <c r="Y3973" i="1"/>
  <c r="X3973" i="1"/>
  <c r="W3973" i="1"/>
  <c r="V3973" i="1"/>
  <c r="U3973" i="1"/>
  <c r="Y3972" i="1"/>
  <c r="X3972" i="1"/>
  <c r="W3972" i="1"/>
  <c r="V3972" i="1"/>
  <c r="U3972" i="1"/>
  <c r="Y3971" i="1"/>
  <c r="X3971" i="1"/>
  <c r="W3971" i="1"/>
  <c r="V3971" i="1"/>
  <c r="U3971" i="1"/>
  <c r="Y3970" i="1"/>
  <c r="X3970" i="1"/>
  <c r="W3970" i="1"/>
  <c r="V3970" i="1"/>
  <c r="U3970" i="1"/>
  <c r="Y3969" i="1"/>
  <c r="X3969" i="1"/>
  <c r="W3969" i="1"/>
  <c r="V3969" i="1"/>
  <c r="U3969" i="1"/>
  <c r="Y3968" i="1"/>
  <c r="X3968" i="1"/>
  <c r="W3968" i="1"/>
  <c r="V3968" i="1"/>
  <c r="U3968" i="1"/>
  <c r="Y3967" i="1"/>
  <c r="X3967" i="1"/>
  <c r="W3967" i="1"/>
  <c r="V3967" i="1"/>
  <c r="U3967" i="1"/>
  <c r="Y3966" i="1"/>
  <c r="X3966" i="1"/>
  <c r="W3966" i="1"/>
  <c r="V3966" i="1"/>
  <c r="U3966" i="1"/>
  <c r="Y3965" i="1"/>
  <c r="X3965" i="1"/>
  <c r="W3965" i="1"/>
  <c r="V3965" i="1"/>
  <c r="U3965" i="1"/>
  <c r="Y3964" i="1"/>
  <c r="X3964" i="1"/>
  <c r="W3964" i="1"/>
  <c r="V3964" i="1"/>
  <c r="U3964" i="1"/>
  <c r="Y3963" i="1"/>
  <c r="X3963" i="1"/>
  <c r="W3963" i="1"/>
  <c r="V3963" i="1"/>
  <c r="U3963" i="1"/>
  <c r="Y3962" i="1"/>
  <c r="X3962" i="1"/>
  <c r="W3962" i="1"/>
  <c r="V3962" i="1"/>
  <c r="U3962" i="1"/>
  <c r="Y3961" i="1"/>
  <c r="X3961" i="1"/>
  <c r="W3961" i="1"/>
  <c r="V3961" i="1"/>
  <c r="U3961" i="1"/>
  <c r="Y3960" i="1"/>
  <c r="X3960" i="1"/>
  <c r="W3960" i="1"/>
  <c r="V3960" i="1"/>
  <c r="U3960" i="1"/>
  <c r="Y3959" i="1"/>
  <c r="X3959" i="1"/>
  <c r="W3959" i="1"/>
  <c r="V3959" i="1"/>
  <c r="U3959" i="1"/>
  <c r="Y3958" i="1"/>
  <c r="X3958" i="1"/>
  <c r="W3958" i="1"/>
  <c r="V3958" i="1"/>
  <c r="U3958" i="1"/>
  <c r="Y3957" i="1"/>
  <c r="X3957" i="1"/>
  <c r="W3957" i="1"/>
  <c r="V3957" i="1"/>
  <c r="U3957" i="1"/>
  <c r="Y3956" i="1"/>
  <c r="X3956" i="1"/>
  <c r="W3956" i="1"/>
  <c r="V3956" i="1"/>
  <c r="U3956" i="1"/>
  <c r="Y3955" i="1"/>
  <c r="X3955" i="1"/>
  <c r="W3955" i="1"/>
  <c r="V3955" i="1"/>
  <c r="U3955" i="1"/>
  <c r="Y3954" i="1"/>
  <c r="X3954" i="1"/>
  <c r="W3954" i="1"/>
  <c r="V3954" i="1"/>
  <c r="U3954" i="1"/>
  <c r="Y3953" i="1"/>
  <c r="X3953" i="1"/>
  <c r="W3953" i="1"/>
  <c r="V3953" i="1"/>
  <c r="U3953" i="1"/>
  <c r="Y3952" i="1"/>
  <c r="X3952" i="1"/>
  <c r="W3952" i="1"/>
  <c r="V3952" i="1"/>
  <c r="U3952" i="1"/>
  <c r="Y3951" i="1"/>
  <c r="X3951" i="1"/>
  <c r="W3951" i="1"/>
  <c r="V3951" i="1"/>
  <c r="U3951" i="1"/>
  <c r="Y3950" i="1"/>
  <c r="X3950" i="1"/>
  <c r="W3950" i="1"/>
  <c r="V3950" i="1"/>
  <c r="U3950" i="1"/>
  <c r="Y3949" i="1"/>
  <c r="X3949" i="1"/>
  <c r="W3949" i="1"/>
  <c r="V3949" i="1"/>
  <c r="U3949" i="1"/>
  <c r="Y3948" i="1"/>
  <c r="X3948" i="1"/>
  <c r="W3948" i="1"/>
  <c r="V3948" i="1"/>
  <c r="U3948" i="1"/>
  <c r="Y3947" i="1"/>
  <c r="X3947" i="1"/>
  <c r="W3947" i="1"/>
  <c r="V3947" i="1"/>
  <c r="U3947" i="1"/>
  <c r="Y3946" i="1"/>
  <c r="X3946" i="1"/>
  <c r="W3946" i="1"/>
  <c r="V3946" i="1"/>
  <c r="U3946" i="1"/>
  <c r="Y3945" i="1"/>
  <c r="X3945" i="1"/>
  <c r="W3945" i="1"/>
  <c r="V3945" i="1"/>
  <c r="U3945" i="1"/>
  <c r="Y3944" i="1"/>
  <c r="X3944" i="1"/>
  <c r="W3944" i="1"/>
  <c r="V3944" i="1"/>
  <c r="U3944" i="1"/>
  <c r="Y3943" i="1"/>
  <c r="X3943" i="1"/>
  <c r="W3943" i="1"/>
  <c r="V3943" i="1"/>
  <c r="U3943" i="1"/>
  <c r="Y3942" i="1"/>
  <c r="X3942" i="1"/>
  <c r="W3942" i="1"/>
  <c r="V3942" i="1"/>
  <c r="U3942" i="1"/>
  <c r="Y3941" i="1"/>
  <c r="X3941" i="1"/>
  <c r="W3941" i="1"/>
  <c r="V3941" i="1"/>
  <c r="U3941" i="1"/>
  <c r="Y3940" i="1"/>
  <c r="X3940" i="1"/>
  <c r="W3940" i="1"/>
  <c r="V3940" i="1"/>
  <c r="U3940" i="1"/>
  <c r="Y3939" i="1"/>
  <c r="X3939" i="1"/>
  <c r="W3939" i="1"/>
  <c r="V3939" i="1"/>
  <c r="U3939" i="1"/>
  <c r="Y3938" i="1"/>
  <c r="X3938" i="1"/>
  <c r="W3938" i="1"/>
  <c r="V3938" i="1"/>
  <c r="U3938" i="1"/>
  <c r="Y3937" i="1"/>
  <c r="X3937" i="1"/>
  <c r="W3937" i="1"/>
  <c r="V3937" i="1"/>
  <c r="U3937" i="1"/>
  <c r="Y3936" i="1"/>
  <c r="X3936" i="1"/>
  <c r="W3936" i="1"/>
  <c r="V3936" i="1"/>
  <c r="U3936" i="1"/>
  <c r="Y3935" i="1"/>
  <c r="X3935" i="1"/>
  <c r="W3935" i="1"/>
  <c r="V3935" i="1"/>
  <c r="U3935" i="1"/>
  <c r="Y3934" i="1"/>
  <c r="X3934" i="1"/>
  <c r="W3934" i="1"/>
  <c r="V3934" i="1"/>
  <c r="U3934" i="1"/>
  <c r="Y3933" i="1"/>
  <c r="X3933" i="1"/>
  <c r="W3933" i="1"/>
  <c r="V3933" i="1"/>
  <c r="U3933" i="1"/>
  <c r="Y3932" i="1"/>
  <c r="X3932" i="1"/>
  <c r="W3932" i="1"/>
  <c r="V3932" i="1"/>
  <c r="U3932" i="1"/>
  <c r="Y3931" i="1"/>
  <c r="X3931" i="1"/>
  <c r="W3931" i="1"/>
  <c r="V3931" i="1"/>
  <c r="U3931" i="1"/>
  <c r="Y3930" i="1"/>
  <c r="X3930" i="1"/>
  <c r="W3930" i="1"/>
  <c r="V3930" i="1"/>
  <c r="U3930" i="1"/>
  <c r="Y3929" i="1"/>
  <c r="X3929" i="1"/>
  <c r="W3929" i="1"/>
  <c r="V3929" i="1"/>
  <c r="U3929" i="1"/>
  <c r="Y3928" i="1"/>
  <c r="X3928" i="1"/>
  <c r="W3928" i="1"/>
  <c r="V3928" i="1"/>
  <c r="U3928" i="1"/>
  <c r="Y3927" i="1"/>
  <c r="X3927" i="1"/>
  <c r="W3927" i="1"/>
  <c r="V3927" i="1"/>
  <c r="U3927" i="1"/>
  <c r="Y3926" i="1"/>
  <c r="X3926" i="1"/>
  <c r="W3926" i="1"/>
  <c r="V3926" i="1"/>
  <c r="U3926" i="1"/>
  <c r="Y3925" i="1"/>
  <c r="X3925" i="1"/>
  <c r="W3925" i="1"/>
  <c r="V3925" i="1"/>
  <c r="U3925" i="1"/>
  <c r="Y3924" i="1"/>
  <c r="X3924" i="1"/>
  <c r="W3924" i="1"/>
  <c r="V3924" i="1"/>
  <c r="U3924" i="1"/>
  <c r="Y3923" i="1"/>
  <c r="X3923" i="1"/>
  <c r="W3923" i="1"/>
  <c r="V3923" i="1"/>
  <c r="U3923" i="1"/>
  <c r="Y3922" i="1"/>
  <c r="X3922" i="1"/>
  <c r="W3922" i="1"/>
  <c r="V3922" i="1"/>
  <c r="U3922" i="1"/>
  <c r="Y3921" i="1"/>
  <c r="X3921" i="1"/>
  <c r="W3921" i="1"/>
  <c r="V3921" i="1"/>
  <c r="U3921" i="1"/>
  <c r="Y3920" i="1"/>
  <c r="X3920" i="1"/>
  <c r="W3920" i="1"/>
  <c r="V3920" i="1"/>
  <c r="U3920" i="1"/>
  <c r="Y3919" i="1"/>
  <c r="X3919" i="1"/>
  <c r="W3919" i="1"/>
  <c r="V3919" i="1"/>
  <c r="U3919" i="1"/>
  <c r="Y3918" i="1"/>
  <c r="X3918" i="1"/>
  <c r="W3918" i="1"/>
  <c r="V3918" i="1"/>
  <c r="U3918" i="1"/>
  <c r="Y3917" i="1"/>
  <c r="X3917" i="1"/>
  <c r="W3917" i="1"/>
  <c r="V3917" i="1"/>
  <c r="U3917" i="1"/>
  <c r="Y3916" i="1"/>
  <c r="X3916" i="1"/>
  <c r="W3916" i="1"/>
  <c r="V3916" i="1"/>
  <c r="U3916" i="1"/>
  <c r="Y3915" i="1"/>
  <c r="X3915" i="1"/>
  <c r="W3915" i="1"/>
  <c r="V3915" i="1"/>
  <c r="U3915" i="1"/>
  <c r="Y3914" i="1"/>
  <c r="X3914" i="1"/>
  <c r="W3914" i="1"/>
  <c r="V3914" i="1"/>
  <c r="U3914" i="1"/>
  <c r="Y3913" i="1"/>
  <c r="X3913" i="1"/>
  <c r="W3913" i="1"/>
  <c r="V3913" i="1"/>
  <c r="U3913" i="1"/>
  <c r="Y3912" i="1"/>
  <c r="X3912" i="1"/>
  <c r="W3912" i="1"/>
  <c r="V3912" i="1"/>
  <c r="U3912" i="1"/>
  <c r="Y3911" i="1"/>
  <c r="X3911" i="1"/>
  <c r="W3911" i="1"/>
  <c r="V3911" i="1"/>
  <c r="U3911" i="1"/>
  <c r="Y3910" i="1"/>
  <c r="X3910" i="1"/>
  <c r="W3910" i="1"/>
  <c r="V3910" i="1"/>
  <c r="U3910" i="1"/>
  <c r="Y3909" i="1"/>
  <c r="X3909" i="1"/>
  <c r="W3909" i="1"/>
  <c r="V3909" i="1"/>
  <c r="U3909" i="1"/>
  <c r="Y3908" i="1"/>
  <c r="X3908" i="1"/>
  <c r="W3908" i="1"/>
  <c r="V3908" i="1"/>
  <c r="U3908" i="1"/>
  <c r="Y3907" i="1"/>
  <c r="X3907" i="1"/>
  <c r="W3907" i="1"/>
  <c r="V3907" i="1"/>
  <c r="U3907" i="1"/>
  <c r="Y3906" i="1"/>
  <c r="X3906" i="1"/>
  <c r="W3906" i="1"/>
  <c r="V3906" i="1"/>
  <c r="U3906" i="1"/>
  <c r="Y3905" i="1"/>
  <c r="X3905" i="1"/>
  <c r="W3905" i="1"/>
  <c r="V3905" i="1"/>
  <c r="U3905" i="1"/>
  <c r="Y3904" i="1"/>
  <c r="X3904" i="1"/>
  <c r="W3904" i="1"/>
  <c r="V3904" i="1"/>
  <c r="U3904" i="1"/>
  <c r="Y3903" i="1"/>
  <c r="X3903" i="1"/>
  <c r="W3903" i="1"/>
  <c r="V3903" i="1"/>
  <c r="U3903" i="1"/>
  <c r="Y3902" i="1"/>
  <c r="X3902" i="1"/>
  <c r="W3902" i="1"/>
  <c r="V3902" i="1"/>
  <c r="U3902" i="1"/>
  <c r="Y3901" i="1"/>
  <c r="X3901" i="1"/>
  <c r="W3901" i="1"/>
  <c r="V3901" i="1"/>
  <c r="U3901" i="1"/>
  <c r="Y3900" i="1"/>
  <c r="X3900" i="1"/>
  <c r="W3900" i="1"/>
  <c r="V3900" i="1"/>
  <c r="U3900" i="1"/>
  <c r="Y3899" i="1"/>
  <c r="X3899" i="1"/>
  <c r="W3899" i="1"/>
  <c r="V3899" i="1"/>
  <c r="U3899" i="1"/>
  <c r="Y3898" i="1"/>
  <c r="X3898" i="1"/>
  <c r="W3898" i="1"/>
  <c r="V3898" i="1"/>
  <c r="U3898" i="1"/>
  <c r="Y3897" i="1"/>
  <c r="X3897" i="1"/>
  <c r="W3897" i="1"/>
  <c r="V3897" i="1"/>
  <c r="U3897" i="1"/>
  <c r="Y3896" i="1"/>
  <c r="X3896" i="1"/>
  <c r="W3896" i="1"/>
  <c r="V3896" i="1"/>
  <c r="U3896" i="1"/>
  <c r="Y3895" i="1"/>
  <c r="X3895" i="1"/>
  <c r="W3895" i="1"/>
  <c r="V3895" i="1"/>
  <c r="U3895" i="1"/>
  <c r="Y3894" i="1"/>
  <c r="X3894" i="1"/>
  <c r="W3894" i="1"/>
  <c r="V3894" i="1"/>
  <c r="U3894" i="1"/>
  <c r="Y3893" i="1"/>
  <c r="X3893" i="1"/>
  <c r="W3893" i="1"/>
  <c r="V3893" i="1"/>
  <c r="U3893" i="1"/>
  <c r="Y3892" i="1"/>
  <c r="X3892" i="1"/>
  <c r="W3892" i="1"/>
  <c r="V3892" i="1"/>
  <c r="U3892" i="1"/>
  <c r="Y3891" i="1"/>
  <c r="X3891" i="1"/>
  <c r="W3891" i="1"/>
  <c r="V3891" i="1"/>
  <c r="U3891" i="1"/>
  <c r="Y3890" i="1"/>
  <c r="X3890" i="1"/>
  <c r="W3890" i="1"/>
  <c r="V3890" i="1"/>
  <c r="U3890" i="1"/>
  <c r="Y3889" i="1"/>
  <c r="X3889" i="1"/>
  <c r="W3889" i="1"/>
  <c r="V3889" i="1"/>
  <c r="U3889" i="1"/>
  <c r="Y3888" i="1"/>
  <c r="X3888" i="1"/>
  <c r="W3888" i="1"/>
  <c r="V3888" i="1"/>
  <c r="U3888" i="1"/>
  <c r="Y3887" i="1"/>
  <c r="X3887" i="1"/>
  <c r="W3887" i="1"/>
  <c r="V3887" i="1"/>
  <c r="U3887" i="1"/>
  <c r="Y3886" i="1"/>
  <c r="X3886" i="1"/>
  <c r="W3886" i="1"/>
  <c r="V3886" i="1"/>
  <c r="U3886" i="1"/>
  <c r="Y3885" i="1"/>
  <c r="X3885" i="1"/>
  <c r="W3885" i="1"/>
  <c r="V3885" i="1"/>
  <c r="U3885" i="1"/>
  <c r="Y3884" i="1"/>
  <c r="X3884" i="1"/>
  <c r="W3884" i="1"/>
  <c r="V3884" i="1"/>
  <c r="U3884" i="1"/>
  <c r="Y3883" i="1"/>
  <c r="X3883" i="1"/>
  <c r="W3883" i="1"/>
  <c r="V3883" i="1"/>
  <c r="U3883" i="1"/>
  <c r="Y3882" i="1"/>
  <c r="X3882" i="1"/>
  <c r="W3882" i="1"/>
  <c r="V3882" i="1"/>
  <c r="U3882" i="1"/>
  <c r="Y3881" i="1"/>
  <c r="X3881" i="1"/>
  <c r="W3881" i="1"/>
  <c r="V3881" i="1"/>
  <c r="U3881" i="1"/>
  <c r="Y3880" i="1"/>
  <c r="X3880" i="1"/>
  <c r="W3880" i="1"/>
  <c r="V3880" i="1"/>
  <c r="U3880" i="1"/>
  <c r="Y3879" i="1"/>
  <c r="X3879" i="1"/>
  <c r="W3879" i="1"/>
  <c r="V3879" i="1"/>
  <c r="U3879" i="1"/>
  <c r="Y3878" i="1"/>
  <c r="X3878" i="1"/>
  <c r="W3878" i="1"/>
  <c r="V3878" i="1"/>
  <c r="U3878" i="1"/>
  <c r="Y3877" i="1"/>
  <c r="X3877" i="1"/>
  <c r="W3877" i="1"/>
  <c r="V3877" i="1"/>
  <c r="U3877" i="1"/>
  <c r="Y3876" i="1"/>
  <c r="X3876" i="1"/>
  <c r="W3876" i="1"/>
  <c r="V3876" i="1"/>
  <c r="U3876" i="1"/>
  <c r="Y3875" i="1"/>
  <c r="X3875" i="1"/>
  <c r="W3875" i="1"/>
  <c r="V3875" i="1"/>
  <c r="U3875" i="1"/>
  <c r="Y3874" i="1"/>
  <c r="X3874" i="1"/>
  <c r="W3874" i="1"/>
  <c r="V3874" i="1"/>
  <c r="U3874" i="1"/>
  <c r="Y3873" i="1"/>
  <c r="X3873" i="1"/>
  <c r="W3873" i="1"/>
  <c r="V3873" i="1"/>
  <c r="U3873" i="1"/>
  <c r="Y3872" i="1"/>
  <c r="X3872" i="1"/>
  <c r="W3872" i="1"/>
  <c r="V3872" i="1"/>
  <c r="U3872" i="1"/>
  <c r="Y3871" i="1"/>
  <c r="X3871" i="1"/>
  <c r="W3871" i="1"/>
  <c r="V3871" i="1"/>
  <c r="U3871" i="1"/>
  <c r="Y3870" i="1"/>
  <c r="X3870" i="1"/>
  <c r="W3870" i="1"/>
  <c r="V3870" i="1"/>
  <c r="U3870" i="1"/>
  <c r="Y3869" i="1"/>
  <c r="X3869" i="1"/>
  <c r="W3869" i="1"/>
  <c r="V3869" i="1"/>
  <c r="U3869" i="1"/>
  <c r="Y3868" i="1"/>
  <c r="X3868" i="1"/>
  <c r="W3868" i="1"/>
  <c r="V3868" i="1"/>
  <c r="U3868" i="1"/>
  <c r="Y3867" i="1"/>
  <c r="X3867" i="1"/>
  <c r="W3867" i="1"/>
  <c r="V3867" i="1"/>
  <c r="U3867" i="1"/>
  <c r="Y3866" i="1"/>
  <c r="X3866" i="1"/>
  <c r="W3866" i="1"/>
  <c r="V3866" i="1"/>
  <c r="U3866" i="1"/>
  <c r="Y3865" i="1"/>
  <c r="X3865" i="1"/>
  <c r="W3865" i="1"/>
  <c r="V3865" i="1"/>
  <c r="U3865" i="1"/>
  <c r="Y3864" i="1"/>
  <c r="X3864" i="1"/>
  <c r="W3864" i="1"/>
  <c r="V3864" i="1"/>
  <c r="U3864" i="1"/>
  <c r="Y3863" i="1"/>
  <c r="X3863" i="1"/>
  <c r="W3863" i="1"/>
  <c r="V3863" i="1"/>
  <c r="U3863" i="1"/>
  <c r="Y3862" i="1"/>
  <c r="X3862" i="1"/>
  <c r="W3862" i="1"/>
  <c r="V3862" i="1"/>
  <c r="U3862" i="1"/>
  <c r="Y3861" i="1"/>
  <c r="X3861" i="1"/>
  <c r="W3861" i="1"/>
  <c r="V3861" i="1"/>
  <c r="U3861" i="1"/>
  <c r="Y3860" i="1"/>
  <c r="X3860" i="1"/>
  <c r="W3860" i="1"/>
  <c r="V3860" i="1"/>
  <c r="U3860" i="1"/>
  <c r="Y3859" i="1"/>
  <c r="X3859" i="1"/>
  <c r="W3859" i="1"/>
  <c r="V3859" i="1"/>
  <c r="U3859" i="1"/>
  <c r="Y3858" i="1"/>
  <c r="X3858" i="1"/>
  <c r="W3858" i="1"/>
  <c r="V3858" i="1"/>
  <c r="U3858" i="1"/>
  <c r="Y3857" i="1"/>
  <c r="X3857" i="1"/>
  <c r="W3857" i="1"/>
  <c r="V3857" i="1"/>
  <c r="U3857" i="1"/>
  <c r="Y3856" i="1"/>
  <c r="X3856" i="1"/>
  <c r="W3856" i="1"/>
  <c r="V3856" i="1"/>
  <c r="U3856" i="1"/>
  <c r="Y3855" i="1"/>
  <c r="X3855" i="1"/>
  <c r="W3855" i="1"/>
  <c r="V3855" i="1"/>
  <c r="U3855" i="1"/>
  <c r="Y3854" i="1"/>
  <c r="X3854" i="1"/>
  <c r="W3854" i="1"/>
  <c r="V3854" i="1"/>
  <c r="U3854" i="1"/>
  <c r="Y3853" i="1"/>
  <c r="X3853" i="1"/>
  <c r="W3853" i="1"/>
  <c r="V3853" i="1"/>
  <c r="U3853" i="1"/>
  <c r="Y3852" i="1"/>
  <c r="X3852" i="1"/>
  <c r="W3852" i="1"/>
  <c r="V3852" i="1"/>
  <c r="U3852" i="1"/>
  <c r="Y3851" i="1"/>
  <c r="X3851" i="1"/>
  <c r="W3851" i="1"/>
  <c r="V3851" i="1"/>
  <c r="U3851" i="1"/>
  <c r="Y3850" i="1"/>
  <c r="X3850" i="1"/>
  <c r="W3850" i="1"/>
  <c r="V3850" i="1"/>
  <c r="U3850" i="1"/>
  <c r="Y3849" i="1"/>
  <c r="X3849" i="1"/>
  <c r="W3849" i="1"/>
  <c r="V3849" i="1"/>
  <c r="U3849" i="1"/>
  <c r="Y3848" i="1"/>
  <c r="X3848" i="1"/>
  <c r="W3848" i="1"/>
  <c r="V3848" i="1"/>
  <c r="U3848" i="1"/>
  <c r="Y3847" i="1"/>
  <c r="X3847" i="1"/>
  <c r="W3847" i="1"/>
  <c r="V3847" i="1"/>
  <c r="U3847" i="1"/>
  <c r="Y3846" i="1"/>
  <c r="X3846" i="1"/>
  <c r="W3846" i="1"/>
  <c r="V3846" i="1"/>
  <c r="U3846" i="1"/>
  <c r="Y3845" i="1"/>
  <c r="X3845" i="1"/>
  <c r="W3845" i="1"/>
  <c r="V3845" i="1"/>
  <c r="U3845" i="1"/>
  <c r="Y3844" i="1"/>
  <c r="X3844" i="1"/>
  <c r="W3844" i="1"/>
  <c r="V3844" i="1"/>
  <c r="U3844" i="1"/>
  <c r="Y3843" i="1"/>
  <c r="X3843" i="1"/>
  <c r="W3843" i="1"/>
  <c r="V3843" i="1"/>
  <c r="U3843" i="1"/>
  <c r="Y3842" i="1"/>
  <c r="X3842" i="1"/>
  <c r="W3842" i="1"/>
  <c r="V3842" i="1"/>
  <c r="U3842" i="1"/>
  <c r="Y3841" i="1"/>
  <c r="X3841" i="1"/>
  <c r="W3841" i="1"/>
  <c r="V3841" i="1"/>
  <c r="U3841" i="1"/>
  <c r="Y3840" i="1"/>
  <c r="X3840" i="1"/>
  <c r="W3840" i="1"/>
  <c r="V3840" i="1"/>
  <c r="U3840" i="1"/>
  <c r="Y3839" i="1"/>
  <c r="X3839" i="1"/>
  <c r="W3839" i="1"/>
  <c r="V3839" i="1"/>
  <c r="U3839" i="1"/>
  <c r="Y3838" i="1"/>
  <c r="X3838" i="1"/>
  <c r="W3838" i="1"/>
  <c r="V3838" i="1"/>
  <c r="U3838" i="1"/>
  <c r="Y3837" i="1"/>
  <c r="X3837" i="1"/>
  <c r="W3837" i="1"/>
  <c r="V3837" i="1"/>
  <c r="U3837" i="1"/>
  <c r="Y3836" i="1"/>
  <c r="X3836" i="1"/>
  <c r="W3836" i="1"/>
  <c r="V3836" i="1"/>
  <c r="U3836" i="1"/>
  <c r="Y3835" i="1"/>
  <c r="X3835" i="1"/>
  <c r="W3835" i="1"/>
  <c r="V3835" i="1"/>
  <c r="U3835" i="1"/>
  <c r="Y3834" i="1"/>
  <c r="X3834" i="1"/>
  <c r="W3834" i="1"/>
  <c r="V3834" i="1"/>
  <c r="U3834" i="1"/>
  <c r="Y3833" i="1"/>
  <c r="X3833" i="1"/>
  <c r="W3833" i="1"/>
  <c r="V3833" i="1"/>
  <c r="U3833" i="1"/>
  <c r="Y3832" i="1"/>
  <c r="X3832" i="1"/>
  <c r="W3832" i="1"/>
  <c r="V3832" i="1"/>
  <c r="U3832" i="1"/>
  <c r="Y3831" i="1"/>
  <c r="X3831" i="1"/>
  <c r="W3831" i="1"/>
  <c r="V3831" i="1"/>
  <c r="U3831" i="1"/>
  <c r="Y3830" i="1"/>
  <c r="X3830" i="1"/>
  <c r="W3830" i="1"/>
  <c r="V3830" i="1"/>
  <c r="U3830" i="1"/>
  <c r="Y3829" i="1"/>
  <c r="X3829" i="1"/>
  <c r="W3829" i="1"/>
  <c r="V3829" i="1"/>
  <c r="U3829" i="1"/>
  <c r="Y3828" i="1"/>
  <c r="X3828" i="1"/>
  <c r="W3828" i="1"/>
  <c r="V3828" i="1"/>
  <c r="U3828" i="1"/>
  <c r="Y3827" i="1"/>
  <c r="X3827" i="1"/>
  <c r="W3827" i="1"/>
  <c r="V3827" i="1"/>
  <c r="U3827" i="1"/>
  <c r="Y3826" i="1"/>
  <c r="X3826" i="1"/>
  <c r="W3826" i="1"/>
  <c r="V3826" i="1"/>
  <c r="U3826" i="1"/>
  <c r="Y3825" i="1"/>
  <c r="X3825" i="1"/>
  <c r="W3825" i="1"/>
  <c r="V3825" i="1"/>
  <c r="U3825" i="1"/>
  <c r="Y3824" i="1"/>
  <c r="X3824" i="1"/>
  <c r="W3824" i="1"/>
  <c r="V3824" i="1"/>
  <c r="U3824" i="1"/>
  <c r="Y3823" i="1"/>
  <c r="X3823" i="1"/>
  <c r="W3823" i="1"/>
  <c r="V3823" i="1"/>
  <c r="U3823" i="1"/>
  <c r="Y3822" i="1"/>
  <c r="X3822" i="1"/>
  <c r="W3822" i="1"/>
  <c r="V3822" i="1"/>
  <c r="U3822" i="1"/>
  <c r="Y3821" i="1"/>
  <c r="X3821" i="1"/>
  <c r="W3821" i="1"/>
  <c r="V3821" i="1"/>
  <c r="U3821" i="1"/>
  <c r="Y3820" i="1"/>
  <c r="X3820" i="1"/>
  <c r="W3820" i="1"/>
  <c r="V3820" i="1"/>
  <c r="U3820" i="1"/>
  <c r="Y3819" i="1"/>
  <c r="X3819" i="1"/>
  <c r="W3819" i="1"/>
  <c r="V3819" i="1"/>
  <c r="U3819" i="1"/>
  <c r="Y3818" i="1"/>
  <c r="X3818" i="1"/>
  <c r="W3818" i="1"/>
  <c r="V3818" i="1"/>
  <c r="U3818" i="1"/>
  <c r="Y3817" i="1"/>
  <c r="X3817" i="1"/>
  <c r="W3817" i="1"/>
  <c r="V3817" i="1"/>
  <c r="U3817" i="1"/>
  <c r="Y3816" i="1"/>
  <c r="X3816" i="1"/>
  <c r="W3816" i="1"/>
  <c r="V3816" i="1"/>
  <c r="U3816" i="1"/>
  <c r="Y3815" i="1"/>
  <c r="X3815" i="1"/>
  <c r="W3815" i="1"/>
  <c r="V3815" i="1"/>
  <c r="U3815" i="1"/>
  <c r="Y3814" i="1"/>
  <c r="X3814" i="1"/>
  <c r="W3814" i="1"/>
  <c r="V3814" i="1"/>
  <c r="U3814" i="1"/>
  <c r="Y3813" i="1"/>
  <c r="X3813" i="1"/>
  <c r="W3813" i="1"/>
  <c r="V3813" i="1"/>
  <c r="U3813" i="1"/>
  <c r="Y3812" i="1"/>
  <c r="X3812" i="1"/>
  <c r="W3812" i="1"/>
  <c r="V3812" i="1"/>
  <c r="U3812" i="1"/>
  <c r="Y3811" i="1"/>
  <c r="X3811" i="1"/>
  <c r="W3811" i="1"/>
  <c r="V3811" i="1"/>
  <c r="U3811" i="1"/>
  <c r="Y3810" i="1"/>
  <c r="X3810" i="1"/>
  <c r="W3810" i="1"/>
  <c r="V3810" i="1"/>
  <c r="U3810" i="1"/>
  <c r="Y3809" i="1"/>
  <c r="X3809" i="1"/>
  <c r="W3809" i="1"/>
  <c r="V3809" i="1"/>
  <c r="U3809" i="1"/>
  <c r="Y3808" i="1"/>
  <c r="X3808" i="1"/>
  <c r="W3808" i="1"/>
  <c r="V3808" i="1"/>
  <c r="U3808" i="1"/>
  <c r="Y3807" i="1"/>
  <c r="X3807" i="1"/>
  <c r="W3807" i="1"/>
  <c r="V3807" i="1"/>
  <c r="U3807" i="1"/>
  <c r="Y3806" i="1"/>
  <c r="X3806" i="1"/>
  <c r="W3806" i="1"/>
  <c r="V3806" i="1"/>
  <c r="U3806" i="1"/>
  <c r="Y3805" i="1"/>
  <c r="X3805" i="1"/>
  <c r="W3805" i="1"/>
  <c r="V3805" i="1"/>
  <c r="U3805" i="1"/>
  <c r="Y3804" i="1"/>
  <c r="X3804" i="1"/>
  <c r="W3804" i="1"/>
  <c r="V3804" i="1"/>
  <c r="U3804" i="1"/>
  <c r="Y3803" i="1"/>
  <c r="X3803" i="1"/>
  <c r="W3803" i="1"/>
  <c r="V3803" i="1"/>
  <c r="U3803" i="1"/>
  <c r="Y3802" i="1"/>
  <c r="X3802" i="1"/>
  <c r="W3802" i="1"/>
  <c r="V3802" i="1"/>
  <c r="U3802" i="1"/>
  <c r="Y3801" i="1"/>
  <c r="X3801" i="1"/>
  <c r="W3801" i="1"/>
  <c r="V3801" i="1"/>
  <c r="U3801" i="1"/>
  <c r="Y3800" i="1"/>
  <c r="X3800" i="1"/>
  <c r="W3800" i="1"/>
  <c r="V3800" i="1"/>
  <c r="U3800" i="1"/>
  <c r="Y3799" i="1"/>
  <c r="X3799" i="1"/>
  <c r="W3799" i="1"/>
  <c r="V3799" i="1"/>
  <c r="U3799" i="1"/>
  <c r="Y3798" i="1"/>
  <c r="X3798" i="1"/>
  <c r="W3798" i="1"/>
  <c r="V3798" i="1"/>
  <c r="U3798" i="1"/>
  <c r="Y3797" i="1"/>
  <c r="X3797" i="1"/>
  <c r="W3797" i="1"/>
  <c r="V3797" i="1"/>
  <c r="U3797" i="1"/>
  <c r="Y3796" i="1"/>
  <c r="X3796" i="1"/>
  <c r="W3796" i="1"/>
  <c r="V3796" i="1"/>
  <c r="U3796" i="1"/>
  <c r="Y3795" i="1"/>
  <c r="X3795" i="1"/>
  <c r="W3795" i="1"/>
  <c r="V3795" i="1"/>
  <c r="U3795" i="1"/>
  <c r="Y3794" i="1"/>
  <c r="X3794" i="1"/>
  <c r="W3794" i="1"/>
  <c r="V3794" i="1"/>
  <c r="U3794" i="1"/>
  <c r="Y3793" i="1"/>
  <c r="X3793" i="1"/>
  <c r="W3793" i="1"/>
  <c r="V3793" i="1"/>
  <c r="U3793" i="1"/>
  <c r="Y3792" i="1"/>
  <c r="X3792" i="1"/>
  <c r="W3792" i="1"/>
  <c r="V3792" i="1"/>
  <c r="U3792" i="1"/>
  <c r="Y3791" i="1"/>
  <c r="X3791" i="1"/>
  <c r="W3791" i="1"/>
  <c r="V3791" i="1"/>
  <c r="U3791" i="1"/>
  <c r="Y3790" i="1"/>
  <c r="X3790" i="1"/>
  <c r="W3790" i="1"/>
  <c r="V3790" i="1"/>
  <c r="U3790" i="1"/>
  <c r="Y3789" i="1"/>
  <c r="X3789" i="1"/>
  <c r="W3789" i="1"/>
  <c r="V3789" i="1"/>
  <c r="U3789" i="1"/>
  <c r="Y3788" i="1"/>
  <c r="X3788" i="1"/>
  <c r="W3788" i="1"/>
  <c r="V3788" i="1"/>
  <c r="U3788" i="1"/>
  <c r="Y3787" i="1"/>
  <c r="X3787" i="1"/>
  <c r="W3787" i="1"/>
  <c r="V3787" i="1"/>
  <c r="U3787" i="1"/>
  <c r="Y3786" i="1"/>
  <c r="X3786" i="1"/>
  <c r="W3786" i="1"/>
  <c r="V3786" i="1"/>
  <c r="U3786" i="1"/>
  <c r="Y3785" i="1"/>
  <c r="X3785" i="1"/>
  <c r="W3785" i="1"/>
  <c r="V3785" i="1"/>
  <c r="U3785" i="1"/>
  <c r="Y3784" i="1"/>
  <c r="X3784" i="1"/>
  <c r="W3784" i="1"/>
  <c r="V3784" i="1"/>
  <c r="U3784" i="1"/>
  <c r="Y3783" i="1"/>
  <c r="X3783" i="1"/>
  <c r="W3783" i="1"/>
  <c r="V3783" i="1"/>
  <c r="U3783" i="1"/>
  <c r="Y3782" i="1"/>
  <c r="X3782" i="1"/>
  <c r="W3782" i="1"/>
  <c r="V3782" i="1"/>
  <c r="U3782" i="1"/>
  <c r="Y3781" i="1"/>
  <c r="X3781" i="1"/>
  <c r="W3781" i="1"/>
  <c r="V3781" i="1"/>
  <c r="U3781" i="1"/>
  <c r="Y3780" i="1"/>
  <c r="X3780" i="1"/>
  <c r="W3780" i="1"/>
  <c r="V3780" i="1"/>
  <c r="U3780" i="1"/>
  <c r="Y3779" i="1"/>
  <c r="X3779" i="1"/>
  <c r="W3779" i="1"/>
  <c r="V3779" i="1"/>
  <c r="U3779" i="1"/>
  <c r="Y3778" i="1"/>
  <c r="X3778" i="1"/>
  <c r="W3778" i="1"/>
  <c r="V3778" i="1"/>
  <c r="U3778" i="1"/>
  <c r="Y3777" i="1"/>
  <c r="X3777" i="1"/>
  <c r="W3777" i="1"/>
  <c r="V3777" i="1"/>
  <c r="U3777" i="1"/>
  <c r="Y3776" i="1"/>
  <c r="X3776" i="1"/>
  <c r="W3776" i="1"/>
  <c r="V3776" i="1"/>
  <c r="U3776" i="1"/>
  <c r="Y3775" i="1"/>
  <c r="X3775" i="1"/>
  <c r="W3775" i="1"/>
  <c r="V3775" i="1"/>
  <c r="U3775" i="1"/>
  <c r="Y3774" i="1"/>
  <c r="X3774" i="1"/>
  <c r="W3774" i="1"/>
  <c r="V3774" i="1"/>
  <c r="U3774" i="1"/>
  <c r="Y3773" i="1"/>
  <c r="X3773" i="1"/>
  <c r="W3773" i="1"/>
  <c r="V3773" i="1"/>
  <c r="U3773" i="1"/>
  <c r="Y3772" i="1"/>
  <c r="X3772" i="1"/>
  <c r="W3772" i="1"/>
  <c r="V3772" i="1"/>
  <c r="U3772" i="1"/>
  <c r="Y3771" i="1"/>
  <c r="X3771" i="1"/>
  <c r="W3771" i="1"/>
  <c r="V3771" i="1"/>
  <c r="U3771" i="1"/>
  <c r="Y3770" i="1"/>
  <c r="X3770" i="1"/>
  <c r="W3770" i="1"/>
  <c r="V3770" i="1"/>
  <c r="U3770" i="1"/>
  <c r="Y3769" i="1"/>
  <c r="X3769" i="1"/>
  <c r="W3769" i="1"/>
  <c r="V3769" i="1"/>
  <c r="U3769" i="1"/>
  <c r="Y3768" i="1"/>
  <c r="X3768" i="1"/>
  <c r="W3768" i="1"/>
  <c r="V3768" i="1"/>
  <c r="U3768" i="1"/>
  <c r="Y3767" i="1"/>
  <c r="X3767" i="1"/>
  <c r="W3767" i="1"/>
  <c r="V3767" i="1"/>
  <c r="U3767" i="1"/>
  <c r="Y3766" i="1"/>
  <c r="X3766" i="1"/>
  <c r="W3766" i="1"/>
  <c r="V3766" i="1"/>
  <c r="U3766" i="1"/>
  <c r="Y3765" i="1"/>
  <c r="X3765" i="1"/>
  <c r="W3765" i="1"/>
  <c r="V3765" i="1"/>
  <c r="U3765" i="1"/>
  <c r="Y3764" i="1"/>
  <c r="X3764" i="1"/>
  <c r="W3764" i="1"/>
  <c r="V3764" i="1"/>
  <c r="U3764" i="1"/>
  <c r="Y3763" i="1"/>
  <c r="X3763" i="1"/>
  <c r="W3763" i="1"/>
  <c r="V3763" i="1"/>
  <c r="U3763" i="1"/>
  <c r="Y3762" i="1"/>
  <c r="X3762" i="1"/>
  <c r="W3762" i="1"/>
  <c r="V3762" i="1"/>
  <c r="U3762" i="1"/>
  <c r="Y3761" i="1"/>
  <c r="X3761" i="1"/>
  <c r="W3761" i="1"/>
  <c r="V3761" i="1"/>
  <c r="U3761" i="1"/>
  <c r="Y3760" i="1"/>
  <c r="X3760" i="1"/>
  <c r="W3760" i="1"/>
  <c r="V3760" i="1"/>
  <c r="U3760" i="1"/>
  <c r="Y3759" i="1"/>
  <c r="X3759" i="1"/>
  <c r="W3759" i="1"/>
  <c r="V3759" i="1"/>
  <c r="U3759" i="1"/>
  <c r="Y3758" i="1"/>
  <c r="X3758" i="1"/>
  <c r="W3758" i="1"/>
  <c r="V3758" i="1"/>
  <c r="U3758" i="1"/>
  <c r="Y3757" i="1"/>
  <c r="X3757" i="1"/>
  <c r="W3757" i="1"/>
  <c r="V3757" i="1"/>
  <c r="U3757" i="1"/>
  <c r="Y3756" i="1"/>
  <c r="X3756" i="1"/>
  <c r="W3756" i="1"/>
  <c r="V3756" i="1"/>
  <c r="U3756" i="1"/>
  <c r="Y3755" i="1"/>
  <c r="X3755" i="1"/>
  <c r="W3755" i="1"/>
  <c r="V3755" i="1"/>
  <c r="U3755" i="1"/>
  <c r="Y3754" i="1"/>
  <c r="X3754" i="1"/>
  <c r="W3754" i="1"/>
  <c r="V3754" i="1"/>
  <c r="U3754" i="1"/>
  <c r="Y3753" i="1"/>
  <c r="X3753" i="1"/>
  <c r="W3753" i="1"/>
  <c r="V3753" i="1"/>
  <c r="U3753" i="1"/>
  <c r="Y3752" i="1"/>
  <c r="X3752" i="1"/>
  <c r="W3752" i="1"/>
  <c r="V3752" i="1"/>
  <c r="U3752" i="1"/>
  <c r="Y3751" i="1"/>
  <c r="X3751" i="1"/>
  <c r="W3751" i="1"/>
  <c r="V3751" i="1"/>
  <c r="U3751" i="1"/>
  <c r="Y3750" i="1"/>
  <c r="X3750" i="1"/>
  <c r="W3750" i="1"/>
  <c r="V3750" i="1"/>
  <c r="U3750" i="1"/>
  <c r="Y3749" i="1"/>
  <c r="X3749" i="1"/>
  <c r="W3749" i="1"/>
  <c r="V3749" i="1"/>
  <c r="U3749" i="1"/>
  <c r="Y3748" i="1"/>
  <c r="X3748" i="1"/>
  <c r="W3748" i="1"/>
  <c r="V3748" i="1"/>
  <c r="U3748" i="1"/>
  <c r="Y3747" i="1"/>
  <c r="X3747" i="1"/>
  <c r="W3747" i="1"/>
  <c r="V3747" i="1"/>
  <c r="U3747" i="1"/>
  <c r="Y3746" i="1"/>
  <c r="X3746" i="1"/>
  <c r="W3746" i="1"/>
  <c r="V3746" i="1"/>
  <c r="U3746" i="1"/>
  <c r="Y3745" i="1"/>
  <c r="X3745" i="1"/>
  <c r="W3745" i="1"/>
  <c r="V3745" i="1"/>
  <c r="U3745" i="1"/>
  <c r="Y3744" i="1"/>
  <c r="X3744" i="1"/>
  <c r="W3744" i="1"/>
  <c r="V3744" i="1"/>
  <c r="U3744" i="1"/>
  <c r="Y3743" i="1"/>
  <c r="X3743" i="1"/>
  <c r="W3743" i="1"/>
  <c r="V3743" i="1"/>
  <c r="U3743" i="1"/>
  <c r="Y3742" i="1"/>
  <c r="X3742" i="1"/>
  <c r="W3742" i="1"/>
  <c r="V3742" i="1"/>
  <c r="U3742" i="1"/>
  <c r="Y3741" i="1"/>
  <c r="X3741" i="1"/>
  <c r="W3741" i="1"/>
  <c r="V3741" i="1"/>
  <c r="U3741" i="1"/>
  <c r="Y3740" i="1"/>
  <c r="X3740" i="1"/>
  <c r="W3740" i="1"/>
  <c r="V3740" i="1"/>
  <c r="U3740" i="1"/>
  <c r="Y3739" i="1"/>
  <c r="X3739" i="1"/>
  <c r="W3739" i="1"/>
  <c r="V3739" i="1"/>
  <c r="U3739" i="1"/>
  <c r="Y3738" i="1"/>
  <c r="X3738" i="1"/>
  <c r="W3738" i="1"/>
  <c r="V3738" i="1"/>
  <c r="U3738" i="1"/>
  <c r="Y3737" i="1"/>
  <c r="X3737" i="1"/>
  <c r="W3737" i="1"/>
  <c r="V3737" i="1"/>
  <c r="U3737" i="1"/>
  <c r="Y3736" i="1"/>
  <c r="X3736" i="1"/>
  <c r="W3736" i="1"/>
  <c r="V3736" i="1"/>
  <c r="U3736" i="1"/>
  <c r="Y3735" i="1"/>
  <c r="X3735" i="1"/>
  <c r="W3735" i="1"/>
  <c r="V3735" i="1"/>
  <c r="U3735" i="1"/>
  <c r="Y3734" i="1"/>
  <c r="X3734" i="1"/>
  <c r="W3734" i="1"/>
  <c r="V3734" i="1"/>
  <c r="U3734" i="1"/>
  <c r="Y3733" i="1"/>
  <c r="X3733" i="1"/>
  <c r="W3733" i="1"/>
  <c r="V3733" i="1"/>
  <c r="U3733" i="1"/>
  <c r="Y3732" i="1"/>
  <c r="X3732" i="1"/>
  <c r="W3732" i="1"/>
  <c r="V3732" i="1"/>
  <c r="U3732" i="1"/>
  <c r="Y3731" i="1"/>
  <c r="X3731" i="1"/>
  <c r="W3731" i="1"/>
  <c r="V3731" i="1"/>
  <c r="U3731" i="1"/>
  <c r="Y3730" i="1"/>
  <c r="X3730" i="1"/>
  <c r="W3730" i="1"/>
  <c r="V3730" i="1"/>
  <c r="U3730" i="1"/>
  <c r="Y3729" i="1"/>
  <c r="X3729" i="1"/>
  <c r="W3729" i="1"/>
  <c r="V3729" i="1"/>
  <c r="U3729" i="1"/>
  <c r="Y3728" i="1"/>
  <c r="X3728" i="1"/>
  <c r="W3728" i="1"/>
  <c r="V3728" i="1"/>
  <c r="U3728" i="1"/>
  <c r="Y3727" i="1"/>
  <c r="X3727" i="1"/>
  <c r="W3727" i="1"/>
  <c r="V3727" i="1"/>
  <c r="U3727" i="1"/>
  <c r="Y3726" i="1"/>
  <c r="X3726" i="1"/>
  <c r="W3726" i="1"/>
  <c r="V3726" i="1"/>
  <c r="U3726" i="1"/>
  <c r="Y3725" i="1"/>
  <c r="X3725" i="1"/>
  <c r="W3725" i="1"/>
  <c r="V3725" i="1"/>
  <c r="U3725" i="1"/>
  <c r="Y3724" i="1"/>
  <c r="X3724" i="1"/>
  <c r="W3724" i="1"/>
  <c r="V3724" i="1"/>
  <c r="U3724" i="1"/>
  <c r="Y3723" i="1"/>
  <c r="X3723" i="1"/>
  <c r="W3723" i="1"/>
  <c r="V3723" i="1"/>
  <c r="U3723" i="1"/>
  <c r="Y3722" i="1"/>
  <c r="X3722" i="1"/>
  <c r="W3722" i="1"/>
  <c r="V3722" i="1"/>
  <c r="U3722" i="1"/>
  <c r="Y3721" i="1"/>
  <c r="X3721" i="1"/>
  <c r="W3721" i="1"/>
  <c r="V3721" i="1"/>
  <c r="U3721" i="1"/>
  <c r="Y3720" i="1"/>
  <c r="X3720" i="1"/>
  <c r="W3720" i="1"/>
  <c r="V3720" i="1"/>
  <c r="U3720" i="1"/>
  <c r="Y3719" i="1"/>
  <c r="X3719" i="1"/>
  <c r="W3719" i="1"/>
  <c r="V3719" i="1"/>
  <c r="U3719" i="1"/>
  <c r="Y3718" i="1"/>
  <c r="X3718" i="1"/>
  <c r="W3718" i="1"/>
  <c r="V3718" i="1"/>
  <c r="U3718" i="1"/>
  <c r="Y3717" i="1"/>
  <c r="X3717" i="1"/>
  <c r="W3717" i="1"/>
  <c r="V3717" i="1"/>
  <c r="U3717" i="1"/>
  <c r="Y3716" i="1"/>
  <c r="X3716" i="1"/>
  <c r="W3716" i="1"/>
  <c r="V3716" i="1"/>
  <c r="U3716" i="1"/>
  <c r="Y3715" i="1"/>
  <c r="X3715" i="1"/>
  <c r="W3715" i="1"/>
  <c r="V3715" i="1"/>
  <c r="U3715" i="1"/>
  <c r="Y3714" i="1"/>
  <c r="X3714" i="1"/>
  <c r="W3714" i="1"/>
  <c r="V3714" i="1"/>
  <c r="U3714" i="1"/>
  <c r="Y3713" i="1"/>
  <c r="X3713" i="1"/>
  <c r="W3713" i="1"/>
  <c r="V3713" i="1"/>
  <c r="U3713" i="1"/>
  <c r="Y3712" i="1"/>
  <c r="X3712" i="1"/>
  <c r="W3712" i="1"/>
  <c r="V3712" i="1"/>
  <c r="U3712" i="1"/>
  <c r="Y3711" i="1"/>
  <c r="X3711" i="1"/>
  <c r="W3711" i="1"/>
  <c r="V3711" i="1"/>
  <c r="U3711" i="1"/>
  <c r="Y3710" i="1"/>
  <c r="X3710" i="1"/>
  <c r="W3710" i="1"/>
  <c r="V3710" i="1"/>
  <c r="U3710" i="1"/>
  <c r="Y3709" i="1"/>
  <c r="X3709" i="1"/>
  <c r="W3709" i="1"/>
  <c r="V3709" i="1"/>
  <c r="U3709" i="1"/>
  <c r="Y3708" i="1"/>
  <c r="X3708" i="1"/>
  <c r="W3708" i="1"/>
  <c r="V3708" i="1"/>
  <c r="U3708" i="1"/>
  <c r="Y3707" i="1"/>
  <c r="X3707" i="1"/>
  <c r="W3707" i="1"/>
  <c r="V3707" i="1"/>
  <c r="U3707" i="1"/>
  <c r="Y3706" i="1"/>
  <c r="X3706" i="1"/>
  <c r="W3706" i="1"/>
  <c r="V3706" i="1"/>
  <c r="U3706" i="1"/>
  <c r="Y3705" i="1"/>
  <c r="X3705" i="1"/>
  <c r="W3705" i="1"/>
  <c r="V3705" i="1"/>
  <c r="U3705" i="1"/>
  <c r="Y3704" i="1"/>
  <c r="X3704" i="1"/>
  <c r="W3704" i="1"/>
  <c r="V3704" i="1"/>
  <c r="U3704" i="1"/>
  <c r="Y3703" i="1"/>
  <c r="X3703" i="1"/>
  <c r="W3703" i="1"/>
  <c r="V3703" i="1"/>
  <c r="U3703" i="1"/>
  <c r="Y3702" i="1"/>
  <c r="X3702" i="1"/>
  <c r="W3702" i="1"/>
  <c r="V3702" i="1"/>
  <c r="U3702" i="1"/>
  <c r="Y3701" i="1"/>
  <c r="X3701" i="1"/>
  <c r="W3701" i="1"/>
  <c r="V3701" i="1"/>
  <c r="U3701" i="1"/>
  <c r="Y3700" i="1"/>
  <c r="X3700" i="1"/>
  <c r="W3700" i="1"/>
  <c r="V3700" i="1"/>
  <c r="U3700" i="1"/>
  <c r="Y3699" i="1"/>
  <c r="X3699" i="1"/>
  <c r="W3699" i="1"/>
  <c r="V3699" i="1"/>
  <c r="U3699" i="1"/>
  <c r="Y3698" i="1"/>
  <c r="X3698" i="1"/>
  <c r="W3698" i="1"/>
  <c r="V3698" i="1"/>
  <c r="U3698" i="1"/>
  <c r="Y3697" i="1"/>
  <c r="X3697" i="1"/>
  <c r="W3697" i="1"/>
  <c r="V3697" i="1"/>
  <c r="U3697" i="1"/>
  <c r="Y3696" i="1"/>
  <c r="X3696" i="1"/>
  <c r="W3696" i="1"/>
  <c r="V3696" i="1"/>
  <c r="U3696" i="1"/>
  <c r="Y3695" i="1"/>
  <c r="X3695" i="1"/>
  <c r="W3695" i="1"/>
  <c r="V3695" i="1"/>
  <c r="U3695" i="1"/>
  <c r="Y3694" i="1"/>
  <c r="X3694" i="1"/>
  <c r="W3694" i="1"/>
  <c r="V3694" i="1"/>
  <c r="U3694" i="1"/>
  <c r="Y3693" i="1"/>
  <c r="X3693" i="1"/>
  <c r="W3693" i="1"/>
  <c r="V3693" i="1"/>
  <c r="U3693" i="1"/>
  <c r="Y3692" i="1"/>
  <c r="X3692" i="1"/>
  <c r="W3692" i="1"/>
  <c r="V3692" i="1"/>
  <c r="U3692" i="1"/>
  <c r="Y3691" i="1"/>
  <c r="X3691" i="1"/>
  <c r="W3691" i="1"/>
  <c r="V3691" i="1"/>
  <c r="U3691" i="1"/>
  <c r="Y3690" i="1"/>
  <c r="X3690" i="1"/>
  <c r="W3690" i="1"/>
  <c r="V3690" i="1"/>
  <c r="U3690" i="1"/>
  <c r="Y3689" i="1"/>
  <c r="X3689" i="1"/>
  <c r="W3689" i="1"/>
  <c r="V3689" i="1"/>
  <c r="U3689" i="1"/>
  <c r="Y3688" i="1"/>
  <c r="X3688" i="1"/>
  <c r="W3688" i="1"/>
  <c r="V3688" i="1"/>
  <c r="U3688" i="1"/>
  <c r="Y3687" i="1"/>
  <c r="X3687" i="1"/>
  <c r="W3687" i="1"/>
  <c r="V3687" i="1"/>
  <c r="U3687" i="1"/>
  <c r="Y3686" i="1"/>
  <c r="X3686" i="1"/>
  <c r="W3686" i="1"/>
  <c r="V3686" i="1"/>
  <c r="U3686" i="1"/>
  <c r="Y3685" i="1"/>
  <c r="X3685" i="1"/>
  <c r="W3685" i="1"/>
  <c r="V3685" i="1"/>
  <c r="U3685" i="1"/>
  <c r="Y3684" i="1"/>
  <c r="X3684" i="1"/>
  <c r="W3684" i="1"/>
  <c r="V3684" i="1"/>
  <c r="U3684" i="1"/>
  <c r="Y3683" i="1"/>
  <c r="X3683" i="1"/>
  <c r="W3683" i="1"/>
  <c r="V3683" i="1"/>
  <c r="U3683" i="1"/>
  <c r="Y3682" i="1"/>
  <c r="X3682" i="1"/>
  <c r="W3682" i="1"/>
  <c r="V3682" i="1"/>
  <c r="U3682" i="1"/>
  <c r="Y3681" i="1"/>
  <c r="X3681" i="1"/>
  <c r="W3681" i="1"/>
  <c r="V3681" i="1"/>
  <c r="U3681" i="1"/>
  <c r="Y3680" i="1"/>
  <c r="X3680" i="1"/>
  <c r="W3680" i="1"/>
  <c r="V3680" i="1"/>
  <c r="U3680" i="1"/>
  <c r="Y3679" i="1"/>
  <c r="X3679" i="1"/>
  <c r="W3679" i="1"/>
  <c r="V3679" i="1"/>
  <c r="U3679" i="1"/>
  <c r="Y3678" i="1"/>
  <c r="X3678" i="1"/>
  <c r="W3678" i="1"/>
  <c r="V3678" i="1"/>
  <c r="U3678" i="1"/>
  <c r="Y3677" i="1"/>
  <c r="X3677" i="1"/>
  <c r="W3677" i="1"/>
  <c r="V3677" i="1"/>
  <c r="U3677" i="1"/>
  <c r="Y3676" i="1"/>
  <c r="X3676" i="1"/>
  <c r="W3676" i="1"/>
  <c r="V3676" i="1"/>
  <c r="U3676" i="1"/>
  <c r="Y3675" i="1"/>
  <c r="X3675" i="1"/>
  <c r="W3675" i="1"/>
  <c r="V3675" i="1"/>
  <c r="U3675" i="1"/>
  <c r="Y3674" i="1"/>
  <c r="X3674" i="1"/>
  <c r="W3674" i="1"/>
  <c r="V3674" i="1"/>
  <c r="U3674" i="1"/>
  <c r="Y3673" i="1"/>
  <c r="X3673" i="1"/>
  <c r="W3673" i="1"/>
  <c r="V3673" i="1"/>
  <c r="U3673" i="1"/>
  <c r="Y3672" i="1"/>
  <c r="X3672" i="1"/>
  <c r="W3672" i="1"/>
  <c r="V3672" i="1"/>
  <c r="U3672" i="1"/>
  <c r="Y3671" i="1"/>
  <c r="X3671" i="1"/>
  <c r="W3671" i="1"/>
  <c r="V3671" i="1"/>
  <c r="U3671" i="1"/>
  <c r="Y3670" i="1"/>
  <c r="X3670" i="1"/>
  <c r="W3670" i="1"/>
  <c r="V3670" i="1"/>
  <c r="U3670" i="1"/>
  <c r="Y3669" i="1"/>
  <c r="X3669" i="1"/>
  <c r="W3669" i="1"/>
  <c r="V3669" i="1"/>
  <c r="U3669" i="1"/>
  <c r="Y3668" i="1"/>
  <c r="X3668" i="1"/>
  <c r="W3668" i="1"/>
  <c r="V3668" i="1"/>
  <c r="U3668" i="1"/>
  <c r="Y3667" i="1"/>
  <c r="X3667" i="1"/>
  <c r="W3667" i="1"/>
  <c r="V3667" i="1"/>
  <c r="U3667" i="1"/>
  <c r="Y3666" i="1"/>
  <c r="X3666" i="1"/>
  <c r="W3666" i="1"/>
  <c r="V3666" i="1"/>
  <c r="U3666" i="1"/>
  <c r="Y3665" i="1"/>
  <c r="X3665" i="1"/>
  <c r="W3665" i="1"/>
  <c r="V3665" i="1"/>
  <c r="U3665" i="1"/>
  <c r="Y3664" i="1"/>
  <c r="X3664" i="1"/>
  <c r="W3664" i="1"/>
  <c r="V3664" i="1"/>
  <c r="U3664" i="1"/>
  <c r="Y3663" i="1"/>
  <c r="X3663" i="1"/>
  <c r="W3663" i="1"/>
  <c r="V3663" i="1"/>
  <c r="U3663" i="1"/>
  <c r="Y3662" i="1"/>
  <c r="X3662" i="1"/>
  <c r="W3662" i="1"/>
  <c r="V3662" i="1"/>
  <c r="U3662" i="1"/>
  <c r="Y3661" i="1"/>
  <c r="X3661" i="1"/>
  <c r="W3661" i="1"/>
  <c r="V3661" i="1"/>
  <c r="U3661" i="1"/>
  <c r="Y3660" i="1"/>
  <c r="X3660" i="1"/>
  <c r="W3660" i="1"/>
  <c r="V3660" i="1"/>
  <c r="U3660" i="1"/>
  <c r="Y3659" i="1"/>
  <c r="X3659" i="1"/>
  <c r="W3659" i="1"/>
  <c r="V3659" i="1"/>
  <c r="U3659" i="1"/>
  <c r="Y3658" i="1"/>
  <c r="X3658" i="1"/>
  <c r="W3658" i="1"/>
  <c r="V3658" i="1"/>
  <c r="U3658" i="1"/>
  <c r="Y3657" i="1"/>
  <c r="X3657" i="1"/>
  <c r="W3657" i="1"/>
  <c r="V3657" i="1"/>
  <c r="U3657" i="1"/>
  <c r="Y3656" i="1"/>
  <c r="X3656" i="1"/>
  <c r="W3656" i="1"/>
  <c r="V3656" i="1"/>
  <c r="U3656" i="1"/>
  <c r="Y3655" i="1"/>
  <c r="X3655" i="1"/>
  <c r="W3655" i="1"/>
  <c r="V3655" i="1"/>
  <c r="U3655" i="1"/>
  <c r="Y3654" i="1"/>
  <c r="X3654" i="1"/>
  <c r="W3654" i="1"/>
  <c r="V3654" i="1"/>
  <c r="U3654" i="1"/>
  <c r="Y3653" i="1"/>
  <c r="X3653" i="1"/>
  <c r="W3653" i="1"/>
  <c r="V3653" i="1"/>
  <c r="U3653" i="1"/>
  <c r="Y3652" i="1"/>
  <c r="X3652" i="1"/>
  <c r="W3652" i="1"/>
  <c r="V3652" i="1"/>
  <c r="U3652" i="1"/>
  <c r="Y3651" i="1"/>
  <c r="X3651" i="1"/>
  <c r="W3651" i="1"/>
  <c r="V3651" i="1"/>
  <c r="U3651" i="1"/>
  <c r="Y3650" i="1"/>
  <c r="X3650" i="1"/>
  <c r="W3650" i="1"/>
  <c r="V3650" i="1"/>
  <c r="U3650" i="1"/>
  <c r="Y3649" i="1"/>
  <c r="X3649" i="1"/>
  <c r="W3649" i="1"/>
  <c r="V3649" i="1"/>
  <c r="U3649" i="1"/>
  <c r="Y3648" i="1"/>
  <c r="X3648" i="1"/>
  <c r="W3648" i="1"/>
  <c r="V3648" i="1"/>
  <c r="U3648" i="1"/>
  <c r="Y3647" i="1"/>
  <c r="X3647" i="1"/>
  <c r="W3647" i="1"/>
  <c r="V3647" i="1"/>
  <c r="U3647" i="1"/>
  <c r="Y3646" i="1"/>
  <c r="X3646" i="1"/>
  <c r="W3646" i="1"/>
  <c r="V3646" i="1"/>
  <c r="U3646" i="1"/>
  <c r="Y3645" i="1"/>
  <c r="X3645" i="1"/>
  <c r="W3645" i="1"/>
  <c r="V3645" i="1"/>
  <c r="U3645" i="1"/>
  <c r="Y3644" i="1"/>
  <c r="X3644" i="1"/>
  <c r="W3644" i="1"/>
  <c r="V3644" i="1"/>
  <c r="U3644" i="1"/>
  <c r="Y3643" i="1"/>
  <c r="X3643" i="1"/>
  <c r="W3643" i="1"/>
  <c r="V3643" i="1"/>
  <c r="U3643" i="1"/>
  <c r="Y3642" i="1"/>
  <c r="X3642" i="1"/>
  <c r="W3642" i="1"/>
  <c r="V3642" i="1"/>
  <c r="U3642" i="1"/>
  <c r="Y3641" i="1"/>
  <c r="X3641" i="1"/>
  <c r="W3641" i="1"/>
  <c r="V3641" i="1"/>
  <c r="U3641" i="1"/>
  <c r="Y3640" i="1"/>
  <c r="X3640" i="1"/>
  <c r="W3640" i="1"/>
  <c r="V3640" i="1"/>
  <c r="U3640" i="1"/>
  <c r="Y3639" i="1"/>
  <c r="X3639" i="1"/>
  <c r="W3639" i="1"/>
  <c r="V3639" i="1"/>
  <c r="U3639" i="1"/>
  <c r="Y3638" i="1"/>
  <c r="X3638" i="1"/>
  <c r="W3638" i="1"/>
  <c r="V3638" i="1"/>
  <c r="U3638" i="1"/>
  <c r="Y3637" i="1"/>
  <c r="X3637" i="1"/>
  <c r="W3637" i="1"/>
  <c r="V3637" i="1"/>
  <c r="U3637" i="1"/>
  <c r="Y3636" i="1"/>
  <c r="X3636" i="1"/>
  <c r="W3636" i="1"/>
  <c r="V3636" i="1"/>
  <c r="U3636" i="1"/>
  <c r="Y3635" i="1"/>
  <c r="X3635" i="1"/>
  <c r="W3635" i="1"/>
  <c r="V3635" i="1"/>
  <c r="U3635" i="1"/>
  <c r="Y3634" i="1"/>
  <c r="X3634" i="1"/>
  <c r="W3634" i="1"/>
  <c r="V3634" i="1"/>
  <c r="U3634" i="1"/>
  <c r="Y3633" i="1"/>
  <c r="X3633" i="1"/>
  <c r="W3633" i="1"/>
  <c r="V3633" i="1"/>
  <c r="U3633" i="1"/>
  <c r="Y3632" i="1"/>
  <c r="X3632" i="1"/>
  <c r="W3632" i="1"/>
  <c r="V3632" i="1"/>
  <c r="U3632" i="1"/>
  <c r="Y3631" i="1"/>
  <c r="X3631" i="1"/>
  <c r="W3631" i="1"/>
  <c r="V3631" i="1"/>
  <c r="U3631" i="1"/>
  <c r="Y3630" i="1"/>
  <c r="X3630" i="1"/>
  <c r="W3630" i="1"/>
  <c r="V3630" i="1"/>
  <c r="U3630" i="1"/>
  <c r="Y3629" i="1"/>
  <c r="X3629" i="1"/>
  <c r="W3629" i="1"/>
  <c r="V3629" i="1"/>
  <c r="U3629" i="1"/>
  <c r="Y3628" i="1"/>
  <c r="X3628" i="1"/>
  <c r="W3628" i="1"/>
  <c r="V3628" i="1"/>
  <c r="U3628" i="1"/>
  <c r="Y3627" i="1"/>
  <c r="X3627" i="1"/>
  <c r="W3627" i="1"/>
  <c r="V3627" i="1"/>
  <c r="U3627" i="1"/>
  <c r="Y3626" i="1"/>
  <c r="X3626" i="1"/>
  <c r="W3626" i="1"/>
  <c r="V3626" i="1"/>
  <c r="U3626" i="1"/>
  <c r="Y3625" i="1"/>
  <c r="X3625" i="1"/>
  <c r="W3625" i="1"/>
  <c r="V3625" i="1"/>
  <c r="U3625" i="1"/>
  <c r="Y3624" i="1"/>
  <c r="X3624" i="1"/>
  <c r="W3624" i="1"/>
  <c r="V3624" i="1"/>
  <c r="U3624" i="1"/>
  <c r="Y3623" i="1"/>
  <c r="X3623" i="1"/>
  <c r="W3623" i="1"/>
  <c r="V3623" i="1"/>
  <c r="U3623" i="1"/>
  <c r="Y3622" i="1"/>
  <c r="X3622" i="1"/>
  <c r="W3622" i="1"/>
  <c r="V3622" i="1"/>
  <c r="U3622" i="1"/>
  <c r="Y3621" i="1"/>
  <c r="X3621" i="1"/>
  <c r="W3621" i="1"/>
  <c r="V3621" i="1"/>
  <c r="U3621" i="1"/>
  <c r="Y3620" i="1"/>
  <c r="X3620" i="1"/>
  <c r="W3620" i="1"/>
  <c r="V3620" i="1"/>
  <c r="U3620" i="1"/>
  <c r="Y3619" i="1"/>
  <c r="X3619" i="1"/>
  <c r="W3619" i="1"/>
  <c r="V3619" i="1"/>
  <c r="U3619" i="1"/>
  <c r="Y3618" i="1"/>
  <c r="X3618" i="1"/>
  <c r="W3618" i="1"/>
  <c r="V3618" i="1"/>
  <c r="U3618" i="1"/>
  <c r="Y3617" i="1"/>
  <c r="X3617" i="1"/>
  <c r="W3617" i="1"/>
  <c r="V3617" i="1"/>
  <c r="U3617" i="1"/>
  <c r="Y3616" i="1"/>
  <c r="X3616" i="1"/>
  <c r="W3616" i="1"/>
  <c r="V3616" i="1"/>
  <c r="U3616" i="1"/>
  <c r="Y3615" i="1"/>
  <c r="X3615" i="1"/>
  <c r="W3615" i="1"/>
  <c r="V3615" i="1"/>
  <c r="U3615" i="1"/>
  <c r="Y3614" i="1"/>
  <c r="X3614" i="1"/>
  <c r="W3614" i="1"/>
  <c r="V3614" i="1"/>
  <c r="U3614" i="1"/>
  <c r="Y3613" i="1"/>
  <c r="X3613" i="1"/>
  <c r="W3613" i="1"/>
  <c r="V3613" i="1"/>
  <c r="U3613" i="1"/>
  <c r="Y3612" i="1"/>
  <c r="X3612" i="1"/>
  <c r="W3612" i="1"/>
  <c r="V3612" i="1"/>
  <c r="U3612" i="1"/>
  <c r="Y3611" i="1"/>
  <c r="X3611" i="1"/>
  <c r="W3611" i="1"/>
  <c r="V3611" i="1"/>
  <c r="U3611" i="1"/>
  <c r="Y3610" i="1"/>
  <c r="X3610" i="1"/>
  <c r="W3610" i="1"/>
  <c r="V3610" i="1"/>
  <c r="U3610" i="1"/>
  <c r="Y3609" i="1"/>
  <c r="X3609" i="1"/>
  <c r="W3609" i="1"/>
  <c r="V3609" i="1"/>
  <c r="U3609" i="1"/>
  <c r="Y3608" i="1"/>
  <c r="X3608" i="1"/>
  <c r="W3608" i="1"/>
  <c r="V3608" i="1"/>
  <c r="U3608" i="1"/>
  <c r="Y3607" i="1"/>
  <c r="X3607" i="1"/>
  <c r="W3607" i="1"/>
  <c r="V3607" i="1"/>
  <c r="U3607" i="1"/>
  <c r="Y3606" i="1"/>
  <c r="X3606" i="1"/>
  <c r="W3606" i="1"/>
  <c r="V3606" i="1"/>
  <c r="U3606" i="1"/>
  <c r="Y3605" i="1"/>
  <c r="X3605" i="1"/>
  <c r="W3605" i="1"/>
  <c r="V3605" i="1"/>
  <c r="U3605" i="1"/>
  <c r="Y3604" i="1"/>
  <c r="X3604" i="1"/>
  <c r="W3604" i="1"/>
  <c r="V3604" i="1"/>
  <c r="U3604" i="1"/>
  <c r="Y3603" i="1"/>
  <c r="X3603" i="1"/>
  <c r="W3603" i="1"/>
  <c r="V3603" i="1"/>
  <c r="U3603" i="1"/>
  <c r="Y3602" i="1"/>
  <c r="X3602" i="1"/>
  <c r="W3602" i="1"/>
  <c r="V3602" i="1"/>
  <c r="U3602" i="1"/>
  <c r="Y3601" i="1"/>
  <c r="X3601" i="1"/>
  <c r="W3601" i="1"/>
  <c r="V3601" i="1"/>
  <c r="U3601" i="1"/>
  <c r="Y3600" i="1"/>
  <c r="X3600" i="1"/>
  <c r="W3600" i="1"/>
  <c r="V3600" i="1"/>
  <c r="U3600" i="1"/>
  <c r="Y3599" i="1"/>
  <c r="X3599" i="1"/>
  <c r="W3599" i="1"/>
  <c r="V3599" i="1"/>
  <c r="U3599" i="1"/>
  <c r="Y3598" i="1"/>
  <c r="X3598" i="1"/>
  <c r="W3598" i="1"/>
  <c r="V3598" i="1"/>
  <c r="U3598" i="1"/>
  <c r="Y3597" i="1"/>
  <c r="X3597" i="1"/>
  <c r="W3597" i="1"/>
  <c r="V3597" i="1"/>
  <c r="U3597" i="1"/>
  <c r="Y3596" i="1"/>
  <c r="X3596" i="1"/>
  <c r="W3596" i="1"/>
  <c r="V3596" i="1"/>
  <c r="U3596" i="1"/>
  <c r="Y3595" i="1"/>
  <c r="X3595" i="1"/>
  <c r="W3595" i="1"/>
  <c r="V3595" i="1"/>
  <c r="U3595" i="1"/>
  <c r="Y3594" i="1"/>
  <c r="X3594" i="1"/>
  <c r="W3594" i="1"/>
  <c r="V3594" i="1"/>
  <c r="U3594" i="1"/>
  <c r="Y3593" i="1"/>
  <c r="X3593" i="1"/>
  <c r="W3593" i="1"/>
  <c r="V3593" i="1"/>
  <c r="U3593" i="1"/>
  <c r="Y3592" i="1"/>
  <c r="X3592" i="1"/>
  <c r="W3592" i="1"/>
  <c r="V3592" i="1"/>
  <c r="U3592" i="1"/>
  <c r="Y3591" i="1"/>
  <c r="X3591" i="1"/>
  <c r="W3591" i="1"/>
  <c r="V3591" i="1"/>
  <c r="U3591" i="1"/>
  <c r="Y3590" i="1"/>
  <c r="X3590" i="1"/>
  <c r="W3590" i="1"/>
  <c r="V3590" i="1"/>
  <c r="U3590" i="1"/>
  <c r="Y3589" i="1"/>
  <c r="X3589" i="1"/>
  <c r="W3589" i="1"/>
  <c r="V3589" i="1"/>
  <c r="U3589" i="1"/>
  <c r="Y3588" i="1"/>
  <c r="X3588" i="1"/>
  <c r="W3588" i="1"/>
  <c r="V3588" i="1"/>
  <c r="U3588" i="1"/>
  <c r="Y3587" i="1"/>
  <c r="X3587" i="1"/>
  <c r="W3587" i="1"/>
  <c r="V3587" i="1"/>
  <c r="U3587" i="1"/>
  <c r="Y3586" i="1"/>
  <c r="X3586" i="1"/>
  <c r="W3586" i="1"/>
  <c r="V3586" i="1"/>
  <c r="U3586" i="1"/>
  <c r="Y3585" i="1"/>
  <c r="X3585" i="1"/>
  <c r="W3585" i="1"/>
  <c r="V3585" i="1"/>
  <c r="U3585" i="1"/>
  <c r="Y3584" i="1"/>
  <c r="X3584" i="1"/>
  <c r="W3584" i="1"/>
  <c r="V3584" i="1"/>
  <c r="U3584" i="1"/>
  <c r="Y3583" i="1"/>
  <c r="X3583" i="1"/>
  <c r="W3583" i="1"/>
  <c r="V3583" i="1"/>
  <c r="U3583" i="1"/>
  <c r="Y3582" i="1"/>
  <c r="X3582" i="1"/>
  <c r="W3582" i="1"/>
  <c r="V3582" i="1"/>
  <c r="U3582" i="1"/>
  <c r="Y3581" i="1"/>
  <c r="X3581" i="1"/>
  <c r="W3581" i="1"/>
  <c r="V3581" i="1"/>
  <c r="U3581" i="1"/>
  <c r="Y3580" i="1"/>
  <c r="X3580" i="1"/>
  <c r="W3580" i="1"/>
  <c r="V3580" i="1"/>
  <c r="U3580" i="1"/>
  <c r="Y3579" i="1"/>
  <c r="X3579" i="1"/>
  <c r="W3579" i="1"/>
  <c r="V3579" i="1"/>
  <c r="U3579" i="1"/>
  <c r="Y3578" i="1"/>
  <c r="X3578" i="1"/>
  <c r="W3578" i="1"/>
  <c r="V3578" i="1"/>
  <c r="U3578" i="1"/>
  <c r="Y3577" i="1"/>
  <c r="X3577" i="1"/>
  <c r="W3577" i="1"/>
  <c r="V3577" i="1"/>
  <c r="U3577" i="1"/>
  <c r="Y3576" i="1"/>
  <c r="X3576" i="1"/>
  <c r="W3576" i="1"/>
  <c r="V3576" i="1"/>
  <c r="U3576" i="1"/>
  <c r="Y3575" i="1"/>
  <c r="X3575" i="1"/>
  <c r="W3575" i="1"/>
  <c r="V3575" i="1"/>
  <c r="U3575" i="1"/>
  <c r="Y3574" i="1"/>
  <c r="X3574" i="1"/>
  <c r="W3574" i="1"/>
  <c r="V3574" i="1"/>
  <c r="U3574" i="1"/>
  <c r="Y3573" i="1"/>
  <c r="X3573" i="1"/>
  <c r="W3573" i="1"/>
  <c r="V3573" i="1"/>
  <c r="U3573" i="1"/>
  <c r="Y3572" i="1"/>
  <c r="X3572" i="1"/>
  <c r="W3572" i="1"/>
  <c r="V3572" i="1"/>
  <c r="U3572" i="1"/>
  <c r="Y3571" i="1"/>
  <c r="X3571" i="1"/>
  <c r="W3571" i="1"/>
  <c r="V3571" i="1"/>
  <c r="U3571" i="1"/>
  <c r="Y3570" i="1"/>
  <c r="X3570" i="1"/>
  <c r="W3570" i="1"/>
  <c r="V3570" i="1"/>
  <c r="U3570" i="1"/>
  <c r="Y3569" i="1"/>
  <c r="X3569" i="1"/>
  <c r="W3569" i="1"/>
  <c r="V3569" i="1"/>
  <c r="U3569" i="1"/>
  <c r="Y3568" i="1"/>
  <c r="X3568" i="1"/>
  <c r="W3568" i="1"/>
  <c r="V3568" i="1"/>
  <c r="U3568" i="1"/>
  <c r="Y3567" i="1"/>
  <c r="X3567" i="1"/>
  <c r="W3567" i="1"/>
  <c r="V3567" i="1"/>
  <c r="U3567" i="1"/>
  <c r="Y3566" i="1"/>
  <c r="X3566" i="1"/>
  <c r="W3566" i="1"/>
  <c r="V3566" i="1"/>
  <c r="U3566" i="1"/>
  <c r="Y3565" i="1"/>
  <c r="X3565" i="1"/>
  <c r="W3565" i="1"/>
  <c r="V3565" i="1"/>
  <c r="U3565" i="1"/>
  <c r="Y3564" i="1"/>
  <c r="X3564" i="1"/>
  <c r="W3564" i="1"/>
  <c r="V3564" i="1"/>
  <c r="U3564" i="1"/>
  <c r="Y3563" i="1"/>
  <c r="X3563" i="1"/>
  <c r="W3563" i="1"/>
  <c r="V3563" i="1"/>
  <c r="U3563" i="1"/>
  <c r="Y3562" i="1"/>
  <c r="X3562" i="1"/>
  <c r="W3562" i="1"/>
  <c r="V3562" i="1"/>
  <c r="U3562" i="1"/>
  <c r="Y3561" i="1"/>
  <c r="X3561" i="1"/>
  <c r="W3561" i="1"/>
  <c r="V3561" i="1"/>
  <c r="U3561" i="1"/>
  <c r="Y3560" i="1"/>
  <c r="X3560" i="1"/>
  <c r="W3560" i="1"/>
  <c r="V3560" i="1"/>
  <c r="U3560" i="1"/>
  <c r="Y3559" i="1"/>
  <c r="X3559" i="1"/>
  <c r="W3559" i="1"/>
  <c r="V3559" i="1"/>
  <c r="U3559" i="1"/>
  <c r="Y3558" i="1"/>
  <c r="X3558" i="1"/>
  <c r="W3558" i="1"/>
  <c r="V3558" i="1"/>
  <c r="U3558" i="1"/>
  <c r="Y3557" i="1"/>
  <c r="X3557" i="1"/>
  <c r="W3557" i="1"/>
  <c r="V3557" i="1"/>
  <c r="U3557" i="1"/>
  <c r="Y3556" i="1"/>
  <c r="X3556" i="1"/>
  <c r="W3556" i="1"/>
  <c r="V3556" i="1"/>
  <c r="U3556" i="1"/>
  <c r="Y3555" i="1"/>
  <c r="X3555" i="1"/>
  <c r="W3555" i="1"/>
  <c r="V3555" i="1"/>
  <c r="U3555" i="1"/>
  <c r="Y3554" i="1"/>
  <c r="X3554" i="1"/>
  <c r="W3554" i="1"/>
  <c r="V3554" i="1"/>
  <c r="U3554" i="1"/>
  <c r="Y3553" i="1"/>
  <c r="X3553" i="1"/>
  <c r="W3553" i="1"/>
  <c r="V3553" i="1"/>
  <c r="U3553" i="1"/>
  <c r="Y3552" i="1"/>
  <c r="X3552" i="1"/>
  <c r="W3552" i="1"/>
  <c r="V3552" i="1"/>
  <c r="U3552" i="1"/>
  <c r="Y3551" i="1"/>
  <c r="X3551" i="1"/>
  <c r="W3551" i="1"/>
  <c r="V3551" i="1"/>
  <c r="U3551" i="1"/>
  <c r="Y3550" i="1"/>
  <c r="X3550" i="1"/>
  <c r="W3550" i="1"/>
  <c r="V3550" i="1"/>
  <c r="U3550" i="1"/>
  <c r="Y3549" i="1"/>
  <c r="X3549" i="1"/>
  <c r="W3549" i="1"/>
  <c r="V3549" i="1"/>
  <c r="U3549" i="1"/>
  <c r="Y3548" i="1"/>
  <c r="X3548" i="1"/>
  <c r="W3548" i="1"/>
  <c r="V3548" i="1"/>
  <c r="U3548" i="1"/>
  <c r="Y3547" i="1"/>
  <c r="X3547" i="1"/>
  <c r="W3547" i="1"/>
  <c r="V3547" i="1"/>
  <c r="U3547" i="1"/>
  <c r="Y3546" i="1"/>
  <c r="X3546" i="1"/>
  <c r="W3546" i="1"/>
  <c r="V3546" i="1"/>
  <c r="U3546" i="1"/>
  <c r="Y3545" i="1"/>
  <c r="X3545" i="1"/>
  <c r="W3545" i="1"/>
  <c r="V3545" i="1"/>
  <c r="U3545" i="1"/>
  <c r="Y3544" i="1"/>
  <c r="X3544" i="1"/>
  <c r="W3544" i="1"/>
  <c r="V3544" i="1"/>
  <c r="U3544" i="1"/>
  <c r="Y3543" i="1"/>
  <c r="X3543" i="1"/>
  <c r="W3543" i="1"/>
  <c r="V3543" i="1"/>
  <c r="U3543" i="1"/>
  <c r="Y3542" i="1"/>
  <c r="X3542" i="1"/>
  <c r="W3542" i="1"/>
  <c r="V3542" i="1"/>
  <c r="U3542" i="1"/>
  <c r="Y3541" i="1"/>
  <c r="X3541" i="1"/>
  <c r="W3541" i="1"/>
  <c r="V3541" i="1"/>
  <c r="U3541" i="1"/>
  <c r="Y3540" i="1"/>
  <c r="X3540" i="1"/>
  <c r="W3540" i="1"/>
  <c r="V3540" i="1"/>
  <c r="U3540" i="1"/>
  <c r="Y3539" i="1"/>
  <c r="X3539" i="1"/>
  <c r="W3539" i="1"/>
  <c r="V3539" i="1"/>
  <c r="U3539" i="1"/>
  <c r="Y3538" i="1"/>
  <c r="X3538" i="1"/>
  <c r="W3538" i="1"/>
  <c r="V3538" i="1"/>
  <c r="U3538" i="1"/>
  <c r="Y3537" i="1"/>
  <c r="X3537" i="1"/>
  <c r="W3537" i="1"/>
  <c r="V3537" i="1"/>
  <c r="U3537" i="1"/>
  <c r="Y3536" i="1"/>
  <c r="X3536" i="1"/>
  <c r="W3536" i="1"/>
  <c r="V3536" i="1"/>
  <c r="U3536" i="1"/>
  <c r="Y3535" i="1"/>
  <c r="X3535" i="1"/>
  <c r="W3535" i="1"/>
  <c r="V3535" i="1"/>
  <c r="U3535" i="1"/>
  <c r="Y3534" i="1"/>
  <c r="X3534" i="1"/>
  <c r="W3534" i="1"/>
  <c r="V3534" i="1"/>
  <c r="U3534" i="1"/>
  <c r="Y3533" i="1"/>
  <c r="X3533" i="1"/>
  <c r="W3533" i="1"/>
  <c r="V3533" i="1"/>
  <c r="U3533" i="1"/>
  <c r="Y3532" i="1"/>
  <c r="X3532" i="1"/>
  <c r="W3532" i="1"/>
  <c r="V3532" i="1"/>
  <c r="U3532" i="1"/>
  <c r="Y3531" i="1"/>
  <c r="X3531" i="1"/>
  <c r="W3531" i="1"/>
  <c r="V3531" i="1"/>
  <c r="U3531" i="1"/>
  <c r="Y3530" i="1"/>
  <c r="X3530" i="1"/>
  <c r="W3530" i="1"/>
  <c r="V3530" i="1"/>
  <c r="U3530" i="1"/>
  <c r="Y3529" i="1"/>
  <c r="X3529" i="1"/>
  <c r="W3529" i="1"/>
  <c r="V3529" i="1"/>
  <c r="U3529" i="1"/>
  <c r="Y3528" i="1"/>
  <c r="X3528" i="1"/>
  <c r="W3528" i="1"/>
  <c r="V3528" i="1"/>
  <c r="U3528" i="1"/>
  <c r="Y3527" i="1"/>
  <c r="X3527" i="1"/>
  <c r="W3527" i="1"/>
  <c r="V3527" i="1"/>
  <c r="U3527" i="1"/>
  <c r="Y3526" i="1"/>
  <c r="X3526" i="1"/>
  <c r="W3526" i="1"/>
  <c r="V3526" i="1"/>
  <c r="U3526" i="1"/>
  <c r="Y3525" i="1"/>
  <c r="X3525" i="1"/>
  <c r="W3525" i="1"/>
  <c r="V3525" i="1"/>
  <c r="U3525" i="1"/>
  <c r="Y3524" i="1"/>
  <c r="X3524" i="1"/>
  <c r="W3524" i="1"/>
  <c r="V3524" i="1"/>
  <c r="U3524" i="1"/>
  <c r="Y3523" i="1"/>
  <c r="X3523" i="1"/>
  <c r="W3523" i="1"/>
  <c r="V3523" i="1"/>
  <c r="U3523" i="1"/>
  <c r="Y3522" i="1"/>
  <c r="X3522" i="1"/>
  <c r="W3522" i="1"/>
  <c r="V3522" i="1"/>
  <c r="U3522" i="1"/>
  <c r="Y3521" i="1"/>
  <c r="X3521" i="1"/>
  <c r="W3521" i="1"/>
  <c r="V3521" i="1"/>
  <c r="U3521" i="1"/>
  <c r="Y3520" i="1"/>
  <c r="X3520" i="1"/>
  <c r="W3520" i="1"/>
  <c r="V3520" i="1"/>
  <c r="U3520" i="1"/>
  <c r="Y3519" i="1"/>
  <c r="X3519" i="1"/>
  <c r="W3519" i="1"/>
  <c r="V3519" i="1"/>
  <c r="U3519" i="1"/>
  <c r="Y3518" i="1"/>
  <c r="X3518" i="1"/>
  <c r="W3518" i="1"/>
  <c r="V3518" i="1"/>
  <c r="U3518" i="1"/>
  <c r="Y3517" i="1"/>
  <c r="X3517" i="1"/>
  <c r="W3517" i="1"/>
  <c r="V3517" i="1"/>
  <c r="U3517" i="1"/>
  <c r="Y3516" i="1"/>
  <c r="X3516" i="1"/>
  <c r="W3516" i="1"/>
  <c r="V3516" i="1"/>
  <c r="U3516" i="1"/>
  <c r="Y3515" i="1"/>
  <c r="X3515" i="1"/>
  <c r="W3515" i="1"/>
  <c r="V3515" i="1"/>
  <c r="U3515" i="1"/>
  <c r="Y3514" i="1"/>
  <c r="X3514" i="1"/>
  <c r="W3514" i="1"/>
  <c r="V3514" i="1"/>
  <c r="U3514" i="1"/>
  <c r="Y3513" i="1"/>
  <c r="X3513" i="1"/>
  <c r="W3513" i="1"/>
  <c r="V3513" i="1"/>
  <c r="U3513" i="1"/>
  <c r="Y3512" i="1"/>
  <c r="X3512" i="1"/>
  <c r="W3512" i="1"/>
  <c r="V3512" i="1"/>
  <c r="U3512" i="1"/>
  <c r="Y3511" i="1"/>
  <c r="X3511" i="1"/>
  <c r="W3511" i="1"/>
  <c r="V3511" i="1"/>
  <c r="U3511" i="1"/>
  <c r="Y3510" i="1"/>
  <c r="X3510" i="1"/>
  <c r="W3510" i="1"/>
  <c r="V3510" i="1"/>
  <c r="U3510" i="1"/>
  <c r="Y3509" i="1"/>
  <c r="X3509" i="1"/>
  <c r="W3509" i="1"/>
  <c r="V3509" i="1"/>
  <c r="U3509" i="1"/>
  <c r="Y3508" i="1"/>
  <c r="X3508" i="1"/>
  <c r="W3508" i="1"/>
  <c r="V3508" i="1"/>
  <c r="U3508" i="1"/>
  <c r="Y3507" i="1"/>
  <c r="X3507" i="1"/>
  <c r="W3507" i="1"/>
  <c r="V3507" i="1"/>
  <c r="U3507" i="1"/>
  <c r="Y3506" i="1"/>
  <c r="X3506" i="1"/>
  <c r="W3506" i="1"/>
  <c r="V3506" i="1"/>
  <c r="U3506" i="1"/>
  <c r="Y3505" i="1"/>
  <c r="X3505" i="1"/>
  <c r="W3505" i="1"/>
  <c r="V3505" i="1"/>
  <c r="U3505" i="1"/>
  <c r="Y3504" i="1"/>
  <c r="X3504" i="1"/>
  <c r="W3504" i="1"/>
  <c r="V3504" i="1"/>
  <c r="U3504" i="1"/>
  <c r="Y3503" i="1"/>
  <c r="X3503" i="1"/>
  <c r="W3503" i="1"/>
  <c r="V3503" i="1"/>
  <c r="U3503" i="1"/>
  <c r="Y3502" i="1"/>
  <c r="X3502" i="1"/>
  <c r="W3502" i="1"/>
  <c r="V3502" i="1"/>
  <c r="U3502" i="1"/>
  <c r="Y3501" i="1"/>
  <c r="X3501" i="1"/>
  <c r="W3501" i="1"/>
  <c r="V3501" i="1"/>
  <c r="U3501" i="1"/>
  <c r="Y3500" i="1"/>
  <c r="X3500" i="1"/>
  <c r="W3500" i="1"/>
  <c r="V3500" i="1"/>
  <c r="U3500" i="1"/>
  <c r="Y3499" i="1"/>
  <c r="X3499" i="1"/>
  <c r="W3499" i="1"/>
  <c r="V3499" i="1"/>
  <c r="U3499" i="1"/>
  <c r="Y3498" i="1"/>
  <c r="X3498" i="1"/>
  <c r="W3498" i="1"/>
  <c r="V3498" i="1"/>
  <c r="U3498" i="1"/>
  <c r="Y3497" i="1"/>
  <c r="X3497" i="1"/>
  <c r="W3497" i="1"/>
  <c r="V3497" i="1"/>
  <c r="U3497" i="1"/>
  <c r="Y3496" i="1"/>
  <c r="X3496" i="1"/>
  <c r="W3496" i="1"/>
  <c r="V3496" i="1"/>
  <c r="U3496" i="1"/>
  <c r="Y3495" i="1"/>
  <c r="X3495" i="1"/>
  <c r="W3495" i="1"/>
  <c r="V3495" i="1"/>
  <c r="U3495" i="1"/>
  <c r="Y3494" i="1"/>
  <c r="X3494" i="1"/>
  <c r="W3494" i="1"/>
  <c r="V3494" i="1"/>
  <c r="U3494" i="1"/>
  <c r="Y3493" i="1"/>
  <c r="X3493" i="1"/>
  <c r="W3493" i="1"/>
  <c r="V3493" i="1"/>
  <c r="U3493" i="1"/>
  <c r="Y3492" i="1"/>
  <c r="X3492" i="1"/>
  <c r="W3492" i="1"/>
  <c r="V3492" i="1"/>
  <c r="U3492" i="1"/>
  <c r="Y3491" i="1"/>
  <c r="X3491" i="1"/>
  <c r="W3491" i="1"/>
  <c r="V3491" i="1"/>
  <c r="U3491" i="1"/>
  <c r="Y3490" i="1"/>
  <c r="X3490" i="1"/>
  <c r="W3490" i="1"/>
  <c r="V3490" i="1"/>
  <c r="U3490" i="1"/>
  <c r="Y3489" i="1"/>
  <c r="X3489" i="1"/>
  <c r="W3489" i="1"/>
  <c r="V3489" i="1"/>
  <c r="U3489" i="1"/>
  <c r="Y3488" i="1"/>
  <c r="X3488" i="1"/>
  <c r="W3488" i="1"/>
  <c r="V3488" i="1"/>
  <c r="U3488" i="1"/>
  <c r="Y3487" i="1"/>
  <c r="X3487" i="1"/>
  <c r="W3487" i="1"/>
  <c r="V3487" i="1"/>
  <c r="U3487" i="1"/>
  <c r="Y3486" i="1"/>
  <c r="X3486" i="1"/>
  <c r="W3486" i="1"/>
  <c r="V3486" i="1"/>
  <c r="U3486" i="1"/>
  <c r="Y3485" i="1"/>
  <c r="X3485" i="1"/>
  <c r="W3485" i="1"/>
  <c r="V3485" i="1"/>
  <c r="U3485" i="1"/>
  <c r="Y3484" i="1"/>
  <c r="X3484" i="1"/>
  <c r="W3484" i="1"/>
  <c r="V3484" i="1"/>
  <c r="U3484" i="1"/>
  <c r="Y3483" i="1"/>
  <c r="X3483" i="1"/>
  <c r="W3483" i="1"/>
  <c r="V3483" i="1"/>
  <c r="U3483" i="1"/>
  <c r="Y3482" i="1"/>
  <c r="X3482" i="1"/>
  <c r="W3482" i="1"/>
  <c r="V3482" i="1"/>
  <c r="U3482" i="1"/>
  <c r="Y3481" i="1"/>
  <c r="X3481" i="1"/>
  <c r="W3481" i="1"/>
  <c r="V3481" i="1"/>
  <c r="U3481" i="1"/>
  <c r="Y3480" i="1"/>
  <c r="X3480" i="1"/>
  <c r="W3480" i="1"/>
  <c r="V3480" i="1"/>
  <c r="U3480" i="1"/>
  <c r="Y3479" i="1"/>
  <c r="X3479" i="1"/>
  <c r="W3479" i="1"/>
  <c r="V3479" i="1"/>
  <c r="U3479" i="1"/>
  <c r="Y3478" i="1"/>
  <c r="X3478" i="1"/>
  <c r="W3478" i="1"/>
  <c r="V3478" i="1"/>
  <c r="U3478" i="1"/>
  <c r="Y3477" i="1"/>
  <c r="X3477" i="1"/>
  <c r="W3477" i="1"/>
  <c r="V3477" i="1"/>
  <c r="U3477" i="1"/>
  <c r="Y3476" i="1"/>
  <c r="X3476" i="1"/>
  <c r="W3476" i="1"/>
  <c r="V3476" i="1"/>
  <c r="U3476" i="1"/>
  <c r="Y3475" i="1"/>
  <c r="X3475" i="1"/>
  <c r="W3475" i="1"/>
  <c r="V3475" i="1"/>
  <c r="U3475" i="1"/>
  <c r="Y3474" i="1"/>
  <c r="X3474" i="1"/>
  <c r="W3474" i="1"/>
  <c r="V3474" i="1"/>
  <c r="U3474" i="1"/>
  <c r="Y3473" i="1"/>
  <c r="X3473" i="1"/>
  <c r="W3473" i="1"/>
  <c r="V3473" i="1"/>
  <c r="U3473" i="1"/>
  <c r="Y3472" i="1"/>
  <c r="X3472" i="1"/>
  <c r="W3472" i="1"/>
  <c r="V3472" i="1"/>
  <c r="U3472" i="1"/>
  <c r="Y3471" i="1"/>
  <c r="X3471" i="1"/>
  <c r="W3471" i="1"/>
  <c r="V3471" i="1"/>
  <c r="U3471" i="1"/>
  <c r="Y3470" i="1"/>
  <c r="X3470" i="1"/>
  <c r="W3470" i="1"/>
  <c r="V3470" i="1"/>
  <c r="U3470" i="1"/>
  <c r="Y3469" i="1"/>
  <c r="X3469" i="1"/>
  <c r="W3469" i="1"/>
  <c r="V3469" i="1"/>
  <c r="U3469" i="1"/>
  <c r="Y3468" i="1"/>
  <c r="X3468" i="1"/>
  <c r="W3468" i="1"/>
  <c r="V3468" i="1"/>
  <c r="U3468" i="1"/>
  <c r="Y3467" i="1"/>
  <c r="X3467" i="1"/>
  <c r="W3467" i="1"/>
  <c r="V3467" i="1"/>
  <c r="U3467" i="1"/>
  <c r="Y3466" i="1"/>
  <c r="X3466" i="1"/>
  <c r="W3466" i="1"/>
  <c r="V3466" i="1"/>
  <c r="U3466" i="1"/>
  <c r="Y3465" i="1"/>
  <c r="X3465" i="1"/>
  <c r="W3465" i="1"/>
  <c r="V3465" i="1"/>
  <c r="U3465" i="1"/>
  <c r="Y3464" i="1"/>
  <c r="X3464" i="1"/>
  <c r="W3464" i="1"/>
  <c r="V3464" i="1"/>
  <c r="U3464" i="1"/>
  <c r="Y3463" i="1"/>
  <c r="X3463" i="1"/>
  <c r="W3463" i="1"/>
  <c r="V3463" i="1"/>
  <c r="U3463" i="1"/>
  <c r="Y3462" i="1"/>
  <c r="X3462" i="1"/>
  <c r="W3462" i="1"/>
  <c r="V3462" i="1"/>
  <c r="U3462" i="1"/>
  <c r="Y3461" i="1"/>
  <c r="X3461" i="1"/>
  <c r="W3461" i="1"/>
  <c r="V3461" i="1"/>
  <c r="U3461" i="1"/>
  <c r="Y3460" i="1"/>
  <c r="X3460" i="1"/>
  <c r="W3460" i="1"/>
  <c r="V3460" i="1"/>
  <c r="U3460" i="1"/>
  <c r="Y3459" i="1"/>
  <c r="X3459" i="1"/>
  <c r="W3459" i="1"/>
  <c r="V3459" i="1"/>
  <c r="U3459" i="1"/>
  <c r="Y3458" i="1"/>
  <c r="X3458" i="1"/>
  <c r="W3458" i="1"/>
  <c r="V3458" i="1"/>
  <c r="U3458" i="1"/>
  <c r="Y3457" i="1"/>
  <c r="X3457" i="1"/>
  <c r="W3457" i="1"/>
  <c r="V3457" i="1"/>
  <c r="U3457" i="1"/>
  <c r="Y3456" i="1"/>
  <c r="X3456" i="1"/>
  <c r="W3456" i="1"/>
  <c r="V3456" i="1"/>
  <c r="U3456" i="1"/>
  <c r="Y3455" i="1"/>
  <c r="X3455" i="1"/>
  <c r="W3455" i="1"/>
  <c r="V3455" i="1"/>
  <c r="U3455" i="1"/>
  <c r="Y3454" i="1"/>
  <c r="X3454" i="1"/>
  <c r="W3454" i="1"/>
  <c r="V3454" i="1"/>
  <c r="U3454" i="1"/>
  <c r="Y3453" i="1"/>
  <c r="X3453" i="1"/>
  <c r="W3453" i="1"/>
  <c r="V3453" i="1"/>
  <c r="U3453" i="1"/>
  <c r="Y3452" i="1"/>
  <c r="X3452" i="1"/>
  <c r="W3452" i="1"/>
  <c r="V3452" i="1"/>
  <c r="U3452" i="1"/>
  <c r="Y3451" i="1"/>
  <c r="X3451" i="1"/>
  <c r="W3451" i="1"/>
  <c r="V3451" i="1"/>
  <c r="U3451" i="1"/>
  <c r="Y3450" i="1"/>
  <c r="X3450" i="1"/>
  <c r="W3450" i="1"/>
  <c r="V3450" i="1"/>
  <c r="U3450" i="1"/>
  <c r="Y3449" i="1"/>
  <c r="X3449" i="1"/>
  <c r="W3449" i="1"/>
  <c r="V3449" i="1"/>
  <c r="U3449" i="1"/>
  <c r="Y3448" i="1"/>
  <c r="X3448" i="1"/>
  <c r="W3448" i="1"/>
  <c r="V3448" i="1"/>
  <c r="U3448" i="1"/>
  <c r="Y3447" i="1"/>
  <c r="X3447" i="1"/>
  <c r="W3447" i="1"/>
  <c r="V3447" i="1"/>
  <c r="U3447" i="1"/>
  <c r="Y3446" i="1"/>
  <c r="X3446" i="1"/>
  <c r="W3446" i="1"/>
  <c r="V3446" i="1"/>
  <c r="U3446" i="1"/>
  <c r="Y3445" i="1"/>
  <c r="X3445" i="1"/>
  <c r="W3445" i="1"/>
  <c r="V3445" i="1"/>
  <c r="U3445" i="1"/>
  <c r="Y3444" i="1"/>
  <c r="X3444" i="1"/>
  <c r="W3444" i="1"/>
  <c r="V3444" i="1"/>
  <c r="U3444" i="1"/>
  <c r="Y3443" i="1"/>
  <c r="X3443" i="1"/>
  <c r="W3443" i="1"/>
  <c r="V3443" i="1"/>
  <c r="U3443" i="1"/>
  <c r="Y3442" i="1"/>
  <c r="X3442" i="1"/>
  <c r="W3442" i="1"/>
  <c r="V3442" i="1"/>
  <c r="U3442" i="1"/>
  <c r="Y3441" i="1"/>
  <c r="X3441" i="1"/>
  <c r="W3441" i="1"/>
  <c r="V3441" i="1"/>
  <c r="U3441" i="1"/>
  <c r="Y3440" i="1"/>
  <c r="X3440" i="1"/>
  <c r="W3440" i="1"/>
  <c r="V3440" i="1"/>
  <c r="U3440" i="1"/>
  <c r="Y3439" i="1"/>
  <c r="X3439" i="1"/>
  <c r="W3439" i="1"/>
  <c r="V3439" i="1"/>
  <c r="U3439" i="1"/>
  <c r="Y3438" i="1"/>
  <c r="X3438" i="1"/>
  <c r="W3438" i="1"/>
  <c r="V3438" i="1"/>
  <c r="U3438" i="1"/>
  <c r="Y3437" i="1"/>
  <c r="X3437" i="1"/>
  <c r="W3437" i="1"/>
  <c r="V3437" i="1"/>
  <c r="U3437" i="1"/>
  <c r="Y3436" i="1"/>
  <c r="X3436" i="1"/>
  <c r="W3436" i="1"/>
  <c r="V3436" i="1"/>
  <c r="U3436" i="1"/>
  <c r="Y3435" i="1"/>
  <c r="X3435" i="1"/>
  <c r="W3435" i="1"/>
  <c r="V3435" i="1"/>
  <c r="U3435" i="1"/>
  <c r="Y3434" i="1"/>
  <c r="X3434" i="1"/>
  <c r="W3434" i="1"/>
  <c r="V3434" i="1"/>
  <c r="U3434" i="1"/>
  <c r="Y3433" i="1"/>
  <c r="X3433" i="1"/>
  <c r="W3433" i="1"/>
  <c r="V3433" i="1"/>
  <c r="U3433" i="1"/>
  <c r="Y3432" i="1"/>
  <c r="X3432" i="1"/>
  <c r="W3432" i="1"/>
  <c r="V3432" i="1"/>
  <c r="U3432" i="1"/>
  <c r="Y3431" i="1"/>
  <c r="X3431" i="1"/>
  <c r="W3431" i="1"/>
  <c r="V3431" i="1"/>
  <c r="U3431" i="1"/>
  <c r="Y3430" i="1"/>
  <c r="X3430" i="1"/>
  <c r="W3430" i="1"/>
  <c r="V3430" i="1"/>
  <c r="U3430" i="1"/>
  <c r="Y3429" i="1"/>
  <c r="X3429" i="1"/>
  <c r="W3429" i="1"/>
  <c r="V3429" i="1"/>
  <c r="U3429" i="1"/>
  <c r="Y3428" i="1"/>
  <c r="X3428" i="1"/>
  <c r="W3428" i="1"/>
  <c r="V3428" i="1"/>
  <c r="U3428" i="1"/>
  <c r="Y3427" i="1"/>
  <c r="X3427" i="1"/>
  <c r="W3427" i="1"/>
  <c r="V3427" i="1"/>
  <c r="U3427" i="1"/>
  <c r="Y3426" i="1"/>
  <c r="X3426" i="1"/>
  <c r="W3426" i="1"/>
  <c r="V3426" i="1"/>
  <c r="U3426" i="1"/>
  <c r="Y3425" i="1"/>
  <c r="X3425" i="1"/>
  <c r="W3425" i="1"/>
  <c r="V3425" i="1"/>
  <c r="U3425" i="1"/>
  <c r="Y3424" i="1"/>
  <c r="X3424" i="1"/>
  <c r="W3424" i="1"/>
  <c r="V3424" i="1"/>
  <c r="U3424" i="1"/>
  <c r="Y3423" i="1"/>
  <c r="X3423" i="1"/>
  <c r="W3423" i="1"/>
  <c r="V3423" i="1"/>
  <c r="U3423" i="1"/>
  <c r="Y3422" i="1"/>
  <c r="X3422" i="1"/>
  <c r="W3422" i="1"/>
  <c r="V3422" i="1"/>
  <c r="U3422" i="1"/>
  <c r="Y3421" i="1"/>
  <c r="X3421" i="1"/>
  <c r="W3421" i="1"/>
  <c r="V3421" i="1"/>
  <c r="U3421" i="1"/>
  <c r="Y3420" i="1"/>
  <c r="X3420" i="1"/>
  <c r="W3420" i="1"/>
  <c r="V3420" i="1"/>
  <c r="U3420" i="1"/>
  <c r="Y3419" i="1"/>
  <c r="X3419" i="1"/>
  <c r="W3419" i="1"/>
  <c r="V3419" i="1"/>
  <c r="U3419" i="1"/>
  <c r="Y3418" i="1"/>
  <c r="X3418" i="1"/>
  <c r="W3418" i="1"/>
  <c r="V3418" i="1"/>
  <c r="U3418" i="1"/>
  <c r="Y3417" i="1"/>
  <c r="X3417" i="1"/>
  <c r="W3417" i="1"/>
  <c r="V3417" i="1"/>
  <c r="U3417" i="1"/>
  <c r="Y3416" i="1"/>
  <c r="X3416" i="1"/>
  <c r="W3416" i="1"/>
  <c r="V3416" i="1"/>
  <c r="U3416" i="1"/>
  <c r="Y3415" i="1"/>
  <c r="X3415" i="1"/>
  <c r="W3415" i="1"/>
  <c r="V3415" i="1"/>
  <c r="U3415" i="1"/>
  <c r="Y3414" i="1"/>
  <c r="X3414" i="1"/>
  <c r="W3414" i="1"/>
  <c r="V3414" i="1"/>
  <c r="U3414" i="1"/>
  <c r="Y3413" i="1"/>
  <c r="X3413" i="1"/>
  <c r="W3413" i="1"/>
  <c r="V3413" i="1"/>
  <c r="U3413" i="1"/>
  <c r="Y3412" i="1"/>
  <c r="X3412" i="1"/>
  <c r="W3412" i="1"/>
  <c r="V3412" i="1"/>
  <c r="U3412" i="1"/>
  <c r="Y3411" i="1"/>
  <c r="X3411" i="1"/>
  <c r="W3411" i="1"/>
  <c r="V3411" i="1"/>
  <c r="U3411" i="1"/>
  <c r="Y3410" i="1"/>
  <c r="X3410" i="1"/>
  <c r="W3410" i="1"/>
  <c r="V3410" i="1"/>
  <c r="U3410" i="1"/>
  <c r="Y3409" i="1"/>
  <c r="X3409" i="1"/>
  <c r="W3409" i="1"/>
  <c r="V3409" i="1"/>
  <c r="U3409" i="1"/>
  <c r="Y3408" i="1"/>
  <c r="X3408" i="1"/>
  <c r="W3408" i="1"/>
  <c r="V3408" i="1"/>
  <c r="U3408" i="1"/>
  <c r="Y3407" i="1"/>
  <c r="X3407" i="1"/>
  <c r="W3407" i="1"/>
  <c r="V3407" i="1"/>
  <c r="U3407" i="1"/>
  <c r="Y3406" i="1"/>
  <c r="X3406" i="1"/>
  <c r="W3406" i="1"/>
  <c r="V3406" i="1"/>
  <c r="U3406" i="1"/>
  <c r="Y3405" i="1"/>
  <c r="X3405" i="1"/>
  <c r="W3405" i="1"/>
  <c r="V3405" i="1"/>
  <c r="U3405" i="1"/>
  <c r="Y3404" i="1"/>
  <c r="X3404" i="1"/>
  <c r="W3404" i="1"/>
  <c r="V3404" i="1"/>
  <c r="U3404" i="1"/>
  <c r="Y3403" i="1"/>
  <c r="X3403" i="1"/>
  <c r="W3403" i="1"/>
  <c r="V3403" i="1"/>
  <c r="U3403" i="1"/>
  <c r="Y3402" i="1"/>
  <c r="X3402" i="1"/>
  <c r="W3402" i="1"/>
  <c r="V3402" i="1"/>
  <c r="U3402" i="1"/>
  <c r="Y3401" i="1"/>
  <c r="X3401" i="1"/>
  <c r="W3401" i="1"/>
  <c r="V3401" i="1"/>
  <c r="U3401" i="1"/>
  <c r="Y3400" i="1"/>
  <c r="X3400" i="1"/>
  <c r="W3400" i="1"/>
  <c r="V3400" i="1"/>
  <c r="U3400" i="1"/>
  <c r="Y3399" i="1"/>
  <c r="X3399" i="1"/>
  <c r="W3399" i="1"/>
  <c r="V3399" i="1"/>
  <c r="U3399" i="1"/>
  <c r="Y3398" i="1"/>
  <c r="X3398" i="1"/>
  <c r="W3398" i="1"/>
  <c r="V3398" i="1"/>
  <c r="U3398" i="1"/>
  <c r="Y3397" i="1"/>
  <c r="X3397" i="1"/>
  <c r="W3397" i="1"/>
  <c r="V3397" i="1"/>
  <c r="U3397" i="1"/>
  <c r="Y3396" i="1"/>
  <c r="X3396" i="1"/>
  <c r="W3396" i="1"/>
  <c r="V3396" i="1"/>
  <c r="U3396" i="1"/>
  <c r="Y3395" i="1"/>
  <c r="X3395" i="1"/>
  <c r="W3395" i="1"/>
  <c r="V3395" i="1"/>
  <c r="U3395" i="1"/>
  <c r="Y3394" i="1"/>
  <c r="X3394" i="1"/>
  <c r="W3394" i="1"/>
  <c r="V3394" i="1"/>
  <c r="U3394" i="1"/>
  <c r="Y3393" i="1"/>
  <c r="X3393" i="1"/>
  <c r="W3393" i="1"/>
  <c r="V3393" i="1"/>
  <c r="U3393" i="1"/>
  <c r="Y3392" i="1"/>
  <c r="X3392" i="1"/>
  <c r="W3392" i="1"/>
  <c r="V3392" i="1"/>
  <c r="U3392" i="1"/>
  <c r="Y3391" i="1"/>
  <c r="X3391" i="1"/>
  <c r="W3391" i="1"/>
  <c r="V3391" i="1"/>
  <c r="U3391" i="1"/>
  <c r="Y3390" i="1"/>
  <c r="X3390" i="1"/>
  <c r="W3390" i="1"/>
  <c r="V3390" i="1"/>
  <c r="U3390" i="1"/>
  <c r="Y3389" i="1"/>
  <c r="X3389" i="1"/>
  <c r="W3389" i="1"/>
  <c r="V3389" i="1"/>
  <c r="U3389" i="1"/>
  <c r="Y3388" i="1"/>
  <c r="X3388" i="1"/>
  <c r="W3388" i="1"/>
  <c r="V3388" i="1"/>
  <c r="U3388" i="1"/>
  <c r="Y3387" i="1"/>
  <c r="X3387" i="1"/>
  <c r="W3387" i="1"/>
  <c r="V3387" i="1"/>
  <c r="U3387" i="1"/>
  <c r="Y3386" i="1"/>
  <c r="X3386" i="1"/>
  <c r="W3386" i="1"/>
  <c r="V3386" i="1"/>
  <c r="U3386" i="1"/>
  <c r="Y3385" i="1"/>
  <c r="X3385" i="1"/>
  <c r="W3385" i="1"/>
  <c r="V3385" i="1"/>
  <c r="U3385" i="1"/>
  <c r="Y3384" i="1"/>
  <c r="X3384" i="1"/>
  <c r="W3384" i="1"/>
  <c r="V3384" i="1"/>
  <c r="U3384" i="1"/>
  <c r="Y3383" i="1"/>
  <c r="X3383" i="1"/>
  <c r="W3383" i="1"/>
  <c r="V3383" i="1"/>
  <c r="U3383" i="1"/>
  <c r="Y3382" i="1"/>
  <c r="X3382" i="1"/>
  <c r="W3382" i="1"/>
  <c r="V3382" i="1"/>
  <c r="U3382" i="1"/>
  <c r="Y3381" i="1"/>
  <c r="X3381" i="1"/>
  <c r="W3381" i="1"/>
  <c r="V3381" i="1"/>
  <c r="U3381" i="1"/>
  <c r="Y3380" i="1"/>
  <c r="X3380" i="1"/>
  <c r="W3380" i="1"/>
  <c r="V3380" i="1"/>
  <c r="U3380" i="1"/>
  <c r="Y3379" i="1"/>
  <c r="X3379" i="1"/>
  <c r="W3379" i="1"/>
  <c r="V3379" i="1"/>
  <c r="U3379" i="1"/>
  <c r="Y3378" i="1"/>
  <c r="X3378" i="1"/>
  <c r="W3378" i="1"/>
  <c r="V3378" i="1"/>
  <c r="U3378" i="1"/>
  <c r="Y3377" i="1"/>
  <c r="X3377" i="1"/>
  <c r="W3377" i="1"/>
  <c r="V3377" i="1"/>
  <c r="U3377" i="1"/>
  <c r="Y3376" i="1"/>
  <c r="X3376" i="1"/>
  <c r="W3376" i="1"/>
  <c r="V3376" i="1"/>
  <c r="U3376" i="1"/>
  <c r="Y3375" i="1"/>
  <c r="X3375" i="1"/>
  <c r="W3375" i="1"/>
  <c r="V3375" i="1"/>
  <c r="U3375" i="1"/>
  <c r="Y3374" i="1"/>
  <c r="X3374" i="1"/>
  <c r="W3374" i="1"/>
  <c r="V3374" i="1"/>
  <c r="U3374" i="1"/>
  <c r="Y3373" i="1"/>
  <c r="X3373" i="1"/>
  <c r="W3373" i="1"/>
  <c r="V3373" i="1"/>
  <c r="U3373" i="1"/>
  <c r="Y3372" i="1"/>
  <c r="X3372" i="1"/>
  <c r="W3372" i="1"/>
  <c r="V3372" i="1"/>
  <c r="U3372" i="1"/>
  <c r="Y3371" i="1"/>
  <c r="X3371" i="1"/>
  <c r="W3371" i="1"/>
  <c r="V3371" i="1"/>
  <c r="U3371" i="1"/>
  <c r="Y3370" i="1"/>
  <c r="X3370" i="1"/>
  <c r="W3370" i="1"/>
  <c r="V3370" i="1"/>
  <c r="U3370" i="1"/>
  <c r="Y3369" i="1"/>
  <c r="X3369" i="1"/>
  <c r="W3369" i="1"/>
  <c r="V3369" i="1"/>
  <c r="U3369" i="1"/>
  <c r="Y3368" i="1"/>
  <c r="X3368" i="1"/>
  <c r="W3368" i="1"/>
  <c r="V3368" i="1"/>
  <c r="U3368" i="1"/>
  <c r="Y3367" i="1"/>
  <c r="X3367" i="1"/>
  <c r="W3367" i="1"/>
  <c r="V3367" i="1"/>
  <c r="U3367" i="1"/>
  <c r="Y3366" i="1"/>
  <c r="X3366" i="1"/>
  <c r="W3366" i="1"/>
  <c r="V3366" i="1"/>
  <c r="U3366" i="1"/>
  <c r="Y3365" i="1"/>
  <c r="X3365" i="1"/>
  <c r="W3365" i="1"/>
  <c r="V3365" i="1"/>
  <c r="U3365" i="1"/>
  <c r="Y3364" i="1"/>
  <c r="X3364" i="1"/>
  <c r="W3364" i="1"/>
  <c r="V3364" i="1"/>
  <c r="U3364" i="1"/>
  <c r="Y3363" i="1"/>
  <c r="X3363" i="1"/>
  <c r="W3363" i="1"/>
  <c r="V3363" i="1"/>
  <c r="U3363" i="1"/>
  <c r="Y3362" i="1"/>
  <c r="X3362" i="1"/>
  <c r="W3362" i="1"/>
  <c r="V3362" i="1"/>
  <c r="U3362" i="1"/>
  <c r="Y3361" i="1"/>
  <c r="X3361" i="1"/>
  <c r="W3361" i="1"/>
  <c r="V3361" i="1"/>
  <c r="U3361" i="1"/>
  <c r="Y3360" i="1"/>
  <c r="X3360" i="1"/>
  <c r="W3360" i="1"/>
  <c r="V3360" i="1"/>
  <c r="U3360" i="1"/>
  <c r="Y3359" i="1"/>
  <c r="X3359" i="1"/>
  <c r="W3359" i="1"/>
  <c r="V3359" i="1"/>
  <c r="U3359" i="1"/>
  <c r="Y3358" i="1"/>
  <c r="X3358" i="1"/>
  <c r="W3358" i="1"/>
  <c r="V3358" i="1"/>
  <c r="U3358" i="1"/>
  <c r="Y3357" i="1"/>
  <c r="X3357" i="1"/>
  <c r="W3357" i="1"/>
  <c r="V3357" i="1"/>
  <c r="U3357" i="1"/>
  <c r="Y3356" i="1"/>
  <c r="X3356" i="1"/>
  <c r="W3356" i="1"/>
  <c r="V3356" i="1"/>
  <c r="U3356" i="1"/>
  <c r="Y3355" i="1"/>
  <c r="X3355" i="1"/>
  <c r="W3355" i="1"/>
  <c r="V3355" i="1"/>
  <c r="U3355" i="1"/>
  <c r="Y3354" i="1"/>
  <c r="X3354" i="1"/>
  <c r="W3354" i="1"/>
  <c r="V3354" i="1"/>
  <c r="U3354" i="1"/>
  <c r="Y3353" i="1"/>
  <c r="X3353" i="1"/>
  <c r="W3353" i="1"/>
  <c r="V3353" i="1"/>
  <c r="U3353" i="1"/>
  <c r="Y3352" i="1"/>
  <c r="X3352" i="1"/>
  <c r="W3352" i="1"/>
  <c r="V3352" i="1"/>
  <c r="U3352" i="1"/>
  <c r="Y3351" i="1"/>
  <c r="X3351" i="1"/>
  <c r="W3351" i="1"/>
  <c r="V3351" i="1"/>
  <c r="U3351" i="1"/>
  <c r="Y3350" i="1"/>
  <c r="X3350" i="1"/>
  <c r="W3350" i="1"/>
  <c r="V3350" i="1"/>
  <c r="U3350" i="1"/>
  <c r="Y3349" i="1"/>
  <c r="X3349" i="1"/>
  <c r="W3349" i="1"/>
  <c r="V3349" i="1"/>
  <c r="U3349" i="1"/>
  <c r="Y3348" i="1"/>
  <c r="X3348" i="1"/>
  <c r="W3348" i="1"/>
  <c r="V3348" i="1"/>
  <c r="U3348" i="1"/>
  <c r="Y3347" i="1"/>
  <c r="X3347" i="1"/>
  <c r="W3347" i="1"/>
  <c r="V3347" i="1"/>
  <c r="U3347" i="1"/>
  <c r="Y3346" i="1"/>
  <c r="X3346" i="1"/>
  <c r="W3346" i="1"/>
  <c r="V3346" i="1"/>
  <c r="U3346" i="1"/>
  <c r="Y3345" i="1"/>
  <c r="X3345" i="1"/>
  <c r="W3345" i="1"/>
  <c r="V3345" i="1"/>
  <c r="U3345" i="1"/>
  <c r="Y3344" i="1"/>
  <c r="X3344" i="1"/>
  <c r="W3344" i="1"/>
  <c r="V3344" i="1"/>
  <c r="U3344" i="1"/>
  <c r="Y3343" i="1"/>
  <c r="X3343" i="1"/>
  <c r="W3343" i="1"/>
  <c r="V3343" i="1"/>
  <c r="U3343" i="1"/>
  <c r="Y3342" i="1"/>
  <c r="X3342" i="1"/>
  <c r="W3342" i="1"/>
  <c r="V3342" i="1"/>
  <c r="U3342" i="1"/>
  <c r="Y3341" i="1"/>
  <c r="X3341" i="1"/>
  <c r="W3341" i="1"/>
  <c r="V3341" i="1"/>
  <c r="U3341" i="1"/>
  <c r="Y3340" i="1"/>
  <c r="X3340" i="1"/>
  <c r="W3340" i="1"/>
  <c r="V3340" i="1"/>
  <c r="U3340" i="1"/>
  <c r="Y3339" i="1"/>
  <c r="X3339" i="1"/>
  <c r="W3339" i="1"/>
  <c r="V3339" i="1"/>
  <c r="U3339" i="1"/>
  <c r="Y3338" i="1"/>
  <c r="X3338" i="1"/>
  <c r="W3338" i="1"/>
  <c r="V3338" i="1"/>
  <c r="U3338" i="1"/>
  <c r="Y3337" i="1"/>
  <c r="X3337" i="1"/>
  <c r="W3337" i="1"/>
  <c r="V3337" i="1"/>
  <c r="U3337" i="1"/>
  <c r="Y3336" i="1"/>
  <c r="X3336" i="1"/>
  <c r="W3336" i="1"/>
  <c r="V3336" i="1"/>
  <c r="U3336" i="1"/>
  <c r="Y3335" i="1"/>
  <c r="X3335" i="1"/>
  <c r="W3335" i="1"/>
  <c r="V3335" i="1"/>
  <c r="U3335" i="1"/>
  <c r="Y3334" i="1"/>
  <c r="X3334" i="1"/>
  <c r="W3334" i="1"/>
  <c r="V3334" i="1"/>
  <c r="U3334" i="1"/>
  <c r="Y3333" i="1"/>
  <c r="X3333" i="1"/>
  <c r="W3333" i="1"/>
  <c r="V3333" i="1"/>
  <c r="U3333" i="1"/>
  <c r="Y3332" i="1"/>
  <c r="X3332" i="1"/>
  <c r="W3332" i="1"/>
  <c r="V3332" i="1"/>
  <c r="U3332" i="1"/>
  <c r="Y3331" i="1"/>
  <c r="X3331" i="1"/>
  <c r="W3331" i="1"/>
  <c r="V3331" i="1"/>
  <c r="U3331" i="1"/>
  <c r="Y3330" i="1"/>
  <c r="X3330" i="1"/>
  <c r="W3330" i="1"/>
  <c r="V3330" i="1"/>
  <c r="U3330" i="1"/>
  <c r="Y3329" i="1"/>
  <c r="X3329" i="1"/>
  <c r="W3329" i="1"/>
  <c r="V3329" i="1"/>
  <c r="U3329" i="1"/>
  <c r="Y3328" i="1"/>
  <c r="X3328" i="1"/>
  <c r="W3328" i="1"/>
  <c r="V3328" i="1"/>
  <c r="U3328" i="1"/>
  <c r="Y3327" i="1"/>
  <c r="X3327" i="1"/>
  <c r="W3327" i="1"/>
  <c r="V3327" i="1"/>
  <c r="U3327" i="1"/>
  <c r="Y3326" i="1"/>
  <c r="X3326" i="1"/>
  <c r="W3326" i="1"/>
  <c r="V3326" i="1"/>
  <c r="U3326" i="1"/>
  <c r="Y3325" i="1"/>
  <c r="X3325" i="1"/>
  <c r="W3325" i="1"/>
  <c r="V3325" i="1"/>
  <c r="U3325" i="1"/>
  <c r="Y3324" i="1"/>
  <c r="X3324" i="1"/>
  <c r="W3324" i="1"/>
  <c r="V3324" i="1"/>
  <c r="U3324" i="1"/>
  <c r="Y3323" i="1"/>
  <c r="X3323" i="1"/>
  <c r="W3323" i="1"/>
  <c r="V3323" i="1"/>
  <c r="U3323" i="1"/>
  <c r="Y3322" i="1"/>
  <c r="X3322" i="1"/>
  <c r="W3322" i="1"/>
  <c r="V3322" i="1"/>
  <c r="U3322" i="1"/>
  <c r="Y3321" i="1"/>
  <c r="X3321" i="1"/>
  <c r="W3321" i="1"/>
  <c r="V3321" i="1"/>
  <c r="U3321" i="1"/>
  <c r="Y3320" i="1"/>
  <c r="X3320" i="1"/>
  <c r="W3320" i="1"/>
  <c r="V3320" i="1"/>
  <c r="U3320" i="1"/>
  <c r="Y3319" i="1"/>
  <c r="X3319" i="1"/>
  <c r="W3319" i="1"/>
  <c r="V3319" i="1"/>
  <c r="U3319" i="1"/>
  <c r="Y3318" i="1"/>
  <c r="X3318" i="1"/>
  <c r="W3318" i="1"/>
  <c r="V3318" i="1"/>
  <c r="U3318" i="1"/>
  <c r="Y3317" i="1"/>
  <c r="X3317" i="1"/>
  <c r="W3317" i="1"/>
  <c r="V3317" i="1"/>
  <c r="U3317" i="1"/>
  <c r="Y3316" i="1"/>
  <c r="X3316" i="1"/>
  <c r="W3316" i="1"/>
  <c r="V3316" i="1"/>
  <c r="U3316" i="1"/>
  <c r="Y3315" i="1"/>
  <c r="X3315" i="1"/>
  <c r="W3315" i="1"/>
  <c r="V3315" i="1"/>
  <c r="U3315" i="1"/>
  <c r="Y3314" i="1"/>
  <c r="X3314" i="1"/>
  <c r="W3314" i="1"/>
  <c r="V3314" i="1"/>
  <c r="U3314" i="1"/>
  <c r="Y3313" i="1"/>
  <c r="X3313" i="1"/>
  <c r="W3313" i="1"/>
  <c r="V3313" i="1"/>
  <c r="U3313" i="1"/>
  <c r="Y3312" i="1"/>
  <c r="X3312" i="1"/>
  <c r="W3312" i="1"/>
  <c r="V3312" i="1"/>
  <c r="U3312" i="1"/>
  <c r="Y3311" i="1"/>
  <c r="X3311" i="1"/>
  <c r="W3311" i="1"/>
  <c r="V3311" i="1"/>
  <c r="U3311" i="1"/>
  <c r="Y3310" i="1"/>
  <c r="X3310" i="1"/>
  <c r="W3310" i="1"/>
  <c r="V3310" i="1"/>
  <c r="U3310" i="1"/>
  <c r="Y3309" i="1"/>
  <c r="X3309" i="1"/>
  <c r="W3309" i="1"/>
  <c r="V3309" i="1"/>
  <c r="U3309" i="1"/>
  <c r="Y3308" i="1"/>
  <c r="X3308" i="1"/>
  <c r="W3308" i="1"/>
  <c r="V3308" i="1"/>
  <c r="U3308" i="1"/>
  <c r="Y3307" i="1"/>
  <c r="X3307" i="1"/>
  <c r="W3307" i="1"/>
  <c r="V3307" i="1"/>
  <c r="U3307" i="1"/>
  <c r="Y3306" i="1"/>
  <c r="X3306" i="1"/>
  <c r="W3306" i="1"/>
  <c r="V3306" i="1"/>
  <c r="U3306" i="1"/>
  <c r="Y3305" i="1"/>
  <c r="X3305" i="1"/>
  <c r="W3305" i="1"/>
  <c r="V3305" i="1"/>
  <c r="U3305" i="1"/>
  <c r="Y3304" i="1"/>
  <c r="X3304" i="1"/>
  <c r="W3304" i="1"/>
  <c r="V3304" i="1"/>
  <c r="U3304" i="1"/>
  <c r="Y3303" i="1"/>
  <c r="X3303" i="1"/>
  <c r="W3303" i="1"/>
  <c r="V3303" i="1"/>
  <c r="U3303" i="1"/>
  <c r="Y3302" i="1"/>
  <c r="X3302" i="1"/>
  <c r="W3302" i="1"/>
  <c r="V3302" i="1"/>
  <c r="U3302" i="1"/>
  <c r="Y3301" i="1"/>
  <c r="X3301" i="1"/>
  <c r="W3301" i="1"/>
  <c r="V3301" i="1"/>
  <c r="U3301" i="1"/>
  <c r="Y3300" i="1"/>
  <c r="X3300" i="1"/>
  <c r="W3300" i="1"/>
  <c r="V3300" i="1"/>
  <c r="U3300" i="1"/>
  <c r="Y3299" i="1"/>
  <c r="X3299" i="1"/>
  <c r="W3299" i="1"/>
  <c r="V3299" i="1"/>
  <c r="U3299" i="1"/>
  <c r="Y3298" i="1"/>
  <c r="X3298" i="1"/>
  <c r="W3298" i="1"/>
  <c r="V3298" i="1"/>
  <c r="U3298" i="1"/>
  <c r="Y3297" i="1"/>
  <c r="X3297" i="1"/>
  <c r="W3297" i="1"/>
  <c r="V3297" i="1"/>
  <c r="U3297" i="1"/>
  <c r="Y3296" i="1"/>
  <c r="X3296" i="1"/>
  <c r="W3296" i="1"/>
  <c r="V3296" i="1"/>
  <c r="U3296" i="1"/>
  <c r="Y3295" i="1"/>
  <c r="X3295" i="1"/>
  <c r="W3295" i="1"/>
  <c r="V3295" i="1"/>
  <c r="U3295" i="1"/>
  <c r="Y3294" i="1"/>
  <c r="X3294" i="1"/>
  <c r="W3294" i="1"/>
  <c r="V3294" i="1"/>
  <c r="U3294" i="1"/>
  <c r="Y3293" i="1"/>
  <c r="X3293" i="1"/>
  <c r="W3293" i="1"/>
  <c r="V3293" i="1"/>
  <c r="U3293" i="1"/>
  <c r="Y3292" i="1"/>
  <c r="X3292" i="1"/>
  <c r="W3292" i="1"/>
  <c r="V3292" i="1"/>
  <c r="U3292" i="1"/>
  <c r="Y3291" i="1"/>
  <c r="X3291" i="1"/>
  <c r="W3291" i="1"/>
  <c r="V3291" i="1"/>
  <c r="U3291" i="1"/>
  <c r="Y3290" i="1"/>
  <c r="X3290" i="1"/>
  <c r="W3290" i="1"/>
  <c r="V3290" i="1"/>
  <c r="U3290" i="1"/>
  <c r="Y3289" i="1"/>
  <c r="X3289" i="1"/>
  <c r="W3289" i="1"/>
  <c r="V3289" i="1"/>
  <c r="U3289" i="1"/>
  <c r="Y3288" i="1"/>
  <c r="X3288" i="1"/>
  <c r="W3288" i="1"/>
  <c r="V3288" i="1"/>
  <c r="U3288" i="1"/>
  <c r="Y3287" i="1"/>
  <c r="X3287" i="1"/>
  <c r="W3287" i="1"/>
  <c r="V3287" i="1"/>
  <c r="U3287" i="1"/>
  <c r="Y3286" i="1"/>
  <c r="X3286" i="1"/>
  <c r="W3286" i="1"/>
  <c r="V3286" i="1"/>
  <c r="U3286" i="1"/>
  <c r="Y3285" i="1"/>
  <c r="X3285" i="1"/>
  <c r="W3285" i="1"/>
  <c r="V3285" i="1"/>
  <c r="U3285" i="1"/>
  <c r="Y3284" i="1"/>
  <c r="X3284" i="1"/>
  <c r="W3284" i="1"/>
  <c r="V3284" i="1"/>
  <c r="U3284" i="1"/>
  <c r="Y3283" i="1"/>
  <c r="X3283" i="1"/>
  <c r="W3283" i="1"/>
  <c r="V3283" i="1"/>
  <c r="U3283" i="1"/>
  <c r="Y3282" i="1"/>
  <c r="X3282" i="1"/>
  <c r="W3282" i="1"/>
  <c r="V3282" i="1"/>
  <c r="U3282" i="1"/>
  <c r="Y3281" i="1"/>
  <c r="X3281" i="1"/>
  <c r="W3281" i="1"/>
  <c r="V3281" i="1"/>
  <c r="U3281" i="1"/>
  <c r="Y3280" i="1"/>
  <c r="X3280" i="1"/>
  <c r="W3280" i="1"/>
  <c r="V3280" i="1"/>
  <c r="U3280" i="1"/>
  <c r="Y3279" i="1"/>
  <c r="X3279" i="1"/>
  <c r="W3279" i="1"/>
  <c r="V3279" i="1"/>
  <c r="U3279" i="1"/>
  <c r="Y3278" i="1"/>
  <c r="X3278" i="1"/>
  <c r="W3278" i="1"/>
  <c r="V3278" i="1"/>
  <c r="U3278" i="1"/>
  <c r="Y3277" i="1"/>
  <c r="X3277" i="1"/>
  <c r="W3277" i="1"/>
  <c r="V3277" i="1"/>
  <c r="U3277" i="1"/>
  <c r="Y3276" i="1"/>
  <c r="X3276" i="1"/>
  <c r="W3276" i="1"/>
  <c r="V3276" i="1"/>
  <c r="U3276" i="1"/>
  <c r="Y3275" i="1"/>
  <c r="X3275" i="1"/>
  <c r="W3275" i="1"/>
  <c r="V3275" i="1"/>
  <c r="U3275" i="1"/>
  <c r="Y3274" i="1"/>
  <c r="X3274" i="1"/>
  <c r="W3274" i="1"/>
  <c r="V3274" i="1"/>
  <c r="U3274" i="1"/>
  <c r="Y3273" i="1"/>
  <c r="X3273" i="1"/>
  <c r="W3273" i="1"/>
  <c r="V3273" i="1"/>
  <c r="U3273" i="1"/>
  <c r="Y3272" i="1"/>
  <c r="X3272" i="1"/>
  <c r="W3272" i="1"/>
  <c r="V3272" i="1"/>
  <c r="U3272" i="1"/>
  <c r="Y3271" i="1"/>
  <c r="X3271" i="1"/>
  <c r="W3271" i="1"/>
  <c r="V3271" i="1"/>
  <c r="U3271" i="1"/>
  <c r="Y3270" i="1"/>
  <c r="X3270" i="1"/>
  <c r="W3270" i="1"/>
  <c r="V3270" i="1"/>
  <c r="U3270" i="1"/>
  <c r="Y3269" i="1"/>
  <c r="X3269" i="1"/>
  <c r="W3269" i="1"/>
  <c r="V3269" i="1"/>
  <c r="U3269" i="1"/>
  <c r="Y3268" i="1"/>
  <c r="X3268" i="1"/>
  <c r="W3268" i="1"/>
  <c r="V3268" i="1"/>
  <c r="U3268" i="1"/>
  <c r="Y3267" i="1"/>
  <c r="X3267" i="1"/>
  <c r="W3267" i="1"/>
  <c r="V3267" i="1"/>
  <c r="U3267" i="1"/>
  <c r="Y3266" i="1"/>
  <c r="X3266" i="1"/>
  <c r="W3266" i="1"/>
  <c r="V3266" i="1"/>
  <c r="U3266" i="1"/>
  <c r="Y3265" i="1"/>
  <c r="X3265" i="1"/>
  <c r="W3265" i="1"/>
  <c r="V3265" i="1"/>
  <c r="U3265" i="1"/>
  <c r="Y3264" i="1"/>
  <c r="X3264" i="1"/>
  <c r="W3264" i="1"/>
  <c r="V3264" i="1"/>
  <c r="U3264" i="1"/>
  <c r="Y3263" i="1"/>
  <c r="X3263" i="1"/>
  <c r="W3263" i="1"/>
  <c r="V3263" i="1"/>
  <c r="U3263" i="1"/>
  <c r="Y3262" i="1"/>
  <c r="X3262" i="1"/>
  <c r="W3262" i="1"/>
  <c r="V3262" i="1"/>
  <c r="U3262" i="1"/>
  <c r="Y3261" i="1"/>
  <c r="X3261" i="1"/>
  <c r="W3261" i="1"/>
  <c r="V3261" i="1"/>
  <c r="U3261" i="1"/>
  <c r="Y3260" i="1"/>
  <c r="X3260" i="1"/>
  <c r="W3260" i="1"/>
  <c r="V3260" i="1"/>
  <c r="U3260" i="1"/>
  <c r="Y3259" i="1"/>
  <c r="X3259" i="1"/>
  <c r="W3259" i="1"/>
  <c r="V3259" i="1"/>
  <c r="U3259" i="1"/>
  <c r="Y3258" i="1"/>
  <c r="X3258" i="1"/>
  <c r="W3258" i="1"/>
  <c r="V3258" i="1"/>
  <c r="U3258" i="1"/>
  <c r="Y3257" i="1"/>
  <c r="X3257" i="1"/>
  <c r="W3257" i="1"/>
  <c r="V3257" i="1"/>
  <c r="U3257" i="1"/>
  <c r="Y3256" i="1"/>
  <c r="X3256" i="1"/>
  <c r="W3256" i="1"/>
  <c r="V3256" i="1"/>
  <c r="U3256" i="1"/>
  <c r="Y3255" i="1"/>
  <c r="X3255" i="1"/>
  <c r="W3255" i="1"/>
  <c r="V3255" i="1"/>
  <c r="U3255" i="1"/>
  <c r="Y3254" i="1"/>
  <c r="X3254" i="1"/>
  <c r="W3254" i="1"/>
  <c r="V3254" i="1"/>
  <c r="U3254" i="1"/>
  <c r="Y3253" i="1"/>
  <c r="X3253" i="1"/>
  <c r="W3253" i="1"/>
  <c r="V3253" i="1"/>
  <c r="U3253" i="1"/>
  <c r="Y3252" i="1"/>
  <c r="X3252" i="1"/>
  <c r="W3252" i="1"/>
  <c r="V3252" i="1"/>
  <c r="U3252" i="1"/>
  <c r="Y3251" i="1"/>
  <c r="X3251" i="1"/>
  <c r="W3251" i="1"/>
  <c r="V3251" i="1"/>
  <c r="U3251" i="1"/>
  <c r="Y3250" i="1"/>
  <c r="X3250" i="1"/>
  <c r="W3250" i="1"/>
  <c r="V3250" i="1"/>
  <c r="U3250" i="1"/>
  <c r="Y3249" i="1"/>
  <c r="X3249" i="1"/>
  <c r="W3249" i="1"/>
  <c r="V3249" i="1"/>
  <c r="U3249" i="1"/>
  <c r="Y3248" i="1"/>
  <c r="X3248" i="1"/>
  <c r="W3248" i="1"/>
  <c r="V3248" i="1"/>
  <c r="U3248" i="1"/>
  <c r="Y3247" i="1"/>
  <c r="X3247" i="1"/>
  <c r="W3247" i="1"/>
  <c r="V3247" i="1"/>
  <c r="U3247" i="1"/>
  <c r="Y3246" i="1"/>
  <c r="X3246" i="1"/>
  <c r="W3246" i="1"/>
  <c r="V3246" i="1"/>
  <c r="U3246" i="1"/>
  <c r="Y3245" i="1"/>
  <c r="X3245" i="1"/>
  <c r="W3245" i="1"/>
  <c r="V3245" i="1"/>
  <c r="U3245" i="1"/>
  <c r="Y3244" i="1"/>
  <c r="X3244" i="1"/>
  <c r="W3244" i="1"/>
  <c r="V3244" i="1"/>
  <c r="U3244" i="1"/>
  <c r="Y3243" i="1"/>
  <c r="X3243" i="1"/>
  <c r="W3243" i="1"/>
  <c r="V3243" i="1"/>
  <c r="U3243" i="1"/>
  <c r="Y3242" i="1"/>
  <c r="X3242" i="1"/>
  <c r="W3242" i="1"/>
  <c r="V3242" i="1"/>
  <c r="U3242" i="1"/>
  <c r="Y3241" i="1"/>
  <c r="X3241" i="1"/>
  <c r="W3241" i="1"/>
  <c r="V3241" i="1"/>
  <c r="U3241" i="1"/>
  <c r="Y3240" i="1"/>
  <c r="X3240" i="1"/>
  <c r="W3240" i="1"/>
  <c r="V3240" i="1"/>
  <c r="U3240" i="1"/>
  <c r="Y3239" i="1"/>
  <c r="X3239" i="1"/>
  <c r="W3239" i="1"/>
  <c r="V3239" i="1"/>
  <c r="U3239" i="1"/>
  <c r="Y3238" i="1"/>
  <c r="X3238" i="1"/>
  <c r="W3238" i="1"/>
  <c r="V3238" i="1"/>
  <c r="U3238" i="1"/>
  <c r="Y3237" i="1"/>
  <c r="X3237" i="1"/>
  <c r="W3237" i="1"/>
  <c r="V3237" i="1"/>
  <c r="U3237" i="1"/>
  <c r="Y3236" i="1"/>
  <c r="X3236" i="1"/>
  <c r="W3236" i="1"/>
  <c r="V3236" i="1"/>
  <c r="U3236" i="1"/>
  <c r="Y3235" i="1"/>
  <c r="X3235" i="1"/>
  <c r="W3235" i="1"/>
  <c r="V3235" i="1"/>
  <c r="U3235" i="1"/>
  <c r="Y3234" i="1"/>
  <c r="X3234" i="1"/>
  <c r="W3234" i="1"/>
  <c r="V3234" i="1"/>
  <c r="U3234" i="1"/>
  <c r="Y3233" i="1"/>
  <c r="X3233" i="1"/>
  <c r="W3233" i="1"/>
  <c r="V3233" i="1"/>
  <c r="U3233" i="1"/>
  <c r="Y3232" i="1"/>
  <c r="X3232" i="1"/>
  <c r="W3232" i="1"/>
  <c r="V3232" i="1"/>
  <c r="U3232" i="1"/>
  <c r="Y3231" i="1"/>
  <c r="X3231" i="1"/>
  <c r="W3231" i="1"/>
  <c r="V3231" i="1"/>
  <c r="U3231" i="1"/>
  <c r="Y3230" i="1"/>
  <c r="X3230" i="1"/>
  <c r="W3230" i="1"/>
  <c r="V3230" i="1"/>
  <c r="U3230" i="1"/>
  <c r="Y3229" i="1"/>
  <c r="X3229" i="1"/>
  <c r="W3229" i="1"/>
  <c r="V3229" i="1"/>
  <c r="U3229" i="1"/>
  <c r="Y3228" i="1"/>
  <c r="X3228" i="1"/>
  <c r="W3228" i="1"/>
  <c r="V3228" i="1"/>
  <c r="U3228" i="1"/>
  <c r="Y3227" i="1"/>
  <c r="X3227" i="1"/>
  <c r="W3227" i="1"/>
  <c r="V3227" i="1"/>
  <c r="U3227" i="1"/>
  <c r="Y3226" i="1"/>
  <c r="X3226" i="1"/>
  <c r="W3226" i="1"/>
  <c r="V3226" i="1"/>
  <c r="U3226" i="1"/>
  <c r="Y3225" i="1"/>
  <c r="X3225" i="1"/>
  <c r="W3225" i="1"/>
  <c r="V3225" i="1"/>
  <c r="U3225" i="1"/>
  <c r="Y3224" i="1"/>
  <c r="X3224" i="1"/>
  <c r="W3224" i="1"/>
  <c r="V3224" i="1"/>
  <c r="U3224" i="1"/>
  <c r="Y3223" i="1"/>
  <c r="X3223" i="1"/>
  <c r="W3223" i="1"/>
  <c r="V3223" i="1"/>
  <c r="U3223" i="1"/>
  <c r="Y3222" i="1"/>
  <c r="X3222" i="1"/>
  <c r="W3222" i="1"/>
  <c r="V3222" i="1"/>
  <c r="U3222" i="1"/>
  <c r="Y3221" i="1"/>
  <c r="X3221" i="1"/>
  <c r="W3221" i="1"/>
  <c r="V3221" i="1"/>
  <c r="U3221" i="1"/>
  <c r="Y3220" i="1"/>
  <c r="X3220" i="1"/>
  <c r="W3220" i="1"/>
  <c r="V3220" i="1"/>
  <c r="U3220" i="1"/>
  <c r="Y3219" i="1"/>
  <c r="X3219" i="1"/>
  <c r="W3219" i="1"/>
  <c r="V3219" i="1"/>
  <c r="U3219" i="1"/>
  <c r="Y3218" i="1"/>
  <c r="X3218" i="1"/>
  <c r="W3218" i="1"/>
  <c r="V3218" i="1"/>
  <c r="U3218" i="1"/>
  <c r="Y3217" i="1"/>
  <c r="X3217" i="1"/>
  <c r="W3217" i="1"/>
  <c r="V3217" i="1"/>
  <c r="U3217" i="1"/>
  <c r="Y3216" i="1"/>
  <c r="X3216" i="1"/>
  <c r="W3216" i="1"/>
  <c r="V3216" i="1"/>
  <c r="U3216" i="1"/>
  <c r="Y3215" i="1"/>
  <c r="X3215" i="1"/>
  <c r="W3215" i="1"/>
  <c r="V3215" i="1"/>
  <c r="U3215" i="1"/>
  <c r="Y3214" i="1"/>
  <c r="X3214" i="1"/>
  <c r="W3214" i="1"/>
  <c r="V3214" i="1"/>
  <c r="U3214" i="1"/>
  <c r="Y3213" i="1"/>
  <c r="X3213" i="1"/>
  <c r="W3213" i="1"/>
  <c r="V3213" i="1"/>
  <c r="U3213" i="1"/>
  <c r="Y3212" i="1"/>
  <c r="X3212" i="1"/>
  <c r="W3212" i="1"/>
  <c r="V3212" i="1"/>
  <c r="U3212" i="1"/>
  <c r="Y3211" i="1"/>
  <c r="X3211" i="1"/>
  <c r="W3211" i="1"/>
  <c r="V3211" i="1"/>
  <c r="U3211" i="1"/>
  <c r="Y3210" i="1"/>
  <c r="X3210" i="1"/>
  <c r="W3210" i="1"/>
  <c r="V3210" i="1"/>
  <c r="U3210" i="1"/>
  <c r="Y3209" i="1"/>
  <c r="X3209" i="1"/>
  <c r="W3209" i="1"/>
  <c r="V3209" i="1"/>
  <c r="U3209" i="1"/>
  <c r="Y3208" i="1"/>
  <c r="X3208" i="1"/>
  <c r="W3208" i="1"/>
  <c r="V3208" i="1"/>
  <c r="U3208" i="1"/>
  <c r="Y3207" i="1"/>
  <c r="X3207" i="1"/>
  <c r="W3207" i="1"/>
  <c r="V3207" i="1"/>
  <c r="U3207" i="1"/>
  <c r="Y3206" i="1"/>
  <c r="X3206" i="1"/>
  <c r="W3206" i="1"/>
  <c r="V3206" i="1"/>
  <c r="U3206" i="1"/>
  <c r="Y3205" i="1"/>
  <c r="X3205" i="1"/>
  <c r="W3205" i="1"/>
  <c r="V3205" i="1"/>
  <c r="U3205" i="1"/>
  <c r="Y3204" i="1"/>
  <c r="X3204" i="1"/>
  <c r="W3204" i="1"/>
  <c r="V3204" i="1"/>
  <c r="U3204" i="1"/>
  <c r="Y3203" i="1"/>
  <c r="X3203" i="1"/>
  <c r="W3203" i="1"/>
  <c r="V3203" i="1"/>
  <c r="U3203" i="1"/>
  <c r="Y3202" i="1"/>
  <c r="X3202" i="1"/>
  <c r="W3202" i="1"/>
  <c r="V3202" i="1"/>
  <c r="U3202" i="1"/>
  <c r="Y3201" i="1"/>
  <c r="X3201" i="1"/>
  <c r="W3201" i="1"/>
  <c r="V3201" i="1"/>
  <c r="U3201" i="1"/>
  <c r="Y3200" i="1"/>
  <c r="X3200" i="1"/>
  <c r="W3200" i="1"/>
  <c r="V3200" i="1"/>
  <c r="U3200" i="1"/>
  <c r="Y3199" i="1"/>
  <c r="X3199" i="1"/>
  <c r="W3199" i="1"/>
  <c r="V3199" i="1"/>
  <c r="U3199" i="1"/>
  <c r="Y3198" i="1"/>
  <c r="X3198" i="1"/>
  <c r="W3198" i="1"/>
  <c r="V3198" i="1"/>
  <c r="U3198" i="1"/>
  <c r="Y3197" i="1"/>
  <c r="X3197" i="1"/>
  <c r="W3197" i="1"/>
  <c r="V3197" i="1"/>
  <c r="U3197" i="1"/>
  <c r="Y3196" i="1"/>
  <c r="X3196" i="1"/>
  <c r="W3196" i="1"/>
  <c r="V3196" i="1"/>
  <c r="U3196" i="1"/>
  <c r="Y3195" i="1"/>
  <c r="X3195" i="1"/>
  <c r="W3195" i="1"/>
  <c r="V3195" i="1"/>
  <c r="U3195" i="1"/>
  <c r="Y3194" i="1"/>
  <c r="X3194" i="1"/>
  <c r="W3194" i="1"/>
  <c r="V3194" i="1"/>
  <c r="U3194" i="1"/>
  <c r="Y3193" i="1"/>
  <c r="X3193" i="1"/>
  <c r="W3193" i="1"/>
  <c r="V3193" i="1"/>
  <c r="U3193" i="1"/>
  <c r="Y3192" i="1"/>
  <c r="X3192" i="1"/>
  <c r="W3192" i="1"/>
  <c r="V3192" i="1"/>
  <c r="U3192" i="1"/>
  <c r="Y3191" i="1"/>
  <c r="X3191" i="1"/>
  <c r="W3191" i="1"/>
  <c r="V3191" i="1"/>
  <c r="U3191" i="1"/>
  <c r="Y3190" i="1"/>
  <c r="X3190" i="1"/>
  <c r="W3190" i="1"/>
  <c r="V3190" i="1"/>
  <c r="U3190" i="1"/>
  <c r="Y3189" i="1"/>
  <c r="X3189" i="1"/>
  <c r="W3189" i="1"/>
  <c r="V3189" i="1"/>
  <c r="U3189" i="1"/>
  <c r="Y3188" i="1"/>
  <c r="X3188" i="1"/>
  <c r="W3188" i="1"/>
  <c r="V3188" i="1"/>
  <c r="U3188" i="1"/>
  <c r="Y3187" i="1"/>
  <c r="X3187" i="1"/>
  <c r="W3187" i="1"/>
  <c r="V3187" i="1"/>
  <c r="U3187" i="1"/>
  <c r="Y3186" i="1"/>
  <c r="X3186" i="1"/>
  <c r="W3186" i="1"/>
  <c r="V3186" i="1"/>
  <c r="U3186" i="1"/>
  <c r="Y3185" i="1"/>
  <c r="X3185" i="1"/>
  <c r="W3185" i="1"/>
  <c r="V3185" i="1"/>
  <c r="U3185" i="1"/>
  <c r="Y3184" i="1"/>
  <c r="X3184" i="1"/>
  <c r="W3184" i="1"/>
  <c r="V3184" i="1"/>
  <c r="U3184" i="1"/>
  <c r="Y3183" i="1"/>
  <c r="X3183" i="1"/>
  <c r="W3183" i="1"/>
  <c r="V3183" i="1"/>
  <c r="U3183" i="1"/>
  <c r="Y3182" i="1"/>
  <c r="X3182" i="1"/>
  <c r="W3182" i="1"/>
  <c r="V3182" i="1"/>
  <c r="U3182" i="1"/>
  <c r="Y3181" i="1"/>
  <c r="X3181" i="1"/>
  <c r="W3181" i="1"/>
  <c r="V3181" i="1"/>
  <c r="U3181" i="1"/>
  <c r="Y3180" i="1"/>
  <c r="X3180" i="1"/>
  <c r="W3180" i="1"/>
  <c r="V3180" i="1"/>
  <c r="U3180" i="1"/>
  <c r="Y3179" i="1"/>
  <c r="X3179" i="1"/>
  <c r="W3179" i="1"/>
  <c r="V3179" i="1"/>
  <c r="U3179" i="1"/>
  <c r="Y3178" i="1"/>
  <c r="X3178" i="1"/>
  <c r="W3178" i="1"/>
  <c r="V3178" i="1"/>
  <c r="U3178" i="1"/>
  <c r="Y3177" i="1"/>
  <c r="X3177" i="1"/>
  <c r="W3177" i="1"/>
  <c r="V3177" i="1"/>
  <c r="U3177" i="1"/>
  <c r="Y3176" i="1"/>
  <c r="X3176" i="1"/>
  <c r="W3176" i="1"/>
  <c r="V3176" i="1"/>
  <c r="U3176" i="1"/>
  <c r="Y3175" i="1"/>
  <c r="X3175" i="1"/>
  <c r="W3175" i="1"/>
  <c r="V3175" i="1"/>
  <c r="U3175" i="1"/>
  <c r="Y3174" i="1"/>
  <c r="X3174" i="1"/>
  <c r="W3174" i="1"/>
  <c r="V3174" i="1"/>
  <c r="U3174" i="1"/>
  <c r="Y3173" i="1"/>
  <c r="X3173" i="1"/>
  <c r="W3173" i="1"/>
  <c r="V3173" i="1"/>
  <c r="U3173" i="1"/>
  <c r="Y3172" i="1"/>
  <c r="X3172" i="1"/>
  <c r="W3172" i="1"/>
  <c r="V3172" i="1"/>
  <c r="U3172" i="1"/>
  <c r="Y3171" i="1"/>
  <c r="X3171" i="1"/>
  <c r="W3171" i="1"/>
  <c r="V3171" i="1"/>
  <c r="U3171" i="1"/>
  <c r="Y3170" i="1"/>
  <c r="X3170" i="1"/>
  <c r="W3170" i="1"/>
  <c r="V3170" i="1"/>
  <c r="U3170" i="1"/>
  <c r="Y3169" i="1"/>
  <c r="X3169" i="1"/>
  <c r="W3169" i="1"/>
  <c r="V3169" i="1"/>
  <c r="U3169" i="1"/>
  <c r="Y3168" i="1"/>
  <c r="X3168" i="1"/>
  <c r="W3168" i="1"/>
  <c r="V3168" i="1"/>
  <c r="U3168" i="1"/>
  <c r="Y3167" i="1"/>
  <c r="X3167" i="1"/>
  <c r="W3167" i="1"/>
  <c r="V3167" i="1"/>
  <c r="U3167" i="1"/>
  <c r="Y3166" i="1"/>
  <c r="X3166" i="1"/>
  <c r="W3166" i="1"/>
  <c r="V3166" i="1"/>
  <c r="U3166" i="1"/>
  <c r="Y3165" i="1"/>
  <c r="X3165" i="1"/>
  <c r="W3165" i="1"/>
  <c r="V3165" i="1"/>
  <c r="U3165" i="1"/>
  <c r="Y3164" i="1"/>
  <c r="X3164" i="1"/>
  <c r="W3164" i="1"/>
  <c r="V3164" i="1"/>
  <c r="U3164" i="1"/>
  <c r="Y3163" i="1"/>
  <c r="X3163" i="1"/>
  <c r="W3163" i="1"/>
  <c r="V3163" i="1"/>
  <c r="U3163" i="1"/>
  <c r="Y3162" i="1"/>
  <c r="X3162" i="1"/>
  <c r="W3162" i="1"/>
  <c r="V3162" i="1"/>
  <c r="U3162" i="1"/>
  <c r="Y3161" i="1"/>
  <c r="X3161" i="1"/>
  <c r="W3161" i="1"/>
  <c r="V3161" i="1"/>
  <c r="U3161" i="1"/>
  <c r="Y3160" i="1"/>
  <c r="X3160" i="1"/>
  <c r="W3160" i="1"/>
  <c r="V3160" i="1"/>
  <c r="U3160" i="1"/>
  <c r="Y3159" i="1"/>
  <c r="X3159" i="1"/>
  <c r="W3159" i="1"/>
  <c r="V3159" i="1"/>
  <c r="U3159" i="1"/>
  <c r="Y3158" i="1"/>
  <c r="X3158" i="1"/>
  <c r="W3158" i="1"/>
  <c r="V3158" i="1"/>
  <c r="U3158" i="1"/>
  <c r="Y3157" i="1"/>
  <c r="X3157" i="1"/>
  <c r="W3157" i="1"/>
  <c r="V3157" i="1"/>
  <c r="U3157" i="1"/>
  <c r="Y3156" i="1"/>
  <c r="X3156" i="1"/>
  <c r="W3156" i="1"/>
  <c r="V3156" i="1"/>
  <c r="U3156" i="1"/>
  <c r="Y3155" i="1"/>
  <c r="X3155" i="1"/>
  <c r="W3155" i="1"/>
  <c r="V3155" i="1"/>
  <c r="U3155" i="1"/>
  <c r="Y3154" i="1"/>
  <c r="X3154" i="1"/>
  <c r="W3154" i="1"/>
  <c r="V3154" i="1"/>
  <c r="U3154" i="1"/>
  <c r="Y3153" i="1"/>
  <c r="X3153" i="1"/>
  <c r="W3153" i="1"/>
  <c r="V3153" i="1"/>
  <c r="U3153" i="1"/>
  <c r="Y3152" i="1"/>
  <c r="X3152" i="1"/>
  <c r="W3152" i="1"/>
  <c r="V3152" i="1"/>
  <c r="U3152" i="1"/>
  <c r="Y3151" i="1"/>
  <c r="X3151" i="1"/>
  <c r="W3151" i="1"/>
  <c r="V3151" i="1"/>
  <c r="U3151" i="1"/>
  <c r="Y3150" i="1"/>
  <c r="X3150" i="1"/>
  <c r="W3150" i="1"/>
  <c r="V3150" i="1"/>
  <c r="U3150" i="1"/>
  <c r="Y3149" i="1"/>
  <c r="X3149" i="1"/>
  <c r="W3149" i="1"/>
  <c r="V3149" i="1"/>
  <c r="U3149" i="1"/>
  <c r="Y3148" i="1"/>
  <c r="X3148" i="1"/>
  <c r="W3148" i="1"/>
  <c r="V3148" i="1"/>
  <c r="U3148" i="1"/>
  <c r="Y3147" i="1"/>
  <c r="X3147" i="1"/>
  <c r="W3147" i="1"/>
  <c r="V3147" i="1"/>
  <c r="U3147" i="1"/>
  <c r="Y3146" i="1"/>
  <c r="X3146" i="1"/>
  <c r="W3146" i="1"/>
  <c r="V3146" i="1"/>
  <c r="U3146" i="1"/>
  <c r="Y3145" i="1"/>
  <c r="X3145" i="1"/>
  <c r="W3145" i="1"/>
  <c r="V3145" i="1"/>
  <c r="U3145" i="1"/>
  <c r="Y3144" i="1"/>
  <c r="X3144" i="1"/>
  <c r="W3144" i="1"/>
  <c r="V3144" i="1"/>
  <c r="U3144" i="1"/>
  <c r="Y3143" i="1"/>
  <c r="X3143" i="1"/>
  <c r="W3143" i="1"/>
  <c r="V3143" i="1"/>
  <c r="U3143" i="1"/>
  <c r="Y3142" i="1"/>
  <c r="X3142" i="1"/>
  <c r="W3142" i="1"/>
  <c r="V3142" i="1"/>
  <c r="U3142" i="1"/>
  <c r="Y3141" i="1"/>
  <c r="X3141" i="1"/>
  <c r="W3141" i="1"/>
  <c r="V3141" i="1"/>
  <c r="U3141" i="1"/>
  <c r="Y3140" i="1"/>
  <c r="X3140" i="1"/>
  <c r="W3140" i="1"/>
  <c r="V3140" i="1"/>
  <c r="U3140" i="1"/>
  <c r="Y3139" i="1"/>
  <c r="X3139" i="1"/>
  <c r="W3139" i="1"/>
  <c r="V3139" i="1"/>
  <c r="U3139" i="1"/>
  <c r="Y3138" i="1"/>
  <c r="X3138" i="1"/>
  <c r="W3138" i="1"/>
  <c r="V3138" i="1"/>
  <c r="U3138" i="1"/>
  <c r="Y3137" i="1"/>
  <c r="X3137" i="1"/>
  <c r="W3137" i="1"/>
  <c r="V3137" i="1"/>
  <c r="U3137" i="1"/>
  <c r="Y3136" i="1"/>
  <c r="X3136" i="1"/>
  <c r="W3136" i="1"/>
  <c r="V3136" i="1"/>
  <c r="U3136" i="1"/>
  <c r="Y3135" i="1"/>
  <c r="X3135" i="1"/>
  <c r="W3135" i="1"/>
  <c r="V3135" i="1"/>
  <c r="U3135" i="1"/>
  <c r="Y3134" i="1"/>
  <c r="X3134" i="1"/>
  <c r="W3134" i="1"/>
  <c r="V3134" i="1"/>
  <c r="U3134" i="1"/>
  <c r="Y3133" i="1"/>
  <c r="X3133" i="1"/>
  <c r="W3133" i="1"/>
  <c r="V3133" i="1"/>
  <c r="U3133" i="1"/>
  <c r="Y3132" i="1"/>
  <c r="X3132" i="1"/>
  <c r="W3132" i="1"/>
  <c r="V3132" i="1"/>
  <c r="U3132" i="1"/>
  <c r="Y3131" i="1"/>
  <c r="X3131" i="1"/>
  <c r="W3131" i="1"/>
  <c r="V3131" i="1"/>
  <c r="U3131" i="1"/>
  <c r="Y3130" i="1"/>
  <c r="X3130" i="1"/>
  <c r="W3130" i="1"/>
  <c r="V3130" i="1"/>
  <c r="U3130" i="1"/>
  <c r="Y3129" i="1"/>
  <c r="X3129" i="1"/>
  <c r="W3129" i="1"/>
  <c r="V3129" i="1"/>
  <c r="U3129" i="1"/>
  <c r="Y3128" i="1"/>
  <c r="X3128" i="1"/>
  <c r="W3128" i="1"/>
  <c r="V3128" i="1"/>
  <c r="U3128" i="1"/>
  <c r="Y3127" i="1"/>
  <c r="X3127" i="1"/>
  <c r="W3127" i="1"/>
  <c r="V3127" i="1"/>
  <c r="U3127" i="1"/>
  <c r="Y3126" i="1"/>
  <c r="X3126" i="1"/>
  <c r="W3126" i="1"/>
  <c r="V3126" i="1"/>
  <c r="U3126" i="1"/>
  <c r="Y3125" i="1"/>
  <c r="X3125" i="1"/>
  <c r="W3125" i="1"/>
  <c r="V3125" i="1"/>
  <c r="U3125" i="1"/>
  <c r="Y3124" i="1"/>
  <c r="X3124" i="1"/>
  <c r="W3124" i="1"/>
  <c r="V3124" i="1"/>
  <c r="U3124" i="1"/>
  <c r="Y3123" i="1"/>
  <c r="X3123" i="1"/>
  <c r="W3123" i="1"/>
  <c r="V3123" i="1"/>
  <c r="U3123" i="1"/>
  <c r="Y3122" i="1"/>
  <c r="X3122" i="1"/>
  <c r="W3122" i="1"/>
  <c r="V3122" i="1"/>
  <c r="U3122" i="1"/>
  <c r="Y3121" i="1"/>
  <c r="X3121" i="1"/>
  <c r="W3121" i="1"/>
  <c r="V3121" i="1"/>
  <c r="U3121" i="1"/>
  <c r="Y3120" i="1"/>
  <c r="X3120" i="1"/>
  <c r="W3120" i="1"/>
  <c r="V3120" i="1"/>
  <c r="U3120" i="1"/>
  <c r="Y3119" i="1"/>
  <c r="X3119" i="1"/>
  <c r="W3119" i="1"/>
  <c r="V3119" i="1"/>
  <c r="U3119" i="1"/>
  <c r="Y3118" i="1"/>
  <c r="X3118" i="1"/>
  <c r="W3118" i="1"/>
  <c r="V3118" i="1"/>
  <c r="U3118" i="1"/>
  <c r="Y3117" i="1"/>
  <c r="X3117" i="1"/>
  <c r="W3117" i="1"/>
  <c r="V3117" i="1"/>
  <c r="U3117" i="1"/>
  <c r="Y3116" i="1"/>
  <c r="X3116" i="1"/>
  <c r="W3116" i="1"/>
  <c r="V3116" i="1"/>
  <c r="U3116" i="1"/>
  <c r="Y3115" i="1"/>
  <c r="X3115" i="1"/>
  <c r="W3115" i="1"/>
  <c r="V3115" i="1"/>
  <c r="U3115" i="1"/>
  <c r="Y3114" i="1"/>
  <c r="X3114" i="1"/>
  <c r="W3114" i="1"/>
  <c r="V3114" i="1"/>
  <c r="U3114" i="1"/>
  <c r="Y3113" i="1"/>
  <c r="X3113" i="1"/>
  <c r="W3113" i="1"/>
  <c r="V3113" i="1"/>
  <c r="U3113" i="1"/>
  <c r="Y3112" i="1"/>
  <c r="X3112" i="1"/>
  <c r="W3112" i="1"/>
  <c r="V3112" i="1"/>
  <c r="U3112" i="1"/>
  <c r="Y3111" i="1"/>
  <c r="X3111" i="1"/>
  <c r="W3111" i="1"/>
  <c r="V3111" i="1"/>
  <c r="U3111" i="1"/>
  <c r="Y3110" i="1"/>
  <c r="X3110" i="1"/>
  <c r="W3110" i="1"/>
  <c r="V3110" i="1"/>
  <c r="U3110" i="1"/>
  <c r="Y3109" i="1"/>
  <c r="X3109" i="1"/>
  <c r="W3109" i="1"/>
  <c r="V3109" i="1"/>
  <c r="U3109" i="1"/>
  <c r="Y3108" i="1"/>
  <c r="X3108" i="1"/>
  <c r="W3108" i="1"/>
  <c r="V3108" i="1"/>
  <c r="U3108" i="1"/>
  <c r="Y3107" i="1"/>
  <c r="X3107" i="1"/>
  <c r="W3107" i="1"/>
  <c r="V3107" i="1"/>
  <c r="U3107" i="1"/>
  <c r="Y3106" i="1"/>
  <c r="X3106" i="1"/>
  <c r="W3106" i="1"/>
  <c r="V3106" i="1"/>
  <c r="U3106" i="1"/>
  <c r="Y3105" i="1"/>
  <c r="X3105" i="1"/>
  <c r="W3105" i="1"/>
  <c r="V3105" i="1"/>
  <c r="U3105" i="1"/>
  <c r="Y3104" i="1"/>
  <c r="X3104" i="1"/>
  <c r="W3104" i="1"/>
  <c r="V3104" i="1"/>
  <c r="U3104" i="1"/>
  <c r="Y3103" i="1"/>
  <c r="X3103" i="1"/>
  <c r="W3103" i="1"/>
  <c r="V3103" i="1"/>
  <c r="U3103" i="1"/>
  <c r="Y3102" i="1"/>
  <c r="X3102" i="1"/>
  <c r="W3102" i="1"/>
  <c r="V3102" i="1"/>
  <c r="U3102" i="1"/>
  <c r="Y3101" i="1"/>
  <c r="X3101" i="1"/>
  <c r="W3101" i="1"/>
  <c r="V3101" i="1"/>
  <c r="U3101" i="1"/>
  <c r="Y3100" i="1"/>
  <c r="X3100" i="1"/>
  <c r="W3100" i="1"/>
  <c r="V3100" i="1"/>
  <c r="U3100" i="1"/>
  <c r="Y3099" i="1"/>
  <c r="X3099" i="1"/>
  <c r="W3099" i="1"/>
  <c r="V3099" i="1"/>
  <c r="U3099" i="1"/>
  <c r="Y3098" i="1"/>
  <c r="X3098" i="1"/>
  <c r="W3098" i="1"/>
  <c r="V3098" i="1"/>
  <c r="U3098" i="1"/>
  <c r="Y3097" i="1"/>
  <c r="X3097" i="1"/>
  <c r="W3097" i="1"/>
  <c r="V3097" i="1"/>
  <c r="U3097" i="1"/>
  <c r="Y3096" i="1"/>
  <c r="X3096" i="1"/>
  <c r="W3096" i="1"/>
  <c r="V3096" i="1"/>
  <c r="U3096" i="1"/>
  <c r="Y3095" i="1"/>
  <c r="X3095" i="1"/>
  <c r="W3095" i="1"/>
  <c r="V3095" i="1"/>
  <c r="U3095" i="1"/>
  <c r="Y3094" i="1"/>
  <c r="X3094" i="1"/>
  <c r="W3094" i="1"/>
  <c r="V3094" i="1"/>
  <c r="U3094" i="1"/>
  <c r="Y3093" i="1"/>
  <c r="X3093" i="1"/>
  <c r="W3093" i="1"/>
  <c r="V3093" i="1"/>
  <c r="U3093" i="1"/>
  <c r="Y3092" i="1"/>
  <c r="X3092" i="1"/>
  <c r="W3092" i="1"/>
  <c r="V3092" i="1"/>
  <c r="U3092" i="1"/>
  <c r="Y3091" i="1"/>
  <c r="X3091" i="1"/>
  <c r="W3091" i="1"/>
  <c r="V3091" i="1"/>
  <c r="U3091" i="1"/>
  <c r="Y3090" i="1"/>
  <c r="X3090" i="1"/>
  <c r="W3090" i="1"/>
  <c r="V3090" i="1"/>
  <c r="U3090" i="1"/>
  <c r="Y3089" i="1"/>
  <c r="X3089" i="1"/>
  <c r="W3089" i="1"/>
  <c r="V3089" i="1"/>
  <c r="U3089" i="1"/>
  <c r="Y3088" i="1"/>
  <c r="X3088" i="1"/>
  <c r="W3088" i="1"/>
  <c r="V3088" i="1"/>
  <c r="U3088" i="1"/>
  <c r="Y3087" i="1"/>
  <c r="X3087" i="1"/>
  <c r="W3087" i="1"/>
  <c r="V3087" i="1"/>
  <c r="U3087" i="1"/>
  <c r="Y3086" i="1"/>
  <c r="X3086" i="1"/>
  <c r="W3086" i="1"/>
  <c r="V3086" i="1"/>
  <c r="U3086" i="1"/>
  <c r="Y3085" i="1"/>
  <c r="X3085" i="1"/>
  <c r="W3085" i="1"/>
  <c r="V3085" i="1"/>
  <c r="U3085" i="1"/>
  <c r="Y3084" i="1"/>
  <c r="X3084" i="1"/>
  <c r="W3084" i="1"/>
  <c r="V3084" i="1"/>
  <c r="U3084" i="1"/>
  <c r="Y3083" i="1"/>
  <c r="X3083" i="1"/>
  <c r="W3083" i="1"/>
  <c r="V3083" i="1"/>
  <c r="U3083" i="1"/>
  <c r="Y3082" i="1"/>
  <c r="X3082" i="1"/>
  <c r="W3082" i="1"/>
  <c r="V3082" i="1"/>
  <c r="U3082" i="1"/>
  <c r="Y3081" i="1"/>
  <c r="X3081" i="1"/>
  <c r="W3081" i="1"/>
  <c r="V3081" i="1"/>
  <c r="U3081" i="1"/>
  <c r="Y3080" i="1"/>
  <c r="X3080" i="1"/>
  <c r="W3080" i="1"/>
  <c r="V3080" i="1"/>
  <c r="U3080" i="1"/>
  <c r="Y3079" i="1"/>
  <c r="X3079" i="1"/>
  <c r="W3079" i="1"/>
  <c r="V3079" i="1"/>
  <c r="U3079" i="1"/>
  <c r="Y3078" i="1"/>
  <c r="X3078" i="1"/>
  <c r="W3078" i="1"/>
  <c r="V3078" i="1"/>
  <c r="U3078" i="1"/>
  <c r="Y3077" i="1"/>
  <c r="X3077" i="1"/>
  <c r="W3077" i="1"/>
  <c r="V3077" i="1"/>
  <c r="U3077" i="1"/>
  <c r="Y3076" i="1"/>
  <c r="X3076" i="1"/>
  <c r="W3076" i="1"/>
  <c r="V3076" i="1"/>
  <c r="U3076" i="1"/>
  <c r="Y3075" i="1"/>
  <c r="X3075" i="1"/>
  <c r="W3075" i="1"/>
  <c r="V3075" i="1"/>
  <c r="U3075" i="1"/>
  <c r="Y3074" i="1"/>
  <c r="X3074" i="1"/>
  <c r="W3074" i="1"/>
  <c r="V3074" i="1"/>
  <c r="U3074" i="1"/>
  <c r="Y3073" i="1"/>
  <c r="X3073" i="1"/>
  <c r="W3073" i="1"/>
  <c r="V3073" i="1"/>
  <c r="U3073" i="1"/>
  <c r="Y3072" i="1"/>
  <c r="X3072" i="1"/>
  <c r="W3072" i="1"/>
  <c r="V3072" i="1"/>
  <c r="U3072" i="1"/>
  <c r="Y3071" i="1"/>
  <c r="X3071" i="1"/>
  <c r="W3071" i="1"/>
  <c r="V3071" i="1"/>
  <c r="U3071" i="1"/>
  <c r="Y3070" i="1"/>
  <c r="X3070" i="1"/>
  <c r="W3070" i="1"/>
  <c r="V3070" i="1"/>
  <c r="U3070" i="1"/>
  <c r="Y3069" i="1"/>
  <c r="X3069" i="1"/>
  <c r="W3069" i="1"/>
  <c r="V3069" i="1"/>
  <c r="U3069" i="1"/>
  <c r="Y3068" i="1"/>
  <c r="X3068" i="1"/>
  <c r="W3068" i="1"/>
  <c r="V3068" i="1"/>
  <c r="U3068" i="1"/>
  <c r="Y3067" i="1"/>
  <c r="X3067" i="1"/>
  <c r="W3067" i="1"/>
  <c r="V3067" i="1"/>
  <c r="U3067" i="1"/>
  <c r="Y3066" i="1"/>
  <c r="X3066" i="1"/>
  <c r="W3066" i="1"/>
  <c r="V3066" i="1"/>
  <c r="U3066" i="1"/>
  <c r="Y3065" i="1"/>
  <c r="X3065" i="1"/>
  <c r="W3065" i="1"/>
  <c r="V3065" i="1"/>
  <c r="U3065" i="1"/>
  <c r="Y3064" i="1"/>
  <c r="X3064" i="1"/>
  <c r="W3064" i="1"/>
  <c r="V3064" i="1"/>
  <c r="U3064" i="1"/>
  <c r="Y3063" i="1"/>
  <c r="X3063" i="1"/>
  <c r="W3063" i="1"/>
  <c r="V3063" i="1"/>
  <c r="U3063" i="1"/>
  <c r="Y3062" i="1"/>
  <c r="X3062" i="1"/>
  <c r="W3062" i="1"/>
  <c r="V3062" i="1"/>
  <c r="U3062" i="1"/>
  <c r="Y3061" i="1"/>
  <c r="X3061" i="1"/>
  <c r="W3061" i="1"/>
  <c r="V3061" i="1"/>
  <c r="U3061" i="1"/>
  <c r="Y3060" i="1"/>
  <c r="X3060" i="1"/>
  <c r="W3060" i="1"/>
  <c r="V3060" i="1"/>
  <c r="U3060" i="1"/>
  <c r="Y3059" i="1"/>
  <c r="X3059" i="1"/>
  <c r="W3059" i="1"/>
  <c r="V3059" i="1"/>
  <c r="U3059" i="1"/>
  <c r="Y3058" i="1"/>
  <c r="X3058" i="1"/>
  <c r="W3058" i="1"/>
  <c r="V3058" i="1"/>
  <c r="U3058" i="1"/>
  <c r="Y3057" i="1"/>
  <c r="X3057" i="1"/>
  <c r="W3057" i="1"/>
  <c r="V3057" i="1"/>
  <c r="U3057" i="1"/>
  <c r="Y3056" i="1"/>
  <c r="X3056" i="1"/>
  <c r="W3056" i="1"/>
  <c r="V3056" i="1"/>
  <c r="U3056" i="1"/>
  <c r="Y3055" i="1"/>
  <c r="X3055" i="1"/>
  <c r="W3055" i="1"/>
  <c r="V3055" i="1"/>
  <c r="U3055" i="1"/>
  <c r="Y3054" i="1"/>
  <c r="X3054" i="1"/>
  <c r="W3054" i="1"/>
  <c r="V3054" i="1"/>
  <c r="U3054" i="1"/>
  <c r="Y3053" i="1"/>
  <c r="X3053" i="1"/>
  <c r="W3053" i="1"/>
  <c r="V3053" i="1"/>
  <c r="U3053" i="1"/>
  <c r="Y3052" i="1"/>
  <c r="X3052" i="1"/>
  <c r="W3052" i="1"/>
  <c r="V3052" i="1"/>
  <c r="U3052" i="1"/>
  <c r="Y3051" i="1"/>
  <c r="X3051" i="1"/>
  <c r="W3051" i="1"/>
  <c r="V3051" i="1"/>
  <c r="U3051" i="1"/>
  <c r="Y3050" i="1"/>
  <c r="X3050" i="1"/>
  <c r="W3050" i="1"/>
  <c r="V3050" i="1"/>
  <c r="U3050" i="1"/>
  <c r="Y3049" i="1"/>
  <c r="X3049" i="1"/>
  <c r="W3049" i="1"/>
  <c r="V3049" i="1"/>
  <c r="U3049" i="1"/>
  <c r="Y3048" i="1"/>
  <c r="X3048" i="1"/>
  <c r="W3048" i="1"/>
  <c r="V3048" i="1"/>
  <c r="U3048" i="1"/>
  <c r="Y3047" i="1"/>
  <c r="X3047" i="1"/>
  <c r="W3047" i="1"/>
  <c r="V3047" i="1"/>
  <c r="U3047" i="1"/>
  <c r="Y3046" i="1"/>
  <c r="X3046" i="1"/>
  <c r="W3046" i="1"/>
  <c r="V3046" i="1"/>
  <c r="U3046" i="1"/>
  <c r="Y3045" i="1"/>
  <c r="X3045" i="1"/>
  <c r="W3045" i="1"/>
  <c r="V3045" i="1"/>
  <c r="U3045" i="1"/>
  <c r="Y3044" i="1"/>
  <c r="X3044" i="1"/>
  <c r="W3044" i="1"/>
  <c r="V3044" i="1"/>
  <c r="U3044" i="1"/>
  <c r="Y3043" i="1"/>
  <c r="X3043" i="1"/>
  <c r="W3043" i="1"/>
  <c r="V3043" i="1"/>
  <c r="U3043" i="1"/>
  <c r="Y3042" i="1"/>
  <c r="X3042" i="1"/>
  <c r="W3042" i="1"/>
  <c r="V3042" i="1"/>
  <c r="U3042" i="1"/>
  <c r="Y3041" i="1"/>
  <c r="X3041" i="1"/>
  <c r="W3041" i="1"/>
  <c r="V3041" i="1"/>
  <c r="U3041" i="1"/>
  <c r="Y3040" i="1"/>
  <c r="X3040" i="1"/>
  <c r="W3040" i="1"/>
  <c r="V3040" i="1"/>
  <c r="U3040" i="1"/>
  <c r="Y3039" i="1"/>
  <c r="X3039" i="1"/>
  <c r="W3039" i="1"/>
  <c r="V3039" i="1"/>
  <c r="U3039" i="1"/>
  <c r="Y3038" i="1"/>
  <c r="X3038" i="1"/>
  <c r="W3038" i="1"/>
  <c r="V3038" i="1"/>
  <c r="U3038" i="1"/>
  <c r="Y3037" i="1"/>
  <c r="X3037" i="1"/>
  <c r="W3037" i="1"/>
  <c r="V3037" i="1"/>
  <c r="U3037" i="1"/>
  <c r="Y3036" i="1"/>
  <c r="X3036" i="1"/>
  <c r="W3036" i="1"/>
  <c r="V3036" i="1"/>
  <c r="U3036" i="1"/>
  <c r="Y3035" i="1"/>
  <c r="X3035" i="1"/>
  <c r="W3035" i="1"/>
  <c r="V3035" i="1"/>
  <c r="U3035" i="1"/>
  <c r="Y3034" i="1"/>
  <c r="X3034" i="1"/>
  <c r="W3034" i="1"/>
  <c r="V3034" i="1"/>
  <c r="U3034" i="1"/>
  <c r="Y3033" i="1"/>
  <c r="X3033" i="1"/>
  <c r="W3033" i="1"/>
  <c r="V3033" i="1"/>
  <c r="U3033" i="1"/>
  <c r="Y3032" i="1"/>
  <c r="X3032" i="1"/>
  <c r="W3032" i="1"/>
  <c r="V3032" i="1"/>
  <c r="U3032" i="1"/>
  <c r="Y3031" i="1"/>
  <c r="X3031" i="1"/>
  <c r="W3031" i="1"/>
  <c r="V3031" i="1"/>
  <c r="U3031" i="1"/>
  <c r="Y3030" i="1"/>
  <c r="X3030" i="1"/>
  <c r="W3030" i="1"/>
  <c r="V3030" i="1"/>
  <c r="U3030" i="1"/>
  <c r="Y3029" i="1"/>
  <c r="X3029" i="1"/>
  <c r="W3029" i="1"/>
  <c r="V3029" i="1"/>
  <c r="U3029" i="1"/>
  <c r="Y3028" i="1"/>
  <c r="X3028" i="1"/>
  <c r="W3028" i="1"/>
  <c r="V3028" i="1"/>
  <c r="U3028" i="1"/>
  <c r="Y3027" i="1"/>
  <c r="X3027" i="1"/>
  <c r="W3027" i="1"/>
  <c r="V3027" i="1"/>
  <c r="U3027" i="1"/>
  <c r="Y3026" i="1"/>
  <c r="X3026" i="1"/>
  <c r="W3026" i="1"/>
  <c r="V3026" i="1"/>
  <c r="U3026" i="1"/>
  <c r="Y3025" i="1"/>
  <c r="X3025" i="1"/>
  <c r="W3025" i="1"/>
  <c r="V3025" i="1"/>
  <c r="U3025" i="1"/>
  <c r="Y3024" i="1"/>
  <c r="X3024" i="1"/>
  <c r="W3024" i="1"/>
  <c r="V3024" i="1"/>
  <c r="U3024" i="1"/>
  <c r="Y3023" i="1"/>
  <c r="X3023" i="1"/>
  <c r="W3023" i="1"/>
  <c r="V3023" i="1"/>
  <c r="U3023" i="1"/>
  <c r="Y3022" i="1"/>
  <c r="X3022" i="1"/>
  <c r="W3022" i="1"/>
  <c r="V3022" i="1"/>
  <c r="U3022" i="1"/>
  <c r="Y3021" i="1"/>
  <c r="X3021" i="1"/>
  <c r="W3021" i="1"/>
  <c r="V3021" i="1"/>
  <c r="U3021" i="1"/>
  <c r="Y3020" i="1"/>
  <c r="X3020" i="1"/>
  <c r="W3020" i="1"/>
  <c r="V3020" i="1"/>
  <c r="U3020" i="1"/>
  <c r="Y3019" i="1"/>
  <c r="X3019" i="1"/>
  <c r="W3019" i="1"/>
  <c r="V3019" i="1"/>
  <c r="U3019" i="1"/>
  <c r="Y3018" i="1"/>
  <c r="X3018" i="1"/>
  <c r="W3018" i="1"/>
  <c r="V3018" i="1"/>
  <c r="U3018" i="1"/>
  <c r="Y3017" i="1"/>
  <c r="X3017" i="1"/>
  <c r="W3017" i="1"/>
  <c r="V3017" i="1"/>
  <c r="U3017" i="1"/>
  <c r="Y3016" i="1"/>
  <c r="X3016" i="1"/>
  <c r="W3016" i="1"/>
  <c r="V3016" i="1"/>
  <c r="U3016" i="1"/>
  <c r="Y3015" i="1"/>
  <c r="X3015" i="1"/>
  <c r="W3015" i="1"/>
  <c r="V3015" i="1"/>
  <c r="U3015" i="1"/>
  <c r="Y3014" i="1"/>
  <c r="X3014" i="1"/>
  <c r="W3014" i="1"/>
  <c r="V3014" i="1"/>
  <c r="U3014" i="1"/>
  <c r="Y3013" i="1"/>
  <c r="X3013" i="1"/>
  <c r="W3013" i="1"/>
  <c r="V3013" i="1"/>
  <c r="U3013" i="1"/>
  <c r="Y3012" i="1"/>
  <c r="X3012" i="1"/>
  <c r="W3012" i="1"/>
  <c r="V3012" i="1"/>
  <c r="U3012" i="1"/>
  <c r="Y3011" i="1"/>
  <c r="X3011" i="1"/>
  <c r="W3011" i="1"/>
  <c r="V3011" i="1"/>
  <c r="U3011" i="1"/>
  <c r="Y3010" i="1"/>
  <c r="X3010" i="1"/>
  <c r="W3010" i="1"/>
  <c r="V3010" i="1"/>
  <c r="U3010" i="1"/>
  <c r="Y3009" i="1"/>
  <c r="X3009" i="1"/>
  <c r="W3009" i="1"/>
  <c r="V3009" i="1"/>
  <c r="U3009" i="1"/>
  <c r="Y3008" i="1"/>
  <c r="X3008" i="1"/>
  <c r="W3008" i="1"/>
  <c r="V3008" i="1"/>
  <c r="U3008" i="1"/>
  <c r="Y3007" i="1"/>
  <c r="X3007" i="1"/>
  <c r="W3007" i="1"/>
  <c r="V3007" i="1"/>
  <c r="U3007" i="1"/>
  <c r="Y3006" i="1"/>
  <c r="X3006" i="1"/>
  <c r="W3006" i="1"/>
  <c r="V3006" i="1"/>
  <c r="U3006" i="1"/>
  <c r="Y3005" i="1"/>
  <c r="X3005" i="1"/>
  <c r="W3005" i="1"/>
  <c r="V3005" i="1"/>
  <c r="U3005" i="1"/>
  <c r="Y3004" i="1"/>
  <c r="X3004" i="1"/>
  <c r="W3004" i="1"/>
  <c r="V3004" i="1"/>
  <c r="U3004" i="1"/>
  <c r="Y3003" i="1"/>
  <c r="X3003" i="1"/>
  <c r="W3003" i="1"/>
  <c r="V3003" i="1"/>
  <c r="U3003" i="1"/>
  <c r="Y3002" i="1"/>
  <c r="X3002" i="1"/>
  <c r="W3002" i="1"/>
  <c r="V3002" i="1"/>
  <c r="U3002" i="1"/>
  <c r="Y3001" i="1"/>
  <c r="X3001" i="1"/>
  <c r="W3001" i="1"/>
  <c r="V3001" i="1"/>
  <c r="U3001" i="1"/>
  <c r="Y3000" i="1"/>
  <c r="X3000" i="1"/>
  <c r="W3000" i="1"/>
  <c r="V3000" i="1"/>
  <c r="U3000" i="1"/>
  <c r="Y2999" i="1"/>
  <c r="X2999" i="1"/>
  <c r="W2999" i="1"/>
  <c r="V2999" i="1"/>
  <c r="U2999" i="1"/>
  <c r="Y2998" i="1"/>
  <c r="X2998" i="1"/>
  <c r="W2998" i="1"/>
  <c r="V2998" i="1"/>
  <c r="U2998" i="1"/>
  <c r="Y2997" i="1"/>
  <c r="X2997" i="1"/>
  <c r="W2997" i="1"/>
  <c r="V2997" i="1"/>
  <c r="U2997" i="1"/>
  <c r="Y2996" i="1"/>
  <c r="X2996" i="1"/>
  <c r="W2996" i="1"/>
  <c r="V2996" i="1"/>
  <c r="U2996" i="1"/>
  <c r="Y2995" i="1"/>
  <c r="X2995" i="1"/>
  <c r="W2995" i="1"/>
  <c r="V2995" i="1"/>
  <c r="U2995" i="1"/>
  <c r="Y2994" i="1"/>
  <c r="X2994" i="1"/>
  <c r="W2994" i="1"/>
  <c r="V2994" i="1"/>
  <c r="U2994" i="1"/>
  <c r="Y2993" i="1"/>
  <c r="X2993" i="1"/>
  <c r="W2993" i="1"/>
  <c r="V2993" i="1"/>
  <c r="U2993" i="1"/>
  <c r="Y2992" i="1"/>
  <c r="X2992" i="1"/>
  <c r="W2992" i="1"/>
  <c r="V2992" i="1"/>
  <c r="U2992" i="1"/>
  <c r="Y2991" i="1"/>
  <c r="X2991" i="1"/>
  <c r="W2991" i="1"/>
  <c r="V2991" i="1"/>
  <c r="U2991" i="1"/>
  <c r="Y2990" i="1"/>
  <c r="X2990" i="1"/>
  <c r="W2990" i="1"/>
  <c r="V2990" i="1"/>
  <c r="U2990" i="1"/>
  <c r="Y2989" i="1"/>
  <c r="X2989" i="1"/>
  <c r="W2989" i="1"/>
  <c r="V2989" i="1"/>
  <c r="U2989" i="1"/>
  <c r="Y2988" i="1"/>
  <c r="X2988" i="1"/>
  <c r="W2988" i="1"/>
  <c r="V2988" i="1"/>
  <c r="U2988" i="1"/>
  <c r="Y2987" i="1"/>
  <c r="X2987" i="1"/>
  <c r="W2987" i="1"/>
  <c r="V2987" i="1"/>
  <c r="U2987" i="1"/>
  <c r="Y2986" i="1"/>
  <c r="X2986" i="1"/>
  <c r="W2986" i="1"/>
  <c r="V2986" i="1"/>
  <c r="U2986" i="1"/>
  <c r="Y2985" i="1"/>
  <c r="X2985" i="1"/>
  <c r="W2985" i="1"/>
  <c r="V2985" i="1"/>
  <c r="U2985" i="1"/>
  <c r="Y2984" i="1"/>
  <c r="X2984" i="1"/>
  <c r="W2984" i="1"/>
  <c r="V2984" i="1"/>
  <c r="U2984" i="1"/>
  <c r="Y2983" i="1"/>
  <c r="X2983" i="1"/>
  <c r="W2983" i="1"/>
  <c r="V2983" i="1"/>
  <c r="U2983" i="1"/>
  <c r="Y2982" i="1"/>
  <c r="X2982" i="1"/>
  <c r="W2982" i="1"/>
  <c r="V2982" i="1"/>
  <c r="U2982" i="1"/>
  <c r="Y2981" i="1"/>
  <c r="X2981" i="1"/>
  <c r="W2981" i="1"/>
  <c r="V2981" i="1"/>
  <c r="U2981" i="1"/>
  <c r="Y2980" i="1"/>
  <c r="X2980" i="1"/>
  <c r="W2980" i="1"/>
  <c r="V2980" i="1"/>
  <c r="U2980" i="1"/>
  <c r="Y2979" i="1"/>
  <c r="X2979" i="1"/>
  <c r="W2979" i="1"/>
  <c r="V2979" i="1"/>
  <c r="U2979" i="1"/>
  <c r="Y2978" i="1"/>
  <c r="X2978" i="1"/>
  <c r="W2978" i="1"/>
  <c r="V2978" i="1"/>
  <c r="U2978" i="1"/>
  <c r="Y2977" i="1"/>
  <c r="X2977" i="1"/>
  <c r="W2977" i="1"/>
  <c r="V2977" i="1"/>
  <c r="U2977" i="1"/>
  <c r="Y2976" i="1"/>
  <c r="X2976" i="1"/>
  <c r="W2976" i="1"/>
  <c r="V2976" i="1"/>
  <c r="U2976" i="1"/>
  <c r="Y2975" i="1"/>
  <c r="X2975" i="1"/>
  <c r="W2975" i="1"/>
  <c r="V2975" i="1"/>
  <c r="U2975" i="1"/>
  <c r="Y2974" i="1"/>
  <c r="X2974" i="1"/>
  <c r="W2974" i="1"/>
  <c r="V2974" i="1"/>
  <c r="U2974" i="1"/>
  <c r="Y2973" i="1"/>
  <c r="X2973" i="1"/>
  <c r="W2973" i="1"/>
  <c r="V2973" i="1"/>
  <c r="U2973" i="1"/>
  <c r="Y2972" i="1"/>
  <c r="X2972" i="1"/>
  <c r="W2972" i="1"/>
  <c r="V2972" i="1"/>
  <c r="U2972" i="1"/>
  <c r="Y2971" i="1"/>
  <c r="X2971" i="1"/>
  <c r="W2971" i="1"/>
  <c r="V2971" i="1"/>
  <c r="U2971" i="1"/>
  <c r="Y2970" i="1"/>
  <c r="X2970" i="1"/>
  <c r="W2970" i="1"/>
  <c r="V2970" i="1"/>
  <c r="U2970" i="1"/>
  <c r="Y2969" i="1"/>
  <c r="X2969" i="1"/>
  <c r="W2969" i="1"/>
  <c r="V2969" i="1"/>
  <c r="U2969" i="1"/>
  <c r="Y2968" i="1"/>
  <c r="X2968" i="1"/>
  <c r="W2968" i="1"/>
  <c r="V2968" i="1"/>
  <c r="U2968" i="1"/>
  <c r="Y2967" i="1"/>
  <c r="X2967" i="1"/>
  <c r="W2967" i="1"/>
  <c r="V2967" i="1"/>
  <c r="U2967" i="1"/>
  <c r="Y2966" i="1"/>
  <c r="X2966" i="1"/>
  <c r="W2966" i="1"/>
  <c r="V2966" i="1"/>
  <c r="U2966" i="1"/>
  <c r="Y2965" i="1"/>
  <c r="X2965" i="1"/>
  <c r="W2965" i="1"/>
  <c r="V2965" i="1"/>
  <c r="U2965" i="1"/>
  <c r="Y2964" i="1"/>
  <c r="X2964" i="1"/>
  <c r="W2964" i="1"/>
  <c r="V2964" i="1"/>
  <c r="U2964" i="1"/>
  <c r="Y2963" i="1"/>
  <c r="X2963" i="1"/>
  <c r="W2963" i="1"/>
  <c r="V2963" i="1"/>
  <c r="U2963" i="1"/>
  <c r="Y2962" i="1"/>
  <c r="X2962" i="1"/>
  <c r="W2962" i="1"/>
  <c r="V2962" i="1"/>
  <c r="U2962" i="1"/>
  <c r="Y2961" i="1"/>
  <c r="X2961" i="1"/>
  <c r="W2961" i="1"/>
  <c r="V2961" i="1"/>
  <c r="U2961" i="1"/>
  <c r="Y2960" i="1"/>
  <c r="X2960" i="1"/>
  <c r="W2960" i="1"/>
  <c r="V2960" i="1"/>
  <c r="U2960" i="1"/>
  <c r="Y2959" i="1"/>
  <c r="X2959" i="1"/>
  <c r="W2959" i="1"/>
  <c r="V2959" i="1"/>
  <c r="U2959" i="1"/>
  <c r="Y2958" i="1"/>
  <c r="X2958" i="1"/>
  <c r="W2958" i="1"/>
  <c r="V2958" i="1"/>
  <c r="U2958" i="1"/>
  <c r="Y2957" i="1"/>
  <c r="X2957" i="1"/>
  <c r="W2957" i="1"/>
  <c r="V2957" i="1"/>
  <c r="U2957" i="1"/>
  <c r="Y2956" i="1"/>
  <c r="X2956" i="1"/>
  <c r="W2956" i="1"/>
  <c r="V2956" i="1"/>
  <c r="U2956" i="1"/>
  <c r="Y2955" i="1"/>
  <c r="X2955" i="1"/>
  <c r="W2955" i="1"/>
  <c r="V2955" i="1"/>
  <c r="U2955" i="1"/>
  <c r="Y2954" i="1"/>
  <c r="X2954" i="1"/>
  <c r="W2954" i="1"/>
  <c r="V2954" i="1"/>
  <c r="U2954" i="1"/>
  <c r="Y2953" i="1"/>
  <c r="X2953" i="1"/>
  <c r="W2953" i="1"/>
  <c r="V2953" i="1"/>
  <c r="U2953" i="1"/>
  <c r="Y2952" i="1"/>
  <c r="X2952" i="1"/>
  <c r="W2952" i="1"/>
  <c r="V2952" i="1"/>
  <c r="U2952" i="1"/>
  <c r="Y2951" i="1"/>
  <c r="X2951" i="1"/>
  <c r="W2951" i="1"/>
  <c r="V2951" i="1"/>
  <c r="U2951" i="1"/>
  <c r="Y2950" i="1"/>
  <c r="X2950" i="1"/>
  <c r="W2950" i="1"/>
  <c r="V2950" i="1"/>
  <c r="U2950" i="1"/>
  <c r="Y2949" i="1"/>
  <c r="X2949" i="1"/>
  <c r="W2949" i="1"/>
  <c r="V2949" i="1"/>
  <c r="U2949" i="1"/>
  <c r="Y2948" i="1"/>
  <c r="X2948" i="1"/>
  <c r="W2948" i="1"/>
  <c r="V2948" i="1"/>
  <c r="U2948" i="1"/>
  <c r="Y2947" i="1"/>
  <c r="X2947" i="1"/>
  <c r="W2947" i="1"/>
  <c r="V2947" i="1"/>
  <c r="U2947" i="1"/>
  <c r="Y2946" i="1"/>
  <c r="X2946" i="1"/>
  <c r="W2946" i="1"/>
  <c r="V2946" i="1"/>
  <c r="U2946" i="1"/>
  <c r="Y2945" i="1"/>
  <c r="X2945" i="1"/>
  <c r="W2945" i="1"/>
  <c r="V2945" i="1"/>
  <c r="U2945" i="1"/>
  <c r="Y2944" i="1"/>
  <c r="X2944" i="1"/>
  <c r="W2944" i="1"/>
  <c r="V2944" i="1"/>
  <c r="U2944" i="1"/>
  <c r="Y2943" i="1"/>
  <c r="X2943" i="1"/>
  <c r="W2943" i="1"/>
  <c r="V2943" i="1"/>
  <c r="U2943" i="1"/>
  <c r="Y2942" i="1"/>
  <c r="X2942" i="1"/>
  <c r="W2942" i="1"/>
  <c r="V2942" i="1"/>
  <c r="U2942" i="1"/>
  <c r="Y2941" i="1"/>
  <c r="X2941" i="1"/>
  <c r="W2941" i="1"/>
  <c r="V2941" i="1"/>
  <c r="U2941" i="1"/>
  <c r="Y2940" i="1"/>
  <c r="X2940" i="1"/>
  <c r="W2940" i="1"/>
  <c r="V2940" i="1"/>
  <c r="U2940" i="1"/>
  <c r="Y2939" i="1"/>
  <c r="X2939" i="1"/>
  <c r="W2939" i="1"/>
  <c r="V2939" i="1"/>
  <c r="U2939" i="1"/>
  <c r="Y2938" i="1"/>
  <c r="X2938" i="1"/>
  <c r="W2938" i="1"/>
  <c r="V2938" i="1"/>
  <c r="U2938" i="1"/>
  <c r="Y2937" i="1"/>
  <c r="X2937" i="1"/>
  <c r="W2937" i="1"/>
  <c r="V2937" i="1"/>
  <c r="U2937" i="1"/>
  <c r="Y2936" i="1"/>
  <c r="X2936" i="1"/>
  <c r="W2936" i="1"/>
  <c r="V2936" i="1"/>
  <c r="U2936" i="1"/>
  <c r="Y2935" i="1"/>
  <c r="X2935" i="1"/>
  <c r="W2935" i="1"/>
  <c r="V2935" i="1"/>
  <c r="U2935" i="1"/>
  <c r="Y2934" i="1"/>
  <c r="X2934" i="1"/>
  <c r="W2934" i="1"/>
  <c r="V2934" i="1"/>
  <c r="U2934" i="1"/>
  <c r="Y2933" i="1"/>
  <c r="X2933" i="1"/>
  <c r="W2933" i="1"/>
  <c r="V2933" i="1"/>
  <c r="U2933" i="1"/>
  <c r="Y2932" i="1"/>
  <c r="X2932" i="1"/>
  <c r="W2932" i="1"/>
  <c r="V2932" i="1"/>
  <c r="U2932" i="1"/>
  <c r="Y2931" i="1"/>
  <c r="X2931" i="1"/>
  <c r="W2931" i="1"/>
  <c r="V2931" i="1"/>
  <c r="U2931" i="1"/>
  <c r="Y2930" i="1"/>
  <c r="X2930" i="1"/>
  <c r="W2930" i="1"/>
  <c r="V2930" i="1"/>
  <c r="U2930" i="1"/>
  <c r="Y2929" i="1"/>
  <c r="X2929" i="1"/>
  <c r="W2929" i="1"/>
  <c r="V2929" i="1"/>
  <c r="U2929" i="1"/>
  <c r="Y2928" i="1"/>
  <c r="X2928" i="1"/>
  <c r="W2928" i="1"/>
  <c r="V2928" i="1"/>
  <c r="U2928" i="1"/>
  <c r="Y2927" i="1"/>
  <c r="X2927" i="1"/>
  <c r="W2927" i="1"/>
  <c r="V2927" i="1"/>
  <c r="U2927" i="1"/>
  <c r="Y2926" i="1"/>
  <c r="X2926" i="1"/>
  <c r="W2926" i="1"/>
  <c r="V2926" i="1"/>
  <c r="U2926" i="1"/>
  <c r="Y2925" i="1"/>
  <c r="X2925" i="1"/>
  <c r="W2925" i="1"/>
  <c r="V2925" i="1"/>
  <c r="U2925" i="1"/>
  <c r="Y2924" i="1"/>
  <c r="X2924" i="1"/>
  <c r="W2924" i="1"/>
  <c r="V2924" i="1"/>
  <c r="U2924" i="1"/>
  <c r="Y2923" i="1"/>
  <c r="X2923" i="1"/>
  <c r="W2923" i="1"/>
  <c r="V2923" i="1"/>
  <c r="U2923" i="1"/>
  <c r="Y2922" i="1"/>
  <c r="X2922" i="1"/>
  <c r="W2922" i="1"/>
  <c r="V2922" i="1"/>
  <c r="U2922" i="1"/>
  <c r="Y2921" i="1"/>
  <c r="X2921" i="1"/>
  <c r="W2921" i="1"/>
  <c r="V2921" i="1"/>
  <c r="U2921" i="1"/>
  <c r="Y2920" i="1"/>
  <c r="X2920" i="1"/>
  <c r="W2920" i="1"/>
  <c r="V2920" i="1"/>
  <c r="U2920" i="1"/>
  <c r="Y2919" i="1"/>
  <c r="X2919" i="1"/>
  <c r="W2919" i="1"/>
  <c r="V2919" i="1"/>
  <c r="U2919" i="1"/>
  <c r="Y2918" i="1"/>
  <c r="X2918" i="1"/>
  <c r="W2918" i="1"/>
  <c r="V2918" i="1"/>
  <c r="U2918" i="1"/>
  <c r="Y2917" i="1"/>
  <c r="X2917" i="1"/>
  <c r="W2917" i="1"/>
  <c r="V2917" i="1"/>
  <c r="U2917" i="1"/>
  <c r="Y2916" i="1"/>
  <c r="X2916" i="1"/>
  <c r="W2916" i="1"/>
  <c r="V2916" i="1"/>
  <c r="U2916" i="1"/>
  <c r="Y2915" i="1"/>
  <c r="X2915" i="1"/>
  <c r="W2915" i="1"/>
  <c r="V2915" i="1"/>
  <c r="U2915" i="1"/>
  <c r="Y2914" i="1"/>
  <c r="X2914" i="1"/>
  <c r="W2914" i="1"/>
  <c r="V2914" i="1"/>
  <c r="U2914" i="1"/>
  <c r="Y2913" i="1"/>
  <c r="X2913" i="1"/>
  <c r="W2913" i="1"/>
  <c r="V2913" i="1"/>
  <c r="U2913" i="1"/>
  <c r="Y2912" i="1"/>
  <c r="X2912" i="1"/>
  <c r="W2912" i="1"/>
  <c r="V2912" i="1"/>
  <c r="U2912" i="1"/>
  <c r="Y2911" i="1"/>
  <c r="X2911" i="1"/>
  <c r="W2911" i="1"/>
  <c r="V2911" i="1"/>
  <c r="U2911" i="1"/>
  <c r="Y2910" i="1"/>
  <c r="X2910" i="1"/>
  <c r="W2910" i="1"/>
  <c r="V2910" i="1"/>
  <c r="U2910" i="1"/>
  <c r="Y2909" i="1"/>
  <c r="X2909" i="1"/>
  <c r="W2909" i="1"/>
  <c r="V2909" i="1"/>
  <c r="U2909" i="1"/>
  <c r="Y2908" i="1"/>
  <c r="X2908" i="1"/>
  <c r="W2908" i="1"/>
  <c r="V2908" i="1"/>
  <c r="U2908" i="1"/>
  <c r="Y2907" i="1"/>
  <c r="X2907" i="1"/>
  <c r="W2907" i="1"/>
  <c r="V2907" i="1"/>
  <c r="U2907" i="1"/>
  <c r="Y2906" i="1"/>
  <c r="X2906" i="1"/>
  <c r="W2906" i="1"/>
  <c r="V2906" i="1"/>
  <c r="U2906" i="1"/>
  <c r="Y2905" i="1"/>
  <c r="X2905" i="1"/>
  <c r="W2905" i="1"/>
  <c r="V2905" i="1"/>
  <c r="U2905" i="1"/>
  <c r="Y2904" i="1"/>
  <c r="X2904" i="1"/>
  <c r="W2904" i="1"/>
  <c r="V2904" i="1"/>
  <c r="U2904" i="1"/>
  <c r="Y2903" i="1"/>
  <c r="X2903" i="1"/>
  <c r="W2903" i="1"/>
  <c r="V2903" i="1"/>
  <c r="U2903" i="1"/>
  <c r="Y2902" i="1"/>
  <c r="X2902" i="1"/>
  <c r="W2902" i="1"/>
  <c r="V2902" i="1"/>
  <c r="U2902" i="1"/>
  <c r="Y2901" i="1"/>
  <c r="X2901" i="1"/>
  <c r="W2901" i="1"/>
  <c r="V2901" i="1"/>
  <c r="U2901" i="1"/>
  <c r="Y2900" i="1"/>
  <c r="X2900" i="1"/>
  <c r="W2900" i="1"/>
  <c r="V2900" i="1"/>
  <c r="U2900" i="1"/>
  <c r="Y2899" i="1"/>
  <c r="X2899" i="1"/>
  <c r="W2899" i="1"/>
  <c r="V2899" i="1"/>
  <c r="U2899" i="1"/>
  <c r="Y2898" i="1"/>
  <c r="X2898" i="1"/>
  <c r="W2898" i="1"/>
  <c r="V2898" i="1"/>
  <c r="U2898" i="1"/>
  <c r="Y2897" i="1"/>
  <c r="X2897" i="1"/>
  <c r="W2897" i="1"/>
  <c r="V2897" i="1"/>
  <c r="U2897" i="1"/>
  <c r="Y2896" i="1"/>
  <c r="X2896" i="1"/>
  <c r="W2896" i="1"/>
  <c r="V2896" i="1"/>
  <c r="U2896" i="1"/>
  <c r="Y2895" i="1"/>
  <c r="X2895" i="1"/>
  <c r="W2895" i="1"/>
  <c r="V2895" i="1"/>
  <c r="U2895" i="1"/>
  <c r="Y2894" i="1"/>
  <c r="X2894" i="1"/>
  <c r="W2894" i="1"/>
  <c r="V2894" i="1"/>
  <c r="U2894" i="1"/>
  <c r="Y2893" i="1"/>
  <c r="X2893" i="1"/>
  <c r="W2893" i="1"/>
  <c r="V2893" i="1"/>
  <c r="U2893" i="1"/>
  <c r="Y2892" i="1"/>
  <c r="X2892" i="1"/>
  <c r="W2892" i="1"/>
  <c r="V2892" i="1"/>
  <c r="U2892" i="1"/>
  <c r="Y2891" i="1"/>
  <c r="X2891" i="1"/>
  <c r="W2891" i="1"/>
  <c r="V2891" i="1"/>
  <c r="U2891" i="1"/>
  <c r="Y2890" i="1"/>
  <c r="X2890" i="1"/>
  <c r="W2890" i="1"/>
  <c r="V2890" i="1"/>
  <c r="U2890" i="1"/>
  <c r="Y2889" i="1"/>
  <c r="X2889" i="1"/>
  <c r="W2889" i="1"/>
  <c r="V2889" i="1"/>
  <c r="U2889" i="1"/>
  <c r="Y2888" i="1"/>
  <c r="X2888" i="1"/>
  <c r="W2888" i="1"/>
  <c r="V2888" i="1"/>
  <c r="U2888" i="1"/>
  <c r="Y2887" i="1"/>
  <c r="X2887" i="1"/>
  <c r="W2887" i="1"/>
  <c r="V2887" i="1"/>
  <c r="U2887" i="1"/>
  <c r="Y2886" i="1"/>
  <c r="X2886" i="1"/>
  <c r="W2886" i="1"/>
  <c r="V2886" i="1"/>
  <c r="U2886" i="1"/>
  <c r="Y2885" i="1"/>
  <c r="X2885" i="1"/>
  <c r="W2885" i="1"/>
  <c r="V2885" i="1"/>
  <c r="U2885" i="1"/>
  <c r="Y2884" i="1"/>
  <c r="X2884" i="1"/>
  <c r="W2884" i="1"/>
  <c r="V2884" i="1"/>
  <c r="U2884" i="1"/>
  <c r="Y2883" i="1"/>
  <c r="X2883" i="1"/>
  <c r="W2883" i="1"/>
  <c r="V2883" i="1"/>
  <c r="U2883" i="1"/>
  <c r="Y2882" i="1"/>
  <c r="X2882" i="1"/>
  <c r="W2882" i="1"/>
  <c r="V2882" i="1"/>
  <c r="U2882" i="1"/>
  <c r="Y2881" i="1"/>
  <c r="X2881" i="1"/>
  <c r="W2881" i="1"/>
  <c r="V2881" i="1"/>
  <c r="U2881" i="1"/>
  <c r="Y2880" i="1"/>
  <c r="X2880" i="1"/>
  <c r="W2880" i="1"/>
  <c r="V2880" i="1"/>
  <c r="U2880" i="1"/>
  <c r="Y2879" i="1"/>
  <c r="X2879" i="1"/>
  <c r="W2879" i="1"/>
  <c r="V2879" i="1"/>
  <c r="U2879" i="1"/>
  <c r="Y2878" i="1"/>
  <c r="X2878" i="1"/>
  <c r="W2878" i="1"/>
  <c r="V2878" i="1"/>
  <c r="U2878" i="1"/>
  <c r="Y2877" i="1"/>
  <c r="X2877" i="1"/>
  <c r="W2877" i="1"/>
  <c r="V2877" i="1"/>
  <c r="U2877" i="1"/>
  <c r="Y2876" i="1"/>
  <c r="X2876" i="1"/>
  <c r="W2876" i="1"/>
  <c r="V2876" i="1"/>
  <c r="U2876" i="1"/>
  <c r="Y2875" i="1"/>
  <c r="X2875" i="1"/>
  <c r="W2875" i="1"/>
  <c r="V2875" i="1"/>
  <c r="U2875" i="1"/>
  <c r="Y2874" i="1"/>
  <c r="X2874" i="1"/>
  <c r="W2874" i="1"/>
  <c r="V2874" i="1"/>
  <c r="U2874" i="1"/>
  <c r="Y2873" i="1"/>
  <c r="X2873" i="1"/>
  <c r="W2873" i="1"/>
  <c r="V2873" i="1"/>
  <c r="U2873" i="1"/>
  <c r="Y2872" i="1"/>
  <c r="X2872" i="1"/>
  <c r="W2872" i="1"/>
  <c r="V2872" i="1"/>
  <c r="U2872" i="1"/>
  <c r="Y2871" i="1"/>
  <c r="X2871" i="1"/>
  <c r="W2871" i="1"/>
  <c r="V2871" i="1"/>
  <c r="U2871" i="1"/>
  <c r="Y2870" i="1"/>
  <c r="X2870" i="1"/>
  <c r="W2870" i="1"/>
  <c r="V2870" i="1"/>
  <c r="U2870" i="1"/>
  <c r="Y2869" i="1"/>
  <c r="X2869" i="1"/>
  <c r="W2869" i="1"/>
  <c r="V2869" i="1"/>
  <c r="U2869" i="1"/>
  <c r="Y2868" i="1"/>
  <c r="X2868" i="1"/>
  <c r="W2868" i="1"/>
  <c r="V2868" i="1"/>
  <c r="U2868" i="1"/>
  <c r="Y2867" i="1"/>
  <c r="X2867" i="1"/>
  <c r="W2867" i="1"/>
  <c r="V2867" i="1"/>
  <c r="U2867" i="1"/>
  <c r="Y2866" i="1"/>
  <c r="X2866" i="1"/>
  <c r="W2866" i="1"/>
  <c r="V2866" i="1"/>
  <c r="U2866" i="1"/>
  <c r="Y2865" i="1"/>
  <c r="X2865" i="1"/>
  <c r="W2865" i="1"/>
  <c r="V2865" i="1"/>
  <c r="U2865" i="1"/>
  <c r="Y2864" i="1"/>
  <c r="X2864" i="1"/>
  <c r="W2864" i="1"/>
  <c r="V2864" i="1"/>
  <c r="U2864" i="1"/>
  <c r="Y2863" i="1"/>
  <c r="X2863" i="1"/>
  <c r="W2863" i="1"/>
  <c r="V2863" i="1"/>
  <c r="U2863" i="1"/>
  <c r="Y2862" i="1"/>
  <c r="X2862" i="1"/>
  <c r="W2862" i="1"/>
  <c r="V2862" i="1"/>
  <c r="U2862" i="1"/>
  <c r="Y2861" i="1"/>
  <c r="X2861" i="1"/>
  <c r="W2861" i="1"/>
  <c r="V2861" i="1"/>
  <c r="U2861" i="1"/>
  <c r="Y2860" i="1"/>
  <c r="X2860" i="1"/>
  <c r="W2860" i="1"/>
  <c r="V2860" i="1"/>
  <c r="U2860" i="1"/>
  <c r="Y2859" i="1"/>
  <c r="X2859" i="1"/>
  <c r="W2859" i="1"/>
  <c r="V2859" i="1"/>
  <c r="U2859" i="1"/>
  <c r="Y2858" i="1"/>
  <c r="X2858" i="1"/>
  <c r="W2858" i="1"/>
  <c r="V2858" i="1"/>
  <c r="U2858" i="1"/>
  <c r="Y2857" i="1"/>
  <c r="X2857" i="1"/>
  <c r="W2857" i="1"/>
  <c r="V2857" i="1"/>
  <c r="U2857" i="1"/>
  <c r="Y2856" i="1"/>
  <c r="X2856" i="1"/>
  <c r="W2856" i="1"/>
  <c r="V2856" i="1"/>
  <c r="U2856" i="1"/>
  <c r="Y2855" i="1"/>
  <c r="X2855" i="1"/>
  <c r="W2855" i="1"/>
  <c r="V2855" i="1"/>
  <c r="U2855" i="1"/>
  <c r="Y2854" i="1"/>
  <c r="X2854" i="1"/>
  <c r="W2854" i="1"/>
  <c r="V2854" i="1"/>
  <c r="U2854" i="1"/>
  <c r="Y2853" i="1"/>
  <c r="X2853" i="1"/>
  <c r="W2853" i="1"/>
  <c r="V2853" i="1"/>
  <c r="U2853" i="1"/>
  <c r="Y2852" i="1"/>
  <c r="X2852" i="1"/>
  <c r="W2852" i="1"/>
  <c r="V2852" i="1"/>
  <c r="U2852" i="1"/>
  <c r="Y2851" i="1"/>
  <c r="X2851" i="1"/>
  <c r="W2851" i="1"/>
  <c r="V2851" i="1"/>
  <c r="U2851" i="1"/>
  <c r="Y2850" i="1"/>
  <c r="X2850" i="1"/>
  <c r="W2850" i="1"/>
  <c r="V2850" i="1"/>
  <c r="U2850" i="1"/>
  <c r="Y2849" i="1"/>
  <c r="X2849" i="1"/>
  <c r="W2849" i="1"/>
  <c r="V2849" i="1"/>
  <c r="U2849" i="1"/>
  <c r="Y2848" i="1"/>
  <c r="X2848" i="1"/>
  <c r="W2848" i="1"/>
  <c r="V2848" i="1"/>
  <c r="U2848" i="1"/>
  <c r="Y2847" i="1"/>
  <c r="X2847" i="1"/>
  <c r="W2847" i="1"/>
  <c r="V2847" i="1"/>
  <c r="U2847" i="1"/>
  <c r="Y2846" i="1"/>
  <c r="X2846" i="1"/>
  <c r="W2846" i="1"/>
  <c r="V2846" i="1"/>
  <c r="U2846" i="1"/>
  <c r="Y2845" i="1"/>
  <c r="X2845" i="1"/>
  <c r="W2845" i="1"/>
  <c r="V2845" i="1"/>
  <c r="U2845" i="1"/>
  <c r="Y2844" i="1"/>
  <c r="X2844" i="1"/>
  <c r="W2844" i="1"/>
  <c r="V2844" i="1"/>
  <c r="U2844" i="1"/>
  <c r="Y2843" i="1"/>
  <c r="X2843" i="1"/>
  <c r="W2843" i="1"/>
  <c r="V2843" i="1"/>
  <c r="U2843" i="1"/>
  <c r="Y2842" i="1"/>
  <c r="X2842" i="1"/>
  <c r="W2842" i="1"/>
  <c r="V2842" i="1"/>
  <c r="U2842" i="1"/>
  <c r="Y2841" i="1"/>
  <c r="X2841" i="1"/>
  <c r="W2841" i="1"/>
  <c r="V2841" i="1"/>
  <c r="U2841" i="1"/>
  <c r="Y2840" i="1"/>
  <c r="X2840" i="1"/>
  <c r="W2840" i="1"/>
  <c r="V2840" i="1"/>
  <c r="U2840" i="1"/>
  <c r="Y2839" i="1"/>
  <c r="X2839" i="1"/>
  <c r="W2839" i="1"/>
  <c r="V2839" i="1"/>
  <c r="U2839" i="1"/>
  <c r="Y2838" i="1"/>
  <c r="X2838" i="1"/>
  <c r="W2838" i="1"/>
  <c r="V2838" i="1"/>
  <c r="U2838" i="1"/>
  <c r="Y2837" i="1"/>
  <c r="X2837" i="1"/>
  <c r="W2837" i="1"/>
  <c r="V2837" i="1"/>
  <c r="U2837" i="1"/>
  <c r="Y2836" i="1"/>
  <c r="X2836" i="1"/>
  <c r="W2836" i="1"/>
  <c r="V2836" i="1"/>
  <c r="U2836" i="1"/>
  <c r="Y2835" i="1"/>
  <c r="X2835" i="1"/>
  <c r="W2835" i="1"/>
  <c r="V2835" i="1"/>
  <c r="U2835" i="1"/>
  <c r="Y2834" i="1"/>
  <c r="X2834" i="1"/>
  <c r="W2834" i="1"/>
  <c r="V2834" i="1"/>
  <c r="U2834" i="1"/>
  <c r="Y2833" i="1"/>
  <c r="X2833" i="1"/>
  <c r="W2833" i="1"/>
  <c r="V2833" i="1"/>
  <c r="U2833" i="1"/>
  <c r="Y2832" i="1"/>
  <c r="X2832" i="1"/>
  <c r="W2832" i="1"/>
  <c r="V2832" i="1"/>
  <c r="U2832" i="1"/>
  <c r="Y2831" i="1"/>
  <c r="X2831" i="1"/>
  <c r="W2831" i="1"/>
  <c r="V2831" i="1"/>
  <c r="U2831" i="1"/>
  <c r="Y2830" i="1"/>
  <c r="X2830" i="1"/>
  <c r="W2830" i="1"/>
  <c r="V2830" i="1"/>
  <c r="U2830" i="1"/>
  <c r="Y2829" i="1"/>
  <c r="X2829" i="1"/>
  <c r="W2829" i="1"/>
  <c r="V2829" i="1"/>
  <c r="U2829" i="1"/>
  <c r="Y2828" i="1"/>
  <c r="X2828" i="1"/>
  <c r="W2828" i="1"/>
  <c r="V2828" i="1"/>
  <c r="U2828" i="1"/>
  <c r="Y2827" i="1"/>
  <c r="X2827" i="1"/>
  <c r="W2827" i="1"/>
  <c r="V2827" i="1"/>
  <c r="U2827" i="1"/>
  <c r="Y2826" i="1"/>
  <c r="X2826" i="1"/>
  <c r="W2826" i="1"/>
  <c r="V2826" i="1"/>
  <c r="U2826" i="1"/>
  <c r="Y2825" i="1"/>
  <c r="X2825" i="1"/>
  <c r="W2825" i="1"/>
  <c r="V2825" i="1"/>
  <c r="U2825" i="1"/>
  <c r="Y2824" i="1"/>
  <c r="X2824" i="1"/>
  <c r="W2824" i="1"/>
  <c r="V2824" i="1"/>
  <c r="U2824" i="1"/>
  <c r="Y2823" i="1"/>
  <c r="X2823" i="1"/>
  <c r="W2823" i="1"/>
  <c r="V2823" i="1"/>
  <c r="U2823" i="1"/>
  <c r="Y2822" i="1"/>
  <c r="X2822" i="1"/>
  <c r="W2822" i="1"/>
  <c r="V2822" i="1"/>
  <c r="U2822" i="1"/>
  <c r="Y2821" i="1"/>
  <c r="X2821" i="1"/>
  <c r="W2821" i="1"/>
  <c r="V2821" i="1"/>
  <c r="U2821" i="1"/>
  <c r="Y2820" i="1"/>
  <c r="X2820" i="1"/>
  <c r="W2820" i="1"/>
  <c r="V2820" i="1"/>
  <c r="U2820" i="1"/>
  <c r="Y2819" i="1"/>
  <c r="X2819" i="1"/>
  <c r="W2819" i="1"/>
  <c r="V2819" i="1"/>
  <c r="U2819" i="1"/>
  <c r="Y2818" i="1"/>
  <c r="X2818" i="1"/>
  <c r="W2818" i="1"/>
  <c r="V2818" i="1"/>
  <c r="U2818" i="1"/>
  <c r="Y2817" i="1"/>
  <c r="X2817" i="1"/>
  <c r="W2817" i="1"/>
  <c r="V2817" i="1"/>
  <c r="U2817" i="1"/>
  <c r="Y2816" i="1"/>
  <c r="X2816" i="1"/>
  <c r="W2816" i="1"/>
  <c r="V2816" i="1"/>
  <c r="U2816" i="1"/>
  <c r="Y2815" i="1"/>
  <c r="X2815" i="1"/>
  <c r="W2815" i="1"/>
  <c r="V2815" i="1"/>
  <c r="U2815" i="1"/>
  <c r="Y2814" i="1"/>
  <c r="X2814" i="1"/>
  <c r="W2814" i="1"/>
  <c r="V2814" i="1"/>
  <c r="U2814" i="1"/>
  <c r="Y2813" i="1"/>
  <c r="X2813" i="1"/>
  <c r="W2813" i="1"/>
  <c r="V2813" i="1"/>
  <c r="U2813" i="1"/>
  <c r="Y2812" i="1"/>
  <c r="X2812" i="1"/>
  <c r="W2812" i="1"/>
  <c r="V2812" i="1"/>
  <c r="U2812" i="1"/>
  <c r="Y2811" i="1"/>
  <c r="X2811" i="1"/>
  <c r="W2811" i="1"/>
  <c r="V2811" i="1"/>
  <c r="U2811" i="1"/>
  <c r="Y2810" i="1"/>
  <c r="X2810" i="1"/>
  <c r="W2810" i="1"/>
  <c r="V2810" i="1"/>
  <c r="U2810" i="1"/>
  <c r="Y2809" i="1"/>
  <c r="X2809" i="1"/>
  <c r="W2809" i="1"/>
  <c r="V2809" i="1"/>
  <c r="U2809" i="1"/>
  <c r="Y2808" i="1"/>
  <c r="X2808" i="1"/>
  <c r="W2808" i="1"/>
  <c r="V2808" i="1"/>
  <c r="U2808" i="1"/>
  <c r="Y2807" i="1"/>
  <c r="X2807" i="1"/>
  <c r="W2807" i="1"/>
  <c r="V2807" i="1"/>
  <c r="U2807" i="1"/>
  <c r="Y2806" i="1"/>
  <c r="X2806" i="1"/>
  <c r="W2806" i="1"/>
  <c r="V2806" i="1"/>
  <c r="U2806" i="1"/>
  <c r="Y2805" i="1"/>
  <c r="X2805" i="1"/>
  <c r="W2805" i="1"/>
  <c r="V2805" i="1"/>
  <c r="U2805" i="1"/>
  <c r="Y2804" i="1"/>
  <c r="X2804" i="1"/>
  <c r="W2804" i="1"/>
  <c r="V2804" i="1"/>
  <c r="U2804" i="1"/>
  <c r="Y2803" i="1"/>
  <c r="X2803" i="1"/>
  <c r="W2803" i="1"/>
  <c r="V2803" i="1"/>
  <c r="U2803" i="1"/>
  <c r="Y2802" i="1"/>
  <c r="X2802" i="1"/>
  <c r="W2802" i="1"/>
  <c r="V2802" i="1"/>
  <c r="U2802" i="1"/>
  <c r="Y2801" i="1"/>
  <c r="X2801" i="1"/>
  <c r="W2801" i="1"/>
  <c r="V2801" i="1"/>
  <c r="U2801" i="1"/>
  <c r="Y2800" i="1"/>
  <c r="X2800" i="1"/>
  <c r="W2800" i="1"/>
  <c r="V2800" i="1"/>
  <c r="U2800" i="1"/>
  <c r="Y2799" i="1"/>
  <c r="X2799" i="1"/>
  <c r="W2799" i="1"/>
  <c r="V2799" i="1"/>
  <c r="U2799" i="1"/>
  <c r="Y2798" i="1"/>
  <c r="X2798" i="1"/>
  <c r="W2798" i="1"/>
  <c r="V2798" i="1"/>
  <c r="U2798" i="1"/>
  <c r="Y2797" i="1"/>
  <c r="X2797" i="1"/>
  <c r="W2797" i="1"/>
  <c r="V2797" i="1"/>
  <c r="U2797" i="1"/>
  <c r="Y2796" i="1"/>
  <c r="X2796" i="1"/>
  <c r="W2796" i="1"/>
  <c r="V2796" i="1"/>
  <c r="U2796" i="1"/>
  <c r="Y2795" i="1"/>
  <c r="X2795" i="1"/>
  <c r="W2795" i="1"/>
  <c r="V2795" i="1"/>
  <c r="U2795" i="1"/>
  <c r="Y2794" i="1"/>
  <c r="X2794" i="1"/>
  <c r="W2794" i="1"/>
  <c r="V2794" i="1"/>
  <c r="U2794" i="1"/>
  <c r="Y2793" i="1"/>
  <c r="X2793" i="1"/>
  <c r="W2793" i="1"/>
  <c r="V2793" i="1"/>
  <c r="U2793" i="1"/>
  <c r="Y2792" i="1"/>
  <c r="X2792" i="1"/>
  <c r="W2792" i="1"/>
  <c r="V2792" i="1"/>
  <c r="U2792" i="1"/>
  <c r="Y2791" i="1"/>
  <c r="X2791" i="1"/>
  <c r="W2791" i="1"/>
  <c r="V2791" i="1"/>
  <c r="U2791" i="1"/>
  <c r="Y2790" i="1"/>
  <c r="X2790" i="1"/>
  <c r="W2790" i="1"/>
  <c r="V2790" i="1"/>
  <c r="U2790" i="1"/>
  <c r="Y2789" i="1"/>
  <c r="X2789" i="1"/>
  <c r="W2789" i="1"/>
  <c r="V2789" i="1"/>
  <c r="U2789" i="1"/>
  <c r="Y2788" i="1"/>
  <c r="X2788" i="1"/>
  <c r="W2788" i="1"/>
  <c r="V2788" i="1"/>
  <c r="U2788" i="1"/>
  <c r="Y2787" i="1"/>
  <c r="X2787" i="1"/>
  <c r="W2787" i="1"/>
  <c r="V2787" i="1"/>
  <c r="U2787" i="1"/>
  <c r="Y2786" i="1"/>
  <c r="X2786" i="1"/>
  <c r="W2786" i="1"/>
  <c r="V2786" i="1"/>
  <c r="U2786" i="1"/>
  <c r="Y2785" i="1"/>
  <c r="X2785" i="1"/>
  <c r="W2785" i="1"/>
  <c r="V2785" i="1"/>
  <c r="U2785" i="1"/>
  <c r="Y2784" i="1"/>
  <c r="X2784" i="1"/>
  <c r="W2784" i="1"/>
  <c r="V2784" i="1"/>
  <c r="U2784" i="1"/>
  <c r="Y2783" i="1"/>
  <c r="X2783" i="1"/>
  <c r="W2783" i="1"/>
  <c r="V2783" i="1"/>
  <c r="U2783" i="1"/>
  <c r="Y2782" i="1"/>
  <c r="X2782" i="1"/>
  <c r="W2782" i="1"/>
  <c r="V2782" i="1"/>
  <c r="U2782" i="1"/>
  <c r="Y2781" i="1"/>
  <c r="X2781" i="1"/>
  <c r="W2781" i="1"/>
  <c r="V2781" i="1"/>
  <c r="U2781" i="1"/>
  <c r="Y2780" i="1"/>
  <c r="X2780" i="1"/>
  <c r="W2780" i="1"/>
  <c r="V2780" i="1"/>
  <c r="U2780" i="1"/>
  <c r="Y2779" i="1"/>
  <c r="X2779" i="1"/>
  <c r="W2779" i="1"/>
  <c r="V2779" i="1"/>
  <c r="U2779" i="1"/>
  <c r="Y2778" i="1"/>
  <c r="X2778" i="1"/>
  <c r="W2778" i="1"/>
  <c r="V2778" i="1"/>
  <c r="U2778" i="1"/>
  <c r="Y2777" i="1"/>
  <c r="X2777" i="1"/>
  <c r="W2777" i="1"/>
  <c r="V2777" i="1"/>
  <c r="U2777" i="1"/>
  <c r="Y2776" i="1"/>
  <c r="X2776" i="1"/>
  <c r="W2776" i="1"/>
  <c r="V2776" i="1"/>
  <c r="U2776" i="1"/>
  <c r="Y2775" i="1"/>
  <c r="X2775" i="1"/>
  <c r="W2775" i="1"/>
  <c r="V2775" i="1"/>
  <c r="U2775" i="1"/>
  <c r="Y2774" i="1"/>
  <c r="X2774" i="1"/>
  <c r="W2774" i="1"/>
  <c r="V2774" i="1"/>
  <c r="U2774" i="1"/>
  <c r="Y2773" i="1"/>
  <c r="X2773" i="1"/>
  <c r="W2773" i="1"/>
  <c r="V2773" i="1"/>
  <c r="U2773" i="1"/>
  <c r="Y2772" i="1"/>
  <c r="X2772" i="1"/>
  <c r="W2772" i="1"/>
  <c r="V2772" i="1"/>
  <c r="U2772" i="1"/>
  <c r="Y2771" i="1"/>
  <c r="X2771" i="1"/>
  <c r="W2771" i="1"/>
  <c r="V2771" i="1"/>
  <c r="U2771" i="1"/>
  <c r="Y2770" i="1"/>
  <c r="X2770" i="1"/>
  <c r="W2770" i="1"/>
  <c r="V2770" i="1"/>
  <c r="U2770" i="1"/>
  <c r="Y2769" i="1"/>
  <c r="X2769" i="1"/>
  <c r="W2769" i="1"/>
  <c r="V2769" i="1"/>
  <c r="U2769" i="1"/>
  <c r="Y2768" i="1"/>
  <c r="X2768" i="1"/>
  <c r="W2768" i="1"/>
  <c r="V2768" i="1"/>
  <c r="U2768" i="1"/>
  <c r="Y2767" i="1"/>
  <c r="X2767" i="1"/>
  <c r="W2767" i="1"/>
  <c r="V2767" i="1"/>
  <c r="U2767" i="1"/>
  <c r="Y2766" i="1"/>
  <c r="X2766" i="1"/>
  <c r="W2766" i="1"/>
  <c r="V2766" i="1"/>
  <c r="U2766" i="1"/>
  <c r="Y2765" i="1"/>
  <c r="X2765" i="1"/>
  <c r="W2765" i="1"/>
  <c r="V2765" i="1"/>
  <c r="U2765" i="1"/>
  <c r="Y2764" i="1"/>
  <c r="X2764" i="1"/>
  <c r="W2764" i="1"/>
  <c r="V2764" i="1"/>
  <c r="U2764" i="1"/>
  <c r="Y2763" i="1"/>
  <c r="X2763" i="1"/>
  <c r="W2763" i="1"/>
  <c r="V2763" i="1"/>
  <c r="U2763" i="1"/>
  <c r="Y2762" i="1"/>
  <c r="X2762" i="1"/>
  <c r="W2762" i="1"/>
  <c r="V2762" i="1"/>
  <c r="U2762" i="1"/>
  <c r="Y2761" i="1"/>
  <c r="X2761" i="1"/>
  <c r="W2761" i="1"/>
  <c r="V2761" i="1"/>
  <c r="U2761" i="1"/>
  <c r="Y2760" i="1"/>
  <c r="X2760" i="1"/>
  <c r="W2760" i="1"/>
  <c r="V2760" i="1"/>
  <c r="U2760" i="1"/>
  <c r="Y2759" i="1"/>
  <c r="X2759" i="1"/>
  <c r="W2759" i="1"/>
  <c r="V2759" i="1"/>
  <c r="U2759" i="1"/>
  <c r="Y2758" i="1"/>
  <c r="X2758" i="1"/>
  <c r="W2758" i="1"/>
  <c r="V2758" i="1"/>
  <c r="U2758" i="1"/>
  <c r="Y2757" i="1"/>
  <c r="X2757" i="1"/>
  <c r="W2757" i="1"/>
  <c r="V2757" i="1"/>
  <c r="U2757" i="1"/>
  <c r="Y2756" i="1"/>
  <c r="X2756" i="1"/>
  <c r="W2756" i="1"/>
  <c r="V2756" i="1"/>
  <c r="U2756" i="1"/>
  <c r="Y2755" i="1"/>
  <c r="X2755" i="1"/>
  <c r="W2755" i="1"/>
  <c r="V2755" i="1"/>
  <c r="U2755" i="1"/>
  <c r="Y2754" i="1"/>
  <c r="X2754" i="1"/>
  <c r="W2754" i="1"/>
  <c r="V2754" i="1"/>
  <c r="U2754" i="1"/>
  <c r="Y2753" i="1"/>
  <c r="X2753" i="1"/>
  <c r="W2753" i="1"/>
  <c r="V2753" i="1"/>
  <c r="U2753" i="1"/>
  <c r="Y2752" i="1"/>
  <c r="X2752" i="1"/>
  <c r="W2752" i="1"/>
  <c r="V2752" i="1"/>
  <c r="U2752" i="1"/>
  <c r="Y2751" i="1"/>
  <c r="X2751" i="1"/>
  <c r="W2751" i="1"/>
  <c r="V2751" i="1"/>
  <c r="U2751" i="1"/>
  <c r="Y2750" i="1"/>
  <c r="X2750" i="1"/>
  <c r="W2750" i="1"/>
  <c r="V2750" i="1"/>
  <c r="U2750" i="1"/>
  <c r="Y2749" i="1"/>
  <c r="X2749" i="1"/>
  <c r="W2749" i="1"/>
  <c r="V2749" i="1"/>
  <c r="U2749" i="1"/>
  <c r="Y2748" i="1"/>
  <c r="X2748" i="1"/>
  <c r="W2748" i="1"/>
  <c r="V2748" i="1"/>
  <c r="U2748" i="1"/>
  <c r="Y2747" i="1"/>
  <c r="X2747" i="1"/>
  <c r="W2747" i="1"/>
  <c r="V2747" i="1"/>
  <c r="U2747" i="1"/>
  <c r="Y2746" i="1"/>
  <c r="X2746" i="1"/>
  <c r="W2746" i="1"/>
  <c r="V2746" i="1"/>
  <c r="U2746" i="1"/>
  <c r="Y2745" i="1"/>
  <c r="X2745" i="1"/>
  <c r="W2745" i="1"/>
  <c r="V2745" i="1"/>
  <c r="U2745" i="1"/>
  <c r="Y2744" i="1"/>
  <c r="X2744" i="1"/>
  <c r="W2744" i="1"/>
  <c r="V2744" i="1"/>
  <c r="U2744" i="1"/>
  <c r="Y2743" i="1"/>
  <c r="X2743" i="1"/>
  <c r="W2743" i="1"/>
  <c r="V2743" i="1"/>
  <c r="U2743" i="1"/>
  <c r="Y2742" i="1"/>
  <c r="X2742" i="1"/>
  <c r="W2742" i="1"/>
  <c r="V2742" i="1"/>
  <c r="U2742" i="1"/>
  <c r="Y2741" i="1"/>
  <c r="X2741" i="1"/>
  <c r="W2741" i="1"/>
  <c r="V2741" i="1"/>
  <c r="U2741" i="1"/>
  <c r="Y2740" i="1"/>
  <c r="X2740" i="1"/>
  <c r="W2740" i="1"/>
  <c r="V2740" i="1"/>
  <c r="U2740" i="1"/>
  <c r="Y2739" i="1"/>
  <c r="X2739" i="1"/>
  <c r="W2739" i="1"/>
  <c r="V2739" i="1"/>
  <c r="U2739" i="1"/>
  <c r="Y2738" i="1"/>
  <c r="X2738" i="1"/>
  <c r="W2738" i="1"/>
  <c r="V2738" i="1"/>
  <c r="U2738" i="1"/>
  <c r="Y2737" i="1"/>
  <c r="X2737" i="1"/>
  <c r="W2737" i="1"/>
  <c r="V2737" i="1"/>
  <c r="U2737" i="1"/>
  <c r="Y2736" i="1"/>
  <c r="X2736" i="1"/>
  <c r="W2736" i="1"/>
  <c r="V2736" i="1"/>
  <c r="U2736" i="1"/>
  <c r="Y2735" i="1"/>
  <c r="X2735" i="1"/>
  <c r="W2735" i="1"/>
  <c r="V2735" i="1"/>
  <c r="U2735" i="1"/>
  <c r="Y2734" i="1"/>
  <c r="X2734" i="1"/>
  <c r="W2734" i="1"/>
  <c r="V2734" i="1"/>
  <c r="U2734" i="1"/>
  <c r="Y2733" i="1"/>
  <c r="X2733" i="1"/>
  <c r="W2733" i="1"/>
  <c r="V2733" i="1"/>
  <c r="U2733" i="1"/>
  <c r="Y2732" i="1"/>
  <c r="X2732" i="1"/>
  <c r="W2732" i="1"/>
  <c r="V2732" i="1"/>
  <c r="U2732" i="1"/>
  <c r="Y2731" i="1"/>
  <c r="X2731" i="1"/>
  <c r="W2731" i="1"/>
  <c r="V2731" i="1"/>
  <c r="U2731" i="1"/>
  <c r="Y2730" i="1"/>
  <c r="X2730" i="1"/>
  <c r="W2730" i="1"/>
  <c r="V2730" i="1"/>
  <c r="U2730" i="1"/>
  <c r="Y2729" i="1"/>
  <c r="X2729" i="1"/>
  <c r="W2729" i="1"/>
  <c r="V2729" i="1"/>
  <c r="U2729" i="1"/>
  <c r="Y2728" i="1"/>
  <c r="X2728" i="1"/>
  <c r="W2728" i="1"/>
  <c r="V2728" i="1"/>
  <c r="U2728" i="1"/>
  <c r="Y2727" i="1"/>
  <c r="X2727" i="1"/>
  <c r="W2727" i="1"/>
  <c r="V2727" i="1"/>
  <c r="U2727" i="1"/>
  <c r="Y2726" i="1"/>
  <c r="X2726" i="1"/>
  <c r="W2726" i="1"/>
  <c r="V2726" i="1"/>
  <c r="U2726" i="1"/>
  <c r="Y2725" i="1"/>
  <c r="X2725" i="1"/>
  <c r="W2725" i="1"/>
  <c r="V2725" i="1"/>
  <c r="U2725" i="1"/>
  <c r="Y2724" i="1"/>
  <c r="X2724" i="1"/>
  <c r="W2724" i="1"/>
  <c r="V2724" i="1"/>
  <c r="U2724" i="1"/>
  <c r="Y2723" i="1"/>
  <c r="X2723" i="1"/>
  <c r="W2723" i="1"/>
  <c r="V2723" i="1"/>
  <c r="U2723" i="1"/>
  <c r="Y2722" i="1"/>
  <c r="X2722" i="1"/>
  <c r="W2722" i="1"/>
  <c r="V2722" i="1"/>
  <c r="U2722" i="1"/>
  <c r="Y2721" i="1"/>
  <c r="X2721" i="1"/>
  <c r="W2721" i="1"/>
  <c r="V2721" i="1"/>
  <c r="U2721" i="1"/>
  <c r="Y2720" i="1"/>
  <c r="X2720" i="1"/>
  <c r="W2720" i="1"/>
  <c r="V2720" i="1"/>
  <c r="U2720" i="1"/>
  <c r="Y2719" i="1"/>
  <c r="X2719" i="1"/>
  <c r="W2719" i="1"/>
  <c r="V2719" i="1"/>
  <c r="U2719" i="1"/>
  <c r="Y2718" i="1"/>
  <c r="X2718" i="1"/>
  <c r="W2718" i="1"/>
  <c r="V2718" i="1"/>
  <c r="U2718" i="1"/>
  <c r="Y2717" i="1"/>
  <c r="X2717" i="1"/>
  <c r="W2717" i="1"/>
  <c r="V2717" i="1"/>
  <c r="U2717" i="1"/>
  <c r="Y2716" i="1"/>
  <c r="X2716" i="1"/>
  <c r="W2716" i="1"/>
  <c r="V2716" i="1"/>
  <c r="U2716" i="1"/>
  <c r="Y2715" i="1"/>
  <c r="X2715" i="1"/>
  <c r="W2715" i="1"/>
  <c r="V2715" i="1"/>
  <c r="U2715" i="1"/>
  <c r="Y2714" i="1"/>
  <c r="X2714" i="1"/>
  <c r="W2714" i="1"/>
  <c r="V2714" i="1"/>
  <c r="U2714" i="1"/>
  <c r="Y2713" i="1"/>
  <c r="X2713" i="1"/>
  <c r="W2713" i="1"/>
  <c r="V2713" i="1"/>
  <c r="U2713" i="1"/>
  <c r="Y2712" i="1"/>
  <c r="X2712" i="1"/>
  <c r="W2712" i="1"/>
  <c r="V2712" i="1"/>
  <c r="U2712" i="1"/>
  <c r="Y2711" i="1"/>
  <c r="X2711" i="1"/>
  <c r="W2711" i="1"/>
  <c r="V2711" i="1"/>
  <c r="U2711" i="1"/>
  <c r="Y2710" i="1"/>
  <c r="X2710" i="1"/>
  <c r="W2710" i="1"/>
  <c r="V2710" i="1"/>
  <c r="U2710" i="1"/>
  <c r="Y2709" i="1"/>
  <c r="X2709" i="1"/>
  <c r="W2709" i="1"/>
  <c r="V2709" i="1"/>
  <c r="U2709" i="1"/>
  <c r="Y2708" i="1"/>
  <c r="X2708" i="1"/>
  <c r="W2708" i="1"/>
  <c r="V2708" i="1"/>
  <c r="U2708" i="1"/>
  <c r="Y2707" i="1"/>
  <c r="X2707" i="1"/>
  <c r="W2707" i="1"/>
  <c r="V2707" i="1"/>
  <c r="U2707" i="1"/>
  <c r="Y2706" i="1"/>
  <c r="X2706" i="1"/>
  <c r="W2706" i="1"/>
  <c r="V2706" i="1"/>
  <c r="U2706" i="1"/>
  <c r="Y2705" i="1"/>
  <c r="X2705" i="1"/>
  <c r="W2705" i="1"/>
  <c r="V2705" i="1"/>
  <c r="U2705" i="1"/>
  <c r="Y2704" i="1"/>
  <c r="X2704" i="1"/>
  <c r="W2704" i="1"/>
  <c r="V2704" i="1"/>
  <c r="U2704" i="1"/>
  <c r="Y2703" i="1"/>
  <c r="X2703" i="1"/>
  <c r="W2703" i="1"/>
  <c r="V2703" i="1"/>
  <c r="U2703" i="1"/>
  <c r="Y2702" i="1"/>
  <c r="X2702" i="1"/>
  <c r="W2702" i="1"/>
  <c r="V2702" i="1"/>
  <c r="U2702" i="1"/>
  <c r="Y2701" i="1"/>
  <c r="X2701" i="1"/>
  <c r="W2701" i="1"/>
  <c r="V2701" i="1"/>
  <c r="U2701" i="1"/>
  <c r="Y2700" i="1"/>
  <c r="X2700" i="1"/>
  <c r="W2700" i="1"/>
  <c r="V2700" i="1"/>
  <c r="U2700" i="1"/>
  <c r="Y2699" i="1"/>
  <c r="X2699" i="1"/>
  <c r="W2699" i="1"/>
  <c r="V2699" i="1"/>
  <c r="U2699" i="1"/>
  <c r="Y2698" i="1"/>
  <c r="X2698" i="1"/>
  <c r="W2698" i="1"/>
  <c r="V2698" i="1"/>
  <c r="U2698" i="1"/>
  <c r="Y2697" i="1"/>
  <c r="X2697" i="1"/>
  <c r="W2697" i="1"/>
  <c r="V2697" i="1"/>
  <c r="U2697" i="1"/>
  <c r="Y2696" i="1"/>
  <c r="X2696" i="1"/>
  <c r="W2696" i="1"/>
  <c r="V2696" i="1"/>
  <c r="U2696" i="1"/>
  <c r="Y2695" i="1"/>
  <c r="X2695" i="1"/>
  <c r="W2695" i="1"/>
  <c r="V2695" i="1"/>
  <c r="U2695" i="1"/>
  <c r="Y2694" i="1"/>
  <c r="X2694" i="1"/>
  <c r="W2694" i="1"/>
  <c r="V2694" i="1"/>
  <c r="U2694" i="1"/>
  <c r="Y2693" i="1"/>
  <c r="X2693" i="1"/>
  <c r="W2693" i="1"/>
  <c r="V2693" i="1"/>
  <c r="U2693" i="1"/>
  <c r="Y2692" i="1"/>
  <c r="X2692" i="1"/>
  <c r="W2692" i="1"/>
  <c r="V2692" i="1"/>
  <c r="U2692" i="1"/>
  <c r="Y2691" i="1"/>
  <c r="X2691" i="1"/>
  <c r="W2691" i="1"/>
  <c r="V2691" i="1"/>
  <c r="U2691" i="1"/>
  <c r="Y2690" i="1"/>
  <c r="X2690" i="1"/>
  <c r="W2690" i="1"/>
  <c r="V2690" i="1"/>
  <c r="U2690" i="1"/>
  <c r="Y2689" i="1"/>
  <c r="X2689" i="1"/>
  <c r="W2689" i="1"/>
  <c r="V2689" i="1"/>
  <c r="U2689" i="1"/>
  <c r="Y2688" i="1"/>
  <c r="X2688" i="1"/>
  <c r="W2688" i="1"/>
  <c r="V2688" i="1"/>
  <c r="U2688" i="1"/>
  <c r="Y2687" i="1"/>
  <c r="X2687" i="1"/>
  <c r="W2687" i="1"/>
  <c r="V2687" i="1"/>
  <c r="U2687" i="1"/>
  <c r="Y2686" i="1"/>
  <c r="X2686" i="1"/>
  <c r="W2686" i="1"/>
  <c r="V2686" i="1"/>
  <c r="U2686" i="1"/>
  <c r="Y2685" i="1"/>
  <c r="X2685" i="1"/>
  <c r="W2685" i="1"/>
  <c r="V2685" i="1"/>
  <c r="U2685" i="1"/>
  <c r="Y2684" i="1"/>
  <c r="X2684" i="1"/>
  <c r="W2684" i="1"/>
  <c r="V2684" i="1"/>
  <c r="U2684" i="1"/>
  <c r="Y2683" i="1"/>
  <c r="X2683" i="1"/>
  <c r="W2683" i="1"/>
  <c r="V2683" i="1"/>
  <c r="U2683" i="1"/>
  <c r="Y2682" i="1"/>
  <c r="X2682" i="1"/>
  <c r="W2682" i="1"/>
  <c r="V2682" i="1"/>
  <c r="U2682" i="1"/>
  <c r="Y2681" i="1"/>
  <c r="X2681" i="1"/>
  <c r="W2681" i="1"/>
  <c r="V2681" i="1"/>
  <c r="U2681" i="1"/>
  <c r="Y2680" i="1"/>
  <c r="X2680" i="1"/>
  <c r="W2680" i="1"/>
  <c r="V2680" i="1"/>
  <c r="U2680" i="1"/>
  <c r="Y2679" i="1"/>
  <c r="X2679" i="1"/>
  <c r="W2679" i="1"/>
  <c r="V2679" i="1"/>
  <c r="U2679" i="1"/>
  <c r="Y2678" i="1"/>
  <c r="X2678" i="1"/>
  <c r="W2678" i="1"/>
  <c r="V2678" i="1"/>
  <c r="U2678" i="1"/>
  <c r="Y2677" i="1"/>
  <c r="X2677" i="1"/>
  <c r="W2677" i="1"/>
  <c r="V2677" i="1"/>
  <c r="U2677" i="1"/>
  <c r="Y2676" i="1"/>
  <c r="X2676" i="1"/>
  <c r="W2676" i="1"/>
  <c r="V2676" i="1"/>
  <c r="U2676" i="1"/>
  <c r="Y2675" i="1"/>
  <c r="X2675" i="1"/>
  <c r="W2675" i="1"/>
  <c r="V2675" i="1"/>
  <c r="U2675" i="1"/>
  <c r="Y2674" i="1"/>
  <c r="X2674" i="1"/>
  <c r="W2674" i="1"/>
  <c r="V2674" i="1"/>
  <c r="U2674" i="1"/>
  <c r="Y2673" i="1"/>
  <c r="X2673" i="1"/>
  <c r="W2673" i="1"/>
  <c r="V2673" i="1"/>
  <c r="U2673" i="1"/>
  <c r="Y2672" i="1"/>
  <c r="X2672" i="1"/>
  <c r="W2672" i="1"/>
  <c r="V2672" i="1"/>
  <c r="U2672" i="1"/>
  <c r="Y2671" i="1"/>
  <c r="X2671" i="1"/>
  <c r="W2671" i="1"/>
  <c r="V2671" i="1"/>
  <c r="U2671" i="1"/>
  <c r="Y2670" i="1"/>
  <c r="X2670" i="1"/>
  <c r="W2670" i="1"/>
  <c r="V2670" i="1"/>
  <c r="U2670" i="1"/>
  <c r="Y2669" i="1"/>
  <c r="X2669" i="1"/>
  <c r="W2669" i="1"/>
  <c r="V2669" i="1"/>
  <c r="U2669" i="1"/>
  <c r="Y2668" i="1"/>
  <c r="X2668" i="1"/>
  <c r="W2668" i="1"/>
  <c r="V2668" i="1"/>
  <c r="U2668" i="1"/>
  <c r="Y2667" i="1"/>
  <c r="X2667" i="1"/>
  <c r="W2667" i="1"/>
  <c r="V2667" i="1"/>
  <c r="U2667" i="1"/>
  <c r="Y2666" i="1"/>
  <c r="X2666" i="1"/>
  <c r="W2666" i="1"/>
  <c r="V2666" i="1"/>
  <c r="U2666" i="1"/>
  <c r="Y2665" i="1"/>
  <c r="X2665" i="1"/>
  <c r="W2665" i="1"/>
  <c r="V2665" i="1"/>
  <c r="U2665" i="1"/>
  <c r="Y2664" i="1"/>
  <c r="X2664" i="1"/>
  <c r="W2664" i="1"/>
  <c r="V2664" i="1"/>
  <c r="U2664" i="1"/>
  <c r="Y2663" i="1"/>
  <c r="X2663" i="1"/>
  <c r="W2663" i="1"/>
  <c r="V2663" i="1"/>
  <c r="U2663" i="1"/>
  <c r="Y2662" i="1"/>
  <c r="X2662" i="1"/>
  <c r="W2662" i="1"/>
  <c r="V2662" i="1"/>
  <c r="U2662" i="1"/>
  <c r="Y2661" i="1"/>
  <c r="X2661" i="1"/>
  <c r="W2661" i="1"/>
  <c r="V2661" i="1"/>
  <c r="U2661" i="1"/>
  <c r="Y2660" i="1"/>
  <c r="X2660" i="1"/>
  <c r="W2660" i="1"/>
  <c r="V2660" i="1"/>
  <c r="U2660" i="1"/>
  <c r="Y2659" i="1"/>
  <c r="X2659" i="1"/>
  <c r="W2659" i="1"/>
  <c r="V2659" i="1"/>
  <c r="U2659" i="1"/>
  <c r="Y2658" i="1"/>
  <c r="X2658" i="1"/>
  <c r="W2658" i="1"/>
  <c r="V2658" i="1"/>
  <c r="U2658" i="1"/>
  <c r="Y2657" i="1"/>
  <c r="X2657" i="1"/>
  <c r="W2657" i="1"/>
  <c r="V2657" i="1"/>
  <c r="U2657" i="1"/>
  <c r="Y2656" i="1"/>
  <c r="X2656" i="1"/>
  <c r="W2656" i="1"/>
  <c r="V2656" i="1"/>
  <c r="U2656" i="1"/>
  <c r="Y2655" i="1"/>
  <c r="X2655" i="1"/>
  <c r="W2655" i="1"/>
  <c r="V2655" i="1"/>
  <c r="U2655" i="1"/>
  <c r="Y2654" i="1"/>
  <c r="X2654" i="1"/>
  <c r="W2654" i="1"/>
  <c r="V2654" i="1"/>
  <c r="U2654" i="1"/>
  <c r="Y2653" i="1"/>
  <c r="X2653" i="1"/>
  <c r="W2653" i="1"/>
  <c r="V2653" i="1"/>
  <c r="U2653" i="1"/>
  <c r="Y2652" i="1"/>
  <c r="X2652" i="1"/>
  <c r="W2652" i="1"/>
  <c r="V2652" i="1"/>
  <c r="U2652" i="1"/>
  <c r="Y2651" i="1"/>
  <c r="X2651" i="1"/>
  <c r="W2651" i="1"/>
  <c r="V2651" i="1"/>
  <c r="U2651" i="1"/>
  <c r="Y2650" i="1"/>
  <c r="X2650" i="1"/>
  <c r="W2650" i="1"/>
  <c r="V2650" i="1"/>
  <c r="U2650" i="1"/>
  <c r="Y2649" i="1"/>
  <c r="X2649" i="1"/>
  <c r="W2649" i="1"/>
  <c r="V2649" i="1"/>
  <c r="U2649" i="1"/>
  <c r="Y2648" i="1"/>
  <c r="X2648" i="1"/>
  <c r="W2648" i="1"/>
  <c r="V2648" i="1"/>
  <c r="U2648" i="1"/>
  <c r="Y2647" i="1"/>
  <c r="X2647" i="1"/>
  <c r="W2647" i="1"/>
  <c r="V2647" i="1"/>
  <c r="U2647" i="1"/>
  <c r="Y2646" i="1"/>
  <c r="X2646" i="1"/>
  <c r="W2646" i="1"/>
  <c r="V2646" i="1"/>
  <c r="U2646" i="1"/>
  <c r="Y2645" i="1"/>
  <c r="X2645" i="1"/>
  <c r="W2645" i="1"/>
  <c r="V2645" i="1"/>
  <c r="U2645" i="1"/>
  <c r="Y2644" i="1"/>
  <c r="X2644" i="1"/>
  <c r="W2644" i="1"/>
  <c r="V2644" i="1"/>
  <c r="U2644" i="1"/>
  <c r="Y2643" i="1"/>
  <c r="X2643" i="1"/>
  <c r="W2643" i="1"/>
  <c r="V2643" i="1"/>
  <c r="U2643" i="1"/>
  <c r="Y2642" i="1"/>
  <c r="X2642" i="1"/>
  <c r="W2642" i="1"/>
  <c r="V2642" i="1"/>
  <c r="U2642" i="1"/>
  <c r="Y2641" i="1"/>
  <c r="X2641" i="1"/>
  <c r="W2641" i="1"/>
  <c r="V2641" i="1"/>
  <c r="U2641" i="1"/>
  <c r="Y2640" i="1"/>
  <c r="X2640" i="1"/>
  <c r="W2640" i="1"/>
  <c r="V2640" i="1"/>
  <c r="U2640" i="1"/>
  <c r="Y2639" i="1"/>
  <c r="X2639" i="1"/>
  <c r="W2639" i="1"/>
  <c r="V2639" i="1"/>
  <c r="U2639" i="1"/>
  <c r="Y2638" i="1"/>
  <c r="X2638" i="1"/>
  <c r="W2638" i="1"/>
  <c r="V2638" i="1"/>
  <c r="U2638" i="1"/>
  <c r="Y2637" i="1"/>
  <c r="X2637" i="1"/>
  <c r="W2637" i="1"/>
  <c r="V2637" i="1"/>
  <c r="U2637" i="1"/>
  <c r="Y2636" i="1"/>
  <c r="X2636" i="1"/>
  <c r="W2636" i="1"/>
  <c r="V2636" i="1"/>
  <c r="U2636" i="1"/>
  <c r="Y2635" i="1"/>
  <c r="X2635" i="1"/>
  <c r="W2635" i="1"/>
  <c r="V2635" i="1"/>
  <c r="U2635" i="1"/>
  <c r="Y2634" i="1"/>
  <c r="X2634" i="1"/>
  <c r="W2634" i="1"/>
  <c r="V2634" i="1"/>
  <c r="U2634" i="1"/>
  <c r="Y2633" i="1"/>
  <c r="X2633" i="1"/>
  <c r="W2633" i="1"/>
  <c r="V2633" i="1"/>
  <c r="U2633" i="1"/>
  <c r="Y2632" i="1"/>
  <c r="X2632" i="1"/>
  <c r="W2632" i="1"/>
  <c r="V2632" i="1"/>
  <c r="U2632" i="1"/>
  <c r="Y2631" i="1"/>
  <c r="X2631" i="1"/>
  <c r="W2631" i="1"/>
  <c r="V2631" i="1"/>
  <c r="U2631" i="1"/>
  <c r="Y2630" i="1"/>
  <c r="X2630" i="1"/>
  <c r="W2630" i="1"/>
  <c r="V2630" i="1"/>
  <c r="U2630" i="1"/>
  <c r="Y2629" i="1"/>
  <c r="X2629" i="1"/>
  <c r="W2629" i="1"/>
  <c r="V2629" i="1"/>
  <c r="U2629" i="1"/>
  <c r="Y2628" i="1"/>
  <c r="X2628" i="1"/>
  <c r="W2628" i="1"/>
  <c r="V2628" i="1"/>
  <c r="U2628" i="1"/>
  <c r="Y2627" i="1"/>
  <c r="X2627" i="1"/>
  <c r="W2627" i="1"/>
  <c r="V2627" i="1"/>
  <c r="U2627" i="1"/>
  <c r="Y2626" i="1"/>
  <c r="X2626" i="1"/>
  <c r="W2626" i="1"/>
  <c r="V2626" i="1"/>
  <c r="U2626" i="1"/>
  <c r="Y2625" i="1"/>
  <c r="X2625" i="1"/>
  <c r="W2625" i="1"/>
  <c r="V2625" i="1"/>
  <c r="U2625" i="1"/>
  <c r="Y2624" i="1"/>
  <c r="X2624" i="1"/>
  <c r="W2624" i="1"/>
  <c r="V2624" i="1"/>
  <c r="U2624" i="1"/>
  <c r="Y2623" i="1"/>
  <c r="X2623" i="1"/>
  <c r="W2623" i="1"/>
  <c r="V2623" i="1"/>
  <c r="U2623" i="1"/>
  <c r="Y2622" i="1"/>
  <c r="X2622" i="1"/>
  <c r="W2622" i="1"/>
  <c r="V2622" i="1"/>
  <c r="U2622" i="1"/>
  <c r="Y2621" i="1"/>
  <c r="X2621" i="1"/>
  <c r="W2621" i="1"/>
  <c r="V2621" i="1"/>
  <c r="U2621" i="1"/>
  <c r="Y2620" i="1"/>
  <c r="X2620" i="1"/>
  <c r="W2620" i="1"/>
  <c r="V2620" i="1"/>
  <c r="U2620" i="1"/>
  <c r="Y2619" i="1"/>
  <c r="X2619" i="1"/>
  <c r="W2619" i="1"/>
  <c r="V2619" i="1"/>
  <c r="U2619" i="1"/>
  <c r="Y2618" i="1"/>
  <c r="X2618" i="1"/>
  <c r="W2618" i="1"/>
  <c r="V2618" i="1"/>
  <c r="U2618" i="1"/>
  <c r="Y2617" i="1"/>
  <c r="X2617" i="1"/>
  <c r="W2617" i="1"/>
  <c r="V2617" i="1"/>
  <c r="U2617" i="1"/>
  <c r="Y2616" i="1"/>
  <c r="X2616" i="1"/>
  <c r="W2616" i="1"/>
  <c r="V2616" i="1"/>
  <c r="U2616" i="1"/>
  <c r="Y2615" i="1"/>
  <c r="X2615" i="1"/>
  <c r="W2615" i="1"/>
  <c r="V2615" i="1"/>
  <c r="U2615" i="1"/>
  <c r="Y2614" i="1"/>
  <c r="X2614" i="1"/>
  <c r="W2614" i="1"/>
  <c r="V2614" i="1"/>
  <c r="U2614" i="1"/>
  <c r="Y2613" i="1"/>
  <c r="X2613" i="1"/>
  <c r="W2613" i="1"/>
  <c r="V2613" i="1"/>
  <c r="U2613" i="1"/>
  <c r="Y2612" i="1"/>
  <c r="X2612" i="1"/>
  <c r="W2612" i="1"/>
  <c r="V2612" i="1"/>
  <c r="U2612" i="1"/>
  <c r="Y2611" i="1"/>
  <c r="X2611" i="1"/>
  <c r="W2611" i="1"/>
  <c r="V2611" i="1"/>
  <c r="U2611" i="1"/>
  <c r="Y2610" i="1"/>
  <c r="X2610" i="1"/>
  <c r="W2610" i="1"/>
  <c r="V2610" i="1"/>
  <c r="U2610" i="1"/>
  <c r="Y2609" i="1"/>
  <c r="X2609" i="1"/>
  <c r="W2609" i="1"/>
  <c r="V2609" i="1"/>
  <c r="U2609" i="1"/>
  <c r="Y2608" i="1"/>
  <c r="X2608" i="1"/>
  <c r="W2608" i="1"/>
  <c r="V2608" i="1"/>
  <c r="U2608" i="1"/>
  <c r="Y2607" i="1"/>
  <c r="X2607" i="1"/>
  <c r="W2607" i="1"/>
  <c r="V2607" i="1"/>
  <c r="U2607" i="1"/>
  <c r="Y2606" i="1"/>
  <c r="X2606" i="1"/>
  <c r="W2606" i="1"/>
  <c r="V2606" i="1"/>
  <c r="U2606" i="1"/>
  <c r="Y2605" i="1"/>
  <c r="X2605" i="1"/>
  <c r="W2605" i="1"/>
  <c r="V2605" i="1"/>
  <c r="U2605" i="1"/>
  <c r="Y2604" i="1"/>
  <c r="X2604" i="1"/>
  <c r="W2604" i="1"/>
  <c r="V2604" i="1"/>
  <c r="U2604" i="1"/>
  <c r="Y2603" i="1"/>
  <c r="X2603" i="1"/>
  <c r="W2603" i="1"/>
  <c r="V2603" i="1"/>
  <c r="U2603" i="1"/>
  <c r="Y2602" i="1"/>
  <c r="X2602" i="1"/>
  <c r="W2602" i="1"/>
  <c r="V2602" i="1"/>
  <c r="U2602" i="1"/>
  <c r="Y2601" i="1"/>
  <c r="X2601" i="1"/>
  <c r="W2601" i="1"/>
  <c r="V2601" i="1"/>
  <c r="U2601" i="1"/>
  <c r="Y2600" i="1"/>
  <c r="X2600" i="1"/>
  <c r="W2600" i="1"/>
  <c r="V2600" i="1"/>
  <c r="U2600" i="1"/>
  <c r="Y2599" i="1"/>
  <c r="X2599" i="1"/>
  <c r="W2599" i="1"/>
  <c r="V2599" i="1"/>
  <c r="U2599" i="1"/>
  <c r="Y2598" i="1"/>
  <c r="X2598" i="1"/>
  <c r="W2598" i="1"/>
  <c r="V2598" i="1"/>
  <c r="U2598" i="1"/>
  <c r="Y2597" i="1"/>
  <c r="X2597" i="1"/>
  <c r="W2597" i="1"/>
  <c r="V2597" i="1"/>
  <c r="U2597" i="1"/>
  <c r="Y2596" i="1"/>
  <c r="X2596" i="1"/>
  <c r="W2596" i="1"/>
  <c r="V2596" i="1"/>
  <c r="U2596" i="1"/>
  <c r="Y2595" i="1"/>
  <c r="X2595" i="1"/>
  <c r="W2595" i="1"/>
  <c r="V2595" i="1"/>
  <c r="U2595" i="1"/>
  <c r="Y2594" i="1"/>
  <c r="X2594" i="1"/>
  <c r="W2594" i="1"/>
  <c r="V2594" i="1"/>
  <c r="U2594" i="1"/>
  <c r="Y2593" i="1"/>
  <c r="X2593" i="1"/>
  <c r="W2593" i="1"/>
  <c r="V2593" i="1"/>
  <c r="U2593" i="1"/>
  <c r="Y2592" i="1"/>
  <c r="X2592" i="1"/>
  <c r="W2592" i="1"/>
  <c r="V2592" i="1"/>
  <c r="U2592" i="1"/>
  <c r="Y2591" i="1"/>
  <c r="X2591" i="1"/>
  <c r="W2591" i="1"/>
  <c r="V2591" i="1"/>
  <c r="U2591" i="1"/>
  <c r="Y2590" i="1"/>
  <c r="X2590" i="1"/>
  <c r="W2590" i="1"/>
  <c r="V2590" i="1"/>
  <c r="U2590" i="1"/>
  <c r="Y2589" i="1"/>
  <c r="X2589" i="1"/>
  <c r="W2589" i="1"/>
  <c r="V2589" i="1"/>
  <c r="U2589" i="1"/>
  <c r="Y2588" i="1"/>
  <c r="X2588" i="1"/>
  <c r="W2588" i="1"/>
  <c r="V2588" i="1"/>
  <c r="U2588" i="1"/>
  <c r="Y2587" i="1"/>
  <c r="X2587" i="1"/>
  <c r="W2587" i="1"/>
  <c r="V2587" i="1"/>
  <c r="U2587" i="1"/>
  <c r="Y2586" i="1"/>
  <c r="X2586" i="1"/>
  <c r="W2586" i="1"/>
  <c r="V2586" i="1"/>
  <c r="U2586" i="1"/>
  <c r="Y2585" i="1"/>
  <c r="X2585" i="1"/>
  <c r="W2585" i="1"/>
  <c r="V2585" i="1"/>
  <c r="U2585" i="1"/>
  <c r="Y2584" i="1"/>
  <c r="X2584" i="1"/>
  <c r="W2584" i="1"/>
  <c r="V2584" i="1"/>
  <c r="U2584" i="1"/>
  <c r="Y2583" i="1"/>
  <c r="X2583" i="1"/>
  <c r="W2583" i="1"/>
  <c r="V2583" i="1"/>
  <c r="U2583" i="1"/>
  <c r="Y2582" i="1"/>
  <c r="X2582" i="1"/>
  <c r="W2582" i="1"/>
  <c r="V2582" i="1"/>
  <c r="U2582" i="1"/>
  <c r="Y2581" i="1"/>
  <c r="X2581" i="1"/>
  <c r="W2581" i="1"/>
  <c r="V2581" i="1"/>
  <c r="U2581" i="1"/>
  <c r="Y2580" i="1"/>
  <c r="X2580" i="1"/>
  <c r="W2580" i="1"/>
  <c r="V2580" i="1"/>
  <c r="U2580" i="1"/>
  <c r="Y2579" i="1"/>
  <c r="X2579" i="1"/>
  <c r="W2579" i="1"/>
  <c r="V2579" i="1"/>
  <c r="U2579" i="1"/>
  <c r="Y2578" i="1"/>
  <c r="X2578" i="1"/>
  <c r="W2578" i="1"/>
  <c r="V2578" i="1"/>
  <c r="U2578" i="1"/>
  <c r="Y2577" i="1"/>
  <c r="X2577" i="1"/>
  <c r="W2577" i="1"/>
  <c r="V2577" i="1"/>
  <c r="U2577" i="1"/>
  <c r="Y2576" i="1"/>
  <c r="X2576" i="1"/>
  <c r="W2576" i="1"/>
  <c r="V2576" i="1"/>
  <c r="U2576" i="1"/>
  <c r="Y2575" i="1"/>
  <c r="X2575" i="1"/>
  <c r="W2575" i="1"/>
  <c r="V2575" i="1"/>
  <c r="U2575" i="1"/>
  <c r="Y2574" i="1"/>
  <c r="X2574" i="1"/>
  <c r="W2574" i="1"/>
  <c r="V2574" i="1"/>
  <c r="U2574" i="1"/>
  <c r="Y2573" i="1"/>
  <c r="X2573" i="1"/>
  <c r="W2573" i="1"/>
  <c r="V2573" i="1"/>
  <c r="U2573" i="1"/>
  <c r="Y2572" i="1"/>
  <c r="X2572" i="1"/>
  <c r="W2572" i="1"/>
  <c r="V2572" i="1"/>
  <c r="U2572" i="1"/>
  <c r="Y2571" i="1"/>
  <c r="X2571" i="1"/>
  <c r="W2571" i="1"/>
  <c r="V2571" i="1"/>
  <c r="U2571" i="1"/>
  <c r="Y2570" i="1"/>
  <c r="X2570" i="1"/>
  <c r="W2570" i="1"/>
  <c r="V2570" i="1"/>
  <c r="U2570" i="1"/>
  <c r="Y2569" i="1"/>
  <c r="X2569" i="1"/>
  <c r="W2569" i="1"/>
  <c r="V2569" i="1"/>
  <c r="U2569" i="1"/>
  <c r="Y2568" i="1"/>
  <c r="X2568" i="1"/>
  <c r="W2568" i="1"/>
  <c r="V2568" i="1"/>
  <c r="U2568" i="1"/>
  <c r="Y2567" i="1"/>
  <c r="X2567" i="1"/>
  <c r="W2567" i="1"/>
  <c r="V2567" i="1"/>
  <c r="U2567" i="1"/>
  <c r="Y2566" i="1"/>
  <c r="X2566" i="1"/>
  <c r="W2566" i="1"/>
  <c r="V2566" i="1"/>
  <c r="U2566" i="1"/>
  <c r="Y2565" i="1"/>
  <c r="X2565" i="1"/>
  <c r="W2565" i="1"/>
  <c r="V2565" i="1"/>
  <c r="U2565" i="1"/>
  <c r="Y2564" i="1"/>
  <c r="X2564" i="1"/>
  <c r="W2564" i="1"/>
  <c r="V2564" i="1"/>
  <c r="U2564" i="1"/>
  <c r="Y2563" i="1"/>
  <c r="X2563" i="1"/>
  <c r="W2563" i="1"/>
  <c r="V2563" i="1"/>
  <c r="U2563" i="1"/>
  <c r="Y2562" i="1"/>
  <c r="X2562" i="1"/>
  <c r="W2562" i="1"/>
  <c r="V2562" i="1"/>
  <c r="U2562" i="1"/>
  <c r="Y2561" i="1"/>
  <c r="X2561" i="1"/>
  <c r="W2561" i="1"/>
  <c r="V2561" i="1"/>
  <c r="U2561" i="1"/>
  <c r="Y2560" i="1"/>
  <c r="X2560" i="1"/>
  <c r="W2560" i="1"/>
  <c r="V2560" i="1"/>
  <c r="U2560" i="1"/>
  <c r="Y2559" i="1"/>
  <c r="X2559" i="1"/>
  <c r="W2559" i="1"/>
  <c r="V2559" i="1"/>
  <c r="U2559" i="1"/>
  <c r="Y2558" i="1"/>
  <c r="X2558" i="1"/>
  <c r="W2558" i="1"/>
  <c r="V2558" i="1"/>
  <c r="U2558" i="1"/>
  <c r="Y2557" i="1"/>
  <c r="X2557" i="1"/>
  <c r="W2557" i="1"/>
  <c r="V2557" i="1"/>
  <c r="U2557" i="1"/>
  <c r="Y2556" i="1"/>
  <c r="X2556" i="1"/>
  <c r="W2556" i="1"/>
  <c r="V2556" i="1"/>
  <c r="U2556" i="1"/>
  <c r="Y2555" i="1"/>
  <c r="X2555" i="1"/>
  <c r="W2555" i="1"/>
  <c r="V2555" i="1"/>
  <c r="U2555" i="1"/>
  <c r="Y2554" i="1"/>
  <c r="X2554" i="1"/>
  <c r="W2554" i="1"/>
  <c r="V2554" i="1"/>
  <c r="U2554" i="1"/>
  <c r="Y2553" i="1"/>
  <c r="X2553" i="1"/>
  <c r="W2553" i="1"/>
  <c r="V2553" i="1"/>
  <c r="U2553" i="1"/>
  <c r="Y2552" i="1"/>
  <c r="X2552" i="1"/>
  <c r="W2552" i="1"/>
  <c r="V2552" i="1"/>
  <c r="U2552" i="1"/>
  <c r="Y2551" i="1"/>
  <c r="X2551" i="1"/>
  <c r="W2551" i="1"/>
  <c r="V2551" i="1"/>
  <c r="U2551" i="1"/>
  <c r="Y2550" i="1"/>
  <c r="X2550" i="1"/>
  <c r="W2550" i="1"/>
  <c r="V2550" i="1"/>
  <c r="U2550" i="1"/>
  <c r="Y2549" i="1"/>
  <c r="X2549" i="1"/>
  <c r="W2549" i="1"/>
  <c r="V2549" i="1"/>
  <c r="U2549" i="1"/>
  <c r="Y2548" i="1"/>
  <c r="X2548" i="1"/>
  <c r="W2548" i="1"/>
  <c r="V2548" i="1"/>
  <c r="U2548" i="1"/>
  <c r="Y2547" i="1"/>
  <c r="X2547" i="1"/>
  <c r="W2547" i="1"/>
  <c r="V2547" i="1"/>
  <c r="U2547" i="1"/>
  <c r="Y2546" i="1"/>
  <c r="X2546" i="1"/>
  <c r="W2546" i="1"/>
  <c r="V2546" i="1"/>
  <c r="U2546" i="1"/>
  <c r="Y2545" i="1"/>
  <c r="X2545" i="1"/>
  <c r="W2545" i="1"/>
  <c r="V2545" i="1"/>
  <c r="U2545" i="1"/>
  <c r="Y2544" i="1"/>
  <c r="X2544" i="1"/>
  <c r="W2544" i="1"/>
  <c r="V2544" i="1"/>
  <c r="U2544" i="1"/>
  <c r="Y2543" i="1"/>
  <c r="X2543" i="1"/>
  <c r="W2543" i="1"/>
  <c r="V2543" i="1"/>
  <c r="U2543" i="1"/>
  <c r="Y2542" i="1"/>
  <c r="X2542" i="1"/>
  <c r="W2542" i="1"/>
  <c r="V2542" i="1"/>
  <c r="U2542" i="1"/>
  <c r="Y2541" i="1"/>
  <c r="X2541" i="1"/>
  <c r="W2541" i="1"/>
  <c r="V2541" i="1"/>
  <c r="U2541" i="1"/>
  <c r="Y2540" i="1"/>
  <c r="X2540" i="1"/>
  <c r="W2540" i="1"/>
  <c r="V2540" i="1"/>
  <c r="U2540" i="1"/>
  <c r="Y2539" i="1"/>
  <c r="X2539" i="1"/>
  <c r="W2539" i="1"/>
  <c r="V2539" i="1"/>
  <c r="U2539" i="1"/>
  <c r="Y2538" i="1"/>
  <c r="X2538" i="1"/>
  <c r="W2538" i="1"/>
  <c r="V2538" i="1"/>
  <c r="U2538" i="1"/>
  <c r="Y2537" i="1"/>
  <c r="X2537" i="1"/>
  <c r="W2537" i="1"/>
  <c r="V2537" i="1"/>
  <c r="U2537" i="1"/>
  <c r="Y2536" i="1"/>
  <c r="X2536" i="1"/>
  <c r="W2536" i="1"/>
  <c r="V2536" i="1"/>
  <c r="U2536" i="1"/>
  <c r="Y2535" i="1"/>
  <c r="X2535" i="1"/>
  <c r="W2535" i="1"/>
  <c r="V2535" i="1"/>
  <c r="U2535" i="1"/>
  <c r="Y2534" i="1"/>
  <c r="X2534" i="1"/>
  <c r="W2534" i="1"/>
  <c r="V2534" i="1"/>
  <c r="U2534" i="1"/>
  <c r="Y2533" i="1"/>
  <c r="X2533" i="1"/>
  <c r="W2533" i="1"/>
  <c r="V2533" i="1"/>
  <c r="U2533" i="1"/>
  <c r="Y2532" i="1"/>
  <c r="X2532" i="1"/>
  <c r="W2532" i="1"/>
  <c r="V2532" i="1"/>
  <c r="U2532" i="1"/>
  <c r="Y2531" i="1"/>
  <c r="X2531" i="1"/>
  <c r="W2531" i="1"/>
  <c r="V2531" i="1"/>
  <c r="U2531" i="1"/>
  <c r="Y2530" i="1"/>
  <c r="X2530" i="1"/>
  <c r="W2530" i="1"/>
  <c r="V2530" i="1"/>
  <c r="U2530" i="1"/>
  <c r="Y2529" i="1"/>
  <c r="X2529" i="1"/>
  <c r="W2529" i="1"/>
  <c r="V2529" i="1"/>
  <c r="U2529" i="1"/>
  <c r="Y2528" i="1"/>
  <c r="X2528" i="1"/>
  <c r="W2528" i="1"/>
  <c r="V2528" i="1"/>
  <c r="U2528" i="1"/>
  <c r="Y2527" i="1"/>
  <c r="X2527" i="1"/>
  <c r="W2527" i="1"/>
  <c r="V2527" i="1"/>
  <c r="U2527" i="1"/>
  <c r="Y2526" i="1"/>
  <c r="X2526" i="1"/>
  <c r="W2526" i="1"/>
  <c r="V2526" i="1"/>
  <c r="U2526" i="1"/>
  <c r="Y2525" i="1"/>
  <c r="X2525" i="1"/>
  <c r="W2525" i="1"/>
  <c r="V2525" i="1"/>
  <c r="U2525" i="1"/>
  <c r="Y2524" i="1"/>
  <c r="X2524" i="1"/>
  <c r="W2524" i="1"/>
  <c r="V2524" i="1"/>
  <c r="U2524" i="1"/>
  <c r="Y2523" i="1"/>
  <c r="X2523" i="1"/>
  <c r="W2523" i="1"/>
  <c r="V2523" i="1"/>
  <c r="U2523" i="1"/>
  <c r="Y2522" i="1"/>
  <c r="X2522" i="1"/>
  <c r="W2522" i="1"/>
  <c r="V2522" i="1"/>
  <c r="U2522" i="1"/>
  <c r="Y2521" i="1"/>
  <c r="X2521" i="1"/>
  <c r="W2521" i="1"/>
  <c r="V2521" i="1"/>
  <c r="U2521" i="1"/>
  <c r="Y2520" i="1"/>
  <c r="X2520" i="1"/>
  <c r="W2520" i="1"/>
  <c r="V2520" i="1"/>
  <c r="U2520" i="1"/>
  <c r="Y2519" i="1"/>
  <c r="X2519" i="1"/>
  <c r="W2519" i="1"/>
  <c r="V2519" i="1"/>
  <c r="U2519" i="1"/>
  <c r="Y2518" i="1"/>
  <c r="X2518" i="1"/>
  <c r="W2518" i="1"/>
  <c r="V2518" i="1"/>
  <c r="U2518" i="1"/>
  <c r="Y2517" i="1"/>
  <c r="X2517" i="1"/>
  <c r="W2517" i="1"/>
  <c r="V2517" i="1"/>
  <c r="U2517" i="1"/>
  <c r="Y2516" i="1"/>
  <c r="X2516" i="1"/>
  <c r="W2516" i="1"/>
  <c r="V2516" i="1"/>
  <c r="U2516" i="1"/>
  <c r="Y2515" i="1"/>
  <c r="X2515" i="1"/>
  <c r="W2515" i="1"/>
  <c r="V2515" i="1"/>
  <c r="U2515" i="1"/>
  <c r="Y2514" i="1"/>
  <c r="X2514" i="1"/>
  <c r="W2514" i="1"/>
  <c r="V2514" i="1"/>
  <c r="U2514" i="1"/>
  <c r="Y2513" i="1"/>
  <c r="X2513" i="1"/>
  <c r="W2513" i="1"/>
  <c r="V2513" i="1"/>
  <c r="U2513" i="1"/>
  <c r="Y2512" i="1"/>
  <c r="X2512" i="1"/>
  <c r="W2512" i="1"/>
  <c r="V2512" i="1"/>
  <c r="U2512" i="1"/>
  <c r="Y2511" i="1"/>
  <c r="X2511" i="1"/>
  <c r="W2511" i="1"/>
  <c r="V2511" i="1"/>
  <c r="U2511" i="1"/>
  <c r="Y2510" i="1"/>
  <c r="X2510" i="1"/>
  <c r="W2510" i="1"/>
  <c r="V2510" i="1"/>
  <c r="U2510" i="1"/>
  <c r="Y2509" i="1"/>
  <c r="X2509" i="1"/>
  <c r="W2509" i="1"/>
  <c r="V2509" i="1"/>
  <c r="U2509" i="1"/>
  <c r="Y2508" i="1"/>
  <c r="X2508" i="1"/>
  <c r="W2508" i="1"/>
  <c r="V2508" i="1"/>
  <c r="U2508" i="1"/>
  <c r="Y2507" i="1"/>
  <c r="X2507" i="1"/>
  <c r="W2507" i="1"/>
  <c r="V2507" i="1"/>
  <c r="U2507" i="1"/>
  <c r="Y2506" i="1"/>
  <c r="X2506" i="1"/>
  <c r="W2506" i="1"/>
  <c r="V2506" i="1"/>
  <c r="U2506" i="1"/>
  <c r="Y2505" i="1"/>
  <c r="X2505" i="1"/>
  <c r="W2505" i="1"/>
  <c r="V2505" i="1"/>
  <c r="U2505" i="1"/>
  <c r="Y2504" i="1"/>
  <c r="X2504" i="1"/>
  <c r="W2504" i="1"/>
  <c r="V2504" i="1"/>
  <c r="U2504" i="1"/>
  <c r="Y2503" i="1"/>
  <c r="X2503" i="1"/>
  <c r="W2503" i="1"/>
  <c r="V2503" i="1"/>
  <c r="U2503" i="1"/>
  <c r="Y2502" i="1"/>
  <c r="X2502" i="1"/>
  <c r="W2502" i="1"/>
  <c r="V2502" i="1"/>
  <c r="U2502" i="1"/>
  <c r="Y2501" i="1"/>
  <c r="X2501" i="1"/>
  <c r="W2501" i="1"/>
  <c r="V2501" i="1"/>
  <c r="U2501" i="1"/>
  <c r="Y2500" i="1"/>
  <c r="X2500" i="1"/>
  <c r="W2500" i="1"/>
  <c r="V2500" i="1"/>
  <c r="U2500" i="1"/>
  <c r="Y2499" i="1"/>
  <c r="X2499" i="1"/>
  <c r="W2499" i="1"/>
  <c r="V2499" i="1"/>
  <c r="U2499" i="1"/>
  <c r="Y2498" i="1"/>
  <c r="X2498" i="1"/>
  <c r="W2498" i="1"/>
  <c r="V2498" i="1"/>
  <c r="U2498" i="1"/>
  <c r="Y2497" i="1"/>
  <c r="X2497" i="1"/>
  <c r="W2497" i="1"/>
  <c r="V2497" i="1"/>
  <c r="U2497" i="1"/>
  <c r="Y2496" i="1"/>
  <c r="X2496" i="1"/>
  <c r="W2496" i="1"/>
  <c r="V2496" i="1"/>
  <c r="U2496" i="1"/>
  <c r="Y2495" i="1"/>
  <c r="X2495" i="1"/>
  <c r="W2495" i="1"/>
  <c r="V2495" i="1"/>
  <c r="U2495" i="1"/>
  <c r="Y2494" i="1"/>
  <c r="X2494" i="1"/>
  <c r="W2494" i="1"/>
  <c r="V2494" i="1"/>
  <c r="U2494" i="1"/>
  <c r="Y2493" i="1"/>
  <c r="X2493" i="1"/>
  <c r="W2493" i="1"/>
  <c r="V2493" i="1"/>
  <c r="U2493" i="1"/>
  <c r="Y2492" i="1"/>
  <c r="X2492" i="1"/>
  <c r="W2492" i="1"/>
  <c r="V2492" i="1"/>
  <c r="U2492" i="1"/>
  <c r="Y2491" i="1"/>
  <c r="X2491" i="1"/>
  <c r="W2491" i="1"/>
  <c r="V2491" i="1"/>
  <c r="U2491" i="1"/>
  <c r="Y2490" i="1"/>
  <c r="X2490" i="1"/>
  <c r="W2490" i="1"/>
  <c r="V2490" i="1"/>
  <c r="U2490" i="1"/>
  <c r="Y2489" i="1"/>
  <c r="X2489" i="1"/>
  <c r="W2489" i="1"/>
  <c r="V2489" i="1"/>
  <c r="U2489" i="1"/>
  <c r="Y2488" i="1"/>
  <c r="X2488" i="1"/>
  <c r="W2488" i="1"/>
  <c r="V2488" i="1"/>
  <c r="U2488" i="1"/>
  <c r="Y2487" i="1"/>
  <c r="X2487" i="1"/>
  <c r="W2487" i="1"/>
  <c r="V2487" i="1"/>
  <c r="U2487" i="1"/>
  <c r="Y2486" i="1"/>
  <c r="X2486" i="1"/>
  <c r="W2486" i="1"/>
  <c r="V2486" i="1"/>
  <c r="U2486" i="1"/>
  <c r="Y2485" i="1"/>
  <c r="X2485" i="1"/>
  <c r="W2485" i="1"/>
  <c r="V2485" i="1"/>
  <c r="U2485" i="1"/>
  <c r="Y2484" i="1"/>
  <c r="X2484" i="1"/>
  <c r="W2484" i="1"/>
  <c r="V2484" i="1"/>
  <c r="U2484" i="1"/>
  <c r="Y2483" i="1"/>
  <c r="X2483" i="1"/>
  <c r="W2483" i="1"/>
  <c r="V2483" i="1"/>
  <c r="U2483" i="1"/>
  <c r="Y2482" i="1"/>
  <c r="X2482" i="1"/>
  <c r="W2482" i="1"/>
  <c r="V2482" i="1"/>
  <c r="U2482" i="1"/>
  <c r="Y2481" i="1"/>
  <c r="X2481" i="1"/>
  <c r="W2481" i="1"/>
  <c r="V2481" i="1"/>
  <c r="U2481" i="1"/>
  <c r="Y2480" i="1"/>
  <c r="X2480" i="1"/>
  <c r="W2480" i="1"/>
  <c r="V2480" i="1"/>
  <c r="U2480" i="1"/>
  <c r="Y2479" i="1"/>
  <c r="X2479" i="1"/>
  <c r="W2479" i="1"/>
  <c r="V2479" i="1"/>
  <c r="U2479" i="1"/>
  <c r="Y2478" i="1"/>
  <c r="X2478" i="1"/>
  <c r="W2478" i="1"/>
  <c r="V2478" i="1"/>
  <c r="U2478" i="1"/>
  <c r="Y2477" i="1"/>
  <c r="X2477" i="1"/>
  <c r="W2477" i="1"/>
  <c r="V2477" i="1"/>
  <c r="U2477" i="1"/>
  <c r="Y2476" i="1"/>
  <c r="X2476" i="1"/>
  <c r="W2476" i="1"/>
  <c r="V2476" i="1"/>
  <c r="U2476" i="1"/>
  <c r="Y2475" i="1"/>
  <c r="X2475" i="1"/>
  <c r="W2475" i="1"/>
  <c r="V2475" i="1"/>
  <c r="U2475" i="1"/>
  <c r="Y2474" i="1"/>
  <c r="X2474" i="1"/>
  <c r="W2474" i="1"/>
  <c r="V2474" i="1"/>
  <c r="U2474" i="1"/>
  <c r="Y2473" i="1"/>
  <c r="X2473" i="1"/>
  <c r="W2473" i="1"/>
  <c r="V2473" i="1"/>
  <c r="U2473" i="1"/>
  <c r="Y2472" i="1"/>
  <c r="X2472" i="1"/>
  <c r="W2472" i="1"/>
  <c r="V2472" i="1"/>
  <c r="U2472" i="1"/>
  <c r="Y2471" i="1"/>
  <c r="X2471" i="1"/>
  <c r="W2471" i="1"/>
  <c r="V2471" i="1"/>
  <c r="U2471" i="1"/>
  <c r="Y2470" i="1"/>
  <c r="X2470" i="1"/>
  <c r="W2470" i="1"/>
  <c r="V2470" i="1"/>
  <c r="U2470" i="1"/>
  <c r="Y2469" i="1"/>
  <c r="X2469" i="1"/>
  <c r="W2469" i="1"/>
  <c r="V2469" i="1"/>
  <c r="U2469" i="1"/>
  <c r="Y2468" i="1"/>
  <c r="X2468" i="1"/>
  <c r="W2468" i="1"/>
  <c r="V2468" i="1"/>
  <c r="U2468" i="1"/>
  <c r="Y2467" i="1"/>
  <c r="X2467" i="1"/>
  <c r="W2467" i="1"/>
  <c r="V2467" i="1"/>
  <c r="U2467" i="1"/>
  <c r="Y2466" i="1"/>
  <c r="X2466" i="1"/>
  <c r="W2466" i="1"/>
  <c r="V2466" i="1"/>
  <c r="U2466" i="1"/>
  <c r="Y2465" i="1"/>
  <c r="X2465" i="1"/>
  <c r="W2465" i="1"/>
  <c r="V2465" i="1"/>
  <c r="U2465" i="1"/>
  <c r="Y2464" i="1"/>
  <c r="X2464" i="1"/>
  <c r="W2464" i="1"/>
  <c r="V2464" i="1"/>
  <c r="U2464" i="1"/>
  <c r="Y2463" i="1"/>
  <c r="X2463" i="1"/>
  <c r="W2463" i="1"/>
  <c r="V2463" i="1"/>
  <c r="U2463" i="1"/>
  <c r="Y2462" i="1"/>
  <c r="X2462" i="1"/>
  <c r="W2462" i="1"/>
  <c r="V2462" i="1"/>
  <c r="U2462" i="1"/>
  <c r="Y2461" i="1"/>
  <c r="X2461" i="1"/>
  <c r="W2461" i="1"/>
  <c r="V2461" i="1"/>
  <c r="U2461" i="1"/>
  <c r="Y2460" i="1"/>
  <c r="X2460" i="1"/>
  <c r="W2460" i="1"/>
  <c r="V2460" i="1"/>
  <c r="U2460" i="1"/>
  <c r="Y2459" i="1"/>
  <c r="X2459" i="1"/>
  <c r="W2459" i="1"/>
  <c r="V2459" i="1"/>
  <c r="U2459" i="1"/>
  <c r="Y2458" i="1"/>
  <c r="X2458" i="1"/>
  <c r="W2458" i="1"/>
  <c r="V2458" i="1"/>
  <c r="U2458" i="1"/>
  <c r="Y2457" i="1"/>
  <c r="X2457" i="1"/>
  <c r="W2457" i="1"/>
  <c r="V2457" i="1"/>
  <c r="U2457" i="1"/>
  <c r="Y2456" i="1"/>
  <c r="X2456" i="1"/>
  <c r="W2456" i="1"/>
  <c r="V2456" i="1"/>
  <c r="U2456" i="1"/>
  <c r="Y2455" i="1"/>
  <c r="X2455" i="1"/>
  <c r="W2455" i="1"/>
  <c r="V2455" i="1"/>
  <c r="U2455" i="1"/>
  <c r="Y2454" i="1"/>
  <c r="X2454" i="1"/>
  <c r="W2454" i="1"/>
  <c r="V2454" i="1"/>
  <c r="U2454" i="1"/>
  <c r="Y2453" i="1"/>
  <c r="X2453" i="1"/>
  <c r="W2453" i="1"/>
  <c r="V2453" i="1"/>
  <c r="U2453" i="1"/>
  <c r="Y2452" i="1"/>
  <c r="X2452" i="1"/>
  <c r="W2452" i="1"/>
  <c r="V2452" i="1"/>
  <c r="U2452" i="1"/>
  <c r="Y2451" i="1"/>
  <c r="X2451" i="1"/>
  <c r="W2451" i="1"/>
  <c r="V2451" i="1"/>
  <c r="U2451" i="1"/>
  <c r="Y2450" i="1"/>
  <c r="X2450" i="1"/>
  <c r="W2450" i="1"/>
  <c r="V2450" i="1"/>
  <c r="U2450" i="1"/>
  <c r="Y2449" i="1"/>
  <c r="X2449" i="1"/>
  <c r="W2449" i="1"/>
  <c r="V2449" i="1"/>
  <c r="U2449" i="1"/>
  <c r="Y2448" i="1"/>
  <c r="X2448" i="1"/>
  <c r="W2448" i="1"/>
  <c r="V2448" i="1"/>
  <c r="U2448" i="1"/>
  <c r="Y2447" i="1"/>
  <c r="X2447" i="1"/>
  <c r="W2447" i="1"/>
  <c r="V2447" i="1"/>
  <c r="U2447" i="1"/>
  <c r="Y2446" i="1"/>
  <c r="X2446" i="1"/>
  <c r="W2446" i="1"/>
  <c r="V2446" i="1"/>
  <c r="U2446" i="1"/>
  <c r="Y2445" i="1"/>
  <c r="X2445" i="1"/>
  <c r="W2445" i="1"/>
  <c r="V2445" i="1"/>
  <c r="U2445" i="1"/>
  <c r="Y2444" i="1"/>
  <c r="X2444" i="1"/>
  <c r="W2444" i="1"/>
  <c r="V2444" i="1"/>
  <c r="U2444" i="1"/>
  <c r="Y2443" i="1"/>
  <c r="X2443" i="1"/>
  <c r="W2443" i="1"/>
  <c r="V2443" i="1"/>
  <c r="U2443" i="1"/>
  <c r="Y2442" i="1"/>
  <c r="X2442" i="1"/>
  <c r="W2442" i="1"/>
  <c r="V2442" i="1"/>
  <c r="U2442" i="1"/>
  <c r="Y2441" i="1"/>
  <c r="X2441" i="1"/>
  <c r="W2441" i="1"/>
  <c r="V2441" i="1"/>
  <c r="U2441" i="1"/>
  <c r="Y2440" i="1"/>
  <c r="X2440" i="1"/>
  <c r="W2440" i="1"/>
  <c r="V2440" i="1"/>
  <c r="U2440" i="1"/>
  <c r="Y2439" i="1"/>
  <c r="X2439" i="1"/>
  <c r="W2439" i="1"/>
  <c r="V2439" i="1"/>
  <c r="U2439" i="1"/>
  <c r="Y2438" i="1"/>
  <c r="X2438" i="1"/>
  <c r="W2438" i="1"/>
  <c r="V2438" i="1"/>
  <c r="U2438" i="1"/>
  <c r="Y2437" i="1"/>
  <c r="X2437" i="1"/>
  <c r="W2437" i="1"/>
  <c r="V2437" i="1"/>
  <c r="U2437" i="1"/>
  <c r="Y2436" i="1"/>
  <c r="X2436" i="1"/>
  <c r="W2436" i="1"/>
  <c r="V2436" i="1"/>
  <c r="U2436" i="1"/>
  <c r="Y2435" i="1"/>
  <c r="X2435" i="1"/>
  <c r="W2435" i="1"/>
  <c r="V2435" i="1"/>
  <c r="U2435" i="1"/>
  <c r="Y2434" i="1"/>
  <c r="X2434" i="1"/>
  <c r="W2434" i="1"/>
  <c r="V2434" i="1"/>
  <c r="U2434" i="1"/>
  <c r="Y2433" i="1"/>
  <c r="X2433" i="1"/>
  <c r="W2433" i="1"/>
  <c r="V2433" i="1"/>
  <c r="U2433" i="1"/>
  <c r="Y2432" i="1"/>
  <c r="X2432" i="1"/>
  <c r="W2432" i="1"/>
  <c r="V2432" i="1"/>
  <c r="U2432" i="1"/>
  <c r="Y2431" i="1"/>
  <c r="X2431" i="1"/>
  <c r="W2431" i="1"/>
  <c r="V2431" i="1"/>
  <c r="U2431" i="1"/>
  <c r="Y2430" i="1"/>
  <c r="X2430" i="1"/>
  <c r="W2430" i="1"/>
  <c r="V2430" i="1"/>
  <c r="U2430" i="1"/>
  <c r="Y2429" i="1"/>
  <c r="X2429" i="1"/>
  <c r="W2429" i="1"/>
  <c r="V2429" i="1"/>
  <c r="U2429" i="1"/>
  <c r="Y2428" i="1"/>
  <c r="X2428" i="1"/>
  <c r="W2428" i="1"/>
  <c r="V2428" i="1"/>
  <c r="U2428" i="1"/>
  <c r="Y2427" i="1"/>
  <c r="X2427" i="1"/>
  <c r="W2427" i="1"/>
  <c r="V2427" i="1"/>
  <c r="U2427" i="1"/>
  <c r="Y2426" i="1"/>
  <c r="X2426" i="1"/>
  <c r="W2426" i="1"/>
  <c r="V2426" i="1"/>
  <c r="U2426" i="1"/>
  <c r="Y2425" i="1"/>
  <c r="X2425" i="1"/>
  <c r="W2425" i="1"/>
  <c r="V2425" i="1"/>
  <c r="U2425" i="1"/>
  <c r="Y2424" i="1"/>
  <c r="X2424" i="1"/>
  <c r="W2424" i="1"/>
  <c r="V2424" i="1"/>
  <c r="U2424" i="1"/>
  <c r="Y2423" i="1"/>
  <c r="X2423" i="1"/>
  <c r="W2423" i="1"/>
  <c r="V2423" i="1"/>
  <c r="U2423" i="1"/>
  <c r="Y2422" i="1"/>
  <c r="X2422" i="1"/>
  <c r="W2422" i="1"/>
  <c r="V2422" i="1"/>
  <c r="U2422" i="1"/>
  <c r="Y2421" i="1"/>
  <c r="X2421" i="1"/>
  <c r="W2421" i="1"/>
  <c r="V2421" i="1"/>
  <c r="U2421" i="1"/>
  <c r="Y2420" i="1"/>
  <c r="X2420" i="1"/>
  <c r="W2420" i="1"/>
  <c r="V2420" i="1"/>
  <c r="U2420" i="1"/>
  <c r="Y2419" i="1"/>
  <c r="X2419" i="1"/>
  <c r="W2419" i="1"/>
  <c r="V2419" i="1"/>
  <c r="U2419" i="1"/>
  <c r="Y2418" i="1"/>
  <c r="X2418" i="1"/>
  <c r="W2418" i="1"/>
  <c r="V2418" i="1"/>
  <c r="U2418" i="1"/>
  <c r="Y2417" i="1"/>
  <c r="X2417" i="1"/>
  <c r="W2417" i="1"/>
  <c r="V2417" i="1"/>
  <c r="U2417" i="1"/>
  <c r="Y2416" i="1"/>
  <c r="X2416" i="1"/>
  <c r="W2416" i="1"/>
  <c r="V2416" i="1"/>
  <c r="U2416" i="1"/>
  <c r="Y2415" i="1"/>
  <c r="X2415" i="1"/>
  <c r="W2415" i="1"/>
  <c r="V2415" i="1"/>
  <c r="U2415" i="1"/>
  <c r="Y2414" i="1"/>
  <c r="X2414" i="1"/>
  <c r="W2414" i="1"/>
  <c r="V2414" i="1"/>
  <c r="U2414" i="1"/>
  <c r="Y2413" i="1"/>
  <c r="X2413" i="1"/>
  <c r="W2413" i="1"/>
  <c r="V2413" i="1"/>
  <c r="U2413" i="1"/>
  <c r="Y2412" i="1"/>
  <c r="X2412" i="1"/>
  <c r="W2412" i="1"/>
  <c r="V2412" i="1"/>
  <c r="U2412" i="1"/>
  <c r="Y2411" i="1"/>
  <c r="X2411" i="1"/>
  <c r="W2411" i="1"/>
  <c r="V2411" i="1"/>
  <c r="U2411" i="1"/>
  <c r="Y2410" i="1"/>
  <c r="X2410" i="1"/>
  <c r="W2410" i="1"/>
  <c r="V2410" i="1"/>
  <c r="U2410" i="1"/>
  <c r="Y2409" i="1"/>
  <c r="X2409" i="1"/>
  <c r="W2409" i="1"/>
  <c r="V2409" i="1"/>
  <c r="U2409" i="1"/>
  <c r="Y2408" i="1"/>
  <c r="X2408" i="1"/>
  <c r="W2408" i="1"/>
  <c r="V2408" i="1"/>
  <c r="U2408" i="1"/>
  <c r="Y2407" i="1"/>
  <c r="X2407" i="1"/>
  <c r="W2407" i="1"/>
  <c r="V2407" i="1"/>
  <c r="U2407" i="1"/>
  <c r="Y2406" i="1"/>
  <c r="X2406" i="1"/>
  <c r="W2406" i="1"/>
  <c r="V2406" i="1"/>
  <c r="U2406" i="1"/>
  <c r="Y2405" i="1"/>
  <c r="X2405" i="1"/>
  <c r="W2405" i="1"/>
  <c r="V2405" i="1"/>
  <c r="U2405" i="1"/>
  <c r="Y2404" i="1"/>
  <c r="X2404" i="1"/>
  <c r="W2404" i="1"/>
  <c r="V2404" i="1"/>
  <c r="U2404" i="1"/>
  <c r="Y2403" i="1"/>
  <c r="X2403" i="1"/>
  <c r="W2403" i="1"/>
  <c r="V2403" i="1"/>
  <c r="U2403" i="1"/>
  <c r="Y2402" i="1"/>
  <c r="X2402" i="1"/>
  <c r="W2402" i="1"/>
  <c r="V2402" i="1"/>
  <c r="U2402" i="1"/>
  <c r="Y2401" i="1"/>
  <c r="X2401" i="1"/>
  <c r="W2401" i="1"/>
  <c r="V2401" i="1"/>
  <c r="U2401" i="1"/>
  <c r="Y2400" i="1"/>
  <c r="X2400" i="1"/>
  <c r="W2400" i="1"/>
  <c r="V2400" i="1"/>
  <c r="U2400" i="1"/>
  <c r="Y2399" i="1"/>
  <c r="X2399" i="1"/>
  <c r="W2399" i="1"/>
  <c r="V2399" i="1"/>
  <c r="U2399" i="1"/>
  <c r="Y2398" i="1"/>
  <c r="X2398" i="1"/>
  <c r="W2398" i="1"/>
  <c r="V2398" i="1"/>
  <c r="U2398" i="1"/>
  <c r="Y2397" i="1"/>
  <c r="X2397" i="1"/>
  <c r="W2397" i="1"/>
  <c r="V2397" i="1"/>
  <c r="U2397" i="1"/>
  <c r="Y2396" i="1"/>
  <c r="X2396" i="1"/>
  <c r="W2396" i="1"/>
  <c r="V2396" i="1"/>
  <c r="U2396" i="1"/>
  <c r="Y2395" i="1"/>
  <c r="X2395" i="1"/>
  <c r="W2395" i="1"/>
  <c r="V2395" i="1"/>
  <c r="U2395" i="1"/>
  <c r="Y2394" i="1"/>
  <c r="X2394" i="1"/>
  <c r="W2394" i="1"/>
  <c r="V2394" i="1"/>
  <c r="U2394" i="1"/>
  <c r="Y2393" i="1"/>
  <c r="X2393" i="1"/>
  <c r="W2393" i="1"/>
  <c r="V2393" i="1"/>
  <c r="U2393" i="1"/>
  <c r="Y2392" i="1"/>
  <c r="X2392" i="1"/>
  <c r="W2392" i="1"/>
  <c r="V2392" i="1"/>
  <c r="U2392" i="1"/>
  <c r="Y2391" i="1"/>
  <c r="X2391" i="1"/>
  <c r="W2391" i="1"/>
  <c r="V2391" i="1"/>
  <c r="U2391" i="1"/>
  <c r="Y2390" i="1"/>
  <c r="X2390" i="1"/>
  <c r="W2390" i="1"/>
  <c r="V2390" i="1"/>
  <c r="U2390" i="1"/>
  <c r="Y2389" i="1"/>
  <c r="X2389" i="1"/>
  <c r="W2389" i="1"/>
  <c r="V2389" i="1"/>
  <c r="U2389" i="1"/>
  <c r="Y2388" i="1"/>
  <c r="X2388" i="1"/>
  <c r="W2388" i="1"/>
  <c r="V2388" i="1"/>
  <c r="U2388" i="1"/>
  <c r="Y2387" i="1"/>
  <c r="X2387" i="1"/>
  <c r="W2387" i="1"/>
  <c r="V2387" i="1"/>
  <c r="U2387" i="1"/>
  <c r="Y2386" i="1"/>
  <c r="X2386" i="1"/>
  <c r="W2386" i="1"/>
  <c r="V2386" i="1"/>
  <c r="U2386" i="1"/>
  <c r="Y2385" i="1"/>
  <c r="X2385" i="1"/>
  <c r="W2385" i="1"/>
  <c r="V2385" i="1"/>
  <c r="U2385" i="1"/>
  <c r="Y2384" i="1"/>
  <c r="X2384" i="1"/>
  <c r="W2384" i="1"/>
  <c r="V2384" i="1"/>
  <c r="U2384" i="1"/>
  <c r="Y2383" i="1"/>
  <c r="X2383" i="1"/>
  <c r="W2383" i="1"/>
  <c r="V2383" i="1"/>
  <c r="U2383" i="1"/>
  <c r="Y2382" i="1"/>
  <c r="X2382" i="1"/>
  <c r="W2382" i="1"/>
  <c r="V2382" i="1"/>
  <c r="U2382" i="1"/>
  <c r="Y2381" i="1"/>
  <c r="X2381" i="1"/>
  <c r="W2381" i="1"/>
  <c r="V2381" i="1"/>
  <c r="U2381" i="1"/>
  <c r="Y2380" i="1"/>
  <c r="X2380" i="1"/>
  <c r="W2380" i="1"/>
  <c r="V2380" i="1"/>
  <c r="U2380" i="1"/>
  <c r="Y2379" i="1"/>
  <c r="X2379" i="1"/>
  <c r="W2379" i="1"/>
  <c r="V2379" i="1"/>
  <c r="U2379" i="1"/>
  <c r="Y2378" i="1"/>
  <c r="X2378" i="1"/>
  <c r="W2378" i="1"/>
  <c r="V2378" i="1"/>
  <c r="U2378" i="1"/>
  <c r="Y2377" i="1"/>
  <c r="X2377" i="1"/>
  <c r="W2377" i="1"/>
  <c r="V2377" i="1"/>
  <c r="U2377" i="1"/>
  <c r="Y2376" i="1"/>
  <c r="X2376" i="1"/>
  <c r="W2376" i="1"/>
  <c r="V2376" i="1"/>
  <c r="U2376" i="1"/>
  <c r="Y2375" i="1"/>
  <c r="X2375" i="1"/>
  <c r="W2375" i="1"/>
  <c r="V2375" i="1"/>
  <c r="U2375" i="1"/>
  <c r="Y2374" i="1"/>
  <c r="X2374" i="1"/>
  <c r="W2374" i="1"/>
  <c r="V2374" i="1"/>
  <c r="U2374" i="1"/>
  <c r="Y2373" i="1"/>
  <c r="X2373" i="1"/>
  <c r="W2373" i="1"/>
  <c r="V2373" i="1"/>
  <c r="U2373" i="1"/>
  <c r="Y2372" i="1"/>
  <c r="X2372" i="1"/>
  <c r="W2372" i="1"/>
  <c r="V2372" i="1"/>
  <c r="U2372" i="1"/>
  <c r="Y2371" i="1"/>
  <c r="X2371" i="1"/>
  <c r="W2371" i="1"/>
  <c r="V2371" i="1"/>
  <c r="U2371" i="1"/>
  <c r="Y2370" i="1"/>
  <c r="X2370" i="1"/>
  <c r="W2370" i="1"/>
  <c r="V2370" i="1"/>
  <c r="U2370" i="1"/>
  <c r="Y2369" i="1"/>
  <c r="X2369" i="1"/>
  <c r="W2369" i="1"/>
  <c r="V2369" i="1"/>
  <c r="U2369" i="1"/>
  <c r="Y2368" i="1"/>
  <c r="X2368" i="1"/>
  <c r="W2368" i="1"/>
  <c r="V2368" i="1"/>
  <c r="U2368" i="1"/>
  <c r="Y2367" i="1"/>
  <c r="X2367" i="1"/>
  <c r="W2367" i="1"/>
  <c r="V2367" i="1"/>
  <c r="U2367" i="1"/>
  <c r="Y2366" i="1"/>
  <c r="X2366" i="1"/>
  <c r="W2366" i="1"/>
  <c r="V2366" i="1"/>
  <c r="U2366" i="1"/>
  <c r="Y2365" i="1"/>
  <c r="X2365" i="1"/>
  <c r="W2365" i="1"/>
  <c r="V2365" i="1"/>
  <c r="U2365" i="1"/>
  <c r="Y2364" i="1"/>
  <c r="X2364" i="1"/>
  <c r="W2364" i="1"/>
  <c r="V2364" i="1"/>
  <c r="U2364" i="1"/>
  <c r="Y2363" i="1"/>
  <c r="X2363" i="1"/>
  <c r="W2363" i="1"/>
  <c r="V2363" i="1"/>
  <c r="U2363" i="1"/>
  <c r="Y2362" i="1"/>
  <c r="X2362" i="1"/>
  <c r="W2362" i="1"/>
  <c r="V2362" i="1"/>
  <c r="U2362" i="1"/>
  <c r="Y2361" i="1"/>
  <c r="X2361" i="1"/>
  <c r="W2361" i="1"/>
  <c r="V2361" i="1"/>
  <c r="U2361" i="1"/>
  <c r="Y2360" i="1"/>
  <c r="X2360" i="1"/>
  <c r="W2360" i="1"/>
  <c r="V2360" i="1"/>
  <c r="U2360" i="1"/>
  <c r="Y2359" i="1"/>
  <c r="X2359" i="1"/>
  <c r="W2359" i="1"/>
  <c r="V2359" i="1"/>
  <c r="U2359" i="1"/>
  <c r="Y2358" i="1"/>
  <c r="X2358" i="1"/>
  <c r="W2358" i="1"/>
  <c r="V2358" i="1"/>
  <c r="U2358" i="1"/>
  <c r="Y2357" i="1"/>
  <c r="X2357" i="1"/>
  <c r="W2357" i="1"/>
  <c r="V2357" i="1"/>
  <c r="U2357" i="1"/>
  <c r="Y2356" i="1"/>
  <c r="X2356" i="1"/>
  <c r="W2356" i="1"/>
  <c r="V2356" i="1"/>
  <c r="U2356" i="1"/>
  <c r="Y2355" i="1"/>
  <c r="X2355" i="1"/>
  <c r="W2355" i="1"/>
  <c r="V2355" i="1"/>
  <c r="U2355" i="1"/>
  <c r="Y2354" i="1"/>
  <c r="X2354" i="1"/>
  <c r="W2354" i="1"/>
  <c r="V2354" i="1"/>
  <c r="U2354" i="1"/>
  <c r="Y2353" i="1"/>
  <c r="X2353" i="1"/>
  <c r="W2353" i="1"/>
  <c r="V2353" i="1"/>
  <c r="U2353" i="1"/>
  <c r="Y2352" i="1"/>
  <c r="X2352" i="1"/>
  <c r="W2352" i="1"/>
  <c r="V2352" i="1"/>
  <c r="U2352" i="1"/>
  <c r="Y2351" i="1"/>
  <c r="X2351" i="1"/>
  <c r="W2351" i="1"/>
  <c r="V2351" i="1"/>
  <c r="U2351" i="1"/>
  <c r="Y2350" i="1"/>
  <c r="X2350" i="1"/>
  <c r="W2350" i="1"/>
  <c r="V2350" i="1"/>
  <c r="U2350" i="1"/>
  <c r="Y2349" i="1"/>
  <c r="X2349" i="1"/>
  <c r="W2349" i="1"/>
  <c r="V2349" i="1"/>
  <c r="U2349" i="1"/>
  <c r="Y2348" i="1"/>
  <c r="X2348" i="1"/>
  <c r="W2348" i="1"/>
  <c r="V2348" i="1"/>
  <c r="U2348" i="1"/>
  <c r="Y2347" i="1"/>
  <c r="X2347" i="1"/>
  <c r="W2347" i="1"/>
  <c r="V2347" i="1"/>
  <c r="U2347" i="1"/>
  <c r="Y2346" i="1"/>
  <c r="X2346" i="1"/>
  <c r="W2346" i="1"/>
  <c r="V2346" i="1"/>
  <c r="U2346" i="1"/>
  <c r="Y2345" i="1"/>
  <c r="X2345" i="1"/>
  <c r="W2345" i="1"/>
  <c r="V2345" i="1"/>
  <c r="U2345" i="1"/>
  <c r="Y2344" i="1"/>
  <c r="X2344" i="1"/>
  <c r="W2344" i="1"/>
  <c r="V2344" i="1"/>
  <c r="U2344" i="1"/>
  <c r="Y2343" i="1"/>
  <c r="X2343" i="1"/>
  <c r="W2343" i="1"/>
  <c r="V2343" i="1"/>
  <c r="U2343" i="1"/>
  <c r="Y2342" i="1"/>
  <c r="X2342" i="1"/>
  <c r="W2342" i="1"/>
  <c r="V2342" i="1"/>
  <c r="U2342" i="1"/>
  <c r="Y2341" i="1"/>
  <c r="X2341" i="1"/>
  <c r="W2341" i="1"/>
  <c r="V2341" i="1"/>
  <c r="U2341" i="1"/>
  <c r="Y2340" i="1"/>
  <c r="X2340" i="1"/>
  <c r="W2340" i="1"/>
  <c r="V2340" i="1"/>
  <c r="U2340" i="1"/>
  <c r="Y2339" i="1"/>
  <c r="X2339" i="1"/>
  <c r="W2339" i="1"/>
  <c r="V2339" i="1"/>
  <c r="U2339" i="1"/>
  <c r="Y2338" i="1"/>
  <c r="X2338" i="1"/>
  <c r="W2338" i="1"/>
  <c r="V2338" i="1"/>
  <c r="U2338" i="1"/>
  <c r="Y2337" i="1"/>
  <c r="X2337" i="1"/>
  <c r="W2337" i="1"/>
  <c r="V2337" i="1"/>
  <c r="U2337" i="1"/>
  <c r="Y2336" i="1"/>
  <c r="X2336" i="1"/>
  <c r="W2336" i="1"/>
  <c r="V2336" i="1"/>
  <c r="U2336" i="1"/>
  <c r="Y2335" i="1"/>
  <c r="X2335" i="1"/>
  <c r="W2335" i="1"/>
  <c r="V2335" i="1"/>
  <c r="U2335" i="1"/>
  <c r="Y2334" i="1"/>
  <c r="X2334" i="1"/>
  <c r="W2334" i="1"/>
  <c r="V2334" i="1"/>
  <c r="U2334" i="1"/>
  <c r="Y2333" i="1"/>
  <c r="X2333" i="1"/>
  <c r="W2333" i="1"/>
  <c r="V2333" i="1"/>
  <c r="U2333" i="1"/>
  <c r="Y2332" i="1"/>
  <c r="X2332" i="1"/>
  <c r="W2332" i="1"/>
  <c r="V2332" i="1"/>
  <c r="U2332" i="1"/>
  <c r="Y2331" i="1"/>
  <c r="X2331" i="1"/>
  <c r="W2331" i="1"/>
  <c r="V2331" i="1"/>
  <c r="U2331" i="1"/>
  <c r="Y2330" i="1"/>
  <c r="X2330" i="1"/>
  <c r="W2330" i="1"/>
  <c r="V2330" i="1"/>
  <c r="U2330" i="1"/>
  <c r="Y2329" i="1"/>
  <c r="X2329" i="1"/>
  <c r="W2329" i="1"/>
  <c r="V2329" i="1"/>
  <c r="U2329" i="1"/>
  <c r="Y2328" i="1"/>
  <c r="X2328" i="1"/>
  <c r="W2328" i="1"/>
  <c r="V2328" i="1"/>
  <c r="U2328" i="1"/>
  <c r="Y2327" i="1"/>
  <c r="X2327" i="1"/>
  <c r="W2327" i="1"/>
  <c r="V2327" i="1"/>
  <c r="U2327" i="1"/>
  <c r="Y2326" i="1"/>
  <c r="X2326" i="1"/>
  <c r="W2326" i="1"/>
  <c r="V2326" i="1"/>
  <c r="U2326" i="1"/>
  <c r="Y2325" i="1"/>
  <c r="X2325" i="1"/>
  <c r="W2325" i="1"/>
  <c r="V2325" i="1"/>
  <c r="U2325" i="1"/>
  <c r="Y2324" i="1"/>
  <c r="X2324" i="1"/>
  <c r="W2324" i="1"/>
  <c r="V2324" i="1"/>
  <c r="U2324" i="1"/>
  <c r="Y2323" i="1"/>
  <c r="X2323" i="1"/>
  <c r="W2323" i="1"/>
  <c r="V2323" i="1"/>
  <c r="U2323" i="1"/>
  <c r="Y2322" i="1"/>
  <c r="X2322" i="1"/>
  <c r="W2322" i="1"/>
  <c r="V2322" i="1"/>
  <c r="U2322" i="1"/>
  <c r="Y2321" i="1"/>
  <c r="X2321" i="1"/>
  <c r="W2321" i="1"/>
  <c r="V2321" i="1"/>
  <c r="U2321" i="1"/>
  <c r="Y2320" i="1"/>
  <c r="X2320" i="1"/>
  <c r="W2320" i="1"/>
  <c r="V2320" i="1"/>
  <c r="U2320" i="1"/>
  <c r="Y2319" i="1"/>
  <c r="X2319" i="1"/>
  <c r="W2319" i="1"/>
  <c r="V2319" i="1"/>
  <c r="U2319" i="1"/>
  <c r="Y2318" i="1"/>
  <c r="X2318" i="1"/>
  <c r="W2318" i="1"/>
  <c r="V2318" i="1"/>
  <c r="U2318" i="1"/>
  <c r="Y2317" i="1"/>
  <c r="X2317" i="1"/>
  <c r="W2317" i="1"/>
  <c r="V2317" i="1"/>
  <c r="U2317" i="1"/>
  <c r="Y2316" i="1"/>
  <c r="X2316" i="1"/>
  <c r="W2316" i="1"/>
  <c r="V2316" i="1"/>
  <c r="U2316" i="1"/>
  <c r="Y2315" i="1"/>
  <c r="X2315" i="1"/>
  <c r="W2315" i="1"/>
  <c r="V2315" i="1"/>
  <c r="U2315" i="1"/>
  <c r="Y2314" i="1"/>
  <c r="X2314" i="1"/>
  <c r="W2314" i="1"/>
  <c r="V2314" i="1"/>
  <c r="U2314" i="1"/>
  <c r="Y2313" i="1"/>
  <c r="X2313" i="1"/>
  <c r="W2313" i="1"/>
  <c r="V2313" i="1"/>
  <c r="U2313" i="1"/>
  <c r="Y2312" i="1"/>
  <c r="X2312" i="1"/>
  <c r="W2312" i="1"/>
  <c r="V2312" i="1"/>
  <c r="U2312" i="1"/>
  <c r="Y2311" i="1"/>
  <c r="X2311" i="1"/>
  <c r="W2311" i="1"/>
  <c r="V2311" i="1"/>
  <c r="U2311" i="1"/>
  <c r="Y2310" i="1"/>
  <c r="X2310" i="1"/>
  <c r="W2310" i="1"/>
  <c r="V2310" i="1"/>
  <c r="U2310" i="1"/>
  <c r="Y2309" i="1"/>
  <c r="X2309" i="1"/>
  <c r="W2309" i="1"/>
  <c r="V2309" i="1"/>
  <c r="U2309" i="1"/>
  <c r="Y2308" i="1"/>
  <c r="X2308" i="1"/>
  <c r="W2308" i="1"/>
  <c r="V2308" i="1"/>
  <c r="U2308" i="1"/>
  <c r="Y2307" i="1"/>
  <c r="X2307" i="1"/>
  <c r="W2307" i="1"/>
  <c r="V2307" i="1"/>
  <c r="U2307" i="1"/>
  <c r="Y2306" i="1"/>
  <c r="X2306" i="1"/>
  <c r="W2306" i="1"/>
  <c r="V2306" i="1"/>
  <c r="U2306" i="1"/>
  <c r="Y2305" i="1"/>
  <c r="X2305" i="1"/>
  <c r="W2305" i="1"/>
  <c r="V2305" i="1"/>
  <c r="U2305" i="1"/>
  <c r="Y2304" i="1"/>
  <c r="X2304" i="1"/>
  <c r="W2304" i="1"/>
  <c r="V2304" i="1"/>
  <c r="U2304" i="1"/>
  <c r="Y2303" i="1"/>
  <c r="X2303" i="1"/>
  <c r="W2303" i="1"/>
  <c r="V2303" i="1"/>
  <c r="U2303" i="1"/>
  <c r="Y2302" i="1"/>
  <c r="X2302" i="1"/>
  <c r="W2302" i="1"/>
  <c r="V2302" i="1"/>
  <c r="U2302" i="1"/>
  <c r="Y2301" i="1"/>
  <c r="X2301" i="1"/>
  <c r="W2301" i="1"/>
  <c r="V2301" i="1"/>
  <c r="U2301" i="1"/>
  <c r="Y2300" i="1"/>
  <c r="X2300" i="1"/>
  <c r="W2300" i="1"/>
  <c r="V2300" i="1"/>
  <c r="U2300" i="1"/>
  <c r="Y2299" i="1"/>
  <c r="X2299" i="1"/>
  <c r="W2299" i="1"/>
  <c r="V2299" i="1"/>
  <c r="U2299" i="1"/>
  <c r="Y2298" i="1"/>
  <c r="X2298" i="1"/>
  <c r="W2298" i="1"/>
  <c r="V2298" i="1"/>
  <c r="U2298" i="1"/>
  <c r="Y2297" i="1"/>
  <c r="X2297" i="1"/>
  <c r="W2297" i="1"/>
  <c r="V2297" i="1"/>
  <c r="U2297" i="1"/>
  <c r="Y2296" i="1"/>
  <c r="X2296" i="1"/>
  <c r="W2296" i="1"/>
  <c r="V2296" i="1"/>
  <c r="U2296" i="1"/>
  <c r="Y2295" i="1"/>
  <c r="X2295" i="1"/>
  <c r="W2295" i="1"/>
  <c r="V2295" i="1"/>
  <c r="U2295" i="1"/>
  <c r="Y2294" i="1"/>
  <c r="X2294" i="1"/>
  <c r="W2294" i="1"/>
  <c r="V2294" i="1"/>
  <c r="U2294" i="1"/>
  <c r="Y2293" i="1"/>
  <c r="X2293" i="1"/>
  <c r="W2293" i="1"/>
  <c r="V2293" i="1"/>
  <c r="U2293" i="1"/>
  <c r="Y2292" i="1"/>
  <c r="X2292" i="1"/>
  <c r="W2292" i="1"/>
  <c r="V2292" i="1"/>
  <c r="U2292" i="1"/>
  <c r="Y2291" i="1"/>
  <c r="X2291" i="1"/>
  <c r="W2291" i="1"/>
  <c r="V2291" i="1"/>
  <c r="U2291" i="1"/>
  <c r="Y2290" i="1"/>
  <c r="X2290" i="1"/>
  <c r="W2290" i="1"/>
  <c r="V2290" i="1"/>
  <c r="U2290" i="1"/>
  <c r="Y2289" i="1"/>
  <c r="X2289" i="1"/>
  <c r="W2289" i="1"/>
  <c r="V2289" i="1"/>
  <c r="U2289" i="1"/>
  <c r="Y2288" i="1"/>
  <c r="X2288" i="1"/>
  <c r="W2288" i="1"/>
  <c r="V2288" i="1"/>
  <c r="U2288" i="1"/>
  <c r="Y2287" i="1"/>
  <c r="X2287" i="1"/>
  <c r="W2287" i="1"/>
  <c r="V2287" i="1"/>
  <c r="U2287" i="1"/>
  <c r="Y2286" i="1"/>
  <c r="X2286" i="1"/>
  <c r="W2286" i="1"/>
  <c r="V2286" i="1"/>
  <c r="U2286" i="1"/>
  <c r="Y2285" i="1"/>
  <c r="X2285" i="1"/>
  <c r="W2285" i="1"/>
  <c r="V2285" i="1"/>
  <c r="U2285" i="1"/>
  <c r="Y2284" i="1"/>
  <c r="X2284" i="1"/>
  <c r="W2284" i="1"/>
  <c r="V2284" i="1"/>
  <c r="U2284" i="1"/>
  <c r="Y2283" i="1"/>
  <c r="X2283" i="1"/>
  <c r="W2283" i="1"/>
  <c r="V2283" i="1"/>
  <c r="U2283" i="1"/>
  <c r="Y2282" i="1"/>
  <c r="X2282" i="1"/>
  <c r="W2282" i="1"/>
  <c r="V2282" i="1"/>
  <c r="U2282" i="1"/>
  <c r="Y2281" i="1"/>
  <c r="X2281" i="1"/>
  <c r="W2281" i="1"/>
  <c r="V2281" i="1"/>
  <c r="U2281" i="1"/>
  <c r="Y2280" i="1"/>
  <c r="X2280" i="1"/>
  <c r="W2280" i="1"/>
  <c r="V2280" i="1"/>
  <c r="U2280" i="1"/>
  <c r="Y2279" i="1"/>
  <c r="X2279" i="1"/>
  <c r="W2279" i="1"/>
  <c r="V2279" i="1"/>
  <c r="U2279" i="1"/>
  <c r="Y2278" i="1"/>
  <c r="X2278" i="1"/>
  <c r="W2278" i="1"/>
  <c r="V2278" i="1"/>
  <c r="U2278" i="1"/>
  <c r="Y2277" i="1"/>
  <c r="X2277" i="1"/>
  <c r="W2277" i="1"/>
  <c r="V2277" i="1"/>
  <c r="U2277" i="1"/>
  <c r="Y2276" i="1"/>
  <c r="X2276" i="1"/>
  <c r="W2276" i="1"/>
  <c r="V2276" i="1"/>
  <c r="U2276" i="1"/>
  <c r="Y2275" i="1"/>
  <c r="X2275" i="1"/>
  <c r="W2275" i="1"/>
  <c r="V2275" i="1"/>
  <c r="U2275" i="1"/>
  <c r="Y2274" i="1"/>
  <c r="X2274" i="1"/>
  <c r="W2274" i="1"/>
  <c r="V2274" i="1"/>
  <c r="U2274" i="1"/>
  <c r="Y2273" i="1"/>
  <c r="X2273" i="1"/>
  <c r="W2273" i="1"/>
  <c r="V2273" i="1"/>
  <c r="U2273" i="1"/>
  <c r="Y2272" i="1"/>
  <c r="X2272" i="1"/>
  <c r="W2272" i="1"/>
  <c r="V2272" i="1"/>
  <c r="U2272" i="1"/>
  <c r="Y2271" i="1"/>
  <c r="X2271" i="1"/>
  <c r="W2271" i="1"/>
  <c r="V2271" i="1"/>
  <c r="U2271" i="1"/>
  <c r="Y2270" i="1"/>
  <c r="X2270" i="1"/>
  <c r="W2270" i="1"/>
  <c r="V2270" i="1"/>
  <c r="U2270" i="1"/>
  <c r="Y2269" i="1"/>
  <c r="X2269" i="1"/>
  <c r="W2269" i="1"/>
  <c r="V2269" i="1"/>
  <c r="U2269" i="1"/>
  <c r="Y2268" i="1"/>
  <c r="X2268" i="1"/>
  <c r="W2268" i="1"/>
  <c r="V2268" i="1"/>
  <c r="U2268" i="1"/>
  <c r="Y2267" i="1"/>
  <c r="X2267" i="1"/>
  <c r="W2267" i="1"/>
  <c r="V2267" i="1"/>
  <c r="U2267" i="1"/>
  <c r="Y2266" i="1"/>
  <c r="X2266" i="1"/>
  <c r="W2266" i="1"/>
  <c r="V2266" i="1"/>
  <c r="U2266" i="1"/>
  <c r="Y2265" i="1"/>
  <c r="X2265" i="1"/>
  <c r="W2265" i="1"/>
  <c r="V2265" i="1"/>
  <c r="U2265" i="1"/>
  <c r="Y2264" i="1"/>
  <c r="X2264" i="1"/>
  <c r="W2264" i="1"/>
  <c r="V2264" i="1"/>
  <c r="U2264" i="1"/>
  <c r="Y2263" i="1"/>
  <c r="X2263" i="1"/>
  <c r="W2263" i="1"/>
  <c r="V2263" i="1"/>
  <c r="U2263" i="1"/>
  <c r="Y2262" i="1"/>
  <c r="X2262" i="1"/>
  <c r="W2262" i="1"/>
  <c r="V2262" i="1"/>
  <c r="U2262" i="1"/>
  <c r="Y2261" i="1"/>
  <c r="X2261" i="1"/>
  <c r="W2261" i="1"/>
  <c r="V2261" i="1"/>
  <c r="U2261" i="1"/>
  <c r="Y2260" i="1"/>
  <c r="X2260" i="1"/>
  <c r="W2260" i="1"/>
  <c r="V2260" i="1"/>
  <c r="U2260" i="1"/>
  <c r="Y2259" i="1"/>
  <c r="X2259" i="1"/>
  <c r="W2259" i="1"/>
  <c r="V2259" i="1"/>
  <c r="U2259" i="1"/>
  <c r="Y2258" i="1"/>
  <c r="X2258" i="1"/>
  <c r="W2258" i="1"/>
  <c r="V2258" i="1"/>
  <c r="U2258" i="1"/>
  <c r="Y2257" i="1"/>
  <c r="X2257" i="1"/>
  <c r="W2257" i="1"/>
  <c r="V2257" i="1"/>
  <c r="U2257" i="1"/>
  <c r="Y2256" i="1"/>
  <c r="X2256" i="1"/>
  <c r="W2256" i="1"/>
  <c r="V2256" i="1"/>
  <c r="U2256" i="1"/>
  <c r="Y2255" i="1"/>
  <c r="X2255" i="1"/>
  <c r="W2255" i="1"/>
  <c r="V2255" i="1"/>
  <c r="U2255" i="1"/>
  <c r="Y2254" i="1"/>
  <c r="X2254" i="1"/>
  <c r="W2254" i="1"/>
  <c r="V2254" i="1"/>
  <c r="U2254" i="1"/>
  <c r="Y2253" i="1"/>
  <c r="X2253" i="1"/>
  <c r="W2253" i="1"/>
  <c r="V2253" i="1"/>
  <c r="U2253" i="1"/>
  <c r="Y2252" i="1"/>
  <c r="X2252" i="1"/>
  <c r="W2252" i="1"/>
  <c r="V2252" i="1"/>
  <c r="U2252" i="1"/>
  <c r="Y2251" i="1"/>
  <c r="X2251" i="1"/>
  <c r="W2251" i="1"/>
  <c r="V2251" i="1"/>
  <c r="U2251" i="1"/>
  <c r="Y2250" i="1"/>
  <c r="X2250" i="1"/>
  <c r="W2250" i="1"/>
  <c r="V2250" i="1"/>
  <c r="U2250" i="1"/>
  <c r="Y2249" i="1"/>
  <c r="X2249" i="1"/>
  <c r="W2249" i="1"/>
  <c r="V2249" i="1"/>
  <c r="U2249" i="1"/>
  <c r="Y2248" i="1"/>
  <c r="X2248" i="1"/>
  <c r="W2248" i="1"/>
  <c r="V2248" i="1"/>
  <c r="U2248" i="1"/>
  <c r="Y2247" i="1"/>
  <c r="X2247" i="1"/>
  <c r="W2247" i="1"/>
  <c r="V2247" i="1"/>
  <c r="U2247" i="1"/>
  <c r="Y2246" i="1"/>
  <c r="X2246" i="1"/>
  <c r="W2246" i="1"/>
  <c r="V2246" i="1"/>
  <c r="U2246" i="1"/>
  <c r="Y2245" i="1"/>
  <c r="X2245" i="1"/>
  <c r="W2245" i="1"/>
  <c r="V2245" i="1"/>
  <c r="U2245" i="1"/>
  <c r="Y2244" i="1"/>
  <c r="X2244" i="1"/>
  <c r="W2244" i="1"/>
  <c r="V2244" i="1"/>
  <c r="U2244" i="1"/>
  <c r="Y2243" i="1"/>
  <c r="X2243" i="1"/>
  <c r="W2243" i="1"/>
  <c r="V2243" i="1"/>
  <c r="U2243" i="1"/>
  <c r="Y2242" i="1"/>
  <c r="X2242" i="1"/>
  <c r="W2242" i="1"/>
  <c r="V2242" i="1"/>
  <c r="U2242" i="1"/>
  <c r="Y2241" i="1"/>
  <c r="X2241" i="1"/>
  <c r="W2241" i="1"/>
  <c r="V2241" i="1"/>
  <c r="U2241" i="1"/>
  <c r="Y2240" i="1"/>
  <c r="X2240" i="1"/>
  <c r="W2240" i="1"/>
  <c r="V2240" i="1"/>
  <c r="U2240" i="1"/>
  <c r="Y2239" i="1"/>
  <c r="X2239" i="1"/>
  <c r="W2239" i="1"/>
  <c r="V2239" i="1"/>
  <c r="U2239" i="1"/>
  <c r="Y2238" i="1"/>
  <c r="X2238" i="1"/>
  <c r="W2238" i="1"/>
  <c r="V2238" i="1"/>
  <c r="U2238" i="1"/>
  <c r="Y2237" i="1"/>
  <c r="X2237" i="1"/>
  <c r="W2237" i="1"/>
  <c r="V2237" i="1"/>
  <c r="U2237" i="1"/>
  <c r="Y2236" i="1"/>
  <c r="X2236" i="1"/>
  <c r="W2236" i="1"/>
  <c r="V2236" i="1"/>
  <c r="U2236" i="1"/>
  <c r="Y2235" i="1"/>
  <c r="X2235" i="1"/>
  <c r="W2235" i="1"/>
  <c r="V2235" i="1"/>
  <c r="U2235" i="1"/>
  <c r="Y2234" i="1"/>
  <c r="X2234" i="1"/>
  <c r="W2234" i="1"/>
  <c r="V2234" i="1"/>
  <c r="U2234" i="1"/>
  <c r="Y2233" i="1"/>
  <c r="X2233" i="1"/>
  <c r="W2233" i="1"/>
  <c r="V2233" i="1"/>
  <c r="U2233" i="1"/>
  <c r="Y2232" i="1"/>
  <c r="X2232" i="1"/>
  <c r="W2232" i="1"/>
  <c r="V2232" i="1"/>
  <c r="U2232" i="1"/>
  <c r="Y2231" i="1"/>
  <c r="X2231" i="1"/>
  <c r="W2231" i="1"/>
  <c r="V2231" i="1"/>
  <c r="U2231" i="1"/>
  <c r="Y2230" i="1"/>
  <c r="X2230" i="1"/>
  <c r="W2230" i="1"/>
  <c r="V2230" i="1"/>
  <c r="U2230" i="1"/>
  <c r="Y2229" i="1"/>
  <c r="X2229" i="1"/>
  <c r="W2229" i="1"/>
  <c r="V2229" i="1"/>
  <c r="U2229" i="1"/>
  <c r="Y2228" i="1"/>
  <c r="X2228" i="1"/>
  <c r="W2228" i="1"/>
  <c r="V2228" i="1"/>
  <c r="U2228" i="1"/>
  <c r="Y2227" i="1"/>
  <c r="X2227" i="1"/>
  <c r="W2227" i="1"/>
  <c r="V2227" i="1"/>
  <c r="U2227" i="1"/>
  <c r="Y2226" i="1"/>
  <c r="X2226" i="1"/>
  <c r="W2226" i="1"/>
  <c r="V2226" i="1"/>
  <c r="U2226" i="1"/>
  <c r="Y2225" i="1"/>
  <c r="X2225" i="1"/>
  <c r="W2225" i="1"/>
  <c r="V2225" i="1"/>
  <c r="U2225" i="1"/>
  <c r="Y2224" i="1"/>
  <c r="X2224" i="1"/>
  <c r="W2224" i="1"/>
  <c r="V2224" i="1"/>
  <c r="U2224" i="1"/>
  <c r="Y2223" i="1"/>
  <c r="X2223" i="1"/>
  <c r="W2223" i="1"/>
  <c r="V2223" i="1"/>
  <c r="U2223" i="1"/>
  <c r="Y2222" i="1"/>
  <c r="X2222" i="1"/>
  <c r="W2222" i="1"/>
  <c r="V2222" i="1"/>
  <c r="U2222" i="1"/>
  <c r="Y2221" i="1"/>
  <c r="X2221" i="1"/>
  <c r="W2221" i="1"/>
  <c r="V2221" i="1"/>
  <c r="U2221" i="1"/>
  <c r="Y2220" i="1"/>
  <c r="X2220" i="1"/>
  <c r="W2220" i="1"/>
  <c r="V2220" i="1"/>
  <c r="U2220" i="1"/>
  <c r="Y2219" i="1"/>
  <c r="X2219" i="1"/>
  <c r="W2219" i="1"/>
  <c r="V2219" i="1"/>
  <c r="U2219" i="1"/>
  <c r="Y2218" i="1"/>
  <c r="X2218" i="1"/>
  <c r="W2218" i="1"/>
  <c r="V2218" i="1"/>
  <c r="U2218" i="1"/>
  <c r="Y2217" i="1"/>
  <c r="X2217" i="1"/>
  <c r="W2217" i="1"/>
  <c r="V2217" i="1"/>
  <c r="U2217" i="1"/>
  <c r="Y2216" i="1"/>
  <c r="X2216" i="1"/>
  <c r="W2216" i="1"/>
  <c r="V2216" i="1"/>
  <c r="U2216" i="1"/>
  <c r="Y2215" i="1"/>
  <c r="X2215" i="1"/>
  <c r="W2215" i="1"/>
  <c r="V2215" i="1"/>
  <c r="U2215" i="1"/>
  <c r="Y2214" i="1"/>
  <c r="X2214" i="1"/>
  <c r="W2214" i="1"/>
  <c r="V2214" i="1"/>
  <c r="U2214" i="1"/>
  <c r="Y2213" i="1"/>
  <c r="X2213" i="1"/>
  <c r="W2213" i="1"/>
  <c r="V2213" i="1"/>
  <c r="U2213" i="1"/>
  <c r="Y2212" i="1"/>
  <c r="X2212" i="1"/>
  <c r="W2212" i="1"/>
  <c r="V2212" i="1"/>
  <c r="U2212" i="1"/>
  <c r="Y2211" i="1"/>
  <c r="X2211" i="1"/>
  <c r="W2211" i="1"/>
  <c r="V2211" i="1"/>
  <c r="U2211" i="1"/>
  <c r="Y2210" i="1"/>
  <c r="X2210" i="1"/>
  <c r="W2210" i="1"/>
  <c r="V2210" i="1"/>
  <c r="U2210" i="1"/>
  <c r="Y2209" i="1"/>
  <c r="X2209" i="1"/>
  <c r="W2209" i="1"/>
  <c r="V2209" i="1"/>
  <c r="U2209" i="1"/>
  <c r="Y2208" i="1"/>
  <c r="X2208" i="1"/>
  <c r="W2208" i="1"/>
  <c r="V2208" i="1"/>
  <c r="U2208" i="1"/>
  <c r="Y2207" i="1"/>
  <c r="X2207" i="1"/>
  <c r="W2207" i="1"/>
  <c r="V2207" i="1"/>
  <c r="U2207" i="1"/>
  <c r="Y2206" i="1"/>
  <c r="X2206" i="1"/>
  <c r="W2206" i="1"/>
  <c r="V2206" i="1"/>
  <c r="U2206" i="1"/>
  <c r="Y2205" i="1"/>
  <c r="X2205" i="1"/>
  <c r="W2205" i="1"/>
  <c r="V2205" i="1"/>
  <c r="U2205" i="1"/>
  <c r="Y2204" i="1"/>
  <c r="X2204" i="1"/>
  <c r="W2204" i="1"/>
  <c r="V2204" i="1"/>
  <c r="U2204" i="1"/>
  <c r="Y2203" i="1"/>
  <c r="X2203" i="1"/>
  <c r="W2203" i="1"/>
  <c r="V2203" i="1"/>
  <c r="U2203" i="1"/>
  <c r="Y2202" i="1"/>
  <c r="X2202" i="1"/>
  <c r="W2202" i="1"/>
  <c r="V2202" i="1"/>
  <c r="U2202" i="1"/>
  <c r="Y2201" i="1"/>
  <c r="X2201" i="1"/>
  <c r="W2201" i="1"/>
  <c r="V2201" i="1"/>
  <c r="U2201" i="1"/>
  <c r="Y2200" i="1"/>
  <c r="X2200" i="1"/>
  <c r="W2200" i="1"/>
  <c r="V2200" i="1"/>
  <c r="U2200" i="1"/>
  <c r="Y2199" i="1"/>
  <c r="X2199" i="1"/>
  <c r="W2199" i="1"/>
  <c r="V2199" i="1"/>
  <c r="U2199" i="1"/>
  <c r="Y2198" i="1"/>
  <c r="X2198" i="1"/>
  <c r="W2198" i="1"/>
  <c r="V2198" i="1"/>
  <c r="U2198" i="1"/>
  <c r="Y2197" i="1"/>
  <c r="X2197" i="1"/>
  <c r="W2197" i="1"/>
  <c r="V2197" i="1"/>
  <c r="U2197" i="1"/>
  <c r="Y2196" i="1"/>
  <c r="X2196" i="1"/>
  <c r="W2196" i="1"/>
  <c r="V2196" i="1"/>
  <c r="U2196" i="1"/>
  <c r="Y2195" i="1"/>
  <c r="X2195" i="1"/>
  <c r="W2195" i="1"/>
  <c r="V2195" i="1"/>
  <c r="U2195" i="1"/>
  <c r="Y2194" i="1"/>
  <c r="X2194" i="1"/>
  <c r="W2194" i="1"/>
  <c r="V2194" i="1"/>
  <c r="U2194" i="1"/>
  <c r="Y2193" i="1"/>
  <c r="X2193" i="1"/>
  <c r="W2193" i="1"/>
  <c r="V2193" i="1"/>
  <c r="U2193" i="1"/>
  <c r="Y2192" i="1"/>
  <c r="X2192" i="1"/>
  <c r="W2192" i="1"/>
  <c r="V2192" i="1"/>
  <c r="U2192" i="1"/>
  <c r="Y2191" i="1"/>
  <c r="X2191" i="1"/>
  <c r="W2191" i="1"/>
  <c r="V2191" i="1"/>
  <c r="U2191" i="1"/>
  <c r="Y2190" i="1"/>
  <c r="X2190" i="1"/>
  <c r="W2190" i="1"/>
  <c r="V2190" i="1"/>
  <c r="U2190" i="1"/>
  <c r="Y2189" i="1"/>
  <c r="X2189" i="1"/>
  <c r="W2189" i="1"/>
  <c r="V2189" i="1"/>
  <c r="U2189" i="1"/>
  <c r="Y2188" i="1"/>
  <c r="X2188" i="1"/>
  <c r="W2188" i="1"/>
  <c r="V2188" i="1"/>
  <c r="U2188" i="1"/>
  <c r="Y2187" i="1"/>
  <c r="X2187" i="1"/>
  <c r="W2187" i="1"/>
  <c r="V2187" i="1"/>
  <c r="U2187" i="1"/>
  <c r="Y2186" i="1"/>
  <c r="X2186" i="1"/>
  <c r="W2186" i="1"/>
  <c r="V2186" i="1"/>
  <c r="U2186" i="1"/>
  <c r="Y2185" i="1"/>
  <c r="X2185" i="1"/>
  <c r="W2185" i="1"/>
  <c r="V2185" i="1"/>
  <c r="U2185" i="1"/>
  <c r="Y2184" i="1"/>
  <c r="X2184" i="1"/>
  <c r="W2184" i="1"/>
  <c r="V2184" i="1"/>
  <c r="U2184" i="1"/>
  <c r="Y2183" i="1"/>
  <c r="X2183" i="1"/>
  <c r="W2183" i="1"/>
  <c r="V2183" i="1"/>
  <c r="U2183" i="1"/>
  <c r="Y2182" i="1"/>
  <c r="X2182" i="1"/>
  <c r="W2182" i="1"/>
  <c r="V2182" i="1"/>
  <c r="U2182" i="1"/>
  <c r="Y2181" i="1"/>
  <c r="X2181" i="1"/>
  <c r="W2181" i="1"/>
  <c r="V2181" i="1"/>
  <c r="U2181" i="1"/>
  <c r="Y2180" i="1"/>
  <c r="X2180" i="1"/>
  <c r="W2180" i="1"/>
  <c r="V2180" i="1"/>
  <c r="U2180" i="1"/>
  <c r="Y2179" i="1"/>
  <c r="X2179" i="1"/>
  <c r="W2179" i="1"/>
  <c r="V2179" i="1"/>
  <c r="U2179" i="1"/>
  <c r="Y2178" i="1"/>
  <c r="X2178" i="1"/>
  <c r="W2178" i="1"/>
  <c r="V2178" i="1"/>
  <c r="U2178" i="1"/>
  <c r="Y2177" i="1"/>
  <c r="X2177" i="1"/>
  <c r="W2177" i="1"/>
  <c r="V2177" i="1"/>
  <c r="U2177" i="1"/>
  <c r="Y2176" i="1"/>
  <c r="X2176" i="1"/>
  <c r="W2176" i="1"/>
  <c r="V2176" i="1"/>
  <c r="U2176" i="1"/>
  <c r="Y2175" i="1"/>
  <c r="X2175" i="1"/>
  <c r="W2175" i="1"/>
  <c r="V2175" i="1"/>
  <c r="U2175" i="1"/>
  <c r="Y2174" i="1"/>
  <c r="X2174" i="1"/>
  <c r="W2174" i="1"/>
  <c r="V2174" i="1"/>
  <c r="U2174" i="1"/>
  <c r="Y2173" i="1"/>
  <c r="X2173" i="1"/>
  <c r="W2173" i="1"/>
  <c r="V2173" i="1"/>
  <c r="U2173" i="1"/>
  <c r="Y2172" i="1"/>
  <c r="X2172" i="1"/>
  <c r="W2172" i="1"/>
  <c r="V2172" i="1"/>
  <c r="U2172" i="1"/>
  <c r="Y2171" i="1"/>
  <c r="X2171" i="1"/>
  <c r="W2171" i="1"/>
  <c r="V2171" i="1"/>
  <c r="U2171" i="1"/>
  <c r="Y2170" i="1"/>
  <c r="X2170" i="1"/>
  <c r="W2170" i="1"/>
  <c r="V2170" i="1"/>
  <c r="U2170" i="1"/>
  <c r="Y2169" i="1"/>
  <c r="X2169" i="1"/>
  <c r="W2169" i="1"/>
  <c r="V2169" i="1"/>
  <c r="U2169" i="1"/>
  <c r="Y2168" i="1"/>
  <c r="X2168" i="1"/>
  <c r="W2168" i="1"/>
  <c r="V2168" i="1"/>
  <c r="U2168" i="1"/>
  <c r="Y2167" i="1"/>
  <c r="X2167" i="1"/>
  <c r="W2167" i="1"/>
  <c r="V2167" i="1"/>
  <c r="U2167" i="1"/>
  <c r="Y2166" i="1"/>
  <c r="X2166" i="1"/>
  <c r="W2166" i="1"/>
  <c r="V2166" i="1"/>
  <c r="U2166" i="1"/>
  <c r="Y2165" i="1"/>
  <c r="X2165" i="1"/>
  <c r="W2165" i="1"/>
  <c r="V2165" i="1"/>
  <c r="U2165" i="1"/>
  <c r="Y2164" i="1"/>
  <c r="X2164" i="1"/>
  <c r="W2164" i="1"/>
  <c r="V2164" i="1"/>
  <c r="U2164" i="1"/>
  <c r="Y2163" i="1"/>
  <c r="X2163" i="1"/>
  <c r="W2163" i="1"/>
  <c r="V2163" i="1"/>
  <c r="U2163" i="1"/>
  <c r="Y2162" i="1"/>
  <c r="X2162" i="1"/>
  <c r="W2162" i="1"/>
  <c r="V2162" i="1"/>
  <c r="U2162" i="1"/>
  <c r="Y2161" i="1"/>
  <c r="X2161" i="1"/>
  <c r="W2161" i="1"/>
  <c r="V2161" i="1"/>
  <c r="U2161" i="1"/>
  <c r="Y2160" i="1"/>
  <c r="X2160" i="1"/>
  <c r="W2160" i="1"/>
  <c r="V2160" i="1"/>
  <c r="U2160" i="1"/>
  <c r="Y2159" i="1"/>
  <c r="X2159" i="1"/>
  <c r="W2159" i="1"/>
  <c r="V2159" i="1"/>
  <c r="U2159" i="1"/>
  <c r="Y2158" i="1"/>
  <c r="X2158" i="1"/>
  <c r="W2158" i="1"/>
  <c r="V2158" i="1"/>
  <c r="U2158" i="1"/>
  <c r="Y2157" i="1"/>
  <c r="X2157" i="1"/>
  <c r="W2157" i="1"/>
  <c r="V2157" i="1"/>
  <c r="U2157" i="1"/>
  <c r="Y2156" i="1"/>
  <c r="X2156" i="1"/>
  <c r="W2156" i="1"/>
  <c r="V2156" i="1"/>
  <c r="U2156" i="1"/>
  <c r="Y2155" i="1"/>
  <c r="X2155" i="1"/>
  <c r="W2155" i="1"/>
  <c r="V2155" i="1"/>
  <c r="U2155" i="1"/>
  <c r="Y2154" i="1"/>
  <c r="X2154" i="1"/>
  <c r="W2154" i="1"/>
  <c r="V2154" i="1"/>
  <c r="U2154" i="1"/>
  <c r="Y2153" i="1"/>
  <c r="X2153" i="1"/>
  <c r="W2153" i="1"/>
  <c r="V2153" i="1"/>
  <c r="U2153" i="1"/>
  <c r="Y2152" i="1"/>
  <c r="X2152" i="1"/>
  <c r="W2152" i="1"/>
  <c r="V2152" i="1"/>
  <c r="U2152" i="1"/>
  <c r="Y2151" i="1"/>
  <c r="X2151" i="1"/>
  <c r="W2151" i="1"/>
  <c r="V2151" i="1"/>
  <c r="U2151" i="1"/>
  <c r="Y2150" i="1"/>
  <c r="X2150" i="1"/>
  <c r="W2150" i="1"/>
  <c r="V2150" i="1"/>
  <c r="U2150" i="1"/>
  <c r="Y2149" i="1"/>
  <c r="X2149" i="1"/>
  <c r="W2149" i="1"/>
  <c r="V2149" i="1"/>
  <c r="U2149" i="1"/>
  <c r="Y2148" i="1"/>
  <c r="X2148" i="1"/>
  <c r="W2148" i="1"/>
  <c r="V2148" i="1"/>
  <c r="U2148" i="1"/>
  <c r="Y2147" i="1"/>
  <c r="X2147" i="1"/>
  <c r="W2147" i="1"/>
  <c r="V2147" i="1"/>
  <c r="U2147" i="1"/>
  <c r="Y2146" i="1"/>
  <c r="X2146" i="1"/>
  <c r="W2146" i="1"/>
  <c r="V2146" i="1"/>
  <c r="U2146" i="1"/>
  <c r="Y2145" i="1"/>
  <c r="X2145" i="1"/>
  <c r="W2145" i="1"/>
  <c r="V2145" i="1"/>
  <c r="U2145" i="1"/>
  <c r="Y2144" i="1"/>
  <c r="X2144" i="1"/>
  <c r="W2144" i="1"/>
  <c r="V2144" i="1"/>
  <c r="U2144" i="1"/>
  <c r="Y2143" i="1"/>
  <c r="X2143" i="1"/>
  <c r="W2143" i="1"/>
  <c r="V2143" i="1"/>
  <c r="U2143" i="1"/>
  <c r="Y2142" i="1"/>
  <c r="X2142" i="1"/>
  <c r="W2142" i="1"/>
  <c r="V2142" i="1"/>
  <c r="U2142" i="1"/>
  <c r="Y2141" i="1"/>
  <c r="X2141" i="1"/>
  <c r="W2141" i="1"/>
  <c r="V2141" i="1"/>
  <c r="U2141" i="1"/>
  <c r="Y2140" i="1"/>
  <c r="X2140" i="1"/>
  <c r="W2140" i="1"/>
  <c r="V2140" i="1"/>
  <c r="U2140" i="1"/>
  <c r="Y2139" i="1"/>
  <c r="X2139" i="1"/>
  <c r="W2139" i="1"/>
  <c r="V2139" i="1"/>
  <c r="U2139" i="1"/>
  <c r="Y2138" i="1"/>
  <c r="X2138" i="1"/>
  <c r="W2138" i="1"/>
  <c r="V2138" i="1"/>
  <c r="U2138" i="1"/>
  <c r="Y2137" i="1"/>
  <c r="X2137" i="1"/>
  <c r="W2137" i="1"/>
  <c r="V2137" i="1"/>
  <c r="U2137" i="1"/>
  <c r="Y2136" i="1"/>
  <c r="X2136" i="1"/>
  <c r="W2136" i="1"/>
  <c r="V2136" i="1"/>
  <c r="U2136" i="1"/>
  <c r="Y2135" i="1"/>
  <c r="X2135" i="1"/>
  <c r="W2135" i="1"/>
  <c r="V2135" i="1"/>
  <c r="U2135" i="1"/>
  <c r="Y2134" i="1"/>
  <c r="X2134" i="1"/>
  <c r="W2134" i="1"/>
  <c r="V2134" i="1"/>
  <c r="U2134" i="1"/>
  <c r="Y2133" i="1"/>
  <c r="X2133" i="1"/>
  <c r="W2133" i="1"/>
  <c r="V2133" i="1"/>
  <c r="U2133" i="1"/>
  <c r="Y2132" i="1"/>
  <c r="X2132" i="1"/>
  <c r="W2132" i="1"/>
  <c r="V2132" i="1"/>
  <c r="U2132" i="1"/>
  <c r="Y2131" i="1"/>
  <c r="X2131" i="1"/>
  <c r="W2131" i="1"/>
  <c r="V2131" i="1"/>
  <c r="U2131" i="1"/>
  <c r="Y2130" i="1"/>
  <c r="X2130" i="1"/>
  <c r="W2130" i="1"/>
  <c r="V2130" i="1"/>
  <c r="U2130" i="1"/>
  <c r="Y2129" i="1"/>
  <c r="X2129" i="1"/>
  <c r="W2129" i="1"/>
  <c r="V2129" i="1"/>
  <c r="U2129" i="1"/>
  <c r="Y2128" i="1"/>
  <c r="X2128" i="1"/>
  <c r="W2128" i="1"/>
  <c r="V2128" i="1"/>
  <c r="U2128" i="1"/>
  <c r="Y2127" i="1"/>
  <c r="X2127" i="1"/>
  <c r="W2127" i="1"/>
  <c r="V2127" i="1"/>
  <c r="U2127" i="1"/>
  <c r="Y2126" i="1"/>
  <c r="X2126" i="1"/>
  <c r="W2126" i="1"/>
  <c r="V2126" i="1"/>
  <c r="U2126" i="1"/>
  <c r="Y2125" i="1"/>
  <c r="X2125" i="1"/>
  <c r="W2125" i="1"/>
  <c r="V2125" i="1"/>
  <c r="U2125" i="1"/>
  <c r="Y2124" i="1"/>
  <c r="X2124" i="1"/>
  <c r="W2124" i="1"/>
  <c r="V2124" i="1"/>
  <c r="U2124" i="1"/>
  <c r="Y2123" i="1"/>
  <c r="X2123" i="1"/>
  <c r="W2123" i="1"/>
  <c r="V2123" i="1"/>
  <c r="U2123" i="1"/>
  <c r="Y2122" i="1"/>
  <c r="X2122" i="1"/>
  <c r="W2122" i="1"/>
  <c r="V2122" i="1"/>
  <c r="U2122" i="1"/>
  <c r="Y2121" i="1"/>
  <c r="X2121" i="1"/>
  <c r="W2121" i="1"/>
  <c r="V2121" i="1"/>
  <c r="U2121" i="1"/>
  <c r="Y2120" i="1"/>
  <c r="X2120" i="1"/>
  <c r="W2120" i="1"/>
  <c r="V2120" i="1"/>
  <c r="U2120" i="1"/>
  <c r="Y2119" i="1"/>
  <c r="X2119" i="1"/>
  <c r="W2119" i="1"/>
  <c r="V2119" i="1"/>
  <c r="U2119" i="1"/>
  <c r="Y2118" i="1"/>
  <c r="X2118" i="1"/>
  <c r="W2118" i="1"/>
  <c r="V2118" i="1"/>
  <c r="U2118" i="1"/>
  <c r="Y2117" i="1"/>
  <c r="X2117" i="1"/>
  <c r="W2117" i="1"/>
  <c r="V2117" i="1"/>
  <c r="U2117" i="1"/>
  <c r="Y2116" i="1"/>
  <c r="X2116" i="1"/>
  <c r="W2116" i="1"/>
  <c r="V2116" i="1"/>
  <c r="U2116" i="1"/>
  <c r="Y2115" i="1"/>
  <c r="X2115" i="1"/>
  <c r="W2115" i="1"/>
  <c r="V2115" i="1"/>
  <c r="U2115" i="1"/>
  <c r="Y2114" i="1"/>
  <c r="X2114" i="1"/>
  <c r="W2114" i="1"/>
  <c r="V2114" i="1"/>
  <c r="U2114" i="1"/>
  <c r="Y2113" i="1"/>
  <c r="X2113" i="1"/>
  <c r="W2113" i="1"/>
  <c r="V2113" i="1"/>
  <c r="U2113" i="1"/>
  <c r="Y2112" i="1"/>
  <c r="X2112" i="1"/>
  <c r="W2112" i="1"/>
  <c r="V2112" i="1"/>
  <c r="U2112" i="1"/>
  <c r="Y2111" i="1"/>
  <c r="X2111" i="1"/>
  <c r="W2111" i="1"/>
  <c r="V2111" i="1"/>
  <c r="U2111" i="1"/>
  <c r="Y2110" i="1"/>
  <c r="X2110" i="1"/>
  <c r="W2110" i="1"/>
  <c r="V2110" i="1"/>
  <c r="U2110" i="1"/>
  <c r="Y2109" i="1"/>
  <c r="X2109" i="1"/>
  <c r="W2109" i="1"/>
  <c r="V2109" i="1"/>
  <c r="U2109" i="1"/>
  <c r="Y2108" i="1"/>
  <c r="X2108" i="1"/>
  <c r="W2108" i="1"/>
  <c r="V2108" i="1"/>
  <c r="U2108" i="1"/>
  <c r="Y2107" i="1"/>
  <c r="X2107" i="1"/>
  <c r="W2107" i="1"/>
  <c r="V2107" i="1"/>
  <c r="U2107" i="1"/>
  <c r="Y2106" i="1"/>
  <c r="X2106" i="1"/>
  <c r="W2106" i="1"/>
  <c r="V2106" i="1"/>
  <c r="U2106" i="1"/>
  <c r="Y2105" i="1"/>
  <c r="X2105" i="1"/>
  <c r="W2105" i="1"/>
  <c r="V2105" i="1"/>
  <c r="U2105" i="1"/>
  <c r="Y2104" i="1"/>
  <c r="X2104" i="1"/>
  <c r="W2104" i="1"/>
  <c r="V2104" i="1"/>
  <c r="U2104" i="1"/>
  <c r="Y2103" i="1"/>
  <c r="X2103" i="1"/>
  <c r="W2103" i="1"/>
  <c r="V2103" i="1"/>
  <c r="U2103" i="1"/>
  <c r="Y2102" i="1"/>
  <c r="X2102" i="1"/>
  <c r="W2102" i="1"/>
  <c r="V2102" i="1"/>
  <c r="U2102" i="1"/>
  <c r="Y2101" i="1"/>
  <c r="X2101" i="1"/>
  <c r="W2101" i="1"/>
  <c r="V2101" i="1"/>
  <c r="U2101" i="1"/>
  <c r="Y2100" i="1"/>
  <c r="X2100" i="1"/>
  <c r="W2100" i="1"/>
  <c r="V2100" i="1"/>
  <c r="U2100" i="1"/>
  <c r="Y2099" i="1"/>
  <c r="X2099" i="1"/>
  <c r="W2099" i="1"/>
  <c r="V2099" i="1"/>
  <c r="U2099" i="1"/>
  <c r="Y2098" i="1"/>
  <c r="X2098" i="1"/>
  <c r="W2098" i="1"/>
  <c r="V2098" i="1"/>
  <c r="U2098" i="1"/>
  <c r="Y2097" i="1"/>
  <c r="X2097" i="1"/>
  <c r="W2097" i="1"/>
  <c r="V2097" i="1"/>
  <c r="U2097" i="1"/>
  <c r="Y2096" i="1"/>
  <c r="X2096" i="1"/>
  <c r="W2096" i="1"/>
  <c r="V2096" i="1"/>
  <c r="U2096" i="1"/>
  <c r="Y2095" i="1"/>
  <c r="X2095" i="1"/>
  <c r="W2095" i="1"/>
  <c r="V2095" i="1"/>
  <c r="U2095" i="1"/>
  <c r="Y2094" i="1"/>
  <c r="X2094" i="1"/>
  <c r="W2094" i="1"/>
  <c r="V2094" i="1"/>
  <c r="U2094" i="1"/>
  <c r="Y2093" i="1"/>
  <c r="X2093" i="1"/>
  <c r="W2093" i="1"/>
  <c r="V2093" i="1"/>
  <c r="U2093" i="1"/>
  <c r="Y2092" i="1"/>
  <c r="X2092" i="1"/>
  <c r="W2092" i="1"/>
  <c r="V2092" i="1"/>
  <c r="U2092" i="1"/>
  <c r="Y2091" i="1"/>
  <c r="X2091" i="1"/>
  <c r="W2091" i="1"/>
  <c r="V2091" i="1"/>
  <c r="U2091" i="1"/>
  <c r="Y2090" i="1"/>
  <c r="X2090" i="1"/>
  <c r="W2090" i="1"/>
  <c r="V2090" i="1"/>
  <c r="U2090" i="1"/>
  <c r="Y2089" i="1"/>
  <c r="X2089" i="1"/>
  <c r="W2089" i="1"/>
  <c r="V2089" i="1"/>
  <c r="U2089" i="1"/>
  <c r="Y2088" i="1"/>
  <c r="X2088" i="1"/>
  <c r="W2088" i="1"/>
  <c r="V2088" i="1"/>
  <c r="U2088" i="1"/>
  <c r="Y2087" i="1"/>
  <c r="X2087" i="1"/>
  <c r="W2087" i="1"/>
  <c r="V2087" i="1"/>
  <c r="U2087" i="1"/>
  <c r="Y2086" i="1"/>
  <c r="X2086" i="1"/>
  <c r="W2086" i="1"/>
  <c r="V2086" i="1"/>
  <c r="U2086" i="1"/>
  <c r="Y2085" i="1"/>
  <c r="X2085" i="1"/>
  <c r="W2085" i="1"/>
  <c r="V2085" i="1"/>
  <c r="U2085" i="1"/>
  <c r="Y2084" i="1"/>
  <c r="X2084" i="1"/>
  <c r="W2084" i="1"/>
  <c r="V2084" i="1"/>
  <c r="U2084" i="1"/>
  <c r="Y2083" i="1"/>
  <c r="X2083" i="1"/>
  <c r="W2083" i="1"/>
  <c r="V2083" i="1"/>
  <c r="U2083" i="1"/>
  <c r="Y2082" i="1"/>
  <c r="X2082" i="1"/>
  <c r="W2082" i="1"/>
  <c r="V2082" i="1"/>
  <c r="U2082" i="1"/>
  <c r="Y2081" i="1"/>
  <c r="X2081" i="1"/>
  <c r="W2081" i="1"/>
  <c r="V2081" i="1"/>
  <c r="U2081" i="1"/>
  <c r="Y2080" i="1"/>
  <c r="X2080" i="1"/>
  <c r="W2080" i="1"/>
  <c r="V2080" i="1"/>
  <c r="U2080" i="1"/>
  <c r="Y2079" i="1"/>
  <c r="X2079" i="1"/>
  <c r="W2079" i="1"/>
  <c r="V2079" i="1"/>
  <c r="U2079" i="1"/>
  <c r="Y2078" i="1"/>
  <c r="X2078" i="1"/>
  <c r="W2078" i="1"/>
  <c r="V2078" i="1"/>
  <c r="U2078" i="1"/>
  <c r="Y2077" i="1"/>
  <c r="X2077" i="1"/>
  <c r="W2077" i="1"/>
  <c r="V2077" i="1"/>
  <c r="U2077" i="1"/>
  <c r="Y2076" i="1"/>
  <c r="X2076" i="1"/>
  <c r="W2076" i="1"/>
  <c r="V2076" i="1"/>
  <c r="U2076" i="1"/>
  <c r="Y2075" i="1"/>
  <c r="X2075" i="1"/>
  <c r="W2075" i="1"/>
  <c r="V2075" i="1"/>
  <c r="U2075" i="1"/>
  <c r="Y2074" i="1"/>
  <c r="X2074" i="1"/>
  <c r="W2074" i="1"/>
  <c r="V2074" i="1"/>
  <c r="U2074" i="1"/>
  <c r="Y2073" i="1"/>
  <c r="X2073" i="1"/>
  <c r="W2073" i="1"/>
  <c r="V2073" i="1"/>
  <c r="U2073" i="1"/>
  <c r="Y2072" i="1"/>
  <c r="X2072" i="1"/>
  <c r="W2072" i="1"/>
  <c r="V2072" i="1"/>
  <c r="U2072" i="1"/>
  <c r="Y2071" i="1"/>
  <c r="X2071" i="1"/>
  <c r="W2071" i="1"/>
  <c r="V2071" i="1"/>
  <c r="U2071" i="1"/>
  <c r="Y2070" i="1"/>
  <c r="X2070" i="1"/>
  <c r="W2070" i="1"/>
  <c r="V2070" i="1"/>
  <c r="U2070" i="1"/>
  <c r="Y2069" i="1"/>
  <c r="X2069" i="1"/>
  <c r="W2069" i="1"/>
  <c r="V2069" i="1"/>
  <c r="U2069" i="1"/>
  <c r="Y2068" i="1"/>
  <c r="X2068" i="1"/>
  <c r="W2068" i="1"/>
  <c r="V2068" i="1"/>
  <c r="U2068" i="1"/>
  <c r="Y2067" i="1"/>
  <c r="X2067" i="1"/>
  <c r="W2067" i="1"/>
  <c r="V2067" i="1"/>
  <c r="U2067" i="1"/>
  <c r="Y2066" i="1"/>
  <c r="X2066" i="1"/>
  <c r="W2066" i="1"/>
  <c r="V2066" i="1"/>
  <c r="U2066" i="1"/>
  <c r="Y2065" i="1"/>
  <c r="X2065" i="1"/>
  <c r="W2065" i="1"/>
  <c r="V2065" i="1"/>
  <c r="U2065" i="1"/>
  <c r="Y2064" i="1"/>
  <c r="X2064" i="1"/>
  <c r="W2064" i="1"/>
  <c r="V2064" i="1"/>
  <c r="U2064" i="1"/>
  <c r="Y2063" i="1"/>
  <c r="X2063" i="1"/>
  <c r="W2063" i="1"/>
  <c r="V2063" i="1"/>
  <c r="U2063" i="1"/>
  <c r="Y2062" i="1"/>
  <c r="X2062" i="1"/>
  <c r="W2062" i="1"/>
  <c r="V2062" i="1"/>
  <c r="U2062" i="1"/>
  <c r="Y2061" i="1"/>
  <c r="X2061" i="1"/>
  <c r="W2061" i="1"/>
  <c r="V2061" i="1"/>
  <c r="U2061" i="1"/>
  <c r="Y2060" i="1"/>
  <c r="X2060" i="1"/>
  <c r="W2060" i="1"/>
  <c r="V2060" i="1"/>
  <c r="U2060" i="1"/>
  <c r="Y2059" i="1"/>
  <c r="X2059" i="1"/>
  <c r="W2059" i="1"/>
  <c r="V2059" i="1"/>
  <c r="U2059" i="1"/>
  <c r="Y2058" i="1"/>
  <c r="X2058" i="1"/>
  <c r="W2058" i="1"/>
  <c r="V2058" i="1"/>
  <c r="U2058" i="1"/>
  <c r="Y2057" i="1"/>
  <c r="X2057" i="1"/>
  <c r="W2057" i="1"/>
  <c r="V2057" i="1"/>
  <c r="U2057" i="1"/>
  <c r="Y2056" i="1"/>
  <c r="X2056" i="1"/>
  <c r="W2056" i="1"/>
  <c r="V2056" i="1"/>
  <c r="U2056" i="1"/>
  <c r="Y2055" i="1"/>
  <c r="X2055" i="1"/>
  <c r="W2055" i="1"/>
  <c r="V2055" i="1"/>
  <c r="U2055" i="1"/>
  <c r="Y2054" i="1"/>
  <c r="X2054" i="1"/>
  <c r="W2054" i="1"/>
  <c r="V2054" i="1"/>
  <c r="U2054" i="1"/>
  <c r="Y2053" i="1"/>
  <c r="X2053" i="1"/>
  <c r="W2053" i="1"/>
  <c r="V2053" i="1"/>
  <c r="U2053" i="1"/>
  <c r="Y2052" i="1"/>
  <c r="X2052" i="1"/>
  <c r="W2052" i="1"/>
  <c r="V2052" i="1"/>
  <c r="U2052" i="1"/>
  <c r="Y2051" i="1"/>
  <c r="X2051" i="1"/>
  <c r="W2051" i="1"/>
  <c r="V2051" i="1"/>
  <c r="U2051" i="1"/>
  <c r="Y2050" i="1"/>
  <c r="X2050" i="1"/>
  <c r="W2050" i="1"/>
  <c r="V2050" i="1"/>
  <c r="U2050" i="1"/>
  <c r="Y2049" i="1"/>
  <c r="X2049" i="1"/>
  <c r="W2049" i="1"/>
  <c r="V2049" i="1"/>
  <c r="U2049" i="1"/>
  <c r="Y2048" i="1"/>
  <c r="X2048" i="1"/>
  <c r="W2048" i="1"/>
  <c r="V2048" i="1"/>
  <c r="U2048" i="1"/>
  <c r="Y2047" i="1"/>
  <c r="X2047" i="1"/>
  <c r="W2047" i="1"/>
  <c r="V2047" i="1"/>
  <c r="U2047" i="1"/>
  <c r="Y2046" i="1"/>
  <c r="X2046" i="1"/>
  <c r="W2046" i="1"/>
  <c r="V2046" i="1"/>
  <c r="U2046" i="1"/>
  <c r="Y2045" i="1"/>
  <c r="X2045" i="1"/>
  <c r="W2045" i="1"/>
  <c r="V2045" i="1"/>
  <c r="U2045" i="1"/>
  <c r="Y2044" i="1"/>
  <c r="X2044" i="1"/>
  <c r="W2044" i="1"/>
  <c r="V2044" i="1"/>
  <c r="U2044" i="1"/>
  <c r="Y2043" i="1"/>
  <c r="X2043" i="1"/>
  <c r="W2043" i="1"/>
  <c r="V2043" i="1"/>
  <c r="U2043" i="1"/>
  <c r="Y2042" i="1"/>
  <c r="X2042" i="1"/>
  <c r="W2042" i="1"/>
  <c r="V2042" i="1"/>
  <c r="U2042" i="1"/>
  <c r="Y2041" i="1"/>
  <c r="X2041" i="1"/>
  <c r="W2041" i="1"/>
  <c r="V2041" i="1"/>
  <c r="U2041" i="1"/>
  <c r="Y2040" i="1"/>
  <c r="X2040" i="1"/>
  <c r="W2040" i="1"/>
  <c r="V2040" i="1"/>
  <c r="U2040" i="1"/>
  <c r="Y2039" i="1"/>
  <c r="X2039" i="1"/>
  <c r="W2039" i="1"/>
  <c r="V2039" i="1"/>
  <c r="U2039" i="1"/>
  <c r="Y2038" i="1"/>
  <c r="X2038" i="1"/>
  <c r="W2038" i="1"/>
  <c r="V2038" i="1"/>
  <c r="U2038" i="1"/>
  <c r="Y2037" i="1"/>
  <c r="X2037" i="1"/>
  <c r="W2037" i="1"/>
  <c r="V2037" i="1"/>
  <c r="U2037" i="1"/>
  <c r="Y2036" i="1"/>
  <c r="X2036" i="1"/>
  <c r="W2036" i="1"/>
  <c r="V2036" i="1"/>
  <c r="U2036" i="1"/>
  <c r="Y2035" i="1"/>
  <c r="X2035" i="1"/>
  <c r="W2035" i="1"/>
  <c r="V2035" i="1"/>
  <c r="U2035" i="1"/>
  <c r="Y2034" i="1"/>
  <c r="X2034" i="1"/>
  <c r="W2034" i="1"/>
  <c r="V2034" i="1"/>
  <c r="U2034" i="1"/>
  <c r="Y2033" i="1"/>
  <c r="X2033" i="1"/>
  <c r="W2033" i="1"/>
  <c r="V2033" i="1"/>
  <c r="U2033" i="1"/>
  <c r="Y2032" i="1"/>
  <c r="X2032" i="1"/>
  <c r="W2032" i="1"/>
  <c r="V2032" i="1"/>
  <c r="U2032" i="1"/>
  <c r="Y2031" i="1"/>
  <c r="X2031" i="1"/>
  <c r="W2031" i="1"/>
  <c r="V2031" i="1"/>
  <c r="U2031" i="1"/>
  <c r="Y2030" i="1"/>
  <c r="X2030" i="1"/>
  <c r="W2030" i="1"/>
  <c r="V2030" i="1"/>
  <c r="U2030" i="1"/>
  <c r="Y2029" i="1"/>
  <c r="X2029" i="1"/>
  <c r="W2029" i="1"/>
  <c r="V2029" i="1"/>
  <c r="U2029" i="1"/>
  <c r="Y2028" i="1"/>
  <c r="X2028" i="1"/>
  <c r="W2028" i="1"/>
  <c r="V2028" i="1"/>
  <c r="U2028" i="1"/>
  <c r="Y2027" i="1"/>
  <c r="X2027" i="1"/>
  <c r="W2027" i="1"/>
  <c r="V2027" i="1"/>
  <c r="U2027" i="1"/>
  <c r="Y2026" i="1"/>
  <c r="X2026" i="1"/>
  <c r="W2026" i="1"/>
  <c r="V2026" i="1"/>
  <c r="U2026" i="1"/>
  <c r="Y2025" i="1"/>
  <c r="X2025" i="1"/>
  <c r="W2025" i="1"/>
  <c r="V2025" i="1"/>
  <c r="U2025" i="1"/>
  <c r="Y2024" i="1"/>
  <c r="X2024" i="1"/>
  <c r="W2024" i="1"/>
  <c r="V2024" i="1"/>
  <c r="U2024" i="1"/>
  <c r="Y2023" i="1"/>
  <c r="X2023" i="1"/>
  <c r="W2023" i="1"/>
  <c r="V2023" i="1"/>
  <c r="U2023" i="1"/>
  <c r="Y2022" i="1"/>
  <c r="X2022" i="1"/>
  <c r="W2022" i="1"/>
  <c r="V2022" i="1"/>
  <c r="U2022" i="1"/>
  <c r="Y2021" i="1"/>
  <c r="X2021" i="1"/>
  <c r="W2021" i="1"/>
  <c r="V2021" i="1"/>
  <c r="U2021" i="1"/>
  <c r="Y2020" i="1"/>
  <c r="X2020" i="1"/>
  <c r="W2020" i="1"/>
  <c r="V2020" i="1"/>
  <c r="U2020" i="1"/>
  <c r="Y2019" i="1"/>
  <c r="X2019" i="1"/>
  <c r="W2019" i="1"/>
  <c r="V2019" i="1"/>
  <c r="U2019" i="1"/>
  <c r="Y2018" i="1"/>
  <c r="X2018" i="1"/>
  <c r="W2018" i="1"/>
  <c r="V2018" i="1"/>
  <c r="U2018" i="1"/>
  <c r="Y2017" i="1"/>
  <c r="X2017" i="1"/>
  <c r="W2017" i="1"/>
  <c r="V2017" i="1"/>
  <c r="U2017" i="1"/>
  <c r="Y2016" i="1"/>
  <c r="X2016" i="1"/>
  <c r="W2016" i="1"/>
  <c r="V2016" i="1"/>
  <c r="U2016" i="1"/>
  <c r="Y2015" i="1"/>
  <c r="X2015" i="1"/>
  <c r="W2015" i="1"/>
  <c r="V2015" i="1"/>
  <c r="U2015" i="1"/>
  <c r="Y2014" i="1"/>
  <c r="X2014" i="1"/>
  <c r="W2014" i="1"/>
  <c r="V2014" i="1"/>
  <c r="U2014" i="1"/>
  <c r="Y2013" i="1"/>
  <c r="X2013" i="1"/>
  <c r="W2013" i="1"/>
  <c r="V2013" i="1"/>
  <c r="U2013" i="1"/>
  <c r="Y2012" i="1"/>
  <c r="X2012" i="1"/>
  <c r="W2012" i="1"/>
  <c r="V2012" i="1"/>
  <c r="U2012" i="1"/>
  <c r="Y2011" i="1"/>
  <c r="X2011" i="1"/>
  <c r="W2011" i="1"/>
  <c r="V2011" i="1"/>
  <c r="U2011" i="1"/>
  <c r="Y2010" i="1"/>
  <c r="X2010" i="1"/>
  <c r="W2010" i="1"/>
  <c r="V2010" i="1"/>
  <c r="U2010" i="1"/>
  <c r="Y2009" i="1"/>
  <c r="X2009" i="1"/>
  <c r="W2009" i="1"/>
  <c r="V2009" i="1"/>
  <c r="U2009" i="1"/>
  <c r="Y2008" i="1"/>
  <c r="X2008" i="1"/>
  <c r="W2008" i="1"/>
  <c r="V2008" i="1"/>
  <c r="U2008" i="1"/>
  <c r="Y2007" i="1"/>
  <c r="X2007" i="1"/>
  <c r="W2007" i="1"/>
  <c r="V2007" i="1"/>
  <c r="U2007" i="1"/>
  <c r="Y2006" i="1"/>
  <c r="X2006" i="1"/>
  <c r="W2006" i="1"/>
  <c r="V2006" i="1"/>
  <c r="U2006" i="1"/>
  <c r="Y2005" i="1"/>
  <c r="X2005" i="1"/>
  <c r="W2005" i="1"/>
  <c r="V2005" i="1"/>
  <c r="U2005" i="1"/>
  <c r="Y2004" i="1"/>
  <c r="X2004" i="1"/>
  <c r="W2004" i="1"/>
  <c r="V2004" i="1"/>
  <c r="U2004" i="1"/>
  <c r="Y2003" i="1"/>
  <c r="X2003" i="1"/>
  <c r="W2003" i="1"/>
  <c r="V2003" i="1"/>
  <c r="U2003" i="1"/>
  <c r="Y2002" i="1"/>
  <c r="X2002" i="1"/>
  <c r="W2002" i="1"/>
  <c r="V2002" i="1"/>
  <c r="U2002" i="1"/>
  <c r="Y2001" i="1"/>
  <c r="X2001" i="1"/>
  <c r="W2001" i="1"/>
  <c r="V2001" i="1"/>
  <c r="U2001" i="1"/>
  <c r="Y2000" i="1"/>
  <c r="X2000" i="1"/>
  <c r="W2000" i="1"/>
  <c r="V2000" i="1"/>
  <c r="U2000" i="1"/>
  <c r="Y1999" i="1"/>
  <c r="X1999" i="1"/>
  <c r="W1999" i="1"/>
  <c r="V1999" i="1"/>
  <c r="U1999" i="1"/>
  <c r="Y1998" i="1"/>
  <c r="X1998" i="1"/>
  <c r="W1998" i="1"/>
  <c r="V1998" i="1"/>
  <c r="U1998" i="1"/>
  <c r="Y1997" i="1"/>
  <c r="X1997" i="1"/>
  <c r="W1997" i="1"/>
  <c r="V1997" i="1"/>
  <c r="U1997" i="1"/>
  <c r="Y1996" i="1"/>
  <c r="X1996" i="1"/>
  <c r="W1996" i="1"/>
  <c r="V1996" i="1"/>
  <c r="U1996" i="1"/>
  <c r="Y1995" i="1"/>
  <c r="X1995" i="1"/>
  <c r="W1995" i="1"/>
  <c r="V1995" i="1"/>
  <c r="U1995" i="1"/>
  <c r="Y1994" i="1"/>
  <c r="X1994" i="1"/>
  <c r="W1994" i="1"/>
  <c r="V1994" i="1"/>
  <c r="U1994" i="1"/>
  <c r="Y1993" i="1"/>
  <c r="X1993" i="1"/>
  <c r="W1993" i="1"/>
  <c r="V1993" i="1"/>
  <c r="U1993" i="1"/>
  <c r="Y1992" i="1"/>
  <c r="X1992" i="1"/>
  <c r="W1992" i="1"/>
  <c r="V1992" i="1"/>
  <c r="U1992" i="1"/>
  <c r="Y1991" i="1"/>
  <c r="X1991" i="1"/>
  <c r="W1991" i="1"/>
  <c r="V1991" i="1"/>
  <c r="U1991" i="1"/>
  <c r="Y1990" i="1"/>
  <c r="X1990" i="1"/>
  <c r="W1990" i="1"/>
  <c r="V1990" i="1"/>
  <c r="U1990" i="1"/>
  <c r="Y1989" i="1"/>
  <c r="X1989" i="1"/>
  <c r="W1989" i="1"/>
  <c r="V1989" i="1"/>
  <c r="U1989" i="1"/>
  <c r="Y1988" i="1"/>
  <c r="X1988" i="1"/>
  <c r="W1988" i="1"/>
  <c r="V1988" i="1"/>
  <c r="U1988" i="1"/>
  <c r="Y1987" i="1"/>
  <c r="X1987" i="1"/>
  <c r="W1987" i="1"/>
  <c r="V1987" i="1"/>
  <c r="U1987" i="1"/>
  <c r="Y1986" i="1"/>
  <c r="X1986" i="1"/>
  <c r="W1986" i="1"/>
  <c r="V1986" i="1"/>
  <c r="U1986" i="1"/>
  <c r="Y1985" i="1"/>
  <c r="X1985" i="1"/>
  <c r="W1985" i="1"/>
  <c r="V1985" i="1"/>
  <c r="U1985" i="1"/>
  <c r="Y1984" i="1"/>
  <c r="X1984" i="1"/>
  <c r="W1984" i="1"/>
  <c r="V1984" i="1"/>
  <c r="U1984" i="1"/>
  <c r="Y1983" i="1"/>
  <c r="X1983" i="1"/>
  <c r="W1983" i="1"/>
  <c r="V1983" i="1"/>
  <c r="U1983" i="1"/>
  <c r="Y1982" i="1"/>
  <c r="X1982" i="1"/>
  <c r="W1982" i="1"/>
  <c r="V1982" i="1"/>
  <c r="U1982" i="1"/>
  <c r="Y1981" i="1"/>
  <c r="X1981" i="1"/>
  <c r="W1981" i="1"/>
  <c r="V1981" i="1"/>
  <c r="U1981" i="1"/>
  <c r="Y1980" i="1"/>
  <c r="X1980" i="1"/>
  <c r="W1980" i="1"/>
  <c r="V1980" i="1"/>
  <c r="U1980" i="1"/>
  <c r="Y1979" i="1"/>
  <c r="X1979" i="1"/>
  <c r="W1979" i="1"/>
  <c r="V1979" i="1"/>
  <c r="U1979" i="1"/>
  <c r="Y1978" i="1"/>
  <c r="X1978" i="1"/>
  <c r="W1978" i="1"/>
  <c r="V1978" i="1"/>
  <c r="U1978" i="1"/>
  <c r="Y1977" i="1"/>
  <c r="X1977" i="1"/>
  <c r="W1977" i="1"/>
  <c r="V1977" i="1"/>
  <c r="U1977" i="1"/>
  <c r="Y1976" i="1"/>
  <c r="X1976" i="1"/>
  <c r="W1976" i="1"/>
  <c r="V1976" i="1"/>
  <c r="U1976" i="1"/>
  <c r="Y1975" i="1"/>
  <c r="X1975" i="1"/>
  <c r="W1975" i="1"/>
  <c r="V1975" i="1"/>
  <c r="U1975" i="1"/>
  <c r="Y1974" i="1"/>
  <c r="X1974" i="1"/>
  <c r="W1974" i="1"/>
  <c r="V1974" i="1"/>
  <c r="U1974" i="1"/>
  <c r="Y1973" i="1"/>
  <c r="X1973" i="1"/>
  <c r="W1973" i="1"/>
  <c r="V1973" i="1"/>
  <c r="U1973" i="1"/>
  <c r="Y1972" i="1"/>
  <c r="X1972" i="1"/>
  <c r="W1972" i="1"/>
  <c r="V1972" i="1"/>
  <c r="U1972" i="1"/>
  <c r="Y1971" i="1"/>
  <c r="X1971" i="1"/>
  <c r="W1971" i="1"/>
  <c r="V1971" i="1"/>
  <c r="U1971" i="1"/>
  <c r="Y1970" i="1"/>
  <c r="X1970" i="1"/>
  <c r="W1970" i="1"/>
  <c r="V1970" i="1"/>
  <c r="U1970" i="1"/>
  <c r="Y1969" i="1"/>
  <c r="X1969" i="1"/>
  <c r="W1969" i="1"/>
  <c r="V1969" i="1"/>
  <c r="U1969" i="1"/>
  <c r="Y1968" i="1"/>
  <c r="X1968" i="1"/>
  <c r="W1968" i="1"/>
  <c r="V1968" i="1"/>
  <c r="U1968" i="1"/>
  <c r="Y1967" i="1"/>
  <c r="X1967" i="1"/>
  <c r="W1967" i="1"/>
  <c r="V1967" i="1"/>
  <c r="U1967" i="1"/>
  <c r="Y1966" i="1"/>
  <c r="X1966" i="1"/>
  <c r="W1966" i="1"/>
  <c r="V1966" i="1"/>
  <c r="U1966" i="1"/>
  <c r="Y1965" i="1"/>
  <c r="X1965" i="1"/>
  <c r="W1965" i="1"/>
  <c r="V1965" i="1"/>
  <c r="U1965" i="1"/>
  <c r="Y1964" i="1"/>
  <c r="X1964" i="1"/>
  <c r="W1964" i="1"/>
  <c r="V1964" i="1"/>
  <c r="U1964" i="1"/>
  <c r="Y1963" i="1"/>
  <c r="X1963" i="1"/>
  <c r="W1963" i="1"/>
  <c r="V1963" i="1"/>
  <c r="U1963" i="1"/>
  <c r="Y1962" i="1"/>
  <c r="X1962" i="1"/>
  <c r="W1962" i="1"/>
  <c r="V1962" i="1"/>
  <c r="U1962" i="1"/>
  <c r="Y1961" i="1"/>
  <c r="X1961" i="1"/>
  <c r="W1961" i="1"/>
  <c r="V1961" i="1"/>
  <c r="U1961" i="1"/>
  <c r="Y1960" i="1"/>
  <c r="X1960" i="1"/>
  <c r="W1960" i="1"/>
  <c r="V1960" i="1"/>
  <c r="U1960" i="1"/>
  <c r="Y1959" i="1"/>
  <c r="X1959" i="1"/>
  <c r="W1959" i="1"/>
  <c r="V1959" i="1"/>
  <c r="U1959" i="1"/>
  <c r="Y1958" i="1"/>
  <c r="X1958" i="1"/>
  <c r="W1958" i="1"/>
  <c r="V1958" i="1"/>
  <c r="U1958" i="1"/>
  <c r="Y1957" i="1"/>
  <c r="X1957" i="1"/>
  <c r="W1957" i="1"/>
  <c r="V1957" i="1"/>
  <c r="U1957" i="1"/>
  <c r="Y1956" i="1"/>
  <c r="X1956" i="1"/>
  <c r="W1956" i="1"/>
  <c r="V1956" i="1"/>
  <c r="U1956" i="1"/>
  <c r="Y1955" i="1"/>
  <c r="X1955" i="1"/>
  <c r="W1955" i="1"/>
  <c r="V1955" i="1"/>
  <c r="U1955" i="1"/>
  <c r="Y1954" i="1"/>
  <c r="X1954" i="1"/>
  <c r="W1954" i="1"/>
  <c r="V1954" i="1"/>
  <c r="U1954" i="1"/>
  <c r="Y1953" i="1"/>
  <c r="X1953" i="1"/>
  <c r="W1953" i="1"/>
  <c r="V1953" i="1"/>
  <c r="U1953" i="1"/>
  <c r="Y1952" i="1"/>
  <c r="X1952" i="1"/>
  <c r="W1952" i="1"/>
  <c r="V1952" i="1"/>
  <c r="U1952" i="1"/>
  <c r="Y1951" i="1"/>
  <c r="X1951" i="1"/>
  <c r="W1951" i="1"/>
  <c r="V1951" i="1"/>
  <c r="U1951" i="1"/>
  <c r="Y1950" i="1"/>
  <c r="X1950" i="1"/>
  <c r="W1950" i="1"/>
  <c r="V1950" i="1"/>
  <c r="U1950" i="1"/>
  <c r="Y1949" i="1"/>
  <c r="X1949" i="1"/>
  <c r="W1949" i="1"/>
  <c r="V1949" i="1"/>
  <c r="U1949" i="1"/>
  <c r="Y1948" i="1"/>
  <c r="X1948" i="1"/>
  <c r="W1948" i="1"/>
  <c r="V1948" i="1"/>
  <c r="U1948" i="1"/>
  <c r="Y1947" i="1"/>
  <c r="X1947" i="1"/>
  <c r="W1947" i="1"/>
  <c r="V1947" i="1"/>
  <c r="U1947" i="1"/>
  <c r="Y1946" i="1"/>
  <c r="X1946" i="1"/>
  <c r="W1946" i="1"/>
  <c r="V1946" i="1"/>
  <c r="U1946" i="1"/>
  <c r="Y1945" i="1"/>
  <c r="X1945" i="1"/>
  <c r="W1945" i="1"/>
  <c r="V1945" i="1"/>
  <c r="U1945" i="1"/>
  <c r="Y1944" i="1"/>
  <c r="X1944" i="1"/>
  <c r="W1944" i="1"/>
  <c r="V1944" i="1"/>
  <c r="U1944" i="1"/>
  <c r="Y1943" i="1"/>
  <c r="X1943" i="1"/>
  <c r="W1943" i="1"/>
  <c r="V1943" i="1"/>
  <c r="U1943" i="1"/>
  <c r="Y1942" i="1"/>
  <c r="X1942" i="1"/>
  <c r="W1942" i="1"/>
  <c r="V1942" i="1"/>
  <c r="U1942" i="1"/>
  <c r="Y1941" i="1"/>
  <c r="X1941" i="1"/>
  <c r="W1941" i="1"/>
  <c r="V1941" i="1"/>
  <c r="U1941" i="1"/>
  <c r="Y1940" i="1"/>
  <c r="X1940" i="1"/>
  <c r="W1940" i="1"/>
  <c r="V1940" i="1"/>
  <c r="U1940" i="1"/>
  <c r="Y1939" i="1"/>
  <c r="X1939" i="1"/>
  <c r="W1939" i="1"/>
  <c r="V1939" i="1"/>
  <c r="U1939" i="1"/>
  <c r="Y1938" i="1"/>
  <c r="X1938" i="1"/>
  <c r="W1938" i="1"/>
  <c r="V1938" i="1"/>
  <c r="U1938" i="1"/>
  <c r="Y1937" i="1"/>
  <c r="X1937" i="1"/>
  <c r="W1937" i="1"/>
  <c r="V1937" i="1"/>
  <c r="U1937" i="1"/>
  <c r="Y1936" i="1"/>
  <c r="X1936" i="1"/>
  <c r="W1936" i="1"/>
  <c r="V1936" i="1"/>
  <c r="U1936" i="1"/>
  <c r="Y1935" i="1"/>
  <c r="X1935" i="1"/>
  <c r="W1935" i="1"/>
  <c r="V1935" i="1"/>
  <c r="U1935" i="1"/>
  <c r="Y1934" i="1"/>
  <c r="X1934" i="1"/>
  <c r="W1934" i="1"/>
  <c r="V1934" i="1"/>
  <c r="U1934" i="1"/>
  <c r="Y1933" i="1"/>
  <c r="X1933" i="1"/>
  <c r="W1933" i="1"/>
  <c r="V1933" i="1"/>
  <c r="U1933" i="1"/>
  <c r="Y1932" i="1"/>
  <c r="X1932" i="1"/>
  <c r="W1932" i="1"/>
  <c r="V1932" i="1"/>
  <c r="U1932" i="1"/>
  <c r="Y1931" i="1"/>
  <c r="X1931" i="1"/>
  <c r="W1931" i="1"/>
  <c r="V1931" i="1"/>
  <c r="U1931" i="1"/>
  <c r="Y1930" i="1"/>
  <c r="X1930" i="1"/>
  <c r="W1930" i="1"/>
  <c r="V1930" i="1"/>
  <c r="U1930" i="1"/>
  <c r="Y1929" i="1"/>
  <c r="X1929" i="1"/>
  <c r="W1929" i="1"/>
  <c r="V1929" i="1"/>
  <c r="U1929" i="1"/>
  <c r="Y1928" i="1"/>
  <c r="X1928" i="1"/>
  <c r="W1928" i="1"/>
  <c r="V1928" i="1"/>
  <c r="U1928" i="1"/>
  <c r="Y1927" i="1"/>
  <c r="X1927" i="1"/>
  <c r="W1927" i="1"/>
  <c r="V1927" i="1"/>
  <c r="U1927" i="1"/>
  <c r="Y1926" i="1"/>
  <c r="X1926" i="1"/>
  <c r="W1926" i="1"/>
  <c r="V1926" i="1"/>
  <c r="U1926" i="1"/>
  <c r="Y1925" i="1"/>
  <c r="X1925" i="1"/>
  <c r="W1925" i="1"/>
  <c r="V1925" i="1"/>
  <c r="U1925" i="1"/>
  <c r="Y1924" i="1"/>
  <c r="X1924" i="1"/>
  <c r="W1924" i="1"/>
  <c r="V1924" i="1"/>
  <c r="U1924" i="1"/>
  <c r="Y1923" i="1"/>
  <c r="X1923" i="1"/>
  <c r="W1923" i="1"/>
  <c r="V1923" i="1"/>
  <c r="U1923" i="1"/>
  <c r="Y1922" i="1"/>
  <c r="X1922" i="1"/>
  <c r="W1922" i="1"/>
  <c r="V1922" i="1"/>
  <c r="U1922" i="1"/>
  <c r="Y1921" i="1"/>
  <c r="X1921" i="1"/>
  <c r="W1921" i="1"/>
  <c r="V1921" i="1"/>
  <c r="U1921" i="1"/>
  <c r="Y1920" i="1"/>
  <c r="X1920" i="1"/>
  <c r="W1920" i="1"/>
  <c r="V1920" i="1"/>
  <c r="U1920" i="1"/>
  <c r="Y1919" i="1"/>
  <c r="X1919" i="1"/>
  <c r="W1919" i="1"/>
  <c r="V1919" i="1"/>
  <c r="U1919" i="1"/>
  <c r="Y1918" i="1"/>
  <c r="X1918" i="1"/>
  <c r="W1918" i="1"/>
  <c r="V1918" i="1"/>
  <c r="U1918" i="1"/>
  <c r="Y1917" i="1"/>
  <c r="X1917" i="1"/>
  <c r="W1917" i="1"/>
  <c r="V1917" i="1"/>
  <c r="U1917" i="1"/>
  <c r="Y1916" i="1"/>
  <c r="X1916" i="1"/>
  <c r="W1916" i="1"/>
  <c r="V1916" i="1"/>
  <c r="U1916" i="1"/>
  <c r="Y1915" i="1"/>
  <c r="X1915" i="1"/>
  <c r="W1915" i="1"/>
  <c r="V1915" i="1"/>
  <c r="U1915" i="1"/>
  <c r="Y1914" i="1"/>
  <c r="X1914" i="1"/>
  <c r="W1914" i="1"/>
  <c r="V1914" i="1"/>
  <c r="U1914" i="1"/>
  <c r="Y1913" i="1"/>
  <c r="X1913" i="1"/>
  <c r="W1913" i="1"/>
  <c r="V1913" i="1"/>
  <c r="U1913" i="1"/>
  <c r="Y1912" i="1"/>
  <c r="X1912" i="1"/>
  <c r="W1912" i="1"/>
  <c r="V1912" i="1"/>
  <c r="U1912" i="1"/>
  <c r="Y1911" i="1"/>
  <c r="X1911" i="1"/>
  <c r="W1911" i="1"/>
  <c r="V1911" i="1"/>
  <c r="U1911" i="1"/>
  <c r="Y1910" i="1"/>
  <c r="X1910" i="1"/>
  <c r="W1910" i="1"/>
  <c r="V1910" i="1"/>
  <c r="U1910" i="1"/>
  <c r="Y1909" i="1"/>
  <c r="X1909" i="1"/>
  <c r="W1909" i="1"/>
  <c r="V1909" i="1"/>
  <c r="U1909" i="1"/>
  <c r="Y1908" i="1"/>
  <c r="X1908" i="1"/>
  <c r="W1908" i="1"/>
  <c r="V1908" i="1"/>
  <c r="U1908" i="1"/>
  <c r="Y1907" i="1"/>
  <c r="X1907" i="1"/>
  <c r="W1907" i="1"/>
  <c r="V1907" i="1"/>
  <c r="U1907" i="1"/>
  <c r="Y1906" i="1"/>
  <c r="X1906" i="1"/>
  <c r="W1906" i="1"/>
  <c r="V1906" i="1"/>
  <c r="U1906" i="1"/>
  <c r="Y1905" i="1"/>
  <c r="X1905" i="1"/>
  <c r="W1905" i="1"/>
  <c r="V1905" i="1"/>
  <c r="U1905" i="1"/>
  <c r="Y1904" i="1"/>
  <c r="X1904" i="1"/>
  <c r="W1904" i="1"/>
  <c r="V1904" i="1"/>
  <c r="U1904" i="1"/>
  <c r="Y1903" i="1"/>
  <c r="X1903" i="1"/>
  <c r="W1903" i="1"/>
  <c r="V1903" i="1"/>
  <c r="U1903" i="1"/>
  <c r="Y1902" i="1"/>
  <c r="X1902" i="1"/>
  <c r="W1902" i="1"/>
  <c r="V1902" i="1"/>
  <c r="U1902" i="1"/>
  <c r="Y1901" i="1"/>
  <c r="X1901" i="1"/>
  <c r="W1901" i="1"/>
  <c r="V1901" i="1"/>
  <c r="U1901" i="1"/>
  <c r="Y1900" i="1"/>
  <c r="X1900" i="1"/>
  <c r="W1900" i="1"/>
  <c r="V1900" i="1"/>
  <c r="U1900" i="1"/>
  <c r="Y1899" i="1"/>
  <c r="X1899" i="1"/>
  <c r="W1899" i="1"/>
  <c r="V1899" i="1"/>
  <c r="U1899" i="1"/>
  <c r="Y1898" i="1"/>
  <c r="X1898" i="1"/>
  <c r="W1898" i="1"/>
  <c r="V1898" i="1"/>
  <c r="U1898" i="1"/>
  <c r="Y1897" i="1"/>
  <c r="X1897" i="1"/>
  <c r="W1897" i="1"/>
  <c r="V1897" i="1"/>
  <c r="U1897" i="1"/>
  <c r="Y1896" i="1"/>
  <c r="X1896" i="1"/>
  <c r="W1896" i="1"/>
  <c r="V1896" i="1"/>
  <c r="U1896" i="1"/>
  <c r="Y1895" i="1"/>
  <c r="X1895" i="1"/>
  <c r="W1895" i="1"/>
  <c r="V1895" i="1"/>
  <c r="U1895" i="1"/>
  <c r="Y1894" i="1"/>
  <c r="X1894" i="1"/>
  <c r="W1894" i="1"/>
  <c r="V1894" i="1"/>
  <c r="U1894" i="1"/>
  <c r="Y1893" i="1"/>
  <c r="X1893" i="1"/>
  <c r="W1893" i="1"/>
  <c r="V1893" i="1"/>
  <c r="U1893" i="1"/>
  <c r="Y1892" i="1"/>
  <c r="X1892" i="1"/>
  <c r="W1892" i="1"/>
  <c r="V1892" i="1"/>
  <c r="U1892" i="1"/>
  <c r="Y1891" i="1"/>
  <c r="X1891" i="1"/>
  <c r="W1891" i="1"/>
  <c r="V1891" i="1"/>
  <c r="U1891" i="1"/>
  <c r="Y1890" i="1"/>
  <c r="X1890" i="1"/>
  <c r="W1890" i="1"/>
  <c r="V1890" i="1"/>
  <c r="U1890" i="1"/>
  <c r="Y1889" i="1"/>
  <c r="X1889" i="1"/>
  <c r="W1889" i="1"/>
  <c r="V1889" i="1"/>
  <c r="U1889" i="1"/>
  <c r="Y1888" i="1"/>
  <c r="X1888" i="1"/>
  <c r="W1888" i="1"/>
  <c r="V1888" i="1"/>
  <c r="U1888" i="1"/>
  <c r="Y1887" i="1"/>
  <c r="X1887" i="1"/>
  <c r="W1887" i="1"/>
  <c r="V1887" i="1"/>
  <c r="U1887" i="1"/>
  <c r="Y1886" i="1"/>
  <c r="X1886" i="1"/>
  <c r="W1886" i="1"/>
  <c r="V1886" i="1"/>
  <c r="U1886" i="1"/>
  <c r="Y1885" i="1"/>
  <c r="X1885" i="1"/>
  <c r="W1885" i="1"/>
  <c r="V1885" i="1"/>
  <c r="U1885" i="1"/>
  <c r="Y1884" i="1"/>
  <c r="X1884" i="1"/>
  <c r="W1884" i="1"/>
  <c r="V1884" i="1"/>
  <c r="U1884" i="1"/>
  <c r="Y1883" i="1"/>
  <c r="X1883" i="1"/>
  <c r="W1883" i="1"/>
  <c r="V1883" i="1"/>
  <c r="U1883" i="1"/>
  <c r="Y1882" i="1"/>
  <c r="X1882" i="1"/>
  <c r="W1882" i="1"/>
  <c r="V1882" i="1"/>
  <c r="U1882" i="1"/>
  <c r="Y1881" i="1"/>
  <c r="X1881" i="1"/>
  <c r="W1881" i="1"/>
  <c r="V1881" i="1"/>
  <c r="U1881" i="1"/>
  <c r="Y1880" i="1"/>
  <c r="X1880" i="1"/>
  <c r="W1880" i="1"/>
  <c r="V1880" i="1"/>
  <c r="U1880" i="1"/>
  <c r="Y1879" i="1"/>
  <c r="X1879" i="1"/>
  <c r="W1879" i="1"/>
  <c r="V1879" i="1"/>
  <c r="U1879" i="1"/>
  <c r="Y1878" i="1"/>
  <c r="X1878" i="1"/>
  <c r="W1878" i="1"/>
  <c r="V1878" i="1"/>
  <c r="U1878" i="1"/>
  <c r="Y1877" i="1"/>
  <c r="X1877" i="1"/>
  <c r="W1877" i="1"/>
  <c r="V1877" i="1"/>
  <c r="U1877" i="1"/>
  <c r="Y1876" i="1"/>
  <c r="X1876" i="1"/>
  <c r="W1876" i="1"/>
  <c r="V1876" i="1"/>
  <c r="U1876" i="1"/>
  <c r="Y1875" i="1"/>
  <c r="X1875" i="1"/>
  <c r="W1875" i="1"/>
  <c r="V1875" i="1"/>
  <c r="U1875" i="1"/>
  <c r="Y1874" i="1"/>
  <c r="X1874" i="1"/>
  <c r="W1874" i="1"/>
  <c r="V1874" i="1"/>
  <c r="U1874" i="1"/>
  <c r="Y1873" i="1"/>
  <c r="X1873" i="1"/>
  <c r="W1873" i="1"/>
  <c r="V1873" i="1"/>
  <c r="U1873" i="1"/>
  <c r="Y1872" i="1"/>
  <c r="X1872" i="1"/>
  <c r="W1872" i="1"/>
  <c r="V1872" i="1"/>
  <c r="U1872" i="1"/>
  <c r="Y1871" i="1"/>
  <c r="X1871" i="1"/>
  <c r="W1871" i="1"/>
  <c r="V1871" i="1"/>
  <c r="U1871" i="1"/>
  <c r="Y1870" i="1"/>
  <c r="X1870" i="1"/>
  <c r="W1870" i="1"/>
  <c r="V1870" i="1"/>
  <c r="U1870" i="1"/>
  <c r="Y1869" i="1"/>
  <c r="X1869" i="1"/>
  <c r="W1869" i="1"/>
  <c r="V1869" i="1"/>
  <c r="U1869" i="1"/>
  <c r="Y1868" i="1"/>
  <c r="X1868" i="1"/>
  <c r="W1868" i="1"/>
  <c r="V1868" i="1"/>
  <c r="U1868" i="1"/>
  <c r="Y1867" i="1"/>
  <c r="X1867" i="1"/>
  <c r="W1867" i="1"/>
  <c r="V1867" i="1"/>
  <c r="U1867" i="1"/>
  <c r="Y1866" i="1"/>
  <c r="X1866" i="1"/>
  <c r="W1866" i="1"/>
  <c r="V1866" i="1"/>
  <c r="U1866" i="1"/>
  <c r="Y1865" i="1"/>
  <c r="X1865" i="1"/>
  <c r="W1865" i="1"/>
  <c r="V1865" i="1"/>
  <c r="U1865" i="1"/>
  <c r="Y1864" i="1"/>
  <c r="X1864" i="1"/>
  <c r="W1864" i="1"/>
  <c r="V1864" i="1"/>
  <c r="U1864" i="1"/>
  <c r="Y1863" i="1"/>
  <c r="X1863" i="1"/>
  <c r="W1863" i="1"/>
  <c r="V1863" i="1"/>
  <c r="U1863" i="1"/>
  <c r="Y1862" i="1"/>
  <c r="X1862" i="1"/>
  <c r="W1862" i="1"/>
  <c r="V1862" i="1"/>
  <c r="U1862" i="1"/>
  <c r="Y1861" i="1"/>
  <c r="X1861" i="1"/>
  <c r="W1861" i="1"/>
  <c r="V1861" i="1"/>
  <c r="U1861" i="1"/>
  <c r="Y1860" i="1"/>
  <c r="X1860" i="1"/>
  <c r="W1860" i="1"/>
  <c r="V1860" i="1"/>
  <c r="U1860" i="1"/>
  <c r="Y1859" i="1"/>
  <c r="X1859" i="1"/>
  <c r="W1859" i="1"/>
  <c r="V1859" i="1"/>
  <c r="U1859" i="1"/>
  <c r="Y1858" i="1"/>
  <c r="X1858" i="1"/>
  <c r="W1858" i="1"/>
  <c r="V1858" i="1"/>
  <c r="U1858" i="1"/>
  <c r="Y1857" i="1"/>
  <c r="X1857" i="1"/>
  <c r="W1857" i="1"/>
  <c r="V1857" i="1"/>
  <c r="U1857" i="1"/>
  <c r="Y1856" i="1"/>
  <c r="X1856" i="1"/>
  <c r="W1856" i="1"/>
  <c r="V1856" i="1"/>
  <c r="U1856" i="1"/>
  <c r="Y1855" i="1"/>
  <c r="X1855" i="1"/>
  <c r="W1855" i="1"/>
  <c r="V1855" i="1"/>
  <c r="U1855" i="1"/>
  <c r="Y1854" i="1"/>
  <c r="X1854" i="1"/>
  <c r="W1854" i="1"/>
  <c r="V1854" i="1"/>
  <c r="U1854" i="1"/>
  <c r="Y1853" i="1"/>
  <c r="X1853" i="1"/>
  <c r="W1853" i="1"/>
  <c r="V1853" i="1"/>
  <c r="U1853" i="1"/>
  <c r="Y1852" i="1"/>
  <c r="X1852" i="1"/>
  <c r="W1852" i="1"/>
  <c r="V1852" i="1"/>
  <c r="U1852" i="1"/>
  <c r="Y1851" i="1"/>
  <c r="X1851" i="1"/>
  <c r="W1851" i="1"/>
  <c r="V1851" i="1"/>
  <c r="U1851" i="1"/>
  <c r="Y1850" i="1"/>
  <c r="X1850" i="1"/>
  <c r="W1850" i="1"/>
  <c r="V1850" i="1"/>
  <c r="U1850" i="1"/>
  <c r="Y1849" i="1"/>
  <c r="X1849" i="1"/>
  <c r="W1849" i="1"/>
  <c r="V1849" i="1"/>
  <c r="U1849" i="1"/>
  <c r="Y1848" i="1"/>
  <c r="X1848" i="1"/>
  <c r="W1848" i="1"/>
  <c r="V1848" i="1"/>
  <c r="U1848" i="1"/>
  <c r="Y1847" i="1"/>
  <c r="X1847" i="1"/>
  <c r="W1847" i="1"/>
  <c r="V1847" i="1"/>
  <c r="U1847" i="1"/>
  <c r="Y1846" i="1"/>
  <c r="X1846" i="1"/>
  <c r="W1846" i="1"/>
  <c r="V1846" i="1"/>
  <c r="U1846" i="1"/>
  <c r="Y1845" i="1"/>
  <c r="X1845" i="1"/>
  <c r="W1845" i="1"/>
  <c r="V1845" i="1"/>
  <c r="U1845" i="1"/>
  <c r="Y1844" i="1"/>
  <c r="X1844" i="1"/>
  <c r="W1844" i="1"/>
  <c r="V1844" i="1"/>
  <c r="U1844" i="1"/>
  <c r="Y1843" i="1"/>
  <c r="X1843" i="1"/>
  <c r="W1843" i="1"/>
  <c r="V1843" i="1"/>
  <c r="U1843" i="1"/>
  <c r="Y1842" i="1"/>
  <c r="X1842" i="1"/>
  <c r="W1842" i="1"/>
  <c r="V1842" i="1"/>
  <c r="U1842" i="1"/>
  <c r="Y1841" i="1"/>
  <c r="X1841" i="1"/>
  <c r="W1841" i="1"/>
  <c r="V1841" i="1"/>
  <c r="U1841" i="1"/>
  <c r="Y1840" i="1"/>
  <c r="X1840" i="1"/>
  <c r="W1840" i="1"/>
  <c r="V1840" i="1"/>
  <c r="U1840" i="1"/>
  <c r="Y1839" i="1"/>
  <c r="X1839" i="1"/>
  <c r="W1839" i="1"/>
  <c r="V1839" i="1"/>
  <c r="U1839" i="1"/>
  <c r="Y1838" i="1"/>
  <c r="X1838" i="1"/>
  <c r="W1838" i="1"/>
  <c r="V1838" i="1"/>
  <c r="U1838" i="1"/>
  <c r="Y1837" i="1"/>
  <c r="X1837" i="1"/>
  <c r="W1837" i="1"/>
  <c r="V1837" i="1"/>
  <c r="U1837" i="1"/>
  <c r="Y1836" i="1"/>
  <c r="X1836" i="1"/>
  <c r="W1836" i="1"/>
  <c r="V1836" i="1"/>
  <c r="U1836" i="1"/>
  <c r="Y1835" i="1"/>
  <c r="X1835" i="1"/>
  <c r="W1835" i="1"/>
  <c r="V1835" i="1"/>
  <c r="U1835" i="1"/>
  <c r="Y1834" i="1"/>
  <c r="X1834" i="1"/>
  <c r="W1834" i="1"/>
  <c r="V1834" i="1"/>
  <c r="U1834" i="1"/>
  <c r="Y1833" i="1"/>
  <c r="X1833" i="1"/>
  <c r="W1833" i="1"/>
  <c r="V1833" i="1"/>
  <c r="U1833" i="1"/>
  <c r="Y1832" i="1"/>
  <c r="X1832" i="1"/>
  <c r="W1832" i="1"/>
  <c r="V1832" i="1"/>
  <c r="U1832" i="1"/>
  <c r="Y1831" i="1"/>
  <c r="X1831" i="1"/>
  <c r="W1831" i="1"/>
  <c r="V1831" i="1"/>
  <c r="U1831" i="1"/>
  <c r="Y1830" i="1"/>
  <c r="X1830" i="1"/>
  <c r="W1830" i="1"/>
  <c r="V1830" i="1"/>
  <c r="U1830" i="1"/>
  <c r="Y1829" i="1"/>
  <c r="X1829" i="1"/>
  <c r="W1829" i="1"/>
  <c r="V1829" i="1"/>
  <c r="U1829" i="1"/>
  <c r="Y1828" i="1"/>
  <c r="X1828" i="1"/>
  <c r="W1828" i="1"/>
  <c r="V1828" i="1"/>
  <c r="U1828" i="1"/>
  <c r="Y1827" i="1"/>
  <c r="X1827" i="1"/>
  <c r="W1827" i="1"/>
  <c r="V1827" i="1"/>
  <c r="U1827" i="1"/>
  <c r="Y1826" i="1"/>
  <c r="X1826" i="1"/>
  <c r="W1826" i="1"/>
  <c r="V1826" i="1"/>
  <c r="U1826" i="1"/>
  <c r="Y1825" i="1"/>
  <c r="X1825" i="1"/>
  <c r="W1825" i="1"/>
  <c r="V1825" i="1"/>
  <c r="U1825" i="1"/>
  <c r="Y1824" i="1"/>
  <c r="X1824" i="1"/>
  <c r="W1824" i="1"/>
  <c r="V1824" i="1"/>
  <c r="U1824" i="1"/>
  <c r="Y1823" i="1"/>
  <c r="X1823" i="1"/>
  <c r="W1823" i="1"/>
  <c r="V1823" i="1"/>
  <c r="U1823" i="1"/>
  <c r="Y1822" i="1"/>
  <c r="X1822" i="1"/>
  <c r="W1822" i="1"/>
  <c r="V1822" i="1"/>
  <c r="U1822" i="1"/>
  <c r="Y1821" i="1"/>
  <c r="X1821" i="1"/>
  <c r="W1821" i="1"/>
  <c r="V1821" i="1"/>
  <c r="U1821" i="1"/>
  <c r="Y1820" i="1"/>
  <c r="X1820" i="1"/>
  <c r="W1820" i="1"/>
  <c r="V1820" i="1"/>
  <c r="U1820" i="1"/>
  <c r="Y1819" i="1"/>
  <c r="X1819" i="1"/>
  <c r="W1819" i="1"/>
  <c r="V1819" i="1"/>
  <c r="U1819" i="1"/>
  <c r="Y1818" i="1"/>
  <c r="X1818" i="1"/>
  <c r="W1818" i="1"/>
  <c r="V1818" i="1"/>
  <c r="U1818" i="1"/>
  <c r="Y1817" i="1"/>
  <c r="X1817" i="1"/>
  <c r="W1817" i="1"/>
  <c r="V1817" i="1"/>
  <c r="U1817" i="1"/>
  <c r="Y1816" i="1"/>
  <c r="X1816" i="1"/>
  <c r="W1816" i="1"/>
  <c r="V1816" i="1"/>
  <c r="U1816" i="1"/>
  <c r="Y1815" i="1"/>
  <c r="X1815" i="1"/>
  <c r="W1815" i="1"/>
  <c r="V1815" i="1"/>
  <c r="U1815" i="1"/>
  <c r="Y1814" i="1"/>
  <c r="X1814" i="1"/>
  <c r="W1814" i="1"/>
  <c r="V1814" i="1"/>
  <c r="U1814" i="1"/>
  <c r="Y1813" i="1"/>
  <c r="X1813" i="1"/>
  <c r="W1813" i="1"/>
  <c r="V1813" i="1"/>
  <c r="U1813" i="1"/>
  <c r="Y1812" i="1"/>
  <c r="X1812" i="1"/>
  <c r="W1812" i="1"/>
  <c r="V1812" i="1"/>
  <c r="U1812" i="1"/>
  <c r="Y1811" i="1"/>
  <c r="X1811" i="1"/>
  <c r="W1811" i="1"/>
  <c r="V1811" i="1"/>
  <c r="U1811" i="1"/>
  <c r="Y1810" i="1"/>
  <c r="X1810" i="1"/>
  <c r="W1810" i="1"/>
  <c r="V1810" i="1"/>
  <c r="U1810" i="1"/>
  <c r="Y1809" i="1"/>
  <c r="X1809" i="1"/>
  <c r="W1809" i="1"/>
  <c r="V1809" i="1"/>
  <c r="U1809" i="1"/>
  <c r="Y1808" i="1"/>
  <c r="X1808" i="1"/>
  <c r="W1808" i="1"/>
  <c r="V1808" i="1"/>
  <c r="U1808" i="1"/>
  <c r="Y1807" i="1"/>
  <c r="X1807" i="1"/>
  <c r="W1807" i="1"/>
  <c r="V1807" i="1"/>
  <c r="U1807" i="1"/>
  <c r="Y1806" i="1"/>
  <c r="X1806" i="1"/>
  <c r="W1806" i="1"/>
  <c r="V1806" i="1"/>
  <c r="U1806" i="1"/>
  <c r="Y1805" i="1"/>
  <c r="X1805" i="1"/>
  <c r="W1805" i="1"/>
  <c r="V1805" i="1"/>
  <c r="U1805" i="1"/>
  <c r="Y1804" i="1"/>
  <c r="X1804" i="1"/>
  <c r="W1804" i="1"/>
  <c r="V1804" i="1"/>
  <c r="U1804" i="1"/>
  <c r="Y1803" i="1"/>
  <c r="X1803" i="1"/>
  <c r="W1803" i="1"/>
  <c r="V1803" i="1"/>
  <c r="U1803" i="1"/>
  <c r="Y1802" i="1"/>
  <c r="X1802" i="1"/>
  <c r="W1802" i="1"/>
  <c r="V1802" i="1"/>
  <c r="U1802" i="1"/>
  <c r="Y1801" i="1"/>
  <c r="X1801" i="1"/>
  <c r="W1801" i="1"/>
  <c r="V1801" i="1"/>
  <c r="U1801" i="1"/>
  <c r="Y1800" i="1"/>
  <c r="X1800" i="1"/>
  <c r="W1800" i="1"/>
  <c r="V1800" i="1"/>
  <c r="U1800" i="1"/>
  <c r="Y1799" i="1"/>
  <c r="X1799" i="1"/>
  <c r="W1799" i="1"/>
  <c r="V1799" i="1"/>
  <c r="U1799" i="1"/>
  <c r="Y1798" i="1"/>
  <c r="X1798" i="1"/>
  <c r="W1798" i="1"/>
  <c r="V1798" i="1"/>
  <c r="U1798" i="1"/>
  <c r="Y1797" i="1"/>
  <c r="X1797" i="1"/>
  <c r="W1797" i="1"/>
  <c r="V1797" i="1"/>
  <c r="U1797" i="1"/>
  <c r="Y1796" i="1"/>
  <c r="X1796" i="1"/>
  <c r="W1796" i="1"/>
  <c r="V1796" i="1"/>
  <c r="U1796" i="1"/>
  <c r="Y1795" i="1"/>
  <c r="X1795" i="1"/>
  <c r="W1795" i="1"/>
  <c r="V1795" i="1"/>
  <c r="U1795" i="1"/>
  <c r="Y1794" i="1"/>
  <c r="X1794" i="1"/>
  <c r="W1794" i="1"/>
  <c r="V1794" i="1"/>
  <c r="U1794" i="1"/>
  <c r="Y1793" i="1"/>
  <c r="X1793" i="1"/>
  <c r="W1793" i="1"/>
  <c r="V1793" i="1"/>
  <c r="U1793" i="1"/>
  <c r="Y1792" i="1"/>
  <c r="X1792" i="1"/>
  <c r="W1792" i="1"/>
  <c r="V1792" i="1"/>
  <c r="U1792" i="1"/>
  <c r="Y1791" i="1"/>
  <c r="X1791" i="1"/>
  <c r="W1791" i="1"/>
  <c r="V1791" i="1"/>
  <c r="U1791" i="1"/>
  <c r="Y1790" i="1"/>
  <c r="X1790" i="1"/>
  <c r="W1790" i="1"/>
  <c r="V1790" i="1"/>
  <c r="U1790" i="1"/>
  <c r="Y1789" i="1"/>
  <c r="X1789" i="1"/>
  <c r="W1789" i="1"/>
  <c r="V1789" i="1"/>
  <c r="U1789" i="1"/>
  <c r="Y1788" i="1"/>
  <c r="X1788" i="1"/>
  <c r="W1788" i="1"/>
  <c r="V1788" i="1"/>
  <c r="U1788" i="1"/>
  <c r="Y1787" i="1"/>
  <c r="X1787" i="1"/>
  <c r="W1787" i="1"/>
  <c r="V1787" i="1"/>
  <c r="U1787" i="1"/>
  <c r="Y1786" i="1"/>
  <c r="X1786" i="1"/>
  <c r="W1786" i="1"/>
  <c r="V1786" i="1"/>
  <c r="U1786" i="1"/>
  <c r="Y1785" i="1"/>
  <c r="X1785" i="1"/>
  <c r="W1785" i="1"/>
  <c r="V1785" i="1"/>
  <c r="U1785" i="1"/>
  <c r="Y1784" i="1"/>
  <c r="X1784" i="1"/>
  <c r="W1784" i="1"/>
  <c r="V1784" i="1"/>
  <c r="U1784" i="1"/>
  <c r="Y1783" i="1"/>
  <c r="X1783" i="1"/>
  <c r="W1783" i="1"/>
  <c r="V1783" i="1"/>
  <c r="U1783" i="1"/>
  <c r="Y1782" i="1"/>
  <c r="X1782" i="1"/>
  <c r="W1782" i="1"/>
  <c r="V1782" i="1"/>
  <c r="U1782" i="1"/>
  <c r="Y1781" i="1"/>
  <c r="X1781" i="1"/>
  <c r="W1781" i="1"/>
  <c r="V1781" i="1"/>
  <c r="U1781" i="1"/>
  <c r="Y1780" i="1"/>
  <c r="X1780" i="1"/>
  <c r="W1780" i="1"/>
  <c r="V1780" i="1"/>
  <c r="U1780" i="1"/>
  <c r="Y1779" i="1"/>
  <c r="X1779" i="1"/>
  <c r="W1779" i="1"/>
  <c r="V1779" i="1"/>
  <c r="U1779" i="1"/>
  <c r="Y1778" i="1"/>
  <c r="X1778" i="1"/>
  <c r="W1778" i="1"/>
  <c r="V1778" i="1"/>
  <c r="U1778" i="1"/>
  <c r="Y1777" i="1"/>
  <c r="X1777" i="1"/>
  <c r="W1777" i="1"/>
  <c r="V1777" i="1"/>
  <c r="U1777" i="1"/>
  <c r="Y1776" i="1"/>
  <c r="X1776" i="1"/>
  <c r="W1776" i="1"/>
  <c r="V1776" i="1"/>
  <c r="U1776" i="1"/>
  <c r="Y1775" i="1"/>
  <c r="X1775" i="1"/>
  <c r="W1775" i="1"/>
  <c r="V1775" i="1"/>
  <c r="U1775" i="1"/>
  <c r="Y1774" i="1"/>
  <c r="X1774" i="1"/>
  <c r="W1774" i="1"/>
  <c r="V1774" i="1"/>
  <c r="U1774" i="1"/>
  <c r="Y1773" i="1"/>
  <c r="X1773" i="1"/>
  <c r="W1773" i="1"/>
  <c r="V1773" i="1"/>
  <c r="U1773" i="1"/>
  <c r="Y1772" i="1"/>
  <c r="X1772" i="1"/>
  <c r="W1772" i="1"/>
  <c r="V1772" i="1"/>
  <c r="U1772" i="1"/>
  <c r="Y1771" i="1"/>
  <c r="X1771" i="1"/>
  <c r="W1771" i="1"/>
  <c r="V1771" i="1"/>
  <c r="U1771" i="1"/>
  <c r="Y1770" i="1"/>
  <c r="X1770" i="1"/>
  <c r="W1770" i="1"/>
  <c r="V1770" i="1"/>
  <c r="U1770" i="1"/>
  <c r="Y1769" i="1"/>
  <c r="X1769" i="1"/>
  <c r="W1769" i="1"/>
  <c r="V1769" i="1"/>
  <c r="U1769" i="1"/>
  <c r="Y1768" i="1"/>
  <c r="X1768" i="1"/>
  <c r="W1768" i="1"/>
  <c r="V1768" i="1"/>
  <c r="U1768" i="1"/>
  <c r="Y1767" i="1"/>
  <c r="X1767" i="1"/>
  <c r="W1767" i="1"/>
  <c r="V1767" i="1"/>
  <c r="U1767" i="1"/>
  <c r="Y1766" i="1"/>
  <c r="X1766" i="1"/>
  <c r="W1766" i="1"/>
  <c r="V1766" i="1"/>
  <c r="U1766" i="1"/>
  <c r="Y1765" i="1"/>
  <c r="X1765" i="1"/>
  <c r="W1765" i="1"/>
  <c r="V1765" i="1"/>
  <c r="U1765" i="1"/>
  <c r="Y1764" i="1"/>
  <c r="X1764" i="1"/>
  <c r="W1764" i="1"/>
  <c r="V1764" i="1"/>
  <c r="U1764" i="1"/>
  <c r="Y1763" i="1"/>
  <c r="X1763" i="1"/>
  <c r="W1763" i="1"/>
  <c r="V1763" i="1"/>
  <c r="U1763" i="1"/>
  <c r="Y1762" i="1"/>
  <c r="X1762" i="1"/>
  <c r="W1762" i="1"/>
  <c r="V1762" i="1"/>
  <c r="U1762" i="1"/>
  <c r="Y1761" i="1"/>
  <c r="X1761" i="1"/>
  <c r="W1761" i="1"/>
  <c r="V1761" i="1"/>
  <c r="U1761" i="1"/>
  <c r="Y1760" i="1"/>
  <c r="X1760" i="1"/>
  <c r="W1760" i="1"/>
  <c r="V1760" i="1"/>
  <c r="U1760" i="1"/>
  <c r="Y1759" i="1"/>
  <c r="X1759" i="1"/>
  <c r="W1759" i="1"/>
  <c r="V1759" i="1"/>
  <c r="U1759" i="1"/>
  <c r="Y1758" i="1"/>
  <c r="X1758" i="1"/>
  <c r="W1758" i="1"/>
  <c r="V1758" i="1"/>
  <c r="U1758" i="1"/>
  <c r="Y1757" i="1"/>
  <c r="X1757" i="1"/>
  <c r="W1757" i="1"/>
  <c r="V1757" i="1"/>
  <c r="U1757" i="1"/>
  <c r="Y1756" i="1"/>
  <c r="X1756" i="1"/>
  <c r="W1756" i="1"/>
  <c r="V1756" i="1"/>
  <c r="U1756" i="1"/>
  <c r="Y1755" i="1"/>
  <c r="X1755" i="1"/>
  <c r="W1755" i="1"/>
  <c r="V1755" i="1"/>
  <c r="U1755" i="1"/>
  <c r="Y1754" i="1"/>
  <c r="X1754" i="1"/>
  <c r="W1754" i="1"/>
  <c r="V1754" i="1"/>
  <c r="U1754" i="1"/>
  <c r="Y1753" i="1"/>
  <c r="X1753" i="1"/>
  <c r="W1753" i="1"/>
  <c r="V1753" i="1"/>
  <c r="U1753" i="1"/>
  <c r="Y1752" i="1"/>
  <c r="X1752" i="1"/>
  <c r="W1752" i="1"/>
  <c r="V1752" i="1"/>
  <c r="U1752" i="1"/>
  <c r="Y1751" i="1"/>
  <c r="X1751" i="1"/>
  <c r="W1751" i="1"/>
  <c r="V1751" i="1"/>
  <c r="U1751" i="1"/>
  <c r="Y1750" i="1"/>
  <c r="X1750" i="1"/>
  <c r="W1750" i="1"/>
  <c r="V1750" i="1"/>
  <c r="U1750" i="1"/>
  <c r="Y1749" i="1"/>
  <c r="X1749" i="1"/>
  <c r="W1749" i="1"/>
  <c r="V1749" i="1"/>
  <c r="U1749" i="1"/>
  <c r="Y1748" i="1"/>
  <c r="X1748" i="1"/>
  <c r="W1748" i="1"/>
  <c r="V1748" i="1"/>
  <c r="U1748" i="1"/>
  <c r="Y1747" i="1"/>
  <c r="X1747" i="1"/>
  <c r="W1747" i="1"/>
  <c r="V1747" i="1"/>
  <c r="U1747" i="1"/>
  <c r="Y1746" i="1"/>
  <c r="X1746" i="1"/>
  <c r="W1746" i="1"/>
  <c r="V1746" i="1"/>
  <c r="U1746" i="1"/>
  <c r="Y1745" i="1"/>
  <c r="X1745" i="1"/>
  <c r="W1745" i="1"/>
  <c r="V1745" i="1"/>
  <c r="U1745" i="1"/>
  <c r="Y1744" i="1"/>
  <c r="X1744" i="1"/>
  <c r="W1744" i="1"/>
  <c r="V1744" i="1"/>
  <c r="U1744" i="1"/>
  <c r="Y1743" i="1"/>
  <c r="X1743" i="1"/>
  <c r="W1743" i="1"/>
  <c r="V1743" i="1"/>
  <c r="U1743" i="1"/>
  <c r="Y1742" i="1"/>
  <c r="X1742" i="1"/>
  <c r="W1742" i="1"/>
  <c r="V1742" i="1"/>
  <c r="U1742" i="1"/>
  <c r="Y1741" i="1"/>
  <c r="X1741" i="1"/>
  <c r="W1741" i="1"/>
  <c r="V1741" i="1"/>
  <c r="U1741" i="1"/>
  <c r="Y1740" i="1"/>
  <c r="X1740" i="1"/>
  <c r="W1740" i="1"/>
  <c r="V1740" i="1"/>
  <c r="U1740" i="1"/>
  <c r="Y1739" i="1"/>
  <c r="X1739" i="1"/>
  <c r="W1739" i="1"/>
  <c r="V1739" i="1"/>
  <c r="U1739" i="1"/>
  <c r="Y1738" i="1"/>
  <c r="X1738" i="1"/>
  <c r="W1738" i="1"/>
  <c r="V1738" i="1"/>
  <c r="U1738" i="1"/>
  <c r="Y1737" i="1"/>
  <c r="X1737" i="1"/>
  <c r="W1737" i="1"/>
  <c r="V1737" i="1"/>
  <c r="U1737" i="1"/>
  <c r="Y1736" i="1"/>
  <c r="X1736" i="1"/>
  <c r="W1736" i="1"/>
  <c r="V1736" i="1"/>
  <c r="U1736" i="1"/>
  <c r="Y1735" i="1"/>
  <c r="X1735" i="1"/>
  <c r="W1735" i="1"/>
  <c r="V1735" i="1"/>
  <c r="U1735" i="1"/>
  <c r="Y1734" i="1"/>
  <c r="X1734" i="1"/>
  <c r="W1734" i="1"/>
  <c r="V1734" i="1"/>
  <c r="U1734" i="1"/>
  <c r="Y1733" i="1"/>
  <c r="X1733" i="1"/>
  <c r="W1733" i="1"/>
  <c r="V1733" i="1"/>
  <c r="U1733" i="1"/>
  <c r="Y1732" i="1"/>
  <c r="X1732" i="1"/>
  <c r="W1732" i="1"/>
  <c r="V1732" i="1"/>
  <c r="U1732" i="1"/>
  <c r="Y1731" i="1"/>
  <c r="X1731" i="1"/>
  <c r="W1731" i="1"/>
  <c r="V1731" i="1"/>
  <c r="U1731" i="1"/>
  <c r="Y1730" i="1"/>
  <c r="X1730" i="1"/>
  <c r="W1730" i="1"/>
  <c r="V1730" i="1"/>
  <c r="U1730" i="1"/>
  <c r="Y1729" i="1"/>
  <c r="X1729" i="1"/>
  <c r="W1729" i="1"/>
  <c r="V1729" i="1"/>
  <c r="U1729" i="1"/>
  <c r="Y1728" i="1"/>
  <c r="X1728" i="1"/>
  <c r="W1728" i="1"/>
  <c r="V1728" i="1"/>
  <c r="U1728" i="1"/>
  <c r="Y1727" i="1"/>
  <c r="X1727" i="1"/>
  <c r="W1727" i="1"/>
  <c r="V1727" i="1"/>
  <c r="U1727" i="1"/>
  <c r="Y1726" i="1"/>
  <c r="X1726" i="1"/>
  <c r="W1726" i="1"/>
  <c r="V1726" i="1"/>
  <c r="U1726" i="1"/>
  <c r="Y1725" i="1"/>
  <c r="X1725" i="1"/>
  <c r="W1725" i="1"/>
  <c r="V1725" i="1"/>
  <c r="U1725" i="1"/>
  <c r="Y1724" i="1"/>
  <c r="X1724" i="1"/>
  <c r="W1724" i="1"/>
  <c r="V1724" i="1"/>
  <c r="U1724" i="1"/>
  <c r="Y1723" i="1"/>
  <c r="X1723" i="1"/>
  <c r="W1723" i="1"/>
  <c r="V1723" i="1"/>
  <c r="U1723" i="1"/>
  <c r="Y1722" i="1"/>
  <c r="X1722" i="1"/>
  <c r="W1722" i="1"/>
  <c r="V1722" i="1"/>
  <c r="U1722" i="1"/>
  <c r="Y1721" i="1"/>
  <c r="X1721" i="1"/>
  <c r="W1721" i="1"/>
  <c r="V1721" i="1"/>
  <c r="U1721" i="1"/>
  <c r="Y1720" i="1"/>
  <c r="X1720" i="1"/>
  <c r="W1720" i="1"/>
  <c r="V1720" i="1"/>
  <c r="U1720" i="1"/>
  <c r="Y1719" i="1"/>
  <c r="X1719" i="1"/>
  <c r="W1719" i="1"/>
  <c r="V1719" i="1"/>
  <c r="U1719" i="1"/>
  <c r="Y1718" i="1"/>
  <c r="X1718" i="1"/>
  <c r="W1718" i="1"/>
  <c r="V1718" i="1"/>
  <c r="U1718" i="1"/>
  <c r="Y1717" i="1"/>
  <c r="X1717" i="1"/>
  <c r="W1717" i="1"/>
  <c r="V1717" i="1"/>
  <c r="U1717" i="1"/>
  <c r="Y1716" i="1"/>
  <c r="X1716" i="1"/>
  <c r="W1716" i="1"/>
  <c r="V1716" i="1"/>
  <c r="U1716" i="1"/>
  <c r="Y1715" i="1"/>
  <c r="X1715" i="1"/>
  <c r="W1715" i="1"/>
  <c r="V1715" i="1"/>
  <c r="U1715" i="1"/>
  <c r="Y1714" i="1"/>
  <c r="X1714" i="1"/>
  <c r="W1714" i="1"/>
  <c r="V1714" i="1"/>
  <c r="U1714" i="1"/>
  <c r="Y1713" i="1"/>
  <c r="X1713" i="1"/>
  <c r="W1713" i="1"/>
  <c r="V1713" i="1"/>
  <c r="U1713" i="1"/>
  <c r="Y1712" i="1"/>
  <c r="X1712" i="1"/>
  <c r="W1712" i="1"/>
  <c r="V1712" i="1"/>
  <c r="U1712" i="1"/>
  <c r="Y1711" i="1"/>
  <c r="X1711" i="1"/>
  <c r="W1711" i="1"/>
  <c r="V1711" i="1"/>
  <c r="U1711" i="1"/>
  <c r="Y1710" i="1"/>
  <c r="X1710" i="1"/>
  <c r="W1710" i="1"/>
  <c r="V1710" i="1"/>
  <c r="U1710" i="1"/>
  <c r="Y1709" i="1"/>
  <c r="X1709" i="1"/>
  <c r="W1709" i="1"/>
  <c r="V1709" i="1"/>
  <c r="U1709" i="1"/>
  <c r="Y1708" i="1"/>
  <c r="X1708" i="1"/>
  <c r="W1708" i="1"/>
  <c r="V1708" i="1"/>
  <c r="U1708" i="1"/>
  <c r="Y1707" i="1"/>
  <c r="X1707" i="1"/>
  <c r="W1707" i="1"/>
  <c r="V1707" i="1"/>
  <c r="U1707" i="1"/>
  <c r="Y1706" i="1"/>
  <c r="X1706" i="1"/>
  <c r="W1706" i="1"/>
  <c r="V1706" i="1"/>
  <c r="U1706" i="1"/>
  <c r="Y1705" i="1"/>
  <c r="X1705" i="1"/>
  <c r="W1705" i="1"/>
  <c r="V1705" i="1"/>
  <c r="U1705" i="1"/>
  <c r="Y1704" i="1"/>
  <c r="X1704" i="1"/>
  <c r="W1704" i="1"/>
  <c r="V1704" i="1"/>
  <c r="U1704" i="1"/>
  <c r="Y1703" i="1"/>
  <c r="X1703" i="1"/>
  <c r="W1703" i="1"/>
  <c r="V1703" i="1"/>
  <c r="U1703" i="1"/>
  <c r="Y1702" i="1"/>
  <c r="X1702" i="1"/>
  <c r="W1702" i="1"/>
  <c r="V1702" i="1"/>
  <c r="U1702" i="1"/>
  <c r="Y1701" i="1"/>
  <c r="X1701" i="1"/>
  <c r="W1701" i="1"/>
  <c r="V1701" i="1"/>
  <c r="U1701" i="1"/>
  <c r="Y1700" i="1"/>
  <c r="X1700" i="1"/>
  <c r="W1700" i="1"/>
  <c r="V1700" i="1"/>
  <c r="U1700" i="1"/>
  <c r="Y1699" i="1"/>
  <c r="X1699" i="1"/>
  <c r="W1699" i="1"/>
  <c r="V1699" i="1"/>
  <c r="U1699" i="1"/>
  <c r="Y1698" i="1"/>
  <c r="X1698" i="1"/>
  <c r="W1698" i="1"/>
  <c r="V1698" i="1"/>
  <c r="U1698" i="1"/>
  <c r="Y1697" i="1"/>
  <c r="X1697" i="1"/>
  <c r="W1697" i="1"/>
  <c r="V1697" i="1"/>
  <c r="U1697" i="1"/>
  <c r="Y1696" i="1"/>
  <c r="X1696" i="1"/>
  <c r="W1696" i="1"/>
  <c r="V1696" i="1"/>
  <c r="U1696" i="1"/>
  <c r="Y1695" i="1"/>
  <c r="X1695" i="1"/>
  <c r="W1695" i="1"/>
  <c r="V1695" i="1"/>
  <c r="U1695" i="1"/>
  <c r="Y1694" i="1"/>
  <c r="X1694" i="1"/>
  <c r="W1694" i="1"/>
  <c r="V1694" i="1"/>
  <c r="U1694" i="1"/>
  <c r="Y1693" i="1"/>
  <c r="X1693" i="1"/>
  <c r="W1693" i="1"/>
  <c r="V1693" i="1"/>
  <c r="U1693" i="1"/>
  <c r="Y1692" i="1"/>
  <c r="X1692" i="1"/>
  <c r="W1692" i="1"/>
  <c r="V1692" i="1"/>
  <c r="U1692" i="1"/>
  <c r="Y1691" i="1"/>
  <c r="X1691" i="1"/>
  <c r="W1691" i="1"/>
  <c r="V1691" i="1"/>
  <c r="U1691" i="1"/>
  <c r="Y1690" i="1"/>
  <c r="X1690" i="1"/>
  <c r="W1690" i="1"/>
  <c r="V1690" i="1"/>
  <c r="U1690" i="1"/>
  <c r="Y1689" i="1"/>
  <c r="X1689" i="1"/>
  <c r="W1689" i="1"/>
  <c r="V1689" i="1"/>
  <c r="U1689" i="1"/>
  <c r="Y1688" i="1"/>
  <c r="X1688" i="1"/>
  <c r="W1688" i="1"/>
  <c r="V1688" i="1"/>
  <c r="U1688" i="1"/>
  <c r="Y1687" i="1"/>
  <c r="X1687" i="1"/>
  <c r="W1687" i="1"/>
  <c r="V1687" i="1"/>
  <c r="U1687" i="1"/>
  <c r="Y1686" i="1"/>
  <c r="X1686" i="1"/>
  <c r="W1686" i="1"/>
  <c r="V1686" i="1"/>
  <c r="U1686" i="1"/>
  <c r="Y1685" i="1"/>
  <c r="X1685" i="1"/>
  <c r="W1685" i="1"/>
  <c r="V1685" i="1"/>
  <c r="U1685" i="1"/>
  <c r="Y1684" i="1"/>
  <c r="X1684" i="1"/>
  <c r="W1684" i="1"/>
  <c r="V1684" i="1"/>
  <c r="U1684" i="1"/>
  <c r="Y1683" i="1"/>
  <c r="X1683" i="1"/>
  <c r="W1683" i="1"/>
  <c r="V1683" i="1"/>
  <c r="U1683" i="1"/>
  <c r="Y1682" i="1"/>
  <c r="X1682" i="1"/>
  <c r="W1682" i="1"/>
  <c r="V1682" i="1"/>
  <c r="U1682" i="1"/>
  <c r="Y1681" i="1"/>
  <c r="X1681" i="1"/>
  <c r="W1681" i="1"/>
  <c r="V1681" i="1"/>
  <c r="U1681" i="1"/>
  <c r="Y1680" i="1"/>
  <c r="X1680" i="1"/>
  <c r="W1680" i="1"/>
  <c r="V1680" i="1"/>
  <c r="U1680" i="1"/>
  <c r="Y1679" i="1"/>
  <c r="X1679" i="1"/>
  <c r="W1679" i="1"/>
  <c r="V1679" i="1"/>
  <c r="U1679" i="1"/>
  <c r="Y1678" i="1"/>
  <c r="X1678" i="1"/>
  <c r="W1678" i="1"/>
  <c r="V1678" i="1"/>
  <c r="U1678" i="1"/>
  <c r="Y1677" i="1"/>
  <c r="X1677" i="1"/>
  <c r="W1677" i="1"/>
  <c r="V1677" i="1"/>
  <c r="U1677" i="1"/>
  <c r="Y1676" i="1"/>
  <c r="X1676" i="1"/>
  <c r="W1676" i="1"/>
  <c r="V1676" i="1"/>
  <c r="U1676" i="1"/>
  <c r="Y1675" i="1"/>
  <c r="X1675" i="1"/>
  <c r="W1675" i="1"/>
  <c r="V1675" i="1"/>
  <c r="U1675" i="1"/>
  <c r="Y1674" i="1"/>
  <c r="X1674" i="1"/>
  <c r="W1674" i="1"/>
  <c r="V1674" i="1"/>
  <c r="U1674" i="1"/>
  <c r="Y1673" i="1"/>
  <c r="X1673" i="1"/>
  <c r="W1673" i="1"/>
  <c r="V1673" i="1"/>
  <c r="U1673" i="1"/>
  <c r="Y1672" i="1"/>
  <c r="X1672" i="1"/>
  <c r="W1672" i="1"/>
  <c r="V1672" i="1"/>
  <c r="U1672" i="1"/>
  <c r="Y1671" i="1"/>
  <c r="X1671" i="1"/>
  <c r="W1671" i="1"/>
  <c r="V1671" i="1"/>
  <c r="U1671" i="1"/>
  <c r="Y1670" i="1"/>
  <c r="X1670" i="1"/>
  <c r="W1670" i="1"/>
  <c r="V1670" i="1"/>
  <c r="U1670" i="1"/>
  <c r="Y1669" i="1"/>
  <c r="X1669" i="1"/>
  <c r="W1669" i="1"/>
  <c r="V1669" i="1"/>
  <c r="U1669" i="1"/>
  <c r="Y1668" i="1"/>
  <c r="X1668" i="1"/>
  <c r="W1668" i="1"/>
  <c r="V1668" i="1"/>
  <c r="U1668" i="1"/>
  <c r="Y1667" i="1"/>
  <c r="X1667" i="1"/>
  <c r="W1667" i="1"/>
  <c r="V1667" i="1"/>
  <c r="U1667" i="1"/>
  <c r="Y1666" i="1"/>
  <c r="X1666" i="1"/>
  <c r="W1666" i="1"/>
  <c r="V1666" i="1"/>
  <c r="U1666" i="1"/>
  <c r="Y1665" i="1"/>
  <c r="X1665" i="1"/>
  <c r="W1665" i="1"/>
  <c r="V1665" i="1"/>
  <c r="U1665" i="1"/>
  <c r="Y1664" i="1"/>
  <c r="X1664" i="1"/>
  <c r="W1664" i="1"/>
  <c r="V1664" i="1"/>
  <c r="U1664" i="1"/>
  <c r="Y1663" i="1"/>
  <c r="X1663" i="1"/>
  <c r="W1663" i="1"/>
  <c r="V1663" i="1"/>
  <c r="U1663" i="1"/>
  <c r="Y1662" i="1"/>
  <c r="X1662" i="1"/>
  <c r="W1662" i="1"/>
  <c r="V1662" i="1"/>
  <c r="U1662" i="1"/>
  <c r="Y1661" i="1"/>
  <c r="X1661" i="1"/>
  <c r="W1661" i="1"/>
  <c r="V1661" i="1"/>
  <c r="U1661" i="1"/>
  <c r="Y1660" i="1"/>
  <c r="X1660" i="1"/>
  <c r="W1660" i="1"/>
  <c r="V1660" i="1"/>
  <c r="U1660" i="1"/>
  <c r="Y1659" i="1"/>
  <c r="X1659" i="1"/>
  <c r="W1659" i="1"/>
  <c r="V1659" i="1"/>
  <c r="U1659" i="1"/>
  <c r="Y1658" i="1"/>
  <c r="X1658" i="1"/>
  <c r="W1658" i="1"/>
  <c r="V1658" i="1"/>
  <c r="U1658" i="1"/>
  <c r="Y1657" i="1"/>
  <c r="X1657" i="1"/>
  <c r="W1657" i="1"/>
  <c r="V1657" i="1"/>
  <c r="U1657" i="1"/>
  <c r="Y1656" i="1"/>
  <c r="X1656" i="1"/>
  <c r="W1656" i="1"/>
  <c r="V1656" i="1"/>
  <c r="U1656" i="1"/>
  <c r="Y1655" i="1"/>
  <c r="X1655" i="1"/>
  <c r="W1655" i="1"/>
  <c r="V1655" i="1"/>
  <c r="U1655" i="1"/>
  <c r="Y1654" i="1"/>
  <c r="X1654" i="1"/>
  <c r="W1654" i="1"/>
  <c r="V1654" i="1"/>
  <c r="U1654" i="1"/>
  <c r="Y1653" i="1"/>
  <c r="X1653" i="1"/>
  <c r="W1653" i="1"/>
  <c r="V1653" i="1"/>
  <c r="U1653" i="1"/>
  <c r="Y1652" i="1"/>
  <c r="X1652" i="1"/>
  <c r="W1652" i="1"/>
  <c r="V1652" i="1"/>
  <c r="U1652" i="1"/>
  <c r="Y1651" i="1"/>
  <c r="X1651" i="1"/>
  <c r="W1651" i="1"/>
  <c r="V1651" i="1"/>
  <c r="U1651" i="1"/>
  <c r="Y1650" i="1"/>
  <c r="X1650" i="1"/>
  <c r="W1650" i="1"/>
  <c r="V1650" i="1"/>
  <c r="U1650" i="1"/>
  <c r="Y1649" i="1"/>
  <c r="X1649" i="1"/>
  <c r="W1649" i="1"/>
  <c r="V1649" i="1"/>
  <c r="U1649" i="1"/>
  <c r="Y1648" i="1"/>
  <c r="X1648" i="1"/>
  <c r="W1648" i="1"/>
  <c r="V1648" i="1"/>
  <c r="U1648" i="1"/>
  <c r="Y1647" i="1"/>
  <c r="X1647" i="1"/>
  <c r="W1647" i="1"/>
  <c r="V1647" i="1"/>
  <c r="U1647" i="1"/>
  <c r="Y1646" i="1"/>
  <c r="X1646" i="1"/>
  <c r="W1646" i="1"/>
  <c r="V1646" i="1"/>
  <c r="U1646" i="1"/>
  <c r="Y1645" i="1"/>
  <c r="X1645" i="1"/>
  <c r="W1645" i="1"/>
  <c r="V1645" i="1"/>
  <c r="U1645" i="1"/>
  <c r="Y1644" i="1"/>
  <c r="X1644" i="1"/>
  <c r="W1644" i="1"/>
  <c r="V1644" i="1"/>
  <c r="U1644" i="1"/>
  <c r="Y1643" i="1"/>
  <c r="X1643" i="1"/>
  <c r="W1643" i="1"/>
  <c r="V1643" i="1"/>
  <c r="U1643" i="1"/>
  <c r="Y1642" i="1"/>
  <c r="X1642" i="1"/>
  <c r="W1642" i="1"/>
  <c r="V1642" i="1"/>
  <c r="U1642" i="1"/>
  <c r="Y1641" i="1"/>
  <c r="X1641" i="1"/>
  <c r="W1641" i="1"/>
  <c r="V1641" i="1"/>
  <c r="U1641" i="1"/>
  <c r="Y1640" i="1"/>
  <c r="X1640" i="1"/>
  <c r="W1640" i="1"/>
  <c r="V1640" i="1"/>
  <c r="U1640" i="1"/>
  <c r="Y1639" i="1"/>
  <c r="X1639" i="1"/>
  <c r="W1639" i="1"/>
  <c r="V1639" i="1"/>
  <c r="U1639" i="1"/>
  <c r="Y1638" i="1"/>
  <c r="X1638" i="1"/>
  <c r="W1638" i="1"/>
  <c r="V1638" i="1"/>
  <c r="U1638" i="1"/>
  <c r="Y1637" i="1"/>
  <c r="X1637" i="1"/>
  <c r="W1637" i="1"/>
  <c r="V1637" i="1"/>
  <c r="U1637" i="1"/>
  <c r="Y1636" i="1"/>
  <c r="X1636" i="1"/>
  <c r="W1636" i="1"/>
  <c r="V1636" i="1"/>
  <c r="U1636" i="1"/>
  <c r="Y1635" i="1"/>
  <c r="X1635" i="1"/>
  <c r="W1635" i="1"/>
  <c r="V1635" i="1"/>
  <c r="U1635" i="1"/>
  <c r="Y1634" i="1"/>
  <c r="X1634" i="1"/>
  <c r="W1634" i="1"/>
  <c r="V1634" i="1"/>
  <c r="U1634" i="1"/>
  <c r="Y1633" i="1"/>
  <c r="X1633" i="1"/>
  <c r="W1633" i="1"/>
  <c r="V1633" i="1"/>
  <c r="U1633" i="1"/>
  <c r="Y1632" i="1"/>
  <c r="X1632" i="1"/>
  <c r="W1632" i="1"/>
  <c r="V1632" i="1"/>
  <c r="U1632" i="1"/>
  <c r="Y1631" i="1"/>
  <c r="X1631" i="1"/>
  <c r="W1631" i="1"/>
  <c r="V1631" i="1"/>
  <c r="U1631" i="1"/>
  <c r="Y1630" i="1"/>
  <c r="X1630" i="1"/>
  <c r="W1630" i="1"/>
  <c r="V1630" i="1"/>
  <c r="U1630" i="1"/>
  <c r="Y1629" i="1"/>
  <c r="X1629" i="1"/>
  <c r="W1629" i="1"/>
  <c r="V1629" i="1"/>
  <c r="U1629" i="1"/>
  <c r="Y1628" i="1"/>
  <c r="X1628" i="1"/>
  <c r="W1628" i="1"/>
  <c r="V1628" i="1"/>
  <c r="U1628" i="1"/>
  <c r="Y1627" i="1"/>
  <c r="X1627" i="1"/>
  <c r="W1627" i="1"/>
  <c r="V1627" i="1"/>
  <c r="U1627" i="1"/>
  <c r="Y1626" i="1"/>
  <c r="X1626" i="1"/>
  <c r="W1626" i="1"/>
  <c r="V1626" i="1"/>
  <c r="U1626" i="1"/>
  <c r="Y1625" i="1"/>
  <c r="X1625" i="1"/>
  <c r="W1625" i="1"/>
  <c r="V1625" i="1"/>
  <c r="U1625" i="1"/>
  <c r="Y1624" i="1"/>
  <c r="X1624" i="1"/>
  <c r="W1624" i="1"/>
  <c r="V1624" i="1"/>
  <c r="U1624" i="1"/>
  <c r="Y1623" i="1"/>
  <c r="X1623" i="1"/>
  <c r="W1623" i="1"/>
  <c r="V1623" i="1"/>
  <c r="U1623" i="1"/>
  <c r="Y1622" i="1"/>
  <c r="X1622" i="1"/>
  <c r="W1622" i="1"/>
  <c r="V1622" i="1"/>
  <c r="U1622" i="1"/>
  <c r="Y1621" i="1"/>
  <c r="X1621" i="1"/>
  <c r="W1621" i="1"/>
  <c r="V1621" i="1"/>
  <c r="U1621" i="1"/>
  <c r="Y1620" i="1"/>
  <c r="X1620" i="1"/>
  <c r="W1620" i="1"/>
  <c r="V1620" i="1"/>
  <c r="U1620" i="1"/>
  <c r="Y1619" i="1"/>
  <c r="X1619" i="1"/>
  <c r="W1619" i="1"/>
  <c r="V1619" i="1"/>
  <c r="U1619" i="1"/>
  <c r="Y1618" i="1"/>
  <c r="X1618" i="1"/>
  <c r="W1618" i="1"/>
  <c r="V1618" i="1"/>
  <c r="U1618" i="1"/>
  <c r="Y1617" i="1"/>
  <c r="X1617" i="1"/>
  <c r="W1617" i="1"/>
  <c r="V1617" i="1"/>
  <c r="U1617" i="1"/>
  <c r="Y1616" i="1"/>
  <c r="X1616" i="1"/>
  <c r="W1616" i="1"/>
  <c r="V1616" i="1"/>
  <c r="U1616" i="1"/>
  <c r="Y1615" i="1"/>
  <c r="X1615" i="1"/>
  <c r="W1615" i="1"/>
  <c r="V1615" i="1"/>
  <c r="U1615" i="1"/>
  <c r="Y1614" i="1"/>
  <c r="X1614" i="1"/>
  <c r="W1614" i="1"/>
  <c r="V1614" i="1"/>
  <c r="U1614" i="1"/>
  <c r="Y1613" i="1"/>
  <c r="X1613" i="1"/>
  <c r="W1613" i="1"/>
  <c r="V1613" i="1"/>
  <c r="U1613" i="1"/>
  <c r="Y1612" i="1"/>
  <c r="X1612" i="1"/>
  <c r="W1612" i="1"/>
  <c r="V1612" i="1"/>
  <c r="U1612" i="1"/>
  <c r="Y1611" i="1"/>
  <c r="X1611" i="1"/>
  <c r="W1611" i="1"/>
  <c r="V1611" i="1"/>
  <c r="U1611" i="1"/>
  <c r="Y1610" i="1"/>
  <c r="X1610" i="1"/>
  <c r="W1610" i="1"/>
  <c r="V1610" i="1"/>
  <c r="U1610" i="1"/>
  <c r="Y1609" i="1"/>
  <c r="X1609" i="1"/>
  <c r="W1609" i="1"/>
  <c r="V1609" i="1"/>
  <c r="U1609" i="1"/>
  <c r="Y1608" i="1"/>
  <c r="X1608" i="1"/>
  <c r="W1608" i="1"/>
  <c r="V1608" i="1"/>
  <c r="U1608" i="1"/>
  <c r="Y1607" i="1"/>
  <c r="X1607" i="1"/>
  <c r="W1607" i="1"/>
  <c r="V1607" i="1"/>
  <c r="U1607" i="1"/>
  <c r="Y1606" i="1"/>
  <c r="X1606" i="1"/>
  <c r="W1606" i="1"/>
  <c r="V1606" i="1"/>
  <c r="U1606" i="1"/>
  <c r="Y1605" i="1"/>
  <c r="X1605" i="1"/>
  <c r="W1605" i="1"/>
  <c r="V1605" i="1"/>
  <c r="U1605" i="1"/>
  <c r="Y1604" i="1"/>
  <c r="X1604" i="1"/>
  <c r="W1604" i="1"/>
  <c r="V1604" i="1"/>
  <c r="U1604" i="1"/>
  <c r="Y1603" i="1"/>
  <c r="X1603" i="1"/>
  <c r="W1603" i="1"/>
  <c r="V1603" i="1"/>
  <c r="U1603" i="1"/>
  <c r="Y1602" i="1"/>
  <c r="X1602" i="1"/>
  <c r="W1602" i="1"/>
  <c r="V1602" i="1"/>
  <c r="U1602" i="1"/>
  <c r="Y1601" i="1"/>
  <c r="X1601" i="1"/>
  <c r="W1601" i="1"/>
  <c r="V1601" i="1"/>
  <c r="U1601" i="1"/>
  <c r="Y1600" i="1"/>
  <c r="X1600" i="1"/>
  <c r="W1600" i="1"/>
  <c r="V1600" i="1"/>
  <c r="U1600" i="1"/>
  <c r="Y1599" i="1"/>
  <c r="X1599" i="1"/>
  <c r="W1599" i="1"/>
  <c r="V1599" i="1"/>
  <c r="U1599" i="1"/>
  <c r="Y1598" i="1"/>
  <c r="X1598" i="1"/>
  <c r="W1598" i="1"/>
  <c r="V1598" i="1"/>
  <c r="U1598" i="1"/>
  <c r="Y1597" i="1"/>
  <c r="X1597" i="1"/>
  <c r="W1597" i="1"/>
  <c r="V1597" i="1"/>
  <c r="U1597" i="1"/>
  <c r="Y1596" i="1"/>
  <c r="X1596" i="1"/>
  <c r="W1596" i="1"/>
  <c r="V1596" i="1"/>
  <c r="U1596" i="1"/>
  <c r="Y1595" i="1"/>
  <c r="X1595" i="1"/>
  <c r="W1595" i="1"/>
  <c r="V1595" i="1"/>
  <c r="U1595" i="1"/>
  <c r="Y1594" i="1"/>
  <c r="X1594" i="1"/>
  <c r="W1594" i="1"/>
  <c r="V1594" i="1"/>
  <c r="U1594" i="1"/>
  <c r="Y1593" i="1"/>
  <c r="X1593" i="1"/>
  <c r="W1593" i="1"/>
  <c r="V1593" i="1"/>
  <c r="U1593" i="1"/>
  <c r="Y1592" i="1"/>
  <c r="X1592" i="1"/>
  <c r="W1592" i="1"/>
  <c r="V1592" i="1"/>
  <c r="U1592" i="1"/>
  <c r="Y1591" i="1"/>
  <c r="X1591" i="1"/>
  <c r="W1591" i="1"/>
  <c r="V1591" i="1"/>
  <c r="U1591" i="1"/>
  <c r="Y1590" i="1"/>
  <c r="X1590" i="1"/>
  <c r="W1590" i="1"/>
  <c r="V1590" i="1"/>
  <c r="U1590" i="1"/>
  <c r="Y1589" i="1"/>
  <c r="X1589" i="1"/>
  <c r="W1589" i="1"/>
  <c r="V1589" i="1"/>
  <c r="U1589" i="1"/>
  <c r="Y1588" i="1"/>
  <c r="X1588" i="1"/>
  <c r="W1588" i="1"/>
  <c r="V1588" i="1"/>
  <c r="U1588" i="1"/>
  <c r="Y1587" i="1"/>
  <c r="X1587" i="1"/>
  <c r="W1587" i="1"/>
  <c r="V1587" i="1"/>
  <c r="U1587" i="1"/>
  <c r="Y1586" i="1"/>
  <c r="X1586" i="1"/>
  <c r="W1586" i="1"/>
  <c r="V1586" i="1"/>
  <c r="U1586" i="1"/>
  <c r="Y1585" i="1"/>
  <c r="X1585" i="1"/>
  <c r="W1585" i="1"/>
  <c r="V1585" i="1"/>
  <c r="U1585" i="1"/>
  <c r="Y1584" i="1"/>
  <c r="X1584" i="1"/>
  <c r="W1584" i="1"/>
  <c r="V1584" i="1"/>
  <c r="U1584" i="1"/>
  <c r="Y1583" i="1"/>
  <c r="X1583" i="1"/>
  <c r="W1583" i="1"/>
  <c r="V1583" i="1"/>
  <c r="U1583" i="1"/>
  <c r="Y1582" i="1"/>
  <c r="X1582" i="1"/>
  <c r="W1582" i="1"/>
  <c r="V1582" i="1"/>
  <c r="U1582" i="1"/>
  <c r="Y1581" i="1"/>
  <c r="X1581" i="1"/>
  <c r="W1581" i="1"/>
  <c r="V1581" i="1"/>
  <c r="U1581" i="1"/>
  <c r="Y1580" i="1"/>
  <c r="X1580" i="1"/>
  <c r="W1580" i="1"/>
  <c r="V1580" i="1"/>
  <c r="U1580" i="1"/>
  <c r="Y1579" i="1"/>
  <c r="X1579" i="1"/>
  <c r="W1579" i="1"/>
  <c r="V1579" i="1"/>
  <c r="U1579" i="1"/>
  <c r="Y1578" i="1"/>
  <c r="X1578" i="1"/>
  <c r="W1578" i="1"/>
  <c r="V1578" i="1"/>
  <c r="U1578" i="1"/>
  <c r="Y1577" i="1"/>
  <c r="X1577" i="1"/>
  <c r="W1577" i="1"/>
  <c r="V1577" i="1"/>
  <c r="U1577" i="1"/>
  <c r="Y1576" i="1"/>
  <c r="X1576" i="1"/>
  <c r="W1576" i="1"/>
  <c r="V1576" i="1"/>
  <c r="U1576" i="1"/>
  <c r="Y1575" i="1"/>
  <c r="X1575" i="1"/>
  <c r="W1575" i="1"/>
  <c r="V1575" i="1"/>
  <c r="U1575" i="1"/>
  <c r="Y1574" i="1"/>
  <c r="X1574" i="1"/>
  <c r="W1574" i="1"/>
  <c r="V1574" i="1"/>
  <c r="U1574" i="1"/>
  <c r="Y1573" i="1"/>
  <c r="X1573" i="1"/>
  <c r="W1573" i="1"/>
  <c r="V1573" i="1"/>
  <c r="U1573" i="1"/>
  <c r="Y1572" i="1"/>
  <c r="X1572" i="1"/>
  <c r="W1572" i="1"/>
  <c r="V1572" i="1"/>
  <c r="U1572" i="1"/>
  <c r="Y1571" i="1"/>
  <c r="X1571" i="1"/>
  <c r="W1571" i="1"/>
  <c r="V1571" i="1"/>
  <c r="U1571" i="1"/>
  <c r="Y1570" i="1"/>
  <c r="X1570" i="1"/>
  <c r="W1570" i="1"/>
  <c r="V1570" i="1"/>
  <c r="U1570" i="1"/>
  <c r="Y1569" i="1"/>
  <c r="X1569" i="1"/>
  <c r="W1569" i="1"/>
  <c r="V1569" i="1"/>
  <c r="U1569" i="1"/>
  <c r="Y1568" i="1"/>
  <c r="X1568" i="1"/>
  <c r="W1568" i="1"/>
  <c r="V1568" i="1"/>
  <c r="U1568" i="1"/>
  <c r="Y1567" i="1"/>
  <c r="X1567" i="1"/>
  <c r="W1567" i="1"/>
  <c r="V1567" i="1"/>
  <c r="U1567" i="1"/>
  <c r="Y1566" i="1"/>
  <c r="X1566" i="1"/>
  <c r="W1566" i="1"/>
  <c r="V1566" i="1"/>
  <c r="U1566" i="1"/>
  <c r="Y1565" i="1"/>
  <c r="X1565" i="1"/>
  <c r="W1565" i="1"/>
  <c r="V1565" i="1"/>
  <c r="U1565" i="1"/>
  <c r="Y1564" i="1"/>
  <c r="X1564" i="1"/>
  <c r="W1564" i="1"/>
  <c r="V1564" i="1"/>
  <c r="U1564" i="1"/>
  <c r="Y1563" i="1"/>
  <c r="X1563" i="1"/>
  <c r="W1563" i="1"/>
  <c r="V1563" i="1"/>
  <c r="U1563" i="1"/>
  <c r="Y1562" i="1"/>
  <c r="X1562" i="1"/>
  <c r="W1562" i="1"/>
  <c r="V1562" i="1"/>
  <c r="U1562" i="1"/>
  <c r="Y1561" i="1"/>
  <c r="X1561" i="1"/>
  <c r="W1561" i="1"/>
  <c r="V1561" i="1"/>
  <c r="U1561" i="1"/>
  <c r="Y1560" i="1"/>
  <c r="X1560" i="1"/>
  <c r="W1560" i="1"/>
  <c r="V1560" i="1"/>
  <c r="U1560" i="1"/>
  <c r="Y1559" i="1"/>
  <c r="X1559" i="1"/>
  <c r="W1559" i="1"/>
  <c r="V1559" i="1"/>
  <c r="U1559" i="1"/>
  <c r="Y1558" i="1"/>
  <c r="X1558" i="1"/>
  <c r="W1558" i="1"/>
  <c r="V1558" i="1"/>
  <c r="U1558" i="1"/>
  <c r="Y1557" i="1"/>
  <c r="X1557" i="1"/>
  <c r="W1557" i="1"/>
  <c r="V1557" i="1"/>
  <c r="U1557" i="1"/>
  <c r="Y1556" i="1"/>
  <c r="X1556" i="1"/>
  <c r="W1556" i="1"/>
  <c r="V1556" i="1"/>
  <c r="U1556" i="1"/>
  <c r="Y1555" i="1"/>
  <c r="X1555" i="1"/>
  <c r="W1555" i="1"/>
  <c r="V1555" i="1"/>
  <c r="U1555" i="1"/>
  <c r="Y1554" i="1"/>
  <c r="X1554" i="1"/>
  <c r="W1554" i="1"/>
  <c r="V1554" i="1"/>
  <c r="U1554" i="1"/>
  <c r="Y1553" i="1"/>
  <c r="X1553" i="1"/>
  <c r="W1553" i="1"/>
  <c r="V1553" i="1"/>
  <c r="U1553" i="1"/>
  <c r="Y1552" i="1"/>
  <c r="X1552" i="1"/>
  <c r="W1552" i="1"/>
  <c r="V1552" i="1"/>
  <c r="U1552" i="1"/>
  <c r="Y1551" i="1"/>
  <c r="X1551" i="1"/>
  <c r="W1551" i="1"/>
  <c r="V1551" i="1"/>
  <c r="U1551" i="1"/>
  <c r="Y1550" i="1"/>
  <c r="X1550" i="1"/>
  <c r="W1550" i="1"/>
  <c r="V1550" i="1"/>
  <c r="U1550" i="1"/>
  <c r="Y1549" i="1"/>
  <c r="X1549" i="1"/>
  <c r="W1549" i="1"/>
  <c r="V1549" i="1"/>
  <c r="U1549" i="1"/>
  <c r="Y1548" i="1"/>
  <c r="X1548" i="1"/>
  <c r="W1548" i="1"/>
  <c r="V1548" i="1"/>
  <c r="U1548" i="1"/>
  <c r="Y1547" i="1"/>
  <c r="X1547" i="1"/>
  <c r="W1547" i="1"/>
  <c r="V1547" i="1"/>
  <c r="U1547" i="1"/>
  <c r="Y1546" i="1"/>
  <c r="X1546" i="1"/>
  <c r="W1546" i="1"/>
  <c r="V1546" i="1"/>
  <c r="U1546" i="1"/>
  <c r="Y1545" i="1"/>
  <c r="X1545" i="1"/>
  <c r="W1545" i="1"/>
  <c r="V1545" i="1"/>
  <c r="U1545" i="1"/>
  <c r="Y1544" i="1"/>
  <c r="X1544" i="1"/>
  <c r="W1544" i="1"/>
  <c r="V1544" i="1"/>
  <c r="U1544" i="1"/>
  <c r="Y1543" i="1"/>
  <c r="X1543" i="1"/>
  <c r="W1543" i="1"/>
  <c r="V1543" i="1"/>
  <c r="U1543" i="1"/>
  <c r="Y1542" i="1"/>
  <c r="X1542" i="1"/>
  <c r="W1542" i="1"/>
  <c r="V1542" i="1"/>
  <c r="U1542" i="1"/>
  <c r="Y1541" i="1"/>
  <c r="X1541" i="1"/>
  <c r="W1541" i="1"/>
  <c r="V1541" i="1"/>
  <c r="U1541" i="1"/>
  <c r="Y1540" i="1"/>
  <c r="X1540" i="1"/>
  <c r="W1540" i="1"/>
  <c r="V1540" i="1"/>
  <c r="U1540" i="1"/>
  <c r="Y1539" i="1"/>
  <c r="X1539" i="1"/>
  <c r="W1539" i="1"/>
  <c r="V1539" i="1"/>
  <c r="U1539" i="1"/>
  <c r="Y1538" i="1"/>
  <c r="X1538" i="1"/>
  <c r="W1538" i="1"/>
  <c r="V1538" i="1"/>
  <c r="U1538" i="1"/>
  <c r="Y1537" i="1"/>
  <c r="X1537" i="1"/>
  <c r="W1537" i="1"/>
  <c r="V1537" i="1"/>
  <c r="U1537" i="1"/>
  <c r="Y1536" i="1"/>
  <c r="X1536" i="1"/>
  <c r="W1536" i="1"/>
  <c r="V1536" i="1"/>
  <c r="U1536" i="1"/>
  <c r="Y1535" i="1"/>
  <c r="X1535" i="1"/>
  <c r="W1535" i="1"/>
  <c r="V1535" i="1"/>
  <c r="U1535" i="1"/>
  <c r="Y1534" i="1"/>
  <c r="X1534" i="1"/>
  <c r="W1534" i="1"/>
  <c r="V1534" i="1"/>
  <c r="U1534" i="1"/>
  <c r="Y1533" i="1"/>
  <c r="X1533" i="1"/>
  <c r="W1533" i="1"/>
  <c r="V1533" i="1"/>
  <c r="U1533" i="1"/>
  <c r="Y1532" i="1"/>
  <c r="X1532" i="1"/>
  <c r="W1532" i="1"/>
  <c r="V1532" i="1"/>
  <c r="U1532" i="1"/>
  <c r="Y1531" i="1"/>
  <c r="X1531" i="1"/>
  <c r="W1531" i="1"/>
  <c r="V1531" i="1"/>
  <c r="U1531" i="1"/>
  <c r="Y1530" i="1"/>
  <c r="X1530" i="1"/>
  <c r="W1530" i="1"/>
  <c r="V1530" i="1"/>
  <c r="U1530" i="1"/>
  <c r="Y1529" i="1"/>
  <c r="X1529" i="1"/>
  <c r="W1529" i="1"/>
  <c r="V1529" i="1"/>
  <c r="U1529" i="1"/>
  <c r="Y1528" i="1"/>
  <c r="X1528" i="1"/>
  <c r="W1528" i="1"/>
  <c r="V1528" i="1"/>
  <c r="U1528" i="1"/>
  <c r="Y1527" i="1"/>
  <c r="X1527" i="1"/>
  <c r="W1527" i="1"/>
  <c r="V1527" i="1"/>
  <c r="U1527" i="1"/>
  <c r="Y1526" i="1"/>
  <c r="X1526" i="1"/>
  <c r="W1526" i="1"/>
  <c r="V1526" i="1"/>
  <c r="U1526" i="1"/>
  <c r="Y1525" i="1"/>
  <c r="X1525" i="1"/>
  <c r="W1525" i="1"/>
  <c r="V1525" i="1"/>
  <c r="U1525" i="1"/>
  <c r="Y1524" i="1"/>
  <c r="X1524" i="1"/>
  <c r="W1524" i="1"/>
  <c r="V1524" i="1"/>
  <c r="U1524" i="1"/>
  <c r="Y1523" i="1"/>
  <c r="X1523" i="1"/>
  <c r="W1523" i="1"/>
  <c r="V1523" i="1"/>
  <c r="U1523" i="1"/>
  <c r="Y1522" i="1"/>
  <c r="X1522" i="1"/>
  <c r="W1522" i="1"/>
  <c r="V1522" i="1"/>
  <c r="U1522" i="1"/>
  <c r="Y1521" i="1"/>
  <c r="X1521" i="1"/>
  <c r="W1521" i="1"/>
  <c r="V1521" i="1"/>
  <c r="U1521" i="1"/>
  <c r="Y1520" i="1"/>
  <c r="X1520" i="1"/>
  <c r="W1520" i="1"/>
  <c r="V1520" i="1"/>
  <c r="U1520" i="1"/>
  <c r="Y1519" i="1"/>
  <c r="X1519" i="1"/>
  <c r="W1519" i="1"/>
  <c r="V1519" i="1"/>
  <c r="U1519" i="1"/>
  <c r="Y1518" i="1"/>
  <c r="X1518" i="1"/>
  <c r="W1518" i="1"/>
  <c r="V1518" i="1"/>
  <c r="U1518" i="1"/>
  <c r="Y1517" i="1"/>
  <c r="X1517" i="1"/>
  <c r="W1517" i="1"/>
  <c r="V1517" i="1"/>
  <c r="U1517" i="1"/>
  <c r="Y1516" i="1"/>
  <c r="X1516" i="1"/>
  <c r="W1516" i="1"/>
  <c r="V1516" i="1"/>
  <c r="U1516" i="1"/>
  <c r="Y1515" i="1"/>
  <c r="X1515" i="1"/>
  <c r="W1515" i="1"/>
  <c r="V1515" i="1"/>
  <c r="U1515" i="1"/>
  <c r="Y1514" i="1"/>
  <c r="X1514" i="1"/>
  <c r="W1514" i="1"/>
  <c r="V1514" i="1"/>
  <c r="U1514" i="1"/>
  <c r="Y1513" i="1"/>
  <c r="X1513" i="1"/>
  <c r="W1513" i="1"/>
  <c r="V1513" i="1"/>
  <c r="U1513" i="1"/>
  <c r="Y1512" i="1"/>
  <c r="X1512" i="1"/>
  <c r="W1512" i="1"/>
  <c r="V1512" i="1"/>
  <c r="U1512" i="1"/>
  <c r="Y1511" i="1"/>
  <c r="X1511" i="1"/>
  <c r="W1511" i="1"/>
  <c r="V1511" i="1"/>
  <c r="U1511" i="1"/>
  <c r="Y1510" i="1"/>
  <c r="X1510" i="1"/>
  <c r="W1510" i="1"/>
  <c r="V1510" i="1"/>
  <c r="U1510" i="1"/>
  <c r="Y1509" i="1"/>
  <c r="X1509" i="1"/>
  <c r="W1509" i="1"/>
  <c r="V1509" i="1"/>
  <c r="U1509" i="1"/>
  <c r="Y1508" i="1"/>
  <c r="X1508" i="1"/>
  <c r="W1508" i="1"/>
  <c r="V1508" i="1"/>
  <c r="U1508" i="1"/>
  <c r="Y1507" i="1"/>
  <c r="X1507" i="1"/>
  <c r="W1507" i="1"/>
  <c r="V1507" i="1"/>
  <c r="U1507" i="1"/>
  <c r="Y1506" i="1"/>
  <c r="X1506" i="1"/>
  <c r="W1506" i="1"/>
  <c r="V1506" i="1"/>
  <c r="U1506" i="1"/>
  <c r="Y1505" i="1"/>
  <c r="X1505" i="1"/>
  <c r="W1505" i="1"/>
  <c r="V1505" i="1"/>
  <c r="U1505" i="1"/>
  <c r="Y1504" i="1"/>
  <c r="X1504" i="1"/>
  <c r="W1504" i="1"/>
  <c r="V1504" i="1"/>
  <c r="U1504" i="1"/>
  <c r="Y1503" i="1"/>
  <c r="X1503" i="1"/>
  <c r="W1503" i="1"/>
  <c r="V1503" i="1"/>
  <c r="U1503" i="1"/>
  <c r="Y1502" i="1"/>
  <c r="X1502" i="1"/>
  <c r="W1502" i="1"/>
  <c r="V1502" i="1"/>
  <c r="U1502" i="1"/>
  <c r="Y1501" i="1"/>
  <c r="X1501" i="1"/>
  <c r="W1501" i="1"/>
  <c r="V1501" i="1"/>
  <c r="U1501" i="1"/>
  <c r="Y1500" i="1"/>
  <c r="X1500" i="1"/>
  <c r="W1500" i="1"/>
  <c r="V1500" i="1"/>
  <c r="U1500" i="1"/>
  <c r="Y1499" i="1"/>
  <c r="X1499" i="1"/>
  <c r="W1499" i="1"/>
  <c r="V1499" i="1"/>
  <c r="U1499" i="1"/>
  <c r="Y1498" i="1"/>
  <c r="X1498" i="1"/>
  <c r="W1498" i="1"/>
  <c r="V1498" i="1"/>
  <c r="U1498" i="1"/>
  <c r="Y1497" i="1"/>
  <c r="X1497" i="1"/>
  <c r="W1497" i="1"/>
  <c r="V1497" i="1"/>
  <c r="U1497" i="1"/>
  <c r="Y1496" i="1"/>
  <c r="X1496" i="1"/>
  <c r="W1496" i="1"/>
  <c r="V1496" i="1"/>
  <c r="U1496" i="1"/>
  <c r="Y1495" i="1"/>
  <c r="X1495" i="1"/>
  <c r="W1495" i="1"/>
  <c r="V1495" i="1"/>
  <c r="U1495" i="1"/>
  <c r="Y1494" i="1"/>
  <c r="X1494" i="1"/>
  <c r="W1494" i="1"/>
  <c r="V1494" i="1"/>
  <c r="U1494" i="1"/>
  <c r="Y1493" i="1"/>
  <c r="X1493" i="1"/>
  <c r="W1493" i="1"/>
  <c r="V1493" i="1"/>
  <c r="U1493" i="1"/>
  <c r="Y1492" i="1"/>
  <c r="X1492" i="1"/>
  <c r="W1492" i="1"/>
  <c r="V1492" i="1"/>
  <c r="U1492" i="1"/>
  <c r="Y1491" i="1"/>
  <c r="X1491" i="1"/>
  <c r="W1491" i="1"/>
  <c r="V1491" i="1"/>
  <c r="U1491" i="1"/>
  <c r="Y1490" i="1"/>
  <c r="X1490" i="1"/>
  <c r="W1490" i="1"/>
  <c r="V1490" i="1"/>
  <c r="U1490" i="1"/>
  <c r="Y1489" i="1"/>
  <c r="X1489" i="1"/>
  <c r="W1489" i="1"/>
  <c r="V1489" i="1"/>
  <c r="U1489" i="1"/>
  <c r="Y1488" i="1"/>
  <c r="X1488" i="1"/>
  <c r="W1488" i="1"/>
  <c r="V1488" i="1"/>
  <c r="U1488" i="1"/>
  <c r="Y1487" i="1"/>
  <c r="X1487" i="1"/>
  <c r="W1487" i="1"/>
  <c r="V1487" i="1"/>
  <c r="U1487" i="1"/>
  <c r="Y1486" i="1"/>
  <c r="X1486" i="1"/>
  <c r="W1486" i="1"/>
  <c r="V1486" i="1"/>
  <c r="U1486" i="1"/>
  <c r="Y1485" i="1"/>
  <c r="X1485" i="1"/>
  <c r="W1485" i="1"/>
  <c r="V1485" i="1"/>
  <c r="U1485" i="1"/>
  <c r="Y1484" i="1"/>
  <c r="X1484" i="1"/>
  <c r="W1484" i="1"/>
  <c r="V1484" i="1"/>
  <c r="U1484" i="1"/>
  <c r="Y1483" i="1"/>
  <c r="X1483" i="1"/>
  <c r="W1483" i="1"/>
  <c r="V1483" i="1"/>
  <c r="U1483" i="1"/>
  <c r="Y1482" i="1"/>
  <c r="X1482" i="1"/>
  <c r="W1482" i="1"/>
  <c r="V1482" i="1"/>
  <c r="U1482" i="1"/>
  <c r="Y1481" i="1"/>
  <c r="X1481" i="1"/>
  <c r="W1481" i="1"/>
  <c r="V1481" i="1"/>
  <c r="U1481" i="1"/>
  <c r="Y1480" i="1"/>
  <c r="X1480" i="1"/>
  <c r="W1480" i="1"/>
  <c r="V1480" i="1"/>
  <c r="U1480" i="1"/>
  <c r="Y1479" i="1"/>
  <c r="X1479" i="1"/>
  <c r="W1479" i="1"/>
  <c r="V1479" i="1"/>
  <c r="U1479" i="1"/>
  <c r="Y1478" i="1"/>
  <c r="X1478" i="1"/>
  <c r="W1478" i="1"/>
  <c r="V1478" i="1"/>
  <c r="U1478" i="1"/>
  <c r="Y1477" i="1"/>
  <c r="X1477" i="1"/>
  <c r="W1477" i="1"/>
  <c r="V1477" i="1"/>
  <c r="U1477" i="1"/>
  <c r="Y1476" i="1"/>
  <c r="X1476" i="1"/>
  <c r="W1476" i="1"/>
  <c r="V1476" i="1"/>
  <c r="U1476" i="1"/>
  <c r="Y1475" i="1"/>
  <c r="X1475" i="1"/>
  <c r="W1475" i="1"/>
  <c r="V1475" i="1"/>
  <c r="U1475" i="1"/>
  <c r="Y1474" i="1"/>
  <c r="X1474" i="1"/>
  <c r="W1474" i="1"/>
  <c r="V1474" i="1"/>
  <c r="U1474" i="1"/>
  <c r="Y1473" i="1"/>
  <c r="X1473" i="1"/>
  <c r="W1473" i="1"/>
  <c r="V1473" i="1"/>
  <c r="U1473" i="1"/>
  <c r="Y1472" i="1"/>
  <c r="X1472" i="1"/>
  <c r="W1472" i="1"/>
  <c r="V1472" i="1"/>
  <c r="U1472" i="1"/>
  <c r="Y1471" i="1"/>
  <c r="X1471" i="1"/>
  <c r="W1471" i="1"/>
  <c r="V1471" i="1"/>
  <c r="U1471" i="1"/>
  <c r="Y1470" i="1"/>
  <c r="X1470" i="1"/>
  <c r="W1470" i="1"/>
  <c r="V1470" i="1"/>
  <c r="U1470" i="1"/>
  <c r="Y1469" i="1"/>
  <c r="X1469" i="1"/>
  <c r="W1469" i="1"/>
  <c r="V1469" i="1"/>
  <c r="U1469" i="1"/>
  <c r="Y1468" i="1"/>
  <c r="X1468" i="1"/>
  <c r="W1468" i="1"/>
  <c r="V1468" i="1"/>
  <c r="U1468" i="1"/>
  <c r="Y1467" i="1"/>
  <c r="X1467" i="1"/>
  <c r="W1467" i="1"/>
  <c r="V1467" i="1"/>
  <c r="U1467" i="1"/>
  <c r="Y1466" i="1"/>
  <c r="X1466" i="1"/>
  <c r="W1466" i="1"/>
  <c r="V1466" i="1"/>
  <c r="U1466" i="1"/>
  <c r="Y1465" i="1"/>
  <c r="X1465" i="1"/>
  <c r="W1465" i="1"/>
  <c r="V1465" i="1"/>
  <c r="U1465" i="1"/>
  <c r="Y1464" i="1"/>
  <c r="X1464" i="1"/>
  <c r="W1464" i="1"/>
  <c r="V1464" i="1"/>
  <c r="U1464" i="1"/>
  <c r="Y1463" i="1"/>
  <c r="X1463" i="1"/>
  <c r="W1463" i="1"/>
  <c r="V1463" i="1"/>
  <c r="U1463" i="1"/>
  <c r="Y1462" i="1"/>
  <c r="X1462" i="1"/>
  <c r="W1462" i="1"/>
  <c r="V1462" i="1"/>
  <c r="U1462" i="1"/>
  <c r="Y1461" i="1"/>
  <c r="X1461" i="1"/>
  <c r="W1461" i="1"/>
  <c r="V1461" i="1"/>
  <c r="U1461" i="1"/>
  <c r="Y1460" i="1"/>
  <c r="X1460" i="1"/>
  <c r="W1460" i="1"/>
  <c r="V1460" i="1"/>
  <c r="U1460" i="1"/>
  <c r="Y1459" i="1"/>
  <c r="X1459" i="1"/>
  <c r="W1459" i="1"/>
  <c r="V1459" i="1"/>
  <c r="U1459" i="1"/>
  <c r="Y1458" i="1"/>
  <c r="X1458" i="1"/>
  <c r="W1458" i="1"/>
  <c r="V1458" i="1"/>
  <c r="U1458" i="1"/>
  <c r="Y1457" i="1"/>
  <c r="X1457" i="1"/>
  <c r="W1457" i="1"/>
  <c r="V1457" i="1"/>
  <c r="U1457" i="1"/>
  <c r="Y1456" i="1"/>
  <c r="X1456" i="1"/>
  <c r="W1456" i="1"/>
  <c r="V1456" i="1"/>
  <c r="U1456" i="1"/>
  <c r="Y1455" i="1"/>
  <c r="X1455" i="1"/>
  <c r="W1455" i="1"/>
  <c r="V1455" i="1"/>
  <c r="U1455" i="1"/>
  <c r="Y1454" i="1"/>
  <c r="X1454" i="1"/>
  <c r="W1454" i="1"/>
  <c r="V1454" i="1"/>
  <c r="U1454" i="1"/>
  <c r="Y1453" i="1"/>
  <c r="X1453" i="1"/>
  <c r="W1453" i="1"/>
  <c r="V1453" i="1"/>
  <c r="U1453" i="1"/>
  <c r="Y1452" i="1"/>
  <c r="X1452" i="1"/>
  <c r="W1452" i="1"/>
  <c r="V1452" i="1"/>
  <c r="U1452" i="1"/>
  <c r="Y1451" i="1"/>
  <c r="X1451" i="1"/>
  <c r="W1451" i="1"/>
  <c r="V1451" i="1"/>
  <c r="U1451" i="1"/>
  <c r="Y1450" i="1"/>
  <c r="X1450" i="1"/>
  <c r="W1450" i="1"/>
  <c r="V1450" i="1"/>
  <c r="U1450" i="1"/>
  <c r="Y1449" i="1"/>
  <c r="X1449" i="1"/>
  <c r="W1449" i="1"/>
  <c r="V1449" i="1"/>
  <c r="U1449" i="1"/>
  <c r="Y1448" i="1"/>
  <c r="X1448" i="1"/>
  <c r="W1448" i="1"/>
  <c r="V1448" i="1"/>
  <c r="U1448" i="1"/>
  <c r="Y1447" i="1"/>
  <c r="X1447" i="1"/>
  <c r="W1447" i="1"/>
  <c r="V1447" i="1"/>
  <c r="U1447" i="1"/>
  <c r="Y1446" i="1"/>
  <c r="X1446" i="1"/>
  <c r="W1446" i="1"/>
  <c r="V1446" i="1"/>
  <c r="U1446" i="1"/>
  <c r="Y1445" i="1"/>
  <c r="X1445" i="1"/>
  <c r="W1445" i="1"/>
  <c r="V1445" i="1"/>
  <c r="U1445" i="1"/>
  <c r="Y1444" i="1"/>
  <c r="X1444" i="1"/>
  <c r="W1444" i="1"/>
  <c r="V1444" i="1"/>
  <c r="U1444" i="1"/>
  <c r="Y1443" i="1"/>
  <c r="X1443" i="1"/>
  <c r="W1443" i="1"/>
  <c r="V1443" i="1"/>
  <c r="U1443" i="1"/>
  <c r="Y1442" i="1"/>
  <c r="X1442" i="1"/>
  <c r="W1442" i="1"/>
  <c r="V1442" i="1"/>
  <c r="U1442" i="1"/>
  <c r="Y1441" i="1"/>
  <c r="X1441" i="1"/>
  <c r="W1441" i="1"/>
  <c r="V1441" i="1"/>
  <c r="U1441" i="1"/>
  <c r="Y1440" i="1"/>
  <c r="X1440" i="1"/>
  <c r="W1440" i="1"/>
  <c r="V1440" i="1"/>
  <c r="U1440" i="1"/>
  <c r="Y1439" i="1"/>
  <c r="X1439" i="1"/>
  <c r="W1439" i="1"/>
  <c r="V1439" i="1"/>
  <c r="U1439" i="1"/>
  <c r="Y1438" i="1"/>
  <c r="X1438" i="1"/>
  <c r="W1438" i="1"/>
  <c r="V1438" i="1"/>
  <c r="U1438" i="1"/>
  <c r="Y1437" i="1"/>
  <c r="X1437" i="1"/>
  <c r="W1437" i="1"/>
  <c r="V1437" i="1"/>
  <c r="U1437" i="1"/>
  <c r="Y1436" i="1"/>
  <c r="X1436" i="1"/>
  <c r="W1436" i="1"/>
  <c r="V1436" i="1"/>
  <c r="U1436" i="1"/>
  <c r="Y1435" i="1"/>
  <c r="X1435" i="1"/>
  <c r="W1435" i="1"/>
  <c r="V1435" i="1"/>
  <c r="U1435" i="1"/>
  <c r="Y1434" i="1"/>
  <c r="X1434" i="1"/>
  <c r="W1434" i="1"/>
  <c r="V1434" i="1"/>
  <c r="U1434" i="1"/>
  <c r="Y1433" i="1"/>
  <c r="X1433" i="1"/>
  <c r="W1433" i="1"/>
  <c r="V1433" i="1"/>
  <c r="U1433" i="1"/>
  <c r="Y1432" i="1"/>
  <c r="X1432" i="1"/>
  <c r="W1432" i="1"/>
  <c r="V1432" i="1"/>
  <c r="U1432" i="1"/>
  <c r="Y1431" i="1"/>
  <c r="X1431" i="1"/>
  <c r="W1431" i="1"/>
  <c r="V1431" i="1"/>
  <c r="U1431" i="1"/>
  <c r="Y1430" i="1"/>
  <c r="X1430" i="1"/>
  <c r="W1430" i="1"/>
  <c r="V1430" i="1"/>
  <c r="U1430" i="1"/>
  <c r="Y1429" i="1"/>
  <c r="X1429" i="1"/>
  <c r="W1429" i="1"/>
  <c r="V1429" i="1"/>
  <c r="U1429" i="1"/>
  <c r="Y1428" i="1"/>
  <c r="X1428" i="1"/>
  <c r="W1428" i="1"/>
  <c r="V1428" i="1"/>
  <c r="U1428" i="1"/>
  <c r="Y1427" i="1"/>
  <c r="X1427" i="1"/>
  <c r="W1427" i="1"/>
  <c r="V1427" i="1"/>
  <c r="U1427" i="1"/>
  <c r="Y1426" i="1"/>
  <c r="X1426" i="1"/>
  <c r="W1426" i="1"/>
  <c r="V1426" i="1"/>
  <c r="U1426" i="1"/>
  <c r="Y1425" i="1"/>
  <c r="X1425" i="1"/>
  <c r="W1425" i="1"/>
  <c r="V1425" i="1"/>
  <c r="U1425" i="1"/>
  <c r="Y1424" i="1"/>
  <c r="X1424" i="1"/>
  <c r="W1424" i="1"/>
  <c r="V1424" i="1"/>
  <c r="U1424" i="1"/>
  <c r="Y1423" i="1"/>
  <c r="X1423" i="1"/>
  <c r="W1423" i="1"/>
  <c r="V1423" i="1"/>
  <c r="U1423" i="1"/>
  <c r="Y1422" i="1"/>
  <c r="X1422" i="1"/>
  <c r="W1422" i="1"/>
  <c r="V1422" i="1"/>
  <c r="U1422" i="1"/>
  <c r="Y1421" i="1"/>
  <c r="X1421" i="1"/>
  <c r="W1421" i="1"/>
  <c r="V1421" i="1"/>
  <c r="U1421" i="1"/>
  <c r="Y1420" i="1"/>
  <c r="X1420" i="1"/>
  <c r="W1420" i="1"/>
  <c r="V1420" i="1"/>
  <c r="U1420" i="1"/>
  <c r="Y1419" i="1"/>
  <c r="X1419" i="1"/>
  <c r="W1419" i="1"/>
  <c r="V1419" i="1"/>
  <c r="U1419" i="1"/>
  <c r="Y1418" i="1"/>
  <c r="X1418" i="1"/>
  <c r="W1418" i="1"/>
  <c r="V1418" i="1"/>
  <c r="U1418" i="1"/>
  <c r="Y1417" i="1"/>
  <c r="X1417" i="1"/>
  <c r="W1417" i="1"/>
  <c r="V1417" i="1"/>
  <c r="U1417" i="1"/>
  <c r="Y1416" i="1"/>
  <c r="X1416" i="1"/>
  <c r="W1416" i="1"/>
  <c r="V1416" i="1"/>
  <c r="U1416" i="1"/>
  <c r="Y1415" i="1"/>
  <c r="X1415" i="1"/>
  <c r="W1415" i="1"/>
  <c r="V1415" i="1"/>
  <c r="U1415" i="1"/>
  <c r="Y1414" i="1"/>
  <c r="X1414" i="1"/>
  <c r="W1414" i="1"/>
  <c r="V1414" i="1"/>
  <c r="U1414" i="1"/>
  <c r="Y1413" i="1"/>
  <c r="X1413" i="1"/>
  <c r="W1413" i="1"/>
  <c r="V1413" i="1"/>
  <c r="U1413" i="1"/>
  <c r="Y1412" i="1"/>
  <c r="X1412" i="1"/>
  <c r="W1412" i="1"/>
  <c r="V1412" i="1"/>
  <c r="U1412" i="1"/>
  <c r="Y1411" i="1"/>
  <c r="X1411" i="1"/>
  <c r="W1411" i="1"/>
  <c r="V1411" i="1"/>
  <c r="U1411" i="1"/>
  <c r="Y1410" i="1"/>
  <c r="X1410" i="1"/>
  <c r="W1410" i="1"/>
  <c r="V1410" i="1"/>
  <c r="U1410" i="1"/>
  <c r="Y1409" i="1"/>
  <c r="X1409" i="1"/>
  <c r="W1409" i="1"/>
  <c r="V1409" i="1"/>
  <c r="U1409" i="1"/>
  <c r="Y1408" i="1"/>
  <c r="X1408" i="1"/>
  <c r="W1408" i="1"/>
  <c r="V1408" i="1"/>
  <c r="U1408" i="1"/>
  <c r="Y1407" i="1"/>
  <c r="X1407" i="1"/>
  <c r="W1407" i="1"/>
  <c r="V1407" i="1"/>
  <c r="U1407" i="1"/>
  <c r="Y1406" i="1"/>
  <c r="X1406" i="1"/>
  <c r="W1406" i="1"/>
  <c r="V1406" i="1"/>
  <c r="U1406" i="1"/>
  <c r="Y1405" i="1"/>
  <c r="X1405" i="1"/>
  <c r="W1405" i="1"/>
  <c r="V1405" i="1"/>
  <c r="U1405" i="1"/>
  <c r="Y1404" i="1"/>
  <c r="X1404" i="1"/>
  <c r="W1404" i="1"/>
  <c r="V1404" i="1"/>
  <c r="U1404" i="1"/>
  <c r="Y1403" i="1"/>
  <c r="X1403" i="1"/>
  <c r="W1403" i="1"/>
  <c r="V1403" i="1"/>
  <c r="U1403" i="1"/>
  <c r="Y1402" i="1"/>
  <c r="X1402" i="1"/>
  <c r="W1402" i="1"/>
  <c r="V1402" i="1"/>
  <c r="U1402" i="1"/>
  <c r="Y1401" i="1"/>
  <c r="X1401" i="1"/>
  <c r="W1401" i="1"/>
  <c r="V1401" i="1"/>
  <c r="U1401" i="1"/>
  <c r="Y1400" i="1"/>
  <c r="X1400" i="1"/>
  <c r="W1400" i="1"/>
  <c r="V1400" i="1"/>
  <c r="U1400" i="1"/>
  <c r="Y1399" i="1"/>
  <c r="X1399" i="1"/>
  <c r="W1399" i="1"/>
  <c r="V1399" i="1"/>
  <c r="U1399" i="1"/>
  <c r="Y1398" i="1"/>
  <c r="X1398" i="1"/>
  <c r="W1398" i="1"/>
  <c r="V1398" i="1"/>
  <c r="U1398" i="1"/>
  <c r="Y1397" i="1"/>
  <c r="X1397" i="1"/>
  <c r="W1397" i="1"/>
  <c r="V1397" i="1"/>
  <c r="U1397" i="1"/>
  <c r="Y1396" i="1"/>
  <c r="X1396" i="1"/>
  <c r="W1396" i="1"/>
  <c r="V1396" i="1"/>
  <c r="U1396" i="1"/>
  <c r="Y1395" i="1"/>
  <c r="X1395" i="1"/>
  <c r="W1395" i="1"/>
  <c r="V1395" i="1"/>
  <c r="U1395" i="1"/>
  <c r="Y1394" i="1"/>
  <c r="X1394" i="1"/>
  <c r="W1394" i="1"/>
  <c r="V1394" i="1"/>
  <c r="U1394" i="1"/>
  <c r="Y1393" i="1"/>
  <c r="X1393" i="1"/>
  <c r="W1393" i="1"/>
  <c r="V1393" i="1"/>
  <c r="U1393" i="1"/>
  <c r="Y1392" i="1"/>
  <c r="X1392" i="1"/>
  <c r="W1392" i="1"/>
  <c r="V1392" i="1"/>
  <c r="U1392" i="1"/>
  <c r="Y1391" i="1"/>
  <c r="X1391" i="1"/>
  <c r="W1391" i="1"/>
  <c r="V1391" i="1"/>
  <c r="U1391" i="1"/>
  <c r="Y1390" i="1"/>
  <c r="X1390" i="1"/>
  <c r="W1390" i="1"/>
  <c r="V1390" i="1"/>
  <c r="U1390" i="1"/>
  <c r="Y1389" i="1"/>
  <c r="X1389" i="1"/>
  <c r="W1389" i="1"/>
  <c r="V1389" i="1"/>
  <c r="U1389" i="1"/>
  <c r="Y1388" i="1"/>
  <c r="X1388" i="1"/>
  <c r="W1388" i="1"/>
  <c r="V1388" i="1"/>
  <c r="U1388" i="1"/>
  <c r="Y1387" i="1"/>
  <c r="X1387" i="1"/>
  <c r="W1387" i="1"/>
  <c r="V1387" i="1"/>
  <c r="U1387" i="1"/>
  <c r="Y1386" i="1"/>
  <c r="X1386" i="1"/>
  <c r="W1386" i="1"/>
  <c r="V1386" i="1"/>
  <c r="U1386" i="1"/>
  <c r="Y1385" i="1"/>
  <c r="X1385" i="1"/>
  <c r="W1385" i="1"/>
  <c r="V1385" i="1"/>
  <c r="U1385" i="1"/>
  <c r="Y1384" i="1"/>
  <c r="X1384" i="1"/>
  <c r="W1384" i="1"/>
  <c r="V1384" i="1"/>
  <c r="U1384" i="1"/>
  <c r="Y1383" i="1"/>
  <c r="X1383" i="1"/>
  <c r="W1383" i="1"/>
  <c r="V1383" i="1"/>
  <c r="U1383" i="1"/>
  <c r="Y1382" i="1"/>
  <c r="X1382" i="1"/>
  <c r="W1382" i="1"/>
  <c r="V1382" i="1"/>
  <c r="U1382" i="1"/>
  <c r="Y1381" i="1"/>
  <c r="X1381" i="1"/>
  <c r="W1381" i="1"/>
  <c r="V1381" i="1"/>
  <c r="U1381" i="1"/>
  <c r="Y1380" i="1"/>
  <c r="X1380" i="1"/>
  <c r="W1380" i="1"/>
  <c r="V1380" i="1"/>
  <c r="U1380" i="1"/>
  <c r="Y1379" i="1"/>
  <c r="X1379" i="1"/>
  <c r="W1379" i="1"/>
  <c r="V1379" i="1"/>
  <c r="U1379" i="1"/>
  <c r="Y1378" i="1"/>
  <c r="X1378" i="1"/>
  <c r="W1378" i="1"/>
  <c r="V1378" i="1"/>
  <c r="U1378" i="1"/>
  <c r="Y1377" i="1"/>
  <c r="X1377" i="1"/>
  <c r="W1377" i="1"/>
  <c r="V1377" i="1"/>
  <c r="U1377" i="1"/>
  <c r="Y1376" i="1"/>
  <c r="X1376" i="1"/>
  <c r="W1376" i="1"/>
  <c r="V1376" i="1"/>
  <c r="U1376" i="1"/>
  <c r="Y1375" i="1"/>
  <c r="X1375" i="1"/>
  <c r="W1375" i="1"/>
  <c r="V1375" i="1"/>
  <c r="U1375" i="1"/>
  <c r="Y1374" i="1"/>
  <c r="X1374" i="1"/>
  <c r="W1374" i="1"/>
  <c r="V1374" i="1"/>
  <c r="U1374" i="1"/>
  <c r="Y1373" i="1"/>
  <c r="X1373" i="1"/>
  <c r="W1373" i="1"/>
  <c r="V1373" i="1"/>
  <c r="U1373" i="1"/>
  <c r="Y1372" i="1"/>
  <c r="X1372" i="1"/>
  <c r="W1372" i="1"/>
  <c r="V1372" i="1"/>
  <c r="U1372" i="1"/>
  <c r="Y1371" i="1"/>
  <c r="X1371" i="1"/>
  <c r="W1371" i="1"/>
  <c r="V1371" i="1"/>
  <c r="U1371" i="1"/>
  <c r="Y1370" i="1"/>
  <c r="X1370" i="1"/>
  <c r="W1370" i="1"/>
  <c r="V1370" i="1"/>
  <c r="U1370" i="1"/>
  <c r="Y1369" i="1"/>
  <c r="X1369" i="1"/>
  <c r="W1369" i="1"/>
  <c r="V1369" i="1"/>
  <c r="U1369" i="1"/>
  <c r="Y1368" i="1"/>
  <c r="X1368" i="1"/>
  <c r="W1368" i="1"/>
  <c r="V1368" i="1"/>
  <c r="U1368" i="1"/>
  <c r="Y1367" i="1"/>
  <c r="X1367" i="1"/>
  <c r="W1367" i="1"/>
  <c r="V1367" i="1"/>
  <c r="U1367" i="1"/>
  <c r="Y1366" i="1"/>
  <c r="X1366" i="1"/>
  <c r="W1366" i="1"/>
  <c r="V1366" i="1"/>
  <c r="U1366" i="1"/>
  <c r="Y1365" i="1"/>
  <c r="X1365" i="1"/>
  <c r="W1365" i="1"/>
  <c r="V1365" i="1"/>
  <c r="U1365" i="1"/>
  <c r="Y1364" i="1"/>
  <c r="X1364" i="1"/>
  <c r="W1364" i="1"/>
  <c r="V1364" i="1"/>
  <c r="U1364" i="1"/>
  <c r="Y1363" i="1"/>
  <c r="X1363" i="1"/>
  <c r="W1363" i="1"/>
  <c r="V1363" i="1"/>
  <c r="U1363" i="1"/>
  <c r="Y1362" i="1"/>
  <c r="X1362" i="1"/>
  <c r="W1362" i="1"/>
  <c r="V1362" i="1"/>
  <c r="U1362" i="1"/>
  <c r="Y1361" i="1"/>
  <c r="X1361" i="1"/>
  <c r="W1361" i="1"/>
  <c r="V1361" i="1"/>
  <c r="U1361" i="1"/>
  <c r="Y1360" i="1"/>
  <c r="X1360" i="1"/>
  <c r="W1360" i="1"/>
  <c r="V1360" i="1"/>
  <c r="U1360" i="1"/>
  <c r="Y1359" i="1"/>
  <c r="X1359" i="1"/>
  <c r="W1359" i="1"/>
  <c r="V1359" i="1"/>
  <c r="U1359" i="1"/>
  <c r="Y1358" i="1"/>
  <c r="X1358" i="1"/>
  <c r="W1358" i="1"/>
  <c r="V1358" i="1"/>
  <c r="U1358" i="1"/>
  <c r="Y1357" i="1"/>
  <c r="X1357" i="1"/>
  <c r="W1357" i="1"/>
  <c r="V1357" i="1"/>
  <c r="U1357" i="1"/>
  <c r="Y1356" i="1"/>
  <c r="X1356" i="1"/>
  <c r="W1356" i="1"/>
  <c r="V1356" i="1"/>
  <c r="U1356" i="1"/>
  <c r="Y1355" i="1"/>
  <c r="X1355" i="1"/>
  <c r="W1355" i="1"/>
  <c r="V1355" i="1"/>
  <c r="U1355" i="1"/>
  <c r="Y1354" i="1"/>
  <c r="X1354" i="1"/>
  <c r="W1354" i="1"/>
  <c r="V1354" i="1"/>
  <c r="U1354" i="1"/>
  <c r="Y1353" i="1"/>
  <c r="X1353" i="1"/>
  <c r="W1353" i="1"/>
  <c r="V1353" i="1"/>
  <c r="U1353" i="1"/>
  <c r="Y1352" i="1"/>
  <c r="X1352" i="1"/>
  <c r="W1352" i="1"/>
  <c r="V1352" i="1"/>
  <c r="U1352" i="1"/>
  <c r="Y1351" i="1"/>
  <c r="X1351" i="1"/>
  <c r="W1351" i="1"/>
  <c r="V1351" i="1"/>
  <c r="U1351" i="1"/>
  <c r="Y1350" i="1"/>
  <c r="X1350" i="1"/>
  <c r="W1350" i="1"/>
  <c r="V1350" i="1"/>
  <c r="U1350" i="1"/>
  <c r="Y1349" i="1"/>
  <c r="X1349" i="1"/>
  <c r="W1349" i="1"/>
  <c r="V1349" i="1"/>
  <c r="U1349" i="1"/>
  <c r="Y1348" i="1"/>
  <c r="X1348" i="1"/>
  <c r="W1348" i="1"/>
  <c r="V1348" i="1"/>
  <c r="U1348" i="1"/>
  <c r="Y1347" i="1"/>
  <c r="X1347" i="1"/>
  <c r="W1347" i="1"/>
  <c r="V1347" i="1"/>
  <c r="U1347" i="1"/>
  <c r="Y1346" i="1"/>
  <c r="X1346" i="1"/>
  <c r="W1346" i="1"/>
  <c r="V1346" i="1"/>
  <c r="U1346" i="1"/>
  <c r="Y1345" i="1"/>
  <c r="X1345" i="1"/>
  <c r="W1345" i="1"/>
  <c r="V1345" i="1"/>
  <c r="U1345" i="1"/>
  <c r="Y1344" i="1"/>
  <c r="X1344" i="1"/>
  <c r="W1344" i="1"/>
  <c r="V1344" i="1"/>
  <c r="U1344" i="1"/>
  <c r="Y1343" i="1"/>
  <c r="X1343" i="1"/>
  <c r="W1343" i="1"/>
  <c r="V1343" i="1"/>
  <c r="U1343" i="1"/>
  <c r="Y1342" i="1"/>
  <c r="X1342" i="1"/>
  <c r="W1342" i="1"/>
  <c r="V1342" i="1"/>
  <c r="U1342" i="1"/>
  <c r="Y1341" i="1"/>
  <c r="X1341" i="1"/>
  <c r="W1341" i="1"/>
  <c r="V1341" i="1"/>
  <c r="U1341" i="1"/>
  <c r="Y1340" i="1"/>
  <c r="X1340" i="1"/>
  <c r="W1340" i="1"/>
  <c r="V1340" i="1"/>
  <c r="U1340" i="1"/>
  <c r="Y1339" i="1"/>
  <c r="X1339" i="1"/>
  <c r="W1339" i="1"/>
  <c r="V1339" i="1"/>
  <c r="U1339" i="1"/>
  <c r="Y1338" i="1"/>
  <c r="X1338" i="1"/>
  <c r="W1338" i="1"/>
  <c r="V1338" i="1"/>
  <c r="U1338" i="1"/>
  <c r="Y1337" i="1"/>
  <c r="X1337" i="1"/>
  <c r="W1337" i="1"/>
  <c r="V1337" i="1"/>
  <c r="U1337" i="1"/>
  <c r="Y1336" i="1"/>
  <c r="X1336" i="1"/>
  <c r="W1336" i="1"/>
  <c r="V1336" i="1"/>
  <c r="U1336" i="1"/>
  <c r="Y1335" i="1"/>
  <c r="X1335" i="1"/>
  <c r="W1335" i="1"/>
  <c r="V1335" i="1"/>
  <c r="U1335" i="1"/>
  <c r="Y1334" i="1"/>
  <c r="X1334" i="1"/>
  <c r="W1334" i="1"/>
  <c r="V1334" i="1"/>
  <c r="U1334" i="1"/>
  <c r="Y1333" i="1"/>
  <c r="X1333" i="1"/>
  <c r="W1333" i="1"/>
  <c r="V1333" i="1"/>
  <c r="U1333" i="1"/>
  <c r="Y1332" i="1"/>
  <c r="X1332" i="1"/>
  <c r="W1332" i="1"/>
  <c r="V1332" i="1"/>
  <c r="U1332" i="1"/>
  <c r="Y1331" i="1"/>
  <c r="X1331" i="1"/>
  <c r="W1331" i="1"/>
  <c r="V1331" i="1"/>
  <c r="U1331" i="1"/>
  <c r="Y1330" i="1"/>
  <c r="X1330" i="1"/>
  <c r="W1330" i="1"/>
  <c r="V1330" i="1"/>
  <c r="U1330" i="1"/>
  <c r="Y1329" i="1"/>
  <c r="X1329" i="1"/>
  <c r="W1329" i="1"/>
  <c r="V1329" i="1"/>
  <c r="U1329" i="1"/>
  <c r="Y1328" i="1"/>
  <c r="X1328" i="1"/>
  <c r="W1328" i="1"/>
  <c r="V1328" i="1"/>
  <c r="U1328" i="1"/>
  <c r="Y1327" i="1"/>
  <c r="X1327" i="1"/>
  <c r="W1327" i="1"/>
  <c r="V1327" i="1"/>
  <c r="U1327" i="1"/>
  <c r="Y1326" i="1"/>
  <c r="X1326" i="1"/>
  <c r="W1326" i="1"/>
  <c r="V1326" i="1"/>
  <c r="U1326" i="1"/>
  <c r="Y1325" i="1"/>
  <c r="X1325" i="1"/>
  <c r="W1325" i="1"/>
  <c r="V1325" i="1"/>
  <c r="U1325" i="1"/>
  <c r="Y1324" i="1"/>
  <c r="X1324" i="1"/>
  <c r="W1324" i="1"/>
  <c r="V1324" i="1"/>
  <c r="U1324" i="1"/>
  <c r="Y1323" i="1"/>
  <c r="X1323" i="1"/>
  <c r="W1323" i="1"/>
  <c r="V1323" i="1"/>
  <c r="U1323" i="1"/>
  <c r="Y1322" i="1"/>
  <c r="X1322" i="1"/>
  <c r="W1322" i="1"/>
  <c r="V1322" i="1"/>
  <c r="U1322" i="1"/>
  <c r="Y1321" i="1"/>
  <c r="X1321" i="1"/>
  <c r="W1321" i="1"/>
  <c r="V1321" i="1"/>
  <c r="U1321" i="1"/>
  <c r="Y1320" i="1"/>
  <c r="X1320" i="1"/>
  <c r="W1320" i="1"/>
  <c r="V1320" i="1"/>
  <c r="U1320" i="1"/>
  <c r="Y1319" i="1"/>
  <c r="X1319" i="1"/>
  <c r="W1319" i="1"/>
  <c r="V1319" i="1"/>
  <c r="U1319" i="1"/>
  <c r="Y1318" i="1"/>
  <c r="X1318" i="1"/>
  <c r="W1318" i="1"/>
  <c r="V1318" i="1"/>
  <c r="U1318" i="1"/>
  <c r="Y1317" i="1"/>
  <c r="X1317" i="1"/>
  <c r="W1317" i="1"/>
  <c r="V1317" i="1"/>
  <c r="U1317" i="1"/>
  <c r="Y1316" i="1"/>
  <c r="X1316" i="1"/>
  <c r="W1316" i="1"/>
  <c r="V1316" i="1"/>
  <c r="U1316" i="1"/>
  <c r="Y1315" i="1"/>
  <c r="X1315" i="1"/>
  <c r="W1315" i="1"/>
  <c r="V1315" i="1"/>
  <c r="U1315" i="1"/>
  <c r="Y1314" i="1"/>
  <c r="X1314" i="1"/>
  <c r="W1314" i="1"/>
  <c r="V1314" i="1"/>
  <c r="U1314" i="1"/>
  <c r="Y1313" i="1"/>
  <c r="X1313" i="1"/>
  <c r="W1313" i="1"/>
  <c r="V1313" i="1"/>
  <c r="U1313" i="1"/>
  <c r="Y1312" i="1"/>
  <c r="X1312" i="1"/>
  <c r="W1312" i="1"/>
  <c r="V1312" i="1"/>
  <c r="U1312" i="1"/>
  <c r="Y1311" i="1"/>
  <c r="X1311" i="1"/>
  <c r="W1311" i="1"/>
  <c r="V1311" i="1"/>
  <c r="U1311" i="1"/>
  <c r="Y1310" i="1"/>
  <c r="X1310" i="1"/>
  <c r="W1310" i="1"/>
  <c r="V1310" i="1"/>
  <c r="U1310" i="1"/>
  <c r="Y1309" i="1"/>
  <c r="X1309" i="1"/>
  <c r="W1309" i="1"/>
  <c r="V1309" i="1"/>
  <c r="U1309" i="1"/>
  <c r="Y1308" i="1"/>
  <c r="X1308" i="1"/>
  <c r="W1308" i="1"/>
  <c r="V1308" i="1"/>
  <c r="U1308" i="1"/>
  <c r="Y1307" i="1"/>
  <c r="X1307" i="1"/>
  <c r="W1307" i="1"/>
  <c r="V1307" i="1"/>
  <c r="U1307" i="1"/>
  <c r="Y1306" i="1"/>
  <c r="X1306" i="1"/>
  <c r="W1306" i="1"/>
  <c r="V1306" i="1"/>
  <c r="U1306" i="1"/>
  <c r="Y1305" i="1"/>
  <c r="X1305" i="1"/>
  <c r="W1305" i="1"/>
  <c r="V1305" i="1"/>
  <c r="U1305" i="1"/>
  <c r="Y1304" i="1"/>
  <c r="X1304" i="1"/>
  <c r="W1304" i="1"/>
  <c r="V1304" i="1"/>
  <c r="U1304" i="1"/>
  <c r="Y1303" i="1"/>
  <c r="X1303" i="1"/>
  <c r="W1303" i="1"/>
  <c r="V1303" i="1"/>
  <c r="U1303" i="1"/>
  <c r="Y1302" i="1"/>
  <c r="X1302" i="1"/>
  <c r="W1302" i="1"/>
  <c r="V1302" i="1"/>
  <c r="U1302" i="1"/>
  <c r="Y1301" i="1"/>
  <c r="X1301" i="1"/>
  <c r="W1301" i="1"/>
  <c r="V1301" i="1"/>
  <c r="U1301" i="1"/>
  <c r="Y1300" i="1"/>
  <c r="X1300" i="1"/>
  <c r="W1300" i="1"/>
  <c r="V1300" i="1"/>
  <c r="U1300" i="1"/>
  <c r="Y1299" i="1"/>
  <c r="X1299" i="1"/>
  <c r="W1299" i="1"/>
  <c r="V1299" i="1"/>
  <c r="U1299" i="1"/>
  <c r="Y1298" i="1"/>
  <c r="X1298" i="1"/>
  <c r="W1298" i="1"/>
  <c r="V1298" i="1"/>
  <c r="U1298" i="1"/>
  <c r="Y1297" i="1"/>
  <c r="X1297" i="1"/>
  <c r="W1297" i="1"/>
  <c r="V1297" i="1"/>
  <c r="U1297" i="1"/>
  <c r="Y1296" i="1"/>
  <c r="X1296" i="1"/>
  <c r="W1296" i="1"/>
  <c r="V1296" i="1"/>
  <c r="U1296" i="1"/>
  <c r="Y1295" i="1"/>
  <c r="X1295" i="1"/>
  <c r="W1295" i="1"/>
  <c r="V1295" i="1"/>
  <c r="U1295" i="1"/>
  <c r="Y1294" i="1"/>
  <c r="X1294" i="1"/>
  <c r="W1294" i="1"/>
  <c r="V1294" i="1"/>
  <c r="U1294" i="1"/>
  <c r="Y1293" i="1"/>
  <c r="X1293" i="1"/>
  <c r="W1293" i="1"/>
  <c r="V1293" i="1"/>
  <c r="U1293" i="1"/>
  <c r="Y1292" i="1"/>
  <c r="X1292" i="1"/>
  <c r="W1292" i="1"/>
  <c r="V1292" i="1"/>
  <c r="U1292" i="1"/>
  <c r="Y1291" i="1"/>
  <c r="X1291" i="1"/>
  <c r="W1291" i="1"/>
  <c r="V1291" i="1"/>
  <c r="U1291" i="1"/>
  <c r="Y1290" i="1"/>
  <c r="X1290" i="1"/>
  <c r="W1290" i="1"/>
  <c r="V1290" i="1"/>
  <c r="U1290" i="1"/>
  <c r="Y1289" i="1"/>
  <c r="X1289" i="1"/>
  <c r="W1289" i="1"/>
  <c r="V1289" i="1"/>
  <c r="U1289" i="1"/>
  <c r="Y1288" i="1"/>
  <c r="X1288" i="1"/>
  <c r="W1288" i="1"/>
  <c r="V1288" i="1"/>
  <c r="U1288" i="1"/>
  <c r="Y1287" i="1"/>
  <c r="X1287" i="1"/>
  <c r="W1287" i="1"/>
  <c r="V1287" i="1"/>
  <c r="U1287" i="1"/>
  <c r="Y1286" i="1"/>
  <c r="X1286" i="1"/>
  <c r="W1286" i="1"/>
  <c r="V1286" i="1"/>
  <c r="U1286" i="1"/>
  <c r="Y1285" i="1"/>
  <c r="X1285" i="1"/>
  <c r="W1285" i="1"/>
  <c r="V1285" i="1"/>
  <c r="U1285" i="1"/>
  <c r="Y1284" i="1"/>
  <c r="X1284" i="1"/>
  <c r="W1284" i="1"/>
  <c r="V1284" i="1"/>
  <c r="U1284" i="1"/>
  <c r="Y1283" i="1"/>
  <c r="X1283" i="1"/>
  <c r="W1283" i="1"/>
  <c r="V1283" i="1"/>
  <c r="U1283" i="1"/>
  <c r="Y1282" i="1"/>
  <c r="X1282" i="1"/>
  <c r="W1282" i="1"/>
  <c r="V1282" i="1"/>
  <c r="U1282" i="1"/>
  <c r="Y1281" i="1"/>
  <c r="X1281" i="1"/>
  <c r="W1281" i="1"/>
  <c r="V1281" i="1"/>
  <c r="U1281" i="1"/>
  <c r="Y1280" i="1"/>
  <c r="X1280" i="1"/>
  <c r="W1280" i="1"/>
  <c r="V1280" i="1"/>
  <c r="U1280" i="1"/>
  <c r="Y1279" i="1"/>
  <c r="X1279" i="1"/>
  <c r="W1279" i="1"/>
  <c r="V1279" i="1"/>
  <c r="U1279" i="1"/>
  <c r="Y1278" i="1"/>
  <c r="X1278" i="1"/>
  <c r="W1278" i="1"/>
  <c r="V1278" i="1"/>
  <c r="U1278" i="1"/>
  <c r="Y1277" i="1"/>
  <c r="X1277" i="1"/>
  <c r="W1277" i="1"/>
  <c r="V1277" i="1"/>
  <c r="U1277" i="1"/>
  <c r="Y1276" i="1"/>
  <c r="X1276" i="1"/>
  <c r="W1276" i="1"/>
  <c r="V1276" i="1"/>
  <c r="U1276" i="1"/>
  <c r="Y1275" i="1"/>
  <c r="X1275" i="1"/>
  <c r="W1275" i="1"/>
  <c r="V1275" i="1"/>
  <c r="U1275" i="1"/>
  <c r="Y1274" i="1"/>
  <c r="X1274" i="1"/>
  <c r="W1274" i="1"/>
  <c r="V1274" i="1"/>
  <c r="U1274" i="1"/>
  <c r="Y1273" i="1"/>
  <c r="X1273" i="1"/>
  <c r="W1273" i="1"/>
  <c r="V1273" i="1"/>
  <c r="U1273" i="1"/>
  <c r="Y1272" i="1"/>
  <c r="X1272" i="1"/>
  <c r="W1272" i="1"/>
  <c r="V1272" i="1"/>
  <c r="U1272" i="1"/>
  <c r="Y1271" i="1"/>
  <c r="X1271" i="1"/>
  <c r="W1271" i="1"/>
  <c r="V1271" i="1"/>
  <c r="U1271" i="1"/>
  <c r="Y1270" i="1"/>
  <c r="X1270" i="1"/>
  <c r="W1270" i="1"/>
  <c r="V1270" i="1"/>
  <c r="U1270" i="1"/>
  <c r="Y1269" i="1"/>
  <c r="X1269" i="1"/>
  <c r="W1269" i="1"/>
  <c r="V1269" i="1"/>
  <c r="U1269" i="1"/>
  <c r="Y1268" i="1"/>
  <c r="X1268" i="1"/>
  <c r="W1268" i="1"/>
  <c r="V1268" i="1"/>
  <c r="U1268" i="1"/>
  <c r="Y1267" i="1"/>
  <c r="X1267" i="1"/>
  <c r="W1267" i="1"/>
  <c r="V1267" i="1"/>
  <c r="U1267" i="1"/>
  <c r="Y1266" i="1"/>
  <c r="X1266" i="1"/>
  <c r="W1266" i="1"/>
  <c r="V1266" i="1"/>
  <c r="U1266" i="1"/>
  <c r="Y1265" i="1"/>
  <c r="X1265" i="1"/>
  <c r="W1265" i="1"/>
  <c r="V1265" i="1"/>
  <c r="U1265" i="1"/>
  <c r="Y1264" i="1"/>
  <c r="X1264" i="1"/>
  <c r="W1264" i="1"/>
  <c r="V1264" i="1"/>
  <c r="U1264" i="1"/>
  <c r="Y1263" i="1"/>
  <c r="X1263" i="1"/>
  <c r="W1263" i="1"/>
  <c r="V1263" i="1"/>
  <c r="U1263" i="1"/>
  <c r="Y1262" i="1"/>
  <c r="X1262" i="1"/>
  <c r="W1262" i="1"/>
  <c r="V1262" i="1"/>
  <c r="U1262" i="1"/>
  <c r="Y1261" i="1"/>
  <c r="X1261" i="1"/>
  <c r="W1261" i="1"/>
  <c r="V1261" i="1"/>
  <c r="U1261" i="1"/>
  <c r="Y1260" i="1"/>
  <c r="X1260" i="1"/>
  <c r="W1260" i="1"/>
  <c r="V1260" i="1"/>
  <c r="U1260" i="1"/>
  <c r="Y1259" i="1"/>
  <c r="X1259" i="1"/>
  <c r="W1259" i="1"/>
  <c r="V1259" i="1"/>
  <c r="U1259" i="1"/>
  <c r="Y1258" i="1"/>
  <c r="X1258" i="1"/>
  <c r="W1258" i="1"/>
  <c r="V1258" i="1"/>
  <c r="U1258" i="1"/>
  <c r="Y1257" i="1"/>
  <c r="X1257" i="1"/>
  <c r="W1257" i="1"/>
  <c r="V1257" i="1"/>
  <c r="U1257" i="1"/>
  <c r="Y1256" i="1"/>
  <c r="X1256" i="1"/>
  <c r="W1256" i="1"/>
  <c r="V1256" i="1"/>
  <c r="U1256" i="1"/>
  <c r="Y1255" i="1"/>
  <c r="X1255" i="1"/>
  <c r="W1255" i="1"/>
  <c r="V1255" i="1"/>
  <c r="U1255" i="1"/>
  <c r="Y1254" i="1"/>
  <c r="X1254" i="1"/>
  <c r="W1254" i="1"/>
  <c r="V1254" i="1"/>
  <c r="U1254" i="1"/>
  <c r="Y1253" i="1"/>
  <c r="X1253" i="1"/>
  <c r="W1253" i="1"/>
  <c r="V1253" i="1"/>
  <c r="U1253" i="1"/>
  <c r="Y1252" i="1"/>
  <c r="X1252" i="1"/>
  <c r="W1252" i="1"/>
  <c r="V1252" i="1"/>
  <c r="U1252" i="1"/>
  <c r="Y1251" i="1"/>
  <c r="X1251" i="1"/>
  <c r="W1251" i="1"/>
  <c r="V1251" i="1"/>
  <c r="U1251" i="1"/>
  <c r="Y1250" i="1"/>
  <c r="X1250" i="1"/>
  <c r="W1250" i="1"/>
  <c r="V1250" i="1"/>
  <c r="U1250" i="1"/>
  <c r="Y1249" i="1"/>
  <c r="X1249" i="1"/>
  <c r="W1249" i="1"/>
  <c r="V1249" i="1"/>
  <c r="U1249" i="1"/>
  <c r="Y1248" i="1"/>
  <c r="X1248" i="1"/>
  <c r="W1248" i="1"/>
  <c r="V1248" i="1"/>
  <c r="U1248" i="1"/>
  <c r="Y1247" i="1"/>
  <c r="X1247" i="1"/>
  <c r="W1247" i="1"/>
  <c r="V1247" i="1"/>
  <c r="U1247" i="1"/>
  <c r="Y1246" i="1"/>
  <c r="X1246" i="1"/>
  <c r="W1246" i="1"/>
  <c r="V1246" i="1"/>
  <c r="U1246" i="1"/>
  <c r="Y1245" i="1"/>
  <c r="X1245" i="1"/>
  <c r="W1245" i="1"/>
  <c r="V1245" i="1"/>
  <c r="U1245" i="1"/>
  <c r="Y1244" i="1"/>
  <c r="X1244" i="1"/>
  <c r="W1244" i="1"/>
  <c r="V1244" i="1"/>
  <c r="U1244" i="1"/>
  <c r="Y1243" i="1"/>
  <c r="X1243" i="1"/>
  <c r="W1243" i="1"/>
  <c r="V1243" i="1"/>
  <c r="U1243" i="1"/>
  <c r="Y1242" i="1"/>
  <c r="X1242" i="1"/>
  <c r="W1242" i="1"/>
  <c r="V1242" i="1"/>
  <c r="U1242" i="1"/>
  <c r="Y1241" i="1"/>
  <c r="X1241" i="1"/>
  <c r="W1241" i="1"/>
  <c r="V1241" i="1"/>
  <c r="U1241" i="1"/>
  <c r="Y1240" i="1"/>
  <c r="X1240" i="1"/>
  <c r="W1240" i="1"/>
  <c r="V1240" i="1"/>
  <c r="U1240" i="1"/>
  <c r="Y1239" i="1"/>
  <c r="X1239" i="1"/>
  <c r="W1239" i="1"/>
  <c r="V1239" i="1"/>
  <c r="U1239" i="1"/>
  <c r="Y1238" i="1"/>
  <c r="X1238" i="1"/>
  <c r="W1238" i="1"/>
  <c r="V1238" i="1"/>
  <c r="U1238" i="1"/>
  <c r="Y1237" i="1"/>
  <c r="X1237" i="1"/>
  <c r="W1237" i="1"/>
  <c r="V1237" i="1"/>
  <c r="U1237" i="1"/>
  <c r="Y1236" i="1"/>
  <c r="X1236" i="1"/>
  <c r="W1236" i="1"/>
  <c r="V1236" i="1"/>
  <c r="U1236" i="1"/>
  <c r="Y1235" i="1"/>
  <c r="X1235" i="1"/>
  <c r="W1235" i="1"/>
  <c r="V1235" i="1"/>
  <c r="U1235" i="1"/>
  <c r="Y1234" i="1"/>
  <c r="X1234" i="1"/>
  <c r="W1234" i="1"/>
  <c r="V1234" i="1"/>
  <c r="U1234" i="1"/>
  <c r="Y1233" i="1"/>
  <c r="X1233" i="1"/>
  <c r="W1233" i="1"/>
  <c r="V1233" i="1"/>
  <c r="U1233" i="1"/>
  <c r="Y1232" i="1"/>
  <c r="X1232" i="1"/>
  <c r="W1232" i="1"/>
  <c r="V1232" i="1"/>
  <c r="U1232" i="1"/>
  <c r="Y1231" i="1"/>
  <c r="X1231" i="1"/>
  <c r="W1231" i="1"/>
  <c r="V1231" i="1"/>
  <c r="U1231" i="1"/>
  <c r="Y1230" i="1"/>
  <c r="X1230" i="1"/>
  <c r="W1230" i="1"/>
  <c r="V1230" i="1"/>
  <c r="U1230" i="1"/>
  <c r="Y1229" i="1"/>
  <c r="X1229" i="1"/>
  <c r="W1229" i="1"/>
  <c r="V1229" i="1"/>
  <c r="U1229" i="1"/>
  <c r="Y1228" i="1"/>
  <c r="X1228" i="1"/>
  <c r="W1228" i="1"/>
  <c r="V1228" i="1"/>
  <c r="U1228" i="1"/>
  <c r="Y1227" i="1"/>
  <c r="X1227" i="1"/>
  <c r="W1227" i="1"/>
  <c r="V1227" i="1"/>
  <c r="U1227" i="1"/>
  <c r="Y1226" i="1"/>
  <c r="X1226" i="1"/>
  <c r="W1226" i="1"/>
  <c r="V1226" i="1"/>
  <c r="U1226" i="1"/>
  <c r="Y1225" i="1"/>
  <c r="X1225" i="1"/>
  <c r="W1225" i="1"/>
  <c r="V1225" i="1"/>
  <c r="U1225" i="1"/>
  <c r="Y1224" i="1"/>
  <c r="X1224" i="1"/>
  <c r="W1224" i="1"/>
  <c r="V1224" i="1"/>
  <c r="U1224" i="1"/>
  <c r="Y1223" i="1"/>
  <c r="X1223" i="1"/>
  <c r="W1223" i="1"/>
  <c r="V1223" i="1"/>
  <c r="U1223" i="1"/>
  <c r="Y1222" i="1"/>
  <c r="X1222" i="1"/>
  <c r="W1222" i="1"/>
  <c r="V1222" i="1"/>
  <c r="U1222" i="1"/>
  <c r="Y1221" i="1"/>
  <c r="X1221" i="1"/>
  <c r="W1221" i="1"/>
  <c r="V1221" i="1"/>
  <c r="U1221" i="1"/>
  <c r="Y1220" i="1"/>
  <c r="X1220" i="1"/>
  <c r="W1220" i="1"/>
  <c r="V1220" i="1"/>
  <c r="U1220" i="1"/>
  <c r="Y1219" i="1"/>
  <c r="X1219" i="1"/>
  <c r="W1219" i="1"/>
  <c r="V1219" i="1"/>
  <c r="U1219" i="1"/>
  <c r="Y1218" i="1"/>
  <c r="X1218" i="1"/>
  <c r="W1218" i="1"/>
  <c r="V1218" i="1"/>
  <c r="U1218" i="1"/>
  <c r="Y1217" i="1"/>
  <c r="X1217" i="1"/>
  <c r="W1217" i="1"/>
  <c r="V1217" i="1"/>
  <c r="U1217" i="1"/>
  <c r="Y1216" i="1"/>
  <c r="X1216" i="1"/>
  <c r="W1216" i="1"/>
  <c r="V1216" i="1"/>
  <c r="U1216" i="1"/>
  <c r="Y1215" i="1"/>
  <c r="X1215" i="1"/>
  <c r="W1215" i="1"/>
  <c r="V1215" i="1"/>
  <c r="U1215" i="1"/>
  <c r="Y1214" i="1"/>
  <c r="X1214" i="1"/>
  <c r="W1214" i="1"/>
  <c r="V1214" i="1"/>
  <c r="U1214" i="1"/>
  <c r="Y1213" i="1"/>
  <c r="X1213" i="1"/>
  <c r="W1213" i="1"/>
  <c r="V1213" i="1"/>
  <c r="U1213" i="1"/>
  <c r="Y1212" i="1"/>
  <c r="X1212" i="1"/>
  <c r="W1212" i="1"/>
  <c r="V1212" i="1"/>
  <c r="U1212" i="1"/>
  <c r="Y1211" i="1"/>
  <c r="X1211" i="1"/>
  <c r="W1211" i="1"/>
  <c r="V1211" i="1"/>
  <c r="U1211" i="1"/>
  <c r="Y1210" i="1"/>
  <c r="X1210" i="1"/>
  <c r="W1210" i="1"/>
  <c r="V1210" i="1"/>
  <c r="U1210" i="1"/>
  <c r="Y1209" i="1"/>
  <c r="X1209" i="1"/>
  <c r="W1209" i="1"/>
  <c r="V1209" i="1"/>
  <c r="U1209" i="1"/>
  <c r="Y1208" i="1"/>
  <c r="X1208" i="1"/>
  <c r="W1208" i="1"/>
  <c r="V1208" i="1"/>
  <c r="U1208" i="1"/>
  <c r="Y1207" i="1"/>
  <c r="X1207" i="1"/>
  <c r="W1207" i="1"/>
  <c r="V1207" i="1"/>
  <c r="U1207" i="1"/>
  <c r="Y1206" i="1"/>
  <c r="X1206" i="1"/>
  <c r="W1206" i="1"/>
  <c r="V1206" i="1"/>
  <c r="U1206" i="1"/>
  <c r="Y1205" i="1"/>
  <c r="X1205" i="1"/>
  <c r="W1205" i="1"/>
  <c r="V1205" i="1"/>
  <c r="U1205" i="1"/>
  <c r="Y1204" i="1"/>
  <c r="X1204" i="1"/>
  <c r="W1204" i="1"/>
  <c r="V1204" i="1"/>
  <c r="U1204" i="1"/>
  <c r="Y1203" i="1"/>
  <c r="X1203" i="1"/>
  <c r="W1203" i="1"/>
  <c r="V1203" i="1"/>
  <c r="U1203" i="1"/>
  <c r="Y1202" i="1"/>
  <c r="X1202" i="1"/>
  <c r="W1202" i="1"/>
  <c r="V1202" i="1"/>
  <c r="U1202" i="1"/>
  <c r="Y1201" i="1"/>
  <c r="X1201" i="1"/>
  <c r="W1201" i="1"/>
  <c r="V1201" i="1"/>
  <c r="U1201" i="1"/>
  <c r="Y1200" i="1"/>
  <c r="X1200" i="1"/>
  <c r="W1200" i="1"/>
  <c r="V1200" i="1"/>
  <c r="U1200" i="1"/>
  <c r="Y1199" i="1"/>
  <c r="X1199" i="1"/>
  <c r="W1199" i="1"/>
  <c r="V1199" i="1"/>
  <c r="U1199" i="1"/>
  <c r="Y1198" i="1"/>
  <c r="X1198" i="1"/>
  <c r="W1198" i="1"/>
  <c r="V1198" i="1"/>
  <c r="U1198" i="1"/>
  <c r="Y1197" i="1"/>
  <c r="X1197" i="1"/>
  <c r="W1197" i="1"/>
  <c r="V1197" i="1"/>
  <c r="U1197" i="1"/>
  <c r="Y1196" i="1"/>
  <c r="X1196" i="1"/>
  <c r="W1196" i="1"/>
  <c r="V1196" i="1"/>
  <c r="U1196" i="1"/>
  <c r="Y1195" i="1"/>
  <c r="X1195" i="1"/>
  <c r="W1195" i="1"/>
  <c r="V1195" i="1"/>
  <c r="U1195" i="1"/>
  <c r="Y1194" i="1"/>
  <c r="X1194" i="1"/>
  <c r="W1194" i="1"/>
  <c r="V1194" i="1"/>
  <c r="U1194" i="1"/>
  <c r="Y1193" i="1"/>
  <c r="X1193" i="1"/>
  <c r="W1193" i="1"/>
  <c r="V1193" i="1"/>
  <c r="U1193" i="1"/>
  <c r="Y1192" i="1"/>
  <c r="X1192" i="1"/>
  <c r="W1192" i="1"/>
  <c r="V1192" i="1"/>
  <c r="U1192" i="1"/>
  <c r="Y1191" i="1"/>
  <c r="X1191" i="1"/>
  <c r="W1191" i="1"/>
  <c r="V1191" i="1"/>
  <c r="U1191" i="1"/>
  <c r="Y1190" i="1"/>
  <c r="X1190" i="1"/>
  <c r="W1190" i="1"/>
  <c r="V1190" i="1"/>
  <c r="U1190" i="1"/>
  <c r="Y1189" i="1"/>
  <c r="X1189" i="1"/>
  <c r="W1189" i="1"/>
  <c r="V1189" i="1"/>
  <c r="U1189" i="1"/>
  <c r="Y1188" i="1"/>
  <c r="X1188" i="1"/>
  <c r="W1188" i="1"/>
  <c r="V1188" i="1"/>
  <c r="U1188" i="1"/>
  <c r="Y1187" i="1"/>
  <c r="X1187" i="1"/>
  <c r="W1187" i="1"/>
  <c r="V1187" i="1"/>
  <c r="U1187" i="1"/>
  <c r="Y1186" i="1"/>
  <c r="X1186" i="1"/>
  <c r="W1186" i="1"/>
  <c r="V1186" i="1"/>
  <c r="U1186" i="1"/>
  <c r="Y1185" i="1"/>
  <c r="X1185" i="1"/>
  <c r="W1185" i="1"/>
  <c r="V1185" i="1"/>
  <c r="U1185" i="1"/>
  <c r="Y1184" i="1"/>
  <c r="X1184" i="1"/>
  <c r="W1184" i="1"/>
  <c r="V1184" i="1"/>
  <c r="U1184" i="1"/>
  <c r="Y1183" i="1"/>
  <c r="X1183" i="1"/>
  <c r="W1183" i="1"/>
  <c r="V1183" i="1"/>
  <c r="U1183" i="1"/>
  <c r="Y1182" i="1"/>
  <c r="X1182" i="1"/>
  <c r="W1182" i="1"/>
  <c r="V1182" i="1"/>
  <c r="U1182" i="1"/>
  <c r="Y1181" i="1"/>
  <c r="X1181" i="1"/>
  <c r="W1181" i="1"/>
  <c r="V1181" i="1"/>
  <c r="U1181" i="1"/>
  <c r="Y1180" i="1"/>
  <c r="X1180" i="1"/>
  <c r="W1180" i="1"/>
  <c r="V1180" i="1"/>
  <c r="U1180" i="1"/>
  <c r="Y1179" i="1"/>
  <c r="X1179" i="1"/>
  <c r="W1179" i="1"/>
  <c r="V1179" i="1"/>
  <c r="U1179" i="1"/>
  <c r="Y1178" i="1"/>
  <c r="X1178" i="1"/>
  <c r="W1178" i="1"/>
  <c r="V1178" i="1"/>
  <c r="U1178" i="1"/>
  <c r="Y1177" i="1"/>
  <c r="X1177" i="1"/>
  <c r="W1177" i="1"/>
  <c r="V1177" i="1"/>
  <c r="U1177" i="1"/>
  <c r="Y1176" i="1"/>
  <c r="X1176" i="1"/>
  <c r="W1176" i="1"/>
  <c r="V1176" i="1"/>
  <c r="U1176" i="1"/>
  <c r="Y1175" i="1"/>
  <c r="X1175" i="1"/>
  <c r="W1175" i="1"/>
  <c r="V1175" i="1"/>
  <c r="U1175" i="1"/>
  <c r="Y1174" i="1"/>
  <c r="X1174" i="1"/>
  <c r="W1174" i="1"/>
  <c r="V1174" i="1"/>
  <c r="U1174" i="1"/>
  <c r="Y1173" i="1"/>
  <c r="X1173" i="1"/>
  <c r="W1173" i="1"/>
  <c r="V1173" i="1"/>
  <c r="U1173" i="1"/>
  <c r="Y1172" i="1"/>
  <c r="X1172" i="1"/>
  <c r="W1172" i="1"/>
  <c r="V1172" i="1"/>
  <c r="U1172" i="1"/>
  <c r="Y1171" i="1"/>
  <c r="X1171" i="1"/>
  <c r="W1171" i="1"/>
  <c r="V1171" i="1"/>
  <c r="U1171" i="1"/>
  <c r="Y1170" i="1"/>
  <c r="X1170" i="1"/>
  <c r="W1170" i="1"/>
  <c r="V1170" i="1"/>
  <c r="U1170" i="1"/>
  <c r="Y1169" i="1"/>
  <c r="X1169" i="1"/>
  <c r="W1169" i="1"/>
  <c r="V1169" i="1"/>
  <c r="U1169" i="1"/>
  <c r="Y1168" i="1"/>
  <c r="X1168" i="1"/>
  <c r="W1168" i="1"/>
  <c r="V1168" i="1"/>
  <c r="U1168" i="1"/>
  <c r="Y1167" i="1"/>
  <c r="X1167" i="1"/>
  <c r="W1167" i="1"/>
  <c r="V1167" i="1"/>
  <c r="U1167" i="1"/>
  <c r="Y1166" i="1"/>
  <c r="X1166" i="1"/>
  <c r="W1166" i="1"/>
  <c r="V1166" i="1"/>
  <c r="U1166" i="1"/>
  <c r="Y1165" i="1"/>
  <c r="X1165" i="1"/>
  <c r="W1165" i="1"/>
  <c r="V1165" i="1"/>
  <c r="U1165" i="1"/>
  <c r="Y1164" i="1"/>
  <c r="X1164" i="1"/>
  <c r="W1164" i="1"/>
  <c r="V1164" i="1"/>
  <c r="U1164" i="1"/>
  <c r="Y1163" i="1"/>
  <c r="X1163" i="1"/>
  <c r="W1163" i="1"/>
  <c r="V1163" i="1"/>
  <c r="U1163" i="1"/>
  <c r="Y1162" i="1"/>
  <c r="X1162" i="1"/>
  <c r="W1162" i="1"/>
  <c r="V1162" i="1"/>
  <c r="U1162" i="1"/>
  <c r="Y1161" i="1"/>
  <c r="X1161" i="1"/>
  <c r="W1161" i="1"/>
  <c r="V1161" i="1"/>
  <c r="U1161" i="1"/>
  <c r="Y1160" i="1"/>
  <c r="X1160" i="1"/>
  <c r="W1160" i="1"/>
  <c r="V1160" i="1"/>
  <c r="U1160" i="1"/>
  <c r="Y1159" i="1"/>
  <c r="X1159" i="1"/>
  <c r="W1159" i="1"/>
  <c r="V1159" i="1"/>
  <c r="U1159" i="1"/>
  <c r="Y1158" i="1"/>
  <c r="X1158" i="1"/>
  <c r="W1158" i="1"/>
  <c r="V1158" i="1"/>
  <c r="U1158" i="1"/>
  <c r="Y1157" i="1"/>
  <c r="X1157" i="1"/>
  <c r="W1157" i="1"/>
  <c r="V1157" i="1"/>
  <c r="U1157" i="1"/>
  <c r="Y1156" i="1"/>
  <c r="X1156" i="1"/>
  <c r="W1156" i="1"/>
  <c r="V1156" i="1"/>
  <c r="U1156" i="1"/>
  <c r="Y1155" i="1"/>
  <c r="X1155" i="1"/>
  <c r="W1155" i="1"/>
  <c r="V1155" i="1"/>
  <c r="U1155" i="1"/>
  <c r="Y1154" i="1"/>
  <c r="X1154" i="1"/>
  <c r="W1154" i="1"/>
  <c r="V1154" i="1"/>
  <c r="U1154" i="1"/>
  <c r="Y1153" i="1"/>
  <c r="X1153" i="1"/>
  <c r="W1153" i="1"/>
  <c r="V1153" i="1"/>
  <c r="U1153" i="1"/>
  <c r="Y1152" i="1"/>
  <c r="X1152" i="1"/>
  <c r="W1152" i="1"/>
  <c r="V1152" i="1"/>
  <c r="U1152" i="1"/>
  <c r="Y1151" i="1"/>
  <c r="X1151" i="1"/>
  <c r="W1151" i="1"/>
  <c r="V1151" i="1"/>
  <c r="U1151" i="1"/>
  <c r="Y1150" i="1"/>
  <c r="X1150" i="1"/>
  <c r="W1150" i="1"/>
  <c r="V1150" i="1"/>
  <c r="U1150" i="1"/>
  <c r="Y1149" i="1"/>
  <c r="X1149" i="1"/>
  <c r="W1149" i="1"/>
  <c r="V1149" i="1"/>
  <c r="U1149" i="1"/>
  <c r="Y1148" i="1"/>
  <c r="X1148" i="1"/>
  <c r="W1148" i="1"/>
  <c r="V1148" i="1"/>
  <c r="U1148" i="1"/>
  <c r="Y1147" i="1"/>
  <c r="X1147" i="1"/>
  <c r="W1147" i="1"/>
  <c r="V1147" i="1"/>
  <c r="U1147" i="1"/>
  <c r="Y1146" i="1"/>
  <c r="X1146" i="1"/>
  <c r="W1146" i="1"/>
  <c r="V1146" i="1"/>
  <c r="U1146" i="1"/>
  <c r="Y1145" i="1"/>
  <c r="X1145" i="1"/>
  <c r="W1145" i="1"/>
  <c r="V1145" i="1"/>
  <c r="U1145" i="1"/>
  <c r="Y1144" i="1"/>
  <c r="X1144" i="1"/>
  <c r="W1144" i="1"/>
  <c r="V1144" i="1"/>
  <c r="U1144" i="1"/>
  <c r="Y1143" i="1"/>
  <c r="X1143" i="1"/>
  <c r="W1143" i="1"/>
  <c r="V1143" i="1"/>
  <c r="U1143" i="1"/>
  <c r="Y1142" i="1"/>
  <c r="X1142" i="1"/>
  <c r="W1142" i="1"/>
  <c r="V1142" i="1"/>
  <c r="U1142" i="1"/>
  <c r="Y1141" i="1"/>
  <c r="X1141" i="1"/>
  <c r="W1141" i="1"/>
  <c r="V1141" i="1"/>
  <c r="U1141" i="1"/>
  <c r="Y1140" i="1"/>
  <c r="X1140" i="1"/>
  <c r="W1140" i="1"/>
  <c r="V1140" i="1"/>
  <c r="U1140" i="1"/>
  <c r="Y1139" i="1"/>
  <c r="X1139" i="1"/>
  <c r="W1139" i="1"/>
  <c r="V1139" i="1"/>
  <c r="U1139" i="1"/>
  <c r="Y1138" i="1"/>
  <c r="X1138" i="1"/>
  <c r="W1138" i="1"/>
  <c r="V1138" i="1"/>
  <c r="U1138" i="1"/>
  <c r="Y1137" i="1"/>
  <c r="X1137" i="1"/>
  <c r="W1137" i="1"/>
  <c r="V1137" i="1"/>
  <c r="U1137" i="1"/>
  <c r="Y1136" i="1"/>
  <c r="X1136" i="1"/>
  <c r="W1136" i="1"/>
  <c r="V1136" i="1"/>
  <c r="U1136" i="1"/>
  <c r="Y1135" i="1"/>
  <c r="X1135" i="1"/>
  <c r="W1135" i="1"/>
  <c r="V1135" i="1"/>
  <c r="U1135" i="1"/>
  <c r="Y1134" i="1"/>
  <c r="X1134" i="1"/>
  <c r="W1134" i="1"/>
  <c r="V1134" i="1"/>
  <c r="U1134" i="1"/>
  <c r="Y1133" i="1"/>
  <c r="X1133" i="1"/>
  <c r="W1133" i="1"/>
  <c r="V1133" i="1"/>
  <c r="U1133" i="1"/>
  <c r="Y1132" i="1"/>
  <c r="X1132" i="1"/>
  <c r="W1132" i="1"/>
  <c r="V1132" i="1"/>
  <c r="U1132" i="1"/>
  <c r="Y1131" i="1"/>
  <c r="X1131" i="1"/>
  <c r="W1131" i="1"/>
  <c r="V1131" i="1"/>
  <c r="U1131" i="1"/>
  <c r="Y1130" i="1"/>
  <c r="X1130" i="1"/>
  <c r="W1130" i="1"/>
  <c r="V1130" i="1"/>
  <c r="U1130" i="1"/>
  <c r="Y1129" i="1"/>
  <c r="X1129" i="1"/>
  <c r="W1129" i="1"/>
  <c r="V1129" i="1"/>
  <c r="U1129" i="1"/>
  <c r="Y1128" i="1"/>
  <c r="X1128" i="1"/>
  <c r="W1128" i="1"/>
  <c r="V1128" i="1"/>
  <c r="U1128" i="1"/>
  <c r="Y1127" i="1"/>
  <c r="X1127" i="1"/>
  <c r="W1127" i="1"/>
  <c r="V1127" i="1"/>
  <c r="U1127" i="1"/>
  <c r="Y1126" i="1"/>
  <c r="X1126" i="1"/>
  <c r="W1126" i="1"/>
  <c r="V1126" i="1"/>
  <c r="U1126" i="1"/>
  <c r="Y1125" i="1"/>
  <c r="X1125" i="1"/>
  <c r="W1125" i="1"/>
  <c r="V1125" i="1"/>
  <c r="U1125" i="1"/>
  <c r="Y1124" i="1"/>
  <c r="X1124" i="1"/>
  <c r="W1124" i="1"/>
  <c r="V1124" i="1"/>
  <c r="U1124" i="1"/>
  <c r="Y1123" i="1"/>
  <c r="X1123" i="1"/>
  <c r="W1123" i="1"/>
  <c r="V1123" i="1"/>
  <c r="U1123" i="1"/>
  <c r="Y1122" i="1"/>
  <c r="X1122" i="1"/>
  <c r="W1122" i="1"/>
  <c r="V1122" i="1"/>
  <c r="U1122" i="1"/>
  <c r="Y1121" i="1"/>
  <c r="X1121" i="1"/>
  <c r="W1121" i="1"/>
  <c r="V1121" i="1"/>
  <c r="U1121" i="1"/>
  <c r="Y1120" i="1"/>
  <c r="X1120" i="1"/>
  <c r="W1120" i="1"/>
  <c r="V1120" i="1"/>
  <c r="U1120" i="1"/>
  <c r="Y1119" i="1"/>
  <c r="X1119" i="1"/>
  <c r="W1119" i="1"/>
  <c r="V1119" i="1"/>
  <c r="U1119" i="1"/>
  <c r="Y1118" i="1"/>
  <c r="X1118" i="1"/>
  <c r="W1118" i="1"/>
  <c r="V1118" i="1"/>
  <c r="U1118" i="1"/>
  <c r="Y1117" i="1"/>
  <c r="X1117" i="1"/>
  <c r="W1117" i="1"/>
  <c r="V1117" i="1"/>
  <c r="U1117" i="1"/>
  <c r="Y1116" i="1"/>
  <c r="X1116" i="1"/>
  <c r="W1116" i="1"/>
  <c r="V1116" i="1"/>
  <c r="U1116" i="1"/>
  <c r="Y1115" i="1"/>
  <c r="X1115" i="1"/>
  <c r="W1115" i="1"/>
  <c r="V1115" i="1"/>
  <c r="U1115" i="1"/>
  <c r="Y1114" i="1"/>
  <c r="X1114" i="1"/>
  <c r="W1114" i="1"/>
  <c r="V1114" i="1"/>
  <c r="U1114" i="1"/>
  <c r="Y1113" i="1"/>
  <c r="X1113" i="1"/>
  <c r="W1113" i="1"/>
  <c r="V1113" i="1"/>
  <c r="U1113" i="1"/>
  <c r="Y1112" i="1"/>
  <c r="X1112" i="1"/>
  <c r="W1112" i="1"/>
  <c r="V1112" i="1"/>
  <c r="U1112" i="1"/>
  <c r="Y1111" i="1"/>
  <c r="X1111" i="1"/>
  <c r="W1111" i="1"/>
  <c r="V1111" i="1"/>
  <c r="U1111" i="1"/>
  <c r="Y1110" i="1"/>
  <c r="X1110" i="1"/>
  <c r="W1110" i="1"/>
  <c r="V1110" i="1"/>
  <c r="U1110" i="1"/>
  <c r="Y1109" i="1"/>
  <c r="X1109" i="1"/>
  <c r="W1109" i="1"/>
  <c r="V1109" i="1"/>
  <c r="U1109" i="1"/>
  <c r="Y1108" i="1"/>
  <c r="X1108" i="1"/>
  <c r="W1108" i="1"/>
  <c r="V1108" i="1"/>
  <c r="U1108" i="1"/>
  <c r="Y1107" i="1"/>
  <c r="X1107" i="1"/>
  <c r="W1107" i="1"/>
  <c r="V1107" i="1"/>
  <c r="U1107" i="1"/>
  <c r="Y1106" i="1"/>
  <c r="X1106" i="1"/>
  <c r="W1106" i="1"/>
  <c r="V1106" i="1"/>
  <c r="U1106" i="1"/>
  <c r="Y1105" i="1"/>
  <c r="X1105" i="1"/>
  <c r="W1105" i="1"/>
  <c r="V1105" i="1"/>
  <c r="U1105" i="1"/>
  <c r="Y1104" i="1"/>
  <c r="X1104" i="1"/>
  <c r="W1104" i="1"/>
  <c r="V1104" i="1"/>
  <c r="U1104" i="1"/>
  <c r="Y1103" i="1"/>
  <c r="X1103" i="1"/>
  <c r="W1103" i="1"/>
  <c r="V1103" i="1"/>
  <c r="U1103" i="1"/>
  <c r="Y1102" i="1"/>
  <c r="X1102" i="1"/>
  <c r="W1102" i="1"/>
  <c r="V1102" i="1"/>
  <c r="U1102" i="1"/>
  <c r="Y1101" i="1"/>
  <c r="X1101" i="1"/>
  <c r="W1101" i="1"/>
  <c r="V1101" i="1"/>
  <c r="U1101" i="1"/>
  <c r="Y1100" i="1"/>
  <c r="X1100" i="1"/>
  <c r="W1100" i="1"/>
  <c r="V1100" i="1"/>
  <c r="U1100" i="1"/>
  <c r="Y1099" i="1"/>
  <c r="X1099" i="1"/>
  <c r="W1099" i="1"/>
  <c r="V1099" i="1"/>
  <c r="U1099" i="1"/>
  <c r="Y1098" i="1"/>
  <c r="X1098" i="1"/>
  <c r="W1098" i="1"/>
  <c r="V1098" i="1"/>
  <c r="U1098" i="1"/>
  <c r="Y1097" i="1"/>
  <c r="X1097" i="1"/>
  <c r="W1097" i="1"/>
  <c r="V1097" i="1"/>
  <c r="U1097" i="1"/>
  <c r="Y1096" i="1"/>
  <c r="X1096" i="1"/>
  <c r="W1096" i="1"/>
  <c r="V1096" i="1"/>
  <c r="U1096" i="1"/>
  <c r="Y1095" i="1"/>
  <c r="X1095" i="1"/>
  <c r="W1095" i="1"/>
  <c r="V1095" i="1"/>
  <c r="U1095" i="1"/>
  <c r="Y1094" i="1"/>
  <c r="X1094" i="1"/>
  <c r="W1094" i="1"/>
  <c r="V1094" i="1"/>
  <c r="U1094" i="1"/>
  <c r="Y1093" i="1"/>
  <c r="X1093" i="1"/>
  <c r="W1093" i="1"/>
  <c r="V1093" i="1"/>
  <c r="U1093" i="1"/>
  <c r="Y1092" i="1"/>
  <c r="X1092" i="1"/>
  <c r="W1092" i="1"/>
  <c r="V1092" i="1"/>
  <c r="U1092" i="1"/>
  <c r="Y1091" i="1"/>
  <c r="X1091" i="1"/>
  <c r="W1091" i="1"/>
  <c r="V1091" i="1"/>
  <c r="U1091" i="1"/>
  <c r="Y1090" i="1"/>
  <c r="X1090" i="1"/>
  <c r="W1090" i="1"/>
  <c r="V1090" i="1"/>
  <c r="U1090" i="1"/>
  <c r="Y1089" i="1"/>
  <c r="X1089" i="1"/>
  <c r="W1089" i="1"/>
  <c r="V1089" i="1"/>
  <c r="U1089" i="1"/>
  <c r="Y1088" i="1"/>
  <c r="X1088" i="1"/>
  <c r="W1088" i="1"/>
  <c r="V1088" i="1"/>
  <c r="U1088" i="1"/>
  <c r="Y1087" i="1"/>
  <c r="X1087" i="1"/>
  <c r="W1087" i="1"/>
  <c r="V1087" i="1"/>
  <c r="U1087" i="1"/>
  <c r="Y1086" i="1"/>
  <c r="X1086" i="1"/>
  <c r="W1086" i="1"/>
  <c r="V1086" i="1"/>
  <c r="U1086" i="1"/>
  <c r="Y1085" i="1"/>
  <c r="X1085" i="1"/>
  <c r="W1085" i="1"/>
  <c r="V1085" i="1"/>
  <c r="U1085" i="1"/>
  <c r="Y1084" i="1"/>
  <c r="X1084" i="1"/>
  <c r="W1084" i="1"/>
  <c r="V1084" i="1"/>
  <c r="U1084" i="1"/>
  <c r="Y1083" i="1"/>
  <c r="X1083" i="1"/>
  <c r="W1083" i="1"/>
  <c r="V1083" i="1"/>
  <c r="U1083" i="1"/>
  <c r="Y1082" i="1"/>
  <c r="X1082" i="1"/>
  <c r="W1082" i="1"/>
  <c r="V1082" i="1"/>
  <c r="U1082" i="1"/>
  <c r="Y1081" i="1"/>
  <c r="X1081" i="1"/>
  <c r="W1081" i="1"/>
  <c r="V1081" i="1"/>
  <c r="U1081" i="1"/>
  <c r="Y1080" i="1"/>
  <c r="X1080" i="1"/>
  <c r="W1080" i="1"/>
  <c r="V1080" i="1"/>
  <c r="U1080" i="1"/>
  <c r="Y1079" i="1"/>
  <c r="X1079" i="1"/>
  <c r="W1079" i="1"/>
  <c r="V1079" i="1"/>
  <c r="U1079" i="1"/>
  <c r="Y1078" i="1"/>
  <c r="X1078" i="1"/>
  <c r="W1078" i="1"/>
  <c r="V1078" i="1"/>
  <c r="U1078" i="1"/>
  <c r="Y1077" i="1"/>
  <c r="X1077" i="1"/>
  <c r="W1077" i="1"/>
  <c r="V1077" i="1"/>
  <c r="U1077" i="1"/>
  <c r="Y1076" i="1"/>
  <c r="X1076" i="1"/>
  <c r="W1076" i="1"/>
  <c r="V1076" i="1"/>
  <c r="U1076" i="1"/>
  <c r="Y1075" i="1"/>
  <c r="X1075" i="1"/>
  <c r="W1075" i="1"/>
  <c r="V1075" i="1"/>
  <c r="U1075" i="1"/>
  <c r="Y1074" i="1"/>
  <c r="X1074" i="1"/>
  <c r="W1074" i="1"/>
  <c r="V1074" i="1"/>
  <c r="U1074" i="1"/>
  <c r="Y1073" i="1"/>
  <c r="X1073" i="1"/>
  <c r="W1073" i="1"/>
  <c r="V1073" i="1"/>
  <c r="U1073" i="1"/>
  <c r="Y1072" i="1"/>
  <c r="X1072" i="1"/>
  <c r="W1072" i="1"/>
  <c r="V1072" i="1"/>
  <c r="U1072" i="1"/>
  <c r="Y1071" i="1"/>
  <c r="X1071" i="1"/>
  <c r="W1071" i="1"/>
  <c r="V1071" i="1"/>
  <c r="U1071" i="1"/>
  <c r="Y1070" i="1"/>
  <c r="X1070" i="1"/>
  <c r="W1070" i="1"/>
  <c r="V1070" i="1"/>
  <c r="U1070" i="1"/>
  <c r="Y1069" i="1"/>
  <c r="X1069" i="1"/>
  <c r="W1069" i="1"/>
  <c r="V1069" i="1"/>
  <c r="U1069" i="1"/>
  <c r="Y1068" i="1"/>
  <c r="X1068" i="1"/>
  <c r="W1068" i="1"/>
  <c r="V1068" i="1"/>
  <c r="U1068" i="1"/>
  <c r="Y1067" i="1"/>
  <c r="X1067" i="1"/>
  <c r="W1067" i="1"/>
  <c r="V1067" i="1"/>
  <c r="U1067" i="1"/>
  <c r="Y1066" i="1"/>
  <c r="X1066" i="1"/>
  <c r="W1066" i="1"/>
  <c r="V1066" i="1"/>
  <c r="U1066" i="1"/>
  <c r="Y1065" i="1"/>
  <c r="X1065" i="1"/>
  <c r="W1065" i="1"/>
  <c r="V1065" i="1"/>
  <c r="U1065" i="1"/>
  <c r="Y1064" i="1"/>
  <c r="X1064" i="1"/>
  <c r="W1064" i="1"/>
  <c r="V1064" i="1"/>
  <c r="U1064" i="1"/>
  <c r="Y1063" i="1"/>
  <c r="X1063" i="1"/>
  <c r="W1063" i="1"/>
  <c r="V1063" i="1"/>
  <c r="U1063" i="1"/>
  <c r="Y1062" i="1"/>
  <c r="X1062" i="1"/>
  <c r="W1062" i="1"/>
  <c r="V1062" i="1"/>
  <c r="U1062" i="1"/>
  <c r="Y1061" i="1"/>
  <c r="X1061" i="1"/>
  <c r="W1061" i="1"/>
  <c r="V1061" i="1"/>
  <c r="U1061" i="1"/>
  <c r="Y1060" i="1"/>
  <c r="X1060" i="1"/>
  <c r="W1060" i="1"/>
  <c r="V1060" i="1"/>
  <c r="U1060" i="1"/>
  <c r="Y1059" i="1"/>
  <c r="X1059" i="1"/>
  <c r="W1059" i="1"/>
  <c r="V1059" i="1"/>
  <c r="U1059" i="1"/>
  <c r="Y1058" i="1"/>
  <c r="X1058" i="1"/>
  <c r="W1058" i="1"/>
  <c r="V1058" i="1"/>
  <c r="U1058" i="1"/>
  <c r="Y1057" i="1"/>
  <c r="X1057" i="1"/>
  <c r="W1057" i="1"/>
  <c r="V1057" i="1"/>
  <c r="U1057" i="1"/>
  <c r="Y1056" i="1"/>
  <c r="X1056" i="1"/>
  <c r="W1056" i="1"/>
  <c r="V1056" i="1"/>
  <c r="U1056" i="1"/>
  <c r="Y1055" i="1"/>
  <c r="X1055" i="1"/>
  <c r="W1055" i="1"/>
  <c r="V1055" i="1"/>
  <c r="U1055" i="1"/>
  <c r="Y1054" i="1"/>
  <c r="X1054" i="1"/>
  <c r="W1054" i="1"/>
  <c r="V1054" i="1"/>
  <c r="U1054" i="1"/>
  <c r="Y1053" i="1"/>
  <c r="X1053" i="1"/>
  <c r="W1053" i="1"/>
  <c r="V1053" i="1"/>
  <c r="U1053" i="1"/>
  <c r="Y1052" i="1"/>
  <c r="X1052" i="1"/>
  <c r="W1052" i="1"/>
  <c r="V1052" i="1"/>
  <c r="U1052" i="1"/>
  <c r="Y1051" i="1"/>
  <c r="X1051" i="1"/>
  <c r="W1051" i="1"/>
  <c r="V1051" i="1"/>
  <c r="U1051" i="1"/>
  <c r="Y1050" i="1"/>
  <c r="X1050" i="1"/>
  <c r="W1050" i="1"/>
  <c r="V1050" i="1"/>
  <c r="U1050" i="1"/>
  <c r="Y1049" i="1"/>
  <c r="X1049" i="1"/>
  <c r="W1049" i="1"/>
  <c r="V1049" i="1"/>
  <c r="U1049" i="1"/>
  <c r="Y1048" i="1"/>
  <c r="X1048" i="1"/>
  <c r="W1048" i="1"/>
  <c r="V1048" i="1"/>
  <c r="U1048" i="1"/>
  <c r="Y1047" i="1"/>
  <c r="X1047" i="1"/>
  <c r="W1047" i="1"/>
  <c r="V1047" i="1"/>
  <c r="U1047" i="1"/>
  <c r="Y1046" i="1"/>
  <c r="X1046" i="1"/>
  <c r="W1046" i="1"/>
  <c r="V1046" i="1"/>
  <c r="U1046" i="1"/>
  <c r="Y1045" i="1"/>
  <c r="X1045" i="1"/>
  <c r="W1045" i="1"/>
  <c r="V1045" i="1"/>
  <c r="U1045" i="1"/>
  <c r="Y1044" i="1"/>
  <c r="X1044" i="1"/>
  <c r="W1044" i="1"/>
  <c r="V1044" i="1"/>
  <c r="U1044" i="1"/>
  <c r="Y1043" i="1"/>
  <c r="X1043" i="1"/>
  <c r="W1043" i="1"/>
  <c r="V1043" i="1"/>
  <c r="U1043" i="1"/>
  <c r="Y1042" i="1"/>
  <c r="X1042" i="1"/>
  <c r="W1042" i="1"/>
  <c r="V1042" i="1"/>
  <c r="U1042" i="1"/>
  <c r="Y1041" i="1"/>
  <c r="X1041" i="1"/>
  <c r="W1041" i="1"/>
  <c r="V1041" i="1"/>
  <c r="U1041" i="1"/>
  <c r="Y1040" i="1"/>
  <c r="X1040" i="1"/>
  <c r="W1040" i="1"/>
  <c r="V1040" i="1"/>
  <c r="U1040" i="1"/>
  <c r="Y1039" i="1"/>
  <c r="X1039" i="1"/>
  <c r="W1039" i="1"/>
  <c r="V1039" i="1"/>
  <c r="U1039" i="1"/>
  <c r="Y1038" i="1"/>
  <c r="X1038" i="1"/>
  <c r="W1038" i="1"/>
  <c r="V1038" i="1"/>
  <c r="U1038" i="1"/>
  <c r="Y1037" i="1"/>
  <c r="X1037" i="1"/>
  <c r="W1037" i="1"/>
  <c r="V1037" i="1"/>
  <c r="U1037" i="1"/>
  <c r="Y1036" i="1"/>
  <c r="X1036" i="1"/>
  <c r="W1036" i="1"/>
  <c r="V1036" i="1"/>
  <c r="U1036" i="1"/>
  <c r="Y1035" i="1"/>
  <c r="X1035" i="1"/>
  <c r="W1035" i="1"/>
  <c r="V1035" i="1"/>
  <c r="U1035" i="1"/>
  <c r="Y1034" i="1"/>
  <c r="X1034" i="1"/>
  <c r="W1034" i="1"/>
  <c r="V1034" i="1"/>
  <c r="U1034" i="1"/>
  <c r="Y1033" i="1"/>
  <c r="X1033" i="1"/>
  <c r="W1033" i="1"/>
  <c r="V1033" i="1"/>
  <c r="U1033" i="1"/>
  <c r="Y1032" i="1"/>
  <c r="X1032" i="1"/>
  <c r="W1032" i="1"/>
  <c r="V1032" i="1"/>
  <c r="U1032" i="1"/>
  <c r="Y1031" i="1"/>
  <c r="X1031" i="1"/>
  <c r="W1031" i="1"/>
  <c r="V1031" i="1"/>
  <c r="U1031" i="1"/>
  <c r="Y1030" i="1"/>
  <c r="X1030" i="1"/>
  <c r="W1030" i="1"/>
  <c r="V1030" i="1"/>
  <c r="U1030" i="1"/>
  <c r="Y1029" i="1"/>
  <c r="X1029" i="1"/>
  <c r="W1029" i="1"/>
  <c r="V1029" i="1"/>
  <c r="U1029" i="1"/>
  <c r="Y1028" i="1"/>
  <c r="X1028" i="1"/>
  <c r="W1028" i="1"/>
  <c r="V1028" i="1"/>
  <c r="U1028" i="1"/>
  <c r="Y1027" i="1"/>
  <c r="X1027" i="1"/>
  <c r="W1027" i="1"/>
  <c r="V1027" i="1"/>
  <c r="U1027" i="1"/>
  <c r="Y1026" i="1"/>
  <c r="X1026" i="1"/>
  <c r="W1026" i="1"/>
  <c r="V1026" i="1"/>
  <c r="U1026" i="1"/>
  <c r="Y1025" i="1"/>
  <c r="X1025" i="1"/>
  <c r="W1025" i="1"/>
  <c r="V1025" i="1"/>
  <c r="U1025" i="1"/>
  <c r="Y1024" i="1"/>
  <c r="X1024" i="1"/>
  <c r="W1024" i="1"/>
  <c r="V1024" i="1"/>
  <c r="U1024" i="1"/>
  <c r="Y1023" i="1"/>
  <c r="X1023" i="1"/>
  <c r="W1023" i="1"/>
  <c r="V1023" i="1"/>
  <c r="U1023" i="1"/>
  <c r="Y1022" i="1"/>
  <c r="X1022" i="1"/>
  <c r="W1022" i="1"/>
  <c r="V1022" i="1"/>
  <c r="U1022" i="1"/>
  <c r="Y1021" i="1"/>
  <c r="X1021" i="1"/>
  <c r="W1021" i="1"/>
  <c r="V1021" i="1"/>
  <c r="U1021" i="1"/>
  <c r="Y1020" i="1"/>
  <c r="X1020" i="1"/>
  <c r="W1020" i="1"/>
  <c r="V1020" i="1"/>
  <c r="U1020" i="1"/>
  <c r="Y1019" i="1"/>
  <c r="X1019" i="1"/>
  <c r="W1019" i="1"/>
  <c r="V1019" i="1"/>
  <c r="U1019" i="1"/>
  <c r="Y1018" i="1"/>
  <c r="X1018" i="1"/>
  <c r="W1018" i="1"/>
  <c r="V1018" i="1"/>
  <c r="U1018" i="1"/>
  <c r="Y1017" i="1"/>
  <c r="X1017" i="1"/>
  <c r="W1017" i="1"/>
  <c r="V1017" i="1"/>
  <c r="U1017" i="1"/>
  <c r="Y1016" i="1"/>
  <c r="X1016" i="1"/>
  <c r="W1016" i="1"/>
  <c r="V1016" i="1"/>
  <c r="U1016" i="1"/>
  <c r="Y1015" i="1"/>
  <c r="X1015" i="1"/>
  <c r="W1015" i="1"/>
  <c r="V1015" i="1"/>
  <c r="U1015" i="1"/>
  <c r="Y1014" i="1"/>
  <c r="X1014" i="1"/>
  <c r="W1014" i="1"/>
  <c r="V1014" i="1"/>
  <c r="U1014" i="1"/>
  <c r="Y1013" i="1"/>
  <c r="X1013" i="1"/>
  <c r="W1013" i="1"/>
  <c r="V1013" i="1"/>
  <c r="U1013" i="1"/>
  <c r="Y1012" i="1"/>
  <c r="X1012" i="1"/>
  <c r="W1012" i="1"/>
  <c r="V1012" i="1"/>
  <c r="U1012" i="1"/>
  <c r="Y1011" i="1"/>
  <c r="X1011" i="1"/>
  <c r="W1011" i="1"/>
  <c r="V1011" i="1"/>
  <c r="U1011" i="1"/>
  <c r="Y1010" i="1"/>
  <c r="X1010" i="1"/>
  <c r="W1010" i="1"/>
  <c r="V1010" i="1"/>
  <c r="U1010" i="1"/>
  <c r="Y1009" i="1"/>
  <c r="X1009" i="1"/>
  <c r="W1009" i="1"/>
  <c r="V1009" i="1"/>
  <c r="U1009" i="1"/>
  <c r="Y1008" i="1"/>
  <c r="X1008" i="1"/>
  <c r="W1008" i="1"/>
  <c r="V1008" i="1"/>
  <c r="U1008" i="1"/>
  <c r="Y1007" i="1"/>
  <c r="X1007" i="1"/>
  <c r="W1007" i="1"/>
  <c r="V1007" i="1"/>
  <c r="U1007" i="1"/>
  <c r="Y1006" i="1"/>
  <c r="X1006" i="1"/>
  <c r="W1006" i="1"/>
  <c r="V1006" i="1"/>
  <c r="U1006" i="1"/>
  <c r="Y1005" i="1"/>
  <c r="X1005" i="1"/>
  <c r="W1005" i="1"/>
  <c r="V1005" i="1"/>
  <c r="U1005" i="1"/>
  <c r="Y1004" i="1"/>
  <c r="X1004" i="1"/>
  <c r="W1004" i="1"/>
  <c r="V1004" i="1"/>
  <c r="U1004" i="1"/>
  <c r="Y1003" i="1"/>
  <c r="X1003" i="1"/>
  <c r="W1003" i="1"/>
  <c r="V1003" i="1"/>
  <c r="U1003" i="1"/>
  <c r="Y1002" i="1"/>
  <c r="X1002" i="1"/>
  <c r="W1002" i="1"/>
  <c r="V1002" i="1"/>
  <c r="U1002" i="1"/>
  <c r="Y1001" i="1"/>
  <c r="X1001" i="1"/>
  <c r="W1001" i="1"/>
  <c r="V1001" i="1"/>
  <c r="U1001" i="1"/>
  <c r="Y1000" i="1"/>
  <c r="X1000" i="1"/>
  <c r="W1000" i="1"/>
  <c r="V1000" i="1"/>
  <c r="U1000" i="1"/>
  <c r="Y999" i="1"/>
  <c r="X999" i="1"/>
  <c r="W999" i="1"/>
  <c r="V999" i="1"/>
  <c r="U999" i="1"/>
  <c r="Y998" i="1"/>
  <c r="X998" i="1"/>
  <c r="W998" i="1"/>
  <c r="V998" i="1"/>
  <c r="U998" i="1"/>
  <c r="Y997" i="1"/>
  <c r="X997" i="1"/>
  <c r="W997" i="1"/>
  <c r="V997" i="1"/>
  <c r="U997" i="1"/>
  <c r="Y996" i="1"/>
  <c r="X996" i="1"/>
  <c r="W996" i="1"/>
  <c r="V996" i="1"/>
  <c r="U996" i="1"/>
  <c r="Y995" i="1"/>
  <c r="X995" i="1"/>
  <c r="W995" i="1"/>
  <c r="V995" i="1"/>
  <c r="U995" i="1"/>
  <c r="Y994" i="1"/>
  <c r="X994" i="1"/>
  <c r="W994" i="1"/>
  <c r="V994" i="1"/>
  <c r="U994" i="1"/>
  <c r="Y993" i="1"/>
  <c r="X993" i="1"/>
  <c r="W993" i="1"/>
  <c r="V993" i="1"/>
  <c r="U993" i="1"/>
  <c r="Y992" i="1"/>
  <c r="X992" i="1"/>
  <c r="W992" i="1"/>
  <c r="V992" i="1"/>
  <c r="U992" i="1"/>
  <c r="Y991" i="1"/>
  <c r="X991" i="1"/>
  <c r="W991" i="1"/>
  <c r="V991" i="1"/>
  <c r="U991" i="1"/>
  <c r="Y990" i="1"/>
  <c r="X990" i="1"/>
  <c r="W990" i="1"/>
  <c r="V990" i="1"/>
  <c r="U990" i="1"/>
  <c r="Y989" i="1"/>
  <c r="X989" i="1"/>
  <c r="W989" i="1"/>
  <c r="V989" i="1"/>
  <c r="U989" i="1"/>
  <c r="Y988" i="1"/>
  <c r="X988" i="1"/>
  <c r="W988" i="1"/>
  <c r="V988" i="1"/>
  <c r="U988" i="1"/>
  <c r="Y987" i="1"/>
  <c r="X987" i="1"/>
  <c r="W987" i="1"/>
  <c r="V987" i="1"/>
  <c r="U987" i="1"/>
  <c r="Y986" i="1"/>
  <c r="X986" i="1"/>
  <c r="W986" i="1"/>
  <c r="V986" i="1"/>
  <c r="U986" i="1"/>
  <c r="Y985" i="1"/>
  <c r="X985" i="1"/>
  <c r="W985" i="1"/>
  <c r="V985" i="1"/>
  <c r="U985" i="1"/>
  <c r="Y984" i="1"/>
  <c r="X984" i="1"/>
  <c r="W984" i="1"/>
  <c r="V984" i="1"/>
  <c r="U984" i="1"/>
  <c r="Y983" i="1"/>
  <c r="X983" i="1"/>
  <c r="W983" i="1"/>
  <c r="V983" i="1"/>
  <c r="U983" i="1"/>
  <c r="Y982" i="1"/>
  <c r="X982" i="1"/>
  <c r="W982" i="1"/>
  <c r="V982" i="1"/>
  <c r="U982" i="1"/>
  <c r="Y981" i="1"/>
  <c r="X981" i="1"/>
  <c r="W981" i="1"/>
  <c r="V981" i="1"/>
  <c r="U981" i="1"/>
  <c r="Y980" i="1"/>
  <c r="X980" i="1"/>
  <c r="W980" i="1"/>
  <c r="V980" i="1"/>
  <c r="U980" i="1"/>
  <c r="Y979" i="1"/>
  <c r="X979" i="1"/>
  <c r="W979" i="1"/>
  <c r="V979" i="1"/>
  <c r="U979" i="1"/>
  <c r="Y978" i="1"/>
  <c r="X978" i="1"/>
  <c r="W978" i="1"/>
  <c r="V978" i="1"/>
  <c r="U978" i="1"/>
  <c r="Y977" i="1"/>
  <c r="X977" i="1"/>
  <c r="W977" i="1"/>
  <c r="V977" i="1"/>
  <c r="U977" i="1"/>
  <c r="Y976" i="1"/>
  <c r="X976" i="1"/>
  <c r="W976" i="1"/>
  <c r="V976" i="1"/>
  <c r="U976" i="1"/>
  <c r="Y975" i="1"/>
  <c r="X975" i="1"/>
  <c r="W975" i="1"/>
  <c r="V975" i="1"/>
  <c r="U975" i="1"/>
  <c r="Y974" i="1"/>
  <c r="X974" i="1"/>
  <c r="W974" i="1"/>
  <c r="V974" i="1"/>
  <c r="U974" i="1"/>
  <c r="Y973" i="1"/>
  <c r="X973" i="1"/>
  <c r="W973" i="1"/>
  <c r="V973" i="1"/>
  <c r="U973" i="1"/>
  <c r="Y972" i="1"/>
  <c r="X972" i="1"/>
  <c r="W972" i="1"/>
  <c r="V972" i="1"/>
  <c r="U972" i="1"/>
  <c r="Y971" i="1"/>
  <c r="X971" i="1"/>
  <c r="W971" i="1"/>
  <c r="V971" i="1"/>
  <c r="U971" i="1"/>
  <c r="Y970" i="1"/>
  <c r="X970" i="1"/>
  <c r="W970" i="1"/>
  <c r="V970" i="1"/>
  <c r="U970" i="1"/>
  <c r="Y969" i="1"/>
  <c r="X969" i="1"/>
  <c r="W969" i="1"/>
  <c r="V969" i="1"/>
  <c r="U969" i="1"/>
  <c r="Y968" i="1"/>
  <c r="X968" i="1"/>
  <c r="W968" i="1"/>
  <c r="V968" i="1"/>
  <c r="U968" i="1"/>
  <c r="Y967" i="1"/>
  <c r="X967" i="1"/>
  <c r="W967" i="1"/>
  <c r="V967" i="1"/>
  <c r="U967" i="1"/>
  <c r="Y966" i="1"/>
  <c r="X966" i="1"/>
  <c r="W966" i="1"/>
  <c r="V966" i="1"/>
  <c r="U966" i="1"/>
  <c r="Y965" i="1"/>
  <c r="X965" i="1"/>
  <c r="W965" i="1"/>
  <c r="V965" i="1"/>
  <c r="U965" i="1"/>
  <c r="Y964" i="1"/>
  <c r="X964" i="1"/>
  <c r="W964" i="1"/>
  <c r="V964" i="1"/>
  <c r="U964" i="1"/>
  <c r="Y963" i="1"/>
  <c r="X963" i="1"/>
  <c r="W963" i="1"/>
  <c r="V963" i="1"/>
  <c r="U963" i="1"/>
  <c r="Y962" i="1"/>
  <c r="X962" i="1"/>
  <c r="W962" i="1"/>
  <c r="V962" i="1"/>
  <c r="U962" i="1"/>
  <c r="Y961" i="1"/>
  <c r="X961" i="1"/>
  <c r="W961" i="1"/>
  <c r="V961" i="1"/>
  <c r="U961" i="1"/>
  <c r="Y960" i="1"/>
  <c r="X960" i="1"/>
  <c r="W960" i="1"/>
  <c r="V960" i="1"/>
  <c r="U960" i="1"/>
  <c r="Y959" i="1"/>
  <c r="X959" i="1"/>
  <c r="W959" i="1"/>
  <c r="V959" i="1"/>
  <c r="U959" i="1"/>
  <c r="Y958" i="1"/>
  <c r="X958" i="1"/>
  <c r="W958" i="1"/>
  <c r="V958" i="1"/>
  <c r="U958" i="1"/>
  <c r="Y957" i="1"/>
  <c r="X957" i="1"/>
  <c r="W957" i="1"/>
  <c r="V957" i="1"/>
  <c r="U957" i="1"/>
  <c r="Y956" i="1"/>
  <c r="X956" i="1"/>
  <c r="W956" i="1"/>
  <c r="V956" i="1"/>
  <c r="U956" i="1"/>
  <c r="Y955" i="1"/>
  <c r="X955" i="1"/>
  <c r="W955" i="1"/>
  <c r="V955" i="1"/>
  <c r="U955" i="1"/>
  <c r="Y954" i="1"/>
  <c r="X954" i="1"/>
  <c r="W954" i="1"/>
  <c r="V954" i="1"/>
  <c r="U954" i="1"/>
  <c r="Y953" i="1"/>
  <c r="X953" i="1"/>
  <c r="W953" i="1"/>
  <c r="V953" i="1"/>
  <c r="U953" i="1"/>
  <c r="Y952" i="1"/>
  <c r="X952" i="1"/>
  <c r="W952" i="1"/>
  <c r="V952" i="1"/>
  <c r="U952" i="1"/>
  <c r="Y951" i="1"/>
  <c r="X951" i="1"/>
  <c r="W951" i="1"/>
  <c r="V951" i="1"/>
  <c r="U951" i="1"/>
  <c r="Y950" i="1"/>
  <c r="X950" i="1"/>
  <c r="W950" i="1"/>
  <c r="V950" i="1"/>
  <c r="U950" i="1"/>
  <c r="Y949" i="1"/>
  <c r="X949" i="1"/>
  <c r="W949" i="1"/>
  <c r="V949" i="1"/>
  <c r="U949" i="1"/>
  <c r="Y948" i="1"/>
  <c r="X948" i="1"/>
  <c r="W948" i="1"/>
  <c r="V948" i="1"/>
  <c r="U948" i="1"/>
  <c r="Y947" i="1"/>
  <c r="X947" i="1"/>
  <c r="W947" i="1"/>
  <c r="V947" i="1"/>
  <c r="U947" i="1"/>
  <c r="Y946" i="1"/>
  <c r="X946" i="1"/>
  <c r="W946" i="1"/>
  <c r="V946" i="1"/>
  <c r="U946" i="1"/>
  <c r="Y945" i="1"/>
  <c r="X945" i="1"/>
  <c r="W945" i="1"/>
  <c r="V945" i="1"/>
  <c r="U945" i="1"/>
  <c r="Y944" i="1"/>
  <c r="X944" i="1"/>
  <c r="W944" i="1"/>
  <c r="V944" i="1"/>
  <c r="U944" i="1"/>
  <c r="Y943" i="1"/>
  <c r="X943" i="1"/>
  <c r="W943" i="1"/>
  <c r="V943" i="1"/>
  <c r="U943" i="1"/>
  <c r="Y942" i="1"/>
  <c r="X942" i="1"/>
  <c r="W942" i="1"/>
  <c r="V942" i="1"/>
  <c r="U942" i="1"/>
  <c r="Y941" i="1"/>
  <c r="X941" i="1"/>
  <c r="W941" i="1"/>
  <c r="V941" i="1"/>
  <c r="U941" i="1"/>
  <c r="Y940" i="1"/>
  <c r="X940" i="1"/>
  <c r="W940" i="1"/>
  <c r="V940" i="1"/>
  <c r="U940" i="1"/>
  <c r="Y939" i="1"/>
  <c r="X939" i="1"/>
  <c r="W939" i="1"/>
  <c r="V939" i="1"/>
  <c r="U939" i="1"/>
  <c r="Y938" i="1"/>
  <c r="X938" i="1"/>
  <c r="W938" i="1"/>
  <c r="V938" i="1"/>
  <c r="U938" i="1"/>
  <c r="Y937" i="1"/>
  <c r="X937" i="1"/>
  <c r="W937" i="1"/>
  <c r="V937" i="1"/>
  <c r="U937" i="1"/>
  <c r="Y936" i="1"/>
  <c r="X936" i="1"/>
  <c r="W936" i="1"/>
  <c r="V936" i="1"/>
  <c r="U936" i="1"/>
  <c r="Y935" i="1"/>
  <c r="X935" i="1"/>
  <c r="W935" i="1"/>
  <c r="V935" i="1"/>
  <c r="U935" i="1"/>
  <c r="Y934" i="1"/>
  <c r="X934" i="1"/>
  <c r="W934" i="1"/>
  <c r="V934" i="1"/>
  <c r="U934" i="1"/>
  <c r="Y933" i="1"/>
  <c r="X933" i="1"/>
  <c r="W933" i="1"/>
  <c r="V933" i="1"/>
  <c r="U933" i="1"/>
  <c r="Y932" i="1"/>
  <c r="X932" i="1"/>
  <c r="W932" i="1"/>
  <c r="V932" i="1"/>
  <c r="U932" i="1"/>
  <c r="Y931" i="1"/>
  <c r="X931" i="1"/>
  <c r="W931" i="1"/>
  <c r="V931" i="1"/>
  <c r="U931" i="1"/>
  <c r="Y930" i="1"/>
  <c r="X930" i="1"/>
  <c r="W930" i="1"/>
  <c r="V930" i="1"/>
  <c r="U930" i="1"/>
  <c r="Y929" i="1"/>
  <c r="X929" i="1"/>
  <c r="W929" i="1"/>
  <c r="V929" i="1"/>
  <c r="U929" i="1"/>
  <c r="Y928" i="1"/>
  <c r="X928" i="1"/>
  <c r="W928" i="1"/>
  <c r="V928" i="1"/>
  <c r="U928" i="1"/>
  <c r="Y927" i="1"/>
  <c r="X927" i="1"/>
  <c r="W927" i="1"/>
  <c r="V927" i="1"/>
  <c r="U927" i="1"/>
  <c r="Y926" i="1"/>
  <c r="X926" i="1"/>
  <c r="W926" i="1"/>
  <c r="V926" i="1"/>
  <c r="U926" i="1"/>
  <c r="Y925" i="1"/>
  <c r="X925" i="1"/>
  <c r="W925" i="1"/>
  <c r="V925" i="1"/>
  <c r="U925" i="1"/>
  <c r="Y924" i="1"/>
  <c r="X924" i="1"/>
  <c r="W924" i="1"/>
  <c r="V924" i="1"/>
  <c r="U924" i="1"/>
  <c r="Y923" i="1"/>
  <c r="X923" i="1"/>
  <c r="W923" i="1"/>
  <c r="V923" i="1"/>
  <c r="U923" i="1"/>
  <c r="Y922" i="1"/>
  <c r="X922" i="1"/>
  <c r="W922" i="1"/>
  <c r="V922" i="1"/>
  <c r="U922" i="1"/>
  <c r="Y921" i="1"/>
  <c r="X921" i="1"/>
  <c r="W921" i="1"/>
  <c r="V921" i="1"/>
  <c r="U921" i="1"/>
  <c r="Y920" i="1"/>
  <c r="X920" i="1"/>
  <c r="W920" i="1"/>
  <c r="V920" i="1"/>
  <c r="U920" i="1"/>
  <c r="Y919" i="1"/>
  <c r="X919" i="1"/>
  <c r="W919" i="1"/>
  <c r="V919" i="1"/>
  <c r="U919" i="1"/>
  <c r="Y918" i="1"/>
  <c r="X918" i="1"/>
  <c r="W918" i="1"/>
  <c r="V918" i="1"/>
  <c r="U918" i="1"/>
  <c r="Y917" i="1"/>
  <c r="X917" i="1"/>
  <c r="W917" i="1"/>
  <c r="V917" i="1"/>
  <c r="U917" i="1"/>
  <c r="Y916" i="1"/>
  <c r="X916" i="1"/>
  <c r="W916" i="1"/>
  <c r="V916" i="1"/>
  <c r="U916" i="1"/>
  <c r="Y915" i="1"/>
  <c r="X915" i="1"/>
  <c r="W915" i="1"/>
  <c r="V915" i="1"/>
  <c r="U915" i="1"/>
  <c r="Y914" i="1"/>
  <c r="X914" i="1"/>
  <c r="W914" i="1"/>
  <c r="V914" i="1"/>
  <c r="U914" i="1"/>
  <c r="Y913" i="1"/>
  <c r="X913" i="1"/>
  <c r="W913" i="1"/>
  <c r="V913" i="1"/>
  <c r="U913" i="1"/>
  <c r="Y912" i="1"/>
  <c r="X912" i="1"/>
  <c r="W912" i="1"/>
  <c r="V912" i="1"/>
  <c r="U912" i="1"/>
  <c r="Y911" i="1"/>
  <c r="X911" i="1"/>
  <c r="W911" i="1"/>
  <c r="V911" i="1"/>
  <c r="U911" i="1"/>
  <c r="Y910" i="1"/>
  <c r="X910" i="1"/>
  <c r="W910" i="1"/>
  <c r="V910" i="1"/>
  <c r="U910" i="1"/>
  <c r="Y909" i="1"/>
  <c r="X909" i="1"/>
  <c r="W909" i="1"/>
  <c r="V909" i="1"/>
  <c r="U909" i="1"/>
  <c r="Y908" i="1"/>
  <c r="X908" i="1"/>
  <c r="W908" i="1"/>
  <c r="V908" i="1"/>
  <c r="U908" i="1"/>
  <c r="Y907" i="1"/>
  <c r="X907" i="1"/>
  <c r="W907" i="1"/>
  <c r="V907" i="1"/>
  <c r="U907" i="1"/>
  <c r="Y906" i="1"/>
  <c r="X906" i="1"/>
  <c r="W906" i="1"/>
  <c r="V906" i="1"/>
  <c r="U906" i="1"/>
  <c r="Y905" i="1"/>
  <c r="X905" i="1"/>
  <c r="W905" i="1"/>
  <c r="V905" i="1"/>
  <c r="U905" i="1"/>
  <c r="Y904" i="1"/>
  <c r="X904" i="1"/>
  <c r="W904" i="1"/>
  <c r="V904" i="1"/>
  <c r="U904" i="1"/>
  <c r="Y903" i="1"/>
  <c r="X903" i="1"/>
  <c r="W903" i="1"/>
  <c r="V903" i="1"/>
  <c r="U903" i="1"/>
  <c r="Y902" i="1"/>
  <c r="X902" i="1"/>
  <c r="W902" i="1"/>
  <c r="V902" i="1"/>
  <c r="U902" i="1"/>
  <c r="Y901" i="1"/>
  <c r="X901" i="1"/>
  <c r="W901" i="1"/>
  <c r="V901" i="1"/>
  <c r="U901" i="1"/>
  <c r="Y900" i="1"/>
  <c r="X900" i="1"/>
  <c r="W900" i="1"/>
  <c r="V900" i="1"/>
  <c r="U900" i="1"/>
  <c r="Y899" i="1"/>
  <c r="X899" i="1"/>
  <c r="W899" i="1"/>
  <c r="V899" i="1"/>
  <c r="U899" i="1"/>
  <c r="Y898" i="1"/>
  <c r="X898" i="1"/>
  <c r="W898" i="1"/>
  <c r="V898" i="1"/>
  <c r="U898" i="1"/>
  <c r="Y897" i="1"/>
  <c r="X897" i="1"/>
  <c r="W897" i="1"/>
  <c r="V897" i="1"/>
  <c r="U897" i="1"/>
  <c r="Y896" i="1"/>
  <c r="X896" i="1"/>
  <c r="W896" i="1"/>
  <c r="V896" i="1"/>
  <c r="U896" i="1"/>
  <c r="Y895" i="1"/>
  <c r="X895" i="1"/>
  <c r="W895" i="1"/>
  <c r="V895" i="1"/>
  <c r="U895" i="1"/>
  <c r="Y894" i="1"/>
  <c r="X894" i="1"/>
  <c r="W894" i="1"/>
  <c r="V894" i="1"/>
  <c r="U894" i="1"/>
  <c r="Y893" i="1"/>
  <c r="X893" i="1"/>
  <c r="W893" i="1"/>
  <c r="V893" i="1"/>
  <c r="U893" i="1"/>
  <c r="Y892" i="1"/>
  <c r="X892" i="1"/>
  <c r="W892" i="1"/>
  <c r="V892" i="1"/>
  <c r="U892" i="1"/>
  <c r="Y891" i="1"/>
  <c r="X891" i="1"/>
  <c r="W891" i="1"/>
  <c r="V891" i="1"/>
  <c r="U891" i="1"/>
  <c r="Y890" i="1"/>
  <c r="X890" i="1"/>
  <c r="W890" i="1"/>
  <c r="V890" i="1"/>
  <c r="U890" i="1"/>
  <c r="Y889" i="1"/>
  <c r="X889" i="1"/>
  <c r="W889" i="1"/>
  <c r="V889" i="1"/>
  <c r="U889" i="1"/>
  <c r="Y888" i="1"/>
  <c r="X888" i="1"/>
  <c r="W888" i="1"/>
  <c r="V888" i="1"/>
  <c r="U888" i="1"/>
  <c r="Y887" i="1"/>
  <c r="X887" i="1"/>
  <c r="W887" i="1"/>
  <c r="V887" i="1"/>
  <c r="U887" i="1"/>
  <c r="Y886" i="1"/>
  <c r="X886" i="1"/>
  <c r="W886" i="1"/>
  <c r="V886" i="1"/>
  <c r="U886" i="1"/>
  <c r="Y885" i="1"/>
  <c r="X885" i="1"/>
  <c r="W885" i="1"/>
  <c r="V885" i="1"/>
  <c r="U885" i="1"/>
  <c r="Y884" i="1"/>
  <c r="X884" i="1"/>
  <c r="W884" i="1"/>
  <c r="V884" i="1"/>
  <c r="U884" i="1"/>
  <c r="Y883" i="1"/>
  <c r="X883" i="1"/>
  <c r="W883" i="1"/>
  <c r="V883" i="1"/>
  <c r="U883" i="1"/>
  <c r="Y882" i="1"/>
  <c r="X882" i="1"/>
  <c r="W882" i="1"/>
  <c r="V882" i="1"/>
  <c r="U882" i="1"/>
  <c r="Y881" i="1"/>
  <c r="X881" i="1"/>
  <c r="W881" i="1"/>
  <c r="V881" i="1"/>
  <c r="U881" i="1"/>
  <c r="Y880" i="1"/>
  <c r="X880" i="1"/>
  <c r="W880" i="1"/>
  <c r="V880" i="1"/>
  <c r="U880" i="1"/>
  <c r="Y879" i="1"/>
  <c r="X879" i="1"/>
  <c r="W879" i="1"/>
  <c r="V879" i="1"/>
  <c r="U879" i="1"/>
  <c r="Y878" i="1"/>
  <c r="X878" i="1"/>
  <c r="W878" i="1"/>
  <c r="V878" i="1"/>
  <c r="U878" i="1"/>
  <c r="Y877" i="1"/>
  <c r="X877" i="1"/>
  <c r="W877" i="1"/>
  <c r="V877" i="1"/>
  <c r="U877" i="1"/>
  <c r="Y876" i="1"/>
  <c r="X876" i="1"/>
  <c r="W876" i="1"/>
  <c r="V876" i="1"/>
  <c r="U876" i="1"/>
  <c r="Y875" i="1"/>
  <c r="X875" i="1"/>
  <c r="W875" i="1"/>
  <c r="V875" i="1"/>
  <c r="U875" i="1"/>
  <c r="Y874" i="1"/>
  <c r="X874" i="1"/>
  <c r="W874" i="1"/>
  <c r="V874" i="1"/>
  <c r="U874" i="1"/>
  <c r="Y873" i="1"/>
  <c r="X873" i="1"/>
  <c r="W873" i="1"/>
  <c r="V873" i="1"/>
  <c r="U873" i="1"/>
  <c r="Y872" i="1"/>
  <c r="X872" i="1"/>
  <c r="W872" i="1"/>
  <c r="V872" i="1"/>
  <c r="U872" i="1"/>
  <c r="Y871" i="1"/>
  <c r="X871" i="1"/>
  <c r="W871" i="1"/>
  <c r="V871" i="1"/>
  <c r="U871" i="1"/>
  <c r="Y870" i="1"/>
  <c r="X870" i="1"/>
  <c r="W870" i="1"/>
  <c r="V870" i="1"/>
  <c r="U870" i="1"/>
  <c r="Y869" i="1"/>
  <c r="X869" i="1"/>
  <c r="W869" i="1"/>
  <c r="V869" i="1"/>
  <c r="U869" i="1"/>
  <c r="Y868" i="1"/>
  <c r="X868" i="1"/>
  <c r="W868" i="1"/>
  <c r="V868" i="1"/>
  <c r="U868" i="1"/>
  <c r="Y867" i="1"/>
  <c r="X867" i="1"/>
  <c r="W867" i="1"/>
  <c r="V867" i="1"/>
  <c r="U867" i="1"/>
  <c r="Y866" i="1"/>
  <c r="X866" i="1"/>
  <c r="W866" i="1"/>
  <c r="V866" i="1"/>
  <c r="U866" i="1"/>
  <c r="Y865" i="1"/>
  <c r="X865" i="1"/>
  <c r="W865" i="1"/>
  <c r="V865" i="1"/>
  <c r="U865" i="1"/>
  <c r="Y864" i="1"/>
  <c r="X864" i="1"/>
  <c r="W864" i="1"/>
  <c r="V864" i="1"/>
  <c r="U864" i="1"/>
  <c r="Y863" i="1"/>
  <c r="X863" i="1"/>
  <c r="W863" i="1"/>
  <c r="V863" i="1"/>
  <c r="U863" i="1"/>
  <c r="Y862" i="1"/>
  <c r="X862" i="1"/>
  <c r="W862" i="1"/>
  <c r="V862" i="1"/>
  <c r="U862" i="1"/>
  <c r="Y861" i="1"/>
  <c r="X861" i="1"/>
  <c r="W861" i="1"/>
  <c r="V861" i="1"/>
  <c r="U861" i="1"/>
  <c r="Y860" i="1"/>
  <c r="X860" i="1"/>
  <c r="W860" i="1"/>
  <c r="V860" i="1"/>
  <c r="U860" i="1"/>
  <c r="Y859" i="1"/>
  <c r="X859" i="1"/>
  <c r="W859" i="1"/>
  <c r="V859" i="1"/>
  <c r="U859" i="1"/>
  <c r="Y858" i="1"/>
  <c r="X858" i="1"/>
  <c r="W858" i="1"/>
  <c r="V858" i="1"/>
  <c r="U858" i="1"/>
  <c r="Y857" i="1"/>
  <c r="X857" i="1"/>
  <c r="W857" i="1"/>
  <c r="V857" i="1"/>
  <c r="U857" i="1"/>
  <c r="Y856" i="1"/>
  <c r="X856" i="1"/>
  <c r="W856" i="1"/>
  <c r="V856" i="1"/>
  <c r="U856" i="1"/>
  <c r="Y855" i="1"/>
  <c r="X855" i="1"/>
  <c r="W855" i="1"/>
  <c r="V855" i="1"/>
  <c r="U855" i="1"/>
  <c r="Y854" i="1"/>
  <c r="X854" i="1"/>
  <c r="W854" i="1"/>
  <c r="V854" i="1"/>
  <c r="U854" i="1"/>
  <c r="Y853" i="1"/>
  <c r="X853" i="1"/>
  <c r="W853" i="1"/>
  <c r="V853" i="1"/>
  <c r="U853" i="1"/>
  <c r="Y852" i="1"/>
  <c r="X852" i="1"/>
  <c r="W852" i="1"/>
  <c r="V852" i="1"/>
  <c r="U852" i="1"/>
  <c r="Y851" i="1"/>
  <c r="X851" i="1"/>
  <c r="W851" i="1"/>
  <c r="V851" i="1"/>
  <c r="U851" i="1"/>
  <c r="Y850" i="1"/>
  <c r="X850" i="1"/>
  <c r="W850" i="1"/>
  <c r="V850" i="1"/>
  <c r="U850" i="1"/>
  <c r="Y849" i="1"/>
  <c r="X849" i="1"/>
  <c r="W849" i="1"/>
  <c r="V849" i="1"/>
  <c r="U849" i="1"/>
  <c r="Y848" i="1"/>
  <c r="X848" i="1"/>
  <c r="W848" i="1"/>
  <c r="V848" i="1"/>
  <c r="U848" i="1"/>
  <c r="Y847" i="1"/>
  <c r="X847" i="1"/>
  <c r="W847" i="1"/>
  <c r="V847" i="1"/>
  <c r="U847" i="1"/>
  <c r="Y846" i="1"/>
  <c r="X846" i="1"/>
  <c r="W846" i="1"/>
  <c r="V846" i="1"/>
  <c r="U846" i="1"/>
  <c r="Y845" i="1"/>
  <c r="X845" i="1"/>
  <c r="W845" i="1"/>
  <c r="V845" i="1"/>
  <c r="U845" i="1"/>
  <c r="Y844" i="1"/>
  <c r="X844" i="1"/>
  <c r="W844" i="1"/>
  <c r="V844" i="1"/>
  <c r="U844" i="1"/>
  <c r="Y843" i="1"/>
  <c r="X843" i="1"/>
  <c r="W843" i="1"/>
  <c r="V843" i="1"/>
  <c r="U843" i="1"/>
  <c r="Y842" i="1"/>
  <c r="X842" i="1"/>
  <c r="W842" i="1"/>
  <c r="V842" i="1"/>
  <c r="U842" i="1"/>
  <c r="Y841" i="1"/>
  <c r="X841" i="1"/>
  <c r="W841" i="1"/>
  <c r="V841" i="1"/>
  <c r="U841" i="1"/>
  <c r="Y840" i="1"/>
  <c r="X840" i="1"/>
  <c r="W840" i="1"/>
  <c r="V840" i="1"/>
  <c r="U840" i="1"/>
  <c r="Y839" i="1"/>
  <c r="X839" i="1"/>
  <c r="W839" i="1"/>
  <c r="V839" i="1"/>
  <c r="U839" i="1"/>
  <c r="Y838" i="1"/>
  <c r="X838" i="1"/>
  <c r="W838" i="1"/>
  <c r="V838" i="1"/>
  <c r="U838" i="1"/>
  <c r="Y837" i="1"/>
  <c r="X837" i="1"/>
  <c r="W837" i="1"/>
  <c r="V837" i="1"/>
  <c r="U837" i="1"/>
  <c r="Y836" i="1"/>
  <c r="X836" i="1"/>
  <c r="W836" i="1"/>
  <c r="V836" i="1"/>
  <c r="U836" i="1"/>
  <c r="Y835" i="1"/>
  <c r="X835" i="1"/>
  <c r="W835" i="1"/>
  <c r="V835" i="1"/>
  <c r="U835" i="1"/>
  <c r="Y834" i="1"/>
  <c r="X834" i="1"/>
  <c r="W834" i="1"/>
  <c r="V834" i="1"/>
  <c r="U834" i="1"/>
  <c r="Y833" i="1"/>
  <c r="X833" i="1"/>
  <c r="W833" i="1"/>
  <c r="V833" i="1"/>
  <c r="U833" i="1"/>
  <c r="Y832" i="1"/>
  <c r="X832" i="1"/>
  <c r="W832" i="1"/>
  <c r="V832" i="1"/>
  <c r="U832" i="1"/>
  <c r="Y831" i="1"/>
  <c r="X831" i="1"/>
  <c r="W831" i="1"/>
  <c r="V831" i="1"/>
  <c r="U831" i="1"/>
  <c r="Y830" i="1"/>
  <c r="X830" i="1"/>
  <c r="W830" i="1"/>
  <c r="V830" i="1"/>
  <c r="U830" i="1"/>
  <c r="Y829" i="1"/>
  <c r="X829" i="1"/>
  <c r="W829" i="1"/>
  <c r="V829" i="1"/>
  <c r="U829" i="1"/>
  <c r="Y828" i="1"/>
  <c r="X828" i="1"/>
  <c r="W828" i="1"/>
  <c r="V828" i="1"/>
  <c r="U828" i="1"/>
  <c r="Y827" i="1"/>
  <c r="X827" i="1"/>
  <c r="W827" i="1"/>
  <c r="V827" i="1"/>
  <c r="U827" i="1"/>
  <c r="Y826" i="1"/>
  <c r="X826" i="1"/>
  <c r="W826" i="1"/>
  <c r="V826" i="1"/>
  <c r="U826" i="1"/>
  <c r="Y825" i="1"/>
  <c r="X825" i="1"/>
  <c r="W825" i="1"/>
  <c r="V825" i="1"/>
  <c r="U825" i="1"/>
  <c r="Y824" i="1"/>
  <c r="X824" i="1"/>
  <c r="W824" i="1"/>
  <c r="V824" i="1"/>
  <c r="U824" i="1"/>
  <c r="Y823" i="1"/>
  <c r="X823" i="1"/>
  <c r="W823" i="1"/>
  <c r="V823" i="1"/>
  <c r="U823" i="1"/>
  <c r="Y822" i="1"/>
  <c r="X822" i="1"/>
  <c r="W822" i="1"/>
  <c r="V822" i="1"/>
  <c r="U822" i="1"/>
  <c r="Y821" i="1"/>
  <c r="X821" i="1"/>
  <c r="W821" i="1"/>
  <c r="V821" i="1"/>
  <c r="U821" i="1"/>
  <c r="Y820" i="1"/>
  <c r="X820" i="1"/>
  <c r="W820" i="1"/>
  <c r="V820" i="1"/>
  <c r="U820" i="1"/>
  <c r="Y819" i="1"/>
  <c r="X819" i="1"/>
  <c r="W819" i="1"/>
  <c r="V819" i="1"/>
  <c r="U819" i="1"/>
  <c r="Y818" i="1"/>
  <c r="X818" i="1"/>
  <c r="W818" i="1"/>
  <c r="V818" i="1"/>
  <c r="U818" i="1"/>
  <c r="Y817" i="1"/>
  <c r="X817" i="1"/>
  <c r="W817" i="1"/>
  <c r="V817" i="1"/>
  <c r="U817" i="1"/>
  <c r="Y816" i="1"/>
  <c r="X816" i="1"/>
  <c r="W816" i="1"/>
  <c r="V816" i="1"/>
  <c r="U816" i="1"/>
  <c r="Y815" i="1"/>
  <c r="X815" i="1"/>
  <c r="W815" i="1"/>
  <c r="V815" i="1"/>
  <c r="U815" i="1"/>
  <c r="Y814" i="1"/>
  <c r="X814" i="1"/>
  <c r="W814" i="1"/>
  <c r="V814" i="1"/>
  <c r="U814" i="1"/>
  <c r="Y813" i="1"/>
  <c r="X813" i="1"/>
  <c r="W813" i="1"/>
  <c r="V813" i="1"/>
  <c r="U813" i="1"/>
  <c r="Y812" i="1"/>
  <c r="X812" i="1"/>
  <c r="W812" i="1"/>
  <c r="V812" i="1"/>
  <c r="U812" i="1"/>
  <c r="Y811" i="1"/>
  <c r="X811" i="1"/>
  <c r="W811" i="1"/>
  <c r="V811" i="1"/>
  <c r="U811" i="1"/>
  <c r="Y810" i="1"/>
  <c r="X810" i="1"/>
  <c r="W810" i="1"/>
  <c r="V810" i="1"/>
  <c r="U810" i="1"/>
  <c r="Y809" i="1"/>
  <c r="X809" i="1"/>
  <c r="W809" i="1"/>
  <c r="V809" i="1"/>
  <c r="U809" i="1"/>
  <c r="Y808" i="1"/>
  <c r="X808" i="1"/>
  <c r="W808" i="1"/>
  <c r="V808" i="1"/>
  <c r="U808" i="1"/>
  <c r="Y807" i="1"/>
  <c r="X807" i="1"/>
  <c r="W807" i="1"/>
  <c r="V807" i="1"/>
  <c r="U807" i="1"/>
  <c r="Y806" i="1"/>
  <c r="X806" i="1"/>
  <c r="W806" i="1"/>
  <c r="V806" i="1"/>
  <c r="U806" i="1"/>
  <c r="Y805" i="1"/>
  <c r="X805" i="1"/>
  <c r="W805" i="1"/>
  <c r="V805" i="1"/>
  <c r="U805" i="1"/>
  <c r="Y804" i="1"/>
  <c r="X804" i="1"/>
  <c r="W804" i="1"/>
  <c r="V804" i="1"/>
  <c r="U804" i="1"/>
  <c r="Y803" i="1"/>
  <c r="X803" i="1"/>
  <c r="W803" i="1"/>
  <c r="V803" i="1"/>
  <c r="U803" i="1"/>
  <c r="Y802" i="1"/>
  <c r="X802" i="1"/>
  <c r="W802" i="1"/>
  <c r="V802" i="1"/>
  <c r="U802" i="1"/>
  <c r="Y801" i="1"/>
  <c r="X801" i="1"/>
  <c r="W801" i="1"/>
  <c r="V801" i="1"/>
  <c r="U801" i="1"/>
  <c r="Y800" i="1"/>
  <c r="X800" i="1"/>
  <c r="W800" i="1"/>
  <c r="V800" i="1"/>
  <c r="U800" i="1"/>
  <c r="Y799" i="1"/>
  <c r="X799" i="1"/>
  <c r="W799" i="1"/>
  <c r="V799" i="1"/>
  <c r="U799" i="1"/>
  <c r="Y798" i="1"/>
  <c r="X798" i="1"/>
  <c r="W798" i="1"/>
  <c r="V798" i="1"/>
  <c r="U798" i="1"/>
  <c r="Y797" i="1"/>
  <c r="X797" i="1"/>
  <c r="W797" i="1"/>
  <c r="V797" i="1"/>
  <c r="U797" i="1"/>
  <c r="Y796" i="1"/>
  <c r="X796" i="1"/>
  <c r="W796" i="1"/>
  <c r="V796" i="1"/>
  <c r="U796" i="1"/>
  <c r="Y795" i="1"/>
  <c r="X795" i="1"/>
  <c r="W795" i="1"/>
  <c r="V795" i="1"/>
  <c r="U795" i="1"/>
  <c r="Y794" i="1"/>
  <c r="X794" i="1"/>
  <c r="W794" i="1"/>
  <c r="V794" i="1"/>
  <c r="U794" i="1"/>
  <c r="Y793" i="1"/>
  <c r="X793" i="1"/>
  <c r="W793" i="1"/>
  <c r="V793" i="1"/>
  <c r="U793" i="1"/>
  <c r="Y792" i="1"/>
  <c r="X792" i="1"/>
  <c r="W792" i="1"/>
  <c r="V792" i="1"/>
  <c r="U792" i="1"/>
  <c r="Y791" i="1"/>
  <c r="X791" i="1"/>
  <c r="W791" i="1"/>
  <c r="V791" i="1"/>
  <c r="U791" i="1"/>
  <c r="Y790" i="1"/>
  <c r="X790" i="1"/>
  <c r="W790" i="1"/>
  <c r="V790" i="1"/>
  <c r="U790" i="1"/>
  <c r="Y789" i="1"/>
  <c r="X789" i="1"/>
  <c r="W789" i="1"/>
  <c r="V789" i="1"/>
  <c r="U789" i="1"/>
  <c r="Y788" i="1"/>
  <c r="X788" i="1"/>
  <c r="W788" i="1"/>
  <c r="V788" i="1"/>
  <c r="U788" i="1"/>
  <c r="Y787" i="1"/>
  <c r="X787" i="1"/>
  <c r="W787" i="1"/>
  <c r="V787" i="1"/>
  <c r="U787" i="1"/>
  <c r="Y786" i="1"/>
  <c r="X786" i="1"/>
  <c r="W786" i="1"/>
  <c r="V786" i="1"/>
  <c r="U786" i="1"/>
  <c r="Y785" i="1"/>
  <c r="X785" i="1"/>
  <c r="W785" i="1"/>
  <c r="V785" i="1"/>
  <c r="U785" i="1"/>
  <c r="Y784" i="1"/>
  <c r="X784" i="1"/>
  <c r="W784" i="1"/>
  <c r="V784" i="1"/>
  <c r="U784" i="1"/>
  <c r="Y783" i="1"/>
  <c r="X783" i="1"/>
  <c r="W783" i="1"/>
  <c r="V783" i="1"/>
  <c r="U783" i="1"/>
  <c r="Y782" i="1"/>
  <c r="X782" i="1"/>
  <c r="W782" i="1"/>
  <c r="V782" i="1"/>
  <c r="U782" i="1"/>
  <c r="Y781" i="1"/>
  <c r="X781" i="1"/>
  <c r="W781" i="1"/>
  <c r="V781" i="1"/>
  <c r="U781" i="1"/>
  <c r="Y780" i="1"/>
  <c r="X780" i="1"/>
  <c r="W780" i="1"/>
  <c r="V780" i="1"/>
  <c r="U780" i="1"/>
  <c r="Y779" i="1"/>
  <c r="X779" i="1"/>
  <c r="W779" i="1"/>
  <c r="V779" i="1"/>
  <c r="U779" i="1"/>
  <c r="Y778" i="1"/>
  <c r="X778" i="1"/>
  <c r="W778" i="1"/>
  <c r="V778" i="1"/>
  <c r="U778" i="1"/>
  <c r="Y777" i="1"/>
  <c r="X777" i="1"/>
  <c r="W777" i="1"/>
  <c r="V777" i="1"/>
  <c r="U777" i="1"/>
  <c r="Y776" i="1"/>
  <c r="X776" i="1"/>
  <c r="W776" i="1"/>
  <c r="V776" i="1"/>
  <c r="U776" i="1"/>
  <c r="Y775" i="1"/>
  <c r="X775" i="1"/>
  <c r="W775" i="1"/>
  <c r="V775" i="1"/>
  <c r="U775" i="1"/>
  <c r="Y774" i="1"/>
  <c r="X774" i="1"/>
  <c r="W774" i="1"/>
  <c r="V774" i="1"/>
  <c r="U774" i="1"/>
  <c r="Y773" i="1"/>
  <c r="X773" i="1"/>
  <c r="W773" i="1"/>
  <c r="V773" i="1"/>
  <c r="U773" i="1"/>
  <c r="Y772" i="1"/>
  <c r="X772" i="1"/>
  <c r="W772" i="1"/>
  <c r="V772" i="1"/>
  <c r="U772" i="1"/>
  <c r="Y771" i="1"/>
  <c r="X771" i="1"/>
  <c r="W771" i="1"/>
  <c r="V771" i="1"/>
  <c r="U771" i="1"/>
  <c r="Y770" i="1"/>
  <c r="X770" i="1"/>
  <c r="W770" i="1"/>
  <c r="V770" i="1"/>
  <c r="U770" i="1"/>
  <c r="Y769" i="1"/>
  <c r="X769" i="1"/>
  <c r="W769" i="1"/>
  <c r="V769" i="1"/>
  <c r="U769" i="1"/>
  <c r="Y768" i="1"/>
  <c r="X768" i="1"/>
  <c r="W768" i="1"/>
  <c r="V768" i="1"/>
  <c r="U768" i="1"/>
  <c r="Y767" i="1"/>
  <c r="X767" i="1"/>
  <c r="W767" i="1"/>
  <c r="V767" i="1"/>
  <c r="U767" i="1"/>
  <c r="Y766" i="1"/>
  <c r="X766" i="1"/>
  <c r="W766" i="1"/>
  <c r="V766" i="1"/>
  <c r="U766" i="1"/>
  <c r="Y765" i="1"/>
  <c r="X765" i="1"/>
  <c r="W765" i="1"/>
  <c r="V765" i="1"/>
  <c r="U765" i="1"/>
  <c r="Y764" i="1"/>
  <c r="X764" i="1"/>
  <c r="W764" i="1"/>
  <c r="V764" i="1"/>
  <c r="U764" i="1"/>
  <c r="Y763" i="1"/>
  <c r="X763" i="1"/>
  <c r="W763" i="1"/>
  <c r="V763" i="1"/>
  <c r="U763" i="1"/>
  <c r="Y762" i="1"/>
  <c r="X762" i="1"/>
  <c r="W762" i="1"/>
  <c r="V762" i="1"/>
  <c r="U762" i="1"/>
  <c r="Y761" i="1"/>
  <c r="X761" i="1"/>
  <c r="W761" i="1"/>
  <c r="V761" i="1"/>
  <c r="U761" i="1"/>
  <c r="Y760" i="1"/>
  <c r="X760" i="1"/>
  <c r="W760" i="1"/>
  <c r="V760" i="1"/>
  <c r="U760" i="1"/>
  <c r="Y759" i="1"/>
  <c r="X759" i="1"/>
  <c r="W759" i="1"/>
  <c r="V759" i="1"/>
  <c r="U759" i="1"/>
  <c r="Y758" i="1"/>
  <c r="X758" i="1"/>
  <c r="W758" i="1"/>
  <c r="V758" i="1"/>
  <c r="U758" i="1"/>
  <c r="Y757" i="1"/>
  <c r="X757" i="1"/>
  <c r="W757" i="1"/>
  <c r="V757" i="1"/>
  <c r="U757" i="1"/>
  <c r="Y756" i="1"/>
  <c r="X756" i="1"/>
  <c r="W756" i="1"/>
  <c r="V756" i="1"/>
  <c r="U756" i="1"/>
  <c r="Y755" i="1"/>
  <c r="X755" i="1"/>
  <c r="W755" i="1"/>
  <c r="V755" i="1"/>
  <c r="U755" i="1"/>
  <c r="Y754" i="1"/>
  <c r="X754" i="1"/>
  <c r="W754" i="1"/>
  <c r="V754" i="1"/>
  <c r="U754" i="1"/>
  <c r="Y753" i="1"/>
  <c r="X753" i="1"/>
  <c r="W753" i="1"/>
  <c r="V753" i="1"/>
  <c r="U753" i="1"/>
  <c r="Y752" i="1"/>
  <c r="X752" i="1"/>
  <c r="W752" i="1"/>
  <c r="V752" i="1"/>
  <c r="U752" i="1"/>
  <c r="Y751" i="1"/>
  <c r="X751" i="1"/>
  <c r="W751" i="1"/>
  <c r="V751" i="1"/>
  <c r="U751" i="1"/>
  <c r="Y750" i="1"/>
  <c r="X750" i="1"/>
  <c r="W750" i="1"/>
  <c r="V750" i="1"/>
  <c r="U750" i="1"/>
  <c r="Y749" i="1"/>
  <c r="X749" i="1"/>
  <c r="W749" i="1"/>
  <c r="V749" i="1"/>
  <c r="U749" i="1"/>
  <c r="Y748" i="1"/>
  <c r="X748" i="1"/>
  <c r="W748" i="1"/>
  <c r="V748" i="1"/>
  <c r="U748" i="1"/>
  <c r="Y747" i="1"/>
  <c r="X747" i="1"/>
  <c r="W747" i="1"/>
  <c r="V747" i="1"/>
  <c r="U747" i="1"/>
  <c r="Y746" i="1"/>
  <c r="X746" i="1"/>
  <c r="W746" i="1"/>
  <c r="V746" i="1"/>
  <c r="U746" i="1"/>
  <c r="Y745" i="1"/>
  <c r="X745" i="1"/>
  <c r="W745" i="1"/>
  <c r="V745" i="1"/>
  <c r="U745" i="1"/>
  <c r="Y744" i="1"/>
  <c r="X744" i="1"/>
  <c r="W744" i="1"/>
  <c r="V744" i="1"/>
  <c r="U744" i="1"/>
  <c r="Y743" i="1"/>
  <c r="X743" i="1"/>
  <c r="W743" i="1"/>
  <c r="V743" i="1"/>
  <c r="U743" i="1"/>
  <c r="Y742" i="1"/>
  <c r="X742" i="1"/>
  <c r="W742" i="1"/>
  <c r="V742" i="1"/>
  <c r="U742" i="1"/>
  <c r="Y741" i="1"/>
  <c r="X741" i="1"/>
  <c r="W741" i="1"/>
  <c r="V741" i="1"/>
  <c r="U741" i="1"/>
  <c r="Y740" i="1"/>
  <c r="X740" i="1"/>
  <c r="W740" i="1"/>
  <c r="V740" i="1"/>
  <c r="U740" i="1"/>
  <c r="Y739" i="1"/>
  <c r="X739" i="1"/>
  <c r="W739" i="1"/>
  <c r="V739" i="1"/>
  <c r="U739" i="1"/>
  <c r="Y738" i="1"/>
  <c r="X738" i="1"/>
  <c r="W738" i="1"/>
  <c r="V738" i="1"/>
  <c r="U738" i="1"/>
  <c r="Y737" i="1"/>
  <c r="X737" i="1"/>
  <c r="W737" i="1"/>
  <c r="V737" i="1"/>
  <c r="U737" i="1"/>
  <c r="Y736" i="1"/>
  <c r="X736" i="1"/>
  <c r="W736" i="1"/>
  <c r="V736" i="1"/>
  <c r="U736" i="1"/>
  <c r="Y735" i="1"/>
  <c r="X735" i="1"/>
  <c r="W735" i="1"/>
  <c r="V735" i="1"/>
  <c r="U735" i="1"/>
  <c r="Y734" i="1"/>
  <c r="X734" i="1"/>
  <c r="W734" i="1"/>
  <c r="V734" i="1"/>
  <c r="U734" i="1"/>
  <c r="Y733" i="1"/>
  <c r="X733" i="1"/>
  <c r="W733" i="1"/>
  <c r="V733" i="1"/>
  <c r="U733" i="1"/>
  <c r="Y732" i="1"/>
  <c r="X732" i="1"/>
  <c r="W732" i="1"/>
  <c r="V732" i="1"/>
  <c r="U732" i="1"/>
  <c r="Y731" i="1"/>
  <c r="X731" i="1"/>
  <c r="W731" i="1"/>
  <c r="V731" i="1"/>
  <c r="U731" i="1"/>
  <c r="Y730" i="1"/>
  <c r="X730" i="1"/>
  <c r="W730" i="1"/>
  <c r="V730" i="1"/>
  <c r="U730" i="1"/>
  <c r="Y729" i="1"/>
  <c r="X729" i="1"/>
  <c r="W729" i="1"/>
  <c r="V729" i="1"/>
  <c r="U729" i="1"/>
  <c r="Y728" i="1"/>
  <c r="X728" i="1"/>
  <c r="W728" i="1"/>
  <c r="V728" i="1"/>
  <c r="U728" i="1"/>
  <c r="Y727" i="1"/>
  <c r="X727" i="1"/>
  <c r="W727" i="1"/>
  <c r="V727" i="1"/>
  <c r="U727" i="1"/>
  <c r="Y726" i="1"/>
  <c r="X726" i="1"/>
  <c r="W726" i="1"/>
  <c r="V726" i="1"/>
  <c r="U726" i="1"/>
  <c r="Y725" i="1"/>
  <c r="X725" i="1"/>
  <c r="W725" i="1"/>
  <c r="V725" i="1"/>
  <c r="U725" i="1"/>
  <c r="Y724" i="1"/>
  <c r="X724" i="1"/>
  <c r="W724" i="1"/>
  <c r="V724" i="1"/>
  <c r="U724" i="1"/>
  <c r="Y723" i="1"/>
  <c r="X723" i="1"/>
  <c r="W723" i="1"/>
  <c r="V723" i="1"/>
  <c r="U723" i="1"/>
  <c r="Y722" i="1"/>
  <c r="X722" i="1"/>
  <c r="W722" i="1"/>
  <c r="V722" i="1"/>
  <c r="U722" i="1"/>
  <c r="Y721" i="1"/>
  <c r="X721" i="1"/>
  <c r="W721" i="1"/>
  <c r="V721" i="1"/>
  <c r="U721" i="1"/>
  <c r="Y720" i="1"/>
  <c r="X720" i="1"/>
  <c r="W720" i="1"/>
  <c r="V720" i="1"/>
  <c r="U720" i="1"/>
  <c r="Y719" i="1"/>
  <c r="X719" i="1"/>
  <c r="W719" i="1"/>
  <c r="V719" i="1"/>
  <c r="U719" i="1"/>
  <c r="Y718" i="1"/>
  <c r="X718" i="1"/>
  <c r="W718" i="1"/>
  <c r="V718" i="1"/>
  <c r="U718" i="1"/>
  <c r="Y717" i="1"/>
  <c r="X717" i="1"/>
  <c r="W717" i="1"/>
  <c r="V717" i="1"/>
  <c r="U717" i="1"/>
  <c r="Y716" i="1"/>
  <c r="X716" i="1"/>
  <c r="W716" i="1"/>
  <c r="V716" i="1"/>
  <c r="U716" i="1"/>
  <c r="Y715" i="1"/>
  <c r="X715" i="1"/>
  <c r="W715" i="1"/>
  <c r="V715" i="1"/>
  <c r="U715" i="1"/>
  <c r="Y714" i="1"/>
  <c r="X714" i="1"/>
  <c r="W714" i="1"/>
  <c r="V714" i="1"/>
  <c r="U714" i="1"/>
  <c r="Y713" i="1"/>
  <c r="X713" i="1"/>
  <c r="W713" i="1"/>
  <c r="V713" i="1"/>
  <c r="U713" i="1"/>
  <c r="Y712" i="1"/>
  <c r="X712" i="1"/>
  <c r="W712" i="1"/>
  <c r="V712" i="1"/>
  <c r="U712" i="1"/>
  <c r="Y711" i="1"/>
  <c r="X711" i="1"/>
  <c r="W711" i="1"/>
  <c r="V711" i="1"/>
  <c r="U711" i="1"/>
  <c r="Y710" i="1"/>
  <c r="X710" i="1"/>
  <c r="W710" i="1"/>
  <c r="V710" i="1"/>
  <c r="U710" i="1"/>
  <c r="Y709" i="1"/>
  <c r="X709" i="1"/>
  <c r="W709" i="1"/>
  <c r="V709" i="1"/>
  <c r="U709" i="1"/>
  <c r="Y708" i="1"/>
  <c r="X708" i="1"/>
  <c r="W708" i="1"/>
  <c r="V708" i="1"/>
  <c r="U708" i="1"/>
  <c r="Y707" i="1"/>
  <c r="X707" i="1"/>
  <c r="W707" i="1"/>
  <c r="V707" i="1"/>
  <c r="U707" i="1"/>
  <c r="Y706" i="1"/>
  <c r="X706" i="1"/>
  <c r="W706" i="1"/>
  <c r="V706" i="1"/>
  <c r="U706" i="1"/>
  <c r="Y705" i="1"/>
  <c r="X705" i="1"/>
  <c r="W705" i="1"/>
  <c r="V705" i="1"/>
  <c r="U705" i="1"/>
  <c r="Y704" i="1"/>
  <c r="X704" i="1"/>
  <c r="W704" i="1"/>
  <c r="V704" i="1"/>
  <c r="U704" i="1"/>
  <c r="Y703" i="1"/>
  <c r="X703" i="1"/>
  <c r="W703" i="1"/>
  <c r="V703" i="1"/>
  <c r="U703" i="1"/>
  <c r="Y702" i="1"/>
  <c r="X702" i="1"/>
  <c r="W702" i="1"/>
  <c r="V702" i="1"/>
  <c r="U702" i="1"/>
  <c r="Y701" i="1"/>
  <c r="X701" i="1"/>
  <c r="W701" i="1"/>
  <c r="V701" i="1"/>
  <c r="U701" i="1"/>
  <c r="Y700" i="1"/>
  <c r="X700" i="1"/>
  <c r="W700" i="1"/>
  <c r="V700" i="1"/>
  <c r="U700" i="1"/>
  <c r="Y699" i="1"/>
  <c r="X699" i="1"/>
  <c r="W699" i="1"/>
  <c r="V699" i="1"/>
  <c r="U699" i="1"/>
  <c r="Y698" i="1"/>
  <c r="X698" i="1"/>
  <c r="W698" i="1"/>
  <c r="V698" i="1"/>
  <c r="U698" i="1"/>
  <c r="Y697" i="1"/>
  <c r="X697" i="1"/>
  <c r="W697" i="1"/>
  <c r="V697" i="1"/>
  <c r="U697" i="1"/>
  <c r="Y696" i="1"/>
  <c r="X696" i="1"/>
  <c r="W696" i="1"/>
  <c r="V696" i="1"/>
  <c r="U696" i="1"/>
  <c r="Y695" i="1"/>
  <c r="X695" i="1"/>
  <c r="W695" i="1"/>
  <c r="V695" i="1"/>
  <c r="U695" i="1"/>
  <c r="Y694" i="1"/>
  <c r="X694" i="1"/>
  <c r="W694" i="1"/>
  <c r="V694" i="1"/>
  <c r="U694" i="1"/>
  <c r="Y693" i="1"/>
  <c r="X693" i="1"/>
  <c r="W693" i="1"/>
  <c r="V693" i="1"/>
  <c r="U693" i="1"/>
  <c r="Y692" i="1"/>
  <c r="X692" i="1"/>
  <c r="W692" i="1"/>
  <c r="V692" i="1"/>
  <c r="U692" i="1"/>
  <c r="Y691" i="1"/>
  <c r="X691" i="1"/>
  <c r="W691" i="1"/>
  <c r="V691" i="1"/>
  <c r="U691" i="1"/>
  <c r="Y690" i="1"/>
  <c r="X690" i="1"/>
  <c r="W690" i="1"/>
  <c r="V690" i="1"/>
  <c r="U690" i="1"/>
  <c r="Y689" i="1"/>
  <c r="X689" i="1"/>
  <c r="W689" i="1"/>
  <c r="V689" i="1"/>
  <c r="U689" i="1"/>
  <c r="Y688" i="1"/>
  <c r="X688" i="1"/>
  <c r="W688" i="1"/>
  <c r="V688" i="1"/>
  <c r="U688" i="1"/>
  <c r="Y687" i="1"/>
  <c r="X687" i="1"/>
  <c r="W687" i="1"/>
  <c r="V687" i="1"/>
  <c r="U687" i="1"/>
  <c r="Y686" i="1"/>
  <c r="X686" i="1"/>
  <c r="W686" i="1"/>
  <c r="V686" i="1"/>
  <c r="U686" i="1"/>
  <c r="Y685" i="1"/>
  <c r="X685" i="1"/>
  <c r="W685" i="1"/>
  <c r="V685" i="1"/>
  <c r="U685" i="1"/>
  <c r="Y684" i="1"/>
  <c r="X684" i="1"/>
  <c r="W684" i="1"/>
  <c r="V684" i="1"/>
  <c r="U684" i="1"/>
  <c r="Y683" i="1"/>
  <c r="X683" i="1"/>
  <c r="W683" i="1"/>
  <c r="V683" i="1"/>
  <c r="U683" i="1"/>
  <c r="Y682" i="1"/>
  <c r="X682" i="1"/>
  <c r="W682" i="1"/>
  <c r="V682" i="1"/>
  <c r="U682" i="1"/>
  <c r="Y681" i="1"/>
  <c r="X681" i="1"/>
  <c r="W681" i="1"/>
  <c r="V681" i="1"/>
  <c r="U681" i="1"/>
  <c r="Y680" i="1"/>
  <c r="X680" i="1"/>
  <c r="W680" i="1"/>
  <c r="V680" i="1"/>
  <c r="U680" i="1"/>
  <c r="Y679" i="1"/>
  <c r="X679" i="1"/>
  <c r="W679" i="1"/>
  <c r="V679" i="1"/>
  <c r="U679" i="1"/>
  <c r="Y678" i="1"/>
  <c r="X678" i="1"/>
  <c r="W678" i="1"/>
  <c r="V678" i="1"/>
  <c r="U678" i="1"/>
  <c r="Y677" i="1"/>
  <c r="X677" i="1"/>
  <c r="W677" i="1"/>
  <c r="V677" i="1"/>
  <c r="U677" i="1"/>
  <c r="Y676" i="1"/>
  <c r="X676" i="1"/>
  <c r="W676" i="1"/>
  <c r="V676" i="1"/>
  <c r="U676" i="1"/>
  <c r="Y675" i="1"/>
  <c r="X675" i="1"/>
  <c r="W675" i="1"/>
  <c r="V675" i="1"/>
  <c r="U675" i="1"/>
  <c r="Y674" i="1"/>
  <c r="X674" i="1"/>
  <c r="W674" i="1"/>
  <c r="V674" i="1"/>
  <c r="U674" i="1"/>
  <c r="Y673" i="1"/>
  <c r="X673" i="1"/>
  <c r="W673" i="1"/>
  <c r="V673" i="1"/>
  <c r="U673" i="1"/>
  <c r="Y672" i="1"/>
  <c r="X672" i="1"/>
  <c r="W672" i="1"/>
  <c r="V672" i="1"/>
  <c r="U672" i="1"/>
  <c r="Y671" i="1"/>
  <c r="X671" i="1"/>
  <c r="W671" i="1"/>
  <c r="V671" i="1"/>
  <c r="U671" i="1"/>
  <c r="Y670" i="1"/>
  <c r="X670" i="1"/>
  <c r="W670" i="1"/>
  <c r="V670" i="1"/>
  <c r="U670" i="1"/>
  <c r="Y669" i="1"/>
  <c r="X669" i="1"/>
  <c r="W669" i="1"/>
  <c r="V669" i="1"/>
  <c r="U669" i="1"/>
  <c r="Y668" i="1"/>
  <c r="X668" i="1"/>
  <c r="W668" i="1"/>
  <c r="V668" i="1"/>
  <c r="U668" i="1"/>
  <c r="Y667" i="1"/>
  <c r="X667" i="1"/>
  <c r="W667" i="1"/>
  <c r="V667" i="1"/>
  <c r="U667" i="1"/>
  <c r="Y666" i="1"/>
  <c r="X666" i="1"/>
  <c r="W666" i="1"/>
  <c r="V666" i="1"/>
  <c r="U666" i="1"/>
  <c r="Y665" i="1"/>
  <c r="X665" i="1"/>
  <c r="W665" i="1"/>
  <c r="V665" i="1"/>
  <c r="U665" i="1"/>
  <c r="Y664" i="1"/>
  <c r="X664" i="1"/>
  <c r="W664" i="1"/>
  <c r="V664" i="1"/>
  <c r="U664" i="1"/>
  <c r="Y663" i="1"/>
  <c r="X663" i="1"/>
  <c r="W663" i="1"/>
  <c r="V663" i="1"/>
  <c r="U663" i="1"/>
  <c r="Y662" i="1"/>
  <c r="X662" i="1"/>
  <c r="W662" i="1"/>
  <c r="V662" i="1"/>
  <c r="U662" i="1"/>
  <c r="Y661" i="1"/>
  <c r="X661" i="1"/>
  <c r="W661" i="1"/>
  <c r="V661" i="1"/>
  <c r="U661" i="1"/>
  <c r="Y660" i="1"/>
  <c r="X660" i="1"/>
  <c r="W660" i="1"/>
  <c r="V660" i="1"/>
  <c r="U660" i="1"/>
  <c r="Y659" i="1"/>
  <c r="X659" i="1"/>
  <c r="W659" i="1"/>
  <c r="V659" i="1"/>
  <c r="U659" i="1"/>
  <c r="Y658" i="1"/>
  <c r="X658" i="1"/>
  <c r="W658" i="1"/>
  <c r="V658" i="1"/>
  <c r="U658" i="1"/>
  <c r="Y657" i="1"/>
  <c r="X657" i="1"/>
  <c r="W657" i="1"/>
  <c r="V657" i="1"/>
  <c r="U657" i="1"/>
  <c r="Y656" i="1"/>
  <c r="X656" i="1"/>
  <c r="W656" i="1"/>
  <c r="V656" i="1"/>
  <c r="U656" i="1"/>
  <c r="Y655" i="1"/>
  <c r="X655" i="1"/>
  <c r="W655" i="1"/>
  <c r="V655" i="1"/>
  <c r="U655" i="1"/>
  <c r="Y654" i="1"/>
  <c r="X654" i="1"/>
  <c r="W654" i="1"/>
  <c r="V654" i="1"/>
  <c r="U654" i="1"/>
  <c r="Y653" i="1"/>
  <c r="X653" i="1"/>
  <c r="W653" i="1"/>
  <c r="V653" i="1"/>
  <c r="U653" i="1"/>
  <c r="Y652" i="1"/>
  <c r="X652" i="1"/>
  <c r="W652" i="1"/>
  <c r="V652" i="1"/>
  <c r="U652" i="1"/>
  <c r="Y651" i="1"/>
  <c r="X651" i="1"/>
  <c r="W651" i="1"/>
  <c r="V651" i="1"/>
  <c r="U651" i="1"/>
  <c r="Y650" i="1"/>
  <c r="X650" i="1"/>
  <c r="W650" i="1"/>
  <c r="V650" i="1"/>
  <c r="U650" i="1"/>
  <c r="Y649" i="1"/>
  <c r="X649" i="1"/>
  <c r="W649" i="1"/>
  <c r="V649" i="1"/>
  <c r="U649" i="1"/>
  <c r="Y648" i="1"/>
  <c r="X648" i="1"/>
  <c r="W648" i="1"/>
  <c r="V648" i="1"/>
  <c r="U648" i="1"/>
  <c r="Y647" i="1"/>
  <c r="X647" i="1"/>
  <c r="W647" i="1"/>
  <c r="V647" i="1"/>
  <c r="U647" i="1"/>
  <c r="Y646" i="1"/>
  <c r="X646" i="1"/>
  <c r="W646" i="1"/>
  <c r="V646" i="1"/>
  <c r="U646" i="1"/>
  <c r="Y645" i="1"/>
  <c r="X645" i="1"/>
  <c r="W645" i="1"/>
  <c r="V645" i="1"/>
  <c r="U645" i="1"/>
  <c r="Y644" i="1"/>
  <c r="X644" i="1"/>
  <c r="W644" i="1"/>
  <c r="V644" i="1"/>
  <c r="U644" i="1"/>
  <c r="Y643" i="1"/>
  <c r="X643" i="1"/>
  <c r="W643" i="1"/>
  <c r="V643" i="1"/>
  <c r="U643" i="1"/>
  <c r="Y642" i="1"/>
  <c r="X642" i="1"/>
  <c r="W642" i="1"/>
  <c r="V642" i="1"/>
  <c r="U642" i="1"/>
  <c r="Y641" i="1"/>
  <c r="X641" i="1"/>
  <c r="W641" i="1"/>
  <c r="V641" i="1"/>
  <c r="U641" i="1"/>
  <c r="Y640" i="1"/>
  <c r="X640" i="1"/>
  <c r="W640" i="1"/>
  <c r="V640" i="1"/>
  <c r="U640" i="1"/>
  <c r="Y639" i="1"/>
  <c r="X639" i="1"/>
  <c r="W639" i="1"/>
  <c r="V639" i="1"/>
  <c r="U639" i="1"/>
  <c r="Y638" i="1"/>
  <c r="X638" i="1"/>
  <c r="W638" i="1"/>
  <c r="V638" i="1"/>
  <c r="U638" i="1"/>
  <c r="Y637" i="1"/>
  <c r="X637" i="1"/>
  <c r="W637" i="1"/>
  <c r="V637" i="1"/>
  <c r="U637" i="1"/>
  <c r="Y636" i="1"/>
  <c r="X636" i="1"/>
  <c r="W636" i="1"/>
  <c r="V636" i="1"/>
  <c r="U636" i="1"/>
  <c r="Y635" i="1"/>
  <c r="X635" i="1"/>
  <c r="W635" i="1"/>
  <c r="V635" i="1"/>
  <c r="U635" i="1"/>
  <c r="Y634" i="1"/>
  <c r="X634" i="1"/>
  <c r="W634" i="1"/>
  <c r="V634" i="1"/>
  <c r="U634" i="1"/>
  <c r="Y633" i="1"/>
  <c r="X633" i="1"/>
  <c r="W633" i="1"/>
  <c r="V633" i="1"/>
  <c r="U633" i="1"/>
  <c r="Y632" i="1"/>
  <c r="X632" i="1"/>
  <c r="W632" i="1"/>
  <c r="V632" i="1"/>
  <c r="U632" i="1"/>
  <c r="Y631" i="1"/>
  <c r="X631" i="1"/>
  <c r="W631" i="1"/>
  <c r="V631" i="1"/>
  <c r="U631" i="1"/>
  <c r="Y630" i="1"/>
  <c r="X630" i="1"/>
  <c r="W630" i="1"/>
  <c r="V630" i="1"/>
  <c r="U630" i="1"/>
  <c r="Y629" i="1"/>
  <c r="X629" i="1"/>
  <c r="W629" i="1"/>
  <c r="V629" i="1"/>
  <c r="U629" i="1"/>
  <c r="Y628" i="1"/>
  <c r="X628" i="1"/>
  <c r="W628" i="1"/>
  <c r="V628" i="1"/>
  <c r="U628" i="1"/>
  <c r="Y627" i="1"/>
  <c r="X627" i="1"/>
  <c r="W627" i="1"/>
  <c r="V627" i="1"/>
  <c r="U627" i="1"/>
  <c r="Y626" i="1"/>
  <c r="X626" i="1"/>
  <c r="W626" i="1"/>
  <c r="V626" i="1"/>
  <c r="U626" i="1"/>
  <c r="Y625" i="1"/>
  <c r="X625" i="1"/>
  <c r="W625" i="1"/>
  <c r="V625" i="1"/>
  <c r="U625" i="1"/>
  <c r="Y624" i="1"/>
  <c r="X624" i="1"/>
  <c r="W624" i="1"/>
  <c r="V624" i="1"/>
  <c r="U624" i="1"/>
  <c r="Y623" i="1"/>
  <c r="X623" i="1"/>
  <c r="W623" i="1"/>
  <c r="V623" i="1"/>
  <c r="U623" i="1"/>
  <c r="Y622" i="1"/>
  <c r="X622" i="1"/>
  <c r="W622" i="1"/>
  <c r="V622" i="1"/>
  <c r="U622" i="1"/>
  <c r="Y621" i="1"/>
  <c r="X621" i="1"/>
  <c r="W621" i="1"/>
  <c r="V621" i="1"/>
  <c r="U621" i="1"/>
  <c r="Y620" i="1"/>
  <c r="X620" i="1"/>
  <c r="W620" i="1"/>
  <c r="V620" i="1"/>
  <c r="U620" i="1"/>
  <c r="Y619" i="1"/>
  <c r="X619" i="1"/>
  <c r="W619" i="1"/>
  <c r="V619" i="1"/>
  <c r="U619" i="1"/>
  <c r="Y618" i="1"/>
  <c r="X618" i="1"/>
  <c r="W618" i="1"/>
  <c r="V618" i="1"/>
  <c r="U618" i="1"/>
  <c r="Y617" i="1"/>
  <c r="X617" i="1"/>
  <c r="W617" i="1"/>
  <c r="V617" i="1"/>
  <c r="U617" i="1"/>
  <c r="Y616" i="1"/>
  <c r="X616" i="1"/>
  <c r="W616" i="1"/>
  <c r="V616" i="1"/>
  <c r="U616" i="1"/>
  <c r="Y615" i="1"/>
  <c r="X615" i="1"/>
  <c r="W615" i="1"/>
  <c r="V615" i="1"/>
  <c r="U615" i="1"/>
  <c r="Y614" i="1"/>
  <c r="X614" i="1"/>
  <c r="W614" i="1"/>
  <c r="V614" i="1"/>
  <c r="U614" i="1"/>
  <c r="Y613" i="1"/>
  <c r="X613" i="1"/>
  <c r="W613" i="1"/>
  <c r="V613" i="1"/>
  <c r="U613" i="1"/>
  <c r="Y612" i="1"/>
  <c r="X612" i="1"/>
  <c r="W612" i="1"/>
  <c r="V612" i="1"/>
  <c r="U612" i="1"/>
  <c r="Y611" i="1"/>
  <c r="X611" i="1"/>
  <c r="W611" i="1"/>
  <c r="V611" i="1"/>
  <c r="U611" i="1"/>
  <c r="Y610" i="1"/>
  <c r="X610" i="1"/>
  <c r="W610" i="1"/>
  <c r="V610" i="1"/>
  <c r="U610" i="1"/>
  <c r="Y609" i="1"/>
  <c r="X609" i="1"/>
  <c r="W609" i="1"/>
  <c r="V609" i="1"/>
  <c r="U609" i="1"/>
  <c r="Y608" i="1"/>
  <c r="X608" i="1"/>
  <c r="W608" i="1"/>
  <c r="V608" i="1"/>
  <c r="U608" i="1"/>
  <c r="Y607" i="1"/>
  <c r="X607" i="1"/>
  <c r="W607" i="1"/>
  <c r="V607" i="1"/>
  <c r="U607" i="1"/>
  <c r="Y606" i="1"/>
  <c r="X606" i="1"/>
  <c r="W606" i="1"/>
  <c r="V606" i="1"/>
  <c r="U606" i="1"/>
  <c r="Y605" i="1"/>
  <c r="X605" i="1"/>
  <c r="W605" i="1"/>
  <c r="V605" i="1"/>
  <c r="U605" i="1"/>
  <c r="Y604" i="1"/>
  <c r="X604" i="1"/>
  <c r="W604" i="1"/>
  <c r="V604" i="1"/>
  <c r="U604" i="1"/>
  <c r="Y603" i="1"/>
  <c r="X603" i="1"/>
  <c r="W603" i="1"/>
  <c r="V603" i="1"/>
  <c r="U603" i="1"/>
  <c r="Y602" i="1"/>
  <c r="X602" i="1"/>
  <c r="W602" i="1"/>
  <c r="V602" i="1"/>
  <c r="U602" i="1"/>
  <c r="Y601" i="1"/>
  <c r="X601" i="1"/>
  <c r="W601" i="1"/>
  <c r="V601" i="1"/>
  <c r="U601" i="1"/>
  <c r="Y600" i="1"/>
  <c r="X600" i="1"/>
  <c r="W600" i="1"/>
  <c r="V600" i="1"/>
  <c r="U600" i="1"/>
  <c r="Y599" i="1"/>
  <c r="X599" i="1"/>
  <c r="W599" i="1"/>
  <c r="V599" i="1"/>
  <c r="U599" i="1"/>
  <c r="Y598" i="1"/>
  <c r="X598" i="1"/>
  <c r="W598" i="1"/>
  <c r="V598" i="1"/>
  <c r="U598" i="1"/>
  <c r="Y597" i="1"/>
  <c r="X597" i="1"/>
  <c r="W597" i="1"/>
  <c r="V597" i="1"/>
  <c r="U597" i="1"/>
  <c r="Y596" i="1"/>
  <c r="X596" i="1"/>
  <c r="W596" i="1"/>
  <c r="V596" i="1"/>
  <c r="U596" i="1"/>
  <c r="Y595" i="1"/>
  <c r="X595" i="1"/>
  <c r="W595" i="1"/>
  <c r="V595" i="1"/>
  <c r="U595" i="1"/>
  <c r="Y594" i="1"/>
  <c r="X594" i="1"/>
  <c r="W594" i="1"/>
  <c r="V594" i="1"/>
  <c r="U594" i="1"/>
  <c r="Y593" i="1"/>
  <c r="X593" i="1"/>
  <c r="W593" i="1"/>
  <c r="V593" i="1"/>
  <c r="U593" i="1"/>
  <c r="Y592" i="1"/>
  <c r="X592" i="1"/>
  <c r="W592" i="1"/>
  <c r="V592" i="1"/>
  <c r="U592" i="1"/>
  <c r="Y591" i="1"/>
  <c r="X591" i="1"/>
  <c r="W591" i="1"/>
  <c r="V591" i="1"/>
  <c r="U591" i="1"/>
  <c r="Y590" i="1"/>
  <c r="X590" i="1"/>
  <c r="W590" i="1"/>
  <c r="V590" i="1"/>
  <c r="U590" i="1"/>
  <c r="Y589" i="1"/>
  <c r="X589" i="1"/>
  <c r="W589" i="1"/>
  <c r="V589" i="1"/>
  <c r="U589" i="1"/>
  <c r="Y588" i="1"/>
  <c r="X588" i="1"/>
  <c r="W588" i="1"/>
  <c r="V588" i="1"/>
  <c r="U588" i="1"/>
  <c r="Y587" i="1"/>
  <c r="X587" i="1"/>
  <c r="W587" i="1"/>
  <c r="V587" i="1"/>
  <c r="U587" i="1"/>
  <c r="Y586" i="1"/>
  <c r="X586" i="1"/>
  <c r="W586" i="1"/>
  <c r="V586" i="1"/>
  <c r="U586" i="1"/>
  <c r="Y585" i="1"/>
  <c r="X585" i="1"/>
  <c r="W585" i="1"/>
  <c r="V585" i="1"/>
  <c r="U585" i="1"/>
  <c r="Y584" i="1"/>
  <c r="X584" i="1"/>
  <c r="W584" i="1"/>
  <c r="V584" i="1"/>
  <c r="U584" i="1"/>
  <c r="Y583" i="1"/>
  <c r="X583" i="1"/>
  <c r="W583" i="1"/>
  <c r="V583" i="1"/>
  <c r="U583" i="1"/>
  <c r="Y582" i="1"/>
  <c r="X582" i="1"/>
  <c r="W582" i="1"/>
  <c r="V582" i="1"/>
  <c r="U582" i="1"/>
  <c r="Y581" i="1"/>
  <c r="X581" i="1"/>
  <c r="W581" i="1"/>
  <c r="V581" i="1"/>
  <c r="U581" i="1"/>
  <c r="Y580" i="1"/>
  <c r="X580" i="1"/>
  <c r="W580" i="1"/>
  <c r="V580" i="1"/>
  <c r="U580" i="1"/>
  <c r="Y579" i="1"/>
  <c r="X579" i="1"/>
  <c r="W579" i="1"/>
  <c r="V579" i="1"/>
  <c r="U579" i="1"/>
  <c r="Y578" i="1"/>
  <c r="X578" i="1"/>
  <c r="W578" i="1"/>
  <c r="V578" i="1"/>
  <c r="U578" i="1"/>
  <c r="Y577" i="1"/>
  <c r="X577" i="1"/>
  <c r="W577" i="1"/>
  <c r="V577" i="1"/>
  <c r="U577" i="1"/>
  <c r="Y576" i="1"/>
  <c r="X576" i="1"/>
  <c r="W576" i="1"/>
  <c r="V576" i="1"/>
  <c r="U576" i="1"/>
  <c r="Y575" i="1"/>
  <c r="X575" i="1"/>
  <c r="W575" i="1"/>
  <c r="V575" i="1"/>
  <c r="U575" i="1"/>
  <c r="Y574" i="1"/>
  <c r="X574" i="1"/>
  <c r="W574" i="1"/>
  <c r="V574" i="1"/>
  <c r="U574" i="1"/>
  <c r="Y573" i="1"/>
  <c r="X573" i="1"/>
  <c r="W573" i="1"/>
  <c r="V573" i="1"/>
  <c r="U573" i="1"/>
  <c r="Y572" i="1"/>
  <c r="X572" i="1"/>
  <c r="W572" i="1"/>
  <c r="V572" i="1"/>
  <c r="U572" i="1"/>
  <c r="Y571" i="1"/>
  <c r="X571" i="1"/>
  <c r="W571" i="1"/>
  <c r="V571" i="1"/>
  <c r="U571" i="1"/>
  <c r="Y570" i="1"/>
  <c r="X570" i="1"/>
  <c r="W570" i="1"/>
  <c r="V570" i="1"/>
  <c r="U570" i="1"/>
  <c r="Y569" i="1"/>
  <c r="X569" i="1"/>
  <c r="W569" i="1"/>
  <c r="V569" i="1"/>
  <c r="U569" i="1"/>
  <c r="Y568" i="1"/>
  <c r="X568" i="1"/>
  <c r="W568" i="1"/>
  <c r="V568" i="1"/>
  <c r="U568" i="1"/>
  <c r="Y567" i="1"/>
  <c r="X567" i="1"/>
  <c r="W567" i="1"/>
  <c r="V567" i="1"/>
  <c r="U567" i="1"/>
  <c r="Y566" i="1"/>
  <c r="X566" i="1"/>
  <c r="W566" i="1"/>
  <c r="V566" i="1"/>
  <c r="U566" i="1"/>
  <c r="Y565" i="1"/>
  <c r="X565" i="1"/>
  <c r="W565" i="1"/>
  <c r="V565" i="1"/>
  <c r="U565" i="1"/>
  <c r="Y564" i="1"/>
  <c r="X564" i="1"/>
  <c r="W564" i="1"/>
  <c r="V564" i="1"/>
  <c r="U564" i="1"/>
  <c r="Y563" i="1"/>
  <c r="X563" i="1"/>
  <c r="W563" i="1"/>
  <c r="V563" i="1"/>
  <c r="U563" i="1"/>
  <c r="Y562" i="1"/>
  <c r="X562" i="1"/>
  <c r="W562" i="1"/>
  <c r="V562" i="1"/>
  <c r="U562" i="1"/>
  <c r="Y561" i="1"/>
  <c r="X561" i="1"/>
  <c r="W561" i="1"/>
  <c r="V561" i="1"/>
  <c r="U561" i="1"/>
  <c r="Y560" i="1"/>
  <c r="X560" i="1"/>
  <c r="W560" i="1"/>
  <c r="V560" i="1"/>
  <c r="U560" i="1"/>
  <c r="Y559" i="1"/>
  <c r="X559" i="1"/>
  <c r="W559" i="1"/>
  <c r="V559" i="1"/>
  <c r="U559" i="1"/>
  <c r="Y558" i="1"/>
  <c r="X558" i="1"/>
  <c r="W558" i="1"/>
  <c r="V558" i="1"/>
  <c r="U558" i="1"/>
  <c r="Y557" i="1"/>
  <c r="X557" i="1"/>
  <c r="W557" i="1"/>
  <c r="V557" i="1"/>
  <c r="U557" i="1"/>
  <c r="Y556" i="1"/>
  <c r="X556" i="1"/>
  <c r="W556" i="1"/>
  <c r="V556" i="1"/>
  <c r="U556" i="1"/>
  <c r="Y555" i="1"/>
  <c r="X555" i="1"/>
  <c r="W555" i="1"/>
  <c r="V555" i="1"/>
  <c r="U555" i="1"/>
  <c r="Y554" i="1"/>
  <c r="X554" i="1"/>
  <c r="W554" i="1"/>
  <c r="V554" i="1"/>
  <c r="U554" i="1"/>
  <c r="Y553" i="1"/>
  <c r="X553" i="1"/>
  <c r="W553" i="1"/>
  <c r="V553" i="1"/>
  <c r="U553" i="1"/>
  <c r="Y552" i="1"/>
  <c r="X552" i="1"/>
  <c r="W552" i="1"/>
  <c r="V552" i="1"/>
  <c r="U552" i="1"/>
  <c r="Y551" i="1"/>
  <c r="X551" i="1"/>
  <c r="W551" i="1"/>
  <c r="V551" i="1"/>
  <c r="U551" i="1"/>
  <c r="Y550" i="1"/>
  <c r="X550" i="1"/>
  <c r="W550" i="1"/>
  <c r="V550" i="1"/>
  <c r="U550" i="1"/>
  <c r="Y549" i="1"/>
  <c r="X549" i="1"/>
  <c r="W549" i="1"/>
  <c r="V549" i="1"/>
  <c r="U549" i="1"/>
  <c r="Y548" i="1"/>
  <c r="X548" i="1"/>
  <c r="W548" i="1"/>
  <c r="V548" i="1"/>
  <c r="U548" i="1"/>
  <c r="Y547" i="1"/>
  <c r="X547" i="1"/>
  <c r="W547" i="1"/>
  <c r="V547" i="1"/>
  <c r="U547" i="1"/>
  <c r="Y546" i="1"/>
  <c r="X546" i="1"/>
  <c r="W546" i="1"/>
  <c r="V546" i="1"/>
  <c r="U546" i="1"/>
  <c r="Y545" i="1"/>
  <c r="X545" i="1"/>
  <c r="W545" i="1"/>
  <c r="V545" i="1"/>
  <c r="U545" i="1"/>
  <c r="Y544" i="1"/>
  <c r="X544" i="1"/>
  <c r="W544" i="1"/>
  <c r="V544" i="1"/>
  <c r="U544" i="1"/>
  <c r="Y543" i="1"/>
  <c r="X543" i="1"/>
  <c r="W543" i="1"/>
  <c r="V543" i="1"/>
  <c r="U543" i="1"/>
  <c r="Y542" i="1"/>
  <c r="X542" i="1"/>
  <c r="W542" i="1"/>
  <c r="V542" i="1"/>
  <c r="U542" i="1"/>
  <c r="Y541" i="1"/>
  <c r="X541" i="1"/>
  <c r="W541" i="1"/>
  <c r="V541" i="1"/>
  <c r="U541" i="1"/>
  <c r="Y540" i="1"/>
  <c r="X540" i="1"/>
  <c r="W540" i="1"/>
  <c r="V540" i="1"/>
  <c r="U540" i="1"/>
  <c r="Y539" i="1"/>
  <c r="X539" i="1"/>
  <c r="W539" i="1"/>
  <c r="V539" i="1"/>
  <c r="U539" i="1"/>
  <c r="Y538" i="1"/>
  <c r="X538" i="1"/>
  <c r="W538" i="1"/>
  <c r="V538" i="1"/>
  <c r="U538" i="1"/>
  <c r="Y537" i="1"/>
  <c r="X537" i="1"/>
  <c r="W537" i="1"/>
  <c r="V537" i="1"/>
  <c r="U537" i="1"/>
  <c r="Y536" i="1"/>
  <c r="X536" i="1"/>
  <c r="W536" i="1"/>
  <c r="V536" i="1"/>
  <c r="U536" i="1"/>
  <c r="Y535" i="1"/>
  <c r="X535" i="1"/>
  <c r="W535" i="1"/>
  <c r="V535" i="1"/>
  <c r="U535" i="1"/>
  <c r="Y534" i="1"/>
  <c r="X534" i="1"/>
  <c r="W534" i="1"/>
  <c r="V534" i="1"/>
  <c r="U534" i="1"/>
  <c r="Y533" i="1"/>
  <c r="X533" i="1"/>
  <c r="W533" i="1"/>
  <c r="V533" i="1"/>
  <c r="U533" i="1"/>
  <c r="Y532" i="1"/>
  <c r="X532" i="1"/>
  <c r="W532" i="1"/>
  <c r="V532" i="1"/>
  <c r="U532" i="1"/>
  <c r="Y531" i="1"/>
  <c r="X531" i="1"/>
  <c r="W531" i="1"/>
  <c r="V531" i="1"/>
  <c r="U531" i="1"/>
  <c r="Y530" i="1"/>
  <c r="X530" i="1"/>
  <c r="W530" i="1"/>
  <c r="V530" i="1"/>
  <c r="U530" i="1"/>
  <c r="Y529" i="1"/>
  <c r="X529" i="1"/>
  <c r="W529" i="1"/>
  <c r="V529" i="1"/>
  <c r="U529" i="1"/>
  <c r="Y528" i="1"/>
  <c r="X528" i="1"/>
  <c r="W528" i="1"/>
  <c r="V528" i="1"/>
  <c r="U528" i="1"/>
  <c r="Y527" i="1"/>
  <c r="X527" i="1"/>
  <c r="W527" i="1"/>
  <c r="V527" i="1"/>
  <c r="U527" i="1"/>
  <c r="Y526" i="1"/>
  <c r="X526" i="1"/>
  <c r="W526" i="1"/>
  <c r="V526" i="1"/>
  <c r="U526" i="1"/>
  <c r="Y525" i="1"/>
  <c r="X525" i="1"/>
  <c r="W525" i="1"/>
  <c r="V525" i="1"/>
  <c r="U525" i="1"/>
  <c r="Y524" i="1"/>
  <c r="X524" i="1"/>
  <c r="W524" i="1"/>
  <c r="V524" i="1"/>
  <c r="U524" i="1"/>
  <c r="Y523" i="1"/>
  <c r="X523" i="1"/>
  <c r="W523" i="1"/>
  <c r="V523" i="1"/>
  <c r="U523" i="1"/>
  <c r="Y522" i="1"/>
  <c r="X522" i="1"/>
  <c r="W522" i="1"/>
  <c r="V522" i="1"/>
  <c r="U522" i="1"/>
  <c r="Y521" i="1"/>
  <c r="X521" i="1"/>
  <c r="W521" i="1"/>
  <c r="V521" i="1"/>
  <c r="U521" i="1"/>
  <c r="Y520" i="1"/>
  <c r="X520" i="1"/>
  <c r="W520" i="1"/>
  <c r="V520" i="1"/>
  <c r="U520" i="1"/>
  <c r="Y519" i="1"/>
  <c r="X519" i="1"/>
  <c r="W519" i="1"/>
  <c r="V519" i="1"/>
  <c r="U519" i="1"/>
  <c r="Y518" i="1"/>
  <c r="X518" i="1"/>
  <c r="W518" i="1"/>
  <c r="V518" i="1"/>
  <c r="U518" i="1"/>
  <c r="Y517" i="1"/>
  <c r="X517" i="1"/>
  <c r="W517" i="1"/>
  <c r="V517" i="1"/>
  <c r="U517" i="1"/>
  <c r="Y516" i="1"/>
  <c r="X516" i="1"/>
  <c r="W516" i="1"/>
  <c r="V516" i="1"/>
  <c r="U516" i="1"/>
  <c r="Y515" i="1"/>
  <c r="X515" i="1"/>
  <c r="W515" i="1"/>
  <c r="V515" i="1"/>
  <c r="U515" i="1"/>
  <c r="Y514" i="1"/>
  <c r="X514" i="1"/>
  <c r="W514" i="1"/>
  <c r="V514" i="1"/>
  <c r="U514" i="1"/>
  <c r="Y513" i="1"/>
  <c r="X513" i="1"/>
  <c r="W513" i="1"/>
  <c r="V513" i="1"/>
  <c r="U513" i="1"/>
  <c r="Y512" i="1"/>
  <c r="X512" i="1"/>
  <c r="W512" i="1"/>
  <c r="V512" i="1"/>
  <c r="U512" i="1"/>
  <c r="Y511" i="1"/>
  <c r="X511" i="1"/>
  <c r="W511" i="1"/>
  <c r="V511" i="1"/>
  <c r="U511" i="1"/>
  <c r="Y510" i="1"/>
  <c r="X510" i="1"/>
  <c r="W510" i="1"/>
  <c r="V510" i="1"/>
  <c r="U510" i="1"/>
  <c r="Y509" i="1"/>
  <c r="X509" i="1"/>
  <c r="W509" i="1"/>
  <c r="V509" i="1"/>
  <c r="U509" i="1"/>
  <c r="Y508" i="1"/>
  <c r="X508" i="1"/>
  <c r="W508" i="1"/>
  <c r="V508" i="1"/>
  <c r="U508" i="1"/>
  <c r="Y507" i="1"/>
  <c r="X507" i="1"/>
  <c r="W507" i="1"/>
  <c r="V507" i="1"/>
  <c r="U507" i="1"/>
  <c r="Y506" i="1"/>
  <c r="X506" i="1"/>
  <c r="W506" i="1"/>
  <c r="V506" i="1"/>
  <c r="U506" i="1"/>
  <c r="Y505" i="1"/>
  <c r="X505" i="1"/>
  <c r="W505" i="1"/>
  <c r="V505" i="1"/>
  <c r="U505" i="1"/>
  <c r="Y504" i="1"/>
  <c r="X504" i="1"/>
  <c r="W504" i="1"/>
  <c r="V504" i="1"/>
  <c r="U504" i="1"/>
  <c r="Y503" i="1"/>
  <c r="X503" i="1"/>
  <c r="W503" i="1"/>
  <c r="V503" i="1"/>
  <c r="U503" i="1"/>
  <c r="Y502" i="1"/>
  <c r="X502" i="1"/>
  <c r="W502" i="1"/>
  <c r="V502" i="1"/>
  <c r="U502" i="1"/>
  <c r="Y501" i="1"/>
  <c r="X501" i="1"/>
  <c r="W501" i="1"/>
  <c r="V501" i="1"/>
  <c r="U501" i="1"/>
  <c r="Y500" i="1"/>
  <c r="X500" i="1"/>
  <c r="W500" i="1"/>
  <c r="V500" i="1"/>
  <c r="U500" i="1"/>
  <c r="Y499" i="1"/>
  <c r="X499" i="1"/>
  <c r="W499" i="1"/>
  <c r="V499" i="1"/>
  <c r="U499" i="1"/>
  <c r="Y498" i="1"/>
  <c r="X498" i="1"/>
  <c r="W498" i="1"/>
  <c r="V498" i="1"/>
  <c r="U498" i="1"/>
  <c r="Y497" i="1"/>
  <c r="X497" i="1"/>
  <c r="W497" i="1"/>
  <c r="V497" i="1"/>
  <c r="U497" i="1"/>
  <c r="Y496" i="1"/>
  <c r="X496" i="1"/>
  <c r="W496" i="1"/>
  <c r="V496" i="1"/>
  <c r="U496" i="1"/>
  <c r="Y495" i="1"/>
  <c r="X495" i="1"/>
  <c r="W495" i="1"/>
  <c r="V495" i="1"/>
  <c r="U495" i="1"/>
  <c r="Y494" i="1"/>
  <c r="X494" i="1"/>
  <c r="W494" i="1"/>
  <c r="V494" i="1"/>
  <c r="U494" i="1"/>
  <c r="Y493" i="1"/>
  <c r="X493" i="1"/>
  <c r="W493" i="1"/>
  <c r="V493" i="1"/>
  <c r="U493" i="1"/>
  <c r="Y492" i="1"/>
  <c r="X492" i="1"/>
  <c r="W492" i="1"/>
  <c r="V492" i="1"/>
  <c r="U492" i="1"/>
  <c r="Y491" i="1"/>
  <c r="X491" i="1"/>
  <c r="W491" i="1"/>
  <c r="V491" i="1"/>
  <c r="U491" i="1"/>
  <c r="Y490" i="1"/>
  <c r="X490" i="1"/>
  <c r="W490" i="1"/>
  <c r="V490" i="1"/>
  <c r="U490" i="1"/>
  <c r="Y489" i="1"/>
  <c r="X489" i="1"/>
  <c r="W489" i="1"/>
  <c r="V489" i="1"/>
  <c r="U489" i="1"/>
  <c r="Y488" i="1"/>
  <c r="X488" i="1"/>
  <c r="W488" i="1"/>
  <c r="V488" i="1"/>
  <c r="U488" i="1"/>
  <c r="Y487" i="1"/>
  <c r="X487" i="1"/>
  <c r="W487" i="1"/>
  <c r="V487" i="1"/>
  <c r="U487" i="1"/>
  <c r="Y486" i="1"/>
  <c r="X486" i="1"/>
  <c r="W486" i="1"/>
  <c r="V486" i="1"/>
  <c r="U486" i="1"/>
  <c r="Y485" i="1"/>
  <c r="X485" i="1"/>
  <c r="W485" i="1"/>
  <c r="V485" i="1"/>
  <c r="U485" i="1"/>
  <c r="Y484" i="1"/>
  <c r="X484" i="1"/>
  <c r="W484" i="1"/>
  <c r="V484" i="1"/>
  <c r="U484" i="1"/>
  <c r="Y483" i="1"/>
  <c r="X483" i="1"/>
  <c r="W483" i="1"/>
  <c r="V483" i="1"/>
  <c r="U483" i="1"/>
  <c r="Y482" i="1"/>
  <c r="X482" i="1"/>
  <c r="W482" i="1"/>
  <c r="V482" i="1"/>
  <c r="U482" i="1"/>
  <c r="Y481" i="1"/>
  <c r="X481" i="1"/>
  <c r="W481" i="1"/>
  <c r="V481" i="1"/>
  <c r="U481" i="1"/>
  <c r="Y480" i="1"/>
  <c r="X480" i="1"/>
  <c r="W480" i="1"/>
  <c r="V480" i="1"/>
  <c r="U480" i="1"/>
  <c r="Y479" i="1"/>
  <c r="X479" i="1"/>
  <c r="W479" i="1"/>
  <c r="V479" i="1"/>
  <c r="U479" i="1"/>
  <c r="Y478" i="1"/>
  <c r="X478" i="1"/>
  <c r="W478" i="1"/>
  <c r="V478" i="1"/>
  <c r="U478" i="1"/>
  <c r="Y477" i="1"/>
  <c r="X477" i="1"/>
  <c r="W477" i="1"/>
  <c r="V477" i="1"/>
  <c r="U477" i="1"/>
  <c r="Y476" i="1"/>
  <c r="X476" i="1"/>
  <c r="W476" i="1"/>
  <c r="V476" i="1"/>
  <c r="U476" i="1"/>
  <c r="Y475" i="1"/>
  <c r="X475" i="1"/>
  <c r="W475" i="1"/>
  <c r="V475" i="1"/>
  <c r="U475" i="1"/>
  <c r="Y474" i="1"/>
  <c r="X474" i="1"/>
  <c r="W474" i="1"/>
  <c r="V474" i="1"/>
  <c r="U474" i="1"/>
  <c r="Y473" i="1"/>
  <c r="X473" i="1"/>
  <c r="W473" i="1"/>
  <c r="V473" i="1"/>
  <c r="U473" i="1"/>
  <c r="Y472" i="1"/>
  <c r="X472" i="1"/>
  <c r="W472" i="1"/>
  <c r="V472" i="1"/>
  <c r="U472" i="1"/>
  <c r="Y471" i="1"/>
  <c r="X471" i="1"/>
  <c r="W471" i="1"/>
  <c r="V471" i="1"/>
  <c r="U471" i="1"/>
  <c r="Y470" i="1"/>
  <c r="X470" i="1"/>
  <c r="W470" i="1"/>
  <c r="V470" i="1"/>
  <c r="U470" i="1"/>
  <c r="Y469" i="1"/>
  <c r="X469" i="1"/>
  <c r="W469" i="1"/>
  <c r="V469" i="1"/>
  <c r="U469" i="1"/>
  <c r="Y468" i="1"/>
  <c r="X468" i="1"/>
  <c r="W468" i="1"/>
  <c r="V468" i="1"/>
  <c r="U468" i="1"/>
  <c r="Y467" i="1"/>
  <c r="X467" i="1"/>
  <c r="W467" i="1"/>
  <c r="V467" i="1"/>
  <c r="U467" i="1"/>
  <c r="Y466" i="1"/>
  <c r="X466" i="1"/>
  <c r="W466" i="1"/>
  <c r="V466" i="1"/>
  <c r="U466" i="1"/>
  <c r="Y465" i="1"/>
  <c r="X465" i="1"/>
  <c r="W465" i="1"/>
  <c r="V465" i="1"/>
  <c r="U465" i="1"/>
  <c r="Y464" i="1"/>
  <c r="X464" i="1"/>
  <c r="W464" i="1"/>
  <c r="V464" i="1"/>
  <c r="U464" i="1"/>
  <c r="Y463" i="1"/>
  <c r="X463" i="1"/>
  <c r="W463" i="1"/>
  <c r="V463" i="1"/>
  <c r="U463" i="1"/>
  <c r="Y462" i="1"/>
  <c r="X462" i="1"/>
  <c r="W462" i="1"/>
  <c r="V462" i="1"/>
  <c r="U462" i="1"/>
  <c r="Y461" i="1"/>
  <c r="X461" i="1"/>
  <c r="W461" i="1"/>
  <c r="V461" i="1"/>
  <c r="U461" i="1"/>
  <c r="Y460" i="1"/>
  <c r="X460" i="1"/>
  <c r="W460" i="1"/>
  <c r="V460" i="1"/>
  <c r="U460" i="1"/>
  <c r="Y459" i="1"/>
  <c r="X459" i="1"/>
  <c r="W459" i="1"/>
  <c r="V459" i="1"/>
  <c r="U459" i="1"/>
  <c r="Y458" i="1"/>
  <c r="X458" i="1"/>
  <c r="W458" i="1"/>
  <c r="V458" i="1"/>
  <c r="U458" i="1"/>
  <c r="Y457" i="1"/>
  <c r="X457" i="1"/>
  <c r="W457" i="1"/>
  <c r="V457" i="1"/>
  <c r="U457" i="1"/>
  <c r="Y456" i="1"/>
  <c r="X456" i="1"/>
  <c r="W456" i="1"/>
  <c r="V456" i="1"/>
  <c r="U456" i="1"/>
  <c r="Y455" i="1"/>
  <c r="X455" i="1"/>
  <c r="W455" i="1"/>
  <c r="V455" i="1"/>
  <c r="U455" i="1"/>
  <c r="Y454" i="1"/>
  <c r="X454" i="1"/>
  <c r="W454" i="1"/>
  <c r="V454" i="1"/>
  <c r="U454" i="1"/>
  <c r="Y453" i="1"/>
  <c r="X453" i="1"/>
  <c r="W453" i="1"/>
  <c r="V453" i="1"/>
  <c r="U453" i="1"/>
  <c r="Y452" i="1"/>
  <c r="X452" i="1"/>
  <c r="W452" i="1"/>
  <c r="V452" i="1"/>
  <c r="U452" i="1"/>
  <c r="Y451" i="1"/>
  <c r="X451" i="1"/>
  <c r="W451" i="1"/>
  <c r="V451" i="1"/>
  <c r="U451" i="1"/>
  <c r="Y450" i="1"/>
  <c r="X450" i="1"/>
  <c r="W450" i="1"/>
  <c r="V450" i="1"/>
  <c r="U450" i="1"/>
  <c r="Y449" i="1"/>
  <c r="X449" i="1"/>
  <c r="W449" i="1"/>
  <c r="V449" i="1"/>
  <c r="U449" i="1"/>
  <c r="Y448" i="1"/>
  <c r="X448" i="1"/>
  <c r="W448" i="1"/>
  <c r="V448" i="1"/>
  <c r="U448" i="1"/>
  <c r="Y447" i="1"/>
  <c r="X447" i="1"/>
  <c r="W447" i="1"/>
  <c r="V447" i="1"/>
  <c r="U447" i="1"/>
  <c r="Y446" i="1"/>
  <c r="X446" i="1"/>
  <c r="W446" i="1"/>
  <c r="V446" i="1"/>
  <c r="U446" i="1"/>
  <c r="Y445" i="1"/>
  <c r="X445" i="1"/>
  <c r="W445" i="1"/>
  <c r="V445" i="1"/>
  <c r="U445" i="1"/>
  <c r="Y444" i="1"/>
  <c r="X444" i="1"/>
  <c r="W444" i="1"/>
  <c r="V444" i="1"/>
  <c r="U444" i="1"/>
  <c r="Y443" i="1"/>
  <c r="X443" i="1"/>
  <c r="W443" i="1"/>
  <c r="V443" i="1"/>
  <c r="U443" i="1"/>
  <c r="Y442" i="1"/>
  <c r="X442" i="1"/>
  <c r="W442" i="1"/>
  <c r="V442" i="1"/>
  <c r="U442" i="1"/>
  <c r="Y441" i="1"/>
  <c r="X441" i="1"/>
  <c r="W441" i="1"/>
  <c r="V441" i="1"/>
  <c r="U441" i="1"/>
  <c r="Y440" i="1"/>
  <c r="X440" i="1"/>
  <c r="W440" i="1"/>
  <c r="V440" i="1"/>
  <c r="U440" i="1"/>
  <c r="Y439" i="1"/>
  <c r="X439" i="1"/>
  <c r="W439" i="1"/>
  <c r="V439" i="1"/>
  <c r="U439" i="1"/>
  <c r="Y438" i="1"/>
  <c r="X438" i="1"/>
  <c r="W438" i="1"/>
  <c r="V438" i="1"/>
  <c r="U438" i="1"/>
  <c r="Y437" i="1"/>
  <c r="X437" i="1"/>
  <c r="W437" i="1"/>
  <c r="V437" i="1"/>
  <c r="U437" i="1"/>
  <c r="Y436" i="1"/>
  <c r="X436" i="1"/>
  <c r="W436" i="1"/>
  <c r="V436" i="1"/>
  <c r="U436" i="1"/>
  <c r="Y435" i="1"/>
  <c r="X435" i="1"/>
  <c r="W435" i="1"/>
  <c r="V435" i="1"/>
  <c r="U435" i="1"/>
  <c r="Y434" i="1"/>
  <c r="X434" i="1"/>
  <c r="W434" i="1"/>
  <c r="V434" i="1"/>
  <c r="U434" i="1"/>
  <c r="Y433" i="1"/>
  <c r="X433" i="1"/>
  <c r="W433" i="1"/>
  <c r="V433" i="1"/>
  <c r="U433" i="1"/>
  <c r="Y432" i="1"/>
  <c r="X432" i="1"/>
  <c r="W432" i="1"/>
  <c r="V432" i="1"/>
  <c r="U432" i="1"/>
  <c r="Y431" i="1"/>
  <c r="X431" i="1"/>
  <c r="W431" i="1"/>
  <c r="V431" i="1"/>
  <c r="U431" i="1"/>
  <c r="Y430" i="1"/>
  <c r="X430" i="1"/>
  <c r="W430" i="1"/>
  <c r="V430" i="1"/>
  <c r="U430" i="1"/>
  <c r="Y429" i="1"/>
  <c r="X429" i="1"/>
  <c r="W429" i="1"/>
  <c r="V429" i="1"/>
  <c r="U429" i="1"/>
  <c r="Y428" i="1"/>
  <c r="X428" i="1"/>
  <c r="W428" i="1"/>
  <c r="V428" i="1"/>
  <c r="U428" i="1"/>
  <c r="Y427" i="1"/>
  <c r="X427" i="1"/>
  <c r="W427" i="1"/>
  <c r="V427" i="1"/>
  <c r="U427" i="1"/>
  <c r="Y426" i="1"/>
  <c r="X426" i="1"/>
  <c r="W426" i="1"/>
  <c r="V426" i="1"/>
  <c r="U426" i="1"/>
  <c r="Y425" i="1"/>
  <c r="X425" i="1"/>
  <c r="W425" i="1"/>
  <c r="V425" i="1"/>
  <c r="U425" i="1"/>
  <c r="Y424" i="1"/>
  <c r="X424" i="1"/>
  <c r="W424" i="1"/>
  <c r="V424" i="1"/>
  <c r="U424" i="1"/>
  <c r="Y423" i="1"/>
  <c r="X423" i="1"/>
  <c r="W423" i="1"/>
  <c r="V423" i="1"/>
  <c r="U423" i="1"/>
  <c r="Y422" i="1"/>
  <c r="X422" i="1"/>
  <c r="W422" i="1"/>
  <c r="V422" i="1"/>
  <c r="U422" i="1"/>
  <c r="Y421" i="1"/>
  <c r="X421" i="1"/>
  <c r="W421" i="1"/>
  <c r="V421" i="1"/>
  <c r="U421" i="1"/>
  <c r="Y420" i="1"/>
  <c r="X420" i="1"/>
  <c r="W420" i="1"/>
  <c r="V420" i="1"/>
  <c r="U420" i="1"/>
  <c r="Y419" i="1"/>
  <c r="X419" i="1"/>
  <c r="W419" i="1"/>
  <c r="V419" i="1"/>
  <c r="U419" i="1"/>
  <c r="Y418" i="1"/>
  <c r="X418" i="1"/>
  <c r="W418" i="1"/>
  <c r="V418" i="1"/>
  <c r="U418" i="1"/>
  <c r="Y417" i="1"/>
  <c r="X417" i="1"/>
  <c r="W417" i="1"/>
  <c r="V417" i="1"/>
  <c r="U417" i="1"/>
  <c r="Y416" i="1"/>
  <c r="X416" i="1"/>
  <c r="W416" i="1"/>
  <c r="V416" i="1"/>
  <c r="U416" i="1"/>
  <c r="Y415" i="1"/>
  <c r="X415" i="1"/>
  <c r="W415" i="1"/>
  <c r="V415" i="1"/>
  <c r="U415" i="1"/>
  <c r="Y414" i="1"/>
  <c r="X414" i="1"/>
  <c r="W414" i="1"/>
  <c r="V414" i="1"/>
  <c r="U414" i="1"/>
  <c r="Y413" i="1"/>
  <c r="X413" i="1"/>
  <c r="W413" i="1"/>
  <c r="V413" i="1"/>
  <c r="U413" i="1"/>
  <c r="Y412" i="1"/>
  <c r="X412" i="1"/>
  <c r="W412" i="1"/>
  <c r="V412" i="1"/>
  <c r="U412" i="1"/>
  <c r="Y411" i="1"/>
  <c r="X411" i="1"/>
  <c r="W411" i="1"/>
  <c r="V411" i="1"/>
  <c r="U411" i="1"/>
  <c r="Y410" i="1"/>
  <c r="X410" i="1"/>
  <c r="W410" i="1"/>
  <c r="V410" i="1"/>
  <c r="U410" i="1"/>
  <c r="Y409" i="1"/>
  <c r="X409" i="1"/>
  <c r="W409" i="1"/>
  <c r="V409" i="1"/>
  <c r="U409" i="1"/>
  <c r="Y408" i="1"/>
  <c r="X408" i="1"/>
  <c r="W408" i="1"/>
  <c r="V408" i="1"/>
  <c r="U408" i="1"/>
  <c r="Y407" i="1"/>
  <c r="X407" i="1"/>
  <c r="W407" i="1"/>
  <c r="V407" i="1"/>
  <c r="U407" i="1"/>
  <c r="Y406" i="1"/>
  <c r="X406" i="1"/>
  <c r="W406" i="1"/>
  <c r="V406" i="1"/>
  <c r="U406" i="1"/>
  <c r="Y405" i="1"/>
  <c r="X405" i="1"/>
  <c r="W405" i="1"/>
  <c r="V405" i="1"/>
  <c r="U405" i="1"/>
  <c r="Y404" i="1"/>
  <c r="X404" i="1"/>
  <c r="W404" i="1"/>
  <c r="V404" i="1"/>
  <c r="U404" i="1"/>
  <c r="Y403" i="1"/>
  <c r="X403" i="1"/>
  <c r="W403" i="1"/>
  <c r="V403" i="1"/>
  <c r="U403" i="1"/>
  <c r="Y402" i="1"/>
  <c r="X402" i="1"/>
  <c r="W402" i="1"/>
  <c r="V402" i="1"/>
  <c r="U402" i="1"/>
  <c r="Y401" i="1"/>
  <c r="X401" i="1"/>
  <c r="W401" i="1"/>
  <c r="V401" i="1"/>
  <c r="U401" i="1"/>
  <c r="Y400" i="1"/>
  <c r="X400" i="1"/>
  <c r="W400" i="1"/>
  <c r="V400" i="1"/>
  <c r="U400" i="1"/>
  <c r="Y399" i="1"/>
  <c r="X399" i="1"/>
  <c r="W399" i="1"/>
  <c r="V399" i="1"/>
  <c r="U399" i="1"/>
  <c r="Y398" i="1"/>
  <c r="X398" i="1"/>
  <c r="W398" i="1"/>
  <c r="V398" i="1"/>
  <c r="U398" i="1"/>
  <c r="Y397" i="1"/>
  <c r="X397" i="1"/>
  <c r="W397" i="1"/>
  <c r="V397" i="1"/>
  <c r="U397" i="1"/>
  <c r="Y396" i="1"/>
  <c r="X396" i="1"/>
  <c r="W396" i="1"/>
  <c r="V396" i="1"/>
  <c r="U396" i="1"/>
  <c r="Y395" i="1"/>
  <c r="X395" i="1"/>
  <c r="W395" i="1"/>
  <c r="V395" i="1"/>
  <c r="U395" i="1"/>
  <c r="Y394" i="1"/>
  <c r="X394" i="1"/>
  <c r="W394" i="1"/>
  <c r="V394" i="1"/>
  <c r="U394" i="1"/>
  <c r="Y393" i="1"/>
  <c r="X393" i="1"/>
  <c r="W393" i="1"/>
  <c r="V393" i="1"/>
  <c r="U393" i="1"/>
  <c r="Y392" i="1"/>
  <c r="X392" i="1"/>
  <c r="W392" i="1"/>
  <c r="V392" i="1"/>
  <c r="U392" i="1"/>
  <c r="Y391" i="1"/>
  <c r="X391" i="1"/>
  <c r="W391" i="1"/>
  <c r="V391" i="1"/>
  <c r="U391" i="1"/>
  <c r="Y390" i="1"/>
  <c r="X390" i="1"/>
  <c r="W390" i="1"/>
  <c r="V390" i="1"/>
  <c r="U390" i="1"/>
  <c r="Y389" i="1"/>
  <c r="X389" i="1"/>
  <c r="W389" i="1"/>
  <c r="V389" i="1"/>
  <c r="U389" i="1"/>
  <c r="Y388" i="1"/>
  <c r="X388" i="1"/>
  <c r="W388" i="1"/>
  <c r="V388" i="1"/>
  <c r="U388" i="1"/>
  <c r="Y387" i="1"/>
  <c r="X387" i="1"/>
  <c r="W387" i="1"/>
  <c r="V387" i="1"/>
  <c r="U387" i="1"/>
  <c r="Y386" i="1"/>
  <c r="X386" i="1"/>
  <c r="W386" i="1"/>
  <c r="V386" i="1"/>
  <c r="U386" i="1"/>
  <c r="Y385" i="1"/>
  <c r="X385" i="1"/>
  <c r="W385" i="1"/>
  <c r="V385" i="1"/>
  <c r="U385" i="1"/>
  <c r="Y384" i="1"/>
  <c r="X384" i="1"/>
  <c r="W384" i="1"/>
  <c r="V384" i="1"/>
  <c r="U384" i="1"/>
  <c r="Y383" i="1"/>
  <c r="X383" i="1"/>
  <c r="W383" i="1"/>
  <c r="V383" i="1"/>
  <c r="U383" i="1"/>
  <c r="Y382" i="1"/>
  <c r="X382" i="1"/>
  <c r="W382" i="1"/>
  <c r="V382" i="1"/>
  <c r="U382" i="1"/>
  <c r="Y381" i="1"/>
  <c r="X381" i="1"/>
  <c r="W381" i="1"/>
  <c r="V381" i="1"/>
  <c r="U381" i="1"/>
  <c r="Y380" i="1"/>
  <c r="X380" i="1"/>
  <c r="W380" i="1"/>
  <c r="V380" i="1"/>
  <c r="U380" i="1"/>
  <c r="Y379" i="1"/>
  <c r="X379" i="1"/>
  <c r="W379" i="1"/>
  <c r="V379" i="1"/>
  <c r="U379" i="1"/>
  <c r="Y378" i="1"/>
  <c r="X378" i="1"/>
  <c r="W378" i="1"/>
  <c r="V378" i="1"/>
  <c r="U378" i="1"/>
  <c r="Y377" i="1"/>
  <c r="X377" i="1"/>
  <c r="W377" i="1"/>
  <c r="V377" i="1"/>
  <c r="U377" i="1"/>
  <c r="Y376" i="1"/>
  <c r="X376" i="1"/>
  <c r="W376" i="1"/>
  <c r="V376" i="1"/>
  <c r="U376" i="1"/>
  <c r="Y375" i="1"/>
  <c r="X375" i="1"/>
  <c r="W375" i="1"/>
  <c r="V375" i="1"/>
  <c r="U375" i="1"/>
  <c r="Y374" i="1"/>
  <c r="X374" i="1"/>
  <c r="W374" i="1"/>
  <c r="V374" i="1"/>
  <c r="U374" i="1"/>
  <c r="Y373" i="1"/>
  <c r="X373" i="1"/>
  <c r="W373" i="1"/>
  <c r="V373" i="1"/>
  <c r="U373" i="1"/>
  <c r="Y372" i="1"/>
  <c r="X372" i="1"/>
  <c r="W372" i="1"/>
  <c r="V372" i="1"/>
  <c r="U372" i="1"/>
  <c r="Y371" i="1"/>
  <c r="X371" i="1"/>
  <c r="W371" i="1"/>
  <c r="V371" i="1"/>
  <c r="U371" i="1"/>
  <c r="Y370" i="1"/>
  <c r="X370" i="1"/>
  <c r="W370" i="1"/>
  <c r="V370" i="1"/>
  <c r="U370" i="1"/>
  <c r="Y369" i="1"/>
  <c r="X369" i="1"/>
  <c r="W369" i="1"/>
  <c r="V369" i="1"/>
  <c r="U369" i="1"/>
  <c r="Y368" i="1"/>
  <c r="X368" i="1"/>
  <c r="W368" i="1"/>
  <c r="V368" i="1"/>
  <c r="U368" i="1"/>
  <c r="Y367" i="1"/>
  <c r="X367" i="1"/>
  <c r="W367" i="1"/>
  <c r="V367" i="1"/>
  <c r="U367" i="1"/>
  <c r="Y366" i="1"/>
  <c r="X366" i="1"/>
  <c r="W366" i="1"/>
  <c r="V366" i="1"/>
  <c r="U366" i="1"/>
  <c r="Y365" i="1"/>
  <c r="X365" i="1"/>
  <c r="W365" i="1"/>
  <c r="V365" i="1"/>
  <c r="U365" i="1"/>
  <c r="Y364" i="1"/>
  <c r="X364" i="1"/>
  <c r="W364" i="1"/>
  <c r="V364" i="1"/>
  <c r="U364" i="1"/>
  <c r="Y363" i="1"/>
  <c r="X363" i="1"/>
  <c r="W363" i="1"/>
  <c r="V363" i="1"/>
  <c r="U363" i="1"/>
  <c r="Y362" i="1"/>
  <c r="X362" i="1"/>
  <c r="W362" i="1"/>
  <c r="V362" i="1"/>
  <c r="U362" i="1"/>
  <c r="Y361" i="1"/>
  <c r="X361" i="1"/>
  <c r="W361" i="1"/>
  <c r="V361" i="1"/>
  <c r="U361" i="1"/>
  <c r="Y360" i="1"/>
  <c r="X360" i="1"/>
  <c r="W360" i="1"/>
  <c r="V360" i="1"/>
  <c r="U360" i="1"/>
  <c r="Y359" i="1"/>
  <c r="X359" i="1"/>
  <c r="W359" i="1"/>
  <c r="V359" i="1"/>
  <c r="U359" i="1"/>
  <c r="Y358" i="1"/>
  <c r="X358" i="1"/>
  <c r="W358" i="1"/>
  <c r="V358" i="1"/>
  <c r="U358" i="1"/>
  <c r="Y357" i="1"/>
  <c r="X357" i="1"/>
  <c r="W357" i="1"/>
  <c r="V357" i="1"/>
  <c r="U357" i="1"/>
  <c r="Y356" i="1"/>
  <c r="X356" i="1"/>
  <c r="W356" i="1"/>
  <c r="V356" i="1"/>
  <c r="U356" i="1"/>
  <c r="Y355" i="1"/>
  <c r="X355" i="1"/>
  <c r="W355" i="1"/>
  <c r="V355" i="1"/>
  <c r="U355" i="1"/>
  <c r="Y354" i="1"/>
  <c r="X354" i="1"/>
  <c r="W354" i="1"/>
  <c r="V354" i="1"/>
  <c r="U354" i="1"/>
  <c r="Y353" i="1"/>
  <c r="X353" i="1"/>
  <c r="W353" i="1"/>
  <c r="V353" i="1"/>
  <c r="U353" i="1"/>
  <c r="Y352" i="1"/>
  <c r="X352" i="1"/>
  <c r="W352" i="1"/>
  <c r="V352" i="1"/>
  <c r="U352" i="1"/>
  <c r="Y351" i="1"/>
  <c r="X351" i="1"/>
  <c r="W351" i="1"/>
  <c r="V351" i="1"/>
  <c r="U351" i="1"/>
  <c r="Y350" i="1"/>
  <c r="X350" i="1"/>
  <c r="W350" i="1"/>
  <c r="V350" i="1"/>
  <c r="U350" i="1"/>
  <c r="Y349" i="1"/>
  <c r="X349" i="1"/>
  <c r="W349" i="1"/>
  <c r="V349" i="1"/>
  <c r="U349" i="1"/>
  <c r="Y348" i="1"/>
  <c r="X348" i="1"/>
  <c r="W348" i="1"/>
  <c r="V348" i="1"/>
  <c r="U348" i="1"/>
  <c r="Y347" i="1"/>
  <c r="X347" i="1"/>
  <c r="W347" i="1"/>
  <c r="V347" i="1"/>
  <c r="U347" i="1"/>
  <c r="Y346" i="1"/>
  <c r="X346" i="1"/>
  <c r="W346" i="1"/>
  <c r="V346" i="1"/>
  <c r="U346" i="1"/>
  <c r="Y345" i="1"/>
  <c r="X345" i="1"/>
  <c r="W345" i="1"/>
  <c r="V345" i="1"/>
  <c r="U345" i="1"/>
  <c r="Y344" i="1"/>
  <c r="X344" i="1"/>
  <c r="W344" i="1"/>
  <c r="V344" i="1"/>
  <c r="U344" i="1"/>
  <c r="Y343" i="1"/>
  <c r="X343" i="1"/>
  <c r="W343" i="1"/>
  <c r="V343" i="1"/>
  <c r="U343" i="1"/>
  <c r="Y342" i="1"/>
  <c r="X342" i="1"/>
  <c r="W342" i="1"/>
  <c r="V342" i="1"/>
  <c r="U342" i="1"/>
  <c r="Y341" i="1"/>
  <c r="X341" i="1"/>
  <c r="W341" i="1"/>
  <c r="V341" i="1"/>
  <c r="U341" i="1"/>
  <c r="Y340" i="1"/>
  <c r="X340" i="1"/>
  <c r="W340" i="1"/>
  <c r="V340" i="1"/>
  <c r="U340" i="1"/>
  <c r="Y339" i="1"/>
  <c r="X339" i="1"/>
  <c r="W339" i="1"/>
  <c r="V339" i="1"/>
  <c r="U339" i="1"/>
  <c r="Y338" i="1"/>
  <c r="X338" i="1"/>
  <c r="W338" i="1"/>
  <c r="V338" i="1"/>
  <c r="U338" i="1"/>
  <c r="Y337" i="1"/>
  <c r="X337" i="1"/>
  <c r="W337" i="1"/>
  <c r="V337" i="1"/>
  <c r="U337" i="1"/>
  <c r="Y336" i="1"/>
  <c r="X336" i="1"/>
  <c r="W336" i="1"/>
  <c r="V336" i="1"/>
  <c r="U336" i="1"/>
  <c r="Y335" i="1"/>
  <c r="X335" i="1"/>
  <c r="W335" i="1"/>
  <c r="V335" i="1"/>
  <c r="U335" i="1"/>
  <c r="Y334" i="1"/>
  <c r="X334" i="1"/>
  <c r="W334" i="1"/>
  <c r="V334" i="1"/>
  <c r="U334" i="1"/>
  <c r="Y333" i="1"/>
  <c r="X333" i="1"/>
  <c r="W333" i="1"/>
  <c r="V333" i="1"/>
  <c r="U333" i="1"/>
  <c r="Y332" i="1"/>
  <c r="X332" i="1"/>
  <c r="W332" i="1"/>
  <c r="V332" i="1"/>
  <c r="U332" i="1"/>
  <c r="Y331" i="1"/>
  <c r="X331" i="1"/>
  <c r="W331" i="1"/>
  <c r="V331" i="1"/>
  <c r="U331" i="1"/>
  <c r="Y330" i="1"/>
  <c r="X330" i="1"/>
  <c r="W330" i="1"/>
  <c r="V330" i="1"/>
  <c r="U330" i="1"/>
  <c r="Y329" i="1"/>
  <c r="X329" i="1"/>
  <c r="W329" i="1"/>
  <c r="V329" i="1"/>
  <c r="U329" i="1"/>
  <c r="Y328" i="1"/>
  <c r="X328" i="1"/>
  <c r="W328" i="1"/>
  <c r="V328" i="1"/>
  <c r="U328" i="1"/>
  <c r="Y327" i="1"/>
  <c r="X327" i="1"/>
  <c r="W327" i="1"/>
  <c r="V327" i="1"/>
  <c r="U327" i="1"/>
  <c r="Y326" i="1"/>
  <c r="X326" i="1"/>
  <c r="W326" i="1"/>
  <c r="V326" i="1"/>
  <c r="U326" i="1"/>
  <c r="Y325" i="1"/>
  <c r="X325" i="1"/>
  <c r="W325" i="1"/>
  <c r="V325" i="1"/>
  <c r="U325" i="1"/>
  <c r="Y324" i="1"/>
  <c r="X324" i="1"/>
  <c r="W324" i="1"/>
  <c r="V324" i="1"/>
  <c r="U324" i="1"/>
  <c r="Y323" i="1"/>
  <c r="X323" i="1"/>
  <c r="W323" i="1"/>
  <c r="V323" i="1"/>
  <c r="U323" i="1"/>
  <c r="Y322" i="1"/>
  <c r="X322" i="1"/>
  <c r="W322" i="1"/>
  <c r="V322" i="1"/>
  <c r="U322" i="1"/>
  <c r="Y321" i="1"/>
  <c r="X321" i="1"/>
  <c r="W321" i="1"/>
  <c r="V321" i="1"/>
  <c r="U321" i="1"/>
  <c r="Y320" i="1"/>
  <c r="X320" i="1"/>
  <c r="W320" i="1"/>
  <c r="V320" i="1"/>
  <c r="U320" i="1"/>
  <c r="Y319" i="1"/>
  <c r="X319" i="1"/>
  <c r="W319" i="1"/>
  <c r="V319" i="1"/>
  <c r="U319" i="1"/>
  <c r="Y318" i="1"/>
  <c r="X318" i="1"/>
  <c r="W318" i="1"/>
  <c r="V318" i="1"/>
  <c r="U318" i="1"/>
  <c r="Y317" i="1"/>
  <c r="X317" i="1"/>
  <c r="W317" i="1"/>
  <c r="V317" i="1"/>
  <c r="U317" i="1"/>
  <c r="Y316" i="1"/>
  <c r="X316" i="1"/>
  <c r="W316" i="1"/>
  <c r="V316" i="1"/>
  <c r="U316" i="1"/>
  <c r="Y315" i="1"/>
  <c r="X315" i="1"/>
  <c r="W315" i="1"/>
  <c r="V315" i="1"/>
  <c r="U315" i="1"/>
  <c r="Y314" i="1"/>
  <c r="X314" i="1"/>
  <c r="W314" i="1"/>
  <c r="V314" i="1"/>
  <c r="U314" i="1"/>
  <c r="Y313" i="1"/>
  <c r="X313" i="1"/>
  <c r="W313" i="1"/>
  <c r="V313" i="1"/>
  <c r="U313" i="1"/>
  <c r="Y312" i="1"/>
  <c r="X312" i="1"/>
  <c r="W312" i="1"/>
  <c r="V312" i="1"/>
  <c r="U312" i="1"/>
  <c r="Y311" i="1"/>
  <c r="X311" i="1"/>
  <c r="W311" i="1"/>
  <c r="V311" i="1"/>
  <c r="U311" i="1"/>
  <c r="Y310" i="1"/>
  <c r="X310" i="1"/>
  <c r="W310" i="1"/>
  <c r="V310" i="1"/>
  <c r="U310" i="1"/>
  <c r="Y309" i="1"/>
  <c r="X309" i="1"/>
  <c r="W309" i="1"/>
  <c r="V309" i="1"/>
  <c r="U309" i="1"/>
  <c r="Y308" i="1"/>
  <c r="X308" i="1"/>
  <c r="W308" i="1"/>
  <c r="V308" i="1"/>
  <c r="U308" i="1"/>
  <c r="Y307" i="1"/>
  <c r="X307" i="1"/>
  <c r="W307" i="1"/>
  <c r="V307" i="1"/>
  <c r="U307" i="1"/>
  <c r="Y306" i="1"/>
  <c r="X306" i="1"/>
  <c r="W306" i="1"/>
  <c r="V306" i="1"/>
  <c r="U306" i="1"/>
  <c r="Y305" i="1"/>
  <c r="X305" i="1"/>
  <c r="W305" i="1"/>
  <c r="V305" i="1"/>
  <c r="U305" i="1"/>
  <c r="Y304" i="1"/>
  <c r="X304" i="1"/>
  <c r="W304" i="1"/>
  <c r="V304" i="1"/>
  <c r="U304" i="1"/>
  <c r="Y303" i="1"/>
  <c r="X303" i="1"/>
  <c r="W303" i="1"/>
  <c r="V303" i="1"/>
  <c r="U303" i="1"/>
  <c r="Y302" i="1"/>
  <c r="X302" i="1"/>
  <c r="W302" i="1"/>
  <c r="V302" i="1"/>
  <c r="U302" i="1"/>
  <c r="Y301" i="1"/>
  <c r="X301" i="1"/>
  <c r="W301" i="1"/>
  <c r="V301" i="1"/>
  <c r="U301" i="1"/>
  <c r="Y300" i="1"/>
  <c r="X300" i="1"/>
  <c r="W300" i="1"/>
  <c r="V300" i="1"/>
  <c r="U300" i="1"/>
  <c r="Y299" i="1"/>
  <c r="X299" i="1"/>
  <c r="W299" i="1"/>
  <c r="V299" i="1"/>
  <c r="U299" i="1"/>
  <c r="Y298" i="1"/>
  <c r="X298" i="1"/>
  <c r="W298" i="1"/>
  <c r="V298" i="1"/>
  <c r="U298" i="1"/>
  <c r="Y297" i="1"/>
  <c r="X297" i="1"/>
  <c r="W297" i="1"/>
  <c r="V297" i="1"/>
  <c r="U297" i="1"/>
  <c r="Y296" i="1"/>
  <c r="X296" i="1"/>
  <c r="W296" i="1"/>
  <c r="V296" i="1"/>
  <c r="U296" i="1"/>
  <c r="Y295" i="1"/>
  <c r="X295" i="1"/>
  <c r="W295" i="1"/>
  <c r="V295" i="1"/>
  <c r="U295" i="1"/>
  <c r="Y294" i="1"/>
  <c r="X294" i="1"/>
  <c r="W294" i="1"/>
  <c r="V294" i="1"/>
  <c r="U294" i="1"/>
  <c r="Y293" i="1"/>
  <c r="X293" i="1"/>
  <c r="W293" i="1"/>
  <c r="V293" i="1"/>
  <c r="U293" i="1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Y4" i="1"/>
  <c r="X4" i="1"/>
  <c r="W4" i="1"/>
  <c r="V4" i="1"/>
  <c r="U4" i="1"/>
  <c r="Y3" i="1"/>
  <c r="X3" i="1"/>
  <c r="W3" i="1"/>
  <c r="V3" i="1"/>
  <c r="U3" i="1"/>
</calcChain>
</file>

<file path=xl/sharedStrings.xml><?xml version="1.0" encoding="utf-8"?>
<sst xmlns="http://schemas.openxmlformats.org/spreadsheetml/2006/main" count="27" uniqueCount="17">
  <si>
    <t>latitude</t>
  </si>
  <si>
    <t>longitude</t>
  </si>
  <si>
    <t>drugdrink</t>
  </si>
  <si>
    <t>misdemean</t>
  </si>
  <si>
    <t>theft</t>
  </si>
  <si>
    <t>violent</t>
  </si>
  <si>
    <t>total</t>
  </si>
  <si>
    <t>drugdrinkct</t>
  </si>
  <si>
    <t>misdemeanct</t>
  </si>
  <si>
    <t>theftct</t>
  </si>
  <si>
    <t>violentct</t>
  </si>
  <si>
    <t>totalct</t>
  </si>
  <si>
    <t xml:space="preserve">, </t>
  </si>
  <si>
    <t xml:space="preserve">), weight: </t>
  </si>
  <si>
    <t>{location: new google.maps.LatLng(</t>
  </si>
  <si>
    <t>},</t>
  </si>
  <si>
    <t>Create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</si>
</sst>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992"/>
  <sheetViews>
    <sheetView tabSelected="1" topLeftCell="G1" workbookViewId="0">
      <selection activeCell="T3" sqref="T3:T7992"/>
    </sheetView>
  </sheetViews>
  <sheetFormatPr baseColWidth="10" defaultRowHeight="16" x14ac:dyDescent="0.2"/>
  <sheetData>
    <row r="1" spans="1:36" x14ac:dyDescent="0.2">
      <c r="U1">
        <f>MAX(C3:C7992)</f>
        <v>100</v>
      </c>
      <c r="V1">
        <f>MAX(D3:D7992)</f>
        <v>357</v>
      </c>
      <c r="W1">
        <f>MAX(E3:E7992)</f>
        <v>203</v>
      </c>
      <c r="X1">
        <f>MAX(F3:F7992)</f>
        <v>198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</row>
    <row r="2" spans="1:3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T2" s="1" t="s">
        <v>16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11</v>
      </c>
      <c r="Z2" t="s">
        <v>14</v>
      </c>
      <c r="AA2" t="s">
        <v>12</v>
      </c>
      <c r="AB2" t="s">
        <v>13</v>
      </c>
      <c r="AC2" t="s">
        <v>15</v>
      </c>
      <c r="AD2">
        <v>0</v>
      </c>
      <c r="AE2">
        <f>_xlfn.PERCENTILE.INC(H$3:H$7992,AD2)</f>
        <v>0</v>
      </c>
      <c r="AF2">
        <f>_xlfn.PERCENTILE.INC(I$3:I$7992,$AD2)</f>
        <v>0</v>
      </c>
      <c r="AG2">
        <f>_xlfn.PERCENTILE.INC(J$3:J$7992,AD2)</f>
        <v>0</v>
      </c>
      <c r="AH2">
        <f>_xlfn.PERCENTILE.INC(K$3:K$7992,AD2)</f>
        <v>0</v>
      </c>
      <c r="AI2">
        <f>_xlfn.PERCENTILE.INC(L$3:L$7992,AD2)</f>
        <v>1</v>
      </c>
      <c r="AJ2">
        <v>0</v>
      </c>
    </row>
    <row r="3" spans="1:36" x14ac:dyDescent="0.2">
      <c r="A3">
        <v>37.707999999999998</v>
      </c>
      <c r="B3">
        <v>-122.486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3</v>
      </c>
      <c r="J3">
        <v>3</v>
      </c>
      <c r="K3">
        <v>0</v>
      </c>
      <c r="L3">
        <v>6</v>
      </c>
      <c r="M3">
        <f>VLOOKUP(H3,AE$2:$AJ$12,6,TRUE)</f>
        <v>0</v>
      </c>
      <c r="N3">
        <f>VLOOKUP(I3,AF$2:$AJ$12,5,TRUE)</f>
        <v>5</v>
      </c>
      <c r="O3">
        <f>VLOOKUP(J3,AG$2:$AJ$12,4,TRUE)</f>
        <v>5</v>
      </c>
      <c r="P3">
        <f>VLOOKUP(K3,AH$2:$AJ$12,3,TRUE)</f>
        <v>0</v>
      </c>
      <c r="Q3">
        <f>VLOOKUP(L3,AI$2:$AJ$12,2,TRUE)</f>
        <v>4</v>
      </c>
      <c r="T3" t="str">
        <f>"Crimepoint.create("&amp;A$2&amp;":"&amp;A3&amp;", "&amp;B$2&amp;":"&amp;B3&amp;", "&amp;C$2&amp;":"&amp;M3&amp;", "&amp;D$2&amp;":"&amp;N3&amp;", "&amp;E$2&amp;":"&amp;O3&amp;", "&amp;F$2&amp;":"&amp;P3&amp;", "&amp;G$2&amp;":"&amp;Q3&amp;", "&amp;H$2&amp;":"&amp;H3&amp;", "&amp;I$2&amp;":"&amp;I3&amp;", "&amp;J$2&amp;":"&amp;J3&amp;", "&amp;K$2&amp;":"&amp;K3&amp;", "&amp;L$2&amp;":"&amp;L3&amp;")"</f>
        <v>Crimepoint.create(latitude:37.708, longitude:-122.486, drugdrink:0, misdemean:5, theft:5, violent:0, total:4, drugdrinkct:0, misdemeanct:3, theftct:3, violentct:0, totalct:6)</v>
      </c>
      <c r="U3" t="str">
        <f>$Z$2&amp;$A3&amp;$AA$2&amp;$B3&amp;$AB$2&amp;C3&amp;$AC$2</f>
        <v>{location: new google.maps.LatLng(37.708, -122.486), weight: 0},</v>
      </c>
      <c r="V3" t="str">
        <f t="shared" ref="V3:V66" si="0">$Z$2&amp;$A3&amp;$AA$2&amp;$B3&amp;$AB$2&amp;D3&amp;$AC$2</f>
        <v>{location: new google.maps.LatLng(37.708, -122.486), weight: 1},</v>
      </c>
      <c r="W3" t="str">
        <f t="shared" ref="W3:W66" si="1">$Z$2&amp;$A3&amp;$AA$2&amp;$B3&amp;$AB$2&amp;E3&amp;$AC$2</f>
        <v>{location: new google.maps.LatLng(37.708, -122.486), weight: 0},</v>
      </c>
      <c r="X3" t="str">
        <f t="shared" ref="X3:X66" si="2">$Z$2&amp;$A3&amp;$AA$2&amp;$B3&amp;$AB$2&amp;F3&amp;$AC$2</f>
        <v>{location: new google.maps.LatLng(37.708, -122.486), weight: 0},</v>
      </c>
      <c r="Y3" t="str">
        <f t="shared" ref="Y3:Y66" si="3">$Z$2&amp;$A3&amp;$AA$2&amp;$B3&amp;$AB$2&amp;G3&amp;$AC$2</f>
        <v>{location: new google.maps.LatLng(37.708, -122.486), weight: 0},</v>
      </c>
      <c r="AD3">
        <v>0.1</v>
      </c>
      <c r="AE3">
        <v>1</v>
      </c>
      <c r="AF3">
        <v>1</v>
      </c>
      <c r="AG3">
        <v>1</v>
      </c>
      <c r="AH3">
        <v>1</v>
      </c>
      <c r="AI3">
        <f>_xlfn.PERCENTILE.INC(L$3:L$7992,AD3)</f>
        <v>2</v>
      </c>
      <c r="AJ3">
        <v>1</v>
      </c>
    </row>
    <row r="4" spans="1:36" x14ac:dyDescent="0.2">
      <c r="A4">
        <v>37.707999999999998</v>
      </c>
      <c r="B4">
        <v>-122.467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f>VLOOKUP(H4,AE$2:$AJ$12,6,TRUE)</f>
        <v>0</v>
      </c>
      <c r="N4">
        <f>VLOOKUP(I4,AF$2:$AJ$12,5,TRUE)</f>
        <v>2</v>
      </c>
      <c r="O4">
        <f>VLOOKUP(J4,AG$2:$AJ$12,4,TRUE)</f>
        <v>0</v>
      </c>
      <c r="P4">
        <f>VLOOKUP(K4,AH$2:$AJ$12,3,TRUE)</f>
        <v>0</v>
      </c>
      <c r="Q4">
        <f>VLOOKUP(L4,AI$2:$AJ$12,2,TRUE)</f>
        <v>0</v>
      </c>
      <c r="T4" t="str">
        <f t="shared" ref="T4:T67" si="4">"Crimepoint.create("&amp;A$2&amp;":"&amp;A4&amp;", "&amp;B$2&amp;":"&amp;B4&amp;", "&amp;C$2&amp;":"&amp;M4&amp;", "&amp;D$2&amp;":"&amp;N4&amp;", "&amp;E$2&amp;":"&amp;O4&amp;", "&amp;F$2&amp;":"&amp;P4&amp;", "&amp;G$2&amp;":"&amp;Q4&amp;", "&amp;H$2&amp;":"&amp;H4&amp;", "&amp;I$2&amp;":"&amp;I4&amp;", "&amp;J$2&amp;":"&amp;J4&amp;", "&amp;K$2&amp;":"&amp;K4&amp;", "&amp;L$2&amp;":"&amp;L4&amp;")"</f>
        <v>Crimepoint.create(latitude:37.708, longitude:-122.467, drugdrink:0, misdemean:2, theft:0, violent:0, total:0, drugdrinkct:0, misdemeanct:1, theftct:0, violentct:0, totalct:1)</v>
      </c>
      <c r="U4" t="str">
        <f t="shared" ref="U4:U67" si="5">$Z$2&amp;$A4&amp;$AA$2&amp;$B4&amp;$AB$2&amp;C4&amp;$AC$2</f>
        <v>{location: new google.maps.LatLng(37.708, -122.467), weight: 0},</v>
      </c>
      <c r="V4" t="str">
        <f t="shared" si="0"/>
        <v>{location: new google.maps.LatLng(37.708, -122.467), weight: 0},</v>
      </c>
      <c r="W4" t="str">
        <f t="shared" si="1"/>
        <v>{location: new google.maps.LatLng(37.708, -122.467), weight: 0},</v>
      </c>
      <c r="X4" t="str">
        <f t="shared" si="2"/>
        <v>{location: new google.maps.LatLng(37.708, -122.467), weight: 0},</v>
      </c>
      <c r="Y4" t="str">
        <f t="shared" si="3"/>
        <v>{location: new google.maps.LatLng(37.708, -122.467), weight: 0},</v>
      </c>
      <c r="AD4">
        <f>AD3+0.1</f>
        <v>0.2</v>
      </c>
      <c r="AE4">
        <v>1</v>
      </c>
      <c r="AF4">
        <f>_xlfn.PERCENTILE.INC(I$3:I$7992,$AD4)</f>
        <v>1</v>
      </c>
      <c r="AG4">
        <f>_xlfn.PERCENTILE.INC(J$3:J$7992,AD4)</f>
        <v>1</v>
      </c>
      <c r="AH4">
        <v>1</v>
      </c>
      <c r="AI4">
        <f>_xlfn.PERCENTILE.INC(L$3:L$7992,AD4)</f>
        <v>3</v>
      </c>
      <c r="AJ4">
        <v>2</v>
      </c>
    </row>
    <row r="5" spans="1:36" x14ac:dyDescent="0.2">
      <c r="A5">
        <v>37.707999999999998</v>
      </c>
      <c r="B5">
        <v>-122.46599999999999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2</v>
      </c>
      <c r="J5">
        <v>1</v>
      </c>
      <c r="K5">
        <v>2</v>
      </c>
      <c r="L5">
        <v>5</v>
      </c>
      <c r="M5">
        <f>VLOOKUP(H5,AE$2:$AJ$12,6,TRUE)</f>
        <v>0</v>
      </c>
      <c r="N5">
        <f>VLOOKUP(I5,AF$2:$AJ$12,5,TRUE)</f>
        <v>4</v>
      </c>
      <c r="O5">
        <f>VLOOKUP(J5,AG$2:$AJ$12,4,TRUE)</f>
        <v>3</v>
      </c>
      <c r="P5">
        <f>VLOOKUP(K5,AH$2:$AJ$12,3,TRUE)</f>
        <v>7</v>
      </c>
      <c r="Q5">
        <f>VLOOKUP(L5,AI$2:$AJ$12,2,TRUE)</f>
        <v>4</v>
      </c>
      <c r="T5" t="str">
        <f t="shared" si="4"/>
        <v>Crimepoint.create(latitude:37.708, longitude:-122.466, drugdrink:0, misdemean:4, theft:3, violent:7, total:4, drugdrinkct:0, misdemeanct:2, theftct:1, violentct:2, totalct:5)</v>
      </c>
      <c r="U5" t="str">
        <f t="shared" si="5"/>
        <v>{location: new google.maps.LatLng(37.708, -122.466), weight: 0},</v>
      </c>
      <c r="V5" t="str">
        <f t="shared" si="0"/>
        <v>{location: new google.maps.LatLng(37.708, -122.466), weight: 0},</v>
      </c>
      <c r="W5" t="str">
        <f t="shared" si="1"/>
        <v>{location: new google.maps.LatLng(37.708, -122.466), weight: 0},</v>
      </c>
      <c r="X5" t="str">
        <f t="shared" si="2"/>
        <v>{location: new google.maps.LatLng(37.708, -122.466), weight: 1},</v>
      </c>
      <c r="Y5" t="str">
        <f t="shared" si="3"/>
        <v>{location: new google.maps.LatLng(37.708, -122.466), weight: 0},</v>
      </c>
      <c r="AD5">
        <f t="shared" ref="AD5:AD12" si="6">AD4+0.1</f>
        <v>0.30000000000000004</v>
      </c>
      <c r="AE5">
        <v>1</v>
      </c>
      <c r="AF5">
        <f>_xlfn.PERCENTILE.INC(I$3:I$7992,AD5)</f>
        <v>2</v>
      </c>
      <c r="AG5">
        <f>_xlfn.PERCENTILE.INC(J$3:J$7992,AD5)</f>
        <v>1</v>
      </c>
      <c r="AH5">
        <v>1</v>
      </c>
      <c r="AI5">
        <f>_xlfn.PERCENTILE.INC(L$3:L$7992,AD5)</f>
        <v>4</v>
      </c>
      <c r="AJ5">
        <v>3</v>
      </c>
    </row>
    <row r="6" spans="1:36" x14ac:dyDescent="0.2">
      <c r="A6">
        <v>37.707999999999998</v>
      </c>
      <c r="B6">
        <v>-122.464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2</v>
      </c>
      <c r="K6">
        <v>0</v>
      </c>
      <c r="L6">
        <v>3</v>
      </c>
      <c r="M6">
        <f>VLOOKUP(H6,AE$2:$AJ$12,6,TRUE)</f>
        <v>0</v>
      </c>
      <c r="N6">
        <f>VLOOKUP(I6,AF$2:$AJ$12,5,TRUE)</f>
        <v>2</v>
      </c>
      <c r="O6">
        <f>VLOOKUP(J6,AG$2:$AJ$12,4,TRUE)</f>
        <v>4</v>
      </c>
      <c r="P6">
        <f>VLOOKUP(K6,AH$2:$AJ$12,3,TRUE)</f>
        <v>0</v>
      </c>
      <c r="Q6">
        <f>VLOOKUP(L6,AI$2:$AJ$12,2,TRUE)</f>
        <v>2</v>
      </c>
      <c r="T6" t="str">
        <f t="shared" si="4"/>
        <v>Crimepoint.create(latitude:37.708, longitude:-122.464, drugdrink:0, misdemean:2, theft:4, violent:0, total:2, drugdrinkct:0, misdemeanct:1, theftct:2, violentct:0, totalct:3)</v>
      </c>
      <c r="U6" t="str">
        <f t="shared" si="5"/>
        <v>{location: new google.maps.LatLng(37.708, -122.464), weight: 0},</v>
      </c>
      <c r="V6" t="str">
        <f t="shared" si="0"/>
        <v>{location: new google.maps.LatLng(37.708, -122.464), weight: 0},</v>
      </c>
      <c r="W6" t="str">
        <f t="shared" si="1"/>
        <v>{location: new google.maps.LatLng(37.708, -122.464), weight: 0},</v>
      </c>
      <c r="X6" t="str">
        <f t="shared" si="2"/>
        <v>{location: new google.maps.LatLng(37.708, -122.464), weight: 0},</v>
      </c>
      <c r="Y6" t="str">
        <f t="shared" si="3"/>
        <v>{location: new google.maps.LatLng(37.708, -122.464), weight: 0},</v>
      </c>
      <c r="AD6">
        <f t="shared" si="6"/>
        <v>0.4</v>
      </c>
      <c r="AE6">
        <v>1</v>
      </c>
      <c r="AF6">
        <f>_xlfn.PERCENTILE.INC(I$3:I$7992,AD6)</f>
        <v>2</v>
      </c>
      <c r="AG6">
        <f>_xlfn.PERCENTILE.INC(J$3:J$7992,AD6)</f>
        <v>2</v>
      </c>
      <c r="AH6">
        <v>1</v>
      </c>
      <c r="AI6">
        <f>_xlfn.PERCENTILE.INC(L$3:L$7992,AD6)</f>
        <v>5</v>
      </c>
      <c r="AJ6">
        <v>4</v>
      </c>
    </row>
    <row r="7" spans="1:36" x14ac:dyDescent="0.2">
      <c r="A7">
        <v>37.707999999999998</v>
      </c>
      <c r="B7">
        <v>-122.461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2</v>
      </c>
      <c r="M7">
        <f>VLOOKUP(H7,AE$2:$AJ$12,6,TRUE)</f>
        <v>0</v>
      </c>
      <c r="N7">
        <f>VLOOKUP(I7,AF$2:$AJ$12,5,TRUE)</f>
        <v>4</v>
      </c>
      <c r="O7">
        <f>VLOOKUP(J7,AG$2:$AJ$12,4,TRUE)</f>
        <v>0</v>
      </c>
      <c r="P7">
        <f>VLOOKUP(K7,AH$2:$AJ$12,3,TRUE)</f>
        <v>0</v>
      </c>
      <c r="Q7">
        <f>VLOOKUP(L7,AI$2:$AJ$12,2,TRUE)</f>
        <v>1</v>
      </c>
      <c r="T7" t="str">
        <f t="shared" si="4"/>
        <v>Crimepoint.create(latitude:37.708, longitude:-122.461, drugdrink:0, misdemean:4, theft:0, violent:0, total:1, drugdrinkct:0, misdemeanct:2, theftct:0, violentct:0, totalct:2)</v>
      </c>
      <c r="U7" t="str">
        <f t="shared" si="5"/>
        <v>{location: new google.maps.LatLng(37.708, -122.461), weight: 0},</v>
      </c>
      <c r="V7" t="str">
        <f t="shared" si="0"/>
        <v>{location: new google.maps.LatLng(37.708, -122.461), weight: 0},</v>
      </c>
      <c r="W7" t="str">
        <f t="shared" si="1"/>
        <v>{location: new google.maps.LatLng(37.708, -122.461), weight: 0},</v>
      </c>
      <c r="X7" t="str">
        <f t="shared" si="2"/>
        <v>{location: new google.maps.LatLng(37.708, -122.461), weight: 0},</v>
      </c>
      <c r="Y7" t="str">
        <f t="shared" si="3"/>
        <v>{location: new google.maps.LatLng(37.708, -122.461), weight: 0},</v>
      </c>
      <c r="AD7">
        <f t="shared" si="6"/>
        <v>0.5</v>
      </c>
      <c r="AE7">
        <v>1</v>
      </c>
      <c r="AF7">
        <f>_xlfn.PERCENTILE.INC(I$3:I$7992,AD7)</f>
        <v>3</v>
      </c>
      <c r="AG7">
        <f>_xlfn.PERCENTILE.INC(J$3:J$7992,AD7)</f>
        <v>3</v>
      </c>
      <c r="AH7">
        <v>1</v>
      </c>
      <c r="AI7">
        <f>_xlfn.PERCENTILE.INC(L$3:L$7992,AD7)</f>
        <v>7</v>
      </c>
      <c r="AJ7">
        <v>5</v>
      </c>
    </row>
    <row r="8" spans="1:36" x14ac:dyDescent="0.2">
      <c r="A8">
        <v>37.707999999999998</v>
      </c>
      <c r="B8">
        <v>-122.458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f>VLOOKUP(H8,AE$2:$AJ$12,6,TRUE)</f>
        <v>0</v>
      </c>
      <c r="N8">
        <f>VLOOKUP(I8,AF$2:$AJ$12,5,TRUE)</f>
        <v>0</v>
      </c>
      <c r="O8">
        <f>VLOOKUP(J8,AG$2:$AJ$12,4,TRUE)</f>
        <v>3</v>
      </c>
      <c r="P8">
        <f>VLOOKUP(K8,AH$2:$AJ$12,3,TRUE)</f>
        <v>0</v>
      </c>
      <c r="Q8">
        <f>VLOOKUP(L8,AI$2:$AJ$12,2,TRUE)</f>
        <v>0</v>
      </c>
      <c r="T8" t="str">
        <f t="shared" si="4"/>
        <v>Crimepoint.create(latitude:37.708, longitude:-122.458, drugdrink:0, misdemean:0, theft:3, violent:0, total:0, drugdrinkct:0, misdemeanct:0, theftct:1, violentct:0, totalct:1)</v>
      </c>
      <c r="U8" t="str">
        <f t="shared" si="5"/>
        <v>{location: new google.maps.LatLng(37.708, -122.458), weight: 0},</v>
      </c>
      <c r="V8" t="str">
        <f t="shared" si="0"/>
        <v>{location: new google.maps.LatLng(37.708, -122.458), weight: 0},</v>
      </c>
      <c r="W8" t="str">
        <f t="shared" si="1"/>
        <v>{location: new google.maps.LatLng(37.708, -122.458), weight: 0},</v>
      </c>
      <c r="X8" t="str">
        <f t="shared" si="2"/>
        <v>{location: new google.maps.LatLng(37.708, -122.458), weight: 0},</v>
      </c>
      <c r="Y8" t="str">
        <f t="shared" si="3"/>
        <v>{location: new google.maps.LatLng(37.708, -122.458), weight: 0},</v>
      </c>
      <c r="AD8">
        <f t="shared" si="6"/>
        <v>0.6</v>
      </c>
      <c r="AE8">
        <v>1</v>
      </c>
      <c r="AF8">
        <f>_xlfn.PERCENTILE.INC(I$3:I$7992,AD8)</f>
        <v>4</v>
      </c>
      <c r="AG8">
        <f>_xlfn.PERCENTILE.INC(J$3:J$7992,AD8)</f>
        <v>4</v>
      </c>
      <c r="AH8">
        <f>_xlfn.PERCENTILE.INC(K$3:K$7992,AD8)</f>
        <v>1</v>
      </c>
      <c r="AI8">
        <f>_xlfn.PERCENTILE.INC(L$3:L$7992,AD8)</f>
        <v>10</v>
      </c>
      <c r="AJ8">
        <v>6</v>
      </c>
    </row>
    <row r="9" spans="1:36" x14ac:dyDescent="0.2">
      <c r="A9">
        <v>37.707999999999998</v>
      </c>
      <c r="B9">
        <v>-122.45699999999999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3</v>
      </c>
      <c r="J9">
        <v>1</v>
      </c>
      <c r="K9">
        <v>1</v>
      </c>
      <c r="L9">
        <v>5</v>
      </c>
      <c r="M9">
        <f>VLOOKUP(H9,AE$2:$AJ$12,6,TRUE)</f>
        <v>0</v>
      </c>
      <c r="N9">
        <f>VLOOKUP(I9,AF$2:$AJ$12,5,TRUE)</f>
        <v>5</v>
      </c>
      <c r="O9">
        <f>VLOOKUP(J9,AG$2:$AJ$12,4,TRUE)</f>
        <v>3</v>
      </c>
      <c r="P9">
        <f>VLOOKUP(K9,AH$2:$AJ$12,3,TRUE)</f>
        <v>7</v>
      </c>
      <c r="Q9">
        <f>VLOOKUP(L9,AI$2:$AJ$12,2,TRUE)</f>
        <v>4</v>
      </c>
      <c r="T9" t="str">
        <f t="shared" si="4"/>
        <v>Crimepoint.create(latitude:37.708, longitude:-122.457, drugdrink:0, misdemean:5, theft:3, violent:7, total:4, drugdrinkct:0, misdemeanct:3, theftct:1, violentct:1, totalct:5)</v>
      </c>
      <c r="U9" t="str">
        <f t="shared" si="5"/>
        <v>{location: new google.maps.LatLng(37.708, -122.457), weight: 0},</v>
      </c>
      <c r="V9" t="str">
        <f t="shared" si="0"/>
        <v>{location: new google.maps.LatLng(37.708, -122.457), weight: 1},</v>
      </c>
      <c r="W9" t="str">
        <f t="shared" si="1"/>
        <v>{location: new google.maps.LatLng(37.708, -122.457), weight: 0},</v>
      </c>
      <c r="X9" t="str">
        <f t="shared" si="2"/>
        <v>{location: new google.maps.LatLng(37.708, -122.457), weight: 1},</v>
      </c>
      <c r="Y9" t="str">
        <f t="shared" si="3"/>
        <v>{location: new google.maps.LatLng(37.708, -122.457), weight: 0},</v>
      </c>
      <c r="AD9">
        <f t="shared" si="6"/>
        <v>0.7</v>
      </c>
      <c r="AE9">
        <v>1</v>
      </c>
      <c r="AF9">
        <f>_xlfn.PERCENTILE.INC(I$3:I$7992,AD9)</f>
        <v>6</v>
      </c>
      <c r="AG9">
        <f>_xlfn.PERCENTILE.INC(J$3:J$7992,AD9)</f>
        <v>5</v>
      </c>
      <c r="AH9">
        <f>_xlfn.PERCENTILE.INC(K$3:K$7992,AD9)</f>
        <v>1</v>
      </c>
      <c r="AI9">
        <f>_xlfn.PERCENTILE.INC(L$3:L$7992,AD9)</f>
        <v>13</v>
      </c>
      <c r="AJ9">
        <v>7</v>
      </c>
    </row>
    <row r="10" spans="1:36" x14ac:dyDescent="0.2">
      <c r="A10">
        <v>37.707999999999998</v>
      </c>
      <c r="B10">
        <v>-122.453</v>
      </c>
      <c r="C10">
        <v>0</v>
      </c>
      <c r="D10">
        <v>1</v>
      </c>
      <c r="E10">
        <v>0</v>
      </c>
      <c r="F10">
        <v>3</v>
      </c>
      <c r="G10">
        <v>1</v>
      </c>
      <c r="H10">
        <v>0</v>
      </c>
      <c r="I10">
        <v>4</v>
      </c>
      <c r="J10">
        <v>0</v>
      </c>
      <c r="K10">
        <v>4</v>
      </c>
      <c r="L10">
        <v>8</v>
      </c>
      <c r="M10">
        <f>VLOOKUP(H10,AE$2:$AJ$12,6,TRUE)</f>
        <v>0</v>
      </c>
      <c r="N10">
        <f>VLOOKUP(I10,AF$2:$AJ$12,5,TRUE)</f>
        <v>6</v>
      </c>
      <c r="O10">
        <f>VLOOKUP(J10,AG$2:$AJ$12,4,TRUE)</f>
        <v>0</v>
      </c>
      <c r="P10">
        <f>VLOOKUP(K10,AH$2:$AJ$12,3,TRUE)</f>
        <v>8</v>
      </c>
      <c r="Q10">
        <f>VLOOKUP(L10,AI$2:$AJ$12,2,TRUE)</f>
        <v>5</v>
      </c>
      <c r="T10" t="str">
        <f t="shared" si="4"/>
        <v>Crimepoint.create(latitude:37.708, longitude:-122.453, drugdrink:0, misdemean:6, theft:0, violent:8, total:5, drugdrinkct:0, misdemeanct:4, theftct:0, violentct:4, totalct:8)</v>
      </c>
      <c r="U10" t="str">
        <f t="shared" si="5"/>
        <v>{location: new google.maps.LatLng(37.708, -122.453), weight: 0},</v>
      </c>
      <c r="V10" t="str">
        <f t="shared" si="0"/>
        <v>{location: new google.maps.LatLng(37.708, -122.453), weight: 1},</v>
      </c>
      <c r="W10" t="str">
        <f t="shared" si="1"/>
        <v>{location: new google.maps.LatLng(37.708, -122.453), weight: 0},</v>
      </c>
      <c r="X10" t="str">
        <f t="shared" si="2"/>
        <v>{location: new google.maps.LatLng(37.708, -122.453), weight: 3},</v>
      </c>
      <c r="Y10" t="str">
        <f t="shared" si="3"/>
        <v>{location: new google.maps.LatLng(37.708, -122.453), weight: 1},</v>
      </c>
      <c r="AD10">
        <f t="shared" si="6"/>
        <v>0.79999999999999993</v>
      </c>
      <c r="AE10">
        <f>_xlfn.PERCENTILE.INC(H$3:H$7992,AD10)</f>
        <v>1</v>
      </c>
      <c r="AF10">
        <f>_xlfn.PERCENTILE.INC(I$3:I$7992,AD10)</f>
        <v>10</v>
      </c>
      <c r="AG10">
        <f>_xlfn.PERCENTILE.INC(J$3:J$7992,AD10)</f>
        <v>8</v>
      </c>
      <c r="AH10">
        <f>_xlfn.PERCENTILE.INC(K$3:K$7992,AD10)</f>
        <v>3</v>
      </c>
      <c r="AI10">
        <f>_xlfn.PERCENTILE.INC(L$3:L$7992,AD10)</f>
        <v>21</v>
      </c>
      <c r="AJ10">
        <v>8</v>
      </c>
    </row>
    <row r="11" spans="1:36" x14ac:dyDescent="0.2">
      <c r="A11">
        <v>37.707999999999998</v>
      </c>
      <c r="B11">
        <v>-122.452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f>VLOOKUP(H11,AE$2:$AJ$12,6,TRUE)</f>
        <v>0</v>
      </c>
      <c r="N11">
        <f>VLOOKUP(I11,AF$2:$AJ$12,5,TRUE)</f>
        <v>0</v>
      </c>
      <c r="O11">
        <f>VLOOKUP(J11,AG$2:$AJ$12,4,TRUE)</f>
        <v>0</v>
      </c>
      <c r="P11">
        <f>VLOOKUP(K11,AH$2:$AJ$12,3,TRUE)</f>
        <v>7</v>
      </c>
      <c r="Q11">
        <f>VLOOKUP(L11,AI$2:$AJ$12,2,TRUE)</f>
        <v>1</v>
      </c>
      <c r="T11" t="str">
        <f t="shared" si="4"/>
        <v>Crimepoint.create(latitude:37.708, longitude:-122.452, drugdrink:0, misdemean:0, theft:0, violent:7, total:1, drugdrinkct:0, misdemeanct:0, theftct:0, violentct:2, totalct:2)</v>
      </c>
      <c r="U11" t="str">
        <f t="shared" si="5"/>
        <v>{location: new google.maps.LatLng(37.708, -122.452), weight: 0},</v>
      </c>
      <c r="V11" t="str">
        <f t="shared" si="0"/>
        <v>{location: new google.maps.LatLng(37.708, -122.452), weight: 0},</v>
      </c>
      <c r="W11" t="str">
        <f t="shared" si="1"/>
        <v>{location: new google.maps.LatLng(37.708, -122.452), weight: 0},</v>
      </c>
      <c r="X11" t="str">
        <f t="shared" si="2"/>
        <v>{location: new google.maps.LatLng(37.708, -122.452), weight: 1},</v>
      </c>
      <c r="Y11" t="str">
        <f t="shared" si="3"/>
        <v>{location: new google.maps.LatLng(37.708, -122.452), weight: 0},</v>
      </c>
      <c r="AD11">
        <f t="shared" si="6"/>
        <v>0.89999999999999991</v>
      </c>
      <c r="AE11">
        <f>_xlfn.PERCENTILE.INC(H$3:H$7992,AD11)</f>
        <v>2</v>
      </c>
      <c r="AF11">
        <f>_xlfn.PERCENTILE.INC(I$3:I$7992,AD11)</f>
        <v>19</v>
      </c>
      <c r="AG11">
        <f>_xlfn.PERCENTILE.INC(J$3:J$7992,AD11)</f>
        <v>15</v>
      </c>
      <c r="AH11">
        <f>_xlfn.PERCENTILE.INC(K$3:K$7992,AD11)</f>
        <v>5</v>
      </c>
      <c r="AI11">
        <f>_xlfn.PERCENTILE.INC(L$3:L$7992,AD11)</f>
        <v>40.099999999999454</v>
      </c>
      <c r="AJ11">
        <v>9</v>
      </c>
    </row>
    <row r="12" spans="1:36" x14ac:dyDescent="0.2">
      <c r="A12">
        <v>37.707999999999998</v>
      </c>
      <c r="B12">
        <v>-122.44499999999999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f>VLOOKUP(H12,AE$2:$AJ$12,6,TRUE)</f>
        <v>0</v>
      </c>
      <c r="N12">
        <f>VLOOKUP(I12,AF$2:$AJ$12,5,TRUE)</f>
        <v>2</v>
      </c>
      <c r="O12">
        <f>VLOOKUP(J12,AG$2:$AJ$12,4,TRUE)</f>
        <v>0</v>
      </c>
      <c r="P12">
        <f>VLOOKUP(K12,AH$2:$AJ$12,3,TRUE)</f>
        <v>0</v>
      </c>
      <c r="Q12">
        <f>VLOOKUP(L12,AI$2:$AJ$12,2,TRUE)</f>
        <v>0</v>
      </c>
      <c r="T12" t="str">
        <f t="shared" si="4"/>
        <v>Crimepoint.create(latitude:37.708, longitude:-122.445, drugdrink:0, misdemean:2, theft:0, violent:0, total:0, drugdrinkct:0, misdemeanct:1, theftct:0, violentct:0, totalct:1)</v>
      </c>
      <c r="U12" t="str">
        <f t="shared" si="5"/>
        <v>{location: new google.maps.LatLng(37.708, -122.445), weight: 0},</v>
      </c>
      <c r="V12" t="str">
        <f t="shared" si="0"/>
        <v>{location: new google.maps.LatLng(37.708, -122.445), weight: 0},</v>
      </c>
      <c r="W12" t="str">
        <f t="shared" si="1"/>
        <v>{location: new google.maps.LatLng(37.708, -122.445), weight: 0},</v>
      </c>
      <c r="X12" t="str">
        <f t="shared" si="2"/>
        <v>{location: new google.maps.LatLng(37.708, -122.445), weight: 0},</v>
      </c>
      <c r="Y12" t="str">
        <f t="shared" si="3"/>
        <v>{location: new google.maps.LatLng(37.708, -122.445), weight: 0},</v>
      </c>
      <c r="AD12">
        <f t="shared" si="6"/>
        <v>0.99999999999999989</v>
      </c>
      <c r="AE12">
        <f>_xlfn.PERCENTILE.INC(H$3:H$7992,AD12)</f>
        <v>149.99999999997817</v>
      </c>
      <c r="AF12">
        <f>_xlfn.PERCENTILE.INC(I$3:I$7992,AD12)</f>
        <v>1596.9999999989541</v>
      </c>
      <c r="AG12">
        <f>_xlfn.PERCENTILE.INC(J$3:J$7992,AD12)</f>
        <v>1371.9999999993679</v>
      </c>
      <c r="AH12">
        <f>_xlfn.PERCENTILE.INC(K$3:K$7992,AD12)</f>
        <v>266.99999999987995</v>
      </c>
      <c r="AI12">
        <f>_xlfn.PERCENTILE.INC(L$3:L$7992,AD12)</f>
        <v>3332.9999999981173</v>
      </c>
      <c r="AJ12">
        <v>10</v>
      </c>
    </row>
    <row r="13" spans="1:36" x14ac:dyDescent="0.2">
      <c r="A13">
        <v>37.707999999999998</v>
      </c>
      <c r="B13">
        <v>-122.443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f>VLOOKUP(H13,AE$2:$AJ$12,6,TRUE)</f>
        <v>0</v>
      </c>
      <c r="N13">
        <f>VLOOKUP(I13,AF$2:$AJ$12,5,TRUE)</f>
        <v>0</v>
      </c>
      <c r="O13">
        <f>VLOOKUP(J13,AG$2:$AJ$12,4,TRUE)</f>
        <v>0</v>
      </c>
      <c r="P13">
        <f>VLOOKUP(K13,AH$2:$AJ$12,3,TRUE)</f>
        <v>7</v>
      </c>
      <c r="Q13">
        <f>VLOOKUP(L13,AI$2:$AJ$12,2,TRUE)</f>
        <v>0</v>
      </c>
      <c r="T13" t="str">
        <f t="shared" si="4"/>
        <v>Crimepoint.create(latitude:37.708, longitude:-122.443, drugdrink:0, misdemean:0, theft:0, violent:7, total:0, drugdrinkct:0, misdemeanct:0, theftct:0, violentct:1, totalct:1)</v>
      </c>
      <c r="U13" t="str">
        <f t="shared" si="5"/>
        <v>{location: new google.maps.LatLng(37.708, -122.443), weight: 0},</v>
      </c>
      <c r="V13" t="str">
        <f t="shared" si="0"/>
        <v>{location: new google.maps.LatLng(37.708, -122.443), weight: 0},</v>
      </c>
      <c r="W13" t="str">
        <f t="shared" si="1"/>
        <v>{location: new google.maps.LatLng(37.708, -122.443), weight: 0},</v>
      </c>
      <c r="X13" t="str">
        <f t="shared" si="2"/>
        <v>{location: new google.maps.LatLng(37.708, -122.443), weight: 1},</v>
      </c>
      <c r="Y13" t="str">
        <f t="shared" si="3"/>
        <v>{location: new google.maps.LatLng(37.708, -122.443), weight: 0},</v>
      </c>
    </row>
    <row r="14" spans="1:36" x14ac:dyDescent="0.2">
      <c r="A14">
        <v>37.707999999999998</v>
      </c>
      <c r="B14">
        <v>-122.429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1</v>
      </c>
      <c r="M14">
        <f>VLOOKUP(H14,AE$2:$AJ$12,6,TRUE)</f>
        <v>0</v>
      </c>
      <c r="N14">
        <f>VLOOKUP(I14,AF$2:$AJ$12,5,TRUE)</f>
        <v>2</v>
      </c>
      <c r="O14">
        <f>VLOOKUP(J14,AG$2:$AJ$12,4,TRUE)</f>
        <v>0</v>
      </c>
      <c r="P14">
        <f>VLOOKUP(K14,AH$2:$AJ$12,3,TRUE)</f>
        <v>0</v>
      </c>
      <c r="Q14">
        <f>VLOOKUP(L14,AI$2:$AJ$12,2,TRUE)</f>
        <v>0</v>
      </c>
      <c r="T14" t="str">
        <f t="shared" si="4"/>
        <v>Crimepoint.create(latitude:37.708, longitude:-122.429, drugdrink:0, misdemean:2, theft:0, violent:0, total:0, drugdrinkct:0, misdemeanct:1, theftct:0, violentct:0, totalct:1)</v>
      </c>
      <c r="U14" t="str">
        <f t="shared" si="5"/>
        <v>{location: new google.maps.LatLng(37.708, -122.429), weight: 0},</v>
      </c>
      <c r="V14" t="str">
        <f t="shared" si="0"/>
        <v>{location: new google.maps.LatLng(37.708, -122.429), weight: 0},</v>
      </c>
      <c r="W14" t="str">
        <f t="shared" si="1"/>
        <v>{location: new google.maps.LatLng(37.708, -122.429), weight: 0},</v>
      </c>
      <c r="X14" t="str">
        <f t="shared" si="2"/>
        <v>{location: new google.maps.LatLng(37.708, -122.429), weight: 0},</v>
      </c>
      <c r="Y14" t="str">
        <f t="shared" si="3"/>
        <v>{location: new google.maps.LatLng(37.708, -122.429), weight: 0},</v>
      </c>
    </row>
    <row r="15" spans="1:36" x14ac:dyDescent="0.2">
      <c r="A15">
        <v>37.707999999999998</v>
      </c>
      <c r="B15">
        <v>-122.42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6</v>
      </c>
      <c r="J15">
        <v>4</v>
      </c>
      <c r="K15">
        <v>2</v>
      </c>
      <c r="L15">
        <v>13</v>
      </c>
      <c r="M15">
        <f>VLOOKUP(H15,AE$2:$AJ$12,6,TRUE)</f>
        <v>8</v>
      </c>
      <c r="N15">
        <f>VLOOKUP(I15,AF$2:$AJ$12,5,TRUE)</f>
        <v>7</v>
      </c>
      <c r="O15">
        <f>VLOOKUP(J15,AG$2:$AJ$12,4,TRUE)</f>
        <v>6</v>
      </c>
      <c r="P15">
        <f>VLOOKUP(K15,AH$2:$AJ$12,3,TRUE)</f>
        <v>7</v>
      </c>
      <c r="Q15">
        <f>VLOOKUP(L15,AI$2:$AJ$12,2,TRUE)</f>
        <v>7</v>
      </c>
      <c r="T15" t="str">
        <f t="shared" si="4"/>
        <v>Crimepoint.create(latitude:37.708, longitude:-122.42, drugdrink:8, misdemean:7, theft:6, violent:7, total:7, drugdrinkct:1, misdemeanct:6, theftct:4, violentct:2, totalct:13)</v>
      </c>
      <c r="U15" t="str">
        <f t="shared" si="5"/>
        <v>{location: new google.maps.LatLng(37.708, -122.42), weight: 1},</v>
      </c>
      <c r="V15" t="str">
        <f t="shared" si="0"/>
        <v>{location: new google.maps.LatLng(37.708, -122.42), weight: 1},</v>
      </c>
      <c r="W15" t="str">
        <f t="shared" si="1"/>
        <v>{location: new google.maps.LatLng(37.708, -122.42), weight: 1},</v>
      </c>
      <c r="X15" t="str">
        <f t="shared" si="2"/>
        <v>{location: new google.maps.LatLng(37.708, -122.42), weight: 1},</v>
      </c>
      <c r="Y15" t="str">
        <f t="shared" si="3"/>
        <v>{location: new google.maps.LatLng(37.708, -122.42), weight: 1},</v>
      </c>
    </row>
    <row r="16" spans="1:36" x14ac:dyDescent="0.2">
      <c r="A16">
        <v>37.707999999999998</v>
      </c>
      <c r="B16">
        <v>-122.419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f>VLOOKUP(H16,AE$2:$AJ$12,6,TRUE)</f>
        <v>0</v>
      </c>
      <c r="N16">
        <f>VLOOKUP(I16,AF$2:$AJ$12,5,TRUE)</f>
        <v>2</v>
      </c>
      <c r="O16">
        <f>VLOOKUP(J16,AG$2:$AJ$12,4,TRUE)</f>
        <v>0</v>
      </c>
      <c r="P16">
        <f>VLOOKUP(K16,AH$2:$AJ$12,3,TRUE)</f>
        <v>0</v>
      </c>
      <c r="Q16">
        <f>VLOOKUP(L16,AI$2:$AJ$12,2,TRUE)</f>
        <v>0</v>
      </c>
      <c r="T16" t="str">
        <f t="shared" si="4"/>
        <v>Crimepoint.create(latitude:37.708, longitude:-122.419, drugdrink:0, misdemean:2, theft:0, violent:0, total:0, drugdrinkct:0, misdemeanct:1, theftct:0, violentct:0, totalct:1)</v>
      </c>
      <c r="U16" t="str">
        <f t="shared" si="5"/>
        <v>{location: new google.maps.LatLng(37.708, -122.419), weight: 0},</v>
      </c>
      <c r="V16" t="str">
        <f t="shared" si="0"/>
        <v>{location: new google.maps.LatLng(37.708, -122.419), weight: 0},</v>
      </c>
      <c r="W16" t="str">
        <f t="shared" si="1"/>
        <v>{location: new google.maps.LatLng(37.708, -122.419), weight: 0},</v>
      </c>
      <c r="X16" t="str">
        <f t="shared" si="2"/>
        <v>{location: new google.maps.LatLng(37.708, -122.419), weight: 0},</v>
      </c>
      <c r="Y16" t="str">
        <f t="shared" si="3"/>
        <v>{location: new google.maps.LatLng(37.708, -122.419), weight: 0},</v>
      </c>
    </row>
    <row r="17" spans="1:25" x14ac:dyDescent="0.2">
      <c r="A17">
        <v>37.707999999999998</v>
      </c>
      <c r="B17">
        <v>-122.413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3</v>
      </c>
      <c r="M17">
        <f>VLOOKUP(H17,AE$2:$AJ$12,6,TRUE)</f>
        <v>0</v>
      </c>
      <c r="N17">
        <f>VLOOKUP(I17,AF$2:$AJ$12,5,TRUE)</f>
        <v>0</v>
      </c>
      <c r="O17">
        <f>VLOOKUP(J17,AG$2:$AJ$12,4,TRUE)</f>
        <v>5</v>
      </c>
      <c r="P17">
        <f>VLOOKUP(K17,AH$2:$AJ$12,3,TRUE)</f>
        <v>0</v>
      </c>
      <c r="Q17">
        <f>VLOOKUP(L17,AI$2:$AJ$12,2,TRUE)</f>
        <v>2</v>
      </c>
      <c r="T17" t="str">
        <f t="shared" si="4"/>
        <v>Crimepoint.create(latitude:37.708, longitude:-122.413, drugdrink:0, misdemean:0, theft:5, violent:0, total:2, drugdrinkct:0, misdemeanct:0, theftct:3, violentct:0, totalct:3)</v>
      </c>
      <c r="U17" t="str">
        <f t="shared" si="5"/>
        <v>{location: new google.maps.LatLng(37.708, -122.413), weight: 0},</v>
      </c>
      <c r="V17" t="str">
        <f t="shared" si="0"/>
        <v>{location: new google.maps.LatLng(37.708, -122.413), weight: 0},</v>
      </c>
      <c r="W17" t="str">
        <f t="shared" si="1"/>
        <v>{location: new google.maps.LatLng(37.708, -122.413), weight: 0},</v>
      </c>
      <c r="X17" t="str">
        <f t="shared" si="2"/>
        <v>{location: new google.maps.LatLng(37.708, -122.413), weight: 0},</v>
      </c>
      <c r="Y17" t="str">
        <f t="shared" si="3"/>
        <v>{location: new google.maps.LatLng(37.708, -122.413), weight: 0},</v>
      </c>
    </row>
    <row r="18" spans="1:25" x14ac:dyDescent="0.2">
      <c r="A18">
        <v>37.709000000000003</v>
      </c>
      <c r="B18">
        <v>-122.47</v>
      </c>
      <c r="C18">
        <v>0</v>
      </c>
      <c r="D18">
        <v>2</v>
      </c>
      <c r="E18">
        <v>0</v>
      </c>
      <c r="F18">
        <v>1</v>
      </c>
      <c r="G18">
        <v>1</v>
      </c>
      <c r="H18">
        <v>0</v>
      </c>
      <c r="I18">
        <v>11</v>
      </c>
      <c r="J18">
        <v>2</v>
      </c>
      <c r="K18">
        <v>1</v>
      </c>
      <c r="L18">
        <v>14</v>
      </c>
      <c r="M18">
        <f>VLOOKUP(H18,AE$2:$AJ$12,6,TRUE)</f>
        <v>0</v>
      </c>
      <c r="N18">
        <f>VLOOKUP(I18,AF$2:$AJ$12,5,TRUE)</f>
        <v>8</v>
      </c>
      <c r="O18">
        <f>VLOOKUP(J18,AG$2:$AJ$12,4,TRUE)</f>
        <v>4</v>
      </c>
      <c r="P18">
        <f>VLOOKUP(K18,AH$2:$AJ$12,3,TRUE)</f>
        <v>7</v>
      </c>
      <c r="Q18">
        <f>VLOOKUP(L18,AI$2:$AJ$12,2,TRUE)</f>
        <v>7</v>
      </c>
      <c r="T18" t="str">
        <f t="shared" si="4"/>
        <v>Crimepoint.create(latitude:37.709, longitude:-122.47, drugdrink:0, misdemean:8, theft:4, violent:7, total:7, drugdrinkct:0, misdemeanct:11, theftct:2, violentct:1, totalct:14)</v>
      </c>
      <c r="U18" t="str">
        <f t="shared" si="5"/>
        <v>{location: new google.maps.LatLng(37.709, -122.47), weight: 0},</v>
      </c>
      <c r="V18" t="str">
        <f t="shared" si="0"/>
        <v>{location: new google.maps.LatLng(37.709, -122.47), weight: 2},</v>
      </c>
      <c r="W18" t="str">
        <f t="shared" si="1"/>
        <v>{location: new google.maps.LatLng(37.709, -122.47), weight: 0},</v>
      </c>
      <c r="X18" t="str">
        <f t="shared" si="2"/>
        <v>{location: new google.maps.LatLng(37.709, -122.47), weight: 1},</v>
      </c>
      <c r="Y18" t="str">
        <f t="shared" si="3"/>
        <v>{location: new google.maps.LatLng(37.709, -122.47), weight: 1},</v>
      </c>
    </row>
    <row r="19" spans="1:25" x14ac:dyDescent="0.2">
      <c r="A19">
        <v>37.709000000000003</v>
      </c>
      <c r="B19">
        <v>-122.46899999999999</v>
      </c>
      <c r="C19">
        <v>1</v>
      </c>
      <c r="D19">
        <v>0</v>
      </c>
      <c r="E19">
        <v>0</v>
      </c>
      <c r="F19">
        <v>0</v>
      </c>
      <c r="G19">
        <v>0</v>
      </c>
      <c r="H19">
        <v>1</v>
      </c>
      <c r="I19">
        <v>2</v>
      </c>
      <c r="J19">
        <v>3</v>
      </c>
      <c r="K19">
        <v>0</v>
      </c>
      <c r="L19">
        <v>6</v>
      </c>
      <c r="M19">
        <f>VLOOKUP(H19,AE$2:$AJ$12,6,TRUE)</f>
        <v>8</v>
      </c>
      <c r="N19">
        <f>VLOOKUP(I19,AF$2:$AJ$12,5,TRUE)</f>
        <v>4</v>
      </c>
      <c r="O19">
        <f>VLOOKUP(J19,AG$2:$AJ$12,4,TRUE)</f>
        <v>5</v>
      </c>
      <c r="P19">
        <f>VLOOKUP(K19,AH$2:$AJ$12,3,TRUE)</f>
        <v>0</v>
      </c>
      <c r="Q19">
        <f>VLOOKUP(L19,AI$2:$AJ$12,2,TRUE)</f>
        <v>4</v>
      </c>
      <c r="T19" t="str">
        <f t="shared" si="4"/>
        <v>Crimepoint.create(latitude:37.709, longitude:-122.469, drugdrink:8, misdemean:4, theft:5, violent:0, total:4, drugdrinkct:1, misdemeanct:2, theftct:3, violentct:0, totalct:6)</v>
      </c>
      <c r="U19" t="str">
        <f t="shared" si="5"/>
        <v>{location: new google.maps.LatLng(37.709, -122.469), weight: 1},</v>
      </c>
      <c r="V19" t="str">
        <f t="shared" si="0"/>
        <v>{location: new google.maps.LatLng(37.709, -122.469), weight: 0},</v>
      </c>
      <c r="W19" t="str">
        <f t="shared" si="1"/>
        <v>{location: new google.maps.LatLng(37.709, -122.469), weight: 0},</v>
      </c>
      <c r="X19" t="str">
        <f t="shared" si="2"/>
        <v>{location: new google.maps.LatLng(37.709, -122.469), weight: 0},</v>
      </c>
      <c r="Y19" t="str">
        <f t="shared" si="3"/>
        <v>{location: new google.maps.LatLng(37.709, -122.469), weight: 0},</v>
      </c>
    </row>
    <row r="20" spans="1:25" x14ac:dyDescent="0.2">
      <c r="A20">
        <v>37.709000000000003</v>
      </c>
      <c r="B20">
        <v>-122.465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4</v>
      </c>
      <c r="J20">
        <v>1</v>
      </c>
      <c r="K20">
        <v>0</v>
      </c>
      <c r="L20">
        <v>5</v>
      </c>
      <c r="M20">
        <f>VLOOKUP(H20,AE$2:$AJ$12,6,TRUE)</f>
        <v>0</v>
      </c>
      <c r="N20">
        <f>VLOOKUP(I20,AF$2:$AJ$12,5,TRUE)</f>
        <v>6</v>
      </c>
      <c r="O20">
        <f>VLOOKUP(J20,AG$2:$AJ$12,4,TRUE)</f>
        <v>3</v>
      </c>
      <c r="P20">
        <f>VLOOKUP(K20,AH$2:$AJ$12,3,TRUE)</f>
        <v>0</v>
      </c>
      <c r="Q20">
        <f>VLOOKUP(L20,AI$2:$AJ$12,2,TRUE)</f>
        <v>4</v>
      </c>
      <c r="T20" t="str">
        <f t="shared" si="4"/>
        <v>Crimepoint.create(latitude:37.709, longitude:-122.465, drugdrink:0, misdemean:6, theft:3, violent:0, total:4, drugdrinkct:0, misdemeanct:4, theftct:1, violentct:0, totalct:5)</v>
      </c>
      <c r="U20" t="str">
        <f t="shared" si="5"/>
        <v>{location: new google.maps.LatLng(37.709, -122.465), weight: 0},</v>
      </c>
      <c r="V20" t="str">
        <f t="shared" si="0"/>
        <v>{location: new google.maps.LatLng(37.709, -122.465), weight: 1},</v>
      </c>
      <c r="W20" t="str">
        <f t="shared" si="1"/>
        <v>{location: new google.maps.LatLng(37.709, -122.465), weight: 0},</v>
      </c>
      <c r="X20" t="str">
        <f t="shared" si="2"/>
        <v>{location: new google.maps.LatLng(37.709, -122.465), weight: 0},</v>
      </c>
      <c r="Y20" t="str">
        <f t="shared" si="3"/>
        <v>{location: new google.maps.LatLng(37.709, -122.465), weight: 0},</v>
      </c>
    </row>
    <row r="21" spans="1:25" x14ac:dyDescent="0.2">
      <c r="A21">
        <v>37.709000000000003</v>
      </c>
      <c r="B21">
        <v>-122.46299999999999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4</v>
      </c>
      <c r="J21">
        <v>2</v>
      </c>
      <c r="K21">
        <v>2</v>
      </c>
      <c r="L21">
        <v>8</v>
      </c>
      <c r="M21">
        <f>VLOOKUP(H21,AE$2:$AJ$12,6,TRUE)</f>
        <v>0</v>
      </c>
      <c r="N21">
        <f>VLOOKUP(I21,AF$2:$AJ$12,5,TRUE)</f>
        <v>6</v>
      </c>
      <c r="O21">
        <f>VLOOKUP(J21,AG$2:$AJ$12,4,TRUE)</f>
        <v>4</v>
      </c>
      <c r="P21">
        <f>VLOOKUP(K21,AH$2:$AJ$12,3,TRUE)</f>
        <v>7</v>
      </c>
      <c r="Q21">
        <f>VLOOKUP(L21,AI$2:$AJ$12,2,TRUE)</f>
        <v>5</v>
      </c>
      <c r="T21" t="str">
        <f t="shared" si="4"/>
        <v>Crimepoint.create(latitude:37.709, longitude:-122.463, drugdrink:0, misdemean:6, theft:4, violent:7, total:5, drugdrinkct:0, misdemeanct:4, theftct:2, violentct:2, totalct:8)</v>
      </c>
      <c r="U21" t="str">
        <f t="shared" si="5"/>
        <v>{location: new google.maps.LatLng(37.709, -122.463), weight: 0},</v>
      </c>
      <c r="V21" t="str">
        <f t="shared" si="0"/>
        <v>{location: new google.maps.LatLng(37.709, -122.463), weight: 1},</v>
      </c>
      <c r="W21" t="str">
        <f t="shared" si="1"/>
        <v>{location: new google.maps.LatLng(37.709, -122.463), weight: 0},</v>
      </c>
      <c r="X21" t="str">
        <f t="shared" si="2"/>
        <v>{location: new google.maps.LatLng(37.709, -122.463), weight: 1},</v>
      </c>
      <c r="Y21" t="str">
        <f t="shared" si="3"/>
        <v>{location: new google.maps.LatLng(37.709, -122.463), weight: 1},</v>
      </c>
    </row>
    <row r="22" spans="1:25" x14ac:dyDescent="0.2">
      <c r="A22">
        <v>37.709000000000003</v>
      </c>
      <c r="B22">
        <v>-122.462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0</v>
      </c>
      <c r="L22">
        <v>3</v>
      </c>
      <c r="M22">
        <f>VLOOKUP(H22,AE$2:$AJ$12,6,TRUE)</f>
        <v>0</v>
      </c>
      <c r="N22">
        <f>VLOOKUP(I22,AF$2:$AJ$12,5,TRUE)</f>
        <v>5</v>
      </c>
      <c r="O22">
        <f>VLOOKUP(J22,AG$2:$AJ$12,4,TRUE)</f>
        <v>0</v>
      </c>
      <c r="P22">
        <f>VLOOKUP(K22,AH$2:$AJ$12,3,TRUE)</f>
        <v>0</v>
      </c>
      <c r="Q22">
        <f>VLOOKUP(L22,AI$2:$AJ$12,2,TRUE)</f>
        <v>2</v>
      </c>
      <c r="T22" t="str">
        <f t="shared" si="4"/>
        <v>Crimepoint.create(latitude:37.709, longitude:-122.462, drugdrink:0, misdemean:5, theft:0, violent:0, total:2, drugdrinkct:0, misdemeanct:3, theftct:0, violentct:0, totalct:3)</v>
      </c>
      <c r="U22" t="str">
        <f t="shared" si="5"/>
        <v>{location: new google.maps.LatLng(37.709, -122.462), weight: 0},</v>
      </c>
      <c r="V22" t="str">
        <f t="shared" si="0"/>
        <v>{location: new google.maps.LatLng(37.709, -122.462), weight: 1},</v>
      </c>
      <c r="W22" t="str">
        <f t="shared" si="1"/>
        <v>{location: new google.maps.LatLng(37.709, -122.462), weight: 0},</v>
      </c>
      <c r="X22" t="str">
        <f t="shared" si="2"/>
        <v>{location: new google.maps.LatLng(37.709, -122.462), weight: 0},</v>
      </c>
      <c r="Y22" t="str">
        <f t="shared" si="3"/>
        <v>{location: new google.maps.LatLng(37.709, -122.462), weight: 0},</v>
      </c>
    </row>
    <row r="23" spans="1:25" x14ac:dyDescent="0.2">
      <c r="A23">
        <v>37.709000000000003</v>
      </c>
      <c r="B23">
        <v>-122.461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1</v>
      </c>
      <c r="L23">
        <v>3</v>
      </c>
      <c r="M23">
        <f>VLOOKUP(H23,AE$2:$AJ$12,6,TRUE)</f>
        <v>0</v>
      </c>
      <c r="N23">
        <f>VLOOKUP(I23,AF$2:$AJ$12,5,TRUE)</f>
        <v>2</v>
      </c>
      <c r="O23">
        <f>VLOOKUP(J23,AG$2:$AJ$12,4,TRUE)</f>
        <v>3</v>
      </c>
      <c r="P23">
        <f>VLOOKUP(K23,AH$2:$AJ$12,3,TRUE)</f>
        <v>7</v>
      </c>
      <c r="Q23">
        <f>VLOOKUP(L23,AI$2:$AJ$12,2,TRUE)</f>
        <v>2</v>
      </c>
      <c r="T23" t="str">
        <f t="shared" si="4"/>
        <v>Crimepoint.create(latitude:37.709, longitude:-122.461, drugdrink:0, misdemean:2, theft:3, violent:7, total:2, drugdrinkct:0, misdemeanct:1, theftct:1, violentct:1, totalct:3)</v>
      </c>
      <c r="U23" t="str">
        <f t="shared" si="5"/>
        <v>{location: new google.maps.LatLng(37.709, -122.461), weight: 0},</v>
      </c>
      <c r="V23" t="str">
        <f t="shared" si="0"/>
        <v>{location: new google.maps.LatLng(37.709, -122.461), weight: 0},</v>
      </c>
      <c r="W23" t="str">
        <f t="shared" si="1"/>
        <v>{location: new google.maps.LatLng(37.709, -122.461), weight: 0},</v>
      </c>
      <c r="X23" t="str">
        <f t="shared" si="2"/>
        <v>{location: new google.maps.LatLng(37.709, -122.461), weight: 1},</v>
      </c>
      <c r="Y23" t="str">
        <f t="shared" si="3"/>
        <v>{location: new google.maps.LatLng(37.709, -122.461), weight: 0},</v>
      </c>
    </row>
    <row r="24" spans="1:25" x14ac:dyDescent="0.2">
      <c r="A24">
        <v>37.709000000000003</v>
      </c>
      <c r="B24">
        <v>-122.46</v>
      </c>
      <c r="C24">
        <v>0</v>
      </c>
      <c r="D24">
        <v>1</v>
      </c>
      <c r="E24">
        <v>0</v>
      </c>
      <c r="F24">
        <v>1</v>
      </c>
      <c r="G24">
        <v>1</v>
      </c>
      <c r="H24">
        <v>0</v>
      </c>
      <c r="I24">
        <v>4</v>
      </c>
      <c r="J24">
        <v>3</v>
      </c>
      <c r="K24">
        <v>2</v>
      </c>
      <c r="L24">
        <v>9</v>
      </c>
      <c r="M24">
        <f>VLOOKUP(H24,AE$2:$AJ$12,6,TRUE)</f>
        <v>0</v>
      </c>
      <c r="N24">
        <f>VLOOKUP(I24,AF$2:$AJ$12,5,TRUE)</f>
        <v>6</v>
      </c>
      <c r="O24">
        <f>VLOOKUP(J24,AG$2:$AJ$12,4,TRUE)</f>
        <v>5</v>
      </c>
      <c r="P24">
        <f>VLOOKUP(K24,AH$2:$AJ$12,3,TRUE)</f>
        <v>7</v>
      </c>
      <c r="Q24">
        <f>VLOOKUP(L24,AI$2:$AJ$12,2,TRUE)</f>
        <v>5</v>
      </c>
      <c r="T24" t="str">
        <f t="shared" si="4"/>
        <v>Crimepoint.create(latitude:37.709, longitude:-122.46, drugdrink:0, misdemean:6, theft:5, violent:7, total:5, drugdrinkct:0, misdemeanct:4, theftct:3, violentct:2, totalct:9)</v>
      </c>
      <c r="U24" t="str">
        <f t="shared" si="5"/>
        <v>{location: new google.maps.LatLng(37.709, -122.46), weight: 0},</v>
      </c>
      <c r="V24" t="str">
        <f t="shared" si="0"/>
        <v>{location: new google.maps.LatLng(37.709, -122.46), weight: 1},</v>
      </c>
      <c r="W24" t="str">
        <f t="shared" si="1"/>
        <v>{location: new google.maps.LatLng(37.709, -122.46), weight: 0},</v>
      </c>
      <c r="X24" t="str">
        <f t="shared" si="2"/>
        <v>{location: new google.maps.LatLng(37.709, -122.46), weight: 1},</v>
      </c>
      <c r="Y24" t="str">
        <f t="shared" si="3"/>
        <v>{location: new google.maps.LatLng(37.709, -122.46), weight: 1},</v>
      </c>
    </row>
    <row r="25" spans="1:25" x14ac:dyDescent="0.2">
      <c r="A25">
        <v>37.709000000000003</v>
      </c>
      <c r="B25">
        <v>-122.459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4</v>
      </c>
      <c r="J25">
        <v>1</v>
      </c>
      <c r="K25">
        <v>0</v>
      </c>
      <c r="L25">
        <v>5</v>
      </c>
      <c r="M25">
        <f>VLOOKUP(H25,AE$2:$AJ$12,6,TRUE)</f>
        <v>0</v>
      </c>
      <c r="N25">
        <f>VLOOKUP(I25,AF$2:$AJ$12,5,TRUE)</f>
        <v>6</v>
      </c>
      <c r="O25">
        <f>VLOOKUP(J25,AG$2:$AJ$12,4,TRUE)</f>
        <v>3</v>
      </c>
      <c r="P25">
        <f>VLOOKUP(K25,AH$2:$AJ$12,3,TRUE)</f>
        <v>0</v>
      </c>
      <c r="Q25">
        <f>VLOOKUP(L25,AI$2:$AJ$12,2,TRUE)</f>
        <v>4</v>
      </c>
      <c r="T25" t="str">
        <f t="shared" si="4"/>
        <v>Crimepoint.create(latitude:37.709, longitude:-122.459, drugdrink:0, misdemean:6, theft:3, violent:0, total:4, drugdrinkct:0, misdemeanct:4, theftct:1, violentct:0, totalct:5)</v>
      </c>
      <c r="U25" t="str">
        <f t="shared" si="5"/>
        <v>{location: new google.maps.LatLng(37.709, -122.459), weight: 0},</v>
      </c>
      <c r="V25" t="str">
        <f t="shared" si="0"/>
        <v>{location: new google.maps.LatLng(37.709, -122.459), weight: 1},</v>
      </c>
      <c r="W25" t="str">
        <f t="shared" si="1"/>
        <v>{location: new google.maps.LatLng(37.709, -122.459), weight: 0},</v>
      </c>
      <c r="X25" t="str">
        <f t="shared" si="2"/>
        <v>{location: new google.maps.LatLng(37.709, -122.459), weight: 0},</v>
      </c>
      <c r="Y25" t="str">
        <f t="shared" si="3"/>
        <v>{location: new google.maps.LatLng(37.709, -122.459), weight: 0},</v>
      </c>
    </row>
    <row r="26" spans="1:25" x14ac:dyDescent="0.2">
      <c r="A26">
        <v>37.709000000000003</v>
      </c>
      <c r="B26">
        <v>-122.458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3</v>
      </c>
      <c r="J26">
        <v>1</v>
      </c>
      <c r="K26">
        <v>0</v>
      </c>
      <c r="L26">
        <v>4</v>
      </c>
      <c r="M26">
        <f>VLOOKUP(H26,AE$2:$AJ$12,6,TRUE)</f>
        <v>0</v>
      </c>
      <c r="N26">
        <f>VLOOKUP(I26,AF$2:$AJ$12,5,TRUE)</f>
        <v>5</v>
      </c>
      <c r="O26">
        <f>VLOOKUP(J26,AG$2:$AJ$12,4,TRUE)</f>
        <v>3</v>
      </c>
      <c r="P26">
        <f>VLOOKUP(K26,AH$2:$AJ$12,3,TRUE)</f>
        <v>0</v>
      </c>
      <c r="Q26">
        <f>VLOOKUP(L26,AI$2:$AJ$12,2,TRUE)</f>
        <v>3</v>
      </c>
      <c r="T26" t="str">
        <f t="shared" si="4"/>
        <v>Crimepoint.create(latitude:37.709, longitude:-122.458, drugdrink:0, misdemean:5, theft:3, violent:0, total:3, drugdrinkct:0, misdemeanct:3, theftct:1, violentct:0, totalct:4)</v>
      </c>
      <c r="U26" t="str">
        <f t="shared" si="5"/>
        <v>{location: new google.maps.LatLng(37.709, -122.458), weight: 0},</v>
      </c>
      <c r="V26" t="str">
        <f t="shared" si="0"/>
        <v>{location: new google.maps.LatLng(37.709, -122.458), weight: 1},</v>
      </c>
      <c r="W26" t="str">
        <f t="shared" si="1"/>
        <v>{location: new google.maps.LatLng(37.709, -122.458), weight: 0},</v>
      </c>
      <c r="X26" t="str">
        <f t="shared" si="2"/>
        <v>{location: new google.maps.LatLng(37.709, -122.458), weight: 0},</v>
      </c>
      <c r="Y26" t="str">
        <f t="shared" si="3"/>
        <v>{location: new google.maps.LatLng(37.709, -122.458), weight: 0},</v>
      </c>
    </row>
    <row r="27" spans="1:25" x14ac:dyDescent="0.2">
      <c r="A27">
        <v>37.709000000000003</v>
      </c>
      <c r="B27">
        <v>-122.45699999999999</v>
      </c>
      <c r="C27">
        <v>0</v>
      </c>
      <c r="D27">
        <v>2</v>
      </c>
      <c r="E27">
        <v>0</v>
      </c>
      <c r="F27">
        <v>5</v>
      </c>
      <c r="G27">
        <v>1</v>
      </c>
      <c r="H27">
        <v>0</v>
      </c>
      <c r="I27">
        <v>10</v>
      </c>
      <c r="J27">
        <v>0</v>
      </c>
      <c r="K27">
        <v>7</v>
      </c>
      <c r="L27">
        <v>17</v>
      </c>
      <c r="M27">
        <f>VLOOKUP(H27,AE$2:$AJ$12,6,TRUE)</f>
        <v>0</v>
      </c>
      <c r="N27">
        <f>VLOOKUP(I27,AF$2:$AJ$12,5,TRUE)</f>
        <v>8</v>
      </c>
      <c r="O27">
        <f>VLOOKUP(J27,AG$2:$AJ$12,4,TRUE)</f>
        <v>0</v>
      </c>
      <c r="P27">
        <f>VLOOKUP(K27,AH$2:$AJ$12,3,TRUE)</f>
        <v>9</v>
      </c>
      <c r="Q27">
        <f>VLOOKUP(L27,AI$2:$AJ$12,2,TRUE)</f>
        <v>7</v>
      </c>
      <c r="T27" t="str">
        <f t="shared" si="4"/>
        <v>Crimepoint.create(latitude:37.709, longitude:-122.457, drugdrink:0, misdemean:8, theft:0, violent:9, total:7, drugdrinkct:0, misdemeanct:10, theftct:0, violentct:7, totalct:17)</v>
      </c>
      <c r="U27" t="str">
        <f t="shared" si="5"/>
        <v>{location: new google.maps.LatLng(37.709, -122.457), weight: 0},</v>
      </c>
      <c r="V27" t="str">
        <f t="shared" si="0"/>
        <v>{location: new google.maps.LatLng(37.709, -122.457), weight: 2},</v>
      </c>
      <c r="W27" t="str">
        <f t="shared" si="1"/>
        <v>{location: new google.maps.LatLng(37.709, -122.457), weight: 0},</v>
      </c>
      <c r="X27" t="str">
        <f t="shared" si="2"/>
        <v>{location: new google.maps.LatLng(37.709, -122.457), weight: 5},</v>
      </c>
      <c r="Y27" t="str">
        <f t="shared" si="3"/>
        <v>{location: new google.maps.LatLng(37.709, -122.457), weight: 1},</v>
      </c>
    </row>
    <row r="28" spans="1:25" x14ac:dyDescent="0.2">
      <c r="A28">
        <v>37.709000000000003</v>
      </c>
      <c r="B28">
        <v>-122.456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f>VLOOKUP(H28,AE$2:$AJ$12,6,TRUE)</f>
        <v>0</v>
      </c>
      <c r="N28">
        <f>VLOOKUP(I28,AF$2:$AJ$12,5,TRUE)</f>
        <v>2</v>
      </c>
      <c r="O28">
        <f>VLOOKUP(J28,AG$2:$AJ$12,4,TRUE)</f>
        <v>0</v>
      </c>
      <c r="P28">
        <f>VLOOKUP(K28,AH$2:$AJ$12,3,TRUE)</f>
        <v>0</v>
      </c>
      <c r="Q28">
        <f>VLOOKUP(L28,AI$2:$AJ$12,2,TRUE)</f>
        <v>0</v>
      </c>
      <c r="T28" t="str">
        <f t="shared" si="4"/>
        <v>Crimepoint.create(latitude:37.709, longitude:-122.456, drugdrink:0, misdemean:2, theft:0, violent:0, total:0, drugdrinkct:0, misdemeanct:1, theftct:0, violentct:0, totalct:1)</v>
      </c>
      <c r="U28" t="str">
        <f t="shared" si="5"/>
        <v>{location: new google.maps.LatLng(37.709, -122.456), weight: 0},</v>
      </c>
      <c r="V28" t="str">
        <f t="shared" si="0"/>
        <v>{location: new google.maps.LatLng(37.709, -122.456), weight: 0},</v>
      </c>
      <c r="W28" t="str">
        <f t="shared" si="1"/>
        <v>{location: new google.maps.LatLng(37.709, -122.456), weight: 0},</v>
      </c>
      <c r="X28" t="str">
        <f t="shared" si="2"/>
        <v>{location: new google.maps.LatLng(37.709, -122.456), weight: 0},</v>
      </c>
      <c r="Y28" t="str">
        <f t="shared" si="3"/>
        <v>{location: new google.maps.LatLng(37.709, -122.456), weight: 0},</v>
      </c>
    </row>
    <row r="29" spans="1:25" x14ac:dyDescent="0.2">
      <c r="A29">
        <v>37.709000000000003</v>
      </c>
      <c r="B29">
        <v>-122.455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f>VLOOKUP(H29,AE$2:$AJ$12,6,TRUE)</f>
        <v>0</v>
      </c>
      <c r="N29">
        <f>VLOOKUP(I29,AF$2:$AJ$12,5,TRUE)</f>
        <v>2</v>
      </c>
      <c r="O29">
        <f>VLOOKUP(J29,AG$2:$AJ$12,4,TRUE)</f>
        <v>0</v>
      </c>
      <c r="P29">
        <f>VLOOKUP(K29,AH$2:$AJ$12,3,TRUE)</f>
        <v>0</v>
      </c>
      <c r="Q29">
        <f>VLOOKUP(L29,AI$2:$AJ$12,2,TRUE)</f>
        <v>0</v>
      </c>
      <c r="T29" t="str">
        <f t="shared" si="4"/>
        <v>Crimepoint.create(latitude:37.709, longitude:-122.455, drugdrink:0, misdemean:2, theft:0, violent:0, total:0, drugdrinkct:0, misdemeanct:1, theftct:0, violentct:0, totalct:1)</v>
      </c>
      <c r="U29" t="str">
        <f t="shared" si="5"/>
        <v>{location: new google.maps.LatLng(37.709, -122.455), weight: 0},</v>
      </c>
      <c r="V29" t="str">
        <f t="shared" si="0"/>
        <v>{location: new google.maps.LatLng(37.709, -122.455), weight: 0},</v>
      </c>
      <c r="W29" t="str">
        <f t="shared" si="1"/>
        <v>{location: new google.maps.LatLng(37.709, -122.455), weight: 0},</v>
      </c>
      <c r="X29" t="str">
        <f t="shared" si="2"/>
        <v>{location: new google.maps.LatLng(37.709, -122.455), weight: 0},</v>
      </c>
      <c r="Y29" t="str">
        <f t="shared" si="3"/>
        <v>{location: new google.maps.LatLng(37.709, -122.455), weight: 0},</v>
      </c>
    </row>
    <row r="30" spans="1:25" x14ac:dyDescent="0.2">
      <c r="A30">
        <v>37.709000000000003</v>
      </c>
      <c r="B30">
        <v>-122.45399999999999</v>
      </c>
      <c r="C30">
        <v>0</v>
      </c>
      <c r="D30">
        <v>2</v>
      </c>
      <c r="E30">
        <v>0</v>
      </c>
      <c r="F30">
        <v>1</v>
      </c>
      <c r="G30">
        <v>1</v>
      </c>
      <c r="H30">
        <v>0</v>
      </c>
      <c r="I30">
        <v>7</v>
      </c>
      <c r="J30">
        <v>2</v>
      </c>
      <c r="K30">
        <v>2</v>
      </c>
      <c r="L30">
        <v>11</v>
      </c>
      <c r="M30">
        <f>VLOOKUP(H30,AE$2:$AJ$12,6,TRUE)</f>
        <v>0</v>
      </c>
      <c r="N30">
        <f>VLOOKUP(I30,AF$2:$AJ$12,5,TRUE)</f>
        <v>7</v>
      </c>
      <c r="O30">
        <f>VLOOKUP(J30,AG$2:$AJ$12,4,TRUE)</f>
        <v>4</v>
      </c>
      <c r="P30">
        <f>VLOOKUP(K30,AH$2:$AJ$12,3,TRUE)</f>
        <v>7</v>
      </c>
      <c r="Q30">
        <f>VLOOKUP(L30,AI$2:$AJ$12,2,TRUE)</f>
        <v>6</v>
      </c>
      <c r="T30" t="str">
        <f t="shared" si="4"/>
        <v>Crimepoint.create(latitude:37.709, longitude:-122.454, drugdrink:0, misdemean:7, theft:4, violent:7, total:6, drugdrinkct:0, misdemeanct:7, theftct:2, violentct:2, totalct:11)</v>
      </c>
      <c r="U30" t="str">
        <f t="shared" si="5"/>
        <v>{location: new google.maps.LatLng(37.709, -122.454), weight: 0},</v>
      </c>
      <c r="V30" t="str">
        <f t="shared" si="0"/>
        <v>{location: new google.maps.LatLng(37.709, -122.454), weight: 2},</v>
      </c>
      <c r="W30" t="str">
        <f t="shared" si="1"/>
        <v>{location: new google.maps.LatLng(37.709, -122.454), weight: 0},</v>
      </c>
      <c r="X30" t="str">
        <f t="shared" si="2"/>
        <v>{location: new google.maps.LatLng(37.709, -122.454), weight: 1},</v>
      </c>
      <c r="Y30" t="str">
        <f t="shared" si="3"/>
        <v>{location: new google.maps.LatLng(37.709, -122.454), weight: 1},</v>
      </c>
    </row>
    <row r="31" spans="1:25" x14ac:dyDescent="0.2">
      <c r="A31">
        <v>37.709000000000003</v>
      </c>
      <c r="B31">
        <v>-122.453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6</v>
      </c>
      <c r="J31">
        <v>1</v>
      </c>
      <c r="K31">
        <v>0</v>
      </c>
      <c r="L31">
        <v>7</v>
      </c>
      <c r="M31">
        <f>VLOOKUP(H31,AE$2:$AJ$12,6,TRUE)</f>
        <v>0</v>
      </c>
      <c r="N31">
        <f>VLOOKUP(I31,AF$2:$AJ$12,5,TRUE)</f>
        <v>7</v>
      </c>
      <c r="O31">
        <f>VLOOKUP(J31,AG$2:$AJ$12,4,TRUE)</f>
        <v>3</v>
      </c>
      <c r="P31">
        <f>VLOOKUP(K31,AH$2:$AJ$12,3,TRUE)</f>
        <v>0</v>
      </c>
      <c r="Q31">
        <f>VLOOKUP(L31,AI$2:$AJ$12,2,TRUE)</f>
        <v>5</v>
      </c>
      <c r="T31" t="str">
        <f t="shared" si="4"/>
        <v>Crimepoint.create(latitude:37.709, longitude:-122.453, drugdrink:0, misdemean:7, theft:3, violent:0, total:5, drugdrinkct:0, misdemeanct:6, theftct:1, violentct:0, totalct:7)</v>
      </c>
      <c r="U31" t="str">
        <f t="shared" si="5"/>
        <v>{location: new google.maps.LatLng(37.709, -122.453), weight: 0},</v>
      </c>
      <c r="V31" t="str">
        <f t="shared" si="0"/>
        <v>{location: new google.maps.LatLng(37.709, -122.453), weight: 1},</v>
      </c>
      <c r="W31" t="str">
        <f t="shared" si="1"/>
        <v>{location: new google.maps.LatLng(37.709, -122.453), weight: 0},</v>
      </c>
      <c r="X31" t="str">
        <f t="shared" si="2"/>
        <v>{location: new google.maps.LatLng(37.709, -122.453), weight: 0},</v>
      </c>
      <c r="Y31" t="str">
        <f t="shared" si="3"/>
        <v>{location: new google.maps.LatLng(37.709, -122.453), weight: 1},</v>
      </c>
    </row>
    <row r="32" spans="1:25" x14ac:dyDescent="0.2">
      <c r="A32">
        <v>37.709000000000003</v>
      </c>
      <c r="B32">
        <v>-122.452</v>
      </c>
      <c r="C32">
        <v>0</v>
      </c>
      <c r="D32">
        <v>1</v>
      </c>
      <c r="E32">
        <v>1</v>
      </c>
      <c r="F32">
        <v>3</v>
      </c>
      <c r="G32">
        <v>1</v>
      </c>
      <c r="H32">
        <v>0</v>
      </c>
      <c r="I32">
        <v>4</v>
      </c>
      <c r="J32">
        <v>5</v>
      </c>
      <c r="K32">
        <v>4</v>
      </c>
      <c r="L32">
        <v>13</v>
      </c>
      <c r="M32">
        <f>VLOOKUP(H32,AE$2:$AJ$12,6,TRUE)</f>
        <v>0</v>
      </c>
      <c r="N32">
        <f>VLOOKUP(I32,AF$2:$AJ$12,5,TRUE)</f>
        <v>6</v>
      </c>
      <c r="O32">
        <f>VLOOKUP(J32,AG$2:$AJ$12,4,TRUE)</f>
        <v>7</v>
      </c>
      <c r="P32">
        <f>VLOOKUP(K32,AH$2:$AJ$12,3,TRUE)</f>
        <v>8</v>
      </c>
      <c r="Q32">
        <f>VLOOKUP(L32,AI$2:$AJ$12,2,TRUE)</f>
        <v>7</v>
      </c>
      <c r="T32" t="str">
        <f t="shared" si="4"/>
        <v>Crimepoint.create(latitude:37.709, longitude:-122.452, drugdrink:0, misdemean:6, theft:7, violent:8, total:7, drugdrinkct:0, misdemeanct:4, theftct:5, violentct:4, totalct:13)</v>
      </c>
      <c r="U32" t="str">
        <f t="shared" si="5"/>
        <v>{location: new google.maps.LatLng(37.709, -122.452), weight: 0},</v>
      </c>
      <c r="V32" t="str">
        <f t="shared" si="0"/>
        <v>{location: new google.maps.LatLng(37.709, -122.452), weight: 1},</v>
      </c>
      <c r="W32" t="str">
        <f t="shared" si="1"/>
        <v>{location: new google.maps.LatLng(37.709, -122.452), weight: 1},</v>
      </c>
      <c r="X32" t="str">
        <f t="shared" si="2"/>
        <v>{location: new google.maps.LatLng(37.709, -122.452), weight: 3},</v>
      </c>
      <c r="Y32" t="str">
        <f t="shared" si="3"/>
        <v>{location: new google.maps.LatLng(37.709, -122.452), weight: 1},</v>
      </c>
    </row>
    <row r="33" spans="1:25" x14ac:dyDescent="0.2">
      <c r="A33">
        <v>37.709000000000003</v>
      </c>
      <c r="B33">
        <v>-122.45</v>
      </c>
      <c r="C33">
        <v>0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5</v>
      </c>
      <c r="L33">
        <v>5</v>
      </c>
      <c r="M33">
        <f>VLOOKUP(H33,AE$2:$AJ$12,6,TRUE)</f>
        <v>0</v>
      </c>
      <c r="N33">
        <f>VLOOKUP(I33,AF$2:$AJ$12,5,TRUE)</f>
        <v>0</v>
      </c>
      <c r="O33">
        <f>VLOOKUP(J33,AG$2:$AJ$12,4,TRUE)</f>
        <v>0</v>
      </c>
      <c r="P33">
        <f>VLOOKUP(K33,AH$2:$AJ$12,3,TRUE)</f>
        <v>9</v>
      </c>
      <c r="Q33">
        <f>VLOOKUP(L33,AI$2:$AJ$12,2,TRUE)</f>
        <v>4</v>
      </c>
      <c r="T33" t="str">
        <f t="shared" si="4"/>
        <v>Crimepoint.create(latitude:37.709, longitude:-122.45, drugdrink:0, misdemean:0, theft:0, violent:9, total:4, drugdrinkct:0, misdemeanct:0, theftct:0, violentct:5, totalct:5)</v>
      </c>
      <c r="U33" t="str">
        <f t="shared" si="5"/>
        <v>{location: new google.maps.LatLng(37.709, -122.45), weight: 0},</v>
      </c>
      <c r="V33" t="str">
        <f t="shared" si="0"/>
        <v>{location: new google.maps.LatLng(37.709, -122.45), weight: 0},</v>
      </c>
      <c r="W33" t="str">
        <f t="shared" si="1"/>
        <v>{location: new google.maps.LatLng(37.709, -122.45), weight: 0},</v>
      </c>
      <c r="X33" t="str">
        <f t="shared" si="2"/>
        <v>{location: new google.maps.LatLng(37.709, -122.45), weight: 4},</v>
      </c>
      <c r="Y33" t="str">
        <f t="shared" si="3"/>
        <v>{location: new google.maps.LatLng(37.709, -122.45), weight: 0},</v>
      </c>
    </row>
    <row r="34" spans="1:25" x14ac:dyDescent="0.2">
      <c r="A34">
        <v>37.709000000000003</v>
      </c>
      <c r="B34">
        <v>-122.449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3</v>
      </c>
      <c r="J34">
        <v>2</v>
      </c>
      <c r="K34">
        <v>0</v>
      </c>
      <c r="L34">
        <v>5</v>
      </c>
      <c r="M34">
        <f>VLOOKUP(H34,AE$2:$AJ$12,6,TRUE)</f>
        <v>0</v>
      </c>
      <c r="N34">
        <f>VLOOKUP(I34,AF$2:$AJ$12,5,TRUE)</f>
        <v>5</v>
      </c>
      <c r="O34">
        <f>VLOOKUP(J34,AG$2:$AJ$12,4,TRUE)</f>
        <v>4</v>
      </c>
      <c r="P34">
        <f>VLOOKUP(K34,AH$2:$AJ$12,3,TRUE)</f>
        <v>0</v>
      </c>
      <c r="Q34">
        <f>VLOOKUP(L34,AI$2:$AJ$12,2,TRUE)</f>
        <v>4</v>
      </c>
      <c r="T34" t="str">
        <f t="shared" si="4"/>
        <v>Crimepoint.create(latitude:37.709, longitude:-122.449, drugdrink:0, misdemean:5, theft:4, violent:0, total:4, drugdrinkct:0, misdemeanct:3, theftct:2, violentct:0, totalct:5)</v>
      </c>
      <c r="U34" t="str">
        <f t="shared" si="5"/>
        <v>{location: new google.maps.LatLng(37.709, -122.449), weight: 0},</v>
      </c>
      <c r="V34" t="str">
        <f t="shared" si="0"/>
        <v>{location: new google.maps.LatLng(37.709, -122.449), weight: 1},</v>
      </c>
      <c r="W34" t="str">
        <f t="shared" si="1"/>
        <v>{location: new google.maps.LatLng(37.709, -122.449), weight: 0},</v>
      </c>
      <c r="X34" t="str">
        <f t="shared" si="2"/>
        <v>{location: new google.maps.LatLng(37.709, -122.449), weight: 0},</v>
      </c>
      <c r="Y34" t="str">
        <f t="shared" si="3"/>
        <v>{location: new google.maps.LatLng(37.709, -122.449), weight: 0},</v>
      </c>
    </row>
    <row r="35" spans="1:25" x14ac:dyDescent="0.2">
      <c r="A35">
        <v>37.709000000000003</v>
      </c>
      <c r="B35">
        <v>-122.44799999999999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f>VLOOKUP(H35,AE$2:$AJ$12,6,TRUE)</f>
        <v>0</v>
      </c>
      <c r="N35">
        <f>VLOOKUP(I35,AF$2:$AJ$12,5,TRUE)</f>
        <v>0</v>
      </c>
      <c r="O35">
        <f>VLOOKUP(J35,AG$2:$AJ$12,4,TRUE)</f>
        <v>3</v>
      </c>
      <c r="P35">
        <f>VLOOKUP(K35,AH$2:$AJ$12,3,TRUE)</f>
        <v>0</v>
      </c>
      <c r="Q35">
        <f>VLOOKUP(L35,AI$2:$AJ$12,2,TRUE)</f>
        <v>0</v>
      </c>
      <c r="T35" t="str">
        <f t="shared" si="4"/>
        <v>Crimepoint.create(latitude:37.709, longitude:-122.448, drugdrink:0, misdemean:0, theft:3, violent:0, total:0, drugdrinkct:0, misdemeanct:0, theftct:1, violentct:0, totalct:1)</v>
      </c>
      <c r="U35" t="str">
        <f t="shared" si="5"/>
        <v>{location: new google.maps.LatLng(37.709, -122.448), weight: 0},</v>
      </c>
      <c r="V35" t="str">
        <f t="shared" si="0"/>
        <v>{location: new google.maps.LatLng(37.709, -122.448), weight: 0},</v>
      </c>
      <c r="W35" t="str">
        <f t="shared" si="1"/>
        <v>{location: new google.maps.LatLng(37.709, -122.448), weight: 0},</v>
      </c>
      <c r="X35" t="str">
        <f t="shared" si="2"/>
        <v>{location: new google.maps.LatLng(37.709, -122.448), weight: 0},</v>
      </c>
      <c r="Y35" t="str">
        <f t="shared" si="3"/>
        <v>{location: new google.maps.LatLng(37.709, -122.448), weight: 0},</v>
      </c>
    </row>
    <row r="36" spans="1:25" x14ac:dyDescent="0.2">
      <c r="A36">
        <v>37.709000000000003</v>
      </c>
      <c r="B36">
        <v>-122.447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3</v>
      </c>
      <c r="J36">
        <v>1</v>
      </c>
      <c r="K36">
        <v>0</v>
      </c>
      <c r="L36">
        <v>4</v>
      </c>
      <c r="M36">
        <f>VLOOKUP(H36,AE$2:$AJ$12,6,TRUE)</f>
        <v>0</v>
      </c>
      <c r="N36">
        <f>VLOOKUP(I36,AF$2:$AJ$12,5,TRUE)</f>
        <v>5</v>
      </c>
      <c r="O36">
        <f>VLOOKUP(J36,AG$2:$AJ$12,4,TRUE)</f>
        <v>3</v>
      </c>
      <c r="P36">
        <f>VLOOKUP(K36,AH$2:$AJ$12,3,TRUE)</f>
        <v>0</v>
      </c>
      <c r="Q36">
        <f>VLOOKUP(L36,AI$2:$AJ$12,2,TRUE)</f>
        <v>3</v>
      </c>
      <c r="T36" t="str">
        <f t="shared" si="4"/>
        <v>Crimepoint.create(latitude:37.709, longitude:-122.447, drugdrink:0, misdemean:5, theft:3, violent:0, total:3, drugdrinkct:0, misdemeanct:3, theftct:1, violentct:0, totalct:4)</v>
      </c>
      <c r="U36" t="str">
        <f t="shared" si="5"/>
        <v>{location: new google.maps.LatLng(37.709, -122.447), weight: 0},</v>
      </c>
      <c r="V36" t="str">
        <f t="shared" si="0"/>
        <v>{location: new google.maps.LatLng(37.709, -122.447), weight: 1},</v>
      </c>
      <c r="W36" t="str">
        <f t="shared" si="1"/>
        <v>{location: new google.maps.LatLng(37.709, -122.447), weight: 0},</v>
      </c>
      <c r="X36" t="str">
        <f t="shared" si="2"/>
        <v>{location: new google.maps.LatLng(37.709, -122.447), weight: 0},</v>
      </c>
      <c r="Y36" t="str">
        <f t="shared" si="3"/>
        <v>{location: new google.maps.LatLng(37.709, -122.447), weight: 0},</v>
      </c>
    </row>
    <row r="37" spans="1:25" x14ac:dyDescent="0.2">
      <c r="A37">
        <v>37.709000000000003</v>
      </c>
      <c r="B37">
        <v>-122.44499999999999</v>
      </c>
      <c r="C37">
        <v>0</v>
      </c>
      <c r="D37">
        <v>0</v>
      </c>
      <c r="E37">
        <v>0</v>
      </c>
      <c r="F37">
        <v>3</v>
      </c>
      <c r="G37">
        <v>1</v>
      </c>
      <c r="H37">
        <v>0</v>
      </c>
      <c r="I37">
        <v>2</v>
      </c>
      <c r="J37">
        <v>1</v>
      </c>
      <c r="K37">
        <v>4</v>
      </c>
      <c r="L37">
        <v>7</v>
      </c>
      <c r="M37">
        <f>VLOOKUP(H37,AE$2:$AJ$12,6,TRUE)</f>
        <v>0</v>
      </c>
      <c r="N37">
        <f>VLOOKUP(I37,AF$2:$AJ$12,5,TRUE)</f>
        <v>4</v>
      </c>
      <c r="O37">
        <f>VLOOKUP(J37,AG$2:$AJ$12,4,TRUE)</f>
        <v>3</v>
      </c>
      <c r="P37">
        <f>VLOOKUP(K37,AH$2:$AJ$12,3,TRUE)</f>
        <v>8</v>
      </c>
      <c r="Q37">
        <f>VLOOKUP(L37,AI$2:$AJ$12,2,TRUE)</f>
        <v>5</v>
      </c>
      <c r="T37" t="str">
        <f t="shared" si="4"/>
        <v>Crimepoint.create(latitude:37.709, longitude:-122.445, drugdrink:0, misdemean:4, theft:3, violent:8, total:5, drugdrinkct:0, misdemeanct:2, theftct:1, violentct:4, totalct:7)</v>
      </c>
      <c r="U37" t="str">
        <f t="shared" si="5"/>
        <v>{location: new google.maps.LatLng(37.709, -122.445), weight: 0},</v>
      </c>
      <c r="V37" t="str">
        <f t="shared" si="0"/>
        <v>{location: new google.maps.LatLng(37.709, -122.445), weight: 0},</v>
      </c>
      <c r="W37" t="str">
        <f t="shared" si="1"/>
        <v>{location: new google.maps.LatLng(37.709, -122.445), weight: 0},</v>
      </c>
      <c r="X37" t="str">
        <f t="shared" si="2"/>
        <v>{location: new google.maps.LatLng(37.709, -122.445), weight: 3},</v>
      </c>
      <c r="Y37" t="str">
        <f t="shared" si="3"/>
        <v>{location: new google.maps.LatLng(37.709, -122.445), weight: 1},</v>
      </c>
    </row>
    <row r="38" spans="1:25" x14ac:dyDescent="0.2">
      <c r="A38">
        <v>37.709000000000003</v>
      </c>
      <c r="B38">
        <v>-122.444</v>
      </c>
      <c r="C38">
        <v>0</v>
      </c>
      <c r="D38">
        <v>1</v>
      </c>
      <c r="E38">
        <v>0</v>
      </c>
      <c r="F38">
        <v>4</v>
      </c>
      <c r="G38">
        <v>1</v>
      </c>
      <c r="H38">
        <v>0</v>
      </c>
      <c r="I38">
        <v>4</v>
      </c>
      <c r="J38">
        <v>0</v>
      </c>
      <c r="K38">
        <v>6</v>
      </c>
      <c r="L38">
        <v>10</v>
      </c>
      <c r="M38">
        <f>VLOOKUP(H38,AE$2:$AJ$12,6,TRUE)</f>
        <v>0</v>
      </c>
      <c r="N38">
        <f>VLOOKUP(I38,AF$2:$AJ$12,5,TRUE)</f>
        <v>6</v>
      </c>
      <c r="O38">
        <f>VLOOKUP(J38,AG$2:$AJ$12,4,TRUE)</f>
        <v>0</v>
      </c>
      <c r="P38">
        <f>VLOOKUP(K38,AH$2:$AJ$12,3,TRUE)</f>
        <v>9</v>
      </c>
      <c r="Q38">
        <f>VLOOKUP(L38,AI$2:$AJ$12,2,TRUE)</f>
        <v>6</v>
      </c>
      <c r="T38" t="str">
        <f t="shared" si="4"/>
        <v>Crimepoint.create(latitude:37.709, longitude:-122.444, drugdrink:0, misdemean:6, theft:0, violent:9, total:6, drugdrinkct:0, misdemeanct:4, theftct:0, violentct:6, totalct:10)</v>
      </c>
      <c r="U38" t="str">
        <f t="shared" si="5"/>
        <v>{location: new google.maps.LatLng(37.709, -122.444), weight: 0},</v>
      </c>
      <c r="V38" t="str">
        <f t="shared" si="0"/>
        <v>{location: new google.maps.LatLng(37.709, -122.444), weight: 1},</v>
      </c>
      <c r="W38" t="str">
        <f t="shared" si="1"/>
        <v>{location: new google.maps.LatLng(37.709, -122.444), weight: 0},</v>
      </c>
      <c r="X38" t="str">
        <f t="shared" si="2"/>
        <v>{location: new google.maps.LatLng(37.709, -122.444), weight: 4},</v>
      </c>
      <c r="Y38" t="str">
        <f t="shared" si="3"/>
        <v>{location: new google.maps.LatLng(37.709, -122.444), weight: 1},</v>
      </c>
    </row>
    <row r="39" spans="1:25" x14ac:dyDescent="0.2">
      <c r="A39">
        <v>37.709000000000003</v>
      </c>
      <c r="B39">
        <v>-122.44199999999999</v>
      </c>
      <c r="C39">
        <v>0</v>
      </c>
      <c r="D39">
        <v>0</v>
      </c>
      <c r="E39">
        <v>0</v>
      </c>
      <c r="F39">
        <v>2</v>
      </c>
      <c r="G39">
        <v>0</v>
      </c>
      <c r="H39">
        <v>0</v>
      </c>
      <c r="I39">
        <v>0</v>
      </c>
      <c r="J39">
        <v>0</v>
      </c>
      <c r="K39">
        <v>3</v>
      </c>
      <c r="L39">
        <v>3</v>
      </c>
      <c r="M39">
        <f>VLOOKUP(H39,AE$2:$AJ$12,6,TRUE)</f>
        <v>0</v>
      </c>
      <c r="N39">
        <f>VLOOKUP(I39,AF$2:$AJ$12,5,TRUE)</f>
        <v>0</v>
      </c>
      <c r="O39">
        <f>VLOOKUP(J39,AG$2:$AJ$12,4,TRUE)</f>
        <v>0</v>
      </c>
      <c r="P39">
        <f>VLOOKUP(K39,AH$2:$AJ$12,3,TRUE)</f>
        <v>8</v>
      </c>
      <c r="Q39">
        <f>VLOOKUP(L39,AI$2:$AJ$12,2,TRUE)</f>
        <v>2</v>
      </c>
      <c r="T39" t="str">
        <f t="shared" si="4"/>
        <v>Crimepoint.create(latitude:37.709, longitude:-122.442, drugdrink:0, misdemean:0, theft:0, violent:8, total:2, drugdrinkct:0, misdemeanct:0, theftct:0, violentct:3, totalct:3)</v>
      </c>
      <c r="U39" t="str">
        <f t="shared" si="5"/>
        <v>{location: new google.maps.LatLng(37.709, -122.442), weight: 0},</v>
      </c>
      <c r="V39" t="str">
        <f t="shared" si="0"/>
        <v>{location: new google.maps.LatLng(37.709, -122.442), weight: 0},</v>
      </c>
      <c r="W39" t="str">
        <f t="shared" si="1"/>
        <v>{location: new google.maps.LatLng(37.709, -122.442), weight: 0},</v>
      </c>
      <c r="X39" t="str">
        <f t="shared" si="2"/>
        <v>{location: new google.maps.LatLng(37.709, -122.442), weight: 2},</v>
      </c>
      <c r="Y39" t="str">
        <f t="shared" si="3"/>
        <v>{location: new google.maps.LatLng(37.709, -122.442), weight: 0},</v>
      </c>
    </row>
    <row r="40" spans="1:25" x14ac:dyDescent="0.2">
      <c r="A40">
        <v>37.709000000000003</v>
      </c>
      <c r="B40">
        <v>-122.441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</v>
      </c>
      <c r="K40">
        <v>0</v>
      </c>
      <c r="L40">
        <v>2</v>
      </c>
      <c r="M40">
        <f>VLOOKUP(H40,AE$2:$AJ$12,6,TRUE)</f>
        <v>0</v>
      </c>
      <c r="N40">
        <f>VLOOKUP(I40,AF$2:$AJ$12,5,TRUE)</f>
        <v>0</v>
      </c>
      <c r="O40">
        <f>VLOOKUP(J40,AG$2:$AJ$12,4,TRUE)</f>
        <v>4</v>
      </c>
      <c r="P40">
        <f>VLOOKUP(K40,AH$2:$AJ$12,3,TRUE)</f>
        <v>0</v>
      </c>
      <c r="Q40">
        <f>VLOOKUP(L40,AI$2:$AJ$12,2,TRUE)</f>
        <v>1</v>
      </c>
      <c r="T40" t="str">
        <f t="shared" si="4"/>
        <v>Crimepoint.create(latitude:37.709, longitude:-122.441, drugdrink:0, misdemean:0, theft:4, violent:0, total:1, drugdrinkct:0, misdemeanct:0, theftct:2, violentct:0, totalct:2)</v>
      </c>
      <c r="U40" t="str">
        <f t="shared" si="5"/>
        <v>{location: new google.maps.LatLng(37.709, -122.441), weight: 0},</v>
      </c>
      <c r="V40" t="str">
        <f t="shared" si="0"/>
        <v>{location: new google.maps.LatLng(37.709, -122.441), weight: 0},</v>
      </c>
      <c r="W40" t="str">
        <f t="shared" si="1"/>
        <v>{location: new google.maps.LatLng(37.709, -122.441), weight: 0},</v>
      </c>
      <c r="X40" t="str">
        <f t="shared" si="2"/>
        <v>{location: new google.maps.LatLng(37.709, -122.441), weight: 0},</v>
      </c>
      <c r="Y40" t="str">
        <f t="shared" si="3"/>
        <v>{location: new google.maps.LatLng(37.709, -122.441), weight: 0},</v>
      </c>
    </row>
    <row r="41" spans="1:25" x14ac:dyDescent="0.2">
      <c r="A41">
        <v>37.709000000000003</v>
      </c>
      <c r="B41">
        <v>-122.43899999999999</v>
      </c>
      <c r="C41">
        <v>0</v>
      </c>
      <c r="D41">
        <v>0</v>
      </c>
      <c r="E41">
        <v>1</v>
      </c>
      <c r="F41">
        <v>0</v>
      </c>
      <c r="G41">
        <v>1</v>
      </c>
      <c r="H41">
        <v>0</v>
      </c>
      <c r="I41">
        <v>2</v>
      </c>
      <c r="J41">
        <v>5</v>
      </c>
      <c r="K41">
        <v>0</v>
      </c>
      <c r="L41">
        <v>7</v>
      </c>
      <c r="M41">
        <f>VLOOKUP(H41,AE$2:$AJ$12,6,TRUE)</f>
        <v>0</v>
      </c>
      <c r="N41">
        <f>VLOOKUP(I41,AF$2:$AJ$12,5,TRUE)</f>
        <v>4</v>
      </c>
      <c r="O41">
        <f>VLOOKUP(J41,AG$2:$AJ$12,4,TRUE)</f>
        <v>7</v>
      </c>
      <c r="P41">
        <f>VLOOKUP(K41,AH$2:$AJ$12,3,TRUE)</f>
        <v>0</v>
      </c>
      <c r="Q41">
        <f>VLOOKUP(L41,AI$2:$AJ$12,2,TRUE)</f>
        <v>5</v>
      </c>
      <c r="T41" t="str">
        <f t="shared" si="4"/>
        <v>Crimepoint.create(latitude:37.709, longitude:-122.439, drugdrink:0, misdemean:4, theft:7, violent:0, total:5, drugdrinkct:0, misdemeanct:2, theftct:5, violentct:0, totalct:7)</v>
      </c>
      <c r="U41" t="str">
        <f t="shared" si="5"/>
        <v>{location: new google.maps.LatLng(37.709, -122.439), weight: 0},</v>
      </c>
      <c r="V41" t="str">
        <f t="shared" si="0"/>
        <v>{location: new google.maps.LatLng(37.709, -122.439), weight: 0},</v>
      </c>
      <c r="W41" t="str">
        <f t="shared" si="1"/>
        <v>{location: new google.maps.LatLng(37.709, -122.439), weight: 1},</v>
      </c>
      <c r="X41" t="str">
        <f t="shared" si="2"/>
        <v>{location: new google.maps.LatLng(37.709, -122.439), weight: 0},</v>
      </c>
      <c r="Y41" t="str">
        <f t="shared" si="3"/>
        <v>{location: new google.maps.LatLng(37.709, -122.439), weight: 1},</v>
      </c>
    </row>
    <row r="42" spans="1:25" x14ac:dyDescent="0.2">
      <c r="A42">
        <v>37.709000000000003</v>
      </c>
      <c r="B42">
        <v>-122.438</v>
      </c>
      <c r="C42">
        <v>0</v>
      </c>
      <c r="D42">
        <v>1</v>
      </c>
      <c r="E42">
        <v>0</v>
      </c>
      <c r="F42">
        <v>2</v>
      </c>
      <c r="G42">
        <v>1</v>
      </c>
      <c r="H42">
        <v>0</v>
      </c>
      <c r="I42">
        <v>3</v>
      </c>
      <c r="J42">
        <v>1</v>
      </c>
      <c r="K42">
        <v>3</v>
      </c>
      <c r="L42">
        <v>7</v>
      </c>
      <c r="M42">
        <f>VLOOKUP(H42,AE$2:$AJ$12,6,TRUE)</f>
        <v>0</v>
      </c>
      <c r="N42">
        <f>VLOOKUP(I42,AF$2:$AJ$12,5,TRUE)</f>
        <v>5</v>
      </c>
      <c r="O42">
        <f>VLOOKUP(J42,AG$2:$AJ$12,4,TRUE)</f>
        <v>3</v>
      </c>
      <c r="P42">
        <f>VLOOKUP(K42,AH$2:$AJ$12,3,TRUE)</f>
        <v>8</v>
      </c>
      <c r="Q42">
        <f>VLOOKUP(L42,AI$2:$AJ$12,2,TRUE)</f>
        <v>5</v>
      </c>
      <c r="T42" t="str">
        <f t="shared" si="4"/>
        <v>Crimepoint.create(latitude:37.709, longitude:-122.438, drugdrink:0, misdemean:5, theft:3, violent:8, total:5, drugdrinkct:0, misdemeanct:3, theftct:1, violentct:3, totalct:7)</v>
      </c>
      <c r="U42" t="str">
        <f t="shared" si="5"/>
        <v>{location: new google.maps.LatLng(37.709, -122.438), weight: 0},</v>
      </c>
      <c r="V42" t="str">
        <f t="shared" si="0"/>
        <v>{location: new google.maps.LatLng(37.709, -122.438), weight: 1},</v>
      </c>
      <c r="W42" t="str">
        <f t="shared" si="1"/>
        <v>{location: new google.maps.LatLng(37.709, -122.438), weight: 0},</v>
      </c>
      <c r="X42" t="str">
        <f t="shared" si="2"/>
        <v>{location: new google.maps.LatLng(37.709, -122.438), weight: 2},</v>
      </c>
      <c r="Y42" t="str">
        <f t="shared" si="3"/>
        <v>{location: new google.maps.LatLng(37.709, -122.438), weight: 1},</v>
      </c>
    </row>
    <row r="43" spans="1:25" x14ac:dyDescent="0.2">
      <c r="A43">
        <v>37.709000000000003</v>
      </c>
      <c r="B43">
        <v>-122.43600000000001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f>VLOOKUP(H43,AE$2:$AJ$12,6,TRUE)</f>
        <v>0</v>
      </c>
      <c r="N43">
        <f>VLOOKUP(I43,AF$2:$AJ$12,5,TRUE)</f>
        <v>2</v>
      </c>
      <c r="O43">
        <f>VLOOKUP(J43,AG$2:$AJ$12,4,TRUE)</f>
        <v>0</v>
      </c>
      <c r="P43">
        <f>VLOOKUP(K43,AH$2:$AJ$12,3,TRUE)</f>
        <v>0</v>
      </c>
      <c r="Q43">
        <f>VLOOKUP(L43,AI$2:$AJ$12,2,TRUE)</f>
        <v>0</v>
      </c>
      <c r="T43" t="str">
        <f t="shared" si="4"/>
        <v>Crimepoint.create(latitude:37.709, longitude:-122.436, drugdrink:0, misdemean:2, theft:0, violent:0, total:0, drugdrinkct:0, misdemeanct:1, theftct:0, violentct:0, totalct:1)</v>
      </c>
      <c r="U43" t="str">
        <f t="shared" si="5"/>
        <v>{location: new google.maps.LatLng(37.709, -122.436), weight: 0},</v>
      </c>
      <c r="V43" t="str">
        <f t="shared" si="0"/>
        <v>{location: new google.maps.LatLng(37.709, -122.436), weight: 0},</v>
      </c>
      <c r="W43" t="str">
        <f t="shared" si="1"/>
        <v>{location: new google.maps.LatLng(37.709, -122.436), weight: 0},</v>
      </c>
      <c r="X43" t="str">
        <f t="shared" si="2"/>
        <v>{location: new google.maps.LatLng(37.709, -122.436), weight: 0},</v>
      </c>
      <c r="Y43" t="str">
        <f t="shared" si="3"/>
        <v>{location: new google.maps.LatLng(37.709, -122.436), weight: 0},</v>
      </c>
    </row>
    <row r="44" spans="1:25" x14ac:dyDescent="0.2">
      <c r="A44">
        <v>37.709000000000003</v>
      </c>
      <c r="B44">
        <v>-122.435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3</v>
      </c>
      <c r="J44">
        <v>0</v>
      </c>
      <c r="K44">
        <v>0</v>
      </c>
      <c r="L44">
        <v>3</v>
      </c>
      <c r="M44">
        <f>VLOOKUP(H44,AE$2:$AJ$12,6,TRUE)</f>
        <v>0</v>
      </c>
      <c r="N44">
        <f>VLOOKUP(I44,AF$2:$AJ$12,5,TRUE)</f>
        <v>5</v>
      </c>
      <c r="O44">
        <f>VLOOKUP(J44,AG$2:$AJ$12,4,TRUE)</f>
        <v>0</v>
      </c>
      <c r="P44">
        <f>VLOOKUP(K44,AH$2:$AJ$12,3,TRUE)</f>
        <v>0</v>
      </c>
      <c r="Q44">
        <f>VLOOKUP(L44,AI$2:$AJ$12,2,TRUE)</f>
        <v>2</v>
      </c>
      <c r="T44" t="str">
        <f t="shared" si="4"/>
        <v>Crimepoint.create(latitude:37.709, longitude:-122.435, drugdrink:0, misdemean:5, theft:0, violent:0, total:2, drugdrinkct:0, misdemeanct:3, theftct:0, violentct:0, totalct:3)</v>
      </c>
      <c r="U44" t="str">
        <f t="shared" si="5"/>
        <v>{location: new google.maps.LatLng(37.709, -122.435), weight: 0},</v>
      </c>
      <c r="V44" t="str">
        <f t="shared" si="0"/>
        <v>{location: new google.maps.LatLng(37.709, -122.435), weight: 1},</v>
      </c>
      <c r="W44" t="str">
        <f t="shared" si="1"/>
        <v>{location: new google.maps.LatLng(37.709, -122.435), weight: 0},</v>
      </c>
      <c r="X44" t="str">
        <f t="shared" si="2"/>
        <v>{location: new google.maps.LatLng(37.709, -122.435), weight: 0},</v>
      </c>
      <c r="Y44" t="str">
        <f t="shared" si="3"/>
        <v>{location: new google.maps.LatLng(37.709, -122.435), weight: 0},</v>
      </c>
    </row>
    <row r="45" spans="1:25" x14ac:dyDescent="0.2">
      <c r="A45">
        <v>37.709000000000003</v>
      </c>
      <c r="B45">
        <v>-122.434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f>VLOOKUP(H45,AE$2:$AJ$12,6,TRUE)</f>
        <v>0</v>
      </c>
      <c r="N45">
        <f>VLOOKUP(I45,AF$2:$AJ$12,5,TRUE)</f>
        <v>0</v>
      </c>
      <c r="O45">
        <f>VLOOKUP(J45,AG$2:$AJ$12,4,TRUE)</f>
        <v>3</v>
      </c>
      <c r="P45">
        <f>VLOOKUP(K45,AH$2:$AJ$12,3,TRUE)</f>
        <v>0</v>
      </c>
      <c r="Q45">
        <f>VLOOKUP(L45,AI$2:$AJ$12,2,TRUE)</f>
        <v>0</v>
      </c>
      <c r="T45" t="str">
        <f t="shared" si="4"/>
        <v>Crimepoint.create(latitude:37.709, longitude:-122.434, drugdrink:0, misdemean:0, theft:3, violent:0, total:0, drugdrinkct:0, misdemeanct:0, theftct:1, violentct:0, totalct:1)</v>
      </c>
      <c r="U45" t="str">
        <f t="shared" si="5"/>
        <v>{location: new google.maps.LatLng(37.709, -122.434), weight: 0},</v>
      </c>
      <c r="V45" t="str">
        <f t="shared" si="0"/>
        <v>{location: new google.maps.LatLng(37.709, -122.434), weight: 0},</v>
      </c>
      <c r="W45" t="str">
        <f t="shared" si="1"/>
        <v>{location: new google.maps.LatLng(37.709, -122.434), weight: 0},</v>
      </c>
      <c r="X45" t="str">
        <f t="shared" si="2"/>
        <v>{location: new google.maps.LatLng(37.709, -122.434), weight: 0},</v>
      </c>
      <c r="Y45" t="str">
        <f t="shared" si="3"/>
        <v>{location: new google.maps.LatLng(37.709, -122.434), weight: 0},</v>
      </c>
    </row>
    <row r="46" spans="1:25" x14ac:dyDescent="0.2">
      <c r="A46">
        <v>37.709000000000003</v>
      </c>
      <c r="B46">
        <v>-122.43300000000001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f>VLOOKUP(H46,AE$2:$AJ$12,6,TRUE)</f>
        <v>0</v>
      </c>
      <c r="N46">
        <f>VLOOKUP(I46,AF$2:$AJ$12,5,TRUE)</f>
        <v>0</v>
      </c>
      <c r="O46">
        <f>VLOOKUP(J46,AG$2:$AJ$12,4,TRUE)</f>
        <v>0</v>
      </c>
      <c r="P46">
        <f>VLOOKUP(K46,AH$2:$AJ$12,3,TRUE)</f>
        <v>7</v>
      </c>
      <c r="Q46">
        <f>VLOOKUP(L46,AI$2:$AJ$12,2,TRUE)</f>
        <v>0</v>
      </c>
      <c r="T46" t="str">
        <f t="shared" si="4"/>
        <v>Crimepoint.create(latitude:37.709, longitude:-122.433, drugdrink:0, misdemean:0, theft:0, violent:7, total:0, drugdrinkct:0, misdemeanct:0, theftct:0, violentct:1, totalct:1)</v>
      </c>
      <c r="U46" t="str">
        <f t="shared" si="5"/>
        <v>{location: new google.maps.LatLng(37.709, -122.433), weight: 0},</v>
      </c>
      <c r="V46" t="str">
        <f t="shared" si="0"/>
        <v>{location: new google.maps.LatLng(37.709, -122.433), weight: 0},</v>
      </c>
      <c r="W46" t="str">
        <f t="shared" si="1"/>
        <v>{location: new google.maps.LatLng(37.709, -122.433), weight: 0},</v>
      </c>
      <c r="X46" t="str">
        <f t="shared" si="2"/>
        <v>{location: new google.maps.LatLng(37.709, -122.433), weight: 1},</v>
      </c>
      <c r="Y46" t="str">
        <f t="shared" si="3"/>
        <v>{location: new google.maps.LatLng(37.709, -122.433), weight: 0},</v>
      </c>
    </row>
    <row r="47" spans="1:25" x14ac:dyDescent="0.2">
      <c r="A47">
        <v>37.709000000000003</v>
      </c>
      <c r="B47">
        <v>-122.432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4</v>
      </c>
      <c r="J47">
        <v>2</v>
      </c>
      <c r="K47">
        <v>0</v>
      </c>
      <c r="L47">
        <v>6</v>
      </c>
      <c r="M47">
        <f>VLOOKUP(H47,AE$2:$AJ$12,6,TRUE)</f>
        <v>0</v>
      </c>
      <c r="N47">
        <f>VLOOKUP(I47,AF$2:$AJ$12,5,TRUE)</f>
        <v>6</v>
      </c>
      <c r="O47">
        <f>VLOOKUP(J47,AG$2:$AJ$12,4,TRUE)</f>
        <v>4</v>
      </c>
      <c r="P47">
        <f>VLOOKUP(K47,AH$2:$AJ$12,3,TRUE)</f>
        <v>0</v>
      </c>
      <c r="Q47">
        <f>VLOOKUP(L47,AI$2:$AJ$12,2,TRUE)</f>
        <v>4</v>
      </c>
      <c r="T47" t="str">
        <f t="shared" si="4"/>
        <v>Crimepoint.create(latitude:37.709, longitude:-122.432, drugdrink:0, misdemean:6, theft:4, violent:0, total:4, drugdrinkct:0, misdemeanct:4, theftct:2, violentct:0, totalct:6)</v>
      </c>
      <c r="U47" t="str">
        <f t="shared" si="5"/>
        <v>{location: new google.maps.LatLng(37.709, -122.432), weight: 0},</v>
      </c>
      <c r="V47" t="str">
        <f t="shared" si="0"/>
        <v>{location: new google.maps.LatLng(37.709, -122.432), weight: 1},</v>
      </c>
      <c r="W47" t="str">
        <f t="shared" si="1"/>
        <v>{location: new google.maps.LatLng(37.709, -122.432), weight: 0},</v>
      </c>
      <c r="X47" t="str">
        <f t="shared" si="2"/>
        <v>{location: new google.maps.LatLng(37.709, -122.432), weight: 0},</v>
      </c>
      <c r="Y47" t="str">
        <f t="shared" si="3"/>
        <v>{location: new google.maps.LatLng(37.709, -122.432), weight: 0},</v>
      </c>
    </row>
    <row r="48" spans="1:25" x14ac:dyDescent="0.2">
      <c r="A48">
        <v>37.709000000000003</v>
      </c>
      <c r="B48">
        <v>-122.431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3</v>
      </c>
      <c r="K48">
        <v>1</v>
      </c>
      <c r="L48">
        <v>4</v>
      </c>
      <c r="M48">
        <f>VLOOKUP(H48,AE$2:$AJ$12,6,TRUE)</f>
        <v>0</v>
      </c>
      <c r="N48">
        <f>VLOOKUP(I48,AF$2:$AJ$12,5,TRUE)</f>
        <v>0</v>
      </c>
      <c r="O48">
        <f>VLOOKUP(J48,AG$2:$AJ$12,4,TRUE)</f>
        <v>5</v>
      </c>
      <c r="P48">
        <f>VLOOKUP(K48,AH$2:$AJ$12,3,TRUE)</f>
        <v>7</v>
      </c>
      <c r="Q48">
        <f>VLOOKUP(L48,AI$2:$AJ$12,2,TRUE)</f>
        <v>3</v>
      </c>
      <c r="T48" t="str">
        <f t="shared" si="4"/>
        <v>Crimepoint.create(latitude:37.709, longitude:-122.431, drugdrink:0, misdemean:0, theft:5, violent:7, total:3, drugdrinkct:0, misdemeanct:0, theftct:3, violentct:1, totalct:4)</v>
      </c>
      <c r="U48" t="str">
        <f t="shared" si="5"/>
        <v>{location: new google.maps.LatLng(37.709, -122.431), weight: 0},</v>
      </c>
      <c r="V48" t="str">
        <f t="shared" si="0"/>
        <v>{location: new google.maps.LatLng(37.709, -122.431), weight: 0},</v>
      </c>
      <c r="W48" t="str">
        <f t="shared" si="1"/>
        <v>{location: new google.maps.LatLng(37.709, -122.431), weight: 0},</v>
      </c>
      <c r="X48" t="str">
        <f t="shared" si="2"/>
        <v>{location: new google.maps.LatLng(37.709, -122.431), weight: 1},</v>
      </c>
      <c r="Y48" t="str">
        <f t="shared" si="3"/>
        <v>{location: new google.maps.LatLng(37.709, -122.431), weight: 0},</v>
      </c>
    </row>
    <row r="49" spans="1:25" x14ac:dyDescent="0.2">
      <c r="A49">
        <v>37.709000000000003</v>
      </c>
      <c r="B49">
        <v>-122.43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</v>
      </c>
      <c r="K49">
        <v>0</v>
      </c>
      <c r="L49">
        <v>4</v>
      </c>
      <c r="M49">
        <f>VLOOKUP(H49,AE$2:$AJ$12,6,TRUE)</f>
        <v>0</v>
      </c>
      <c r="N49">
        <f>VLOOKUP(I49,AF$2:$AJ$12,5,TRUE)</f>
        <v>0</v>
      </c>
      <c r="O49">
        <f>VLOOKUP(J49,AG$2:$AJ$12,4,TRUE)</f>
        <v>6</v>
      </c>
      <c r="P49">
        <f>VLOOKUP(K49,AH$2:$AJ$12,3,TRUE)</f>
        <v>0</v>
      </c>
      <c r="Q49">
        <f>VLOOKUP(L49,AI$2:$AJ$12,2,TRUE)</f>
        <v>3</v>
      </c>
      <c r="T49" t="str">
        <f t="shared" si="4"/>
        <v>Crimepoint.create(latitude:37.709, longitude:-122.43, drugdrink:0, misdemean:0, theft:6, violent:0, total:3, drugdrinkct:0, misdemeanct:0, theftct:4, violentct:0, totalct:4)</v>
      </c>
      <c r="U49" t="str">
        <f t="shared" si="5"/>
        <v>{location: new google.maps.LatLng(37.709, -122.43), weight: 0},</v>
      </c>
      <c r="V49" t="str">
        <f t="shared" si="0"/>
        <v>{location: new google.maps.LatLng(37.709, -122.43), weight: 0},</v>
      </c>
      <c r="W49" t="str">
        <f t="shared" si="1"/>
        <v>{location: new google.maps.LatLng(37.709, -122.43), weight: 1},</v>
      </c>
      <c r="X49" t="str">
        <f t="shared" si="2"/>
        <v>{location: new google.maps.LatLng(37.709, -122.43), weight: 0},</v>
      </c>
      <c r="Y49" t="str">
        <f t="shared" si="3"/>
        <v>{location: new google.maps.LatLng(37.709, -122.43), weight: 0},</v>
      </c>
    </row>
    <row r="50" spans="1:25" x14ac:dyDescent="0.2">
      <c r="A50">
        <v>37.709000000000003</v>
      </c>
      <c r="B50">
        <v>-122.429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f>VLOOKUP(H50,AE$2:$AJ$12,6,TRUE)</f>
        <v>0</v>
      </c>
      <c r="N50">
        <f>VLOOKUP(I50,AF$2:$AJ$12,5,TRUE)</f>
        <v>0</v>
      </c>
      <c r="O50">
        <f>VLOOKUP(J50,AG$2:$AJ$12,4,TRUE)</f>
        <v>3</v>
      </c>
      <c r="P50">
        <f>VLOOKUP(K50,AH$2:$AJ$12,3,TRUE)</f>
        <v>0</v>
      </c>
      <c r="Q50">
        <f>VLOOKUP(L50,AI$2:$AJ$12,2,TRUE)</f>
        <v>0</v>
      </c>
      <c r="T50" t="str">
        <f t="shared" si="4"/>
        <v>Crimepoint.create(latitude:37.709, longitude:-122.429, drugdrink:0, misdemean:0, theft:3, violent:0, total:0, drugdrinkct:0, misdemeanct:0, theftct:1, violentct:0, totalct:1)</v>
      </c>
      <c r="U50" t="str">
        <f t="shared" si="5"/>
        <v>{location: new google.maps.LatLng(37.709, -122.429), weight: 0},</v>
      </c>
      <c r="V50" t="str">
        <f t="shared" si="0"/>
        <v>{location: new google.maps.LatLng(37.709, -122.429), weight: 0},</v>
      </c>
      <c r="W50" t="str">
        <f t="shared" si="1"/>
        <v>{location: new google.maps.LatLng(37.709, -122.429), weight: 0},</v>
      </c>
      <c r="X50" t="str">
        <f t="shared" si="2"/>
        <v>{location: new google.maps.LatLng(37.709, -122.429), weight: 0},</v>
      </c>
      <c r="Y50" t="str">
        <f t="shared" si="3"/>
        <v>{location: new google.maps.LatLng(37.709, -122.429), weight: 0},</v>
      </c>
    </row>
    <row r="51" spans="1:25" x14ac:dyDescent="0.2">
      <c r="A51">
        <v>37.709000000000003</v>
      </c>
      <c r="B51">
        <v>-122.42700000000001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2</v>
      </c>
      <c r="J51">
        <v>0</v>
      </c>
      <c r="K51">
        <v>2</v>
      </c>
      <c r="L51">
        <v>4</v>
      </c>
      <c r="M51">
        <f>VLOOKUP(H51,AE$2:$AJ$12,6,TRUE)</f>
        <v>0</v>
      </c>
      <c r="N51">
        <f>VLOOKUP(I51,AF$2:$AJ$12,5,TRUE)</f>
        <v>4</v>
      </c>
      <c r="O51">
        <f>VLOOKUP(J51,AG$2:$AJ$12,4,TRUE)</f>
        <v>0</v>
      </c>
      <c r="P51">
        <f>VLOOKUP(K51,AH$2:$AJ$12,3,TRUE)</f>
        <v>7</v>
      </c>
      <c r="Q51">
        <f>VLOOKUP(L51,AI$2:$AJ$12,2,TRUE)</f>
        <v>3</v>
      </c>
      <c r="T51" t="str">
        <f t="shared" si="4"/>
        <v>Crimepoint.create(latitude:37.709, longitude:-122.427, drugdrink:0, misdemean:4, theft:0, violent:7, total:3, drugdrinkct:0, misdemeanct:2, theftct:0, violentct:2, totalct:4)</v>
      </c>
      <c r="U51" t="str">
        <f t="shared" si="5"/>
        <v>{location: new google.maps.LatLng(37.709, -122.427), weight: 0},</v>
      </c>
      <c r="V51" t="str">
        <f t="shared" si="0"/>
        <v>{location: new google.maps.LatLng(37.709, -122.427), weight: 0},</v>
      </c>
      <c r="W51" t="str">
        <f t="shared" si="1"/>
        <v>{location: new google.maps.LatLng(37.709, -122.427), weight: 0},</v>
      </c>
      <c r="X51" t="str">
        <f t="shared" si="2"/>
        <v>{location: new google.maps.LatLng(37.709, -122.427), weight: 1},</v>
      </c>
      <c r="Y51" t="str">
        <f t="shared" si="3"/>
        <v>{location: new google.maps.LatLng(37.709, -122.427), weight: 0},</v>
      </c>
    </row>
    <row r="52" spans="1:25" x14ac:dyDescent="0.2">
      <c r="A52">
        <v>37.709000000000003</v>
      </c>
      <c r="B52">
        <v>-122.426</v>
      </c>
      <c r="C52">
        <v>1</v>
      </c>
      <c r="D52">
        <v>0</v>
      </c>
      <c r="E52">
        <v>1</v>
      </c>
      <c r="F52">
        <v>0</v>
      </c>
      <c r="G52">
        <v>1</v>
      </c>
      <c r="H52">
        <v>1</v>
      </c>
      <c r="I52">
        <v>2</v>
      </c>
      <c r="J52">
        <v>4</v>
      </c>
      <c r="K52">
        <v>0</v>
      </c>
      <c r="L52">
        <v>7</v>
      </c>
      <c r="M52">
        <f>VLOOKUP(H52,AE$2:$AJ$12,6,TRUE)</f>
        <v>8</v>
      </c>
      <c r="N52">
        <f>VLOOKUP(I52,AF$2:$AJ$12,5,TRUE)</f>
        <v>4</v>
      </c>
      <c r="O52">
        <f>VLOOKUP(J52,AG$2:$AJ$12,4,TRUE)</f>
        <v>6</v>
      </c>
      <c r="P52">
        <f>VLOOKUP(K52,AH$2:$AJ$12,3,TRUE)</f>
        <v>0</v>
      </c>
      <c r="Q52">
        <f>VLOOKUP(L52,AI$2:$AJ$12,2,TRUE)</f>
        <v>5</v>
      </c>
      <c r="T52" t="str">
        <f t="shared" si="4"/>
        <v>Crimepoint.create(latitude:37.709, longitude:-122.426, drugdrink:8, misdemean:4, theft:6, violent:0, total:5, drugdrinkct:1, misdemeanct:2, theftct:4, violentct:0, totalct:7)</v>
      </c>
      <c r="U52" t="str">
        <f t="shared" si="5"/>
        <v>{location: new google.maps.LatLng(37.709, -122.426), weight: 1},</v>
      </c>
      <c r="V52" t="str">
        <f t="shared" si="0"/>
        <v>{location: new google.maps.LatLng(37.709, -122.426), weight: 0},</v>
      </c>
      <c r="W52" t="str">
        <f t="shared" si="1"/>
        <v>{location: new google.maps.LatLng(37.709, -122.426), weight: 1},</v>
      </c>
      <c r="X52" t="str">
        <f t="shared" si="2"/>
        <v>{location: new google.maps.LatLng(37.709, -122.426), weight: 0},</v>
      </c>
      <c r="Y52" t="str">
        <f t="shared" si="3"/>
        <v>{location: new google.maps.LatLng(37.709, -122.426), weight: 1},</v>
      </c>
    </row>
    <row r="53" spans="1:25" x14ac:dyDescent="0.2">
      <c r="A53">
        <v>37.709000000000003</v>
      </c>
      <c r="B53">
        <v>-122.42400000000001</v>
      </c>
      <c r="C53">
        <v>0</v>
      </c>
      <c r="D53">
        <v>2</v>
      </c>
      <c r="E53">
        <v>0</v>
      </c>
      <c r="F53">
        <v>6</v>
      </c>
      <c r="G53">
        <v>1</v>
      </c>
      <c r="H53">
        <v>0</v>
      </c>
      <c r="I53">
        <v>8</v>
      </c>
      <c r="J53">
        <v>1</v>
      </c>
      <c r="K53">
        <v>8</v>
      </c>
      <c r="L53">
        <v>17</v>
      </c>
      <c r="M53">
        <f>VLOOKUP(H53,AE$2:$AJ$12,6,TRUE)</f>
        <v>0</v>
      </c>
      <c r="N53">
        <f>VLOOKUP(I53,AF$2:$AJ$12,5,TRUE)</f>
        <v>7</v>
      </c>
      <c r="O53">
        <f>VLOOKUP(J53,AG$2:$AJ$12,4,TRUE)</f>
        <v>3</v>
      </c>
      <c r="P53">
        <f>VLOOKUP(K53,AH$2:$AJ$12,3,TRUE)</f>
        <v>9</v>
      </c>
      <c r="Q53">
        <f>VLOOKUP(L53,AI$2:$AJ$12,2,TRUE)</f>
        <v>7</v>
      </c>
      <c r="T53" t="str">
        <f t="shared" si="4"/>
        <v>Crimepoint.create(latitude:37.709, longitude:-122.424, drugdrink:0, misdemean:7, theft:3, violent:9, total:7, drugdrinkct:0, misdemeanct:8, theftct:1, violentct:8, totalct:17)</v>
      </c>
      <c r="U53" t="str">
        <f t="shared" si="5"/>
        <v>{location: new google.maps.LatLng(37.709, -122.424), weight: 0},</v>
      </c>
      <c r="V53" t="str">
        <f t="shared" si="0"/>
        <v>{location: new google.maps.LatLng(37.709, -122.424), weight: 2},</v>
      </c>
      <c r="W53" t="str">
        <f t="shared" si="1"/>
        <v>{location: new google.maps.LatLng(37.709, -122.424), weight: 0},</v>
      </c>
      <c r="X53" t="str">
        <f t="shared" si="2"/>
        <v>{location: new google.maps.LatLng(37.709, -122.424), weight: 6},</v>
      </c>
      <c r="Y53" t="str">
        <f t="shared" si="3"/>
        <v>{location: new google.maps.LatLng(37.709, -122.424), weight: 1},</v>
      </c>
    </row>
    <row r="54" spans="1:25" x14ac:dyDescent="0.2">
      <c r="A54">
        <v>37.709000000000003</v>
      </c>
      <c r="B54">
        <v>-122.423</v>
      </c>
      <c r="C54">
        <v>0</v>
      </c>
      <c r="D54">
        <v>3</v>
      </c>
      <c r="E54">
        <v>1</v>
      </c>
      <c r="F54">
        <v>4</v>
      </c>
      <c r="G54">
        <v>2</v>
      </c>
      <c r="H54">
        <v>0</v>
      </c>
      <c r="I54">
        <v>13</v>
      </c>
      <c r="J54">
        <v>7</v>
      </c>
      <c r="K54">
        <v>5</v>
      </c>
      <c r="L54">
        <v>25</v>
      </c>
      <c r="M54">
        <f>VLOOKUP(H54,AE$2:$AJ$12,6,TRUE)</f>
        <v>0</v>
      </c>
      <c r="N54">
        <f>VLOOKUP(I54,AF$2:$AJ$12,5,TRUE)</f>
        <v>8</v>
      </c>
      <c r="O54">
        <f>VLOOKUP(J54,AG$2:$AJ$12,4,TRUE)</f>
        <v>7</v>
      </c>
      <c r="P54">
        <f>VLOOKUP(K54,AH$2:$AJ$12,3,TRUE)</f>
        <v>9</v>
      </c>
      <c r="Q54">
        <f>VLOOKUP(L54,AI$2:$AJ$12,2,TRUE)</f>
        <v>8</v>
      </c>
      <c r="T54" t="str">
        <f t="shared" si="4"/>
        <v>Crimepoint.create(latitude:37.709, longitude:-122.423, drugdrink:0, misdemean:8, theft:7, violent:9, total:8, drugdrinkct:0, misdemeanct:13, theftct:7, violentct:5, totalct:25)</v>
      </c>
      <c r="U54" t="str">
        <f t="shared" si="5"/>
        <v>{location: new google.maps.LatLng(37.709, -122.423), weight: 0},</v>
      </c>
      <c r="V54" t="str">
        <f t="shared" si="0"/>
        <v>{location: new google.maps.LatLng(37.709, -122.423), weight: 3},</v>
      </c>
      <c r="W54" t="str">
        <f t="shared" si="1"/>
        <v>{location: new google.maps.LatLng(37.709, -122.423), weight: 1},</v>
      </c>
      <c r="X54" t="str">
        <f t="shared" si="2"/>
        <v>{location: new google.maps.LatLng(37.709, -122.423), weight: 4},</v>
      </c>
      <c r="Y54" t="str">
        <f t="shared" si="3"/>
        <v>{location: new google.maps.LatLng(37.709, -122.423), weight: 2},</v>
      </c>
    </row>
    <row r="55" spans="1:25" x14ac:dyDescent="0.2">
      <c r="A55">
        <v>37.709000000000003</v>
      </c>
      <c r="B55">
        <v>-122.422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3</v>
      </c>
      <c r="J55">
        <v>1</v>
      </c>
      <c r="K55">
        <v>0</v>
      </c>
      <c r="L55">
        <v>4</v>
      </c>
      <c r="M55">
        <f>VLOOKUP(H55,AE$2:$AJ$12,6,TRUE)</f>
        <v>0</v>
      </c>
      <c r="N55">
        <f>VLOOKUP(I55,AF$2:$AJ$12,5,TRUE)</f>
        <v>5</v>
      </c>
      <c r="O55">
        <f>VLOOKUP(J55,AG$2:$AJ$12,4,TRUE)</f>
        <v>3</v>
      </c>
      <c r="P55">
        <f>VLOOKUP(K55,AH$2:$AJ$12,3,TRUE)</f>
        <v>0</v>
      </c>
      <c r="Q55">
        <f>VLOOKUP(L55,AI$2:$AJ$12,2,TRUE)</f>
        <v>3</v>
      </c>
      <c r="T55" t="str">
        <f t="shared" si="4"/>
        <v>Crimepoint.create(latitude:37.709, longitude:-122.422, drugdrink:0, misdemean:5, theft:3, violent:0, total:3, drugdrinkct:0, misdemeanct:3, theftct:1, violentct:0, totalct:4)</v>
      </c>
      <c r="U55" t="str">
        <f t="shared" si="5"/>
        <v>{location: new google.maps.LatLng(37.709, -122.422), weight: 0},</v>
      </c>
      <c r="V55" t="str">
        <f t="shared" si="0"/>
        <v>{location: new google.maps.LatLng(37.709, -122.422), weight: 1},</v>
      </c>
      <c r="W55" t="str">
        <f t="shared" si="1"/>
        <v>{location: new google.maps.LatLng(37.709, -122.422), weight: 0},</v>
      </c>
      <c r="X55" t="str">
        <f t="shared" si="2"/>
        <v>{location: new google.maps.LatLng(37.709, -122.422), weight: 0},</v>
      </c>
      <c r="Y55" t="str">
        <f t="shared" si="3"/>
        <v>{location: new google.maps.LatLng(37.709, -122.422), weight: 0},</v>
      </c>
    </row>
    <row r="56" spans="1:25" x14ac:dyDescent="0.2">
      <c r="A56">
        <v>37.709000000000003</v>
      </c>
      <c r="B56">
        <v>-122.42100000000001</v>
      </c>
      <c r="C56">
        <v>0</v>
      </c>
      <c r="D56">
        <v>2</v>
      </c>
      <c r="E56">
        <v>0</v>
      </c>
      <c r="F56">
        <v>0</v>
      </c>
      <c r="G56">
        <v>1</v>
      </c>
      <c r="H56">
        <v>0</v>
      </c>
      <c r="I56">
        <v>7</v>
      </c>
      <c r="J56">
        <v>1</v>
      </c>
      <c r="K56">
        <v>0</v>
      </c>
      <c r="L56">
        <v>8</v>
      </c>
      <c r="M56">
        <f>VLOOKUP(H56,AE$2:$AJ$12,6,TRUE)</f>
        <v>0</v>
      </c>
      <c r="N56">
        <f>VLOOKUP(I56,AF$2:$AJ$12,5,TRUE)</f>
        <v>7</v>
      </c>
      <c r="O56">
        <f>VLOOKUP(J56,AG$2:$AJ$12,4,TRUE)</f>
        <v>3</v>
      </c>
      <c r="P56">
        <f>VLOOKUP(K56,AH$2:$AJ$12,3,TRUE)</f>
        <v>0</v>
      </c>
      <c r="Q56">
        <f>VLOOKUP(L56,AI$2:$AJ$12,2,TRUE)</f>
        <v>5</v>
      </c>
      <c r="T56" t="str">
        <f t="shared" si="4"/>
        <v>Crimepoint.create(latitude:37.709, longitude:-122.421, drugdrink:0, misdemean:7, theft:3, violent:0, total:5, drugdrinkct:0, misdemeanct:7, theftct:1, violentct:0, totalct:8)</v>
      </c>
      <c r="U56" t="str">
        <f t="shared" si="5"/>
        <v>{location: new google.maps.LatLng(37.709, -122.421), weight: 0},</v>
      </c>
      <c r="V56" t="str">
        <f t="shared" si="0"/>
        <v>{location: new google.maps.LatLng(37.709, -122.421), weight: 2},</v>
      </c>
      <c r="W56" t="str">
        <f t="shared" si="1"/>
        <v>{location: new google.maps.LatLng(37.709, -122.421), weight: 0},</v>
      </c>
      <c r="X56" t="str">
        <f t="shared" si="2"/>
        <v>{location: new google.maps.LatLng(37.709, -122.421), weight: 0},</v>
      </c>
      <c r="Y56" t="str">
        <f t="shared" si="3"/>
        <v>{location: new google.maps.LatLng(37.709, -122.421), weight: 1},</v>
      </c>
    </row>
    <row r="57" spans="1:25" x14ac:dyDescent="0.2">
      <c r="A57">
        <v>37.709000000000003</v>
      </c>
      <c r="B57">
        <v>-122.42</v>
      </c>
      <c r="C57">
        <v>0</v>
      </c>
      <c r="D57">
        <v>2</v>
      </c>
      <c r="E57">
        <v>0</v>
      </c>
      <c r="F57">
        <v>3</v>
      </c>
      <c r="G57">
        <v>1</v>
      </c>
      <c r="H57">
        <v>0</v>
      </c>
      <c r="I57">
        <v>9</v>
      </c>
      <c r="J57">
        <v>2</v>
      </c>
      <c r="K57">
        <v>4</v>
      </c>
      <c r="L57">
        <v>15</v>
      </c>
      <c r="M57">
        <f>VLOOKUP(H57,AE$2:$AJ$12,6,TRUE)</f>
        <v>0</v>
      </c>
      <c r="N57">
        <f>VLOOKUP(I57,AF$2:$AJ$12,5,TRUE)</f>
        <v>7</v>
      </c>
      <c r="O57">
        <f>VLOOKUP(J57,AG$2:$AJ$12,4,TRUE)</f>
        <v>4</v>
      </c>
      <c r="P57">
        <f>VLOOKUP(K57,AH$2:$AJ$12,3,TRUE)</f>
        <v>8</v>
      </c>
      <c r="Q57">
        <f>VLOOKUP(L57,AI$2:$AJ$12,2,TRUE)</f>
        <v>7</v>
      </c>
      <c r="T57" t="str">
        <f t="shared" si="4"/>
        <v>Crimepoint.create(latitude:37.709, longitude:-122.42, drugdrink:0, misdemean:7, theft:4, violent:8, total:7, drugdrinkct:0, misdemeanct:9, theftct:2, violentct:4, totalct:15)</v>
      </c>
      <c r="U57" t="str">
        <f t="shared" si="5"/>
        <v>{location: new google.maps.LatLng(37.709, -122.42), weight: 0},</v>
      </c>
      <c r="V57" t="str">
        <f t="shared" si="0"/>
        <v>{location: new google.maps.LatLng(37.709, -122.42), weight: 2},</v>
      </c>
      <c r="W57" t="str">
        <f t="shared" si="1"/>
        <v>{location: new google.maps.LatLng(37.709, -122.42), weight: 0},</v>
      </c>
      <c r="X57" t="str">
        <f t="shared" si="2"/>
        <v>{location: new google.maps.LatLng(37.709, -122.42), weight: 3},</v>
      </c>
      <c r="Y57" t="str">
        <f t="shared" si="3"/>
        <v>{location: new google.maps.LatLng(37.709, -122.42), weight: 1},</v>
      </c>
    </row>
    <row r="58" spans="1:25" x14ac:dyDescent="0.2">
      <c r="A58">
        <v>37.709000000000003</v>
      </c>
      <c r="B58">
        <v>-122.419</v>
      </c>
      <c r="C58">
        <v>0</v>
      </c>
      <c r="D58">
        <v>1</v>
      </c>
      <c r="E58">
        <v>0</v>
      </c>
      <c r="F58">
        <v>1</v>
      </c>
      <c r="G58">
        <v>0</v>
      </c>
      <c r="H58">
        <v>0</v>
      </c>
      <c r="I58">
        <v>3</v>
      </c>
      <c r="J58">
        <v>0</v>
      </c>
      <c r="K58">
        <v>2</v>
      </c>
      <c r="L58">
        <v>5</v>
      </c>
      <c r="M58">
        <f>VLOOKUP(H58,AE$2:$AJ$12,6,TRUE)</f>
        <v>0</v>
      </c>
      <c r="N58">
        <f>VLOOKUP(I58,AF$2:$AJ$12,5,TRUE)</f>
        <v>5</v>
      </c>
      <c r="O58">
        <f>VLOOKUP(J58,AG$2:$AJ$12,4,TRUE)</f>
        <v>0</v>
      </c>
      <c r="P58">
        <f>VLOOKUP(K58,AH$2:$AJ$12,3,TRUE)</f>
        <v>7</v>
      </c>
      <c r="Q58">
        <f>VLOOKUP(L58,AI$2:$AJ$12,2,TRUE)</f>
        <v>4</v>
      </c>
      <c r="T58" t="str">
        <f t="shared" si="4"/>
        <v>Crimepoint.create(latitude:37.709, longitude:-122.419, drugdrink:0, misdemean:5, theft:0, violent:7, total:4, drugdrinkct:0, misdemeanct:3, theftct:0, violentct:2, totalct:5)</v>
      </c>
      <c r="U58" t="str">
        <f t="shared" si="5"/>
        <v>{location: new google.maps.LatLng(37.709, -122.419), weight: 0},</v>
      </c>
      <c r="V58" t="str">
        <f t="shared" si="0"/>
        <v>{location: new google.maps.LatLng(37.709, -122.419), weight: 1},</v>
      </c>
      <c r="W58" t="str">
        <f t="shared" si="1"/>
        <v>{location: new google.maps.LatLng(37.709, -122.419), weight: 0},</v>
      </c>
      <c r="X58" t="str">
        <f t="shared" si="2"/>
        <v>{location: new google.maps.LatLng(37.709, -122.419), weight: 1},</v>
      </c>
      <c r="Y58" t="str">
        <f t="shared" si="3"/>
        <v>{location: new google.maps.LatLng(37.709, -122.419), weight: 0},</v>
      </c>
    </row>
    <row r="59" spans="1:25" x14ac:dyDescent="0.2">
      <c r="A59">
        <v>37.709000000000003</v>
      </c>
      <c r="B59">
        <v>-122.41800000000001</v>
      </c>
      <c r="C59">
        <v>0</v>
      </c>
      <c r="D59">
        <v>1</v>
      </c>
      <c r="E59">
        <v>0</v>
      </c>
      <c r="F59">
        <v>5</v>
      </c>
      <c r="G59">
        <v>1</v>
      </c>
      <c r="H59">
        <v>0</v>
      </c>
      <c r="I59">
        <v>4</v>
      </c>
      <c r="J59">
        <v>1</v>
      </c>
      <c r="K59">
        <v>7</v>
      </c>
      <c r="L59">
        <v>12</v>
      </c>
      <c r="M59">
        <f>VLOOKUP(H59,AE$2:$AJ$12,6,TRUE)</f>
        <v>0</v>
      </c>
      <c r="N59">
        <f>VLOOKUP(I59,AF$2:$AJ$12,5,TRUE)</f>
        <v>6</v>
      </c>
      <c r="O59">
        <f>VLOOKUP(J59,AG$2:$AJ$12,4,TRUE)</f>
        <v>3</v>
      </c>
      <c r="P59">
        <f>VLOOKUP(K59,AH$2:$AJ$12,3,TRUE)</f>
        <v>9</v>
      </c>
      <c r="Q59">
        <f>VLOOKUP(L59,AI$2:$AJ$12,2,TRUE)</f>
        <v>6</v>
      </c>
      <c r="T59" t="str">
        <f t="shared" si="4"/>
        <v>Crimepoint.create(latitude:37.709, longitude:-122.418, drugdrink:0, misdemean:6, theft:3, violent:9, total:6, drugdrinkct:0, misdemeanct:4, theftct:1, violentct:7, totalct:12)</v>
      </c>
      <c r="U59" t="str">
        <f t="shared" si="5"/>
        <v>{location: new google.maps.LatLng(37.709, -122.418), weight: 0},</v>
      </c>
      <c r="V59" t="str">
        <f t="shared" si="0"/>
        <v>{location: new google.maps.LatLng(37.709, -122.418), weight: 1},</v>
      </c>
      <c r="W59" t="str">
        <f t="shared" si="1"/>
        <v>{location: new google.maps.LatLng(37.709, -122.418), weight: 0},</v>
      </c>
      <c r="X59" t="str">
        <f t="shared" si="2"/>
        <v>{location: new google.maps.LatLng(37.709, -122.418), weight: 5},</v>
      </c>
      <c r="Y59" t="str">
        <f t="shared" si="3"/>
        <v>{location: new google.maps.LatLng(37.709, -122.418), weight: 1},</v>
      </c>
    </row>
    <row r="60" spans="1:25" x14ac:dyDescent="0.2">
      <c r="A60">
        <v>37.709000000000003</v>
      </c>
      <c r="B60">
        <v>-122.417</v>
      </c>
      <c r="C60">
        <v>0</v>
      </c>
      <c r="D60">
        <v>2</v>
      </c>
      <c r="E60">
        <v>0</v>
      </c>
      <c r="F60">
        <v>1</v>
      </c>
      <c r="G60">
        <v>1</v>
      </c>
      <c r="H60">
        <v>0</v>
      </c>
      <c r="I60">
        <v>8</v>
      </c>
      <c r="J60">
        <v>2</v>
      </c>
      <c r="K60">
        <v>2</v>
      </c>
      <c r="L60">
        <v>12</v>
      </c>
      <c r="M60">
        <f>VLOOKUP(H60,AE$2:$AJ$12,6,TRUE)</f>
        <v>0</v>
      </c>
      <c r="N60">
        <f>VLOOKUP(I60,AF$2:$AJ$12,5,TRUE)</f>
        <v>7</v>
      </c>
      <c r="O60">
        <f>VLOOKUP(J60,AG$2:$AJ$12,4,TRUE)</f>
        <v>4</v>
      </c>
      <c r="P60">
        <f>VLOOKUP(K60,AH$2:$AJ$12,3,TRUE)</f>
        <v>7</v>
      </c>
      <c r="Q60">
        <f>VLOOKUP(L60,AI$2:$AJ$12,2,TRUE)</f>
        <v>6</v>
      </c>
      <c r="T60" t="str">
        <f t="shared" si="4"/>
        <v>Crimepoint.create(latitude:37.709, longitude:-122.417, drugdrink:0, misdemean:7, theft:4, violent:7, total:6, drugdrinkct:0, misdemeanct:8, theftct:2, violentct:2, totalct:12)</v>
      </c>
      <c r="U60" t="str">
        <f t="shared" si="5"/>
        <v>{location: new google.maps.LatLng(37.709, -122.417), weight: 0},</v>
      </c>
      <c r="V60" t="str">
        <f t="shared" si="0"/>
        <v>{location: new google.maps.LatLng(37.709, -122.417), weight: 2},</v>
      </c>
      <c r="W60" t="str">
        <f t="shared" si="1"/>
        <v>{location: new google.maps.LatLng(37.709, -122.417), weight: 0},</v>
      </c>
      <c r="X60" t="str">
        <f t="shared" si="2"/>
        <v>{location: new google.maps.LatLng(37.709, -122.417), weight: 1},</v>
      </c>
      <c r="Y60" t="str">
        <f t="shared" si="3"/>
        <v>{location: new google.maps.LatLng(37.709, -122.417), weight: 1},</v>
      </c>
    </row>
    <row r="61" spans="1:25" x14ac:dyDescent="0.2">
      <c r="A61">
        <v>37.709000000000003</v>
      </c>
      <c r="B61">
        <v>-122.416</v>
      </c>
      <c r="C61">
        <v>0</v>
      </c>
      <c r="D61">
        <v>0</v>
      </c>
      <c r="E61">
        <v>1</v>
      </c>
      <c r="F61">
        <v>2</v>
      </c>
      <c r="G61">
        <v>1</v>
      </c>
      <c r="H61">
        <v>0</v>
      </c>
      <c r="I61">
        <v>1</v>
      </c>
      <c r="J61">
        <v>6</v>
      </c>
      <c r="K61">
        <v>3</v>
      </c>
      <c r="L61">
        <v>10</v>
      </c>
      <c r="M61">
        <f>VLOOKUP(H61,AE$2:$AJ$12,6,TRUE)</f>
        <v>0</v>
      </c>
      <c r="N61">
        <f>VLOOKUP(I61,AF$2:$AJ$12,5,TRUE)</f>
        <v>2</v>
      </c>
      <c r="O61">
        <f>VLOOKUP(J61,AG$2:$AJ$12,4,TRUE)</f>
        <v>7</v>
      </c>
      <c r="P61">
        <f>VLOOKUP(K61,AH$2:$AJ$12,3,TRUE)</f>
        <v>8</v>
      </c>
      <c r="Q61">
        <f>VLOOKUP(L61,AI$2:$AJ$12,2,TRUE)</f>
        <v>6</v>
      </c>
      <c r="T61" t="str">
        <f t="shared" si="4"/>
        <v>Crimepoint.create(latitude:37.709, longitude:-122.416, drugdrink:0, misdemean:2, theft:7, violent:8, total:6, drugdrinkct:0, misdemeanct:1, theftct:6, violentct:3, totalct:10)</v>
      </c>
      <c r="U61" t="str">
        <f t="shared" si="5"/>
        <v>{location: new google.maps.LatLng(37.709, -122.416), weight: 0},</v>
      </c>
      <c r="V61" t="str">
        <f t="shared" si="0"/>
        <v>{location: new google.maps.LatLng(37.709, -122.416), weight: 0},</v>
      </c>
      <c r="W61" t="str">
        <f t="shared" si="1"/>
        <v>{location: new google.maps.LatLng(37.709, -122.416), weight: 1},</v>
      </c>
      <c r="X61" t="str">
        <f t="shared" si="2"/>
        <v>{location: new google.maps.LatLng(37.709, -122.416), weight: 2},</v>
      </c>
      <c r="Y61" t="str">
        <f t="shared" si="3"/>
        <v>{location: new google.maps.LatLng(37.709, -122.416), weight: 1},</v>
      </c>
    </row>
    <row r="62" spans="1:25" x14ac:dyDescent="0.2">
      <c r="A62">
        <v>37.709000000000003</v>
      </c>
      <c r="B62">
        <v>-122.41500000000001</v>
      </c>
      <c r="C62">
        <v>0</v>
      </c>
      <c r="D62">
        <v>3</v>
      </c>
      <c r="E62">
        <v>0</v>
      </c>
      <c r="F62">
        <v>2</v>
      </c>
      <c r="G62">
        <v>2</v>
      </c>
      <c r="H62">
        <v>0</v>
      </c>
      <c r="I62">
        <v>13</v>
      </c>
      <c r="J62">
        <v>3</v>
      </c>
      <c r="K62">
        <v>3</v>
      </c>
      <c r="L62">
        <v>19</v>
      </c>
      <c r="M62">
        <f>VLOOKUP(H62,AE$2:$AJ$12,6,TRUE)</f>
        <v>0</v>
      </c>
      <c r="N62">
        <f>VLOOKUP(I62,AF$2:$AJ$12,5,TRUE)</f>
        <v>8</v>
      </c>
      <c r="O62">
        <f>VLOOKUP(J62,AG$2:$AJ$12,4,TRUE)</f>
        <v>5</v>
      </c>
      <c r="P62">
        <f>VLOOKUP(K62,AH$2:$AJ$12,3,TRUE)</f>
        <v>8</v>
      </c>
      <c r="Q62">
        <f>VLOOKUP(L62,AI$2:$AJ$12,2,TRUE)</f>
        <v>7</v>
      </c>
      <c r="T62" t="str">
        <f t="shared" si="4"/>
        <v>Crimepoint.create(latitude:37.709, longitude:-122.415, drugdrink:0, misdemean:8, theft:5, violent:8, total:7, drugdrinkct:0, misdemeanct:13, theftct:3, violentct:3, totalct:19)</v>
      </c>
      <c r="U62" t="str">
        <f t="shared" si="5"/>
        <v>{location: new google.maps.LatLng(37.709, -122.415), weight: 0},</v>
      </c>
      <c r="V62" t="str">
        <f t="shared" si="0"/>
        <v>{location: new google.maps.LatLng(37.709, -122.415), weight: 3},</v>
      </c>
      <c r="W62" t="str">
        <f t="shared" si="1"/>
        <v>{location: new google.maps.LatLng(37.709, -122.415), weight: 0},</v>
      </c>
      <c r="X62" t="str">
        <f t="shared" si="2"/>
        <v>{location: new google.maps.LatLng(37.709, -122.415), weight: 2},</v>
      </c>
      <c r="Y62" t="str">
        <f t="shared" si="3"/>
        <v>{location: new google.maps.LatLng(37.709, -122.415), weight: 2},</v>
      </c>
    </row>
    <row r="63" spans="1:25" x14ac:dyDescent="0.2">
      <c r="A63">
        <v>37.709000000000003</v>
      </c>
      <c r="B63">
        <v>-122.413</v>
      </c>
      <c r="C63">
        <v>0</v>
      </c>
      <c r="D63">
        <v>0</v>
      </c>
      <c r="E63">
        <v>1</v>
      </c>
      <c r="F63">
        <v>1</v>
      </c>
      <c r="G63">
        <v>1</v>
      </c>
      <c r="H63">
        <v>0</v>
      </c>
      <c r="I63">
        <v>1</v>
      </c>
      <c r="J63">
        <v>4</v>
      </c>
      <c r="K63">
        <v>2</v>
      </c>
      <c r="L63">
        <v>7</v>
      </c>
      <c r="M63">
        <f>VLOOKUP(H63,AE$2:$AJ$12,6,TRUE)</f>
        <v>0</v>
      </c>
      <c r="N63">
        <f>VLOOKUP(I63,AF$2:$AJ$12,5,TRUE)</f>
        <v>2</v>
      </c>
      <c r="O63">
        <f>VLOOKUP(J63,AG$2:$AJ$12,4,TRUE)</f>
        <v>6</v>
      </c>
      <c r="P63">
        <f>VLOOKUP(K63,AH$2:$AJ$12,3,TRUE)</f>
        <v>7</v>
      </c>
      <c r="Q63">
        <f>VLOOKUP(L63,AI$2:$AJ$12,2,TRUE)</f>
        <v>5</v>
      </c>
      <c r="T63" t="str">
        <f t="shared" si="4"/>
        <v>Crimepoint.create(latitude:37.709, longitude:-122.413, drugdrink:0, misdemean:2, theft:6, violent:7, total:5, drugdrinkct:0, misdemeanct:1, theftct:4, violentct:2, totalct:7)</v>
      </c>
      <c r="U63" t="str">
        <f t="shared" si="5"/>
        <v>{location: new google.maps.LatLng(37.709, -122.413), weight: 0},</v>
      </c>
      <c r="V63" t="str">
        <f t="shared" si="0"/>
        <v>{location: new google.maps.LatLng(37.709, -122.413), weight: 0},</v>
      </c>
      <c r="W63" t="str">
        <f t="shared" si="1"/>
        <v>{location: new google.maps.LatLng(37.709, -122.413), weight: 1},</v>
      </c>
      <c r="X63" t="str">
        <f t="shared" si="2"/>
        <v>{location: new google.maps.LatLng(37.709, -122.413), weight: 1},</v>
      </c>
      <c r="Y63" t="str">
        <f t="shared" si="3"/>
        <v>{location: new google.maps.LatLng(37.709, -122.413), weight: 1},</v>
      </c>
    </row>
    <row r="64" spans="1:25" x14ac:dyDescent="0.2">
      <c r="A64">
        <v>37.709000000000003</v>
      </c>
      <c r="B64">
        <v>-122.41200000000001</v>
      </c>
      <c r="C64">
        <v>0</v>
      </c>
      <c r="D64">
        <v>4</v>
      </c>
      <c r="E64">
        <v>0</v>
      </c>
      <c r="F64">
        <v>9</v>
      </c>
      <c r="G64">
        <v>2</v>
      </c>
      <c r="H64">
        <v>0</v>
      </c>
      <c r="I64">
        <v>16</v>
      </c>
      <c r="J64">
        <v>0</v>
      </c>
      <c r="K64">
        <v>12</v>
      </c>
      <c r="L64">
        <v>28</v>
      </c>
      <c r="M64">
        <f>VLOOKUP(H64,AE$2:$AJ$12,6,TRUE)</f>
        <v>0</v>
      </c>
      <c r="N64">
        <f>VLOOKUP(I64,AF$2:$AJ$12,5,TRUE)</f>
        <v>8</v>
      </c>
      <c r="O64">
        <f>VLOOKUP(J64,AG$2:$AJ$12,4,TRUE)</f>
        <v>0</v>
      </c>
      <c r="P64">
        <f>VLOOKUP(K64,AH$2:$AJ$12,3,TRUE)</f>
        <v>9</v>
      </c>
      <c r="Q64">
        <f>VLOOKUP(L64,AI$2:$AJ$12,2,TRUE)</f>
        <v>8</v>
      </c>
      <c r="T64" t="str">
        <f t="shared" si="4"/>
        <v>Crimepoint.create(latitude:37.709, longitude:-122.412, drugdrink:0, misdemean:8, theft:0, violent:9, total:8, drugdrinkct:0, misdemeanct:16, theftct:0, violentct:12, totalct:28)</v>
      </c>
      <c r="U64" t="str">
        <f t="shared" si="5"/>
        <v>{location: new google.maps.LatLng(37.709, -122.412), weight: 0},</v>
      </c>
      <c r="V64" t="str">
        <f t="shared" si="0"/>
        <v>{location: new google.maps.LatLng(37.709, -122.412), weight: 4},</v>
      </c>
      <c r="W64" t="str">
        <f t="shared" si="1"/>
        <v>{location: new google.maps.LatLng(37.709, -122.412), weight: 0},</v>
      </c>
      <c r="X64" t="str">
        <f t="shared" si="2"/>
        <v>{location: new google.maps.LatLng(37.709, -122.412), weight: 9},</v>
      </c>
      <c r="Y64" t="str">
        <f t="shared" si="3"/>
        <v>{location: new google.maps.LatLng(37.709, -122.412), weight: 2},</v>
      </c>
    </row>
    <row r="65" spans="1:25" x14ac:dyDescent="0.2">
      <c r="A65">
        <v>37.709000000000003</v>
      </c>
      <c r="B65">
        <v>-122.407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4</v>
      </c>
      <c r="J65">
        <v>1</v>
      </c>
      <c r="K65">
        <v>1</v>
      </c>
      <c r="L65">
        <v>6</v>
      </c>
      <c r="M65">
        <f>VLOOKUP(H65,AE$2:$AJ$12,6,TRUE)</f>
        <v>0</v>
      </c>
      <c r="N65">
        <f>VLOOKUP(I65,AF$2:$AJ$12,5,TRUE)</f>
        <v>6</v>
      </c>
      <c r="O65">
        <f>VLOOKUP(J65,AG$2:$AJ$12,4,TRUE)</f>
        <v>3</v>
      </c>
      <c r="P65">
        <f>VLOOKUP(K65,AH$2:$AJ$12,3,TRUE)</f>
        <v>7</v>
      </c>
      <c r="Q65">
        <f>VLOOKUP(L65,AI$2:$AJ$12,2,TRUE)</f>
        <v>4</v>
      </c>
      <c r="T65" t="str">
        <f t="shared" si="4"/>
        <v>Crimepoint.create(latitude:37.709, longitude:-122.407, drugdrink:0, misdemean:6, theft:3, violent:7, total:4, drugdrinkct:0, misdemeanct:4, theftct:1, violentct:1, totalct:6)</v>
      </c>
      <c r="U65" t="str">
        <f t="shared" si="5"/>
        <v>{location: new google.maps.LatLng(37.709, -122.407), weight: 0},</v>
      </c>
      <c r="V65" t="str">
        <f t="shared" si="0"/>
        <v>{location: new google.maps.LatLng(37.709, -122.407), weight: 1},</v>
      </c>
      <c r="W65" t="str">
        <f t="shared" si="1"/>
        <v>{location: new google.maps.LatLng(37.709, -122.407), weight: 0},</v>
      </c>
      <c r="X65" t="str">
        <f t="shared" si="2"/>
        <v>{location: new google.maps.LatLng(37.709, -122.407), weight: 1},</v>
      </c>
      <c r="Y65" t="str">
        <f t="shared" si="3"/>
        <v>{location: new google.maps.LatLng(37.709, -122.407), weight: 0},</v>
      </c>
    </row>
    <row r="66" spans="1:25" x14ac:dyDescent="0.2">
      <c r="A66">
        <v>37.709000000000003</v>
      </c>
      <c r="B66">
        <v>-122.40600000000001</v>
      </c>
      <c r="C66">
        <v>1</v>
      </c>
      <c r="D66">
        <v>1</v>
      </c>
      <c r="E66">
        <v>0</v>
      </c>
      <c r="F66">
        <v>1</v>
      </c>
      <c r="G66">
        <v>1</v>
      </c>
      <c r="H66">
        <v>1</v>
      </c>
      <c r="I66">
        <v>3</v>
      </c>
      <c r="J66">
        <v>3</v>
      </c>
      <c r="K66">
        <v>1</v>
      </c>
      <c r="L66">
        <v>8</v>
      </c>
      <c r="M66">
        <f>VLOOKUP(H66,AE$2:$AJ$12,6,TRUE)</f>
        <v>8</v>
      </c>
      <c r="N66">
        <f>VLOOKUP(I66,AF$2:$AJ$12,5,TRUE)</f>
        <v>5</v>
      </c>
      <c r="O66">
        <f>VLOOKUP(J66,AG$2:$AJ$12,4,TRUE)</f>
        <v>5</v>
      </c>
      <c r="P66">
        <f>VLOOKUP(K66,AH$2:$AJ$12,3,TRUE)</f>
        <v>7</v>
      </c>
      <c r="Q66">
        <f>VLOOKUP(L66,AI$2:$AJ$12,2,TRUE)</f>
        <v>5</v>
      </c>
      <c r="T66" t="str">
        <f t="shared" si="4"/>
        <v>Crimepoint.create(latitude:37.709, longitude:-122.406, drugdrink:8, misdemean:5, theft:5, violent:7, total:5, drugdrinkct:1, misdemeanct:3, theftct:3, violentct:1, totalct:8)</v>
      </c>
      <c r="U66" t="str">
        <f t="shared" si="5"/>
        <v>{location: new google.maps.LatLng(37.709, -122.406), weight: 1},</v>
      </c>
      <c r="V66" t="str">
        <f t="shared" si="0"/>
        <v>{location: new google.maps.LatLng(37.709, -122.406), weight: 1},</v>
      </c>
      <c r="W66" t="str">
        <f t="shared" si="1"/>
        <v>{location: new google.maps.LatLng(37.709, -122.406), weight: 0},</v>
      </c>
      <c r="X66" t="str">
        <f t="shared" si="2"/>
        <v>{location: new google.maps.LatLng(37.709, -122.406), weight: 1},</v>
      </c>
      <c r="Y66" t="str">
        <f t="shared" si="3"/>
        <v>{location: new google.maps.LatLng(37.709, -122.406), weight: 1},</v>
      </c>
    </row>
    <row r="67" spans="1:25" x14ac:dyDescent="0.2">
      <c r="A67">
        <v>37.709000000000003</v>
      </c>
      <c r="B67">
        <v>-122.405</v>
      </c>
      <c r="C67">
        <v>1</v>
      </c>
      <c r="D67">
        <v>3</v>
      </c>
      <c r="E67">
        <v>1</v>
      </c>
      <c r="F67">
        <v>4</v>
      </c>
      <c r="G67">
        <v>2</v>
      </c>
      <c r="H67">
        <v>1</v>
      </c>
      <c r="I67">
        <v>14</v>
      </c>
      <c r="J67">
        <v>10</v>
      </c>
      <c r="K67">
        <v>6</v>
      </c>
      <c r="L67">
        <v>31</v>
      </c>
      <c r="M67">
        <f>VLOOKUP(H67,AE$2:$AJ$12,6,TRUE)</f>
        <v>8</v>
      </c>
      <c r="N67">
        <f>VLOOKUP(I67,AF$2:$AJ$12,5,TRUE)</f>
        <v>8</v>
      </c>
      <c r="O67">
        <f>VLOOKUP(J67,AG$2:$AJ$12,4,TRUE)</f>
        <v>8</v>
      </c>
      <c r="P67">
        <f>VLOOKUP(K67,AH$2:$AJ$12,3,TRUE)</f>
        <v>9</v>
      </c>
      <c r="Q67">
        <f>VLOOKUP(L67,AI$2:$AJ$12,2,TRUE)</f>
        <v>8</v>
      </c>
      <c r="T67" t="str">
        <f t="shared" si="4"/>
        <v>Crimepoint.create(latitude:37.709, longitude:-122.405, drugdrink:8, misdemean:8, theft:8, violent:9, total:8, drugdrinkct:1, misdemeanct:14, theftct:10, violentct:6, totalct:31)</v>
      </c>
      <c r="U67" t="str">
        <f t="shared" si="5"/>
        <v>{location: new google.maps.LatLng(37.709, -122.405), weight: 1},</v>
      </c>
      <c r="V67" t="str">
        <f t="shared" ref="V67:V130" si="7">$Z$2&amp;$A67&amp;$AA$2&amp;$B67&amp;$AB$2&amp;D67&amp;$AC$2</f>
        <v>{location: new google.maps.LatLng(37.709, -122.405), weight: 3},</v>
      </c>
      <c r="W67" t="str">
        <f t="shared" ref="W67:W130" si="8">$Z$2&amp;$A67&amp;$AA$2&amp;$B67&amp;$AB$2&amp;E67&amp;$AC$2</f>
        <v>{location: new google.maps.LatLng(37.709, -122.405), weight: 1},</v>
      </c>
      <c r="X67" t="str">
        <f t="shared" ref="X67:X130" si="9">$Z$2&amp;$A67&amp;$AA$2&amp;$B67&amp;$AB$2&amp;F67&amp;$AC$2</f>
        <v>{location: new google.maps.LatLng(37.709, -122.405), weight: 4},</v>
      </c>
      <c r="Y67" t="str">
        <f t="shared" ref="Y67:Y130" si="10">$Z$2&amp;$A67&amp;$AA$2&amp;$B67&amp;$AB$2&amp;G67&amp;$AC$2</f>
        <v>{location: new google.maps.LatLng(37.709, -122.405), weight: 2},</v>
      </c>
    </row>
    <row r="68" spans="1:25" x14ac:dyDescent="0.2">
      <c r="A68">
        <v>37.709000000000003</v>
      </c>
      <c r="B68">
        <v>-122.401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4</v>
      </c>
      <c r="J68">
        <v>1</v>
      </c>
      <c r="K68">
        <v>1</v>
      </c>
      <c r="L68">
        <v>6</v>
      </c>
      <c r="M68">
        <f>VLOOKUP(H68,AE$2:$AJ$12,6,TRUE)</f>
        <v>0</v>
      </c>
      <c r="N68">
        <f>VLOOKUP(I68,AF$2:$AJ$12,5,TRUE)</f>
        <v>6</v>
      </c>
      <c r="O68">
        <f>VLOOKUP(J68,AG$2:$AJ$12,4,TRUE)</f>
        <v>3</v>
      </c>
      <c r="P68">
        <f>VLOOKUP(K68,AH$2:$AJ$12,3,TRUE)</f>
        <v>7</v>
      </c>
      <c r="Q68">
        <f>VLOOKUP(L68,AI$2:$AJ$12,2,TRUE)</f>
        <v>4</v>
      </c>
      <c r="T68" t="str">
        <f t="shared" ref="T68:T131" si="11">"Crimepoint.create("&amp;A$2&amp;":"&amp;A68&amp;", "&amp;B$2&amp;":"&amp;B68&amp;", "&amp;C$2&amp;":"&amp;M68&amp;", "&amp;D$2&amp;":"&amp;N68&amp;", "&amp;E$2&amp;":"&amp;O68&amp;", "&amp;F$2&amp;":"&amp;P68&amp;", "&amp;G$2&amp;":"&amp;Q68&amp;", "&amp;H$2&amp;":"&amp;H68&amp;", "&amp;I$2&amp;":"&amp;I68&amp;", "&amp;J$2&amp;":"&amp;J68&amp;", "&amp;K$2&amp;":"&amp;K68&amp;", "&amp;L$2&amp;":"&amp;L68&amp;")"</f>
        <v>Crimepoint.create(latitude:37.709, longitude:-122.401, drugdrink:0, misdemean:6, theft:3, violent:7, total:4, drugdrinkct:0, misdemeanct:4, theftct:1, violentct:1, totalct:6)</v>
      </c>
      <c r="U68" t="str">
        <f t="shared" ref="U68:U131" si="12">$Z$2&amp;$A68&amp;$AA$2&amp;$B68&amp;$AB$2&amp;C68&amp;$AC$2</f>
        <v>{location: new google.maps.LatLng(37.709, -122.401), weight: 0},</v>
      </c>
      <c r="V68" t="str">
        <f t="shared" si="7"/>
        <v>{location: new google.maps.LatLng(37.709, -122.401), weight: 1},</v>
      </c>
      <c r="W68" t="str">
        <f t="shared" si="8"/>
        <v>{location: new google.maps.LatLng(37.709, -122.401), weight: 0},</v>
      </c>
      <c r="X68" t="str">
        <f t="shared" si="9"/>
        <v>{location: new google.maps.LatLng(37.709, -122.401), weight: 1},</v>
      </c>
      <c r="Y68" t="str">
        <f t="shared" si="10"/>
        <v>{location: new google.maps.LatLng(37.709, -122.401), weight: 0},</v>
      </c>
    </row>
    <row r="69" spans="1:25" x14ac:dyDescent="0.2">
      <c r="A69">
        <v>37.709000000000003</v>
      </c>
      <c r="B69">
        <v>-122.39400000000001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3</v>
      </c>
      <c r="J69">
        <v>1</v>
      </c>
      <c r="K69">
        <v>0</v>
      </c>
      <c r="L69">
        <v>4</v>
      </c>
      <c r="M69">
        <f>VLOOKUP(H69,AE$2:$AJ$12,6,TRUE)</f>
        <v>0</v>
      </c>
      <c r="N69">
        <f>VLOOKUP(I69,AF$2:$AJ$12,5,TRUE)</f>
        <v>5</v>
      </c>
      <c r="O69">
        <f>VLOOKUP(J69,AG$2:$AJ$12,4,TRUE)</f>
        <v>3</v>
      </c>
      <c r="P69">
        <f>VLOOKUP(K69,AH$2:$AJ$12,3,TRUE)</f>
        <v>0</v>
      </c>
      <c r="Q69">
        <f>VLOOKUP(L69,AI$2:$AJ$12,2,TRUE)</f>
        <v>3</v>
      </c>
      <c r="T69" t="str">
        <f t="shared" si="11"/>
        <v>Crimepoint.create(latitude:37.709, longitude:-122.394, drugdrink:0, misdemean:5, theft:3, violent:0, total:3, drugdrinkct:0, misdemeanct:3, theftct:1, violentct:0, totalct:4)</v>
      </c>
      <c r="U69" t="str">
        <f t="shared" si="12"/>
        <v>{location: new google.maps.LatLng(37.709, -122.394), weight: 0},</v>
      </c>
      <c r="V69" t="str">
        <f t="shared" si="7"/>
        <v>{location: new google.maps.LatLng(37.709, -122.394), weight: 1},</v>
      </c>
      <c r="W69" t="str">
        <f t="shared" si="8"/>
        <v>{location: new google.maps.LatLng(37.709, -122.394), weight: 0},</v>
      </c>
      <c r="X69" t="str">
        <f t="shared" si="9"/>
        <v>{location: new google.maps.LatLng(37.709, -122.394), weight: 0},</v>
      </c>
      <c r="Y69" t="str">
        <f t="shared" si="10"/>
        <v>{location: new google.maps.LatLng(37.709, -122.394), weight: 0},</v>
      </c>
    </row>
    <row r="70" spans="1:25" x14ac:dyDescent="0.2">
      <c r="A70">
        <v>37.709000000000003</v>
      </c>
      <c r="B70">
        <v>-122.393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</v>
      </c>
      <c r="J70">
        <v>0</v>
      </c>
      <c r="K70">
        <v>0</v>
      </c>
      <c r="L70">
        <v>2</v>
      </c>
      <c r="M70">
        <f>VLOOKUP(H70,AE$2:$AJ$12,6,TRUE)</f>
        <v>0</v>
      </c>
      <c r="N70">
        <f>VLOOKUP(I70,AF$2:$AJ$12,5,TRUE)</f>
        <v>4</v>
      </c>
      <c r="O70">
        <f>VLOOKUP(J70,AG$2:$AJ$12,4,TRUE)</f>
        <v>0</v>
      </c>
      <c r="P70">
        <f>VLOOKUP(K70,AH$2:$AJ$12,3,TRUE)</f>
        <v>0</v>
      </c>
      <c r="Q70">
        <f>VLOOKUP(L70,AI$2:$AJ$12,2,TRUE)</f>
        <v>1</v>
      </c>
      <c r="T70" t="str">
        <f t="shared" si="11"/>
        <v>Crimepoint.create(latitude:37.709, longitude:-122.393, drugdrink:0, misdemean:4, theft:0, violent:0, total:1, drugdrinkct:0, misdemeanct:2, theftct:0, violentct:0, totalct:2)</v>
      </c>
      <c r="U70" t="str">
        <f t="shared" si="12"/>
        <v>{location: new google.maps.LatLng(37.709, -122.393), weight: 0},</v>
      </c>
      <c r="V70" t="str">
        <f t="shared" si="7"/>
        <v>{location: new google.maps.LatLng(37.709, -122.393), weight: 0},</v>
      </c>
      <c r="W70" t="str">
        <f t="shared" si="8"/>
        <v>{location: new google.maps.LatLng(37.709, -122.393), weight: 0},</v>
      </c>
      <c r="X70" t="str">
        <f t="shared" si="9"/>
        <v>{location: new google.maps.LatLng(37.709, -122.393), weight: 0},</v>
      </c>
      <c r="Y70" t="str">
        <f t="shared" si="10"/>
        <v>{location: new google.maps.LatLng(37.709, -122.393), weight: 0},</v>
      </c>
    </row>
    <row r="71" spans="1:25" x14ac:dyDescent="0.2">
      <c r="A71">
        <v>37.71</v>
      </c>
      <c r="B71">
        <v>-122.471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1</v>
      </c>
      <c r="M71">
        <f>VLOOKUP(H71,AE$2:$AJ$12,6,TRUE)</f>
        <v>0</v>
      </c>
      <c r="N71">
        <f>VLOOKUP(I71,AF$2:$AJ$12,5,TRUE)</f>
        <v>2</v>
      </c>
      <c r="O71">
        <f>VLOOKUP(J71,AG$2:$AJ$12,4,TRUE)</f>
        <v>0</v>
      </c>
      <c r="P71">
        <f>VLOOKUP(K71,AH$2:$AJ$12,3,TRUE)</f>
        <v>0</v>
      </c>
      <c r="Q71">
        <f>VLOOKUP(L71,AI$2:$AJ$12,2,TRUE)</f>
        <v>0</v>
      </c>
      <c r="T71" t="str">
        <f t="shared" si="11"/>
        <v>Crimepoint.create(latitude:37.71, longitude:-122.471, drugdrink:0, misdemean:2, theft:0, violent:0, total:0, drugdrinkct:0, misdemeanct:1, theftct:0, violentct:0, totalct:1)</v>
      </c>
      <c r="U71" t="str">
        <f t="shared" si="12"/>
        <v>{location: new google.maps.LatLng(37.71, -122.471), weight: 0},</v>
      </c>
      <c r="V71" t="str">
        <f t="shared" si="7"/>
        <v>{location: new google.maps.LatLng(37.71, -122.471), weight: 0},</v>
      </c>
      <c r="W71" t="str">
        <f t="shared" si="8"/>
        <v>{location: new google.maps.LatLng(37.71, -122.471), weight: 0},</v>
      </c>
      <c r="X71" t="str">
        <f t="shared" si="9"/>
        <v>{location: new google.maps.LatLng(37.71, -122.471), weight: 0},</v>
      </c>
      <c r="Y71" t="str">
        <f t="shared" si="10"/>
        <v>{location: new google.maps.LatLng(37.71, -122.471), weight: 0},</v>
      </c>
    </row>
    <row r="72" spans="1:25" x14ac:dyDescent="0.2">
      <c r="A72">
        <v>37.71</v>
      </c>
      <c r="B72">
        <v>-122.47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1</v>
      </c>
      <c r="K72">
        <v>0</v>
      </c>
      <c r="L72">
        <v>3</v>
      </c>
      <c r="M72">
        <f>VLOOKUP(H72,AE$2:$AJ$12,6,TRUE)</f>
        <v>0</v>
      </c>
      <c r="N72">
        <f>VLOOKUP(I72,AF$2:$AJ$12,5,TRUE)</f>
        <v>4</v>
      </c>
      <c r="O72">
        <f>VLOOKUP(J72,AG$2:$AJ$12,4,TRUE)</f>
        <v>3</v>
      </c>
      <c r="P72">
        <f>VLOOKUP(K72,AH$2:$AJ$12,3,TRUE)</f>
        <v>0</v>
      </c>
      <c r="Q72">
        <f>VLOOKUP(L72,AI$2:$AJ$12,2,TRUE)</f>
        <v>2</v>
      </c>
      <c r="T72" t="str">
        <f t="shared" si="11"/>
        <v>Crimepoint.create(latitude:37.71, longitude:-122.47, drugdrink:0, misdemean:4, theft:3, violent:0, total:2, drugdrinkct:0, misdemeanct:2, theftct:1, violentct:0, totalct:3)</v>
      </c>
      <c r="U72" t="str">
        <f t="shared" si="12"/>
        <v>{location: new google.maps.LatLng(37.71, -122.47), weight: 0},</v>
      </c>
      <c r="V72" t="str">
        <f t="shared" si="7"/>
        <v>{location: new google.maps.LatLng(37.71, -122.47), weight: 0},</v>
      </c>
      <c r="W72" t="str">
        <f t="shared" si="8"/>
        <v>{location: new google.maps.LatLng(37.71, -122.47), weight: 0},</v>
      </c>
      <c r="X72" t="str">
        <f t="shared" si="9"/>
        <v>{location: new google.maps.LatLng(37.71, -122.47), weight: 0},</v>
      </c>
      <c r="Y72" t="str">
        <f t="shared" si="10"/>
        <v>{location: new google.maps.LatLng(37.71, -122.47), weight: 0},</v>
      </c>
    </row>
    <row r="73" spans="1:25" x14ac:dyDescent="0.2">
      <c r="A73">
        <v>37.71</v>
      </c>
      <c r="B73">
        <v>-122.46899999999999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f>VLOOKUP(H73,AE$2:$AJ$12,6,TRUE)</f>
        <v>0</v>
      </c>
      <c r="N73">
        <f>VLOOKUP(I73,AF$2:$AJ$12,5,TRUE)</f>
        <v>0</v>
      </c>
      <c r="O73">
        <f>VLOOKUP(J73,AG$2:$AJ$12,4,TRUE)</f>
        <v>3</v>
      </c>
      <c r="P73">
        <f>VLOOKUP(K73,AH$2:$AJ$12,3,TRUE)</f>
        <v>0</v>
      </c>
      <c r="Q73">
        <f>VLOOKUP(L73,AI$2:$AJ$12,2,TRUE)</f>
        <v>0</v>
      </c>
      <c r="T73" t="str">
        <f t="shared" si="11"/>
        <v>Crimepoint.create(latitude:37.71, longitude:-122.469, drugdrink:0, misdemean:0, theft:3, violent:0, total:0, drugdrinkct:0, misdemeanct:0, theftct:1, violentct:0, totalct:1)</v>
      </c>
      <c r="U73" t="str">
        <f t="shared" si="12"/>
        <v>{location: new google.maps.LatLng(37.71, -122.469), weight: 0},</v>
      </c>
      <c r="V73" t="str">
        <f t="shared" si="7"/>
        <v>{location: new google.maps.LatLng(37.71, -122.469), weight: 0},</v>
      </c>
      <c r="W73" t="str">
        <f t="shared" si="8"/>
        <v>{location: new google.maps.LatLng(37.71, -122.469), weight: 0},</v>
      </c>
      <c r="X73" t="str">
        <f t="shared" si="9"/>
        <v>{location: new google.maps.LatLng(37.71, -122.469), weight: 0},</v>
      </c>
      <c r="Y73" t="str">
        <f t="shared" si="10"/>
        <v>{location: new google.maps.LatLng(37.71, -122.469), weight: 0},</v>
      </c>
    </row>
    <row r="74" spans="1:25" x14ac:dyDescent="0.2">
      <c r="A74">
        <v>37.71</v>
      </c>
      <c r="B74">
        <v>-122.465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</v>
      </c>
      <c r="J74">
        <v>0</v>
      </c>
      <c r="K74">
        <v>0</v>
      </c>
      <c r="L74">
        <v>2</v>
      </c>
      <c r="M74">
        <f>VLOOKUP(H74,AE$2:$AJ$12,6,TRUE)</f>
        <v>0</v>
      </c>
      <c r="N74">
        <f>VLOOKUP(I74,AF$2:$AJ$12,5,TRUE)</f>
        <v>4</v>
      </c>
      <c r="O74">
        <f>VLOOKUP(J74,AG$2:$AJ$12,4,TRUE)</f>
        <v>0</v>
      </c>
      <c r="P74">
        <f>VLOOKUP(K74,AH$2:$AJ$12,3,TRUE)</f>
        <v>0</v>
      </c>
      <c r="Q74">
        <f>VLOOKUP(L74,AI$2:$AJ$12,2,TRUE)</f>
        <v>1</v>
      </c>
      <c r="T74" t="str">
        <f t="shared" si="11"/>
        <v>Crimepoint.create(latitude:37.71, longitude:-122.465, drugdrink:0, misdemean:4, theft:0, violent:0, total:1, drugdrinkct:0, misdemeanct:2, theftct:0, violentct:0, totalct:2)</v>
      </c>
      <c r="U74" t="str">
        <f t="shared" si="12"/>
        <v>{location: new google.maps.LatLng(37.71, -122.465), weight: 0},</v>
      </c>
      <c r="V74" t="str">
        <f t="shared" si="7"/>
        <v>{location: new google.maps.LatLng(37.71, -122.465), weight: 0},</v>
      </c>
      <c r="W74" t="str">
        <f t="shared" si="8"/>
        <v>{location: new google.maps.LatLng(37.71, -122.465), weight: 0},</v>
      </c>
      <c r="X74" t="str">
        <f t="shared" si="9"/>
        <v>{location: new google.maps.LatLng(37.71, -122.465), weight: 0},</v>
      </c>
      <c r="Y74" t="str">
        <f t="shared" si="10"/>
        <v>{location: new google.maps.LatLng(37.71, -122.465), weight: 0},</v>
      </c>
    </row>
    <row r="75" spans="1:25" x14ac:dyDescent="0.2">
      <c r="A75">
        <v>37.71</v>
      </c>
      <c r="B75">
        <v>-122.464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0</v>
      </c>
      <c r="L75">
        <v>2</v>
      </c>
      <c r="M75">
        <f>VLOOKUP(H75,AE$2:$AJ$12,6,TRUE)</f>
        <v>0</v>
      </c>
      <c r="N75">
        <f>VLOOKUP(I75,AF$2:$AJ$12,5,TRUE)</f>
        <v>4</v>
      </c>
      <c r="O75">
        <f>VLOOKUP(J75,AG$2:$AJ$12,4,TRUE)</f>
        <v>0</v>
      </c>
      <c r="P75">
        <f>VLOOKUP(K75,AH$2:$AJ$12,3,TRUE)</f>
        <v>0</v>
      </c>
      <c r="Q75">
        <f>VLOOKUP(L75,AI$2:$AJ$12,2,TRUE)</f>
        <v>1</v>
      </c>
      <c r="T75" t="str">
        <f t="shared" si="11"/>
        <v>Crimepoint.create(latitude:37.71, longitude:-122.464, drugdrink:0, misdemean:4, theft:0, violent:0, total:1, drugdrinkct:0, misdemeanct:2, theftct:0, violentct:0, totalct:2)</v>
      </c>
      <c r="U75" t="str">
        <f t="shared" si="12"/>
        <v>{location: new google.maps.LatLng(37.71, -122.464), weight: 0},</v>
      </c>
      <c r="V75" t="str">
        <f t="shared" si="7"/>
        <v>{location: new google.maps.LatLng(37.71, -122.464), weight: 0},</v>
      </c>
      <c r="W75" t="str">
        <f t="shared" si="8"/>
        <v>{location: new google.maps.LatLng(37.71, -122.464), weight: 0},</v>
      </c>
      <c r="X75" t="str">
        <f t="shared" si="9"/>
        <v>{location: new google.maps.LatLng(37.71, -122.464), weight: 0},</v>
      </c>
      <c r="Y75" t="str">
        <f t="shared" si="10"/>
        <v>{location: new google.maps.LatLng(37.71, -122.464), weight: 0},</v>
      </c>
    </row>
    <row r="76" spans="1:25" x14ac:dyDescent="0.2">
      <c r="A76">
        <v>37.71</v>
      </c>
      <c r="B76">
        <v>-122.46299999999999</v>
      </c>
      <c r="C76">
        <v>0</v>
      </c>
      <c r="D76">
        <v>0</v>
      </c>
      <c r="E76">
        <v>0</v>
      </c>
      <c r="F76">
        <v>4</v>
      </c>
      <c r="G76">
        <v>1</v>
      </c>
      <c r="H76">
        <v>0</v>
      </c>
      <c r="I76">
        <v>1</v>
      </c>
      <c r="J76">
        <v>1</v>
      </c>
      <c r="K76">
        <v>5</v>
      </c>
      <c r="L76">
        <v>7</v>
      </c>
      <c r="M76">
        <f>VLOOKUP(H76,AE$2:$AJ$12,6,TRUE)</f>
        <v>0</v>
      </c>
      <c r="N76">
        <f>VLOOKUP(I76,AF$2:$AJ$12,5,TRUE)</f>
        <v>2</v>
      </c>
      <c r="O76">
        <f>VLOOKUP(J76,AG$2:$AJ$12,4,TRUE)</f>
        <v>3</v>
      </c>
      <c r="P76">
        <f>VLOOKUP(K76,AH$2:$AJ$12,3,TRUE)</f>
        <v>9</v>
      </c>
      <c r="Q76">
        <f>VLOOKUP(L76,AI$2:$AJ$12,2,TRUE)</f>
        <v>5</v>
      </c>
      <c r="T76" t="str">
        <f t="shared" si="11"/>
        <v>Crimepoint.create(latitude:37.71, longitude:-122.463, drugdrink:0, misdemean:2, theft:3, violent:9, total:5, drugdrinkct:0, misdemeanct:1, theftct:1, violentct:5, totalct:7)</v>
      </c>
      <c r="U76" t="str">
        <f t="shared" si="12"/>
        <v>{location: new google.maps.LatLng(37.71, -122.463), weight: 0},</v>
      </c>
      <c r="V76" t="str">
        <f t="shared" si="7"/>
        <v>{location: new google.maps.LatLng(37.71, -122.463), weight: 0},</v>
      </c>
      <c r="W76" t="str">
        <f t="shared" si="8"/>
        <v>{location: new google.maps.LatLng(37.71, -122.463), weight: 0},</v>
      </c>
      <c r="X76" t="str">
        <f t="shared" si="9"/>
        <v>{location: new google.maps.LatLng(37.71, -122.463), weight: 4},</v>
      </c>
      <c r="Y76" t="str">
        <f t="shared" si="10"/>
        <v>{location: new google.maps.LatLng(37.71, -122.463), weight: 1},</v>
      </c>
    </row>
    <row r="77" spans="1:25" x14ac:dyDescent="0.2">
      <c r="A77">
        <v>37.71</v>
      </c>
      <c r="B77">
        <v>-122.462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f>VLOOKUP(H77,AE$2:$AJ$12,6,TRUE)</f>
        <v>0</v>
      </c>
      <c r="N77">
        <f>VLOOKUP(I77,AF$2:$AJ$12,5,TRUE)</f>
        <v>2</v>
      </c>
      <c r="O77">
        <f>VLOOKUP(J77,AG$2:$AJ$12,4,TRUE)</f>
        <v>0</v>
      </c>
      <c r="P77">
        <f>VLOOKUP(K77,AH$2:$AJ$12,3,TRUE)</f>
        <v>0</v>
      </c>
      <c r="Q77">
        <f>VLOOKUP(L77,AI$2:$AJ$12,2,TRUE)</f>
        <v>0</v>
      </c>
      <c r="T77" t="str">
        <f t="shared" si="11"/>
        <v>Crimepoint.create(latitude:37.71, longitude:-122.462, drugdrink:0, misdemean:2, theft:0, violent:0, total:0, drugdrinkct:0, misdemeanct:1, theftct:0, violentct:0, totalct:1)</v>
      </c>
      <c r="U77" t="str">
        <f t="shared" si="12"/>
        <v>{location: new google.maps.LatLng(37.71, -122.462), weight: 0},</v>
      </c>
      <c r="V77" t="str">
        <f t="shared" si="7"/>
        <v>{location: new google.maps.LatLng(37.71, -122.462), weight: 0},</v>
      </c>
      <c r="W77" t="str">
        <f t="shared" si="8"/>
        <v>{location: new google.maps.LatLng(37.71, -122.462), weight: 0},</v>
      </c>
      <c r="X77" t="str">
        <f t="shared" si="9"/>
        <v>{location: new google.maps.LatLng(37.71, -122.462), weight: 0},</v>
      </c>
      <c r="Y77" t="str">
        <f t="shared" si="10"/>
        <v>{location: new google.maps.LatLng(37.71, -122.462), weight: 0},</v>
      </c>
    </row>
    <row r="78" spans="1:25" x14ac:dyDescent="0.2">
      <c r="A78">
        <v>37.71</v>
      </c>
      <c r="B78">
        <v>-122.461</v>
      </c>
      <c r="C78">
        <v>0</v>
      </c>
      <c r="D78">
        <v>1</v>
      </c>
      <c r="E78">
        <v>0</v>
      </c>
      <c r="F78">
        <v>1</v>
      </c>
      <c r="G78">
        <v>1</v>
      </c>
      <c r="H78">
        <v>0</v>
      </c>
      <c r="I78">
        <v>3</v>
      </c>
      <c r="J78">
        <v>3</v>
      </c>
      <c r="K78">
        <v>1</v>
      </c>
      <c r="L78">
        <v>7</v>
      </c>
      <c r="M78">
        <f>VLOOKUP(H78,AE$2:$AJ$12,6,TRUE)</f>
        <v>0</v>
      </c>
      <c r="N78">
        <f>VLOOKUP(I78,AF$2:$AJ$12,5,TRUE)</f>
        <v>5</v>
      </c>
      <c r="O78">
        <f>VLOOKUP(J78,AG$2:$AJ$12,4,TRUE)</f>
        <v>5</v>
      </c>
      <c r="P78">
        <f>VLOOKUP(K78,AH$2:$AJ$12,3,TRUE)</f>
        <v>7</v>
      </c>
      <c r="Q78">
        <f>VLOOKUP(L78,AI$2:$AJ$12,2,TRUE)</f>
        <v>5</v>
      </c>
      <c r="T78" t="str">
        <f t="shared" si="11"/>
        <v>Crimepoint.create(latitude:37.71, longitude:-122.461, drugdrink:0, misdemean:5, theft:5, violent:7, total:5, drugdrinkct:0, misdemeanct:3, theftct:3, violentct:1, totalct:7)</v>
      </c>
      <c r="U78" t="str">
        <f t="shared" si="12"/>
        <v>{location: new google.maps.LatLng(37.71, -122.461), weight: 0},</v>
      </c>
      <c r="V78" t="str">
        <f t="shared" si="7"/>
        <v>{location: new google.maps.LatLng(37.71, -122.461), weight: 1},</v>
      </c>
      <c r="W78" t="str">
        <f t="shared" si="8"/>
        <v>{location: new google.maps.LatLng(37.71, -122.461), weight: 0},</v>
      </c>
      <c r="X78" t="str">
        <f t="shared" si="9"/>
        <v>{location: new google.maps.LatLng(37.71, -122.461), weight: 1},</v>
      </c>
      <c r="Y78" t="str">
        <f t="shared" si="10"/>
        <v>{location: new google.maps.LatLng(37.71, -122.461), weight: 1},</v>
      </c>
    </row>
    <row r="79" spans="1:25" x14ac:dyDescent="0.2">
      <c r="A79">
        <v>37.71</v>
      </c>
      <c r="B79">
        <v>-122.46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f>VLOOKUP(H79,AE$2:$AJ$12,6,TRUE)</f>
        <v>0</v>
      </c>
      <c r="N79">
        <f>VLOOKUP(I79,AF$2:$AJ$12,5,TRUE)</f>
        <v>0</v>
      </c>
      <c r="O79">
        <f>VLOOKUP(J79,AG$2:$AJ$12,4,TRUE)</f>
        <v>3</v>
      </c>
      <c r="P79">
        <f>VLOOKUP(K79,AH$2:$AJ$12,3,TRUE)</f>
        <v>0</v>
      </c>
      <c r="Q79">
        <f>VLOOKUP(L79,AI$2:$AJ$12,2,TRUE)</f>
        <v>0</v>
      </c>
      <c r="T79" t="str">
        <f t="shared" si="11"/>
        <v>Crimepoint.create(latitude:37.71, longitude:-122.46, drugdrink:0, misdemean:0, theft:3, violent:0, total:0, drugdrinkct:0, misdemeanct:0, theftct:1, violentct:0, totalct:1)</v>
      </c>
      <c r="U79" t="str">
        <f t="shared" si="12"/>
        <v>{location: new google.maps.LatLng(37.71, -122.46), weight: 0},</v>
      </c>
      <c r="V79" t="str">
        <f t="shared" si="7"/>
        <v>{location: new google.maps.LatLng(37.71, -122.46), weight: 0},</v>
      </c>
      <c r="W79" t="str">
        <f t="shared" si="8"/>
        <v>{location: new google.maps.LatLng(37.71, -122.46), weight: 0},</v>
      </c>
      <c r="X79" t="str">
        <f t="shared" si="9"/>
        <v>{location: new google.maps.LatLng(37.71, -122.46), weight: 0},</v>
      </c>
      <c r="Y79" t="str">
        <f t="shared" si="10"/>
        <v>{location: new google.maps.LatLng(37.71, -122.46), weight: 0},</v>
      </c>
    </row>
    <row r="80" spans="1:25" x14ac:dyDescent="0.2">
      <c r="A80">
        <v>37.71</v>
      </c>
      <c r="B80">
        <v>-122.459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f>VLOOKUP(H80,AE$2:$AJ$12,6,TRUE)</f>
        <v>0</v>
      </c>
      <c r="N80">
        <f>VLOOKUP(I80,AF$2:$AJ$12,5,TRUE)</f>
        <v>0</v>
      </c>
      <c r="O80">
        <f>VLOOKUP(J80,AG$2:$AJ$12,4,TRUE)</f>
        <v>3</v>
      </c>
      <c r="P80">
        <f>VLOOKUP(K80,AH$2:$AJ$12,3,TRUE)</f>
        <v>0</v>
      </c>
      <c r="Q80">
        <f>VLOOKUP(L80,AI$2:$AJ$12,2,TRUE)</f>
        <v>0</v>
      </c>
      <c r="T80" t="str">
        <f t="shared" si="11"/>
        <v>Crimepoint.create(latitude:37.71, longitude:-122.459, drugdrink:0, misdemean:0, theft:3, violent:0, total:0, drugdrinkct:0, misdemeanct:0, theftct:1, violentct:0, totalct:1)</v>
      </c>
      <c r="U80" t="str">
        <f t="shared" si="12"/>
        <v>{location: new google.maps.LatLng(37.71, -122.459), weight: 0},</v>
      </c>
      <c r="V80" t="str">
        <f t="shared" si="7"/>
        <v>{location: new google.maps.LatLng(37.71, -122.459), weight: 0},</v>
      </c>
      <c r="W80" t="str">
        <f t="shared" si="8"/>
        <v>{location: new google.maps.LatLng(37.71, -122.459), weight: 0},</v>
      </c>
      <c r="X80" t="str">
        <f t="shared" si="9"/>
        <v>{location: new google.maps.LatLng(37.71, -122.459), weight: 0},</v>
      </c>
      <c r="Y80" t="str">
        <f t="shared" si="10"/>
        <v>{location: new google.maps.LatLng(37.71, -122.459), weight: 0},</v>
      </c>
    </row>
    <row r="81" spans="1:25" x14ac:dyDescent="0.2">
      <c r="A81">
        <v>37.71</v>
      </c>
      <c r="B81">
        <v>-122.458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2</v>
      </c>
      <c r="M81">
        <f>VLOOKUP(H81,AE$2:$AJ$12,6,TRUE)</f>
        <v>0</v>
      </c>
      <c r="N81">
        <f>VLOOKUP(I81,AF$2:$AJ$12,5,TRUE)</f>
        <v>2</v>
      </c>
      <c r="O81">
        <f>VLOOKUP(J81,AG$2:$AJ$12,4,TRUE)</f>
        <v>0</v>
      </c>
      <c r="P81">
        <f>VLOOKUP(K81,AH$2:$AJ$12,3,TRUE)</f>
        <v>7</v>
      </c>
      <c r="Q81">
        <f>VLOOKUP(L81,AI$2:$AJ$12,2,TRUE)</f>
        <v>1</v>
      </c>
      <c r="T81" t="str">
        <f t="shared" si="11"/>
        <v>Crimepoint.create(latitude:37.71, longitude:-122.458, drugdrink:0, misdemean:2, theft:0, violent:7, total:1, drugdrinkct:0, misdemeanct:1, theftct:0, violentct:1, totalct:2)</v>
      </c>
      <c r="U81" t="str">
        <f t="shared" si="12"/>
        <v>{location: new google.maps.LatLng(37.71, -122.458), weight: 0},</v>
      </c>
      <c r="V81" t="str">
        <f t="shared" si="7"/>
        <v>{location: new google.maps.LatLng(37.71, -122.458), weight: 0},</v>
      </c>
      <c r="W81" t="str">
        <f t="shared" si="8"/>
        <v>{location: new google.maps.LatLng(37.71, -122.458), weight: 0},</v>
      </c>
      <c r="X81" t="str">
        <f t="shared" si="9"/>
        <v>{location: new google.maps.LatLng(37.71, -122.458), weight: 1},</v>
      </c>
      <c r="Y81" t="str">
        <f t="shared" si="10"/>
        <v>{location: new google.maps.LatLng(37.71, -122.458), weight: 0},</v>
      </c>
    </row>
    <row r="82" spans="1:25" x14ac:dyDescent="0.2">
      <c r="A82">
        <v>37.71</v>
      </c>
      <c r="B82">
        <v>-122.45699999999999</v>
      </c>
      <c r="C82">
        <v>1</v>
      </c>
      <c r="D82">
        <v>2</v>
      </c>
      <c r="E82">
        <v>1</v>
      </c>
      <c r="F82">
        <v>3</v>
      </c>
      <c r="G82">
        <v>1</v>
      </c>
      <c r="H82">
        <v>1</v>
      </c>
      <c r="I82">
        <v>8</v>
      </c>
      <c r="J82">
        <v>5</v>
      </c>
      <c r="K82">
        <v>4</v>
      </c>
      <c r="L82">
        <v>18</v>
      </c>
      <c r="M82">
        <f>VLOOKUP(H82,AE$2:$AJ$12,6,TRUE)</f>
        <v>8</v>
      </c>
      <c r="N82">
        <f>VLOOKUP(I82,AF$2:$AJ$12,5,TRUE)</f>
        <v>7</v>
      </c>
      <c r="O82">
        <f>VLOOKUP(J82,AG$2:$AJ$12,4,TRUE)</f>
        <v>7</v>
      </c>
      <c r="P82">
        <f>VLOOKUP(K82,AH$2:$AJ$12,3,TRUE)</f>
        <v>8</v>
      </c>
      <c r="Q82">
        <f>VLOOKUP(L82,AI$2:$AJ$12,2,TRUE)</f>
        <v>7</v>
      </c>
      <c r="T82" t="str">
        <f t="shared" si="11"/>
        <v>Crimepoint.create(latitude:37.71, longitude:-122.457, drugdrink:8, misdemean:7, theft:7, violent:8, total:7, drugdrinkct:1, misdemeanct:8, theftct:5, violentct:4, totalct:18)</v>
      </c>
      <c r="U82" t="str">
        <f t="shared" si="12"/>
        <v>{location: new google.maps.LatLng(37.71, -122.457), weight: 1},</v>
      </c>
      <c r="V82" t="str">
        <f t="shared" si="7"/>
        <v>{location: new google.maps.LatLng(37.71, -122.457), weight: 2},</v>
      </c>
      <c r="W82" t="str">
        <f t="shared" si="8"/>
        <v>{location: new google.maps.LatLng(37.71, -122.457), weight: 1},</v>
      </c>
      <c r="X82" t="str">
        <f t="shared" si="9"/>
        <v>{location: new google.maps.LatLng(37.71, -122.457), weight: 3},</v>
      </c>
      <c r="Y82" t="str">
        <f t="shared" si="10"/>
        <v>{location: new google.maps.LatLng(37.71, -122.457), weight: 1},</v>
      </c>
    </row>
    <row r="83" spans="1:25" x14ac:dyDescent="0.2">
      <c r="A83">
        <v>37.71</v>
      </c>
      <c r="B83">
        <v>-122.456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3</v>
      </c>
      <c r="J83">
        <v>1</v>
      </c>
      <c r="K83">
        <v>0</v>
      </c>
      <c r="L83">
        <v>4</v>
      </c>
      <c r="M83">
        <f>VLOOKUP(H83,AE$2:$AJ$12,6,TRUE)</f>
        <v>0</v>
      </c>
      <c r="N83">
        <f>VLOOKUP(I83,AF$2:$AJ$12,5,TRUE)</f>
        <v>5</v>
      </c>
      <c r="O83">
        <f>VLOOKUP(J83,AG$2:$AJ$12,4,TRUE)</f>
        <v>3</v>
      </c>
      <c r="P83">
        <f>VLOOKUP(K83,AH$2:$AJ$12,3,TRUE)</f>
        <v>0</v>
      </c>
      <c r="Q83">
        <f>VLOOKUP(L83,AI$2:$AJ$12,2,TRUE)</f>
        <v>3</v>
      </c>
      <c r="T83" t="str">
        <f t="shared" si="11"/>
        <v>Crimepoint.create(latitude:37.71, longitude:-122.456, drugdrink:0, misdemean:5, theft:3, violent:0, total:3, drugdrinkct:0, misdemeanct:3, theftct:1, violentct:0, totalct:4)</v>
      </c>
      <c r="U83" t="str">
        <f t="shared" si="12"/>
        <v>{location: new google.maps.LatLng(37.71, -122.456), weight: 0},</v>
      </c>
      <c r="V83" t="str">
        <f t="shared" si="7"/>
        <v>{location: new google.maps.LatLng(37.71, -122.456), weight: 1},</v>
      </c>
      <c r="W83" t="str">
        <f t="shared" si="8"/>
        <v>{location: new google.maps.LatLng(37.71, -122.456), weight: 0},</v>
      </c>
      <c r="X83" t="str">
        <f t="shared" si="9"/>
        <v>{location: new google.maps.LatLng(37.71, -122.456), weight: 0},</v>
      </c>
      <c r="Y83" t="str">
        <f t="shared" si="10"/>
        <v>{location: new google.maps.LatLng(37.71, -122.456), weight: 0},</v>
      </c>
    </row>
    <row r="84" spans="1:25" x14ac:dyDescent="0.2">
      <c r="A84">
        <v>37.71</v>
      </c>
      <c r="B84">
        <v>-122.455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4</v>
      </c>
      <c r="J84">
        <v>2</v>
      </c>
      <c r="K84">
        <v>0</v>
      </c>
      <c r="L84">
        <v>6</v>
      </c>
      <c r="M84">
        <f>VLOOKUP(H84,AE$2:$AJ$12,6,TRUE)</f>
        <v>0</v>
      </c>
      <c r="N84">
        <f>VLOOKUP(I84,AF$2:$AJ$12,5,TRUE)</f>
        <v>6</v>
      </c>
      <c r="O84">
        <f>VLOOKUP(J84,AG$2:$AJ$12,4,TRUE)</f>
        <v>4</v>
      </c>
      <c r="P84">
        <f>VLOOKUP(K84,AH$2:$AJ$12,3,TRUE)</f>
        <v>0</v>
      </c>
      <c r="Q84">
        <f>VLOOKUP(L84,AI$2:$AJ$12,2,TRUE)</f>
        <v>4</v>
      </c>
      <c r="T84" t="str">
        <f t="shared" si="11"/>
        <v>Crimepoint.create(latitude:37.71, longitude:-122.455, drugdrink:0, misdemean:6, theft:4, violent:0, total:4, drugdrinkct:0, misdemeanct:4, theftct:2, violentct:0, totalct:6)</v>
      </c>
      <c r="U84" t="str">
        <f t="shared" si="12"/>
        <v>{location: new google.maps.LatLng(37.71, -122.455), weight: 0},</v>
      </c>
      <c r="V84" t="str">
        <f t="shared" si="7"/>
        <v>{location: new google.maps.LatLng(37.71, -122.455), weight: 1},</v>
      </c>
      <c r="W84" t="str">
        <f t="shared" si="8"/>
        <v>{location: new google.maps.LatLng(37.71, -122.455), weight: 0},</v>
      </c>
      <c r="X84" t="str">
        <f t="shared" si="9"/>
        <v>{location: new google.maps.LatLng(37.71, -122.455), weight: 0},</v>
      </c>
      <c r="Y84" t="str">
        <f t="shared" si="10"/>
        <v>{location: new google.maps.LatLng(37.71, -122.455), weight: 0},</v>
      </c>
    </row>
    <row r="85" spans="1:25" x14ac:dyDescent="0.2">
      <c r="A85">
        <v>37.71</v>
      </c>
      <c r="B85">
        <v>-122.45399999999999</v>
      </c>
      <c r="C85">
        <v>0</v>
      </c>
      <c r="D85">
        <v>3</v>
      </c>
      <c r="E85">
        <v>0</v>
      </c>
      <c r="F85">
        <v>4</v>
      </c>
      <c r="G85">
        <v>1</v>
      </c>
      <c r="H85">
        <v>0</v>
      </c>
      <c r="I85">
        <v>12</v>
      </c>
      <c r="J85">
        <v>1</v>
      </c>
      <c r="K85">
        <v>5</v>
      </c>
      <c r="L85">
        <v>18</v>
      </c>
      <c r="M85">
        <f>VLOOKUP(H85,AE$2:$AJ$12,6,TRUE)</f>
        <v>0</v>
      </c>
      <c r="N85">
        <f>VLOOKUP(I85,AF$2:$AJ$12,5,TRUE)</f>
        <v>8</v>
      </c>
      <c r="O85">
        <f>VLOOKUP(J85,AG$2:$AJ$12,4,TRUE)</f>
        <v>3</v>
      </c>
      <c r="P85">
        <f>VLOOKUP(K85,AH$2:$AJ$12,3,TRUE)</f>
        <v>9</v>
      </c>
      <c r="Q85">
        <f>VLOOKUP(L85,AI$2:$AJ$12,2,TRUE)</f>
        <v>7</v>
      </c>
      <c r="T85" t="str">
        <f t="shared" si="11"/>
        <v>Crimepoint.create(latitude:37.71, longitude:-122.454, drugdrink:0, misdemean:8, theft:3, violent:9, total:7, drugdrinkct:0, misdemeanct:12, theftct:1, violentct:5, totalct:18)</v>
      </c>
      <c r="U85" t="str">
        <f t="shared" si="12"/>
        <v>{location: new google.maps.LatLng(37.71, -122.454), weight: 0},</v>
      </c>
      <c r="V85" t="str">
        <f t="shared" si="7"/>
        <v>{location: new google.maps.LatLng(37.71, -122.454), weight: 3},</v>
      </c>
      <c r="W85" t="str">
        <f t="shared" si="8"/>
        <v>{location: new google.maps.LatLng(37.71, -122.454), weight: 0},</v>
      </c>
      <c r="X85" t="str">
        <f t="shared" si="9"/>
        <v>{location: new google.maps.LatLng(37.71, -122.454), weight: 4},</v>
      </c>
      <c r="Y85" t="str">
        <f t="shared" si="10"/>
        <v>{location: new google.maps.LatLng(37.71, -122.454), weight: 1},</v>
      </c>
    </row>
    <row r="86" spans="1:25" x14ac:dyDescent="0.2">
      <c r="A86">
        <v>37.71</v>
      </c>
      <c r="B86">
        <v>-122.453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2</v>
      </c>
      <c r="K86">
        <v>0</v>
      </c>
      <c r="L86">
        <v>3</v>
      </c>
      <c r="M86">
        <f>VLOOKUP(H86,AE$2:$AJ$12,6,TRUE)</f>
        <v>0</v>
      </c>
      <c r="N86">
        <f>VLOOKUP(I86,AF$2:$AJ$12,5,TRUE)</f>
        <v>2</v>
      </c>
      <c r="O86">
        <f>VLOOKUP(J86,AG$2:$AJ$12,4,TRUE)</f>
        <v>4</v>
      </c>
      <c r="P86">
        <f>VLOOKUP(K86,AH$2:$AJ$12,3,TRUE)</f>
        <v>0</v>
      </c>
      <c r="Q86">
        <f>VLOOKUP(L86,AI$2:$AJ$12,2,TRUE)</f>
        <v>2</v>
      </c>
      <c r="T86" t="str">
        <f t="shared" si="11"/>
        <v>Crimepoint.create(latitude:37.71, longitude:-122.453, drugdrink:0, misdemean:2, theft:4, violent:0, total:2, drugdrinkct:0, misdemeanct:1, theftct:2, violentct:0, totalct:3)</v>
      </c>
      <c r="U86" t="str">
        <f t="shared" si="12"/>
        <v>{location: new google.maps.LatLng(37.71, -122.453), weight: 0},</v>
      </c>
      <c r="V86" t="str">
        <f t="shared" si="7"/>
        <v>{location: new google.maps.LatLng(37.71, -122.453), weight: 0},</v>
      </c>
      <c r="W86" t="str">
        <f t="shared" si="8"/>
        <v>{location: new google.maps.LatLng(37.71, -122.453), weight: 0},</v>
      </c>
      <c r="X86" t="str">
        <f t="shared" si="9"/>
        <v>{location: new google.maps.LatLng(37.71, -122.453), weight: 0},</v>
      </c>
      <c r="Y86" t="str">
        <f t="shared" si="10"/>
        <v>{location: new google.maps.LatLng(37.71, -122.453), weight: 0},</v>
      </c>
    </row>
    <row r="87" spans="1:25" x14ac:dyDescent="0.2">
      <c r="A87">
        <v>37.71</v>
      </c>
      <c r="B87">
        <v>-122.452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f>VLOOKUP(H87,AE$2:$AJ$12,6,TRUE)</f>
        <v>0</v>
      </c>
      <c r="N87">
        <f>VLOOKUP(I87,AF$2:$AJ$12,5,TRUE)</f>
        <v>0</v>
      </c>
      <c r="O87">
        <f>VLOOKUP(J87,AG$2:$AJ$12,4,TRUE)</f>
        <v>0</v>
      </c>
      <c r="P87">
        <f>VLOOKUP(K87,AH$2:$AJ$12,3,TRUE)</f>
        <v>7</v>
      </c>
      <c r="Q87">
        <f>VLOOKUP(L87,AI$2:$AJ$12,2,TRUE)</f>
        <v>0</v>
      </c>
      <c r="T87" t="str">
        <f t="shared" si="11"/>
        <v>Crimepoint.create(latitude:37.71, longitude:-122.452, drugdrink:0, misdemean:0, theft:0, violent:7, total:0, drugdrinkct:0, misdemeanct:0, theftct:0, violentct:1, totalct:1)</v>
      </c>
      <c r="U87" t="str">
        <f t="shared" si="12"/>
        <v>{location: new google.maps.LatLng(37.71, -122.452), weight: 0},</v>
      </c>
      <c r="V87" t="str">
        <f t="shared" si="7"/>
        <v>{location: new google.maps.LatLng(37.71, -122.452), weight: 0},</v>
      </c>
      <c r="W87" t="str">
        <f t="shared" si="8"/>
        <v>{location: new google.maps.LatLng(37.71, -122.452), weight: 0},</v>
      </c>
      <c r="X87" t="str">
        <f t="shared" si="9"/>
        <v>{location: new google.maps.LatLng(37.71, -122.452), weight: 1},</v>
      </c>
      <c r="Y87" t="str">
        <f t="shared" si="10"/>
        <v>{location: new google.maps.LatLng(37.71, -122.452), weight: 0},</v>
      </c>
    </row>
    <row r="88" spans="1:25" x14ac:dyDescent="0.2">
      <c r="A88">
        <v>37.71</v>
      </c>
      <c r="B88">
        <v>-122.45099999999999</v>
      </c>
      <c r="C88">
        <v>0</v>
      </c>
      <c r="D88">
        <v>2</v>
      </c>
      <c r="E88">
        <v>1</v>
      </c>
      <c r="F88">
        <v>4</v>
      </c>
      <c r="G88">
        <v>2</v>
      </c>
      <c r="H88">
        <v>0</v>
      </c>
      <c r="I88">
        <v>7</v>
      </c>
      <c r="J88">
        <v>7</v>
      </c>
      <c r="K88">
        <v>6</v>
      </c>
      <c r="L88">
        <v>20</v>
      </c>
      <c r="M88">
        <f>VLOOKUP(H88,AE$2:$AJ$12,6,TRUE)</f>
        <v>0</v>
      </c>
      <c r="N88">
        <f>VLOOKUP(I88,AF$2:$AJ$12,5,TRUE)</f>
        <v>7</v>
      </c>
      <c r="O88">
        <f>VLOOKUP(J88,AG$2:$AJ$12,4,TRUE)</f>
        <v>7</v>
      </c>
      <c r="P88">
        <f>VLOOKUP(K88,AH$2:$AJ$12,3,TRUE)</f>
        <v>9</v>
      </c>
      <c r="Q88">
        <f>VLOOKUP(L88,AI$2:$AJ$12,2,TRUE)</f>
        <v>7</v>
      </c>
      <c r="T88" t="str">
        <f t="shared" si="11"/>
        <v>Crimepoint.create(latitude:37.71, longitude:-122.451, drugdrink:0, misdemean:7, theft:7, violent:9, total:7, drugdrinkct:0, misdemeanct:7, theftct:7, violentct:6, totalct:20)</v>
      </c>
      <c r="U88" t="str">
        <f t="shared" si="12"/>
        <v>{location: new google.maps.LatLng(37.71, -122.451), weight: 0},</v>
      </c>
      <c r="V88" t="str">
        <f t="shared" si="7"/>
        <v>{location: new google.maps.LatLng(37.71, -122.451), weight: 2},</v>
      </c>
      <c r="W88" t="str">
        <f t="shared" si="8"/>
        <v>{location: new google.maps.LatLng(37.71, -122.451), weight: 1},</v>
      </c>
      <c r="X88" t="str">
        <f t="shared" si="9"/>
        <v>{location: new google.maps.LatLng(37.71, -122.451), weight: 4},</v>
      </c>
      <c r="Y88" t="str">
        <f t="shared" si="10"/>
        <v>{location: new google.maps.LatLng(37.71, -122.451), weight: 2},</v>
      </c>
    </row>
    <row r="89" spans="1:25" x14ac:dyDescent="0.2">
      <c r="A89">
        <v>37.71</v>
      </c>
      <c r="B89">
        <v>-122.45</v>
      </c>
      <c r="C89">
        <v>0</v>
      </c>
      <c r="D89">
        <v>3</v>
      </c>
      <c r="E89">
        <v>1</v>
      </c>
      <c r="F89">
        <v>1</v>
      </c>
      <c r="G89">
        <v>1</v>
      </c>
      <c r="H89">
        <v>0</v>
      </c>
      <c r="I89">
        <v>13</v>
      </c>
      <c r="J89">
        <v>4</v>
      </c>
      <c r="K89">
        <v>1</v>
      </c>
      <c r="L89">
        <v>18</v>
      </c>
      <c r="M89">
        <f>VLOOKUP(H89,AE$2:$AJ$12,6,TRUE)</f>
        <v>0</v>
      </c>
      <c r="N89">
        <f>VLOOKUP(I89,AF$2:$AJ$12,5,TRUE)</f>
        <v>8</v>
      </c>
      <c r="O89">
        <f>VLOOKUP(J89,AG$2:$AJ$12,4,TRUE)</f>
        <v>6</v>
      </c>
      <c r="P89">
        <f>VLOOKUP(K89,AH$2:$AJ$12,3,TRUE)</f>
        <v>7</v>
      </c>
      <c r="Q89">
        <f>VLOOKUP(L89,AI$2:$AJ$12,2,TRUE)</f>
        <v>7</v>
      </c>
      <c r="T89" t="str">
        <f t="shared" si="11"/>
        <v>Crimepoint.create(latitude:37.71, longitude:-122.45, drugdrink:0, misdemean:8, theft:6, violent:7, total:7, drugdrinkct:0, misdemeanct:13, theftct:4, violentct:1, totalct:18)</v>
      </c>
      <c r="U89" t="str">
        <f t="shared" si="12"/>
        <v>{location: new google.maps.LatLng(37.71, -122.45), weight: 0},</v>
      </c>
      <c r="V89" t="str">
        <f t="shared" si="7"/>
        <v>{location: new google.maps.LatLng(37.71, -122.45), weight: 3},</v>
      </c>
      <c r="W89" t="str">
        <f t="shared" si="8"/>
        <v>{location: new google.maps.LatLng(37.71, -122.45), weight: 1},</v>
      </c>
      <c r="X89" t="str">
        <f t="shared" si="9"/>
        <v>{location: new google.maps.LatLng(37.71, -122.45), weight: 1},</v>
      </c>
      <c r="Y89" t="str">
        <f t="shared" si="10"/>
        <v>{location: new google.maps.LatLng(37.71, -122.45), weight: 1},</v>
      </c>
    </row>
    <row r="90" spans="1:25" x14ac:dyDescent="0.2">
      <c r="A90">
        <v>37.71</v>
      </c>
      <c r="B90">
        <v>-122.449</v>
      </c>
      <c r="C90">
        <v>1</v>
      </c>
      <c r="D90">
        <v>0</v>
      </c>
      <c r="E90">
        <v>0</v>
      </c>
      <c r="F90">
        <v>1</v>
      </c>
      <c r="G90">
        <v>0</v>
      </c>
      <c r="H90">
        <v>2</v>
      </c>
      <c r="I90">
        <v>2</v>
      </c>
      <c r="J90">
        <v>0</v>
      </c>
      <c r="K90">
        <v>1</v>
      </c>
      <c r="L90">
        <v>5</v>
      </c>
      <c r="M90">
        <f>VLOOKUP(H90,AE$2:$AJ$12,6,TRUE)</f>
        <v>9</v>
      </c>
      <c r="N90">
        <f>VLOOKUP(I90,AF$2:$AJ$12,5,TRUE)</f>
        <v>4</v>
      </c>
      <c r="O90">
        <f>VLOOKUP(J90,AG$2:$AJ$12,4,TRUE)</f>
        <v>0</v>
      </c>
      <c r="P90">
        <f>VLOOKUP(K90,AH$2:$AJ$12,3,TRUE)</f>
        <v>7</v>
      </c>
      <c r="Q90">
        <f>VLOOKUP(L90,AI$2:$AJ$12,2,TRUE)</f>
        <v>4</v>
      </c>
      <c r="T90" t="str">
        <f t="shared" si="11"/>
        <v>Crimepoint.create(latitude:37.71, longitude:-122.449, drugdrink:9, misdemean:4, theft:0, violent:7, total:4, drugdrinkct:2, misdemeanct:2, theftct:0, violentct:1, totalct:5)</v>
      </c>
      <c r="U90" t="str">
        <f t="shared" si="12"/>
        <v>{location: new google.maps.LatLng(37.71, -122.449), weight: 1},</v>
      </c>
      <c r="V90" t="str">
        <f t="shared" si="7"/>
        <v>{location: new google.maps.LatLng(37.71, -122.449), weight: 0},</v>
      </c>
      <c r="W90" t="str">
        <f t="shared" si="8"/>
        <v>{location: new google.maps.LatLng(37.71, -122.449), weight: 0},</v>
      </c>
      <c r="X90" t="str">
        <f t="shared" si="9"/>
        <v>{location: new google.maps.LatLng(37.71, -122.449), weight: 1},</v>
      </c>
      <c r="Y90" t="str">
        <f t="shared" si="10"/>
        <v>{location: new google.maps.LatLng(37.71, -122.449), weight: 0},</v>
      </c>
    </row>
    <row r="91" spans="1:25" x14ac:dyDescent="0.2">
      <c r="A91">
        <v>37.71</v>
      </c>
      <c r="B91">
        <v>-122.44799999999999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3</v>
      </c>
      <c r="J91">
        <v>0</v>
      </c>
      <c r="K91">
        <v>0</v>
      </c>
      <c r="L91">
        <v>3</v>
      </c>
      <c r="M91">
        <f>VLOOKUP(H91,AE$2:$AJ$12,6,TRUE)</f>
        <v>0</v>
      </c>
      <c r="N91">
        <f>VLOOKUP(I91,AF$2:$AJ$12,5,TRUE)</f>
        <v>5</v>
      </c>
      <c r="O91">
        <f>VLOOKUP(J91,AG$2:$AJ$12,4,TRUE)</f>
        <v>0</v>
      </c>
      <c r="P91">
        <f>VLOOKUP(K91,AH$2:$AJ$12,3,TRUE)</f>
        <v>0</v>
      </c>
      <c r="Q91">
        <f>VLOOKUP(L91,AI$2:$AJ$12,2,TRUE)</f>
        <v>2</v>
      </c>
      <c r="T91" t="str">
        <f t="shared" si="11"/>
        <v>Crimepoint.create(latitude:37.71, longitude:-122.448, drugdrink:0, misdemean:5, theft:0, violent:0, total:2, drugdrinkct:0, misdemeanct:3, theftct:0, violentct:0, totalct:3)</v>
      </c>
      <c r="U91" t="str">
        <f t="shared" si="12"/>
        <v>{location: new google.maps.LatLng(37.71, -122.448), weight: 0},</v>
      </c>
      <c r="V91" t="str">
        <f t="shared" si="7"/>
        <v>{location: new google.maps.LatLng(37.71, -122.448), weight: 1},</v>
      </c>
      <c r="W91" t="str">
        <f t="shared" si="8"/>
        <v>{location: new google.maps.LatLng(37.71, -122.448), weight: 0},</v>
      </c>
      <c r="X91" t="str">
        <f t="shared" si="9"/>
        <v>{location: new google.maps.LatLng(37.71, -122.448), weight: 0},</v>
      </c>
      <c r="Y91" t="str">
        <f t="shared" si="10"/>
        <v>{location: new google.maps.LatLng(37.71, -122.448), weight: 0},</v>
      </c>
    </row>
    <row r="92" spans="1:25" x14ac:dyDescent="0.2">
      <c r="A92">
        <v>37.71</v>
      </c>
      <c r="B92">
        <v>-122.446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>
        <v>6</v>
      </c>
      <c r="K92">
        <v>1</v>
      </c>
      <c r="L92">
        <v>7</v>
      </c>
      <c r="M92">
        <f>VLOOKUP(H92,AE$2:$AJ$12,6,TRUE)</f>
        <v>0</v>
      </c>
      <c r="N92">
        <f>VLOOKUP(I92,AF$2:$AJ$12,5,TRUE)</f>
        <v>0</v>
      </c>
      <c r="O92">
        <f>VLOOKUP(J92,AG$2:$AJ$12,4,TRUE)</f>
        <v>7</v>
      </c>
      <c r="P92">
        <f>VLOOKUP(K92,AH$2:$AJ$12,3,TRUE)</f>
        <v>7</v>
      </c>
      <c r="Q92">
        <f>VLOOKUP(L92,AI$2:$AJ$12,2,TRUE)</f>
        <v>5</v>
      </c>
      <c r="T92" t="str">
        <f t="shared" si="11"/>
        <v>Crimepoint.create(latitude:37.71, longitude:-122.446, drugdrink:0, misdemean:0, theft:7, violent:7, total:5, drugdrinkct:0, misdemeanct:0, theftct:6, violentct:1, totalct:7)</v>
      </c>
      <c r="U92" t="str">
        <f t="shared" si="12"/>
        <v>{location: new google.maps.LatLng(37.71, -122.446), weight: 0},</v>
      </c>
      <c r="V92" t="str">
        <f t="shared" si="7"/>
        <v>{location: new google.maps.LatLng(37.71, -122.446), weight: 0},</v>
      </c>
      <c r="W92" t="str">
        <f t="shared" si="8"/>
        <v>{location: new google.maps.LatLng(37.71, -122.446), weight: 1},</v>
      </c>
      <c r="X92" t="str">
        <f t="shared" si="9"/>
        <v>{location: new google.maps.LatLng(37.71, -122.446), weight: 1},</v>
      </c>
      <c r="Y92" t="str">
        <f t="shared" si="10"/>
        <v>{location: new google.maps.LatLng(37.71, -122.446), weight: 1},</v>
      </c>
    </row>
    <row r="93" spans="1:25" x14ac:dyDescent="0.2">
      <c r="A93">
        <v>37.71</v>
      </c>
      <c r="B93">
        <v>-122.444</v>
      </c>
      <c r="C93">
        <v>0</v>
      </c>
      <c r="D93">
        <v>2</v>
      </c>
      <c r="E93">
        <v>0</v>
      </c>
      <c r="F93">
        <v>1</v>
      </c>
      <c r="G93">
        <v>1</v>
      </c>
      <c r="H93">
        <v>0</v>
      </c>
      <c r="I93">
        <v>9</v>
      </c>
      <c r="J93">
        <v>1</v>
      </c>
      <c r="K93">
        <v>1</v>
      </c>
      <c r="L93">
        <v>11</v>
      </c>
      <c r="M93">
        <f>VLOOKUP(H93,AE$2:$AJ$12,6,TRUE)</f>
        <v>0</v>
      </c>
      <c r="N93">
        <f>VLOOKUP(I93,AF$2:$AJ$12,5,TRUE)</f>
        <v>7</v>
      </c>
      <c r="O93">
        <f>VLOOKUP(J93,AG$2:$AJ$12,4,TRUE)</f>
        <v>3</v>
      </c>
      <c r="P93">
        <f>VLOOKUP(K93,AH$2:$AJ$12,3,TRUE)</f>
        <v>7</v>
      </c>
      <c r="Q93">
        <f>VLOOKUP(L93,AI$2:$AJ$12,2,TRUE)</f>
        <v>6</v>
      </c>
      <c r="T93" t="str">
        <f t="shared" si="11"/>
        <v>Crimepoint.create(latitude:37.71, longitude:-122.444, drugdrink:0, misdemean:7, theft:3, violent:7, total:6, drugdrinkct:0, misdemeanct:9, theftct:1, violentct:1, totalct:11)</v>
      </c>
      <c r="U93" t="str">
        <f t="shared" si="12"/>
        <v>{location: new google.maps.LatLng(37.71, -122.444), weight: 0},</v>
      </c>
      <c r="V93" t="str">
        <f t="shared" si="7"/>
        <v>{location: new google.maps.LatLng(37.71, -122.444), weight: 2},</v>
      </c>
      <c r="W93" t="str">
        <f t="shared" si="8"/>
        <v>{location: new google.maps.LatLng(37.71, -122.444), weight: 0},</v>
      </c>
      <c r="X93" t="str">
        <f t="shared" si="9"/>
        <v>{location: new google.maps.LatLng(37.71, -122.444), weight: 1},</v>
      </c>
      <c r="Y93" t="str">
        <f t="shared" si="10"/>
        <v>{location: new google.maps.LatLng(37.71, -122.444), weight: 1},</v>
      </c>
    </row>
    <row r="94" spans="1:25" x14ac:dyDescent="0.2">
      <c r="A94">
        <v>37.71</v>
      </c>
      <c r="B94">
        <v>-122.443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4</v>
      </c>
      <c r="J94">
        <v>0</v>
      </c>
      <c r="K94">
        <v>0</v>
      </c>
      <c r="L94">
        <v>4</v>
      </c>
      <c r="M94">
        <f>VLOOKUP(H94,AE$2:$AJ$12,6,TRUE)</f>
        <v>0</v>
      </c>
      <c r="N94">
        <f>VLOOKUP(I94,AF$2:$AJ$12,5,TRUE)</f>
        <v>6</v>
      </c>
      <c r="O94">
        <f>VLOOKUP(J94,AG$2:$AJ$12,4,TRUE)</f>
        <v>0</v>
      </c>
      <c r="P94">
        <f>VLOOKUP(K94,AH$2:$AJ$12,3,TRUE)</f>
        <v>0</v>
      </c>
      <c r="Q94">
        <f>VLOOKUP(L94,AI$2:$AJ$12,2,TRUE)</f>
        <v>3</v>
      </c>
      <c r="T94" t="str">
        <f t="shared" si="11"/>
        <v>Crimepoint.create(latitude:37.71, longitude:-122.443, drugdrink:0, misdemean:6, theft:0, violent:0, total:3, drugdrinkct:0, misdemeanct:4, theftct:0, violentct:0, totalct:4)</v>
      </c>
      <c r="U94" t="str">
        <f t="shared" si="12"/>
        <v>{location: new google.maps.LatLng(37.71, -122.443), weight: 0},</v>
      </c>
      <c r="V94" t="str">
        <f t="shared" si="7"/>
        <v>{location: new google.maps.LatLng(37.71, -122.443), weight: 1},</v>
      </c>
      <c r="W94" t="str">
        <f t="shared" si="8"/>
        <v>{location: new google.maps.LatLng(37.71, -122.443), weight: 0},</v>
      </c>
      <c r="X94" t="str">
        <f t="shared" si="9"/>
        <v>{location: new google.maps.LatLng(37.71, -122.443), weight: 0},</v>
      </c>
      <c r="Y94" t="str">
        <f t="shared" si="10"/>
        <v>{location: new google.maps.LatLng(37.71, -122.443), weight: 0},</v>
      </c>
    </row>
    <row r="95" spans="1:25" x14ac:dyDescent="0.2">
      <c r="A95">
        <v>37.71</v>
      </c>
      <c r="B95">
        <v>-122.44199999999999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</v>
      </c>
      <c r="J95">
        <v>2</v>
      </c>
      <c r="K95">
        <v>1</v>
      </c>
      <c r="L95">
        <v>4</v>
      </c>
      <c r="M95">
        <f>VLOOKUP(H95,AE$2:$AJ$12,6,TRUE)</f>
        <v>0</v>
      </c>
      <c r="N95">
        <f>VLOOKUP(I95,AF$2:$AJ$12,5,TRUE)</f>
        <v>2</v>
      </c>
      <c r="O95">
        <f>VLOOKUP(J95,AG$2:$AJ$12,4,TRUE)</f>
        <v>4</v>
      </c>
      <c r="P95">
        <f>VLOOKUP(K95,AH$2:$AJ$12,3,TRUE)</f>
        <v>7</v>
      </c>
      <c r="Q95">
        <f>VLOOKUP(L95,AI$2:$AJ$12,2,TRUE)</f>
        <v>3</v>
      </c>
      <c r="T95" t="str">
        <f t="shared" si="11"/>
        <v>Crimepoint.create(latitude:37.71, longitude:-122.442, drugdrink:0, misdemean:2, theft:4, violent:7, total:3, drugdrinkct:0, misdemeanct:1, theftct:2, violentct:1, totalct:4)</v>
      </c>
      <c r="U95" t="str">
        <f t="shared" si="12"/>
        <v>{location: new google.maps.LatLng(37.71, -122.442), weight: 0},</v>
      </c>
      <c r="V95" t="str">
        <f t="shared" si="7"/>
        <v>{location: new google.maps.LatLng(37.71, -122.442), weight: 0},</v>
      </c>
      <c r="W95" t="str">
        <f t="shared" si="8"/>
        <v>{location: new google.maps.LatLng(37.71, -122.442), weight: 0},</v>
      </c>
      <c r="X95" t="str">
        <f t="shared" si="9"/>
        <v>{location: new google.maps.LatLng(37.71, -122.442), weight: 1},</v>
      </c>
      <c r="Y95" t="str">
        <f t="shared" si="10"/>
        <v>{location: new google.maps.LatLng(37.71, -122.442), weight: 0},</v>
      </c>
    </row>
    <row r="96" spans="1:25" x14ac:dyDescent="0.2">
      <c r="A96">
        <v>37.71</v>
      </c>
      <c r="B96">
        <v>-122.441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3</v>
      </c>
      <c r="J96">
        <v>2</v>
      </c>
      <c r="K96">
        <v>1</v>
      </c>
      <c r="L96">
        <v>6</v>
      </c>
      <c r="M96">
        <f>VLOOKUP(H96,AE$2:$AJ$12,6,TRUE)</f>
        <v>0</v>
      </c>
      <c r="N96">
        <f>VLOOKUP(I96,AF$2:$AJ$12,5,TRUE)</f>
        <v>5</v>
      </c>
      <c r="O96">
        <f>VLOOKUP(J96,AG$2:$AJ$12,4,TRUE)</f>
        <v>4</v>
      </c>
      <c r="P96">
        <f>VLOOKUP(K96,AH$2:$AJ$12,3,TRUE)</f>
        <v>7</v>
      </c>
      <c r="Q96">
        <f>VLOOKUP(L96,AI$2:$AJ$12,2,TRUE)</f>
        <v>4</v>
      </c>
      <c r="T96" t="str">
        <f t="shared" si="11"/>
        <v>Crimepoint.create(latitude:37.71, longitude:-122.441, drugdrink:0, misdemean:5, theft:4, violent:7, total:4, drugdrinkct:0, misdemeanct:3, theftct:2, violentct:1, totalct:6)</v>
      </c>
      <c r="U96" t="str">
        <f t="shared" si="12"/>
        <v>{location: new google.maps.LatLng(37.71, -122.441), weight: 0},</v>
      </c>
      <c r="V96" t="str">
        <f t="shared" si="7"/>
        <v>{location: new google.maps.LatLng(37.71, -122.441), weight: 1},</v>
      </c>
      <c r="W96" t="str">
        <f t="shared" si="8"/>
        <v>{location: new google.maps.LatLng(37.71, -122.441), weight: 0},</v>
      </c>
      <c r="X96" t="str">
        <f t="shared" si="9"/>
        <v>{location: new google.maps.LatLng(37.71, -122.441), weight: 1},</v>
      </c>
      <c r="Y96" t="str">
        <f t="shared" si="10"/>
        <v>{location: new google.maps.LatLng(37.71, -122.441), weight: 0},</v>
      </c>
    </row>
    <row r="97" spans="1:25" x14ac:dyDescent="0.2">
      <c r="A97">
        <v>37.71</v>
      </c>
      <c r="B97">
        <v>-122.44</v>
      </c>
      <c r="C97">
        <v>0</v>
      </c>
      <c r="D97">
        <v>0</v>
      </c>
      <c r="E97">
        <v>0</v>
      </c>
      <c r="F97">
        <v>2</v>
      </c>
      <c r="G97">
        <v>1</v>
      </c>
      <c r="H97">
        <v>0</v>
      </c>
      <c r="I97">
        <v>2</v>
      </c>
      <c r="J97">
        <v>2</v>
      </c>
      <c r="K97">
        <v>3</v>
      </c>
      <c r="L97">
        <v>7</v>
      </c>
      <c r="M97">
        <f>VLOOKUP(H97,AE$2:$AJ$12,6,TRUE)</f>
        <v>0</v>
      </c>
      <c r="N97">
        <f>VLOOKUP(I97,AF$2:$AJ$12,5,TRUE)</f>
        <v>4</v>
      </c>
      <c r="O97">
        <f>VLOOKUP(J97,AG$2:$AJ$12,4,TRUE)</f>
        <v>4</v>
      </c>
      <c r="P97">
        <f>VLOOKUP(K97,AH$2:$AJ$12,3,TRUE)</f>
        <v>8</v>
      </c>
      <c r="Q97">
        <f>VLOOKUP(L97,AI$2:$AJ$12,2,TRUE)</f>
        <v>5</v>
      </c>
      <c r="T97" t="str">
        <f t="shared" si="11"/>
        <v>Crimepoint.create(latitude:37.71, longitude:-122.44, drugdrink:0, misdemean:4, theft:4, violent:8, total:5, drugdrinkct:0, misdemeanct:2, theftct:2, violentct:3, totalct:7)</v>
      </c>
      <c r="U97" t="str">
        <f t="shared" si="12"/>
        <v>{location: new google.maps.LatLng(37.71, -122.44), weight: 0},</v>
      </c>
      <c r="V97" t="str">
        <f t="shared" si="7"/>
        <v>{location: new google.maps.LatLng(37.71, -122.44), weight: 0},</v>
      </c>
      <c r="W97" t="str">
        <f t="shared" si="8"/>
        <v>{location: new google.maps.LatLng(37.71, -122.44), weight: 0},</v>
      </c>
      <c r="X97" t="str">
        <f t="shared" si="9"/>
        <v>{location: new google.maps.LatLng(37.71, -122.44), weight: 2},</v>
      </c>
      <c r="Y97" t="str">
        <f t="shared" si="10"/>
        <v>{location: new google.maps.LatLng(37.71, -122.44), weight: 1},</v>
      </c>
    </row>
    <row r="98" spans="1:25" x14ac:dyDescent="0.2">
      <c r="A98">
        <v>37.71</v>
      </c>
      <c r="B98">
        <v>-122.43899999999999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f>VLOOKUP(H98,AE$2:$AJ$12,6,TRUE)</f>
        <v>0</v>
      </c>
      <c r="N98">
        <f>VLOOKUP(I98,AF$2:$AJ$12,5,TRUE)</f>
        <v>0</v>
      </c>
      <c r="O98">
        <f>VLOOKUP(J98,AG$2:$AJ$12,4,TRUE)</f>
        <v>3</v>
      </c>
      <c r="P98">
        <f>VLOOKUP(K98,AH$2:$AJ$12,3,TRUE)</f>
        <v>0</v>
      </c>
      <c r="Q98">
        <f>VLOOKUP(L98,AI$2:$AJ$12,2,TRUE)</f>
        <v>0</v>
      </c>
      <c r="T98" t="str">
        <f t="shared" si="11"/>
        <v>Crimepoint.create(latitude:37.71, longitude:-122.439, drugdrink:0, misdemean:0, theft:3, violent:0, total:0, drugdrinkct:0, misdemeanct:0, theftct:1, violentct:0, totalct:1)</v>
      </c>
      <c r="U98" t="str">
        <f t="shared" si="12"/>
        <v>{location: new google.maps.LatLng(37.71, -122.439), weight: 0},</v>
      </c>
      <c r="V98" t="str">
        <f t="shared" si="7"/>
        <v>{location: new google.maps.LatLng(37.71, -122.439), weight: 0},</v>
      </c>
      <c r="W98" t="str">
        <f t="shared" si="8"/>
        <v>{location: new google.maps.LatLng(37.71, -122.439), weight: 0},</v>
      </c>
      <c r="X98" t="str">
        <f t="shared" si="9"/>
        <v>{location: new google.maps.LatLng(37.71, -122.439), weight: 0},</v>
      </c>
      <c r="Y98" t="str">
        <f t="shared" si="10"/>
        <v>{location: new google.maps.LatLng(37.71, -122.439), weight: 0},</v>
      </c>
    </row>
    <row r="99" spans="1:25" x14ac:dyDescent="0.2">
      <c r="A99">
        <v>37.71</v>
      </c>
      <c r="B99">
        <v>-122.438</v>
      </c>
      <c r="C99">
        <v>1</v>
      </c>
      <c r="D99">
        <v>1</v>
      </c>
      <c r="E99">
        <v>0</v>
      </c>
      <c r="F99">
        <v>0</v>
      </c>
      <c r="G99">
        <v>0</v>
      </c>
      <c r="H99">
        <v>1</v>
      </c>
      <c r="I99">
        <v>4</v>
      </c>
      <c r="J99">
        <v>1</v>
      </c>
      <c r="K99">
        <v>0</v>
      </c>
      <c r="L99">
        <v>6</v>
      </c>
      <c r="M99">
        <f>VLOOKUP(H99,AE$2:$AJ$12,6,TRUE)</f>
        <v>8</v>
      </c>
      <c r="N99">
        <f>VLOOKUP(I99,AF$2:$AJ$12,5,TRUE)</f>
        <v>6</v>
      </c>
      <c r="O99">
        <f>VLOOKUP(J99,AG$2:$AJ$12,4,TRUE)</f>
        <v>3</v>
      </c>
      <c r="P99">
        <f>VLOOKUP(K99,AH$2:$AJ$12,3,TRUE)</f>
        <v>0</v>
      </c>
      <c r="Q99">
        <f>VLOOKUP(L99,AI$2:$AJ$12,2,TRUE)</f>
        <v>4</v>
      </c>
      <c r="T99" t="str">
        <f t="shared" si="11"/>
        <v>Crimepoint.create(latitude:37.71, longitude:-122.438, drugdrink:8, misdemean:6, theft:3, violent:0, total:4, drugdrinkct:1, misdemeanct:4, theftct:1, violentct:0, totalct:6)</v>
      </c>
      <c r="U99" t="str">
        <f t="shared" si="12"/>
        <v>{location: new google.maps.LatLng(37.71, -122.438), weight: 1},</v>
      </c>
      <c r="V99" t="str">
        <f t="shared" si="7"/>
        <v>{location: new google.maps.LatLng(37.71, -122.438), weight: 1},</v>
      </c>
      <c r="W99" t="str">
        <f t="shared" si="8"/>
        <v>{location: new google.maps.LatLng(37.71, -122.438), weight: 0},</v>
      </c>
      <c r="X99" t="str">
        <f t="shared" si="9"/>
        <v>{location: new google.maps.LatLng(37.71, -122.438), weight: 0},</v>
      </c>
      <c r="Y99" t="str">
        <f t="shared" si="10"/>
        <v>{location: new google.maps.LatLng(37.71, -122.438), weight: 0},</v>
      </c>
    </row>
    <row r="100" spans="1:25" x14ac:dyDescent="0.2">
      <c r="A100">
        <v>37.71</v>
      </c>
      <c r="B100">
        <v>-122.434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2</v>
      </c>
      <c r="J100">
        <v>0</v>
      </c>
      <c r="K100">
        <v>1</v>
      </c>
      <c r="L100">
        <v>3</v>
      </c>
      <c r="M100">
        <f>VLOOKUP(H100,AE$2:$AJ$12,6,TRUE)</f>
        <v>0</v>
      </c>
      <c r="N100">
        <f>VLOOKUP(I100,AF$2:$AJ$12,5,TRUE)</f>
        <v>4</v>
      </c>
      <c r="O100">
        <f>VLOOKUP(J100,AG$2:$AJ$12,4,TRUE)</f>
        <v>0</v>
      </c>
      <c r="P100">
        <f>VLOOKUP(K100,AH$2:$AJ$12,3,TRUE)</f>
        <v>7</v>
      </c>
      <c r="Q100">
        <f>VLOOKUP(L100,AI$2:$AJ$12,2,TRUE)</f>
        <v>2</v>
      </c>
      <c r="T100" t="str">
        <f t="shared" si="11"/>
        <v>Crimepoint.create(latitude:37.71, longitude:-122.434, drugdrink:0, misdemean:4, theft:0, violent:7, total:2, drugdrinkct:0, misdemeanct:2, theftct:0, violentct:1, totalct:3)</v>
      </c>
      <c r="U100" t="str">
        <f t="shared" si="12"/>
        <v>{location: new google.maps.LatLng(37.71, -122.434), weight: 0},</v>
      </c>
      <c r="V100" t="str">
        <f t="shared" si="7"/>
        <v>{location: new google.maps.LatLng(37.71, -122.434), weight: 0},</v>
      </c>
      <c r="W100" t="str">
        <f t="shared" si="8"/>
        <v>{location: new google.maps.LatLng(37.71, -122.434), weight: 0},</v>
      </c>
      <c r="X100" t="str">
        <f t="shared" si="9"/>
        <v>{location: new google.maps.LatLng(37.71, -122.434), weight: 1},</v>
      </c>
      <c r="Y100" t="str">
        <f t="shared" si="10"/>
        <v>{location: new google.maps.LatLng(37.71, -122.434), weight: 0},</v>
      </c>
    </row>
    <row r="101" spans="1:25" x14ac:dyDescent="0.2">
      <c r="A101">
        <v>37.71</v>
      </c>
      <c r="B101">
        <v>-122.43300000000001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4</v>
      </c>
      <c r="K101">
        <v>0</v>
      </c>
      <c r="L101">
        <v>5</v>
      </c>
      <c r="M101">
        <f>VLOOKUP(H101,AE$2:$AJ$12,6,TRUE)</f>
        <v>0</v>
      </c>
      <c r="N101">
        <f>VLOOKUP(I101,AF$2:$AJ$12,5,TRUE)</f>
        <v>2</v>
      </c>
      <c r="O101">
        <f>VLOOKUP(J101,AG$2:$AJ$12,4,TRUE)</f>
        <v>6</v>
      </c>
      <c r="P101">
        <f>VLOOKUP(K101,AH$2:$AJ$12,3,TRUE)</f>
        <v>0</v>
      </c>
      <c r="Q101">
        <f>VLOOKUP(L101,AI$2:$AJ$12,2,TRUE)</f>
        <v>4</v>
      </c>
      <c r="T101" t="str">
        <f t="shared" si="11"/>
        <v>Crimepoint.create(latitude:37.71, longitude:-122.433, drugdrink:0, misdemean:2, theft:6, violent:0, total:4, drugdrinkct:0, misdemeanct:1, theftct:4, violentct:0, totalct:5)</v>
      </c>
      <c r="U101" t="str">
        <f t="shared" si="12"/>
        <v>{location: new google.maps.LatLng(37.71, -122.433), weight: 0},</v>
      </c>
      <c r="V101" t="str">
        <f t="shared" si="7"/>
        <v>{location: new google.maps.LatLng(37.71, -122.433), weight: 0},</v>
      </c>
      <c r="W101" t="str">
        <f t="shared" si="8"/>
        <v>{location: new google.maps.LatLng(37.71, -122.433), weight: 1},</v>
      </c>
      <c r="X101" t="str">
        <f t="shared" si="9"/>
        <v>{location: new google.maps.LatLng(37.71, -122.433), weight: 0},</v>
      </c>
      <c r="Y101" t="str">
        <f t="shared" si="10"/>
        <v>{location: new google.maps.LatLng(37.71, -122.433), weight: 0},</v>
      </c>
    </row>
    <row r="102" spans="1:25" x14ac:dyDescent="0.2">
      <c r="A102">
        <v>37.71</v>
      </c>
      <c r="B102">
        <v>-122.432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0</v>
      </c>
      <c r="L102">
        <v>3</v>
      </c>
      <c r="M102">
        <f>VLOOKUP(H102,AE$2:$AJ$12,6,TRUE)</f>
        <v>0</v>
      </c>
      <c r="N102">
        <f>VLOOKUP(I102,AF$2:$AJ$12,5,TRUE)</f>
        <v>4</v>
      </c>
      <c r="O102">
        <f>VLOOKUP(J102,AG$2:$AJ$12,4,TRUE)</f>
        <v>3</v>
      </c>
      <c r="P102">
        <f>VLOOKUP(K102,AH$2:$AJ$12,3,TRUE)</f>
        <v>0</v>
      </c>
      <c r="Q102">
        <f>VLOOKUP(L102,AI$2:$AJ$12,2,TRUE)</f>
        <v>2</v>
      </c>
      <c r="T102" t="str">
        <f t="shared" si="11"/>
        <v>Crimepoint.create(latitude:37.71, longitude:-122.432, drugdrink:0, misdemean:4, theft:3, violent:0, total:2, drugdrinkct:0, misdemeanct:2, theftct:1, violentct:0, totalct:3)</v>
      </c>
      <c r="U102" t="str">
        <f t="shared" si="12"/>
        <v>{location: new google.maps.LatLng(37.71, -122.432), weight: 0},</v>
      </c>
      <c r="V102" t="str">
        <f t="shared" si="7"/>
        <v>{location: new google.maps.LatLng(37.71, -122.432), weight: 0},</v>
      </c>
      <c r="W102" t="str">
        <f t="shared" si="8"/>
        <v>{location: new google.maps.LatLng(37.71, -122.432), weight: 0},</v>
      </c>
      <c r="X102" t="str">
        <f t="shared" si="9"/>
        <v>{location: new google.maps.LatLng(37.71, -122.432), weight: 0},</v>
      </c>
      <c r="Y102" t="str">
        <f t="shared" si="10"/>
        <v>{location: new google.maps.LatLng(37.71, -122.432), weight: 0},</v>
      </c>
    </row>
    <row r="103" spans="1:25" x14ac:dyDescent="0.2">
      <c r="A103">
        <v>37.71</v>
      </c>
      <c r="B103">
        <v>-122.431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2</v>
      </c>
      <c r="K103">
        <v>2</v>
      </c>
      <c r="L103">
        <v>5</v>
      </c>
      <c r="M103">
        <f>VLOOKUP(H103,AE$2:$AJ$12,6,TRUE)</f>
        <v>0</v>
      </c>
      <c r="N103">
        <f>VLOOKUP(I103,AF$2:$AJ$12,5,TRUE)</f>
        <v>2</v>
      </c>
      <c r="O103">
        <f>VLOOKUP(J103,AG$2:$AJ$12,4,TRUE)</f>
        <v>4</v>
      </c>
      <c r="P103">
        <f>VLOOKUP(K103,AH$2:$AJ$12,3,TRUE)</f>
        <v>7</v>
      </c>
      <c r="Q103">
        <f>VLOOKUP(L103,AI$2:$AJ$12,2,TRUE)</f>
        <v>4</v>
      </c>
      <c r="T103" t="str">
        <f t="shared" si="11"/>
        <v>Crimepoint.create(latitude:37.71, longitude:-122.431, drugdrink:0, misdemean:2, theft:4, violent:7, total:4, drugdrinkct:0, misdemeanct:1, theftct:2, violentct:2, totalct:5)</v>
      </c>
      <c r="U103" t="str">
        <f t="shared" si="12"/>
        <v>{location: new google.maps.LatLng(37.71, -122.431), weight: 0},</v>
      </c>
      <c r="V103" t="str">
        <f t="shared" si="7"/>
        <v>{location: new google.maps.LatLng(37.71, -122.431), weight: 0},</v>
      </c>
      <c r="W103" t="str">
        <f t="shared" si="8"/>
        <v>{location: new google.maps.LatLng(37.71, -122.431), weight: 0},</v>
      </c>
      <c r="X103" t="str">
        <f t="shared" si="9"/>
        <v>{location: new google.maps.LatLng(37.71, -122.431), weight: 1},</v>
      </c>
      <c r="Y103" t="str">
        <f t="shared" si="10"/>
        <v>{location: new google.maps.LatLng(37.71, -122.431), weight: 0},</v>
      </c>
    </row>
    <row r="104" spans="1:25" x14ac:dyDescent="0.2">
      <c r="A104">
        <v>37.71</v>
      </c>
      <c r="B104">
        <v>-122.426</v>
      </c>
      <c r="C104">
        <v>0</v>
      </c>
      <c r="D104">
        <v>1</v>
      </c>
      <c r="E104">
        <v>0</v>
      </c>
      <c r="F104">
        <v>2</v>
      </c>
      <c r="G104">
        <v>1</v>
      </c>
      <c r="H104">
        <v>0</v>
      </c>
      <c r="I104">
        <v>3</v>
      </c>
      <c r="J104">
        <v>3</v>
      </c>
      <c r="K104">
        <v>3</v>
      </c>
      <c r="L104">
        <v>9</v>
      </c>
      <c r="M104">
        <f>VLOOKUP(H104,AE$2:$AJ$12,6,TRUE)</f>
        <v>0</v>
      </c>
      <c r="N104">
        <f>VLOOKUP(I104,AF$2:$AJ$12,5,TRUE)</f>
        <v>5</v>
      </c>
      <c r="O104">
        <f>VLOOKUP(J104,AG$2:$AJ$12,4,TRUE)</f>
        <v>5</v>
      </c>
      <c r="P104">
        <f>VLOOKUP(K104,AH$2:$AJ$12,3,TRUE)</f>
        <v>8</v>
      </c>
      <c r="Q104">
        <f>VLOOKUP(L104,AI$2:$AJ$12,2,TRUE)</f>
        <v>5</v>
      </c>
      <c r="T104" t="str">
        <f t="shared" si="11"/>
        <v>Crimepoint.create(latitude:37.71, longitude:-122.426, drugdrink:0, misdemean:5, theft:5, violent:8, total:5, drugdrinkct:0, misdemeanct:3, theftct:3, violentct:3, totalct:9)</v>
      </c>
      <c r="U104" t="str">
        <f t="shared" si="12"/>
        <v>{location: new google.maps.LatLng(37.71, -122.426), weight: 0},</v>
      </c>
      <c r="V104" t="str">
        <f t="shared" si="7"/>
        <v>{location: new google.maps.LatLng(37.71, -122.426), weight: 1},</v>
      </c>
      <c r="W104" t="str">
        <f t="shared" si="8"/>
        <v>{location: new google.maps.LatLng(37.71, -122.426), weight: 0},</v>
      </c>
      <c r="X104" t="str">
        <f t="shared" si="9"/>
        <v>{location: new google.maps.LatLng(37.71, -122.426), weight: 2},</v>
      </c>
      <c r="Y104" t="str">
        <f t="shared" si="10"/>
        <v>{location: new google.maps.LatLng(37.71, -122.426), weight: 1},</v>
      </c>
    </row>
    <row r="105" spans="1:25" x14ac:dyDescent="0.2">
      <c r="A105">
        <v>37.71</v>
      </c>
      <c r="B105">
        <v>-122.425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2</v>
      </c>
      <c r="M105">
        <f>VLOOKUP(H105,AE$2:$AJ$12,6,TRUE)</f>
        <v>0</v>
      </c>
      <c r="N105">
        <f>VLOOKUP(I105,AF$2:$AJ$12,5,TRUE)</f>
        <v>2</v>
      </c>
      <c r="O105">
        <f>VLOOKUP(J105,AG$2:$AJ$12,4,TRUE)</f>
        <v>3</v>
      </c>
      <c r="P105">
        <f>VLOOKUP(K105,AH$2:$AJ$12,3,TRUE)</f>
        <v>0</v>
      </c>
      <c r="Q105">
        <f>VLOOKUP(L105,AI$2:$AJ$12,2,TRUE)</f>
        <v>1</v>
      </c>
      <c r="T105" t="str">
        <f t="shared" si="11"/>
        <v>Crimepoint.create(latitude:37.71, longitude:-122.425, drugdrink:0, misdemean:2, theft:3, violent:0, total:1, drugdrinkct:0, misdemeanct:1, theftct:1, violentct:0, totalct:2)</v>
      </c>
      <c r="U105" t="str">
        <f t="shared" si="12"/>
        <v>{location: new google.maps.LatLng(37.71, -122.425), weight: 0},</v>
      </c>
      <c r="V105" t="str">
        <f t="shared" si="7"/>
        <v>{location: new google.maps.LatLng(37.71, -122.425), weight: 0},</v>
      </c>
      <c r="W105" t="str">
        <f t="shared" si="8"/>
        <v>{location: new google.maps.LatLng(37.71, -122.425), weight: 0},</v>
      </c>
      <c r="X105" t="str">
        <f t="shared" si="9"/>
        <v>{location: new google.maps.LatLng(37.71, -122.425), weight: 0},</v>
      </c>
      <c r="Y105" t="str">
        <f t="shared" si="10"/>
        <v>{location: new google.maps.LatLng(37.71, -122.425), weight: 0},</v>
      </c>
    </row>
    <row r="106" spans="1:25" x14ac:dyDescent="0.2">
      <c r="A106">
        <v>37.71</v>
      </c>
      <c r="B106">
        <v>-122.42400000000001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f>VLOOKUP(H106,AE$2:$AJ$12,6,TRUE)</f>
        <v>0</v>
      </c>
      <c r="N106">
        <f>VLOOKUP(I106,AF$2:$AJ$12,5,TRUE)</f>
        <v>2</v>
      </c>
      <c r="O106">
        <f>VLOOKUP(J106,AG$2:$AJ$12,4,TRUE)</f>
        <v>0</v>
      </c>
      <c r="P106">
        <f>VLOOKUP(K106,AH$2:$AJ$12,3,TRUE)</f>
        <v>0</v>
      </c>
      <c r="Q106">
        <f>VLOOKUP(L106,AI$2:$AJ$12,2,TRUE)</f>
        <v>0</v>
      </c>
      <c r="T106" t="str">
        <f t="shared" si="11"/>
        <v>Crimepoint.create(latitude:37.71, longitude:-122.424, drugdrink:0, misdemean:2, theft:0, violent:0, total:0, drugdrinkct:0, misdemeanct:1, theftct:0, violentct:0, totalct:1)</v>
      </c>
      <c r="U106" t="str">
        <f t="shared" si="12"/>
        <v>{location: new google.maps.LatLng(37.71, -122.424), weight: 0},</v>
      </c>
      <c r="V106" t="str">
        <f t="shared" si="7"/>
        <v>{location: new google.maps.LatLng(37.71, -122.424), weight: 0},</v>
      </c>
      <c r="W106" t="str">
        <f t="shared" si="8"/>
        <v>{location: new google.maps.LatLng(37.71, -122.424), weight: 0},</v>
      </c>
      <c r="X106" t="str">
        <f t="shared" si="9"/>
        <v>{location: new google.maps.LatLng(37.71, -122.424), weight: 0},</v>
      </c>
      <c r="Y106" t="str">
        <f t="shared" si="10"/>
        <v>{location: new google.maps.LatLng(37.71, -122.424), weight: 0},</v>
      </c>
    </row>
    <row r="107" spans="1:25" x14ac:dyDescent="0.2">
      <c r="A107">
        <v>37.71</v>
      </c>
      <c r="B107">
        <v>-122.423</v>
      </c>
      <c r="C107">
        <v>0</v>
      </c>
      <c r="D107">
        <v>1</v>
      </c>
      <c r="E107">
        <v>0</v>
      </c>
      <c r="F107">
        <v>6</v>
      </c>
      <c r="G107">
        <v>1</v>
      </c>
      <c r="H107">
        <v>0</v>
      </c>
      <c r="I107">
        <v>5</v>
      </c>
      <c r="J107">
        <v>3</v>
      </c>
      <c r="K107">
        <v>8</v>
      </c>
      <c r="L107">
        <v>16</v>
      </c>
      <c r="M107">
        <f>VLOOKUP(H107,AE$2:$AJ$12,6,TRUE)</f>
        <v>0</v>
      </c>
      <c r="N107">
        <f>VLOOKUP(I107,AF$2:$AJ$12,5,TRUE)</f>
        <v>6</v>
      </c>
      <c r="O107">
        <f>VLOOKUP(J107,AG$2:$AJ$12,4,TRUE)</f>
        <v>5</v>
      </c>
      <c r="P107">
        <f>VLOOKUP(K107,AH$2:$AJ$12,3,TRUE)</f>
        <v>9</v>
      </c>
      <c r="Q107">
        <f>VLOOKUP(L107,AI$2:$AJ$12,2,TRUE)</f>
        <v>7</v>
      </c>
      <c r="T107" t="str">
        <f t="shared" si="11"/>
        <v>Crimepoint.create(latitude:37.71, longitude:-122.423, drugdrink:0, misdemean:6, theft:5, violent:9, total:7, drugdrinkct:0, misdemeanct:5, theftct:3, violentct:8, totalct:16)</v>
      </c>
      <c r="U107" t="str">
        <f t="shared" si="12"/>
        <v>{location: new google.maps.LatLng(37.71, -122.423), weight: 0},</v>
      </c>
      <c r="V107" t="str">
        <f t="shared" si="7"/>
        <v>{location: new google.maps.LatLng(37.71, -122.423), weight: 1},</v>
      </c>
      <c r="W107" t="str">
        <f t="shared" si="8"/>
        <v>{location: new google.maps.LatLng(37.71, -122.423), weight: 0},</v>
      </c>
      <c r="X107" t="str">
        <f t="shared" si="9"/>
        <v>{location: new google.maps.LatLng(37.71, -122.423), weight: 6},</v>
      </c>
      <c r="Y107" t="str">
        <f t="shared" si="10"/>
        <v>{location: new google.maps.LatLng(37.71, -122.423), weight: 1},</v>
      </c>
    </row>
    <row r="108" spans="1:25" x14ac:dyDescent="0.2">
      <c r="A108">
        <v>37.71</v>
      </c>
      <c r="B108">
        <v>-122.422</v>
      </c>
      <c r="C108">
        <v>0</v>
      </c>
      <c r="D108">
        <v>1</v>
      </c>
      <c r="E108">
        <v>0</v>
      </c>
      <c r="F108">
        <v>7</v>
      </c>
      <c r="G108">
        <v>1</v>
      </c>
      <c r="H108">
        <v>0</v>
      </c>
      <c r="I108">
        <v>5</v>
      </c>
      <c r="J108">
        <v>3</v>
      </c>
      <c r="K108">
        <v>10</v>
      </c>
      <c r="L108">
        <v>18</v>
      </c>
      <c r="M108">
        <f>VLOOKUP(H108,AE$2:$AJ$12,6,TRUE)</f>
        <v>0</v>
      </c>
      <c r="N108">
        <f>VLOOKUP(I108,AF$2:$AJ$12,5,TRUE)</f>
        <v>6</v>
      </c>
      <c r="O108">
        <f>VLOOKUP(J108,AG$2:$AJ$12,4,TRUE)</f>
        <v>5</v>
      </c>
      <c r="P108">
        <f>VLOOKUP(K108,AH$2:$AJ$12,3,TRUE)</f>
        <v>9</v>
      </c>
      <c r="Q108">
        <f>VLOOKUP(L108,AI$2:$AJ$12,2,TRUE)</f>
        <v>7</v>
      </c>
      <c r="T108" t="str">
        <f t="shared" si="11"/>
        <v>Crimepoint.create(latitude:37.71, longitude:-122.422, drugdrink:0, misdemean:6, theft:5, violent:9, total:7, drugdrinkct:0, misdemeanct:5, theftct:3, violentct:10, totalct:18)</v>
      </c>
      <c r="U108" t="str">
        <f t="shared" si="12"/>
        <v>{location: new google.maps.LatLng(37.71, -122.422), weight: 0},</v>
      </c>
      <c r="V108" t="str">
        <f t="shared" si="7"/>
        <v>{location: new google.maps.LatLng(37.71, -122.422), weight: 1},</v>
      </c>
      <c r="W108" t="str">
        <f t="shared" si="8"/>
        <v>{location: new google.maps.LatLng(37.71, -122.422), weight: 0},</v>
      </c>
      <c r="X108" t="str">
        <f t="shared" si="9"/>
        <v>{location: new google.maps.LatLng(37.71, -122.422), weight: 7},</v>
      </c>
      <c r="Y108" t="str">
        <f t="shared" si="10"/>
        <v>{location: new google.maps.LatLng(37.71, -122.422), weight: 1},</v>
      </c>
    </row>
    <row r="109" spans="1:25" x14ac:dyDescent="0.2">
      <c r="A109">
        <v>37.71</v>
      </c>
      <c r="B109">
        <v>-122.42100000000001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1</v>
      </c>
      <c r="K109">
        <v>0</v>
      </c>
      <c r="L109">
        <v>4</v>
      </c>
      <c r="M109">
        <f>VLOOKUP(H109,AE$2:$AJ$12,6,TRUE)</f>
        <v>0</v>
      </c>
      <c r="N109">
        <f>VLOOKUP(I109,AF$2:$AJ$12,5,TRUE)</f>
        <v>5</v>
      </c>
      <c r="O109">
        <f>VLOOKUP(J109,AG$2:$AJ$12,4,TRUE)</f>
        <v>3</v>
      </c>
      <c r="P109">
        <f>VLOOKUP(K109,AH$2:$AJ$12,3,TRUE)</f>
        <v>0</v>
      </c>
      <c r="Q109">
        <f>VLOOKUP(L109,AI$2:$AJ$12,2,TRUE)</f>
        <v>3</v>
      </c>
      <c r="T109" t="str">
        <f t="shared" si="11"/>
        <v>Crimepoint.create(latitude:37.71, longitude:-122.421, drugdrink:0, misdemean:5, theft:3, violent:0, total:3, drugdrinkct:0, misdemeanct:3, theftct:1, violentct:0, totalct:4)</v>
      </c>
      <c r="U109" t="str">
        <f t="shared" si="12"/>
        <v>{location: new google.maps.LatLng(37.71, -122.421), weight: 0},</v>
      </c>
      <c r="V109" t="str">
        <f t="shared" si="7"/>
        <v>{location: new google.maps.LatLng(37.71, -122.421), weight: 1},</v>
      </c>
      <c r="W109" t="str">
        <f t="shared" si="8"/>
        <v>{location: new google.maps.LatLng(37.71, -122.421), weight: 0},</v>
      </c>
      <c r="X109" t="str">
        <f t="shared" si="9"/>
        <v>{location: new google.maps.LatLng(37.71, -122.421), weight: 0},</v>
      </c>
      <c r="Y109" t="str">
        <f t="shared" si="10"/>
        <v>{location: new google.maps.LatLng(37.71, -122.421), weight: 0},</v>
      </c>
    </row>
    <row r="110" spans="1:25" x14ac:dyDescent="0.2">
      <c r="A110">
        <v>37.71</v>
      </c>
      <c r="B110">
        <v>-122.42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2</v>
      </c>
      <c r="K110">
        <v>0</v>
      </c>
      <c r="L110">
        <v>4</v>
      </c>
      <c r="M110">
        <f>VLOOKUP(H110,AE$2:$AJ$12,6,TRUE)</f>
        <v>0</v>
      </c>
      <c r="N110">
        <f>VLOOKUP(I110,AF$2:$AJ$12,5,TRUE)</f>
        <v>4</v>
      </c>
      <c r="O110">
        <f>VLOOKUP(J110,AG$2:$AJ$12,4,TRUE)</f>
        <v>4</v>
      </c>
      <c r="P110">
        <f>VLOOKUP(K110,AH$2:$AJ$12,3,TRUE)</f>
        <v>0</v>
      </c>
      <c r="Q110">
        <f>VLOOKUP(L110,AI$2:$AJ$12,2,TRUE)</f>
        <v>3</v>
      </c>
      <c r="T110" t="str">
        <f t="shared" si="11"/>
        <v>Crimepoint.create(latitude:37.71, longitude:-122.42, drugdrink:0, misdemean:4, theft:4, violent:0, total:3, drugdrinkct:0, misdemeanct:2, theftct:2, violentct:0, totalct:4)</v>
      </c>
      <c r="U110" t="str">
        <f t="shared" si="12"/>
        <v>{location: new google.maps.LatLng(37.71, -122.42), weight: 0},</v>
      </c>
      <c r="V110" t="str">
        <f t="shared" si="7"/>
        <v>{location: new google.maps.LatLng(37.71, -122.42), weight: 0},</v>
      </c>
      <c r="W110" t="str">
        <f t="shared" si="8"/>
        <v>{location: new google.maps.LatLng(37.71, -122.42), weight: 0},</v>
      </c>
      <c r="X110" t="str">
        <f t="shared" si="9"/>
        <v>{location: new google.maps.LatLng(37.71, -122.42), weight: 0},</v>
      </c>
      <c r="Y110" t="str">
        <f t="shared" si="10"/>
        <v>{location: new google.maps.LatLng(37.71, -122.42), weight: 0},</v>
      </c>
    </row>
    <row r="111" spans="1:25" x14ac:dyDescent="0.2">
      <c r="A111">
        <v>37.71</v>
      </c>
      <c r="B111">
        <v>-122.419</v>
      </c>
      <c r="C111">
        <v>0</v>
      </c>
      <c r="D111">
        <v>2</v>
      </c>
      <c r="E111">
        <v>1</v>
      </c>
      <c r="F111">
        <v>1</v>
      </c>
      <c r="G111">
        <v>2</v>
      </c>
      <c r="H111">
        <v>0</v>
      </c>
      <c r="I111">
        <v>11</v>
      </c>
      <c r="J111">
        <v>7</v>
      </c>
      <c r="K111">
        <v>2</v>
      </c>
      <c r="L111">
        <v>20</v>
      </c>
      <c r="M111">
        <f>VLOOKUP(H111,AE$2:$AJ$12,6,TRUE)</f>
        <v>0</v>
      </c>
      <c r="N111">
        <f>VLOOKUP(I111,AF$2:$AJ$12,5,TRUE)</f>
        <v>8</v>
      </c>
      <c r="O111">
        <f>VLOOKUP(J111,AG$2:$AJ$12,4,TRUE)</f>
        <v>7</v>
      </c>
      <c r="P111">
        <f>VLOOKUP(K111,AH$2:$AJ$12,3,TRUE)</f>
        <v>7</v>
      </c>
      <c r="Q111">
        <f>VLOOKUP(L111,AI$2:$AJ$12,2,TRUE)</f>
        <v>7</v>
      </c>
      <c r="T111" t="str">
        <f t="shared" si="11"/>
        <v>Crimepoint.create(latitude:37.71, longitude:-122.419, drugdrink:0, misdemean:8, theft:7, violent:7, total:7, drugdrinkct:0, misdemeanct:11, theftct:7, violentct:2, totalct:20)</v>
      </c>
      <c r="U111" t="str">
        <f t="shared" si="12"/>
        <v>{location: new google.maps.LatLng(37.71, -122.419), weight: 0},</v>
      </c>
      <c r="V111" t="str">
        <f t="shared" si="7"/>
        <v>{location: new google.maps.LatLng(37.71, -122.419), weight: 2},</v>
      </c>
      <c r="W111" t="str">
        <f t="shared" si="8"/>
        <v>{location: new google.maps.LatLng(37.71, -122.419), weight: 1},</v>
      </c>
      <c r="X111" t="str">
        <f t="shared" si="9"/>
        <v>{location: new google.maps.LatLng(37.71, -122.419), weight: 1},</v>
      </c>
      <c r="Y111" t="str">
        <f t="shared" si="10"/>
        <v>{location: new google.maps.LatLng(37.71, -122.419), weight: 2},</v>
      </c>
    </row>
    <row r="112" spans="1:25" x14ac:dyDescent="0.2">
      <c r="A112">
        <v>37.71</v>
      </c>
      <c r="B112">
        <v>-122.41800000000001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</v>
      </c>
      <c r="J112">
        <v>0</v>
      </c>
      <c r="K112">
        <v>0</v>
      </c>
      <c r="L112">
        <v>2</v>
      </c>
      <c r="M112">
        <f>VLOOKUP(H112,AE$2:$AJ$12,6,TRUE)</f>
        <v>0</v>
      </c>
      <c r="N112">
        <f>VLOOKUP(I112,AF$2:$AJ$12,5,TRUE)</f>
        <v>4</v>
      </c>
      <c r="O112">
        <f>VLOOKUP(J112,AG$2:$AJ$12,4,TRUE)</f>
        <v>0</v>
      </c>
      <c r="P112">
        <f>VLOOKUP(K112,AH$2:$AJ$12,3,TRUE)</f>
        <v>0</v>
      </c>
      <c r="Q112">
        <f>VLOOKUP(L112,AI$2:$AJ$12,2,TRUE)</f>
        <v>1</v>
      </c>
      <c r="T112" t="str">
        <f t="shared" si="11"/>
        <v>Crimepoint.create(latitude:37.71, longitude:-122.418, drugdrink:0, misdemean:4, theft:0, violent:0, total:1, drugdrinkct:0, misdemeanct:2, theftct:0, violentct:0, totalct:2)</v>
      </c>
      <c r="U112" t="str">
        <f t="shared" si="12"/>
        <v>{location: new google.maps.LatLng(37.71, -122.418), weight: 0},</v>
      </c>
      <c r="V112" t="str">
        <f t="shared" si="7"/>
        <v>{location: new google.maps.LatLng(37.71, -122.418), weight: 0},</v>
      </c>
      <c r="W112" t="str">
        <f t="shared" si="8"/>
        <v>{location: new google.maps.LatLng(37.71, -122.418), weight: 0},</v>
      </c>
      <c r="X112" t="str">
        <f t="shared" si="9"/>
        <v>{location: new google.maps.LatLng(37.71, -122.418), weight: 0},</v>
      </c>
      <c r="Y112" t="str">
        <f t="shared" si="10"/>
        <v>{location: new google.maps.LatLng(37.71, -122.418), weight: 0},</v>
      </c>
    </row>
    <row r="113" spans="1:25" x14ac:dyDescent="0.2">
      <c r="A113">
        <v>37.71</v>
      </c>
      <c r="B113">
        <v>-122.417</v>
      </c>
      <c r="C113">
        <v>0</v>
      </c>
      <c r="D113">
        <v>2</v>
      </c>
      <c r="E113">
        <v>1</v>
      </c>
      <c r="F113">
        <v>2</v>
      </c>
      <c r="G113">
        <v>1</v>
      </c>
      <c r="H113">
        <v>0</v>
      </c>
      <c r="I113">
        <v>7</v>
      </c>
      <c r="J113">
        <v>5</v>
      </c>
      <c r="K113">
        <v>3</v>
      </c>
      <c r="L113">
        <v>15</v>
      </c>
      <c r="M113">
        <f>VLOOKUP(H113,AE$2:$AJ$12,6,TRUE)</f>
        <v>0</v>
      </c>
      <c r="N113">
        <f>VLOOKUP(I113,AF$2:$AJ$12,5,TRUE)</f>
        <v>7</v>
      </c>
      <c r="O113">
        <f>VLOOKUP(J113,AG$2:$AJ$12,4,TRUE)</f>
        <v>7</v>
      </c>
      <c r="P113">
        <f>VLOOKUP(K113,AH$2:$AJ$12,3,TRUE)</f>
        <v>8</v>
      </c>
      <c r="Q113">
        <f>VLOOKUP(L113,AI$2:$AJ$12,2,TRUE)</f>
        <v>7</v>
      </c>
      <c r="T113" t="str">
        <f t="shared" si="11"/>
        <v>Crimepoint.create(latitude:37.71, longitude:-122.417, drugdrink:0, misdemean:7, theft:7, violent:8, total:7, drugdrinkct:0, misdemeanct:7, theftct:5, violentct:3, totalct:15)</v>
      </c>
      <c r="U113" t="str">
        <f t="shared" si="12"/>
        <v>{location: new google.maps.LatLng(37.71, -122.417), weight: 0},</v>
      </c>
      <c r="V113" t="str">
        <f t="shared" si="7"/>
        <v>{location: new google.maps.LatLng(37.71, -122.417), weight: 2},</v>
      </c>
      <c r="W113" t="str">
        <f t="shared" si="8"/>
        <v>{location: new google.maps.LatLng(37.71, -122.417), weight: 1},</v>
      </c>
      <c r="X113" t="str">
        <f t="shared" si="9"/>
        <v>{location: new google.maps.LatLng(37.71, -122.417), weight: 2},</v>
      </c>
      <c r="Y113" t="str">
        <f t="shared" si="10"/>
        <v>{location: new google.maps.LatLng(37.71, -122.417), weight: 1},</v>
      </c>
    </row>
    <row r="114" spans="1:25" x14ac:dyDescent="0.2">
      <c r="A114">
        <v>37.71</v>
      </c>
      <c r="B114">
        <v>-122.41500000000001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0</v>
      </c>
      <c r="K114">
        <v>0</v>
      </c>
      <c r="L114">
        <v>2</v>
      </c>
      <c r="M114">
        <f>VLOOKUP(H114,AE$2:$AJ$12,6,TRUE)</f>
        <v>0</v>
      </c>
      <c r="N114">
        <f>VLOOKUP(I114,AF$2:$AJ$12,5,TRUE)</f>
        <v>4</v>
      </c>
      <c r="O114">
        <f>VLOOKUP(J114,AG$2:$AJ$12,4,TRUE)</f>
        <v>0</v>
      </c>
      <c r="P114">
        <f>VLOOKUP(K114,AH$2:$AJ$12,3,TRUE)</f>
        <v>0</v>
      </c>
      <c r="Q114">
        <f>VLOOKUP(L114,AI$2:$AJ$12,2,TRUE)</f>
        <v>1</v>
      </c>
      <c r="T114" t="str">
        <f t="shared" si="11"/>
        <v>Crimepoint.create(latitude:37.71, longitude:-122.415, drugdrink:0, misdemean:4, theft:0, violent:0, total:1, drugdrinkct:0, misdemeanct:2, theftct:0, violentct:0, totalct:2)</v>
      </c>
      <c r="U114" t="str">
        <f t="shared" si="12"/>
        <v>{location: new google.maps.LatLng(37.71, -122.415), weight: 0},</v>
      </c>
      <c r="V114" t="str">
        <f t="shared" si="7"/>
        <v>{location: new google.maps.LatLng(37.71, -122.415), weight: 0},</v>
      </c>
      <c r="W114" t="str">
        <f t="shared" si="8"/>
        <v>{location: new google.maps.LatLng(37.71, -122.415), weight: 0},</v>
      </c>
      <c r="X114" t="str">
        <f t="shared" si="9"/>
        <v>{location: new google.maps.LatLng(37.71, -122.415), weight: 0},</v>
      </c>
      <c r="Y114" t="str">
        <f t="shared" si="10"/>
        <v>{location: new google.maps.LatLng(37.71, -122.415), weight: 0},</v>
      </c>
    </row>
    <row r="115" spans="1:25" x14ac:dyDescent="0.2">
      <c r="A115">
        <v>37.71</v>
      </c>
      <c r="B115">
        <v>-122.414</v>
      </c>
      <c r="C115">
        <v>0</v>
      </c>
      <c r="D115">
        <v>0</v>
      </c>
      <c r="E115">
        <v>0</v>
      </c>
      <c r="F115">
        <v>3</v>
      </c>
      <c r="G115">
        <v>0</v>
      </c>
      <c r="H115">
        <v>0</v>
      </c>
      <c r="I115">
        <v>1</v>
      </c>
      <c r="J115">
        <v>0</v>
      </c>
      <c r="K115">
        <v>4</v>
      </c>
      <c r="L115">
        <v>5</v>
      </c>
      <c r="M115">
        <f>VLOOKUP(H115,AE$2:$AJ$12,6,TRUE)</f>
        <v>0</v>
      </c>
      <c r="N115">
        <f>VLOOKUP(I115,AF$2:$AJ$12,5,TRUE)</f>
        <v>2</v>
      </c>
      <c r="O115">
        <f>VLOOKUP(J115,AG$2:$AJ$12,4,TRUE)</f>
        <v>0</v>
      </c>
      <c r="P115">
        <f>VLOOKUP(K115,AH$2:$AJ$12,3,TRUE)</f>
        <v>8</v>
      </c>
      <c r="Q115">
        <f>VLOOKUP(L115,AI$2:$AJ$12,2,TRUE)</f>
        <v>4</v>
      </c>
      <c r="T115" t="str">
        <f t="shared" si="11"/>
        <v>Crimepoint.create(latitude:37.71, longitude:-122.414, drugdrink:0, misdemean:2, theft:0, violent:8, total:4, drugdrinkct:0, misdemeanct:1, theftct:0, violentct:4, totalct:5)</v>
      </c>
      <c r="U115" t="str">
        <f t="shared" si="12"/>
        <v>{location: new google.maps.LatLng(37.71, -122.414), weight: 0},</v>
      </c>
      <c r="V115" t="str">
        <f t="shared" si="7"/>
        <v>{location: new google.maps.LatLng(37.71, -122.414), weight: 0},</v>
      </c>
      <c r="W115" t="str">
        <f t="shared" si="8"/>
        <v>{location: new google.maps.LatLng(37.71, -122.414), weight: 0},</v>
      </c>
      <c r="X115" t="str">
        <f t="shared" si="9"/>
        <v>{location: new google.maps.LatLng(37.71, -122.414), weight: 3},</v>
      </c>
      <c r="Y115" t="str">
        <f t="shared" si="10"/>
        <v>{location: new google.maps.LatLng(37.71, -122.414), weight: 0},</v>
      </c>
    </row>
    <row r="116" spans="1:25" x14ac:dyDescent="0.2">
      <c r="A116">
        <v>37.71</v>
      </c>
      <c r="B116">
        <v>-122.413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3</v>
      </c>
      <c r="J116">
        <v>1</v>
      </c>
      <c r="K116">
        <v>1</v>
      </c>
      <c r="L116">
        <v>5</v>
      </c>
      <c r="M116">
        <f>VLOOKUP(H116,AE$2:$AJ$12,6,TRUE)</f>
        <v>0</v>
      </c>
      <c r="N116">
        <f>VLOOKUP(I116,AF$2:$AJ$12,5,TRUE)</f>
        <v>5</v>
      </c>
      <c r="O116">
        <f>VLOOKUP(J116,AG$2:$AJ$12,4,TRUE)</f>
        <v>3</v>
      </c>
      <c r="P116">
        <f>VLOOKUP(K116,AH$2:$AJ$12,3,TRUE)</f>
        <v>7</v>
      </c>
      <c r="Q116">
        <f>VLOOKUP(L116,AI$2:$AJ$12,2,TRUE)</f>
        <v>4</v>
      </c>
      <c r="T116" t="str">
        <f t="shared" si="11"/>
        <v>Crimepoint.create(latitude:37.71, longitude:-122.413, drugdrink:0, misdemean:5, theft:3, violent:7, total:4, drugdrinkct:0, misdemeanct:3, theftct:1, violentct:1, totalct:5)</v>
      </c>
      <c r="U116" t="str">
        <f t="shared" si="12"/>
        <v>{location: new google.maps.LatLng(37.71, -122.413), weight: 0},</v>
      </c>
      <c r="V116" t="str">
        <f t="shared" si="7"/>
        <v>{location: new google.maps.LatLng(37.71, -122.413), weight: 1},</v>
      </c>
      <c r="W116" t="str">
        <f t="shared" si="8"/>
        <v>{location: new google.maps.LatLng(37.71, -122.413), weight: 0},</v>
      </c>
      <c r="X116" t="str">
        <f t="shared" si="9"/>
        <v>{location: new google.maps.LatLng(37.71, -122.413), weight: 1},</v>
      </c>
      <c r="Y116" t="str">
        <f t="shared" si="10"/>
        <v>{location: new google.maps.LatLng(37.71, -122.413), weight: 0},</v>
      </c>
    </row>
    <row r="117" spans="1:25" x14ac:dyDescent="0.2">
      <c r="A117">
        <v>37.71</v>
      </c>
      <c r="B117">
        <v>-122.411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2</v>
      </c>
      <c r="M117">
        <f>VLOOKUP(H117,AE$2:$AJ$12,6,TRUE)</f>
        <v>0</v>
      </c>
      <c r="N117">
        <f>VLOOKUP(I117,AF$2:$AJ$12,5,TRUE)</f>
        <v>4</v>
      </c>
      <c r="O117">
        <f>VLOOKUP(J117,AG$2:$AJ$12,4,TRUE)</f>
        <v>0</v>
      </c>
      <c r="P117">
        <f>VLOOKUP(K117,AH$2:$AJ$12,3,TRUE)</f>
        <v>0</v>
      </c>
      <c r="Q117">
        <f>VLOOKUP(L117,AI$2:$AJ$12,2,TRUE)</f>
        <v>1</v>
      </c>
      <c r="T117" t="str">
        <f t="shared" si="11"/>
        <v>Crimepoint.create(latitude:37.71, longitude:-122.411, drugdrink:0, misdemean:4, theft:0, violent:0, total:1, drugdrinkct:0, misdemeanct:2, theftct:0, violentct:0, totalct:2)</v>
      </c>
      <c r="U117" t="str">
        <f t="shared" si="12"/>
        <v>{location: new google.maps.LatLng(37.71, -122.411), weight: 0},</v>
      </c>
      <c r="V117" t="str">
        <f t="shared" si="7"/>
        <v>{location: new google.maps.LatLng(37.71, -122.411), weight: 0},</v>
      </c>
      <c r="W117" t="str">
        <f t="shared" si="8"/>
        <v>{location: new google.maps.LatLng(37.71, -122.411), weight: 0},</v>
      </c>
      <c r="X117" t="str">
        <f t="shared" si="9"/>
        <v>{location: new google.maps.LatLng(37.71, -122.411), weight: 0},</v>
      </c>
      <c r="Y117" t="str">
        <f t="shared" si="10"/>
        <v>{location: new google.maps.LatLng(37.71, -122.411), weight: 0},</v>
      </c>
    </row>
    <row r="118" spans="1:25" x14ac:dyDescent="0.2">
      <c r="A118">
        <v>37.71</v>
      </c>
      <c r="B118">
        <v>-122.41</v>
      </c>
      <c r="C118">
        <v>1</v>
      </c>
      <c r="D118">
        <v>1</v>
      </c>
      <c r="E118">
        <v>0</v>
      </c>
      <c r="F118">
        <v>0</v>
      </c>
      <c r="G118">
        <v>1</v>
      </c>
      <c r="H118">
        <v>1</v>
      </c>
      <c r="I118">
        <v>4</v>
      </c>
      <c r="J118">
        <v>3</v>
      </c>
      <c r="K118">
        <v>0</v>
      </c>
      <c r="L118">
        <v>8</v>
      </c>
      <c r="M118">
        <f>VLOOKUP(H118,AE$2:$AJ$12,6,TRUE)</f>
        <v>8</v>
      </c>
      <c r="N118">
        <f>VLOOKUP(I118,AF$2:$AJ$12,5,TRUE)</f>
        <v>6</v>
      </c>
      <c r="O118">
        <f>VLOOKUP(J118,AG$2:$AJ$12,4,TRUE)</f>
        <v>5</v>
      </c>
      <c r="P118">
        <f>VLOOKUP(K118,AH$2:$AJ$12,3,TRUE)</f>
        <v>0</v>
      </c>
      <c r="Q118">
        <f>VLOOKUP(L118,AI$2:$AJ$12,2,TRUE)</f>
        <v>5</v>
      </c>
      <c r="T118" t="str">
        <f t="shared" si="11"/>
        <v>Crimepoint.create(latitude:37.71, longitude:-122.41, drugdrink:8, misdemean:6, theft:5, violent:0, total:5, drugdrinkct:1, misdemeanct:4, theftct:3, violentct:0, totalct:8)</v>
      </c>
      <c r="U118" t="str">
        <f t="shared" si="12"/>
        <v>{location: new google.maps.LatLng(37.71, -122.41), weight: 1},</v>
      </c>
      <c r="V118" t="str">
        <f t="shared" si="7"/>
        <v>{location: new google.maps.LatLng(37.71, -122.41), weight: 1},</v>
      </c>
      <c r="W118" t="str">
        <f t="shared" si="8"/>
        <v>{location: new google.maps.LatLng(37.71, -122.41), weight: 0},</v>
      </c>
      <c r="X118" t="str">
        <f t="shared" si="9"/>
        <v>{location: new google.maps.LatLng(37.71, -122.41), weight: 0},</v>
      </c>
      <c r="Y118" t="str">
        <f t="shared" si="10"/>
        <v>{location: new google.maps.LatLng(37.71, -122.41), weight: 1},</v>
      </c>
    </row>
    <row r="119" spans="1:25" x14ac:dyDescent="0.2">
      <c r="A119">
        <v>37.71</v>
      </c>
      <c r="B119">
        <v>-122.40900000000001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1</v>
      </c>
      <c r="K119">
        <v>0</v>
      </c>
      <c r="L119">
        <v>4</v>
      </c>
      <c r="M119">
        <f>VLOOKUP(H119,AE$2:$AJ$12,6,TRUE)</f>
        <v>0</v>
      </c>
      <c r="N119">
        <f>VLOOKUP(I119,AF$2:$AJ$12,5,TRUE)</f>
        <v>5</v>
      </c>
      <c r="O119">
        <f>VLOOKUP(J119,AG$2:$AJ$12,4,TRUE)</f>
        <v>3</v>
      </c>
      <c r="P119">
        <f>VLOOKUP(K119,AH$2:$AJ$12,3,TRUE)</f>
        <v>0</v>
      </c>
      <c r="Q119">
        <f>VLOOKUP(L119,AI$2:$AJ$12,2,TRUE)</f>
        <v>3</v>
      </c>
      <c r="T119" t="str">
        <f t="shared" si="11"/>
        <v>Crimepoint.create(latitude:37.71, longitude:-122.409, drugdrink:0, misdemean:5, theft:3, violent:0, total:3, drugdrinkct:0, misdemeanct:3, theftct:1, violentct:0, totalct:4)</v>
      </c>
      <c r="U119" t="str">
        <f t="shared" si="12"/>
        <v>{location: new google.maps.LatLng(37.71, -122.409), weight: 0},</v>
      </c>
      <c r="V119" t="str">
        <f t="shared" si="7"/>
        <v>{location: new google.maps.LatLng(37.71, -122.409), weight: 1},</v>
      </c>
      <c r="W119" t="str">
        <f t="shared" si="8"/>
        <v>{location: new google.maps.LatLng(37.71, -122.409), weight: 0},</v>
      </c>
      <c r="X119" t="str">
        <f t="shared" si="9"/>
        <v>{location: new google.maps.LatLng(37.71, -122.409), weight: 0},</v>
      </c>
      <c r="Y119" t="str">
        <f t="shared" si="10"/>
        <v>{location: new google.maps.LatLng(37.71, -122.409), weight: 0},</v>
      </c>
    </row>
    <row r="120" spans="1:25" x14ac:dyDescent="0.2">
      <c r="A120">
        <v>37.71</v>
      </c>
      <c r="B120">
        <v>-122.408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3</v>
      </c>
      <c r="K120">
        <v>0</v>
      </c>
      <c r="L120">
        <v>4</v>
      </c>
      <c r="M120">
        <f>VLOOKUP(H120,AE$2:$AJ$12,6,TRUE)</f>
        <v>0</v>
      </c>
      <c r="N120">
        <f>VLOOKUP(I120,AF$2:$AJ$12,5,TRUE)</f>
        <v>2</v>
      </c>
      <c r="O120">
        <f>VLOOKUP(J120,AG$2:$AJ$12,4,TRUE)</f>
        <v>5</v>
      </c>
      <c r="P120">
        <f>VLOOKUP(K120,AH$2:$AJ$12,3,TRUE)</f>
        <v>0</v>
      </c>
      <c r="Q120">
        <f>VLOOKUP(L120,AI$2:$AJ$12,2,TRUE)</f>
        <v>3</v>
      </c>
      <c r="T120" t="str">
        <f t="shared" si="11"/>
        <v>Crimepoint.create(latitude:37.71, longitude:-122.408, drugdrink:0, misdemean:2, theft:5, violent:0, total:3, drugdrinkct:0, misdemeanct:1, theftct:3, violentct:0, totalct:4)</v>
      </c>
      <c r="U120" t="str">
        <f t="shared" si="12"/>
        <v>{location: new google.maps.LatLng(37.71, -122.408), weight: 0},</v>
      </c>
      <c r="V120" t="str">
        <f t="shared" si="7"/>
        <v>{location: new google.maps.LatLng(37.71, -122.408), weight: 0},</v>
      </c>
      <c r="W120" t="str">
        <f t="shared" si="8"/>
        <v>{location: new google.maps.LatLng(37.71, -122.408), weight: 0},</v>
      </c>
      <c r="X120" t="str">
        <f t="shared" si="9"/>
        <v>{location: new google.maps.LatLng(37.71, -122.408), weight: 0},</v>
      </c>
      <c r="Y120" t="str">
        <f t="shared" si="10"/>
        <v>{location: new google.maps.LatLng(37.71, -122.408), weight: 0},</v>
      </c>
    </row>
    <row r="121" spans="1:25" x14ac:dyDescent="0.2">
      <c r="A121">
        <v>37.71</v>
      </c>
      <c r="B121">
        <v>-122.407</v>
      </c>
      <c r="C121">
        <v>0</v>
      </c>
      <c r="D121">
        <v>1</v>
      </c>
      <c r="E121">
        <v>0</v>
      </c>
      <c r="F121">
        <v>3</v>
      </c>
      <c r="G121">
        <v>1</v>
      </c>
      <c r="H121">
        <v>0</v>
      </c>
      <c r="I121">
        <v>3</v>
      </c>
      <c r="J121">
        <v>0</v>
      </c>
      <c r="K121">
        <v>4</v>
      </c>
      <c r="L121">
        <v>7</v>
      </c>
      <c r="M121">
        <f>VLOOKUP(H121,AE$2:$AJ$12,6,TRUE)</f>
        <v>0</v>
      </c>
      <c r="N121">
        <f>VLOOKUP(I121,AF$2:$AJ$12,5,TRUE)</f>
        <v>5</v>
      </c>
      <c r="O121">
        <f>VLOOKUP(J121,AG$2:$AJ$12,4,TRUE)</f>
        <v>0</v>
      </c>
      <c r="P121">
        <f>VLOOKUP(K121,AH$2:$AJ$12,3,TRUE)</f>
        <v>8</v>
      </c>
      <c r="Q121">
        <f>VLOOKUP(L121,AI$2:$AJ$12,2,TRUE)</f>
        <v>5</v>
      </c>
      <c r="T121" t="str">
        <f t="shared" si="11"/>
        <v>Crimepoint.create(latitude:37.71, longitude:-122.407, drugdrink:0, misdemean:5, theft:0, violent:8, total:5, drugdrinkct:0, misdemeanct:3, theftct:0, violentct:4, totalct:7)</v>
      </c>
      <c r="U121" t="str">
        <f t="shared" si="12"/>
        <v>{location: new google.maps.LatLng(37.71, -122.407), weight: 0},</v>
      </c>
      <c r="V121" t="str">
        <f t="shared" si="7"/>
        <v>{location: new google.maps.LatLng(37.71, -122.407), weight: 1},</v>
      </c>
      <c r="W121" t="str">
        <f t="shared" si="8"/>
        <v>{location: new google.maps.LatLng(37.71, -122.407), weight: 0},</v>
      </c>
      <c r="X121" t="str">
        <f t="shared" si="9"/>
        <v>{location: new google.maps.LatLng(37.71, -122.407), weight: 3},</v>
      </c>
      <c r="Y121" t="str">
        <f t="shared" si="10"/>
        <v>{location: new google.maps.LatLng(37.71, -122.407), weight: 1},</v>
      </c>
    </row>
    <row r="122" spans="1:25" x14ac:dyDescent="0.2">
      <c r="A122">
        <v>37.71</v>
      </c>
      <c r="B122">
        <v>-122.40600000000001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2</v>
      </c>
      <c r="M122">
        <f>VLOOKUP(H122,AE$2:$AJ$12,6,TRUE)</f>
        <v>0</v>
      </c>
      <c r="N122">
        <f>VLOOKUP(I122,AF$2:$AJ$12,5,TRUE)</f>
        <v>4</v>
      </c>
      <c r="O122">
        <f>VLOOKUP(J122,AG$2:$AJ$12,4,TRUE)</f>
        <v>0</v>
      </c>
      <c r="P122">
        <f>VLOOKUP(K122,AH$2:$AJ$12,3,TRUE)</f>
        <v>0</v>
      </c>
      <c r="Q122">
        <f>VLOOKUP(L122,AI$2:$AJ$12,2,TRUE)</f>
        <v>1</v>
      </c>
      <c r="T122" t="str">
        <f t="shared" si="11"/>
        <v>Crimepoint.create(latitude:37.71, longitude:-122.406, drugdrink:0, misdemean:4, theft:0, violent:0, total:1, drugdrinkct:0, misdemeanct:2, theftct:0, violentct:0, totalct:2)</v>
      </c>
      <c r="U122" t="str">
        <f t="shared" si="12"/>
        <v>{location: new google.maps.LatLng(37.71, -122.406), weight: 0},</v>
      </c>
      <c r="V122" t="str">
        <f t="shared" si="7"/>
        <v>{location: new google.maps.LatLng(37.71, -122.406), weight: 0},</v>
      </c>
      <c r="W122" t="str">
        <f t="shared" si="8"/>
        <v>{location: new google.maps.LatLng(37.71, -122.406), weight: 0},</v>
      </c>
      <c r="X122" t="str">
        <f t="shared" si="9"/>
        <v>{location: new google.maps.LatLng(37.71, -122.406), weight: 0},</v>
      </c>
      <c r="Y122" t="str">
        <f t="shared" si="10"/>
        <v>{location: new google.maps.LatLng(37.71, -122.406), weight: 0},</v>
      </c>
    </row>
    <row r="123" spans="1:25" x14ac:dyDescent="0.2">
      <c r="A123">
        <v>37.71</v>
      </c>
      <c r="B123">
        <v>-122.405</v>
      </c>
      <c r="C123">
        <v>0</v>
      </c>
      <c r="D123">
        <v>2</v>
      </c>
      <c r="E123">
        <v>1</v>
      </c>
      <c r="F123">
        <v>0</v>
      </c>
      <c r="G123">
        <v>1</v>
      </c>
      <c r="H123">
        <v>0</v>
      </c>
      <c r="I123">
        <v>7</v>
      </c>
      <c r="J123">
        <v>4</v>
      </c>
      <c r="K123">
        <v>0</v>
      </c>
      <c r="L123">
        <v>11</v>
      </c>
      <c r="M123">
        <f>VLOOKUP(H123,AE$2:$AJ$12,6,TRUE)</f>
        <v>0</v>
      </c>
      <c r="N123">
        <f>VLOOKUP(I123,AF$2:$AJ$12,5,TRUE)</f>
        <v>7</v>
      </c>
      <c r="O123">
        <f>VLOOKUP(J123,AG$2:$AJ$12,4,TRUE)</f>
        <v>6</v>
      </c>
      <c r="P123">
        <f>VLOOKUP(K123,AH$2:$AJ$12,3,TRUE)</f>
        <v>0</v>
      </c>
      <c r="Q123">
        <f>VLOOKUP(L123,AI$2:$AJ$12,2,TRUE)</f>
        <v>6</v>
      </c>
      <c r="T123" t="str">
        <f t="shared" si="11"/>
        <v>Crimepoint.create(latitude:37.71, longitude:-122.405, drugdrink:0, misdemean:7, theft:6, violent:0, total:6, drugdrinkct:0, misdemeanct:7, theftct:4, violentct:0, totalct:11)</v>
      </c>
      <c r="U123" t="str">
        <f t="shared" si="12"/>
        <v>{location: new google.maps.LatLng(37.71, -122.405), weight: 0},</v>
      </c>
      <c r="V123" t="str">
        <f t="shared" si="7"/>
        <v>{location: new google.maps.LatLng(37.71, -122.405), weight: 2},</v>
      </c>
      <c r="W123" t="str">
        <f t="shared" si="8"/>
        <v>{location: new google.maps.LatLng(37.71, -122.405), weight: 1},</v>
      </c>
      <c r="X123" t="str">
        <f t="shared" si="9"/>
        <v>{location: new google.maps.LatLng(37.71, -122.405), weight: 0},</v>
      </c>
      <c r="Y123" t="str">
        <f t="shared" si="10"/>
        <v>{location: new google.maps.LatLng(37.71, -122.405), weight: 1},</v>
      </c>
    </row>
    <row r="124" spans="1:25" x14ac:dyDescent="0.2">
      <c r="A124">
        <v>37.71</v>
      </c>
      <c r="B124">
        <v>-122.404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3</v>
      </c>
      <c r="J124">
        <v>2</v>
      </c>
      <c r="K124">
        <v>2</v>
      </c>
      <c r="L124">
        <v>7</v>
      </c>
      <c r="M124">
        <f>VLOOKUP(H124,AE$2:$AJ$12,6,TRUE)</f>
        <v>0</v>
      </c>
      <c r="N124">
        <f>VLOOKUP(I124,AF$2:$AJ$12,5,TRUE)</f>
        <v>5</v>
      </c>
      <c r="O124">
        <f>VLOOKUP(J124,AG$2:$AJ$12,4,TRUE)</f>
        <v>4</v>
      </c>
      <c r="P124">
        <f>VLOOKUP(K124,AH$2:$AJ$12,3,TRUE)</f>
        <v>7</v>
      </c>
      <c r="Q124">
        <f>VLOOKUP(L124,AI$2:$AJ$12,2,TRUE)</f>
        <v>5</v>
      </c>
      <c r="T124" t="str">
        <f t="shared" si="11"/>
        <v>Crimepoint.create(latitude:37.71, longitude:-122.404, drugdrink:0, misdemean:5, theft:4, violent:7, total:5, drugdrinkct:0, misdemeanct:3, theftct:2, violentct:2, totalct:7)</v>
      </c>
      <c r="U124" t="str">
        <f t="shared" si="12"/>
        <v>{location: new google.maps.LatLng(37.71, -122.404), weight: 0},</v>
      </c>
      <c r="V124" t="str">
        <f t="shared" si="7"/>
        <v>{location: new google.maps.LatLng(37.71, -122.404), weight: 1},</v>
      </c>
      <c r="W124" t="str">
        <f t="shared" si="8"/>
        <v>{location: new google.maps.LatLng(37.71, -122.404), weight: 0},</v>
      </c>
      <c r="X124" t="str">
        <f t="shared" si="9"/>
        <v>{location: new google.maps.LatLng(37.71, -122.404), weight: 1},</v>
      </c>
      <c r="Y124" t="str">
        <f t="shared" si="10"/>
        <v>{location: new google.maps.LatLng(37.71, -122.404), weight: 1},</v>
      </c>
    </row>
    <row r="125" spans="1:25" x14ac:dyDescent="0.2">
      <c r="A125">
        <v>37.71</v>
      </c>
      <c r="B125">
        <v>-122.401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f>VLOOKUP(H125,AE$2:$AJ$12,6,TRUE)</f>
        <v>0</v>
      </c>
      <c r="N125">
        <f>VLOOKUP(I125,AF$2:$AJ$12,5,TRUE)</f>
        <v>2</v>
      </c>
      <c r="O125">
        <f>VLOOKUP(J125,AG$2:$AJ$12,4,TRUE)</f>
        <v>0</v>
      </c>
      <c r="P125">
        <f>VLOOKUP(K125,AH$2:$AJ$12,3,TRUE)</f>
        <v>0</v>
      </c>
      <c r="Q125">
        <f>VLOOKUP(L125,AI$2:$AJ$12,2,TRUE)</f>
        <v>0</v>
      </c>
      <c r="T125" t="str">
        <f t="shared" si="11"/>
        <v>Crimepoint.create(latitude:37.71, longitude:-122.401, drugdrink:0, misdemean:2, theft:0, violent:0, total:0, drugdrinkct:0, misdemeanct:1, theftct:0, violentct:0, totalct:1)</v>
      </c>
      <c r="U125" t="str">
        <f t="shared" si="12"/>
        <v>{location: new google.maps.LatLng(37.71, -122.401), weight: 0},</v>
      </c>
      <c r="V125" t="str">
        <f t="shared" si="7"/>
        <v>{location: new google.maps.LatLng(37.71, -122.401), weight: 0},</v>
      </c>
      <c r="W125" t="str">
        <f t="shared" si="8"/>
        <v>{location: new google.maps.LatLng(37.71, -122.401), weight: 0},</v>
      </c>
      <c r="X125" t="str">
        <f t="shared" si="9"/>
        <v>{location: new google.maps.LatLng(37.71, -122.401), weight: 0},</v>
      </c>
      <c r="Y125" t="str">
        <f t="shared" si="10"/>
        <v>{location: new google.maps.LatLng(37.71, -122.401), weight: 0},</v>
      </c>
    </row>
    <row r="126" spans="1:25" x14ac:dyDescent="0.2">
      <c r="A126">
        <v>37.71</v>
      </c>
      <c r="B126">
        <v>-122.4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2</v>
      </c>
      <c r="M126">
        <f>VLOOKUP(H126,AE$2:$AJ$12,6,TRUE)</f>
        <v>0</v>
      </c>
      <c r="N126">
        <f>VLOOKUP(I126,AF$2:$AJ$12,5,TRUE)</f>
        <v>0</v>
      </c>
      <c r="O126">
        <f>VLOOKUP(J126,AG$2:$AJ$12,4,TRUE)</f>
        <v>3</v>
      </c>
      <c r="P126">
        <f>VLOOKUP(K126,AH$2:$AJ$12,3,TRUE)</f>
        <v>7</v>
      </c>
      <c r="Q126">
        <f>VLOOKUP(L126,AI$2:$AJ$12,2,TRUE)</f>
        <v>1</v>
      </c>
      <c r="T126" t="str">
        <f t="shared" si="11"/>
        <v>Crimepoint.create(latitude:37.71, longitude:-122.4, drugdrink:0, misdemean:0, theft:3, violent:7, total:1, drugdrinkct:0, misdemeanct:0, theftct:1, violentct:1, totalct:2)</v>
      </c>
      <c r="U126" t="str">
        <f t="shared" si="12"/>
        <v>{location: new google.maps.LatLng(37.71, -122.4), weight: 0},</v>
      </c>
      <c r="V126" t="str">
        <f t="shared" si="7"/>
        <v>{location: new google.maps.LatLng(37.71, -122.4), weight: 0},</v>
      </c>
      <c r="W126" t="str">
        <f t="shared" si="8"/>
        <v>{location: new google.maps.LatLng(37.71, -122.4), weight: 0},</v>
      </c>
      <c r="X126" t="str">
        <f t="shared" si="9"/>
        <v>{location: new google.maps.LatLng(37.71, -122.4), weight: 1},</v>
      </c>
      <c r="Y126" t="str">
        <f t="shared" si="10"/>
        <v>{location: new google.maps.LatLng(37.71, -122.4), weight: 0},</v>
      </c>
    </row>
    <row r="127" spans="1:25" x14ac:dyDescent="0.2">
      <c r="A127">
        <v>37.71</v>
      </c>
      <c r="B127">
        <v>-122.399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2</v>
      </c>
      <c r="J127">
        <v>2</v>
      </c>
      <c r="K127">
        <v>1</v>
      </c>
      <c r="L127">
        <v>5</v>
      </c>
      <c r="M127">
        <f>VLOOKUP(H127,AE$2:$AJ$12,6,TRUE)</f>
        <v>0</v>
      </c>
      <c r="N127">
        <f>VLOOKUP(I127,AF$2:$AJ$12,5,TRUE)</f>
        <v>4</v>
      </c>
      <c r="O127">
        <f>VLOOKUP(J127,AG$2:$AJ$12,4,TRUE)</f>
        <v>4</v>
      </c>
      <c r="P127">
        <f>VLOOKUP(K127,AH$2:$AJ$12,3,TRUE)</f>
        <v>7</v>
      </c>
      <c r="Q127">
        <f>VLOOKUP(L127,AI$2:$AJ$12,2,TRUE)</f>
        <v>4</v>
      </c>
      <c r="T127" t="str">
        <f t="shared" si="11"/>
        <v>Crimepoint.create(latitude:37.71, longitude:-122.399, drugdrink:0, misdemean:4, theft:4, violent:7, total:4, drugdrinkct:0, misdemeanct:2, theftct:2, violentct:1, totalct:5)</v>
      </c>
      <c r="U127" t="str">
        <f t="shared" si="12"/>
        <v>{location: new google.maps.LatLng(37.71, -122.399), weight: 0},</v>
      </c>
      <c r="V127" t="str">
        <f t="shared" si="7"/>
        <v>{location: new google.maps.LatLng(37.71, -122.399), weight: 0},</v>
      </c>
      <c r="W127" t="str">
        <f t="shared" si="8"/>
        <v>{location: new google.maps.LatLng(37.71, -122.399), weight: 0},</v>
      </c>
      <c r="X127" t="str">
        <f t="shared" si="9"/>
        <v>{location: new google.maps.LatLng(37.71, -122.399), weight: 1},</v>
      </c>
      <c r="Y127" t="str">
        <f t="shared" si="10"/>
        <v>{location: new google.maps.LatLng(37.71, -122.399), weight: 0},</v>
      </c>
    </row>
    <row r="128" spans="1:25" x14ac:dyDescent="0.2">
      <c r="A128">
        <v>37.71</v>
      </c>
      <c r="B128">
        <v>-122.398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5</v>
      </c>
      <c r="K128">
        <v>0</v>
      </c>
      <c r="L128">
        <v>6</v>
      </c>
      <c r="M128">
        <f>VLOOKUP(H128,AE$2:$AJ$12,6,TRUE)</f>
        <v>0</v>
      </c>
      <c r="N128">
        <f>VLOOKUP(I128,AF$2:$AJ$12,5,TRUE)</f>
        <v>2</v>
      </c>
      <c r="O128">
        <f>VLOOKUP(J128,AG$2:$AJ$12,4,TRUE)</f>
        <v>7</v>
      </c>
      <c r="P128">
        <f>VLOOKUP(K128,AH$2:$AJ$12,3,TRUE)</f>
        <v>0</v>
      </c>
      <c r="Q128">
        <f>VLOOKUP(L128,AI$2:$AJ$12,2,TRUE)</f>
        <v>4</v>
      </c>
      <c r="T128" t="str">
        <f t="shared" si="11"/>
        <v>Crimepoint.create(latitude:37.71, longitude:-122.398, drugdrink:0, misdemean:2, theft:7, violent:0, total:4, drugdrinkct:0, misdemeanct:1, theftct:5, violentct:0, totalct:6)</v>
      </c>
      <c r="U128" t="str">
        <f t="shared" si="12"/>
        <v>{location: new google.maps.LatLng(37.71, -122.398), weight: 0},</v>
      </c>
      <c r="V128" t="str">
        <f t="shared" si="7"/>
        <v>{location: new google.maps.LatLng(37.71, -122.398), weight: 0},</v>
      </c>
      <c r="W128" t="str">
        <f t="shared" si="8"/>
        <v>{location: new google.maps.LatLng(37.71, -122.398), weight: 1},</v>
      </c>
      <c r="X128" t="str">
        <f t="shared" si="9"/>
        <v>{location: new google.maps.LatLng(37.71, -122.398), weight: 0},</v>
      </c>
      <c r="Y128" t="str">
        <f t="shared" si="10"/>
        <v>{location: new google.maps.LatLng(37.71, -122.398), weight: 0},</v>
      </c>
    </row>
    <row r="129" spans="1:25" x14ac:dyDescent="0.2">
      <c r="A129">
        <v>37.71</v>
      </c>
      <c r="B129">
        <v>-122.39700000000001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5</v>
      </c>
      <c r="J129">
        <v>0</v>
      </c>
      <c r="K129">
        <v>0</v>
      </c>
      <c r="L129">
        <v>5</v>
      </c>
      <c r="M129">
        <f>VLOOKUP(H129,AE$2:$AJ$12,6,TRUE)</f>
        <v>0</v>
      </c>
      <c r="N129">
        <f>VLOOKUP(I129,AF$2:$AJ$12,5,TRUE)</f>
        <v>6</v>
      </c>
      <c r="O129">
        <f>VLOOKUP(J129,AG$2:$AJ$12,4,TRUE)</f>
        <v>0</v>
      </c>
      <c r="P129">
        <f>VLOOKUP(K129,AH$2:$AJ$12,3,TRUE)</f>
        <v>0</v>
      </c>
      <c r="Q129">
        <f>VLOOKUP(L129,AI$2:$AJ$12,2,TRUE)</f>
        <v>4</v>
      </c>
      <c r="T129" t="str">
        <f t="shared" si="11"/>
        <v>Crimepoint.create(latitude:37.71, longitude:-122.397, drugdrink:0, misdemean:6, theft:0, violent:0, total:4, drugdrinkct:0, misdemeanct:5, theftct:0, violentct:0, totalct:5)</v>
      </c>
      <c r="U129" t="str">
        <f t="shared" si="12"/>
        <v>{location: new google.maps.LatLng(37.71, -122.397), weight: 0},</v>
      </c>
      <c r="V129" t="str">
        <f t="shared" si="7"/>
        <v>{location: new google.maps.LatLng(37.71, -122.397), weight: 1},</v>
      </c>
      <c r="W129" t="str">
        <f t="shared" si="8"/>
        <v>{location: new google.maps.LatLng(37.71, -122.397), weight: 0},</v>
      </c>
      <c r="X129" t="str">
        <f t="shared" si="9"/>
        <v>{location: new google.maps.LatLng(37.71, -122.397), weight: 0},</v>
      </c>
      <c r="Y129" t="str">
        <f t="shared" si="10"/>
        <v>{location: new google.maps.LatLng(37.71, -122.397), weight: 0},</v>
      </c>
    </row>
    <row r="130" spans="1:25" x14ac:dyDescent="0.2">
      <c r="A130">
        <v>37.71</v>
      </c>
      <c r="B130">
        <v>-122.396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2</v>
      </c>
      <c r="J130">
        <v>5</v>
      </c>
      <c r="K130">
        <v>0</v>
      </c>
      <c r="L130">
        <v>7</v>
      </c>
      <c r="M130">
        <f>VLOOKUP(H130,AE$2:$AJ$12,6,TRUE)</f>
        <v>0</v>
      </c>
      <c r="N130">
        <f>VLOOKUP(I130,AF$2:$AJ$12,5,TRUE)</f>
        <v>4</v>
      </c>
      <c r="O130">
        <f>VLOOKUP(J130,AG$2:$AJ$12,4,TRUE)</f>
        <v>7</v>
      </c>
      <c r="P130">
        <f>VLOOKUP(K130,AH$2:$AJ$12,3,TRUE)</f>
        <v>0</v>
      </c>
      <c r="Q130">
        <f>VLOOKUP(L130,AI$2:$AJ$12,2,TRUE)</f>
        <v>5</v>
      </c>
      <c r="T130" t="str">
        <f t="shared" si="11"/>
        <v>Crimepoint.create(latitude:37.71, longitude:-122.396, drugdrink:0, misdemean:4, theft:7, violent:0, total:5, drugdrinkct:0, misdemeanct:2, theftct:5, violentct:0, totalct:7)</v>
      </c>
      <c r="U130" t="str">
        <f t="shared" si="12"/>
        <v>{location: new google.maps.LatLng(37.71, -122.396), weight: 0},</v>
      </c>
      <c r="V130" t="str">
        <f t="shared" si="7"/>
        <v>{location: new google.maps.LatLng(37.71, -122.396), weight: 0},</v>
      </c>
      <c r="W130" t="str">
        <f t="shared" si="8"/>
        <v>{location: new google.maps.LatLng(37.71, -122.396), weight: 1},</v>
      </c>
      <c r="X130" t="str">
        <f t="shared" si="9"/>
        <v>{location: new google.maps.LatLng(37.71, -122.396), weight: 0},</v>
      </c>
      <c r="Y130" t="str">
        <f t="shared" si="10"/>
        <v>{location: new google.maps.LatLng(37.71, -122.396), weight: 1},</v>
      </c>
    </row>
    <row r="131" spans="1:25" x14ac:dyDescent="0.2">
      <c r="A131">
        <v>37.71</v>
      </c>
      <c r="B131">
        <v>-122.392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0</v>
      </c>
      <c r="L131">
        <v>2</v>
      </c>
      <c r="M131">
        <f>VLOOKUP(H131,AE$2:$AJ$12,6,TRUE)</f>
        <v>0</v>
      </c>
      <c r="N131">
        <f>VLOOKUP(I131,AF$2:$AJ$12,5,TRUE)</f>
        <v>0</v>
      </c>
      <c r="O131">
        <f>VLOOKUP(J131,AG$2:$AJ$12,4,TRUE)</f>
        <v>4</v>
      </c>
      <c r="P131">
        <f>VLOOKUP(K131,AH$2:$AJ$12,3,TRUE)</f>
        <v>0</v>
      </c>
      <c r="Q131">
        <f>VLOOKUP(L131,AI$2:$AJ$12,2,TRUE)</f>
        <v>1</v>
      </c>
      <c r="T131" t="str">
        <f t="shared" si="11"/>
        <v>Crimepoint.create(latitude:37.71, longitude:-122.392, drugdrink:0, misdemean:0, theft:4, violent:0, total:1, drugdrinkct:0, misdemeanct:0, theftct:2, violentct:0, totalct:2)</v>
      </c>
      <c r="U131" t="str">
        <f t="shared" si="12"/>
        <v>{location: new google.maps.LatLng(37.71, -122.392), weight: 0},</v>
      </c>
      <c r="V131" t="str">
        <f t="shared" ref="V131:V194" si="13">$Z$2&amp;$A131&amp;$AA$2&amp;$B131&amp;$AB$2&amp;D131&amp;$AC$2</f>
        <v>{location: new google.maps.LatLng(37.71, -122.392), weight: 0},</v>
      </c>
      <c r="W131" t="str">
        <f t="shared" ref="W131:W194" si="14">$Z$2&amp;$A131&amp;$AA$2&amp;$B131&amp;$AB$2&amp;E131&amp;$AC$2</f>
        <v>{location: new google.maps.LatLng(37.71, -122.392), weight: 0},</v>
      </c>
      <c r="X131" t="str">
        <f t="shared" ref="X131:X194" si="15">$Z$2&amp;$A131&amp;$AA$2&amp;$B131&amp;$AB$2&amp;F131&amp;$AC$2</f>
        <v>{location: new google.maps.LatLng(37.71, -122.392), weight: 0},</v>
      </c>
      <c r="Y131" t="str">
        <f t="shared" ref="Y131:Y194" si="16">$Z$2&amp;$A131&amp;$AA$2&amp;$B131&amp;$AB$2&amp;G131&amp;$AC$2</f>
        <v>{location: new google.maps.LatLng(37.71, -122.392), weight: 0},</v>
      </c>
    </row>
    <row r="132" spans="1:25" x14ac:dyDescent="0.2">
      <c r="A132">
        <v>37.71</v>
      </c>
      <c r="B132">
        <v>-122.39100000000001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2</v>
      </c>
      <c r="K132">
        <v>0</v>
      </c>
      <c r="L132">
        <v>3</v>
      </c>
      <c r="M132">
        <f>VLOOKUP(H132,AE$2:$AJ$12,6,TRUE)</f>
        <v>0</v>
      </c>
      <c r="N132">
        <f>VLOOKUP(I132,AF$2:$AJ$12,5,TRUE)</f>
        <v>2</v>
      </c>
      <c r="O132">
        <f>VLOOKUP(J132,AG$2:$AJ$12,4,TRUE)</f>
        <v>4</v>
      </c>
      <c r="P132">
        <f>VLOOKUP(K132,AH$2:$AJ$12,3,TRUE)</f>
        <v>0</v>
      </c>
      <c r="Q132">
        <f>VLOOKUP(L132,AI$2:$AJ$12,2,TRUE)</f>
        <v>2</v>
      </c>
      <c r="T132" t="str">
        <f t="shared" ref="T132:T195" si="17">"Crimepoint.create("&amp;A$2&amp;":"&amp;A132&amp;", "&amp;B$2&amp;":"&amp;B132&amp;", "&amp;C$2&amp;":"&amp;M132&amp;", "&amp;D$2&amp;":"&amp;N132&amp;", "&amp;E$2&amp;":"&amp;O132&amp;", "&amp;F$2&amp;":"&amp;P132&amp;", "&amp;G$2&amp;":"&amp;Q132&amp;", "&amp;H$2&amp;":"&amp;H132&amp;", "&amp;I$2&amp;":"&amp;I132&amp;", "&amp;J$2&amp;":"&amp;J132&amp;", "&amp;K$2&amp;":"&amp;K132&amp;", "&amp;L$2&amp;":"&amp;L132&amp;")"</f>
        <v>Crimepoint.create(latitude:37.71, longitude:-122.391, drugdrink:0, misdemean:2, theft:4, violent:0, total:2, drugdrinkct:0, misdemeanct:1, theftct:2, violentct:0, totalct:3)</v>
      </c>
      <c r="U132" t="str">
        <f t="shared" ref="U132:U195" si="18">$Z$2&amp;$A132&amp;$AA$2&amp;$B132&amp;$AB$2&amp;C132&amp;$AC$2</f>
        <v>{location: new google.maps.LatLng(37.71, -122.391), weight: 0},</v>
      </c>
      <c r="V132" t="str">
        <f t="shared" si="13"/>
        <v>{location: new google.maps.LatLng(37.71, -122.391), weight: 0},</v>
      </c>
      <c r="W132" t="str">
        <f t="shared" si="14"/>
        <v>{location: new google.maps.LatLng(37.71, -122.391), weight: 0},</v>
      </c>
      <c r="X132" t="str">
        <f t="shared" si="15"/>
        <v>{location: new google.maps.LatLng(37.71, -122.391), weight: 0},</v>
      </c>
      <c r="Y132" t="str">
        <f t="shared" si="16"/>
        <v>{location: new google.maps.LatLng(37.71, -122.391), weight: 0},</v>
      </c>
    </row>
    <row r="133" spans="1:25" x14ac:dyDescent="0.2">
      <c r="A133">
        <v>37.71</v>
      </c>
      <c r="B133">
        <v>-122.38200000000001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  <c r="M133">
        <f>VLOOKUP(H133,AE$2:$AJ$12,6,TRUE)</f>
        <v>0</v>
      </c>
      <c r="N133">
        <f>VLOOKUP(I133,AF$2:$AJ$12,5,TRUE)</f>
        <v>2</v>
      </c>
      <c r="O133">
        <f>VLOOKUP(J133,AG$2:$AJ$12,4,TRUE)</f>
        <v>0</v>
      </c>
      <c r="P133">
        <f>VLOOKUP(K133,AH$2:$AJ$12,3,TRUE)</f>
        <v>0</v>
      </c>
      <c r="Q133">
        <f>VLOOKUP(L133,AI$2:$AJ$12,2,TRUE)</f>
        <v>0</v>
      </c>
      <c r="T133" t="str">
        <f t="shared" si="17"/>
        <v>Crimepoint.create(latitude:37.71, longitude:-122.382, drugdrink:0, misdemean:2, theft:0, violent:0, total:0, drugdrinkct:0, misdemeanct:1, theftct:0, violentct:0, totalct:1)</v>
      </c>
      <c r="U133" t="str">
        <f t="shared" si="18"/>
        <v>{location: new google.maps.LatLng(37.71, -122.382), weight: 0},</v>
      </c>
      <c r="V133" t="str">
        <f t="shared" si="13"/>
        <v>{location: new google.maps.LatLng(37.71, -122.382), weight: 0},</v>
      </c>
      <c r="W133" t="str">
        <f t="shared" si="14"/>
        <v>{location: new google.maps.LatLng(37.71, -122.382), weight: 0},</v>
      </c>
      <c r="X133" t="str">
        <f t="shared" si="15"/>
        <v>{location: new google.maps.LatLng(37.71, -122.382), weight: 0},</v>
      </c>
      <c r="Y133" t="str">
        <f t="shared" si="16"/>
        <v>{location: new google.maps.LatLng(37.71, -122.382), weight: 0},</v>
      </c>
    </row>
    <row r="134" spans="1:25" x14ac:dyDescent="0.2">
      <c r="A134">
        <v>37.710999999999999</v>
      </c>
      <c r="B134">
        <v>-122.471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f>VLOOKUP(H134,AE$2:$AJ$12,6,TRUE)</f>
        <v>0</v>
      </c>
      <c r="N134">
        <f>VLOOKUP(I134,AF$2:$AJ$12,5,TRUE)</f>
        <v>2</v>
      </c>
      <c r="O134">
        <f>VLOOKUP(J134,AG$2:$AJ$12,4,TRUE)</f>
        <v>0</v>
      </c>
      <c r="P134">
        <f>VLOOKUP(K134,AH$2:$AJ$12,3,TRUE)</f>
        <v>0</v>
      </c>
      <c r="Q134">
        <f>VLOOKUP(L134,AI$2:$AJ$12,2,TRUE)</f>
        <v>0</v>
      </c>
      <c r="T134" t="str">
        <f t="shared" si="17"/>
        <v>Crimepoint.create(latitude:37.711, longitude:-122.471, drugdrink:0, misdemean:2, theft:0, violent:0, total:0, drugdrinkct:0, misdemeanct:1, theftct:0, violentct:0, totalct:1)</v>
      </c>
      <c r="U134" t="str">
        <f t="shared" si="18"/>
        <v>{location: new google.maps.LatLng(37.711, -122.471), weight: 0},</v>
      </c>
      <c r="V134" t="str">
        <f t="shared" si="13"/>
        <v>{location: new google.maps.LatLng(37.711, -122.471), weight: 0},</v>
      </c>
      <c r="W134" t="str">
        <f t="shared" si="14"/>
        <v>{location: new google.maps.LatLng(37.711, -122.471), weight: 0},</v>
      </c>
      <c r="X134" t="str">
        <f t="shared" si="15"/>
        <v>{location: new google.maps.LatLng(37.711, -122.471), weight: 0},</v>
      </c>
      <c r="Y134" t="str">
        <f t="shared" si="16"/>
        <v>{location: new google.maps.LatLng(37.711, -122.471), weight: 0},</v>
      </c>
    </row>
    <row r="135" spans="1:25" x14ac:dyDescent="0.2">
      <c r="A135">
        <v>37.710999999999999</v>
      </c>
      <c r="B135">
        <v>-122.47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1</v>
      </c>
      <c r="K135">
        <v>0</v>
      </c>
      <c r="L135">
        <v>3</v>
      </c>
      <c r="M135">
        <f>VLOOKUP(H135,AE$2:$AJ$12,6,TRUE)</f>
        <v>0</v>
      </c>
      <c r="N135">
        <f>VLOOKUP(I135,AF$2:$AJ$12,5,TRUE)</f>
        <v>4</v>
      </c>
      <c r="O135">
        <f>VLOOKUP(J135,AG$2:$AJ$12,4,TRUE)</f>
        <v>3</v>
      </c>
      <c r="P135">
        <f>VLOOKUP(K135,AH$2:$AJ$12,3,TRUE)</f>
        <v>0</v>
      </c>
      <c r="Q135">
        <f>VLOOKUP(L135,AI$2:$AJ$12,2,TRUE)</f>
        <v>2</v>
      </c>
      <c r="T135" t="str">
        <f t="shared" si="17"/>
        <v>Crimepoint.create(latitude:37.711, longitude:-122.47, drugdrink:0, misdemean:4, theft:3, violent:0, total:2, drugdrinkct:0, misdemeanct:2, theftct:1, violentct:0, totalct:3)</v>
      </c>
      <c r="U135" t="str">
        <f t="shared" si="18"/>
        <v>{location: new google.maps.LatLng(37.711, -122.47), weight: 0},</v>
      </c>
      <c r="V135" t="str">
        <f t="shared" si="13"/>
        <v>{location: new google.maps.LatLng(37.711, -122.47), weight: 0},</v>
      </c>
      <c r="W135" t="str">
        <f t="shared" si="14"/>
        <v>{location: new google.maps.LatLng(37.711, -122.47), weight: 0},</v>
      </c>
      <c r="X135" t="str">
        <f t="shared" si="15"/>
        <v>{location: new google.maps.LatLng(37.711, -122.47), weight: 0},</v>
      </c>
      <c r="Y135" t="str">
        <f t="shared" si="16"/>
        <v>{location: new google.maps.LatLng(37.711, -122.47), weight: 0},</v>
      </c>
    </row>
    <row r="136" spans="1:25" x14ac:dyDescent="0.2">
      <c r="A136">
        <v>37.710999999999999</v>
      </c>
      <c r="B136">
        <v>-122.46899999999999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0</v>
      </c>
      <c r="L136">
        <v>2</v>
      </c>
      <c r="M136">
        <f>VLOOKUP(H136,AE$2:$AJ$12,6,TRUE)</f>
        <v>0</v>
      </c>
      <c r="N136">
        <f>VLOOKUP(I136,AF$2:$AJ$12,5,TRUE)</f>
        <v>0</v>
      </c>
      <c r="O136">
        <f>VLOOKUP(J136,AG$2:$AJ$12,4,TRUE)</f>
        <v>4</v>
      </c>
      <c r="P136">
        <f>VLOOKUP(K136,AH$2:$AJ$12,3,TRUE)</f>
        <v>0</v>
      </c>
      <c r="Q136">
        <f>VLOOKUP(L136,AI$2:$AJ$12,2,TRUE)</f>
        <v>1</v>
      </c>
      <c r="T136" t="str">
        <f t="shared" si="17"/>
        <v>Crimepoint.create(latitude:37.711, longitude:-122.469, drugdrink:0, misdemean:0, theft:4, violent:0, total:1, drugdrinkct:0, misdemeanct:0, theftct:2, violentct:0, totalct:2)</v>
      </c>
      <c r="U136" t="str">
        <f t="shared" si="18"/>
        <v>{location: new google.maps.LatLng(37.711, -122.469), weight: 0},</v>
      </c>
      <c r="V136" t="str">
        <f t="shared" si="13"/>
        <v>{location: new google.maps.LatLng(37.711, -122.469), weight: 0},</v>
      </c>
      <c r="W136" t="str">
        <f t="shared" si="14"/>
        <v>{location: new google.maps.LatLng(37.711, -122.469), weight: 0},</v>
      </c>
      <c r="X136" t="str">
        <f t="shared" si="15"/>
        <v>{location: new google.maps.LatLng(37.711, -122.469), weight: 0},</v>
      </c>
      <c r="Y136" t="str">
        <f t="shared" si="16"/>
        <v>{location: new google.maps.LatLng(37.711, -122.469), weight: 0},</v>
      </c>
    </row>
    <row r="137" spans="1:25" x14ac:dyDescent="0.2">
      <c r="A137">
        <v>37.710999999999999</v>
      </c>
      <c r="B137">
        <v>-122.468</v>
      </c>
      <c r="C137">
        <v>0</v>
      </c>
      <c r="D137">
        <v>3</v>
      </c>
      <c r="E137">
        <v>2</v>
      </c>
      <c r="F137">
        <v>4</v>
      </c>
      <c r="G137">
        <v>3</v>
      </c>
      <c r="H137">
        <v>0</v>
      </c>
      <c r="I137">
        <v>14</v>
      </c>
      <c r="J137">
        <v>14</v>
      </c>
      <c r="K137">
        <v>5</v>
      </c>
      <c r="L137">
        <v>33</v>
      </c>
      <c r="M137">
        <f>VLOOKUP(H137,AE$2:$AJ$12,6,TRUE)</f>
        <v>0</v>
      </c>
      <c r="N137">
        <f>VLOOKUP(I137,AF$2:$AJ$12,5,TRUE)</f>
        <v>8</v>
      </c>
      <c r="O137">
        <f>VLOOKUP(J137,AG$2:$AJ$12,4,TRUE)</f>
        <v>8</v>
      </c>
      <c r="P137">
        <f>VLOOKUP(K137,AH$2:$AJ$12,3,TRUE)</f>
        <v>9</v>
      </c>
      <c r="Q137">
        <f>VLOOKUP(L137,AI$2:$AJ$12,2,TRUE)</f>
        <v>8</v>
      </c>
      <c r="T137" t="str">
        <f t="shared" si="17"/>
        <v>Crimepoint.create(latitude:37.711, longitude:-122.468, drugdrink:0, misdemean:8, theft:8, violent:9, total:8, drugdrinkct:0, misdemeanct:14, theftct:14, violentct:5, totalct:33)</v>
      </c>
      <c r="U137" t="str">
        <f t="shared" si="18"/>
        <v>{location: new google.maps.LatLng(37.711, -122.468), weight: 0},</v>
      </c>
      <c r="V137" t="str">
        <f t="shared" si="13"/>
        <v>{location: new google.maps.LatLng(37.711, -122.468), weight: 3},</v>
      </c>
      <c r="W137" t="str">
        <f t="shared" si="14"/>
        <v>{location: new google.maps.LatLng(37.711, -122.468), weight: 2},</v>
      </c>
      <c r="X137" t="str">
        <f t="shared" si="15"/>
        <v>{location: new google.maps.LatLng(37.711, -122.468), weight: 4},</v>
      </c>
      <c r="Y137" t="str">
        <f t="shared" si="16"/>
        <v>{location: new google.maps.LatLng(37.711, -122.468), weight: 3},</v>
      </c>
    </row>
    <row r="138" spans="1:25" x14ac:dyDescent="0.2">
      <c r="A138">
        <v>37.710999999999999</v>
      </c>
      <c r="B138">
        <v>-122.467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3</v>
      </c>
      <c r="K138">
        <v>0</v>
      </c>
      <c r="L138">
        <v>3</v>
      </c>
      <c r="M138">
        <f>VLOOKUP(H138,AE$2:$AJ$12,6,TRUE)</f>
        <v>0</v>
      </c>
      <c r="N138">
        <f>VLOOKUP(I138,AF$2:$AJ$12,5,TRUE)</f>
        <v>0</v>
      </c>
      <c r="O138">
        <f>VLOOKUP(J138,AG$2:$AJ$12,4,TRUE)</f>
        <v>5</v>
      </c>
      <c r="P138">
        <f>VLOOKUP(K138,AH$2:$AJ$12,3,TRUE)</f>
        <v>0</v>
      </c>
      <c r="Q138">
        <f>VLOOKUP(L138,AI$2:$AJ$12,2,TRUE)</f>
        <v>2</v>
      </c>
      <c r="T138" t="str">
        <f t="shared" si="17"/>
        <v>Crimepoint.create(latitude:37.711, longitude:-122.467, drugdrink:0, misdemean:0, theft:5, violent:0, total:2, drugdrinkct:0, misdemeanct:0, theftct:3, violentct:0, totalct:3)</v>
      </c>
      <c r="U138" t="str">
        <f t="shared" si="18"/>
        <v>{location: new google.maps.LatLng(37.711, -122.467), weight: 0},</v>
      </c>
      <c r="V138" t="str">
        <f t="shared" si="13"/>
        <v>{location: new google.maps.LatLng(37.711, -122.467), weight: 0},</v>
      </c>
      <c r="W138" t="str">
        <f t="shared" si="14"/>
        <v>{location: new google.maps.LatLng(37.711, -122.467), weight: 0},</v>
      </c>
      <c r="X138" t="str">
        <f t="shared" si="15"/>
        <v>{location: new google.maps.LatLng(37.711, -122.467), weight: 0},</v>
      </c>
      <c r="Y138" t="str">
        <f t="shared" si="16"/>
        <v>{location: new google.maps.LatLng(37.711, -122.467), weight: 0},</v>
      </c>
    </row>
    <row r="139" spans="1:25" x14ac:dyDescent="0.2">
      <c r="A139">
        <v>37.710999999999999</v>
      </c>
      <c r="B139">
        <v>-122.46599999999999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2</v>
      </c>
      <c r="M139">
        <f>VLOOKUP(H139,AE$2:$AJ$12,6,TRUE)</f>
        <v>0</v>
      </c>
      <c r="N139">
        <f>VLOOKUP(I139,AF$2:$AJ$12,5,TRUE)</f>
        <v>0</v>
      </c>
      <c r="O139">
        <f>VLOOKUP(J139,AG$2:$AJ$12,4,TRUE)</f>
        <v>4</v>
      </c>
      <c r="P139">
        <f>VLOOKUP(K139,AH$2:$AJ$12,3,TRUE)</f>
        <v>0</v>
      </c>
      <c r="Q139">
        <f>VLOOKUP(L139,AI$2:$AJ$12,2,TRUE)</f>
        <v>1</v>
      </c>
      <c r="T139" t="str">
        <f t="shared" si="17"/>
        <v>Crimepoint.create(latitude:37.711, longitude:-122.466, drugdrink:0, misdemean:0, theft:4, violent:0, total:1, drugdrinkct:0, misdemeanct:0, theftct:2, violentct:0, totalct:2)</v>
      </c>
      <c r="U139" t="str">
        <f t="shared" si="18"/>
        <v>{location: new google.maps.LatLng(37.711, -122.466), weight: 0},</v>
      </c>
      <c r="V139" t="str">
        <f t="shared" si="13"/>
        <v>{location: new google.maps.LatLng(37.711, -122.466), weight: 0},</v>
      </c>
      <c r="W139" t="str">
        <f t="shared" si="14"/>
        <v>{location: new google.maps.LatLng(37.711, -122.466), weight: 0},</v>
      </c>
      <c r="X139" t="str">
        <f t="shared" si="15"/>
        <v>{location: new google.maps.LatLng(37.711, -122.466), weight: 0},</v>
      </c>
      <c r="Y139" t="str">
        <f t="shared" si="16"/>
        <v>{location: new google.maps.LatLng(37.711, -122.466), weight: 0},</v>
      </c>
    </row>
    <row r="140" spans="1:25" x14ac:dyDescent="0.2">
      <c r="A140">
        <v>37.710999999999999</v>
      </c>
      <c r="B140">
        <v>-122.465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3</v>
      </c>
      <c r="K140">
        <v>0</v>
      </c>
      <c r="L140">
        <v>4</v>
      </c>
      <c r="M140">
        <f>VLOOKUP(H140,AE$2:$AJ$12,6,TRUE)</f>
        <v>0</v>
      </c>
      <c r="N140">
        <f>VLOOKUP(I140,AF$2:$AJ$12,5,TRUE)</f>
        <v>2</v>
      </c>
      <c r="O140">
        <f>VLOOKUP(J140,AG$2:$AJ$12,4,TRUE)</f>
        <v>5</v>
      </c>
      <c r="P140">
        <f>VLOOKUP(K140,AH$2:$AJ$12,3,TRUE)</f>
        <v>0</v>
      </c>
      <c r="Q140">
        <f>VLOOKUP(L140,AI$2:$AJ$12,2,TRUE)</f>
        <v>3</v>
      </c>
      <c r="T140" t="str">
        <f t="shared" si="17"/>
        <v>Crimepoint.create(latitude:37.711, longitude:-122.465, drugdrink:0, misdemean:2, theft:5, violent:0, total:3, drugdrinkct:0, misdemeanct:1, theftct:3, violentct:0, totalct:4)</v>
      </c>
      <c r="U140" t="str">
        <f t="shared" si="18"/>
        <v>{location: new google.maps.LatLng(37.711, -122.465), weight: 0},</v>
      </c>
      <c r="V140" t="str">
        <f t="shared" si="13"/>
        <v>{location: new google.maps.LatLng(37.711, -122.465), weight: 0},</v>
      </c>
      <c r="W140" t="str">
        <f t="shared" si="14"/>
        <v>{location: new google.maps.LatLng(37.711, -122.465), weight: 0},</v>
      </c>
      <c r="X140" t="str">
        <f t="shared" si="15"/>
        <v>{location: new google.maps.LatLng(37.711, -122.465), weight: 0},</v>
      </c>
      <c r="Y140" t="str">
        <f t="shared" si="16"/>
        <v>{location: new google.maps.LatLng(37.711, -122.465), weight: 0},</v>
      </c>
    </row>
    <row r="141" spans="1:25" x14ac:dyDescent="0.2">
      <c r="A141">
        <v>37.710999999999999</v>
      </c>
      <c r="B141">
        <v>-122.464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7</v>
      </c>
      <c r="K141">
        <v>1</v>
      </c>
      <c r="L141">
        <v>9</v>
      </c>
      <c r="M141">
        <f>VLOOKUP(H141,AE$2:$AJ$12,6,TRUE)</f>
        <v>0</v>
      </c>
      <c r="N141">
        <f>VLOOKUP(I141,AF$2:$AJ$12,5,TRUE)</f>
        <v>2</v>
      </c>
      <c r="O141">
        <f>VLOOKUP(J141,AG$2:$AJ$12,4,TRUE)</f>
        <v>7</v>
      </c>
      <c r="P141">
        <f>VLOOKUP(K141,AH$2:$AJ$12,3,TRUE)</f>
        <v>7</v>
      </c>
      <c r="Q141">
        <f>VLOOKUP(L141,AI$2:$AJ$12,2,TRUE)</f>
        <v>5</v>
      </c>
      <c r="T141" t="str">
        <f t="shared" si="17"/>
        <v>Crimepoint.create(latitude:37.711, longitude:-122.464, drugdrink:0, misdemean:2, theft:7, violent:7, total:5, drugdrinkct:0, misdemeanct:1, theftct:7, violentct:1, totalct:9)</v>
      </c>
      <c r="U141" t="str">
        <f t="shared" si="18"/>
        <v>{location: new google.maps.LatLng(37.711, -122.464), weight: 0},</v>
      </c>
      <c r="V141" t="str">
        <f t="shared" si="13"/>
        <v>{location: new google.maps.LatLng(37.711, -122.464), weight: 0},</v>
      </c>
      <c r="W141" t="str">
        <f t="shared" si="14"/>
        <v>{location: new google.maps.LatLng(37.711, -122.464), weight: 1},</v>
      </c>
      <c r="X141" t="str">
        <f t="shared" si="15"/>
        <v>{location: new google.maps.LatLng(37.711, -122.464), weight: 1},</v>
      </c>
      <c r="Y141" t="str">
        <f t="shared" si="16"/>
        <v>{location: new google.maps.LatLng(37.711, -122.464), weight: 1},</v>
      </c>
    </row>
    <row r="142" spans="1:25" x14ac:dyDescent="0.2">
      <c r="A142">
        <v>37.710999999999999</v>
      </c>
      <c r="B142">
        <v>-122.46299999999999</v>
      </c>
      <c r="C142">
        <v>0</v>
      </c>
      <c r="D142">
        <v>2</v>
      </c>
      <c r="E142">
        <v>0</v>
      </c>
      <c r="F142">
        <v>1</v>
      </c>
      <c r="G142">
        <v>1</v>
      </c>
      <c r="H142">
        <v>0</v>
      </c>
      <c r="I142">
        <v>8</v>
      </c>
      <c r="J142">
        <v>0</v>
      </c>
      <c r="K142">
        <v>2</v>
      </c>
      <c r="L142">
        <v>10</v>
      </c>
      <c r="M142">
        <f>VLOOKUP(H142,AE$2:$AJ$12,6,TRUE)</f>
        <v>0</v>
      </c>
      <c r="N142">
        <f>VLOOKUP(I142,AF$2:$AJ$12,5,TRUE)</f>
        <v>7</v>
      </c>
      <c r="O142">
        <f>VLOOKUP(J142,AG$2:$AJ$12,4,TRUE)</f>
        <v>0</v>
      </c>
      <c r="P142">
        <f>VLOOKUP(K142,AH$2:$AJ$12,3,TRUE)</f>
        <v>7</v>
      </c>
      <c r="Q142">
        <f>VLOOKUP(L142,AI$2:$AJ$12,2,TRUE)</f>
        <v>6</v>
      </c>
      <c r="T142" t="str">
        <f t="shared" si="17"/>
        <v>Crimepoint.create(latitude:37.711, longitude:-122.463, drugdrink:0, misdemean:7, theft:0, violent:7, total:6, drugdrinkct:0, misdemeanct:8, theftct:0, violentct:2, totalct:10)</v>
      </c>
      <c r="U142" t="str">
        <f t="shared" si="18"/>
        <v>{location: new google.maps.LatLng(37.711, -122.463), weight: 0},</v>
      </c>
      <c r="V142" t="str">
        <f t="shared" si="13"/>
        <v>{location: new google.maps.LatLng(37.711, -122.463), weight: 2},</v>
      </c>
      <c r="W142" t="str">
        <f t="shared" si="14"/>
        <v>{location: new google.maps.LatLng(37.711, -122.463), weight: 0},</v>
      </c>
      <c r="X142" t="str">
        <f t="shared" si="15"/>
        <v>{location: new google.maps.LatLng(37.711, -122.463), weight: 1},</v>
      </c>
      <c r="Y142" t="str">
        <f t="shared" si="16"/>
        <v>{location: new google.maps.LatLng(37.711, -122.463), weight: 1},</v>
      </c>
    </row>
    <row r="143" spans="1:25" x14ac:dyDescent="0.2">
      <c r="A143">
        <v>37.710999999999999</v>
      </c>
      <c r="B143">
        <v>-122.461</v>
      </c>
      <c r="C143">
        <v>0</v>
      </c>
      <c r="D143">
        <v>2</v>
      </c>
      <c r="E143">
        <v>1</v>
      </c>
      <c r="F143">
        <v>6</v>
      </c>
      <c r="G143">
        <v>2</v>
      </c>
      <c r="H143">
        <v>0</v>
      </c>
      <c r="I143">
        <v>9</v>
      </c>
      <c r="J143">
        <v>7</v>
      </c>
      <c r="K143">
        <v>8</v>
      </c>
      <c r="L143">
        <v>24</v>
      </c>
      <c r="M143">
        <f>VLOOKUP(H143,AE$2:$AJ$12,6,TRUE)</f>
        <v>0</v>
      </c>
      <c r="N143">
        <f>VLOOKUP(I143,AF$2:$AJ$12,5,TRUE)</f>
        <v>7</v>
      </c>
      <c r="O143">
        <f>VLOOKUP(J143,AG$2:$AJ$12,4,TRUE)</f>
        <v>7</v>
      </c>
      <c r="P143">
        <f>VLOOKUP(K143,AH$2:$AJ$12,3,TRUE)</f>
        <v>9</v>
      </c>
      <c r="Q143">
        <f>VLOOKUP(L143,AI$2:$AJ$12,2,TRUE)</f>
        <v>8</v>
      </c>
      <c r="T143" t="str">
        <f t="shared" si="17"/>
        <v>Crimepoint.create(latitude:37.711, longitude:-122.461, drugdrink:0, misdemean:7, theft:7, violent:9, total:8, drugdrinkct:0, misdemeanct:9, theftct:7, violentct:8, totalct:24)</v>
      </c>
      <c r="U143" t="str">
        <f t="shared" si="18"/>
        <v>{location: new google.maps.LatLng(37.711, -122.461), weight: 0},</v>
      </c>
      <c r="V143" t="str">
        <f t="shared" si="13"/>
        <v>{location: new google.maps.LatLng(37.711, -122.461), weight: 2},</v>
      </c>
      <c r="W143" t="str">
        <f t="shared" si="14"/>
        <v>{location: new google.maps.LatLng(37.711, -122.461), weight: 1},</v>
      </c>
      <c r="X143" t="str">
        <f t="shared" si="15"/>
        <v>{location: new google.maps.LatLng(37.711, -122.461), weight: 6},</v>
      </c>
      <c r="Y143" t="str">
        <f t="shared" si="16"/>
        <v>{location: new google.maps.LatLng(37.711, -122.461), weight: 2},</v>
      </c>
    </row>
    <row r="144" spans="1:25" x14ac:dyDescent="0.2">
      <c r="A144">
        <v>37.710999999999999</v>
      </c>
      <c r="B144">
        <v>-122.459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2</v>
      </c>
      <c r="M144">
        <f>VLOOKUP(H144,AE$2:$AJ$12,6,TRUE)</f>
        <v>0</v>
      </c>
      <c r="N144">
        <f>VLOOKUP(I144,AF$2:$AJ$12,5,TRUE)</f>
        <v>4</v>
      </c>
      <c r="O144">
        <f>VLOOKUP(J144,AG$2:$AJ$12,4,TRUE)</f>
        <v>0</v>
      </c>
      <c r="P144">
        <f>VLOOKUP(K144,AH$2:$AJ$12,3,TRUE)</f>
        <v>0</v>
      </c>
      <c r="Q144">
        <f>VLOOKUP(L144,AI$2:$AJ$12,2,TRUE)</f>
        <v>1</v>
      </c>
      <c r="T144" t="str">
        <f t="shared" si="17"/>
        <v>Crimepoint.create(latitude:37.711, longitude:-122.459, drugdrink:0, misdemean:4, theft:0, violent:0, total:1, drugdrinkct:0, misdemeanct:2, theftct:0, violentct:0, totalct:2)</v>
      </c>
      <c r="U144" t="str">
        <f t="shared" si="18"/>
        <v>{location: new google.maps.LatLng(37.711, -122.459), weight: 0},</v>
      </c>
      <c r="V144" t="str">
        <f t="shared" si="13"/>
        <v>{location: new google.maps.LatLng(37.711, -122.459), weight: 0},</v>
      </c>
      <c r="W144" t="str">
        <f t="shared" si="14"/>
        <v>{location: new google.maps.LatLng(37.711, -122.459), weight: 0},</v>
      </c>
      <c r="X144" t="str">
        <f t="shared" si="15"/>
        <v>{location: new google.maps.LatLng(37.711, -122.459), weight: 0},</v>
      </c>
      <c r="Y144" t="str">
        <f t="shared" si="16"/>
        <v>{location: new google.maps.LatLng(37.711, -122.459), weight: 0},</v>
      </c>
    </row>
    <row r="145" spans="1:25" x14ac:dyDescent="0.2">
      <c r="A145">
        <v>37.710999999999999</v>
      </c>
      <c r="B145">
        <v>-122.458</v>
      </c>
      <c r="C145">
        <v>0</v>
      </c>
      <c r="D145">
        <v>2</v>
      </c>
      <c r="E145">
        <v>1</v>
      </c>
      <c r="F145">
        <v>2</v>
      </c>
      <c r="G145">
        <v>1</v>
      </c>
      <c r="H145">
        <v>0</v>
      </c>
      <c r="I145">
        <v>7</v>
      </c>
      <c r="J145">
        <v>4</v>
      </c>
      <c r="K145">
        <v>3</v>
      </c>
      <c r="L145">
        <v>14</v>
      </c>
      <c r="M145">
        <f>VLOOKUP(H145,AE$2:$AJ$12,6,TRUE)</f>
        <v>0</v>
      </c>
      <c r="N145">
        <f>VLOOKUP(I145,AF$2:$AJ$12,5,TRUE)</f>
        <v>7</v>
      </c>
      <c r="O145">
        <f>VLOOKUP(J145,AG$2:$AJ$12,4,TRUE)</f>
        <v>6</v>
      </c>
      <c r="P145">
        <f>VLOOKUP(K145,AH$2:$AJ$12,3,TRUE)</f>
        <v>8</v>
      </c>
      <c r="Q145">
        <f>VLOOKUP(L145,AI$2:$AJ$12,2,TRUE)</f>
        <v>7</v>
      </c>
      <c r="T145" t="str">
        <f t="shared" si="17"/>
        <v>Crimepoint.create(latitude:37.711, longitude:-122.458, drugdrink:0, misdemean:7, theft:6, violent:8, total:7, drugdrinkct:0, misdemeanct:7, theftct:4, violentct:3, totalct:14)</v>
      </c>
      <c r="U145" t="str">
        <f t="shared" si="18"/>
        <v>{location: new google.maps.LatLng(37.711, -122.458), weight: 0},</v>
      </c>
      <c r="V145" t="str">
        <f t="shared" si="13"/>
        <v>{location: new google.maps.LatLng(37.711, -122.458), weight: 2},</v>
      </c>
      <c r="W145" t="str">
        <f t="shared" si="14"/>
        <v>{location: new google.maps.LatLng(37.711, -122.458), weight: 1},</v>
      </c>
      <c r="X145" t="str">
        <f t="shared" si="15"/>
        <v>{location: new google.maps.LatLng(37.711, -122.458), weight: 2},</v>
      </c>
      <c r="Y145" t="str">
        <f t="shared" si="16"/>
        <v>{location: new google.maps.LatLng(37.711, -122.458), weight: 1},</v>
      </c>
    </row>
    <row r="146" spans="1:25" x14ac:dyDescent="0.2">
      <c r="A146">
        <v>37.710999999999999</v>
      </c>
      <c r="B146">
        <v>-122.456</v>
      </c>
      <c r="C146">
        <v>1</v>
      </c>
      <c r="D146">
        <v>3</v>
      </c>
      <c r="E146">
        <v>1</v>
      </c>
      <c r="F146">
        <v>1</v>
      </c>
      <c r="G146">
        <v>2</v>
      </c>
      <c r="H146">
        <v>1</v>
      </c>
      <c r="I146">
        <v>12</v>
      </c>
      <c r="J146">
        <v>7</v>
      </c>
      <c r="K146">
        <v>2</v>
      </c>
      <c r="L146">
        <v>22</v>
      </c>
      <c r="M146">
        <f>VLOOKUP(H146,AE$2:$AJ$12,6,TRUE)</f>
        <v>8</v>
      </c>
      <c r="N146">
        <f>VLOOKUP(I146,AF$2:$AJ$12,5,TRUE)</f>
        <v>8</v>
      </c>
      <c r="O146">
        <f>VLOOKUP(J146,AG$2:$AJ$12,4,TRUE)</f>
        <v>7</v>
      </c>
      <c r="P146">
        <f>VLOOKUP(K146,AH$2:$AJ$12,3,TRUE)</f>
        <v>7</v>
      </c>
      <c r="Q146">
        <f>VLOOKUP(L146,AI$2:$AJ$12,2,TRUE)</f>
        <v>8</v>
      </c>
      <c r="T146" t="str">
        <f t="shared" si="17"/>
        <v>Crimepoint.create(latitude:37.711, longitude:-122.456, drugdrink:8, misdemean:8, theft:7, violent:7, total:8, drugdrinkct:1, misdemeanct:12, theftct:7, violentct:2, totalct:22)</v>
      </c>
      <c r="U146" t="str">
        <f t="shared" si="18"/>
        <v>{location: new google.maps.LatLng(37.711, -122.456), weight: 1},</v>
      </c>
      <c r="V146" t="str">
        <f t="shared" si="13"/>
        <v>{location: new google.maps.LatLng(37.711, -122.456), weight: 3},</v>
      </c>
      <c r="W146" t="str">
        <f t="shared" si="14"/>
        <v>{location: new google.maps.LatLng(37.711, -122.456), weight: 1},</v>
      </c>
      <c r="X146" t="str">
        <f t="shared" si="15"/>
        <v>{location: new google.maps.LatLng(37.711, -122.456), weight: 1},</v>
      </c>
      <c r="Y146" t="str">
        <f t="shared" si="16"/>
        <v>{location: new google.maps.LatLng(37.711, -122.456), weight: 2},</v>
      </c>
    </row>
    <row r="147" spans="1:25" x14ac:dyDescent="0.2">
      <c r="A147">
        <v>37.710999999999999</v>
      </c>
      <c r="B147">
        <v>-122.45399999999999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0</v>
      </c>
      <c r="I147">
        <v>6</v>
      </c>
      <c r="J147">
        <v>1</v>
      </c>
      <c r="K147">
        <v>2</v>
      </c>
      <c r="L147">
        <v>9</v>
      </c>
      <c r="M147">
        <f>VLOOKUP(H147,AE$2:$AJ$12,6,TRUE)</f>
        <v>0</v>
      </c>
      <c r="N147">
        <f>VLOOKUP(I147,AF$2:$AJ$12,5,TRUE)</f>
        <v>7</v>
      </c>
      <c r="O147">
        <f>VLOOKUP(J147,AG$2:$AJ$12,4,TRUE)</f>
        <v>3</v>
      </c>
      <c r="P147">
        <f>VLOOKUP(K147,AH$2:$AJ$12,3,TRUE)</f>
        <v>7</v>
      </c>
      <c r="Q147">
        <f>VLOOKUP(L147,AI$2:$AJ$12,2,TRUE)</f>
        <v>5</v>
      </c>
      <c r="T147" t="str">
        <f t="shared" si="17"/>
        <v>Crimepoint.create(latitude:37.711, longitude:-122.454, drugdrink:0, misdemean:7, theft:3, violent:7, total:5, drugdrinkct:0, misdemeanct:6, theftct:1, violentct:2, totalct:9)</v>
      </c>
      <c r="U147" t="str">
        <f t="shared" si="18"/>
        <v>{location: new google.maps.LatLng(37.711, -122.454), weight: 0},</v>
      </c>
      <c r="V147" t="str">
        <f t="shared" si="13"/>
        <v>{location: new google.maps.LatLng(37.711, -122.454), weight: 1},</v>
      </c>
      <c r="W147" t="str">
        <f t="shared" si="14"/>
        <v>{location: new google.maps.LatLng(37.711, -122.454), weight: 0},</v>
      </c>
      <c r="X147" t="str">
        <f t="shared" si="15"/>
        <v>{location: new google.maps.LatLng(37.711, -122.454), weight: 1},</v>
      </c>
      <c r="Y147" t="str">
        <f t="shared" si="16"/>
        <v>{location: new google.maps.LatLng(37.711, -122.454), weight: 1},</v>
      </c>
    </row>
    <row r="148" spans="1:25" x14ac:dyDescent="0.2">
      <c r="A148">
        <v>37.710999999999999</v>
      </c>
      <c r="B148">
        <v>-122.453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6</v>
      </c>
      <c r="J148">
        <v>3</v>
      </c>
      <c r="K148">
        <v>0</v>
      </c>
      <c r="L148">
        <v>9</v>
      </c>
      <c r="M148">
        <f>VLOOKUP(H148,AE$2:$AJ$12,6,TRUE)</f>
        <v>0</v>
      </c>
      <c r="N148">
        <f>VLOOKUP(I148,AF$2:$AJ$12,5,TRUE)</f>
        <v>7</v>
      </c>
      <c r="O148">
        <f>VLOOKUP(J148,AG$2:$AJ$12,4,TRUE)</f>
        <v>5</v>
      </c>
      <c r="P148">
        <f>VLOOKUP(K148,AH$2:$AJ$12,3,TRUE)</f>
        <v>0</v>
      </c>
      <c r="Q148">
        <f>VLOOKUP(L148,AI$2:$AJ$12,2,TRUE)</f>
        <v>5</v>
      </c>
      <c r="T148" t="str">
        <f t="shared" si="17"/>
        <v>Crimepoint.create(latitude:37.711, longitude:-122.453, drugdrink:0, misdemean:7, theft:5, violent:0, total:5, drugdrinkct:0, misdemeanct:6, theftct:3, violentct:0, totalct:9)</v>
      </c>
      <c r="U148" t="str">
        <f t="shared" si="18"/>
        <v>{location: new google.maps.LatLng(37.711, -122.453), weight: 0},</v>
      </c>
      <c r="V148" t="str">
        <f t="shared" si="13"/>
        <v>{location: new google.maps.LatLng(37.711, -122.453), weight: 1},</v>
      </c>
      <c r="W148" t="str">
        <f t="shared" si="14"/>
        <v>{location: new google.maps.LatLng(37.711, -122.453), weight: 0},</v>
      </c>
      <c r="X148" t="str">
        <f t="shared" si="15"/>
        <v>{location: new google.maps.LatLng(37.711, -122.453), weight: 0},</v>
      </c>
      <c r="Y148" t="str">
        <f t="shared" si="16"/>
        <v>{location: new google.maps.LatLng(37.711, -122.453), weight: 1},</v>
      </c>
    </row>
    <row r="149" spans="1:25" x14ac:dyDescent="0.2">
      <c r="A149">
        <v>37.710999999999999</v>
      </c>
      <c r="B149">
        <v>-122.452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</v>
      </c>
      <c r="J149">
        <v>1</v>
      </c>
      <c r="K149">
        <v>0</v>
      </c>
      <c r="L149">
        <v>3</v>
      </c>
      <c r="M149">
        <f>VLOOKUP(H149,AE$2:$AJ$12,6,TRUE)</f>
        <v>0</v>
      </c>
      <c r="N149">
        <f>VLOOKUP(I149,AF$2:$AJ$12,5,TRUE)</f>
        <v>4</v>
      </c>
      <c r="O149">
        <f>VLOOKUP(J149,AG$2:$AJ$12,4,TRUE)</f>
        <v>3</v>
      </c>
      <c r="P149">
        <f>VLOOKUP(K149,AH$2:$AJ$12,3,TRUE)</f>
        <v>0</v>
      </c>
      <c r="Q149">
        <f>VLOOKUP(L149,AI$2:$AJ$12,2,TRUE)</f>
        <v>2</v>
      </c>
      <c r="T149" t="str">
        <f t="shared" si="17"/>
        <v>Crimepoint.create(latitude:37.711, longitude:-122.452, drugdrink:0, misdemean:4, theft:3, violent:0, total:2, drugdrinkct:0, misdemeanct:2, theftct:1, violentct:0, totalct:3)</v>
      </c>
      <c r="U149" t="str">
        <f t="shared" si="18"/>
        <v>{location: new google.maps.LatLng(37.711, -122.452), weight: 0},</v>
      </c>
      <c r="V149" t="str">
        <f t="shared" si="13"/>
        <v>{location: new google.maps.LatLng(37.711, -122.452), weight: 0},</v>
      </c>
      <c r="W149" t="str">
        <f t="shared" si="14"/>
        <v>{location: new google.maps.LatLng(37.711, -122.452), weight: 0},</v>
      </c>
      <c r="X149" t="str">
        <f t="shared" si="15"/>
        <v>{location: new google.maps.LatLng(37.711, -122.452), weight: 0},</v>
      </c>
      <c r="Y149" t="str">
        <f t="shared" si="16"/>
        <v>{location: new google.maps.LatLng(37.711, -122.452), weight: 0},</v>
      </c>
    </row>
    <row r="150" spans="1:25" x14ac:dyDescent="0.2">
      <c r="A150">
        <v>37.710999999999999</v>
      </c>
      <c r="B150">
        <v>-122.45099999999999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3</v>
      </c>
      <c r="J150">
        <v>2</v>
      </c>
      <c r="K150">
        <v>0</v>
      </c>
      <c r="L150">
        <v>5</v>
      </c>
      <c r="M150">
        <f>VLOOKUP(H150,AE$2:$AJ$12,6,TRUE)</f>
        <v>0</v>
      </c>
      <c r="N150">
        <f>VLOOKUP(I150,AF$2:$AJ$12,5,TRUE)</f>
        <v>5</v>
      </c>
      <c r="O150">
        <f>VLOOKUP(J150,AG$2:$AJ$12,4,TRUE)</f>
        <v>4</v>
      </c>
      <c r="P150">
        <f>VLOOKUP(K150,AH$2:$AJ$12,3,TRUE)</f>
        <v>0</v>
      </c>
      <c r="Q150">
        <f>VLOOKUP(L150,AI$2:$AJ$12,2,TRUE)</f>
        <v>4</v>
      </c>
      <c r="T150" t="str">
        <f t="shared" si="17"/>
        <v>Crimepoint.create(latitude:37.711, longitude:-122.451, drugdrink:0, misdemean:5, theft:4, violent:0, total:4, drugdrinkct:0, misdemeanct:3, theftct:2, violentct:0, totalct:5)</v>
      </c>
      <c r="U150" t="str">
        <f t="shared" si="18"/>
        <v>{location: new google.maps.LatLng(37.711, -122.451), weight: 0},</v>
      </c>
      <c r="V150" t="str">
        <f t="shared" si="13"/>
        <v>{location: new google.maps.LatLng(37.711, -122.451), weight: 1},</v>
      </c>
      <c r="W150" t="str">
        <f t="shared" si="14"/>
        <v>{location: new google.maps.LatLng(37.711, -122.451), weight: 0},</v>
      </c>
      <c r="X150" t="str">
        <f t="shared" si="15"/>
        <v>{location: new google.maps.LatLng(37.711, -122.451), weight: 0},</v>
      </c>
      <c r="Y150" t="str">
        <f t="shared" si="16"/>
        <v>{location: new google.maps.LatLng(37.711, -122.451), weight: 0},</v>
      </c>
    </row>
    <row r="151" spans="1:25" x14ac:dyDescent="0.2">
      <c r="A151">
        <v>37.710999999999999</v>
      </c>
      <c r="B151">
        <v>-122.45</v>
      </c>
      <c r="C151">
        <v>0</v>
      </c>
      <c r="D151">
        <v>2</v>
      </c>
      <c r="E151">
        <v>0</v>
      </c>
      <c r="F151">
        <v>0</v>
      </c>
      <c r="G151">
        <v>1</v>
      </c>
      <c r="H151">
        <v>0</v>
      </c>
      <c r="I151">
        <v>10</v>
      </c>
      <c r="J151">
        <v>2</v>
      </c>
      <c r="K151">
        <v>0</v>
      </c>
      <c r="L151">
        <v>12</v>
      </c>
      <c r="M151">
        <f>VLOOKUP(H151,AE$2:$AJ$12,6,TRUE)</f>
        <v>0</v>
      </c>
      <c r="N151">
        <f>VLOOKUP(I151,AF$2:$AJ$12,5,TRUE)</f>
        <v>8</v>
      </c>
      <c r="O151">
        <f>VLOOKUP(J151,AG$2:$AJ$12,4,TRUE)</f>
        <v>4</v>
      </c>
      <c r="P151">
        <f>VLOOKUP(K151,AH$2:$AJ$12,3,TRUE)</f>
        <v>0</v>
      </c>
      <c r="Q151">
        <f>VLOOKUP(L151,AI$2:$AJ$12,2,TRUE)</f>
        <v>6</v>
      </c>
      <c r="T151" t="str">
        <f t="shared" si="17"/>
        <v>Crimepoint.create(latitude:37.711, longitude:-122.45, drugdrink:0, misdemean:8, theft:4, violent:0, total:6, drugdrinkct:0, misdemeanct:10, theftct:2, violentct:0, totalct:12)</v>
      </c>
      <c r="U151" t="str">
        <f t="shared" si="18"/>
        <v>{location: new google.maps.LatLng(37.711, -122.45), weight: 0},</v>
      </c>
      <c r="V151" t="str">
        <f t="shared" si="13"/>
        <v>{location: new google.maps.LatLng(37.711, -122.45), weight: 2},</v>
      </c>
      <c r="W151" t="str">
        <f t="shared" si="14"/>
        <v>{location: new google.maps.LatLng(37.711, -122.45), weight: 0},</v>
      </c>
      <c r="X151" t="str">
        <f t="shared" si="15"/>
        <v>{location: new google.maps.LatLng(37.711, -122.45), weight: 0},</v>
      </c>
      <c r="Y151" t="str">
        <f t="shared" si="16"/>
        <v>{location: new google.maps.LatLng(37.711, -122.45), weight: 1},</v>
      </c>
    </row>
    <row r="152" spans="1:25" x14ac:dyDescent="0.2">
      <c r="A152">
        <v>37.710999999999999</v>
      </c>
      <c r="B152">
        <v>-122.449</v>
      </c>
      <c r="C152">
        <v>0</v>
      </c>
      <c r="D152">
        <v>1</v>
      </c>
      <c r="E152">
        <v>0</v>
      </c>
      <c r="F152">
        <v>4</v>
      </c>
      <c r="G152">
        <v>1</v>
      </c>
      <c r="H152">
        <v>0</v>
      </c>
      <c r="I152">
        <v>4</v>
      </c>
      <c r="J152">
        <v>1</v>
      </c>
      <c r="K152">
        <v>6</v>
      </c>
      <c r="L152">
        <v>11</v>
      </c>
      <c r="M152">
        <f>VLOOKUP(H152,AE$2:$AJ$12,6,TRUE)</f>
        <v>0</v>
      </c>
      <c r="N152">
        <f>VLOOKUP(I152,AF$2:$AJ$12,5,TRUE)</f>
        <v>6</v>
      </c>
      <c r="O152">
        <f>VLOOKUP(J152,AG$2:$AJ$12,4,TRUE)</f>
        <v>3</v>
      </c>
      <c r="P152">
        <f>VLOOKUP(K152,AH$2:$AJ$12,3,TRUE)</f>
        <v>9</v>
      </c>
      <c r="Q152">
        <f>VLOOKUP(L152,AI$2:$AJ$12,2,TRUE)</f>
        <v>6</v>
      </c>
      <c r="T152" t="str">
        <f t="shared" si="17"/>
        <v>Crimepoint.create(latitude:37.711, longitude:-122.449, drugdrink:0, misdemean:6, theft:3, violent:9, total:6, drugdrinkct:0, misdemeanct:4, theftct:1, violentct:6, totalct:11)</v>
      </c>
      <c r="U152" t="str">
        <f t="shared" si="18"/>
        <v>{location: new google.maps.LatLng(37.711, -122.449), weight: 0},</v>
      </c>
      <c r="V152" t="str">
        <f t="shared" si="13"/>
        <v>{location: new google.maps.LatLng(37.711, -122.449), weight: 1},</v>
      </c>
      <c r="W152" t="str">
        <f t="shared" si="14"/>
        <v>{location: new google.maps.LatLng(37.711, -122.449), weight: 0},</v>
      </c>
      <c r="X152" t="str">
        <f t="shared" si="15"/>
        <v>{location: new google.maps.LatLng(37.711, -122.449), weight: 4},</v>
      </c>
      <c r="Y152" t="str">
        <f t="shared" si="16"/>
        <v>{location: new google.maps.LatLng(37.711, -122.449), weight: 1},</v>
      </c>
    </row>
    <row r="153" spans="1:25" x14ac:dyDescent="0.2">
      <c r="A153">
        <v>37.710999999999999</v>
      </c>
      <c r="B153">
        <v>-122.44799999999999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3</v>
      </c>
      <c r="J153">
        <v>2</v>
      </c>
      <c r="K153">
        <v>0</v>
      </c>
      <c r="L153">
        <v>5</v>
      </c>
      <c r="M153">
        <f>VLOOKUP(H153,AE$2:$AJ$12,6,TRUE)</f>
        <v>0</v>
      </c>
      <c r="N153">
        <f>VLOOKUP(I153,AF$2:$AJ$12,5,TRUE)</f>
        <v>5</v>
      </c>
      <c r="O153">
        <f>VLOOKUP(J153,AG$2:$AJ$12,4,TRUE)</f>
        <v>4</v>
      </c>
      <c r="P153">
        <f>VLOOKUP(K153,AH$2:$AJ$12,3,TRUE)</f>
        <v>0</v>
      </c>
      <c r="Q153">
        <f>VLOOKUP(L153,AI$2:$AJ$12,2,TRUE)</f>
        <v>4</v>
      </c>
      <c r="T153" t="str">
        <f t="shared" si="17"/>
        <v>Crimepoint.create(latitude:37.711, longitude:-122.448, drugdrink:0, misdemean:5, theft:4, violent:0, total:4, drugdrinkct:0, misdemeanct:3, theftct:2, violentct:0, totalct:5)</v>
      </c>
      <c r="U153" t="str">
        <f t="shared" si="18"/>
        <v>{location: new google.maps.LatLng(37.711, -122.448), weight: 0},</v>
      </c>
      <c r="V153" t="str">
        <f t="shared" si="13"/>
        <v>{location: new google.maps.LatLng(37.711, -122.448), weight: 1},</v>
      </c>
      <c r="W153" t="str">
        <f t="shared" si="14"/>
        <v>{location: new google.maps.LatLng(37.711, -122.448), weight: 0},</v>
      </c>
      <c r="X153" t="str">
        <f t="shared" si="15"/>
        <v>{location: new google.maps.LatLng(37.711, -122.448), weight: 0},</v>
      </c>
      <c r="Y153" t="str">
        <f t="shared" si="16"/>
        <v>{location: new google.maps.LatLng(37.711, -122.448), weight: 0},</v>
      </c>
    </row>
    <row r="154" spans="1:25" x14ac:dyDescent="0.2">
      <c r="A154">
        <v>37.710999999999999</v>
      </c>
      <c r="B154">
        <v>-122.447</v>
      </c>
      <c r="C154">
        <v>0</v>
      </c>
      <c r="D154">
        <v>1</v>
      </c>
      <c r="E154">
        <v>1</v>
      </c>
      <c r="F154">
        <v>3</v>
      </c>
      <c r="G154">
        <v>1</v>
      </c>
      <c r="H154">
        <v>0</v>
      </c>
      <c r="I154">
        <v>6</v>
      </c>
      <c r="J154">
        <v>5</v>
      </c>
      <c r="K154">
        <v>4</v>
      </c>
      <c r="L154">
        <v>15</v>
      </c>
      <c r="M154">
        <f>VLOOKUP(H154,AE$2:$AJ$12,6,TRUE)</f>
        <v>0</v>
      </c>
      <c r="N154">
        <f>VLOOKUP(I154,AF$2:$AJ$12,5,TRUE)</f>
        <v>7</v>
      </c>
      <c r="O154">
        <f>VLOOKUP(J154,AG$2:$AJ$12,4,TRUE)</f>
        <v>7</v>
      </c>
      <c r="P154">
        <f>VLOOKUP(K154,AH$2:$AJ$12,3,TRUE)</f>
        <v>8</v>
      </c>
      <c r="Q154">
        <f>VLOOKUP(L154,AI$2:$AJ$12,2,TRUE)</f>
        <v>7</v>
      </c>
      <c r="T154" t="str">
        <f t="shared" si="17"/>
        <v>Crimepoint.create(latitude:37.711, longitude:-122.447, drugdrink:0, misdemean:7, theft:7, violent:8, total:7, drugdrinkct:0, misdemeanct:6, theftct:5, violentct:4, totalct:15)</v>
      </c>
      <c r="U154" t="str">
        <f t="shared" si="18"/>
        <v>{location: new google.maps.LatLng(37.711, -122.447), weight: 0},</v>
      </c>
      <c r="V154" t="str">
        <f t="shared" si="13"/>
        <v>{location: new google.maps.LatLng(37.711, -122.447), weight: 1},</v>
      </c>
      <c r="W154" t="str">
        <f t="shared" si="14"/>
        <v>{location: new google.maps.LatLng(37.711, -122.447), weight: 1},</v>
      </c>
      <c r="X154" t="str">
        <f t="shared" si="15"/>
        <v>{location: new google.maps.LatLng(37.711, -122.447), weight: 3},</v>
      </c>
      <c r="Y154" t="str">
        <f t="shared" si="16"/>
        <v>{location: new google.maps.LatLng(37.711, -122.447), weight: 1},</v>
      </c>
    </row>
    <row r="155" spans="1:25" x14ac:dyDescent="0.2">
      <c r="A155">
        <v>37.710999999999999</v>
      </c>
      <c r="B155">
        <v>-122.446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2</v>
      </c>
      <c r="K155">
        <v>0</v>
      </c>
      <c r="L155">
        <v>3</v>
      </c>
      <c r="M155">
        <f>VLOOKUP(H155,AE$2:$AJ$12,6,TRUE)</f>
        <v>0</v>
      </c>
      <c r="N155">
        <f>VLOOKUP(I155,AF$2:$AJ$12,5,TRUE)</f>
        <v>2</v>
      </c>
      <c r="O155">
        <f>VLOOKUP(J155,AG$2:$AJ$12,4,TRUE)</f>
        <v>4</v>
      </c>
      <c r="P155">
        <f>VLOOKUP(K155,AH$2:$AJ$12,3,TRUE)</f>
        <v>0</v>
      </c>
      <c r="Q155">
        <f>VLOOKUP(L155,AI$2:$AJ$12,2,TRUE)</f>
        <v>2</v>
      </c>
      <c r="T155" t="str">
        <f t="shared" si="17"/>
        <v>Crimepoint.create(latitude:37.711, longitude:-122.446, drugdrink:0, misdemean:2, theft:4, violent:0, total:2, drugdrinkct:0, misdemeanct:1, theftct:2, violentct:0, totalct:3)</v>
      </c>
      <c r="U155" t="str">
        <f t="shared" si="18"/>
        <v>{location: new google.maps.LatLng(37.711, -122.446), weight: 0},</v>
      </c>
      <c r="V155" t="str">
        <f t="shared" si="13"/>
        <v>{location: new google.maps.LatLng(37.711, -122.446), weight: 0},</v>
      </c>
      <c r="W155" t="str">
        <f t="shared" si="14"/>
        <v>{location: new google.maps.LatLng(37.711, -122.446), weight: 0},</v>
      </c>
      <c r="X155" t="str">
        <f t="shared" si="15"/>
        <v>{location: new google.maps.LatLng(37.711, -122.446), weight: 0},</v>
      </c>
      <c r="Y155" t="str">
        <f t="shared" si="16"/>
        <v>{location: new google.maps.LatLng(37.711, -122.446), weight: 0},</v>
      </c>
    </row>
    <row r="156" spans="1:25" x14ac:dyDescent="0.2">
      <c r="A156">
        <v>37.710999999999999</v>
      </c>
      <c r="B156">
        <v>-122.44499999999999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2</v>
      </c>
      <c r="K156">
        <v>0</v>
      </c>
      <c r="L156">
        <v>3</v>
      </c>
      <c r="M156">
        <f>VLOOKUP(H156,AE$2:$AJ$12,6,TRUE)</f>
        <v>0</v>
      </c>
      <c r="N156">
        <f>VLOOKUP(I156,AF$2:$AJ$12,5,TRUE)</f>
        <v>2</v>
      </c>
      <c r="O156">
        <f>VLOOKUP(J156,AG$2:$AJ$12,4,TRUE)</f>
        <v>4</v>
      </c>
      <c r="P156">
        <f>VLOOKUP(K156,AH$2:$AJ$12,3,TRUE)</f>
        <v>0</v>
      </c>
      <c r="Q156">
        <f>VLOOKUP(L156,AI$2:$AJ$12,2,TRUE)</f>
        <v>2</v>
      </c>
      <c r="T156" t="str">
        <f t="shared" si="17"/>
        <v>Crimepoint.create(latitude:37.711, longitude:-122.445, drugdrink:0, misdemean:2, theft:4, violent:0, total:2, drugdrinkct:0, misdemeanct:1, theftct:2, violentct:0, totalct:3)</v>
      </c>
      <c r="U156" t="str">
        <f t="shared" si="18"/>
        <v>{location: new google.maps.LatLng(37.711, -122.445), weight: 0},</v>
      </c>
      <c r="V156" t="str">
        <f t="shared" si="13"/>
        <v>{location: new google.maps.LatLng(37.711, -122.445), weight: 0},</v>
      </c>
      <c r="W156" t="str">
        <f t="shared" si="14"/>
        <v>{location: new google.maps.LatLng(37.711, -122.445), weight: 0},</v>
      </c>
      <c r="X156" t="str">
        <f t="shared" si="15"/>
        <v>{location: new google.maps.LatLng(37.711, -122.445), weight: 0},</v>
      </c>
      <c r="Y156" t="str">
        <f t="shared" si="16"/>
        <v>{location: new google.maps.LatLng(37.711, -122.445), weight: 0},</v>
      </c>
    </row>
    <row r="157" spans="1:25" x14ac:dyDescent="0.2">
      <c r="A157">
        <v>37.710999999999999</v>
      </c>
      <c r="B157">
        <v>-122.444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2</v>
      </c>
      <c r="J157">
        <v>2</v>
      </c>
      <c r="K157">
        <v>2</v>
      </c>
      <c r="L157">
        <v>6</v>
      </c>
      <c r="M157">
        <f>VLOOKUP(H157,AE$2:$AJ$12,6,TRUE)</f>
        <v>0</v>
      </c>
      <c r="N157">
        <f>VLOOKUP(I157,AF$2:$AJ$12,5,TRUE)</f>
        <v>4</v>
      </c>
      <c r="O157">
        <f>VLOOKUP(J157,AG$2:$AJ$12,4,TRUE)</f>
        <v>4</v>
      </c>
      <c r="P157">
        <f>VLOOKUP(K157,AH$2:$AJ$12,3,TRUE)</f>
        <v>7</v>
      </c>
      <c r="Q157">
        <f>VLOOKUP(L157,AI$2:$AJ$12,2,TRUE)</f>
        <v>4</v>
      </c>
      <c r="T157" t="str">
        <f t="shared" si="17"/>
        <v>Crimepoint.create(latitude:37.711, longitude:-122.444, drugdrink:0, misdemean:4, theft:4, violent:7, total:4, drugdrinkct:0, misdemeanct:2, theftct:2, violentct:2, totalct:6)</v>
      </c>
      <c r="U157" t="str">
        <f t="shared" si="18"/>
        <v>{location: new google.maps.LatLng(37.711, -122.444), weight: 0},</v>
      </c>
      <c r="V157" t="str">
        <f t="shared" si="13"/>
        <v>{location: new google.maps.LatLng(37.711, -122.444), weight: 0},</v>
      </c>
      <c r="W157" t="str">
        <f t="shared" si="14"/>
        <v>{location: new google.maps.LatLng(37.711, -122.444), weight: 0},</v>
      </c>
      <c r="X157" t="str">
        <f t="shared" si="15"/>
        <v>{location: new google.maps.LatLng(37.711, -122.444), weight: 1},</v>
      </c>
      <c r="Y157" t="str">
        <f t="shared" si="16"/>
        <v>{location: new google.maps.LatLng(37.711, -122.444), weight: 0},</v>
      </c>
    </row>
    <row r="158" spans="1:25" x14ac:dyDescent="0.2">
      <c r="A158">
        <v>37.710999999999999</v>
      </c>
      <c r="B158">
        <v>-122.443</v>
      </c>
      <c r="C158">
        <v>0</v>
      </c>
      <c r="D158">
        <v>2</v>
      </c>
      <c r="E158">
        <v>0</v>
      </c>
      <c r="F158">
        <v>1</v>
      </c>
      <c r="G158">
        <v>1</v>
      </c>
      <c r="H158">
        <v>0</v>
      </c>
      <c r="I158">
        <v>7</v>
      </c>
      <c r="J158">
        <v>3</v>
      </c>
      <c r="K158">
        <v>1</v>
      </c>
      <c r="L158">
        <v>11</v>
      </c>
      <c r="M158">
        <f>VLOOKUP(H158,AE$2:$AJ$12,6,TRUE)</f>
        <v>0</v>
      </c>
      <c r="N158">
        <f>VLOOKUP(I158,AF$2:$AJ$12,5,TRUE)</f>
        <v>7</v>
      </c>
      <c r="O158">
        <f>VLOOKUP(J158,AG$2:$AJ$12,4,TRUE)</f>
        <v>5</v>
      </c>
      <c r="P158">
        <f>VLOOKUP(K158,AH$2:$AJ$12,3,TRUE)</f>
        <v>7</v>
      </c>
      <c r="Q158">
        <f>VLOOKUP(L158,AI$2:$AJ$12,2,TRUE)</f>
        <v>6</v>
      </c>
      <c r="T158" t="str">
        <f t="shared" si="17"/>
        <v>Crimepoint.create(latitude:37.711, longitude:-122.443, drugdrink:0, misdemean:7, theft:5, violent:7, total:6, drugdrinkct:0, misdemeanct:7, theftct:3, violentct:1, totalct:11)</v>
      </c>
      <c r="U158" t="str">
        <f t="shared" si="18"/>
        <v>{location: new google.maps.LatLng(37.711, -122.443), weight: 0},</v>
      </c>
      <c r="V158" t="str">
        <f t="shared" si="13"/>
        <v>{location: new google.maps.LatLng(37.711, -122.443), weight: 2},</v>
      </c>
      <c r="W158" t="str">
        <f t="shared" si="14"/>
        <v>{location: new google.maps.LatLng(37.711, -122.443), weight: 0},</v>
      </c>
      <c r="X158" t="str">
        <f t="shared" si="15"/>
        <v>{location: new google.maps.LatLng(37.711, -122.443), weight: 1},</v>
      </c>
      <c r="Y158" t="str">
        <f t="shared" si="16"/>
        <v>{location: new google.maps.LatLng(37.711, -122.443), weight: 1},</v>
      </c>
    </row>
    <row r="159" spans="1:25" x14ac:dyDescent="0.2">
      <c r="A159">
        <v>37.710999999999999</v>
      </c>
      <c r="B159">
        <v>-122.44199999999999</v>
      </c>
      <c r="C159">
        <v>0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4</v>
      </c>
      <c r="J159">
        <v>3</v>
      </c>
      <c r="K159">
        <v>0</v>
      </c>
      <c r="L159">
        <v>7</v>
      </c>
      <c r="M159">
        <f>VLOOKUP(H159,AE$2:$AJ$12,6,TRUE)</f>
        <v>0</v>
      </c>
      <c r="N159">
        <f>VLOOKUP(I159,AF$2:$AJ$12,5,TRUE)</f>
        <v>6</v>
      </c>
      <c r="O159">
        <f>VLOOKUP(J159,AG$2:$AJ$12,4,TRUE)</f>
        <v>5</v>
      </c>
      <c r="P159">
        <f>VLOOKUP(K159,AH$2:$AJ$12,3,TRUE)</f>
        <v>0</v>
      </c>
      <c r="Q159">
        <f>VLOOKUP(L159,AI$2:$AJ$12,2,TRUE)</f>
        <v>5</v>
      </c>
      <c r="T159" t="str">
        <f t="shared" si="17"/>
        <v>Crimepoint.create(latitude:37.711, longitude:-122.442, drugdrink:0, misdemean:6, theft:5, violent:0, total:5, drugdrinkct:0, misdemeanct:4, theftct:3, violentct:0, totalct:7)</v>
      </c>
      <c r="U159" t="str">
        <f t="shared" si="18"/>
        <v>{location: new google.maps.LatLng(37.711, -122.442), weight: 0},</v>
      </c>
      <c r="V159" t="str">
        <f t="shared" si="13"/>
        <v>{location: new google.maps.LatLng(37.711, -122.442), weight: 1},</v>
      </c>
      <c r="W159" t="str">
        <f t="shared" si="14"/>
        <v>{location: new google.maps.LatLng(37.711, -122.442), weight: 0},</v>
      </c>
      <c r="X159" t="str">
        <f t="shared" si="15"/>
        <v>{location: new google.maps.LatLng(37.711, -122.442), weight: 0},</v>
      </c>
      <c r="Y159" t="str">
        <f t="shared" si="16"/>
        <v>{location: new google.maps.LatLng(37.711, -122.442), weight: 1},</v>
      </c>
    </row>
    <row r="160" spans="1:25" x14ac:dyDescent="0.2">
      <c r="A160">
        <v>37.710999999999999</v>
      </c>
      <c r="B160">
        <v>-122.441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3</v>
      </c>
      <c r="K160">
        <v>0</v>
      </c>
      <c r="L160">
        <v>4</v>
      </c>
      <c r="M160">
        <f>VLOOKUP(H160,AE$2:$AJ$12,6,TRUE)</f>
        <v>0</v>
      </c>
      <c r="N160">
        <f>VLOOKUP(I160,AF$2:$AJ$12,5,TRUE)</f>
        <v>2</v>
      </c>
      <c r="O160">
        <f>VLOOKUP(J160,AG$2:$AJ$12,4,TRUE)</f>
        <v>5</v>
      </c>
      <c r="P160">
        <f>VLOOKUP(K160,AH$2:$AJ$12,3,TRUE)</f>
        <v>0</v>
      </c>
      <c r="Q160">
        <f>VLOOKUP(L160,AI$2:$AJ$12,2,TRUE)</f>
        <v>3</v>
      </c>
      <c r="T160" t="str">
        <f t="shared" si="17"/>
        <v>Crimepoint.create(latitude:37.711, longitude:-122.441, drugdrink:0, misdemean:2, theft:5, violent:0, total:3, drugdrinkct:0, misdemeanct:1, theftct:3, violentct:0, totalct:4)</v>
      </c>
      <c r="U160" t="str">
        <f t="shared" si="18"/>
        <v>{location: new google.maps.LatLng(37.711, -122.441), weight: 0},</v>
      </c>
      <c r="V160" t="str">
        <f t="shared" si="13"/>
        <v>{location: new google.maps.LatLng(37.711, -122.441), weight: 0},</v>
      </c>
      <c r="W160" t="str">
        <f t="shared" si="14"/>
        <v>{location: new google.maps.LatLng(37.711, -122.441), weight: 0},</v>
      </c>
      <c r="X160" t="str">
        <f t="shared" si="15"/>
        <v>{location: new google.maps.LatLng(37.711, -122.441), weight: 0},</v>
      </c>
      <c r="Y160" t="str">
        <f t="shared" si="16"/>
        <v>{location: new google.maps.LatLng(37.711, -122.441), weight: 0},</v>
      </c>
    </row>
    <row r="161" spans="1:25" x14ac:dyDescent="0.2">
      <c r="A161">
        <v>37.710999999999999</v>
      </c>
      <c r="B161">
        <v>-122.44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3</v>
      </c>
      <c r="J161">
        <v>1</v>
      </c>
      <c r="K161">
        <v>1</v>
      </c>
      <c r="L161">
        <v>5</v>
      </c>
      <c r="M161">
        <f>VLOOKUP(H161,AE$2:$AJ$12,6,TRUE)</f>
        <v>0</v>
      </c>
      <c r="N161">
        <f>VLOOKUP(I161,AF$2:$AJ$12,5,TRUE)</f>
        <v>5</v>
      </c>
      <c r="O161">
        <f>VLOOKUP(J161,AG$2:$AJ$12,4,TRUE)</f>
        <v>3</v>
      </c>
      <c r="P161">
        <f>VLOOKUP(K161,AH$2:$AJ$12,3,TRUE)</f>
        <v>7</v>
      </c>
      <c r="Q161">
        <f>VLOOKUP(L161,AI$2:$AJ$12,2,TRUE)</f>
        <v>4</v>
      </c>
      <c r="T161" t="str">
        <f t="shared" si="17"/>
        <v>Crimepoint.create(latitude:37.711, longitude:-122.44, drugdrink:0, misdemean:5, theft:3, violent:7, total:4, drugdrinkct:0, misdemeanct:3, theftct:1, violentct:1, totalct:5)</v>
      </c>
      <c r="U161" t="str">
        <f t="shared" si="18"/>
        <v>{location: new google.maps.LatLng(37.711, -122.44), weight: 0},</v>
      </c>
      <c r="V161" t="str">
        <f t="shared" si="13"/>
        <v>{location: new google.maps.LatLng(37.711, -122.44), weight: 1},</v>
      </c>
      <c r="W161" t="str">
        <f t="shared" si="14"/>
        <v>{location: new google.maps.LatLng(37.711, -122.44), weight: 0},</v>
      </c>
      <c r="X161" t="str">
        <f t="shared" si="15"/>
        <v>{location: new google.maps.LatLng(37.711, -122.44), weight: 1},</v>
      </c>
      <c r="Y161" t="str">
        <f t="shared" si="16"/>
        <v>{location: new google.maps.LatLng(37.711, -122.44), weight: 0},</v>
      </c>
    </row>
    <row r="162" spans="1:25" x14ac:dyDescent="0.2">
      <c r="A162">
        <v>37.710999999999999</v>
      </c>
      <c r="B162">
        <v>-122.43899999999999</v>
      </c>
      <c r="C162">
        <v>1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2</v>
      </c>
      <c r="J162">
        <v>3</v>
      </c>
      <c r="K162">
        <v>2</v>
      </c>
      <c r="L162">
        <v>8</v>
      </c>
      <c r="M162">
        <f>VLOOKUP(H162,AE$2:$AJ$12,6,TRUE)</f>
        <v>8</v>
      </c>
      <c r="N162">
        <f>VLOOKUP(I162,AF$2:$AJ$12,5,TRUE)</f>
        <v>4</v>
      </c>
      <c r="O162">
        <f>VLOOKUP(J162,AG$2:$AJ$12,4,TRUE)</f>
        <v>5</v>
      </c>
      <c r="P162">
        <f>VLOOKUP(K162,AH$2:$AJ$12,3,TRUE)</f>
        <v>7</v>
      </c>
      <c r="Q162">
        <f>VLOOKUP(L162,AI$2:$AJ$12,2,TRUE)</f>
        <v>5</v>
      </c>
      <c r="T162" t="str">
        <f t="shared" si="17"/>
        <v>Crimepoint.create(latitude:37.711, longitude:-122.439, drugdrink:8, misdemean:4, theft:5, violent:7, total:5, drugdrinkct:1, misdemeanct:2, theftct:3, violentct:2, totalct:8)</v>
      </c>
      <c r="U162" t="str">
        <f t="shared" si="18"/>
        <v>{location: new google.maps.LatLng(37.711, -122.439), weight: 1},</v>
      </c>
      <c r="V162" t="str">
        <f t="shared" si="13"/>
        <v>{location: new google.maps.LatLng(37.711, -122.439), weight: 0},</v>
      </c>
      <c r="W162" t="str">
        <f t="shared" si="14"/>
        <v>{location: new google.maps.LatLng(37.711, -122.439), weight: 0},</v>
      </c>
      <c r="X162" t="str">
        <f t="shared" si="15"/>
        <v>{location: new google.maps.LatLng(37.711, -122.439), weight: 1},</v>
      </c>
      <c r="Y162" t="str">
        <f t="shared" si="16"/>
        <v>{location: new google.maps.LatLng(37.711, -122.439), weight: 1},</v>
      </c>
    </row>
    <row r="163" spans="1:25" x14ac:dyDescent="0.2">
      <c r="A163">
        <v>37.710999999999999</v>
      </c>
      <c r="B163">
        <v>-122.438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4</v>
      </c>
      <c r="J163">
        <v>4</v>
      </c>
      <c r="K163">
        <v>1</v>
      </c>
      <c r="L163">
        <v>9</v>
      </c>
      <c r="M163">
        <f>VLOOKUP(H163,AE$2:$AJ$12,6,TRUE)</f>
        <v>0</v>
      </c>
      <c r="N163">
        <f>VLOOKUP(I163,AF$2:$AJ$12,5,TRUE)</f>
        <v>6</v>
      </c>
      <c r="O163">
        <f>VLOOKUP(J163,AG$2:$AJ$12,4,TRUE)</f>
        <v>6</v>
      </c>
      <c r="P163">
        <f>VLOOKUP(K163,AH$2:$AJ$12,3,TRUE)</f>
        <v>7</v>
      </c>
      <c r="Q163">
        <f>VLOOKUP(L163,AI$2:$AJ$12,2,TRUE)</f>
        <v>5</v>
      </c>
      <c r="T163" t="str">
        <f t="shared" si="17"/>
        <v>Crimepoint.create(latitude:37.711, longitude:-122.438, drugdrink:0, misdemean:6, theft:6, violent:7, total:5, drugdrinkct:0, misdemeanct:4, theftct:4, violentct:1, totalct:9)</v>
      </c>
      <c r="U163" t="str">
        <f t="shared" si="18"/>
        <v>{location: new google.maps.LatLng(37.711, -122.438), weight: 0},</v>
      </c>
      <c r="V163" t="str">
        <f t="shared" si="13"/>
        <v>{location: new google.maps.LatLng(37.711, -122.438), weight: 1},</v>
      </c>
      <c r="W163" t="str">
        <f t="shared" si="14"/>
        <v>{location: new google.maps.LatLng(37.711, -122.438), weight: 1},</v>
      </c>
      <c r="X163" t="str">
        <f t="shared" si="15"/>
        <v>{location: new google.maps.LatLng(37.711, -122.438), weight: 1},</v>
      </c>
      <c r="Y163" t="str">
        <f t="shared" si="16"/>
        <v>{location: new google.maps.LatLng(37.711, -122.438), weight: 1},</v>
      </c>
    </row>
    <row r="164" spans="1:25" x14ac:dyDescent="0.2">
      <c r="A164">
        <v>37.710999999999999</v>
      </c>
      <c r="B164">
        <v>-122.43600000000001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2</v>
      </c>
      <c r="L164">
        <v>4</v>
      </c>
      <c r="M164">
        <f>VLOOKUP(H164,AE$2:$AJ$12,6,TRUE)</f>
        <v>0</v>
      </c>
      <c r="N164">
        <f>VLOOKUP(I164,AF$2:$AJ$12,5,TRUE)</f>
        <v>2</v>
      </c>
      <c r="O164">
        <f>VLOOKUP(J164,AG$2:$AJ$12,4,TRUE)</f>
        <v>3</v>
      </c>
      <c r="P164">
        <f>VLOOKUP(K164,AH$2:$AJ$12,3,TRUE)</f>
        <v>7</v>
      </c>
      <c r="Q164">
        <f>VLOOKUP(L164,AI$2:$AJ$12,2,TRUE)</f>
        <v>3</v>
      </c>
      <c r="T164" t="str">
        <f t="shared" si="17"/>
        <v>Crimepoint.create(latitude:37.711, longitude:-122.436, drugdrink:0, misdemean:2, theft:3, violent:7, total:3, drugdrinkct:0, misdemeanct:1, theftct:1, violentct:2, totalct:4)</v>
      </c>
      <c r="U164" t="str">
        <f t="shared" si="18"/>
        <v>{location: new google.maps.LatLng(37.711, -122.436), weight: 0},</v>
      </c>
      <c r="V164" t="str">
        <f t="shared" si="13"/>
        <v>{location: new google.maps.LatLng(37.711, -122.436), weight: 0},</v>
      </c>
      <c r="W164" t="str">
        <f t="shared" si="14"/>
        <v>{location: new google.maps.LatLng(37.711, -122.436), weight: 0},</v>
      </c>
      <c r="X164" t="str">
        <f t="shared" si="15"/>
        <v>{location: new google.maps.LatLng(37.711, -122.436), weight: 1},</v>
      </c>
      <c r="Y164" t="str">
        <f t="shared" si="16"/>
        <v>{location: new google.maps.LatLng(37.711, -122.436), weight: 0},</v>
      </c>
    </row>
    <row r="165" spans="1:25" x14ac:dyDescent="0.2">
      <c r="A165">
        <v>37.710999999999999</v>
      </c>
      <c r="B165">
        <v>-122.435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5</v>
      </c>
      <c r="J165">
        <v>1</v>
      </c>
      <c r="K165">
        <v>0</v>
      </c>
      <c r="L165">
        <v>7</v>
      </c>
      <c r="M165">
        <f>VLOOKUP(H165,AE$2:$AJ$12,6,TRUE)</f>
        <v>8</v>
      </c>
      <c r="N165">
        <f>VLOOKUP(I165,AF$2:$AJ$12,5,TRUE)</f>
        <v>6</v>
      </c>
      <c r="O165">
        <f>VLOOKUP(J165,AG$2:$AJ$12,4,TRUE)</f>
        <v>3</v>
      </c>
      <c r="P165">
        <f>VLOOKUP(K165,AH$2:$AJ$12,3,TRUE)</f>
        <v>0</v>
      </c>
      <c r="Q165">
        <f>VLOOKUP(L165,AI$2:$AJ$12,2,TRUE)</f>
        <v>5</v>
      </c>
      <c r="T165" t="str">
        <f t="shared" si="17"/>
        <v>Crimepoint.create(latitude:37.711, longitude:-122.435, drugdrink:8, misdemean:6, theft:3, violent:0, total:5, drugdrinkct:1, misdemeanct:5, theftct:1, violentct:0, totalct:7)</v>
      </c>
      <c r="U165" t="str">
        <f t="shared" si="18"/>
        <v>{location: new google.maps.LatLng(37.711, -122.435), weight: 1},</v>
      </c>
      <c r="V165" t="str">
        <f t="shared" si="13"/>
        <v>{location: new google.maps.LatLng(37.711, -122.435), weight: 1},</v>
      </c>
      <c r="W165" t="str">
        <f t="shared" si="14"/>
        <v>{location: new google.maps.LatLng(37.711, -122.435), weight: 0},</v>
      </c>
      <c r="X165" t="str">
        <f t="shared" si="15"/>
        <v>{location: new google.maps.LatLng(37.711, -122.435), weight: 0},</v>
      </c>
      <c r="Y165" t="str">
        <f t="shared" si="16"/>
        <v>{location: new google.maps.LatLng(37.711, -122.435), weight: 1},</v>
      </c>
    </row>
    <row r="166" spans="1:25" x14ac:dyDescent="0.2">
      <c r="A166">
        <v>37.710999999999999</v>
      </c>
      <c r="B166">
        <v>-122.434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2</v>
      </c>
      <c r="K166">
        <v>0</v>
      </c>
      <c r="L166">
        <v>3</v>
      </c>
      <c r="M166">
        <f>VLOOKUP(H166,AE$2:$AJ$12,6,TRUE)</f>
        <v>0</v>
      </c>
      <c r="N166">
        <f>VLOOKUP(I166,AF$2:$AJ$12,5,TRUE)</f>
        <v>2</v>
      </c>
      <c r="O166">
        <f>VLOOKUP(J166,AG$2:$AJ$12,4,TRUE)</f>
        <v>4</v>
      </c>
      <c r="P166">
        <f>VLOOKUP(K166,AH$2:$AJ$12,3,TRUE)</f>
        <v>0</v>
      </c>
      <c r="Q166">
        <f>VLOOKUP(L166,AI$2:$AJ$12,2,TRUE)</f>
        <v>2</v>
      </c>
      <c r="T166" t="str">
        <f t="shared" si="17"/>
        <v>Crimepoint.create(latitude:37.711, longitude:-122.434, drugdrink:0, misdemean:2, theft:4, violent:0, total:2, drugdrinkct:0, misdemeanct:1, theftct:2, violentct:0, totalct:3)</v>
      </c>
      <c r="U166" t="str">
        <f t="shared" si="18"/>
        <v>{location: new google.maps.LatLng(37.711, -122.434), weight: 0},</v>
      </c>
      <c r="V166" t="str">
        <f t="shared" si="13"/>
        <v>{location: new google.maps.LatLng(37.711, -122.434), weight: 0},</v>
      </c>
      <c r="W166" t="str">
        <f t="shared" si="14"/>
        <v>{location: new google.maps.LatLng(37.711, -122.434), weight: 0},</v>
      </c>
      <c r="X166" t="str">
        <f t="shared" si="15"/>
        <v>{location: new google.maps.LatLng(37.711, -122.434), weight: 0},</v>
      </c>
      <c r="Y166" t="str">
        <f t="shared" si="16"/>
        <v>{location: new google.maps.LatLng(37.711, -122.434), weight: 0},</v>
      </c>
    </row>
    <row r="167" spans="1:25" x14ac:dyDescent="0.2">
      <c r="A167">
        <v>37.710999999999999</v>
      </c>
      <c r="B167">
        <v>-122.43300000000001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f>VLOOKUP(H167,AE$2:$AJ$12,6,TRUE)</f>
        <v>0</v>
      </c>
      <c r="N167">
        <f>VLOOKUP(I167,AF$2:$AJ$12,5,TRUE)</f>
        <v>0</v>
      </c>
      <c r="O167">
        <f>VLOOKUP(J167,AG$2:$AJ$12,4,TRUE)</f>
        <v>3</v>
      </c>
      <c r="P167">
        <f>VLOOKUP(K167,AH$2:$AJ$12,3,TRUE)</f>
        <v>0</v>
      </c>
      <c r="Q167">
        <f>VLOOKUP(L167,AI$2:$AJ$12,2,TRUE)</f>
        <v>0</v>
      </c>
      <c r="T167" t="str">
        <f t="shared" si="17"/>
        <v>Crimepoint.create(latitude:37.711, longitude:-122.433, drugdrink:0, misdemean:0, theft:3, violent:0, total:0, drugdrinkct:0, misdemeanct:0, theftct:1, violentct:0, totalct:1)</v>
      </c>
      <c r="U167" t="str">
        <f t="shared" si="18"/>
        <v>{location: new google.maps.LatLng(37.711, -122.433), weight: 0},</v>
      </c>
      <c r="V167" t="str">
        <f t="shared" si="13"/>
        <v>{location: new google.maps.LatLng(37.711, -122.433), weight: 0},</v>
      </c>
      <c r="W167" t="str">
        <f t="shared" si="14"/>
        <v>{location: new google.maps.LatLng(37.711, -122.433), weight: 0},</v>
      </c>
      <c r="X167" t="str">
        <f t="shared" si="15"/>
        <v>{location: new google.maps.LatLng(37.711, -122.433), weight: 0},</v>
      </c>
      <c r="Y167" t="str">
        <f t="shared" si="16"/>
        <v>{location: new google.maps.LatLng(37.711, -122.433), weight: 0},</v>
      </c>
    </row>
    <row r="168" spans="1:25" x14ac:dyDescent="0.2">
      <c r="A168">
        <v>37.710999999999999</v>
      </c>
      <c r="B168">
        <v>-122.432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4</v>
      </c>
      <c r="J168">
        <v>2</v>
      </c>
      <c r="K168">
        <v>0</v>
      </c>
      <c r="L168">
        <v>6</v>
      </c>
      <c r="M168">
        <f>VLOOKUP(H168,AE$2:$AJ$12,6,TRUE)</f>
        <v>0</v>
      </c>
      <c r="N168">
        <f>VLOOKUP(I168,AF$2:$AJ$12,5,TRUE)</f>
        <v>6</v>
      </c>
      <c r="O168">
        <f>VLOOKUP(J168,AG$2:$AJ$12,4,TRUE)</f>
        <v>4</v>
      </c>
      <c r="P168">
        <f>VLOOKUP(K168,AH$2:$AJ$12,3,TRUE)</f>
        <v>0</v>
      </c>
      <c r="Q168">
        <f>VLOOKUP(L168,AI$2:$AJ$12,2,TRUE)</f>
        <v>4</v>
      </c>
      <c r="T168" t="str">
        <f t="shared" si="17"/>
        <v>Crimepoint.create(latitude:37.711, longitude:-122.432, drugdrink:0, misdemean:6, theft:4, violent:0, total:4, drugdrinkct:0, misdemeanct:4, theftct:2, violentct:0, totalct:6)</v>
      </c>
      <c r="U168" t="str">
        <f t="shared" si="18"/>
        <v>{location: new google.maps.LatLng(37.711, -122.432), weight: 0},</v>
      </c>
      <c r="V168" t="str">
        <f t="shared" si="13"/>
        <v>{location: new google.maps.LatLng(37.711, -122.432), weight: 1},</v>
      </c>
      <c r="W168" t="str">
        <f t="shared" si="14"/>
        <v>{location: new google.maps.LatLng(37.711, -122.432), weight: 0},</v>
      </c>
      <c r="X168" t="str">
        <f t="shared" si="15"/>
        <v>{location: new google.maps.LatLng(37.711, -122.432), weight: 0},</v>
      </c>
      <c r="Y168" t="str">
        <f t="shared" si="16"/>
        <v>{location: new google.maps.LatLng(37.711, -122.432), weight: 0},</v>
      </c>
    </row>
    <row r="169" spans="1:25" x14ac:dyDescent="0.2">
      <c r="A169">
        <v>37.710999999999999</v>
      </c>
      <c r="B169">
        <v>-122.431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f>VLOOKUP(H169,AE$2:$AJ$12,6,TRUE)</f>
        <v>0</v>
      </c>
      <c r="N169">
        <f>VLOOKUP(I169,AF$2:$AJ$12,5,TRUE)</f>
        <v>2</v>
      </c>
      <c r="O169">
        <f>VLOOKUP(J169,AG$2:$AJ$12,4,TRUE)</f>
        <v>0</v>
      </c>
      <c r="P169">
        <f>VLOOKUP(K169,AH$2:$AJ$12,3,TRUE)</f>
        <v>0</v>
      </c>
      <c r="Q169">
        <f>VLOOKUP(L169,AI$2:$AJ$12,2,TRUE)</f>
        <v>0</v>
      </c>
      <c r="T169" t="str">
        <f t="shared" si="17"/>
        <v>Crimepoint.create(latitude:37.711, longitude:-122.431, drugdrink:0, misdemean:2, theft:0, violent:0, total:0, drugdrinkct:0, misdemeanct:1, theftct:0, violentct:0, totalct:1)</v>
      </c>
      <c r="U169" t="str">
        <f t="shared" si="18"/>
        <v>{location: new google.maps.LatLng(37.711, -122.431), weight: 0},</v>
      </c>
      <c r="V169" t="str">
        <f t="shared" si="13"/>
        <v>{location: new google.maps.LatLng(37.711, -122.431), weight: 0},</v>
      </c>
      <c r="W169" t="str">
        <f t="shared" si="14"/>
        <v>{location: new google.maps.LatLng(37.711, -122.431), weight: 0},</v>
      </c>
      <c r="X169" t="str">
        <f t="shared" si="15"/>
        <v>{location: new google.maps.LatLng(37.711, -122.431), weight: 0},</v>
      </c>
      <c r="Y169" t="str">
        <f t="shared" si="16"/>
        <v>{location: new google.maps.LatLng(37.711, -122.431), weight: 0},</v>
      </c>
    </row>
    <row r="170" spans="1:25" x14ac:dyDescent="0.2">
      <c r="A170">
        <v>37.710999999999999</v>
      </c>
      <c r="B170">
        <v>-122.429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6</v>
      </c>
      <c r="J170">
        <v>1</v>
      </c>
      <c r="K170">
        <v>0</v>
      </c>
      <c r="L170">
        <v>7</v>
      </c>
      <c r="M170">
        <f>VLOOKUP(H170,AE$2:$AJ$12,6,TRUE)</f>
        <v>0</v>
      </c>
      <c r="N170">
        <f>VLOOKUP(I170,AF$2:$AJ$12,5,TRUE)</f>
        <v>7</v>
      </c>
      <c r="O170">
        <f>VLOOKUP(J170,AG$2:$AJ$12,4,TRUE)</f>
        <v>3</v>
      </c>
      <c r="P170">
        <f>VLOOKUP(K170,AH$2:$AJ$12,3,TRUE)</f>
        <v>0</v>
      </c>
      <c r="Q170">
        <f>VLOOKUP(L170,AI$2:$AJ$12,2,TRUE)</f>
        <v>5</v>
      </c>
      <c r="T170" t="str">
        <f t="shared" si="17"/>
        <v>Crimepoint.create(latitude:37.711, longitude:-122.429, drugdrink:0, misdemean:7, theft:3, violent:0, total:5, drugdrinkct:0, misdemeanct:6, theftct:1, violentct:0, totalct:7)</v>
      </c>
      <c r="U170" t="str">
        <f t="shared" si="18"/>
        <v>{location: new google.maps.LatLng(37.711, -122.429), weight: 0},</v>
      </c>
      <c r="V170" t="str">
        <f t="shared" si="13"/>
        <v>{location: new google.maps.LatLng(37.711, -122.429), weight: 1},</v>
      </c>
      <c r="W170" t="str">
        <f t="shared" si="14"/>
        <v>{location: new google.maps.LatLng(37.711, -122.429), weight: 0},</v>
      </c>
      <c r="X170" t="str">
        <f t="shared" si="15"/>
        <v>{location: new google.maps.LatLng(37.711, -122.429), weight: 0},</v>
      </c>
      <c r="Y170" t="str">
        <f t="shared" si="16"/>
        <v>{location: new google.maps.LatLng(37.711, -122.429), weight: 1},</v>
      </c>
    </row>
    <row r="171" spans="1:25" x14ac:dyDescent="0.2">
      <c r="A171">
        <v>37.710999999999999</v>
      </c>
      <c r="B171">
        <v>-122.426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2</v>
      </c>
      <c r="M171">
        <f>VLOOKUP(H171,AE$2:$AJ$12,6,TRUE)</f>
        <v>0</v>
      </c>
      <c r="N171">
        <f>VLOOKUP(I171,AF$2:$AJ$12,5,TRUE)</f>
        <v>2</v>
      </c>
      <c r="O171">
        <f>VLOOKUP(J171,AG$2:$AJ$12,4,TRUE)</f>
        <v>3</v>
      </c>
      <c r="P171">
        <f>VLOOKUP(K171,AH$2:$AJ$12,3,TRUE)</f>
        <v>0</v>
      </c>
      <c r="Q171">
        <f>VLOOKUP(L171,AI$2:$AJ$12,2,TRUE)</f>
        <v>1</v>
      </c>
      <c r="T171" t="str">
        <f t="shared" si="17"/>
        <v>Crimepoint.create(latitude:37.711, longitude:-122.426, drugdrink:0, misdemean:2, theft:3, violent:0, total:1, drugdrinkct:0, misdemeanct:1, theftct:1, violentct:0, totalct:2)</v>
      </c>
      <c r="U171" t="str">
        <f t="shared" si="18"/>
        <v>{location: new google.maps.LatLng(37.711, -122.426), weight: 0},</v>
      </c>
      <c r="V171" t="str">
        <f t="shared" si="13"/>
        <v>{location: new google.maps.LatLng(37.711, -122.426), weight: 0},</v>
      </c>
      <c r="W171" t="str">
        <f t="shared" si="14"/>
        <v>{location: new google.maps.LatLng(37.711, -122.426), weight: 0},</v>
      </c>
      <c r="X171" t="str">
        <f t="shared" si="15"/>
        <v>{location: new google.maps.LatLng(37.711, -122.426), weight: 0},</v>
      </c>
      <c r="Y171" t="str">
        <f t="shared" si="16"/>
        <v>{location: new google.maps.LatLng(37.711, -122.426), weight: 0},</v>
      </c>
    </row>
    <row r="172" spans="1:25" x14ac:dyDescent="0.2">
      <c r="A172">
        <v>37.710999999999999</v>
      </c>
      <c r="B172">
        <v>-122.422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4</v>
      </c>
      <c r="M172">
        <f>VLOOKUP(H172,AE$2:$AJ$12,6,TRUE)</f>
        <v>0</v>
      </c>
      <c r="N172">
        <f>VLOOKUP(I172,AF$2:$AJ$12,5,TRUE)</f>
        <v>0</v>
      </c>
      <c r="O172">
        <f>VLOOKUP(J172,AG$2:$AJ$12,4,TRUE)</f>
        <v>4</v>
      </c>
      <c r="P172">
        <f>VLOOKUP(K172,AH$2:$AJ$12,3,TRUE)</f>
        <v>7</v>
      </c>
      <c r="Q172">
        <f>VLOOKUP(L172,AI$2:$AJ$12,2,TRUE)</f>
        <v>3</v>
      </c>
      <c r="T172" t="str">
        <f t="shared" si="17"/>
        <v>Crimepoint.create(latitude:37.711, longitude:-122.422, drugdrink:0, misdemean:0, theft:4, violent:7, total:3, drugdrinkct:0, misdemeanct:0, theftct:2, violentct:2, totalct:4)</v>
      </c>
      <c r="U172" t="str">
        <f t="shared" si="18"/>
        <v>{location: new google.maps.LatLng(37.711, -122.422), weight: 0},</v>
      </c>
      <c r="V172" t="str">
        <f t="shared" si="13"/>
        <v>{location: new google.maps.LatLng(37.711, -122.422), weight: 0},</v>
      </c>
      <c r="W172" t="str">
        <f t="shared" si="14"/>
        <v>{location: new google.maps.LatLng(37.711, -122.422), weight: 0},</v>
      </c>
      <c r="X172" t="str">
        <f t="shared" si="15"/>
        <v>{location: new google.maps.LatLng(37.711, -122.422), weight: 1},</v>
      </c>
      <c r="Y172" t="str">
        <f t="shared" si="16"/>
        <v>{location: new google.maps.LatLng(37.711, -122.422), weight: 0},</v>
      </c>
    </row>
    <row r="173" spans="1:25" x14ac:dyDescent="0.2">
      <c r="A173">
        <v>37.710999999999999</v>
      </c>
      <c r="B173">
        <v>-122.42100000000001</v>
      </c>
      <c r="C173">
        <v>1</v>
      </c>
      <c r="D173">
        <v>14</v>
      </c>
      <c r="E173">
        <v>2</v>
      </c>
      <c r="F173">
        <v>32</v>
      </c>
      <c r="G173">
        <v>10</v>
      </c>
      <c r="H173">
        <v>1</v>
      </c>
      <c r="I173">
        <v>64</v>
      </c>
      <c r="J173">
        <v>16</v>
      </c>
      <c r="K173">
        <v>43</v>
      </c>
      <c r="L173">
        <v>124</v>
      </c>
      <c r="M173">
        <f>VLOOKUP(H173,AE$2:$AJ$12,6,TRUE)</f>
        <v>8</v>
      </c>
      <c r="N173">
        <f>VLOOKUP(I173,AF$2:$AJ$12,5,TRUE)</f>
        <v>9</v>
      </c>
      <c r="O173">
        <f>VLOOKUP(J173,AG$2:$AJ$12,4,TRUE)</f>
        <v>9</v>
      </c>
      <c r="P173">
        <f>VLOOKUP(K173,AH$2:$AJ$12,3,TRUE)</f>
        <v>9</v>
      </c>
      <c r="Q173">
        <f>VLOOKUP(L173,AI$2:$AJ$12,2,TRUE)</f>
        <v>9</v>
      </c>
      <c r="T173" t="str">
        <f t="shared" si="17"/>
        <v>Crimepoint.create(latitude:37.711, longitude:-122.421, drugdrink:8, misdemean:9, theft:9, violent:9, total:9, drugdrinkct:1, misdemeanct:64, theftct:16, violentct:43, totalct:124)</v>
      </c>
      <c r="U173" t="str">
        <f t="shared" si="18"/>
        <v>{location: new google.maps.LatLng(37.711, -122.421), weight: 1},</v>
      </c>
      <c r="V173" t="str">
        <f t="shared" si="13"/>
        <v>{location: new google.maps.LatLng(37.711, -122.421), weight: 14},</v>
      </c>
      <c r="W173" t="str">
        <f t="shared" si="14"/>
        <v>{location: new google.maps.LatLng(37.711, -122.421), weight: 2},</v>
      </c>
      <c r="X173" t="str">
        <f t="shared" si="15"/>
        <v>{location: new google.maps.LatLng(37.711, -122.421), weight: 32},</v>
      </c>
      <c r="Y173" t="str">
        <f t="shared" si="16"/>
        <v>{location: new google.maps.LatLng(37.711, -122.421), weight: 10},</v>
      </c>
    </row>
    <row r="174" spans="1:25" x14ac:dyDescent="0.2">
      <c r="A174">
        <v>37.710999999999999</v>
      </c>
      <c r="B174">
        <v>-122.419</v>
      </c>
      <c r="C174">
        <v>1</v>
      </c>
      <c r="D174">
        <v>4</v>
      </c>
      <c r="E174">
        <v>0</v>
      </c>
      <c r="F174">
        <v>7</v>
      </c>
      <c r="G174">
        <v>2</v>
      </c>
      <c r="H174">
        <v>2</v>
      </c>
      <c r="I174">
        <v>16</v>
      </c>
      <c r="J174">
        <v>3</v>
      </c>
      <c r="K174">
        <v>9</v>
      </c>
      <c r="L174">
        <v>30</v>
      </c>
      <c r="M174">
        <f>VLOOKUP(H174,AE$2:$AJ$12,6,TRUE)</f>
        <v>9</v>
      </c>
      <c r="N174">
        <f>VLOOKUP(I174,AF$2:$AJ$12,5,TRUE)</f>
        <v>8</v>
      </c>
      <c r="O174">
        <f>VLOOKUP(J174,AG$2:$AJ$12,4,TRUE)</f>
        <v>5</v>
      </c>
      <c r="P174">
        <f>VLOOKUP(K174,AH$2:$AJ$12,3,TRUE)</f>
        <v>9</v>
      </c>
      <c r="Q174">
        <f>VLOOKUP(L174,AI$2:$AJ$12,2,TRUE)</f>
        <v>8</v>
      </c>
      <c r="T174" t="str">
        <f t="shared" si="17"/>
        <v>Crimepoint.create(latitude:37.711, longitude:-122.419, drugdrink:9, misdemean:8, theft:5, violent:9, total:8, drugdrinkct:2, misdemeanct:16, theftct:3, violentct:9, totalct:30)</v>
      </c>
      <c r="U174" t="str">
        <f t="shared" si="18"/>
        <v>{location: new google.maps.LatLng(37.711, -122.419), weight: 1},</v>
      </c>
      <c r="V174" t="str">
        <f t="shared" si="13"/>
        <v>{location: new google.maps.LatLng(37.711, -122.419), weight: 4},</v>
      </c>
      <c r="W174" t="str">
        <f t="shared" si="14"/>
        <v>{location: new google.maps.LatLng(37.711, -122.419), weight: 0},</v>
      </c>
      <c r="X174" t="str">
        <f t="shared" si="15"/>
        <v>{location: new google.maps.LatLng(37.711, -122.419), weight: 7},</v>
      </c>
      <c r="Y174" t="str">
        <f t="shared" si="16"/>
        <v>{location: new google.maps.LatLng(37.711, -122.419), weight: 2},</v>
      </c>
    </row>
    <row r="175" spans="1:25" x14ac:dyDescent="0.2">
      <c r="A175">
        <v>37.710999999999999</v>
      </c>
      <c r="B175">
        <v>-122.41800000000001</v>
      </c>
      <c r="C175">
        <v>1</v>
      </c>
      <c r="D175">
        <v>7</v>
      </c>
      <c r="E175">
        <v>1</v>
      </c>
      <c r="F175">
        <v>15</v>
      </c>
      <c r="G175">
        <v>5</v>
      </c>
      <c r="H175">
        <v>2</v>
      </c>
      <c r="I175">
        <v>30</v>
      </c>
      <c r="J175">
        <v>5</v>
      </c>
      <c r="K175">
        <v>20</v>
      </c>
      <c r="L175">
        <v>57</v>
      </c>
      <c r="M175">
        <f>VLOOKUP(H175,AE$2:$AJ$12,6,TRUE)</f>
        <v>9</v>
      </c>
      <c r="N175">
        <f>VLOOKUP(I175,AF$2:$AJ$12,5,TRUE)</f>
        <v>9</v>
      </c>
      <c r="O175">
        <f>VLOOKUP(J175,AG$2:$AJ$12,4,TRUE)</f>
        <v>7</v>
      </c>
      <c r="P175">
        <f>VLOOKUP(K175,AH$2:$AJ$12,3,TRUE)</f>
        <v>9</v>
      </c>
      <c r="Q175">
        <f>VLOOKUP(L175,AI$2:$AJ$12,2,TRUE)</f>
        <v>9</v>
      </c>
      <c r="T175" t="str">
        <f t="shared" si="17"/>
        <v>Crimepoint.create(latitude:37.711, longitude:-122.418, drugdrink:9, misdemean:9, theft:7, violent:9, total:9, drugdrinkct:2, misdemeanct:30, theftct:5, violentct:20, totalct:57)</v>
      </c>
      <c r="U175" t="str">
        <f t="shared" si="18"/>
        <v>{location: new google.maps.LatLng(37.711, -122.418), weight: 1},</v>
      </c>
      <c r="V175" t="str">
        <f t="shared" si="13"/>
        <v>{location: new google.maps.LatLng(37.711, -122.418), weight: 7},</v>
      </c>
      <c r="W175" t="str">
        <f t="shared" si="14"/>
        <v>{location: new google.maps.LatLng(37.711, -122.418), weight: 1},</v>
      </c>
      <c r="X175" t="str">
        <f t="shared" si="15"/>
        <v>{location: new google.maps.LatLng(37.711, -122.418), weight: 15},</v>
      </c>
      <c r="Y175" t="str">
        <f t="shared" si="16"/>
        <v>{location: new google.maps.LatLng(37.711, -122.418), weight: 5},</v>
      </c>
    </row>
    <row r="176" spans="1:25" x14ac:dyDescent="0.2">
      <c r="A176">
        <v>37.710999999999999</v>
      </c>
      <c r="B176">
        <v>-122.416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1</v>
      </c>
      <c r="K176">
        <v>0</v>
      </c>
      <c r="L176">
        <v>3</v>
      </c>
      <c r="M176">
        <f>VLOOKUP(H176,AE$2:$AJ$12,6,TRUE)</f>
        <v>0</v>
      </c>
      <c r="N176">
        <f>VLOOKUP(I176,AF$2:$AJ$12,5,TRUE)</f>
        <v>4</v>
      </c>
      <c r="O176">
        <f>VLOOKUP(J176,AG$2:$AJ$12,4,TRUE)</f>
        <v>3</v>
      </c>
      <c r="P176">
        <f>VLOOKUP(K176,AH$2:$AJ$12,3,TRUE)</f>
        <v>0</v>
      </c>
      <c r="Q176">
        <f>VLOOKUP(L176,AI$2:$AJ$12,2,TRUE)</f>
        <v>2</v>
      </c>
      <c r="T176" t="str">
        <f t="shared" si="17"/>
        <v>Crimepoint.create(latitude:37.711, longitude:-122.416, drugdrink:0, misdemean:4, theft:3, violent:0, total:2, drugdrinkct:0, misdemeanct:2, theftct:1, violentct:0, totalct:3)</v>
      </c>
      <c r="U176" t="str">
        <f t="shared" si="18"/>
        <v>{location: new google.maps.LatLng(37.711, -122.416), weight: 0},</v>
      </c>
      <c r="V176" t="str">
        <f t="shared" si="13"/>
        <v>{location: new google.maps.LatLng(37.711, -122.416), weight: 0},</v>
      </c>
      <c r="W176" t="str">
        <f t="shared" si="14"/>
        <v>{location: new google.maps.LatLng(37.711, -122.416), weight: 0},</v>
      </c>
      <c r="X176" t="str">
        <f t="shared" si="15"/>
        <v>{location: new google.maps.LatLng(37.711, -122.416), weight: 0},</v>
      </c>
      <c r="Y176" t="str">
        <f t="shared" si="16"/>
        <v>{location: new google.maps.LatLng(37.711, -122.416), weight: 0},</v>
      </c>
    </row>
    <row r="177" spans="1:25" x14ac:dyDescent="0.2">
      <c r="A177">
        <v>37.710999999999999</v>
      </c>
      <c r="B177">
        <v>-122.41500000000001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0</v>
      </c>
      <c r="L177">
        <v>3</v>
      </c>
      <c r="M177">
        <f>VLOOKUP(H177,AE$2:$AJ$12,6,TRUE)</f>
        <v>0</v>
      </c>
      <c r="N177">
        <f>VLOOKUP(I177,AF$2:$AJ$12,5,TRUE)</f>
        <v>4</v>
      </c>
      <c r="O177">
        <f>VLOOKUP(J177,AG$2:$AJ$12,4,TRUE)</f>
        <v>3</v>
      </c>
      <c r="P177">
        <f>VLOOKUP(K177,AH$2:$AJ$12,3,TRUE)</f>
        <v>0</v>
      </c>
      <c r="Q177">
        <f>VLOOKUP(L177,AI$2:$AJ$12,2,TRUE)</f>
        <v>2</v>
      </c>
      <c r="T177" t="str">
        <f t="shared" si="17"/>
        <v>Crimepoint.create(latitude:37.711, longitude:-122.415, drugdrink:0, misdemean:4, theft:3, violent:0, total:2, drugdrinkct:0, misdemeanct:2, theftct:1, violentct:0, totalct:3)</v>
      </c>
      <c r="U177" t="str">
        <f t="shared" si="18"/>
        <v>{location: new google.maps.LatLng(37.711, -122.415), weight: 0},</v>
      </c>
      <c r="V177" t="str">
        <f t="shared" si="13"/>
        <v>{location: new google.maps.LatLng(37.711, -122.415), weight: 0},</v>
      </c>
      <c r="W177" t="str">
        <f t="shared" si="14"/>
        <v>{location: new google.maps.LatLng(37.711, -122.415), weight: 0},</v>
      </c>
      <c r="X177" t="str">
        <f t="shared" si="15"/>
        <v>{location: new google.maps.LatLng(37.711, -122.415), weight: 0},</v>
      </c>
      <c r="Y177" t="str">
        <f t="shared" si="16"/>
        <v>{location: new google.maps.LatLng(37.711, -122.415), weight: 0},</v>
      </c>
    </row>
    <row r="178" spans="1:25" x14ac:dyDescent="0.2">
      <c r="A178">
        <v>37.710999999999999</v>
      </c>
      <c r="B178">
        <v>-122.414</v>
      </c>
      <c r="C178">
        <v>0</v>
      </c>
      <c r="D178">
        <v>3</v>
      </c>
      <c r="E178">
        <v>0</v>
      </c>
      <c r="F178">
        <v>7</v>
      </c>
      <c r="G178">
        <v>2</v>
      </c>
      <c r="H178">
        <v>0</v>
      </c>
      <c r="I178">
        <v>12</v>
      </c>
      <c r="J178">
        <v>1</v>
      </c>
      <c r="K178">
        <v>9</v>
      </c>
      <c r="L178">
        <v>22</v>
      </c>
      <c r="M178">
        <f>VLOOKUP(H178,AE$2:$AJ$12,6,TRUE)</f>
        <v>0</v>
      </c>
      <c r="N178">
        <f>VLOOKUP(I178,AF$2:$AJ$12,5,TRUE)</f>
        <v>8</v>
      </c>
      <c r="O178">
        <f>VLOOKUP(J178,AG$2:$AJ$12,4,TRUE)</f>
        <v>3</v>
      </c>
      <c r="P178">
        <f>VLOOKUP(K178,AH$2:$AJ$12,3,TRUE)</f>
        <v>9</v>
      </c>
      <c r="Q178">
        <f>VLOOKUP(L178,AI$2:$AJ$12,2,TRUE)</f>
        <v>8</v>
      </c>
      <c r="T178" t="str">
        <f t="shared" si="17"/>
        <v>Crimepoint.create(latitude:37.711, longitude:-122.414, drugdrink:0, misdemean:8, theft:3, violent:9, total:8, drugdrinkct:0, misdemeanct:12, theftct:1, violentct:9, totalct:22)</v>
      </c>
      <c r="U178" t="str">
        <f t="shared" si="18"/>
        <v>{location: new google.maps.LatLng(37.711, -122.414), weight: 0},</v>
      </c>
      <c r="V178" t="str">
        <f t="shared" si="13"/>
        <v>{location: new google.maps.LatLng(37.711, -122.414), weight: 3},</v>
      </c>
      <c r="W178" t="str">
        <f t="shared" si="14"/>
        <v>{location: new google.maps.LatLng(37.711, -122.414), weight: 0},</v>
      </c>
      <c r="X178" t="str">
        <f t="shared" si="15"/>
        <v>{location: new google.maps.LatLng(37.711, -122.414), weight: 7},</v>
      </c>
      <c r="Y178" t="str">
        <f t="shared" si="16"/>
        <v>{location: new google.maps.LatLng(37.711, -122.414), weight: 2},</v>
      </c>
    </row>
    <row r="179" spans="1:25" x14ac:dyDescent="0.2">
      <c r="A179">
        <v>37.710999999999999</v>
      </c>
      <c r="B179">
        <v>-122.413</v>
      </c>
      <c r="C179">
        <v>0</v>
      </c>
      <c r="D179">
        <v>2</v>
      </c>
      <c r="E179">
        <v>1</v>
      </c>
      <c r="F179">
        <v>1</v>
      </c>
      <c r="G179">
        <v>1</v>
      </c>
      <c r="H179">
        <v>0</v>
      </c>
      <c r="I179">
        <v>10</v>
      </c>
      <c r="J179">
        <v>5</v>
      </c>
      <c r="K179">
        <v>2</v>
      </c>
      <c r="L179">
        <v>17</v>
      </c>
      <c r="M179">
        <f>VLOOKUP(H179,AE$2:$AJ$12,6,TRUE)</f>
        <v>0</v>
      </c>
      <c r="N179">
        <f>VLOOKUP(I179,AF$2:$AJ$12,5,TRUE)</f>
        <v>8</v>
      </c>
      <c r="O179">
        <f>VLOOKUP(J179,AG$2:$AJ$12,4,TRUE)</f>
        <v>7</v>
      </c>
      <c r="P179">
        <f>VLOOKUP(K179,AH$2:$AJ$12,3,TRUE)</f>
        <v>7</v>
      </c>
      <c r="Q179">
        <f>VLOOKUP(L179,AI$2:$AJ$12,2,TRUE)</f>
        <v>7</v>
      </c>
      <c r="T179" t="str">
        <f t="shared" si="17"/>
        <v>Crimepoint.create(latitude:37.711, longitude:-122.413, drugdrink:0, misdemean:8, theft:7, violent:7, total:7, drugdrinkct:0, misdemeanct:10, theftct:5, violentct:2, totalct:17)</v>
      </c>
      <c r="U179" t="str">
        <f t="shared" si="18"/>
        <v>{location: new google.maps.LatLng(37.711, -122.413), weight: 0},</v>
      </c>
      <c r="V179" t="str">
        <f t="shared" si="13"/>
        <v>{location: new google.maps.LatLng(37.711, -122.413), weight: 2},</v>
      </c>
      <c r="W179" t="str">
        <f t="shared" si="14"/>
        <v>{location: new google.maps.LatLng(37.711, -122.413), weight: 1},</v>
      </c>
      <c r="X179" t="str">
        <f t="shared" si="15"/>
        <v>{location: new google.maps.LatLng(37.711, -122.413), weight: 1},</v>
      </c>
      <c r="Y179" t="str">
        <f t="shared" si="16"/>
        <v>{location: new google.maps.LatLng(37.711, -122.413), weight: 1},</v>
      </c>
    </row>
    <row r="180" spans="1:25" x14ac:dyDescent="0.2">
      <c r="A180">
        <v>37.710999999999999</v>
      </c>
      <c r="B180">
        <v>-122.41200000000001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4</v>
      </c>
      <c r="J180">
        <v>1</v>
      </c>
      <c r="K180">
        <v>1</v>
      </c>
      <c r="L180">
        <v>6</v>
      </c>
      <c r="M180">
        <f>VLOOKUP(H180,AE$2:$AJ$12,6,TRUE)</f>
        <v>0</v>
      </c>
      <c r="N180">
        <f>VLOOKUP(I180,AF$2:$AJ$12,5,TRUE)</f>
        <v>6</v>
      </c>
      <c r="O180">
        <f>VLOOKUP(J180,AG$2:$AJ$12,4,TRUE)</f>
        <v>3</v>
      </c>
      <c r="P180">
        <f>VLOOKUP(K180,AH$2:$AJ$12,3,TRUE)</f>
        <v>7</v>
      </c>
      <c r="Q180">
        <f>VLOOKUP(L180,AI$2:$AJ$12,2,TRUE)</f>
        <v>4</v>
      </c>
      <c r="T180" t="str">
        <f t="shared" si="17"/>
        <v>Crimepoint.create(latitude:37.711, longitude:-122.412, drugdrink:0, misdemean:6, theft:3, violent:7, total:4, drugdrinkct:0, misdemeanct:4, theftct:1, violentct:1, totalct:6)</v>
      </c>
      <c r="U180" t="str">
        <f t="shared" si="18"/>
        <v>{location: new google.maps.LatLng(37.711, -122.412), weight: 0},</v>
      </c>
      <c r="V180" t="str">
        <f t="shared" si="13"/>
        <v>{location: new google.maps.LatLng(37.711, -122.412), weight: 1},</v>
      </c>
      <c r="W180" t="str">
        <f t="shared" si="14"/>
        <v>{location: new google.maps.LatLng(37.711, -122.412), weight: 0},</v>
      </c>
      <c r="X180" t="str">
        <f t="shared" si="15"/>
        <v>{location: new google.maps.LatLng(37.711, -122.412), weight: 1},</v>
      </c>
      <c r="Y180" t="str">
        <f t="shared" si="16"/>
        <v>{location: new google.maps.LatLng(37.711, -122.412), weight: 0},</v>
      </c>
    </row>
    <row r="181" spans="1:25" x14ac:dyDescent="0.2">
      <c r="A181">
        <v>37.710999999999999</v>
      </c>
      <c r="B181">
        <v>-122.411</v>
      </c>
      <c r="C181">
        <v>1</v>
      </c>
      <c r="D181">
        <v>2</v>
      </c>
      <c r="E181">
        <v>1</v>
      </c>
      <c r="F181">
        <v>1</v>
      </c>
      <c r="G181">
        <v>1</v>
      </c>
      <c r="H181">
        <v>1</v>
      </c>
      <c r="I181">
        <v>10</v>
      </c>
      <c r="J181">
        <v>4</v>
      </c>
      <c r="K181">
        <v>2</v>
      </c>
      <c r="L181">
        <v>17</v>
      </c>
      <c r="M181">
        <f>VLOOKUP(H181,AE$2:$AJ$12,6,TRUE)</f>
        <v>8</v>
      </c>
      <c r="N181">
        <f>VLOOKUP(I181,AF$2:$AJ$12,5,TRUE)</f>
        <v>8</v>
      </c>
      <c r="O181">
        <f>VLOOKUP(J181,AG$2:$AJ$12,4,TRUE)</f>
        <v>6</v>
      </c>
      <c r="P181">
        <f>VLOOKUP(K181,AH$2:$AJ$12,3,TRUE)</f>
        <v>7</v>
      </c>
      <c r="Q181">
        <f>VLOOKUP(L181,AI$2:$AJ$12,2,TRUE)</f>
        <v>7</v>
      </c>
      <c r="T181" t="str">
        <f t="shared" si="17"/>
        <v>Crimepoint.create(latitude:37.711, longitude:-122.411, drugdrink:8, misdemean:8, theft:6, violent:7, total:7, drugdrinkct:1, misdemeanct:10, theftct:4, violentct:2, totalct:17)</v>
      </c>
      <c r="U181" t="str">
        <f t="shared" si="18"/>
        <v>{location: new google.maps.LatLng(37.711, -122.411), weight: 1},</v>
      </c>
      <c r="V181" t="str">
        <f t="shared" si="13"/>
        <v>{location: new google.maps.LatLng(37.711, -122.411), weight: 2},</v>
      </c>
      <c r="W181" t="str">
        <f t="shared" si="14"/>
        <v>{location: new google.maps.LatLng(37.711, -122.411), weight: 1},</v>
      </c>
      <c r="X181" t="str">
        <f t="shared" si="15"/>
        <v>{location: new google.maps.LatLng(37.711, -122.411), weight: 1},</v>
      </c>
      <c r="Y181" t="str">
        <f t="shared" si="16"/>
        <v>{location: new google.maps.LatLng(37.711, -122.411), weight: 1},</v>
      </c>
    </row>
    <row r="182" spans="1:25" x14ac:dyDescent="0.2">
      <c r="A182">
        <v>37.710999999999999</v>
      </c>
      <c r="B182">
        <v>-122.41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1</v>
      </c>
      <c r="M182">
        <f>VLOOKUP(H182,AE$2:$AJ$12,6,TRUE)</f>
        <v>0</v>
      </c>
      <c r="N182">
        <f>VLOOKUP(I182,AF$2:$AJ$12,5,TRUE)</f>
        <v>2</v>
      </c>
      <c r="O182">
        <f>VLOOKUP(J182,AG$2:$AJ$12,4,TRUE)</f>
        <v>0</v>
      </c>
      <c r="P182">
        <f>VLOOKUP(K182,AH$2:$AJ$12,3,TRUE)</f>
        <v>0</v>
      </c>
      <c r="Q182">
        <f>VLOOKUP(L182,AI$2:$AJ$12,2,TRUE)</f>
        <v>0</v>
      </c>
      <c r="T182" t="str">
        <f t="shared" si="17"/>
        <v>Crimepoint.create(latitude:37.711, longitude:-122.41, drugdrink:0, misdemean:2, theft:0, violent:0, total:0, drugdrinkct:0, misdemeanct:1, theftct:0, violentct:0, totalct:1)</v>
      </c>
      <c r="U182" t="str">
        <f t="shared" si="18"/>
        <v>{location: new google.maps.LatLng(37.711, -122.41), weight: 0},</v>
      </c>
      <c r="V182" t="str">
        <f t="shared" si="13"/>
        <v>{location: new google.maps.LatLng(37.711, -122.41), weight: 0},</v>
      </c>
      <c r="W182" t="str">
        <f t="shared" si="14"/>
        <v>{location: new google.maps.LatLng(37.711, -122.41), weight: 0},</v>
      </c>
      <c r="X182" t="str">
        <f t="shared" si="15"/>
        <v>{location: new google.maps.LatLng(37.711, -122.41), weight: 0},</v>
      </c>
      <c r="Y182" t="str">
        <f t="shared" si="16"/>
        <v>{location: new google.maps.LatLng(37.711, -122.41), weight: 0},</v>
      </c>
    </row>
    <row r="183" spans="1:25" x14ac:dyDescent="0.2">
      <c r="A183">
        <v>37.710999999999999</v>
      </c>
      <c r="B183">
        <v>-122.40900000000001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3</v>
      </c>
      <c r="J183">
        <v>4</v>
      </c>
      <c r="K183">
        <v>0</v>
      </c>
      <c r="L183">
        <v>7</v>
      </c>
      <c r="M183">
        <f>VLOOKUP(H183,AE$2:$AJ$12,6,TRUE)</f>
        <v>0</v>
      </c>
      <c r="N183">
        <f>VLOOKUP(I183,AF$2:$AJ$12,5,TRUE)</f>
        <v>5</v>
      </c>
      <c r="O183">
        <f>VLOOKUP(J183,AG$2:$AJ$12,4,TRUE)</f>
        <v>6</v>
      </c>
      <c r="P183">
        <f>VLOOKUP(K183,AH$2:$AJ$12,3,TRUE)</f>
        <v>0</v>
      </c>
      <c r="Q183">
        <f>VLOOKUP(L183,AI$2:$AJ$12,2,TRUE)</f>
        <v>5</v>
      </c>
      <c r="T183" t="str">
        <f t="shared" si="17"/>
        <v>Crimepoint.create(latitude:37.711, longitude:-122.409, drugdrink:0, misdemean:5, theft:6, violent:0, total:5, drugdrinkct:0, misdemeanct:3, theftct:4, violentct:0, totalct:7)</v>
      </c>
      <c r="U183" t="str">
        <f t="shared" si="18"/>
        <v>{location: new google.maps.LatLng(37.711, -122.409), weight: 0},</v>
      </c>
      <c r="V183" t="str">
        <f t="shared" si="13"/>
        <v>{location: new google.maps.LatLng(37.711, -122.409), weight: 1},</v>
      </c>
      <c r="W183" t="str">
        <f t="shared" si="14"/>
        <v>{location: new google.maps.LatLng(37.711, -122.409), weight: 1},</v>
      </c>
      <c r="X183" t="str">
        <f t="shared" si="15"/>
        <v>{location: new google.maps.LatLng(37.711, -122.409), weight: 0},</v>
      </c>
      <c r="Y183" t="str">
        <f t="shared" si="16"/>
        <v>{location: new google.maps.LatLng(37.711, -122.409), weight: 1},</v>
      </c>
    </row>
    <row r="184" spans="1:25" x14ac:dyDescent="0.2">
      <c r="A184">
        <v>37.710999999999999</v>
      </c>
      <c r="B184">
        <v>-122.408</v>
      </c>
      <c r="C184">
        <v>0</v>
      </c>
      <c r="D184">
        <v>1</v>
      </c>
      <c r="E184">
        <v>0</v>
      </c>
      <c r="F184">
        <v>2</v>
      </c>
      <c r="G184">
        <v>1</v>
      </c>
      <c r="H184">
        <v>0</v>
      </c>
      <c r="I184">
        <v>4</v>
      </c>
      <c r="J184">
        <v>1</v>
      </c>
      <c r="K184">
        <v>3</v>
      </c>
      <c r="L184">
        <v>8</v>
      </c>
      <c r="M184">
        <f>VLOOKUP(H184,AE$2:$AJ$12,6,TRUE)</f>
        <v>0</v>
      </c>
      <c r="N184">
        <f>VLOOKUP(I184,AF$2:$AJ$12,5,TRUE)</f>
        <v>6</v>
      </c>
      <c r="O184">
        <f>VLOOKUP(J184,AG$2:$AJ$12,4,TRUE)</f>
        <v>3</v>
      </c>
      <c r="P184">
        <f>VLOOKUP(K184,AH$2:$AJ$12,3,TRUE)</f>
        <v>8</v>
      </c>
      <c r="Q184">
        <f>VLOOKUP(L184,AI$2:$AJ$12,2,TRUE)</f>
        <v>5</v>
      </c>
      <c r="T184" t="str">
        <f t="shared" si="17"/>
        <v>Crimepoint.create(latitude:37.711, longitude:-122.408, drugdrink:0, misdemean:6, theft:3, violent:8, total:5, drugdrinkct:0, misdemeanct:4, theftct:1, violentct:3, totalct:8)</v>
      </c>
      <c r="U184" t="str">
        <f t="shared" si="18"/>
        <v>{location: new google.maps.LatLng(37.711, -122.408), weight: 0},</v>
      </c>
      <c r="V184" t="str">
        <f t="shared" si="13"/>
        <v>{location: new google.maps.LatLng(37.711, -122.408), weight: 1},</v>
      </c>
      <c r="W184" t="str">
        <f t="shared" si="14"/>
        <v>{location: new google.maps.LatLng(37.711, -122.408), weight: 0},</v>
      </c>
      <c r="X184" t="str">
        <f t="shared" si="15"/>
        <v>{location: new google.maps.LatLng(37.711, -122.408), weight: 2},</v>
      </c>
      <c r="Y184" t="str">
        <f t="shared" si="16"/>
        <v>{location: new google.maps.LatLng(37.711, -122.408), weight: 1},</v>
      </c>
    </row>
    <row r="185" spans="1:25" x14ac:dyDescent="0.2">
      <c r="A185">
        <v>37.710999999999999</v>
      </c>
      <c r="B185">
        <v>-122.407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1</v>
      </c>
      <c r="K185">
        <v>0</v>
      </c>
      <c r="L185">
        <v>5</v>
      </c>
      <c r="M185">
        <f>VLOOKUP(H185,AE$2:$AJ$12,6,TRUE)</f>
        <v>0</v>
      </c>
      <c r="N185">
        <f>VLOOKUP(I185,AF$2:$AJ$12,5,TRUE)</f>
        <v>6</v>
      </c>
      <c r="O185">
        <f>VLOOKUP(J185,AG$2:$AJ$12,4,TRUE)</f>
        <v>3</v>
      </c>
      <c r="P185">
        <f>VLOOKUP(K185,AH$2:$AJ$12,3,TRUE)</f>
        <v>0</v>
      </c>
      <c r="Q185">
        <f>VLOOKUP(L185,AI$2:$AJ$12,2,TRUE)</f>
        <v>4</v>
      </c>
      <c r="T185" t="str">
        <f t="shared" si="17"/>
        <v>Crimepoint.create(latitude:37.711, longitude:-122.407, drugdrink:0, misdemean:6, theft:3, violent:0, total:4, drugdrinkct:0, misdemeanct:4, theftct:1, violentct:0, totalct:5)</v>
      </c>
      <c r="U185" t="str">
        <f t="shared" si="18"/>
        <v>{location: new google.maps.LatLng(37.711, -122.407), weight: 0},</v>
      </c>
      <c r="V185" t="str">
        <f t="shared" si="13"/>
        <v>{location: new google.maps.LatLng(37.711, -122.407), weight: 1},</v>
      </c>
      <c r="W185" t="str">
        <f t="shared" si="14"/>
        <v>{location: new google.maps.LatLng(37.711, -122.407), weight: 0},</v>
      </c>
      <c r="X185" t="str">
        <f t="shared" si="15"/>
        <v>{location: new google.maps.LatLng(37.711, -122.407), weight: 0},</v>
      </c>
      <c r="Y185" t="str">
        <f t="shared" si="16"/>
        <v>{location: new google.maps.LatLng(37.711, -122.407), weight: 0},</v>
      </c>
    </row>
    <row r="186" spans="1:25" x14ac:dyDescent="0.2">
      <c r="A186">
        <v>37.710999999999999</v>
      </c>
      <c r="B186">
        <v>-122.40600000000001</v>
      </c>
      <c r="C186">
        <v>0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2</v>
      </c>
      <c r="J186">
        <v>6</v>
      </c>
      <c r="K186">
        <v>0</v>
      </c>
      <c r="L186">
        <v>8</v>
      </c>
      <c r="M186">
        <f>VLOOKUP(H186,AE$2:$AJ$12,6,TRUE)</f>
        <v>0</v>
      </c>
      <c r="N186">
        <f>VLOOKUP(I186,AF$2:$AJ$12,5,TRUE)</f>
        <v>4</v>
      </c>
      <c r="O186">
        <f>VLOOKUP(J186,AG$2:$AJ$12,4,TRUE)</f>
        <v>7</v>
      </c>
      <c r="P186">
        <f>VLOOKUP(K186,AH$2:$AJ$12,3,TRUE)</f>
        <v>0</v>
      </c>
      <c r="Q186">
        <f>VLOOKUP(L186,AI$2:$AJ$12,2,TRUE)</f>
        <v>5</v>
      </c>
      <c r="T186" t="str">
        <f t="shared" si="17"/>
        <v>Crimepoint.create(latitude:37.711, longitude:-122.406, drugdrink:0, misdemean:4, theft:7, violent:0, total:5, drugdrinkct:0, misdemeanct:2, theftct:6, violentct:0, totalct:8)</v>
      </c>
      <c r="U186" t="str">
        <f t="shared" si="18"/>
        <v>{location: new google.maps.LatLng(37.711, -122.406), weight: 0},</v>
      </c>
      <c r="V186" t="str">
        <f t="shared" si="13"/>
        <v>{location: new google.maps.LatLng(37.711, -122.406), weight: 0},</v>
      </c>
      <c r="W186" t="str">
        <f t="shared" si="14"/>
        <v>{location: new google.maps.LatLng(37.711, -122.406), weight: 1},</v>
      </c>
      <c r="X186" t="str">
        <f t="shared" si="15"/>
        <v>{location: new google.maps.LatLng(37.711, -122.406), weight: 0},</v>
      </c>
      <c r="Y186" t="str">
        <f t="shared" si="16"/>
        <v>{location: new google.maps.LatLng(37.711, -122.406), weight: 1},</v>
      </c>
    </row>
    <row r="187" spans="1:25" x14ac:dyDescent="0.2">
      <c r="A187">
        <v>37.710999999999999</v>
      </c>
      <c r="B187">
        <v>-122.405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3</v>
      </c>
      <c r="J187">
        <v>1</v>
      </c>
      <c r="K187">
        <v>0</v>
      </c>
      <c r="L187">
        <v>4</v>
      </c>
      <c r="M187">
        <f>VLOOKUP(H187,AE$2:$AJ$12,6,TRUE)</f>
        <v>0</v>
      </c>
      <c r="N187">
        <f>VLOOKUP(I187,AF$2:$AJ$12,5,TRUE)</f>
        <v>5</v>
      </c>
      <c r="O187">
        <f>VLOOKUP(J187,AG$2:$AJ$12,4,TRUE)</f>
        <v>3</v>
      </c>
      <c r="P187">
        <f>VLOOKUP(K187,AH$2:$AJ$12,3,TRUE)</f>
        <v>0</v>
      </c>
      <c r="Q187">
        <f>VLOOKUP(L187,AI$2:$AJ$12,2,TRUE)</f>
        <v>3</v>
      </c>
      <c r="T187" t="str">
        <f t="shared" si="17"/>
        <v>Crimepoint.create(latitude:37.711, longitude:-122.405, drugdrink:0, misdemean:5, theft:3, violent:0, total:3, drugdrinkct:0, misdemeanct:3, theftct:1, violentct:0, totalct:4)</v>
      </c>
      <c r="U187" t="str">
        <f t="shared" si="18"/>
        <v>{location: new google.maps.LatLng(37.711, -122.405), weight: 0},</v>
      </c>
      <c r="V187" t="str">
        <f t="shared" si="13"/>
        <v>{location: new google.maps.LatLng(37.711, -122.405), weight: 1},</v>
      </c>
      <c r="W187" t="str">
        <f t="shared" si="14"/>
        <v>{location: new google.maps.LatLng(37.711, -122.405), weight: 0},</v>
      </c>
      <c r="X187" t="str">
        <f t="shared" si="15"/>
        <v>{location: new google.maps.LatLng(37.711, -122.405), weight: 0},</v>
      </c>
      <c r="Y187" t="str">
        <f t="shared" si="16"/>
        <v>{location: new google.maps.LatLng(37.711, -122.405), weight: 0},</v>
      </c>
    </row>
    <row r="188" spans="1:25" x14ac:dyDescent="0.2">
      <c r="A188">
        <v>37.710999999999999</v>
      </c>
      <c r="B188">
        <v>-122.404</v>
      </c>
      <c r="C188">
        <v>0</v>
      </c>
      <c r="D188">
        <v>2</v>
      </c>
      <c r="E188">
        <v>1</v>
      </c>
      <c r="F188">
        <v>6</v>
      </c>
      <c r="G188">
        <v>2</v>
      </c>
      <c r="H188">
        <v>0</v>
      </c>
      <c r="I188">
        <v>9</v>
      </c>
      <c r="J188">
        <v>6</v>
      </c>
      <c r="K188">
        <v>8</v>
      </c>
      <c r="L188">
        <v>23</v>
      </c>
      <c r="M188">
        <f>VLOOKUP(H188,AE$2:$AJ$12,6,TRUE)</f>
        <v>0</v>
      </c>
      <c r="N188">
        <f>VLOOKUP(I188,AF$2:$AJ$12,5,TRUE)</f>
        <v>7</v>
      </c>
      <c r="O188">
        <f>VLOOKUP(J188,AG$2:$AJ$12,4,TRUE)</f>
        <v>7</v>
      </c>
      <c r="P188">
        <f>VLOOKUP(K188,AH$2:$AJ$12,3,TRUE)</f>
        <v>9</v>
      </c>
      <c r="Q188">
        <f>VLOOKUP(L188,AI$2:$AJ$12,2,TRUE)</f>
        <v>8</v>
      </c>
      <c r="T188" t="str">
        <f t="shared" si="17"/>
        <v>Crimepoint.create(latitude:37.711, longitude:-122.404, drugdrink:0, misdemean:7, theft:7, violent:9, total:8, drugdrinkct:0, misdemeanct:9, theftct:6, violentct:8, totalct:23)</v>
      </c>
      <c r="U188" t="str">
        <f t="shared" si="18"/>
        <v>{location: new google.maps.LatLng(37.711, -122.404), weight: 0},</v>
      </c>
      <c r="V188" t="str">
        <f t="shared" si="13"/>
        <v>{location: new google.maps.LatLng(37.711, -122.404), weight: 2},</v>
      </c>
      <c r="W188" t="str">
        <f t="shared" si="14"/>
        <v>{location: new google.maps.LatLng(37.711, -122.404), weight: 1},</v>
      </c>
      <c r="X188" t="str">
        <f t="shared" si="15"/>
        <v>{location: new google.maps.LatLng(37.711, -122.404), weight: 6},</v>
      </c>
      <c r="Y188" t="str">
        <f t="shared" si="16"/>
        <v>{location: new google.maps.LatLng(37.711, -122.404), weight: 2},</v>
      </c>
    </row>
    <row r="189" spans="1:25" x14ac:dyDescent="0.2">
      <c r="A189">
        <v>37.710999999999999</v>
      </c>
      <c r="B189">
        <v>-122.401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</v>
      </c>
      <c r="J189">
        <v>3</v>
      </c>
      <c r="K189">
        <v>0</v>
      </c>
      <c r="L189">
        <v>5</v>
      </c>
      <c r="M189">
        <f>VLOOKUP(H189,AE$2:$AJ$12,6,TRUE)</f>
        <v>0</v>
      </c>
      <c r="N189">
        <f>VLOOKUP(I189,AF$2:$AJ$12,5,TRUE)</f>
        <v>4</v>
      </c>
      <c r="O189">
        <f>VLOOKUP(J189,AG$2:$AJ$12,4,TRUE)</f>
        <v>5</v>
      </c>
      <c r="P189">
        <f>VLOOKUP(K189,AH$2:$AJ$12,3,TRUE)</f>
        <v>0</v>
      </c>
      <c r="Q189">
        <f>VLOOKUP(L189,AI$2:$AJ$12,2,TRUE)</f>
        <v>4</v>
      </c>
      <c r="T189" t="str">
        <f t="shared" si="17"/>
        <v>Crimepoint.create(latitude:37.711, longitude:-122.401, drugdrink:0, misdemean:4, theft:5, violent:0, total:4, drugdrinkct:0, misdemeanct:2, theftct:3, violentct:0, totalct:5)</v>
      </c>
      <c r="U189" t="str">
        <f t="shared" si="18"/>
        <v>{location: new google.maps.LatLng(37.711, -122.401), weight: 0},</v>
      </c>
      <c r="V189" t="str">
        <f t="shared" si="13"/>
        <v>{location: new google.maps.LatLng(37.711, -122.401), weight: 0},</v>
      </c>
      <c r="W189" t="str">
        <f t="shared" si="14"/>
        <v>{location: new google.maps.LatLng(37.711, -122.401), weight: 0},</v>
      </c>
      <c r="X189" t="str">
        <f t="shared" si="15"/>
        <v>{location: new google.maps.LatLng(37.711, -122.401), weight: 0},</v>
      </c>
      <c r="Y189" t="str">
        <f t="shared" si="16"/>
        <v>{location: new google.maps.LatLng(37.711, -122.401), weight: 0},</v>
      </c>
    </row>
    <row r="190" spans="1:25" x14ac:dyDescent="0.2">
      <c r="A190">
        <v>37.710999999999999</v>
      </c>
      <c r="B190">
        <v>-122.4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</v>
      </c>
      <c r="J190">
        <v>2</v>
      </c>
      <c r="K190">
        <v>0</v>
      </c>
      <c r="L190">
        <v>4</v>
      </c>
      <c r="M190">
        <f>VLOOKUP(H190,AE$2:$AJ$12,6,TRUE)</f>
        <v>0</v>
      </c>
      <c r="N190">
        <f>VLOOKUP(I190,AF$2:$AJ$12,5,TRUE)</f>
        <v>4</v>
      </c>
      <c r="O190">
        <f>VLOOKUP(J190,AG$2:$AJ$12,4,TRUE)</f>
        <v>4</v>
      </c>
      <c r="P190">
        <f>VLOOKUP(K190,AH$2:$AJ$12,3,TRUE)</f>
        <v>0</v>
      </c>
      <c r="Q190">
        <f>VLOOKUP(L190,AI$2:$AJ$12,2,TRUE)</f>
        <v>3</v>
      </c>
      <c r="T190" t="str">
        <f t="shared" si="17"/>
        <v>Crimepoint.create(latitude:37.711, longitude:-122.4, drugdrink:0, misdemean:4, theft:4, violent:0, total:3, drugdrinkct:0, misdemeanct:2, theftct:2, violentct:0, totalct:4)</v>
      </c>
      <c r="U190" t="str">
        <f t="shared" si="18"/>
        <v>{location: new google.maps.LatLng(37.711, -122.4), weight: 0},</v>
      </c>
      <c r="V190" t="str">
        <f t="shared" si="13"/>
        <v>{location: new google.maps.LatLng(37.711, -122.4), weight: 0},</v>
      </c>
      <c r="W190" t="str">
        <f t="shared" si="14"/>
        <v>{location: new google.maps.LatLng(37.711, -122.4), weight: 0},</v>
      </c>
      <c r="X190" t="str">
        <f t="shared" si="15"/>
        <v>{location: new google.maps.LatLng(37.711, -122.4), weight: 0},</v>
      </c>
      <c r="Y190" t="str">
        <f t="shared" si="16"/>
        <v>{location: new google.maps.LatLng(37.711, -122.4), weight: 0},</v>
      </c>
    </row>
    <row r="191" spans="1:25" x14ac:dyDescent="0.2">
      <c r="A191">
        <v>37.710999999999999</v>
      </c>
      <c r="B191">
        <v>-122.399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f>VLOOKUP(H191,AE$2:$AJ$12,6,TRUE)</f>
        <v>0</v>
      </c>
      <c r="N191">
        <f>VLOOKUP(I191,AF$2:$AJ$12,5,TRUE)</f>
        <v>2</v>
      </c>
      <c r="O191">
        <f>VLOOKUP(J191,AG$2:$AJ$12,4,TRUE)</f>
        <v>0</v>
      </c>
      <c r="P191">
        <f>VLOOKUP(K191,AH$2:$AJ$12,3,TRUE)</f>
        <v>0</v>
      </c>
      <c r="Q191">
        <f>VLOOKUP(L191,AI$2:$AJ$12,2,TRUE)</f>
        <v>0</v>
      </c>
      <c r="T191" t="str">
        <f t="shared" si="17"/>
        <v>Crimepoint.create(latitude:37.711, longitude:-122.399, drugdrink:0, misdemean:2, theft:0, violent:0, total:0, drugdrinkct:0, misdemeanct:1, theftct:0, violentct:0, totalct:1)</v>
      </c>
      <c r="U191" t="str">
        <f t="shared" si="18"/>
        <v>{location: new google.maps.LatLng(37.711, -122.399), weight: 0},</v>
      </c>
      <c r="V191" t="str">
        <f t="shared" si="13"/>
        <v>{location: new google.maps.LatLng(37.711, -122.399), weight: 0},</v>
      </c>
      <c r="W191" t="str">
        <f t="shared" si="14"/>
        <v>{location: new google.maps.LatLng(37.711, -122.399), weight: 0},</v>
      </c>
      <c r="X191" t="str">
        <f t="shared" si="15"/>
        <v>{location: new google.maps.LatLng(37.711, -122.399), weight: 0},</v>
      </c>
      <c r="Y191" t="str">
        <f t="shared" si="16"/>
        <v>{location: new google.maps.LatLng(37.711, -122.399), weight: 0},</v>
      </c>
    </row>
    <row r="192" spans="1:25" x14ac:dyDescent="0.2">
      <c r="A192">
        <v>37.710999999999999</v>
      </c>
      <c r="B192">
        <v>-122.398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2</v>
      </c>
      <c r="K192">
        <v>0</v>
      </c>
      <c r="L192">
        <v>4</v>
      </c>
      <c r="M192">
        <f>VLOOKUP(H192,AE$2:$AJ$12,6,TRUE)</f>
        <v>0</v>
      </c>
      <c r="N192">
        <f>VLOOKUP(I192,AF$2:$AJ$12,5,TRUE)</f>
        <v>4</v>
      </c>
      <c r="O192">
        <f>VLOOKUP(J192,AG$2:$AJ$12,4,TRUE)</f>
        <v>4</v>
      </c>
      <c r="P192">
        <f>VLOOKUP(K192,AH$2:$AJ$12,3,TRUE)</f>
        <v>0</v>
      </c>
      <c r="Q192">
        <f>VLOOKUP(L192,AI$2:$AJ$12,2,TRUE)</f>
        <v>3</v>
      </c>
      <c r="T192" t="str">
        <f t="shared" si="17"/>
        <v>Crimepoint.create(latitude:37.711, longitude:-122.398, drugdrink:0, misdemean:4, theft:4, violent:0, total:3, drugdrinkct:0, misdemeanct:2, theftct:2, violentct:0, totalct:4)</v>
      </c>
      <c r="U192" t="str">
        <f t="shared" si="18"/>
        <v>{location: new google.maps.LatLng(37.711, -122.398), weight: 0},</v>
      </c>
      <c r="V192" t="str">
        <f t="shared" si="13"/>
        <v>{location: new google.maps.LatLng(37.711, -122.398), weight: 0},</v>
      </c>
      <c r="W192" t="str">
        <f t="shared" si="14"/>
        <v>{location: new google.maps.LatLng(37.711, -122.398), weight: 0},</v>
      </c>
      <c r="X192" t="str">
        <f t="shared" si="15"/>
        <v>{location: new google.maps.LatLng(37.711, -122.398), weight: 0},</v>
      </c>
      <c r="Y192" t="str">
        <f t="shared" si="16"/>
        <v>{location: new google.maps.LatLng(37.711, -122.398), weight: 0},</v>
      </c>
    </row>
    <row r="193" spans="1:25" x14ac:dyDescent="0.2">
      <c r="A193">
        <v>37.710999999999999</v>
      </c>
      <c r="B193">
        <v>-122.39700000000001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4</v>
      </c>
      <c r="J193">
        <v>2</v>
      </c>
      <c r="K193">
        <v>0</v>
      </c>
      <c r="L193">
        <v>6</v>
      </c>
      <c r="M193">
        <f>VLOOKUP(H193,AE$2:$AJ$12,6,TRUE)</f>
        <v>0</v>
      </c>
      <c r="N193">
        <f>VLOOKUP(I193,AF$2:$AJ$12,5,TRUE)</f>
        <v>6</v>
      </c>
      <c r="O193">
        <f>VLOOKUP(J193,AG$2:$AJ$12,4,TRUE)</f>
        <v>4</v>
      </c>
      <c r="P193">
        <f>VLOOKUP(K193,AH$2:$AJ$12,3,TRUE)</f>
        <v>0</v>
      </c>
      <c r="Q193">
        <f>VLOOKUP(L193,AI$2:$AJ$12,2,TRUE)</f>
        <v>4</v>
      </c>
      <c r="T193" t="str">
        <f t="shared" si="17"/>
        <v>Crimepoint.create(latitude:37.711, longitude:-122.397, drugdrink:0, misdemean:6, theft:4, violent:0, total:4, drugdrinkct:0, misdemeanct:4, theftct:2, violentct:0, totalct:6)</v>
      </c>
      <c r="U193" t="str">
        <f t="shared" si="18"/>
        <v>{location: new google.maps.LatLng(37.711, -122.397), weight: 0},</v>
      </c>
      <c r="V193" t="str">
        <f t="shared" si="13"/>
        <v>{location: new google.maps.LatLng(37.711, -122.397), weight: 1},</v>
      </c>
      <c r="W193" t="str">
        <f t="shared" si="14"/>
        <v>{location: new google.maps.LatLng(37.711, -122.397), weight: 0},</v>
      </c>
      <c r="X193" t="str">
        <f t="shared" si="15"/>
        <v>{location: new google.maps.LatLng(37.711, -122.397), weight: 0},</v>
      </c>
      <c r="Y193" t="str">
        <f t="shared" si="16"/>
        <v>{location: new google.maps.LatLng(37.711, -122.397), weight: 0},</v>
      </c>
    </row>
    <row r="194" spans="1:25" x14ac:dyDescent="0.2">
      <c r="A194">
        <v>37.710999999999999</v>
      </c>
      <c r="B194">
        <v>-122.396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3</v>
      </c>
      <c r="K194">
        <v>0</v>
      </c>
      <c r="L194">
        <v>4</v>
      </c>
      <c r="M194">
        <f>VLOOKUP(H194,AE$2:$AJ$12,6,TRUE)</f>
        <v>0</v>
      </c>
      <c r="N194">
        <f>VLOOKUP(I194,AF$2:$AJ$12,5,TRUE)</f>
        <v>2</v>
      </c>
      <c r="O194">
        <f>VLOOKUP(J194,AG$2:$AJ$12,4,TRUE)</f>
        <v>5</v>
      </c>
      <c r="P194">
        <f>VLOOKUP(K194,AH$2:$AJ$12,3,TRUE)</f>
        <v>0</v>
      </c>
      <c r="Q194">
        <f>VLOOKUP(L194,AI$2:$AJ$12,2,TRUE)</f>
        <v>3</v>
      </c>
      <c r="T194" t="str">
        <f t="shared" si="17"/>
        <v>Crimepoint.create(latitude:37.711, longitude:-122.396, drugdrink:0, misdemean:2, theft:5, violent:0, total:3, drugdrinkct:0, misdemeanct:1, theftct:3, violentct:0, totalct:4)</v>
      </c>
      <c r="U194" t="str">
        <f t="shared" si="18"/>
        <v>{location: new google.maps.LatLng(37.711, -122.396), weight: 0},</v>
      </c>
      <c r="V194" t="str">
        <f t="shared" si="13"/>
        <v>{location: new google.maps.LatLng(37.711, -122.396), weight: 0},</v>
      </c>
      <c r="W194" t="str">
        <f t="shared" si="14"/>
        <v>{location: new google.maps.LatLng(37.711, -122.396), weight: 0},</v>
      </c>
      <c r="X194" t="str">
        <f t="shared" si="15"/>
        <v>{location: new google.maps.LatLng(37.711, -122.396), weight: 0},</v>
      </c>
      <c r="Y194" t="str">
        <f t="shared" si="16"/>
        <v>{location: new google.maps.LatLng(37.711, -122.396), weight: 0},</v>
      </c>
    </row>
    <row r="195" spans="1:25" x14ac:dyDescent="0.2">
      <c r="A195">
        <v>37.710999999999999</v>
      </c>
      <c r="B195">
        <v>-122.395</v>
      </c>
      <c r="C195">
        <v>0</v>
      </c>
      <c r="D195">
        <v>1</v>
      </c>
      <c r="E195">
        <v>1</v>
      </c>
      <c r="F195">
        <v>0</v>
      </c>
      <c r="G195">
        <v>1</v>
      </c>
      <c r="H195">
        <v>0</v>
      </c>
      <c r="I195">
        <v>3</v>
      </c>
      <c r="J195">
        <v>6</v>
      </c>
      <c r="K195">
        <v>0</v>
      </c>
      <c r="L195">
        <v>9</v>
      </c>
      <c r="M195">
        <f>VLOOKUP(H195,AE$2:$AJ$12,6,TRUE)</f>
        <v>0</v>
      </c>
      <c r="N195">
        <f>VLOOKUP(I195,AF$2:$AJ$12,5,TRUE)</f>
        <v>5</v>
      </c>
      <c r="O195">
        <f>VLOOKUP(J195,AG$2:$AJ$12,4,TRUE)</f>
        <v>7</v>
      </c>
      <c r="P195">
        <f>VLOOKUP(K195,AH$2:$AJ$12,3,TRUE)</f>
        <v>0</v>
      </c>
      <c r="Q195">
        <f>VLOOKUP(L195,AI$2:$AJ$12,2,TRUE)</f>
        <v>5</v>
      </c>
      <c r="T195" t="str">
        <f t="shared" si="17"/>
        <v>Crimepoint.create(latitude:37.711, longitude:-122.395, drugdrink:0, misdemean:5, theft:7, violent:0, total:5, drugdrinkct:0, misdemeanct:3, theftct:6, violentct:0, totalct:9)</v>
      </c>
      <c r="U195" t="str">
        <f t="shared" si="18"/>
        <v>{location: new google.maps.LatLng(37.711, -122.395), weight: 0},</v>
      </c>
      <c r="V195" t="str">
        <f t="shared" ref="V195:V258" si="19">$Z$2&amp;$A195&amp;$AA$2&amp;$B195&amp;$AB$2&amp;D195&amp;$AC$2</f>
        <v>{location: new google.maps.LatLng(37.711, -122.395), weight: 1},</v>
      </c>
      <c r="W195" t="str">
        <f t="shared" ref="W195:W258" si="20">$Z$2&amp;$A195&amp;$AA$2&amp;$B195&amp;$AB$2&amp;E195&amp;$AC$2</f>
        <v>{location: new google.maps.LatLng(37.711, -122.395), weight: 1},</v>
      </c>
      <c r="X195" t="str">
        <f t="shared" ref="X195:X258" si="21">$Z$2&amp;$A195&amp;$AA$2&amp;$B195&amp;$AB$2&amp;F195&amp;$AC$2</f>
        <v>{location: new google.maps.LatLng(37.711, -122.395), weight: 0},</v>
      </c>
      <c r="Y195" t="str">
        <f t="shared" ref="Y195:Y258" si="22">$Z$2&amp;$A195&amp;$AA$2&amp;$B195&amp;$AB$2&amp;G195&amp;$AC$2</f>
        <v>{location: new google.maps.LatLng(37.711, -122.395), weight: 1},</v>
      </c>
    </row>
    <row r="196" spans="1:25" x14ac:dyDescent="0.2">
      <c r="A196">
        <v>37.710999999999999</v>
      </c>
      <c r="B196">
        <v>-122.393</v>
      </c>
      <c r="C196">
        <v>0</v>
      </c>
      <c r="D196">
        <v>1</v>
      </c>
      <c r="E196">
        <v>1</v>
      </c>
      <c r="F196">
        <v>0</v>
      </c>
      <c r="G196">
        <v>1</v>
      </c>
      <c r="H196">
        <v>0</v>
      </c>
      <c r="I196">
        <v>3</v>
      </c>
      <c r="J196">
        <v>4</v>
      </c>
      <c r="K196">
        <v>0</v>
      </c>
      <c r="L196">
        <v>7</v>
      </c>
      <c r="M196">
        <f>VLOOKUP(H196,AE$2:$AJ$12,6,TRUE)</f>
        <v>0</v>
      </c>
      <c r="N196">
        <f>VLOOKUP(I196,AF$2:$AJ$12,5,TRUE)</f>
        <v>5</v>
      </c>
      <c r="O196">
        <f>VLOOKUP(J196,AG$2:$AJ$12,4,TRUE)</f>
        <v>6</v>
      </c>
      <c r="P196">
        <f>VLOOKUP(K196,AH$2:$AJ$12,3,TRUE)</f>
        <v>0</v>
      </c>
      <c r="Q196">
        <f>VLOOKUP(L196,AI$2:$AJ$12,2,TRUE)</f>
        <v>5</v>
      </c>
      <c r="T196" t="str">
        <f t="shared" ref="T196:T259" si="23">"Crimepoint.create("&amp;A$2&amp;":"&amp;A196&amp;", "&amp;B$2&amp;":"&amp;B196&amp;", "&amp;C$2&amp;":"&amp;M196&amp;", "&amp;D$2&amp;":"&amp;N196&amp;", "&amp;E$2&amp;":"&amp;O196&amp;", "&amp;F$2&amp;":"&amp;P196&amp;", "&amp;G$2&amp;":"&amp;Q196&amp;", "&amp;H$2&amp;":"&amp;H196&amp;", "&amp;I$2&amp;":"&amp;I196&amp;", "&amp;J$2&amp;":"&amp;J196&amp;", "&amp;K$2&amp;":"&amp;K196&amp;", "&amp;L$2&amp;":"&amp;L196&amp;")"</f>
        <v>Crimepoint.create(latitude:37.711, longitude:-122.393, drugdrink:0, misdemean:5, theft:6, violent:0, total:5, drugdrinkct:0, misdemeanct:3, theftct:4, violentct:0, totalct:7)</v>
      </c>
      <c r="U196" t="str">
        <f t="shared" ref="U196:U259" si="24">$Z$2&amp;$A196&amp;$AA$2&amp;$B196&amp;$AB$2&amp;C196&amp;$AC$2</f>
        <v>{location: new google.maps.LatLng(37.711, -122.393), weight: 0},</v>
      </c>
      <c r="V196" t="str">
        <f t="shared" si="19"/>
        <v>{location: new google.maps.LatLng(37.711, -122.393), weight: 1},</v>
      </c>
      <c r="W196" t="str">
        <f t="shared" si="20"/>
        <v>{location: new google.maps.LatLng(37.711, -122.393), weight: 1},</v>
      </c>
      <c r="X196" t="str">
        <f t="shared" si="21"/>
        <v>{location: new google.maps.LatLng(37.711, -122.393), weight: 0},</v>
      </c>
      <c r="Y196" t="str">
        <f t="shared" si="22"/>
        <v>{location: new google.maps.LatLng(37.711, -122.393), weight: 1},</v>
      </c>
    </row>
    <row r="197" spans="1:25" x14ac:dyDescent="0.2">
      <c r="A197">
        <v>37.710999999999999</v>
      </c>
      <c r="B197">
        <v>-122.39100000000001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6</v>
      </c>
      <c r="J197">
        <v>3</v>
      </c>
      <c r="K197">
        <v>0</v>
      </c>
      <c r="L197">
        <v>9</v>
      </c>
      <c r="M197">
        <f>VLOOKUP(H197,AE$2:$AJ$12,6,TRUE)</f>
        <v>0</v>
      </c>
      <c r="N197">
        <f>VLOOKUP(I197,AF$2:$AJ$12,5,TRUE)</f>
        <v>7</v>
      </c>
      <c r="O197">
        <f>VLOOKUP(J197,AG$2:$AJ$12,4,TRUE)</f>
        <v>5</v>
      </c>
      <c r="P197">
        <f>VLOOKUP(K197,AH$2:$AJ$12,3,TRUE)</f>
        <v>0</v>
      </c>
      <c r="Q197">
        <f>VLOOKUP(L197,AI$2:$AJ$12,2,TRUE)</f>
        <v>5</v>
      </c>
      <c r="T197" t="str">
        <f t="shared" si="23"/>
        <v>Crimepoint.create(latitude:37.711, longitude:-122.391, drugdrink:0, misdemean:7, theft:5, violent:0, total:5, drugdrinkct:0, misdemeanct:6, theftct:3, violentct:0, totalct:9)</v>
      </c>
      <c r="U197" t="str">
        <f t="shared" si="24"/>
        <v>{location: new google.maps.LatLng(37.711, -122.391), weight: 0},</v>
      </c>
      <c r="V197" t="str">
        <f t="shared" si="19"/>
        <v>{location: new google.maps.LatLng(37.711, -122.391), weight: 1},</v>
      </c>
      <c r="W197" t="str">
        <f t="shared" si="20"/>
        <v>{location: new google.maps.LatLng(37.711, -122.391), weight: 0},</v>
      </c>
      <c r="X197" t="str">
        <f t="shared" si="21"/>
        <v>{location: new google.maps.LatLng(37.711, -122.391), weight: 0},</v>
      </c>
      <c r="Y197" t="str">
        <f t="shared" si="22"/>
        <v>{location: new google.maps.LatLng(37.711, -122.391), weight: 1},</v>
      </c>
    </row>
    <row r="198" spans="1:25" x14ac:dyDescent="0.2">
      <c r="A198">
        <v>37.710999999999999</v>
      </c>
      <c r="B198">
        <v>-122.386</v>
      </c>
      <c r="C198">
        <v>0</v>
      </c>
      <c r="D198">
        <v>2</v>
      </c>
      <c r="E198">
        <v>0</v>
      </c>
      <c r="F198">
        <v>2</v>
      </c>
      <c r="G198">
        <v>1</v>
      </c>
      <c r="H198">
        <v>0</v>
      </c>
      <c r="I198">
        <v>7</v>
      </c>
      <c r="J198">
        <v>1</v>
      </c>
      <c r="K198">
        <v>3</v>
      </c>
      <c r="L198">
        <v>11</v>
      </c>
      <c r="M198">
        <f>VLOOKUP(H198,AE$2:$AJ$12,6,TRUE)</f>
        <v>0</v>
      </c>
      <c r="N198">
        <f>VLOOKUP(I198,AF$2:$AJ$12,5,TRUE)</f>
        <v>7</v>
      </c>
      <c r="O198">
        <f>VLOOKUP(J198,AG$2:$AJ$12,4,TRUE)</f>
        <v>3</v>
      </c>
      <c r="P198">
        <f>VLOOKUP(K198,AH$2:$AJ$12,3,TRUE)</f>
        <v>8</v>
      </c>
      <c r="Q198">
        <f>VLOOKUP(L198,AI$2:$AJ$12,2,TRUE)</f>
        <v>6</v>
      </c>
      <c r="T198" t="str">
        <f t="shared" si="23"/>
        <v>Crimepoint.create(latitude:37.711, longitude:-122.386, drugdrink:0, misdemean:7, theft:3, violent:8, total:6, drugdrinkct:0, misdemeanct:7, theftct:1, violentct:3, totalct:11)</v>
      </c>
      <c r="U198" t="str">
        <f t="shared" si="24"/>
        <v>{location: new google.maps.LatLng(37.711, -122.386), weight: 0},</v>
      </c>
      <c r="V198" t="str">
        <f t="shared" si="19"/>
        <v>{location: new google.maps.LatLng(37.711, -122.386), weight: 2},</v>
      </c>
      <c r="W198" t="str">
        <f t="shared" si="20"/>
        <v>{location: new google.maps.LatLng(37.711, -122.386), weight: 0},</v>
      </c>
      <c r="X198" t="str">
        <f t="shared" si="21"/>
        <v>{location: new google.maps.LatLng(37.711, -122.386), weight: 2},</v>
      </c>
      <c r="Y198" t="str">
        <f t="shared" si="22"/>
        <v>{location: new google.maps.LatLng(37.711, -122.386), weight: 1},</v>
      </c>
    </row>
    <row r="199" spans="1:25" x14ac:dyDescent="0.2">
      <c r="A199">
        <v>37.712000000000003</v>
      </c>
      <c r="B199">
        <v>-122.473</v>
      </c>
      <c r="C199">
        <v>0</v>
      </c>
      <c r="D199">
        <v>1</v>
      </c>
      <c r="E199">
        <v>1</v>
      </c>
      <c r="F199">
        <v>2</v>
      </c>
      <c r="G199">
        <v>1</v>
      </c>
      <c r="H199">
        <v>0</v>
      </c>
      <c r="I199">
        <v>3</v>
      </c>
      <c r="J199">
        <v>5</v>
      </c>
      <c r="K199">
        <v>3</v>
      </c>
      <c r="L199">
        <v>11</v>
      </c>
      <c r="M199">
        <f>VLOOKUP(H199,AE$2:$AJ$12,6,TRUE)</f>
        <v>0</v>
      </c>
      <c r="N199">
        <f>VLOOKUP(I199,AF$2:$AJ$12,5,TRUE)</f>
        <v>5</v>
      </c>
      <c r="O199">
        <f>VLOOKUP(J199,AG$2:$AJ$12,4,TRUE)</f>
        <v>7</v>
      </c>
      <c r="P199">
        <f>VLOOKUP(K199,AH$2:$AJ$12,3,TRUE)</f>
        <v>8</v>
      </c>
      <c r="Q199">
        <f>VLOOKUP(L199,AI$2:$AJ$12,2,TRUE)</f>
        <v>6</v>
      </c>
      <c r="T199" t="str">
        <f t="shared" si="23"/>
        <v>Crimepoint.create(latitude:37.712, longitude:-122.473, drugdrink:0, misdemean:5, theft:7, violent:8, total:6, drugdrinkct:0, misdemeanct:3, theftct:5, violentct:3, totalct:11)</v>
      </c>
      <c r="U199" t="str">
        <f t="shared" si="24"/>
        <v>{location: new google.maps.LatLng(37.712, -122.473), weight: 0},</v>
      </c>
      <c r="V199" t="str">
        <f t="shared" si="19"/>
        <v>{location: new google.maps.LatLng(37.712, -122.473), weight: 1},</v>
      </c>
      <c r="W199" t="str">
        <f t="shared" si="20"/>
        <v>{location: new google.maps.LatLng(37.712, -122.473), weight: 1},</v>
      </c>
      <c r="X199" t="str">
        <f t="shared" si="21"/>
        <v>{location: new google.maps.LatLng(37.712, -122.473), weight: 2},</v>
      </c>
      <c r="Y199" t="str">
        <f t="shared" si="22"/>
        <v>{location: new google.maps.LatLng(37.712, -122.473), weight: 1},</v>
      </c>
    </row>
    <row r="200" spans="1:25" x14ac:dyDescent="0.2">
      <c r="A200">
        <v>37.712000000000003</v>
      </c>
      <c r="B200">
        <v>-122.47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2</v>
      </c>
      <c r="M200">
        <f>VLOOKUP(H200,AE$2:$AJ$12,6,TRUE)</f>
        <v>0</v>
      </c>
      <c r="N200">
        <f>VLOOKUP(I200,AF$2:$AJ$12,5,TRUE)</f>
        <v>2</v>
      </c>
      <c r="O200">
        <f>VLOOKUP(J200,AG$2:$AJ$12,4,TRUE)</f>
        <v>3</v>
      </c>
      <c r="P200">
        <f>VLOOKUP(K200,AH$2:$AJ$12,3,TRUE)</f>
        <v>0</v>
      </c>
      <c r="Q200">
        <f>VLOOKUP(L200,AI$2:$AJ$12,2,TRUE)</f>
        <v>1</v>
      </c>
      <c r="T200" t="str">
        <f t="shared" si="23"/>
        <v>Crimepoint.create(latitude:37.712, longitude:-122.47, drugdrink:0, misdemean:2, theft:3, violent:0, total:1, drugdrinkct:0, misdemeanct:1, theftct:1, violentct:0, totalct:2)</v>
      </c>
      <c r="U200" t="str">
        <f t="shared" si="24"/>
        <v>{location: new google.maps.LatLng(37.712, -122.47), weight: 0},</v>
      </c>
      <c r="V200" t="str">
        <f t="shared" si="19"/>
        <v>{location: new google.maps.LatLng(37.712, -122.47), weight: 0},</v>
      </c>
      <c r="W200" t="str">
        <f t="shared" si="20"/>
        <v>{location: new google.maps.LatLng(37.712, -122.47), weight: 0},</v>
      </c>
      <c r="X200" t="str">
        <f t="shared" si="21"/>
        <v>{location: new google.maps.LatLng(37.712, -122.47), weight: 0},</v>
      </c>
      <c r="Y200" t="str">
        <f t="shared" si="22"/>
        <v>{location: new google.maps.LatLng(37.712, -122.47), weight: 0},</v>
      </c>
    </row>
    <row r="201" spans="1:25" x14ac:dyDescent="0.2">
      <c r="A201">
        <v>37.712000000000003</v>
      </c>
      <c r="B201">
        <v>-122.467</v>
      </c>
      <c r="C201">
        <v>0</v>
      </c>
      <c r="D201">
        <v>3</v>
      </c>
      <c r="E201">
        <v>1</v>
      </c>
      <c r="F201">
        <v>1</v>
      </c>
      <c r="G201">
        <v>2</v>
      </c>
      <c r="H201">
        <v>0</v>
      </c>
      <c r="I201">
        <v>15</v>
      </c>
      <c r="J201">
        <v>4</v>
      </c>
      <c r="K201">
        <v>2</v>
      </c>
      <c r="L201">
        <v>21</v>
      </c>
      <c r="M201">
        <f>VLOOKUP(H201,AE$2:$AJ$12,6,TRUE)</f>
        <v>0</v>
      </c>
      <c r="N201">
        <f>VLOOKUP(I201,AF$2:$AJ$12,5,TRUE)</f>
        <v>8</v>
      </c>
      <c r="O201">
        <f>VLOOKUP(J201,AG$2:$AJ$12,4,TRUE)</f>
        <v>6</v>
      </c>
      <c r="P201">
        <f>VLOOKUP(K201,AH$2:$AJ$12,3,TRUE)</f>
        <v>7</v>
      </c>
      <c r="Q201">
        <f>VLOOKUP(L201,AI$2:$AJ$12,2,TRUE)</f>
        <v>8</v>
      </c>
      <c r="T201" t="str">
        <f t="shared" si="23"/>
        <v>Crimepoint.create(latitude:37.712, longitude:-122.467, drugdrink:0, misdemean:8, theft:6, violent:7, total:8, drugdrinkct:0, misdemeanct:15, theftct:4, violentct:2, totalct:21)</v>
      </c>
      <c r="U201" t="str">
        <f t="shared" si="24"/>
        <v>{location: new google.maps.LatLng(37.712, -122.467), weight: 0},</v>
      </c>
      <c r="V201" t="str">
        <f t="shared" si="19"/>
        <v>{location: new google.maps.LatLng(37.712, -122.467), weight: 3},</v>
      </c>
      <c r="W201" t="str">
        <f t="shared" si="20"/>
        <v>{location: new google.maps.LatLng(37.712, -122.467), weight: 1},</v>
      </c>
      <c r="X201" t="str">
        <f t="shared" si="21"/>
        <v>{location: new google.maps.LatLng(37.712, -122.467), weight: 1},</v>
      </c>
      <c r="Y201" t="str">
        <f t="shared" si="22"/>
        <v>{location: new google.maps.LatLng(37.712, -122.467), weight: 2},</v>
      </c>
    </row>
    <row r="202" spans="1:25" x14ac:dyDescent="0.2">
      <c r="A202">
        <v>37.712000000000003</v>
      </c>
      <c r="B202">
        <v>-122.465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3</v>
      </c>
      <c r="J202">
        <v>1</v>
      </c>
      <c r="K202">
        <v>0</v>
      </c>
      <c r="L202">
        <v>4</v>
      </c>
      <c r="M202">
        <f>VLOOKUP(H202,AE$2:$AJ$12,6,TRUE)</f>
        <v>0</v>
      </c>
      <c r="N202">
        <f>VLOOKUP(I202,AF$2:$AJ$12,5,TRUE)</f>
        <v>5</v>
      </c>
      <c r="O202">
        <f>VLOOKUP(J202,AG$2:$AJ$12,4,TRUE)</f>
        <v>3</v>
      </c>
      <c r="P202">
        <f>VLOOKUP(K202,AH$2:$AJ$12,3,TRUE)</f>
        <v>0</v>
      </c>
      <c r="Q202">
        <f>VLOOKUP(L202,AI$2:$AJ$12,2,TRUE)</f>
        <v>3</v>
      </c>
      <c r="T202" t="str">
        <f t="shared" si="23"/>
        <v>Crimepoint.create(latitude:37.712, longitude:-122.465, drugdrink:0, misdemean:5, theft:3, violent:0, total:3, drugdrinkct:0, misdemeanct:3, theftct:1, violentct:0, totalct:4)</v>
      </c>
      <c r="U202" t="str">
        <f t="shared" si="24"/>
        <v>{location: new google.maps.LatLng(37.712, -122.465), weight: 0},</v>
      </c>
      <c r="V202" t="str">
        <f t="shared" si="19"/>
        <v>{location: new google.maps.LatLng(37.712, -122.465), weight: 1},</v>
      </c>
      <c r="W202" t="str">
        <f t="shared" si="20"/>
        <v>{location: new google.maps.LatLng(37.712, -122.465), weight: 0},</v>
      </c>
      <c r="X202" t="str">
        <f t="shared" si="21"/>
        <v>{location: new google.maps.LatLng(37.712, -122.465), weight: 0},</v>
      </c>
      <c r="Y202" t="str">
        <f t="shared" si="22"/>
        <v>{location: new google.maps.LatLng(37.712, -122.465), weight: 0},</v>
      </c>
    </row>
    <row r="203" spans="1:25" x14ac:dyDescent="0.2">
      <c r="A203">
        <v>37.712000000000003</v>
      </c>
      <c r="B203">
        <v>-122.46299999999999</v>
      </c>
      <c r="C203">
        <v>0</v>
      </c>
      <c r="D203">
        <v>0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4</v>
      </c>
      <c r="K203">
        <v>3</v>
      </c>
      <c r="L203">
        <v>7</v>
      </c>
      <c r="M203">
        <f>VLOOKUP(H203,AE$2:$AJ$12,6,TRUE)</f>
        <v>0</v>
      </c>
      <c r="N203">
        <f>VLOOKUP(I203,AF$2:$AJ$12,5,TRUE)</f>
        <v>0</v>
      </c>
      <c r="O203">
        <f>VLOOKUP(J203,AG$2:$AJ$12,4,TRUE)</f>
        <v>6</v>
      </c>
      <c r="P203">
        <f>VLOOKUP(K203,AH$2:$AJ$12,3,TRUE)</f>
        <v>8</v>
      </c>
      <c r="Q203">
        <f>VLOOKUP(L203,AI$2:$AJ$12,2,TRUE)</f>
        <v>5</v>
      </c>
      <c r="T203" t="str">
        <f t="shared" si="23"/>
        <v>Crimepoint.create(latitude:37.712, longitude:-122.463, drugdrink:0, misdemean:0, theft:6, violent:8, total:5, drugdrinkct:0, misdemeanct:0, theftct:4, violentct:3, totalct:7)</v>
      </c>
      <c r="U203" t="str">
        <f t="shared" si="24"/>
        <v>{location: new google.maps.LatLng(37.712, -122.463), weight: 0},</v>
      </c>
      <c r="V203" t="str">
        <f t="shared" si="19"/>
        <v>{location: new google.maps.LatLng(37.712, -122.463), weight: 0},</v>
      </c>
      <c r="W203" t="str">
        <f t="shared" si="20"/>
        <v>{location: new google.maps.LatLng(37.712, -122.463), weight: 1},</v>
      </c>
      <c r="X203" t="str">
        <f t="shared" si="21"/>
        <v>{location: new google.maps.LatLng(37.712, -122.463), weight: 2},</v>
      </c>
      <c r="Y203" t="str">
        <f t="shared" si="22"/>
        <v>{location: new google.maps.LatLng(37.712, -122.463), weight: 1},</v>
      </c>
    </row>
    <row r="204" spans="1:25" x14ac:dyDescent="0.2">
      <c r="A204">
        <v>37.712000000000003</v>
      </c>
      <c r="B204">
        <v>-122.461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3</v>
      </c>
      <c r="K204">
        <v>2</v>
      </c>
      <c r="L204">
        <v>5</v>
      </c>
      <c r="M204">
        <f>VLOOKUP(H204,AE$2:$AJ$12,6,TRUE)</f>
        <v>0</v>
      </c>
      <c r="N204">
        <f>VLOOKUP(I204,AF$2:$AJ$12,5,TRUE)</f>
        <v>0</v>
      </c>
      <c r="O204">
        <f>VLOOKUP(J204,AG$2:$AJ$12,4,TRUE)</f>
        <v>5</v>
      </c>
      <c r="P204">
        <f>VLOOKUP(K204,AH$2:$AJ$12,3,TRUE)</f>
        <v>7</v>
      </c>
      <c r="Q204">
        <f>VLOOKUP(L204,AI$2:$AJ$12,2,TRUE)</f>
        <v>4</v>
      </c>
      <c r="T204" t="str">
        <f t="shared" si="23"/>
        <v>Crimepoint.create(latitude:37.712, longitude:-122.461, drugdrink:0, misdemean:0, theft:5, violent:7, total:4, drugdrinkct:0, misdemeanct:0, theftct:3, violentct:2, totalct:5)</v>
      </c>
      <c r="U204" t="str">
        <f t="shared" si="24"/>
        <v>{location: new google.maps.LatLng(37.712, -122.461), weight: 0},</v>
      </c>
      <c r="V204" t="str">
        <f t="shared" si="19"/>
        <v>{location: new google.maps.LatLng(37.712, -122.461), weight: 0},</v>
      </c>
      <c r="W204" t="str">
        <f t="shared" si="20"/>
        <v>{location: new google.maps.LatLng(37.712, -122.461), weight: 0},</v>
      </c>
      <c r="X204" t="str">
        <f t="shared" si="21"/>
        <v>{location: new google.maps.LatLng(37.712, -122.461), weight: 1},</v>
      </c>
      <c r="Y204" t="str">
        <f t="shared" si="22"/>
        <v>{location: new google.maps.LatLng(37.712, -122.461), weight: 0},</v>
      </c>
    </row>
    <row r="205" spans="1:25" x14ac:dyDescent="0.2">
      <c r="A205">
        <v>37.712000000000003</v>
      </c>
      <c r="B205">
        <v>-122.459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2</v>
      </c>
      <c r="M205">
        <f>VLOOKUP(H205,AE$2:$AJ$12,6,TRUE)</f>
        <v>0</v>
      </c>
      <c r="N205">
        <f>VLOOKUP(I205,AF$2:$AJ$12,5,TRUE)</f>
        <v>2</v>
      </c>
      <c r="O205">
        <f>VLOOKUP(J205,AG$2:$AJ$12,4,TRUE)</f>
        <v>3</v>
      </c>
      <c r="P205">
        <f>VLOOKUP(K205,AH$2:$AJ$12,3,TRUE)</f>
        <v>0</v>
      </c>
      <c r="Q205">
        <f>VLOOKUP(L205,AI$2:$AJ$12,2,TRUE)</f>
        <v>1</v>
      </c>
      <c r="T205" t="str">
        <f t="shared" si="23"/>
        <v>Crimepoint.create(latitude:37.712, longitude:-122.459, drugdrink:0, misdemean:2, theft:3, violent:0, total:1, drugdrinkct:0, misdemeanct:1, theftct:1, violentct:0, totalct:2)</v>
      </c>
      <c r="U205" t="str">
        <f t="shared" si="24"/>
        <v>{location: new google.maps.LatLng(37.712, -122.459), weight: 0},</v>
      </c>
      <c r="V205" t="str">
        <f t="shared" si="19"/>
        <v>{location: new google.maps.LatLng(37.712, -122.459), weight: 0},</v>
      </c>
      <c r="W205" t="str">
        <f t="shared" si="20"/>
        <v>{location: new google.maps.LatLng(37.712, -122.459), weight: 0},</v>
      </c>
      <c r="X205" t="str">
        <f t="shared" si="21"/>
        <v>{location: new google.maps.LatLng(37.712, -122.459), weight: 0},</v>
      </c>
      <c r="Y205" t="str">
        <f t="shared" si="22"/>
        <v>{location: new google.maps.LatLng(37.712, -122.459), weight: 0},</v>
      </c>
    </row>
    <row r="206" spans="1:25" x14ac:dyDescent="0.2">
      <c r="A206">
        <v>37.712000000000003</v>
      </c>
      <c r="B206">
        <v>-122.458</v>
      </c>
      <c r="C206">
        <v>0</v>
      </c>
      <c r="D206">
        <v>1</v>
      </c>
      <c r="E206">
        <v>1</v>
      </c>
      <c r="F206">
        <v>3</v>
      </c>
      <c r="G206">
        <v>1</v>
      </c>
      <c r="H206">
        <v>0</v>
      </c>
      <c r="I206">
        <v>4</v>
      </c>
      <c r="J206">
        <v>8</v>
      </c>
      <c r="K206">
        <v>4</v>
      </c>
      <c r="L206">
        <v>16</v>
      </c>
      <c r="M206">
        <f>VLOOKUP(H206,AE$2:$AJ$12,6,TRUE)</f>
        <v>0</v>
      </c>
      <c r="N206">
        <f>VLOOKUP(I206,AF$2:$AJ$12,5,TRUE)</f>
        <v>6</v>
      </c>
      <c r="O206">
        <f>VLOOKUP(J206,AG$2:$AJ$12,4,TRUE)</f>
        <v>8</v>
      </c>
      <c r="P206">
        <f>VLOOKUP(K206,AH$2:$AJ$12,3,TRUE)</f>
        <v>8</v>
      </c>
      <c r="Q206">
        <f>VLOOKUP(L206,AI$2:$AJ$12,2,TRUE)</f>
        <v>7</v>
      </c>
      <c r="T206" t="str">
        <f t="shared" si="23"/>
        <v>Crimepoint.create(latitude:37.712, longitude:-122.458, drugdrink:0, misdemean:6, theft:8, violent:8, total:7, drugdrinkct:0, misdemeanct:4, theftct:8, violentct:4, totalct:16)</v>
      </c>
      <c r="U206" t="str">
        <f t="shared" si="24"/>
        <v>{location: new google.maps.LatLng(37.712, -122.458), weight: 0},</v>
      </c>
      <c r="V206" t="str">
        <f t="shared" si="19"/>
        <v>{location: new google.maps.LatLng(37.712, -122.458), weight: 1},</v>
      </c>
      <c r="W206" t="str">
        <f t="shared" si="20"/>
        <v>{location: new google.maps.LatLng(37.712, -122.458), weight: 1},</v>
      </c>
      <c r="X206" t="str">
        <f t="shared" si="21"/>
        <v>{location: new google.maps.LatLng(37.712, -122.458), weight: 3},</v>
      </c>
      <c r="Y206" t="str">
        <f t="shared" si="22"/>
        <v>{location: new google.maps.LatLng(37.712, -122.458), weight: 1},</v>
      </c>
    </row>
    <row r="207" spans="1:25" x14ac:dyDescent="0.2">
      <c r="A207">
        <v>37.712000000000003</v>
      </c>
      <c r="B207">
        <v>-122.456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3</v>
      </c>
      <c r="J207">
        <v>5</v>
      </c>
      <c r="K207">
        <v>0</v>
      </c>
      <c r="L207">
        <v>8</v>
      </c>
      <c r="M207">
        <f>VLOOKUP(H207,AE$2:$AJ$12,6,TRUE)</f>
        <v>0</v>
      </c>
      <c r="N207">
        <f>VLOOKUP(I207,AF$2:$AJ$12,5,TRUE)</f>
        <v>5</v>
      </c>
      <c r="O207">
        <f>VLOOKUP(J207,AG$2:$AJ$12,4,TRUE)</f>
        <v>7</v>
      </c>
      <c r="P207">
        <f>VLOOKUP(K207,AH$2:$AJ$12,3,TRUE)</f>
        <v>0</v>
      </c>
      <c r="Q207">
        <f>VLOOKUP(L207,AI$2:$AJ$12,2,TRUE)</f>
        <v>5</v>
      </c>
      <c r="T207" t="str">
        <f t="shared" si="23"/>
        <v>Crimepoint.create(latitude:37.712, longitude:-122.456, drugdrink:0, misdemean:5, theft:7, violent:0, total:5, drugdrinkct:0, misdemeanct:3, theftct:5, violentct:0, totalct:8)</v>
      </c>
      <c r="U207" t="str">
        <f t="shared" si="24"/>
        <v>{location: new google.maps.LatLng(37.712, -122.456), weight: 0},</v>
      </c>
      <c r="V207" t="str">
        <f t="shared" si="19"/>
        <v>{location: new google.maps.LatLng(37.712, -122.456), weight: 1},</v>
      </c>
      <c r="W207" t="str">
        <f t="shared" si="20"/>
        <v>{location: new google.maps.LatLng(37.712, -122.456), weight: 1},</v>
      </c>
      <c r="X207" t="str">
        <f t="shared" si="21"/>
        <v>{location: new google.maps.LatLng(37.712, -122.456), weight: 0},</v>
      </c>
      <c r="Y207" t="str">
        <f t="shared" si="22"/>
        <v>{location: new google.maps.LatLng(37.712, -122.456), weight: 1},</v>
      </c>
    </row>
    <row r="208" spans="1:25" x14ac:dyDescent="0.2">
      <c r="A208">
        <v>37.712000000000003</v>
      </c>
      <c r="B208">
        <v>-122.455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2</v>
      </c>
      <c r="J208">
        <v>2</v>
      </c>
      <c r="K208">
        <v>2</v>
      </c>
      <c r="L208">
        <v>6</v>
      </c>
      <c r="M208">
        <f>VLOOKUP(H208,AE$2:$AJ$12,6,TRUE)</f>
        <v>0</v>
      </c>
      <c r="N208">
        <f>VLOOKUP(I208,AF$2:$AJ$12,5,TRUE)</f>
        <v>4</v>
      </c>
      <c r="O208">
        <f>VLOOKUP(J208,AG$2:$AJ$12,4,TRUE)</f>
        <v>4</v>
      </c>
      <c r="P208">
        <f>VLOOKUP(K208,AH$2:$AJ$12,3,TRUE)</f>
        <v>7</v>
      </c>
      <c r="Q208">
        <f>VLOOKUP(L208,AI$2:$AJ$12,2,TRUE)</f>
        <v>4</v>
      </c>
      <c r="T208" t="str">
        <f t="shared" si="23"/>
        <v>Crimepoint.create(latitude:37.712, longitude:-122.455, drugdrink:0, misdemean:4, theft:4, violent:7, total:4, drugdrinkct:0, misdemeanct:2, theftct:2, violentct:2, totalct:6)</v>
      </c>
      <c r="U208" t="str">
        <f t="shared" si="24"/>
        <v>{location: new google.maps.LatLng(37.712, -122.455), weight: 0},</v>
      </c>
      <c r="V208" t="str">
        <f t="shared" si="19"/>
        <v>{location: new google.maps.LatLng(37.712, -122.455), weight: 0},</v>
      </c>
      <c r="W208" t="str">
        <f t="shared" si="20"/>
        <v>{location: new google.maps.LatLng(37.712, -122.455), weight: 0},</v>
      </c>
      <c r="X208" t="str">
        <f t="shared" si="21"/>
        <v>{location: new google.maps.LatLng(37.712, -122.455), weight: 1},</v>
      </c>
      <c r="Y208" t="str">
        <f t="shared" si="22"/>
        <v>{location: new google.maps.LatLng(37.712, -122.455), weight: 0},</v>
      </c>
    </row>
    <row r="209" spans="1:25" x14ac:dyDescent="0.2">
      <c r="A209">
        <v>37.712000000000003</v>
      </c>
      <c r="B209">
        <v>-122.453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6</v>
      </c>
      <c r="J209">
        <v>7</v>
      </c>
      <c r="K209">
        <v>1</v>
      </c>
      <c r="L209">
        <v>14</v>
      </c>
      <c r="M209">
        <f>VLOOKUP(H209,AE$2:$AJ$12,6,TRUE)</f>
        <v>0</v>
      </c>
      <c r="N209">
        <f>VLOOKUP(I209,AF$2:$AJ$12,5,TRUE)</f>
        <v>7</v>
      </c>
      <c r="O209">
        <f>VLOOKUP(J209,AG$2:$AJ$12,4,TRUE)</f>
        <v>7</v>
      </c>
      <c r="P209">
        <f>VLOOKUP(K209,AH$2:$AJ$12,3,TRUE)</f>
        <v>7</v>
      </c>
      <c r="Q209">
        <f>VLOOKUP(L209,AI$2:$AJ$12,2,TRUE)</f>
        <v>7</v>
      </c>
      <c r="T209" t="str">
        <f t="shared" si="23"/>
        <v>Crimepoint.create(latitude:37.712, longitude:-122.453, drugdrink:0, misdemean:7, theft:7, violent:7, total:7, drugdrinkct:0, misdemeanct:6, theftct:7, violentct:1, totalct:14)</v>
      </c>
      <c r="U209" t="str">
        <f t="shared" si="24"/>
        <v>{location: new google.maps.LatLng(37.712, -122.453), weight: 0},</v>
      </c>
      <c r="V209" t="str">
        <f t="shared" si="19"/>
        <v>{location: new google.maps.LatLng(37.712, -122.453), weight: 1},</v>
      </c>
      <c r="W209" t="str">
        <f t="shared" si="20"/>
        <v>{location: new google.maps.LatLng(37.712, -122.453), weight: 1},</v>
      </c>
      <c r="X209" t="str">
        <f t="shared" si="21"/>
        <v>{location: new google.maps.LatLng(37.712, -122.453), weight: 1},</v>
      </c>
      <c r="Y209" t="str">
        <f t="shared" si="22"/>
        <v>{location: new google.maps.LatLng(37.712, -122.453), weight: 1},</v>
      </c>
    </row>
    <row r="210" spans="1:25" x14ac:dyDescent="0.2">
      <c r="A210">
        <v>37.712000000000003</v>
      </c>
      <c r="B210">
        <v>-122.452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6</v>
      </c>
      <c r="J210">
        <v>3</v>
      </c>
      <c r="K210">
        <v>0</v>
      </c>
      <c r="L210">
        <v>10</v>
      </c>
      <c r="M210">
        <f>VLOOKUP(H210,AE$2:$AJ$12,6,TRUE)</f>
        <v>8</v>
      </c>
      <c r="N210">
        <f>VLOOKUP(I210,AF$2:$AJ$12,5,TRUE)</f>
        <v>7</v>
      </c>
      <c r="O210">
        <f>VLOOKUP(J210,AG$2:$AJ$12,4,TRUE)</f>
        <v>5</v>
      </c>
      <c r="P210">
        <f>VLOOKUP(K210,AH$2:$AJ$12,3,TRUE)</f>
        <v>0</v>
      </c>
      <c r="Q210">
        <f>VLOOKUP(L210,AI$2:$AJ$12,2,TRUE)</f>
        <v>6</v>
      </c>
      <c r="T210" t="str">
        <f t="shared" si="23"/>
        <v>Crimepoint.create(latitude:37.712, longitude:-122.452, drugdrink:8, misdemean:7, theft:5, violent:0, total:6, drugdrinkct:1, misdemeanct:6, theftct:3, violentct:0, totalct:10)</v>
      </c>
      <c r="U210" t="str">
        <f t="shared" si="24"/>
        <v>{location: new google.maps.LatLng(37.712, -122.452), weight: 1},</v>
      </c>
      <c r="V210" t="str">
        <f t="shared" si="19"/>
        <v>{location: new google.maps.LatLng(37.712, -122.452), weight: 1},</v>
      </c>
      <c r="W210" t="str">
        <f t="shared" si="20"/>
        <v>{location: new google.maps.LatLng(37.712, -122.452), weight: 0},</v>
      </c>
      <c r="X210" t="str">
        <f t="shared" si="21"/>
        <v>{location: new google.maps.LatLng(37.712, -122.452), weight: 0},</v>
      </c>
      <c r="Y210" t="str">
        <f t="shared" si="22"/>
        <v>{location: new google.maps.LatLng(37.712, -122.452), weight: 1},</v>
      </c>
    </row>
    <row r="211" spans="1:25" x14ac:dyDescent="0.2">
      <c r="A211">
        <v>37.712000000000003</v>
      </c>
      <c r="B211">
        <v>-122.45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5</v>
      </c>
      <c r="K211">
        <v>0</v>
      </c>
      <c r="L211">
        <v>5</v>
      </c>
      <c r="M211">
        <f>VLOOKUP(H211,AE$2:$AJ$12,6,TRUE)</f>
        <v>0</v>
      </c>
      <c r="N211">
        <f>VLOOKUP(I211,AF$2:$AJ$12,5,TRUE)</f>
        <v>0</v>
      </c>
      <c r="O211">
        <f>VLOOKUP(J211,AG$2:$AJ$12,4,TRUE)</f>
        <v>7</v>
      </c>
      <c r="P211">
        <f>VLOOKUP(K211,AH$2:$AJ$12,3,TRUE)</f>
        <v>0</v>
      </c>
      <c r="Q211">
        <f>VLOOKUP(L211,AI$2:$AJ$12,2,TRUE)</f>
        <v>4</v>
      </c>
      <c r="T211" t="str">
        <f t="shared" si="23"/>
        <v>Crimepoint.create(latitude:37.712, longitude:-122.45, drugdrink:0, misdemean:0, theft:7, violent:0, total:4, drugdrinkct:0, misdemeanct:0, theftct:5, violentct:0, totalct:5)</v>
      </c>
      <c r="U211" t="str">
        <f t="shared" si="24"/>
        <v>{location: new google.maps.LatLng(37.712, -122.45), weight: 0},</v>
      </c>
      <c r="V211" t="str">
        <f t="shared" si="19"/>
        <v>{location: new google.maps.LatLng(37.712, -122.45), weight: 0},</v>
      </c>
      <c r="W211" t="str">
        <f t="shared" si="20"/>
        <v>{location: new google.maps.LatLng(37.712, -122.45), weight: 1},</v>
      </c>
      <c r="X211" t="str">
        <f t="shared" si="21"/>
        <v>{location: new google.maps.LatLng(37.712, -122.45), weight: 0},</v>
      </c>
      <c r="Y211" t="str">
        <f t="shared" si="22"/>
        <v>{location: new google.maps.LatLng(37.712, -122.45), weight: 0},</v>
      </c>
    </row>
    <row r="212" spans="1:25" x14ac:dyDescent="0.2">
      <c r="A212">
        <v>37.712000000000003</v>
      </c>
      <c r="B212">
        <v>-122.449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</v>
      </c>
      <c r="K212">
        <v>0</v>
      </c>
      <c r="L212">
        <v>3</v>
      </c>
      <c r="M212">
        <f>VLOOKUP(H212,AE$2:$AJ$12,6,TRUE)</f>
        <v>0</v>
      </c>
      <c r="N212">
        <f>VLOOKUP(I212,AF$2:$AJ$12,5,TRUE)</f>
        <v>0</v>
      </c>
      <c r="O212">
        <f>VLOOKUP(J212,AG$2:$AJ$12,4,TRUE)</f>
        <v>5</v>
      </c>
      <c r="P212">
        <f>VLOOKUP(K212,AH$2:$AJ$12,3,TRUE)</f>
        <v>0</v>
      </c>
      <c r="Q212">
        <f>VLOOKUP(L212,AI$2:$AJ$12,2,TRUE)</f>
        <v>2</v>
      </c>
      <c r="T212" t="str">
        <f t="shared" si="23"/>
        <v>Crimepoint.create(latitude:37.712, longitude:-122.449, drugdrink:0, misdemean:0, theft:5, violent:0, total:2, drugdrinkct:0, misdemeanct:0, theftct:3, violentct:0, totalct:3)</v>
      </c>
      <c r="U212" t="str">
        <f t="shared" si="24"/>
        <v>{location: new google.maps.LatLng(37.712, -122.449), weight: 0},</v>
      </c>
      <c r="V212" t="str">
        <f t="shared" si="19"/>
        <v>{location: new google.maps.LatLng(37.712, -122.449), weight: 0},</v>
      </c>
      <c r="W212" t="str">
        <f t="shared" si="20"/>
        <v>{location: new google.maps.LatLng(37.712, -122.449), weight: 0},</v>
      </c>
      <c r="X212" t="str">
        <f t="shared" si="21"/>
        <v>{location: new google.maps.LatLng(37.712, -122.449), weight: 0},</v>
      </c>
      <c r="Y212" t="str">
        <f t="shared" si="22"/>
        <v>{location: new google.maps.LatLng(37.712, -122.449), weight: 0},</v>
      </c>
    </row>
    <row r="213" spans="1:25" x14ac:dyDescent="0.2">
      <c r="A213">
        <v>37.712000000000003</v>
      </c>
      <c r="B213">
        <v>-122.44799999999999</v>
      </c>
      <c r="C213">
        <v>0</v>
      </c>
      <c r="D213">
        <v>1</v>
      </c>
      <c r="E213">
        <v>0</v>
      </c>
      <c r="F213">
        <v>4</v>
      </c>
      <c r="G213">
        <v>1</v>
      </c>
      <c r="H213">
        <v>0</v>
      </c>
      <c r="I213">
        <v>5</v>
      </c>
      <c r="J213">
        <v>3</v>
      </c>
      <c r="K213">
        <v>6</v>
      </c>
      <c r="L213">
        <v>14</v>
      </c>
      <c r="M213">
        <f>VLOOKUP(H213,AE$2:$AJ$12,6,TRUE)</f>
        <v>0</v>
      </c>
      <c r="N213">
        <f>VLOOKUP(I213,AF$2:$AJ$12,5,TRUE)</f>
        <v>6</v>
      </c>
      <c r="O213">
        <f>VLOOKUP(J213,AG$2:$AJ$12,4,TRUE)</f>
        <v>5</v>
      </c>
      <c r="P213">
        <f>VLOOKUP(K213,AH$2:$AJ$12,3,TRUE)</f>
        <v>9</v>
      </c>
      <c r="Q213">
        <f>VLOOKUP(L213,AI$2:$AJ$12,2,TRUE)</f>
        <v>7</v>
      </c>
      <c r="T213" t="str">
        <f t="shared" si="23"/>
        <v>Crimepoint.create(latitude:37.712, longitude:-122.448, drugdrink:0, misdemean:6, theft:5, violent:9, total:7, drugdrinkct:0, misdemeanct:5, theftct:3, violentct:6, totalct:14)</v>
      </c>
      <c r="U213" t="str">
        <f t="shared" si="24"/>
        <v>{location: new google.maps.LatLng(37.712, -122.448), weight: 0},</v>
      </c>
      <c r="V213" t="str">
        <f t="shared" si="19"/>
        <v>{location: new google.maps.LatLng(37.712, -122.448), weight: 1},</v>
      </c>
      <c r="W213" t="str">
        <f t="shared" si="20"/>
        <v>{location: new google.maps.LatLng(37.712, -122.448), weight: 0},</v>
      </c>
      <c r="X213" t="str">
        <f t="shared" si="21"/>
        <v>{location: new google.maps.LatLng(37.712, -122.448), weight: 4},</v>
      </c>
      <c r="Y213" t="str">
        <f t="shared" si="22"/>
        <v>{location: new google.maps.LatLng(37.712, -122.448), weight: 1},</v>
      </c>
    </row>
    <row r="214" spans="1:25" x14ac:dyDescent="0.2">
      <c r="A214">
        <v>37.712000000000003</v>
      </c>
      <c r="B214">
        <v>-122.447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</v>
      </c>
      <c r="M214">
        <f>VLOOKUP(H214,AE$2:$AJ$12,6,TRUE)</f>
        <v>0</v>
      </c>
      <c r="N214">
        <f>VLOOKUP(I214,AF$2:$AJ$12,5,TRUE)</f>
        <v>2</v>
      </c>
      <c r="O214">
        <f>VLOOKUP(J214,AG$2:$AJ$12,4,TRUE)</f>
        <v>0</v>
      </c>
      <c r="P214">
        <f>VLOOKUP(K214,AH$2:$AJ$12,3,TRUE)</f>
        <v>0</v>
      </c>
      <c r="Q214">
        <f>VLOOKUP(L214,AI$2:$AJ$12,2,TRUE)</f>
        <v>0</v>
      </c>
      <c r="T214" t="str">
        <f t="shared" si="23"/>
        <v>Crimepoint.create(latitude:37.712, longitude:-122.447, drugdrink:0, misdemean:2, theft:0, violent:0, total:0, drugdrinkct:0, misdemeanct:1, theftct:0, violentct:0, totalct:1)</v>
      </c>
      <c r="U214" t="str">
        <f t="shared" si="24"/>
        <v>{location: new google.maps.LatLng(37.712, -122.447), weight: 0},</v>
      </c>
      <c r="V214" t="str">
        <f t="shared" si="19"/>
        <v>{location: new google.maps.LatLng(37.712, -122.447), weight: 0},</v>
      </c>
      <c r="W214" t="str">
        <f t="shared" si="20"/>
        <v>{location: new google.maps.LatLng(37.712, -122.447), weight: 0},</v>
      </c>
      <c r="X214" t="str">
        <f t="shared" si="21"/>
        <v>{location: new google.maps.LatLng(37.712, -122.447), weight: 0},</v>
      </c>
      <c r="Y214" t="str">
        <f t="shared" si="22"/>
        <v>{location: new google.maps.LatLng(37.712, -122.447), weight: 0},</v>
      </c>
    </row>
    <row r="215" spans="1:25" x14ac:dyDescent="0.2">
      <c r="A215">
        <v>37.712000000000003</v>
      </c>
      <c r="B215">
        <v>-122.446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2</v>
      </c>
      <c r="J215">
        <v>1</v>
      </c>
      <c r="K215">
        <v>2</v>
      </c>
      <c r="L215">
        <v>5</v>
      </c>
      <c r="M215">
        <f>VLOOKUP(H215,AE$2:$AJ$12,6,TRUE)</f>
        <v>0</v>
      </c>
      <c r="N215">
        <f>VLOOKUP(I215,AF$2:$AJ$12,5,TRUE)</f>
        <v>4</v>
      </c>
      <c r="O215">
        <f>VLOOKUP(J215,AG$2:$AJ$12,4,TRUE)</f>
        <v>3</v>
      </c>
      <c r="P215">
        <f>VLOOKUP(K215,AH$2:$AJ$12,3,TRUE)</f>
        <v>7</v>
      </c>
      <c r="Q215">
        <f>VLOOKUP(L215,AI$2:$AJ$12,2,TRUE)</f>
        <v>4</v>
      </c>
      <c r="T215" t="str">
        <f t="shared" si="23"/>
        <v>Crimepoint.create(latitude:37.712, longitude:-122.446, drugdrink:0, misdemean:4, theft:3, violent:7, total:4, drugdrinkct:0, misdemeanct:2, theftct:1, violentct:2, totalct:5)</v>
      </c>
      <c r="U215" t="str">
        <f t="shared" si="24"/>
        <v>{location: new google.maps.LatLng(37.712, -122.446), weight: 0},</v>
      </c>
      <c r="V215" t="str">
        <f t="shared" si="19"/>
        <v>{location: new google.maps.LatLng(37.712, -122.446), weight: 0},</v>
      </c>
      <c r="W215" t="str">
        <f t="shared" si="20"/>
        <v>{location: new google.maps.LatLng(37.712, -122.446), weight: 0},</v>
      </c>
      <c r="X215" t="str">
        <f t="shared" si="21"/>
        <v>{location: new google.maps.LatLng(37.712, -122.446), weight: 1},</v>
      </c>
      <c r="Y215" t="str">
        <f t="shared" si="22"/>
        <v>{location: new google.maps.LatLng(37.712, -122.446), weight: 0},</v>
      </c>
    </row>
    <row r="216" spans="1:25" x14ac:dyDescent="0.2">
      <c r="A216">
        <v>37.712000000000003</v>
      </c>
      <c r="B216">
        <v>-122.44499999999999</v>
      </c>
      <c r="C216">
        <v>0</v>
      </c>
      <c r="D216">
        <v>2</v>
      </c>
      <c r="E216">
        <v>0</v>
      </c>
      <c r="F216">
        <v>3</v>
      </c>
      <c r="G216">
        <v>1</v>
      </c>
      <c r="H216">
        <v>0</v>
      </c>
      <c r="I216">
        <v>9</v>
      </c>
      <c r="J216">
        <v>1</v>
      </c>
      <c r="K216">
        <v>4</v>
      </c>
      <c r="L216">
        <v>14</v>
      </c>
      <c r="M216">
        <f>VLOOKUP(H216,AE$2:$AJ$12,6,TRUE)</f>
        <v>0</v>
      </c>
      <c r="N216">
        <f>VLOOKUP(I216,AF$2:$AJ$12,5,TRUE)</f>
        <v>7</v>
      </c>
      <c r="O216">
        <f>VLOOKUP(J216,AG$2:$AJ$12,4,TRUE)</f>
        <v>3</v>
      </c>
      <c r="P216">
        <f>VLOOKUP(K216,AH$2:$AJ$12,3,TRUE)</f>
        <v>8</v>
      </c>
      <c r="Q216">
        <f>VLOOKUP(L216,AI$2:$AJ$12,2,TRUE)</f>
        <v>7</v>
      </c>
      <c r="T216" t="str">
        <f t="shared" si="23"/>
        <v>Crimepoint.create(latitude:37.712, longitude:-122.445, drugdrink:0, misdemean:7, theft:3, violent:8, total:7, drugdrinkct:0, misdemeanct:9, theftct:1, violentct:4, totalct:14)</v>
      </c>
      <c r="U216" t="str">
        <f t="shared" si="24"/>
        <v>{location: new google.maps.LatLng(37.712, -122.445), weight: 0},</v>
      </c>
      <c r="V216" t="str">
        <f t="shared" si="19"/>
        <v>{location: new google.maps.LatLng(37.712, -122.445), weight: 2},</v>
      </c>
      <c r="W216" t="str">
        <f t="shared" si="20"/>
        <v>{location: new google.maps.LatLng(37.712, -122.445), weight: 0},</v>
      </c>
      <c r="X216" t="str">
        <f t="shared" si="21"/>
        <v>{location: new google.maps.LatLng(37.712, -122.445), weight: 3},</v>
      </c>
      <c r="Y216" t="str">
        <f t="shared" si="22"/>
        <v>{location: new google.maps.LatLng(37.712, -122.445), weight: 1},</v>
      </c>
    </row>
    <row r="217" spans="1:25" x14ac:dyDescent="0.2">
      <c r="A217">
        <v>37.712000000000003</v>
      </c>
      <c r="B217">
        <v>-122.444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2</v>
      </c>
      <c r="K217">
        <v>0</v>
      </c>
      <c r="L217">
        <v>3</v>
      </c>
      <c r="M217">
        <f>VLOOKUP(H217,AE$2:$AJ$12,6,TRUE)</f>
        <v>0</v>
      </c>
      <c r="N217">
        <f>VLOOKUP(I217,AF$2:$AJ$12,5,TRUE)</f>
        <v>2</v>
      </c>
      <c r="O217">
        <f>VLOOKUP(J217,AG$2:$AJ$12,4,TRUE)</f>
        <v>4</v>
      </c>
      <c r="P217">
        <f>VLOOKUP(K217,AH$2:$AJ$12,3,TRUE)</f>
        <v>0</v>
      </c>
      <c r="Q217">
        <f>VLOOKUP(L217,AI$2:$AJ$12,2,TRUE)</f>
        <v>2</v>
      </c>
      <c r="T217" t="str">
        <f t="shared" si="23"/>
        <v>Crimepoint.create(latitude:37.712, longitude:-122.444, drugdrink:0, misdemean:2, theft:4, violent:0, total:2, drugdrinkct:0, misdemeanct:1, theftct:2, violentct:0, totalct:3)</v>
      </c>
      <c r="U217" t="str">
        <f t="shared" si="24"/>
        <v>{location: new google.maps.LatLng(37.712, -122.444), weight: 0},</v>
      </c>
      <c r="V217" t="str">
        <f t="shared" si="19"/>
        <v>{location: new google.maps.LatLng(37.712, -122.444), weight: 0},</v>
      </c>
      <c r="W217" t="str">
        <f t="shared" si="20"/>
        <v>{location: new google.maps.LatLng(37.712, -122.444), weight: 0},</v>
      </c>
      <c r="X217" t="str">
        <f t="shared" si="21"/>
        <v>{location: new google.maps.LatLng(37.712, -122.444), weight: 0},</v>
      </c>
      <c r="Y217" t="str">
        <f t="shared" si="22"/>
        <v>{location: new google.maps.LatLng(37.712, -122.444), weight: 0},</v>
      </c>
    </row>
    <row r="218" spans="1:25" x14ac:dyDescent="0.2">
      <c r="A218">
        <v>37.712000000000003</v>
      </c>
      <c r="B218">
        <v>-122.443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2</v>
      </c>
      <c r="K218">
        <v>0</v>
      </c>
      <c r="L218">
        <v>3</v>
      </c>
      <c r="M218">
        <f>VLOOKUP(H218,AE$2:$AJ$12,6,TRUE)</f>
        <v>0</v>
      </c>
      <c r="N218">
        <f>VLOOKUP(I218,AF$2:$AJ$12,5,TRUE)</f>
        <v>2</v>
      </c>
      <c r="O218">
        <f>VLOOKUP(J218,AG$2:$AJ$12,4,TRUE)</f>
        <v>4</v>
      </c>
      <c r="P218">
        <f>VLOOKUP(K218,AH$2:$AJ$12,3,TRUE)</f>
        <v>0</v>
      </c>
      <c r="Q218">
        <f>VLOOKUP(L218,AI$2:$AJ$12,2,TRUE)</f>
        <v>2</v>
      </c>
      <c r="T218" t="str">
        <f t="shared" si="23"/>
        <v>Crimepoint.create(latitude:37.712, longitude:-122.443, drugdrink:0, misdemean:2, theft:4, violent:0, total:2, drugdrinkct:0, misdemeanct:1, theftct:2, violentct:0, totalct:3)</v>
      </c>
      <c r="U218" t="str">
        <f t="shared" si="24"/>
        <v>{location: new google.maps.LatLng(37.712, -122.443), weight: 0},</v>
      </c>
      <c r="V218" t="str">
        <f t="shared" si="19"/>
        <v>{location: new google.maps.LatLng(37.712, -122.443), weight: 0},</v>
      </c>
      <c r="W218" t="str">
        <f t="shared" si="20"/>
        <v>{location: new google.maps.LatLng(37.712, -122.443), weight: 0},</v>
      </c>
      <c r="X218" t="str">
        <f t="shared" si="21"/>
        <v>{location: new google.maps.LatLng(37.712, -122.443), weight: 0},</v>
      </c>
      <c r="Y218" t="str">
        <f t="shared" si="22"/>
        <v>{location: new google.maps.LatLng(37.712, -122.443), weight: 0},</v>
      </c>
    </row>
    <row r="219" spans="1:25" x14ac:dyDescent="0.2">
      <c r="A219">
        <v>37.712000000000003</v>
      </c>
      <c r="B219">
        <v>-122.44199999999999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</v>
      </c>
      <c r="K219">
        <v>0</v>
      </c>
      <c r="L219">
        <v>3</v>
      </c>
      <c r="M219">
        <f>VLOOKUP(H219,AE$2:$AJ$12,6,TRUE)</f>
        <v>0</v>
      </c>
      <c r="N219">
        <f>VLOOKUP(I219,AF$2:$AJ$12,5,TRUE)</f>
        <v>0</v>
      </c>
      <c r="O219">
        <f>VLOOKUP(J219,AG$2:$AJ$12,4,TRUE)</f>
        <v>5</v>
      </c>
      <c r="P219">
        <f>VLOOKUP(K219,AH$2:$AJ$12,3,TRUE)</f>
        <v>0</v>
      </c>
      <c r="Q219">
        <f>VLOOKUP(L219,AI$2:$AJ$12,2,TRUE)</f>
        <v>2</v>
      </c>
      <c r="T219" t="str">
        <f t="shared" si="23"/>
        <v>Crimepoint.create(latitude:37.712, longitude:-122.442, drugdrink:0, misdemean:0, theft:5, violent:0, total:2, drugdrinkct:0, misdemeanct:0, theftct:3, violentct:0, totalct:3)</v>
      </c>
      <c r="U219" t="str">
        <f t="shared" si="24"/>
        <v>{location: new google.maps.LatLng(37.712, -122.442), weight: 0},</v>
      </c>
      <c r="V219" t="str">
        <f t="shared" si="19"/>
        <v>{location: new google.maps.LatLng(37.712, -122.442), weight: 0},</v>
      </c>
      <c r="W219" t="str">
        <f t="shared" si="20"/>
        <v>{location: new google.maps.LatLng(37.712, -122.442), weight: 0},</v>
      </c>
      <c r="X219" t="str">
        <f t="shared" si="21"/>
        <v>{location: new google.maps.LatLng(37.712, -122.442), weight: 0},</v>
      </c>
      <c r="Y219" t="str">
        <f t="shared" si="22"/>
        <v>{location: new google.maps.LatLng(37.712, -122.442), weight: 0},</v>
      </c>
    </row>
    <row r="220" spans="1:25" x14ac:dyDescent="0.2">
      <c r="A220">
        <v>37.712000000000003</v>
      </c>
      <c r="B220">
        <v>-122.441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2</v>
      </c>
      <c r="J220">
        <v>1</v>
      </c>
      <c r="K220">
        <v>1</v>
      </c>
      <c r="L220">
        <v>4</v>
      </c>
      <c r="M220">
        <f>VLOOKUP(H220,AE$2:$AJ$12,6,TRUE)</f>
        <v>0</v>
      </c>
      <c r="N220">
        <f>VLOOKUP(I220,AF$2:$AJ$12,5,TRUE)</f>
        <v>4</v>
      </c>
      <c r="O220">
        <f>VLOOKUP(J220,AG$2:$AJ$12,4,TRUE)</f>
        <v>3</v>
      </c>
      <c r="P220">
        <f>VLOOKUP(K220,AH$2:$AJ$12,3,TRUE)</f>
        <v>7</v>
      </c>
      <c r="Q220">
        <f>VLOOKUP(L220,AI$2:$AJ$12,2,TRUE)</f>
        <v>3</v>
      </c>
      <c r="T220" t="str">
        <f t="shared" si="23"/>
        <v>Crimepoint.create(latitude:37.712, longitude:-122.441, drugdrink:0, misdemean:4, theft:3, violent:7, total:3, drugdrinkct:0, misdemeanct:2, theftct:1, violentct:1, totalct:4)</v>
      </c>
      <c r="U220" t="str">
        <f t="shared" si="24"/>
        <v>{location: new google.maps.LatLng(37.712, -122.441), weight: 0},</v>
      </c>
      <c r="V220" t="str">
        <f t="shared" si="19"/>
        <v>{location: new google.maps.LatLng(37.712, -122.441), weight: 0},</v>
      </c>
      <c r="W220" t="str">
        <f t="shared" si="20"/>
        <v>{location: new google.maps.LatLng(37.712, -122.441), weight: 0},</v>
      </c>
      <c r="X220" t="str">
        <f t="shared" si="21"/>
        <v>{location: new google.maps.LatLng(37.712, -122.441), weight: 1},</v>
      </c>
      <c r="Y220" t="str">
        <f t="shared" si="22"/>
        <v>{location: new google.maps.LatLng(37.712, -122.441), weight: 0},</v>
      </c>
    </row>
    <row r="221" spans="1:25" x14ac:dyDescent="0.2">
      <c r="A221">
        <v>37.712000000000003</v>
      </c>
      <c r="B221">
        <v>-122.44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2</v>
      </c>
      <c r="M221">
        <f>VLOOKUP(H221,AE$2:$AJ$12,6,TRUE)</f>
        <v>0</v>
      </c>
      <c r="N221">
        <f>VLOOKUP(I221,AF$2:$AJ$12,5,TRUE)</f>
        <v>2</v>
      </c>
      <c r="O221">
        <f>VLOOKUP(J221,AG$2:$AJ$12,4,TRUE)</f>
        <v>3</v>
      </c>
      <c r="P221">
        <f>VLOOKUP(K221,AH$2:$AJ$12,3,TRUE)</f>
        <v>0</v>
      </c>
      <c r="Q221">
        <f>VLOOKUP(L221,AI$2:$AJ$12,2,TRUE)</f>
        <v>1</v>
      </c>
      <c r="T221" t="str">
        <f t="shared" si="23"/>
        <v>Crimepoint.create(latitude:37.712, longitude:-122.44, drugdrink:0, misdemean:2, theft:3, violent:0, total:1, drugdrinkct:0, misdemeanct:1, theftct:1, violentct:0, totalct:2)</v>
      </c>
      <c r="U221" t="str">
        <f t="shared" si="24"/>
        <v>{location: new google.maps.LatLng(37.712, -122.44), weight: 0},</v>
      </c>
      <c r="V221" t="str">
        <f t="shared" si="19"/>
        <v>{location: new google.maps.LatLng(37.712, -122.44), weight: 0},</v>
      </c>
      <c r="W221" t="str">
        <f t="shared" si="20"/>
        <v>{location: new google.maps.LatLng(37.712, -122.44), weight: 0},</v>
      </c>
      <c r="X221" t="str">
        <f t="shared" si="21"/>
        <v>{location: new google.maps.LatLng(37.712, -122.44), weight: 0},</v>
      </c>
      <c r="Y221" t="str">
        <f t="shared" si="22"/>
        <v>{location: new google.maps.LatLng(37.712, -122.44), weight: 0},</v>
      </c>
    </row>
    <row r="222" spans="1:25" x14ac:dyDescent="0.2">
      <c r="A222">
        <v>37.712000000000003</v>
      </c>
      <c r="B222">
        <v>-122.43899999999999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6</v>
      </c>
      <c r="J222">
        <v>2</v>
      </c>
      <c r="K222">
        <v>0</v>
      </c>
      <c r="L222">
        <v>8</v>
      </c>
      <c r="M222">
        <f>VLOOKUP(H222,AE$2:$AJ$12,6,TRUE)</f>
        <v>0</v>
      </c>
      <c r="N222">
        <f>VLOOKUP(I222,AF$2:$AJ$12,5,TRUE)</f>
        <v>7</v>
      </c>
      <c r="O222">
        <f>VLOOKUP(J222,AG$2:$AJ$12,4,TRUE)</f>
        <v>4</v>
      </c>
      <c r="P222">
        <f>VLOOKUP(K222,AH$2:$AJ$12,3,TRUE)</f>
        <v>0</v>
      </c>
      <c r="Q222">
        <f>VLOOKUP(L222,AI$2:$AJ$12,2,TRUE)</f>
        <v>5</v>
      </c>
      <c r="T222" t="str">
        <f t="shared" si="23"/>
        <v>Crimepoint.create(latitude:37.712, longitude:-122.439, drugdrink:0, misdemean:7, theft:4, violent:0, total:5, drugdrinkct:0, misdemeanct:6, theftct:2, violentct:0, totalct:8)</v>
      </c>
      <c r="U222" t="str">
        <f t="shared" si="24"/>
        <v>{location: new google.maps.LatLng(37.712, -122.439), weight: 0},</v>
      </c>
      <c r="V222" t="str">
        <f t="shared" si="19"/>
        <v>{location: new google.maps.LatLng(37.712, -122.439), weight: 1},</v>
      </c>
      <c r="W222" t="str">
        <f t="shared" si="20"/>
        <v>{location: new google.maps.LatLng(37.712, -122.439), weight: 0},</v>
      </c>
      <c r="X222" t="str">
        <f t="shared" si="21"/>
        <v>{location: new google.maps.LatLng(37.712, -122.439), weight: 0},</v>
      </c>
      <c r="Y222" t="str">
        <f t="shared" si="22"/>
        <v>{location: new google.maps.LatLng(37.712, -122.439), weight: 1},</v>
      </c>
    </row>
    <row r="223" spans="1:25" x14ac:dyDescent="0.2">
      <c r="A223">
        <v>37.712000000000003</v>
      </c>
      <c r="B223">
        <v>-122.438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f>VLOOKUP(H223,AE$2:$AJ$12,6,TRUE)</f>
        <v>0</v>
      </c>
      <c r="N223">
        <f>VLOOKUP(I223,AF$2:$AJ$12,5,TRUE)</f>
        <v>2</v>
      </c>
      <c r="O223">
        <f>VLOOKUP(J223,AG$2:$AJ$12,4,TRUE)</f>
        <v>0</v>
      </c>
      <c r="P223">
        <f>VLOOKUP(K223,AH$2:$AJ$12,3,TRUE)</f>
        <v>0</v>
      </c>
      <c r="Q223">
        <f>VLOOKUP(L223,AI$2:$AJ$12,2,TRUE)</f>
        <v>0</v>
      </c>
      <c r="T223" t="str">
        <f t="shared" si="23"/>
        <v>Crimepoint.create(latitude:37.712, longitude:-122.438, drugdrink:0, misdemean:2, theft:0, violent:0, total:0, drugdrinkct:0, misdemeanct:1, theftct:0, violentct:0, totalct:1)</v>
      </c>
      <c r="U223" t="str">
        <f t="shared" si="24"/>
        <v>{location: new google.maps.LatLng(37.712, -122.438), weight: 0},</v>
      </c>
      <c r="V223" t="str">
        <f t="shared" si="19"/>
        <v>{location: new google.maps.LatLng(37.712, -122.438), weight: 0},</v>
      </c>
      <c r="W223" t="str">
        <f t="shared" si="20"/>
        <v>{location: new google.maps.LatLng(37.712, -122.438), weight: 0},</v>
      </c>
      <c r="X223" t="str">
        <f t="shared" si="21"/>
        <v>{location: new google.maps.LatLng(37.712, -122.438), weight: 0},</v>
      </c>
      <c r="Y223" t="str">
        <f t="shared" si="22"/>
        <v>{location: new google.maps.LatLng(37.712, -122.438), weight: 0},</v>
      </c>
    </row>
    <row r="224" spans="1:25" x14ac:dyDescent="0.2">
      <c r="A224">
        <v>37.712000000000003</v>
      </c>
      <c r="B224">
        <v>-122.437</v>
      </c>
      <c r="C224">
        <v>0</v>
      </c>
      <c r="D224">
        <v>0</v>
      </c>
      <c r="E224">
        <v>0</v>
      </c>
      <c r="F224">
        <v>2</v>
      </c>
      <c r="G224">
        <v>0</v>
      </c>
      <c r="H224">
        <v>0</v>
      </c>
      <c r="I224">
        <v>2</v>
      </c>
      <c r="J224">
        <v>0</v>
      </c>
      <c r="K224">
        <v>3</v>
      </c>
      <c r="L224">
        <v>5</v>
      </c>
      <c r="M224">
        <f>VLOOKUP(H224,AE$2:$AJ$12,6,TRUE)</f>
        <v>0</v>
      </c>
      <c r="N224">
        <f>VLOOKUP(I224,AF$2:$AJ$12,5,TRUE)</f>
        <v>4</v>
      </c>
      <c r="O224">
        <f>VLOOKUP(J224,AG$2:$AJ$12,4,TRUE)</f>
        <v>0</v>
      </c>
      <c r="P224">
        <f>VLOOKUP(K224,AH$2:$AJ$12,3,TRUE)</f>
        <v>8</v>
      </c>
      <c r="Q224">
        <f>VLOOKUP(L224,AI$2:$AJ$12,2,TRUE)</f>
        <v>4</v>
      </c>
      <c r="T224" t="str">
        <f t="shared" si="23"/>
        <v>Crimepoint.create(latitude:37.712, longitude:-122.437, drugdrink:0, misdemean:4, theft:0, violent:8, total:4, drugdrinkct:0, misdemeanct:2, theftct:0, violentct:3, totalct:5)</v>
      </c>
      <c r="U224" t="str">
        <f t="shared" si="24"/>
        <v>{location: new google.maps.LatLng(37.712, -122.437), weight: 0},</v>
      </c>
      <c r="V224" t="str">
        <f t="shared" si="19"/>
        <v>{location: new google.maps.LatLng(37.712, -122.437), weight: 0},</v>
      </c>
      <c r="W224" t="str">
        <f t="shared" si="20"/>
        <v>{location: new google.maps.LatLng(37.712, -122.437), weight: 0},</v>
      </c>
      <c r="X224" t="str">
        <f t="shared" si="21"/>
        <v>{location: new google.maps.LatLng(37.712, -122.437), weight: 2},</v>
      </c>
      <c r="Y224" t="str">
        <f t="shared" si="22"/>
        <v>{location: new google.maps.LatLng(37.712, -122.437), weight: 0},</v>
      </c>
    </row>
    <row r="225" spans="1:25" x14ac:dyDescent="0.2">
      <c r="A225">
        <v>37.712000000000003</v>
      </c>
      <c r="B225">
        <v>-122.43600000000001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4</v>
      </c>
      <c r="J225">
        <v>0</v>
      </c>
      <c r="K225">
        <v>0</v>
      </c>
      <c r="L225">
        <v>5</v>
      </c>
      <c r="M225">
        <f>VLOOKUP(H225,AE$2:$AJ$12,6,TRUE)</f>
        <v>8</v>
      </c>
      <c r="N225">
        <f>VLOOKUP(I225,AF$2:$AJ$12,5,TRUE)</f>
        <v>6</v>
      </c>
      <c r="O225">
        <f>VLOOKUP(J225,AG$2:$AJ$12,4,TRUE)</f>
        <v>0</v>
      </c>
      <c r="P225">
        <f>VLOOKUP(K225,AH$2:$AJ$12,3,TRUE)</f>
        <v>0</v>
      </c>
      <c r="Q225">
        <f>VLOOKUP(L225,AI$2:$AJ$12,2,TRUE)</f>
        <v>4</v>
      </c>
      <c r="T225" t="str">
        <f t="shared" si="23"/>
        <v>Crimepoint.create(latitude:37.712, longitude:-122.436, drugdrink:8, misdemean:6, theft:0, violent:0, total:4, drugdrinkct:1, misdemeanct:4, theftct:0, violentct:0, totalct:5)</v>
      </c>
      <c r="U225" t="str">
        <f t="shared" si="24"/>
        <v>{location: new google.maps.LatLng(37.712, -122.436), weight: 1},</v>
      </c>
      <c r="V225" t="str">
        <f t="shared" si="19"/>
        <v>{location: new google.maps.LatLng(37.712, -122.436), weight: 1},</v>
      </c>
      <c r="W225" t="str">
        <f t="shared" si="20"/>
        <v>{location: new google.maps.LatLng(37.712, -122.436), weight: 0},</v>
      </c>
      <c r="X225" t="str">
        <f t="shared" si="21"/>
        <v>{location: new google.maps.LatLng(37.712, -122.436), weight: 0},</v>
      </c>
      <c r="Y225" t="str">
        <f t="shared" si="22"/>
        <v>{location: new google.maps.LatLng(37.712, -122.436), weight: 0},</v>
      </c>
    </row>
    <row r="226" spans="1:25" x14ac:dyDescent="0.2">
      <c r="A226">
        <v>37.712000000000003</v>
      </c>
      <c r="B226">
        <v>-122.435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0</v>
      </c>
      <c r="I226">
        <v>6</v>
      </c>
      <c r="J226">
        <v>0</v>
      </c>
      <c r="K226">
        <v>1</v>
      </c>
      <c r="L226">
        <v>7</v>
      </c>
      <c r="M226">
        <f>VLOOKUP(H226,AE$2:$AJ$12,6,TRUE)</f>
        <v>0</v>
      </c>
      <c r="N226">
        <f>VLOOKUP(I226,AF$2:$AJ$12,5,TRUE)</f>
        <v>7</v>
      </c>
      <c r="O226">
        <f>VLOOKUP(J226,AG$2:$AJ$12,4,TRUE)</f>
        <v>0</v>
      </c>
      <c r="P226">
        <f>VLOOKUP(K226,AH$2:$AJ$12,3,TRUE)</f>
        <v>7</v>
      </c>
      <c r="Q226">
        <f>VLOOKUP(L226,AI$2:$AJ$12,2,TRUE)</f>
        <v>5</v>
      </c>
      <c r="T226" t="str">
        <f t="shared" si="23"/>
        <v>Crimepoint.create(latitude:37.712, longitude:-122.435, drugdrink:0, misdemean:7, theft:0, violent:7, total:5, drugdrinkct:0, misdemeanct:6, theftct:0, violentct:1, totalct:7)</v>
      </c>
      <c r="U226" t="str">
        <f t="shared" si="24"/>
        <v>{location: new google.maps.LatLng(37.712, -122.435), weight: 0},</v>
      </c>
      <c r="V226" t="str">
        <f t="shared" si="19"/>
        <v>{location: new google.maps.LatLng(37.712, -122.435), weight: 1},</v>
      </c>
      <c r="W226" t="str">
        <f t="shared" si="20"/>
        <v>{location: new google.maps.LatLng(37.712, -122.435), weight: 0},</v>
      </c>
      <c r="X226" t="str">
        <f t="shared" si="21"/>
        <v>{location: new google.maps.LatLng(37.712, -122.435), weight: 1},</v>
      </c>
      <c r="Y226" t="str">
        <f t="shared" si="22"/>
        <v>{location: new google.maps.LatLng(37.712, -122.435), weight: 1},</v>
      </c>
    </row>
    <row r="227" spans="1:25" x14ac:dyDescent="0.2">
      <c r="A227">
        <v>37.712000000000003</v>
      </c>
      <c r="B227">
        <v>-122.434</v>
      </c>
      <c r="C227">
        <v>0</v>
      </c>
      <c r="D227">
        <v>2</v>
      </c>
      <c r="E227">
        <v>0</v>
      </c>
      <c r="F227">
        <v>1</v>
      </c>
      <c r="G227">
        <v>1</v>
      </c>
      <c r="H227">
        <v>0</v>
      </c>
      <c r="I227">
        <v>7</v>
      </c>
      <c r="J227">
        <v>1</v>
      </c>
      <c r="K227">
        <v>2</v>
      </c>
      <c r="L227">
        <v>10</v>
      </c>
      <c r="M227">
        <f>VLOOKUP(H227,AE$2:$AJ$12,6,TRUE)</f>
        <v>0</v>
      </c>
      <c r="N227">
        <f>VLOOKUP(I227,AF$2:$AJ$12,5,TRUE)</f>
        <v>7</v>
      </c>
      <c r="O227">
        <f>VLOOKUP(J227,AG$2:$AJ$12,4,TRUE)</f>
        <v>3</v>
      </c>
      <c r="P227">
        <f>VLOOKUP(K227,AH$2:$AJ$12,3,TRUE)</f>
        <v>7</v>
      </c>
      <c r="Q227">
        <f>VLOOKUP(L227,AI$2:$AJ$12,2,TRUE)</f>
        <v>6</v>
      </c>
      <c r="T227" t="str">
        <f t="shared" si="23"/>
        <v>Crimepoint.create(latitude:37.712, longitude:-122.434, drugdrink:0, misdemean:7, theft:3, violent:7, total:6, drugdrinkct:0, misdemeanct:7, theftct:1, violentct:2, totalct:10)</v>
      </c>
      <c r="U227" t="str">
        <f t="shared" si="24"/>
        <v>{location: new google.maps.LatLng(37.712, -122.434), weight: 0},</v>
      </c>
      <c r="V227" t="str">
        <f t="shared" si="19"/>
        <v>{location: new google.maps.LatLng(37.712, -122.434), weight: 2},</v>
      </c>
      <c r="W227" t="str">
        <f t="shared" si="20"/>
        <v>{location: new google.maps.LatLng(37.712, -122.434), weight: 0},</v>
      </c>
      <c r="X227" t="str">
        <f t="shared" si="21"/>
        <v>{location: new google.maps.LatLng(37.712, -122.434), weight: 1},</v>
      </c>
      <c r="Y227" t="str">
        <f t="shared" si="22"/>
        <v>{location: new google.maps.LatLng(37.712, -122.434), weight: 1},</v>
      </c>
    </row>
    <row r="228" spans="1:25" x14ac:dyDescent="0.2">
      <c r="A228">
        <v>37.712000000000003</v>
      </c>
      <c r="B228">
        <v>-122.43300000000001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5</v>
      </c>
      <c r="J228">
        <v>1</v>
      </c>
      <c r="K228">
        <v>0</v>
      </c>
      <c r="L228">
        <v>6</v>
      </c>
      <c r="M228">
        <f>VLOOKUP(H228,AE$2:$AJ$12,6,TRUE)</f>
        <v>0</v>
      </c>
      <c r="N228">
        <f>VLOOKUP(I228,AF$2:$AJ$12,5,TRUE)</f>
        <v>6</v>
      </c>
      <c r="O228">
        <f>VLOOKUP(J228,AG$2:$AJ$12,4,TRUE)</f>
        <v>3</v>
      </c>
      <c r="P228">
        <f>VLOOKUP(K228,AH$2:$AJ$12,3,TRUE)</f>
        <v>0</v>
      </c>
      <c r="Q228">
        <f>VLOOKUP(L228,AI$2:$AJ$12,2,TRUE)</f>
        <v>4</v>
      </c>
      <c r="T228" t="str">
        <f t="shared" si="23"/>
        <v>Crimepoint.create(latitude:37.712, longitude:-122.433, drugdrink:0, misdemean:6, theft:3, violent:0, total:4, drugdrinkct:0, misdemeanct:5, theftct:1, violentct:0, totalct:6)</v>
      </c>
      <c r="U228" t="str">
        <f t="shared" si="24"/>
        <v>{location: new google.maps.LatLng(37.712, -122.433), weight: 0},</v>
      </c>
      <c r="V228" t="str">
        <f t="shared" si="19"/>
        <v>{location: new google.maps.LatLng(37.712, -122.433), weight: 1},</v>
      </c>
      <c r="W228" t="str">
        <f t="shared" si="20"/>
        <v>{location: new google.maps.LatLng(37.712, -122.433), weight: 0},</v>
      </c>
      <c r="X228" t="str">
        <f t="shared" si="21"/>
        <v>{location: new google.maps.LatLng(37.712, -122.433), weight: 0},</v>
      </c>
      <c r="Y228" t="str">
        <f t="shared" si="22"/>
        <v>{location: new google.maps.LatLng(37.712, -122.433), weight: 0},</v>
      </c>
    </row>
    <row r="229" spans="1:25" x14ac:dyDescent="0.2">
      <c r="A229">
        <v>37.712000000000003</v>
      </c>
      <c r="B229">
        <v>-122.432</v>
      </c>
      <c r="C229">
        <v>0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0</v>
      </c>
      <c r="J229">
        <v>1</v>
      </c>
      <c r="K229">
        <v>3</v>
      </c>
      <c r="L229">
        <v>4</v>
      </c>
      <c r="M229">
        <f>VLOOKUP(H229,AE$2:$AJ$12,6,TRUE)</f>
        <v>0</v>
      </c>
      <c r="N229">
        <f>VLOOKUP(I229,AF$2:$AJ$12,5,TRUE)</f>
        <v>0</v>
      </c>
      <c r="O229">
        <f>VLOOKUP(J229,AG$2:$AJ$12,4,TRUE)</f>
        <v>3</v>
      </c>
      <c r="P229">
        <f>VLOOKUP(K229,AH$2:$AJ$12,3,TRUE)</f>
        <v>8</v>
      </c>
      <c r="Q229">
        <f>VLOOKUP(L229,AI$2:$AJ$12,2,TRUE)</f>
        <v>3</v>
      </c>
      <c r="T229" t="str">
        <f t="shared" si="23"/>
        <v>Crimepoint.create(latitude:37.712, longitude:-122.432, drugdrink:0, misdemean:0, theft:3, violent:8, total:3, drugdrinkct:0, misdemeanct:0, theftct:1, violentct:3, totalct:4)</v>
      </c>
      <c r="U229" t="str">
        <f t="shared" si="24"/>
        <v>{location: new google.maps.LatLng(37.712, -122.432), weight: 0},</v>
      </c>
      <c r="V229" t="str">
        <f t="shared" si="19"/>
        <v>{location: new google.maps.LatLng(37.712, -122.432), weight: 0},</v>
      </c>
      <c r="W229" t="str">
        <f t="shared" si="20"/>
        <v>{location: new google.maps.LatLng(37.712, -122.432), weight: 0},</v>
      </c>
      <c r="X229" t="str">
        <f t="shared" si="21"/>
        <v>{location: new google.maps.LatLng(37.712, -122.432), weight: 2},</v>
      </c>
      <c r="Y229" t="str">
        <f t="shared" si="22"/>
        <v>{location: new google.maps.LatLng(37.712, -122.432), weight: 0},</v>
      </c>
    </row>
    <row r="230" spans="1:25" x14ac:dyDescent="0.2">
      <c r="A230">
        <v>37.712000000000003</v>
      </c>
      <c r="B230">
        <v>-122.431</v>
      </c>
      <c r="C230">
        <v>0</v>
      </c>
      <c r="D230">
        <v>2</v>
      </c>
      <c r="E230">
        <v>1</v>
      </c>
      <c r="F230">
        <v>1</v>
      </c>
      <c r="G230">
        <v>1</v>
      </c>
      <c r="H230">
        <v>0</v>
      </c>
      <c r="I230">
        <v>7</v>
      </c>
      <c r="J230">
        <v>5</v>
      </c>
      <c r="K230">
        <v>1</v>
      </c>
      <c r="L230">
        <v>13</v>
      </c>
      <c r="M230">
        <f>VLOOKUP(H230,AE$2:$AJ$12,6,TRUE)</f>
        <v>0</v>
      </c>
      <c r="N230">
        <f>VLOOKUP(I230,AF$2:$AJ$12,5,TRUE)</f>
        <v>7</v>
      </c>
      <c r="O230">
        <f>VLOOKUP(J230,AG$2:$AJ$12,4,TRUE)</f>
        <v>7</v>
      </c>
      <c r="P230">
        <f>VLOOKUP(K230,AH$2:$AJ$12,3,TRUE)</f>
        <v>7</v>
      </c>
      <c r="Q230">
        <f>VLOOKUP(L230,AI$2:$AJ$12,2,TRUE)</f>
        <v>7</v>
      </c>
      <c r="T230" t="str">
        <f t="shared" si="23"/>
        <v>Crimepoint.create(latitude:37.712, longitude:-122.431, drugdrink:0, misdemean:7, theft:7, violent:7, total:7, drugdrinkct:0, misdemeanct:7, theftct:5, violentct:1, totalct:13)</v>
      </c>
      <c r="U230" t="str">
        <f t="shared" si="24"/>
        <v>{location: new google.maps.LatLng(37.712, -122.431), weight: 0},</v>
      </c>
      <c r="V230" t="str">
        <f t="shared" si="19"/>
        <v>{location: new google.maps.LatLng(37.712, -122.431), weight: 2},</v>
      </c>
      <c r="W230" t="str">
        <f t="shared" si="20"/>
        <v>{location: new google.maps.LatLng(37.712, -122.431), weight: 1},</v>
      </c>
      <c r="X230" t="str">
        <f t="shared" si="21"/>
        <v>{location: new google.maps.LatLng(37.712, -122.431), weight: 1},</v>
      </c>
      <c r="Y230" t="str">
        <f t="shared" si="22"/>
        <v>{location: new google.maps.LatLng(37.712, -122.431), weight: 1},</v>
      </c>
    </row>
    <row r="231" spans="1:25" x14ac:dyDescent="0.2">
      <c r="A231">
        <v>37.712000000000003</v>
      </c>
      <c r="B231">
        <v>-122.428</v>
      </c>
      <c r="C231">
        <v>1</v>
      </c>
      <c r="D231">
        <v>5</v>
      </c>
      <c r="E231">
        <v>1</v>
      </c>
      <c r="F231">
        <v>4</v>
      </c>
      <c r="G231">
        <v>3</v>
      </c>
      <c r="H231">
        <v>2</v>
      </c>
      <c r="I231">
        <v>24</v>
      </c>
      <c r="J231">
        <v>9</v>
      </c>
      <c r="K231">
        <v>6</v>
      </c>
      <c r="L231">
        <v>41</v>
      </c>
      <c r="M231">
        <f>VLOOKUP(H231,AE$2:$AJ$12,6,TRUE)</f>
        <v>9</v>
      </c>
      <c r="N231">
        <f>VLOOKUP(I231,AF$2:$AJ$12,5,TRUE)</f>
        <v>9</v>
      </c>
      <c r="O231">
        <f>VLOOKUP(J231,AG$2:$AJ$12,4,TRUE)</f>
        <v>8</v>
      </c>
      <c r="P231">
        <f>VLOOKUP(K231,AH$2:$AJ$12,3,TRUE)</f>
        <v>9</v>
      </c>
      <c r="Q231">
        <f>VLOOKUP(L231,AI$2:$AJ$12,2,TRUE)</f>
        <v>9</v>
      </c>
      <c r="T231" t="str">
        <f t="shared" si="23"/>
        <v>Crimepoint.create(latitude:37.712, longitude:-122.428, drugdrink:9, misdemean:9, theft:8, violent:9, total:9, drugdrinkct:2, misdemeanct:24, theftct:9, violentct:6, totalct:41)</v>
      </c>
      <c r="U231" t="str">
        <f t="shared" si="24"/>
        <v>{location: new google.maps.LatLng(37.712, -122.428), weight: 1},</v>
      </c>
      <c r="V231" t="str">
        <f t="shared" si="19"/>
        <v>{location: new google.maps.LatLng(37.712, -122.428), weight: 5},</v>
      </c>
      <c r="W231" t="str">
        <f t="shared" si="20"/>
        <v>{location: new google.maps.LatLng(37.712, -122.428), weight: 1},</v>
      </c>
      <c r="X231" t="str">
        <f t="shared" si="21"/>
        <v>{location: new google.maps.LatLng(37.712, -122.428), weight: 4},</v>
      </c>
      <c r="Y231" t="str">
        <f t="shared" si="22"/>
        <v>{location: new google.maps.LatLng(37.712, -122.428), weight: 3},</v>
      </c>
    </row>
    <row r="232" spans="1:25" x14ac:dyDescent="0.2">
      <c r="A232">
        <v>37.712000000000003</v>
      </c>
      <c r="B232">
        <v>-122.42100000000001</v>
      </c>
      <c r="C232">
        <v>1</v>
      </c>
      <c r="D232">
        <v>10</v>
      </c>
      <c r="E232">
        <v>2</v>
      </c>
      <c r="F232">
        <v>30</v>
      </c>
      <c r="G232">
        <v>8</v>
      </c>
      <c r="H232">
        <v>1</v>
      </c>
      <c r="I232">
        <v>43</v>
      </c>
      <c r="J232">
        <v>14</v>
      </c>
      <c r="K232">
        <v>40</v>
      </c>
      <c r="L232">
        <v>98</v>
      </c>
      <c r="M232">
        <f>VLOOKUP(H232,AE$2:$AJ$12,6,TRUE)</f>
        <v>8</v>
      </c>
      <c r="N232">
        <f>VLOOKUP(I232,AF$2:$AJ$12,5,TRUE)</f>
        <v>9</v>
      </c>
      <c r="O232">
        <f>VLOOKUP(J232,AG$2:$AJ$12,4,TRUE)</f>
        <v>8</v>
      </c>
      <c r="P232">
        <f>VLOOKUP(K232,AH$2:$AJ$12,3,TRUE)</f>
        <v>9</v>
      </c>
      <c r="Q232">
        <f>VLOOKUP(L232,AI$2:$AJ$12,2,TRUE)</f>
        <v>9</v>
      </c>
      <c r="T232" t="str">
        <f t="shared" si="23"/>
        <v>Crimepoint.create(latitude:37.712, longitude:-122.421, drugdrink:8, misdemean:9, theft:8, violent:9, total:9, drugdrinkct:1, misdemeanct:43, theftct:14, violentct:40, totalct:98)</v>
      </c>
      <c r="U232" t="str">
        <f t="shared" si="24"/>
        <v>{location: new google.maps.LatLng(37.712, -122.421), weight: 1},</v>
      </c>
      <c r="V232" t="str">
        <f t="shared" si="19"/>
        <v>{location: new google.maps.LatLng(37.712, -122.421), weight: 10},</v>
      </c>
      <c r="W232" t="str">
        <f t="shared" si="20"/>
        <v>{location: new google.maps.LatLng(37.712, -122.421), weight: 2},</v>
      </c>
      <c r="X232" t="str">
        <f t="shared" si="21"/>
        <v>{location: new google.maps.LatLng(37.712, -122.421), weight: 30},</v>
      </c>
      <c r="Y232" t="str">
        <f t="shared" si="22"/>
        <v>{location: new google.maps.LatLng(37.712, -122.421), weight: 8},</v>
      </c>
    </row>
    <row r="233" spans="1:25" x14ac:dyDescent="0.2">
      <c r="A233">
        <v>37.712000000000003</v>
      </c>
      <c r="B233">
        <v>-122.419</v>
      </c>
      <c r="C233">
        <v>1</v>
      </c>
      <c r="D233">
        <v>3</v>
      </c>
      <c r="E233">
        <v>0</v>
      </c>
      <c r="F233">
        <v>1</v>
      </c>
      <c r="G233">
        <v>2</v>
      </c>
      <c r="H233">
        <v>1</v>
      </c>
      <c r="I233">
        <v>14</v>
      </c>
      <c r="J233">
        <v>2</v>
      </c>
      <c r="K233">
        <v>2</v>
      </c>
      <c r="L233">
        <v>19</v>
      </c>
      <c r="M233">
        <f>VLOOKUP(H233,AE$2:$AJ$12,6,TRUE)</f>
        <v>8</v>
      </c>
      <c r="N233">
        <f>VLOOKUP(I233,AF$2:$AJ$12,5,TRUE)</f>
        <v>8</v>
      </c>
      <c r="O233">
        <f>VLOOKUP(J233,AG$2:$AJ$12,4,TRUE)</f>
        <v>4</v>
      </c>
      <c r="P233">
        <f>VLOOKUP(K233,AH$2:$AJ$12,3,TRUE)</f>
        <v>7</v>
      </c>
      <c r="Q233">
        <f>VLOOKUP(L233,AI$2:$AJ$12,2,TRUE)</f>
        <v>7</v>
      </c>
      <c r="T233" t="str">
        <f t="shared" si="23"/>
        <v>Crimepoint.create(latitude:37.712, longitude:-122.419, drugdrink:8, misdemean:8, theft:4, violent:7, total:7, drugdrinkct:1, misdemeanct:14, theftct:2, violentct:2, totalct:19)</v>
      </c>
      <c r="U233" t="str">
        <f t="shared" si="24"/>
        <v>{location: new google.maps.LatLng(37.712, -122.419), weight: 1},</v>
      </c>
      <c r="V233" t="str">
        <f t="shared" si="19"/>
        <v>{location: new google.maps.LatLng(37.712, -122.419), weight: 3},</v>
      </c>
      <c r="W233" t="str">
        <f t="shared" si="20"/>
        <v>{location: new google.maps.LatLng(37.712, -122.419), weight: 0},</v>
      </c>
      <c r="X233" t="str">
        <f t="shared" si="21"/>
        <v>{location: new google.maps.LatLng(37.712, -122.419), weight: 1},</v>
      </c>
      <c r="Y233" t="str">
        <f t="shared" si="22"/>
        <v>{location: new google.maps.LatLng(37.712, -122.419), weight: 2},</v>
      </c>
    </row>
    <row r="234" spans="1:25" x14ac:dyDescent="0.2">
      <c r="A234">
        <v>37.712000000000003</v>
      </c>
      <c r="B234">
        <v>-122.41800000000001</v>
      </c>
      <c r="C234">
        <v>0</v>
      </c>
      <c r="D234">
        <v>4</v>
      </c>
      <c r="E234">
        <v>0</v>
      </c>
      <c r="F234">
        <v>8</v>
      </c>
      <c r="G234">
        <v>2</v>
      </c>
      <c r="H234">
        <v>0</v>
      </c>
      <c r="I234">
        <v>19</v>
      </c>
      <c r="J234">
        <v>1</v>
      </c>
      <c r="K234">
        <v>11</v>
      </c>
      <c r="L234">
        <v>31</v>
      </c>
      <c r="M234">
        <f>VLOOKUP(H234,AE$2:$AJ$12,6,TRUE)</f>
        <v>0</v>
      </c>
      <c r="N234">
        <f>VLOOKUP(I234,AF$2:$AJ$12,5,TRUE)</f>
        <v>9</v>
      </c>
      <c r="O234">
        <f>VLOOKUP(J234,AG$2:$AJ$12,4,TRUE)</f>
        <v>3</v>
      </c>
      <c r="P234">
        <f>VLOOKUP(K234,AH$2:$AJ$12,3,TRUE)</f>
        <v>9</v>
      </c>
      <c r="Q234">
        <f>VLOOKUP(L234,AI$2:$AJ$12,2,TRUE)</f>
        <v>8</v>
      </c>
      <c r="T234" t="str">
        <f t="shared" si="23"/>
        <v>Crimepoint.create(latitude:37.712, longitude:-122.418, drugdrink:0, misdemean:9, theft:3, violent:9, total:8, drugdrinkct:0, misdemeanct:19, theftct:1, violentct:11, totalct:31)</v>
      </c>
      <c r="U234" t="str">
        <f t="shared" si="24"/>
        <v>{location: new google.maps.LatLng(37.712, -122.418), weight: 0},</v>
      </c>
      <c r="V234" t="str">
        <f t="shared" si="19"/>
        <v>{location: new google.maps.LatLng(37.712, -122.418), weight: 4},</v>
      </c>
      <c r="W234" t="str">
        <f t="shared" si="20"/>
        <v>{location: new google.maps.LatLng(37.712, -122.418), weight: 0},</v>
      </c>
      <c r="X234" t="str">
        <f t="shared" si="21"/>
        <v>{location: new google.maps.LatLng(37.712, -122.418), weight: 8},</v>
      </c>
      <c r="Y234" t="str">
        <f t="shared" si="22"/>
        <v>{location: new google.maps.LatLng(37.712, -122.418), weight: 2},</v>
      </c>
    </row>
    <row r="235" spans="1:25" x14ac:dyDescent="0.2">
      <c r="A235">
        <v>37.712000000000003</v>
      </c>
      <c r="B235">
        <v>-122.417</v>
      </c>
      <c r="C235">
        <v>1</v>
      </c>
      <c r="D235">
        <v>22</v>
      </c>
      <c r="E235">
        <v>4</v>
      </c>
      <c r="F235">
        <v>53</v>
      </c>
      <c r="G235">
        <v>16</v>
      </c>
      <c r="H235">
        <v>2</v>
      </c>
      <c r="I235">
        <v>97</v>
      </c>
      <c r="J235">
        <v>27</v>
      </c>
      <c r="K235">
        <v>71</v>
      </c>
      <c r="L235">
        <v>197</v>
      </c>
      <c r="M235">
        <f>VLOOKUP(H235,AE$2:$AJ$12,6,TRUE)</f>
        <v>9</v>
      </c>
      <c r="N235">
        <f>VLOOKUP(I235,AF$2:$AJ$12,5,TRUE)</f>
        <v>9</v>
      </c>
      <c r="O235">
        <f>VLOOKUP(J235,AG$2:$AJ$12,4,TRUE)</f>
        <v>9</v>
      </c>
      <c r="P235">
        <f>VLOOKUP(K235,AH$2:$AJ$12,3,TRUE)</f>
        <v>9</v>
      </c>
      <c r="Q235">
        <f>VLOOKUP(L235,AI$2:$AJ$12,2,TRUE)</f>
        <v>9</v>
      </c>
      <c r="T235" t="str">
        <f t="shared" si="23"/>
        <v>Crimepoint.create(latitude:37.712, longitude:-122.417, drugdrink:9, misdemean:9, theft:9, violent:9, total:9, drugdrinkct:2, misdemeanct:97, theftct:27, violentct:71, totalct:197)</v>
      </c>
      <c r="U235" t="str">
        <f t="shared" si="24"/>
        <v>{location: new google.maps.LatLng(37.712, -122.417), weight: 1},</v>
      </c>
      <c r="V235" t="str">
        <f t="shared" si="19"/>
        <v>{location: new google.maps.LatLng(37.712, -122.417), weight: 22},</v>
      </c>
      <c r="W235" t="str">
        <f t="shared" si="20"/>
        <v>{location: new google.maps.LatLng(37.712, -122.417), weight: 4},</v>
      </c>
      <c r="X235" t="str">
        <f t="shared" si="21"/>
        <v>{location: new google.maps.LatLng(37.712, -122.417), weight: 53},</v>
      </c>
      <c r="Y235" t="str">
        <f t="shared" si="22"/>
        <v>{location: new google.maps.LatLng(37.712, -122.417), weight: 16},</v>
      </c>
    </row>
    <row r="236" spans="1:25" x14ac:dyDescent="0.2">
      <c r="A236">
        <v>37.712000000000003</v>
      </c>
      <c r="B236">
        <v>-122.416</v>
      </c>
      <c r="C236">
        <v>0</v>
      </c>
      <c r="D236">
        <v>2</v>
      </c>
      <c r="E236">
        <v>0</v>
      </c>
      <c r="F236">
        <v>1</v>
      </c>
      <c r="G236">
        <v>1</v>
      </c>
      <c r="H236">
        <v>0</v>
      </c>
      <c r="I236">
        <v>7</v>
      </c>
      <c r="J236">
        <v>2</v>
      </c>
      <c r="K236">
        <v>2</v>
      </c>
      <c r="L236">
        <v>11</v>
      </c>
      <c r="M236">
        <f>VLOOKUP(H236,AE$2:$AJ$12,6,TRUE)</f>
        <v>0</v>
      </c>
      <c r="N236">
        <f>VLOOKUP(I236,AF$2:$AJ$12,5,TRUE)</f>
        <v>7</v>
      </c>
      <c r="O236">
        <f>VLOOKUP(J236,AG$2:$AJ$12,4,TRUE)</f>
        <v>4</v>
      </c>
      <c r="P236">
        <f>VLOOKUP(K236,AH$2:$AJ$12,3,TRUE)</f>
        <v>7</v>
      </c>
      <c r="Q236">
        <f>VLOOKUP(L236,AI$2:$AJ$12,2,TRUE)</f>
        <v>6</v>
      </c>
      <c r="T236" t="str">
        <f t="shared" si="23"/>
        <v>Crimepoint.create(latitude:37.712, longitude:-122.416, drugdrink:0, misdemean:7, theft:4, violent:7, total:6, drugdrinkct:0, misdemeanct:7, theftct:2, violentct:2, totalct:11)</v>
      </c>
      <c r="U236" t="str">
        <f t="shared" si="24"/>
        <v>{location: new google.maps.LatLng(37.712, -122.416), weight: 0},</v>
      </c>
      <c r="V236" t="str">
        <f t="shared" si="19"/>
        <v>{location: new google.maps.LatLng(37.712, -122.416), weight: 2},</v>
      </c>
      <c r="W236" t="str">
        <f t="shared" si="20"/>
        <v>{location: new google.maps.LatLng(37.712, -122.416), weight: 0},</v>
      </c>
      <c r="X236" t="str">
        <f t="shared" si="21"/>
        <v>{location: new google.maps.LatLng(37.712, -122.416), weight: 1},</v>
      </c>
      <c r="Y236" t="str">
        <f t="shared" si="22"/>
        <v>{location: new google.maps.LatLng(37.712, -122.416), weight: 1},</v>
      </c>
    </row>
    <row r="237" spans="1:25" x14ac:dyDescent="0.2">
      <c r="A237">
        <v>37.712000000000003</v>
      </c>
      <c r="B237">
        <v>-122.41500000000001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2</v>
      </c>
      <c r="J237">
        <v>0</v>
      </c>
      <c r="K237">
        <v>1</v>
      </c>
      <c r="L237">
        <v>3</v>
      </c>
      <c r="M237">
        <f>VLOOKUP(H237,AE$2:$AJ$12,6,TRUE)</f>
        <v>0</v>
      </c>
      <c r="N237">
        <f>VLOOKUP(I237,AF$2:$AJ$12,5,TRUE)</f>
        <v>4</v>
      </c>
      <c r="O237">
        <f>VLOOKUP(J237,AG$2:$AJ$12,4,TRUE)</f>
        <v>0</v>
      </c>
      <c r="P237">
        <f>VLOOKUP(K237,AH$2:$AJ$12,3,TRUE)</f>
        <v>7</v>
      </c>
      <c r="Q237">
        <f>VLOOKUP(L237,AI$2:$AJ$12,2,TRUE)</f>
        <v>2</v>
      </c>
      <c r="T237" t="str">
        <f t="shared" si="23"/>
        <v>Crimepoint.create(latitude:37.712, longitude:-122.415, drugdrink:0, misdemean:4, theft:0, violent:7, total:2, drugdrinkct:0, misdemeanct:2, theftct:0, violentct:1, totalct:3)</v>
      </c>
      <c r="U237" t="str">
        <f t="shared" si="24"/>
        <v>{location: new google.maps.LatLng(37.712, -122.415), weight: 0},</v>
      </c>
      <c r="V237" t="str">
        <f t="shared" si="19"/>
        <v>{location: new google.maps.LatLng(37.712, -122.415), weight: 0},</v>
      </c>
      <c r="W237" t="str">
        <f t="shared" si="20"/>
        <v>{location: new google.maps.LatLng(37.712, -122.415), weight: 0},</v>
      </c>
      <c r="X237" t="str">
        <f t="shared" si="21"/>
        <v>{location: new google.maps.LatLng(37.712, -122.415), weight: 1},</v>
      </c>
      <c r="Y237" t="str">
        <f t="shared" si="22"/>
        <v>{location: new google.maps.LatLng(37.712, -122.415), weight: 0},</v>
      </c>
    </row>
    <row r="238" spans="1:25" x14ac:dyDescent="0.2">
      <c r="A238">
        <v>37.712000000000003</v>
      </c>
      <c r="B238">
        <v>-122.413</v>
      </c>
      <c r="C238">
        <v>0</v>
      </c>
      <c r="D238">
        <v>5</v>
      </c>
      <c r="E238">
        <v>0</v>
      </c>
      <c r="F238">
        <v>4</v>
      </c>
      <c r="G238">
        <v>2</v>
      </c>
      <c r="H238">
        <v>0</v>
      </c>
      <c r="I238">
        <v>21</v>
      </c>
      <c r="J238">
        <v>3</v>
      </c>
      <c r="K238">
        <v>6</v>
      </c>
      <c r="L238">
        <v>30</v>
      </c>
      <c r="M238">
        <f>VLOOKUP(H238,AE$2:$AJ$12,6,TRUE)</f>
        <v>0</v>
      </c>
      <c r="N238">
        <f>VLOOKUP(I238,AF$2:$AJ$12,5,TRUE)</f>
        <v>9</v>
      </c>
      <c r="O238">
        <f>VLOOKUP(J238,AG$2:$AJ$12,4,TRUE)</f>
        <v>5</v>
      </c>
      <c r="P238">
        <f>VLOOKUP(K238,AH$2:$AJ$12,3,TRUE)</f>
        <v>9</v>
      </c>
      <c r="Q238">
        <f>VLOOKUP(L238,AI$2:$AJ$12,2,TRUE)</f>
        <v>8</v>
      </c>
      <c r="T238" t="str">
        <f t="shared" si="23"/>
        <v>Crimepoint.create(latitude:37.712, longitude:-122.413, drugdrink:0, misdemean:9, theft:5, violent:9, total:8, drugdrinkct:0, misdemeanct:21, theftct:3, violentct:6, totalct:30)</v>
      </c>
      <c r="U238" t="str">
        <f t="shared" si="24"/>
        <v>{location: new google.maps.LatLng(37.712, -122.413), weight: 0},</v>
      </c>
      <c r="V238" t="str">
        <f t="shared" si="19"/>
        <v>{location: new google.maps.LatLng(37.712, -122.413), weight: 5},</v>
      </c>
      <c r="W238" t="str">
        <f t="shared" si="20"/>
        <v>{location: new google.maps.LatLng(37.712, -122.413), weight: 0},</v>
      </c>
      <c r="X238" t="str">
        <f t="shared" si="21"/>
        <v>{location: new google.maps.LatLng(37.712, -122.413), weight: 4},</v>
      </c>
      <c r="Y238" t="str">
        <f t="shared" si="22"/>
        <v>{location: new google.maps.LatLng(37.712, -122.413), weight: 2},</v>
      </c>
    </row>
    <row r="239" spans="1:25" x14ac:dyDescent="0.2">
      <c r="A239">
        <v>37.712000000000003</v>
      </c>
      <c r="B239">
        <v>-122.41200000000001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0</v>
      </c>
      <c r="I239">
        <v>3</v>
      </c>
      <c r="J239">
        <v>7</v>
      </c>
      <c r="K239">
        <v>0</v>
      </c>
      <c r="L239">
        <v>10</v>
      </c>
      <c r="M239">
        <f>VLOOKUP(H239,AE$2:$AJ$12,6,TRUE)</f>
        <v>0</v>
      </c>
      <c r="N239">
        <f>VLOOKUP(I239,AF$2:$AJ$12,5,TRUE)</f>
        <v>5</v>
      </c>
      <c r="O239">
        <f>VLOOKUP(J239,AG$2:$AJ$12,4,TRUE)</f>
        <v>7</v>
      </c>
      <c r="P239">
        <f>VLOOKUP(K239,AH$2:$AJ$12,3,TRUE)</f>
        <v>0</v>
      </c>
      <c r="Q239">
        <f>VLOOKUP(L239,AI$2:$AJ$12,2,TRUE)</f>
        <v>6</v>
      </c>
      <c r="T239" t="str">
        <f t="shared" si="23"/>
        <v>Crimepoint.create(latitude:37.712, longitude:-122.412, drugdrink:0, misdemean:5, theft:7, violent:0, total:6, drugdrinkct:0, misdemeanct:3, theftct:7, violentct:0, totalct:10)</v>
      </c>
      <c r="U239" t="str">
        <f t="shared" si="24"/>
        <v>{location: new google.maps.LatLng(37.712, -122.412), weight: 0},</v>
      </c>
      <c r="V239" t="str">
        <f t="shared" si="19"/>
        <v>{location: new google.maps.LatLng(37.712, -122.412), weight: 1},</v>
      </c>
      <c r="W239" t="str">
        <f t="shared" si="20"/>
        <v>{location: new google.maps.LatLng(37.712, -122.412), weight: 1},</v>
      </c>
      <c r="X239" t="str">
        <f t="shared" si="21"/>
        <v>{location: new google.maps.LatLng(37.712, -122.412), weight: 0},</v>
      </c>
      <c r="Y239" t="str">
        <f t="shared" si="22"/>
        <v>{location: new google.maps.LatLng(37.712, -122.412), weight: 1},</v>
      </c>
    </row>
    <row r="240" spans="1:25" x14ac:dyDescent="0.2">
      <c r="A240">
        <v>37.712000000000003</v>
      </c>
      <c r="B240">
        <v>-122.411</v>
      </c>
      <c r="C240">
        <v>0</v>
      </c>
      <c r="D240">
        <v>1</v>
      </c>
      <c r="E240">
        <v>1</v>
      </c>
      <c r="F240">
        <v>2</v>
      </c>
      <c r="G240">
        <v>1</v>
      </c>
      <c r="H240">
        <v>0</v>
      </c>
      <c r="I240">
        <v>6</v>
      </c>
      <c r="J240">
        <v>4</v>
      </c>
      <c r="K240">
        <v>3</v>
      </c>
      <c r="L240">
        <v>13</v>
      </c>
      <c r="M240">
        <f>VLOOKUP(H240,AE$2:$AJ$12,6,TRUE)</f>
        <v>0</v>
      </c>
      <c r="N240">
        <f>VLOOKUP(I240,AF$2:$AJ$12,5,TRUE)</f>
        <v>7</v>
      </c>
      <c r="O240">
        <f>VLOOKUP(J240,AG$2:$AJ$12,4,TRUE)</f>
        <v>6</v>
      </c>
      <c r="P240">
        <f>VLOOKUP(K240,AH$2:$AJ$12,3,TRUE)</f>
        <v>8</v>
      </c>
      <c r="Q240">
        <f>VLOOKUP(L240,AI$2:$AJ$12,2,TRUE)</f>
        <v>7</v>
      </c>
      <c r="T240" t="str">
        <f t="shared" si="23"/>
        <v>Crimepoint.create(latitude:37.712, longitude:-122.411, drugdrink:0, misdemean:7, theft:6, violent:8, total:7, drugdrinkct:0, misdemeanct:6, theftct:4, violentct:3, totalct:13)</v>
      </c>
      <c r="U240" t="str">
        <f t="shared" si="24"/>
        <v>{location: new google.maps.LatLng(37.712, -122.411), weight: 0},</v>
      </c>
      <c r="V240" t="str">
        <f t="shared" si="19"/>
        <v>{location: new google.maps.LatLng(37.712, -122.411), weight: 1},</v>
      </c>
      <c r="W240" t="str">
        <f t="shared" si="20"/>
        <v>{location: new google.maps.LatLng(37.712, -122.411), weight: 1},</v>
      </c>
      <c r="X240" t="str">
        <f t="shared" si="21"/>
        <v>{location: new google.maps.LatLng(37.712, -122.411), weight: 2},</v>
      </c>
      <c r="Y240" t="str">
        <f t="shared" si="22"/>
        <v>{location: new google.maps.LatLng(37.712, -122.411), weight: 1},</v>
      </c>
    </row>
    <row r="241" spans="1:25" x14ac:dyDescent="0.2">
      <c r="A241">
        <v>37.712000000000003</v>
      </c>
      <c r="B241">
        <v>-122.41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0</v>
      </c>
      <c r="L241">
        <v>4</v>
      </c>
      <c r="M241">
        <f>VLOOKUP(H241,AE$2:$AJ$12,6,TRUE)</f>
        <v>9</v>
      </c>
      <c r="N241">
        <f>VLOOKUP(I241,AF$2:$AJ$12,5,TRUE)</f>
        <v>2</v>
      </c>
      <c r="O241">
        <f>VLOOKUP(J241,AG$2:$AJ$12,4,TRUE)</f>
        <v>0</v>
      </c>
      <c r="P241">
        <f>VLOOKUP(K241,AH$2:$AJ$12,3,TRUE)</f>
        <v>0</v>
      </c>
      <c r="Q241">
        <f>VLOOKUP(L241,AI$2:$AJ$12,2,TRUE)</f>
        <v>3</v>
      </c>
      <c r="T241" t="str">
        <f t="shared" si="23"/>
        <v>Crimepoint.create(latitude:37.712, longitude:-122.41, drugdrink:9, misdemean:2, theft:0, violent:0, total:3, drugdrinkct:3, misdemeanct:1, theftct:0, violentct:0, totalct:4)</v>
      </c>
      <c r="U241" t="str">
        <f t="shared" si="24"/>
        <v>{location: new google.maps.LatLng(37.712, -122.41), weight: 2},</v>
      </c>
      <c r="V241" t="str">
        <f t="shared" si="19"/>
        <v>{location: new google.maps.LatLng(37.712, -122.41), weight: 0},</v>
      </c>
      <c r="W241" t="str">
        <f t="shared" si="20"/>
        <v>{location: new google.maps.LatLng(37.712, -122.41), weight: 0},</v>
      </c>
      <c r="X241" t="str">
        <f t="shared" si="21"/>
        <v>{location: new google.maps.LatLng(37.712, -122.41), weight: 0},</v>
      </c>
      <c r="Y241" t="str">
        <f t="shared" si="22"/>
        <v>{location: new google.maps.LatLng(37.712, -122.41), weight: 0},</v>
      </c>
    </row>
    <row r="242" spans="1:25" x14ac:dyDescent="0.2">
      <c r="A242">
        <v>37.712000000000003</v>
      </c>
      <c r="B242">
        <v>-122.40900000000001</v>
      </c>
      <c r="C242">
        <v>0</v>
      </c>
      <c r="D242">
        <v>1</v>
      </c>
      <c r="E242">
        <v>1</v>
      </c>
      <c r="F242">
        <v>3</v>
      </c>
      <c r="G242">
        <v>1</v>
      </c>
      <c r="H242">
        <v>0</v>
      </c>
      <c r="I242">
        <v>4</v>
      </c>
      <c r="J242">
        <v>4</v>
      </c>
      <c r="K242">
        <v>4</v>
      </c>
      <c r="L242">
        <v>12</v>
      </c>
      <c r="M242">
        <f>VLOOKUP(H242,AE$2:$AJ$12,6,TRUE)</f>
        <v>0</v>
      </c>
      <c r="N242">
        <f>VLOOKUP(I242,AF$2:$AJ$12,5,TRUE)</f>
        <v>6</v>
      </c>
      <c r="O242">
        <f>VLOOKUP(J242,AG$2:$AJ$12,4,TRUE)</f>
        <v>6</v>
      </c>
      <c r="P242">
        <f>VLOOKUP(K242,AH$2:$AJ$12,3,TRUE)</f>
        <v>8</v>
      </c>
      <c r="Q242">
        <f>VLOOKUP(L242,AI$2:$AJ$12,2,TRUE)</f>
        <v>6</v>
      </c>
      <c r="T242" t="str">
        <f t="shared" si="23"/>
        <v>Crimepoint.create(latitude:37.712, longitude:-122.409, drugdrink:0, misdemean:6, theft:6, violent:8, total:6, drugdrinkct:0, misdemeanct:4, theftct:4, violentct:4, totalct:12)</v>
      </c>
      <c r="U242" t="str">
        <f t="shared" si="24"/>
        <v>{location: new google.maps.LatLng(37.712, -122.409), weight: 0},</v>
      </c>
      <c r="V242" t="str">
        <f t="shared" si="19"/>
        <v>{location: new google.maps.LatLng(37.712, -122.409), weight: 1},</v>
      </c>
      <c r="W242" t="str">
        <f t="shared" si="20"/>
        <v>{location: new google.maps.LatLng(37.712, -122.409), weight: 1},</v>
      </c>
      <c r="X242" t="str">
        <f t="shared" si="21"/>
        <v>{location: new google.maps.LatLng(37.712, -122.409), weight: 3},</v>
      </c>
      <c r="Y242" t="str">
        <f t="shared" si="22"/>
        <v>{location: new google.maps.LatLng(37.712, -122.409), weight: 1},</v>
      </c>
    </row>
    <row r="243" spans="1:25" x14ac:dyDescent="0.2">
      <c r="A243">
        <v>37.712000000000003</v>
      </c>
      <c r="B243">
        <v>-122.408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4</v>
      </c>
      <c r="J243">
        <v>0</v>
      </c>
      <c r="K243">
        <v>1</v>
      </c>
      <c r="L243">
        <v>5</v>
      </c>
      <c r="M243">
        <f>VLOOKUP(H243,AE$2:$AJ$12,6,TRUE)</f>
        <v>0</v>
      </c>
      <c r="N243">
        <f>VLOOKUP(I243,AF$2:$AJ$12,5,TRUE)</f>
        <v>6</v>
      </c>
      <c r="O243">
        <f>VLOOKUP(J243,AG$2:$AJ$12,4,TRUE)</f>
        <v>0</v>
      </c>
      <c r="P243">
        <f>VLOOKUP(K243,AH$2:$AJ$12,3,TRUE)</f>
        <v>7</v>
      </c>
      <c r="Q243">
        <f>VLOOKUP(L243,AI$2:$AJ$12,2,TRUE)</f>
        <v>4</v>
      </c>
      <c r="T243" t="str">
        <f t="shared" si="23"/>
        <v>Crimepoint.create(latitude:37.712, longitude:-122.408, drugdrink:0, misdemean:6, theft:0, violent:7, total:4, drugdrinkct:0, misdemeanct:4, theftct:0, violentct:1, totalct:5)</v>
      </c>
      <c r="U243" t="str">
        <f t="shared" si="24"/>
        <v>{location: new google.maps.LatLng(37.712, -122.408), weight: 0},</v>
      </c>
      <c r="V243" t="str">
        <f t="shared" si="19"/>
        <v>{location: new google.maps.LatLng(37.712, -122.408), weight: 1},</v>
      </c>
      <c r="W243" t="str">
        <f t="shared" si="20"/>
        <v>{location: new google.maps.LatLng(37.712, -122.408), weight: 0},</v>
      </c>
      <c r="X243" t="str">
        <f t="shared" si="21"/>
        <v>{location: new google.maps.LatLng(37.712, -122.408), weight: 1},</v>
      </c>
      <c r="Y243" t="str">
        <f t="shared" si="22"/>
        <v>{location: new google.maps.LatLng(37.712, -122.408), weight: 0},</v>
      </c>
    </row>
    <row r="244" spans="1:25" x14ac:dyDescent="0.2">
      <c r="A244">
        <v>37.712000000000003</v>
      </c>
      <c r="B244">
        <v>-122.407</v>
      </c>
      <c r="C244">
        <v>0</v>
      </c>
      <c r="D244">
        <v>1</v>
      </c>
      <c r="E244">
        <v>1</v>
      </c>
      <c r="F244">
        <v>3</v>
      </c>
      <c r="G244">
        <v>1</v>
      </c>
      <c r="H244">
        <v>0</v>
      </c>
      <c r="I244">
        <v>5</v>
      </c>
      <c r="J244">
        <v>8</v>
      </c>
      <c r="K244">
        <v>4</v>
      </c>
      <c r="L244">
        <v>17</v>
      </c>
      <c r="M244">
        <f>VLOOKUP(H244,AE$2:$AJ$12,6,TRUE)</f>
        <v>0</v>
      </c>
      <c r="N244">
        <f>VLOOKUP(I244,AF$2:$AJ$12,5,TRUE)</f>
        <v>6</v>
      </c>
      <c r="O244">
        <f>VLOOKUP(J244,AG$2:$AJ$12,4,TRUE)</f>
        <v>8</v>
      </c>
      <c r="P244">
        <f>VLOOKUP(K244,AH$2:$AJ$12,3,TRUE)</f>
        <v>8</v>
      </c>
      <c r="Q244">
        <f>VLOOKUP(L244,AI$2:$AJ$12,2,TRUE)</f>
        <v>7</v>
      </c>
      <c r="T244" t="str">
        <f t="shared" si="23"/>
        <v>Crimepoint.create(latitude:37.712, longitude:-122.407, drugdrink:0, misdemean:6, theft:8, violent:8, total:7, drugdrinkct:0, misdemeanct:5, theftct:8, violentct:4, totalct:17)</v>
      </c>
      <c r="U244" t="str">
        <f t="shared" si="24"/>
        <v>{location: new google.maps.LatLng(37.712, -122.407), weight: 0},</v>
      </c>
      <c r="V244" t="str">
        <f t="shared" si="19"/>
        <v>{location: new google.maps.LatLng(37.712, -122.407), weight: 1},</v>
      </c>
      <c r="W244" t="str">
        <f t="shared" si="20"/>
        <v>{location: new google.maps.LatLng(37.712, -122.407), weight: 1},</v>
      </c>
      <c r="X244" t="str">
        <f t="shared" si="21"/>
        <v>{location: new google.maps.LatLng(37.712, -122.407), weight: 3},</v>
      </c>
      <c r="Y244" t="str">
        <f t="shared" si="22"/>
        <v>{location: new google.maps.LatLng(37.712, -122.407), weight: 1},</v>
      </c>
    </row>
    <row r="245" spans="1:25" x14ac:dyDescent="0.2">
      <c r="A245">
        <v>37.712000000000003</v>
      </c>
      <c r="B245">
        <v>-122.40600000000001</v>
      </c>
      <c r="C245">
        <v>1</v>
      </c>
      <c r="D245">
        <v>2</v>
      </c>
      <c r="E245">
        <v>0</v>
      </c>
      <c r="F245">
        <v>3</v>
      </c>
      <c r="G245">
        <v>1</v>
      </c>
      <c r="H245">
        <v>2</v>
      </c>
      <c r="I245">
        <v>7</v>
      </c>
      <c r="J245">
        <v>2</v>
      </c>
      <c r="K245">
        <v>4</v>
      </c>
      <c r="L245">
        <v>15</v>
      </c>
      <c r="M245">
        <f>VLOOKUP(H245,AE$2:$AJ$12,6,TRUE)</f>
        <v>9</v>
      </c>
      <c r="N245">
        <f>VLOOKUP(I245,AF$2:$AJ$12,5,TRUE)</f>
        <v>7</v>
      </c>
      <c r="O245">
        <f>VLOOKUP(J245,AG$2:$AJ$12,4,TRUE)</f>
        <v>4</v>
      </c>
      <c r="P245">
        <f>VLOOKUP(K245,AH$2:$AJ$12,3,TRUE)</f>
        <v>8</v>
      </c>
      <c r="Q245">
        <f>VLOOKUP(L245,AI$2:$AJ$12,2,TRUE)</f>
        <v>7</v>
      </c>
      <c r="T245" t="str">
        <f t="shared" si="23"/>
        <v>Crimepoint.create(latitude:37.712, longitude:-122.406, drugdrink:9, misdemean:7, theft:4, violent:8, total:7, drugdrinkct:2, misdemeanct:7, theftct:2, violentct:4, totalct:15)</v>
      </c>
      <c r="U245" t="str">
        <f t="shared" si="24"/>
        <v>{location: new google.maps.LatLng(37.712, -122.406), weight: 1},</v>
      </c>
      <c r="V245" t="str">
        <f t="shared" si="19"/>
        <v>{location: new google.maps.LatLng(37.712, -122.406), weight: 2},</v>
      </c>
      <c r="W245" t="str">
        <f t="shared" si="20"/>
        <v>{location: new google.maps.LatLng(37.712, -122.406), weight: 0},</v>
      </c>
      <c r="X245" t="str">
        <f t="shared" si="21"/>
        <v>{location: new google.maps.LatLng(37.712, -122.406), weight: 3},</v>
      </c>
      <c r="Y245" t="str">
        <f t="shared" si="22"/>
        <v>{location: new google.maps.LatLng(37.712, -122.406), weight: 1},</v>
      </c>
    </row>
    <row r="246" spans="1:25" x14ac:dyDescent="0.2">
      <c r="A246">
        <v>37.712000000000003</v>
      </c>
      <c r="B246">
        <v>-122.405</v>
      </c>
      <c r="C246">
        <v>0</v>
      </c>
      <c r="D246">
        <v>2</v>
      </c>
      <c r="E246">
        <v>0</v>
      </c>
      <c r="F246">
        <v>1</v>
      </c>
      <c r="G246">
        <v>1</v>
      </c>
      <c r="H246">
        <v>0</v>
      </c>
      <c r="I246">
        <v>9</v>
      </c>
      <c r="J246">
        <v>1</v>
      </c>
      <c r="K246">
        <v>2</v>
      </c>
      <c r="L246">
        <v>12</v>
      </c>
      <c r="M246">
        <f>VLOOKUP(H246,AE$2:$AJ$12,6,TRUE)</f>
        <v>0</v>
      </c>
      <c r="N246">
        <f>VLOOKUP(I246,AF$2:$AJ$12,5,TRUE)</f>
        <v>7</v>
      </c>
      <c r="O246">
        <f>VLOOKUP(J246,AG$2:$AJ$12,4,TRUE)</f>
        <v>3</v>
      </c>
      <c r="P246">
        <f>VLOOKUP(K246,AH$2:$AJ$12,3,TRUE)</f>
        <v>7</v>
      </c>
      <c r="Q246">
        <f>VLOOKUP(L246,AI$2:$AJ$12,2,TRUE)</f>
        <v>6</v>
      </c>
      <c r="T246" t="str">
        <f t="shared" si="23"/>
        <v>Crimepoint.create(latitude:37.712, longitude:-122.405, drugdrink:0, misdemean:7, theft:3, violent:7, total:6, drugdrinkct:0, misdemeanct:9, theftct:1, violentct:2, totalct:12)</v>
      </c>
      <c r="U246" t="str">
        <f t="shared" si="24"/>
        <v>{location: new google.maps.LatLng(37.712, -122.405), weight: 0},</v>
      </c>
      <c r="V246" t="str">
        <f t="shared" si="19"/>
        <v>{location: new google.maps.LatLng(37.712, -122.405), weight: 2},</v>
      </c>
      <c r="W246" t="str">
        <f t="shared" si="20"/>
        <v>{location: new google.maps.LatLng(37.712, -122.405), weight: 0},</v>
      </c>
      <c r="X246" t="str">
        <f t="shared" si="21"/>
        <v>{location: new google.maps.LatLng(37.712, -122.405), weight: 1},</v>
      </c>
      <c r="Y246" t="str">
        <f t="shared" si="22"/>
        <v>{location: new google.maps.LatLng(37.712, -122.405), weight: 1},</v>
      </c>
    </row>
    <row r="247" spans="1:25" x14ac:dyDescent="0.2">
      <c r="A247">
        <v>37.712000000000003</v>
      </c>
      <c r="B247">
        <v>-122.404</v>
      </c>
      <c r="C247">
        <v>0</v>
      </c>
      <c r="D247">
        <v>1</v>
      </c>
      <c r="E247">
        <v>0</v>
      </c>
      <c r="F247">
        <v>2</v>
      </c>
      <c r="G247">
        <v>1</v>
      </c>
      <c r="H247">
        <v>0</v>
      </c>
      <c r="I247">
        <v>6</v>
      </c>
      <c r="J247">
        <v>2</v>
      </c>
      <c r="K247">
        <v>3</v>
      </c>
      <c r="L247">
        <v>11</v>
      </c>
      <c r="M247">
        <f>VLOOKUP(H247,AE$2:$AJ$12,6,TRUE)</f>
        <v>0</v>
      </c>
      <c r="N247">
        <f>VLOOKUP(I247,AF$2:$AJ$12,5,TRUE)</f>
        <v>7</v>
      </c>
      <c r="O247">
        <f>VLOOKUP(J247,AG$2:$AJ$12,4,TRUE)</f>
        <v>4</v>
      </c>
      <c r="P247">
        <f>VLOOKUP(K247,AH$2:$AJ$12,3,TRUE)</f>
        <v>8</v>
      </c>
      <c r="Q247">
        <f>VLOOKUP(L247,AI$2:$AJ$12,2,TRUE)</f>
        <v>6</v>
      </c>
      <c r="T247" t="str">
        <f t="shared" si="23"/>
        <v>Crimepoint.create(latitude:37.712, longitude:-122.404, drugdrink:0, misdemean:7, theft:4, violent:8, total:6, drugdrinkct:0, misdemeanct:6, theftct:2, violentct:3, totalct:11)</v>
      </c>
      <c r="U247" t="str">
        <f t="shared" si="24"/>
        <v>{location: new google.maps.LatLng(37.712, -122.404), weight: 0},</v>
      </c>
      <c r="V247" t="str">
        <f t="shared" si="19"/>
        <v>{location: new google.maps.LatLng(37.712, -122.404), weight: 1},</v>
      </c>
      <c r="W247" t="str">
        <f t="shared" si="20"/>
        <v>{location: new google.maps.LatLng(37.712, -122.404), weight: 0},</v>
      </c>
      <c r="X247" t="str">
        <f t="shared" si="21"/>
        <v>{location: new google.maps.LatLng(37.712, -122.404), weight: 2},</v>
      </c>
      <c r="Y247" t="str">
        <f t="shared" si="22"/>
        <v>{location: new google.maps.LatLng(37.712, -122.404), weight: 1},</v>
      </c>
    </row>
    <row r="248" spans="1:25" x14ac:dyDescent="0.2">
      <c r="A248">
        <v>37.712000000000003</v>
      </c>
      <c r="B248">
        <v>-122.40300000000001</v>
      </c>
      <c r="C248">
        <v>0</v>
      </c>
      <c r="D248">
        <v>3</v>
      </c>
      <c r="E248">
        <v>1</v>
      </c>
      <c r="F248">
        <v>4</v>
      </c>
      <c r="G248">
        <v>2</v>
      </c>
      <c r="H248">
        <v>0</v>
      </c>
      <c r="I248">
        <v>14</v>
      </c>
      <c r="J248">
        <v>10</v>
      </c>
      <c r="K248">
        <v>5</v>
      </c>
      <c r="L248">
        <v>29</v>
      </c>
      <c r="M248">
        <f>VLOOKUP(H248,AE$2:$AJ$12,6,TRUE)</f>
        <v>0</v>
      </c>
      <c r="N248">
        <f>VLOOKUP(I248,AF$2:$AJ$12,5,TRUE)</f>
        <v>8</v>
      </c>
      <c r="O248">
        <f>VLOOKUP(J248,AG$2:$AJ$12,4,TRUE)</f>
        <v>8</v>
      </c>
      <c r="P248">
        <f>VLOOKUP(K248,AH$2:$AJ$12,3,TRUE)</f>
        <v>9</v>
      </c>
      <c r="Q248">
        <f>VLOOKUP(L248,AI$2:$AJ$12,2,TRUE)</f>
        <v>8</v>
      </c>
      <c r="T248" t="str">
        <f t="shared" si="23"/>
        <v>Crimepoint.create(latitude:37.712, longitude:-122.403, drugdrink:0, misdemean:8, theft:8, violent:9, total:8, drugdrinkct:0, misdemeanct:14, theftct:10, violentct:5, totalct:29)</v>
      </c>
      <c r="U248" t="str">
        <f t="shared" si="24"/>
        <v>{location: new google.maps.LatLng(37.712, -122.403), weight: 0},</v>
      </c>
      <c r="V248" t="str">
        <f t="shared" si="19"/>
        <v>{location: new google.maps.LatLng(37.712, -122.403), weight: 3},</v>
      </c>
      <c r="W248" t="str">
        <f t="shared" si="20"/>
        <v>{location: new google.maps.LatLng(37.712, -122.403), weight: 1},</v>
      </c>
      <c r="X248" t="str">
        <f t="shared" si="21"/>
        <v>{location: new google.maps.LatLng(37.712, -122.403), weight: 4},</v>
      </c>
      <c r="Y248" t="str">
        <f t="shared" si="22"/>
        <v>{location: new google.maps.LatLng(37.712, -122.403), weight: 2},</v>
      </c>
    </row>
    <row r="249" spans="1:25" x14ac:dyDescent="0.2">
      <c r="A249">
        <v>37.712000000000003</v>
      </c>
      <c r="B249">
        <v>-122.402</v>
      </c>
      <c r="C249">
        <v>1</v>
      </c>
      <c r="D249">
        <v>3</v>
      </c>
      <c r="E249">
        <v>0</v>
      </c>
      <c r="F249">
        <v>4</v>
      </c>
      <c r="G249">
        <v>2</v>
      </c>
      <c r="H249">
        <v>2</v>
      </c>
      <c r="I249">
        <v>12</v>
      </c>
      <c r="J249">
        <v>3</v>
      </c>
      <c r="K249">
        <v>6</v>
      </c>
      <c r="L249">
        <v>23</v>
      </c>
      <c r="M249">
        <f>VLOOKUP(H249,AE$2:$AJ$12,6,TRUE)</f>
        <v>9</v>
      </c>
      <c r="N249">
        <f>VLOOKUP(I249,AF$2:$AJ$12,5,TRUE)</f>
        <v>8</v>
      </c>
      <c r="O249">
        <f>VLOOKUP(J249,AG$2:$AJ$12,4,TRUE)</f>
        <v>5</v>
      </c>
      <c r="P249">
        <f>VLOOKUP(K249,AH$2:$AJ$12,3,TRUE)</f>
        <v>9</v>
      </c>
      <c r="Q249">
        <f>VLOOKUP(L249,AI$2:$AJ$12,2,TRUE)</f>
        <v>8</v>
      </c>
      <c r="T249" t="str">
        <f t="shared" si="23"/>
        <v>Crimepoint.create(latitude:37.712, longitude:-122.402, drugdrink:9, misdemean:8, theft:5, violent:9, total:8, drugdrinkct:2, misdemeanct:12, theftct:3, violentct:6, totalct:23)</v>
      </c>
      <c r="U249" t="str">
        <f t="shared" si="24"/>
        <v>{location: new google.maps.LatLng(37.712, -122.402), weight: 1},</v>
      </c>
      <c r="V249" t="str">
        <f t="shared" si="19"/>
        <v>{location: new google.maps.LatLng(37.712, -122.402), weight: 3},</v>
      </c>
      <c r="W249" t="str">
        <f t="shared" si="20"/>
        <v>{location: new google.maps.LatLng(37.712, -122.402), weight: 0},</v>
      </c>
      <c r="X249" t="str">
        <f t="shared" si="21"/>
        <v>{location: new google.maps.LatLng(37.712, -122.402), weight: 4},</v>
      </c>
      <c r="Y249" t="str">
        <f t="shared" si="22"/>
        <v>{location: new google.maps.LatLng(37.712, -122.402), weight: 2},</v>
      </c>
    </row>
    <row r="250" spans="1:25" x14ac:dyDescent="0.2">
      <c r="A250">
        <v>37.712000000000003</v>
      </c>
      <c r="B250">
        <v>-122.401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0</v>
      </c>
      <c r="I250">
        <v>2</v>
      </c>
      <c r="J250">
        <v>6</v>
      </c>
      <c r="K250">
        <v>2</v>
      </c>
      <c r="L250">
        <v>10</v>
      </c>
      <c r="M250">
        <f>VLOOKUP(H250,AE$2:$AJ$12,6,TRUE)</f>
        <v>0</v>
      </c>
      <c r="N250">
        <f>VLOOKUP(I250,AF$2:$AJ$12,5,TRUE)</f>
        <v>4</v>
      </c>
      <c r="O250">
        <f>VLOOKUP(J250,AG$2:$AJ$12,4,TRUE)</f>
        <v>7</v>
      </c>
      <c r="P250">
        <f>VLOOKUP(K250,AH$2:$AJ$12,3,TRUE)</f>
        <v>7</v>
      </c>
      <c r="Q250">
        <f>VLOOKUP(L250,AI$2:$AJ$12,2,TRUE)</f>
        <v>6</v>
      </c>
      <c r="T250" t="str">
        <f t="shared" si="23"/>
        <v>Crimepoint.create(latitude:37.712, longitude:-122.401, drugdrink:0, misdemean:4, theft:7, violent:7, total:6, drugdrinkct:0, misdemeanct:2, theftct:6, violentct:2, totalct:10)</v>
      </c>
      <c r="U250" t="str">
        <f t="shared" si="24"/>
        <v>{location: new google.maps.LatLng(37.712, -122.401), weight: 0},</v>
      </c>
      <c r="V250" t="str">
        <f t="shared" si="19"/>
        <v>{location: new google.maps.LatLng(37.712, -122.401), weight: 0},</v>
      </c>
      <c r="W250" t="str">
        <f t="shared" si="20"/>
        <v>{location: new google.maps.LatLng(37.712, -122.401), weight: 1},</v>
      </c>
      <c r="X250" t="str">
        <f t="shared" si="21"/>
        <v>{location: new google.maps.LatLng(37.712, -122.401), weight: 1},</v>
      </c>
      <c r="Y250" t="str">
        <f t="shared" si="22"/>
        <v>{location: new google.maps.LatLng(37.712, -122.401), weight: 1},</v>
      </c>
    </row>
    <row r="251" spans="1:25" x14ac:dyDescent="0.2">
      <c r="A251">
        <v>37.712000000000003</v>
      </c>
      <c r="B251">
        <v>-122.4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2</v>
      </c>
      <c r="K251">
        <v>0</v>
      </c>
      <c r="L251">
        <v>3</v>
      </c>
      <c r="M251">
        <f>VLOOKUP(H251,AE$2:$AJ$12,6,TRUE)</f>
        <v>0</v>
      </c>
      <c r="N251">
        <f>VLOOKUP(I251,AF$2:$AJ$12,5,TRUE)</f>
        <v>2</v>
      </c>
      <c r="O251">
        <f>VLOOKUP(J251,AG$2:$AJ$12,4,TRUE)</f>
        <v>4</v>
      </c>
      <c r="P251">
        <f>VLOOKUP(K251,AH$2:$AJ$12,3,TRUE)</f>
        <v>0</v>
      </c>
      <c r="Q251">
        <f>VLOOKUP(L251,AI$2:$AJ$12,2,TRUE)</f>
        <v>2</v>
      </c>
      <c r="T251" t="str">
        <f t="shared" si="23"/>
        <v>Crimepoint.create(latitude:37.712, longitude:-122.4, drugdrink:0, misdemean:2, theft:4, violent:0, total:2, drugdrinkct:0, misdemeanct:1, theftct:2, violentct:0, totalct:3)</v>
      </c>
      <c r="U251" t="str">
        <f t="shared" si="24"/>
        <v>{location: new google.maps.LatLng(37.712, -122.4), weight: 0},</v>
      </c>
      <c r="V251" t="str">
        <f t="shared" si="19"/>
        <v>{location: new google.maps.LatLng(37.712, -122.4), weight: 0},</v>
      </c>
      <c r="W251" t="str">
        <f t="shared" si="20"/>
        <v>{location: new google.maps.LatLng(37.712, -122.4), weight: 0},</v>
      </c>
      <c r="X251" t="str">
        <f t="shared" si="21"/>
        <v>{location: new google.maps.LatLng(37.712, -122.4), weight: 0},</v>
      </c>
      <c r="Y251" t="str">
        <f t="shared" si="22"/>
        <v>{location: new google.maps.LatLng(37.712, -122.4), weight: 0},</v>
      </c>
    </row>
    <row r="252" spans="1:25" x14ac:dyDescent="0.2">
      <c r="A252">
        <v>37.712000000000003</v>
      </c>
      <c r="B252">
        <v>-122.399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0</v>
      </c>
      <c r="K252">
        <v>0</v>
      </c>
      <c r="L252">
        <v>2</v>
      </c>
      <c r="M252">
        <f>VLOOKUP(H252,AE$2:$AJ$12,6,TRUE)</f>
        <v>0</v>
      </c>
      <c r="N252">
        <f>VLOOKUP(I252,AF$2:$AJ$12,5,TRUE)</f>
        <v>4</v>
      </c>
      <c r="O252">
        <f>VLOOKUP(J252,AG$2:$AJ$12,4,TRUE)</f>
        <v>0</v>
      </c>
      <c r="P252">
        <f>VLOOKUP(K252,AH$2:$AJ$12,3,TRUE)</f>
        <v>0</v>
      </c>
      <c r="Q252">
        <f>VLOOKUP(L252,AI$2:$AJ$12,2,TRUE)</f>
        <v>1</v>
      </c>
      <c r="T252" t="str">
        <f t="shared" si="23"/>
        <v>Crimepoint.create(latitude:37.712, longitude:-122.399, drugdrink:0, misdemean:4, theft:0, violent:0, total:1, drugdrinkct:0, misdemeanct:2, theftct:0, violentct:0, totalct:2)</v>
      </c>
      <c r="U252" t="str">
        <f t="shared" si="24"/>
        <v>{location: new google.maps.LatLng(37.712, -122.399), weight: 0},</v>
      </c>
      <c r="V252" t="str">
        <f t="shared" si="19"/>
        <v>{location: new google.maps.LatLng(37.712, -122.399), weight: 0},</v>
      </c>
      <c r="W252" t="str">
        <f t="shared" si="20"/>
        <v>{location: new google.maps.LatLng(37.712, -122.399), weight: 0},</v>
      </c>
      <c r="X252" t="str">
        <f t="shared" si="21"/>
        <v>{location: new google.maps.LatLng(37.712, -122.399), weight: 0},</v>
      </c>
      <c r="Y252" t="str">
        <f t="shared" si="22"/>
        <v>{location: new google.maps.LatLng(37.712, -122.399), weight: 0},</v>
      </c>
    </row>
    <row r="253" spans="1:25" x14ac:dyDescent="0.2">
      <c r="A253">
        <v>37.712000000000003</v>
      </c>
      <c r="B253">
        <v>-122.398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4</v>
      </c>
      <c r="J253">
        <v>0</v>
      </c>
      <c r="K253">
        <v>1</v>
      </c>
      <c r="L253">
        <v>5</v>
      </c>
      <c r="M253">
        <f>VLOOKUP(H253,AE$2:$AJ$12,6,TRUE)</f>
        <v>0</v>
      </c>
      <c r="N253">
        <f>VLOOKUP(I253,AF$2:$AJ$12,5,TRUE)</f>
        <v>6</v>
      </c>
      <c r="O253">
        <f>VLOOKUP(J253,AG$2:$AJ$12,4,TRUE)</f>
        <v>0</v>
      </c>
      <c r="P253">
        <f>VLOOKUP(K253,AH$2:$AJ$12,3,TRUE)</f>
        <v>7</v>
      </c>
      <c r="Q253">
        <f>VLOOKUP(L253,AI$2:$AJ$12,2,TRUE)</f>
        <v>4</v>
      </c>
      <c r="T253" t="str">
        <f t="shared" si="23"/>
        <v>Crimepoint.create(latitude:37.712, longitude:-122.398, drugdrink:0, misdemean:6, theft:0, violent:7, total:4, drugdrinkct:0, misdemeanct:4, theftct:0, violentct:1, totalct:5)</v>
      </c>
      <c r="U253" t="str">
        <f t="shared" si="24"/>
        <v>{location: new google.maps.LatLng(37.712, -122.398), weight: 0},</v>
      </c>
      <c r="V253" t="str">
        <f t="shared" si="19"/>
        <v>{location: new google.maps.LatLng(37.712, -122.398), weight: 1},</v>
      </c>
      <c r="W253" t="str">
        <f t="shared" si="20"/>
        <v>{location: new google.maps.LatLng(37.712, -122.398), weight: 0},</v>
      </c>
      <c r="X253" t="str">
        <f t="shared" si="21"/>
        <v>{location: new google.maps.LatLng(37.712, -122.398), weight: 1},</v>
      </c>
      <c r="Y253" t="str">
        <f t="shared" si="22"/>
        <v>{location: new google.maps.LatLng(37.712, -122.398), weight: 0},</v>
      </c>
    </row>
    <row r="254" spans="1:25" x14ac:dyDescent="0.2">
      <c r="A254">
        <v>37.712000000000003</v>
      </c>
      <c r="B254">
        <v>-122.39700000000001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3</v>
      </c>
      <c r="J254">
        <v>1</v>
      </c>
      <c r="K254">
        <v>0</v>
      </c>
      <c r="L254">
        <v>4</v>
      </c>
      <c r="M254">
        <f>VLOOKUP(H254,AE$2:$AJ$12,6,TRUE)</f>
        <v>0</v>
      </c>
      <c r="N254">
        <f>VLOOKUP(I254,AF$2:$AJ$12,5,TRUE)</f>
        <v>5</v>
      </c>
      <c r="O254">
        <f>VLOOKUP(J254,AG$2:$AJ$12,4,TRUE)</f>
        <v>3</v>
      </c>
      <c r="P254">
        <f>VLOOKUP(K254,AH$2:$AJ$12,3,TRUE)</f>
        <v>0</v>
      </c>
      <c r="Q254">
        <f>VLOOKUP(L254,AI$2:$AJ$12,2,TRUE)</f>
        <v>3</v>
      </c>
      <c r="T254" t="str">
        <f t="shared" si="23"/>
        <v>Crimepoint.create(latitude:37.712, longitude:-122.397, drugdrink:0, misdemean:5, theft:3, violent:0, total:3, drugdrinkct:0, misdemeanct:3, theftct:1, violentct:0, totalct:4)</v>
      </c>
      <c r="U254" t="str">
        <f t="shared" si="24"/>
        <v>{location: new google.maps.LatLng(37.712, -122.397), weight: 0},</v>
      </c>
      <c r="V254" t="str">
        <f t="shared" si="19"/>
        <v>{location: new google.maps.LatLng(37.712, -122.397), weight: 1},</v>
      </c>
      <c r="W254" t="str">
        <f t="shared" si="20"/>
        <v>{location: new google.maps.LatLng(37.712, -122.397), weight: 0},</v>
      </c>
      <c r="X254" t="str">
        <f t="shared" si="21"/>
        <v>{location: new google.maps.LatLng(37.712, -122.397), weight: 0},</v>
      </c>
      <c r="Y254" t="str">
        <f t="shared" si="22"/>
        <v>{location: new google.maps.LatLng(37.712, -122.397), weight: 0},</v>
      </c>
    </row>
    <row r="255" spans="1:25" x14ac:dyDescent="0.2">
      <c r="A255">
        <v>37.713000000000001</v>
      </c>
      <c r="B255">
        <v>-122.485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</v>
      </c>
      <c r="K255">
        <v>0</v>
      </c>
      <c r="L255">
        <v>3</v>
      </c>
      <c r="M255">
        <f>VLOOKUP(H255,AE$2:$AJ$12,6,TRUE)</f>
        <v>0</v>
      </c>
      <c r="N255">
        <f>VLOOKUP(I255,AF$2:$AJ$12,5,TRUE)</f>
        <v>0</v>
      </c>
      <c r="O255">
        <f>VLOOKUP(J255,AG$2:$AJ$12,4,TRUE)</f>
        <v>5</v>
      </c>
      <c r="P255">
        <f>VLOOKUP(K255,AH$2:$AJ$12,3,TRUE)</f>
        <v>0</v>
      </c>
      <c r="Q255">
        <f>VLOOKUP(L255,AI$2:$AJ$12,2,TRUE)</f>
        <v>2</v>
      </c>
      <c r="T255" t="str">
        <f t="shared" si="23"/>
        <v>Crimepoint.create(latitude:37.713, longitude:-122.485, drugdrink:0, misdemean:0, theft:5, violent:0, total:2, drugdrinkct:0, misdemeanct:0, theftct:3, violentct:0, totalct:3)</v>
      </c>
      <c r="U255" t="str">
        <f t="shared" si="24"/>
        <v>{location: new google.maps.LatLng(37.713, -122.485), weight: 0},</v>
      </c>
      <c r="V255" t="str">
        <f t="shared" si="19"/>
        <v>{location: new google.maps.LatLng(37.713, -122.485), weight: 0},</v>
      </c>
      <c r="W255" t="str">
        <f t="shared" si="20"/>
        <v>{location: new google.maps.LatLng(37.713, -122.485), weight: 0},</v>
      </c>
      <c r="X255" t="str">
        <f t="shared" si="21"/>
        <v>{location: new google.maps.LatLng(37.713, -122.485), weight: 0},</v>
      </c>
      <c r="Y255" t="str">
        <f t="shared" si="22"/>
        <v>{location: new google.maps.LatLng(37.713, -122.485), weight: 0},</v>
      </c>
    </row>
    <row r="256" spans="1:25" x14ac:dyDescent="0.2">
      <c r="A256">
        <v>37.713000000000001</v>
      </c>
      <c r="B256">
        <v>-122.473</v>
      </c>
      <c r="C256">
        <v>1</v>
      </c>
      <c r="D256">
        <v>5</v>
      </c>
      <c r="E256">
        <v>2</v>
      </c>
      <c r="F256">
        <v>5</v>
      </c>
      <c r="G256">
        <v>3</v>
      </c>
      <c r="H256">
        <v>1</v>
      </c>
      <c r="I256">
        <v>21</v>
      </c>
      <c r="J256">
        <v>12</v>
      </c>
      <c r="K256">
        <v>7</v>
      </c>
      <c r="L256">
        <v>41</v>
      </c>
      <c r="M256">
        <f>VLOOKUP(H256,AE$2:$AJ$12,6,TRUE)</f>
        <v>8</v>
      </c>
      <c r="N256">
        <f>VLOOKUP(I256,AF$2:$AJ$12,5,TRUE)</f>
        <v>9</v>
      </c>
      <c r="O256">
        <f>VLOOKUP(J256,AG$2:$AJ$12,4,TRUE)</f>
        <v>8</v>
      </c>
      <c r="P256">
        <f>VLOOKUP(K256,AH$2:$AJ$12,3,TRUE)</f>
        <v>9</v>
      </c>
      <c r="Q256">
        <f>VLOOKUP(L256,AI$2:$AJ$12,2,TRUE)</f>
        <v>9</v>
      </c>
      <c r="T256" t="str">
        <f t="shared" si="23"/>
        <v>Crimepoint.create(latitude:37.713, longitude:-122.473, drugdrink:8, misdemean:9, theft:8, violent:9, total:9, drugdrinkct:1, misdemeanct:21, theftct:12, violentct:7, totalct:41)</v>
      </c>
      <c r="U256" t="str">
        <f t="shared" si="24"/>
        <v>{location: new google.maps.LatLng(37.713, -122.473), weight: 1},</v>
      </c>
      <c r="V256" t="str">
        <f t="shared" si="19"/>
        <v>{location: new google.maps.LatLng(37.713, -122.473), weight: 5},</v>
      </c>
      <c r="W256" t="str">
        <f t="shared" si="20"/>
        <v>{location: new google.maps.LatLng(37.713, -122.473), weight: 2},</v>
      </c>
      <c r="X256" t="str">
        <f t="shared" si="21"/>
        <v>{location: new google.maps.LatLng(37.713, -122.473), weight: 5},</v>
      </c>
      <c r="Y256" t="str">
        <f t="shared" si="22"/>
        <v>{location: new google.maps.LatLng(37.713, -122.473), weight: 3},</v>
      </c>
    </row>
    <row r="257" spans="1:25" x14ac:dyDescent="0.2">
      <c r="A257">
        <v>37.713000000000001</v>
      </c>
      <c r="B257">
        <v>-122.47199999999999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3</v>
      </c>
      <c r="J257">
        <v>1</v>
      </c>
      <c r="K257">
        <v>0</v>
      </c>
      <c r="L257">
        <v>4</v>
      </c>
      <c r="M257">
        <f>VLOOKUP(H257,AE$2:$AJ$12,6,TRUE)</f>
        <v>0</v>
      </c>
      <c r="N257">
        <f>VLOOKUP(I257,AF$2:$AJ$12,5,TRUE)</f>
        <v>5</v>
      </c>
      <c r="O257">
        <f>VLOOKUP(J257,AG$2:$AJ$12,4,TRUE)</f>
        <v>3</v>
      </c>
      <c r="P257">
        <f>VLOOKUP(K257,AH$2:$AJ$12,3,TRUE)</f>
        <v>0</v>
      </c>
      <c r="Q257">
        <f>VLOOKUP(L257,AI$2:$AJ$12,2,TRUE)</f>
        <v>3</v>
      </c>
      <c r="T257" t="str">
        <f t="shared" si="23"/>
        <v>Crimepoint.create(latitude:37.713, longitude:-122.472, drugdrink:0, misdemean:5, theft:3, violent:0, total:3, drugdrinkct:0, misdemeanct:3, theftct:1, violentct:0, totalct:4)</v>
      </c>
      <c r="U257" t="str">
        <f t="shared" si="24"/>
        <v>{location: new google.maps.LatLng(37.713, -122.472), weight: 0},</v>
      </c>
      <c r="V257" t="str">
        <f t="shared" si="19"/>
        <v>{location: new google.maps.LatLng(37.713, -122.472), weight: 1},</v>
      </c>
      <c r="W257" t="str">
        <f t="shared" si="20"/>
        <v>{location: new google.maps.LatLng(37.713, -122.472), weight: 0},</v>
      </c>
      <c r="X257" t="str">
        <f t="shared" si="21"/>
        <v>{location: new google.maps.LatLng(37.713, -122.472), weight: 0},</v>
      </c>
      <c r="Y257" t="str">
        <f t="shared" si="22"/>
        <v>{location: new google.maps.LatLng(37.713, -122.472), weight: 0},</v>
      </c>
    </row>
    <row r="258" spans="1:25" x14ac:dyDescent="0.2">
      <c r="A258">
        <v>37.713000000000001</v>
      </c>
      <c r="B258">
        <v>-122.471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f>VLOOKUP(H258,AE$2:$AJ$12,6,TRUE)</f>
        <v>0</v>
      </c>
      <c r="N258">
        <f>VLOOKUP(I258,AF$2:$AJ$12,5,TRUE)</f>
        <v>2</v>
      </c>
      <c r="O258">
        <f>VLOOKUP(J258,AG$2:$AJ$12,4,TRUE)</f>
        <v>0</v>
      </c>
      <c r="P258">
        <f>VLOOKUP(K258,AH$2:$AJ$12,3,TRUE)</f>
        <v>0</v>
      </c>
      <c r="Q258">
        <f>VLOOKUP(L258,AI$2:$AJ$12,2,TRUE)</f>
        <v>0</v>
      </c>
      <c r="T258" t="str">
        <f t="shared" si="23"/>
        <v>Crimepoint.create(latitude:37.713, longitude:-122.471, drugdrink:0, misdemean:2, theft:0, violent:0, total:0, drugdrinkct:0, misdemeanct:1, theftct:0, violentct:0, totalct:1)</v>
      </c>
      <c r="U258" t="str">
        <f t="shared" si="24"/>
        <v>{location: new google.maps.LatLng(37.713, -122.471), weight: 0},</v>
      </c>
      <c r="V258" t="str">
        <f t="shared" si="19"/>
        <v>{location: new google.maps.LatLng(37.713, -122.471), weight: 0},</v>
      </c>
      <c r="W258" t="str">
        <f t="shared" si="20"/>
        <v>{location: new google.maps.LatLng(37.713, -122.471), weight: 0},</v>
      </c>
      <c r="X258" t="str">
        <f t="shared" si="21"/>
        <v>{location: new google.maps.LatLng(37.713, -122.471), weight: 0},</v>
      </c>
      <c r="Y258" t="str">
        <f t="shared" si="22"/>
        <v>{location: new google.maps.LatLng(37.713, -122.471), weight: 0},</v>
      </c>
    </row>
    <row r="259" spans="1:25" x14ac:dyDescent="0.2">
      <c r="A259">
        <v>37.713000000000001</v>
      </c>
      <c r="B259">
        <v>-122.467</v>
      </c>
      <c r="C259">
        <v>0</v>
      </c>
      <c r="D259">
        <v>2</v>
      </c>
      <c r="E259">
        <v>0</v>
      </c>
      <c r="F259">
        <v>4</v>
      </c>
      <c r="G259">
        <v>1</v>
      </c>
      <c r="H259">
        <v>0</v>
      </c>
      <c r="I259">
        <v>8</v>
      </c>
      <c r="J259">
        <v>1</v>
      </c>
      <c r="K259">
        <v>6</v>
      </c>
      <c r="L259">
        <v>15</v>
      </c>
      <c r="M259">
        <f>VLOOKUP(H259,AE$2:$AJ$12,6,TRUE)</f>
        <v>0</v>
      </c>
      <c r="N259">
        <f>VLOOKUP(I259,AF$2:$AJ$12,5,TRUE)</f>
        <v>7</v>
      </c>
      <c r="O259">
        <f>VLOOKUP(J259,AG$2:$AJ$12,4,TRUE)</f>
        <v>3</v>
      </c>
      <c r="P259">
        <f>VLOOKUP(K259,AH$2:$AJ$12,3,TRUE)</f>
        <v>9</v>
      </c>
      <c r="Q259">
        <f>VLOOKUP(L259,AI$2:$AJ$12,2,TRUE)</f>
        <v>7</v>
      </c>
      <c r="T259" t="str">
        <f t="shared" si="23"/>
        <v>Crimepoint.create(latitude:37.713, longitude:-122.467, drugdrink:0, misdemean:7, theft:3, violent:9, total:7, drugdrinkct:0, misdemeanct:8, theftct:1, violentct:6, totalct:15)</v>
      </c>
      <c r="U259" t="str">
        <f t="shared" si="24"/>
        <v>{location: new google.maps.LatLng(37.713, -122.467), weight: 0},</v>
      </c>
      <c r="V259" t="str">
        <f t="shared" ref="V259:V322" si="25">$Z$2&amp;$A259&amp;$AA$2&amp;$B259&amp;$AB$2&amp;D259&amp;$AC$2</f>
        <v>{location: new google.maps.LatLng(37.713, -122.467), weight: 2},</v>
      </c>
      <c r="W259" t="str">
        <f t="shared" ref="W259:W322" si="26">$Z$2&amp;$A259&amp;$AA$2&amp;$B259&amp;$AB$2&amp;E259&amp;$AC$2</f>
        <v>{location: new google.maps.LatLng(37.713, -122.467), weight: 0},</v>
      </c>
      <c r="X259" t="str">
        <f t="shared" ref="X259:X322" si="27">$Z$2&amp;$A259&amp;$AA$2&amp;$B259&amp;$AB$2&amp;F259&amp;$AC$2</f>
        <v>{location: new google.maps.LatLng(37.713, -122.467), weight: 4},</v>
      </c>
      <c r="Y259" t="str">
        <f t="shared" ref="Y259:Y322" si="28">$Z$2&amp;$A259&amp;$AA$2&amp;$B259&amp;$AB$2&amp;G259&amp;$AC$2</f>
        <v>{location: new google.maps.LatLng(37.713, -122.467), weight: 1},</v>
      </c>
    </row>
    <row r="260" spans="1:25" x14ac:dyDescent="0.2">
      <c r="A260">
        <v>37.713000000000001</v>
      </c>
      <c r="B260">
        <v>-122.46299999999999</v>
      </c>
      <c r="C260">
        <v>0</v>
      </c>
      <c r="D260">
        <v>1</v>
      </c>
      <c r="E260">
        <v>0</v>
      </c>
      <c r="F260">
        <v>2</v>
      </c>
      <c r="G260">
        <v>1</v>
      </c>
      <c r="H260">
        <v>0</v>
      </c>
      <c r="I260">
        <v>3</v>
      </c>
      <c r="J260">
        <v>2</v>
      </c>
      <c r="K260">
        <v>3</v>
      </c>
      <c r="L260">
        <v>8</v>
      </c>
      <c r="M260">
        <f>VLOOKUP(H260,AE$2:$AJ$12,6,TRUE)</f>
        <v>0</v>
      </c>
      <c r="N260">
        <f>VLOOKUP(I260,AF$2:$AJ$12,5,TRUE)</f>
        <v>5</v>
      </c>
      <c r="O260">
        <f>VLOOKUP(J260,AG$2:$AJ$12,4,TRUE)</f>
        <v>4</v>
      </c>
      <c r="P260">
        <f>VLOOKUP(K260,AH$2:$AJ$12,3,TRUE)</f>
        <v>8</v>
      </c>
      <c r="Q260">
        <f>VLOOKUP(L260,AI$2:$AJ$12,2,TRUE)</f>
        <v>5</v>
      </c>
      <c r="T260" t="str">
        <f t="shared" ref="T260:T323" si="29">"Crimepoint.create("&amp;A$2&amp;":"&amp;A260&amp;", "&amp;B$2&amp;":"&amp;B260&amp;", "&amp;C$2&amp;":"&amp;M260&amp;", "&amp;D$2&amp;":"&amp;N260&amp;", "&amp;E$2&amp;":"&amp;O260&amp;", "&amp;F$2&amp;":"&amp;P260&amp;", "&amp;G$2&amp;":"&amp;Q260&amp;", "&amp;H$2&amp;":"&amp;H260&amp;", "&amp;I$2&amp;":"&amp;I260&amp;", "&amp;J$2&amp;":"&amp;J260&amp;", "&amp;K$2&amp;":"&amp;K260&amp;", "&amp;L$2&amp;":"&amp;L260&amp;")"</f>
        <v>Crimepoint.create(latitude:37.713, longitude:-122.463, drugdrink:0, misdemean:5, theft:4, violent:8, total:5, drugdrinkct:0, misdemeanct:3, theftct:2, violentct:3, totalct:8)</v>
      </c>
      <c r="U260" t="str">
        <f t="shared" ref="U260:U323" si="30">$Z$2&amp;$A260&amp;$AA$2&amp;$B260&amp;$AB$2&amp;C260&amp;$AC$2</f>
        <v>{location: new google.maps.LatLng(37.713, -122.463), weight: 0},</v>
      </c>
      <c r="V260" t="str">
        <f t="shared" si="25"/>
        <v>{location: new google.maps.LatLng(37.713, -122.463), weight: 1},</v>
      </c>
      <c r="W260" t="str">
        <f t="shared" si="26"/>
        <v>{location: new google.maps.LatLng(37.713, -122.463), weight: 0},</v>
      </c>
      <c r="X260" t="str">
        <f t="shared" si="27"/>
        <v>{location: new google.maps.LatLng(37.713, -122.463), weight: 2},</v>
      </c>
      <c r="Y260" t="str">
        <f t="shared" si="28"/>
        <v>{location: new google.maps.LatLng(37.713, -122.463), weight: 1},</v>
      </c>
    </row>
    <row r="261" spans="1:25" x14ac:dyDescent="0.2">
      <c r="A261">
        <v>37.713000000000001</v>
      </c>
      <c r="B261">
        <v>-122.461</v>
      </c>
      <c r="C261">
        <v>0</v>
      </c>
      <c r="D261">
        <v>3</v>
      </c>
      <c r="E261">
        <v>0</v>
      </c>
      <c r="F261">
        <v>1</v>
      </c>
      <c r="G261">
        <v>1</v>
      </c>
      <c r="H261">
        <v>0</v>
      </c>
      <c r="I261">
        <v>15</v>
      </c>
      <c r="J261">
        <v>1</v>
      </c>
      <c r="K261">
        <v>1</v>
      </c>
      <c r="L261">
        <v>17</v>
      </c>
      <c r="M261">
        <f>VLOOKUP(H261,AE$2:$AJ$12,6,TRUE)</f>
        <v>0</v>
      </c>
      <c r="N261">
        <f>VLOOKUP(I261,AF$2:$AJ$12,5,TRUE)</f>
        <v>8</v>
      </c>
      <c r="O261">
        <f>VLOOKUP(J261,AG$2:$AJ$12,4,TRUE)</f>
        <v>3</v>
      </c>
      <c r="P261">
        <f>VLOOKUP(K261,AH$2:$AJ$12,3,TRUE)</f>
        <v>7</v>
      </c>
      <c r="Q261">
        <f>VLOOKUP(L261,AI$2:$AJ$12,2,TRUE)</f>
        <v>7</v>
      </c>
      <c r="T261" t="str">
        <f t="shared" si="29"/>
        <v>Crimepoint.create(latitude:37.713, longitude:-122.461, drugdrink:0, misdemean:8, theft:3, violent:7, total:7, drugdrinkct:0, misdemeanct:15, theftct:1, violentct:1, totalct:17)</v>
      </c>
      <c r="U261" t="str">
        <f t="shared" si="30"/>
        <v>{location: new google.maps.LatLng(37.713, -122.461), weight: 0},</v>
      </c>
      <c r="V261" t="str">
        <f t="shared" si="25"/>
        <v>{location: new google.maps.LatLng(37.713, -122.461), weight: 3},</v>
      </c>
      <c r="W261" t="str">
        <f t="shared" si="26"/>
        <v>{location: new google.maps.LatLng(37.713, -122.461), weight: 0},</v>
      </c>
      <c r="X261" t="str">
        <f t="shared" si="27"/>
        <v>{location: new google.maps.LatLng(37.713, -122.461), weight: 1},</v>
      </c>
      <c r="Y261" t="str">
        <f t="shared" si="28"/>
        <v>{location: new google.maps.LatLng(37.713, -122.461), weight: 1},</v>
      </c>
    </row>
    <row r="262" spans="1:25" x14ac:dyDescent="0.2">
      <c r="A262">
        <v>37.713000000000001</v>
      </c>
      <c r="B262">
        <v>-122.459</v>
      </c>
      <c r="C262">
        <v>0</v>
      </c>
      <c r="D262">
        <v>2</v>
      </c>
      <c r="E262">
        <v>0</v>
      </c>
      <c r="F262">
        <v>0</v>
      </c>
      <c r="G262">
        <v>1</v>
      </c>
      <c r="H262">
        <v>0</v>
      </c>
      <c r="I262">
        <v>11</v>
      </c>
      <c r="J262">
        <v>1</v>
      </c>
      <c r="K262">
        <v>0</v>
      </c>
      <c r="L262">
        <v>12</v>
      </c>
      <c r="M262">
        <f>VLOOKUP(H262,AE$2:$AJ$12,6,TRUE)</f>
        <v>0</v>
      </c>
      <c r="N262">
        <f>VLOOKUP(I262,AF$2:$AJ$12,5,TRUE)</f>
        <v>8</v>
      </c>
      <c r="O262">
        <f>VLOOKUP(J262,AG$2:$AJ$12,4,TRUE)</f>
        <v>3</v>
      </c>
      <c r="P262">
        <f>VLOOKUP(K262,AH$2:$AJ$12,3,TRUE)</f>
        <v>0</v>
      </c>
      <c r="Q262">
        <f>VLOOKUP(L262,AI$2:$AJ$12,2,TRUE)</f>
        <v>6</v>
      </c>
      <c r="T262" t="str">
        <f t="shared" si="29"/>
        <v>Crimepoint.create(latitude:37.713, longitude:-122.459, drugdrink:0, misdemean:8, theft:3, violent:0, total:6, drugdrinkct:0, misdemeanct:11, theftct:1, violentct:0, totalct:12)</v>
      </c>
      <c r="U262" t="str">
        <f t="shared" si="30"/>
        <v>{location: new google.maps.LatLng(37.713, -122.459), weight: 0},</v>
      </c>
      <c r="V262" t="str">
        <f t="shared" si="25"/>
        <v>{location: new google.maps.LatLng(37.713, -122.459), weight: 2},</v>
      </c>
      <c r="W262" t="str">
        <f t="shared" si="26"/>
        <v>{location: new google.maps.LatLng(37.713, -122.459), weight: 0},</v>
      </c>
      <c r="X262" t="str">
        <f t="shared" si="27"/>
        <v>{location: new google.maps.LatLng(37.713, -122.459), weight: 0},</v>
      </c>
      <c r="Y262" t="str">
        <f t="shared" si="28"/>
        <v>{location: new google.maps.LatLng(37.713, -122.459), weight: 1},</v>
      </c>
    </row>
    <row r="263" spans="1:25" x14ac:dyDescent="0.2">
      <c r="A263">
        <v>37.713000000000001</v>
      </c>
      <c r="B263">
        <v>-122.458</v>
      </c>
      <c r="C263">
        <v>0</v>
      </c>
      <c r="D263">
        <v>1</v>
      </c>
      <c r="E263">
        <v>1</v>
      </c>
      <c r="F263">
        <v>2</v>
      </c>
      <c r="G263">
        <v>1</v>
      </c>
      <c r="H263">
        <v>0</v>
      </c>
      <c r="I263">
        <v>6</v>
      </c>
      <c r="J263">
        <v>7</v>
      </c>
      <c r="K263">
        <v>3</v>
      </c>
      <c r="L263">
        <v>16</v>
      </c>
      <c r="M263">
        <f>VLOOKUP(H263,AE$2:$AJ$12,6,TRUE)</f>
        <v>0</v>
      </c>
      <c r="N263">
        <f>VLOOKUP(I263,AF$2:$AJ$12,5,TRUE)</f>
        <v>7</v>
      </c>
      <c r="O263">
        <f>VLOOKUP(J263,AG$2:$AJ$12,4,TRUE)</f>
        <v>7</v>
      </c>
      <c r="P263">
        <f>VLOOKUP(K263,AH$2:$AJ$12,3,TRUE)</f>
        <v>8</v>
      </c>
      <c r="Q263">
        <f>VLOOKUP(L263,AI$2:$AJ$12,2,TRUE)</f>
        <v>7</v>
      </c>
      <c r="T263" t="str">
        <f t="shared" si="29"/>
        <v>Crimepoint.create(latitude:37.713, longitude:-122.458, drugdrink:0, misdemean:7, theft:7, violent:8, total:7, drugdrinkct:0, misdemeanct:6, theftct:7, violentct:3, totalct:16)</v>
      </c>
      <c r="U263" t="str">
        <f t="shared" si="30"/>
        <v>{location: new google.maps.LatLng(37.713, -122.458), weight: 0},</v>
      </c>
      <c r="V263" t="str">
        <f t="shared" si="25"/>
        <v>{location: new google.maps.LatLng(37.713, -122.458), weight: 1},</v>
      </c>
      <c r="W263" t="str">
        <f t="shared" si="26"/>
        <v>{location: new google.maps.LatLng(37.713, -122.458), weight: 1},</v>
      </c>
      <c r="X263" t="str">
        <f t="shared" si="27"/>
        <v>{location: new google.maps.LatLng(37.713, -122.458), weight: 2},</v>
      </c>
      <c r="Y263" t="str">
        <f t="shared" si="28"/>
        <v>{location: new google.maps.LatLng(37.713, -122.458), weight: 1},</v>
      </c>
    </row>
    <row r="264" spans="1:25" x14ac:dyDescent="0.2">
      <c r="A264">
        <v>37.713000000000001</v>
      </c>
      <c r="B264">
        <v>-122.456</v>
      </c>
      <c r="C264">
        <v>0</v>
      </c>
      <c r="D264">
        <v>1</v>
      </c>
      <c r="E264">
        <v>0</v>
      </c>
      <c r="F264">
        <v>2</v>
      </c>
      <c r="G264">
        <v>1</v>
      </c>
      <c r="H264">
        <v>0</v>
      </c>
      <c r="I264">
        <v>3</v>
      </c>
      <c r="J264">
        <v>1</v>
      </c>
      <c r="K264">
        <v>3</v>
      </c>
      <c r="L264">
        <v>7</v>
      </c>
      <c r="M264">
        <f>VLOOKUP(H264,AE$2:$AJ$12,6,TRUE)</f>
        <v>0</v>
      </c>
      <c r="N264">
        <f>VLOOKUP(I264,AF$2:$AJ$12,5,TRUE)</f>
        <v>5</v>
      </c>
      <c r="O264">
        <f>VLOOKUP(J264,AG$2:$AJ$12,4,TRUE)</f>
        <v>3</v>
      </c>
      <c r="P264">
        <f>VLOOKUP(K264,AH$2:$AJ$12,3,TRUE)</f>
        <v>8</v>
      </c>
      <c r="Q264">
        <f>VLOOKUP(L264,AI$2:$AJ$12,2,TRUE)</f>
        <v>5</v>
      </c>
      <c r="T264" t="str">
        <f t="shared" si="29"/>
        <v>Crimepoint.create(latitude:37.713, longitude:-122.456, drugdrink:0, misdemean:5, theft:3, violent:8, total:5, drugdrinkct:0, misdemeanct:3, theftct:1, violentct:3, totalct:7)</v>
      </c>
      <c r="U264" t="str">
        <f t="shared" si="30"/>
        <v>{location: new google.maps.LatLng(37.713, -122.456), weight: 0},</v>
      </c>
      <c r="V264" t="str">
        <f t="shared" si="25"/>
        <v>{location: new google.maps.LatLng(37.713, -122.456), weight: 1},</v>
      </c>
      <c r="W264" t="str">
        <f t="shared" si="26"/>
        <v>{location: new google.maps.LatLng(37.713, -122.456), weight: 0},</v>
      </c>
      <c r="X264" t="str">
        <f t="shared" si="27"/>
        <v>{location: new google.maps.LatLng(37.713, -122.456), weight: 2},</v>
      </c>
      <c r="Y264" t="str">
        <f t="shared" si="28"/>
        <v>{location: new google.maps.LatLng(37.713, -122.456), weight: 1},</v>
      </c>
    </row>
    <row r="265" spans="1:25" x14ac:dyDescent="0.2">
      <c r="A265">
        <v>37.713000000000001</v>
      </c>
      <c r="B265">
        <v>-122.455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2</v>
      </c>
      <c r="I265">
        <v>2</v>
      </c>
      <c r="J265">
        <v>3</v>
      </c>
      <c r="K265">
        <v>1</v>
      </c>
      <c r="L265">
        <v>8</v>
      </c>
      <c r="M265">
        <f>VLOOKUP(H265,AE$2:$AJ$12,6,TRUE)</f>
        <v>9</v>
      </c>
      <c r="N265">
        <f>VLOOKUP(I265,AF$2:$AJ$12,5,TRUE)</f>
        <v>4</v>
      </c>
      <c r="O265">
        <f>VLOOKUP(J265,AG$2:$AJ$12,4,TRUE)</f>
        <v>5</v>
      </c>
      <c r="P265">
        <f>VLOOKUP(K265,AH$2:$AJ$12,3,TRUE)</f>
        <v>7</v>
      </c>
      <c r="Q265">
        <f>VLOOKUP(L265,AI$2:$AJ$12,2,TRUE)</f>
        <v>5</v>
      </c>
      <c r="T265" t="str">
        <f t="shared" si="29"/>
        <v>Crimepoint.create(latitude:37.713, longitude:-122.455, drugdrink:9, misdemean:4, theft:5, violent:7, total:5, drugdrinkct:2, misdemeanct:2, theftct:3, violentct:1, totalct:8)</v>
      </c>
      <c r="U265" t="str">
        <f t="shared" si="30"/>
        <v>{location: new google.maps.LatLng(37.713, -122.455), weight: 1},</v>
      </c>
      <c r="V265" t="str">
        <f t="shared" si="25"/>
        <v>{location: new google.maps.LatLng(37.713, -122.455), weight: 0},</v>
      </c>
      <c r="W265" t="str">
        <f t="shared" si="26"/>
        <v>{location: new google.maps.LatLng(37.713, -122.455), weight: 0},</v>
      </c>
      <c r="X265" t="str">
        <f t="shared" si="27"/>
        <v>{location: new google.maps.LatLng(37.713, -122.455), weight: 1},</v>
      </c>
      <c r="Y265" t="str">
        <f t="shared" si="28"/>
        <v>{location: new google.maps.LatLng(37.713, -122.455), weight: 1},</v>
      </c>
    </row>
    <row r="266" spans="1:25" x14ac:dyDescent="0.2">
      <c r="A266">
        <v>37.713000000000001</v>
      </c>
      <c r="B266">
        <v>-122.453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</v>
      </c>
      <c r="K266">
        <v>0</v>
      </c>
      <c r="L266">
        <v>3</v>
      </c>
      <c r="M266">
        <f>VLOOKUP(H266,AE$2:$AJ$12,6,TRUE)</f>
        <v>0</v>
      </c>
      <c r="N266">
        <f>VLOOKUP(I266,AF$2:$AJ$12,5,TRUE)</f>
        <v>0</v>
      </c>
      <c r="O266">
        <f>VLOOKUP(J266,AG$2:$AJ$12,4,TRUE)</f>
        <v>5</v>
      </c>
      <c r="P266">
        <f>VLOOKUP(K266,AH$2:$AJ$12,3,TRUE)</f>
        <v>0</v>
      </c>
      <c r="Q266">
        <f>VLOOKUP(L266,AI$2:$AJ$12,2,TRUE)</f>
        <v>2</v>
      </c>
      <c r="T266" t="str">
        <f t="shared" si="29"/>
        <v>Crimepoint.create(latitude:37.713, longitude:-122.453, drugdrink:0, misdemean:0, theft:5, violent:0, total:2, drugdrinkct:0, misdemeanct:0, theftct:3, violentct:0, totalct:3)</v>
      </c>
      <c r="U266" t="str">
        <f t="shared" si="30"/>
        <v>{location: new google.maps.LatLng(37.713, -122.453), weight: 0},</v>
      </c>
      <c r="V266" t="str">
        <f t="shared" si="25"/>
        <v>{location: new google.maps.LatLng(37.713, -122.453), weight: 0},</v>
      </c>
      <c r="W266" t="str">
        <f t="shared" si="26"/>
        <v>{location: new google.maps.LatLng(37.713, -122.453), weight: 0},</v>
      </c>
      <c r="X266" t="str">
        <f t="shared" si="27"/>
        <v>{location: new google.maps.LatLng(37.713, -122.453), weight: 0},</v>
      </c>
      <c r="Y266" t="str">
        <f t="shared" si="28"/>
        <v>{location: new google.maps.LatLng(37.713, -122.453), weight: 0},</v>
      </c>
    </row>
    <row r="267" spans="1:25" x14ac:dyDescent="0.2">
      <c r="A267">
        <v>37.713000000000001</v>
      </c>
      <c r="B267">
        <v>-122.45099999999999</v>
      </c>
      <c r="C267">
        <v>0</v>
      </c>
      <c r="D267">
        <v>2</v>
      </c>
      <c r="E267">
        <v>0</v>
      </c>
      <c r="F267">
        <v>0</v>
      </c>
      <c r="G267">
        <v>1</v>
      </c>
      <c r="H267">
        <v>0</v>
      </c>
      <c r="I267">
        <v>7</v>
      </c>
      <c r="J267">
        <v>2</v>
      </c>
      <c r="K267">
        <v>0</v>
      </c>
      <c r="L267">
        <v>9</v>
      </c>
      <c r="M267">
        <f>VLOOKUP(H267,AE$2:$AJ$12,6,TRUE)</f>
        <v>0</v>
      </c>
      <c r="N267">
        <f>VLOOKUP(I267,AF$2:$AJ$12,5,TRUE)</f>
        <v>7</v>
      </c>
      <c r="O267">
        <f>VLOOKUP(J267,AG$2:$AJ$12,4,TRUE)</f>
        <v>4</v>
      </c>
      <c r="P267">
        <f>VLOOKUP(K267,AH$2:$AJ$12,3,TRUE)</f>
        <v>0</v>
      </c>
      <c r="Q267">
        <f>VLOOKUP(L267,AI$2:$AJ$12,2,TRUE)</f>
        <v>5</v>
      </c>
      <c r="T267" t="str">
        <f t="shared" si="29"/>
        <v>Crimepoint.create(latitude:37.713, longitude:-122.451, drugdrink:0, misdemean:7, theft:4, violent:0, total:5, drugdrinkct:0, misdemeanct:7, theftct:2, violentct:0, totalct:9)</v>
      </c>
      <c r="U267" t="str">
        <f t="shared" si="30"/>
        <v>{location: new google.maps.LatLng(37.713, -122.451), weight: 0},</v>
      </c>
      <c r="V267" t="str">
        <f t="shared" si="25"/>
        <v>{location: new google.maps.LatLng(37.713, -122.451), weight: 2},</v>
      </c>
      <c r="W267" t="str">
        <f t="shared" si="26"/>
        <v>{location: new google.maps.LatLng(37.713, -122.451), weight: 0},</v>
      </c>
      <c r="X267" t="str">
        <f t="shared" si="27"/>
        <v>{location: new google.maps.LatLng(37.713, -122.451), weight: 0},</v>
      </c>
      <c r="Y267" t="str">
        <f t="shared" si="28"/>
        <v>{location: new google.maps.LatLng(37.713, -122.451), weight: 1},</v>
      </c>
    </row>
    <row r="268" spans="1:25" x14ac:dyDescent="0.2">
      <c r="A268">
        <v>37.713000000000001</v>
      </c>
      <c r="B268">
        <v>-122.45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4</v>
      </c>
      <c r="K268">
        <v>0</v>
      </c>
      <c r="L268">
        <v>4</v>
      </c>
      <c r="M268">
        <f>VLOOKUP(H268,AE$2:$AJ$12,6,TRUE)</f>
        <v>0</v>
      </c>
      <c r="N268">
        <f>VLOOKUP(I268,AF$2:$AJ$12,5,TRUE)</f>
        <v>0</v>
      </c>
      <c r="O268">
        <f>VLOOKUP(J268,AG$2:$AJ$12,4,TRUE)</f>
        <v>6</v>
      </c>
      <c r="P268">
        <f>VLOOKUP(K268,AH$2:$AJ$12,3,TRUE)</f>
        <v>0</v>
      </c>
      <c r="Q268">
        <f>VLOOKUP(L268,AI$2:$AJ$12,2,TRUE)</f>
        <v>3</v>
      </c>
      <c r="T268" t="str">
        <f t="shared" si="29"/>
        <v>Crimepoint.create(latitude:37.713, longitude:-122.45, drugdrink:0, misdemean:0, theft:6, violent:0, total:3, drugdrinkct:0, misdemeanct:0, theftct:4, violentct:0, totalct:4)</v>
      </c>
      <c r="U268" t="str">
        <f t="shared" si="30"/>
        <v>{location: new google.maps.LatLng(37.713, -122.45), weight: 0},</v>
      </c>
      <c r="V268" t="str">
        <f t="shared" si="25"/>
        <v>{location: new google.maps.LatLng(37.713, -122.45), weight: 0},</v>
      </c>
      <c r="W268" t="str">
        <f t="shared" si="26"/>
        <v>{location: new google.maps.LatLng(37.713, -122.45), weight: 1},</v>
      </c>
      <c r="X268" t="str">
        <f t="shared" si="27"/>
        <v>{location: new google.maps.LatLng(37.713, -122.45), weight: 0},</v>
      </c>
      <c r="Y268" t="str">
        <f t="shared" si="28"/>
        <v>{location: new google.maps.LatLng(37.713, -122.45), weight: 0},</v>
      </c>
    </row>
    <row r="269" spans="1:25" x14ac:dyDescent="0.2">
      <c r="A269">
        <v>37.713000000000001</v>
      </c>
      <c r="B269">
        <v>-122.449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2</v>
      </c>
      <c r="M269">
        <f>VLOOKUP(H269,AE$2:$AJ$12,6,TRUE)</f>
        <v>0</v>
      </c>
      <c r="N269">
        <f>VLOOKUP(I269,AF$2:$AJ$12,5,TRUE)</f>
        <v>2</v>
      </c>
      <c r="O269">
        <f>VLOOKUP(J269,AG$2:$AJ$12,4,TRUE)</f>
        <v>3</v>
      </c>
      <c r="P269">
        <f>VLOOKUP(K269,AH$2:$AJ$12,3,TRUE)</f>
        <v>0</v>
      </c>
      <c r="Q269">
        <f>VLOOKUP(L269,AI$2:$AJ$12,2,TRUE)</f>
        <v>1</v>
      </c>
      <c r="T269" t="str">
        <f t="shared" si="29"/>
        <v>Crimepoint.create(latitude:37.713, longitude:-122.449, drugdrink:0, misdemean:2, theft:3, violent:0, total:1, drugdrinkct:0, misdemeanct:1, theftct:1, violentct:0, totalct:2)</v>
      </c>
      <c r="U269" t="str">
        <f t="shared" si="30"/>
        <v>{location: new google.maps.LatLng(37.713, -122.449), weight: 0},</v>
      </c>
      <c r="V269" t="str">
        <f t="shared" si="25"/>
        <v>{location: new google.maps.LatLng(37.713, -122.449), weight: 0},</v>
      </c>
      <c r="W269" t="str">
        <f t="shared" si="26"/>
        <v>{location: new google.maps.LatLng(37.713, -122.449), weight: 0},</v>
      </c>
      <c r="X269" t="str">
        <f t="shared" si="27"/>
        <v>{location: new google.maps.LatLng(37.713, -122.449), weight: 0},</v>
      </c>
      <c r="Y269" t="str">
        <f t="shared" si="28"/>
        <v>{location: new google.maps.LatLng(37.713, -122.449), weight: 0},</v>
      </c>
    </row>
    <row r="270" spans="1:25" x14ac:dyDescent="0.2">
      <c r="A270">
        <v>37.713000000000001</v>
      </c>
      <c r="B270">
        <v>-122.44799999999999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4</v>
      </c>
      <c r="J270">
        <v>1</v>
      </c>
      <c r="K270">
        <v>1</v>
      </c>
      <c r="L270">
        <v>6</v>
      </c>
      <c r="M270">
        <f>VLOOKUP(H270,AE$2:$AJ$12,6,TRUE)</f>
        <v>0</v>
      </c>
      <c r="N270">
        <f>VLOOKUP(I270,AF$2:$AJ$12,5,TRUE)</f>
        <v>6</v>
      </c>
      <c r="O270">
        <f>VLOOKUP(J270,AG$2:$AJ$12,4,TRUE)</f>
        <v>3</v>
      </c>
      <c r="P270">
        <f>VLOOKUP(K270,AH$2:$AJ$12,3,TRUE)</f>
        <v>7</v>
      </c>
      <c r="Q270">
        <f>VLOOKUP(L270,AI$2:$AJ$12,2,TRUE)</f>
        <v>4</v>
      </c>
      <c r="T270" t="str">
        <f t="shared" si="29"/>
        <v>Crimepoint.create(latitude:37.713, longitude:-122.448, drugdrink:0, misdemean:6, theft:3, violent:7, total:4, drugdrinkct:0, misdemeanct:4, theftct:1, violentct:1, totalct:6)</v>
      </c>
      <c r="U270" t="str">
        <f t="shared" si="30"/>
        <v>{location: new google.maps.LatLng(37.713, -122.448), weight: 0},</v>
      </c>
      <c r="V270" t="str">
        <f t="shared" si="25"/>
        <v>{location: new google.maps.LatLng(37.713, -122.448), weight: 1},</v>
      </c>
      <c r="W270" t="str">
        <f t="shared" si="26"/>
        <v>{location: new google.maps.LatLng(37.713, -122.448), weight: 0},</v>
      </c>
      <c r="X270" t="str">
        <f t="shared" si="27"/>
        <v>{location: new google.maps.LatLng(37.713, -122.448), weight: 1},</v>
      </c>
      <c r="Y270" t="str">
        <f t="shared" si="28"/>
        <v>{location: new google.maps.LatLng(37.713, -122.448), weight: 0},</v>
      </c>
    </row>
    <row r="271" spans="1:25" x14ac:dyDescent="0.2">
      <c r="A271">
        <v>37.713000000000001</v>
      </c>
      <c r="B271">
        <v>-122.446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2</v>
      </c>
      <c r="M271">
        <f>VLOOKUP(H271,AE$2:$AJ$12,6,TRUE)</f>
        <v>0</v>
      </c>
      <c r="N271">
        <f>VLOOKUP(I271,AF$2:$AJ$12,5,TRUE)</f>
        <v>2</v>
      </c>
      <c r="O271">
        <f>VLOOKUP(J271,AG$2:$AJ$12,4,TRUE)</f>
        <v>0</v>
      </c>
      <c r="P271">
        <f>VLOOKUP(K271,AH$2:$AJ$12,3,TRUE)</f>
        <v>7</v>
      </c>
      <c r="Q271">
        <f>VLOOKUP(L271,AI$2:$AJ$12,2,TRUE)</f>
        <v>1</v>
      </c>
      <c r="T271" t="str">
        <f t="shared" si="29"/>
        <v>Crimepoint.create(latitude:37.713, longitude:-122.446, drugdrink:0, misdemean:2, theft:0, violent:7, total:1, drugdrinkct:0, misdemeanct:1, theftct:0, violentct:1, totalct:2)</v>
      </c>
      <c r="U271" t="str">
        <f t="shared" si="30"/>
        <v>{location: new google.maps.LatLng(37.713, -122.446), weight: 0},</v>
      </c>
      <c r="V271" t="str">
        <f t="shared" si="25"/>
        <v>{location: new google.maps.LatLng(37.713, -122.446), weight: 0},</v>
      </c>
      <c r="W271" t="str">
        <f t="shared" si="26"/>
        <v>{location: new google.maps.LatLng(37.713, -122.446), weight: 0},</v>
      </c>
      <c r="X271" t="str">
        <f t="shared" si="27"/>
        <v>{location: new google.maps.LatLng(37.713, -122.446), weight: 1},</v>
      </c>
      <c r="Y271" t="str">
        <f t="shared" si="28"/>
        <v>{location: new google.maps.LatLng(37.713, -122.446), weight: 0},</v>
      </c>
    </row>
    <row r="272" spans="1:25" x14ac:dyDescent="0.2">
      <c r="A272">
        <v>37.713000000000001</v>
      </c>
      <c r="B272">
        <v>-122.44499999999999</v>
      </c>
      <c r="C272">
        <v>0</v>
      </c>
      <c r="D272">
        <v>1</v>
      </c>
      <c r="E272">
        <v>0</v>
      </c>
      <c r="F272">
        <v>4</v>
      </c>
      <c r="G272">
        <v>1</v>
      </c>
      <c r="H272">
        <v>0</v>
      </c>
      <c r="I272">
        <v>3</v>
      </c>
      <c r="J272">
        <v>3</v>
      </c>
      <c r="K272">
        <v>6</v>
      </c>
      <c r="L272">
        <v>12</v>
      </c>
      <c r="M272">
        <f>VLOOKUP(H272,AE$2:$AJ$12,6,TRUE)</f>
        <v>0</v>
      </c>
      <c r="N272">
        <f>VLOOKUP(I272,AF$2:$AJ$12,5,TRUE)</f>
        <v>5</v>
      </c>
      <c r="O272">
        <f>VLOOKUP(J272,AG$2:$AJ$12,4,TRUE)</f>
        <v>5</v>
      </c>
      <c r="P272">
        <f>VLOOKUP(K272,AH$2:$AJ$12,3,TRUE)</f>
        <v>9</v>
      </c>
      <c r="Q272">
        <f>VLOOKUP(L272,AI$2:$AJ$12,2,TRUE)</f>
        <v>6</v>
      </c>
      <c r="T272" t="str">
        <f t="shared" si="29"/>
        <v>Crimepoint.create(latitude:37.713, longitude:-122.445, drugdrink:0, misdemean:5, theft:5, violent:9, total:6, drugdrinkct:0, misdemeanct:3, theftct:3, violentct:6, totalct:12)</v>
      </c>
      <c r="U272" t="str">
        <f t="shared" si="30"/>
        <v>{location: new google.maps.LatLng(37.713, -122.445), weight: 0},</v>
      </c>
      <c r="V272" t="str">
        <f t="shared" si="25"/>
        <v>{location: new google.maps.LatLng(37.713, -122.445), weight: 1},</v>
      </c>
      <c r="W272" t="str">
        <f t="shared" si="26"/>
        <v>{location: new google.maps.LatLng(37.713, -122.445), weight: 0},</v>
      </c>
      <c r="X272" t="str">
        <f t="shared" si="27"/>
        <v>{location: new google.maps.LatLng(37.713, -122.445), weight: 4},</v>
      </c>
      <c r="Y272" t="str">
        <f t="shared" si="28"/>
        <v>{location: new google.maps.LatLng(37.713, -122.445), weight: 1},</v>
      </c>
    </row>
    <row r="273" spans="1:25" x14ac:dyDescent="0.2">
      <c r="A273">
        <v>37.713000000000001</v>
      </c>
      <c r="B273">
        <v>-122.444</v>
      </c>
      <c r="C273">
        <v>0</v>
      </c>
      <c r="D273">
        <v>3</v>
      </c>
      <c r="E273">
        <v>1</v>
      </c>
      <c r="F273">
        <v>2</v>
      </c>
      <c r="G273">
        <v>2</v>
      </c>
      <c r="H273">
        <v>0</v>
      </c>
      <c r="I273">
        <v>14</v>
      </c>
      <c r="J273">
        <v>8</v>
      </c>
      <c r="K273">
        <v>3</v>
      </c>
      <c r="L273">
        <v>25</v>
      </c>
      <c r="M273">
        <f>VLOOKUP(H273,AE$2:$AJ$12,6,TRUE)</f>
        <v>0</v>
      </c>
      <c r="N273">
        <f>VLOOKUP(I273,AF$2:$AJ$12,5,TRUE)</f>
        <v>8</v>
      </c>
      <c r="O273">
        <f>VLOOKUP(J273,AG$2:$AJ$12,4,TRUE)</f>
        <v>8</v>
      </c>
      <c r="P273">
        <f>VLOOKUP(K273,AH$2:$AJ$12,3,TRUE)</f>
        <v>8</v>
      </c>
      <c r="Q273">
        <f>VLOOKUP(L273,AI$2:$AJ$12,2,TRUE)</f>
        <v>8</v>
      </c>
      <c r="T273" t="str">
        <f t="shared" si="29"/>
        <v>Crimepoint.create(latitude:37.713, longitude:-122.444, drugdrink:0, misdemean:8, theft:8, violent:8, total:8, drugdrinkct:0, misdemeanct:14, theftct:8, violentct:3, totalct:25)</v>
      </c>
      <c r="U273" t="str">
        <f t="shared" si="30"/>
        <v>{location: new google.maps.LatLng(37.713, -122.444), weight: 0},</v>
      </c>
      <c r="V273" t="str">
        <f t="shared" si="25"/>
        <v>{location: new google.maps.LatLng(37.713, -122.444), weight: 3},</v>
      </c>
      <c r="W273" t="str">
        <f t="shared" si="26"/>
        <v>{location: new google.maps.LatLng(37.713, -122.444), weight: 1},</v>
      </c>
      <c r="X273" t="str">
        <f t="shared" si="27"/>
        <v>{location: new google.maps.LatLng(37.713, -122.444), weight: 2},</v>
      </c>
      <c r="Y273" t="str">
        <f t="shared" si="28"/>
        <v>{location: new google.maps.LatLng(37.713, -122.444), weight: 2},</v>
      </c>
    </row>
    <row r="274" spans="1:25" x14ac:dyDescent="0.2">
      <c r="A274">
        <v>37.713000000000001</v>
      </c>
      <c r="B274">
        <v>-122.443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f>VLOOKUP(H274,AE$2:$AJ$12,6,TRUE)</f>
        <v>0</v>
      </c>
      <c r="N274">
        <f>VLOOKUP(I274,AF$2:$AJ$12,5,TRUE)</f>
        <v>0</v>
      </c>
      <c r="O274">
        <f>VLOOKUP(J274,AG$2:$AJ$12,4,TRUE)</f>
        <v>3</v>
      </c>
      <c r="P274">
        <f>VLOOKUP(K274,AH$2:$AJ$12,3,TRUE)</f>
        <v>0</v>
      </c>
      <c r="Q274">
        <f>VLOOKUP(L274,AI$2:$AJ$12,2,TRUE)</f>
        <v>0</v>
      </c>
      <c r="T274" t="str">
        <f t="shared" si="29"/>
        <v>Crimepoint.create(latitude:37.713, longitude:-122.443, drugdrink:0, misdemean:0, theft:3, violent:0, total:0, drugdrinkct:0, misdemeanct:0, theftct:1, violentct:0, totalct:1)</v>
      </c>
      <c r="U274" t="str">
        <f t="shared" si="30"/>
        <v>{location: new google.maps.LatLng(37.713, -122.443), weight: 0},</v>
      </c>
      <c r="V274" t="str">
        <f t="shared" si="25"/>
        <v>{location: new google.maps.LatLng(37.713, -122.443), weight: 0},</v>
      </c>
      <c r="W274" t="str">
        <f t="shared" si="26"/>
        <v>{location: new google.maps.LatLng(37.713, -122.443), weight: 0},</v>
      </c>
      <c r="X274" t="str">
        <f t="shared" si="27"/>
        <v>{location: new google.maps.LatLng(37.713, -122.443), weight: 0},</v>
      </c>
      <c r="Y274" t="str">
        <f t="shared" si="28"/>
        <v>{location: new google.maps.LatLng(37.713, -122.443), weight: 0},</v>
      </c>
    </row>
    <row r="275" spans="1:25" x14ac:dyDescent="0.2">
      <c r="A275">
        <v>37.713000000000001</v>
      </c>
      <c r="B275">
        <v>-122.44199999999999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2</v>
      </c>
      <c r="M275">
        <f>VLOOKUP(H275,AE$2:$AJ$12,6,TRUE)</f>
        <v>0</v>
      </c>
      <c r="N275">
        <f>VLOOKUP(I275,AF$2:$AJ$12,5,TRUE)</f>
        <v>2</v>
      </c>
      <c r="O275">
        <f>VLOOKUP(J275,AG$2:$AJ$12,4,TRUE)</f>
        <v>0</v>
      </c>
      <c r="P275">
        <f>VLOOKUP(K275,AH$2:$AJ$12,3,TRUE)</f>
        <v>7</v>
      </c>
      <c r="Q275">
        <f>VLOOKUP(L275,AI$2:$AJ$12,2,TRUE)</f>
        <v>1</v>
      </c>
      <c r="T275" t="str">
        <f t="shared" si="29"/>
        <v>Crimepoint.create(latitude:37.713, longitude:-122.442, drugdrink:0, misdemean:2, theft:0, violent:7, total:1, drugdrinkct:0, misdemeanct:1, theftct:0, violentct:1, totalct:2)</v>
      </c>
      <c r="U275" t="str">
        <f t="shared" si="30"/>
        <v>{location: new google.maps.LatLng(37.713, -122.442), weight: 0},</v>
      </c>
      <c r="V275" t="str">
        <f t="shared" si="25"/>
        <v>{location: new google.maps.LatLng(37.713, -122.442), weight: 0},</v>
      </c>
      <c r="W275" t="str">
        <f t="shared" si="26"/>
        <v>{location: new google.maps.LatLng(37.713, -122.442), weight: 0},</v>
      </c>
      <c r="X275" t="str">
        <f t="shared" si="27"/>
        <v>{location: new google.maps.LatLng(37.713, -122.442), weight: 1},</v>
      </c>
      <c r="Y275" t="str">
        <f t="shared" si="28"/>
        <v>{location: new google.maps.LatLng(37.713, -122.442), weight: 0},</v>
      </c>
    </row>
    <row r="276" spans="1:25" x14ac:dyDescent="0.2">
      <c r="A276">
        <v>37.713000000000001</v>
      </c>
      <c r="B276">
        <v>-122.441</v>
      </c>
      <c r="C276">
        <v>0</v>
      </c>
      <c r="D276">
        <v>3</v>
      </c>
      <c r="E276">
        <v>0</v>
      </c>
      <c r="F276">
        <v>3</v>
      </c>
      <c r="G276">
        <v>2</v>
      </c>
      <c r="H276">
        <v>0</v>
      </c>
      <c r="I276">
        <v>14</v>
      </c>
      <c r="J276">
        <v>2</v>
      </c>
      <c r="K276">
        <v>4</v>
      </c>
      <c r="L276">
        <v>20</v>
      </c>
      <c r="M276">
        <f>VLOOKUP(H276,AE$2:$AJ$12,6,TRUE)</f>
        <v>0</v>
      </c>
      <c r="N276">
        <f>VLOOKUP(I276,AF$2:$AJ$12,5,TRUE)</f>
        <v>8</v>
      </c>
      <c r="O276">
        <f>VLOOKUP(J276,AG$2:$AJ$12,4,TRUE)</f>
        <v>4</v>
      </c>
      <c r="P276">
        <f>VLOOKUP(K276,AH$2:$AJ$12,3,TRUE)</f>
        <v>8</v>
      </c>
      <c r="Q276">
        <f>VLOOKUP(L276,AI$2:$AJ$12,2,TRUE)</f>
        <v>7</v>
      </c>
      <c r="T276" t="str">
        <f t="shared" si="29"/>
        <v>Crimepoint.create(latitude:37.713, longitude:-122.441, drugdrink:0, misdemean:8, theft:4, violent:8, total:7, drugdrinkct:0, misdemeanct:14, theftct:2, violentct:4, totalct:20)</v>
      </c>
      <c r="U276" t="str">
        <f t="shared" si="30"/>
        <v>{location: new google.maps.LatLng(37.713, -122.441), weight: 0},</v>
      </c>
      <c r="V276" t="str">
        <f t="shared" si="25"/>
        <v>{location: new google.maps.LatLng(37.713, -122.441), weight: 3},</v>
      </c>
      <c r="W276" t="str">
        <f t="shared" si="26"/>
        <v>{location: new google.maps.LatLng(37.713, -122.441), weight: 0},</v>
      </c>
      <c r="X276" t="str">
        <f t="shared" si="27"/>
        <v>{location: new google.maps.LatLng(37.713, -122.441), weight: 3},</v>
      </c>
      <c r="Y276" t="str">
        <f t="shared" si="28"/>
        <v>{location: new google.maps.LatLng(37.713, -122.441), weight: 2},</v>
      </c>
    </row>
    <row r="277" spans="1:25" x14ac:dyDescent="0.2">
      <c r="A277">
        <v>37.713000000000001</v>
      </c>
      <c r="B277">
        <v>-122.438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6</v>
      </c>
      <c r="J277">
        <v>0</v>
      </c>
      <c r="K277">
        <v>0</v>
      </c>
      <c r="L277">
        <v>6</v>
      </c>
      <c r="M277">
        <f>VLOOKUP(H277,AE$2:$AJ$12,6,TRUE)</f>
        <v>0</v>
      </c>
      <c r="N277">
        <f>VLOOKUP(I277,AF$2:$AJ$12,5,TRUE)</f>
        <v>7</v>
      </c>
      <c r="O277">
        <f>VLOOKUP(J277,AG$2:$AJ$12,4,TRUE)</f>
        <v>0</v>
      </c>
      <c r="P277">
        <f>VLOOKUP(K277,AH$2:$AJ$12,3,TRUE)</f>
        <v>0</v>
      </c>
      <c r="Q277">
        <f>VLOOKUP(L277,AI$2:$AJ$12,2,TRUE)</f>
        <v>4</v>
      </c>
      <c r="T277" t="str">
        <f t="shared" si="29"/>
        <v>Crimepoint.create(latitude:37.713, longitude:-122.438, drugdrink:0, misdemean:7, theft:0, violent:0, total:4, drugdrinkct:0, misdemeanct:6, theftct:0, violentct:0, totalct:6)</v>
      </c>
      <c r="U277" t="str">
        <f t="shared" si="30"/>
        <v>{location: new google.maps.LatLng(37.713, -122.438), weight: 0},</v>
      </c>
      <c r="V277" t="str">
        <f t="shared" si="25"/>
        <v>{location: new google.maps.LatLng(37.713, -122.438), weight: 1},</v>
      </c>
      <c r="W277" t="str">
        <f t="shared" si="26"/>
        <v>{location: new google.maps.LatLng(37.713, -122.438), weight: 0},</v>
      </c>
      <c r="X277" t="str">
        <f t="shared" si="27"/>
        <v>{location: new google.maps.LatLng(37.713, -122.438), weight: 0},</v>
      </c>
      <c r="Y277" t="str">
        <f t="shared" si="28"/>
        <v>{location: new google.maps.LatLng(37.713, -122.438), weight: 0},</v>
      </c>
    </row>
    <row r="278" spans="1:25" x14ac:dyDescent="0.2">
      <c r="A278">
        <v>37.713000000000001</v>
      </c>
      <c r="B278">
        <v>-122.437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2</v>
      </c>
      <c r="K278">
        <v>2</v>
      </c>
      <c r="L278">
        <v>5</v>
      </c>
      <c r="M278">
        <f>VLOOKUP(H278,AE$2:$AJ$12,6,TRUE)</f>
        <v>8</v>
      </c>
      <c r="N278">
        <f>VLOOKUP(I278,AF$2:$AJ$12,5,TRUE)</f>
        <v>0</v>
      </c>
      <c r="O278">
        <f>VLOOKUP(J278,AG$2:$AJ$12,4,TRUE)</f>
        <v>4</v>
      </c>
      <c r="P278">
        <f>VLOOKUP(K278,AH$2:$AJ$12,3,TRUE)</f>
        <v>7</v>
      </c>
      <c r="Q278">
        <f>VLOOKUP(L278,AI$2:$AJ$12,2,TRUE)</f>
        <v>4</v>
      </c>
      <c r="T278" t="str">
        <f t="shared" si="29"/>
        <v>Crimepoint.create(latitude:37.713, longitude:-122.437, drugdrink:8, misdemean:0, theft:4, violent:7, total:4, drugdrinkct:1, misdemeanct:0, theftct:2, violentct:2, totalct:5)</v>
      </c>
      <c r="U278" t="str">
        <f t="shared" si="30"/>
        <v>{location: new google.maps.LatLng(37.713, -122.437), weight: 1},</v>
      </c>
      <c r="V278" t="str">
        <f t="shared" si="25"/>
        <v>{location: new google.maps.LatLng(37.713, -122.437), weight: 0},</v>
      </c>
      <c r="W278" t="str">
        <f t="shared" si="26"/>
        <v>{location: new google.maps.LatLng(37.713, -122.437), weight: 0},</v>
      </c>
      <c r="X278" t="str">
        <f t="shared" si="27"/>
        <v>{location: new google.maps.LatLng(37.713, -122.437), weight: 1},</v>
      </c>
      <c r="Y278" t="str">
        <f t="shared" si="28"/>
        <v>{location: new google.maps.LatLng(37.713, -122.437), weight: 0},</v>
      </c>
    </row>
    <row r="279" spans="1:25" x14ac:dyDescent="0.2">
      <c r="A279">
        <v>37.713000000000001</v>
      </c>
      <c r="B279">
        <v>-122.43600000000001</v>
      </c>
      <c r="C279">
        <v>0</v>
      </c>
      <c r="D279">
        <v>1</v>
      </c>
      <c r="E279">
        <v>1</v>
      </c>
      <c r="F279">
        <v>3</v>
      </c>
      <c r="G279">
        <v>1</v>
      </c>
      <c r="H279">
        <v>0</v>
      </c>
      <c r="I279">
        <v>5</v>
      </c>
      <c r="J279">
        <v>4</v>
      </c>
      <c r="K279">
        <v>4</v>
      </c>
      <c r="L279">
        <v>13</v>
      </c>
      <c r="M279">
        <f>VLOOKUP(H279,AE$2:$AJ$12,6,TRUE)</f>
        <v>0</v>
      </c>
      <c r="N279">
        <f>VLOOKUP(I279,AF$2:$AJ$12,5,TRUE)</f>
        <v>6</v>
      </c>
      <c r="O279">
        <f>VLOOKUP(J279,AG$2:$AJ$12,4,TRUE)</f>
        <v>6</v>
      </c>
      <c r="P279">
        <f>VLOOKUP(K279,AH$2:$AJ$12,3,TRUE)</f>
        <v>8</v>
      </c>
      <c r="Q279">
        <f>VLOOKUP(L279,AI$2:$AJ$12,2,TRUE)</f>
        <v>7</v>
      </c>
      <c r="T279" t="str">
        <f t="shared" si="29"/>
        <v>Crimepoint.create(latitude:37.713, longitude:-122.436, drugdrink:0, misdemean:6, theft:6, violent:8, total:7, drugdrinkct:0, misdemeanct:5, theftct:4, violentct:4, totalct:13)</v>
      </c>
      <c r="U279" t="str">
        <f t="shared" si="30"/>
        <v>{location: new google.maps.LatLng(37.713, -122.436), weight: 0},</v>
      </c>
      <c r="V279" t="str">
        <f t="shared" si="25"/>
        <v>{location: new google.maps.LatLng(37.713, -122.436), weight: 1},</v>
      </c>
      <c r="W279" t="str">
        <f t="shared" si="26"/>
        <v>{location: new google.maps.LatLng(37.713, -122.436), weight: 1},</v>
      </c>
      <c r="X279" t="str">
        <f t="shared" si="27"/>
        <v>{location: new google.maps.LatLng(37.713, -122.436), weight: 3},</v>
      </c>
      <c r="Y279" t="str">
        <f t="shared" si="28"/>
        <v>{location: new google.maps.LatLng(37.713, -122.436), weight: 1},</v>
      </c>
    </row>
    <row r="280" spans="1:25" x14ac:dyDescent="0.2">
      <c r="A280">
        <v>37.713000000000001</v>
      </c>
      <c r="B280">
        <v>-122.435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4</v>
      </c>
      <c r="J280">
        <v>2</v>
      </c>
      <c r="K280">
        <v>0</v>
      </c>
      <c r="L280">
        <v>6</v>
      </c>
      <c r="M280">
        <f>VLOOKUP(H280,AE$2:$AJ$12,6,TRUE)</f>
        <v>0</v>
      </c>
      <c r="N280">
        <f>VLOOKUP(I280,AF$2:$AJ$12,5,TRUE)</f>
        <v>6</v>
      </c>
      <c r="O280">
        <f>VLOOKUP(J280,AG$2:$AJ$12,4,TRUE)</f>
        <v>4</v>
      </c>
      <c r="P280">
        <f>VLOOKUP(K280,AH$2:$AJ$12,3,TRUE)</f>
        <v>0</v>
      </c>
      <c r="Q280">
        <f>VLOOKUP(L280,AI$2:$AJ$12,2,TRUE)</f>
        <v>4</v>
      </c>
      <c r="T280" t="str">
        <f t="shared" si="29"/>
        <v>Crimepoint.create(latitude:37.713, longitude:-122.435, drugdrink:0, misdemean:6, theft:4, violent:0, total:4, drugdrinkct:0, misdemeanct:4, theftct:2, violentct:0, totalct:6)</v>
      </c>
      <c r="U280" t="str">
        <f t="shared" si="30"/>
        <v>{location: new google.maps.LatLng(37.713, -122.435), weight: 0},</v>
      </c>
      <c r="V280" t="str">
        <f t="shared" si="25"/>
        <v>{location: new google.maps.LatLng(37.713, -122.435), weight: 1},</v>
      </c>
      <c r="W280" t="str">
        <f t="shared" si="26"/>
        <v>{location: new google.maps.LatLng(37.713, -122.435), weight: 0},</v>
      </c>
      <c r="X280" t="str">
        <f t="shared" si="27"/>
        <v>{location: new google.maps.LatLng(37.713, -122.435), weight: 0},</v>
      </c>
      <c r="Y280" t="str">
        <f t="shared" si="28"/>
        <v>{location: new google.maps.LatLng(37.713, -122.435), weight: 0},</v>
      </c>
    </row>
    <row r="281" spans="1:25" x14ac:dyDescent="0.2">
      <c r="A281">
        <v>37.713000000000001</v>
      </c>
      <c r="B281">
        <v>-122.434</v>
      </c>
      <c r="C281">
        <v>0</v>
      </c>
      <c r="D281">
        <v>2</v>
      </c>
      <c r="E281">
        <v>1</v>
      </c>
      <c r="F281">
        <v>1</v>
      </c>
      <c r="G281">
        <v>1</v>
      </c>
      <c r="H281">
        <v>0</v>
      </c>
      <c r="I281">
        <v>8</v>
      </c>
      <c r="J281">
        <v>8</v>
      </c>
      <c r="K281">
        <v>2</v>
      </c>
      <c r="L281">
        <v>18</v>
      </c>
      <c r="M281">
        <f>VLOOKUP(H281,AE$2:$AJ$12,6,TRUE)</f>
        <v>0</v>
      </c>
      <c r="N281">
        <f>VLOOKUP(I281,AF$2:$AJ$12,5,TRUE)</f>
        <v>7</v>
      </c>
      <c r="O281">
        <f>VLOOKUP(J281,AG$2:$AJ$12,4,TRUE)</f>
        <v>8</v>
      </c>
      <c r="P281">
        <f>VLOOKUP(K281,AH$2:$AJ$12,3,TRUE)</f>
        <v>7</v>
      </c>
      <c r="Q281">
        <f>VLOOKUP(L281,AI$2:$AJ$12,2,TRUE)</f>
        <v>7</v>
      </c>
      <c r="T281" t="str">
        <f t="shared" si="29"/>
        <v>Crimepoint.create(latitude:37.713, longitude:-122.434, drugdrink:0, misdemean:7, theft:8, violent:7, total:7, drugdrinkct:0, misdemeanct:8, theftct:8, violentct:2, totalct:18)</v>
      </c>
      <c r="U281" t="str">
        <f t="shared" si="30"/>
        <v>{location: new google.maps.LatLng(37.713, -122.434), weight: 0},</v>
      </c>
      <c r="V281" t="str">
        <f t="shared" si="25"/>
        <v>{location: new google.maps.LatLng(37.713, -122.434), weight: 2},</v>
      </c>
      <c r="W281" t="str">
        <f t="shared" si="26"/>
        <v>{location: new google.maps.LatLng(37.713, -122.434), weight: 1},</v>
      </c>
      <c r="X281" t="str">
        <f t="shared" si="27"/>
        <v>{location: new google.maps.LatLng(37.713, -122.434), weight: 1},</v>
      </c>
      <c r="Y281" t="str">
        <f t="shared" si="28"/>
        <v>{location: new google.maps.LatLng(37.713, -122.434), weight: 1},</v>
      </c>
    </row>
    <row r="282" spans="1:25" x14ac:dyDescent="0.2">
      <c r="A282">
        <v>37.713000000000001</v>
      </c>
      <c r="B282">
        <v>-122.43300000000001</v>
      </c>
      <c r="C282">
        <v>0</v>
      </c>
      <c r="D282">
        <v>1</v>
      </c>
      <c r="E282">
        <v>1</v>
      </c>
      <c r="F282">
        <v>3</v>
      </c>
      <c r="G282">
        <v>1</v>
      </c>
      <c r="H282">
        <v>0</v>
      </c>
      <c r="I282">
        <v>6</v>
      </c>
      <c r="J282">
        <v>4</v>
      </c>
      <c r="K282">
        <v>4</v>
      </c>
      <c r="L282">
        <v>14</v>
      </c>
      <c r="M282">
        <f>VLOOKUP(H282,AE$2:$AJ$12,6,TRUE)</f>
        <v>0</v>
      </c>
      <c r="N282">
        <f>VLOOKUP(I282,AF$2:$AJ$12,5,TRUE)</f>
        <v>7</v>
      </c>
      <c r="O282">
        <f>VLOOKUP(J282,AG$2:$AJ$12,4,TRUE)</f>
        <v>6</v>
      </c>
      <c r="P282">
        <f>VLOOKUP(K282,AH$2:$AJ$12,3,TRUE)</f>
        <v>8</v>
      </c>
      <c r="Q282">
        <f>VLOOKUP(L282,AI$2:$AJ$12,2,TRUE)</f>
        <v>7</v>
      </c>
      <c r="T282" t="str">
        <f t="shared" si="29"/>
        <v>Crimepoint.create(latitude:37.713, longitude:-122.433, drugdrink:0, misdemean:7, theft:6, violent:8, total:7, drugdrinkct:0, misdemeanct:6, theftct:4, violentct:4, totalct:14)</v>
      </c>
      <c r="U282" t="str">
        <f t="shared" si="30"/>
        <v>{location: new google.maps.LatLng(37.713, -122.433), weight: 0},</v>
      </c>
      <c r="V282" t="str">
        <f t="shared" si="25"/>
        <v>{location: new google.maps.LatLng(37.713, -122.433), weight: 1},</v>
      </c>
      <c r="W282" t="str">
        <f t="shared" si="26"/>
        <v>{location: new google.maps.LatLng(37.713, -122.433), weight: 1},</v>
      </c>
      <c r="X282" t="str">
        <f t="shared" si="27"/>
        <v>{location: new google.maps.LatLng(37.713, -122.433), weight: 3},</v>
      </c>
      <c r="Y282" t="str">
        <f t="shared" si="28"/>
        <v>{location: new google.maps.LatLng(37.713, -122.433), weight: 1},</v>
      </c>
    </row>
    <row r="283" spans="1:25" x14ac:dyDescent="0.2">
      <c r="A283">
        <v>37.713000000000001</v>
      </c>
      <c r="B283">
        <v>-122.432</v>
      </c>
      <c r="C283">
        <v>3</v>
      </c>
      <c r="D283">
        <v>2</v>
      </c>
      <c r="E283">
        <v>1</v>
      </c>
      <c r="F283">
        <v>3</v>
      </c>
      <c r="G283">
        <v>2</v>
      </c>
      <c r="H283">
        <v>4</v>
      </c>
      <c r="I283">
        <v>8</v>
      </c>
      <c r="J283">
        <v>4</v>
      </c>
      <c r="K283">
        <v>4</v>
      </c>
      <c r="L283">
        <v>20</v>
      </c>
      <c r="M283">
        <f>VLOOKUP(H283,AE$2:$AJ$12,6,TRUE)</f>
        <v>9</v>
      </c>
      <c r="N283">
        <f>VLOOKUP(I283,AF$2:$AJ$12,5,TRUE)</f>
        <v>7</v>
      </c>
      <c r="O283">
        <f>VLOOKUP(J283,AG$2:$AJ$12,4,TRUE)</f>
        <v>6</v>
      </c>
      <c r="P283">
        <f>VLOOKUP(K283,AH$2:$AJ$12,3,TRUE)</f>
        <v>8</v>
      </c>
      <c r="Q283">
        <f>VLOOKUP(L283,AI$2:$AJ$12,2,TRUE)</f>
        <v>7</v>
      </c>
      <c r="T283" t="str">
        <f t="shared" si="29"/>
        <v>Crimepoint.create(latitude:37.713, longitude:-122.432, drugdrink:9, misdemean:7, theft:6, violent:8, total:7, drugdrinkct:4, misdemeanct:8, theftct:4, violentct:4, totalct:20)</v>
      </c>
      <c r="U283" t="str">
        <f t="shared" si="30"/>
        <v>{location: new google.maps.LatLng(37.713, -122.432), weight: 3},</v>
      </c>
      <c r="V283" t="str">
        <f t="shared" si="25"/>
        <v>{location: new google.maps.LatLng(37.713, -122.432), weight: 2},</v>
      </c>
      <c r="W283" t="str">
        <f t="shared" si="26"/>
        <v>{location: new google.maps.LatLng(37.713, -122.432), weight: 1},</v>
      </c>
      <c r="X283" t="str">
        <f t="shared" si="27"/>
        <v>{location: new google.maps.LatLng(37.713, -122.432), weight: 3},</v>
      </c>
      <c r="Y283" t="str">
        <f t="shared" si="28"/>
        <v>{location: new google.maps.LatLng(37.713, -122.432), weight: 2},</v>
      </c>
    </row>
    <row r="284" spans="1:25" x14ac:dyDescent="0.2">
      <c r="A284">
        <v>37.713000000000001</v>
      </c>
      <c r="B284">
        <v>-122.42100000000001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3</v>
      </c>
      <c r="J284">
        <v>2</v>
      </c>
      <c r="K284">
        <v>1</v>
      </c>
      <c r="L284">
        <v>6</v>
      </c>
      <c r="M284">
        <f>VLOOKUP(H284,AE$2:$AJ$12,6,TRUE)</f>
        <v>0</v>
      </c>
      <c r="N284">
        <f>VLOOKUP(I284,AF$2:$AJ$12,5,TRUE)</f>
        <v>5</v>
      </c>
      <c r="O284">
        <f>VLOOKUP(J284,AG$2:$AJ$12,4,TRUE)</f>
        <v>4</v>
      </c>
      <c r="P284">
        <f>VLOOKUP(K284,AH$2:$AJ$12,3,TRUE)</f>
        <v>7</v>
      </c>
      <c r="Q284">
        <f>VLOOKUP(L284,AI$2:$AJ$12,2,TRUE)</f>
        <v>4</v>
      </c>
      <c r="T284" t="str">
        <f t="shared" si="29"/>
        <v>Crimepoint.create(latitude:37.713, longitude:-122.421, drugdrink:0, misdemean:5, theft:4, violent:7, total:4, drugdrinkct:0, misdemeanct:3, theftct:2, violentct:1, totalct:6)</v>
      </c>
      <c r="U284" t="str">
        <f t="shared" si="30"/>
        <v>{location: new google.maps.LatLng(37.713, -122.421), weight: 0},</v>
      </c>
      <c r="V284" t="str">
        <f t="shared" si="25"/>
        <v>{location: new google.maps.LatLng(37.713, -122.421), weight: 1},</v>
      </c>
      <c r="W284" t="str">
        <f t="shared" si="26"/>
        <v>{location: new google.maps.LatLng(37.713, -122.421), weight: 0},</v>
      </c>
      <c r="X284" t="str">
        <f t="shared" si="27"/>
        <v>{location: new google.maps.LatLng(37.713, -122.421), weight: 1},</v>
      </c>
      <c r="Y284" t="str">
        <f t="shared" si="28"/>
        <v>{location: new google.maps.LatLng(37.713, -122.421), weight: 0},</v>
      </c>
    </row>
    <row r="285" spans="1:25" x14ac:dyDescent="0.2">
      <c r="A285">
        <v>37.713000000000001</v>
      </c>
      <c r="B285">
        <v>-122.416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3</v>
      </c>
      <c r="J285">
        <v>1</v>
      </c>
      <c r="K285">
        <v>0</v>
      </c>
      <c r="L285">
        <v>4</v>
      </c>
      <c r="M285">
        <f>VLOOKUP(H285,AE$2:$AJ$12,6,TRUE)</f>
        <v>0</v>
      </c>
      <c r="N285">
        <f>VLOOKUP(I285,AF$2:$AJ$12,5,TRUE)</f>
        <v>5</v>
      </c>
      <c r="O285">
        <f>VLOOKUP(J285,AG$2:$AJ$12,4,TRUE)</f>
        <v>3</v>
      </c>
      <c r="P285">
        <f>VLOOKUP(K285,AH$2:$AJ$12,3,TRUE)</f>
        <v>0</v>
      </c>
      <c r="Q285">
        <f>VLOOKUP(L285,AI$2:$AJ$12,2,TRUE)</f>
        <v>3</v>
      </c>
      <c r="T285" t="str">
        <f t="shared" si="29"/>
        <v>Crimepoint.create(latitude:37.713, longitude:-122.416, drugdrink:0, misdemean:5, theft:3, violent:0, total:3, drugdrinkct:0, misdemeanct:3, theftct:1, violentct:0, totalct:4)</v>
      </c>
      <c r="U285" t="str">
        <f t="shared" si="30"/>
        <v>{location: new google.maps.LatLng(37.713, -122.416), weight: 0},</v>
      </c>
      <c r="V285" t="str">
        <f t="shared" si="25"/>
        <v>{location: new google.maps.LatLng(37.713, -122.416), weight: 1},</v>
      </c>
      <c r="W285" t="str">
        <f t="shared" si="26"/>
        <v>{location: new google.maps.LatLng(37.713, -122.416), weight: 0},</v>
      </c>
      <c r="X285" t="str">
        <f t="shared" si="27"/>
        <v>{location: new google.maps.LatLng(37.713, -122.416), weight: 0},</v>
      </c>
      <c r="Y285" t="str">
        <f t="shared" si="28"/>
        <v>{location: new google.maps.LatLng(37.713, -122.416), weight: 0},</v>
      </c>
    </row>
    <row r="286" spans="1:25" x14ac:dyDescent="0.2">
      <c r="A286">
        <v>37.713000000000001</v>
      </c>
      <c r="B286">
        <v>-122.414</v>
      </c>
      <c r="C286">
        <v>0</v>
      </c>
      <c r="D286">
        <v>1</v>
      </c>
      <c r="E286">
        <v>0</v>
      </c>
      <c r="F286">
        <v>9</v>
      </c>
      <c r="G286">
        <v>1</v>
      </c>
      <c r="H286">
        <v>0</v>
      </c>
      <c r="I286">
        <v>3</v>
      </c>
      <c r="J286">
        <v>3</v>
      </c>
      <c r="K286">
        <v>12</v>
      </c>
      <c r="L286">
        <v>18</v>
      </c>
      <c r="M286">
        <f>VLOOKUP(H286,AE$2:$AJ$12,6,TRUE)</f>
        <v>0</v>
      </c>
      <c r="N286">
        <f>VLOOKUP(I286,AF$2:$AJ$12,5,TRUE)</f>
        <v>5</v>
      </c>
      <c r="O286">
        <f>VLOOKUP(J286,AG$2:$AJ$12,4,TRUE)</f>
        <v>5</v>
      </c>
      <c r="P286">
        <f>VLOOKUP(K286,AH$2:$AJ$12,3,TRUE)</f>
        <v>9</v>
      </c>
      <c r="Q286">
        <f>VLOOKUP(L286,AI$2:$AJ$12,2,TRUE)</f>
        <v>7</v>
      </c>
      <c r="T286" t="str">
        <f t="shared" si="29"/>
        <v>Crimepoint.create(latitude:37.713, longitude:-122.414, drugdrink:0, misdemean:5, theft:5, violent:9, total:7, drugdrinkct:0, misdemeanct:3, theftct:3, violentct:12, totalct:18)</v>
      </c>
      <c r="U286" t="str">
        <f t="shared" si="30"/>
        <v>{location: new google.maps.LatLng(37.713, -122.414), weight: 0},</v>
      </c>
      <c r="V286" t="str">
        <f t="shared" si="25"/>
        <v>{location: new google.maps.LatLng(37.713, -122.414), weight: 1},</v>
      </c>
      <c r="W286" t="str">
        <f t="shared" si="26"/>
        <v>{location: new google.maps.LatLng(37.713, -122.414), weight: 0},</v>
      </c>
      <c r="X286" t="str">
        <f t="shared" si="27"/>
        <v>{location: new google.maps.LatLng(37.713, -122.414), weight: 9},</v>
      </c>
      <c r="Y286" t="str">
        <f t="shared" si="28"/>
        <v>{location: new google.maps.LatLng(37.713, -122.414), weight: 1},</v>
      </c>
    </row>
    <row r="287" spans="1:25" x14ac:dyDescent="0.2">
      <c r="A287">
        <v>37.713000000000001</v>
      </c>
      <c r="B287">
        <v>-122.413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2</v>
      </c>
      <c r="L287">
        <v>4</v>
      </c>
      <c r="M287">
        <f>VLOOKUP(H287,AE$2:$AJ$12,6,TRUE)</f>
        <v>0</v>
      </c>
      <c r="N287">
        <f>VLOOKUP(I287,AF$2:$AJ$12,5,TRUE)</f>
        <v>2</v>
      </c>
      <c r="O287">
        <f>VLOOKUP(J287,AG$2:$AJ$12,4,TRUE)</f>
        <v>3</v>
      </c>
      <c r="P287">
        <f>VLOOKUP(K287,AH$2:$AJ$12,3,TRUE)</f>
        <v>7</v>
      </c>
      <c r="Q287">
        <f>VLOOKUP(L287,AI$2:$AJ$12,2,TRUE)</f>
        <v>3</v>
      </c>
      <c r="T287" t="str">
        <f t="shared" si="29"/>
        <v>Crimepoint.create(latitude:37.713, longitude:-122.413, drugdrink:0, misdemean:2, theft:3, violent:7, total:3, drugdrinkct:0, misdemeanct:1, theftct:1, violentct:2, totalct:4)</v>
      </c>
      <c r="U287" t="str">
        <f t="shared" si="30"/>
        <v>{location: new google.maps.LatLng(37.713, -122.413), weight: 0},</v>
      </c>
      <c r="V287" t="str">
        <f t="shared" si="25"/>
        <v>{location: new google.maps.LatLng(37.713, -122.413), weight: 0},</v>
      </c>
      <c r="W287" t="str">
        <f t="shared" si="26"/>
        <v>{location: new google.maps.LatLng(37.713, -122.413), weight: 0},</v>
      </c>
      <c r="X287" t="str">
        <f t="shared" si="27"/>
        <v>{location: new google.maps.LatLng(37.713, -122.413), weight: 1},</v>
      </c>
      <c r="Y287" t="str">
        <f t="shared" si="28"/>
        <v>{location: new google.maps.LatLng(37.713, -122.413), weight: 0},</v>
      </c>
    </row>
    <row r="288" spans="1:25" x14ac:dyDescent="0.2">
      <c r="A288">
        <v>37.713000000000001</v>
      </c>
      <c r="B288">
        <v>-122.41200000000001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0</v>
      </c>
      <c r="K288">
        <v>0</v>
      </c>
      <c r="L288">
        <v>2</v>
      </c>
      <c r="M288">
        <f>VLOOKUP(H288,AE$2:$AJ$12,6,TRUE)</f>
        <v>0</v>
      </c>
      <c r="N288">
        <f>VLOOKUP(I288,AF$2:$AJ$12,5,TRUE)</f>
        <v>4</v>
      </c>
      <c r="O288">
        <f>VLOOKUP(J288,AG$2:$AJ$12,4,TRUE)</f>
        <v>0</v>
      </c>
      <c r="P288">
        <f>VLOOKUP(K288,AH$2:$AJ$12,3,TRUE)</f>
        <v>0</v>
      </c>
      <c r="Q288">
        <f>VLOOKUP(L288,AI$2:$AJ$12,2,TRUE)</f>
        <v>1</v>
      </c>
      <c r="T288" t="str">
        <f t="shared" si="29"/>
        <v>Crimepoint.create(latitude:37.713, longitude:-122.412, drugdrink:0, misdemean:4, theft:0, violent:0, total:1, drugdrinkct:0, misdemeanct:2, theftct:0, violentct:0, totalct:2)</v>
      </c>
      <c r="U288" t="str">
        <f t="shared" si="30"/>
        <v>{location: new google.maps.LatLng(37.713, -122.412), weight: 0},</v>
      </c>
      <c r="V288" t="str">
        <f t="shared" si="25"/>
        <v>{location: new google.maps.LatLng(37.713, -122.412), weight: 0},</v>
      </c>
      <c r="W288" t="str">
        <f t="shared" si="26"/>
        <v>{location: new google.maps.LatLng(37.713, -122.412), weight: 0},</v>
      </c>
      <c r="X288" t="str">
        <f t="shared" si="27"/>
        <v>{location: new google.maps.LatLng(37.713, -122.412), weight: 0},</v>
      </c>
      <c r="Y288" t="str">
        <f t="shared" si="28"/>
        <v>{location: new google.maps.LatLng(37.713, -122.412), weight: 0},</v>
      </c>
    </row>
    <row r="289" spans="1:25" x14ac:dyDescent="0.2">
      <c r="A289">
        <v>37.713000000000001</v>
      </c>
      <c r="B289">
        <v>-122.411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3</v>
      </c>
      <c r="J289">
        <v>1</v>
      </c>
      <c r="K289">
        <v>0</v>
      </c>
      <c r="L289">
        <v>4</v>
      </c>
      <c r="M289">
        <f>VLOOKUP(H289,AE$2:$AJ$12,6,TRUE)</f>
        <v>0</v>
      </c>
      <c r="N289">
        <f>VLOOKUP(I289,AF$2:$AJ$12,5,TRUE)</f>
        <v>5</v>
      </c>
      <c r="O289">
        <f>VLOOKUP(J289,AG$2:$AJ$12,4,TRUE)</f>
        <v>3</v>
      </c>
      <c r="P289">
        <f>VLOOKUP(K289,AH$2:$AJ$12,3,TRUE)</f>
        <v>0</v>
      </c>
      <c r="Q289">
        <f>VLOOKUP(L289,AI$2:$AJ$12,2,TRUE)</f>
        <v>3</v>
      </c>
      <c r="T289" t="str">
        <f t="shared" si="29"/>
        <v>Crimepoint.create(latitude:37.713, longitude:-122.411, drugdrink:0, misdemean:5, theft:3, violent:0, total:3, drugdrinkct:0, misdemeanct:3, theftct:1, violentct:0, totalct:4)</v>
      </c>
      <c r="U289" t="str">
        <f t="shared" si="30"/>
        <v>{location: new google.maps.LatLng(37.713, -122.411), weight: 0},</v>
      </c>
      <c r="V289" t="str">
        <f t="shared" si="25"/>
        <v>{location: new google.maps.LatLng(37.713, -122.411), weight: 1},</v>
      </c>
      <c r="W289" t="str">
        <f t="shared" si="26"/>
        <v>{location: new google.maps.LatLng(37.713, -122.411), weight: 0},</v>
      </c>
      <c r="X289" t="str">
        <f t="shared" si="27"/>
        <v>{location: new google.maps.LatLng(37.713, -122.411), weight: 0},</v>
      </c>
      <c r="Y289" t="str">
        <f t="shared" si="28"/>
        <v>{location: new google.maps.LatLng(37.713, -122.411), weight: 0},</v>
      </c>
    </row>
    <row r="290" spans="1:25" x14ac:dyDescent="0.2">
      <c r="A290">
        <v>37.713000000000001</v>
      </c>
      <c r="B290">
        <v>-122.41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M290">
        <f>VLOOKUP(H290,AE$2:$AJ$12,6,TRUE)</f>
        <v>0</v>
      </c>
      <c r="N290">
        <f>VLOOKUP(I290,AF$2:$AJ$12,5,TRUE)</f>
        <v>6</v>
      </c>
      <c r="O290">
        <f>VLOOKUP(J290,AG$2:$AJ$12,4,TRUE)</f>
        <v>0</v>
      </c>
      <c r="P290">
        <f>VLOOKUP(K290,AH$2:$AJ$12,3,TRUE)</f>
        <v>0</v>
      </c>
      <c r="Q290">
        <f>VLOOKUP(L290,AI$2:$AJ$12,2,TRUE)</f>
        <v>3</v>
      </c>
      <c r="T290" t="str">
        <f t="shared" si="29"/>
        <v>Crimepoint.create(latitude:37.713, longitude:-122.41, drugdrink:0, misdemean:6, theft:0, violent:0, total:3, drugdrinkct:0, misdemeanct:4, theftct:0, violentct:0, totalct:4)</v>
      </c>
      <c r="U290" t="str">
        <f t="shared" si="30"/>
        <v>{location: new google.maps.LatLng(37.713, -122.41), weight: 0},</v>
      </c>
      <c r="V290" t="str">
        <f t="shared" si="25"/>
        <v>{location: new google.maps.LatLng(37.713, -122.41), weight: 1},</v>
      </c>
      <c r="W290" t="str">
        <f t="shared" si="26"/>
        <v>{location: new google.maps.LatLng(37.713, -122.41), weight: 0},</v>
      </c>
      <c r="X290" t="str">
        <f t="shared" si="27"/>
        <v>{location: new google.maps.LatLng(37.713, -122.41), weight: 0},</v>
      </c>
      <c r="Y290" t="str">
        <f t="shared" si="28"/>
        <v>{location: new google.maps.LatLng(37.713, -122.41), weight: 0},</v>
      </c>
    </row>
    <row r="291" spans="1:25" x14ac:dyDescent="0.2">
      <c r="A291">
        <v>37.713000000000001</v>
      </c>
      <c r="B291">
        <v>-122.40900000000001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0</v>
      </c>
      <c r="L291">
        <v>2</v>
      </c>
      <c r="M291">
        <f>VLOOKUP(H291,AE$2:$AJ$12,6,TRUE)</f>
        <v>9</v>
      </c>
      <c r="N291">
        <f>VLOOKUP(I291,AF$2:$AJ$12,5,TRUE)</f>
        <v>0</v>
      </c>
      <c r="O291">
        <f>VLOOKUP(J291,AG$2:$AJ$12,4,TRUE)</f>
        <v>0</v>
      </c>
      <c r="P291">
        <f>VLOOKUP(K291,AH$2:$AJ$12,3,TRUE)</f>
        <v>0</v>
      </c>
      <c r="Q291">
        <f>VLOOKUP(L291,AI$2:$AJ$12,2,TRUE)</f>
        <v>1</v>
      </c>
      <c r="T291" t="str">
        <f t="shared" si="29"/>
        <v>Crimepoint.create(latitude:37.713, longitude:-122.409, drugdrink:9, misdemean:0, theft:0, violent:0, total:1, drugdrinkct:2, misdemeanct:0, theftct:0, violentct:0, totalct:2)</v>
      </c>
      <c r="U291" t="str">
        <f t="shared" si="30"/>
        <v>{location: new google.maps.LatLng(37.713, -122.409), weight: 1},</v>
      </c>
      <c r="V291" t="str">
        <f t="shared" si="25"/>
        <v>{location: new google.maps.LatLng(37.713, -122.409), weight: 0},</v>
      </c>
      <c r="W291" t="str">
        <f t="shared" si="26"/>
        <v>{location: new google.maps.LatLng(37.713, -122.409), weight: 0},</v>
      </c>
      <c r="X291" t="str">
        <f t="shared" si="27"/>
        <v>{location: new google.maps.LatLng(37.713, -122.409), weight: 0},</v>
      </c>
      <c r="Y291" t="str">
        <f t="shared" si="28"/>
        <v>{location: new google.maps.LatLng(37.713, -122.409), weight: 0},</v>
      </c>
    </row>
    <row r="292" spans="1:25" x14ac:dyDescent="0.2">
      <c r="A292">
        <v>37.713000000000001</v>
      </c>
      <c r="B292">
        <v>-122.408</v>
      </c>
      <c r="C292">
        <v>0</v>
      </c>
      <c r="D292">
        <v>1</v>
      </c>
      <c r="E292">
        <v>0</v>
      </c>
      <c r="F292">
        <v>2</v>
      </c>
      <c r="G292">
        <v>1</v>
      </c>
      <c r="H292">
        <v>0</v>
      </c>
      <c r="I292">
        <v>6</v>
      </c>
      <c r="J292">
        <v>1</v>
      </c>
      <c r="K292">
        <v>3</v>
      </c>
      <c r="L292">
        <v>10</v>
      </c>
      <c r="M292">
        <f>VLOOKUP(H292,AE$2:$AJ$12,6,TRUE)</f>
        <v>0</v>
      </c>
      <c r="N292">
        <f>VLOOKUP(I292,AF$2:$AJ$12,5,TRUE)</f>
        <v>7</v>
      </c>
      <c r="O292">
        <f>VLOOKUP(J292,AG$2:$AJ$12,4,TRUE)</f>
        <v>3</v>
      </c>
      <c r="P292">
        <f>VLOOKUP(K292,AH$2:$AJ$12,3,TRUE)</f>
        <v>8</v>
      </c>
      <c r="Q292">
        <f>VLOOKUP(L292,AI$2:$AJ$12,2,TRUE)</f>
        <v>6</v>
      </c>
      <c r="T292" t="str">
        <f t="shared" si="29"/>
        <v>Crimepoint.create(latitude:37.713, longitude:-122.408, drugdrink:0, misdemean:7, theft:3, violent:8, total:6, drugdrinkct:0, misdemeanct:6, theftct:1, violentct:3, totalct:10)</v>
      </c>
      <c r="U292" t="str">
        <f t="shared" si="30"/>
        <v>{location: new google.maps.LatLng(37.713, -122.408), weight: 0},</v>
      </c>
      <c r="V292" t="str">
        <f t="shared" si="25"/>
        <v>{location: new google.maps.LatLng(37.713, -122.408), weight: 1},</v>
      </c>
      <c r="W292" t="str">
        <f t="shared" si="26"/>
        <v>{location: new google.maps.LatLng(37.713, -122.408), weight: 0},</v>
      </c>
      <c r="X292" t="str">
        <f t="shared" si="27"/>
        <v>{location: new google.maps.LatLng(37.713, -122.408), weight: 2},</v>
      </c>
      <c r="Y292" t="str">
        <f t="shared" si="28"/>
        <v>{location: new google.maps.LatLng(37.713, -122.408), weight: 1},</v>
      </c>
    </row>
    <row r="293" spans="1:25" x14ac:dyDescent="0.2">
      <c r="A293">
        <v>37.713000000000001</v>
      </c>
      <c r="B293">
        <v>-122.407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0</v>
      </c>
      <c r="K293">
        <v>0</v>
      </c>
      <c r="L293">
        <v>3</v>
      </c>
      <c r="M293">
        <f>VLOOKUP(H293,AE$2:$AJ$12,6,TRUE)</f>
        <v>0</v>
      </c>
      <c r="N293">
        <f>VLOOKUP(I293,AF$2:$AJ$12,5,TRUE)</f>
        <v>5</v>
      </c>
      <c r="O293">
        <f>VLOOKUP(J293,AG$2:$AJ$12,4,TRUE)</f>
        <v>0</v>
      </c>
      <c r="P293">
        <f>VLOOKUP(K293,AH$2:$AJ$12,3,TRUE)</f>
        <v>0</v>
      </c>
      <c r="Q293">
        <f>VLOOKUP(L293,AI$2:$AJ$12,2,TRUE)</f>
        <v>2</v>
      </c>
      <c r="T293" t="str">
        <f t="shared" si="29"/>
        <v>Crimepoint.create(latitude:37.713, longitude:-122.407, drugdrink:0, misdemean:5, theft:0, violent:0, total:2, drugdrinkct:0, misdemeanct:3, theftct:0, violentct:0, totalct:3)</v>
      </c>
      <c r="U293" t="str">
        <f t="shared" si="30"/>
        <v>{location: new google.maps.LatLng(37.713, -122.407), weight: 0},</v>
      </c>
      <c r="V293" t="str">
        <f t="shared" si="25"/>
        <v>{location: new google.maps.LatLng(37.713, -122.407), weight: 1},</v>
      </c>
      <c r="W293" t="str">
        <f t="shared" si="26"/>
        <v>{location: new google.maps.LatLng(37.713, -122.407), weight: 0},</v>
      </c>
      <c r="X293" t="str">
        <f t="shared" si="27"/>
        <v>{location: new google.maps.LatLng(37.713, -122.407), weight: 0},</v>
      </c>
      <c r="Y293" t="str">
        <f t="shared" si="28"/>
        <v>{location: new google.maps.LatLng(37.713, -122.407), weight: 0},</v>
      </c>
    </row>
    <row r="294" spans="1:25" x14ac:dyDescent="0.2">
      <c r="A294">
        <v>37.713000000000001</v>
      </c>
      <c r="B294">
        <v>-122.40600000000001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2</v>
      </c>
      <c r="J294">
        <v>2</v>
      </c>
      <c r="K294">
        <v>1</v>
      </c>
      <c r="L294">
        <v>5</v>
      </c>
      <c r="M294">
        <f>VLOOKUP(H294,AE$2:$AJ$12,6,TRUE)</f>
        <v>0</v>
      </c>
      <c r="N294">
        <f>VLOOKUP(I294,AF$2:$AJ$12,5,TRUE)</f>
        <v>4</v>
      </c>
      <c r="O294">
        <f>VLOOKUP(J294,AG$2:$AJ$12,4,TRUE)</f>
        <v>4</v>
      </c>
      <c r="P294">
        <f>VLOOKUP(K294,AH$2:$AJ$12,3,TRUE)</f>
        <v>7</v>
      </c>
      <c r="Q294">
        <f>VLOOKUP(L294,AI$2:$AJ$12,2,TRUE)</f>
        <v>4</v>
      </c>
      <c r="T294" t="str">
        <f t="shared" si="29"/>
        <v>Crimepoint.create(latitude:37.713, longitude:-122.406, drugdrink:0, misdemean:4, theft:4, violent:7, total:4, drugdrinkct:0, misdemeanct:2, theftct:2, violentct:1, totalct:5)</v>
      </c>
      <c r="U294" t="str">
        <f t="shared" si="30"/>
        <v>{location: new google.maps.LatLng(37.713, -122.406), weight: 0},</v>
      </c>
      <c r="V294" t="str">
        <f t="shared" si="25"/>
        <v>{location: new google.maps.LatLng(37.713, -122.406), weight: 0},</v>
      </c>
      <c r="W294" t="str">
        <f t="shared" si="26"/>
        <v>{location: new google.maps.LatLng(37.713, -122.406), weight: 0},</v>
      </c>
      <c r="X294" t="str">
        <f t="shared" si="27"/>
        <v>{location: new google.maps.LatLng(37.713, -122.406), weight: 1},</v>
      </c>
      <c r="Y294" t="str">
        <f t="shared" si="28"/>
        <v>{location: new google.maps.LatLng(37.713, -122.406), weight: 0},</v>
      </c>
    </row>
    <row r="295" spans="1:25" x14ac:dyDescent="0.2">
      <c r="A295">
        <v>37.713000000000001</v>
      </c>
      <c r="B295">
        <v>-122.405</v>
      </c>
      <c r="C295">
        <v>0</v>
      </c>
      <c r="D295">
        <v>2</v>
      </c>
      <c r="E295">
        <v>1</v>
      </c>
      <c r="F295">
        <v>0</v>
      </c>
      <c r="G295">
        <v>1</v>
      </c>
      <c r="H295">
        <v>0</v>
      </c>
      <c r="I295">
        <v>7</v>
      </c>
      <c r="J295">
        <v>4</v>
      </c>
      <c r="K295">
        <v>0</v>
      </c>
      <c r="L295">
        <v>11</v>
      </c>
      <c r="M295">
        <f>VLOOKUP(H295,AE$2:$AJ$12,6,TRUE)</f>
        <v>0</v>
      </c>
      <c r="N295">
        <f>VLOOKUP(I295,AF$2:$AJ$12,5,TRUE)</f>
        <v>7</v>
      </c>
      <c r="O295">
        <f>VLOOKUP(J295,AG$2:$AJ$12,4,TRUE)</f>
        <v>6</v>
      </c>
      <c r="P295">
        <f>VLOOKUP(K295,AH$2:$AJ$12,3,TRUE)</f>
        <v>0</v>
      </c>
      <c r="Q295">
        <f>VLOOKUP(L295,AI$2:$AJ$12,2,TRUE)</f>
        <v>6</v>
      </c>
      <c r="T295" t="str">
        <f t="shared" si="29"/>
        <v>Crimepoint.create(latitude:37.713, longitude:-122.405, drugdrink:0, misdemean:7, theft:6, violent:0, total:6, drugdrinkct:0, misdemeanct:7, theftct:4, violentct:0, totalct:11)</v>
      </c>
      <c r="U295" t="str">
        <f t="shared" si="30"/>
        <v>{location: new google.maps.LatLng(37.713, -122.405), weight: 0},</v>
      </c>
      <c r="V295" t="str">
        <f t="shared" si="25"/>
        <v>{location: new google.maps.LatLng(37.713, -122.405), weight: 2},</v>
      </c>
      <c r="W295" t="str">
        <f t="shared" si="26"/>
        <v>{location: new google.maps.LatLng(37.713, -122.405), weight: 1},</v>
      </c>
      <c r="X295" t="str">
        <f t="shared" si="27"/>
        <v>{location: new google.maps.LatLng(37.713, -122.405), weight: 0},</v>
      </c>
      <c r="Y295" t="str">
        <f t="shared" si="28"/>
        <v>{location: new google.maps.LatLng(37.713, -122.405), weight: 1},</v>
      </c>
    </row>
    <row r="296" spans="1:25" x14ac:dyDescent="0.2">
      <c r="A296">
        <v>37.713000000000001</v>
      </c>
      <c r="B296">
        <v>-122.404</v>
      </c>
      <c r="C296">
        <v>0</v>
      </c>
      <c r="D296">
        <v>0</v>
      </c>
      <c r="E296">
        <v>1</v>
      </c>
      <c r="F296">
        <v>2</v>
      </c>
      <c r="G296">
        <v>1</v>
      </c>
      <c r="H296">
        <v>0</v>
      </c>
      <c r="I296">
        <v>2</v>
      </c>
      <c r="J296">
        <v>5</v>
      </c>
      <c r="K296">
        <v>3</v>
      </c>
      <c r="L296">
        <v>10</v>
      </c>
      <c r="M296">
        <f>VLOOKUP(H296,AE$2:$AJ$12,6,TRUE)</f>
        <v>0</v>
      </c>
      <c r="N296">
        <f>VLOOKUP(I296,AF$2:$AJ$12,5,TRUE)</f>
        <v>4</v>
      </c>
      <c r="O296">
        <f>VLOOKUP(J296,AG$2:$AJ$12,4,TRUE)</f>
        <v>7</v>
      </c>
      <c r="P296">
        <f>VLOOKUP(K296,AH$2:$AJ$12,3,TRUE)</f>
        <v>8</v>
      </c>
      <c r="Q296">
        <f>VLOOKUP(L296,AI$2:$AJ$12,2,TRUE)</f>
        <v>6</v>
      </c>
      <c r="T296" t="str">
        <f t="shared" si="29"/>
        <v>Crimepoint.create(latitude:37.713, longitude:-122.404, drugdrink:0, misdemean:4, theft:7, violent:8, total:6, drugdrinkct:0, misdemeanct:2, theftct:5, violentct:3, totalct:10)</v>
      </c>
      <c r="U296" t="str">
        <f t="shared" si="30"/>
        <v>{location: new google.maps.LatLng(37.713, -122.404), weight: 0},</v>
      </c>
      <c r="V296" t="str">
        <f t="shared" si="25"/>
        <v>{location: new google.maps.LatLng(37.713, -122.404), weight: 0},</v>
      </c>
      <c r="W296" t="str">
        <f t="shared" si="26"/>
        <v>{location: new google.maps.LatLng(37.713, -122.404), weight: 1},</v>
      </c>
      <c r="X296" t="str">
        <f t="shared" si="27"/>
        <v>{location: new google.maps.LatLng(37.713, -122.404), weight: 2},</v>
      </c>
      <c r="Y296" t="str">
        <f t="shared" si="28"/>
        <v>{location: new google.maps.LatLng(37.713, -122.404), weight: 1},</v>
      </c>
    </row>
    <row r="297" spans="1:25" x14ac:dyDescent="0.2">
      <c r="A297">
        <v>37.713000000000001</v>
      </c>
      <c r="B297">
        <v>-122.40300000000001</v>
      </c>
      <c r="C297">
        <v>2</v>
      </c>
      <c r="D297">
        <v>1</v>
      </c>
      <c r="E297">
        <v>1</v>
      </c>
      <c r="F297">
        <v>4</v>
      </c>
      <c r="G297">
        <v>2</v>
      </c>
      <c r="H297">
        <v>3</v>
      </c>
      <c r="I297">
        <v>6</v>
      </c>
      <c r="J297">
        <v>5</v>
      </c>
      <c r="K297">
        <v>6</v>
      </c>
      <c r="L297">
        <v>20</v>
      </c>
      <c r="M297">
        <f>VLOOKUP(H297,AE$2:$AJ$12,6,TRUE)</f>
        <v>9</v>
      </c>
      <c r="N297">
        <f>VLOOKUP(I297,AF$2:$AJ$12,5,TRUE)</f>
        <v>7</v>
      </c>
      <c r="O297">
        <f>VLOOKUP(J297,AG$2:$AJ$12,4,TRUE)</f>
        <v>7</v>
      </c>
      <c r="P297">
        <f>VLOOKUP(K297,AH$2:$AJ$12,3,TRUE)</f>
        <v>9</v>
      </c>
      <c r="Q297">
        <f>VLOOKUP(L297,AI$2:$AJ$12,2,TRUE)</f>
        <v>7</v>
      </c>
      <c r="T297" t="str">
        <f t="shared" si="29"/>
        <v>Crimepoint.create(latitude:37.713, longitude:-122.403, drugdrink:9, misdemean:7, theft:7, violent:9, total:7, drugdrinkct:3, misdemeanct:6, theftct:5, violentct:6, totalct:20)</v>
      </c>
      <c r="U297" t="str">
        <f t="shared" si="30"/>
        <v>{location: new google.maps.LatLng(37.713, -122.403), weight: 2},</v>
      </c>
      <c r="V297" t="str">
        <f t="shared" si="25"/>
        <v>{location: new google.maps.LatLng(37.713, -122.403), weight: 1},</v>
      </c>
      <c r="W297" t="str">
        <f t="shared" si="26"/>
        <v>{location: new google.maps.LatLng(37.713, -122.403), weight: 1},</v>
      </c>
      <c r="X297" t="str">
        <f t="shared" si="27"/>
        <v>{location: new google.maps.LatLng(37.713, -122.403), weight: 4},</v>
      </c>
      <c r="Y297" t="str">
        <f t="shared" si="28"/>
        <v>{location: new google.maps.LatLng(37.713, -122.403), weight: 2},</v>
      </c>
    </row>
    <row r="298" spans="1:25" x14ac:dyDescent="0.2">
      <c r="A298">
        <v>37.713000000000001</v>
      </c>
      <c r="B298">
        <v>-122.402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5</v>
      </c>
      <c r="J298">
        <v>1</v>
      </c>
      <c r="K298">
        <v>0</v>
      </c>
      <c r="L298">
        <v>6</v>
      </c>
      <c r="M298">
        <f>VLOOKUP(H298,AE$2:$AJ$12,6,TRUE)</f>
        <v>0</v>
      </c>
      <c r="N298">
        <f>VLOOKUP(I298,AF$2:$AJ$12,5,TRUE)</f>
        <v>6</v>
      </c>
      <c r="O298">
        <f>VLOOKUP(J298,AG$2:$AJ$12,4,TRUE)</f>
        <v>3</v>
      </c>
      <c r="P298">
        <f>VLOOKUP(K298,AH$2:$AJ$12,3,TRUE)</f>
        <v>0</v>
      </c>
      <c r="Q298">
        <f>VLOOKUP(L298,AI$2:$AJ$12,2,TRUE)</f>
        <v>4</v>
      </c>
      <c r="T298" t="str">
        <f t="shared" si="29"/>
        <v>Crimepoint.create(latitude:37.713, longitude:-122.402, drugdrink:0, misdemean:6, theft:3, violent:0, total:4, drugdrinkct:0, misdemeanct:5, theftct:1, violentct:0, totalct:6)</v>
      </c>
      <c r="U298" t="str">
        <f t="shared" si="30"/>
        <v>{location: new google.maps.LatLng(37.713, -122.402), weight: 0},</v>
      </c>
      <c r="V298" t="str">
        <f t="shared" si="25"/>
        <v>{location: new google.maps.LatLng(37.713, -122.402), weight: 1},</v>
      </c>
      <c r="W298" t="str">
        <f t="shared" si="26"/>
        <v>{location: new google.maps.LatLng(37.713, -122.402), weight: 0},</v>
      </c>
      <c r="X298" t="str">
        <f t="shared" si="27"/>
        <v>{location: new google.maps.LatLng(37.713, -122.402), weight: 0},</v>
      </c>
      <c r="Y298" t="str">
        <f t="shared" si="28"/>
        <v>{location: new google.maps.LatLng(37.713, -122.402), weight: 0},</v>
      </c>
    </row>
    <row r="299" spans="1:25" x14ac:dyDescent="0.2">
      <c r="A299">
        <v>37.713000000000001</v>
      </c>
      <c r="B299">
        <v>-122.401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3</v>
      </c>
      <c r="M299">
        <f>VLOOKUP(H299,AE$2:$AJ$12,6,TRUE)</f>
        <v>0</v>
      </c>
      <c r="N299">
        <f>VLOOKUP(I299,AF$2:$AJ$12,5,TRUE)</f>
        <v>2</v>
      </c>
      <c r="O299">
        <f>VLOOKUP(J299,AG$2:$AJ$12,4,TRUE)</f>
        <v>3</v>
      </c>
      <c r="P299">
        <f>VLOOKUP(K299,AH$2:$AJ$12,3,TRUE)</f>
        <v>7</v>
      </c>
      <c r="Q299">
        <f>VLOOKUP(L299,AI$2:$AJ$12,2,TRUE)</f>
        <v>2</v>
      </c>
      <c r="T299" t="str">
        <f t="shared" si="29"/>
        <v>Crimepoint.create(latitude:37.713, longitude:-122.401, drugdrink:0, misdemean:2, theft:3, violent:7, total:2, drugdrinkct:0, misdemeanct:1, theftct:1, violentct:1, totalct:3)</v>
      </c>
      <c r="U299" t="str">
        <f t="shared" si="30"/>
        <v>{location: new google.maps.LatLng(37.713, -122.401), weight: 0},</v>
      </c>
      <c r="V299" t="str">
        <f t="shared" si="25"/>
        <v>{location: new google.maps.LatLng(37.713, -122.401), weight: 0},</v>
      </c>
      <c r="W299" t="str">
        <f t="shared" si="26"/>
        <v>{location: new google.maps.LatLng(37.713, -122.401), weight: 0},</v>
      </c>
      <c r="X299" t="str">
        <f t="shared" si="27"/>
        <v>{location: new google.maps.LatLng(37.713, -122.401), weight: 1},</v>
      </c>
      <c r="Y299" t="str">
        <f t="shared" si="28"/>
        <v>{location: new google.maps.LatLng(37.713, -122.401), weight: 0},</v>
      </c>
    </row>
    <row r="300" spans="1:25" x14ac:dyDescent="0.2">
      <c r="A300">
        <v>37.713000000000001</v>
      </c>
      <c r="B300">
        <v>-122.4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1</v>
      </c>
      <c r="I300">
        <v>2</v>
      </c>
      <c r="J300">
        <v>2</v>
      </c>
      <c r="K300">
        <v>1</v>
      </c>
      <c r="L300">
        <v>6</v>
      </c>
      <c r="M300">
        <f>VLOOKUP(H300,AE$2:$AJ$12,6,TRUE)</f>
        <v>8</v>
      </c>
      <c r="N300">
        <f>VLOOKUP(I300,AF$2:$AJ$12,5,TRUE)</f>
        <v>4</v>
      </c>
      <c r="O300">
        <f>VLOOKUP(J300,AG$2:$AJ$12,4,TRUE)</f>
        <v>4</v>
      </c>
      <c r="P300">
        <f>VLOOKUP(K300,AH$2:$AJ$12,3,TRUE)</f>
        <v>7</v>
      </c>
      <c r="Q300">
        <f>VLOOKUP(L300,AI$2:$AJ$12,2,TRUE)</f>
        <v>4</v>
      </c>
      <c r="T300" t="str">
        <f t="shared" si="29"/>
        <v>Crimepoint.create(latitude:37.713, longitude:-122.4, drugdrink:8, misdemean:4, theft:4, violent:7, total:4, drugdrinkct:1, misdemeanct:2, theftct:2, violentct:1, totalct:6)</v>
      </c>
      <c r="U300" t="str">
        <f t="shared" si="30"/>
        <v>{location: new google.maps.LatLng(37.713, -122.4), weight: 1},</v>
      </c>
      <c r="V300" t="str">
        <f t="shared" si="25"/>
        <v>{location: new google.maps.LatLng(37.713, -122.4), weight: 0},</v>
      </c>
      <c r="W300" t="str">
        <f t="shared" si="26"/>
        <v>{location: new google.maps.LatLng(37.713, -122.4), weight: 0},</v>
      </c>
      <c r="X300" t="str">
        <f t="shared" si="27"/>
        <v>{location: new google.maps.LatLng(37.713, -122.4), weight: 1},</v>
      </c>
      <c r="Y300" t="str">
        <f t="shared" si="28"/>
        <v>{location: new google.maps.LatLng(37.713, -122.4), weight: 0},</v>
      </c>
    </row>
    <row r="301" spans="1:25" x14ac:dyDescent="0.2">
      <c r="A301">
        <v>37.713000000000001</v>
      </c>
      <c r="B301">
        <v>-122.399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f>VLOOKUP(H301,AE$2:$AJ$12,6,TRUE)</f>
        <v>0</v>
      </c>
      <c r="N301">
        <f>VLOOKUP(I301,AF$2:$AJ$12,5,TRUE)</f>
        <v>2</v>
      </c>
      <c r="O301">
        <f>VLOOKUP(J301,AG$2:$AJ$12,4,TRUE)</f>
        <v>0</v>
      </c>
      <c r="P301">
        <f>VLOOKUP(K301,AH$2:$AJ$12,3,TRUE)</f>
        <v>0</v>
      </c>
      <c r="Q301">
        <f>VLOOKUP(L301,AI$2:$AJ$12,2,TRUE)</f>
        <v>0</v>
      </c>
      <c r="T301" t="str">
        <f t="shared" si="29"/>
        <v>Crimepoint.create(latitude:37.713, longitude:-122.399, drugdrink:0, misdemean:2, theft:0, violent:0, total:0, drugdrinkct:0, misdemeanct:1, theftct:0, violentct:0, totalct:1)</v>
      </c>
      <c r="U301" t="str">
        <f t="shared" si="30"/>
        <v>{location: new google.maps.LatLng(37.713, -122.399), weight: 0},</v>
      </c>
      <c r="V301" t="str">
        <f t="shared" si="25"/>
        <v>{location: new google.maps.LatLng(37.713, -122.399), weight: 0},</v>
      </c>
      <c r="W301" t="str">
        <f t="shared" si="26"/>
        <v>{location: new google.maps.LatLng(37.713, -122.399), weight: 0},</v>
      </c>
      <c r="X301" t="str">
        <f t="shared" si="27"/>
        <v>{location: new google.maps.LatLng(37.713, -122.399), weight: 0},</v>
      </c>
      <c r="Y301" t="str">
        <f t="shared" si="28"/>
        <v>{location: new google.maps.LatLng(37.713, -122.399), weight: 0},</v>
      </c>
    </row>
    <row r="302" spans="1:25" x14ac:dyDescent="0.2">
      <c r="A302">
        <v>37.713000000000001</v>
      </c>
      <c r="B302">
        <v>-122.398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3</v>
      </c>
      <c r="K302">
        <v>0</v>
      </c>
      <c r="L302">
        <v>4</v>
      </c>
      <c r="M302">
        <f>VLOOKUP(H302,AE$2:$AJ$12,6,TRUE)</f>
        <v>0</v>
      </c>
      <c r="N302">
        <f>VLOOKUP(I302,AF$2:$AJ$12,5,TRUE)</f>
        <v>2</v>
      </c>
      <c r="O302">
        <f>VLOOKUP(J302,AG$2:$AJ$12,4,TRUE)</f>
        <v>5</v>
      </c>
      <c r="P302">
        <f>VLOOKUP(K302,AH$2:$AJ$12,3,TRUE)</f>
        <v>0</v>
      </c>
      <c r="Q302">
        <f>VLOOKUP(L302,AI$2:$AJ$12,2,TRUE)</f>
        <v>3</v>
      </c>
      <c r="T302" t="str">
        <f t="shared" si="29"/>
        <v>Crimepoint.create(latitude:37.713, longitude:-122.398, drugdrink:0, misdemean:2, theft:5, violent:0, total:3, drugdrinkct:0, misdemeanct:1, theftct:3, violentct:0, totalct:4)</v>
      </c>
      <c r="U302" t="str">
        <f t="shared" si="30"/>
        <v>{location: new google.maps.LatLng(37.713, -122.398), weight: 0},</v>
      </c>
      <c r="V302" t="str">
        <f t="shared" si="25"/>
        <v>{location: new google.maps.LatLng(37.713, -122.398), weight: 0},</v>
      </c>
      <c r="W302" t="str">
        <f t="shared" si="26"/>
        <v>{location: new google.maps.LatLng(37.713, -122.398), weight: 0},</v>
      </c>
      <c r="X302" t="str">
        <f t="shared" si="27"/>
        <v>{location: new google.maps.LatLng(37.713, -122.398), weight: 0},</v>
      </c>
      <c r="Y302" t="str">
        <f t="shared" si="28"/>
        <v>{location: new google.maps.LatLng(37.713, -122.398), weight: 0},</v>
      </c>
    </row>
    <row r="303" spans="1:25" x14ac:dyDescent="0.2">
      <c r="A303">
        <v>37.713000000000001</v>
      </c>
      <c r="B303">
        <v>-122.38800000000001</v>
      </c>
      <c r="C303">
        <v>1</v>
      </c>
      <c r="D303">
        <v>2</v>
      </c>
      <c r="E303">
        <v>0</v>
      </c>
      <c r="F303">
        <v>3</v>
      </c>
      <c r="G303">
        <v>1</v>
      </c>
      <c r="H303">
        <v>1</v>
      </c>
      <c r="I303">
        <v>10</v>
      </c>
      <c r="J303">
        <v>1</v>
      </c>
      <c r="K303">
        <v>4</v>
      </c>
      <c r="L303">
        <v>16</v>
      </c>
      <c r="M303">
        <f>VLOOKUP(H303,AE$2:$AJ$12,6,TRUE)</f>
        <v>8</v>
      </c>
      <c r="N303">
        <f>VLOOKUP(I303,AF$2:$AJ$12,5,TRUE)</f>
        <v>8</v>
      </c>
      <c r="O303">
        <f>VLOOKUP(J303,AG$2:$AJ$12,4,TRUE)</f>
        <v>3</v>
      </c>
      <c r="P303">
        <f>VLOOKUP(K303,AH$2:$AJ$12,3,TRUE)</f>
        <v>8</v>
      </c>
      <c r="Q303">
        <f>VLOOKUP(L303,AI$2:$AJ$12,2,TRUE)</f>
        <v>7</v>
      </c>
      <c r="T303" t="str">
        <f t="shared" si="29"/>
        <v>Crimepoint.create(latitude:37.713, longitude:-122.388, drugdrink:8, misdemean:8, theft:3, violent:8, total:7, drugdrinkct:1, misdemeanct:10, theftct:1, violentct:4, totalct:16)</v>
      </c>
      <c r="U303" t="str">
        <f t="shared" si="30"/>
        <v>{location: new google.maps.LatLng(37.713, -122.388), weight: 1},</v>
      </c>
      <c r="V303" t="str">
        <f t="shared" si="25"/>
        <v>{location: new google.maps.LatLng(37.713, -122.388), weight: 2},</v>
      </c>
      <c r="W303" t="str">
        <f t="shared" si="26"/>
        <v>{location: new google.maps.LatLng(37.713, -122.388), weight: 0},</v>
      </c>
      <c r="X303" t="str">
        <f t="shared" si="27"/>
        <v>{location: new google.maps.LatLng(37.713, -122.388), weight: 3},</v>
      </c>
      <c r="Y303" t="str">
        <f t="shared" si="28"/>
        <v>{location: new google.maps.LatLng(37.713, -122.388), weight: 1},</v>
      </c>
    </row>
    <row r="304" spans="1:25" x14ac:dyDescent="0.2">
      <c r="A304">
        <v>37.713999999999999</v>
      </c>
      <c r="B304">
        <v>-122.492</v>
      </c>
      <c r="C304">
        <v>0</v>
      </c>
      <c r="D304">
        <v>7</v>
      </c>
      <c r="E304">
        <v>5</v>
      </c>
      <c r="F304">
        <v>7</v>
      </c>
      <c r="G304">
        <v>6</v>
      </c>
      <c r="H304">
        <v>0</v>
      </c>
      <c r="I304">
        <v>30</v>
      </c>
      <c r="J304">
        <v>33</v>
      </c>
      <c r="K304">
        <v>9</v>
      </c>
      <c r="L304">
        <v>72</v>
      </c>
      <c r="M304">
        <f>VLOOKUP(H304,AE$2:$AJ$12,6,TRUE)</f>
        <v>0</v>
      </c>
      <c r="N304">
        <f>VLOOKUP(I304,AF$2:$AJ$12,5,TRUE)</f>
        <v>9</v>
      </c>
      <c r="O304">
        <f>VLOOKUP(J304,AG$2:$AJ$12,4,TRUE)</f>
        <v>9</v>
      </c>
      <c r="P304">
        <f>VLOOKUP(K304,AH$2:$AJ$12,3,TRUE)</f>
        <v>9</v>
      </c>
      <c r="Q304">
        <f>VLOOKUP(L304,AI$2:$AJ$12,2,TRUE)</f>
        <v>9</v>
      </c>
      <c r="T304" t="str">
        <f t="shared" si="29"/>
        <v>Crimepoint.create(latitude:37.714, longitude:-122.492, drugdrink:0, misdemean:9, theft:9, violent:9, total:9, drugdrinkct:0, misdemeanct:30, theftct:33, violentct:9, totalct:72)</v>
      </c>
      <c r="U304" t="str">
        <f t="shared" si="30"/>
        <v>{location: new google.maps.LatLng(37.714, -122.492), weight: 0},</v>
      </c>
      <c r="V304" t="str">
        <f t="shared" si="25"/>
        <v>{location: new google.maps.LatLng(37.714, -122.492), weight: 7},</v>
      </c>
      <c r="W304" t="str">
        <f t="shared" si="26"/>
        <v>{location: new google.maps.LatLng(37.714, -122.492), weight: 5},</v>
      </c>
      <c r="X304" t="str">
        <f t="shared" si="27"/>
        <v>{location: new google.maps.LatLng(37.714, -122.492), weight: 7},</v>
      </c>
      <c r="Y304" t="str">
        <f t="shared" si="28"/>
        <v>{location: new google.maps.LatLng(37.714, -122.492), weight: 6},</v>
      </c>
    </row>
    <row r="305" spans="1:25" x14ac:dyDescent="0.2">
      <c r="A305">
        <v>37.713999999999999</v>
      </c>
      <c r="B305">
        <v>-122.48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2</v>
      </c>
      <c r="K305">
        <v>0</v>
      </c>
      <c r="L305">
        <v>3</v>
      </c>
      <c r="M305">
        <f>VLOOKUP(H305,AE$2:$AJ$12,6,TRUE)</f>
        <v>0</v>
      </c>
      <c r="N305">
        <f>VLOOKUP(I305,AF$2:$AJ$12,5,TRUE)</f>
        <v>2</v>
      </c>
      <c r="O305">
        <f>VLOOKUP(J305,AG$2:$AJ$12,4,TRUE)</f>
        <v>4</v>
      </c>
      <c r="P305">
        <f>VLOOKUP(K305,AH$2:$AJ$12,3,TRUE)</f>
        <v>0</v>
      </c>
      <c r="Q305">
        <f>VLOOKUP(L305,AI$2:$AJ$12,2,TRUE)</f>
        <v>2</v>
      </c>
      <c r="T305" t="str">
        <f t="shared" si="29"/>
        <v>Crimepoint.create(latitude:37.714, longitude:-122.48, drugdrink:0, misdemean:2, theft:4, violent:0, total:2, drugdrinkct:0, misdemeanct:1, theftct:2, violentct:0, totalct:3)</v>
      </c>
      <c r="U305" t="str">
        <f t="shared" si="30"/>
        <v>{location: new google.maps.LatLng(37.714, -122.48), weight: 0},</v>
      </c>
      <c r="V305" t="str">
        <f t="shared" si="25"/>
        <v>{location: new google.maps.LatLng(37.714, -122.48), weight: 0},</v>
      </c>
      <c r="W305" t="str">
        <f t="shared" si="26"/>
        <v>{location: new google.maps.LatLng(37.714, -122.48), weight: 0},</v>
      </c>
      <c r="X305" t="str">
        <f t="shared" si="27"/>
        <v>{location: new google.maps.LatLng(37.714, -122.48), weight: 0},</v>
      </c>
      <c r="Y305" t="str">
        <f t="shared" si="28"/>
        <v>{location: new google.maps.LatLng(37.714, -122.48), weight: 0},</v>
      </c>
    </row>
    <row r="306" spans="1:25" x14ac:dyDescent="0.2">
      <c r="A306">
        <v>37.713999999999999</v>
      </c>
      <c r="B306">
        <v>-122.477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</v>
      </c>
      <c r="J306">
        <v>2</v>
      </c>
      <c r="K306">
        <v>0</v>
      </c>
      <c r="L306">
        <v>4</v>
      </c>
      <c r="M306">
        <f>VLOOKUP(H306,AE$2:$AJ$12,6,TRUE)</f>
        <v>0</v>
      </c>
      <c r="N306">
        <f>VLOOKUP(I306,AF$2:$AJ$12,5,TRUE)</f>
        <v>4</v>
      </c>
      <c r="O306">
        <f>VLOOKUP(J306,AG$2:$AJ$12,4,TRUE)</f>
        <v>4</v>
      </c>
      <c r="P306">
        <f>VLOOKUP(K306,AH$2:$AJ$12,3,TRUE)</f>
        <v>0</v>
      </c>
      <c r="Q306">
        <f>VLOOKUP(L306,AI$2:$AJ$12,2,TRUE)</f>
        <v>3</v>
      </c>
      <c r="T306" t="str">
        <f t="shared" si="29"/>
        <v>Crimepoint.create(latitude:37.714, longitude:-122.477, drugdrink:0, misdemean:4, theft:4, violent:0, total:3, drugdrinkct:0, misdemeanct:2, theftct:2, violentct:0, totalct:4)</v>
      </c>
      <c r="U306" t="str">
        <f t="shared" si="30"/>
        <v>{location: new google.maps.LatLng(37.714, -122.477), weight: 0},</v>
      </c>
      <c r="V306" t="str">
        <f t="shared" si="25"/>
        <v>{location: new google.maps.LatLng(37.714, -122.477), weight: 0},</v>
      </c>
      <c r="W306" t="str">
        <f t="shared" si="26"/>
        <v>{location: new google.maps.LatLng(37.714, -122.477), weight: 0},</v>
      </c>
      <c r="X306" t="str">
        <f t="shared" si="27"/>
        <v>{location: new google.maps.LatLng(37.714, -122.477), weight: 0},</v>
      </c>
      <c r="Y306" t="str">
        <f t="shared" si="28"/>
        <v>{location: new google.maps.LatLng(37.714, -122.477), weight: 0},</v>
      </c>
    </row>
    <row r="307" spans="1:25" x14ac:dyDescent="0.2">
      <c r="A307">
        <v>37.713999999999999</v>
      </c>
      <c r="B307">
        <v>-122.473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f>VLOOKUP(H307,AE$2:$AJ$12,6,TRUE)</f>
        <v>0</v>
      </c>
      <c r="N307">
        <f>VLOOKUP(I307,AF$2:$AJ$12,5,TRUE)</f>
        <v>0</v>
      </c>
      <c r="O307">
        <f>VLOOKUP(J307,AG$2:$AJ$12,4,TRUE)</f>
        <v>3</v>
      </c>
      <c r="P307">
        <f>VLOOKUP(K307,AH$2:$AJ$12,3,TRUE)</f>
        <v>0</v>
      </c>
      <c r="Q307">
        <f>VLOOKUP(L307,AI$2:$AJ$12,2,TRUE)</f>
        <v>0</v>
      </c>
      <c r="T307" t="str">
        <f t="shared" si="29"/>
        <v>Crimepoint.create(latitude:37.714, longitude:-122.473, drugdrink:0, misdemean:0, theft:3, violent:0, total:0, drugdrinkct:0, misdemeanct:0, theftct:1, violentct:0, totalct:1)</v>
      </c>
      <c r="U307" t="str">
        <f t="shared" si="30"/>
        <v>{location: new google.maps.LatLng(37.714, -122.473), weight: 0},</v>
      </c>
      <c r="V307" t="str">
        <f t="shared" si="25"/>
        <v>{location: new google.maps.LatLng(37.714, -122.473), weight: 0},</v>
      </c>
      <c r="W307" t="str">
        <f t="shared" si="26"/>
        <v>{location: new google.maps.LatLng(37.714, -122.473), weight: 0},</v>
      </c>
      <c r="X307" t="str">
        <f t="shared" si="27"/>
        <v>{location: new google.maps.LatLng(37.714, -122.473), weight: 0},</v>
      </c>
      <c r="Y307" t="str">
        <f t="shared" si="28"/>
        <v>{location: new google.maps.LatLng(37.714, -122.473), weight: 0},</v>
      </c>
    </row>
    <row r="308" spans="1:25" x14ac:dyDescent="0.2">
      <c r="A308">
        <v>37.713999999999999</v>
      </c>
      <c r="B308">
        <v>-122.47199999999999</v>
      </c>
      <c r="C308">
        <v>1</v>
      </c>
      <c r="D308">
        <v>1</v>
      </c>
      <c r="E308">
        <v>0</v>
      </c>
      <c r="F308">
        <v>1</v>
      </c>
      <c r="G308">
        <v>1</v>
      </c>
      <c r="H308">
        <v>1</v>
      </c>
      <c r="I308">
        <v>4</v>
      </c>
      <c r="J308">
        <v>1</v>
      </c>
      <c r="K308">
        <v>1</v>
      </c>
      <c r="L308">
        <v>7</v>
      </c>
      <c r="M308">
        <f>VLOOKUP(H308,AE$2:$AJ$12,6,TRUE)</f>
        <v>8</v>
      </c>
      <c r="N308">
        <f>VLOOKUP(I308,AF$2:$AJ$12,5,TRUE)</f>
        <v>6</v>
      </c>
      <c r="O308">
        <f>VLOOKUP(J308,AG$2:$AJ$12,4,TRUE)</f>
        <v>3</v>
      </c>
      <c r="P308">
        <f>VLOOKUP(K308,AH$2:$AJ$12,3,TRUE)</f>
        <v>7</v>
      </c>
      <c r="Q308">
        <f>VLOOKUP(L308,AI$2:$AJ$12,2,TRUE)</f>
        <v>5</v>
      </c>
      <c r="T308" t="str">
        <f t="shared" si="29"/>
        <v>Crimepoint.create(latitude:37.714, longitude:-122.472, drugdrink:8, misdemean:6, theft:3, violent:7, total:5, drugdrinkct:1, misdemeanct:4, theftct:1, violentct:1, totalct:7)</v>
      </c>
      <c r="U308" t="str">
        <f t="shared" si="30"/>
        <v>{location: new google.maps.LatLng(37.714, -122.472), weight: 1},</v>
      </c>
      <c r="V308" t="str">
        <f t="shared" si="25"/>
        <v>{location: new google.maps.LatLng(37.714, -122.472), weight: 1},</v>
      </c>
      <c r="W308" t="str">
        <f t="shared" si="26"/>
        <v>{location: new google.maps.LatLng(37.714, -122.472), weight: 0},</v>
      </c>
      <c r="X308" t="str">
        <f t="shared" si="27"/>
        <v>{location: new google.maps.LatLng(37.714, -122.472), weight: 1},</v>
      </c>
      <c r="Y308" t="str">
        <f t="shared" si="28"/>
        <v>{location: new google.maps.LatLng(37.714, -122.472), weight: 1},</v>
      </c>
    </row>
    <row r="309" spans="1:25" x14ac:dyDescent="0.2">
      <c r="A309">
        <v>37.713999999999999</v>
      </c>
      <c r="B309">
        <v>-122.47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2</v>
      </c>
      <c r="I309">
        <v>6</v>
      </c>
      <c r="J309">
        <v>2</v>
      </c>
      <c r="K309">
        <v>0</v>
      </c>
      <c r="L309">
        <v>10</v>
      </c>
      <c r="M309">
        <f>VLOOKUP(H309,AE$2:$AJ$12,6,TRUE)</f>
        <v>9</v>
      </c>
      <c r="N309">
        <f>VLOOKUP(I309,AF$2:$AJ$12,5,TRUE)</f>
        <v>7</v>
      </c>
      <c r="O309">
        <f>VLOOKUP(J309,AG$2:$AJ$12,4,TRUE)</f>
        <v>4</v>
      </c>
      <c r="P309">
        <f>VLOOKUP(K309,AH$2:$AJ$12,3,TRUE)</f>
        <v>0</v>
      </c>
      <c r="Q309">
        <f>VLOOKUP(L309,AI$2:$AJ$12,2,TRUE)</f>
        <v>6</v>
      </c>
      <c r="T309" t="str">
        <f t="shared" si="29"/>
        <v>Crimepoint.create(latitude:37.714, longitude:-122.47, drugdrink:9, misdemean:7, theft:4, violent:0, total:6, drugdrinkct:2, misdemeanct:6, theftct:2, violentct:0, totalct:10)</v>
      </c>
      <c r="U309" t="str">
        <f t="shared" si="30"/>
        <v>{location: new google.maps.LatLng(37.714, -122.47), weight: 1},</v>
      </c>
      <c r="V309" t="str">
        <f t="shared" si="25"/>
        <v>{location: new google.maps.LatLng(37.714, -122.47), weight: 1},</v>
      </c>
      <c r="W309" t="str">
        <f t="shared" si="26"/>
        <v>{location: new google.maps.LatLng(37.714, -122.47), weight: 0},</v>
      </c>
      <c r="X309" t="str">
        <f t="shared" si="27"/>
        <v>{location: new google.maps.LatLng(37.714, -122.47), weight: 0},</v>
      </c>
      <c r="Y309" t="str">
        <f t="shared" si="28"/>
        <v>{location: new google.maps.LatLng(37.714, -122.47), weight: 1},</v>
      </c>
    </row>
    <row r="310" spans="1:25" x14ac:dyDescent="0.2">
      <c r="A310">
        <v>37.713999999999999</v>
      </c>
      <c r="B310">
        <v>-122.46899999999999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</v>
      </c>
      <c r="J310">
        <v>2</v>
      </c>
      <c r="K310">
        <v>0</v>
      </c>
      <c r="L310">
        <v>4</v>
      </c>
      <c r="M310">
        <f>VLOOKUP(H310,AE$2:$AJ$12,6,TRUE)</f>
        <v>0</v>
      </c>
      <c r="N310">
        <f>VLOOKUP(I310,AF$2:$AJ$12,5,TRUE)</f>
        <v>4</v>
      </c>
      <c r="O310">
        <f>VLOOKUP(J310,AG$2:$AJ$12,4,TRUE)</f>
        <v>4</v>
      </c>
      <c r="P310">
        <f>VLOOKUP(K310,AH$2:$AJ$12,3,TRUE)</f>
        <v>0</v>
      </c>
      <c r="Q310">
        <f>VLOOKUP(L310,AI$2:$AJ$12,2,TRUE)</f>
        <v>3</v>
      </c>
      <c r="T310" t="str">
        <f t="shared" si="29"/>
        <v>Crimepoint.create(latitude:37.714, longitude:-122.469, drugdrink:0, misdemean:4, theft:4, violent:0, total:3, drugdrinkct:0, misdemeanct:2, theftct:2, violentct:0, totalct:4)</v>
      </c>
      <c r="U310" t="str">
        <f t="shared" si="30"/>
        <v>{location: new google.maps.LatLng(37.714, -122.469), weight: 0},</v>
      </c>
      <c r="V310" t="str">
        <f t="shared" si="25"/>
        <v>{location: new google.maps.LatLng(37.714, -122.469), weight: 0},</v>
      </c>
      <c r="W310" t="str">
        <f t="shared" si="26"/>
        <v>{location: new google.maps.LatLng(37.714, -122.469), weight: 0},</v>
      </c>
      <c r="X310" t="str">
        <f t="shared" si="27"/>
        <v>{location: new google.maps.LatLng(37.714, -122.469), weight: 0},</v>
      </c>
      <c r="Y310" t="str">
        <f t="shared" si="28"/>
        <v>{location: new google.maps.LatLng(37.714, -122.469), weight: 0},</v>
      </c>
    </row>
    <row r="311" spans="1:25" x14ac:dyDescent="0.2">
      <c r="A311">
        <v>37.713999999999999</v>
      </c>
      <c r="B311">
        <v>-122.468</v>
      </c>
      <c r="C311">
        <v>0</v>
      </c>
      <c r="D311">
        <v>2</v>
      </c>
      <c r="E311">
        <v>0</v>
      </c>
      <c r="F311">
        <v>1</v>
      </c>
      <c r="G311">
        <v>1</v>
      </c>
      <c r="H311">
        <v>0</v>
      </c>
      <c r="I311">
        <v>8</v>
      </c>
      <c r="J311">
        <v>3</v>
      </c>
      <c r="K311">
        <v>1</v>
      </c>
      <c r="L311">
        <v>12</v>
      </c>
      <c r="M311">
        <f>VLOOKUP(H311,AE$2:$AJ$12,6,TRUE)</f>
        <v>0</v>
      </c>
      <c r="N311">
        <f>VLOOKUP(I311,AF$2:$AJ$12,5,TRUE)</f>
        <v>7</v>
      </c>
      <c r="O311">
        <f>VLOOKUP(J311,AG$2:$AJ$12,4,TRUE)</f>
        <v>5</v>
      </c>
      <c r="P311">
        <f>VLOOKUP(K311,AH$2:$AJ$12,3,TRUE)</f>
        <v>7</v>
      </c>
      <c r="Q311">
        <f>VLOOKUP(L311,AI$2:$AJ$12,2,TRUE)</f>
        <v>6</v>
      </c>
      <c r="T311" t="str">
        <f t="shared" si="29"/>
        <v>Crimepoint.create(latitude:37.714, longitude:-122.468, drugdrink:0, misdemean:7, theft:5, violent:7, total:6, drugdrinkct:0, misdemeanct:8, theftct:3, violentct:1, totalct:12)</v>
      </c>
      <c r="U311" t="str">
        <f t="shared" si="30"/>
        <v>{location: new google.maps.LatLng(37.714, -122.468), weight: 0},</v>
      </c>
      <c r="V311" t="str">
        <f t="shared" si="25"/>
        <v>{location: new google.maps.LatLng(37.714, -122.468), weight: 2},</v>
      </c>
      <c r="W311" t="str">
        <f t="shared" si="26"/>
        <v>{location: new google.maps.LatLng(37.714, -122.468), weight: 0},</v>
      </c>
      <c r="X311" t="str">
        <f t="shared" si="27"/>
        <v>{location: new google.maps.LatLng(37.714, -122.468), weight: 1},</v>
      </c>
      <c r="Y311" t="str">
        <f t="shared" si="28"/>
        <v>{location: new google.maps.LatLng(37.714, -122.468), weight: 1},</v>
      </c>
    </row>
    <row r="312" spans="1:25" x14ac:dyDescent="0.2">
      <c r="A312">
        <v>37.713999999999999</v>
      </c>
      <c r="B312">
        <v>-122.467</v>
      </c>
      <c r="C312">
        <v>0</v>
      </c>
      <c r="D312">
        <v>2</v>
      </c>
      <c r="E312">
        <v>0</v>
      </c>
      <c r="F312">
        <v>1</v>
      </c>
      <c r="G312">
        <v>1</v>
      </c>
      <c r="H312">
        <v>0</v>
      </c>
      <c r="I312">
        <v>8</v>
      </c>
      <c r="J312">
        <v>2</v>
      </c>
      <c r="K312">
        <v>1</v>
      </c>
      <c r="L312">
        <v>11</v>
      </c>
      <c r="M312">
        <f>VLOOKUP(H312,AE$2:$AJ$12,6,TRUE)</f>
        <v>0</v>
      </c>
      <c r="N312">
        <f>VLOOKUP(I312,AF$2:$AJ$12,5,TRUE)</f>
        <v>7</v>
      </c>
      <c r="O312">
        <f>VLOOKUP(J312,AG$2:$AJ$12,4,TRUE)</f>
        <v>4</v>
      </c>
      <c r="P312">
        <f>VLOOKUP(K312,AH$2:$AJ$12,3,TRUE)</f>
        <v>7</v>
      </c>
      <c r="Q312">
        <f>VLOOKUP(L312,AI$2:$AJ$12,2,TRUE)</f>
        <v>6</v>
      </c>
      <c r="T312" t="str">
        <f t="shared" si="29"/>
        <v>Crimepoint.create(latitude:37.714, longitude:-122.467, drugdrink:0, misdemean:7, theft:4, violent:7, total:6, drugdrinkct:0, misdemeanct:8, theftct:2, violentct:1, totalct:11)</v>
      </c>
      <c r="U312" t="str">
        <f t="shared" si="30"/>
        <v>{location: new google.maps.LatLng(37.714, -122.467), weight: 0},</v>
      </c>
      <c r="V312" t="str">
        <f t="shared" si="25"/>
        <v>{location: new google.maps.LatLng(37.714, -122.467), weight: 2},</v>
      </c>
      <c r="W312" t="str">
        <f t="shared" si="26"/>
        <v>{location: new google.maps.LatLng(37.714, -122.467), weight: 0},</v>
      </c>
      <c r="X312" t="str">
        <f t="shared" si="27"/>
        <v>{location: new google.maps.LatLng(37.714, -122.467), weight: 1},</v>
      </c>
      <c r="Y312" t="str">
        <f t="shared" si="28"/>
        <v>{location: new google.maps.LatLng(37.714, -122.467), weight: 1},</v>
      </c>
    </row>
    <row r="313" spans="1:25" x14ac:dyDescent="0.2">
      <c r="A313">
        <v>37.713999999999999</v>
      </c>
      <c r="B313">
        <v>-122.46599999999999</v>
      </c>
      <c r="C313">
        <v>0</v>
      </c>
      <c r="D313">
        <v>1</v>
      </c>
      <c r="E313">
        <v>0</v>
      </c>
      <c r="F313">
        <v>2</v>
      </c>
      <c r="G313">
        <v>1</v>
      </c>
      <c r="H313">
        <v>0</v>
      </c>
      <c r="I313">
        <v>6</v>
      </c>
      <c r="J313">
        <v>1</v>
      </c>
      <c r="K313">
        <v>3</v>
      </c>
      <c r="L313">
        <v>10</v>
      </c>
      <c r="M313">
        <f>VLOOKUP(H313,AE$2:$AJ$12,6,TRUE)</f>
        <v>0</v>
      </c>
      <c r="N313">
        <f>VLOOKUP(I313,AF$2:$AJ$12,5,TRUE)</f>
        <v>7</v>
      </c>
      <c r="O313">
        <f>VLOOKUP(J313,AG$2:$AJ$12,4,TRUE)</f>
        <v>3</v>
      </c>
      <c r="P313">
        <f>VLOOKUP(K313,AH$2:$AJ$12,3,TRUE)</f>
        <v>8</v>
      </c>
      <c r="Q313">
        <f>VLOOKUP(L313,AI$2:$AJ$12,2,TRUE)</f>
        <v>6</v>
      </c>
      <c r="T313" t="str">
        <f t="shared" si="29"/>
        <v>Crimepoint.create(latitude:37.714, longitude:-122.466, drugdrink:0, misdemean:7, theft:3, violent:8, total:6, drugdrinkct:0, misdemeanct:6, theftct:1, violentct:3, totalct:10)</v>
      </c>
      <c r="U313" t="str">
        <f t="shared" si="30"/>
        <v>{location: new google.maps.LatLng(37.714, -122.466), weight: 0},</v>
      </c>
      <c r="V313" t="str">
        <f t="shared" si="25"/>
        <v>{location: new google.maps.LatLng(37.714, -122.466), weight: 1},</v>
      </c>
      <c r="W313" t="str">
        <f t="shared" si="26"/>
        <v>{location: new google.maps.LatLng(37.714, -122.466), weight: 0},</v>
      </c>
      <c r="X313" t="str">
        <f t="shared" si="27"/>
        <v>{location: new google.maps.LatLng(37.714, -122.466), weight: 2},</v>
      </c>
      <c r="Y313" t="str">
        <f t="shared" si="28"/>
        <v>{location: new google.maps.LatLng(37.714, -122.466), weight: 1},</v>
      </c>
    </row>
    <row r="314" spans="1:25" x14ac:dyDescent="0.2">
      <c r="A314">
        <v>37.713999999999999</v>
      </c>
      <c r="B314">
        <v>-122.465</v>
      </c>
      <c r="C314">
        <v>3</v>
      </c>
      <c r="D314">
        <v>3</v>
      </c>
      <c r="E314">
        <v>0</v>
      </c>
      <c r="F314">
        <v>1</v>
      </c>
      <c r="G314">
        <v>2</v>
      </c>
      <c r="H314">
        <v>4</v>
      </c>
      <c r="I314">
        <v>13</v>
      </c>
      <c r="J314">
        <v>3</v>
      </c>
      <c r="K314">
        <v>2</v>
      </c>
      <c r="L314">
        <v>22</v>
      </c>
      <c r="M314">
        <f>VLOOKUP(H314,AE$2:$AJ$12,6,TRUE)</f>
        <v>9</v>
      </c>
      <c r="N314">
        <f>VLOOKUP(I314,AF$2:$AJ$12,5,TRUE)</f>
        <v>8</v>
      </c>
      <c r="O314">
        <f>VLOOKUP(J314,AG$2:$AJ$12,4,TRUE)</f>
        <v>5</v>
      </c>
      <c r="P314">
        <f>VLOOKUP(K314,AH$2:$AJ$12,3,TRUE)</f>
        <v>7</v>
      </c>
      <c r="Q314">
        <f>VLOOKUP(L314,AI$2:$AJ$12,2,TRUE)</f>
        <v>8</v>
      </c>
      <c r="T314" t="str">
        <f t="shared" si="29"/>
        <v>Crimepoint.create(latitude:37.714, longitude:-122.465, drugdrink:9, misdemean:8, theft:5, violent:7, total:8, drugdrinkct:4, misdemeanct:13, theftct:3, violentct:2, totalct:22)</v>
      </c>
      <c r="U314" t="str">
        <f t="shared" si="30"/>
        <v>{location: new google.maps.LatLng(37.714, -122.465), weight: 3},</v>
      </c>
      <c r="V314" t="str">
        <f t="shared" si="25"/>
        <v>{location: new google.maps.LatLng(37.714, -122.465), weight: 3},</v>
      </c>
      <c r="W314" t="str">
        <f t="shared" si="26"/>
        <v>{location: new google.maps.LatLng(37.714, -122.465), weight: 0},</v>
      </c>
      <c r="X314" t="str">
        <f t="shared" si="27"/>
        <v>{location: new google.maps.LatLng(37.714, -122.465), weight: 1},</v>
      </c>
      <c r="Y314" t="str">
        <f t="shared" si="28"/>
        <v>{location: new google.maps.LatLng(37.714, -122.465), weight: 2},</v>
      </c>
    </row>
    <row r="315" spans="1:25" x14ac:dyDescent="0.2">
      <c r="A315">
        <v>37.713999999999999</v>
      </c>
      <c r="B315">
        <v>-122.464</v>
      </c>
      <c r="C315">
        <v>1</v>
      </c>
      <c r="D315">
        <v>3</v>
      </c>
      <c r="E315">
        <v>0</v>
      </c>
      <c r="F315">
        <v>0</v>
      </c>
      <c r="G315">
        <v>1</v>
      </c>
      <c r="H315">
        <v>1</v>
      </c>
      <c r="I315">
        <v>13</v>
      </c>
      <c r="J315">
        <v>2</v>
      </c>
      <c r="K315">
        <v>0</v>
      </c>
      <c r="L315">
        <v>16</v>
      </c>
      <c r="M315">
        <f>VLOOKUP(H315,AE$2:$AJ$12,6,TRUE)</f>
        <v>8</v>
      </c>
      <c r="N315">
        <f>VLOOKUP(I315,AF$2:$AJ$12,5,TRUE)</f>
        <v>8</v>
      </c>
      <c r="O315">
        <f>VLOOKUP(J315,AG$2:$AJ$12,4,TRUE)</f>
        <v>4</v>
      </c>
      <c r="P315">
        <f>VLOOKUP(K315,AH$2:$AJ$12,3,TRUE)</f>
        <v>0</v>
      </c>
      <c r="Q315">
        <f>VLOOKUP(L315,AI$2:$AJ$12,2,TRUE)</f>
        <v>7</v>
      </c>
      <c r="T315" t="str">
        <f t="shared" si="29"/>
        <v>Crimepoint.create(latitude:37.714, longitude:-122.464, drugdrink:8, misdemean:8, theft:4, violent:0, total:7, drugdrinkct:1, misdemeanct:13, theftct:2, violentct:0, totalct:16)</v>
      </c>
      <c r="U315" t="str">
        <f t="shared" si="30"/>
        <v>{location: new google.maps.LatLng(37.714, -122.464), weight: 1},</v>
      </c>
      <c r="V315" t="str">
        <f t="shared" si="25"/>
        <v>{location: new google.maps.LatLng(37.714, -122.464), weight: 3},</v>
      </c>
      <c r="W315" t="str">
        <f t="shared" si="26"/>
        <v>{location: new google.maps.LatLng(37.714, -122.464), weight: 0},</v>
      </c>
      <c r="X315" t="str">
        <f t="shared" si="27"/>
        <v>{location: new google.maps.LatLng(37.714, -122.464), weight: 0},</v>
      </c>
      <c r="Y315" t="str">
        <f t="shared" si="28"/>
        <v>{location: new google.maps.LatLng(37.714, -122.464), weight: 1},</v>
      </c>
    </row>
    <row r="316" spans="1:25" x14ac:dyDescent="0.2">
      <c r="A316">
        <v>37.713999999999999</v>
      </c>
      <c r="B316">
        <v>-122.46299999999999</v>
      </c>
      <c r="C316">
        <v>0</v>
      </c>
      <c r="D316">
        <v>2</v>
      </c>
      <c r="E316">
        <v>0</v>
      </c>
      <c r="F316">
        <v>1</v>
      </c>
      <c r="G316">
        <v>1</v>
      </c>
      <c r="H316">
        <v>0</v>
      </c>
      <c r="I316">
        <v>8</v>
      </c>
      <c r="J316">
        <v>3</v>
      </c>
      <c r="K316">
        <v>1</v>
      </c>
      <c r="L316">
        <v>12</v>
      </c>
      <c r="M316">
        <f>VLOOKUP(H316,AE$2:$AJ$12,6,TRUE)</f>
        <v>0</v>
      </c>
      <c r="N316">
        <f>VLOOKUP(I316,AF$2:$AJ$12,5,TRUE)</f>
        <v>7</v>
      </c>
      <c r="O316">
        <f>VLOOKUP(J316,AG$2:$AJ$12,4,TRUE)</f>
        <v>5</v>
      </c>
      <c r="P316">
        <f>VLOOKUP(K316,AH$2:$AJ$12,3,TRUE)</f>
        <v>7</v>
      </c>
      <c r="Q316">
        <f>VLOOKUP(L316,AI$2:$AJ$12,2,TRUE)</f>
        <v>6</v>
      </c>
      <c r="T316" t="str">
        <f t="shared" si="29"/>
        <v>Crimepoint.create(latitude:37.714, longitude:-122.463, drugdrink:0, misdemean:7, theft:5, violent:7, total:6, drugdrinkct:0, misdemeanct:8, theftct:3, violentct:1, totalct:12)</v>
      </c>
      <c r="U316" t="str">
        <f t="shared" si="30"/>
        <v>{location: new google.maps.LatLng(37.714, -122.463), weight: 0},</v>
      </c>
      <c r="V316" t="str">
        <f t="shared" si="25"/>
        <v>{location: new google.maps.LatLng(37.714, -122.463), weight: 2},</v>
      </c>
      <c r="W316" t="str">
        <f t="shared" si="26"/>
        <v>{location: new google.maps.LatLng(37.714, -122.463), weight: 0},</v>
      </c>
      <c r="X316" t="str">
        <f t="shared" si="27"/>
        <v>{location: new google.maps.LatLng(37.714, -122.463), weight: 1},</v>
      </c>
      <c r="Y316" t="str">
        <f t="shared" si="28"/>
        <v>{location: new google.maps.LatLng(37.714, -122.463), weight: 1},</v>
      </c>
    </row>
    <row r="317" spans="1:25" x14ac:dyDescent="0.2">
      <c r="A317">
        <v>37.713999999999999</v>
      </c>
      <c r="B317">
        <v>-122.462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1</v>
      </c>
      <c r="M317">
        <f>VLOOKUP(H317,AE$2:$AJ$12,6,TRUE)</f>
        <v>0</v>
      </c>
      <c r="N317">
        <f>VLOOKUP(I317,AF$2:$AJ$12,5,TRUE)</f>
        <v>0</v>
      </c>
      <c r="O317">
        <f>VLOOKUP(J317,AG$2:$AJ$12,4,TRUE)</f>
        <v>3</v>
      </c>
      <c r="P317">
        <f>VLOOKUP(K317,AH$2:$AJ$12,3,TRUE)</f>
        <v>0</v>
      </c>
      <c r="Q317">
        <f>VLOOKUP(L317,AI$2:$AJ$12,2,TRUE)</f>
        <v>0</v>
      </c>
      <c r="T317" t="str">
        <f t="shared" si="29"/>
        <v>Crimepoint.create(latitude:37.714, longitude:-122.462, drugdrink:0, misdemean:0, theft:3, violent:0, total:0, drugdrinkct:0, misdemeanct:0, theftct:1, violentct:0, totalct:1)</v>
      </c>
      <c r="U317" t="str">
        <f t="shared" si="30"/>
        <v>{location: new google.maps.LatLng(37.714, -122.462), weight: 0},</v>
      </c>
      <c r="V317" t="str">
        <f t="shared" si="25"/>
        <v>{location: new google.maps.LatLng(37.714, -122.462), weight: 0},</v>
      </c>
      <c r="W317" t="str">
        <f t="shared" si="26"/>
        <v>{location: new google.maps.LatLng(37.714, -122.462), weight: 0},</v>
      </c>
      <c r="X317" t="str">
        <f t="shared" si="27"/>
        <v>{location: new google.maps.LatLng(37.714, -122.462), weight: 0},</v>
      </c>
      <c r="Y317" t="str">
        <f t="shared" si="28"/>
        <v>{location: new google.maps.LatLng(37.714, -122.462), weight: 0},</v>
      </c>
    </row>
    <row r="318" spans="1:25" x14ac:dyDescent="0.2">
      <c r="A318">
        <v>37.713999999999999</v>
      </c>
      <c r="B318">
        <v>-122.461</v>
      </c>
      <c r="C318">
        <v>0</v>
      </c>
      <c r="D318">
        <v>3</v>
      </c>
      <c r="E318">
        <v>1</v>
      </c>
      <c r="F318">
        <v>4</v>
      </c>
      <c r="G318">
        <v>2</v>
      </c>
      <c r="H318">
        <v>0</v>
      </c>
      <c r="I318">
        <v>12</v>
      </c>
      <c r="J318">
        <v>5</v>
      </c>
      <c r="K318">
        <v>6</v>
      </c>
      <c r="L318">
        <v>23</v>
      </c>
      <c r="M318">
        <f>VLOOKUP(H318,AE$2:$AJ$12,6,TRUE)</f>
        <v>0</v>
      </c>
      <c r="N318">
        <f>VLOOKUP(I318,AF$2:$AJ$12,5,TRUE)</f>
        <v>8</v>
      </c>
      <c r="O318">
        <f>VLOOKUP(J318,AG$2:$AJ$12,4,TRUE)</f>
        <v>7</v>
      </c>
      <c r="P318">
        <f>VLOOKUP(K318,AH$2:$AJ$12,3,TRUE)</f>
        <v>9</v>
      </c>
      <c r="Q318">
        <f>VLOOKUP(L318,AI$2:$AJ$12,2,TRUE)</f>
        <v>8</v>
      </c>
      <c r="T318" t="str">
        <f t="shared" si="29"/>
        <v>Crimepoint.create(latitude:37.714, longitude:-122.461, drugdrink:0, misdemean:8, theft:7, violent:9, total:8, drugdrinkct:0, misdemeanct:12, theftct:5, violentct:6, totalct:23)</v>
      </c>
      <c r="U318" t="str">
        <f t="shared" si="30"/>
        <v>{location: new google.maps.LatLng(37.714, -122.461), weight: 0},</v>
      </c>
      <c r="V318" t="str">
        <f t="shared" si="25"/>
        <v>{location: new google.maps.LatLng(37.714, -122.461), weight: 3},</v>
      </c>
      <c r="W318" t="str">
        <f t="shared" si="26"/>
        <v>{location: new google.maps.LatLng(37.714, -122.461), weight: 1},</v>
      </c>
      <c r="X318" t="str">
        <f t="shared" si="27"/>
        <v>{location: new google.maps.LatLng(37.714, -122.461), weight: 4},</v>
      </c>
      <c r="Y318" t="str">
        <f t="shared" si="28"/>
        <v>{location: new google.maps.LatLng(37.714, -122.461), weight: 2},</v>
      </c>
    </row>
    <row r="319" spans="1:25" x14ac:dyDescent="0.2">
      <c r="A319">
        <v>37.713999999999999</v>
      </c>
      <c r="B319">
        <v>-122.459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5</v>
      </c>
      <c r="J319">
        <v>5</v>
      </c>
      <c r="K319">
        <v>1</v>
      </c>
      <c r="L319">
        <v>11</v>
      </c>
      <c r="M319">
        <f>VLOOKUP(H319,AE$2:$AJ$12,6,TRUE)</f>
        <v>0</v>
      </c>
      <c r="N319">
        <f>VLOOKUP(I319,AF$2:$AJ$12,5,TRUE)</f>
        <v>6</v>
      </c>
      <c r="O319">
        <f>VLOOKUP(J319,AG$2:$AJ$12,4,TRUE)</f>
        <v>7</v>
      </c>
      <c r="P319">
        <f>VLOOKUP(K319,AH$2:$AJ$12,3,TRUE)</f>
        <v>7</v>
      </c>
      <c r="Q319">
        <f>VLOOKUP(L319,AI$2:$AJ$12,2,TRUE)</f>
        <v>6</v>
      </c>
      <c r="T319" t="str">
        <f t="shared" si="29"/>
        <v>Crimepoint.create(latitude:37.714, longitude:-122.459, drugdrink:0, misdemean:6, theft:7, violent:7, total:6, drugdrinkct:0, misdemeanct:5, theftct:5, violentct:1, totalct:11)</v>
      </c>
      <c r="U319" t="str">
        <f t="shared" si="30"/>
        <v>{location: new google.maps.LatLng(37.714, -122.459), weight: 0},</v>
      </c>
      <c r="V319" t="str">
        <f t="shared" si="25"/>
        <v>{location: new google.maps.LatLng(37.714, -122.459), weight: 1},</v>
      </c>
      <c r="W319" t="str">
        <f t="shared" si="26"/>
        <v>{location: new google.maps.LatLng(37.714, -122.459), weight: 1},</v>
      </c>
      <c r="X319" t="str">
        <f t="shared" si="27"/>
        <v>{location: new google.maps.LatLng(37.714, -122.459), weight: 1},</v>
      </c>
      <c r="Y319" t="str">
        <f t="shared" si="28"/>
        <v>{location: new google.maps.LatLng(37.714, -122.459), weight: 1},</v>
      </c>
    </row>
    <row r="320" spans="1:25" x14ac:dyDescent="0.2">
      <c r="A320">
        <v>37.713999999999999</v>
      </c>
      <c r="B320">
        <v>-122.458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1</v>
      </c>
      <c r="K320">
        <v>0</v>
      </c>
      <c r="L320">
        <v>3</v>
      </c>
      <c r="M320">
        <f>VLOOKUP(H320,AE$2:$AJ$12,6,TRUE)</f>
        <v>0</v>
      </c>
      <c r="N320">
        <f>VLOOKUP(I320,AF$2:$AJ$12,5,TRUE)</f>
        <v>4</v>
      </c>
      <c r="O320">
        <f>VLOOKUP(J320,AG$2:$AJ$12,4,TRUE)</f>
        <v>3</v>
      </c>
      <c r="P320">
        <f>VLOOKUP(K320,AH$2:$AJ$12,3,TRUE)</f>
        <v>0</v>
      </c>
      <c r="Q320">
        <f>VLOOKUP(L320,AI$2:$AJ$12,2,TRUE)</f>
        <v>2</v>
      </c>
      <c r="T320" t="str">
        <f t="shared" si="29"/>
        <v>Crimepoint.create(latitude:37.714, longitude:-122.458, drugdrink:0, misdemean:4, theft:3, violent:0, total:2, drugdrinkct:0, misdemeanct:2, theftct:1, violentct:0, totalct:3)</v>
      </c>
      <c r="U320" t="str">
        <f t="shared" si="30"/>
        <v>{location: new google.maps.LatLng(37.714, -122.458), weight: 0},</v>
      </c>
      <c r="V320" t="str">
        <f t="shared" si="25"/>
        <v>{location: new google.maps.LatLng(37.714, -122.458), weight: 0},</v>
      </c>
      <c r="W320" t="str">
        <f t="shared" si="26"/>
        <v>{location: new google.maps.LatLng(37.714, -122.458), weight: 0},</v>
      </c>
      <c r="X320" t="str">
        <f t="shared" si="27"/>
        <v>{location: new google.maps.LatLng(37.714, -122.458), weight: 0},</v>
      </c>
      <c r="Y320" t="str">
        <f t="shared" si="28"/>
        <v>{location: new google.maps.LatLng(37.714, -122.458), weight: 0},</v>
      </c>
    </row>
    <row r="321" spans="1:25" x14ac:dyDescent="0.2">
      <c r="A321">
        <v>37.713999999999999</v>
      </c>
      <c r="B321">
        <v>-122.456</v>
      </c>
      <c r="C321">
        <v>0</v>
      </c>
      <c r="D321">
        <v>2</v>
      </c>
      <c r="E321">
        <v>0</v>
      </c>
      <c r="F321">
        <v>2</v>
      </c>
      <c r="G321">
        <v>1</v>
      </c>
      <c r="H321">
        <v>0</v>
      </c>
      <c r="I321">
        <v>9</v>
      </c>
      <c r="J321">
        <v>2</v>
      </c>
      <c r="K321">
        <v>3</v>
      </c>
      <c r="L321">
        <v>14</v>
      </c>
      <c r="M321">
        <f>VLOOKUP(H321,AE$2:$AJ$12,6,TRUE)</f>
        <v>0</v>
      </c>
      <c r="N321">
        <f>VLOOKUP(I321,AF$2:$AJ$12,5,TRUE)</f>
        <v>7</v>
      </c>
      <c r="O321">
        <f>VLOOKUP(J321,AG$2:$AJ$12,4,TRUE)</f>
        <v>4</v>
      </c>
      <c r="P321">
        <f>VLOOKUP(K321,AH$2:$AJ$12,3,TRUE)</f>
        <v>8</v>
      </c>
      <c r="Q321">
        <f>VLOOKUP(L321,AI$2:$AJ$12,2,TRUE)</f>
        <v>7</v>
      </c>
      <c r="T321" t="str">
        <f t="shared" si="29"/>
        <v>Crimepoint.create(latitude:37.714, longitude:-122.456, drugdrink:0, misdemean:7, theft:4, violent:8, total:7, drugdrinkct:0, misdemeanct:9, theftct:2, violentct:3, totalct:14)</v>
      </c>
      <c r="U321" t="str">
        <f t="shared" si="30"/>
        <v>{location: new google.maps.LatLng(37.714, -122.456), weight: 0},</v>
      </c>
      <c r="V321" t="str">
        <f t="shared" si="25"/>
        <v>{location: new google.maps.LatLng(37.714, -122.456), weight: 2},</v>
      </c>
      <c r="W321" t="str">
        <f t="shared" si="26"/>
        <v>{location: new google.maps.LatLng(37.714, -122.456), weight: 0},</v>
      </c>
      <c r="X321" t="str">
        <f t="shared" si="27"/>
        <v>{location: new google.maps.LatLng(37.714, -122.456), weight: 2},</v>
      </c>
      <c r="Y321" t="str">
        <f t="shared" si="28"/>
        <v>{location: new google.maps.LatLng(37.714, -122.456), weight: 1},</v>
      </c>
    </row>
    <row r="322" spans="1:25" x14ac:dyDescent="0.2">
      <c r="A322">
        <v>37.713999999999999</v>
      </c>
      <c r="B322">
        <v>-122.45399999999999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3</v>
      </c>
      <c r="J322">
        <v>4</v>
      </c>
      <c r="K322">
        <v>0</v>
      </c>
      <c r="L322">
        <v>7</v>
      </c>
      <c r="M322">
        <f>VLOOKUP(H322,AE$2:$AJ$12,6,TRUE)</f>
        <v>0</v>
      </c>
      <c r="N322">
        <f>VLOOKUP(I322,AF$2:$AJ$12,5,TRUE)</f>
        <v>5</v>
      </c>
      <c r="O322">
        <f>VLOOKUP(J322,AG$2:$AJ$12,4,TRUE)</f>
        <v>6</v>
      </c>
      <c r="P322">
        <f>VLOOKUP(K322,AH$2:$AJ$12,3,TRUE)</f>
        <v>0</v>
      </c>
      <c r="Q322">
        <f>VLOOKUP(L322,AI$2:$AJ$12,2,TRUE)</f>
        <v>5</v>
      </c>
      <c r="T322" t="str">
        <f t="shared" si="29"/>
        <v>Crimepoint.create(latitude:37.714, longitude:-122.454, drugdrink:0, misdemean:5, theft:6, violent:0, total:5, drugdrinkct:0, misdemeanct:3, theftct:4, violentct:0, totalct:7)</v>
      </c>
      <c r="U322" t="str">
        <f t="shared" si="30"/>
        <v>{location: new google.maps.LatLng(37.714, -122.454), weight: 0},</v>
      </c>
      <c r="V322" t="str">
        <f t="shared" si="25"/>
        <v>{location: new google.maps.LatLng(37.714, -122.454), weight: 1},</v>
      </c>
      <c r="W322" t="str">
        <f t="shared" si="26"/>
        <v>{location: new google.maps.LatLng(37.714, -122.454), weight: 1},</v>
      </c>
      <c r="X322" t="str">
        <f t="shared" si="27"/>
        <v>{location: new google.maps.LatLng(37.714, -122.454), weight: 0},</v>
      </c>
      <c r="Y322" t="str">
        <f t="shared" si="28"/>
        <v>{location: new google.maps.LatLng(37.714, -122.454), weight: 1},</v>
      </c>
    </row>
    <row r="323" spans="1:25" x14ac:dyDescent="0.2">
      <c r="A323">
        <v>37.713999999999999</v>
      </c>
      <c r="B323">
        <v>-122.453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</v>
      </c>
      <c r="J323">
        <v>2</v>
      </c>
      <c r="K323">
        <v>0</v>
      </c>
      <c r="L323">
        <v>4</v>
      </c>
      <c r="M323">
        <f>VLOOKUP(H323,AE$2:$AJ$12,6,TRUE)</f>
        <v>0</v>
      </c>
      <c r="N323">
        <f>VLOOKUP(I323,AF$2:$AJ$12,5,TRUE)</f>
        <v>4</v>
      </c>
      <c r="O323">
        <f>VLOOKUP(J323,AG$2:$AJ$12,4,TRUE)</f>
        <v>4</v>
      </c>
      <c r="P323">
        <f>VLOOKUP(K323,AH$2:$AJ$12,3,TRUE)</f>
        <v>0</v>
      </c>
      <c r="Q323">
        <f>VLOOKUP(L323,AI$2:$AJ$12,2,TRUE)</f>
        <v>3</v>
      </c>
      <c r="T323" t="str">
        <f t="shared" si="29"/>
        <v>Crimepoint.create(latitude:37.714, longitude:-122.453, drugdrink:0, misdemean:4, theft:4, violent:0, total:3, drugdrinkct:0, misdemeanct:2, theftct:2, violentct:0, totalct:4)</v>
      </c>
      <c r="U323" t="str">
        <f t="shared" si="30"/>
        <v>{location: new google.maps.LatLng(37.714, -122.453), weight: 0},</v>
      </c>
      <c r="V323" t="str">
        <f t="shared" ref="V323:V386" si="31">$Z$2&amp;$A323&amp;$AA$2&amp;$B323&amp;$AB$2&amp;D323&amp;$AC$2</f>
        <v>{location: new google.maps.LatLng(37.714, -122.453), weight: 0},</v>
      </c>
      <c r="W323" t="str">
        <f t="shared" ref="W323:W386" si="32">$Z$2&amp;$A323&amp;$AA$2&amp;$B323&amp;$AB$2&amp;E323&amp;$AC$2</f>
        <v>{location: new google.maps.LatLng(37.714, -122.453), weight: 0},</v>
      </c>
      <c r="X323" t="str">
        <f t="shared" ref="X323:X386" si="33">$Z$2&amp;$A323&amp;$AA$2&amp;$B323&amp;$AB$2&amp;F323&amp;$AC$2</f>
        <v>{location: new google.maps.LatLng(37.714, -122.453), weight: 0},</v>
      </c>
      <c r="Y323" t="str">
        <f t="shared" ref="Y323:Y386" si="34">$Z$2&amp;$A323&amp;$AA$2&amp;$B323&amp;$AB$2&amp;G323&amp;$AC$2</f>
        <v>{location: new google.maps.LatLng(37.714, -122.453), weight: 0},</v>
      </c>
    </row>
    <row r="324" spans="1:25" x14ac:dyDescent="0.2">
      <c r="A324">
        <v>37.713999999999999</v>
      </c>
      <c r="B324">
        <v>-122.452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2</v>
      </c>
      <c r="L324">
        <v>3</v>
      </c>
      <c r="M324">
        <f>VLOOKUP(H324,AE$2:$AJ$12,6,TRUE)</f>
        <v>0</v>
      </c>
      <c r="N324">
        <f>VLOOKUP(I324,AF$2:$AJ$12,5,TRUE)</f>
        <v>0</v>
      </c>
      <c r="O324">
        <f>VLOOKUP(J324,AG$2:$AJ$12,4,TRUE)</f>
        <v>3</v>
      </c>
      <c r="P324">
        <f>VLOOKUP(K324,AH$2:$AJ$12,3,TRUE)</f>
        <v>7</v>
      </c>
      <c r="Q324">
        <f>VLOOKUP(L324,AI$2:$AJ$12,2,TRUE)</f>
        <v>2</v>
      </c>
      <c r="T324" t="str">
        <f t="shared" ref="T324:T387" si="35">"Crimepoint.create("&amp;A$2&amp;":"&amp;A324&amp;", "&amp;B$2&amp;":"&amp;B324&amp;", "&amp;C$2&amp;":"&amp;M324&amp;", "&amp;D$2&amp;":"&amp;N324&amp;", "&amp;E$2&amp;":"&amp;O324&amp;", "&amp;F$2&amp;":"&amp;P324&amp;", "&amp;G$2&amp;":"&amp;Q324&amp;", "&amp;H$2&amp;":"&amp;H324&amp;", "&amp;I$2&amp;":"&amp;I324&amp;", "&amp;J$2&amp;":"&amp;J324&amp;", "&amp;K$2&amp;":"&amp;K324&amp;", "&amp;L$2&amp;":"&amp;L324&amp;")"</f>
        <v>Crimepoint.create(latitude:37.714, longitude:-122.452, drugdrink:0, misdemean:0, theft:3, violent:7, total:2, drugdrinkct:0, misdemeanct:0, theftct:1, violentct:2, totalct:3)</v>
      </c>
      <c r="U324" t="str">
        <f t="shared" ref="U324:U387" si="36">$Z$2&amp;$A324&amp;$AA$2&amp;$B324&amp;$AB$2&amp;C324&amp;$AC$2</f>
        <v>{location: new google.maps.LatLng(37.714, -122.452), weight: 0},</v>
      </c>
      <c r="V324" t="str">
        <f t="shared" si="31"/>
        <v>{location: new google.maps.LatLng(37.714, -122.452), weight: 0},</v>
      </c>
      <c r="W324" t="str">
        <f t="shared" si="32"/>
        <v>{location: new google.maps.LatLng(37.714, -122.452), weight: 0},</v>
      </c>
      <c r="X324" t="str">
        <f t="shared" si="33"/>
        <v>{location: new google.maps.LatLng(37.714, -122.452), weight: 1},</v>
      </c>
      <c r="Y324" t="str">
        <f t="shared" si="34"/>
        <v>{location: new google.maps.LatLng(37.714, -122.452), weight: 0},</v>
      </c>
    </row>
    <row r="325" spans="1:25" x14ac:dyDescent="0.2">
      <c r="A325">
        <v>37.713999999999999</v>
      </c>
      <c r="B325">
        <v>-122.45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2</v>
      </c>
      <c r="J325">
        <v>1</v>
      </c>
      <c r="K325">
        <v>2</v>
      </c>
      <c r="L325">
        <v>5</v>
      </c>
      <c r="M325">
        <f>VLOOKUP(H325,AE$2:$AJ$12,6,TRUE)</f>
        <v>0</v>
      </c>
      <c r="N325">
        <f>VLOOKUP(I325,AF$2:$AJ$12,5,TRUE)</f>
        <v>4</v>
      </c>
      <c r="O325">
        <f>VLOOKUP(J325,AG$2:$AJ$12,4,TRUE)</f>
        <v>3</v>
      </c>
      <c r="P325">
        <f>VLOOKUP(K325,AH$2:$AJ$12,3,TRUE)</f>
        <v>7</v>
      </c>
      <c r="Q325">
        <f>VLOOKUP(L325,AI$2:$AJ$12,2,TRUE)</f>
        <v>4</v>
      </c>
      <c r="T325" t="str">
        <f t="shared" si="35"/>
        <v>Crimepoint.create(latitude:37.714, longitude:-122.45, drugdrink:0, misdemean:4, theft:3, violent:7, total:4, drugdrinkct:0, misdemeanct:2, theftct:1, violentct:2, totalct:5)</v>
      </c>
      <c r="U325" t="str">
        <f t="shared" si="36"/>
        <v>{location: new google.maps.LatLng(37.714, -122.45), weight: 0},</v>
      </c>
      <c r="V325" t="str">
        <f t="shared" si="31"/>
        <v>{location: new google.maps.LatLng(37.714, -122.45), weight: 0},</v>
      </c>
      <c r="W325" t="str">
        <f t="shared" si="32"/>
        <v>{location: new google.maps.LatLng(37.714, -122.45), weight: 0},</v>
      </c>
      <c r="X325" t="str">
        <f t="shared" si="33"/>
        <v>{location: new google.maps.LatLng(37.714, -122.45), weight: 1},</v>
      </c>
      <c r="Y325" t="str">
        <f t="shared" si="34"/>
        <v>{location: new google.maps.LatLng(37.714, -122.45), weight: 0},</v>
      </c>
    </row>
    <row r="326" spans="1:25" x14ac:dyDescent="0.2">
      <c r="A326">
        <v>37.713999999999999</v>
      </c>
      <c r="B326">
        <v>-122.449</v>
      </c>
      <c r="C326">
        <v>2</v>
      </c>
      <c r="D326">
        <v>1</v>
      </c>
      <c r="E326">
        <v>0</v>
      </c>
      <c r="F326">
        <v>0</v>
      </c>
      <c r="G326">
        <v>1</v>
      </c>
      <c r="H326">
        <v>3</v>
      </c>
      <c r="I326">
        <v>5</v>
      </c>
      <c r="J326">
        <v>3</v>
      </c>
      <c r="K326">
        <v>0</v>
      </c>
      <c r="L326">
        <v>11</v>
      </c>
      <c r="M326">
        <f>VLOOKUP(H326,AE$2:$AJ$12,6,TRUE)</f>
        <v>9</v>
      </c>
      <c r="N326">
        <f>VLOOKUP(I326,AF$2:$AJ$12,5,TRUE)</f>
        <v>6</v>
      </c>
      <c r="O326">
        <f>VLOOKUP(J326,AG$2:$AJ$12,4,TRUE)</f>
        <v>5</v>
      </c>
      <c r="P326">
        <f>VLOOKUP(K326,AH$2:$AJ$12,3,TRUE)</f>
        <v>0</v>
      </c>
      <c r="Q326">
        <f>VLOOKUP(L326,AI$2:$AJ$12,2,TRUE)</f>
        <v>6</v>
      </c>
      <c r="T326" t="str">
        <f t="shared" si="35"/>
        <v>Crimepoint.create(latitude:37.714, longitude:-122.449, drugdrink:9, misdemean:6, theft:5, violent:0, total:6, drugdrinkct:3, misdemeanct:5, theftct:3, violentct:0, totalct:11)</v>
      </c>
      <c r="U326" t="str">
        <f t="shared" si="36"/>
        <v>{location: new google.maps.LatLng(37.714, -122.449), weight: 2},</v>
      </c>
      <c r="V326" t="str">
        <f t="shared" si="31"/>
        <v>{location: new google.maps.LatLng(37.714, -122.449), weight: 1},</v>
      </c>
      <c r="W326" t="str">
        <f t="shared" si="32"/>
        <v>{location: new google.maps.LatLng(37.714, -122.449), weight: 0},</v>
      </c>
      <c r="X326" t="str">
        <f t="shared" si="33"/>
        <v>{location: new google.maps.LatLng(37.714, -122.449), weight: 0},</v>
      </c>
      <c r="Y326" t="str">
        <f t="shared" si="34"/>
        <v>{location: new google.maps.LatLng(37.714, -122.449), weight: 1},</v>
      </c>
    </row>
    <row r="327" spans="1:25" x14ac:dyDescent="0.2">
      <c r="A327">
        <v>37.713999999999999</v>
      </c>
      <c r="B327">
        <v>-122.44799999999999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4</v>
      </c>
      <c r="J327">
        <v>3</v>
      </c>
      <c r="K327">
        <v>0</v>
      </c>
      <c r="L327">
        <v>7</v>
      </c>
      <c r="M327">
        <f>VLOOKUP(H327,AE$2:$AJ$12,6,TRUE)</f>
        <v>0</v>
      </c>
      <c r="N327">
        <f>VLOOKUP(I327,AF$2:$AJ$12,5,TRUE)</f>
        <v>6</v>
      </c>
      <c r="O327">
        <f>VLOOKUP(J327,AG$2:$AJ$12,4,TRUE)</f>
        <v>5</v>
      </c>
      <c r="P327">
        <f>VLOOKUP(K327,AH$2:$AJ$12,3,TRUE)</f>
        <v>0</v>
      </c>
      <c r="Q327">
        <f>VLOOKUP(L327,AI$2:$AJ$12,2,TRUE)</f>
        <v>5</v>
      </c>
      <c r="T327" t="str">
        <f t="shared" si="35"/>
        <v>Crimepoint.create(latitude:37.714, longitude:-122.448, drugdrink:0, misdemean:6, theft:5, violent:0, total:5, drugdrinkct:0, misdemeanct:4, theftct:3, violentct:0, totalct:7)</v>
      </c>
      <c r="U327" t="str">
        <f t="shared" si="36"/>
        <v>{location: new google.maps.LatLng(37.714, -122.448), weight: 0},</v>
      </c>
      <c r="V327" t="str">
        <f t="shared" si="31"/>
        <v>{location: new google.maps.LatLng(37.714, -122.448), weight: 1},</v>
      </c>
      <c r="W327" t="str">
        <f t="shared" si="32"/>
        <v>{location: new google.maps.LatLng(37.714, -122.448), weight: 0},</v>
      </c>
      <c r="X327" t="str">
        <f t="shared" si="33"/>
        <v>{location: new google.maps.LatLng(37.714, -122.448), weight: 0},</v>
      </c>
      <c r="Y327" t="str">
        <f t="shared" si="34"/>
        <v>{location: new google.maps.LatLng(37.714, -122.448), weight: 1},</v>
      </c>
    </row>
    <row r="328" spans="1:25" x14ac:dyDescent="0.2">
      <c r="A328">
        <v>37.713999999999999</v>
      </c>
      <c r="B328">
        <v>-122.447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2</v>
      </c>
      <c r="K328">
        <v>0</v>
      </c>
      <c r="L328">
        <v>3</v>
      </c>
      <c r="M328">
        <f>VLOOKUP(H328,AE$2:$AJ$12,6,TRUE)</f>
        <v>0</v>
      </c>
      <c r="N328">
        <f>VLOOKUP(I328,AF$2:$AJ$12,5,TRUE)</f>
        <v>2</v>
      </c>
      <c r="O328">
        <f>VLOOKUP(J328,AG$2:$AJ$12,4,TRUE)</f>
        <v>4</v>
      </c>
      <c r="P328">
        <f>VLOOKUP(K328,AH$2:$AJ$12,3,TRUE)</f>
        <v>0</v>
      </c>
      <c r="Q328">
        <f>VLOOKUP(L328,AI$2:$AJ$12,2,TRUE)</f>
        <v>2</v>
      </c>
      <c r="T328" t="str">
        <f t="shared" si="35"/>
        <v>Crimepoint.create(latitude:37.714, longitude:-122.447, drugdrink:0, misdemean:2, theft:4, violent:0, total:2, drugdrinkct:0, misdemeanct:1, theftct:2, violentct:0, totalct:3)</v>
      </c>
      <c r="U328" t="str">
        <f t="shared" si="36"/>
        <v>{location: new google.maps.LatLng(37.714, -122.447), weight: 0},</v>
      </c>
      <c r="V328" t="str">
        <f t="shared" si="31"/>
        <v>{location: new google.maps.LatLng(37.714, -122.447), weight: 0},</v>
      </c>
      <c r="W328" t="str">
        <f t="shared" si="32"/>
        <v>{location: new google.maps.LatLng(37.714, -122.447), weight: 0},</v>
      </c>
      <c r="X328" t="str">
        <f t="shared" si="33"/>
        <v>{location: new google.maps.LatLng(37.714, -122.447), weight: 0},</v>
      </c>
      <c r="Y328" t="str">
        <f t="shared" si="34"/>
        <v>{location: new google.maps.LatLng(37.714, -122.447), weight: 0},</v>
      </c>
    </row>
    <row r="329" spans="1:25" x14ac:dyDescent="0.2">
      <c r="A329">
        <v>37.713999999999999</v>
      </c>
      <c r="B329">
        <v>-122.446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4</v>
      </c>
      <c r="J329">
        <v>5</v>
      </c>
      <c r="K329">
        <v>1</v>
      </c>
      <c r="L329">
        <v>10</v>
      </c>
      <c r="M329">
        <f>VLOOKUP(H329,AE$2:$AJ$12,6,TRUE)</f>
        <v>0</v>
      </c>
      <c r="N329">
        <f>VLOOKUP(I329,AF$2:$AJ$12,5,TRUE)</f>
        <v>6</v>
      </c>
      <c r="O329">
        <f>VLOOKUP(J329,AG$2:$AJ$12,4,TRUE)</f>
        <v>7</v>
      </c>
      <c r="P329">
        <f>VLOOKUP(K329,AH$2:$AJ$12,3,TRUE)</f>
        <v>7</v>
      </c>
      <c r="Q329">
        <f>VLOOKUP(L329,AI$2:$AJ$12,2,TRUE)</f>
        <v>6</v>
      </c>
      <c r="T329" t="str">
        <f t="shared" si="35"/>
        <v>Crimepoint.create(latitude:37.714, longitude:-122.446, drugdrink:0, misdemean:6, theft:7, violent:7, total:6, drugdrinkct:0, misdemeanct:4, theftct:5, violentct:1, totalct:10)</v>
      </c>
      <c r="U329" t="str">
        <f t="shared" si="36"/>
        <v>{location: new google.maps.LatLng(37.714, -122.446), weight: 0},</v>
      </c>
      <c r="V329" t="str">
        <f t="shared" si="31"/>
        <v>{location: new google.maps.LatLng(37.714, -122.446), weight: 1},</v>
      </c>
      <c r="W329" t="str">
        <f t="shared" si="32"/>
        <v>{location: new google.maps.LatLng(37.714, -122.446), weight: 1},</v>
      </c>
      <c r="X329" t="str">
        <f t="shared" si="33"/>
        <v>{location: new google.maps.LatLng(37.714, -122.446), weight: 1},</v>
      </c>
      <c r="Y329" t="str">
        <f t="shared" si="34"/>
        <v>{location: new google.maps.LatLng(37.714, -122.446), weight: 1},</v>
      </c>
    </row>
    <row r="330" spans="1:25" x14ac:dyDescent="0.2">
      <c r="A330">
        <v>37.713999999999999</v>
      </c>
      <c r="B330">
        <v>-122.44499999999999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2</v>
      </c>
      <c r="M330">
        <f>VLOOKUP(H330,AE$2:$AJ$12,6,TRUE)</f>
        <v>0</v>
      </c>
      <c r="N330">
        <f>VLOOKUP(I330,AF$2:$AJ$12,5,TRUE)</f>
        <v>2</v>
      </c>
      <c r="O330">
        <f>VLOOKUP(J330,AG$2:$AJ$12,4,TRUE)</f>
        <v>3</v>
      </c>
      <c r="P330">
        <f>VLOOKUP(K330,AH$2:$AJ$12,3,TRUE)</f>
        <v>0</v>
      </c>
      <c r="Q330">
        <f>VLOOKUP(L330,AI$2:$AJ$12,2,TRUE)</f>
        <v>1</v>
      </c>
      <c r="T330" t="str">
        <f t="shared" si="35"/>
        <v>Crimepoint.create(latitude:37.714, longitude:-122.445, drugdrink:0, misdemean:2, theft:3, violent:0, total:1, drugdrinkct:0, misdemeanct:1, theftct:1, violentct:0, totalct:2)</v>
      </c>
      <c r="U330" t="str">
        <f t="shared" si="36"/>
        <v>{location: new google.maps.LatLng(37.714, -122.445), weight: 0},</v>
      </c>
      <c r="V330" t="str">
        <f t="shared" si="31"/>
        <v>{location: new google.maps.LatLng(37.714, -122.445), weight: 0},</v>
      </c>
      <c r="W330" t="str">
        <f t="shared" si="32"/>
        <v>{location: new google.maps.LatLng(37.714, -122.445), weight: 0},</v>
      </c>
      <c r="X330" t="str">
        <f t="shared" si="33"/>
        <v>{location: new google.maps.LatLng(37.714, -122.445), weight: 0},</v>
      </c>
      <c r="Y330" t="str">
        <f t="shared" si="34"/>
        <v>{location: new google.maps.LatLng(37.714, -122.445), weight: 0},</v>
      </c>
    </row>
    <row r="331" spans="1:25" x14ac:dyDescent="0.2">
      <c r="A331">
        <v>37.713999999999999</v>
      </c>
      <c r="B331">
        <v>-122.444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0</v>
      </c>
      <c r="I331">
        <v>5</v>
      </c>
      <c r="J331">
        <v>3</v>
      </c>
      <c r="K331">
        <v>1</v>
      </c>
      <c r="L331">
        <v>9</v>
      </c>
      <c r="M331">
        <f>VLOOKUP(H331,AE$2:$AJ$12,6,TRUE)</f>
        <v>0</v>
      </c>
      <c r="N331">
        <f>VLOOKUP(I331,AF$2:$AJ$12,5,TRUE)</f>
        <v>6</v>
      </c>
      <c r="O331">
        <f>VLOOKUP(J331,AG$2:$AJ$12,4,TRUE)</f>
        <v>5</v>
      </c>
      <c r="P331">
        <f>VLOOKUP(K331,AH$2:$AJ$12,3,TRUE)</f>
        <v>7</v>
      </c>
      <c r="Q331">
        <f>VLOOKUP(L331,AI$2:$AJ$12,2,TRUE)</f>
        <v>5</v>
      </c>
      <c r="T331" t="str">
        <f t="shared" si="35"/>
        <v>Crimepoint.create(latitude:37.714, longitude:-122.444, drugdrink:0, misdemean:6, theft:5, violent:7, total:5, drugdrinkct:0, misdemeanct:5, theftct:3, violentct:1, totalct:9)</v>
      </c>
      <c r="U331" t="str">
        <f t="shared" si="36"/>
        <v>{location: new google.maps.LatLng(37.714, -122.444), weight: 0},</v>
      </c>
      <c r="V331" t="str">
        <f t="shared" si="31"/>
        <v>{location: new google.maps.LatLng(37.714, -122.444), weight: 1},</v>
      </c>
      <c r="W331" t="str">
        <f t="shared" si="32"/>
        <v>{location: new google.maps.LatLng(37.714, -122.444), weight: 0},</v>
      </c>
      <c r="X331" t="str">
        <f t="shared" si="33"/>
        <v>{location: new google.maps.LatLng(37.714, -122.444), weight: 1},</v>
      </c>
      <c r="Y331" t="str">
        <f t="shared" si="34"/>
        <v>{location: new google.maps.LatLng(37.714, -122.444), weight: 1},</v>
      </c>
    </row>
    <row r="332" spans="1:25" x14ac:dyDescent="0.2">
      <c r="A332">
        <v>37.713999999999999</v>
      </c>
      <c r="B332">
        <v>-122.443</v>
      </c>
      <c r="C332">
        <v>0</v>
      </c>
      <c r="D332">
        <v>1</v>
      </c>
      <c r="E332">
        <v>0</v>
      </c>
      <c r="F332">
        <v>3</v>
      </c>
      <c r="G332">
        <v>1</v>
      </c>
      <c r="H332">
        <v>0</v>
      </c>
      <c r="I332">
        <v>4</v>
      </c>
      <c r="J332">
        <v>3</v>
      </c>
      <c r="K332">
        <v>4</v>
      </c>
      <c r="L332">
        <v>11</v>
      </c>
      <c r="M332">
        <f>VLOOKUP(H332,AE$2:$AJ$12,6,TRUE)</f>
        <v>0</v>
      </c>
      <c r="N332">
        <f>VLOOKUP(I332,AF$2:$AJ$12,5,TRUE)</f>
        <v>6</v>
      </c>
      <c r="O332">
        <f>VLOOKUP(J332,AG$2:$AJ$12,4,TRUE)</f>
        <v>5</v>
      </c>
      <c r="P332">
        <f>VLOOKUP(K332,AH$2:$AJ$12,3,TRUE)</f>
        <v>8</v>
      </c>
      <c r="Q332">
        <f>VLOOKUP(L332,AI$2:$AJ$12,2,TRUE)</f>
        <v>6</v>
      </c>
      <c r="T332" t="str">
        <f t="shared" si="35"/>
        <v>Crimepoint.create(latitude:37.714, longitude:-122.443, drugdrink:0, misdemean:6, theft:5, violent:8, total:6, drugdrinkct:0, misdemeanct:4, theftct:3, violentct:4, totalct:11)</v>
      </c>
      <c r="U332" t="str">
        <f t="shared" si="36"/>
        <v>{location: new google.maps.LatLng(37.714, -122.443), weight: 0},</v>
      </c>
      <c r="V332" t="str">
        <f t="shared" si="31"/>
        <v>{location: new google.maps.LatLng(37.714, -122.443), weight: 1},</v>
      </c>
      <c r="W332" t="str">
        <f t="shared" si="32"/>
        <v>{location: new google.maps.LatLng(37.714, -122.443), weight: 0},</v>
      </c>
      <c r="X332" t="str">
        <f t="shared" si="33"/>
        <v>{location: new google.maps.LatLng(37.714, -122.443), weight: 3},</v>
      </c>
      <c r="Y332" t="str">
        <f t="shared" si="34"/>
        <v>{location: new google.maps.LatLng(37.714, -122.443), weight: 1},</v>
      </c>
    </row>
    <row r="333" spans="1:25" x14ac:dyDescent="0.2">
      <c r="A333">
        <v>37.713999999999999</v>
      </c>
      <c r="B333">
        <v>-122.44199999999999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5</v>
      </c>
      <c r="J333">
        <v>4</v>
      </c>
      <c r="K333">
        <v>0</v>
      </c>
      <c r="L333">
        <v>9</v>
      </c>
      <c r="M333">
        <f>VLOOKUP(H333,AE$2:$AJ$12,6,TRUE)</f>
        <v>0</v>
      </c>
      <c r="N333">
        <f>VLOOKUP(I333,AF$2:$AJ$12,5,TRUE)</f>
        <v>6</v>
      </c>
      <c r="O333">
        <f>VLOOKUP(J333,AG$2:$AJ$12,4,TRUE)</f>
        <v>6</v>
      </c>
      <c r="P333">
        <f>VLOOKUP(K333,AH$2:$AJ$12,3,TRUE)</f>
        <v>0</v>
      </c>
      <c r="Q333">
        <f>VLOOKUP(L333,AI$2:$AJ$12,2,TRUE)</f>
        <v>5</v>
      </c>
      <c r="T333" t="str">
        <f t="shared" si="35"/>
        <v>Crimepoint.create(latitude:37.714, longitude:-122.442, drugdrink:0, misdemean:6, theft:6, violent:0, total:5, drugdrinkct:0, misdemeanct:5, theftct:4, violentct:0, totalct:9)</v>
      </c>
      <c r="U333" t="str">
        <f t="shared" si="36"/>
        <v>{location: new google.maps.LatLng(37.714, -122.442), weight: 0},</v>
      </c>
      <c r="V333" t="str">
        <f t="shared" si="31"/>
        <v>{location: new google.maps.LatLng(37.714, -122.442), weight: 1},</v>
      </c>
      <c r="W333" t="str">
        <f t="shared" si="32"/>
        <v>{location: new google.maps.LatLng(37.714, -122.442), weight: 1},</v>
      </c>
      <c r="X333" t="str">
        <f t="shared" si="33"/>
        <v>{location: new google.maps.LatLng(37.714, -122.442), weight: 0},</v>
      </c>
      <c r="Y333" t="str">
        <f t="shared" si="34"/>
        <v>{location: new google.maps.LatLng(37.714, -122.442), weight: 1},</v>
      </c>
    </row>
    <row r="334" spans="1:25" x14ac:dyDescent="0.2">
      <c r="A334">
        <v>37.713999999999999</v>
      </c>
      <c r="B334">
        <v>-122.441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3</v>
      </c>
      <c r="K334">
        <v>0</v>
      </c>
      <c r="L334">
        <v>5</v>
      </c>
      <c r="M334">
        <f>VLOOKUP(H334,AE$2:$AJ$12,6,TRUE)</f>
        <v>0</v>
      </c>
      <c r="N334">
        <f>VLOOKUP(I334,AF$2:$AJ$12,5,TRUE)</f>
        <v>4</v>
      </c>
      <c r="O334">
        <f>VLOOKUP(J334,AG$2:$AJ$12,4,TRUE)</f>
        <v>5</v>
      </c>
      <c r="P334">
        <f>VLOOKUP(K334,AH$2:$AJ$12,3,TRUE)</f>
        <v>0</v>
      </c>
      <c r="Q334">
        <f>VLOOKUP(L334,AI$2:$AJ$12,2,TRUE)</f>
        <v>4</v>
      </c>
      <c r="T334" t="str">
        <f t="shared" si="35"/>
        <v>Crimepoint.create(latitude:37.714, longitude:-122.441, drugdrink:0, misdemean:4, theft:5, violent:0, total:4, drugdrinkct:0, misdemeanct:2, theftct:3, violentct:0, totalct:5)</v>
      </c>
      <c r="U334" t="str">
        <f t="shared" si="36"/>
        <v>{location: new google.maps.LatLng(37.714, -122.441), weight: 0},</v>
      </c>
      <c r="V334" t="str">
        <f t="shared" si="31"/>
        <v>{location: new google.maps.LatLng(37.714, -122.441), weight: 0},</v>
      </c>
      <c r="W334" t="str">
        <f t="shared" si="32"/>
        <v>{location: new google.maps.LatLng(37.714, -122.441), weight: 0},</v>
      </c>
      <c r="X334" t="str">
        <f t="shared" si="33"/>
        <v>{location: new google.maps.LatLng(37.714, -122.441), weight: 0},</v>
      </c>
      <c r="Y334" t="str">
        <f t="shared" si="34"/>
        <v>{location: new google.maps.LatLng(37.714, -122.441), weight: 0},</v>
      </c>
    </row>
    <row r="335" spans="1:25" x14ac:dyDescent="0.2">
      <c r="A335">
        <v>37.713999999999999</v>
      </c>
      <c r="B335">
        <v>-122.44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6</v>
      </c>
      <c r="J335">
        <v>4</v>
      </c>
      <c r="K335">
        <v>0</v>
      </c>
      <c r="L335">
        <v>11</v>
      </c>
      <c r="M335">
        <f>VLOOKUP(H335,AE$2:$AJ$12,6,TRUE)</f>
        <v>8</v>
      </c>
      <c r="N335">
        <f>VLOOKUP(I335,AF$2:$AJ$12,5,TRUE)</f>
        <v>7</v>
      </c>
      <c r="O335">
        <f>VLOOKUP(J335,AG$2:$AJ$12,4,TRUE)</f>
        <v>6</v>
      </c>
      <c r="P335">
        <f>VLOOKUP(K335,AH$2:$AJ$12,3,TRUE)</f>
        <v>0</v>
      </c>
      <c r="Q335">
        <f>VLOOKUP(L335,AI$2:$AJ$12,2,TRUE)</f>
        <v>6</v>
      </c>
      <c r="T335" t="str">
        <f t="shared" si="35"/>
        <v>Crimepoint.create(latitude:37.714, longitude:-122.44, drugdrink:8, misdemean:7, theft:6, violent:0, total:6, drugdrinkct:1, misdemeanct:6, theftct:4, violentct:0, totalct:11)</v>
      </c>
      <c r="U335" t="str">
        <f t="shared" si="36"/>
        <v>{location: new google.maps.LatLng(37.714, -122.44), weight: 1},</v>
      </c>
      <c r="V335" t="str">
        <f t="shared" si="31"/>
        <v>{location: new google.maps.LatLng(37.714, -122.44), weight: 1},</v>
      </c>
      <c r="W335" t="str">
        <f t="shared" si="32"/>
        <v>{location: new google.maps.LatLng(37.714, -122.44), weight: 1},</v>
      </c>
      <c r="X335" t="str">
        <f t="shared" si="33"/>
        <v>{location: new google.maps.LatLng(37.714, -122.44), weight: 0},</v>
      </c>
      <c r="Y335" t="str">
        <f t="shared" si="34"/>
        <v>{location: new google.maps.LatLng(37.714, -122.44), weight: 1},</v>
      </c>
    </row>
    <row r="336" spans="1:25" x14ac:dyDescent="0.2">
      <c r="A336">
        <v>37.713999999999999</v>
      </c>
      <c r="B336">
        <v>-122.43899999999999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</v>
      </c>
      <c r="J336">
        <v>0</v>
      </c>
      <c r="K336">
        <v>0</v>
      </c>
      <c r="L336">
        <v>2</v>
      </c>
      <c r="M336">
        <f>VLOOKUP(H336,AE$2:$AJ$12,6,TRUE)</f>
        <v>0</v>
      </c>
      <c r="N336">
        <f>VLOOKUP(I336,AF$2:$AJ$12,5,TRUE)</f>
        <v>4</v>
      </c>
      <c r="O336">
        <f>VLOOKUP(J336,AG$2:$AJ$12,4,TRUE)</f>
        <v>0</v>
      </c>
      <c r="P336">
        <f>VLOOKUP(K336,AH$2:$AJ$12,3,TRUE)</f>
        <v>0</v>
      </c>
      <c r="Q336">
        <f>VLOOKUP(L336,AI$2:$AJ$12,2,TRUE)</f>
        <v>1</v>
      </c>
      <c r="T336" t="str">
        <f t="shared" si="35"/>
        <v>Crimepoint.create(latitude:37.714, longitude:-122.439, drugdrink:0, misdemean:4, theft:0, violent:0, total:1, drugdrinkct:0, misdemeanct:2, theftct:0, violentct:0, totalct:2)</v>
      </c>
      <c r="U336" t="str">
        <f t="shared" si="36"/>
        <v>{location: new google.maps.LatLng(37.714, -122.439), weight: 0},</v>
      </c>
      <c r="V336" t="str">
        <f t="shared" si="31"/>
        <v>{location: new google.maps.LatLng(37.714, -122.439), weight: 0},</v>
      </c>
      <c r="W336" t="str">
        <f t="shared" si="32"/>
        <v>{location: new google.maps.LatLng(37.714, -122.439), weight: 0},</v>
      </c>
      <c r="X336" t="str">
        <f t="shared" si="33"/>
        <v>{location: new google.maps.LatLng(37.714, -122.439), weight: 0},</v>
      </c>
      <c r="Y336" t="str">
        <f t="shared" si="34"/>
        <v>{location: new google.maps.LatLng(37.714, -122.439), weight: 0},</v>
      </c>
    </row>
    <row r="337" spans="1:25" x14ac:dyDescent="0.2">
      <c r="A337">
        <v>37.713999999999999</v>
      </c>
      <c r="B337">
        <v>-122.438</v>
      </c>
      <c r="C337">
        <v>0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6</v>
      </c>
      <c r="J337">
        <v>2</v>
      </c>
      <c r="K337">
        <v>0</v>
      </c>
      <c r="L337">
        <v>8</v>
      </c>
      <c r="M337">
        <f>VLOOKUP(H337,AE$2:$AJ$12,6,TRUE)</f>
        <v>0</v>
      </c>
      <c r="N337">
        <f>VLOOKUP(I337,AF$2:$AJ$12,5,TRUE)</f>
        <v>7</v>
      </c>
      <c r="O337">
        <f>VLOOKUP(J337,AG$2:$AJ$12,4,TRUE)</f>
        <v>4</v>
      </c>
      <c r="P337">
        <f>VLOOKUP(K337,AH$2:$AJ$12,3,TRUE)</f>
        <v>0</v>
      </c>
      <c r="Q337">
        <f>VLOOKUP(L337,AI$2:$AJ$12,2,TRUE)</f>
        <v>5</v>
      </c>
      <c r="T337" t="str">
        <f t="shared" si="35"/>
        <v>Crimepoint.create(latitude:37.714, longitude:-122.438, drugdrink:0, misdemean:7, theft:4, violent:0, total:5, drugdrinkct:0, misdemeanct:6, theftct:2, violentct:0, totalct:8)</v>
      </c>
      <c r="U337" t="str">
        <f t="shared" si="36"/>
        <v>{location: new google.maps.LatLng(37.714, -122.438), weight: 0},</v>
      </c>
      <c r="V337" t="str">
        <f t="shared" si="31"/>
        <v>{location: new google.maps.LatLng(37.714, -122.438), weight: 1},</v>
      </c>
      <c r="W337" t="str">
        <f t="shared" si="32"/>
        <v>{location: new google.maps.LatLng(37.714, -122.438), weight: 0},</v>
      </c>
      <c r="X337" t="str">
        <f t="shared" si="33"/>
        <v>{location: new google.maps.LatLng(37.714, -122.438), weight: 0},</v>
      </c>
      <c r="Y337" t="str">
        <f t="shared" si="34"/>
        <v>{location: new google.maps.LatLng(37.714, -122.438), weight: 1},</v>
      </c>
    </row>
    <row r="338" spans="1:25" x14ac:dyDescent="0.2">
      <c r="A338">
        <v>37.713999999999999</v>
      </c>
      <c r="B338">
        <v>-122.437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4</v>
      </c>
      <c r="J338">
        <v>6</v>
      </c>
      <c r="K338">
        <v>1</v>
      </c>
      <c r="L338">
        <v>12</v>
      </c>
      <c r="M338">
        <f>VLOOKUP(H338,AE$2:$AJ$12,6,TRUE)</f>
        <v>8</v>
      </c>
      <c r="N338">
        <f>VLOOKUP(I338,AF$2:$AJ$12,5,TRUE)</f>
        <v>6</v>
      </c>
      <c r="O338">
        <f>VLOOKUP(J338,AG$2:$AJ$12,4,TRUE)</f>
        <v>7</v>
      </c>
      <c r="P338">
        <f>VLOOKUP(K338,AH$2:$AJ$12,3,TRUE)</f>
        <v>7</v>
      </c>
      <c r="Q338">
        <f>VLOOKUP(L338,AI$2:$AJ$12,2,TRUE)</f>
        <v>6</v>
      </c>
      <c r="T338" t="str">
        <f t="shared" si="35"/>
        <v>Crimepoint.create(latitude:37.714, longitude:-122.437, drugdrink:8, misdemean:6, theft:7, violent:7, total:6, drugdrinkct:1, misdemeanct:4, theftct:6, violentct:1, totalct:12)</v>
      </c>
      <c r="U338" t="str">
        <f t="shared" si="36"/>
        <v>{location: new google.maps.LatLng(37.714, -122.437), weight: 1},</v>
      </c>
      <c r="V338" t="str">
        <f t="shared" si="31"/>
        <v>{location: new google.maps.LatLng(37.714, -122.437), weight: 1},</v>
      </c>
      <c r="W338" t="str">
        <f t="shared" si="32"/>
        <v>{location: new google.maps.LatLng(37.714, -122.437), weight: 1},</v>
      </c>
      <c r="X338" t="str">
        <f t="shared" si="33"/>
        <v>{location: new google.maps.LatLng(37.714, -122.437), weight: 1},</v>
      </c>
      <c r="Y338" t="str">
        <f t="shared" si="34"/>
        <v>{location: new google.maps.LatLng(37.714, -122.437), weight: 1},</v>
      </c>
    </row>
    <row r="339" spans="1:25" x14ac:dyDescent="0.2">
      <c r="A339">
        <v>37.713999999999999</v>
      </c>
      <c r="B339">
        <v>-122.43600000000001</v>
      </c>
      <c r="C339">
        <v>1</v>
      </c>
      <c r="D339">
        <v>5</v>
      </c>
      <c r="E339">
        <v>1</v>
      </c>
      <c r="F339">
        <v>6</v>
      </c>
      <c r="G339">
        <v>3</v>
      </c>
      <c r="H339">
        <v>1</v>
      </c>
      <c r="I339">
        <v>24</v>
      </c>
      <c r="J339">
        <v>4</v>
      </c>
      <c r="K339">
        <v>8</v>
      </c>
      <c r="L339">
        <v>37</v>
      </c>
      <c r="M339">
        <f>VLOOKUP(H339,AE$2:$AJ$12,6,TRUE)</f>
        <v>8</v>
      </c>
      <c r="N339">
        <f>VLOOKUP(I339,AF$2:$AJ$12,5,TRUE)</f>
        <v>9</v>
      </c>
      <c r="O339">
        <f>VLOOKUP(J339,AG$2:$AJ$12,4,TRUE)</f>
        <v>6</v>
      </c>
      <c r="P339">
        <f>VLOOKUP(K339,AH$2:$AJ$12,3,TRUE)</f>
        <v>9</v>
      </c>
      <c r="Q339">
        <f>VLOOKUP(L339,AI$2:$AJ$12,2,TRUE)</f>
        <v>8</v>
      </c>
      <c r="T339" t="str">
        <f t="shared" si="35"/>
        <v>Crimepoint.create(latitude:37.714, longitude:-122.436, drugdrink:8, misdemean:9, theft:6, violent:9, total:8, drugdrinkct:1, misdemeanct:24, theftct:4, violentct:8, totalct:37)</v>
      </c>
      <c r="U339" t="str">
        <f t="shared" si="36"/>
        <v>{location: new google.maps.LatLng(37.714, -122.436), weight: 1},</v>
      </c>
      <c r="V339" t="str">
        <f t="shared" si="31"/>
        <v>{location: new google.maps.LatLng(37.714, -122.436), weight: 5},</v>
      </c>
      <c r="W339" t="str">
        <f t="shared" si="32"/>
        <v>{location: new google.maps.LatLng(37.714, -122.436), weight: 1},</v>
      </c>
      <c r="X339" t="str">
        <f t="shared" si="33"/>
        <v>{location: new google.maps.LatLng(37.714, -122.436), weight: 6},</v>
      </c>
      <c r="Y339" t="str">
        <f t="shared" si="34"/>
        <v>{location: new google.maps.LatLng(37.714, -122.436), weight: 3},</v>
      </c>
    </row>
    <row r="340" spans="1:25" x14ac:dyDescent="0.2">
      <c r="A340">
        <v>37.713999999999999</v>
      </c>
      <c r="B340">
        <v>-122.435</v>
      </c>
      <c r="C340">
        <v>0</v>
      </c>
      <c r="D340">
        <v>2</v>
      </c>
      <c r="E340">
        <v>1</v>
      </c>
      <c r="F340">
        <v>3</v>
      </c>
      <c r="G340">
        <v>2</v>
      </c>
      <c r="H340">
        <v>0</v>
      </c>
      <c r="I340">
        <v>11</v>
      </c>
      <c r="J340">
        <v>5</v>
      </c>
      <c r="K340">
        <v>4</v>
      </c>
      <c r="L340">
        <v>20</v>
      </c>
      <c r="M340">
        <f>VLOOKUP(H340,AE$2:$AJ$12,6,TRUE)</f>
        <v>0</v>
      </c>
      <c r="N340">
        <f>VLOOKUP(I340,AF$2:$AJ$12,5,TRUE)</f>
        <v>8</v>
      </c>
      <c r="O340">
        <f>VLOOKUP(J340,AG$2:$AJ$12,4,TRUE)</f>
        <v>7</v>
      </c>
      <c r="P340">
        <f>VLOOKUP(K340,AH$2:$AJ$12,3,TRUE)</f>
        <v>8</v>
      </c>
      <c r="Q340">
        <f>VLOOKUP(L340,AI$2:$AJ$12,2,TRUE)</f>
        <v>7</v>
      </c>
      <c r="T340" t="str">
        <f t="shared" si="35"/>
        <v>Crimepoint.create(latitude:37.714, longitude:-122.435, drugdrink:0, misdemean:8, theft:7, violent:8, total:7, drugdrinkct:0, misdemeanct:11, theftct:5, violentct:4, totalct:20)</v>
      </c>
      <c r="U340" t="str">
        <f t="shared" si="36"/>
        <v>{location: new google.maps.LatLng(37.714, -122.435), weight: 0},</v>
      </c>
      <c r="V340" t="str">
        <f t="shared" si="31"/>
        <v>{location: new google.maps.LatLng(37.714, -122.435), weight: 2},</v>
      </c>
      <c r="W340" t="str">
        <f t="shared" si="32"/>
        <v>{location: new google.maps.LatLng(37.714, -122.435), weight: 1},</v>
      </c>
      <c r="X340" t="str">
        <f t="shared" si="33"/>
        <v>{location: new google.maps.LatLng(37.714, -122.435), weight: 3},</v>
      </c>
      <c r="Y340" t="str">
        <f t="shared" si="34"/>
        <v>{location: new google.maps.LatLng(37.714, -122.435), weight: 2},</v>
      </c>
    </row>
    <row r="341" spans="1:25" x14ac:dyDescent="0.2">
      <c r="A341">
        <v>37.713999999999999</v>
      </c>
      <c r="B341">
        <v>-122.434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2</v>
      </c>
      <c r="J341">
        <v>0</v>
      </c>
      <c r="K341">
        <v>1</v>
      </c>
      <c r="L341">
        <v>3</v>
      </c>
      <c r="M341">
        <f>VLOOKUP(H341,AE$2:$AJ$12,6,TRUE)</f>
        <v>0</v>
      </c>
      <c r="N341">
        <f>VLOOKUP(I341,AF$2:$AJ$12,5,TRUE)</f>
        <v>4</v>
      </c>
      <c r="O341">
        <f>VLOOKUP(J341,AG$2:$AJ$12,4,TRUE)</f>
        <v>0</v>
      </c>
      <c r="P341">
        <f>VLOOKUP(K341,AH$2:$AJ$12,3,TRUE)</f>
        <v>7</v>
      </c>
      <c r="Q341">
        <f>VLOOKUP(L341,AI$2:$AJ$12,2,TRUE)</f>
        <v>2</v>
      </c>
      <c r="T341" t="str">
        <f t="shared" si="35"/>
        <v>Crimepoint.create(latitude:37.714, longitude:-122.434, drugdrink:0, misdemean:4, theft:0, violent:7, total:2, drugdrinkct:0, misdemeanct:2, theftct:0, violentct:1, totalct:3)</v>
      </c>
      <c r="U341" t="str">
        <f t="shared" si="36"/>
        <v>{location: new google.maps.LatLng(37.714, -122.434), weight: 0},</v>
      </c>
      <c r="V341" t="str">
        <f t="shared" si="31"/>
        <v>{location: new google.maps.LatLng(37.714, -122.434), weight: 0},</v>
      </c>
      <c r="W341" t="str">
        <f t="shared" si="32"/>
        <v>{location: new google.maps.LatLng(37.714, -122.434), weight: 0},</v>
      </c>
      <c r="X341" t="str">
        <f t="shared" si="33"/>
        <v>{location: new google.maps.LatLng(37.714, -122.434), weight: 1},</v>
      </c>
      <c r="Y341" t="str">
        <f t="shared" si="34"/>
        <v>{location: new google.maps.LatLng(37.714, -122.434), weight: 0},</v>
      </c>
    </row>
    <row r="342" spans="1:25" x14ac:dyDescent="0.2">
      <c r="A342">
        <v>37.713999999999999</v>
      </c>
      <c r="B342">
        <v>-122.43300000000001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f>VLOOKUP(H342,AE$2:$AJ$12,6,TRUE)</f>
        <v>0</v>
      </c>
      <c r="N342">
        <f>VLOOKUP(I342,AF$2:$AJ$12,5,TRUE)</f>
        <v>2</v>
      </c>
      <c r="O342">
        <f>VLOOKUP(J342,AG$2:$AJ$12,4,TRUE)</f>
        <v>0</v>
      </c>
      <c r="P342">
        <f>VLOOKUP(K342,AH$2:$AJ$12,3,TRUE)</f>
        <v>0</v>
      </c>
      <c r="Q342">
        <f>VLOOKUP(L342,AI$2:$AJ$12,2,TRUE)</f>
        <v>0</v>
      </c>
      <c r="T342" t="str">
        <f t="shared" si="35"/>
        <v>Crimepoint.create(latitude:37.714, longitude:-122.433, drugdrink:0, misdemean:2, theft:0, violent:0, total:0, drugdrinkct:0, misdemeanct:1, theftct:0, violentct:0, totalct:1)</v>
      </c>
      <c r="U342" t="str">
        <f t="shared" si="36"/>
        <v>{location: new google.maps.LatLng(37.714, -122.433), weight: 0},</v>
      </c>
      <c r="V342" t="str">
        <f t="shared" si="31"/>
        <v>{location: new google.maps.LatLng(37.714, -122.433), weight: 0},</v>
      </c>
      <c r="W342" t="str">
        <f t="shared" si="32"/>
        <v>{location: new google.maps.LatLng(37.714, -122.433), weight: 0},</v>
      </c>
      <c r="X342" t="str">
        <f t="shared" si="33"/>
        <v>{location: new google.maps.LatLng(37.714, -122.433), weight: 0},</v>
      </c>
      <c r="Y342" t="str">
        <f t="shared" si="34"/>
        <v>{location: new google.maps.LatLng(37.714, -122.433), weight: 0},</v>
      </c>
    </row>
    <row r="343" spans="1:25" x14ac:dyDescent="0.2">
      <c r="A343">
        <v>37.713999999999999</v>
      </c>
      <c r="B343">
        <v>-122.41500000000001</v>
      </c>
      <c r="C343">
        <v>0</v>
      </c>
      <c r="D343">
        <v>2</v>
      </c>
      <c r="E343">
        <v>1</v>
      </c>
      <c r="F343">
        <v>0</v>
      </c>
      <c r="G343">
        <v>1</v>
      </c>
      <c r="H343">
        <v>0</v>
      </c>
      <c r="I343">
        <v>10</v>
      </c>
      <c r="J343">
        <v>4</v>
      </c>
      <c r="K343">
        <v>0</v>
      </c>
      <c r="L343">
        <v>14</v>
      </c>
      <c r="M343">
        <f>VLOOKUP(H343,AE$2:$AJ$12,6,TRUE)</f>
        <v>0</v>
      </c>
      <c r="N343">
        <f>VLOOKUP(I343,AF$2:$AJ$12,5,TRUE)</f>
        <v>8</v>
      </c>
      <c r="O343">
        <f>VLOOKUP(J343,AG$2:$AJ$12,4,TRUE)</f>
        <v>6</v>
      </c>
      <c r="P343">
        <f>VLOOKUP(K343,AH$2:$AJ$12,3,TRUE)</f>
        <v>0</v>
      </c>
      <c r="Q343">
        <f>VLOOKUP(L343,AI$2:$AJ$12,2,TRUE)</f>
        <v>7</v>
      </c>
      <c r="T343" t="str">
        <f t="shared" si="35"/>
        <v>Crimepoint.create(latitude:37.714, longitude:-122.415, drugdrink:0, misdemean:8, theft:6, violent:0, total:7, drugdrinkct:0, misdemeanct:10, theftct:4, violentct:0, totalct:14)</v>
      </c>
      <c r="U343" t="str">
        <f t="shared" si="36"/>
        <v>{location: new google.maps.LatLng(37.714, -122.415), weight: 0},</v>
      </c>
      <c r="V343" t="str">
        <f t="shared" si="31"/>
        <v>{location: new google.maps.LatLng(37.714, -122.415), weight: 2},</v>
      </c>
      <c r="W343" t="str">
        <f t="shared" si="32"/>
        <v>{location: new google.maps.LatLng(37.714, -122.415), weight: 1},</v>
      </c>
      <c r="X343" t="str">
        <f t="shared" si="33"/>
        <v>{location: new google.maps.LatLng(37.714, -122.415), weight: 0},</v>
      </c>
      <c r="Y343" t="str">
        <f t="shared" si="34"/>
        <v>{location: new google.maps.LatLng(37.714, -122.415), weight: 1},</v>
      </c>
    </row>
    <row r="344" spans="1:25" x14ac:dyDescent="0.2">
      <c r="A344">
        <v>37.713999999999999</v>
      </c>
      <c r="B344">
        <v>-122.414</v>
      </c>
      <c r="C344">
        <v>0</v>
      </c>
      <c r="D344">
        <v>3</v>
      </c>
      <c r="E344">
        <v>0</v>
      </c>
      <c r="F344">
        <v>4</v>
      </c>
      <c r="G344">
        <v>2</v>
      </c>
      <c r="H344">
        <v>0</v>
      </c>
      <c r="I344">
        <v>12</v>
      </c>
      <c r="J344">
        <v>3</v>
      </c>
      <c r="K344">
        <v>5</v>
      </c>
      <c r="L344">
        <v>20</v>
      </c>
      <c r="M344">
        <f>VLOOKUP(H344,AE$2:$AJ$12,6,TRUE)</f>
        <v>0</v>
      </c>
      <c r="N344">
        <f>VLOOKUP(I344,AF$2:$AJ$12,5,TRUE)</f>
        <v>8</v>
      </c>
      <c r="O344">
        <f>VLOOKUP(J344,AG$2:$AJ$12,4,TRUE)</f>
        <v>5</v>
      </c>
      <c r="P344">
        <f>VLOOKUP(K344,AH$2:$AJ$12,3,TRUE)</f>
        <v>9</v>
      </c>
      <c r="Q344">
        <f>VLOOKUP(L344,AI$2:$AJ$12,2,TRUE)</f>
        <v>7</v>
      </c>
      <c r="T344" t="str">
        <f t="shared" si="35"/>
        <v>Crimepoint.create(latitude:37.714, longitude:-122.414, drugdrink:0, misdemean:8, theft:5, violent:9, total:7, drugdrinkct:0, misdemeanct:12, theftct:3, violentct:5, totalct:20)</v>
      </c>
      <c r="U344" t="str">
        <f t="shared" si="36"/>
        <v>{location: new google.maps.LatLng(37.714, -122.414), weight: 0},</v>
      </c>
      <c r="V344" t="str">
        <f t="shared" si="31"/>
        <v>{location: new google.maps.LatLng(37.714, -122.414), weight: 3},</v>
      </c>
      <c r="W344" t="str">
        <f t="shared" si="32"/>
        <v>{location: new google.maps.LatLng(37.714, -122.414), weight: 0},</v>
      </c>
      <c r="X344" t="str">
        <f t="shared" si="33"/>
        <v>{location: new google.maps.LatLng(37.714, -122.414), weight: 4},</v>
      </c>
      <c r="Y344" t="str">
        <f t="shared" si="34"/>
        <v>{location: new google.maps.LatLng(37.714, -122.414), weight: 2},</v>
      </c>
    </row>
    <row r="345" spans="1:25" x14ac:dyDescent="0.2">
      <c r="A345">
        <v>37.713999999999999</v>
      </c>
      <c r="B345">
        <v>-122.413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3</v>
      </c>
      <c r="M345">
        <f>VLOOKUP(H345,AE$2:$AJ$12,6,TRUE)</f>
        <v>0</v>
      </c>
      <c r="N345">
        <f>VLOOKUP(I345,AF$2:$AJ$12,5,TRUE)</f>
        <v>2</v>
      </c>
      <c r="O345">
        <f>VLOOKUP(J345,AG$2:$AJ$12,4,TRUE)</f>
        <v>3</v>
      </c>
      <c r="P345">
        <f>VLOOKUP(K345,AH$2:$AJ$12,3,TRUE)</f>
        <v>7</v>
      </c>
      <c r="Q345">
        <f>VLOOKUP(L345,AI$2:$AJ$12,2,TRUE)</f>
        <v>2</v>
      </c>
      <c r="T345" t="str">
        <f t="shared" si="35"/>
        <v>Crimepoint.create(latitude:37.714, longitude:-122.413, drugdrink:0, misdemean:2, theft:3, violent:7, total:2, drugdrinkct:0, misdemeanct:1, theftct:1, violentct:1, totalct:3)</v>
      </c>
      <c r="U345" t="str">
        <f t="shared" si="36"/>
        <v>{location: new google.maps.LatLng(37.714, -122.413), weight: 0},</v>
      </c>
      <c r="V345" t="str">
        <f t="shared" si="31"/>
        <v>{location: new google.maps.LatLng(37.714, -122.413), weight: 0},</v>
      </c>
      <c r="W345" t="str">
        <f t="shared" si="32"/>
        <v>{location: new google.maps.LatLng(37.714, -122.413), weight: 0},</v>
      </c>
      <c r="X345" t="str">
        <f t="shared" si="33"/>
        <v>{location: new google.maps.LatLng(37.714, -122.413), weight: 1},</v>
      </c>
      <c r="Y345" t="str">
        <f t="shared" si="34"/>
        <v>{location: new google.maps.LatLng(37.714, -122.413), weight: 0},</v>
      </c>
    </row>
    <row r="346" spans="1:25" x14ac:dyDescent="0.2">
      <c r="A346">
        <v>37.713999999999999</v>
      </c>
      <c r="B346">
        <v>-122.41200000000001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3</v>
      </c>
      <c r="K346">
        <v>0</v>
      </c>
      <c r="L346">
        <v>6</v>
      </c>
      <c r="M346">
        <f>VLOOKUP(H346,AE$2:$AJ$12,6,TRUE)</f>
        <v>0</v>
      </c>
      <c r="N346">
        <f>VLOOKUP(I346,AF$2:$AJ$12,5,TRUE)</f>
        <v>5</v>
      </c>
      <c r="O346">
        <f>VLOOKUP(J346,AG$2:$AJ$12,4,TRUE)</f>
        <v>5</v>
      </c>
      <c r="P346">
        <f>VLOOKUP(K346,AH$2:$AJ$12,3,TRUE)</f>
        <v>0</v>
      </c>
      <c r="Q346">
        <f>VLOOKUP(L346,AI$2:$AJ$12,2,TRUE)</f>
        <v>4</v>
      </c>
      <c r="T346" t="str">
        <f t="shared" si="35"/>
        <v>Crimepoint.create(latitude:37.714, longitude:-122.412, drugdrink:0, misdemean:5, theft:5, violent:0, total:4, drugdrinkct:0, misdemeanct:3, theftct:3, violentct:0, totalct:6)</v>
      </c>
      <c r="U346" t="str">
        <f t="shared" si="36"/>
        <v>{location: new google.maps.LatLng(37.714, -122.412), weight: 0},</v>
      </c>
      <c r="V346" t="str">
        <f t="shared" si="31"/>
        <v>{location: new google.maps.LatLng(37.714, -122.412), weight: 1},</v>
      </c>
      <c r="W346" t="str">
        <f t="shared" si="32"/>
        <v>{location: new google.maps.LatLng(37.714, -122.412), weight: 0},</v>
      </c>
      <c r="X346" t="str">
        <f t="shared" si="33"/>
        <v>{location: new google.maps.LatLng(37.714, -122.412), weight: 0},</v>
      </c>
      <c r="Y346" t="str">
        <f t="shared" si="34"/>
        <v>{location: new google.maps.LatLng(37.714, -122.412), weight: 0},</v>
      </c>
    </row>
    <row r="347" spans="1:25" x14ac:dyDescent="0.2">
      <c r="A347">
        <v>37.713999999999999</v>
      </c>
      <c r="B347">
        <v>-122.411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3</v>
      </c>
      <c r="K347">
        <v>0</v>
      </c>
      <c r="L347">
        <v>5</v>
      </c>
      <c r="M347">
        <f>VLOOKUP(H347,AE$2:$AJ$12,6,TRUE)</f>
        <v>0</v>
      </c>
      <c r="N347">
        <f>VLOOKUP(I347,AF$2:$AJ$12,5,TRUE)</f>
        <v>4</v>
      </c>
      <c r="O347">
        <f>VLOOKUP(J347,AG$2:$AJ$12,4,TRUE)</f>
        <v>5</v>
      </c>
      <c r="P347">
        <f>VLOOKUP(K347,AH$2:$AJ$12,3,TRUE)</f>
        <v>0</v>
      </c>
      <c r="Q347">
        <f>VLOOKUP(L347,AI$2:$AJ$12,2,TRUE)</f>
        <v>4</v>
      </c>
      <c r="T347" t="str">
        <f t="shared" si="35"/>
        <v>Crimepoint.create(latitude:37.714, longitude:-122.411, drugdrink:0, misdemean:4, theft:5, violent:0, total:4, drugdrinkct:0, misdemeanct:2, theftct:3, violentct:0, totalct:5)</v>
      </c>
      <c r="U347" t="str">
        <f t="shared" si="36"/>
        <v>{location: new google.maps.LatLng(37.714, -122.411), weight: 0},</v>
      </c>
      <c r="V347" t="str">
        <f t="shared" si="31"/>
        <v>{location: new google.maps.LatLng(37.714, -122.411), weight: 0},</v>
      </c>
      <c r="W347" t="str">
        <f t="shared" si="32"/>
        <v>{location: new google.maps.LatLng(37.714, -122.411), weight: 0},</v>
      </c>
      <c r="X347" t="str">
        <f t="shared" si="33"/>
        <v>{location: new google.maps.LatLng(37.714, -122.411), weight: 0},</v>
      </c>
      <c r="Y347" t="str">
        <f t="shared" si="34"/>
        <v>{location: new google.maps.LatLng(37.714, -122.411), weight: 0},</v>
      </c>
    </row>
    <row r="348" spans="1:25" x14ac:dyDescent="0.2">
      <c r="A348">
        <v>37.713999999999999</v>
      </c>
      <c r="B348">
        <v>-122.41</v>
      </c>
      <c r="C348">
        <v>0</v>
      </c>
      <c r="D348">
        <v>0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3</v>
      </c>
      <c r="K348">
        <v>3</v>
      </c>
      <c r="L348">
        <v>6</v>
      </c>
      <c r="M348">
        <f>VLOOKUP(H348,AE$2:$AJ$12,6,TRUE)</f>
        <v>0</v>
      </c>
      <c r="N348">
        <f>VLOOKUP(I348,AF$2:$AJ$12,5,TRUE)</f>
        <v>0</v>
      </c>
      <c r="O348">
        <f>VLOOKUP(J348,AG$2:$AJ$12,4,TRUE)</f>
        <v>5</v>
      </c>
      <c r="P348">
        <f>VLOOKUP(K348,AH$2:$AJ$12,3,TRUE)</f>
        <v>8</v>
      </c>
      <c r="Q348">
        <f>VLOOKUP(L348,AI$2:$AJ$12,2,TRUE)</f>
        <v>4</v>
      </c>
      <c r="T348" t="str">
        <f t="shared" si="35"/>
        <v>Crimepoint.create(latitude:37.714, longitude:-122.41, drugdrink:0, misdemean:0, theft:5, violent:8, total:4, drugdrinkct:0, misdemeanct:0, theftct:3, violentct:3, totalct:6)</v>
      </c>
      <c r="U348" t="str">
        <f t="shared" si="36"/>
        <v>{location: new google.maps.LatLng(37.714, -122.41), weight: 0},</v>
      </c>
      <c r="V348" t="str">
        <f t="shared" si="31"/>
        <v>{location: new google.maps.LatLng(37.714, -122.41), weight: 0},</v>
      </c>
      <c r="W348" t="str">
        <f t="shared" si="32"/>
        <v>{location: new google.maps.LatLng(37.714, -122.41), weight: 0},</v>
      </c>
      <c r="X348" t="str">
        <f t="shared" si="33"/>
        <v>{location: new google.maps.LatLng(37.714, -122.41), weight: 2},</v>
      </c>
      <c r="Y348" t="str">
        <f t="shared" si="34"/>
        <v>{location: new google.maps.LatLng(37.714, -122.41), weight: 0},</v>
      </c>
    </row>
    <row r="349" spans="1:25" x14ac:dyDescent="0.2">
      <c r="A349">
        <v>37.713999999999999</v>
      </c>
      <c r="B349">
        <v>-122.40900000000001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6</v>
      </c>
      <c r="J349">
        <v>6</v>
      </c>
      <c r="K349">
        <v>0</v>
      </c>
      <c r="L349">
        <v>12</v>
      </c>
      <c r="M349">
        <f>VLOOKUP(H349,AE$2:$AJ$12,6,TRUE)</f>
        <v>0</v>
      </c>
      <c r="N349">
        <f>VLOOKUP(I349,AF$2:$AJ$12,5,TRUE)</f>
        <v>7</v>
      </c>
      <c r="O349">
        <f>VLOOKUP(J349,AG$2:$AJ$12,4,TRUE)</f>
        <v>7</v>
      </c>
      <c r="P349">
        <f>VLOOKUP(K349,AH$2:$AJ$12,3,TRUE)</f>
        <v>0</v>
      </c>
      <c r="Q349">
        <f>VLOOKUP(L349,AI$2:$AJ$12,2,TRUE)</f>
        <v>6</v>
      </c>
      <c r="T349" t="str">
        <f t="shared" si="35"/>
        <v>Crimepoint.create(latitude:37.714, longitude:-122.409, drugdrink:0, misdemean:7, theft:7, violent:0, total:6, drugdrinkct:0, misdemeanct:6, theftct:6, violentct:0, totalct:12)</v>
      </c>
      <c r="U349" t="str">
        <f t="shared" si="36"/>
        <v>{location: new google.maps.LatLng(37.714, -122.409), weight: 0},</v>
      </c>
      <c r="V349" t="str">
        <f t="shared" si="31"/>
        <v>{location: new google.maps.LatLng(37.714, -122.409), weight: 1},</v>
      </c>
      <c r="W349" t="str">
        <f t="shared" si="32"/>
        <v>{location: new google.maps.LatLng(37.714, -122.409), weight: 1},</v>
      </c>
      <c r="X349" t="str">
        <f t="shared" si="33"/>
        <v>{location: new google.maps.LatLng(37.714, -122.409), weight: 0},</v>
      </c>
      <c r="Y349" t="str">
        <f t="shared" si="34"/>
        <v>{location: new google.maps.LatLng(37.714, -122.409), weight: 1},</v>
      </c>
    </row>
    <row r="350" spans="1:25" x14ac:dyDescent="0.2">
      <c r="A350">
        <v>37.713999999999999</v>
      </c>
      <c r="B350">
        <v>-122.408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2</v>
      </c>
      <c r="M350">
        <f>VLOOKUP(H350,AE$2:$AJ$12,6,TRUE)</f>
        <v>0</v>
      </c>
      <c r="N350">
        <f>VLOOKUP(I350,AF$2:$AJ$12,5,TRUE)</f>
        <v>2</v>
      </c>
      <c r="O350">
        <f>VLOOKUP(J350,AG$2:$AJ$12,4,TRUE)</f>
        <v>3</v>
      </c>
      <c r="P350">
        <f>VLOOKUP(K350,AH$2:$AJ$12,3,TRUE)</f>
        <v>0</v>
      </c>
      <c r="Q350">
        <f>VLOOKUP(L350,AI$2:$AJ$12,2,TRUE)</f>
        <v>1</v>
      </c>
      <c r="T350" t="str">
        <f t="shared" si="35"/>
        <v>Crimepoint.create(latitude:37.714, longitude:-122.408, drugdrink:0, misdemean:2, theft:3, violent:0, total:1, drugdrinkct:0, misdemeanct:1, theftct:1, violentct:0, totalct:2)</v>
      </c>
      <c r="U350" t="str">
        <f t="shared" si="36"/>
        <v>{location: new google.maps.LatLng(37.714, -122.408), weight: 0},</v>
      </c>
      <c r="V350" t="str">
        <f t="shared" si="31"/>
        <v>{location: new google.maps.LatLng(37.714, -122.408), weight: 0},</v>
      </c>
      <c r="W350" t="str">
        <f t="shared" si="32"/>
        <v>{location: new google.maps.LatLng(37.714, -122.408), weight: 0},</v>
      </c>
      <c r="X350" t="str">
        <f t="shared" si="33"/>
        <v>{location: new google.maps.LatLng(37.714, -122.408), weight: 0},</v>
      </c>
      <c r="Y350" t="str">
        <f t="shared" si="34"/>
        <v>{location: new google.maps.LatLng(37.714, -122.408), weight: 0},</v>
      </c>
    </row>
    <row r="351" spans="1:25" x14ac:dyDescent="0.2">
      <c r="A351">
        <v>37.713999999999999</v>
      </c>
      <c r="B351">
        <v>-122.407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4</v>
      </c>
      <c r="J351">
        <v>2</v>
      </c>
      <c r="K351">
        <v>0</v>
      </c>
      <c r="L351">
        <v>6</v>
      </c>
      <c r="M351">
        <f>VLOOKUP(H351,AE$2:$AJ$12,6,TRUE)</f>
        <v>0</v>
      </c>
      <c r="N351">
        <f>VLOOKUP(I351,AF$2:$AJ$12,5,TRUE)</f>
        <v>6</v>
      </c>
      <c r="O351">
        <f>VLOOKUP(J351,AG$2:$AJ$12,4,TRUE)</f>
        <v>4</v>
      </c>
      <c r="P351">
        <f>VLOOKUP(K351,AH$2:$AJ$12,3,TRUE)</f>
        <v>0</v>
      </c>
      <c r="Q351">
        <f>VLOOKUP(L351,AI$2:$AJ$12,2,TRUE)</f>
        <v>4</v>
      </c>
      <c r="T351" t="str">
        <f t="shared" si="35"/>
        <v>Crimepoint.create(latitude:37.714, longitude:-122.407, drugdrink:0, misdemean:6, theft:4, violent:0, total:4, drugdrinkct:0, misdemeanct:4, theftct:2, violentct:0, totalct:6)</v>
      </c>
      <c r="U351" t="str">
        <f t="shared" si="36"/>
        <v>{location: new google.maps.LatLng(37.714, -122.407), weight: 0},</v>
      </c>
      <c r="V351" t="str">
        <f t="shared" si="31"/>
        <v>{location: new google.maps.LatLng(37.714, -122.407), weight: 1},</v>
      </c>
      <c r="W351" t="str">
        <f t="shared" si="32"/>
        <v>{location: new google.maps.LatLng(37.714, -122.407), weight: 0},</v>
      </c>
      <c r="X351" t="str">
        <f t="shared" si="33"/>
        <v>{location: new google.maps.LatLng(37.714, -122.407), weight: 0},</v>
      </c>
      <c r="Y351" t="str">
        <f t="shared" si="34"/>
        <v>{location: new google.maps.LatLng(37.714, -122.407), weight: 0},</v>
      </c>
    </row>
    <row r="352" spans="1:25" x14ac:dyDescent="0.2">
      <c r="A352">
        <v>37.713999999999999</v>
      </c>
      <c r="B352">
        <v>-122.40600000000001</v>
      </c>
      <c r="C352">
        <v>1</v>
      </c>
      <c r="D352">
        <v>1</v>
      </c>
      <c r="E352">
        <v>0</v>
      </c>
      <c r="F352">
        <v>2</v>
      </c>
      <c r="G352">
        <v>1</v>
      </c>
      <c r="H352">
        <v>1</v>
      </c>
      <c r="I352">
        <v>6</v>
      </c>
      <c r="J352">
        <v>2</v>
      </c>
      <c r="K352">
        <v>3</v>
      </c>
      <c r="L352">
        <v>12</v>
      </c>
      <c r="M352">
        <f>VLOOKUP(H352,AE$2:$AJ$12,6,TRUE)</f>
        <v>8</v>
      </c>
      <c r="N352">
        <f>VLOOKUP(I352,AF$2:$AJ$12,5,TRUE)</f>
        <v>7</v>
      </c>
      <c r="O352">
        <f>VLOOKUP(J352,AG$2:$AJ$12,4,TRUE)</f>
        <v>4</v>
      </c>
      <c r="P352">
        <f>VLOOKUP(K352,AH$2:$AJ$12,3,TRUE)</f>
        <v>8</v>
      </c>
      <c r="Q352">
        <f>VLOOKUP(L352,AI$2:$AJ$12,2,TRUE)</f>
        <v>6</v>
      </c>
      <c r="T352" t="str">
        <f t="shared" si="35"/>
        <v>Crimepoint.create(latitude:37.714, longitude:-122.406, drugdrink:8, misdemean:7, theft:4, violent:8, total:6, drugdrinkct:1, misdemeanct:6, theftct:2, violentct:3, totalct:12)</v>
      </c>
      <c r="U352" t="str">
        <f t="shared" si="36"/>
        <v>{location: new google.maps.LatLng(37.714, -122.406), weight: 1},</v>
      </c>
      <c r="V352" t="str">
        <f t="shared" si="31"/>
        <v>{location: new google.maps.LatLng(37.714, -122.406), weight: 1},</v>
      </c>
      <c r="W352" t="str">
        <f t="shared" si="32"/>
        <v>{location: new google.maps.LatLng(37.714, -122.406), weight: 0},</v>
      </c>
      <c r="X352" t="str">
        <f t="shared" si="33"/>
        <v>{location: new google.maps.LatLng(37.714, -122.406), weight: 2},</v>
      </c>
      <c r="Y352" t="str">
        <f t="shared" si="34"/>
        <v>{location: new google.maps.LatLng(37.714, -122.406), weight: 1},</v>
      </c>
    </row>
    <row r="353" spans="1:25" x14ac:dyDescent="0.2">
      <c r="A353">
        <v>37.713999999999999</v>
      </c>
      <c r="B353">
        <v>-122.405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f>VLOOKUP(H353,AE$2:$AJ$12,6,TRUE)</f>
        <v>0</v>
      </c>
      <c r="N353">
        <f>VLOOKUP(I353,AF$2:$AJ$12,5,TRUE)</f>
        <v>0</v>
      </c>
      <c r="O353">
        <f>VLOOKUP(J353,AG$2:$AJ$12,4,TRUE)</f>
        <v>3</v>
      </c>
      <c r="P353">
        <f>VLOOKUP(K353,AH$2:$AJ$12,3,TRUE)</f>
        <v>0</v>
      </c>
      <c r="Q353">
        <f>VLOOKUP(L353,AI$2:$AJ$12,2,TRUE)</f>
        <v>0</v>
      </c>
      <c r="T353" t="str">
        <f t="shared" si="35"/>
        <v>Crimepoint.create(latitude:37.714, longitude:-122.405, drugdrink:0, misdemean:0, theft:3, violent:0, total:0, drugdrinkct:0, misdemeanct:0, theftct:1, violentct:0, totalct:1)</v>
      </c>
      <c r="U353" t="str">
        <f t="shared" si="36"/>
        <v>{location: new google.maps.LatLng(37.714, -122.405), weight: 0},</v>
      </c>
      <c r="V353" t="str">
        <f t="shared" si="31"/>
        <v>{location: new google.maps.LatLng(37.714, -122.405), weight: 0},</v>
      </c>
      <c r="W353" t="str">
        <f t="shared" si="32"/>
        <v>{location: new google.maps.LatLng(37.714, -122.405), weight: 0},</v>
      </c>
      <c r="X353" t="str">
        <f t="shared" si="33"/>
        <v>{location: new google.maps.LatLng(37.714, -122.405), weight: 0},</v>
      </c>
      <c r="Y353" t="str">
        <f t="shared" si="34"/>
        <v>{location: new google.maps.LatLng(37.714, -122.405), weight: 0},</v>
      </c>
    </row>
    <row r="354" spans="1:25" x14ac:dyDescent="0.2">
      <c r="A354">
        <v>37.713999999999999</v>
      </c>
      <c r="B354">
        <v>-122.404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2</v>
      </c>
      <c r="M354">
        <f>VLOOKUP(H354,AE$2:$AJ$12,6,TRUE)</f>
        <v>0</v>
      </c>
      <c r="N354">
        <f>VLOOKUP(I354,AF$2:$AJ$12,5,TRUE)</f>
        <v>2</v>
      </c>
      <c r="O354">
        <f>VLOOKUP(J354,AG$2:$AJ$12,4,TRUE)</f>
        <v>3</v>
      </c>
      <c r="P354">
        <f>VLOOKUP(K354,AH$2:$AJ$12,3,TRUE)</f>
        <v>0</v>
      </c>
      <c r="Q354">
        <f>VLOOKUP(L354,AI$2:$AJ$12,2,TRUE)</f>
        <v>1</v>
      </c>
      <c r="T354" t="str">
        <f t="shared" si="35"/>
        <v>Crimepoint.create(latitude:37.714, longitude:-122.404, drugdrink:0, misdemean:2, theft:3, violent:0, total:1, drugdrinkct:0, misdemeanct:1, theftct:1, violentct:0, totalct:2)</v>
      </c>
      <c r="U354" t="str">
        <f t="shared" si="36"/>
        <v>{location: new google.maps.LatLng(37.714, -122.404), weight: 0},</v>
      </c>
      <c r="V354" t="str">
        <f t="shared" si="31"/>
        <v>{location: new google.maps.LatLng(37.714, -122.404), weight: 0},</v>
      </c>
      <c r="W354" t="str">
        <f t="shared" si="32"/>
        <v>{location: new google.maps.LatLng(37.714, -122.404), weight: 0},</v>
      </c>
      <c r="X354" t="str">
        <f t="shared" si="33"/>
        <v>{location: new google.maps.LatLng(37.714, -122.404), weight: 0},</v>
      </c>
      <c r="Y354" t="str">
        <f t="shared" si="34"/>
        <v>{location: new google.maps.LatLng(37.714, -122.404), weight: 0},</v>
      </c>
    </row>
    <row r="355" spans="1:25" x14ac:dyDescent="0.2">
      <c r="A355">
        <v>37.713999999999999</v>
      </c>
      <c r="B355">
        <v>-122.40300000000001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</v>
      </c>
      <c r="K355">
        <v>0</v>
      </c>
      <c r="L355">
        <v>3</v>
      </c>
      <c r="M355">
        <f>VLOOKUP(H355,AE$2:$AJ$12,6,TRUE)</f>
        <v>0</v>
      </c>
      <c r="N355">
        <f>VLOOKUP(I355,AF$2:$AJ$12,5,TRUE)</f>
        <v>0</v>
      </c>
      <c r="O355">
        <f>VLOOKUP(J355,AG$2:$AJ$12,4,TRUE)</f>
        <v>5</v>
      </c>
      <c r="P355">
        <f>VLOOKUP(K355,AH$2:$AJ$12,3,TRUE)</f>
        <v>0</v>
      </c>
      <c r="Q355">
        <f>VLOOKUP(L355,AI$2:$AJ$12,2,TRUE)</f>
        <v>2</v>
      </c>
      <c r="T355" t="str">
        <f t="shared" si="35"/>
        <v>Crimepoint.create(latitude:37.714, longitude:-122.403, drugdrink:0, misdemean:0, theft:5, violent:0, total:2, drugdrinkct:0, misdemeanct:0, theftct:3, violentct:0, totalct:3)</v>
      </c>
      <c r="U355" t="str">
        <f t="shared" si="36"/>
        <v>{location: new google.maps.LatLng(37.714, -122.403), weight: 0},</v>
      </c>
      <c r="V355" t="str">
        <f t="shared" si="31"/>
        <v>{location: new google.maps.LatLng(37.714, -122.403), weight: 0},</v>
      </c>
      <c r="W355" t="str">
        <f t="shared" si="32"/>
        <v>{location: new google.maps.LatLng(37.714, -122.403), weight: 0},</v>
      </c>
      <c r="X355" t="str">
        <f t="shared" si="33"/>
        <v>{location: new google.maps.LatLng(37.714, -122.403), weight: 0},</v>
      </c>
      <c r="Y355" t="str">
        <f t="shared" si="34"/>
        <v>{location: new google.maps.LatLng(37.714, -122.403), weight: 0},</v>
      </c>
    </row>
    <row r="356" spans="1:25" x14ac:dyDescent="0.2">
      <c r="A356">
        <v>37.713999999999999</v>
      </c>
      <c r="B356">
        <v>-122.402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</v>
      </c>
      <c r="L356">
        <v>2</v>
      </c>
      <c r="M356">
        <f>VLOOKUP(H356,AE$2:$AJ$12,6,TRUE)</f>
        <v>0</v>
      </c>
      <c r="N356">
        <f>VLOOKUP(I356,AF$2:$AJ$12,5,TRUE)</f>
        <v>4</v>
      </c>
      <c r="O356">
        <f>VLOOKUP(J356,AG$2:$AJ$12,4,TRUE)</f>
        <v>0</v>
      </c>
      <c r="P356">
        <f>VLOOKUP(K356,AH$2:$AJ$12,3,TRUE)</f>
        <v>0</v>
      </c>
      <c r="Q356">
        <f>VLOOKUP(L356,AI$2:$AJ$12,2,TRUE)</f>
        <v>1</v>
      </c>
      <c r="T356" t="str">
        <f t="shared" si="35"/>
        <v>Crimepoint.create(latitude:37.714, longitude:-122.402, drugdrink:0, misdemean:4, theft:0, violent:0, total:1, drugdrinkct:0, misdemeanct:2, theftct:0, violentct:0, totalct:2)</v>
      </c>
      <c r="U356" t="str">
        <f t="shared" si="36"/>
        <v>{location: new google.maps.LatLng(37.714, -122.402), weight: 0},</v>
      </c>
      <c r="V356" t="str">
        <f t="shared" si="31"/>
        <v>{location: new google.maps.LatLng(37.714, -122.402), weight: 0},</v>
      </c>
      <c r="W356" t="str">
        <f t="shared" si="32"/>
        <v>{location: new google.maps.LatLng(37.714, -122.402), weight: 0},</v>
      </c>
      <c r="X356" t="str">
        <f t="shared" si="33"/>
        <v>{location: new google.maps.LatLng(37.714, -122.402), weight: 0},</v>
      </c>
      <c r="Y356" t="str">
        <f t="shared" si="34"/>
        <v>{location: new google.maps.LatLng(37.714, -122.402), weight: 0},</v>
      </c>
    </row>
    <row r="357" spans="1:25" x14ac:dyDescent="0.2">
      <c r="A357">
        <v>37.713999999999999</v>
      </c>
      <c r="B357">
        <v>-122.401</v>
      </c>
      <c r="C357">
        <v>0</v>
      </c>
      <c r="D357">
        <v>0</v>
      </c>
      <c r="E357">
        <v>0</v>
      </c>
      <c r="F357">
        <v>2</v>
      </c>
      <c r="G357">
        <v>0</v>
      </c>
      <c r="H357">
        <v>0</v>
      </c>
      <c r="I357">
        <v>0</v>
      </c>
      <c r="J357">
        <v>3</v>
      </c>
      <c r="K357">
        <v>3</v>
      </c>
      <c r="L357">
        <v>6</v>
      </c>
      <c r="M357">
        <f>VLOOKUP(H357,AE$2:$AJ$12,6,TRUE)</f>
        <v>0</v>
      </c>
      <c r="N357">
        <f>VLOOKUP(I357,AF$2:$AJ$12,5,TRUE)</f>
        <v>0</v>
      </c>
      <c r="O357">
        <f>VLOOKUP(J357,AG$2:$AJ$12,4,TRUE)</f>
        <v>5</v>
      </c>
      <c r="P357">
        <f>VLOOKUP(K357,AH$2:$AJ$12,3,TRUE)</f>
        <v>8</v>
      </c>
      <c r="Q357">
        <f>VLOOKUP(L357,AI$2:$AJ$12,2,TRUE)</f>
        <v>4</v>
      </c>
      <c r="T357" t="str">
        <f t="shared" si="35"/>
        <v>Crimepoint.create(latitude:37.714, longitude:-122.401, drugdrink:0, misdemean:0, theft:5, violent:8, total:4, drugdrinkct:0, misdemeanct:0, theftct:3, violentct:3, totalct:6)</v>
      </c>
      <c r="U357" t="str">
        <f t="shared" si="36"/>
        <v>{location: new google.maps.LatLng(37.714, -122.401), weight: 0},</v>
      </c>
      <c r="V357" t="str">
        <f t="shared" si="31"/>
        <v>{location: new google.maps.LatLng(37.714, -122.401), weight: 0},</v>
      </c>
      <c r="W357" t="str">
        <f t="shared" si="32"/>
        <v>{location: new google.maps.LatLng(37.714, -122.401), weight: 0},</v>
      </c>
      <c r="X357" t="str">
        <f t="shared" si="33"/>
        <v>{location: new google.maps.LatLng(37.714, -122.401), weight: 2},</v>
      </c>
      <c r="Y357" t="str">
        <f t="shared" si="34"/>
        <v>{location: new google.maps.LatLng(37.714, -122.401), weight: 0},</v>
      </c>
    </row>
    <row r="358" spans="1:25" x14ac:dyDescent="0.2">
      <c r="A358">
        <v>37.713999999999999</v>
      </c>
      <c r="B358">
        <v>-122.4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2</v>
      </c>
      <c r="K358">
        <v>0</v>
      </c>
      <c r="L358">
        <v>4</v>
      </c>
      <c r="M358">
        <f>VLOOKUP(H358,AE$2:$AJ$12,6,TRUE)</f>
        <v>0</v>
      </c>
      <c r="N358">
        <f>VLOOKUP(I358,AF$2:$AJ$12,5,TRUE)</f>
        <v>4</v>
      </c>
      <c r="O358">
        <f>VLOOKUP(J358,AG$2:$AJ$12,4,TRUE)</f>
        <v>4</v>
      </c>
      <c r="P358">
        <f>VLOOKUP(K358,AH$2:$AJ$12,3,TRUE)</f>
        <v>0</v>
      </c>
      <c r="Q358">
        <f>VLOOKUP(L358,AI$2:$AJ$12,2,TRUE)</f>
        <v>3</v>
      </c>
      <c r="T358" t="str">
        <f t="shared" si="35"/>
        <v>Crimepoint.create(latitude:37.714, longitude:-122.4, drugdrink:0, misdemean:4, theft:4, violent:0, total:3, drugdrinkct:0, misdemeanct:2, theftct:2, violentct:0, totalct:4)</v>
      </c>
      <c r="U358" t="str">
        <f t="shared" si="36"/>
        <v>{location: new google.maps.LatLng(37.714, -122.4), weight: 0},</v>
      </c>
      <c r="V358" t="str">
        <f t="shared" si="31"/>
        <v>{location: new google.maps.LatLng(37.714, -122.4), weight: 0},</v>
      </c>
      <c r="W358" t="str">
        <f t="shared" si="32"/>
        <v>{location: new google.maps.LatLng(37.714, -122.4), weight: 0},</v>
      </c>
      <c r="X358" t="str">
        <f t="shared" si="33"/>
        <v>{location: new google.maps.LatLng(37.714, -122.4), weight: 0},</v>
      </c>
      <c r="Y358" t="str">
        <f t="shared" si="34"/>
        <v>{location: new google.maps.LatLng(37.714, -122.4), weight: 0},</v>
      </c>
    </row>
    <row r="359" spans="1:25" x14ac:dyDescent="0.2">
      <c r="A359">
        <v>37.715000000000003</v>
      </c>
      <c r="B359">
        <v>-122.485</v>
      </c>
      <c r="C359">
        <v>0</v>
      </c>
      <c r="D359">
        <v>3</v>
      </c>
      <c r="E359">
        <v>2</v>
      </c>
      <c r="F359">
        <v>0</v>
      </c>
      <c r="G359">
        <v>2</v>
      </c>
      <c r="H359">
        <v>0</v>
      </c>
      <c r="I359">
        <v>14</v>
      </c>
      <c r="J359">
        <v>13</v>
      </c>
      <c r="K359">
        <v>0</v>
      </c>
      <c r="L359">
        <v>27</v>
      </c>
      <c r="M359">
        <f>VLOOKUP(H359,AE$2:$AJ$12,6,TRUE)</f>
        <v>0</v>
      </c>
      <c r="N359">
        <f>VLOOKUP(I359,AF$2:$AJ$12,5,TRUE)</f>
        <v>8</v>
      </c>
      <c r="O359">
        <f>VLOOKUP(J359,AG$2:$AJ$12,4,TRUE)</f>
        <v>8</v>
      </c>
      <c r="P359">
        <f>VLOOKUP(K359,AH$2:$AJ$12,3,TRUE)</f>
        <v>0</v>
      </c>
      <c r="Q359">
        <f>VLOOKUP(L359,AI$2:$AJ$12,2,TRUE)</f>
        <v>8</v>
      </c>
      <c r="T359" t="str">
        <f t="shared" si="35"/>
        <v>Crimepoint.create(latitude:37.715, longitude:-122.485, drugdrink:0, misdemean:8, theft:8, violent:0, total:8, drugdrinkct:0, misdemeanct:14, theftct:13, violentct:0, totalct:27)</v>
      </c>
      <c r="U359" t="str">
        <f t="shared" si="36"/>
        <v>{location: new google.maps.LatLng(37.715, -122.485), weight: 0},</v>
      </c>
      <c r="V359" t="str">
        <f t="shared" si="31"/>
        <v>{location: new google.maps.LatLng(37.715, -122.485), weight: 3},</v>
      </c>
      <c r="W359" t="str">
        <f t="shared" si="32"/>
        <v>{location: new google.maps.LatLng(37.715, -122.485), weight: 2},</v>
      </c>
      <c r="X359" t="str">
        <f t="shared" si="33"/>
        <v>{location: new google.maps.LatLng(37.715, -122.485), weight: 0},</v>
      </c>
      <c r="Y359" t="str">
        <f t="shared" si="34"/>
        <v>{location: new google.maps.LatLng(37.715, -122.485), weight: 2},</v>
      </c>
    </row>
    <row r="360" spans="1:25" x14ac:dyDescent="0.2">
      <c r="A360">
        <v>37.715000000000003</v>
      </c>
      <c r="B360">
        <v>-122.483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</v>
      </c>
      <c r="J360">
        <v>1</v>
      </c>
      <c r="K360">
        <v>0</v>
      </c>
      <c r="L360">
        <v>3</v>
      </c>
      <c r="M360">
        <f>VLOOKUP(H360,AE$2:$AJ$12,6,TRUE)</f>
        <v>0</v>
      </c>
      <c r="N360">
        <f>VLOOKUP(I360,AF$2:$AJ$12,5,TRUE)</f>
        <v>4</v>
      </c>
      <c r="O360">
        <f>VLOOKUP(J360,AG$2:$AJ$12,4,TRUE)</f>
        <v>3</v>
      </c>
      <c r="P360">
        <f>VLOOKUP(K360,AH$2:$AJ$12,3,TRUE)</f>
        <v>0</v>
      </c>
      <c r="Q360">
        <f>VLOOKUP(L360,AI$2:$AJ$12,2,TRUE)</f>
        <v>2</v>
      </c>
      <c r="T360" t="str">
        <f t="shared" si="35"/>
        <v>Crimepoint.create(latitude:37.715, longitude:-122.483, drugdrink:0, misdemean:4, theft:3, violent:0, total:2, drugdrinkct:0, misdemeanct:2, theftct:1, violentct:0, totalct:3)</v>
      </c>
      <c r="U360" t="str">
        <f t="shared" si="36"/>
        <v>{location: new google.maps.LatLng(37.715, -122.483), weight: 0},</v>
      </c>
      <c r="V360" t="str">
        <f t="shared" si="31"/>
        <v>{location: new google.maps.LatLng(37.715, -122.483), weight: 0},</v>
      </c>
      <c r="W360" t="str">
        <f t="shared" si="32"/>
        <v>{location: new google.maps.LatLng(37.715, -122.483), weight: 0},</v>
      </c>
      <c r="X360" t="str">
        <f t="shared" si="33"/>
        <v>{location: new google.maps.LatLng(37.715, -122.483), weight: 0},</v>
      </c>
      <c r="Y360" t="str">
        <f t="shared" si="34"/>
        <v>{location: new google.maps.LatLng(37.715, -122.483), weight: 0},</v>
      </c>
    </row>
    <row r="361" spans="1:25" x14ac:dyDescent="0.2">
      <c r="A361">
        <v>37.715000000000003</v>
      </c>
      <c r="B361">
        <v>-122.482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  <c r="M361">
        <f>VLOOKUP(H361,AE$2:$AJ$12,6,TRUE)</f>
        <v>0</v>
      </c>
      <c r="N361">
        <f>VLOOKUP(I361,AF$2:$AJ$12,5,TRUE)</f>
        <v>0</v>
      </c>
      <c r="O361">
        <f>VLOOKUP(J361,AG$2:$AJ$12,4,TRUE)</f>
        <v>3</v>
      </c>
      <c r="P361">
        <f>VLOOKUP(K361,AH$2:$AJ$12,3,TRUE)</f>
        <v>0</v>
      </c>
      <c r="Q361">
        <f>VLOOKUP(L361,AI$2:$AJ$12,2,TRUE)</f>
        <v>0</v>
      </c>
      <c r="T361" t="str">
        <f t="shared" si="35"/>
        <v>Crimepoint.create(latitude:37.715, longitude:-122.482, drugdrink:0, misdemean:0, theft:3, violent:0, total:0, drugdrinkct:0, misdemeanct:0, theftct:1, violentct:0, totalct:1)</v>
      </c>
      <c r="U361" t="str">
        <f t="shared" si="36"/>
        <v>{location: new google.maps.LatLng(37.715, -122.482), weight: 0},</v>
      </c>
      <c r="V361" t="str">
        <f t="shared" si="31"/>
        <v>{location: new google.maps.LatLng(37.715, -122.482), weight: 0},</v>
      </c>
      <c r="W361" t="str">
        <f t="shared" si="32"/>
        <v>{location: new google.maps.LatLng(37.715, -122.482), weight: 0},</v>
      </c>
      <c r="X361" t="str">
        <f t="shared" si="33"/>
        <v>{location: new google.maps.LatLng(37.715, -122.482), weight: 0},</v>
      </c>
      <c r="Y361" t="str">
        <f t="shared" si="34"/>
        <v>{location: new google.maps.LatLng(37.715, -122.482), weight: 0},</v>
      </c>
    </row>
    <row r="362" spans="1:25" x14ac:dyDescent="0.2">
      <c r="A362">
        <v>37.715000000000003</v>
      </c>
      <c r="B362">
        <v>-122.479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6</v>
      </c>
      <c r="J362">
        <v>3</v>
      </c>
      <c r="K362">
        <v>0</v>
      </c>
      <c r="L362">
        <v>9</v>
      </c>
      <c r="M362">
        <f>VLOOKUP(H362,AE$2:$AJ$12,6,TRUE)</f>
        <v>0</v>
      </c>
      <c r="N362">
        <f>VLOOKUP(I362,AF$2:$AJ$12,5,TRUE)</f>
        <v>7</v>
      </c>
      <c r="O362">
        <f>VLOOKUP(J362,AG$2:$AJ$12,4,TRUE)</f>
        <v>5</v>
      </c>
      <c r="P362">
        <f>VLOOKUP(K362,AH$2:$AJ$12,3,TRUE)</f>
        <v>0</v>
      </c>
      <c r="Q362">
        <f>VLOOKUP(L362,AI$2:$AJ$12,2,TRUE)</f>
        <v>5</v>
      </c>
      <c r="T362" t="str">
        <f t="shared" si="35"/>
        <v>Crimepoint.create(latitude:37.715, longitude:-122.479, drugdrink:0, misdemean:7, theft:5, violent:0, total:5, drugdrinkct:0, misdemeanct:6, theftct:3, violentct:0, totalct:9)</v>
      </c>
      <c r="U362" t="str">
        <f t="shared" si="36"/>
        <v>{location: new google.maps.LatLng(37.715, -122.479), weight: 0},</v>
      </c>
      <c r="V362" t="str">
        <f t="shared" si="31"/>
        <v>{location: new google.maps.LatLng(37.715, -122.479), weight: 1},</v>
      </c>
      <c r="W362" t="str">
        <f t="shared" si="32"/>
        <v>{location: new google.maps.LatLng(37.715, -122.479), weight: 0},</v>
      </c>
      <c r="X362" t="str">
        <f t="shared" si="33"/>
        <v>{location: new google.maps.LatLng(37.715, -122.479), weight: 0},</v>
      </c>
      <c r="Y362" t="str">
        <f t="shared" si="34"/>
        <v>{location: new google.maps.LatLng(37.715, -122.479), weight: 1},</v>
      </c>
    </row>
    <row r="363" spans="1:25" x14ac:dyDescent="0.2">
      <c r="A363">
        <v>37.715000000000003</v>
      </c>
      <c r="B363">
        <v>-122.474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3</v>
      </c>
      <c r="K363">
        <v>0</v>
      </c>
      <c r="L363">
        <v>4</v>
      </c>
      <c r="M363">
        <f>VLOOKUP(H363,AE$2:$AJ$12,6,TRUE)</f>
        <v>0</v>
      </c>
      <c r="N363">
        <f>VLOOKUP(I363,AF$2:$AJ$12,5,TRUE)</f>
        <v>2</v>
      </c>
      <c r="O363">
        <f>VLOOKUP(J363,AG$2:$AJ$12,4,TRUE)</f>
        <v>5</v>
      </c>
      <c r="P363">
        <f>VLOOKUP(K363,AH$2:$AJ$12,3,TRUE)</f>
        <v>0</v>
      </c>
      <c r="Q363">
        <f>VLOOKUP(L363,AI$2:$AJ$12,2,TRUE)</f>
        <v>3</v>
      </c>
      <c r="T363" t="str">
        <f t="shared" si="35"/>
        <v>Crimepoint.create(latitude:37.715, longitude:-122.474, drugdrink:0, misdemean:2, theft:5, violent:0, total:3, drugdrinkct:0, misdemeanct:1, theftct:3, violentct:0, totalct:4)</v>
      </c>
      <c r="U363" t="str">
        <f t="shared" si="36"/>
        <v>{location: new google.maps.LatLng(37.715, -122.474), weight: 0},</v>
      </c>
      <c r="V363" t="str">
        <f t="shared" si="31"/>
        <v>{location: new google.maps.LatLng(37.715, -122.474), weight: 0},</v>
      </c>
      <c r="W363" t="str">
        <f t="shared" si="32"/>
        <v>{location: new google.maps.LatLng(37.715, -122.474), weight: 0},</v>
      </c>
      <c r="X363" t="str">
        <f t="shared" si="33"/>
        <v>{location: new google.maps.LatLng(37.715, -122.474), weight: 0},</v>
      </c>
      <c r="Y363" t="str">
        <f t="shared" si="34"/>
        <v>{location: new google.maps.LatLng(37.715, -122.474), weight: 0},</v>
      </c>
    </row>
    <row r="364" spans="1:25" x14ac:dyDescent="0.2">
      <c r="A364">
        <v>37.715000000000003</v>
      </c>
      <c r="B364">
        <v>-122.473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</v>
      </c>
      <c r="J364">
        <v>0</v>
      </c>
      <c r="K364">
        <v>0</v>
      </c>
      <c r="L364">
        <v>2</v>
      </c>
      <c r="M364">
        <f>VLOOKUP(H364,AE$2:$AJ$12,6,TRUE)</f>
        <v>0</v>
      </c>
      <c r="N364">
        <f>VLOOKUP(I364,AF$2:$AJ$12,5,TRUE)</f>
        <v>4</v>
      </c>
      <c r="O364">
        <f>VLOOKUP(J364,AG$2:$AJ$12,4,TRUE)</f>
        <v>0</v>
      </c>
      <c r="P364">
        <f>VLOOKUP(K364,AH$2:$AJ$12,3,TRUE)</f>
        <v>0</v>
      </c>
      <c r="Q364">
        <f>VLOOKUP(L364,AI$2:$AJ$12,2,TRUE)</f>
        <v>1</v>
      </c>
      <c r="T364" t="str">
        <f t="shared" si="35"/>
        <v>Crimepoint.create(latitude:37.715, longitude:-122.473, drugdrink:0, misdemean:4, theft:0, violent:0, total:1, drugdrinkct:0, misdemeanct:2, theftct:0, violentct:0, totalct:2)</v>
      </c>
      <c r="U364" t="str">
        <f t="shared" si="36"/>
        <v>{location: new google.maps.LatLng(37.715, -122.473), weight: 0},</v>
      </c>
      <c r="V364" t="str">
        <f t="shared" si="31"/>
        <v>{location: new google.maps.LatLng(37.715, -122.473), weight: 0},</v>
      </c>
      <c r="W364" t="str">
        <f t="shared" si="32"/>
        <v>{location: new google.maps.LatLng(37.715, -122.473), weight: 0},</v>
      </c>
      <c r="X364" t="str">
        <f t="shared" si="33"/>
        <v>{location: new google.maps.LatLng(37.715, -122.473), weight: 0},</v>
      </c>
      <c r="Y364" t="str">
        <f t="shared" si="34"/>
        <v>{location: new google.maps.LatLng(37.715, -122.473), weight: 0},</v>
      </c>
    </row>
    <row r="365" spans="1:25" x14ac:dyDescent="0.2">
      <c r="A365">
        <v>37.715000000000003</v>
      </c>
      <c r="B365">
        <v>-122.47199999999999</v>
      </c>
      <c r="C365">
        <v>0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3</v>
      </c>
      <c r="J365">
        <v>5</v>
      </c>
      <c r="K365">
        <v>0</v>
      </c>
      <c r="L365">
        <v>8</v>
      </c>
      <c r="M365">
        <f>VLOOKUP(H365,AE$2:$AJ$12,6,TRUE)</f>
        <v>0</v>
      </c>
      <c r="N365">
        <f>VLOOKUP(I365,AF$2:$AJ$12,5,TRUE)</f>
        <v>5</v>
      </c>
      <c r="O365">
        <f>VLOOKUP(J365,AG$2:$AJ$12,4,TRUE)</f>
        <v>7</v>
      </c>
      <c r="P365">
        <f>VLOOKUP(K365,AH$2:$AJ$12,3,TRUE)</f>
        <v>0</v>
      </c>
      <c r="Q365">
        <f>VLOOKUP(L365,AI$2:$AJ$12,2,TRUE)</f>
        <v>5</v>
      </c>
      <c r="T365" t="str">
        <f t="shared" si="35"/>
        <v>Crimepoint.create(latitude:37.715, longitude:-122.472, drugdrink:0, misdemean:5, theft:7, violent:0, total:5, drugdrinkct:0, misdemeanct:3, theftct:5, violentct:0, totalct:8)</v>
      </c>
      <c r="U365" t="str">
        <f t="shared" si="36"/>
        <v>{location: new google.maps.LatLng(37.715, -122.472), weight: 0},</v>
      </c>
      <c r="V365" t="str">
        <f t="shared" si="31"/>
        <v>{location: new google.maps.LatLng(37.715, -122.472), weight: 1},</v>
      </c>
      <c r="W365" t="str">
        <f t="shared" si="32"/>
        <v>{location: new google.maps.LatLng(37.715, -122.472), weight: 1},</v>
      </c>
      <c r="X365" t="str">
        <f t="shared" si="33"/>
        <v>{location: new google.maps.LatLng(37.715, -122.472), weight: 0},</v>
      </c>
      <c r="Y365" t="str">
        <f t="shared" si="34"/>
        <v>{location: new google.maps.LatLng(37.715, -122.472), weight: 1},</v>
      </c>
    </row>
    <row r="366" spans="1:25" x14ac:dyDescent="0.2">
      <c r="A366">
        <v>37.715000000000003</v>
      </c>
      <c r="B366">
        <v>-122.471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3</v>
      </c>
      <c r="M366">
        <f>VLOOKUP(H366,AE$2:$AJ$12,6,TRUE)</f>
        <v>0</v>
      </c>
      <c r="N366">
        <f>VLOOKUP(I366,AF$2:$AJ$12,5,TRUE)</f>
        <v>2</v>
      </c>
      <c r="O366">
        <f>VLOOKUP(J366,AG$2:$AJ$12,4,TRUE)</f>
        <v>3</v>
      </c>
      <c r="P366">
        <f>VLOOKUP(K366,AH$2:$AJ$12,3,TRUE)</f>
        <v>7</v>
      </c>
      <c r="Q366">
        <f>VLOOKUP(L366,AI$2:$AJ$12,2,TRUE)</f>
        <v>2</v>
      </c>
      <c r="T366" t="str">
        <f t="shared" si="35"/>
        <v>Crimepoint.create(latitude:37.715, longitude:-122.471, drugdrink:0, misdemean:2, theft:3, violent:7, total:2, drugdrinkct:0, misdemeanct:1, theftct:1, violentct:1, totalct:3)</v>
      </c>
      <c r="U366" t="str">
        <f t="shared" si="36"/>
        <v>{location: new google.maps.LatLng(37.715, -122.471), weight: 0},</v>
      </c>
      <c r="V366" t="str">
        <f t="shared" si="31"/>
        <v>{location: new google.maps.LatLng(37.715, -122.471), weight: 0},</v>
      </c>
      <c r="W366" t="str">
        <f t="shared" si="32"/>
        <v>{location: new google.maps.LatLng(37.715, -122.471), weight: 0},</v>
      </c>
      <c r="X366" t="str">
        <f t="shared" si="33"/>
        <v>{location: new google.maps.LatLng(37.715, -122.471), weight: 1},</v>
      </c>
      <c r="Y366" t="str">
        <f t="shared" si="34"/>
        <v>{location: new google.maps.LatLng(37.715, -122.471), weight: 0},</v>
      </c>
    </row>
    <row r="367" spans="1:25" x14ac:dyDescent="0.2">
      <c r="A367">
        <v>37.715000000000003</v>
      </c>
      <c r="B367">
        <v>-122.47</v>
      </c>
      <c r="C367">
        <v>0</v>
      </c>
      <c r="D367">
        <v>1</v>
      </c>
      <c r="E367">
        <v>0</v>
      </c>
      <c r="F367">
        <v>1</v>
      </c>
      <c r="G367">
        <v>1</v>
      </c>
      <c r="H367">
        <v>0</v>
      </c>
      <c r="I367">
        <v>6</v>
      </c>
      <c r="J367">
        <v>2</v>
      </c>
      <c r="K367">
        <v>2</v>
      </c>
      <c r="L367">
        <v>10</v>
      </c>
      <c r="M367">
        <f>VLOOKUP(H367,AE$2:$AJ$12,6,TRUE)</f>
        <v>0</v>
      </c>
      <c r="N367">
        <f>VLOOKUP(I367,AF$2:$AJ$12,5,TRUE)</f>
        <v>7</v>
      </c>
      <c r="O367">
        <f>VLOOKUP(J367,AG$2:$AJ$12,4,TRUE)</f>
        <v>4</v>
      </c>
      <c r="P367">
        <f>VLOOKUP(K367,AH$2:$AJ$12,3,TRUE)</f>
        <v>7</v>
      </c>
      <c r="Q367">
        <f>VLOOKUP(L367,AI$2:$AJ$12,2,TRUE)</f>
        <v>6</v>
      </c>
      <c r="T367" t="str">
        <f t="shared" si="35"/>
        <v>Crimepoint.create(latitude:37.715, longitude:-122.47, drugdrink:0, misdemean:7, theft:4, violent:7, total:6, drugdrinkct:0, misdemeanct:6, theftct:2, violentct:2, totalct:10)</v>
      </c>
      <c r="U367" t="str">
        <f t="shared" si="36"/>
        <v>{location: new google.maps.LatLng(37.715, -122.47), weight: 0},</v>
      </c>
      <c r="V367" t="str">
        <f t="shared" si="31"/>
        <v>{location: new google.maps.LatLng(37.715, -122.47), weight: 1},</v>
      </c>
      <c r="W367" t="str">
        <f t="shared" si="32"/>
        <v>{location: new google.maps.LatLng(37.715, -122.47), weight: 0},</v>
      </c>
      <c r="X367" t="str">
        <f t="shared" si="33"/>
        <v>{location: new google.maps.LatLng(37.715, -122.47), weight: 1},</v>
      </c>
      <c r="Y367" t="str">
        <f t="shared" si="34"/>
        <v>{location: new google.maps.LatLng(37.715, -122.47), weight: 1},</v>
      </c>
    </row>
    <row r="368" spans="1:25" x14ac:dyDescent="0.2">
      <c r="A368">
        <v>37.715000000000003</v>
      </c>
      <c r="B368">
        <v>-122.46899999999999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0</v>
      </c>
      <c r="I368">
        <v>6</v>
      </c>
      <c r="J368">
        <v>1</v>
      </c>
      <c r="K368">
        <v>1</v>
      </c>
      <c r="L368">
        <v>8</v>
      </c>
      <c r="M368">
        <f>VLOOKUP(H368,AE$2:$AJ$12,6,TRUE)</f>
        <v>0</v>
      </c>
      <c r="N368">
        <f>VLOOKUP(I368,AF$2:$AJ$12,5,TRUE)</f>
        <v>7</v>
      </c>
      <c r="O368">
        <f>VLOOKUP(J368,AG$2:$AJ$12,4,TRUE)</f>
        <v>3</v>
      </c>
      <c r="P368">
        <f>VLOOKUP(K368,AH$2:$AJ$12,3,TRUE)</f>
        <v>7</v>
      </c>
      <c r="Q368">
        <f>VLOOKUP(L368,AI$2:$AJ$12,2,TRUE)</f>
        <v>5</v>
      </c>
      <c r="T368" t="str">
        <f t="shared" si="35"/>
        <v>Crimepoint.create(latitude:37.715, longitude:-122.469, drugdrink:0, misdemean:7, theft:3, violent:7, total:5, drugdrinkct:0, misdemeanct:6, theftct:1, violentct:1, totalct:8)</v>
      </c>
      <c r="U368" t="str">
        <f t="shared" si="36"/>
        <v>{location: new google.maps.LatLng(37.715, -122.469), weight: 0},</v>
      </c>
      <c r="V368" t="str">
        <f t="shared" si="31"/>
        <v>{location: new google.maps.LatLng(37.715, -122.469), weight: 1},</v>
      </c>
      <c r="W368" t="str">
        <f t="shared" si="32"/>
        <v>{location: new google.maps.LatLng(37.715, -122.469), weight: 0},</v>
      </c>
      <c r="X368" t="str">
        <f t="shared" si="33"/>
        <v>{location: new google.maps.LatLng(37.715, -122.469), weight: 1},</v>
      </c>
      <c r="Y368" t="str">
        <f t="shared" si="34"/>
        <v>{location: new google.maps.LatLng(37.715, -122.469), weight: 1},</v>
      </c>
    </row>
    <row r="369" spans="1:25" x14ac:dyDescent="0.2">
      <c r="A369">
        <v>37.715000000000003</v>
      </c>
      <c r="B369">
        <v>-122.468</v>
      </c>
      <c r="C369">
        <v>1</v>
      </c>
      <c r="D369">
        <v>1</v>
      </c>
      <c r="E369">
        <v>0</v>
      </c>
      <c r="F369">
        <v>3</v>
      </c>
      <c r="G369">
        <v>1</v>
      </c>
      <c r="H369">
        <v>1</v>
      </c>
      <c r="I369">
        <v>5</v>
      </c>
      <c r="J369">
        <v>0</v>
      </c>
      <c r="K369">
        <v>4</v>
      </c>
      <c r="L369">
        <v>10</v>
      </c>
      <c r="M369">
        <f>VLOOKUP(H369,AE$2:$AJ$12,6,TRUE)</f>
        <v>8</v>
      </c>
      <c r="N369">
        <f>VLOOKUP(I369,AF$2:$AJ$12,5,TRUE)</f>
        <v>6</v>
      </c>
      <c r="O369">
        <f>VLOOKUP(J369,AG$2:$AJ$12,4,TRUE)</f>
        <v>0</v>
      </c>
      <c r="P369">
        <f>VLOOKUP(K369,AH$2:$AJ$12,3,TRUE)</f>
        <v>8</v>
      </c>
      <c r="Q369">
        <f>VLOOKUP(L369,AI$2:$AJ$12,2,TRUE)</f>
        <v>6</v>
      </c>
      <c r="T369" t="str">
        <f t="shared" si="35"/>
        <v>Crimepoint.create(latitude:37.715, longitude:-122.468, drugdrink:8, misdemean:6, theft:0, violent:8, total:6, drugdrinkct:1, misdemeanct:5, theftct:0, violentct:4, totalct:10)</v>
      </c>
      <c r="U369" t="str">
        <f t="shared" si="36"/>
        <v>{location: new google.maps.LatLng(37.715, -122.468), weight: 1},</v>
      </c>
      <c r="V369" t="str">
        <f t="shared" si="31"/>
        <v>{location: new google.maps.LatLng(37.715, -122.468), weight: 1},</v>
      </c>
      <c r="W369" t="str">
        <f t="shared" si="32"/>
        <v>{location: new google.maps.LatLng(37.715, -122.468), weight: 0},</v>
      </c>
      <c r="X369" t="str">
        <f t="shared" si="33"/>
        <v>{location: new google.maps.LatLng(37.715, -122.468), weight: 3},</v>
      </c>
      <c r="Y369" t="str">
        <f t="shared" si="34"/>
        <v>{location: new google.maps.LatLng(37.715, -122.468), weight: 1},</v>
      </c>
    </row>
    <row r="370" spans="1:25" x14ac:dyDescent="0.2">
      <c r="A370">
        <v>37.715000000000003</v>
      </c>
      <c r="B370">
        <v>-122.467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f>VLOOKUP(H370,AE$2:$AJ$12,6,TRUE)</f>
        <v>0</v>
      </c>
      <c r="N370">
        <f>VLOOKUP(I370,AF$2:$AJ$12,5,TRUE)</f>
        <v>2</v>
      </c>
      <c r="O370">
        <f>VLOOKUP(J370,AG$2:$AJ$12,4,TRUE)</f>
        <v>0</v>
      </c>
      <c r="P370">
        <f>VLOOKUP(K370,AH$2:$AJ$12,3,TRUE)</f>
        <v>0</v>
      </c>
      <c r="Q370">
        <f>VLOOKUP(L370,AI$2:$AJ$12,2,TRUE)</f>
        <v>0</v>
      </c>
      <c r="T370" t="str">
        <f t="shared" si="35"/>
        <v>Crimepoint.create(latitude:37.715, longitude:-122.467, drugdrink:0, misdemean:2, theft:0, violent:0, total:0, drugdrinkct:0, misdemeanct:1, theftct:0, violentct:0, totalct:1)</v>
      </c>
      <c r="U370" t="str">
        <f t="shared" si="36"/>
        <v>{location: new google.maps.LatLng(37.715, -122.467), weight: 0},</v>
      </c>
      <c r="V370" t="str">
        <f t="shared" si="31"/>
        <v>{location: new google.maps.LatLng(37.715, -122.467), weight: 0},</v>
      </c>
      <c r="W370" t="str">
        <f t="shared" si="32"/>
        <v>{location: new google.maps.LatLng(37.715, -122.467), weight: 0},</v>
      </c>
      <c r="X370" t="str">
        <f t="shared" si="33"/>
        <v>{location: new google.maps.LatLng(37.715, -122.467), weight: 0},</v>
      </c>
      <c r="Y370" t="str">
        <f t="shared" si="34"/>
        <v>{location: new google.maps.LatLng(37.715, -122.467), weight: 0},</v>
      </c>
    </row>
    <row r="371" spans="1:25" x14ac:dyDescent="0.2">
      <c r="A371">
        <v>37.715000000000003</v>
      </c>
      <c r="B371">
        <v>-122.46599999999999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0</v>
      </c>
      <c r="K371">
        <v>0</v>
      </c>
      <c r="L371">
        <v>2</v>
      </c>
      <c r="M371">
        <f>VLOOKUP(H371,AE$2:$AJ$12,6,TRUE)</f>
        <v>0</v>
      </c>
      <c r="N371">
        <f>VLOOKUP(I371,AF$2:$AJ$12,5,TRUE)</f>
        <v>4</v>
      </c>
      <c r="O371">
        <f>VLOOKUP(J371,AG$2:$AJ$12,4,TRUE)</f>
        <v>0</v>
      </c>
      <c r="P371">
        <f>VLOOKUP(K371,AH$2:$AJ$12,3,TRUE)</f>
        <v>0</v>
      </c>
      <c r="Q371">
        <f>VLOOKUP(L371,AI$2:$AJ$12,2,TRUE)</f>
        <v>1</v>
      </c>
      <c r="T371" t="str">
        <f t="shared" si="35"/>
        <v>Crimepoint.create(latitude:37.715, longitude:-122.466, drugdrink:0, misdemean:4, theft:0, violent:0, total:1, drugdrinkct:0, misdemeanct:2, theftct:0, violentct:0, totalct:2)</v>
      </c>
      <c r="U371" t="str">
        <f t="shared" si="36"/>
        <v>{location: new google.maps.LatLng(37.715, -122.466), weight: 0},</v>
      </c>
      <c r="V371" t="str">
        <f t="shared" si="31"/>
        <v>{location: new google.maps.LatLng(37.715, -122.466), weight: 0},</v>
      </c>
      <c r="W371" t="str">
        <f t="shared" si="32"/>
        <v>{location: new google.maps.LatLng(37.715, -122.466), weight: 0},</v>
      </c>
      <c r="X371" t="str">
        <f t="shared" si="33"/>
        <v>{location: new google.maps.LatLng(37.715, -122.466), weight: 0},</v>
      </c>
      <c r="Y371" t="str">
        <f t="shared" si="34"/>
        <v>{location: new google.maps.LatLng(37.715, -122.466), weight: 0},</v>
      </c>
    </row>
    <row r="372" spans="1:25" x14ac:dyDescent="0.2">
      <c r="A372">
        <v>37.715000000000003</v>
      </c>
      <c r="B372">
        <v>-122.465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2</v>
      </c>
      <c r="K372">
        <v>1</v>
      </c>
      <c r="L372">
        <v>4</v>
      </c>
      <c r="M372">
        <f>VLOOKUP(H372,AE$2:$AJ$12,6,TRUE)</f>
        <v>0</v>
      </c>
      <c r="N372">
        <f>VLOOKUP(I372,AF$2:$AJ$12,5,TRUE)</f>
        <v>2</v>
      </c>
      <c r="O372">
        <f>VLOOKUP(J372,AG$2:$AJ$12,4,TRUE)</f>
        <v>4</v>
      </c>
      <c r="P372">
        <f>VLOOKUP(K372,AH$2:$AJ$12,3,TRUE)</f>
        <v>7</v>
      </c>
      <c r="Q372">
        <f>VLOOKUP(L372,AI$2:$AJ$12,2,TRUE)</f>
        <v>3</v>
      </c>
      <c r="T372" t="str">
        <f t="shared" si="35"/>
        <v>Crimepoint.create(latitude:37.715, longitude:-122.465, drugdrink:0, misdemean:2, theft:4, violent:7, total:3, drugdrinkct:0, misdemeanct:1, theftct:2, violentct:1, totalct:4)</v>
      </c>
      <c r="U372" t="str">
        <f t="shared" si="36"/>
        <v>{location: new google.maps.LatLng(37.715, -122.465), weight: 0},</v>
      </c>
      <c r="V372" t="str">
        <f t="shared" si="31"/>
        <v>{location: new google.maps.LatLng(37.715, -122.465), weight: 0},</v>
      </c>
      <c r="W372" t="str">
        <f t="shared" si="32"/>
        <v>{location: new google.maps.LatLng(37.715, -122.465), weight: 0},</v>
      </c>
      <c r="X372" t="str">
        <f t="shared" si="33"/>
        <v>{location: new google.maps.LatLng(37.715, -122.465), weight: 1},</v>
      </c>
      <c r="Y372" t="str">
        <f t="shared" si="34"/>
        <v>{location: new google.maps.LatLng(37.715, -122.465), weight: 0},</v>
      </c>
    </row>
    <row r="373" spans="1:25" x14ac:dyDescent="0.2">
      <c r="A373">
        <v>37.715000000000003</v>
      </c>
      <c r="B373">
        <v>-122.464</v>
      </c>
      <c r="C373">
        <v>0</v>
      </c>
      <c r="D373">
        <v>2</v>
      </c>
      <c r="E373">
        <v>0</v>
      </c>
      <c r="F373">
        <v>3</v>
      </c>
      <c r="G373">
        <v>1</v>
      </c>
      <c r="H373">
        <v>0</v>
      </c>
      <c r="I373">
        <v>9</v>
      </c>
      <c r="J373">
        <v>0</v>
      </c>
      <c r="K373">
        <v>4</v>
      </c>
      <c r="L373">
        <v>13</v>
      </c>
      <c r="M373">
        <f>VLOOKUP(H373,AE$2:$AJ$12,6,TRUE)</f>
        <v>0</v>
      </c>
      <c r="N373">
        <f>VLOOKUP(I373,AF$2:$AJ$12,5,TRUE)</f>
        <v>7</v>
      </c>
      <c r="O373">
        <f>VLOOKUP(J373,AG$2:$AJ$12,4,TRUE)</f>
        <v>0</v>
      </c>
      <c r="P373">
        <f>VLOOKUP(K373,AH$2:$AJ$12,3,TRUE)</f>
        <v>8</v>
      </c>
      <c r="Q373">
        <f>VLOOKUP(L373,AI$2:$AJ$12,2,TRUE)</f>
        <v>7</v>
      </c>
      <c r="T373" t="str">
        <f t="shared" si="35"/>
        <v>Crimepoint.create(latitude:37.715, longitude:-122.464, drugdrink:0, misdemean:7, theft:0, violent:8, total:7, drugdrinkct:0, misdemeanct:9, theftct:0, violentct:4, totalct:13)</v>
      </c>
      <c r="U373" t="str">
        <f t="shared" si="36"/>
        <v>{location: new google.maps.LatLng(37.715, -122.464), weight: 0},</v>
      </c>
      <c r="V373" t="str">
        <f t="shared" si="31"/>
        <v>{location: new google.maps.LatLng(37.715, -122.464), weight: 2},</v>
      </c>
      <c r="W373" t="str">
        <f t="shared" si="32"/>
        <v>{location: new google.maps.LatLng(37.715, -122.464), weight: 0},</v>
      </c>
      <c r="X373" t="str">
        <f t="shared" si="33"/>
        <v>{location: new google.maps.LatLng(37.715, -122.464), weight: 3},</v>
      </c>
      <c r="Y373" t="str">
        <f t="shared" si="34"/>
        <v>{location: new google.maps.LatLng(37.715, -122.464), weight: 1},</v>
      </c>
    </row>
    <row r="374" spans="1:25" x14ac:dyDescent="0.2">
      <c r="A374">
        <v>37.715000000000003</v>
      </c>
      <c r="B374">
        <v>-122.46299999999999</v>
      </c>
      <c r="C374">
        <v>0</v>
      </c>
      <c r="D374">
        <v>1</v>
      </c>
      <c r="E374">
        <v>0</v>
      </c>
      <c r="F374">
        <v>2</v>
      </c>
      <c r="G374">
        <v>1</v>
      </c>
      <c r="H374">
        <v>0</v>
      </c>
      <c r="I374">
        <v>4</v>
      </c>
      <c r="J374">
        <v>3</v>
      </c>
      <c r="K374">
        <v>3</v>
      </c>
      <c r="L374">
        <v>10</v>
      </c>
      <c r="M374">
        <f>VLOOKUP(H374,AE$2:$AJ$12,6,TRUE)</f>
        <v>0</v>
      </c>
      <c r="N374">
        <f>VLOOKUP(I374,AF$2:$AJ$12,5,TRUE)</f>
        <v>6</v>
      </c>
      <c r="O374">
        <f>VLOOKUP(J374,AG$2:$AJ$12,4,TRUE)</f>
        <v>5</v>
      </c>
      <c r="P374">
        <f>VLOOKUP(K374,AH$2:$AJ$12,3,TRUE)</f>
        <v>8</v>
      </c>
      <c r="Q374">
        <f>VLOOKUP(L374,AI$2:$AJ$12,2,TRUE)</f>
        <v>6</v>
      </c>
      <c r="T374" t="str">
        <f t="shared" si="35"/>
        <v>Crimepoint.create(latitude:37.715, longitude:-122.463, drugdrink:0, misdemean:6, theft:5, violent:8, total:6, drugdrinkct:0, misdemeanct:4, theftct:3, violentct:3, totalct:10)</v>
      </c>
      <c r="U374" t="str">
        <f t="shared" si="36"/>
        <v>{location: new google.maps.LatLng(37.715, -122.463), weight: 0},</v>
      </c>
      <c r="V374" t="str">
        <f t="shared" si="31"/>
        <v>{location: new google.maps.LatLng(37.715, -122.463), weight: 1},</v>
      </c>
      <c r="W374" t="str">
        <f t="shared" si="32"/>
        <v>{location: new google.maps.LatLng(37.715, -122.463), weight: 0},</v>
      </c>
      <c r="X374" t="str">
        <f t="shared" si="33"/>
        <v>{location: new google.maps.LatLng(37.715, -122.463), weight: 2},</v>
      </c>
      <c r="Y374" t="str">
        <f t="shared" si="34"/>
        <v>{location: new google.maps.LatLng(37.715, -122.463), weight: 1},</v>
      </c>
    </row>
    <row r="375" spans="1:25" x14ac:dyDescent="0.2">
      <c r="A375">
        <v>37.715000000000003</v>
      </c>
      <c r="B375">
        <v>-122.461</v>
      </c>
      <c r="C375">
        <v>1</v>
      </c>
      <c r="D375">
        <v>2</v>
      </c>
      <c r="E375">
        <v>1</v>
      </c>
      <c r="F375">
        <v>0</v>
      </c>
      <c r="G375">
        <v>1</v>
      </c>
      <c r="H375">
        <v>1</v>
      </c>
      <c r="I375">
        <v>8</v>
      </c>
      <c r="J375">
        <v>4</v>
      </c>
      <c r="K375">
        <v>0</v>
      </c>
      <c r="L375">
        <v>13</v>
      </c>
      <c r="M375">
        <f>VLOOKUP(H375,AE$2:$AJ$12,6,TRUE)</f>
        <v>8</v>
      </c>
      <c r="N375">
        <f>VLOOKUP(I375,AF$2:$AJ$12,5,TRUE)</f>
        <v>7</v>
      </c>
      <c r="O375">
        <f>VLOOKUP(J375,AG$2:$AJ$12,4,TRUE)</f>
        <v>6</v>
      </c>
      <c r="P375">
        <f>VLOOKUP(K375,AH$2:$AJ$12,3,TRUE)</f>
        <v>0</v>
      </c>
      <c r="Q375">
        <f>VLOOKUP(L375,AI$2:$AJ$12,2,TRUE)</f>
        <v>7</v>
      </c>
      <c r="T375" t="str">
        <f t="shared" si="35"/>
        <v>Crimepoint.create(latitude:37.715, longitude:-122.461, drugdrink:8, misdemean:7, theft:6, violent:0, total:7, drugdrinkct:1, misdemeanct:8, theftct:4, violentct:0, totalct:13)</v>
      </c>
      <c r="U375" t="str">
        <f t="shared" si="36"/>
        <v>{location: new google.maps.LatLng(37.715, -122.461), weight: 1},</v>
      </c>
      <c r="V375" t="str">
        <f t="shared" si="31"/>
        <v>{location: new google.maps.LatLng(37.715, -122.461), weight: 2},</v>
      </c>
      <c r="W375" t="str">
        <f t="shared" si="32"/>
        <v>{location: new google.maps.LatLng(37.715, -122.461), weight: 1},</v>
      </c>
      <c r="X375" t="str">
        <f t="shared" si="33"/>
        <v>{location: new google.maps.LatLng(37.715, -122.461), weight: 0},</v>
      </c>
      <c r="Y375" t="str">
        <f t="shared" si="34"/>
        <v>{location: new google.maps.LatLng(37.715, -122.461), weight: 1},</v>
      </c>
    </row>
    <row r="376" spans="1:25" x14ac:dyDescent="0.2">
      <c r="A376">
        <v>37.715000000000003</v>
      </c>
      <c r="B376">
        <v>-122.459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5</v>
      </c>
      <c r="K376">
        <v>0</v>
      </c>
      <c r="L376">
        <v>5</v>
      </c>
      <c r="M376">
        <f>VLOOKUP(H376,AE$2:$AJ$12,6,TRUE)</f>
        <v>0</v>
      </c>
      <c r="N376">
        <f>VLOOKUP(I376,AF$2:$AJ$12,5,TRUE)</f>
        <v>0</v>
      </c>
      <c r="O376">
        <f>VLOOKUP(J376,AG$2:$AJ$12,4,TRUE)</f>
        <v>7</v>
      </c>
      <c r="P376">
        <f>VLOOKUP(K376,AH$2:$AJ$12,3,TRUE)</f>
        <v>0</v>
      </c>
      <c r="Q376">
        <f>VLOOKUP(L376,AI$2:$AJ$12,2,TRUE)</f>
        <v>4</v>
      </c>
      <c r="T376" t="str">
        <f t="shared" si="35"/>
        <v>Crimepoint.create(latitude:37.715, longitude:-122.459, drugdrink:0, misdemean:0, theft:7, violent:0, total:4, drugdrinkct:0, misdemeanct:0, theftct:5, violentct:0, totalct:5)</v>
      </c>
      <c r="U376" t="str">
        <f t="shared" si="36"/>
        <v>{location: new google.maps.LatLng(37.715, -122.459), weight: 0},</v>
      </c>
      <c r="V376" t="str">
        <f t="shared" si="31"/>
        <v>{location: new google.maps.LatLng(37.715, -122.459), weight: 0},</v>
      </c>
      <c r="W376" t="str">
        <f t="shared" si="32"/>
        <v>{location: new google.maps.LatLng(37.715, -122.459), weight: 1},</v>
      </c>
      <c r="X376" t="str">
        <f t="shared" si="33"/>
        <v>{location: new google.maps.LatLng(37.715, -122.459), weight: 0},</v>
      </c>
      <c r="Y376" t="str">
        <f t="shared" si="34"/>
        <v>{location: new google.maps.LatLng(37.715, -122.459), weight: 0},</v>
      </c>
    </row>
    <row r="377" spans="1:25" x14ac:dyDescent="0.2">
      <c r="A377">
        <v>37.715000000000003</v>
      </c>
      <c r="B377">
        <v>-122.458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0</v>
      </c>
      <c r="I377">
        <v>5</v>
      </c>
      <c r="J377">
        <v>3</v>
      </c>
      <c r="K377">
        <v>1</v>
      </c>
      <c r="L377">
        <v>9</v>
      </c>
      <c r="M377">
        <f>VLOOKUP(H377,AE$2:$AJ$12,6,TRUE)</f>
        <v>0</v>
      </c>
      <c r="N377">
        <f>VLOOKUP(I377,AF$2:$AJ$12,5,TRUE)</f>
        <v>6</v>
      </c>
      <c r="O377">
        <f>VLOOKUP(J377,AG$2:$AJ$12,4,TRUE)</f>
        <v>5</v>
      </c>
      <c r="P377">
        <f>VLOOKUP(K377,AH$2:$AJ$12,3,TRUE)</f>
        <v>7</v>
      </c>
      <c r="Q377">
        <f>VLOOKUP(L377,AI$2:$AJ$12,2,TRUE)</f>
        <v>5</v>
      </c>
      <c r="T377" t="str">
        <f t="shared" si="35"/>
        <v>Crimepoint.create(latitude:37.715, longitude:-122.458, drugdrink:0, misdemean:6, theft:5, violent:7, total:5, drugdrinkct:0, misdemeanct:5, theftct:3, violentct:1, totalct:9)</v>
      </c>
      <c r="U377" t="str">
        <f t="shared" si="36"/>
        <v>{location: new google.maps.LatLng(37.715, -122.458), weight: 0},</v>
      </c>
      <c r="V377" t="str">
        <f t="shared" si="31"/>
        <v>{location: new google.maps.LatLng(37.715, -122.458), weight: 1},</v>
      </c>
      <c r="W377" t="str">
        <f t="shared" si="32"/>
        <v>{location: new google.maps.LatLng(37.715, -122.458), weight: 0},</v>
      </c>
      <c r="X377" t="str">
        <f t="shared" si="33"/>
        <v>{location: new google.maps.LatLng(37.715, -122.458), weight: 1},</v>
      </c>
      <c r="Y377" t="str">
        <f t="shared" si="34"/>
        <v>{location: new google.maps.LatLng(37.715, -122.458), weight: 1},</v>
      </c>
    </row>
    <row r="378" spans="1:25" x14ac:dyDescent="0.2">
      <c r="A378">
        <v>37.715000000000003</v>
      </c>
      <c r="B378">
        <v>-122.456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2</v>
      </c>
      <c r="J378">
        <v>2</v>
      </c>
      <c r="K378">
        <v>1</v>
      </c>
      <c r="L378">
        <v>5</v>
      </c>
      <c r="M378">
        <f>VLOOKUP(H378,AE$2:$AJ$12,6,TRUE)</f>
        <v>0</v>
      </c>
      <c r="N378">
        <f>VLOOKUP(I378,AF$2:$AJ$12,5,TRUE)</f>
        <v>4</v>
      </c>
      <c r="O378">
        <f>VLOOKUP(J378,AG$2:$AJ$12,4,TRUE)</f>
        <v>4</v>
      </c>
      <c r="P378">
        <f>VLOOKUP(K378,AH$2:$AJ$12,3,TRUE)</f>
        <v>7</v>
      </c>
      <c r="Q378">
        <f>VLOOKUP(L378,AI$2:$AJ$12,2,TRUE)</f>
        <v>4</v>
      </c>
      <c r="T378" t="str">
        <f t="shared" si="35"/>
        <v>Crimepoint.create(latitude:37.715, longitude:-122.456, drugdrink:0, misdemean:4, theft:4, violent:7, total:4, drugdrinkct:0, misdemeanct:2, theftct:2, violentct:1, totalct:5)</v>
      </c>
      <c r="U378" t="str">
        <f t="shared" si="36"/>
        <v>{location: new google.maps.LatLng(37.715, -122.456), weight: 0},</v>
      </c>
      <c r="V378" t="str">
        <f t="shared" si="31"/>
        <v>{location: new google.maps.LatLng(37.715, -122.456), weight: 0},</v>
      </c>
      <c r="W378" t="str">
        <f t="shared" si="32"/>
        <v>{location: new google.maps.LatLng(37.715, -122.456), weight: 0},</v>
      </c>
      <c r="X378" t="str">
        <f t="shared" si="33"/>
        <v>{location: new google.maps.LatLng(37.715, -122.456), weight: 1},</v>
      </c>
      <c r="Y378" t="str">
        <f t="shared" si="34"/>
        <v>{location: new google.maps.LatLng(37.715, -122.456), weight: 0},</v>
      </c>
    </row>
    <row r="379" spans="1:25" x14ac:dyDescent="0.2">
      <c r="A379">
        <v>37.715000000000003</v>
      </c>
      <c r="B379">
        <v>-122.45399999999999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6</v>
      </c>
      <c r="J379">
        <v>3</v>
      </c>
      <c r="K379">
        <v>1</v>
      </c>
      <c r="L379">
        <v>10</v>
      </c>
      <c r="M379">
        <f>VLOOKUP(H379,AE$2:$AJ$12,6,TRUE)</f>
        <v>0</v>
      </c>
      <c r="N379">
        <f>VLOOKUP(I379,AF$2:$AJ$12,5,TRUE)</f>
        <v>7</v>
      </c>
      <c r="O379">
        <f>VLOOKUP(J379,AG$2:$AJ$12,4,TRUE)</f>
        <v>5</v>
      </c>
      <c r="P379">
        <f>VLOOKUP(K379,AH$2:$AJ$12,3,TRUE)</f>
        <v>7</v>
      </c>
      <c r="Q379">
        <f>VLOOKUP(L379,AI$2:$AJ$12,2,TRUE)</f>
        <v>6</v>
      </c>
      <c r="T379" t="str">
        <f t="shared" si="35"/>
        <v>Crimepoint.create(latitude:37.715, longitude:-122.454, drugdrink:0, misdemean:7, theft:5, violent:7, total:6, drugdrinkct:0, misdemeanct:6, theftct:3, violentct:1, totalct:10)</v>
      </c>
      <c r="U379" t="str">
        <f t="shared" si="36"/>
        <v>{location: new google.maps.LatLng(37.715, -122.454), weight: 0},</v>
      </c>
      <c r="V379" t="str">
        <f t="shared" si="31"/>
        <v>{location: new google.maps.LatLng(37.715, -122.454), weight: 1},</v>
      </c>
      <c r="W379" t="str">
        <f t="shared" si="32"/>
        <v>{location: new google.maps.LatLng(37.715, -122.454), weight: 0},</v>
      </c>
      <c r="X379" t="str">
        <f t="shared" si="33"/>
        <v>{location: new google.maps.LatLng(37.715, -122.454), weight: 1},</v>
      </c>
      <c r="Y379" t="str">
        <f t="shared" si="34"/>
        <v>{location: new google.maps.LatLng(37.715, -122.454), weight: 1},</v>
      </c>
    </row>
    <row r="380" spans="1:25" x14ac:dyDescent="0.2">
      <c r="A380">
        <v>37.715000000000003</v>
      </c>
      <c r="B380">
        <v>-122.452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f>VLOOKUP(H380,AE$2:$AJ$12,6,TRUE)</f>
        <v>0</v>
      </c>
      <c r="N380">
        <f>VLOOKUP(I380,AF$2:$AJ$12,5,TRUE)</f>
        <v>0</v>
      </c>
      <c r="O380">
        <f>VLOOKUP(J380,AG$2:$AJ$12,4,TRUE)</f>
        <v>3</v>
      </c>
      <c r="P380">
        <f>VLOOKUP(K380,AH$2:$AJ$12,3,TRUE)</f>
        <v>0</v>
      </c>
      <c r="Q380">
        <f>VLOOKUP(L380,AI$2:$AJ$12,2,TRUE)</f>
        <v>0</v>
      </c>
      <c r="T380" t="str">
        <f t="shared" si="35"/>
        <v>Crimepoint.create(latitude:37.715, longitude:-122.452, drugdrink:0, misdemean:0, theft:3, violent:0, total:0, drugdrinkct:0, misdemeanct:0, theftct:1, violentct:0, totalct:1)</v>
      </c>
      <c r="U380" t="str">
        <f t="shared" si="36"/>
        <v>{location: new google.maps.LatLng(37.715, -122.452), weight: 0},</v>
      </c>
      <c r="V380" t="str">
        <f t="shared" si="31"/>
        <v>{location: new google.maps.LatLng(37.715, -122.452), weight: 0},</v>
      </c>
      <c r="W380" t="str">
        <f t="shared" si="32"/>
        <v>{location: new google.maps.LatLng(37.715, -122.452), weight: 0},</v>
      </c>
      <c r="X380" t="str">
        <f t="shared" si="33"/>
        <v>{location: new google.maps.LatLng(37.715, -122.452), weight: 0},</v>
      </c>
      <c r="Y380" t="str">
        <f t="shared" si="34"/>
        <v>{location: new google.maps.LatLng(37.715, -122.452), weight: 0},</v>
      </c>
    </row>
    <row r="381" spans="1:25" x14ac:dyDescent="0.2">
      <c r="A381">
        <v>37.715000000000003</v>
      </c>
      <c r="B381">
        <v>-122.45099999999999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</v>
      </c>
      <c r="J381">
        <v>0</v>
      </c>
      <c r="K381">
        <v>0</v>
      </c>
      <c r="L381">
        <v>2</v>
      </c>
      <c r="M381">
        <f>VLOOKUP(H381,AE$2:$AJ$12,6,TRUE)</f>
        <v>0</v>
      </c>
      <c r="N381">
        <f>VLOOKUP(I381,AF$2:$AJ$12,5,TRUE)</f>
        <v>4</v>
      </c>
      <c r="O381">
        <f>VLOOKUP(J381,AG$2:$AJ$12,4,TRUE)</f>
        <v>0</v>
      </c>
      <c r="P381">
        <f>VLOOKUP(K381,AH$2:$AJ$12,3,TRUE)</f>
        <v>0</v>
      </c>
      <c r="Q381">
        <f>VLOOKUP(L381,AI$2:$AJ$12,2,TRUE)</f>
        <v>1</v>
      </c>
      <c r="T381" t="str">
        <f t="shared" si="35"/>
        <v>Crimepoint.create(latitude:37.715, longitude:-122.451, drugdrink:0, misdemean:4, theft:0, violent:0, total:1, drugdrinkct:0, misdemeanct:2, theftct:0, violentct:0, totalct:2)</v>
      </c>
      <c r="U381" t="str">
        <f t="shared" si="36"/>
        <v>{location: new google.maps.LatLng(37.715, -122.451), weight: 0},</v>
      </c>
      <c r="V381" t="str">
        <f t="shared" si="31"/>
        <v>{location: new google.maps.LatLng(37.715, -122.451), weight: 0},</v>
      </c>
      <c r="W381" t="str">
        <f t="shared" si="32"/>
        <v>{location: new google.maps.LatLng(37.715, -122.451), weight: 0},</v>
      </c>
      <c r="X381" t="str">
        <f t="shared" si="33"/>
        <v>{location: new google.maps.LatLng(37.715, -122.451), weight: 0},</v>
      </c>
      <c r="Y381" t="str">
        <f t="shared" si="34"/>
        <v>{location: new google.maps.LatLng(37.715, -122.451), weight: 0},</v>
      </c>
    </row>
    <row r="382" spans="1:25" x14ac:dyDescent="0.2">
      <c r="A382">
        <v>37.715000000000003</v>
      </c>
      <c r="B382">
        <v>-122.44799999999999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3</v>
      </c>
      <c r="J382">
        <v>1</v>
      </c>
      <c r="K382">
        <v>2</v>
      </c>
      <c r="L382">
        <v>6</v>
      </c>
      <c r="M382">
        <f>VLOOKUP(H382,AE$2:$AJ$12,6,TRUE)</f>
        <v>0</v>
      </c>
      <c r="N382">
        <f>VLOOKUP(I382,AF$2:$AJ$12,5,TRUE)</f>
        <v>5</v>
      </c>
      <c r="O382">
        <f>VLOOKUP(J382,AG$2:$AJ$12,4,TRUE)</f>
        <v>3</v>
      </c>
      <c r="P382">
        <f>VLOOKUP(K382,AH$2:$AJ$12,3,TRUE)</f>
        <v>7</v>
      </c>
      <c r="Q382">
        <f>VLOOKUP(L382,AI$2:$AJ$12,2,TRUE)</f>
        <v>4</v>
      </c>
      <c r="T382" t="str">
        <f t="shared" si="35"/>
        <v>Crimepoint.create(latitude:37.715, longitude:-122.448, drugdrink:0, misdemean:5, theft:3, violent:7, total:4, drugdrinkct:0, misdemeanct:3, theftct:1, violentct:2, totalct:6)</v>
      </c>
      <c r="U382" t="str">
        <f t="shared" si="36"/>
        <v>{location: new google.maps.LatLng(37.715, -122.448), weight: 0},</v>
      </c>
      <c r="V382" t="str">
        <f t="shared" si="31"/>
        <v>{location: new google.maps.LatLng(37.715, -122.448), weight: 1},</v>
      </c>
      <c r="W382" t="str">
        <f t="shared" si="32"/>
        <v>{location: new google.maps.LatLng(37.715, -122.448), weight: 0},</v>
      </c>
      <c r="X382" t="str">
        <f t="shared" si="33"/>
        <v>{location: new google.maps.LatLng(37.715, -122.448), weight: 1},</v>
      </c>
      <c r="Y382" t="str">
        <f t="shared" si="34"/>
        <v>{location: new google.maps.LatLng(37.715, -122.448), weight: 0},</v>
      </c>
    </row>
    <row r="383" spans="1:25" x14ac:dyDescent="0.2">
      <c r="A383">
        <v>37.715000000000003</v>
      </c>
      <c r="B383">
        <v>-122.447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2</v>
      </c>
      <c r="K383">
        <v>0</v>
      </c>
      <c r="L383">
        <v>3</v>
      </c>
      <c r="M383">
        <f>VLOOKUP(H383,AE$2:$AJ$12,6,TRUE)</f>
        <v>0</v>
      </c>
      <c r="N383">
        <f>VLOOKUP(I383,AF$2:$AJ$12,5,TRUE)</f>
        <v>2</v>
      </c>
      <c r="O383">
        <f>VLOOKUP(J383,AG$2:$AJ$12,4,TRUE)</f>
        <v>4</v>
      </c>
      <c r="P383">
        <f>VLOOKUP(K383,AH$2:$AJ$12,3,TRUE)</f>
        <v>0</v>
      </c>
      <c r="Q383">
        <f>VLOOKUP(L383,AI$2:$AJ$12,2,TRUE)</f>
        <v>2</v>
      </c>
      <c r="T383" t="str">
        <f t="shared" si="35"/>
        <v>Crimepoint.create(latitude:37.715, longitude:-122.447, drugdrink:0, misdemean:2, theft:4, violent:0, total:2, drugdrinkct:0, misdemeanct:1, theftct:2, violentct:0, totalct:3)</v>
      </c>
      <c r="U383" t="str">
        <f t="shared" si="36"/>
        <v>{location: new google.maps.LatLng(37.715, -122.447), weight: 0},</v>
      </c>
      <c r="V383" t="str">
        <f t="shared" si="31"/>
        <v>{location: new google.maps.LatLng(37.715, -122.447), weight: 0},</v>
      </c>
      <c r="W383" t="str">
        <f t="shared" si="32"/>
        <v>{location: new google.maps.LatLng(37.715, -122.447), weight: 0},</v>
      </c>
      <c r="X383" t="str">
        <f t="shared" si="33"/>
        <v>{location: new google.maps.LatLng(37.715, -122.447), weight: 0},</v>
      </c>
      <c r="Y383" t="str">
        <f t="shared" si="34"/>
        <v>{location: new google.maps.LatLng(37.715, -122.447), weight: 0},</v>
      </c>
    </row>
    <row r="384" spans="1:25" x14ac:dyDescent="0.2">
      <c r="A384">
        <v>37.715000000000003</v>
      </c>
      <c r="B384">
        <v>-122.446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0</v>
      </c>
      <c r="I384">
        <v>4</v>
      </c>
      <c r="J384">
        <v>1</v>
      </c>
      <c r="K384">
        <v>2</v>
      </c>
      <c r="L384">
        <v>7</v>
      </c>
      <c r="M384">
        <f>VLOOKUP(H384,AE$2:$AJ$12,6,TRUE)</f>
        <v>0</v>
      </c>
      <c r="N384">
        <f>VLOOKUP(I384,AF$2:$AJ$12,5,TRUE)</f>
        <v>6</v>
      </c>
      <c r="O384">
        <f>VLOOKUP(J384,AG$2:$AJ$12,4,TRUE)</f>
        <v>3</v>
      </c>
      <c r="P384">
        <f>VLOOKUP(K384,AH$2:$AJ$12,3,TRUE)</f>
        <v>7</v>
      </c>
      <c r="Q384">
        <f>VLOOKUP(L384,AI$2:$AJ$12,2,TRUE)</f>
        <v>5</v>
      </c>
      <c r="T384" t="str">
        <f t="shared" si="35"/>
        <v>Crimepoint.create(latitude:37.715, longitude:-122.446, drugdrink:0, misdemean:6, theft:3, violent:7, total:5, drugdrinkct:0, misdemeanct:4, theftct:1, violentct:2, totalct:7)</v>
      </c>
      <c r="U384" t="str">
        <f t="shared" si="36"/>
        <v>{location: new google.maps.LatLng(37.715, -122.446), weight: 0},</v>
      </c>
      <c r="V384" t="str">
        <f t="shared" si="31"/>
        <v>{location: new google.maps.LatLng(37.715, -122.446), weight: 1},</v>
      </c>
      <c r="W384" t="str">
        <f t="shared" si="32"/>
        <v>{location: new google.maps.LatLng(37.715, -122.446), weight: 0},</v>
      </c>
      <c r="X384" t="str">
        <f t="shared" si="33"/>
        <v>{location: new google.maps.LatLng(37.715, -122.446), weight: 1},</v>
      </c>
      <c r="Y384" t="str">
        <f t="shared" si="34"/>
        <v>{location: new google.maps.LatLng(37.715, -122.446), weight: 1},</v>
      </c>
    </row>
    <row r="385" spans="1:25" x14ac:dyDescent="0.2">
      <c r="A385">
        <v>37.715000000000003</v>
      </c>
      <c r="B385">
        <v>-122.44499999999999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2</v>
      </c>
      <c r="L385">
        <v>3</v>
      </c>
      <c r="M385">
        <f>VLOOKUP(H385,AE$2:$AJ$12,6,TRUE)</f>
        <v>0</v>
      </c>
      <c r="N385">
        <f>VLOOKUP(I385,AF$2:$AJ$12,5,TRUE)</f>
        <v>0</v>
      </c>
      <c r="O385">
        <f>VLOOKUP(J385,AG$2:$AJ$12,4,TRUE)</f>
        <v>3</v>
      </c>
      <c r="P385">
        <f>VLOOKUP(K385,AH$2:$AJ$12,3,TRUE)</f>
        <v>7</v>
      </c>
      <c r="Q385">
        <f>VLOOKUP(L385,AI$2:$AJ$12,2,TRUE)</f>
        <v>2</v>
      </c>
      <c r="T385" t="str">
        <f t="shared" si="35"/>
        <v>Crimepoint.create(latitude:37.715, longitude:-122.445, drugdrink:0, misdemean:0, theft:3, violent:7, total:2, drugdrinkct:0, misdemeanct:0, theftct:1, violentct:2, totalct:3)</v>
      </c>
      <c r="U385" t="str">
        <f t="shared" si="36"/>
        <v>{location: new google.maps.LatLng(37.715, -122.445), weight: 0},</v>
      </c>
      <c r="V385" t="str">
        <f t="shared" si="31"/>
        <v>{location: new google.maps.LatLng(37.715, -122.445), weight: 0},</v>
      </c>
      <c r="W385" t="str">
        <f t="shared" si="32"/>
        <v>{location: new google.maps.LatLng(37.715, -122.445), weight: 0},</v>
      </c>
      <c r="X385" t="str">
        <f t="shared" si="33"/>
        <v>{location: new google.maps.LatLng(37.715, -122.445), weight: 1},</v>
      </c>
      <c r="Y385" t="str">
        <f t="shared" si="34"/>
        <v>{location: new google.maps.LatLng(37.715, -122.445), weight: 0},</v>
      </c>
    </row>
    <row r="386" spans="1:25" x14ac:dyDescent="0.2">
      <c r="A386">
        <v>37.715000000000003</v>
      </c>
      <c r="B386">
        <v>-122.444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2</v>
      </c>
      <c r="K386">
        <v>1</v>
      </c>
      <c r="L386">
        <v>4</v>
      </c>
      <c r="M386">
        <f>VLOOKUP(H386,AE$2:$AJ$12,6,TRUE)</f>
        <v>0</v>
      </c>
      <c r="N386">
        <f>VLOOKUP(I386,AF$2:$AJ$12,5,TRUE)</f>
        <v>2</v>
      </c>
      <c r="O386">
        <f>VLOOKUP(J386,AG$2:$AJ$12,4,TRUE)</f>
        <v>4</v>
      </c>
      <c r="P386">
        <f>VLOOKUP(K386,AH$2:$AJ$12,3,TRUE)</f>
        <v>7</v>
      </c>
      <c r="Q386">
        <f>VLOOKUP(L386,AI$2:$AJ$12,2,TRUE)</f>
        <v>3</v>
      </c>
      <c r="T386" t="str">
        <f t="shared" si="35"/>
        <v>Crimepoint.create(latitude:37.715, longitude:-122.444, drugdrink:0, misdemean:2, theft:4, violent:7, total:3, drugdrinkct:0, misdemeanct:1, theftct:2, violentct:1, totalct:4)</v>
      </c>
      <c r="U386" t="str">
        <f t="shared" si="36"/>
        <v>{location: new google.maps.LatLng(37.715, -122.444), weight: 0},</v>
      </c>
      <c r="V386" t="str">
        <f t="shared" si="31"/>
        <v>{location: new google.maps.LatLng(37.715, -122.444), weight: 0},</v>
      </c>
      <c r="W386" t="str">
        <f t="shared" si="32"/>
        <v>{location: new google.maps.LatLng(37.715, -122.444), weight: 0},</v>
      </c>
      <c r="X386" t="str">
        <f t="shared" si="33"/>
        <v>{location: new google.maps.LatLng(37.715, -122.444), weight: 1},</v>
      </c>
      <c r="Y386" t="str">
        <f t="shared" si="34"/>
        <v>{location: new google.maps.LatLng(37.715, -122.444), weight: 0},</v>
      </c>
    </row>
    <row r="387" spans="1:25" x14ac:dyDescent="0.2">
      <c r="A387">
        <v>37.715000000000003</v>
      </c>
      <c r="B387">
        <v>-122.443</v>
      </c>
      <c r="C387">
        <v>0</v>
      </c>
      <c r="D387">
        <v>2</v>
      </c>
      <c r="E387">
        <v>1</v>
      </c>
      <c r="F387">
        <v>1</v>
      </c>
      <c r="G387">
        <v>2</v>
      </c>
      <c r="H387">
        <v>0</v>
      </c>
      <c r="I387">
        <v>11</v>
      </c>
      <c r="J387">
        <v>6</v>
      </c>
      <c r="K387">
        <v>2</v>
      </c>
      <c r="L387">
        <v>19</v>
      </c>
      <c r="M387">
        <f>VLOOKUP(H387,AE$2:$AJ$12,6,TRUE)</f>
        <v>0</v>
      </c>
      <c r="N387">
        <f>VLOOKUP(I387,AF$2:$AJ$12,5,TRUE)</f>
        <v>8</v>
      </c>
      <c r="O387">
        <f>VLOOKUP(J387,AG$2:$AJ$12,4,TRUE)</f>
        <v>7</v>
      </c>
      <c r="P387">
        <f>VLOOKUP(K387,AH$2:$AJ$12,3,TRUE)</f>
        <v>7</v>
      </c>
      <c r="Q387">
        <f>VLOOKUP(L387,AI$2:$AJ$12,2,TRUE)</f>
        <v>7</v>
      </c>
      <c r="T387" t="str">
        <f t="shared" si="35"/>
        <v>Crimepoint.create(latitude:37.715, longitude:-122.443, drugdrink:0, misdemean:8, theft:7, violent:7, total:7, drugdrinkct:0, misdemeanct:11, theftct:6, violentct:2, totalct:19)</v>
      </c>
      <c r="U387" t="str">
        <f t="shared" si="36"/>
        <v>{location: new google.maps.LatLng(37.715, -122.443), weight: 0},</v>
      </c>
      <c r="V387" t="str">
        <f t="shared" ref="V387:V450" si="37">$Z$2&amp;$A387&amp;$AA$2&amp;$B387&amp;$AB$2&amp;D387&amp;$AC$2</f>
        <v>{location: new google.maps.LatLng(37.715, -122.443), weight: 2},</v>
      </c>
      <c r="W387" t="str">
        <f t="shared" ref="W387:W450" si="38">$Z$2&amp;$A387&amp;$AA$2&amp;$B387&amp;$AB$2&amp;E387&amp;$AC$2</f>
        <v>{location: new google.maps.LatLng(37.715, -122.443), weight: 1},</v>
      </c>
      <c r="X387" t="str">
        <f t="shared" ref="X387:X450" si="39">$Z$2&amp;$A387&amp;$AA$2&amp;$B387&amp;$AB$2&amp;F387&amp;$AC$2</f>
        <v>{location: new google.maps.LatLng(37.715, -122.443), weight: 1},</v>
      </c>
      <c r="Y387" t="str">
        <f t="shared" ref="Y387:Y450" si="40">$Z$2&amp;$A387&amp;$AA$2&amp;$B387&amp;$AB$2&amp;G387&amp;$AC$2</f>
        <v>{location: new google.maps.LatLng(37.715, -122.443), weight: 2},</v>
      </c>
    </row>
    <row r="388" spans="1:25" x14ac:dyDescent="0.2">
      <c r="A388">
        <v>37.715000000000003</v>
      </c>
      <c r="B388">
        <v>-122.44199999999999</v>
      </c>
      <c r="C388">
        <v>0</v>
      </c>
      <c r="D388">
        <v>2</v>
      </c>
      <c r="E388">
        <v>0</v>
      </c>
      <c r="F388">
        <v>5</v>
      </c>
      <c r="G388">
        <v>1</v>
      </c>
      <c r="H388">
        <v>0</v>
      </c>
      <c r="I388">
        <v>8</v>
      </c>
      <c r="J388">
        <v>1</v>
      </c>
      <c r="K388">
        <v>7</v>
      </c>
      <c r="L388">
        <v>16</v>
      </c>
      <c r="M388">
        <f>VLOOKUP(H388,AE$2:$AJ$12,6,TRUE)</f>
        <v>0</v>
      </c>
      <c r="N388">
        <f>VLOOKUP(I388,AF$2:$AJ$12,5,TRUE)</f>
        <v>7</v>
      </c>
      <c r="O388">
        <f>VLOOKUP(J388,AG$2:$AJ$12,4,TRUE)</f>
        <v>3</v>
      </c>
      <c r="P388">
        <f>VLOOKUP(K388,AH$2:$AJ$12,3,TRUE)</f>
        <v>9</v>
      </c>
      <c r="Q388">
        <f>VLOOKUP(L388,AI$2:$AJ$12,2,TRUE)</f>
        <v>7</v>
      </c>
      <c r="T388" t="str">
        <f t="shared" ref="T388:T451" si="41">"Crimepoint.create("&amp;A$2&amp;":"&amp;A388&amp;", "&amp;B$2&amp;":"&amp;B388&amp;", "&amp;C$2&amp;":"&amp;M388&amp;", "&amp;D$2&amp;":"&amp;N388&amp;", "&amp;E$2&amp;":"&amp;O388&amp;", "&amp;F$2&amp;":"&amp;P388&amp;", "&amp;G$2&amp;":"&amp;Q388&amp;", "&amp;H$2&amp;":"&amp;H388&amp;", "&amp;I$2&amp;":"&amp;I388&amp;", "&amp;J$2&amp;":"&amp;J388&amp;", "&amp;K$2&amp;":"&amp;K388&amp;", "&amp;L$2&amp;":"&amp;L388&amp;")"</f>
        <v>Crimepoint.create(latitude:37.715, longitude:-122.442, drugdrink:0, misdemean:7, theft:3, violent:9, total:7, drugdrinkct:0, misdemeanct:8, theftct:1, violentct:7, totalct:16)</v>
      </c>
      <c r="U388" t="str">
        <f t="shared" ref="U388:U451" si="42">$Z$2&amp;$A388&amp;$AA$2&amp;$B388&amp;$AB$2&amp;C388&amp;$AC$2</f>
        <v>{location: new google.maps.LatLng(37.715, -122.442), weight: 0},</v>
      </c>
      <c r="V388" t="str">
        <f t="shared" si="37"/>
        <v>{location: new google.maps.LatLng(37.715, -122.442), weight: 2},</v>
      </c>
      <c r="W388" t="str">
        <f t="shared" si="38"/>
        <v>{location: new google.maps.LatLng(37.715, -122.442), weight: 0},</v>
      </c>
      <c r="X388" t="str">
        <f t="shared" si="39"/>
        <v>{location: new google.maps.LatLng(37.715, -122.442), weight: 5},</v>
      </c>
      <c r="Y388" t="str">
        <f t="shared" si="40"/>
        <v>{location: new google.maps.LatLng(37.715, -122.442), weight: 1},</v>
      </c>
    </row>
    <row r="389" spans="1:25" x14ac:dyDescent="0.2">
      <c r="A389">
        <v>37.715000000000003</v>
      </c>
      <c r="B389">
        <v>-122.441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f>VLOOKUP(H389,AE$2:$AJ$12,6,TRUE)</f>
        <v>0</v>
      </c>
      <c r="N389">
        <f>VLOOKUP(I389,AF$2:$AJ$12,5,TRUE)</f>
        <v>0</v>
      </c>
      <c r="O389">
        <f>VLOOKUP(J389,AG$2:$AJ$12,4,TRUE)</f>
        <v>3</v>
      </c>
      <c r="P389">
        <f>VLOOKUP(K389,AH$2:$AJ$12,3,TRUE)</f>
        <v>0</v>
      </c>
      <c r="Q389">
        <f>VLOOKUP(L389,AI$2:$AJ$12,2,TRUE)</f>
        <v>0</v>
      </c>
      <c r="T389" t="str">
        <f t="shared" si="41"/>
        <v>Crimepoint.create(latitude:37.715, longitude:-122.441, drugdrink:0, misdemean:0, theft:3, violent:0, total:0, drugdrinkct:0, misdemeanct:0, theftct:1, violentct:0, totalct:1)</v>
      </c>
      <c r="U389" t="str">
        <f t="shared" si="42"/>
        <v>{location: new google.maps.LatLng(37.715, -122.441), weight: 0},</v>
      </c>
      <c r="V389" t="str">
        <f t="shared" si="37"/>
        <v>{location: new google.maps.LatLng(37.715, -122.441), weight: 0},</v>
      </c>
      <c r="W389" t="str">
        <f t="shared" si="38"/>
        <v>{location: new google.maps.LatLng(37.715, -122.441), weight: 0},</v>
      </c>
      <c r="X389" t="str">
        <f t="shared" si="39"/>
        <v>{location: new google.maps.LatLng(37.715, -122.441), weight: 0},</v>
      </c>
      <c r="Y389" t="str">
        <f t="shared" si="40"/>
        <v>{location: new google.maps.LatLng(37.715, -122.441), weight: 0},</v>
      </c>
    </row>
    <row r="390" spans="1:25" x14ac:dyDescent="0.2">
      <c r="A390">
        <v>37.715000000000003</v>
      </c>
      <c r="B390">
        <v>-122.44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3</v>
      </c>
      <c r="M390">
        <f>VLOOKUP(H390,AE$2:$AJ$12,6,TRUE)</f>
        <v>0</v>
      </c>
      <c r="N390">
        <f>VLOOKUP(I390,AF$2:$AJ$12,5,TRUE)</f>
        <v>5</v>
      </c>
      <c r="O390">
        <f>VLOOKUP(J390,AG$2:$AJ$12,4,TRUE)</f>
        <v>0</v>
      </c>
      <c r="P390">
        <f>VLOOKUP(K390,AH$2:$AJ$12,3,TRUE)</f>
        <v>0</v>
      </c>
      <c r="Q390">
        <f>VLOOKUP(L390,AI$2:$AJ$12,2,TRUE)</f>
        <v>2</v>
      </c>
      <c r="T390" t="str">
        <f t="shared" si="41"/>
        <v>Crimepoint.create(latitude:37.715, longitude:-122.44, drugdrink:0, misdemean:5, theft:0, violent:0, total:2, drugdrinkct:0, misdemeanct:3, theftct:0, violentct:0, totalct:3)</v>
      </c>
      <c r="U390" t="str">
        <f t="shared" si="42"/>
        <v>{location: new google.maps.LatLng(37.715, -122.44), weight: 0},</v>
      </c>
      <c r="V390" t="str">
        <f t="shared" si="37"/>
        <v>{location: new google.maps.LatLng(37.715, -122.44), weight: 1},</v>
      </c>
      <c r="W390" t="str">
        <f t="shared" si="38"/>
        <v>{location: new google.maps.LatLng(37.715, -122.44), weight: 0},</v>
      </c>
      <c r="X390" t="str">
        <f t="shared" si="39"/>
        <v>{location: new google.maps.LatLng(37.715, -122.44), weight: 0},</v>
      </c>
      <c r="Y390" t="str">
        <f t="shared" si="40"/>
        <v>{location: new google.maps.LatLng(37.715, -122.44), weight: 0},</v>
      </c>
    </row>
    <row r="391" spans="1:25" x14ac:dyDescent="0.2">
      <c r="A391">
        <v>37.715000000000003</v>
      </c>
      <c r="B391">
        <v>-122.43899999999999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2</v>
      </c>
      <c r="M391">
        <f>VLOOKUP(H391,AE$2:$AJ$12,6,TRUE)</f>
        <v>0</v>
      </c>
      <c r="N391">
        <f>VLOOKUP(I391,AF$2:$AJ$12,5,TRUE)</f>
        <v>2</v>
      </c>
      <c r="O391">
        <f>VLOOKUP(J391,AG$2:$AJ$12,4,TRUE)</f>
        <v>3</v>
      </c>
      <c r="P391">
        <f>VLOOKUP(K391,AH$2:$AJ$12,3,TRUE)</f>
        <v>0</v>
      </c>
      <c r="Q391">
        <f>VLOOKUP(L391,AI$2:$AJ$12,2,TRUE)</f>
        <v>1</v>
      </c>
      <c r="T391" t="str">
        <f t="shared" si="41"/>
        <v>Crimepoint.create(latitude:37.715, longitude:-122.439, drugdrink:0, misdemean:2, theft:3, violent:0, total:1, drugdrinkct:0, misdemeanct:1, theftct:1, violentct:0, totalct:2)</v>
      </c>
      <c r="U391" t="str">
        <f t="shared" si="42"/>
        <v>{location: new google.maps.LatLng(37.715, -122.439), weight: 0},</v>
      </c>
      <c r="V391" t="str">
        <f t="shared" si="37"/>
        <v>{location: new google.maps.LatLng(37.715, -122.439), weight: 0},</v>
      </c>
      <c r="W391" t="str">
        <f t="shared" si="38"/>
        <v>{location: new google.maps.LatLng(37.715, -122.439), weight: 0},</v>
      </c>
      <c r="X391" t="str">
        <f t="shared" si="39"/>
        <v>{location: new google.maps.LatLng(37.715, -122.439), weight: 0},</v>
      </c>
      <c r="Y391" t="str">
        <f t="shared" si="40"/>
        <v>{location: new google.maps.LatLng(37.715, -122.439), weight: 0},</v>
      </c>
    </row>
    <row r="392" spans="1:25" x14ac:dyDescent="0.2">
      <c r="A392">
        <v>37.715000000000003</v>
      </c>
      <c r="B392">
        <v>-122.438</v>
      </c>
      <c r="C392">
        <v>0</v>
      </c>
      <c r="D392">
        <v>2</v>
      </c>
      <c r="E392">
        <v>1</v>
      </c>
      <c r="F392">
        <v>1</v>
      </c>
      <c r="G392">
        <v>1</v>
      </c>
      <c r="H392">
        <v>0</v>
      </c>
      <c r="I392">
        <v>10</v>
      </c>
      <c r="J392">
        <v>4</v>
      </c>
      <c r="K392">
        <v>1</v>
      </c>
      <c r="L392">
        <v>15</v>
      </c>
      <c r="M392">
        <f>VLOOKUP(H392,AE$2:$AJ$12,6,TRUE)</f>
        <v>0</v>
      </c>
      <c r="N392">
        <f>VLOOKUP(I392,AF$2:$AJ$12,5,TRUE)</f>
        <v>8</v>
      </c>
      <c r="O392">
        <f>VLOOKUP(J392,AG$2:$AJ$12,4,TRUE)</f>
        <v>6</v>
      </c>
      <c r="P392">
        <f>VLOOKUP(K392,AH$2:$AJ$12,3,TRUE)</f>
        <v>7</v>
      </c>
      <c r="Q392">
        <f>VLOOKUP(L392,AI$2:$AJ$12,2,TRUE)</f>
        <v>7</v>
      </c>
      <c r="T392" t="str">
        <f t="shared" si="41"/>
        <v>Crimepoint.create(latitude:37.715, longitude:-122.438, drugdrink:0, misdemean:8, theft:6, violent:7, total:7, drugdrinkct:0, misdemeanct:10, theftct:4, violentct:1, totalct:15)</v>
      </c>
      <c r="U392" t="str">
        <f t="shared" si="42"/>
        <v>{location: new google.maps.LatLng(37.715, -122.438), weight: 0},</v>
      </c>
      <c r="V392" t="str">
        <f t="shared" si="37"/>
        <v>{location: new google.maps.LatLng(37.715, -122.438), weight: 2},</v>
      </c>
      <c r="W392" t="str">
        <f t="shared" si="38"/>
        <v>{location: new google.maps.LatLng(37.715, -122.438), weight: 1},</v>
      </c>
      <c r="X392" t="str">
        <f t="shared" si="39"/>
        <v>{location: new google.maps.LatLng(37.715, -122.438), weight: 1},</v>
      </c>
      <c r="Y392" t="str">
        <f t="shared" si="40"/>
        <v>{location: new google.maps.LatLng(37.715, -122.438), weight: 1},</v>
      </c>
    </row>
    <row r="393" spans="1:25" x14ac:dyDescent="0.2">
      <c r="A393">
        <v>37.715000000000003</v>
      </c>
      <c r="B393">
        <v>-122.437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0</v>
      </c>
      <c r="I393">
        <v>6</v>
      </c>
      <c r="J393">
        <v>2</v>
      </c>
      <c r="K393">
        <v>2</v>
      </c>
      <c r="L393">
        <v>10</v>
      </c>
      <c r="M393">
        <f>VLOOKUP(H393,AE$2:$AJ$12,6,TRUE)</f>
        <v>0</v>
      </c>
      <c r="N393">
        <f>VLOOKUP(I393,AF$2:$AJ$12,5,TRUE)</f>
        <v>7</v>
      </c>
      <c r="O393">
        <f>VLOOKUP(J393,AG$2:$AJ$12,4,TRUE)</f>
        <v>4</v>
      </c>
      <c r="P393">
        <f>VLOOKUP(K393,AH$2:$AJ$12,3,TRUE)</f>
        <v>7</v>
      </c>
      <c r="Q393">
        <f>VLOOKUP(L393,AI$2:$AJ$12,2,TRUE)</f>
        <v>6</v>
      </c>
      <c r="T393" t="str">
        <f t="shared" si="41"/>
        <v>Crimepoint.create(latitude:37.715, longitude:-122.437, drugdrink:0, misdemean:7, theft:4, violent:7, total:6, drugdrinkct:0, misdemeanct:6, theftct:2, violentct:2, totalct:10)</v>
      </c>
      <c r="U393" t="str">
        <f t="shared" si="42"/>
        <v>{location: new google.maps.LatLng(37.715, -122.437), weight: 0},</v>
      </c>
      <c r="V393" t="str">
        <f t="shared" si="37"/>
        <v>{location: new google.maps.LatLng(37.715, -122.437), weight: 1},</v>
      </c>
      <c r="W393" t="str">
        <f t="shared" si="38"/>
        <v>{location: new google.maps.LatLng(37.715, -122.437), weight: 0},</v>
      </c>
      <c r="X393" t="str">
        <f t="shared" si="39"/>
        <v>{location: new google.maps.LatLng(37.715, -122.437), weight: 1},</v>
      </c>
      <c r="Y393" t="str">
        <f t="shared" si="40"/>
        <v>{location: new google.maps.LatLng(37.715, -122.437), weight: 1},</v>
      </c>
    </row>
    <row r="394" spans="1:25" x14ac:dyDescent="0.2">
      <c r="A394">
        <v>37.715000000000003</v>
      </c>
      <c r="B394">
        <v>-122.43600000000001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2</v>
      </c>
      <c r="M394">
        <f>VLOOKUP(H394,AE$2:$AJ$12,6,TRUE)</f>
        <v>0</v>
      </c>
      <c r="N394">
        <f>VLOOKUP(I394,AF$2:$AJ$12,5,TRUE)</f>
        <v>2</v>
      </c>
      <c r="O394">
        <f>VLOOKUP(J394,AG$2:$AJ$12,4,TRUE)</f>
        <v>3</v>
      </c>
      <c r="P394">
        <f>VLOOKUP(K394,AH$2:$AJ$12,3,TRUE)</f>
        <v>0</v>
      </c>
      <c r="Q394">
        <f>VLOOKUP(L394,AI$2:$AJ$12,2,TRUE)</f>
        <v>1</v>
      </c>
      <c r="T394" t="str">
        <f t="shared" si="41"/>
        <v>Crimepoint.create(latitude:37.715, longitude:-122.436, drugdrink:0, misdemean:2, theft:3, violent:0, total:1, drugdrinkct:0, misdemeanct:1, theftct:1, violentct:0, totalct:2)</v>
      </c>
      <c r="U394" t="str">
        <f t="shared" si="42"/>
        <v>{location: new google.maps.LatLng(37.715, -122.436), weight: 0},</v>
      </c>
      <c r="V394" t="str">
        <f t="shared" si="37"/>
        <v>{location: new google.maps.LatLng(37.715, -122.436), weight: 0},</v>
      </c>
      <c r="W394" t="str">
        <f t="shared" si="38"/>
        <v>{location: new google.maps.LatLng(37.715, -122.436), weight: 0},</v>
      </c>
      <c r="X394" t="str">
        <f t="shared" si="39"/>
        <v>{location: new google.maps.LatLng(37.715, -122.436), weight: 0},</v>
      </c>
      <c r="Y394" t="str">
        <f t="shared" si="40"/>
        <v>{location: new google.maps.LatLng(37.715, -122.436), weight: 0},</v>
      </c>
    </row>
    <row r="395" spans="1:25" x14ac:dyDescent="0.2">
      <c r="A395">
        <v>37.715000000000003</v>
      </c>
      <c r="B395">
        <v>-122.435</v>
      </c>
      <c r="C395">
        <v>0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3</v>
      </c>
      <c r="J395">
        <v>0</v>
      </c>
      <c r="K395">
        <v>2</v>
      </c>
      <c r="L395">
        <v>5</v>
      </c>
      <c r="M395">
        <f>VLOOKUP(H395,AE$2:$AJ$12,6,TRUE)</f>
        <v>0</v>
      </c>
      <c r="N395">
        <f>VLOOKUP(I395,AF$2:$AJ$12,5,TRUE)</f>
        <v>5</v>
      </c>
      <c r="O395">
        <f>VLOOKUP(J395,AG$2:$AJ$12,4,TRUE)</f>
        <v>0</v>
      </c>
      <c r="P395">
        <f>VLOOKUP(K395,AH$2:$AJ$12,3,TRUE)</f>
        <v>7</v>
      </c>
      <c r="Q395">
        <f>VLOOKUP(L395,AI$2:$AJ$12,2,TRUE)</f>
        <v>4</v>
      </c>
      <c r="T395" t="str">
        <f t="shared" si="41"/>
        <v>Crimepoint.create(latitude:37.715, longitude:-122.435, drugdrink:0, misdemean:5, theft:0, violent:7, total:4, drugdrinkct:0, misdemeanct:3, theftct:0, violentct:2, totalct:5)</v>
      </c>
      <c r="U395" t="str">
        <f t="shared" si="42"/>
        <v>{location: new google.maps.LatLng(37.715, -122.435), weight: 0},</v>
      </c>
      <c r="V395" t="str">
        <f t="shared" si="37"/>
        <v>{location: new google.maps.LatLng(37.715, -122.435), weight: 1},</v>
      </c>
      <c r="W395" t="str">
        <f t="shared" si="38"/>
        <v>{location: new google.maps.LatLng(37.715, -122.435), weight: 0},</v>
      </c>
      <c r="X395" t="str">
        <f t="shared" si="39"/>
        <v>{location: new google.maps.LatLng(37.715, -122.435), weight: 1},</v>
      </c>
      <c r="Y395" t="str">
        <f t="shared" si="40"/>
        <v>{location: new google.maps.LatLng(37.715, -122.435), weight: 0},</v>
      </c>
    </row>
    <row r="396" spans="1:25" x14ac:dyDescent="0.2">
      <c r="A396">
        <v>37.715000000000003</v>
      </c>
      <c r="B396">
        <v>-122.434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3</v>
      </c>
      <c r="J396">
        <v>1</v>
      </c>
      <c r="K396">
        <v>0</v>
      </c>
      <c r="L396">
        <v>4</v>
      </c>
      <c r="M396">
        <f>VLOOKUP(H396,AE$2:$AJ$12,6,TRUE)</f>
        <v>0</v>
      </c>
      <c r="N396">
        <f>VLOOKUP(I396,AF$2:$AJ$12,5,TRUE)</f>
        <v>5</v>
      </c>
      <c r="O396">
        <f>VLOOKUP(J396,AG$2:$AJ$12,4,TRUE)</f>
        <v>3</v>
      </c>
      <c r="P396">
        <f>VLOOKUP(K396,AH$2:$AJ$12,3,TRUE)</f>
        <v>0</v>
      </c>
      <c r="Q396">
        <f>VLOOKUP(L396,AI$2:$AJ$12,2,TRUE)</f>
        <v>3</v>
      </c>
      <c r="T396" t="str">
        <f t="shared" si="41"/>
        <v>Crimepoint.create(latitude:37.715, longitude:-122.434, drugdrink:0, misdemean:5, theft:3, violent:0, total:3, drugdrinkct:0, misdemeanct:3, theftct:1, violentct:0, totalct:4)</v>
      </c>
      <c r="U396" t="str">
        <f t="shared" si="42"/>
        <v>{location: new google.maps.LatLng(37.715, -122.434), weight: 0},</v>
      </c>
      <c r="V396" t="str">
        <f t="shared" si="37"/>
        <v>{location: new google.maps.LatLng(37.715, -122.434), weight: 1},</v>
      </c>
      <c r="W396" t="str">
        <f t="shared" si="38"/>
        <v>{location: new google.maps.LatLng(37.715, -122.434), weight: 0},</v>
      </c>
      <c r="X396" t="str">
        <f t="shared" si="39"/>
        <v>{location: new google.maps.LatLng(37.715, -122.434), weight: 0},</v>
      </c>
      <c r="Y396" t="str">
        <f t="shared" si="40"/>
        <v>{location: new google.maps.LatLng(37.715, -122.434), weight: 0},</v>
      </c>
    </row>
    <row r="397" spans="1:25" x14ac:dyDescent="0.2">
      <c r="A397">
        <v>37.715000000000003</v>
      </c>
      <c r="B397">
        <v>-122.43300000000001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4</v>
      </c>
      <c r="J397">
        <v>1</v>
      </c>
      <c r="K397">
        <v>0</v>
      </c>
      <c r="L397">
        <v>5</v>
      </c>
      <c r="M397">
        <f>VLOOKUP(H397,AE$2:$AJ$12,6,TRUE)</f>
        <v>0</v>
      </c>
      <c r="N397">
        <f>VLOOKUP(I397,AF$2:$AJ$12,5,TRUE)</f>
        <v>6</v>
      </c>
      <c r="O397">
        <f>VLOOKUP(J397,AG$2:$AJ$12,4,TRUE)</f>
        <v>3</v>
      </c>
      <c r="P397">
        <f>VLOOKUP(K397,AH$2:$AJ$12,3,TRUE)</f>
        <v>0</v>
      </c>
      <c r="Q397">
        <f>VLOOKUP(L397,AI$2:$AJ$12,2,TRUE)</f>
        <v>4</v>
      </c>
      <c r="T397" t="str">
        <f t="shared" si="41"/>
        <v>Crimepoint.create(latitude:37.715, longitude:-122.433, drugdrink:0, misdemean:6, theft:3, violent:0, total:4, drugdrinkct:0, misdemeanct:4, theftct:1, violentct:0, totalct:5)</v>
      </c>
      <c r="U397" t="str">
        <f t="shared" si="42"/>
        <v>{location: new google.maps.LatLng(37.715, -122.433), weight: 0},</v>
      </c>
      <c r="V397" t="str">
        <f t="shared" si="37"/>
        <v>{location: new google.maps.LatLng(37.715, -122.433), weight: 1},</v>
      </c>
      <c r="W397" t="str">
        <f t="shared" si="38"/>
        <v>{location: new google.maps.LatLng(37.715, -122.433), weight: 0},</v>
      </c>
      <c r="X397" t="str">
        <f t="shared" si="39"/>
        <v>{location: new google.maps.LatLng(37.715, -122.433), weight: 0},</v>
      </c>
      <c r="Y397" t="str">
        <f t="shared" si="40"/>
        <v>{location: new google.maps.LatLng(37.715, -122.433), weight: 0},</v>
      </c>
    </row>
    <row r="398" spans="1:25" x14ac:dyDescent="0.2">
      <c r="A398">
        <v>37.715000000000003</v>
      </c>
      <c r="B398">
        <v>-122.432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2</v>
      </c>
      <c r="M398">
        <f>VLOOKUP(H398,AE$2:$AJ$12,6,TRUE)</f>
        <v>0</v>
      </c>
      <c r="N398">
        <f>VLOOKUP(I398,AF$2:$AJ$12,5,TRUE)</f>
        <v>2</v>
      </c>
      <c r="O398">
        <f>VLOOKUP(J398,AG$2:$AJ$12,4,TRUE)</f>
        <v>3</v>
      </c>
      <c r="P398">
        <f>VLOOKUP(K398,AH$2:$AJ$12,3,TRUE)</f>
        <v>0</v>
      </c>
      <c r="Q398">
        <f>VLOOKUP(L398,AI$2:$AJ$12,2,TRUE)</f>
        <v>1</v>
      </c>
      <c r="T398" t="str">
        <f t="shared" si="41"/>
        <v>Crimepoint.create(latitude:37.715, longitude:-122.432, drugdrink:0, misdemean:2, theft:3, violent:0, total:1, drugdrinkct:0, misdemeanct:1, theftct:1, violentct:0, totalct:2)</v>
      </c>
      <c r="U398" t="str">
        <f t="shared" si="42"/>
        <v>{location: new google.maps.LatLng(37.715, -122.432), weight: 0},</v>
      </c>
      <c r="V398" t="str">
        <f t="shared" si="37"/>
        <v>{location: new google.maps.LatLng(37.715, -122.432), weight: 0},</v>
      </c>
      <c r="W398" t="str">
        <f t="shared" si="38"/>
        <v>{location: new google.maps.LatLng(37.715, -122.432), weight: 0},</v>
      </c>
      <c r="X398" t="str">
        <f t="shared" si="39"/>
        <v>{location: new google.maps.LatLng(37.715, -122.432), weight: 0},</v>
      </c>
      <c r="Y398" t="str">
        <f t="shared" si="40"/>
        <v>{location: new google.maps.LatLng(37.715, -122.432), weight: 0},</v>
      </c>
    </row>
    <row r="399" spans="1:25" x14ac:dyDescent="0.2">
      <c r="A399">
        <v>37.715000000000003</v>
      </c>
      <c r="B399">
        <v>-122.41500000000001</v>
      </c>
      <c r="C399">
        <v>0</v>
      </c>
      <c r="D399">
        <v>1</v>
      </c>
      <c r="E399">
        <v>0</v>
      </c>
      <c r="F399">
        <v>2</v>
      </c>
      <c r="G399">
        <v>1</v>
      </c>
      <c r="H399">
        <v>0</v>
      </c>
      <c r="I399">
        <v>6</v>
      </c>
      <c r="J399">
        <v>3</v>
      </c>
      <c r="K399">
        <v>3</v>
      </c>
      <c r="L399">
        <v>12</v>
      </c>
      <c r="M399">
        <f>VLOOKUP(H399,AE$2:$AJ$12,6,TRUE)</f>
        <v>0</v>
      </c>
      <c r="N399">
        <f>VLOOKUP(I399,AF$2:$AJ$12,5,TRUE)</f>
        <v>7</v>
      </c>
      <c r="O399">
        <f>VLOOKUP(J399,AG$2:$AJ$12,4,TRUE)</f>
        <v>5</v>
      </c>
      <c r="P399">
        <f>VLOOKUP(K399,AH$2:$AJ$12,3,TRUE)</f>
        <v>8</v>
      </c>
      <c r="Q399">
        <f>VLOOKUP(L399,AI$2:$AJ$12,2,TRUE)</f>
        <v>6</v>
      </c>
      <c r="T399" t="str">
        <f t="shared" si="41"/>
        <v>Crimepoint.create(latitude:37.715, longitude:-122.415, drugdrink:0, misdemean:7, theft:5, violent:8, total:6, drugdrinkct:0, misdemeanct:6, theftct:3, violentct:3, totalct:12)</v>
      </c>
      <c r="U399" t="str">
        <f t="shared" si="42"/>
        <v>{location: new google.maps.LatLng(37.715, -122.415), weight: 0},</v>
      </c>
      <c r="V399" t="str">
        <f t="shared" si="37"/>
        <v>{location: new google.maps.LatLng(37.715, -122.415), weight: 1},</v>
      </c>
      <c r="W399" t="str">
        <f t="shared" si="38"/>
        <v>{location: new google.maps.LatLng(37.715, -122.415), weight: 0},</v>
      </c>
      <c r="X399" t="str">
        <f t="shared" si="39"/>
        <v>{location: new google.maps.LatLng(37.715, -122.415), weight: 2},</v>
      </c>
      <c r="Y399" t="str">
        <f t="shared" si="40"/>
        <v>{location: new google.maps.LatLng(37.715, -122.415), weight: 1},</v>
      </c>
    </row>
    <row r="400" spans="1:25" x14ac:dyDescent="0.2">
      <c r="A400">
        <v>37.715000000000003</v>
      </c>
      <c r="B400">
        <v>-122.414</v>
      </c>
      <c r="C400">
        <v>1</v>
      </c>
      <c r="D400">
        <v>2</v>
      </c>
      <c r="E400">
        <v>0</v>
      </c>
      <c r="F400">
        <v>3</v>
      </c>
      <c r="G400">
        <v>1</v>
      </c>
      <c r="H400">
        <v>1</v>
      </c>
      <c r="I400">
        <v>9</v>
      </c>
      <c r="J400">
        <v>3</v>
      </c>
      <c r="K400">
        <v>4</v>
      </c>
      <c r="L400">
        <v>17</v>
      </c>
      <c r="M400">
        <f>VLOOKUP(H400,AE$2:$AJ$12,6,TRUE)</f>
        <v>8</v>
      </c>
      <c r="N400">
        <f>VLOOKUP(I400,AF$2:$AJ$12,5,TRUE)</f>
        <v>7</v>
      </c>
      <c r="O400">
        <f>VLOOKUP(J400,AG$2:$AJ$12,4,TRUE)</f>
        <v>5</v>
      </c>
      <c r="P400">
        <f>VLOOKUP(K400,AH$2:$AJ$12,3,TRUE)</f>
        <v>8</v>
      </c>
      <c r="Q400">
        <f>VLOOKUP(L400,AI$2:$AJ$12,2,TRUE)</f>
        <v>7</v>
      </c>
      <c r="T400" t="str">
        <f t="shared" si="41"/>
        <v>Crimepoint.create(latitude:37.715, longitude:-122.414, drugdrink:8, misdemean:7, theft:5, violent:8, total:7, drugdrinkct:1, misdemeanct:9, theftct:3, violentct:4, totalct:17)</v>
      </c>
      <c r="U400" t="str">
        <f t="shared" si="42"/>
        <v>{location: new google.maps.LatLng(37.715, -122.414), weight: 1},</v>
      </c>
      <c r="V400" t="str">
        <f t="shared" si="37"/>
        <v>{location: new google.maps.LatLng(37.715, -122.414), weight: 2},</v>
      </c>
      <c r="W400" t="str">
        <f t="shared" si="38"/>
        <v>{location: new google.maps.LatLng(37.715, -122.414), weight: 0},</v>
      </c>
      <c r="X400" t="str">
        <f t="shared" si="39"/>
        <v>{location: new google.maps.LatLng(37.715, -122.414), weight: 3},</v>
      </c>
      <c r="Y400" t="str">
        <f t="shared" si="40"/>
        <v>{location: new google.maps.LatLng(37.715, -122.414), weight: 1},</v>
      </c>
    </row>
    <row r="401" spans="1:25" x14ac:dyDescent="0.2">
      <c r="A401">
        <v>37.715000000000003</v>
      </c>
      <c r="B401">
        <v>-122.413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1</v>
      </c>
      <c r="K401">
        <v>0</v>
      </c>
      <c r="L401">
        <v>3</v>
      </c>
      <c r="M401">
        <f>VLOOKUP(H401,AE$2:$AJ$12,6,TRUE)</f>
        <v>0</v>
      </c>
      <c r="N401">
        <f>VLOOKUP(I401,AF$2:$AJ$12,5,TRUE)</f>
        <v>4</v>
      </c>
      <c r="O401">
        <f>VLOOKUP(J401,AG$2:$AJ$12,4,TRUE)</f>
        <v>3</v>
      </c>
      <c r="P401">
        <f>VLOOKUP(K401,AH$2:$AJ$12,3,TRUE)</f>
        <v>0</v>
      </c>
      <c r="Q401">
        <f>VLOOKUP(L401,AI$2:$AJ$12,2,TRUE)</f>
        <v>2</v>
      </c>
      <c r="T401" t="str">
        <f t="shared" si="41"/>
        <v>Crimepoint.create(latitude:37.715, longitude:-122.413, drugdrink:0, misdemean:4, theft:3, violent:0, total:2, drugdrinkct:0, misdemeanct:2, theftct:1, violentct:0, totalct:3)</v>
      </c>
      <c r="U401" t="str">
        <f t="shared" si="42"/>
        <v>{location: new google.maps.LatLng(37.715, -122.413), weight: 0},</v>
      </c>
      <c r="V401" t="str">
        <f t="shared" si="37"/>
        <v>{location: new google.maps.LatLng(37.715, -122.413), weight: 0},</v>
      </c>
      <c r="W401" t="str">
        <f t="shared" si="38"/>
        <v>{location: new google.maps.LatLng(37.715, -122.413), weight: 0},</v>
      </c>
      <c r="X401" t="str">
        <f t="shared" si="39"/>
        <v>{location: new google.maps.LatLng(37.715, -122.413), weight: 0},</v>
      </c>
      <c r="Y401" t="str">
        <f t="shared" si="40"/>
        <v>{location: new google.maps.LatLng(37.715, -122.413), weight: 0},</v>
      </c>
    </row>
    <row r="402" spans="1:25" x14ac:dyDescent="0.2">
      <c r="A402">
        <v>37.715000000000003</v>
      </c>
      <c r="B402">
        <v>-122.41200000000001</v>
      </c>
      <c r="C402">
        <v>0</v>
      </c>
      <c r="D402">
        <v>7</v>
      </c>
      <c r="E402">
        <v>1</v>
      </c>
      <c r="F402">
        <v>3</v>
      </c>
      <c r="G402">
        <v>3</v>
      </c>
      <c r="H402">
        <v>0</v>
      </c>
      <c r="I402">
        <v>32</v>
      </c>
      <c r="J402">
        <v>8</v>
      </c>
      <c r="K402">
        <v>4</v>
      </c>
      <c r="L402">
        <v>44</v>
      </c>
      <c r="M402">
        <f>VLOOKUP(H402,AE$2:$AJ$12,6,TRUE)</f>
        <v>0</v>
      </c>
      <c r="N402">
        <f>VLOOKUP(I402,AF$2:$AJ$12,5,TRUE)</f>
        <v>9</v>
      </c>
      <c r="O402">
        <f>VLOOKUP(J402,AG$2:$AJ$12,4,TRUE)</f>
        <v>8</v>
      </c>
      <c r="P402">
        <f>VLOOKUP(K402,AH$2:$AJ$12,3,TRUE)</f>
        <v>8</v>
      </c>
      <c r="Q402">
        <f>VLOOKUP(L402,AI$2:$AJ$12,2,TRUE)</f>
        <v>9</v>
      </c>
      <c r="T402" t="str">
        <f t="shared" si="41"/>
        <v>Crimepoint.create(latitude:37.715, longitude:-122.412, drugdrink:0, misdemean:9, theft:8, violent:8, total:9, drugdrinkct:0, misdemeanct:32, theftct:8, violentct:4, totalct:44)</v>
      </c>
      <c r="U402" t="str">
        <f t="shared" si="42"/>
        <v>{location: new google.maps.LatLng(37.715, -122.412), weight: 0},</v>
      </c>
      <c r="V402" t="str">
        <f t="shared" si="37"/>
        <v>{location: new google.maps.LatLng(37.715, -122.412), weight: 7},</v>
      </c>
      <c r="W402" t="str">
        <f t="shared" si="38"/>
        <v>{location: new google.maps.LatLng(37.715, -122.412), weight: 1},</v>
      </c>
      <c r="X402" t="str">
        <f t="shared" si="39"/>
        <v>{location: new google.maps.LatLng(37.715, -122.412), weight: 3},</v>
      </c>
      <c r="Y402" t="str">
        <f t="shared" si="40"/>
        <v>{location: new google.maps.LatLng(37.715, -122.412), weight: 3},</v>
      </c>
    </row>
    <row r="403" spans="1:25" x14ac:dyDescent="0.2">
      <c r="A403">
        <v>37.715000000000003</v>
      </c>
      <c r="B403">
        <v>-122.411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</v>
      </c>
      <c r="K403">
        <v>0</v>
      </c>
      <c r="L403">
        <v>2</v>
      </c>
      <c r="M403">
        <f>VLOOKUP(H403,AE$2:$AJ$12,6,TRUE)</f>
        <v>0</v>
      </c>
      <c r="N403">
        <f>VLOOKUP(I403,AF$2:$AJ$12,5,TRUE)</f>
        <v>0</v>
      </c>
      <c r="O403">
        <f>VLOOKUP(J403,AG$2:$AJ$12,4,TRUE)</f>
        <v>4</v>
      </c>
      <c r="P403">
        <f>VLOOKUP(K403,AH$2:$AJ$12,3,TRUE)</f>
        <v>0</v>
      </c>
      <c r="Q403">
        <f>VLOOKUP(L403,AI$2:$AJ$12,2,TRUE)</f>
        <v>1</v>
      </c>
      <c r="T403" t="str">
        <f t="shared" si="41"/>
        <v>Crimepoint.create(latitude:37.715, longitude:-122.411, drugdrink:0, misdemean:0, theft:4, violent:0, total:1, drugdrinkct:0, misdemeanct:0, theftct:2, violentct:0, totalct:2)</v>
      </c>
      <c r="U403" t="str">
        <f t="shared" si="42"/>
        <v>{location: new google.maps.LatLng(37.715, -122.411), weight: 0},</v>
      </c>
      <c r="V403" t="str">
        <f t="shared" si="37"/>
        <v>{location: new google.maps.LatLng(37.715, -122.411), weight: 0},</v>
      </c>
      <c r="W403" t="str">
        <f t="shared" si="38"/>
        <v>{location: new google.maps.LatLng(37.715, -122.411), weight: 0},</v>
      </c>
      <c r="X403" t="str">
        <f t="shared" si="39"/>
        <v>{location: new google.maps.LatLng(37.715, -122.411), weight: 0},</v>
      </c>
      <c r="Y403" t="str">
        <f t="shared" si="40"/>
        <v>{location: new google.maps.LatLng(37.715, -122.411), weight: 0},</v>
      </c>
    </row>
    <row r="404" spans="1:25" x14ac:dyDescent="0.2">
      <c r="A404">
        <v>37.715000000000003</v>
      </c>
      <c r="B404">
        <v>-122.41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4</v>
      </c>
      <c r="J404">
        <v>1</v>
      </c>
      <c r="K404">
        <v>0</v>
      </c>
      <c r="L404">
        <v>5</v>
      </c>
      <c r="M404">
        <f>VLOOKUP(H404,AE$2:$AJ$12,6,TRUE)</f>
        <v>0</v>
      </c>
      <c r="N404">
        <f>VLOOKUP(I404,AF$2:$AJ$12,5,TRUE)</f>
        <v>6</v>
      </c>
      <c r="O404">
        <f>VLOOKUP(J404,AG$2:$AJ$12,4,TRUE)</f>
        <v>3</v>
      </c>
      <c r="P404">
        <f>VLOOKUP(K404,AH$2:$AJ$12,3,TRUE)</f>
        <v>0</v>
      </c>
      <c r="Q404">
        <f>VLOOKUP(L404,AI$2:$AJ$12,2,TRUE)</f>
        <v>4</v>
      </c>
      <c r="T404" t="str">
        <f t="shared" si="41"/>
        <v>Crimepoint.create(latitude:37.715, longitude:-122.41, drugdrink:0, misdemean:6, theft:3, violent:0, total:4, drugdrinkct:0, misdemeanct:4, theftct:1, violentct:0, totalct:5)</v>
      </c>
      <c r="U404" t="str">
        <f t="shared" si="42"/>
        <v>{location: new google.maps.LatLng(37.715, -122.41), weight: 0},</v>
      </c>
      <c r="V404" t="str">
        <f t="shared" si="37"/>
        <v>{location: new google.maps.LatLng(37.715, -122.41), weight: 1},</v>
      </c>
      <c r="W404" t="str">
        <f t="shared" si="38"/>
        <v>{location: new google.maps.LatLng(37.715, -122.41), weight: 0},</v>
      </c>
      <c r="X404" t="str">
        <f t="shared" si="39"/>
        <v>{location: new google.maps.LatLng(37.715, -122.41), weight: 0},</v>
      </c>
      <c r="Y404" t="str">
        <f t="shared" si="40"/>
        <v>{location: new google.maps.LatLng(37.715, -122.41), weight: 0},</v>
      </c>
    </row>
    <row r="405" spans="1:25" x14ac:dyDescent="0.2">
      <c r="A405">
        <v>37.715000000000003</v>
      </c>
      <c r="B405">
        <v>-122.40900000000001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f>VLOOKUP(H405,AE$2:$AJ$12,6,TRUE)</f>
        <v>0</v>
      </c>
      <c r="N405">
        <f>VLOOKUP(I405,AF$2:$AJ$12,5,TRUE)</f>
        <v>2</v>
      </c>
      <c r="O405">
        <f>VLOOKUP(J405,AG$2:$AJ$12,4,TRUE)</f>
        <v>0</v>
      </c>
      <c r="P405">
        <f>VLOOKUP(K405,AH$2:$AJ$12,3,TRUE)</f>
        <v>0</v>
      </c>
      <c r="Q405">
        <f>VLOOKUP(L405,AI$2:$AJ$12,2,TRUE)</f>
        <v>0</v>
      </c>
      <c r="T405" t="str">
        <f t="shared" si="41"/>
        <v>Crimepoint.create(latitude:37.715, longitude:-122.409, drugdrink:0, misdemean:2, theft:0, violent:0, total:0, drugdrinkct:0, misdemeanct:1, theftct:0, violentct:0, totalct:1)</v>
      </c>
      <c r="U405" t="str">
        <f t="shared" si="42"/>
        <v>{location: new google.maps.LatLng(37.715, -122.409), weight: 0},</v>
      </c>
      <c r="V405" t="str">
        <f t="shared" si="37"/>
        <v>{location: new google.maps.LatLng(37.715, -122.409), weight: 0},</v>
      </c>
      <c r="W405" t="str">
        <f t="shared" si="38"/>
        <v>{location: new google.maps.LatLng(37.715, -122.409), weight: 0},</v>
      </c>
      <c r="X405" t="str">
        <f t="shared" si="39"/>
        <v>{location: new google.maps.LatLng(37.715, -122.409), weight: 0},</v>
      </c>
      <c r="Y405" t="str">
        <f t="shared" si="40"/>
        <v>{location: new google.maps.LatLng(37.715, -122.409), weight: 0},</v>
      </c>
    </row>
    <row r="406" spans="1:25" x14ac:dyDescent="0.2">
      <c r="A406">
        <v>37.715000000000003</v>
      </c>
      <c r="B406">
        <v>-122.408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3</v>
      </c>
      <c r="J406">
        <v>2</v>
      </c>
      <c r="K406">
        <v>0</v>
      </c>
      <c r="L406">
        <v>5</v>
      </c>
      <c r="M406">
        <f>VLOOKUP(H406,AE$2:$AJ$12,6,TRUE)</f>
        <v>0</v>
      </c>
      <c r="N406">
        <f>VLOOKUP(I406,AF$2:$AJ$12,5,TRUE)</f>
        <v>5</v>
      </c>
      <c r="O406">
        <f>VLOOKUP(J406,AG$2:$AJ$12,4,TRUE)</f>
        <v>4</v>
      </c>
      <c r="P406">
        <f>VLOOKUP(K406,AH$2:$AJ$12,3,TRUE)</f>
        <v>0</v>
      </c>
      <c r="Q406">
        <f>VLOOKUP(L406,AI$2:$AJ$12,2,TRUE)</f>
        <v>4</v>
      </c>
      <c r="T406" t="str">
        <f t="shared" si="41"/>
        <v>Crimepoint.create(latitude:37.715, longitude:-122.408, drugdrink:0, misdemean:5, theft:4, violent:0, total:4, drugdrinkct:0, misdemeanct:3, theftct:2, violentct:0, totalct:5)</v>
      </c>
      <c r="U406" t="str">
        <f t="shared" si="42"/>
        <v>{location: new google.maps.LatLng(37.715, -122.408), weight: 0},</v>
      </c>
      <c r="V406" t="str">
        <f t="shared" si="37"/>
        <v>{location: new google.maps.LatLng(37.715, -122.408), weight: 1},</v>
      </c>
      <c r="W406" t="str">
        <f t="shared" si="38"/>
        <v>{location: new google.maps.LatLng(37.715, -122.408), weight: 0},</v>
      </c>
      <c r="X406" t="str">
        <f t="shared" si="39"/>
        <v>{location: new google.maps.LatLng(37.715, -122.408), weight: 0},</v>
      </c>
      <c r="Y406" t="str">
        <f t="shared" si="40"/>
        <v>{location: new google.maps.LatLng(37.715, -122.408), weight: 0},</v>
      </c>
    </row>
    <row r="407" spans="1:25" x14ac:dyDescent="0.2">
      <c r="A407">
        <v>37.715000000000003</v>
      </c>
      <c r="B407">
        <v>-122.407</v>
      </c>
      <c r="C407">
        <v>0</v>
      </c>
      <c r="D407">
        <v>3</v>
      </c>
      <c r="E407">
        <v>0</v>
      </c>
      <c r="F407">
        <v>2</v>
      </c>
      <c r="G407">
        <v>1</v>
      </c>
      <c r="H407">
        <v>0</v>
      </c>
      <c r="I407">
        <v>13</v>
      </c>
      <c r="J407">
        <v>1</v>
      </c>
      <c r="K407">
        <v>3</v>
      </c>
      <c r="L407">
        <v>17</v>
      </c>
      <c r="M407">
        <f>VLOOKUP(H407,AE$2:$AJ$12,6,TRUE)</f>
        <v>0</v>
      </c>
      <c r="N407">
        <f>VLOOKUP(I407,AF$2:$AJ$12,5,TRUE)</f>
        <v>8</v>
      </c>
      <c r="O407">
        <f>VLOOKUP(J407,AG$2:$AJ$12,4,TRUE)</f>
        <v>3</v>
      </c>
      <c r="P407">
        <f>VLOOKUP(K407,AH$2:$AJ$12,3,TRUE)</f>
        <v>8</v>
      </c>
      <c r="Q407">
        <f>VLOOKUP(L407,AI$2:$AJ$12,2,TRUE)</f>
        <v>7</v>
      </c>
      <c r="T407" t="str">
        <f t="shared" si="41"/>
        <v>Crimepoint.create(latitude:37.715, longitude:-122.407, drugdrink:0, misdemean:8, theft:3, violent:8, total:7, drugdrinkct:0, misdemeanct:13, theftct:1, violentct:3, totalct:17)</v>
      </c>
      <c r="U407" t="str">
        <f t="shared" si="42"/>
        <v>{location: new google.maps.LatLng(37.715, -122.407), weight: 0},</v>
      </c>
      <c r="V407" t="str">
        <f t="shared" si="37"/>
        <v>{location: new google.maps.LatLng(37.715, -122.407), weight: 3},</v>
      </c>
      <c r="W407" t="str">
        <f t="shared" si="38"/>
        <v>{location: new google.maps.LatLng(37.715, -122.407), weight: 0},</v>
      </c>
      <c r="X407" t="str">
        <f t="shared" si="39"/>
        <v>{location: new google.maps.LatLng(37.715, -122.407), weight: 2},</v>
      </c>
      <c r="Y407" t="str">
        <f t="shared" si="40"/>
        <v>{location: new google.maps.LatLng(37.715, -122.407), weight: 1},</v>
      </c>
    </row>
    <row r="408" spans="1:25" x14ac:dyDescent="0.2">
      <c r="A408">
        <v>37.715000000000003</v>
      </c>
      <c r="B408">
        <v>-122.40600000000001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2</v>
      </c>
      <c r="K408">
        <v>1</v>
      </c>
      <c r="L408">
        <v>4</v>
      </c>
      <c r="M408">
        <f>VLOOKUP(H408,AE$2:$AJ$12,6,TRUE)</f>
        <v>0</v>
      </c>
      <c r="N408">
        <f>VLOOKUP(I408,AF$2:$AJ$12,5,TRUE)</f>
        <v>2</v>
      </c>
      <c r="O408">
        <f>VLOOKUP(J408,AG$2:$AJ$12,4,TRUE)</f>
        <v>4</v>
      </c>
      <c r="P408">
        <f>VLOOKUP(K408,AH$2:$AJ$12,3,TRUE)</f>
        <v>7</v>
      </c>
      <c r="Q408">
        <f>VLOOKUP(L408,AI$2:$AJ$12,2,TRUE)</f>
        <v>3</v>
      </c>
      <c r="T408" t="str">
        <f t="shared" si="41"/>
        <v>Crimepoint.create(latitude:37.715, longitude:-122.406, drugdrink:0, misdemean:2, theft:4, violent:7, total:3, drugdrinkct:0, misdemeanct:1, theftct:2, violentct:1, totalct:4)</v>
      </c>
      <c r="U408" t="str">
        <f t="shared" si="42"/>
        <v>{location: new google.maps.LatLng(37.715, -122.406), weight: 0},</v>
      </c>
      <c r="V408" t="str">
        <f t="shared" si="37"/>
        <v>{location: new google.maps.LatLng(37.715, -122.406), weight: 0},</v>
      </c>
      <c r="W408" t="str">
        <f t="shared" si="38"/>
        <v>{location: new google.maps.LatLng(37.715, -122.406), weight: 0},</v>
      </c>
      <c r="X408" t="str">
        <f t="shared" si="39"/>
        <v>{location: new google.maps.LatLng(37.715, -122.406), weight: 1},</v>
      </c>
      <c r="Y408" t="str">
        <f t="shared" si="40"/>
        <v>{location: new google.maps.LatLng(37.715, -122.406), weight: 0},</v>
      </c>
    </row>
    <row r="409" spans="1:25" x14ac:dyDescent="0.2">
      <c r="A409">
        <v>37.715000000000003</v>
      </c>
      <c r="B409">
        <v>-122.405</v>
      </c>
      <c r="C409">
        <v>0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3</v>
      </c>
      <c r="J409">
        <v>6</v>
      </c>
      <c r="K409">
        <v>0</v>
      </c>
      <c r="L409">
        <v>9</v>
      </c>
      <c r="M409">
        <f>VLOOKUP(H409,AE$2:$AJ$12,6,TRUE)</f>
        <v>0</v>
      </c>
      <c r="N409">
        <f>VLOOKUP(I409,AF$2:$AJ$12,5,TRUE)</f>
        <v>5</v>
      </c>
      <c r="O409">
        <f>VLOOKUP(J409,AG$2:$AJ$12,4,TRUE)</f>
        <v>7</v>
      </c>
      <c r="P409">
        <f>VLOOKUP(K409,AH$2:$AJ$12,3,TRUE)</f>
        <v>0</v>
      </c>
      <c r="Q409">
        <f>VLOOKUP(L409,AI$2:$AJ$12,2,TRUE)</f>
        <v>5</v>
      </c>
      <c r="T409" t="str">
        <f t="shared" si="41"/>
        <v>Crimepoint.create(latitude:37.715, longitude:-122.405, drugdrink:0, misdemean:5, theft:7, violent:0, total:5, drugdrinkct:0, misdemeanct:3, theftct:6, violentct:0, totalct:9)</v>
      </c>
      <c r="U409" t="str">
        <f t="shared" si="42"/>
        <v>{location: new google.maps.LatLng(37.715, -122.405), weight: 0},</v>
      </c>
      <c r="V409" t="str">
        <f t="shared" si="37"/>
        <v>{location: new google.maps.LatLng(37.715, -122.405), weight: 1},</v>
      </c>
      <c r="W409" t="str">
        <f t="shared" si="38"/>
        <v>{location: new google.maps.LatLng(37.715, -122.405), weight: 1},</v>
      </c>
      <c r="X409" t="str">
        <f t="shared" si="39"/>
        <v>{location: new google.maps.LatLng(37.715, -122.405), weight: 0},</v>
      </c>
      <c r="Y409" t="str">
        <f t="shared" si="40"/>
        <v>{location: new google.maps.LatLng(37.715, -122.405), weight: 1},</v>
      </c>
    </row>
    <row r="410" spans="1:25" x14ac:dyDescent="0.2">
      <c r="A410">
        <v>37.715000000000003</v>
      </c>
      <c r="B410">
        <v>-122.40300000000001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5</v>
      </c>
      <c r="J410">
        <v>2</v>
      </c>
      <c r="K410">
        <v>0</v>
      </c>
      <c r="L410">
        <v>7</v>
      </c>
      <c r="M410">
        <f>VLOOKUP(H410,AE$2:$AJ$12,6,TRUE)</f>
        <v>0</v>
      </c>
      <c r="N410">
        <f>VLOOKUP(I410,AF$2:$AJ$12,5,TRUE)</f>
        <v>6</v>
      </c>
      <c r="O410">
        <f>VLOOKUP(J410,AG$2:$AJ$12,4,TRUE)</f>
        <v>4</v>
      </c>
      <c r="P410">
        <f>VLOOKUP(K410,AH$2:$AJ$12,3,TRUE)</f>
        <v>0</v>
      </c>
      <c r="Q410">
        <f>VLOOKUP(L410,AI$2:$AJ$12,2,TRUE)</f>
        <v>5</v>
      </c>
      <c r="T410" t="str">
        <f t="shared" si="41"/>
        <v>Crimepoint.create(latitude:37.715, longitude:-122.403, drugdrink:0, misdemean:6, theft:4, violent:0, total:5, drugdrinkct:0, misdemeanct:5, theftct:2, violentct:0, totalct:7)</v>
      </c>
      <c r="U410" t="str">
        <f t="shared" si="42"/>
        <v>{location: new google.maps.LatLng(37.715, -122.403), weight: 0},</v>
      </c>
      <c r="V410" t="str">
        <f t="shared" si="37"/>
        <v>{location: new google.maps.LatLng(37.715, -122.403), weight: 1},</v>
      </c>
      <c r="W410" t="str">
        <f t="shared" si="38"/>
        <v>{location: new google.maps.LatLng(37.715, -122.403), weight: 0},</v>
      </c>
      <c r="X410" t="str">
        <f t="shared" si="39"/>
        <v>{location: new google.maps.LatLng(37.715, -122.403), weight: 0},</v>
      </c>
      <c r="Y410" t="str">
        <f t="shared" si="40"/>
        <v>{location: new google.maps.LatLng(37.715, -122.403), weight: 1},</v>
      </c>
    </row>
    <row r="411" spans="1:25" x14ac:dyDescent="0.2">
      <c r="A411">
        <v>37.715000000000003</v>
      </c>
      <c r="B411">
        <v>-122.402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1</v>
      </c>
      <c r="K411">
        <v>0</v>
      </c>
      <c r="L411">
        <v>6</v>
      </c>
      <c r="M411">
        <f>VLOOKUP(H411,AE$2:$AJ$12,6,TRUE)</f>
        <v>0</v>
      </c>
      <c r="N411">
        <f>VLOOKUP(I411,AF$2:$AJ$12,5,TRUE)</f>
        <v>6</v>
      </c>
      <c r="O411">
        <f>VLOOKUP(J411,AG$2:$AJ$12,4,TRUE)</f>
        <v>3</v>
      </c>
      <c r="P411">
        <f>VLOOKUP(K411,AH$2:$AJ$12,3,TRUE)</f>
        <v>0</v>
      </c>
      <c r="Q411">
        <f>VLOOKUP(L411,AI$2:$AJ$12,2,TRUE)</f>
        <v>4</v>
      </c>
      <c r="T411" t="str">
        <f t="shared" si="41"/>
        <v>Crimepoint.create(latitude:37.715, longitude:-122.402, drugdrink:0, misdemean:6, theft:3, violent:0, total:4, drugdrinkct:0, misdemeanct:5, theftct:1, violentct:0, totalct:6)</v>
      </c>
      <c r="U411" t="str">
        <f t="shared" si="42"/>
        <v>{location: new google.maps.LatLng(37.715, -122.402), weight: 0},</v>
      </c>
      <c r="V411" t="str">
        <f t="shared" si="37"/>
        <v>{location: new google.maps.LatLng(37.715, -122.402), weight: 1},</v>
      </c>
      <c r="W411" t="str">
        <f t="shared" si="38"/>
        <v>{location: new google.maps.LatLng(37.715, -122.402), weight: 0},</v>
      </c>
      <c r="X411" t="str">
        <f t="shared" si="39"/>
        <v>{location: new google.maps.LatLng(37.715, -122.402), weight: 0},</v>
      </c>
      <c r="Y411" t="str">
        <f t="shared" si="40"/>
        <v>{location: new google.maps.LatLng(37.715, -122.402), weight: 0},</v>
      </c>
    </row>
    <row r="412" spans="1:25" x14ac:dyDescent="0.2">
      <c r="A412">
        <v>37.715000000000003</v>
      </c>
      <c r="B412">
        <v>-122.401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4</v>
      </c>
      <c r="J412">
        <v>0</v>
      </c>
      <c r="K412">
        <v>2</v>
      </c>
      <c r="L412">
        <v>6</v>
      </c>
      <c r="M412">
        <f>VLOOKUP(H412,AE$2:$AJ$12,6,TRUE)</f>
        <v>0</v>
      </c>
      <c r="N412">
        <f>VLOOKUP(I412,AF$2:$AJ$12,5,TRUE)</f>
        <v>6</v>
      </c>
      <c r="O412">
        <f>VLOOKUP(J412,AG$2:$AJ$12,4,TRUE)</f>
        <v>0</v>
      </c>
      <c r="P412">
        <f>VLOOKUP(K412,AH$2:$AJ$12,3,TRUE)</f>
        <v>7</v>
      </c>
      <c r="Q412">
        <f>VLOOKUP(L412,AI$2:$AJ$12,2,TRUE)</f>
        <v>4</v>
      </c>
      <c r="T412" t="str">
        <f t="shared" si="41"/>
        <v>Crimepoint.create(latitude:37.715, longitude:-122.401, drugdrink:0, misdemean:6, theft:0, violent:7, total:4, drugdrinkct:0, misdemeanct:4, theftct:0, violentct:2, totalct:6)</v>
      </c>
      <c r="U412" t="str">
        <f t="shared" si="42"/>
        <v>{location: new google.maps.LatLng(37.715, -122.401), weight: 0},</v>
      </c>
      <c r="V412" t="str">
        <f t="shared" si="37"/>
        <v>{location: new google.maps.LatLng(37.715, -122.401), weight: 1},</v>
      </c>
      <c r="W412" t="str">
        <f t="shared" si="38"/>
        <v>{location: new google.maps.LatLng(37.715, -122.401), weight: 0},</v>
      </c>
      <c r="X412" t="str">
        <f t="shared" si="39"/>
        <v>{location: new google.maps.LatLng(37.715, -122.401), weight: 1},</v>
      </c>
      <c r="Y412" t="str">
        <f t="shared" si="40"/>
        <v>{location: new google.maps.LatLng(37.715, -122.401), weight: 0},</v>
      </c>
    </row>
    <row r="413" spans="1:25" x14ac:dyDescent="0.2">
      <c r="A413">
        <v>37.715000000000003</v>
      </c>
      <c r="B413">
        <v>-122.4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4</v>
      </c>
      <c r="K413">
        <v>0</v>
      </c>
      <c r="L413">
        <v>5</v>
      </c>
      <c r="M413">
        <f>VLOOKUP(H413,AE$2:$AJ$12,6,TRUE)</f>
        <v>0</v>
      </c>
      <c r="N413">
        <f>VLOOKUP(I413,AF$2:$AJ$12,5,TRUE)</f>
        <v>2</v>
      </c>
      <c r="O413">
        <f>VLOOKUP(J413,AG$2:$AJ$12,4,TRUE)</f>
        <v>6</v>
      </c>
      <c r="P413">
        <f>VLOOKUP(K413,AH$2:$AJ$12,3,TRUE)</f>
        <v>0</v>
      </c>
      <c r="Q413">
        <f>VLOOKUP(L413,AI$2:$AJ$12,2,TRUE)</f>
        <v>4</v>
      </c>
      <c r="T413" t="str">
        <f t="shared" si="41"/>
        <v>Crimepoint.create(latitude:37.715, longitude:-122.4, drugdrink:0, misdemean:2, theft:6, violent:0, total:4, drugdrinkct:0, misdemeanct:1, theftct:4, violentct:0, totalct:5)</v>
      </c>
      <c r="U413" t="str">
        <f t="shared" si="42"/>
        <v>{location: new google.maps.LatLng(37.715, -122.4), weight: 0},</v>
      </c>
      <c r="V413" t="str">
        <f t="shared" si="37"/>
        <v>{location: new google.maps.LatLng(37.715, -122.4), weight: 0},</v>
      </c>
      <c r="W413" t="str">
        <f t="shared" si="38"/>
        <v>{location: new google.maps.LatLng(37.715, -122.4), weight: 1},</v>
      </c>
      <c r="X413" t="str">
        <f t="shared" si="39"/>
        <v>{location: new google.maps.LatLng(37.715, -122.4), weight: 0},</v>
      </c>
      <c r="Y413" t="str">
        <f t="shared" si="40"/>
        <v>{location: new google.maps.LatLng(37.715, -122.4), weight: 0},</v>
      </c>
    </row>
    <row r="414" spans="1:25" x14ac:dyDescent="0.2">
      <c r="A414">
        <v>37.715000000000003</v>
      </c>
      <c r="B414">
        <v>-122.399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5</v>
      </c>
      <c r="K414">
        <v>0</v>
      </c>
      <c r="L414">
        <v>5</v>
      </c>
      <c r="M414">
        <f>VLOOKUP(H414,AE$2:$AJ$12,6,TRUE)</f>
        <v>0</v>
      </c>
      <c r="N414">
        <f>VLOOKUP(I414,AF$2:$AJ$12,5,TRUE)</f>
        <v>0</v>
      </c>
      <c r="O414">
        <f>VLOOKUP(J414,AG$2:$AJ$12,4,TRUE)</f>
        <v>7</v>
      </c>
      <c r="P414">
        <f>VLOOKUP(K414,AH$2:$AJ$12,3,TRUE)</f>
        <v>0</v>
      </c>
      <c r="Q414">
        <f>VLOOKUP(L414,AI$2:$AJ$12,2,TRUE)</f>
        <v>4</v>
      </c>
      <c r="T414" t="str">
        <f t="shared" si="41"/>
        <v>Crimepoint.create(latitude:37.715, longitude:-122.399, drugdrink:0, misdemean:0, theft:7, violent:0, total:4, drugdrinkct:0, misdemeanct:0, theftct:5, violentct:0, totalct:5)</v>
      </c>
      <c r="U414" t="str">
        <f t="shared" si="42"/>
        <v>{location: new google.maps.LatLng(37.715, -122.399), weight: 0},</v>
      </c>
      <c r="V414" t="str">
        <f t="shared" si="37"/>
        <v>{location: new google.maps.LatLng(37.715, -122.399), weight: 0},</v>
      </c>
      <c r="W414" t="str">
        <f t="shared" si="38"/>
        <v>{location: new google.maps.LatLng(37.715, -122.399), weight: 1},</v>
      </c>
      <c r="X414" t="str">
        <f t="shared" si="39"/>
        <v>{location: new google.maps.LatLng(37.715, -122.399), weight: 0},</v>
      </c>
      <c r="Y414" t="str">
        <f t="shared" si="40"/>
        <v>{location: new google.maps.LatLng(37.715, -122.399), weight: 0},</v>
      </c>
    </row>
    <row r="415" spans="1:25" x14ac:dyDescent="0.2">
      <c r="A415">
        <v>37.715000000000003</v>
      </c>
      <c r="B415">
        <v>-122.389</v>
      </c>
      <c r="C415">
        <v>0</v>
      </c>
      <c r="D415">
        <v>0</v>
      </c>
      <c r="E415">
        <v>1</v>
      </c>
      <c r="F415">
        <v>2</v>
      </c>
      <c r="G415">
        <v>1</v>
      </c>
      <c r="H415">
        <v>0</v>
      </c>
      <c r="I415">
        <v>1</v>
      </c>
      <c r="J415">
        <v>5</v>
      </c>
      <c r="K415">
        <v>3</v>
      </c>
      <c r="L415">
        <v>9</v>
      </c>
      <c r="M415">
        <f>VLOOKUP(H415,AE$2:$AJ$12,6,TRUE)</f>
        <v>0</v>
      </c>
      <c r="N415">
        <f>VLOOKUP(I415,AF$2:$AJ$12,5,TRUE)</f>
        <v>2</v>
      </c>
      <c r="O415">
        <f>VLOOKUP(J415,AG$2:$AJ$12,4,TRUE)</f>
        <v>7</v>
      </c>
      <c r="P415">
        <f>VLOOKUP(K415,AH$2:$AJ$12,3,TRUE)</f>
        <v>8</v>
      </c>
      <c r="Q415">
        <f>VLOOKUP(L415,AI$2:$AJ$12,2,TRUE)</f>
        <v>5</v>
      </c>
      <c r="T415" t="str">
        <f t="shared" si="41"/>
        <v>Crimepoint.create(latitude:37.715, longitude:-122.389, drugdrink:0, misdemean:2, theft:7, violent:8, total:5, drugdrinkct:0, misdemeanct:1, theftct:5, violentct:3, totalct:9)</v>
      </c>
      <c r="U415" t="str">
        <f t="shared" si="42"/>
        <v>{location: new google.maps.LatLng(37.715, -122.389), weight: 0},</v>
      </c>
      <c r="V415" t="str">
        <f t="shared" si="37"/>
        <v>{location: new google.maps.LatLng(37.715, -122.389), weight: 0},</v>
      </c>
      <c r="W415" t="str">
        <f t="shared" si="38"/>
        <v>{location: new google.maps.LatLng(37.715, -122.389), weight: 1},</v>
      </c>
      <c r="X415" t="str">
        <f t="shared" si="39"/>
        <v>{location: new google.maps.LatLng(37.715, -122.389), weight: 2},</v>
      </c>
      <c r="Y415" t="str">
        <f t="shared" si="40"/>
        <v>{location: new google.maps.LatLng(37.715, -122.389), weight: 1},</v>
      </c>
    </row>
    <row r="416" spans="1:25" x14ac:dyDescent="0.2">
      <c r="A416">
        <v>37.716000000000001</v>
      </c>
      <c r="B416">
        <v>-122.485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2</v>
      </c>
      <c r="M416">
        <f>VLOOKUP(H416,AE$2:$AJ$12,6,TRUE)</f>
        <v>0</v>
      </c>
      <c r="N416">
        <f>VLOOKUP(I416,AF$2:$AJ$12,5,TRUE)</f>
        <v>2</v>
      </c>
      <c r="O416">
        <f>VLOOKUP(J416,AG$2:$AJ$12,4,TRUE)</f>
        <v>3</v>
      </c>
      <c r="P416">
        <f>VLOOKUP(K416,AH$2:$AJ$12,3,TRUE)</f>
        <v>0</v>
      </c>
      <c r="Q416">
        <f>VLOOKUP(L416,AI$2:$AJ$12,2,TRUE)</f>
        <v>1</v>
      </c>
      <c r="T416" t="str">
        <f t="shared" si="41"/>
        <v>Crimepoint.create(latitude:37.716, longitude:-122.485, drugdrink:0, misdemean:2, theft:3, violent:0, total:1, drugdrinkct:0, misdemeanct:1, theftct:1, violentct:0, totalct:2)</v>
      </c>
      <c r="U416" t="str">
        <f t="shared" si="42"/>
        <v>{location: new google.maps.LatLng(37.716, -122.485), weight: 0},</v>
      </c>
      <c r="V416" t="str">
        <f t="shared" si="37"/>
        <v>{location: new google.maps.LatLng(37.716, -122.485), weight: 0},</v>
      </c>
      <c r="W416" t="str">
        <f t="shared" si="38"/>
        <v>{location: new google.maps.LatLng(37.716, -122.485), weight: 0},</v>
      </c>
      <c r="X416" t="str">
        <f t="shared" si="39"/>
        <v>{location: new google.maps.LatLng(37.716, -122.485), weight: 0},</v>
      </c>
      <c r="Y416" t="str">
        <f t="shared" si="40"/>
        <v>{location: new google.maps.LatLng(37.716, -122.485), weight: 0},</v>
      </c>
    </row>
    <row r="417" spans="1:25" x14ac:dyDescent="0.2">
      <c r="A417">
        <v>37.716000000000001</v>
      </c>
      <c r="B417">
        <v>-122.48399999999999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5</v>
      </c>
      <c r="K417">
        <v>0</v>
      </c>
      <c r="L417">
        <v>6</v>
      </c>
      <c r="M417">
        <f>VLOOKUP(H417,AE$2:$AJ$12,6,TRUE)</f>
        <v>0</v>
      </c>
      <c r="N417">
        <f>VLOOKUP(I417,AF$2:$AJ$12,5,TRUE)</f>
        <v>2</v>
      </c>
      <c r="O417">
        <f>VLOOKUP(J417,AG$2:$AJ$12,4,TRUE)</f>
        <v>7</v>
      </c>
      <c r="P417">
        <f>VLOOKUP(K417,AH$2:$AJ$12,3,TRUE)</f>
        <v>0</v>
      </c>
      <c r="Q417">
        <f>VLOOKUP(L417,AI$2:$AJ$12,2,TRUE)</f>
        <v>4</v>
      </c>
      <c r="T417" t="str">
        <f t="shared" si="41"/>
        <v>Crimepoint.create(latitude:37.716, longitude:-122.484, drugdrink:0, misdemean:2, theft:7, violent:0, total:4, drugdrinkct:0, misdemeanct:1, theftct:5, violentct:0, totalct:6)</v>
      </c>
      <c r="U417" t="str">
        <f t="shared" si="42"/>
        <v>{location: new google.maps.LatLng(37.716, -122.484), weight: 0},</v>
      </c>
      <c r="V417" t="str">
        <f t="shared" si="37"/>
        <v>{location: new google.maps.LatLng(37.716, -122.484), weight: 0},</v>
      </c>
      <c r="W417" t="str">
        <f t="shared" si="38"/>
        <v>{location: new google.maps.LatLng(37.716, -122.484), weight: 1},</v>
      </c>
      <c r="X417" t="str">
        <f t="shared" si="39"/>
        <v>{location: new google.maps.LatLng(37.716, -122.484), weight: 0},</v>
      </c>
      <c r="Y417" t="str">
        <f t="shared" si="40"/>
        <v>{location: new google.maps.LatLng(37.716, -122.484), weight: 0},</v>
      </c>
    </row>
    <row r="418" spans="1:25" x14ac:dyDescent="0.2">
      <c r="A418">
        <v>37.716000000000001</v>
      </c>
      <c r="B418">
        <v>-122.483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</v>
      </c>
      <c r="K418">
        <v>0</v>
      </c>
      <c r="L418">
        <v>3</v>
      </c>
      <c r="M418">
        <f>VLOOKUP(H418,AE$2:$AJ$12,6,TRUE)</f>
        <v>0</v>
      </c>
      <c r="N418">
        <f>VLOOKUP(I418,AF$2:$AJ$12,5,TRUE)</f>
        <v>2</v>
      </c>
      <c r="O418">
        <f>VLOOKUP(J418,AG$2:$AJ$12,4,TRUE)</f>
        <v>4</v>
      </c>
      <c r="P418">
        <f>VLOOKUP(K418,AH$2:$AJ$12,3,TRUE)</f>
        <v>0</v>
      </c>
      <c r="Q418">
        <f>VLOOKUP(L418,AI$2:$AJ$12,2,TRUE)</f>
        <v>2</v>
      </c>
      <c r="T418" t="str">
        <f t="shared" si="41"/>
        <v>Crimepoint.create(latitude:37.716, longitude:-122.483, drugdrink:0, misdemean:2, theft:4, violent:0, total:2, drugdrinkct:0, misdemeanct:1, theftct:2, violentct:0, totalct:3)</v>
      </c>
      <c r="U418" t="str">
        <f t="shared" si="42"/>
        <v>{location: new google.maps.LatLng(37.716, -122.483), weight: 0},</v>
      </c>
      <c r="V418" t="str">
        <f t="shared" si="37"/>
        <v>{location: new google.maps.LatLng(37.716, -122.483), weight: 0},</v>
      </c>
      <c r="W418" t="str">
        <f t="shared" si="38"/>
        <v>{location: new google.maps.LatLng(37.716, -122.483), weight: 0},</v>
      </c>
      <c r="X418" t="str">
        <f t="shared" si="39"/>
        <v>{location: new google.maps.LatLng(37.716, -122.483), weight: 0},</v>
      </c>
      <c r="Y418" t="str">
        <f t="shared" si="40"/>
        <v>{location: new google.maps.LatLng(37.716, -122.483), weight: 0},</v>
      </c>
    </row>
    <row r="419" spans="1:25" x14ac:dyDescent="0.2">
      <c r="A419">
        <v>37.716000000000001</v>
      </c>
      <c r="B419">
        <v>-122.482</v>
      </c>
      <c r="C419">
        <v>0</v>
      </c>
      <c r="D419">
        <v>2</v>
      </c>
      <c r="E419">
        <v>1</v>
      </c>
      <c r="F419">
        <v>1</v>
      </c>
      <c r="G419">
        <v>1</v>
      </c>
      <c r="H419">
        <v>0</v>
      </c>
      <c r="I419">
        <v>9</v>
      </c>
      <c r="J419">
        <v>5</v>
      </c>
      <c r="K419">
        <v>1</v>
      </c>
      <c r="L419">
        <v>15</v>
      </c>
      <c r="M419">
        <f>VLOOKUP(H419,AE$2:$AJ$12,6,TRUE)</f>
        <v>0</v>
      </c>
      <c r="N419">
        <f>VLOOKUP(I419,AF$2:$AJ$12,5,TRUE)</f>
        <v>7</v>
      </c>
      <c r="O419">
        <f>VLOOKUP(J419,AG$2:$AJ$12,4,TRUE)</f>
        <v>7</v>
      </c>
      <c r="P419">
        <f>VLOOKUP(K419,AH$2:$AJ$12,3,TRUE)</f>
        <v>7</v>
      </c>
      <c r="Q419">
        <f>VLOOKUP(L419,AI$2:$AJ$12,2,TRUE)</f>
        <v>7</v>
      </c>
      <c r="T419" t="str">
        <f t="shared" si="41"/>
        <v>Crimepoint.create(latitude:37.716, longitude:-122.482, drugdrink:0, misdemean:7, theft:7, violent:7, total:7, drugdrinkct:0, misdemeanct:9, theftct:5, violentct:1, totalct:15)</v>
      </c>
      <c r="U419" t="str">
        <f t="shared" si="42"/>
        <v>{location: new google.maps.LatLng(37.716, -122.482), weight: 0},</v>
      </c>
      <c r="V419" t="str">
        <f t="shared" si="37"/>
        <v>{location: new google.maps.LatLng(37.716, -122.482), weight: 2},</v>
      </c>
      <c r="W419" t="str">
        <f t="shared" si="38"/>
        <v>{location: new google.maps.LatLng(37.716, -122.482), weight: 1},</v>
      </c>
      <c r="X419" t="str">
        <f t="shared" si="39"/>
        <v>{location: new google.maps.LatLng(37.716, -122.482), weight: 1},</v>
      </c>
      <c r="Y419" t="str">
        <f t="shared" si="40"/>
        <v>{location: new google.maps.LatLng(37.716, -122.482), weight: 1},</v>
      </c>
    </row>
    <row r="420" spans="1:25" x14ac:dyDescent="0.2">
      <c r="A420">
        <v>37.716000000000001</v>
      </c>
      <c r="B420">
        <v>-122.48099999999999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2</v>
      </c>
      <c r="J420">
        <v>6</v>
      </c>
      <c r="K420">
        <v>0</v>
      </c>
      <c r="L420">
        <v>8</v>
      </c>
      <c r="M420">
        <f>VLOOKUP(H420,AE$2:$AJ$12,6,TRUE)</f>
        <v>0</v>
      </c>
      <c r="N420">
        <f>VLOOKUP(I420,AF$2:$AJ$12,5,TRUE)</f>
        <v>4</v>
      </c>
      <c r="O420">
        <f>VLOOKUP(J420,AG$2:$AJ$12,4,TRUE)</f>
        <v>7</v>
      </c>
      <c r="P420">
        <f>VLOOKUP(K420,AH$2:$AJ$12,3,TRUE)</f>
        <v>0</v>
      </c>
      <c r="Q420">
        <f>VLOOKUP(L420,AI$2:$AJ$12,2,TRUE)</f>
        <v>5</v>
      </c>
      <c r="T420" t="str">
        <f t="shared" si="41"/>
        <v>Crimepoint.create(latitude:37.716, longitude:-122.481, drugdrink:0, misdemean:4, theft:7, violent:0, total:5, drugdrinkct:0, misdemeanct:2, theftct:6, violentct:0, totalct:8)</v>
      </c>
      <c r="U420" t="str">
        <f t="shared" si="42"/>
        <v>{location: new google.maps.LatLng(37.716, -122.481), weight: 0},</v>
      </c>
      <c r="V420" t="str">
        <f t="shared" si="37"/>
        <v>{location: new google.maps.LatLng(37.716, -122.481), weight: 0},</v>
      </c>
      <c r="W420" t="str">
        <f t="shared" si="38"/>
        <v>{location: new google.maps.LatLng(37.716, -122.481), weight: 1},</v>
      </c>
      <c r="X420" t="str">
        <f t="shared" si="39"/>
        <v>{location: new google.maps.LatLng(37.716, -122.481), weight: 0},</v>
      </c>
      <c r="Y420" t="str">
        <f t="shared" si="40"/>
        <v>{location: new google.maps.LatLng(37.716, -122.481), weight: 1},</v>
      </c>
    </row>
    <row r="421" spans="1:25" x14ac:dyDescent="0.2">
      <c r="A421">
        <v>37.716000000000001</v>
      </c>
      <c r="B421">
        <v>-122.48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4</v>
      </c>
      <c r="J421">
        <v>1</v>
      </c>
      <c r="K421">
        <v>1</v>
      </c>
      <c r="L421">
        <v>6</v>
      </c>
      <c r="M421">
        <f>VLOOKUP(H421,AE$2:$AJ$12,6,TRUE)</f>
        <v>0</v>
      </c>
      <c r="N421">
        <f>VLOOKUP(I421,AF$2:$AJ$12,5,TRUE)</f>
        <v>6</v>
      </c>
      <c r="O421">
        <f>VLOOKUP(J421,AG$2:$AJ$12,4,TRUE)</f>
        <v>3</v>
      </c>
      <c r="P421">
        <f>VLOOKUP(K421,AH$2:$AJ$12,3,TRUE)</f>
        <v>7</v>
      </c>
      <c r="Q421">
        <f>VLOOKUP(L421,AI$2:$AJ$12,2,TRUE)</f>
        <v>4</v>
      </c>
      <c r="T421" t="str">
        <f t="shared" si="41"/>
        <v>Crimepoint.create(latitude:37.716, longitude:-122.48, drugdrink:0, misdemean:6, theft:3, violent:7, total:4, drugdrinkct:0, misdemeanct:4, theftct:1, violentct:1, totalct:6)</v>
      </c>
      <c r="U421" t="str">
        <f t="shared" si="42"/>
        <v>{location: new google.maps.LatLng(37.716, -122.48), weight: 0},</v>
      </c>
      <c r="V421" t="str">
        <f t="shared" si="37"/>
        <v>{location: new google.maps.LatLng(37.716, -122.48), weight: 1},</v>
      </c>
      <c r="W421" t="str">
        <f t="shared" si="38"/>
        <v>{location: new google.maps.LatLng(37.716, -122.48), weight: 0},</v>
      </c>
      <c r="X421" t="str">
        <f t="shared" si="39"/>
        <v>{location: new google.maps.LatLng(37.716, -122.48), weight: 1},</v>
      </c>
      <c r="Y421" t="str">
        <f t="shared" si="40"/>
        <v>{location: new google.maps.LatLng(37.716, -122.48), weight: 0},</v>
      </c>
    </row>
    <row r="422" spans="1:25" x14ac:dyDescent="0.2">
      <c r="A422">
        <v>37.716000000000001</v>
      </c>
      <c r="B422">
        <v>-122.479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2</v>
      </c>
      <c r="K422">
        <v>0</v>
      </c>
      <c r="L422">
        <v>4</v>
      </c>
      <c r="M422">
        <f>VLOOKUP(H422,AE$2:$AJ$12,6,TRUE)</f>
        <v>0</v>
      </c>
      <c r="N422">
        <f>VLOOKUP(I422,AF$2:$AJ$12,5,TRUE)</f>
        <v>4</v>
      </c>
      <c r="O422">
        <f>VLOOKUP(J422,AG$2:$AJ$12,4,TRUE)</f>
        <v>4</v>
      </c>
      <c r="P422">
        <f>VLOOKUP(K422,AH$2:$AJ$12,3,TRUE)</f>
        <v>0</v>
      </c>
      <c r="Q422">
        <f>VLOOKUP(L422,AI$2:$AJ$12,2,TRUE)</f>
        <v>3</v>
      </c>
      <c r="T422" t="str">
        <f t="shared" si="41"/>
        <v>Crimepoint.create(latitude:37.716, longitude:-122.479, drugdrink:0, misdemean:4, theft:4, violent:0, total:3, drugdrinkct:0, misdemeanct:2, theftct:2, violentct:0, totalct:4)</v>
      </c>
      <c r="U422" t="str">
        <f t="shared" si="42"/>
        <v>{location: new google.maps.LatLng(37.716, -122.479), weight: 0},</v>
      </c>
      <c r="V422" t="str">
        <f t="shared" si="37"/>
        <v>{location: new google.maps.LatLng(37.716, -122.479), weight: 0},</v>
      </c>
      <c r="W422" t="str">
        <f t="shared" si="38"/>
        <v>{location: new google.maps.LatLng(37.716, -122.479), weight: 0},</v>
      </c>
      <c r="X422" t="str">
        <f t="shared" si="39"/>
        <v>{location: new google.maps.LatLng(37.716, -122.479), weight: 0},</v>
      </c>
      <c r="Y422" t="str">
        <f t="shared" si="40"/>
        <v>{location: new google.maps.LatLng(37.716, -122.479), weight: 0},</v>
      </c>
    </row>
    <row r="423" spans="1:25" x14ac:dyDescent="0.2">
      <c r="A423">
        <v>37.716000000000001</v>
      </c>
      <c r="B423">
        <v>-122.47799999999999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1</v>
      </c>
      <c r="J423">
        <v>7</v>
      </c>
      <c r="K423">
        <v>0</v>
      </c>
      <c r="L423">
        <v>8</v>
      </c>
      <c r="M423">
        <f>VLOOKUP(H423,AE$2:$AJ$12,6,TRUE)</f>
        <v>0</v>
      </c>
      <c r="N423">
        <f>VLOOKUP(I423,AF$2:$AJ$12,5,TRUE)</f>
        <v>2</v>
      </c>
      <c r="O423">
        <f>VLOOKUP(J423,AG$2:$AJ$12,4,TRUE)</f>
        <v>7</v>
      </c>
      <c r="P423">
        <f>VLOOKUP(K423,AH$2:$AJ$12,3,TRUE)</f>
        <v>0</v>
      </c>
      <c r="Q423">
        <f>VLOOKUP(L423,AI$2:$AJ$12,2,TRUE)</f>
        <v>5</v>
      </c>
      <c r="T423" t="str">
        <f t="shared" si="41"/>
        <v>Crimepoint.create(latitude:37.716, longitude:-122.478, drugdrink:0, misdemean:2, theft:7, violent:0, total:5, drugdrinkct:0, misdemeanct:1, theftct:7, violentct:0, totalct:8)</v>
      </c>
      <c r="U423" t="str">
        <f t="shared" si="42"/>
        <v>{location: new google.maps.LatLng(37.716, -122.478), weight: 0},</v>
      </c>
      <c r="V423" t="str">
        <f t="shared" si="37"/>
        <v>{location: new google.maps.LatLng(37.716, -122.478), weight: 0},</v>
      </c>
      <c r="W423" t="str">
        <f t="shared" si="38"/>
        <v>{location: new google.maps.LatLng(37.716, -122.478), weight: 1},</v>
      </c>
      <c r="X423" t="str">
        <f t="shared" si="39"/>
        <v>{location: new google.maps.LatLng(37.716, -122.478), weight: 0},</v>
      </c>
      <c r="Y423" t="str">
        <f t="shared" si="40"/>
        <v>{location: new google.maps.LatLng(37.716, -122.478), weight: 1},</v>
      </c>
    </row>
    <row r="424" spans="1:25" x14ac:dyDescent="0.2">
      <c r="A424">
        <v>37.716000000000001</v>
      </c>
      <c r="B424">
        <v>-122.477</v>
      </c>
      <c r="C424">
        <v>0</v>
      </c>
      <c r="D424">
        <v>1</v>
      </c>
      <c r="E424">
        <v>1</v>
      </c>
      <c r="F424">
        <v>4</v>
      </c>
      <c r="G424">
        <v>1</v>
      </c>
      <c r="H424">
        <v>0</v>
      </c>
      <c r="I424">
        <v>4</v>
      </c>
      <c r="J424">
        <v>7</v>
      </c>
      <c r="K424">
        <v>6</v>
      </c>
      <c r="L424">
        <v>17</v>
      </c>
      <c r="M424">
        <f>VLOOKUP(H424,AE$2:$AJ$12,6,TRUE)</f>
        <v>0</v>
      </c>
      <c r="N424">
        <f>VLOOKUP(I424,AF$2:$AJ$12,5,TRUE)</f>
        <v>6</v>
      </c>
      <c r="O424">
        <f>VLOOKUP(J424,AG$2:$AJ$12,4,TRUE)</f>
        <v>7</v>
      </c>
      <c r="P424">
        <f>VLOOKUP(K424,AH$2:$AJ$12,3,TRUE)</f>
        <v>9</v>
      </c>
      <c r="Q424">
        <f>VLOOKUP(L424,AI$2:$AJ$12,2,TRUE)</f>
        <v>7</v>
      </c>
      <c r="T424" t="str">
        <f t="shared" si="41"/>
        <v>Crimepoint.create(latitude:37.716, longitude:-122.477, drugdrink:0, misdemean:6, theft:7, violent:9, total:7, drugdrinkct:0, misdemeanct:4, theftct:7, violentct:6, totalct:17)</v>
      </c>
      <c r="U424" t="str">
        <f t="shared" si="42"/>
        <v>{location: new google.maps.LatLng(37.716, -122.477), weight: 0},</v>
      </c>
      <c r="V424" t="str">
        <f t="shared" si="37"/>
        <v>{location: new google.maps.LatLng(37.716, -122.477), weight: 1},</v>
      </c>
      <c r="W424" t="str">
        <f t="shared" si="38"/>
        <v>{location: new google.maps.LatLng(37.716, -122.477), weight: 1},</v>
      </c>
      <c r="X424" t="str">
        <f t="shared" si="39"/>
        <v>{location: new google.maps.LatLng(37.716, -122.477), weight: 4},</v>
      </c>
      <c r="Y424" t="str">
        <f t="shared" si="40"/>
        <v>{location: new google.maps.LatLng(37.716, -122.477), weight: 1},</v>
      </c>
    </row>
    <row r="425" spans="1:25" x14ac:dyDescent="0.2">
      <c r="A425">
        <v>37.716000000000001</v>
      </c>
      <c r="B425">
        <v>-122.47499999999999</v>
      </c>
      <c r="C425">
        <v>1</v>
      </c>
      <c r="D425">
        <v>2</v>
      </c>
      <c r="E425">
        <v>0</v>
      </c>
      <c r="F425">
        <v>2</v>
      </c>
      <c r="G425">
        <v>1</v>
      </c>
      <c r="H425">
        <v>1</v>
      </c>
      <c r="I425">
        <v>9</v>
      </c>
      <c r="J425">
        <v>3</v>
      </c>
      <c r="K425">
        <v>3</v>
      </c>
      <c r="L425">
        <v>16</v>
      </c>
      <c r="M425">
        <f>VLOOKUP(H425,AE$2:$AJ$12,6,TRUE)</f>
        <v>8</v>
      </c>
      <c r="N425">
        <f>VLOOKUP(I425,AF$2:$AJ$12,5,TRUE)</f>
        <v>7</v>
      </c>
      <c r="O425">
        <f>VLOOKUP(J425,AG$2:$AJ$12,4,TRUE)</f>
        <v>5</v>
      </c>
      <c r="P425">
        <f>VLOOKUP(K425,AH$2:$AJ$12,3,TRUE)</f>
        <v>8</v>
      </c>
      <c r="Q425">
        <f>VLOOKUP(L425,AI$2:$AJ$12,2,TRUE)</f>
        <v>7</v>
      </c>
      <c r="T425" t="str">
        <f t="shared" si="41"/>
        <v>Crimepoint.create(latitude:37.716, longitude:-122.475, drugdrink:8, misdemean:7, theft:5, violent:8, total:7, drugdrinkct:1, misdemeanct:9, theftct:3, violentct:3, totalct:16)</v>
      </c>
      <c r="U425" t="str">
        <f t="shared" si="42"/>
        <v>{location: new google.maps.LatLng(37.716, -122.475), weight: 1},</v>
      </c>
      <c r="V425" t="str">
        <f t="shared" si="37"/>
        <v>{location: new google.maps.LatLng(37.716, -122.475), weight: 2},</v>
      </c>
      <c r="W425" t="str">
        <f t="shared" si="38"/>
        <v>{location: new google.maps.LatLng(37.716, -122.475), weight: 0},</v>
      </c>
      <c r="X425" t="str">
        <f t="shared" si="39"/>
        <v>{location: new google.maps.LatLng(37.716, -122.475), weight: 2},</v>
      </c>
      <c r="Y425" t="str">
        <f t="shared" si="40"/>
        <v>{location: new google.maps.LatLng(37.716, -122.475), weight: 1},</v>
      </c>
    </row>
    <row r="426" spans="1:25" x14ac:dyDescent="0.2">
      <c r="A426">
        <v>37.716000000000001</v>
      </c>
      <c r="B426">
        <v>-122.474</v>
      </c>
      <c r="C426">
        <v>0</v>
      </c>
      <c r="D426">
        <v>4</v>
      </c>
      <c r="E426">
        <v>1</v>
      </c>
      <c r="F426">
        <v>6</v>
      </c>
      <c r="G426">
        <v>3</v>
      </c>
      <c r="H426">
        <v>0</v>
      </c>
      <c r="I426">
        <v>20</v>
      </c>
      <c r="J426">
        <v>9</v>
      </c>
      <c r="K426">
        <v>8</v>
      </c>
      <c r="L426">
        <v>37</v>
      </c>
      <c r="M426">
        <f>VLOOKUP(H426,AE$2:$AJ$12,6,TRUE)</f>
        <v>0</v>
      </c>
      <c r="N426">
        <f>VLOOKUP(I426,AF$2:$AJ$12,5,TRUE)</f>
        <v>9</v>
      </c>
      <c r="O426">
        <f>VLOOKUP(J426,AG$2:$AJ$12,4,TRUE)</f>
        <v>8</v>
      </c>
      <c r="P426">
        <f>VLOOKUP(K426,AH$2:$AJ$12,3,TRUE)</f>
        <v>9</v>
      </c>
      <c r="Q426">
        <f>VLOOKUP(L426,AI$2:$AJ$12,2,TRUE)</f>
        <v>8</v>
      </c>
      <c r="T426" t="str">
        <f t="shared" si="41"/>
        <v>Crimepoint.create(latitude:37.716, longitude:-122.474, drugdrink:0, misdemean:9, theft:8, violent:9, total:8, drugdrinkct:0, misdemeanct:20, theftct:9, violentct:8, totalct:37)</v>
      </c>
      <c r="U426" t="str">
        <f t="shared" si="42"/>
        <v>{location: new google.maps.LatLng(37.716, -122.474), weight: 0},</v>
      </c>
      <c r="V426" t="str">
        <f t="shared" si="37"/>
        <v>{location: new google.maps.LatLng(37.716, -122.474), weight: 4},</v>
      </c>
      <c r="W426" t="str">
        <f t="shared" si="38"/>
        <v>{location: new google.maps.LatLng(37.716, -122.474), weight: 1},</v>
      </c>
      <c r="X426" t="str">
        <f t="shared" si="39"/>
        <v>{location: new google.maps.LatLng(37.716, -122.474), weight: 6},</v>
      </c>
      <c r="Y426" t="str">
        <f t="shared" si="40"/>
        <v>{location: new google.maps.LatLng(37.716, -122.474), weight: 3},</v>
      </c>
    </row>
    <row r="427" spans="1:25" x14ac:dyDescent="0.2">
      <c r="A427">
        <v>37.716000000000001</v>
      </c>
      <c r="B427">
        <v>-122.47199999999999</v>
      </c>
      <c r="C427">
        <v>0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3</v>
      </c>
      <c r="J427">
        <v>0</v>
      </c>
      <c r="K427">
        <v>1</v>
      </c>
      <c r="L427">
        <v>4</v>
      </c>
      <c r="M427">
        <f>VLOOKUP(H427,AE$2:$AJ$12,6,TRUE)</f>
        <v>0</v>
      </c>
      <c r="N427">
        <f>VLOOKUP(I427,AF$2:$AJ$12,5,TRUE)</f>
        <v>5</v>
      </c>
      <c r="O427">
        <f>VLOOKUP(J427,AG$2:$AJ$12,4,TRUE)</f>
        <v>0</v>
      </c>
      <c r="P427">
        <f>VLOOKUP(K427,AH$2:$AJ$12,3,TRUE)</f>
        <v>7</v>
      </c>
      <c r="Q427">
        <f>VLOOKUP(L427,AI$2:$AJ$12,2,TRUE)</f>
        <v>3</v>
      </c>
      <c r="T427" t="str">
        <f t="shared" si="41"/>
        <v>Crimepoint.create(latitude:37.716, longitude:-122.472, drugdrink:0, misdemean:5, theft:0, violent:7, total:3, drugdrinkct:0, misdemeanct:3, theftct:0, violentct:1, totalct:4)</v>
      </c>
      <c r="U427" t="str">
        <f t="shared" si="42"/>
        <v>{location: new google.maps.LatLng(37.716, -122.472), weight: 0},</v>
      </c>
      <c r="V427" t="str">
        <f t="shared" si="37"/>
        <v>{location: new google.maps.LatLng(37.716, -122.472), weight: 1},</v>
      </c>
      <c r="W427" t="str">
        <f t="shared" si="38"/>
        <v>{location: new google.maps.LatLng(37.716, -122.472), weight: 0},</v>
      </c>
      <c r="X427" t="str">
        <f t="shared" si="39"/>
        <v>{location: new google.maps.LatLng(37.716, -122.472), weight: 1},</v>
      </c>
      <c r="Y427" t="str">
        <f t="shared" si="40"/>
        <v>{location: new google.maps.LatLng(37.716, -122.472), weight: 0},</v>
      </c>
    </row>
    <row r="428" spans="1:25" x14ac:dyDescent="0.2">
      <c r="A428">
        <v>37.716000000000001</v>
      </c>
      <c r="B428">
        <v>-122.471</v>
      </c>
      <c r="C428">
        <v>0</v>
      </c>
      <c r="D428">
        <v>1</v>
      </c>
      <c r="E428">
        <v>1</v>
      </c>
      <c r="F428">
        <v>0</v>
      </c>
      <c r="G428">
        <v>1</v>
      </c>
      <c r="H428">
        <v>0</v>
      </c>
      <c r="I428">
        <v>4</v>
      </c>
      <c r="J428">
        <v>4</v>
      </c>
      <c r="K428">
        <v>0</v>
      </c>
      <c r="L428">
        <v>8</v>
      </c>
      <c r="M428">
        <f>VLOOKUP(H428,AE$2:$AJ$12,6,TRUE)</f>
        <v>0</v>
      </c>
      <c r="N428">
        <f>VLOOKUP(I428,AF$2:$AJ$12,5,TRUE)</f>
        <v>6</v>
      </c>
      <c r="O428">
        <f>VLOOKUP(J428,AG$2:$AJ$12,4,TRUE)</f>
        <v>6</v>
      </c>
      <c r="P428">
        <f>VLOOKUP(K428,AH$2:$AJ$12,3,TRUE)</f>
        <v>0</v>
      </c>
      <c r="Q428">
        <f>VLOOKUP(L428,AI$2:$AJ$12,2,TRUE)</f>
        <v>5</v>
      </c>
      <c r="T428" t="str">
        <f t="shared" si="41"/>
        <v>Crimepoint.create(latitude:37.716, longitude:-122.471, drugdrink:0, misdemean:6, theft:6, violent:0, total:5, drugdrinkct:0, misdemeanct:4, theftct:4, violentct:0, totalct:8)</v>
      </c>
      <c r="U428" t="str">
        <f t="shared" si="42"/>
        <v>{location: new google.maps.LatLng(37.716, -122.471), weight: 0},</v>
      </c>
      <c r="V428" t="str">
        <f t="shared" si="37"/>
        <v>{location: new google.maps.LatLng(37.716, -122.471), weight: 1},</v>
      </c>
      <c r="W428" t="str">
        <f t="shared" si="38"/>
        <v>{location: new google.maps.LatLng(37.716, -122.471), weight: 1},</v>
      </c>
      <c r="X428" t="str">
        <f t="shared" si="39"/>
        <v>{location: new google.maps.LatLng(37.716, -122.471), weight: 0},</v>
      </c>
      <c r="Y428" t="str">
        <f t="shared" si="40"/>
        <v>{location: new google.maps.LatLng(37.716, -122.471), weight: 1},</v>
      </c>
    </row>
    <row r="429" spans="1:25" x14ac:dyDescent="0.2">
      <c r="A429">
        <v>37.716000000000001</v>
      </c>
      <c r="B429">
        <v>-122.47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4</v>
      </c>
      <c r="K429">
        <v>0</v>
      </c>
      <c r="L429">
        <v>4</v>
      </c>
      <c r="M429">
        <f>VLOOKUP(H429,AE$2:$AJ$12,6,TRUE)</f>
        <v>0</v>
      </c>
      <c r="N429">
        <f>VLOOKUP(I429,AF$2:$AJ$12,5,TRUE)</f>
        <v>0</v>
      </c>
      <c r="O429">
        <f>VLOOKUP(J429,AG$2:$AJ$12,4,TRUE)</f>
        <v>6</v>
      </c>
      <c r="P429">
        <f>VLOOKUP(K429,AH$2:$AJ$12,3,TRUE)</f>
        <v>0</v>
      </c>
      <c r="Q429">
        <f>VLOOKUP(L429,AI$2:$AJ$12,2,TRUE)</f>
        <v>3</v>
      </c>
      <c r="T429" t="str">
        <f t="shared" si="41"/>
        <v>Crimepoint.create(latitude:37.716, longitude:-122.47, drugdrink:0, misdemean:0, theft:6, violent:0, total:3, drugdrinkct:0, misdemeanct:0, theftct:4, violentct:0, totalct:4)</v>
      </c>
      <c r="U429" t="str">
        <f t="shared" si="42"/>
        <v>{location: new google.maps.LatLng(37.716, -122.47), weight: 0},</v>
      </c>
      <c r="V429" t="str">
        <f t="shared" si="37"/>
        <v>{location: new google.maps.LatLng(37.716, -122.47), weight: 0},</v>
      </c>
      <c r="W429" t="str">
        <f t="shared" si="38"/>
        <v>{location: new google.maps.LatLng(37.716, -122.47), weight: 1},</v>
      </c>
      <c r="X429" t="str">
        <f t="shared" si="39"/>
        <v>{location: new google.maps.LatLng(37.716, -122.47), weight: 0},</v>
      </c>
      <c r="Y429" t="str">
        <f t="shared" si="40"/>
        <v>{location: new google.maps.LatLng(37.716, -122.47), weight: 0},</v>
      </c>
    </row>
    <row r="430" spans="1:25" x14ac:dyDescent="0.2">
      <c r="A430">
        <v>37.716000000000001</v>
      </c>
      <c r="B430">
        <v>-122.46899999999999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2</v>
      </c>
      <c r="K430">
        <v>0</v>
      </c>
      <c r="L430">
        <v>3</v>
      </c>
      <c r="M430">
        <f>VLOOKUP(H430,AE$2:$AJ$12,6,TRUE)</f>
        <v>0</v>
      </c>
      <c r="N430">
        <f>VLOOKUP(I430,AF$2:$AJ$12,5,TRUE)</f>
        <v>2</v>
      </c>
      <c r="O430">
        <f>VLOOKUP(J430,AG$2:$AJ$12,4,TRUE)</f>
        <v>4</v>
      </c>
      <c r="P430">
        <f>VLOOKUP(K430,AH$2:$AJ$12,3,TRUE)</f>
        <v>0</v>
      </c>
      <c r="Q430">
        <f>VLOOKUP(L430,AI$2:$AJ$12,2,TRUE)</f>
        <v>2</v>
      </c>
      <c r="T430" t="str">
        <f t="shared" si="41"/>
        <v>Crimepoint.create(latitude:37.716, longitude:-122.469, drugdrink:0, misdemean:2, theft:4, violent:0, total:2, drugdrinkct:0, misdemeanct:1, theftct:2, violentct:0, totalct:3)</v>
      </c>
      <c r="U430" t="str">
        <f t="shared" si="42"/>
        <v>{location: new google.maps.LatLng(37.716, -122.469), weight: 0},</v>
      </c>
      <c r="V430" t="str">
        <f t="shared" si="37"/>
        <v>{location: new google.maps.LatLng(37.716, -122.469), weight: 0},</v>
      </c>
      <c r="W430" t="str">
        <f t="shared" si="38"/>
        <v>{location: new google.maps.LatLng(37.716, -122.469), weight: 0},</v>
      </c>
      <c r="X430" t="str">
        <f t="shared" si="39"/>
        <v>{location: new google.maps.LatLng(37.716, -122.469), weight: 0},</v>
      </c>
      <c r="Y430" t="str">
        <f t="shared" si="40"/>
        <v>{location: new google.maps.LatLng(37.716, -122.469), weight: 0},</v>
      </c>
    </row>
    <row r="431" spans="1:25" x14ac:dyDescent="0.2">
      <c r="A431">
        <v>37.716000000000001</v>
      </c>
      <c r="B431">
        <v>-122.468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2</v>
      </c>
      <c r="M431">
        <f>VLOOKUP(H431,AE$2:$AJ$12,6,TRUE)</f>
        <v>0</v>
      </c>
      <c r="N431">
        <f>VLOOKUP(I431,AF$2:$AJ$12,5,TRUE)</f>
        <v>2</v>
      </c>
      <c r="O431">
        <f>VLOOKUP(J431,AG$2:$AJ$12,4,TRUE)</f>
        <v>3</v>
      </c>
      <c r="P431">
        <f>VLOOKUP(K431,AH$2:$AJ$12,3,TRUE)</f>
        <v>0</v>
      </c>
      <c r="Q431">
        <f>VLOOKUP(L431,AI$2:$AJ$12,2,TRUE)</f>
        <v>1</v>
      </c>
      <c r="T431" t="str">
        <f t="shared" si="41"/>
        <v>Crimepoint.create(latitude:37.716, longitude:-122.468, drugdrink:0, misdemean:2, theft:3, violent:0, total:1, drugdrinkct:0, misdemeanct:1, theftct:1, violentct:0, totalct:2)</v>
      </c>
      <c r="U431" t="str">
        <f t="shared" si="42"/>
        <v>{location: new google.maps.LatLng(37.716, -122.468), weight: 0},</v>
      </c>
      <c r="V431" t="str">
        <f t="shared" si="37"/>
        <v>{location: new google.maps.LatLng(37.716, -122.468), weight: 0},</v>
      </c>
      <c r="W431" t="str">
        <f t="shared" si="38"/>
        <v>{location: new google.maps.LatLng(37.716, -122.468), weight: 0},</v>
      </c>
      <c r="X431" t="str">
        <f t="shared" si="39"/>
        <v>{location: new google.maps.LatLng(37.716, -122.468), weight: 0},</v>
      </c>
      <c r="Y431" t="str">
        <f t="shared" si="40"/>
        <v>{location: new google.maps.LatLng(37.716, -122.468), weight: 0},</v>
      </c>
    </row>
    <row r="432" spans="1:25" x14ac:dyDescent="0.2">
      <c r="A432">
        <v>37.716000000000001</v>
      </c>
      <c r="B432">
        <v>-122.467</v>
      </c>
      <c r="C432">
        <v>0</v>
      </c>
      <c r="D432">
        <v>0</v>
      </c>
      <c r="E432">
        <v>0</v>
      </c>
      <c r="F432">
        <v>3</v>
      </c>
      <c r="G432">
        <v>0</v>
      </c>
      <c r="H432">
        <v>0</v>
      </c>
      <c r="I432">
        <v>2</v>
      </c>
      <c r="J432">
        <v>0</v>
      </c>
      <c r="K432">
        <v>4</v>
      </c>
      <c r="L432">
        <v>6</v>
      </c>
      <c r="M432">
        <f>VLOOKUP(H432,AE$2:$AJ$12,6,TRUE)</f>
        <v>0</v>
      </c>
      <c r="N432">
        <f>VLOOKUP(I432,AF$2:$AJ$12,5,TRUE)</f>
        <v>4</v>
      </c>
      <c r="O432">
        <f>VLOOKUP(J432,AG$2:$AJ$12,4,TRUE)</f>
        <v>0</v>
      </c>
      <c r="P432">
        <f>VLOOKUP(K432,AH$2:$AJ$12,3,TRUE)</f>
        <v>8</v>
      </c>
      <c r="Q432">
        <f>VLOOKUP(L432,AI$2:$AJ$12,2,TRUE)</f>
        <v>4</v>
      </c>
      <c r="T432" t="str">
        <f t="shared" si="41"/>
        <v>Crimepoint.create(latitude:37.716, longitude:-122.467, drugdrink:0, misdemean:4, theft:0, violent:8, total:4, drugdrinkct:0, misdemeanct:2, theftct:0, violentct:4, totalct:6)</v>
      </c>
      <c r="U432" t="str">
        <f t="shared" si="42"/>
        <v>{location: new google.maps.LatLng(37.716, -122.467), weight: 0},</v>
      </c>
      <c r="V432" t="str">
        <f t="shared" si="37"/>
        <v>{location: new google.maps.LatLng(37.716, -122.467), weight: 0},</v>
      </c>
      <c r="W432" t="str">
        <f t="shared" si="38"/>
        <v>{location: new google.maps.LatLng(37.716, -122.467), weight: 0},</v>
      </c>
      <c r="X432" t="str">
        <f t="shared" si="39"/>
        <v>{location: new google.maps.LatLng(37.716, -122.467), weight: 3},</v>
      </c>
      <c r="Y432" t="str">
        <f t="shared" si="40"/>
        <v>{location: new google.maps.LatLng(37.716, -122.467), weight: 0},</v>
      </c>
    </row>
    <row r="433" spans="1:25" x14ac:dyDescent="0.2">
      <c r="A433">
        <v>37.716000000000001</v>
      </c>
      <c r="B433">
        <v>-122.46599999999999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2</v>
      </c>
      <c r="M433">
        <f>VLOOKUP(H433,AE$2:$AJ$12,6,TRUE)</f>
        <v>8</v>
      </c>
      <c r="N433">
        <f>VLOOKUP(I433,AF$2:$AJ$12,5,TRUE)</f>
        <v>2</v>
      </c>
      <c r="O433">
        <f>VLOOKUP(J433,AG$2:$AJ$12,4,TRUE)</f>
        <v>0</v>
      </c>
      <c r="P433">
        <f>VLOOKUP(K433,AH$2:$AJ$12,3,TRUE)</f>
        <v>0</v>
      </c>
      <c r="Q433">
        <f>VLOOKUP(L433,AI$2:$AJ$12,2,TRUE)</f>
        <v>1</v>
      </c>
      <c r="T433" t="str">
        <f t="shared" si="41"/>
        <v>Crimepoint.create(latitude:37.716, longitude:-122.466, drugdrink:8, misdemean:2, theft:0, violent:0, total:1, drugdrinkct:1, misdemeanct:1, theftct:0, violentct:0, totalct:2)</v>
      </c>
      <c r="U433" t="str">
        <f t="shared" si="42"/>
        <v>{location: new google.maps.LatLng(37.716, -122.466), weight: 1},</v>
      </c>
      <c r="V433" t="str">
        <f t="shared" si="37"/>
        <v>{location: new google.maps.LatLng(37.716, -122.466), weight: 0},</v>
      </c>
      <c r="W433" t="str">
        <f t="shared" si="38"/>
        <v>{location: new google.maps.LatLng(37.716, -122.466), weight: 0},</v>
      </c>
      <c r="X433" t="str">
        <f t="shared" si="39"/>
        <v>{location: new google.maps.LatLng(37.716, -122.466), weight: 0},</v>
      </c>
      <c r="Y433" t="str">
        <f t="shared" si="40"/>
        <v>{location: new google.maps.LatLng(37.716, -122.466), weight: 0},</v>
      </c>
    </row>
    <row r="434" spans="1:25" x14ac:dyDescent="0.2">
      <c r="A434">
        <v>37.716000000000001</v>
      </c>
      <c r="B434">
        <v>-122.465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2</v>
      </c>
      <c r="L434">
        <v>4</v>
      </c>
      <c r="M434">
        <f>VLOOKUP(H434,AE$2:$AJ$12,6,TRUE)</f>
        <v>0</v>
      </c>
      <c r="N434">
        <f>VLOOKUP(I434,AF$2:$AJ$12,5,TRUE)</f>
        <v>2</v>
      </c>
      <c r="O434">
        <f>VLOOKUP(J434,AG$2:$AJ$12,4,TRUE)</f>
        <v>3</v>
      </c>
      <c r="P434">
        <f>VLOOKUP(K434,AH$2:$AJ$12,3,TRUE)</f>
        <v>7</v>
      </c>
      <c r="Q434">
        <f>VLOOKUP(L434,AI$2:$AJ$12,2,TRUE)</f>
        <v>3</v>
      </c>
      <c r="T434" t="str">
        <f t="shared" si="41"/>
        <v>Crimepoint.create(latitude:37.716, longitude:-122.465, drugdrink:0, misdemean:2, theft:3, violent:7, total:3, drugdrinkct:0, misdemeanct:1, theftct:1, violentct:2, totalct:4)</v>
      </c>
      <c r="U434" t="str">
        <f t="shared" si="42"/>
        <v>{location: new google.maps.LatLng(37.716, -122.465), weight: 0},</v>
      </c>
      <c r="V434" t="str">
        <f t="shared" si="37"/>
        <v>{location: new google.maps.LatLng(37.716, -122.465), weight: 0},</v>
      </c>
      <c r="W434" t="str">
        <f t="shared" si="38"/>
        <v>{location: new google.maps.LatLng(37.716, -122.465), weight: 0},</v>
      </c>
      <c r="X434" t="str">
        <f t="shared" si="39"/>
        <v>{location: new google.maps.LatLng(37.716, -122.465), weight: 1},</v>
      </c>
      <c r="Y434" t="str">
        <f t="shared" si="40"/>
        <v>{location: new google.maps.LatLng(37.716, -122.465), weight: 0},</v>
      </c>
    </row>
    <row r="435" spans="1:25" x14ac:dyDescent="0.2">
      <c r="A435">
        <v>37.716000000000001</v>
      </c>
      <c r="B435">
        <v>-122.464</v>
      </c>
      <c r="C435">
        <v>0</v>
      </c>
      <c r="D435">
        <v>1</v>
      </c>
      <c r="E435">
        <v>0</v>
      </c>
      <c r="F435">
        <v>1</v>
      </c>
      <c r="G435">
        <v>1</v>
      </c>
      <c r="H435">
        <v>0</v>
      </c>
      <c r="I435">
        <v>5</v>
      </c>
      <c r="J435">
        <v>1</v>
      </c>
      <c r="K435">
        <v>1</v>
      </c>
      <c r="L435">
        <v>7</v>
      </c>
      <c r="M435">
        <f>VLOOKUP(H435,AE$2:$AJ$12,6,TRUE)</f>
        <v>0</v>
      </c>
      <c r="N435">
        <f>VLOOKUP(I435,AF$2:$AJ$12,5,TRUE)</f>
        <v>6</v>
      </c>
      <c r="O435">
        <f>VLOOKUP(J435,AG$2:$AJ$12,4,TRUE)</f>
        <v>3</v>
      </c>
      <c r="P435">
        <f>VLOOKUP(K435,AH$2:$AJ$12,3,TRUE)</f>
        <v>7</v>
      </c>
      <c r="Q435">
        <f>VLOOKUP(L435,AI$2:$AJ$12,2,TRUE)</f>
        <v>5</v>
      </c>
      <c r="T435" t="str">
        <f t="shared" si="41"/>
        <v>Crimepoint.create(latitude:37.716, longitude:-122.464, drugdrink:0, misdemean:6, theft:3, violent:7, total:5, drugdrinkct:0, misdemeanct:5, theftct:1, violentct:1, totalct:7)</v>
      </c>
      <c r="U435" t="str">
        <f t="shared" si="42"/>
        <v>{location: new google.maps.LatLng(37.716, -122.464), weight: 0},</v>
      </c>
      <c r="V435" t="str">
        <f t="shared" si="37"/>
        <v>{location: new google.maps.LatLng(37.716, -122.464), weight: 1},</v>
      </c>
      <c r="W435" t="str">
        <f t="shared" si="38"/>
        <v>{location: new google.maps.LatLng(37.716, -122.464), weight: 0},</v>
      </c>
      <c r="X435" t="str">
        <f t="shared" si="39"/>
        <v>{location: new google.maps.LatLng(37.716, -122.464), weight: 1},</v>
      </c>
      <c r="Y435" t="str">
        <f t="shared" si="40"/>
        <v>{location: new google.maps.LatLng(37.716, -122.464), weight: 1},</v>
      </c>
    </row>
    <row r="436" spans="1:25" x14ac:dyDescent="0.2">
      <c r="A436">
        <v>37.716000000000001</v>
      </c>
      <c r="B436">
        <v>-122.46299999999999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f>VLOOKUP(H436,AE$2:$AJ$12,6,TRUE)</f>
        <v>0</v>
      </c>
      <c r="N436">
        <f>VLOOKUP(I436,AF$2:$AJ$12,5,TRUE)</f>
        <v>2</v>
      </c>
      <c r="O436">
        <f>VLOOKUP(J436,AG$2:$AJ$12,4,TRUE)</f>
        <v>0</v>
      </c>
      <c r="P436">
        <f>VLOOKUP(K436,AH$2:$AJ$12,3,TRUE)</f>
        <v>0</v>
      </c>
      <c r="Q436">
        <f>VLOOKUP(L436,AI$2:$AJ$12,2,TRUE)</f>
        <v>0</v>
      </c>
      <c r="T436" t="str">
        <f t="shared" si="41"/>
        <v>Crimepoint.create(latitude:37.716, longitude:-122.463, drugdrink:0, misdemean:2, theft:0, violent:0, total:0, drugdrinkct:0, misdemeanct:1, theftct:0, violentct:0, totalct:1)</v>
      </c>
      <c r="U436" t="str">
        <f t="shared" si="42"/>
        <v>{location: new google.maps.LatLng(37.716, -122.463), weight: 0},</v>
      </c>
      <c r="V436" t="str">
        <f t="shared" si="37"/>
        <v>{location: new google.maps.LatLng(37.716, -122.463), weight: 0},</v>
      </c>
      <c r="W436" t="str">
        <f t="shared" si="38"/>
        <v>{location: new google.maps.LatLng(37.716, -122.463), weight: 0},</v>
      </c>
      <c r="X436" t="str">
        <f t="shared" si="39"/>
        <v>{location: new google.maps.LatLng(37.716, -122.463), weight: 0},</v>
      </c>
      <c r="Y436" t="str">
        <f t="shared" si="40"/>
        <v>{location: new google.maps.LatLng(37.716, -122.463), weight: 0},</v>
      </c>
    </row>
    <row r="437" spans="1:25" x14ac:dyDescent="0.2">
      <c r="A437">
        <v>37.716000000000001</v>
      </c>
      <c r="B437">
        <v>-122.461</v>
      </c>
      <c r="C437">
        <v>1</v>
      </c>
      <c r="D437">
        <v>2</v>
      </c>
      <c r="E437">
        <v>0</v>
      </c>
      <c r="F437">
        <v>2</v>
      </c>
      <c r="G437">
        <v>1</v>
      </c>
      <c r="H437">
        <v>1</v>
      </c>
      <c r="I437">
        <v>9</v>
      </c>
      <c r="J437">
        <v>3</v>
      </c>
      <c r="K437">
        <v>3</v>
      </c>
      <c r="L437">
        <v>16</v>
      </c>
      <c r="M437">
        <f>VLOOKUP(H437,AE$2:$AJ$12,6,TRUE)</f>
        <v>8</v>
      </c>
      <c r="N437">
        <f>VLOOKUP(I437,AF$2:$AJ$12,5,TRUE)</f>
        <v>7</v>
      </c>
      <c r="O437">
        <f>VLOOKUP(J437,AG$2:$AJ$12,4,TRUE)</f>
        <v>5</v>
      </c>
      <c r="P437">
        <f>VLOOKUP(K437,AH$2:$AJ$12,3,TRUE)</f>
        <v>8</v>
      </c>
      <c r="Q437">
        <f>VLOOKUP(L437,AI$2:$AJ$12,2,TRUE)</f>
        <v>7</v>
      </c>
      <c r="T437" t="str">
        <f t="shared" si="41"/>
        <v>Crimepoint.create(latitude:37.716, longitude:-122.461, drugdrink:8, misdemean:7, theft:5, violent:8, total:7, drugdrinkct:1, misdemeanct:9, theftct:3, violentct:3, totalct:16)</v>
      </c>
      <c r="U437" t="str">
        <f t="shared" si="42"/>
        <v>{location: new google.maps.LatLng(37.716, -122.461), weight: 1},</v>
      </c>
      <c r="V437" t="str">
        <f t="shared" si="37"/>
        <v>{location: new google.maps.LatLng(37.716, -122.461), weight: 2},</v>
      </c>
      <c r="W437" t="str">
        <f t="shared" si="38"/>
        <v>{location: new google.maps.LatLng(37.716, -122.461), weight: 0},</v>
      </c>
      <c r="X437" t="str">
        <f t="shared" si="39"/>
        <v>{location: new google.maps.LatLng(37.716, -122.461), weight: 2},</v>
      </c>
      <c r="Y437" t="str">
        <f t="shared" si="40"/>
        <v>{location: new google.maps.LatLng(37.716, -122.461), weight: 1},</v>
      </c>
    </row>
    <row r="438" spans="1:25" x14ac:dyDescent="0.2">
      <c r="A438">
        <v>37.716000000000001</v>
      </c>
      <c r="B438">
        <v>-122.459</v>
      </c>
      <c r="C438">
        <v>0</v>
      </c>
      <c r="D438">
        <v>1</v>
      </c>
      <c r="E438">
        <v>1</v>
      </c>
      <c r="F438">
        <v>4</v>
      </c>
      <c r="G438">
        <v>1</v>
      </c>
      <c r="H438">
        <v>0</v>
      </c>
      <c r="I438">
        <v>3</v>
      </c>
      <c r="J438">
        <v>6</v>
      </c>
      <c r="K438">
        <v>5</v>
      </c>
      <c r="L438">
        <v>14</v>
      </c>
      <c r="M438">
        <f>VLOOKUP(H438,AE$2:$AJ$12,6,TRUE)</f>
        <v>0</v>
      </c>
      <c r="N438">
        <f>VLOOKUP(I438,AF$2:$AJ$12,5,TRUE)</f>
        <v>5</v>
      </c>
      <c r="O438">
        <f>VLOOKUP(J438,AG$2:$AJ$12,4,TRUE)</f>
        <v>7</v>
      </c>
      <c r="P438">
        <f>VLOOKUP(K438,AH$2:$AJ$12,3,TRUE)</f>
        <v>9</v>
      </c>
      <c r="Q438">
        <f>VLOOKUP(L438,AI$2:$AJ$12,2,TRUE)</f>
        <v>7</v>
      </c>
      <c r="T438" t="str">
        <f t="shared" si="41"/>
        <v>Crimepoint.create(latitude:37.716, longitude:-122.459, drugdrink:0, misdemean:5, theft:7, violent:9, total:7, drugdrinkct:0, misdemeanct:3, theftct:6, violentct:5, totalct:14)</v>
      </c>
      <c r="U438" t="str">
        <f t="shared" si="42"/>
        <v>{location: new google.maps.LatLng(37.716, -122.459), weight: 0},</v>
      </c>
      <c r="V438" t="str">
        <f t="shared" si="37"/>
        <v>{location: new google.maps.LatLng(37.716, -122.459), weight: 1},</v>
      </c>
      <c r="W438" t="str">
        <f t="shared" si="38"/>
        <v>{location: new google.maps.LatLng(37.716, -122.459), weight: 1},</v>
      </c>
      <c r="X438" t="str">
        <f t="shared" si="39"/>
        <v>{location: new google.maps.LatLng(37.716, -122.459), weight: 4},</v>
      </c>
      <c r="Y438" t="str">
        <f t="shared" si="40"/>
        <v>{location: new google.maps.LatLng(37.716, -122.459), weight: 1},</v>
      </c>
    </row>
    <row r="439" spans="1:25" x14ac:dyDescent="0.2">
      <c r="A439">
        <v>37.716000000000001</v>
      </c>
      <c r="B439">
        <v>-122.456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</v>
      </c>
      <c r="K439">
        <v>0</v>
      </c>
      <c r="L439">
        <v>3</v>
      </c>
      <c r="M439">
        <f>VLOOKUP(H439,AE$2:$AJ$12,6,TRUE)</f>
        <v>0</v>
      </c>
      <c r="N439">
        <f>VLOOKUP(I439,AF$2:$AJ$12,5,TRUE)</f>
        <v>0</v>
      </c>
      <c r="O439">
        <f>VLOOKUP(J439,AG$2:$AJ$12,4,TRUE)</f>
        <v>5</v>
      </c>
      <c r="P439">
        <f>VLOOKUP(K439,AH$2:$AJ$12,3,TRUE)</f>
        <v>0</v>
      </c>
      <c r="Q439">
        <f>VLOOKUP(L439,AI$2:$AJ$12,2,TRUE)</f>
        <v>2</v>
      </c>
      <c r="T439" t="str">
        <f t="shared" si="41"/>
        <v>Crimepoint.create(latitude:37.716, longitude:-122.456, drugdrink:0, misdemean:0, theft:5, violent:0, total:2, drugdrinkct:0, misdemeanct:0, theftct:3, violentct:0, totalct:3)</v>
      </c>
      <c r="U439" t="str">
        <f t="shared" si="42"/>
        <v>{location: new google.maps.LatLng(37.716, -122.456), weight: 0},</v>
      </c>
      <c r="V439" t="str">
        <f t="shared" si="37"/>
        <v>{location: new google.maps.LatLng(37.716, -122.456), weight: 0},</v>
      </c>
      <c r="W439" t="str">
        <f t="shared" si="38"/>
        <v>{location: new google.maps.LatLng(37.716, -122.456), weight: 0},</v>
      </c>
      <c r="X439" t="str">
        <f t="shared" si="39"/>
        <v>{location: new google.maps.LatLng(37.716, -122.456), weight: 0},</v>
      </c>
      <c r="Y439" t="str">
        <f t="shared" si="40"/>
        <v>{location: new google.maps.LatLng(37.716, -122.456), weight: 0},</v>
      </c>
    </row>
    <row r="440" spans="1:25" x14ac:dyDescent="0.2">
      <c r="A440">
        <v>37.716000000000001</v>
      </c>
      <c r="B440">
        <v>-122.455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3</v>
      </c>
      <c r="M440">
        <f>VLOOKUP(H440,AE$2:$AJ$12,6,TRUE)</f>
        <v>0</v>
      </c>
      <c r="N440">
        <f>VLOOKUP(I440,AF$2:$AJ$12,5,TRUE)</f>
        <v>2</v>
      </c>
      <c r="O440">
        <f>VLOOKUP(J440,AG$2:$AJ$12,4,TRUE)</f>
        <v>3</v>
      </c>
      <c r="P440">
        <f>VLOOKUP(K440,AH$2:$AJ$12,3,TRUE)</f>
        <v>7</v>
      </c>
      <c r="Q440">
        <f>VLOOKUP(L440,AI$2:$AJ$12,2,TRUE)</f>
        <v>2</v>
      </c>
      <c r="T440" t="str">
        <f t="shared" si="41"/>
        <v>Crimepoint.create(latitude:37.716, longitude:-122.455, drugdrink:0, misdemean:2, theft:3, violent:7, total:2, drugdrinkct:0, misdemeanct:1, theftct:1, violentct:1, totalct:3)</v>
      </c>
      <c r="U440" t="str">
        <f t="shared" si="42"/>
        <v>{location: new google.maps.LatLng(37.716, -122.455), weight: 0},</v>
      </c>
      <c r="V440" t="str">
        <f t="shared" si="37"/>
        <v>{location: new google.maps.LatLng(37.716, -122.455), weight: 0},</v>
      </c>
      <c r="W440" t="str">
        <f t="shared" si="38"/>
        <v>{location: new google.maps.LatLng(37.716, -122.455), weight: 0},</v>
      </c>
      <c r="X440" t="str">
        <f t="shared" si="39"/>
        <v>{location: new google.maps.LatLng(37.716, -122.455), weight: 1},</v>
      </c>
      <c r="Y440" t="str">
        <f t="shared" si="40"/>
        <v>{location: new google.maps.LatLng(37.716, -122.455), weight: 0},</v>
      </c>
    </row>
    <row r="441" spans="1:25" x14ac:dyDescent="0.2">
      <c r="A441">
        <v>37.716000000000001</v>
      </c>
      <c r="B441">
        <v>-122.45399999999999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1</v>
      </c>
      <c r="L441">
        <v>3</v>
      </c>
      <c r="M441">
        <f>VLOOKUP(H441,AE$2:$AJ$12,6,TRUE)</f>
        <v>0</v>
      </c>
      <c r="N441">
        <f>VLOOKUP(I441,AF$2:$AJ$12,5,TRUE)</f>
        <v>4</v>
      </c>
      <c r="O441">
        <f>VLOOKUP(J441,AG$2:$AJ$12,4,TRUE)</f>
        <v>0</v>
      </c>
      <c r="P441">
        <f>VLOOKUP(K441,AH$2:$AJ$12,3,TRUE)</f>
        <v>7</v>
      </c>
      <c r="Q441">
        <f>VLOOKUP(L441,AI$2:$AJ$12,2,TRUE)</f>
        <v>2</v>
      </c>
      <c r="T441" t="str">
        <f t="shared" si="41"/>
        <v>Crimepoint.create(latitude:37.716, longitude:-122.454, drugdrink:0, misdemean:4, theft:0, violent:7, total:2, drugdrinkct:0, misdemeanct:2, theftct:0, violentct:1, totalct:3)</v>
      </c>
      <c r="U441" t="str">
        <f t="shared" si="42"/>
        <v>{location: new google.maps.LatLng(37.716, -122.454), weight: 0},</v>
      </c>
      <c r="V441" t="str">
        <f t="shared" si="37"/>
        <v>{location: new google.maps.LatLng(37.716, -122.454), weight: 0},</v>
      </c>
      <c r="W441" t="str">
        <f t="shared" si="38"/>
        <v>{location: new google.maps.LatLng(37.716, -122.454), weight: 0},</v>
      </c>
      <c r="X441" t="str">
        <f t="shared" si="39"/>
        <v>{location: new google.maps.LatLng(37.716, -122.454), weight: 1},</v>
      </c>
      <c r="Y441" t="str">
        <f t="shared" si="40"/>
        <v>{location: new google.maps.LatLng(37.716, -122.454), weight: 0},</v>
      </c>
    </row>
    <row r="442" spans="1:25" x14ac:dyDescent="0.2">
      <c r="A442">
        <v>37.716000000000001</v>
      </c>
      <c r="B442">
        <v>-122.453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4</v>
      </c>
      <c r="J442">
        <v>1</v>
      </c>
      <c r="K442">
        <v>0</v>
      </c>
      <c r="L442">
        <v>5</v>
      </c>
      <c r="M442">
        <f>VLOOKUP(H442,AE$2:$AJ$12,6,TRUE)</f>
        <v>0</v>
      </c>
      <c r="N442">
        <f>VLOOKUP(I442,AF$2:$AJ$12,5,TRUE)</f>
        <v>6</v>
      </c>
      <c r="O442">
        <f>VLOOKUP(J442,AG$2:$AJ$12,4,TRUE)</f>
        <v>3</v>
      </c>
      <c r="P442">
        <f>VLOOKUP(K442,AH$2:$AJ$12,3,TRUE)</f>
        <v>0</v>
      </c>
      <c r="Q442">
        <f>VLOOKUP(L442,AI$2:$AJ$12,2,TRUE)</f>
        <v>4</v>
      </c>
      <c r="T442" t="str">
        <f t="shared" si="41"/>
        <v>Crimepoint.create(latitude:37.716, longitude:-122.453, drugdrink:0, misdemean:6, theft:3, violent:0, total:4, drugdrinkct:0, misdemeanct:4, theftct:1, violentct:0, totalct:5)</v>
      </c>
      <c r="U442" t="str">
        <f t="shared" si="42"/>
        <v>{location: new google.maps.LatLng(37.716, -122.453), weight: 0},</v>
      </c>
      <c r="V442" t="str">
        <f t="shared" si="37"/>
        <v>{location: new google.maps.LatLng(37.716, -122.453), weight: 1},</v>
      </c>
      <c r="W442" t="str">
        <f t="shared" si="38"/>
        <v>{location: new google.maps.LatLng(37.716, -122.453), weight: 0},</v>
      </c>
      <c r="X442" t="str">
        <f t="shared" si="39"/>
        <v>{location: new google.maps.LatLng(37.716, -122.453), weight: 0},</v>
      </c>
      <c r="Y442" t="str">
        <f t="shared" si="40"/>
        <v>{location: new google.maps.LatLng(37.716, -122.453), weight: 0},</v>
      </c>
    </row>
    <row r="443" spans="1:25" x14ac:dyDescent="0.2">
      <c r="A443">
        <v>37.716000000000001</v>
      </c>
      <c r="B443">
        <v>-122.452</v>
      </c>
      <c r="C443">
        <v>0</v>
      </c>
      <c r="D443">
        <v>4</v>
      </c>
      <c r="E443">
        <v>0</v>
      </c>
      <c r="F443">
        <v>1</v>
      </c>
      <c r="G443">
        <v>2</v>
      </c>
      <c r="H443">
        <v>0</v>
      </c>
      <c r="I443">
        <v>16</v>
      </c>
      <c r="J443">
        <v>3</v>
      </c>
      <c r="K443">
        <v>2</v>
      </c>
      <c r="L443">
        <v>21</v>
      </c>
      <c r="M443">
        <f>VLOOKUP(H443,AE$2:$AJ$12,6,TRUE)</f>
        <v>0</v>
      </c>
      <c r="N443">
        <f>VLOOKUP(I443,AF$2:$AJ$12,5,TRUE)</f>
        <v>8</v>
      </c>
      <c r="O443">
        <f>VLOOKUP(J443,AG$2:$AJ$12,4,TRUE)</f>
        <v>5</v>
      </c>
      <c r="P443">
        <f>VLOOKUP(K443,AH$2:$AJ$12,3,TRUE)</f>
        <v>7</v>
      </c>
      <c r="Q443">
        <f>VLOOKUP(L443,AI$2:$AJ$12,2,TRUE)</f>
        <v>8</v>
      </c>
      <c r="T443" t="str">
        <f t="shared" si="41"/>
        <v>Crimepoint.create(latitude:37.716, longitude:-122.452, drugdrink:0, misdemean:8, theft:5, violent:7, total:8, drugdrinkct:0, misdemeanct:16, theftct:3, violentct:2, totalct:21)</v>
      </c>
      <c r="U443" t="str">
        <f t="shared" si="42"/>
        <v>{location: new google.maps.LatLng(37.716, -122.452), weight: 0},</v>
      </c>
      <c r="V443" t="str">
        <f t="shared" si="37"/>
        <v>{location: new google.maps.LatLng(37.716, -122.452), weight: 4},</v>
      </c>
      <c r="W443" t="str">
        <f t="shared" si="38"/>
        <v>{location: new google.maps.LatLng(37.716, -122.452), weight: 0},</v>
      </c>
      <c r="X443" t="str">
        <f t="shared" si="39"/>
        <v>{location: new google.maps.LatLng(37.716, -122.452), weight: 1},</v>
      </c>
      <c r="Y443" t="str">
        <f t="shared" si="40"/>
        <v>{location: new google.maps.LatLng(37.716, -122.452), weight: 2},</v>
      </c>
    </row>
    <row r="444" spans="1:25" x14ac:dyDescent="0.2">
      <c r="A444">
        <v>37.716000000000001</v>
      </c>
      <c r="B444">
        <v>-122.45099999999999</v>
      </c>
      <c r="C444">
        <v>1</v>
      </c>
      <c r="D444">
        <v>2</v>
      </c>
      <c r="E444">
        <v>1</v>
      </c>
      <c r="F444">
        <v>2</v>
      </c>
      <c r="G444">
        <v>2</v>
      </c>
      <c r="H444">
        <v>1</v>
      </c>
      <c r="I444">
        <v>9</v>
      </c>
      <c r="J444">
        <v>9</v>
      </c>
      <c r="K444">
        <v>3</v>
      </c>
      <c r="L444">
        <v>22</v>
      </c>
      <c r="M444">
        <f>VLOOKUP(H444,AE$2:$AJ$12,6,TRUE)</f>
        <v>8</v>
      </c>
      <c r="N444">
        <f>VLOOKUP(I444,AF$2:$AJ$12,5,TRUE)</f>
        <v>7</v>
      </c>
      <c r="O444">
        <f>VLOOKUP(J444,AG$2:$AJ$12,4,TRUE)</f>
        <v>8</v>
      </c>
      <c r="P444">
        <f>VLOOKUP(K444,AH$2:$AJ$12,3,TRUE)</f>
        <v>8</v>
      </c>
      <c r="Q444">
        <f>VLOOKUP(L444,AI$2:$AJ$12,2,TRUE)</f>
        <v>8</v>
      </c>
      <c r="T444" t="str">
        <f t="shared" si="41"/>
        <v>Crimepoint.create(latitude:37.716, longitude:-122.451, drugdrink:8, misdemean:7, theft:8, violent:8, total:8, drugdrinkct:1, misdemeanct:9, theftct:9, violentct:3, totalct:22)</v>
      </c>
      <c r="U444" t="str">
        <f t="shared" si="42"/>
        <v>{location: new google.maps.LatLng(37.716, -122.451), weight: 1},</v>
      </c>
      <c r="V444" t="str">
        <f t="shared" si="37"/>
        <v>{location: new google.maps.LatLng(37.716, -122.451), weight: 2},</v>
      </c>
      <c r="W444" t="str">
        <f t="shared" si="38"/>
        <v>{location: new google.maps.LatLng(37.716, -122.451), weight: 1},</v>
      </c>
      <c r="X444" t="str">
        <f t="shared" si="39"/>
        <v>{location: new google.maps.LatLng(37.716, -122.451), weight: 2},</v>
      </c>
      <c r="Y444" t="str">
        <f t="shared" si="40"/>
        <v>{location: new google.maps.LatLng(37.716, -122.451), weight: 2},</v>
      </c>
    </row>
    <row r="445" spans="1:25" x14ac:dyDescent="0.2">
      <c r="A445">
        <v>37.716000000000001</v>
      </c>
      <c r="B445">
        <v>-122.45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4</v>
      </c>
      <c r="J445">
        <v>2</v>
      </c>
      <c r="K445">
        <v>1</v>
      </c>
      <c r="L445">
        <v>7</v>
      </c>
      <c r="M445">
        <f>VLOOKUP(H445,AE$2:$AJ$12,6,TRUE)</f>
        <v>0</v>
      </c>
      <c r="N445">
        <f>VLOOKUP(I445,AF$2:$AJ$12,5,TRUE)</f>
        <v>6</v>
      </c>
      <c r="O445">
        <f>VLOOKUP(J445,AG$2:$AJ$12,4,TRUE)</f>
        <v>4</v>
      </c>
      <c r="P445">
        <f>VLOOKUP(K445,AH$2:$AJ$12,3,TRUE)</f>
        <v>7</v>
      </c>
      <c r="Q445">
        <f>VLOOKUP(L445,AI$2:$AJ$12,2,TRUE)</f>
        <v>5</v>
      </c>
      <c r="T445" t="str">
        <f t="shared" si="41"/>
        <v>Crimepoint.create(latitude:37.716, longitude:-122.45, drugdrink:0, misdemean:6, theft:4, violent:7, total:5, drugdrinkct:0, misdemeanct:4, theftct:2, violentct:1, totalct:7)</v>
      </c>
      <c r="U445" t="str">
        <f t="shared" si="42"/>
        <v>{location: new google.maps.LatLng(37.716, -122.45), weight: 0},</v>
      </c>
      <c r="V445" t="str">
        <f t="shared" si="37"/>
        <v>{location: new google.maps.LatLng(37.716, -122.45), weight: 1},</v>
      </c>
      <c r="W445" t="str">
        <f t="shared" si="38"/>
        <v>{location: new google.maps.LatLng(37.716, -122.45), weight: 0},</v>
      </c>
      <c r="X445" t="str">
        <f t="shared" si="39"/>
        <v>{location: new google.maps.LatLng(37.716, -122.45), weight: 1},</v>
      </c>
      <c r="Y445" t="str">
        <f t="shared" si="40"/>
        <v>{location: new google.maps.LatLng(37.716, -122.45), weight: 1},</v>
      </c>
    </row>
    <row r="446" spans="1:25" x14ac:dyDescent="0.2">
      <c r="A446">
        <v>37.716000000000001</v>
      </c>
      <c r="B446">
        <v>-122.44799999999999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2</v>
      </c>
      <c r="M446">
        <f>VLOOKUP(H446,AE$2:$AJ$12,6,TRUE)</f>
        <v>0</v>
      </c>
      <c r="N446">
        <f>VLOOKUP(I446,AF$2:$AJ$12,5,TRUE)</f>
        <v>2</v>
      </c>
      <c r="O446">
        <f>VLOOKUP(J446,AG$2:$AJ$12,4,TRUE)</f>
        <v>3</v>
      </c>
      <c r="P446">
        <f>VLOOKUP(K446,AH$2:$AJ$12,3,TRUE)</f>
        <v>0</v>
      </c>
      <c r="Q446">
        <f>VLOOKUP(L446,AI$2:$AJ$12,2,TRUE)</f>
        <v>1</v>
      </c>
      <c r="T446" t="str">
        <f t="shared" si="41"/>
        <v>Crimepoint.create(latitude:37.716, longitude:-122.448, drugdrink:0, misdemean:2, theft:3, violent:0, total:1, drugdrinkct:0, misdemeanct:1, theftct:1, violentct:0, totalct:2)</v>
      </c>
      <c r="U446" t="str">
        <f t="shared" si="42"/>
        <v>{location: new google.maps.LatLng(37.716, -122.448), weight: 0},</v>
      </c>
      <c r="V446" t="str">
        <f t="shared" si="37"/>
        <v>{location: new google.maps.LatLng(37.716, -122.448), weight: 0},</v>
      </c>
      <c r="W446" t="str">
        <f t="shared" si="38"/>
        <v>{location: new google.maps.LatLng(37.716, -122.448), weight: 0},</v>
      </c>
      <c r="X446" t="str">
        <f t="shared" si="39"/>
        <v>{location: new google.maps.LatLng(37.716, -122.448), weight: 0},</v>
      </c>
      <c r="Y446" t="str">
        <f t="shared" si="40"/>
        <v>{location: new google.maps.LatLng(37.716, -122.448), weight: 0},</v>
      </c>
    </row>
    <row r="447" spans="1:25" x14ac:dyDescent="0.2">
      <c r="A447">
        <v>37.716000000000001</v>
      </c>
      <c r="B447">
        <v>-122.447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f>VLOOKUP(H447,AE$2:$AJ$12,6,TRUE)</f>
        <v>0</v>
      </c>
      <c r="N447">
        <f>VLOOKUP(I447,AF$2:$AJ$12,5,TRUE)</f>
        <v>0</v>
      </c>
      <c r="O447">
        <f>VLOOKUP(J447,AG$2:$AJ$12,4,TRUE)</f>
        <v>3</v>
      </c>
      <c r="P447">
        <f>VLOOKUP(K447,AH$2:$AJ$12,3,TRUE)</f>
        <v>0</v>
      </c>
      <c r="Q447">
        <f>VLOOKUP(L447,AI$2:$AJ$12,2,TRUE)</f>
        <v>0</v>
      </c>
      <c r="T447" t="str">
        <f t="shared" si="41"/>
        <v>Crimepoint.create(latitude:37.716, longitude:-122.447, drugdrink:0, misdemean:0, theft:3, violent:0, total:0, drugdrinkct:0, misdemeanct:0, theftct:1, violentct:0, totalct:1)</v>
      </c>
      <c r="U447" t="str">
        <f t="shared" si="42"/>
        <v>{location: new google.maps.LatLng(37.716, -122.447), weight: 0},</v>
      </c>
      <c r="V447" t="str">
        <f t="shared" si="37"/>
        <v>{location: new google.maps.LatLng(37.716, -122.447), weight: 0},</v>
      </c>
      <c r="W447" t="str">
        <f t="shared" si="38"/>
        <v>{location: new google.maps.LatLng(37.716, -122.447), weight: 0},</v>
      </c>
      <c r="X447" t="str">
        <f t="shared" si="39"/>
        <v>{location: new google.maps.LatLng(37.716, -122.447), weight: 0},</v>
      </c>
      <c r="Y447" t="str">
        <f t="shared" si="40"/>
        <v>{location: new google.maps.LatLng(37.716, -122.447), weight: 0},</v>
      </c>
    </row>
    <row r="448" spans="1:25" x14ac:dyDescent="0.2">
      <c r="A448">
        <v>37.716000000000001</v>
      </c>
      <c r="B448">
        <v>-122.446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f>VLOOKUP(H448,AE$2:$AJ$12,6,TRUE)</f>
        <v>0</v>
      </c>
      <c r="N448">
        <f>VLOOKUP(I448,AF$2:$AJ$12,5,TRUE)</f>
        <v>0</v>
      </c>
      <c r="O448">
        <f>VLOOKUP(J448,AG$2:$AJ$12,4,TRUE)</f>
        <v>3</v>
      </c>
      <c r="P448">
        <f>VLOOKUP(K448,AH$2:$AJ$12,3,TRUE)</f>
        <v>0</v>
      </c>
      <c r="Q448">
        <f>VLOOKUP(L448,AI$2:$AJ$12,2,TRUE)</f>
        <v>0</v>
      </c>
      <c r="T448" t="str">
        <f t="shared" si="41"/>
        <v>Crimepoint.create(latitude:37.716, longitude:-122.446, drugdrink:0, misdemean:0, theft:3, violent:0, total:0, drugdrinkct:0, misdemeanct:0, theftct:1, violentct:0, totalct:1)</v>
      </c>
      <c r="U448" t="str">
        <f t="shared" si="42"/>
        <v>{location: new google.maps.LatLng(37.716, -122.446), weight: 0},</v>
      </c>
      <c r="V448" t="str">
        <f t="shared" si="37"/>
        <v>{location: new google.maps.LatLng(37.716, -122.446), weight: 0},</v>
      </c>
      <c r="W448" t="str">
        <f t="shared" si="38"/>
        <v>{location: new google.maps.LatLng(37.716, -122.446), weight: 0},</v>
      </c>
      <c r="X448" t="str">
        <f t="shared" si="39"/>
        <v>{location: new google.maps.LatLng(37.716, -122.446), weight: 0},</v>
      </c>
      <c r="Y448" t="str">
        <f t="shared" si="40"/>
        <v>{location: new google.maps.LatLng(37.716, -122.446), weight: 0},</v>
      </c>
    </row>
    <row r="449" spans="1:25" x14ac:dyDescent="0.2">
      <c r="A449">
        <v>37.716000000000001</v>
      </c>
      <c r="B449">
        <v>-122.44499999999999</v>
      </c>
      <c r="C449">
        <v>0</v>
      </c>
      <c r="D449">
        <v>1</v>
      </c>
      <c r="E449">
        <v>1</v>
      </c>
      <c r="F449">
        <v>0</v>
      </c>
      <c r="G449">
        <v>1</v>
      </c>
      <c r="H449">
        <v>0</v>
      </c>
      <c r="I449">
        <v>3</v>
      </c>
      <c r="J449">
        <v>4</v>
      </c>
      <c r="K449">
        <v>0</v>
      </c>
      <c r="L449">
        <v>7</v>
      </c>
      <c r="M449">
        <f>VLOOKUP(H449,AE$2:$AJ$12,6,TRUE)</f>
        <v>0</v>
      </c>
      <c r="N449">
        <f>VLOOKUP(I449,AF$2:$AJ$12,5,TRUE)</f>
        <v>5</v>
      </c>
      <c r="O449">
        <f>VLOOKUP(J449,AG$2:$AJ$12,4,TRUE)</f>
        <v>6</v>
      </c>
      <c r="P449">
        <f>VLOOKUP(K449,AH$2:$AJ$12,3,TRUE)</f>
        <v>0</v>
      </c>
      <c r="Q449">
        <f>VLOOKUP(L449,AI$2:$AJ$12,2,TRUE)</f>
        <v>5</v>
      </c>
      <c r="T449" t="str">
        <f t="shared" si="41"/>
        <v>Crimepoint.create(latitude:37.716, longitude:-122.445, drugdrink:0, misdemean:5, theft:6, violent:0, total:5, drugdrinkct:0, misdemeanct:3, theftct:4, violentct:0, totalct:7)</v>
      </c>
      <c r="U449" t="str">
        <f t="shared" si="42"/>
        <v>{location: new google.maps.LatLng(37.716, -122.445), weight: 0},</v>
      </c>
      <c r="V449" t="str">
        <f t="shared" si="37"/>
        <v>{location: new google.maps.LatLng(37.716, -122.445), weight: 1},</v>
      </c>
      <c r="W449" t="str">
        <f t="shared" si="38"/>
        <v>{location: new google.maps.LatLng(37.716, -122.445), weight: 1},</v>
      </c>
      <c r="X449" t="str">
        <f t="shared" si="39"/>
        <v>{location: new google.maps.LatLng(37.716, -122.445), weight: 0},</v>
      </c>
      <c r="Y449" t="str">
        <f t="shared" si="40"/>
        <v>{location: new google.maps.LatLng(37.716, -122.445), weight: 1},</v>
      </c>
    </row>
    <row r="450" spans="1:25" x14ac:dyDescent="0.2">
      <c r="A450">
        <v>37.716000000000001</v>
      </c>
      <c r="B450">
        <v>-122.444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6</v>
      </c>
      <c r="J450">
        <v>7</v>
      </c>
      <c r="K450">
        <v>1</v>
      </c>
      <c r="L450">
        <v>14</v>
      </c>
      <c r="M450">
        <f>VLOOKUP(H450,AE$2:$AJ$12,6,TRUE)</f>
        <v>0</v>
      </c>
      <c r="N450">
        <f>VLOOKUP(I450,AF$2:$AJ$12,5,TRUE)</f>
        <v>7</v>
      </c>
      <c r="O450">
        <f>VLOOKUP(J450,AG$2:$AJ$12,4,TRUE)</f>
        <v>7</v>
      </c>
      <c r="P450">
        <f>VLOOKUP(K450,AH$2:$AJ$12,3,TRUE)</f>
        <v>7</v>
      </c>
      <c r="Q450">
        <f>VLOOKUP(L450,AI$2:$AJ$12,2,TRUE)</f>
        <v>7</v>
      </c>
      <c r="T450" t="str">
        <f t="shared" si="41"/>
        <v>Crimepoint.create(latitude:37.716, longitude:-122.444, drugdrink:0, misdemean:7, theft:7, violent:7, total:7, drugdrinkct:0, misdemeanct:6, theftct:7, violentct:1, totalct:14)</v>
      </c>
      <c r="U450" t="str">
        <f t="shared" si="42"/>
        <v>{location: new google.maps.LatLng(37.716, -122.444), weight: 0},</v>
      </c>
      <c r="V450" t="str">
        <f t="shared" si="37"/>
        <v>{location: new google.maps.LatLng(37.716, -122.444), weight: 1},</v>
      </c>
      <c r="W450" t="str">
        <f t="shared" si="38"/>
        <v>{location: new google.maps.LatLng(37.716, -122.444), weight: 1},</v>
      </c>
      <c r="X450" t="str">
        <f t="shared" si="39"/>
        <v>{location: new google.maps.LatLng(37.716, -122.444), weight: 1},</v>
      </c>
      <c r="Y450" t="str">
        <f t="shared" si="40"/>
        <v>{location: new google.maps.LatLng(37.716, -122.444), weight: 1},</v>
      </c>
    </row>
    <row r="451" spans="1:25" x14ac:dyDescent="0.2">
      <c r="A451">
        <v>37.716000000000001</v>
      </c>
      <c r="B451">
        <v>-122.443</v>
      </c>
      <c r="C451">
        <v>0</v>
      </c>
      <c r="D451">
        <v>1</v>
      </c>
      <c r="E451">
        <v>0</v>
      </c>
      <c r="F451">
        <v>3</v>
      </c>
      <c r="G451">
        <v>1</v>
      </c>
      <c r="H451">
        <v>0</v>
      </c>
      <c r="I451">
        <v>6</v>
      </c>
      <c r="J451">
        <v>0</v>
      </c>
      <c r="K451">
        <v>4</v>
      </c>
      <c r="L451">
        <v>10</v>
      </c>
      <c r="M451">
        <f>VLOOKUP(H451,AE$2:$AJ$12,6,TRUE)</f>
        <v>0</v>
      </c>
      <c r="N451">
        <f>VLOOKUP(I451,AF$2:$AJ$12,5,TRUE)</f>
        <v>7</v>
      </c>
      <c r="O451">
        <f>VLOOKUP(J451,AG$2:$AJ$12,4,TRUE)</f>
        <v>0</v>
      </c>
      <c r="P451">
        <f>VLOOKUP(K451,AH$2:$AJ$12,3,TRUE)</f>
        <v>8</v>
      </c>
      <c r="Q451">
        <f>VLOOKUP(L451,AI$2:$AJ$12,2,TRUE)</f>
        <v>6</v>
      </c>
      <c r="T451" t="str">
        <f t="shared" si="41"/>
        <v>Crimepoint.create(latitude:37.716, longitude:-122.443, drugdrink:0, misdemean:7, theft:0, violent:8, total:6, drugdrinkct:0, misdemeanct:6, theftct:0, violentct:4, totalct:10)</v>
      </c>
      <c r="U451" t="str">
        <f t="shared" si="42"/>
        <v>{location: new google.maps.LatLng(37.716, -122.443), weight: 0},</v>
      </c>
      <c r="V451" t="str">
        <f t="shared" ref="V451:V514" si="43">$Z$2&amp;$A451&amp;$AA$2&amp;$B451&amp;$AB$2&amp;D451&amp;$AC$2</f>
        <v>{location: new google.maps.LatLng(37.716, -122.443), weight: 1},</v>
      </c>
      <c r="W451" t="str">
        <f t="shared" ref="W451:W514" si="44">$Z$2&amp;$A451&amp;$AA$2&amp;$B451&amp;$AB$2&amp;E451&amp;$AC$2</f>
        <v>{location: new google.maps.LatLng(37.716, -122.443), weight: 0},</v>
      </c>
      <c r="X451" t="str">
        <f t="shared" ref="X451:X514" si="45">$Z$2&amp;$A451&amp;$AA$2&amp;$B451&amp;$AB$2&amp;F451&amp;$AC$2</f>
        <v>{location: new google.maps.LatLng(37.716, -122.443), weight: 3},</v>
      </c>
      <c r="Y451" t="str">
        <f t="shared" ref="Y451:Y514" si="46">$Z$2&amp;$A451&amp;$AA$2&amp;$B451&amp;$AB$2&amp;G451&amp;$AC$2</f>
        <v>{location: new google.maps.LatLng(37.716, -122.443), weight: 1},</v>
      </c>
    </row>
    <row r="452" spans="1:25" x14ac:dyDescent="0.2">
      <c r="A452">
        <v>37.716000000000001</v>
      </c>
      <c r="B452">
        <v>-122.44199999999999</v>
      </c>
      <c r="C452">
        <v>1</v>
      </c>
      <c r="D452">
        <v>4</v>
      </c>
      <c r="E452">
        <v>0</v>
      </c>
      <c r="F452">
        <v>0</v>
      </c>
      <c r="G452">
        <v>2</v>
      </c>
      <c r="H452">
        <v>1</v>
      </c>
      <c r="I452">
        <v>19</v>
      </c>
      <c r="J452">
        <v>3</v>
      </c>
      <c r="K452">
        <v>0</v>
      </c>
      <c r="L452">
        <v>23</v>
      </c>
      <c r="M452">
        <f>VLOOKUP(H452,AE$2:$AJ$12,6,TRUE)</f>
        <v>8</v>
      </c>
      <c r="N452">
        <f>VLOOKUP(I452,AF$2:$AJ$12,5,TRUE)</f>
        <v>9</v>
      </c>
      <c r="O452">
        <f>VLOOKUP(J452,AG$2:$AJ$12,4,TRUE)</f>
        <v>5</v>
      </c>
      <c r="P452">
        <f>VLOOKUP(K452,AH$2:$AJ$12,3,TRUE)</f>
        <v>0</v>
      </c>
      <c r="Q452">
        <f>VLOOKUP(L452,AI$2:$AJ$12,2,TRUE)</f>
        <v>8</v>
      </c>
      <c r="T452" t="str">
        <f t="shared" ref="T452:T515" si="47">"Crimepoint.create("&amp;A$2&amp;":"&amp;A452&amp;", "&amp;B$2&amp;":"&amp;B452&amp;", "&amp;C$2&amp;":"&amp;M452&amp;", "&amp;D$2&amp;":"&amp;N452&amp;", "&amp;E$2&amp;":"&amp;O452&amp;", "&amp;F$2&amp;":"&amp;P452&amp;", "&amp;G$2&amp;":"&amp;Q452&amp;", "&amp;H$2&amp;":"&amp;H452&amp;", "&amp;I$2&amp;":"&amp;I452&amp;", "&amp;J$2&amp;":"&amp;J452&amp;", "&amp;K$2&amp;":"&amp;K452&amp;", "&amp;L$2&amp;":"&amp;L452&amp;")"</f>
        <v>Crimepoint.create(latitude:37.716, longitude:-122.442, drugdrink:8, misdemean:9, theft:5, violent:0, total:8, drugdrinkct:1, misdemeanct:19, theftct:3, violentct:0, totalct:23)</v>
      </c>
      <c r="U452" t="str">
        <f t="shared" ref="U452:U515" si="48">$Z$2&amp;$A452&amp;$AA$2&amp;$B452&amp;$AB$2&amp;C452&amp;$AC$2</f>
        <v>{location: new google.maps.LatLng(37.716, -122.442), weight: 1},</v>
      </c>
      <c r="V452" t="str">
        <f t="shared" si="43"/>
        <v>{location: new google.maps.LatLng(37.716, -122.442), weight: 4},</v>
      </c>
      <c r="W452" t="str">
        <f t="shared" si="44"/>
        <v>{location: new google.maps.LatLng(37.716, -122.442), weight: 0},</v>
      </c>
      <c r="X452" t="str">
        <f t="shared" si="45"/>
        <v>{location: new google.maps.LatLng(37.716, -122.442), weight: 0},</v>
      </c>
      <c r="Y452" t="str">
        <f t="shared" si="46"/>
        <v>{location: new google.maps.LatLng(37.716, -122.442), weight: 2},</v>
      </c>
    </row>
    <row r="453" spans="1:25" x14ac:dyDescent="0.2">
      <c r="A453">
        <v>37.716000000000001</v>
      </c>
      <c r="B453">
        <v>-122.441</v>
      </c>
      <c r="C453">
        <v>4</v>
      </c>
      <c r="D453">
        <v>20</v>
      </c>
      <c r="E453">
        <v>4</v>
      </c>
      <c r="F453">
        <v>27</v>
      </c>
      <c r="G453">
        <v>12</v>
      </c>
      <c r="H453">
        <v>6</v>
      </c>
      <c r="I453">
        <v>90</v>
      </c>
      <c r="J453">
        <v>24</v>
      </c>
      <c r="K453">
        <v>36</v>
      </c>
      <c r="L453">
        <v>156</v>
      </c>
      <c r="M453">
        <f>VLOOKUP(H453,AE$2:$AJ$12,6,TRUE)</f>
        <v>9</v>
      </c>
      <c r="N453">
        <f>VLOOKUP(I453,AF$2:$AJ$12,5,TRUE)</f>
        <v>9</v>
      </c>
      <c r="O453">
        <f>VLOOKUP(J453,AG$2:$AJ$12,4,TRUE)</f>
        <v>9</v>
      </c>
      <c r="P453">
        <f>VLOOKUP(K453,AH$2:$AJ$12,3,TRUE)</f>
        <v>9</v>
      </c>
      <c r="Q453">
        <f>VLOOKUP(L453,AI$2:$AJ$12,2,TRUE)</f>
        <v>9</v>
      </c>
      <c r="T453" t="str">
        <f t="shared" si="47"/>
        <v>Crimepoint.create(latitude:37.716, longitude:-122.441, drugdrink:9, misdemean:9, theft:9, violent:9, total:9, drugdrinkct:6, misdemeanct:90, theftct:24, violentct:36, totalct:156)</v>
      </c>
      <c r="U453" t="str">
        <f t="shared" si="48"/>
        <v>{location: new google.maps.LatLng(37.716, -122.441), weight: 4},</v>
      </c>
      <c r="V453" t="str">
        <f t="shared" si="43"/>
        <v>{location: new google.maps.LatLng(37.716, -122.441), weight: 20},</v>
      </c>
      <c r="W453" t="str">
        <f t="shared" si="44"/>
        <v>{location: new google.maps.LatLng(37.716, -122.441), weight: 4},</v>
      </c>
      <c r="X453" t="str">
        <f t="shared" si="45"/>
        <v>{location: new google.maps.LatLng(37.716, -122.441), weight: 27},</v>
      </c>
      <c r="Y453" t="str">
        <f t="shared" si="46"/>
        <v>{location: new google.maps.LatLng(37.716, -122.441), weight: 12},</v>
      </c>
    </row>
    <row r="454" spans="1:25" x14ac:dyDescent="0.2">
      <c r="A454">
        <v>37.716000000000001</v>
      </c>
      <c r="B454">
        <v>-122.44</v>
      </c>
      <c r="C454">
        <v>1</v>
      </c>
      <c r="D454">
        <v>4</v>
      </c>
      <c r="E454">
        <v>0</v>
      </c>
      <c r="F454">
        <v>5</v>
      </c>
      <c r="G454">
        <v>2</v>
      </c>
      <c r="H454">
        <v>2</v>
      </c>
      <c r="I454">
        <v>19</v>
      </c>
      <c r="J454">
        <v>1</v>
      </c>
      <c r="K454">
        <v>7</v>
      </c>
      <c r="L454">
        <v>29</v>
      </c>
      <c r="M454">
        <f>VLOOKUP(H454,AE$2:$AJ$12,6,TRUE)</f>
        <v>9</v>
      </c>
      <c r="N454">
        <f>VLOOKUP(I454,AF$2:$AJ$12,5,TRUE)</f>
        <v>9</v>
      </c>
      <c r="O454">
        <f>VLOOKUP(J454,AG$2:$AJ$12,4,TRUE)</f>
        <v>3</v>
      </c>
      <c r="P454">
        <f>VLOOKUP(K454,AH$2:$AJ$12,3,TRUE)</f>
        <v>9</v>
      </c>
      <c r="Q454">
        <f>VLOOKUP(L454,AI$2:$AJ$12,2,TRUE)</f>
        <v>8</v>
      </c>
      <c r="T454" t="str">
        <f t="shared" si="47"/>
        <v>Crimepoint.create(latitude:37.716, longitude:-122.44, drugdrink:9, misdemean:9, theft:3, violent:9, total:8, drugdrinkct:2, misdemeanct:19, theftct:1, violentct:7, totalct:29)</v>
      </c>
      <c r="U454" t="str">
        <f t="shared" si="48"/>
        <v>{location: new google.maps.LatLng(37.716, -122.44), weight: 1},</v>
      </c>
      <c r="V454" t="str">
        <f t="shared" si="43"/>
        <v>{location: new google.maps.LatLng(37.716, -122.44), weight: 4},</v>
      </c>
      <c r="W454" t="str">
        <f t="shared" si="44"/>
        <v>{location: new google.maps.LatLng(37.716, -122.44), weight: 0},</v>
      </c>
      <c r="X454" t="str">
        <f t="shared" si="45"/>
        <v>{location: new google.maps.LatLng(37.716, -122.44), weight: 5},</v>
      </c>
      <c r="Y454" t="str">
        <f t="shared" si="46"/>
        <v>{location: new google.maps.LatLng(37.716, -122.44), weight: 2},</v>
      </c>
    </row>
    <row r="455" spans="1:25" x14ac:dyDescent="0.2">
      <c r="A455">
        <v>37.716000000000001</v>
      </c>
      <c r="B455">
        <v>-122.43899999999999</v>
      </c>
      <c r="C455">
        <v>0</v>
      </c>
      <c r="D455">
        <v>5</v>
      </c>
      <c r="E455">
        <v>0</v>
      </c>
      <c r="F455">
        <v>3</v>
      </c>
      <c r="G455">
        <v>2</v>
      </c>
      <c r="H455">
        <v>0</v>
      </c>
      <c r="I455">
        <v>22</v>
      </c>
      <c r="J455">
        <v>2</v>
      </c>
      <c r="K455">
        <v>4</v>
      </c>
      <c r="L455">
        <v>28</v>
      </c>
      <c r="M455">
        <f>VLOOKUP(H455,AE$2:$AJ$12,6,TRUE)</f>
        <v>0</v>
      </c>
      <c r="N455">
        <f>VLOOKUP(I455,AF$2:$AJ$12,5,TRUE)</f>
        <v>9</v>
      </c>
      <c r="O455">
        <f>VLOOKUP(J455,AG$2:$AJ$12,4,TRUE)</f>
        <v>4</v>
      </c>
      <c r="P455">
        <f>VLOOKUP(K455,AH$2:$AJ$12,3,TRUE)</f>
        <v>8</v>
      </c>
      <c r="Q455">
        <f>VLOOKUP(L455,AI$2:$AJ$12,2,TRUE)</f>
        <v>8</v>
      </c>
      <c r="T455" t="str">
        <f t="shared" si="47"/>
        <v>Crimepoint.create(latitude:37.716, longitude:-122.439, drugdrink:0, misdemean:9, theft:4, violent:8, total:8, drugdrinkct:0, misdemeanct:22, theftct:2, violentct:4, totalct:28)</v>
      </c>
      <c r="U455" t="str">
        <f t="shared" si="48"/>
        <v>{location: new google.maps.LatLng(37.716, -122.439), weight: 0},</v>
      </c>
      <c r="V455" t="str">
        <f t="shared" si="43"/>
        <v>{location: new google.maps.LatLng(37.716, -122.439), weight: 5},</v>
      </c>
      <c r="W455" t="str">
        <f t="shared" si="44"/>
        <v>{location: new google.maps.LatLng(37.716, -122.439), weight: 0},</v>
      </c>
      <c r="X455" t="str">
        <f t="shared" si="45"/>
        <v>{location: new google.maps.LatLng(37.716, -122.439), weight: 3},</v>
      </c>
      <c r="Y455" t="str">
        <f t="shared" si="46"/>
        <v>{location: new google.maps.LatLng(37.716, -122.439), weight: 2},</v>
      </c>
    </row>
    <row r="456" spans="1:25" x14ac:dyDescent="0.2">
      <c r="A456">
        <v>37.716000000000001</v>
      </c>
      <c r="B456">
        <v>-122.438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</v>
      </c>
      <c r="J456">
        <v>2</v>
      </c>
      <c r="K456">
        <v>0</v>
      </c>
      <c r="L456">
        <v>4</v>
      </c>
      <c r="M456">
        <f>VLOOKUP(H456,AE$2:$AJ$12,6,TRUE)</f>
        <v>0</v>
      </c>
      <c r="N456">
        <f>VLOOKUP(I456,AF$2:$AJ$12,5,TRUE)</f>
        <v>4</v>
      </c>
      <c r="O456">
        <f>VLOOKUP(J456,AG$2:$AJ$12,4,TRUE)</f>
        <v>4</v>
      </c>
      <c r="P456">
        <f>VLOOKUP(K456,AH$2:$AJ$12,3,TRUE)</f>
        <v>0</v>
      </c>
      <c r="Q456">
        <f>VLOOKUP(L456,AI$2:$AJ$12,2,TRUE)</f>
        <v>3</v>
      </c>
      <c r="T456" t="str">
        <f t="shared" si="47"/>
        <v>Crimepoint.create(latitude:37.716, longitude:-122.438, drugdrink:0, misdemean:4, theft:4, violent:0, total:3, drugdrinkct:0, misdemeanct:2, theftct:2, violentct:0, totalct:4)</v>
      </c>
      <c r="U456" t="str">
        <f t="shared" si="48"/>
        <v>{location: new google.maps.LatLng(37.716, -122.438), weight: 0},</v>
      </c>
      <c r="V456" t="str">
        <f t="shared" si="43"/>
        <v>{location: new google.maps.LatLng(37.716, -122.438), weight: 0},</v>
      </c>
      <c r="W456" t="str">
        <f t="shared" si="44"/>
        <v>{location: new google.maps.LatLng(37.716, -122.438), weight: 0},</v>
      </c>
      <c r="X456" t="str">
        <f t="shared" si="45"/>
        <v>{location: new google.maps.LatLng(37.716, -122.438), weight: 0},</v>
      </c>
      <c r="Y456" t="str">
        <f t="shared" si="46"/>
        <v>{location: new google.maps.LatLng(37.716, -122.438), weight: 0},</v>
      </c>
    </row>
    <row r="457" spans="1:25" x14ac:dyDescent="0.2">
      <c r="A457">
        <v>37.716000000000001</v>
      </c>
      <c r="B457">
        <v>-122.437</v>
      </c>
      <c r="C457">
        <v>0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4</v>
      </c>
      <c r="J457">
        <v>3</v>
      </c>
      <c r="K457">
        <v>1</v>
      </c>
      <c r="L457">
        <v>8</v>
      </c>
      <c r="M457">
        <f>VLOOKUP(H457,AE$2:$AJ$12,6,TRUE)</f>
        <v>0</v>
      </c>
      <c r="N457">
        <f>VLOOKUP(I457,AF$2:$AJ$12,5,TRUE)</f>
        <v>6</v>
      </c>
      <c r="O457">
        <f>VLOOKUP(J457,AG$2:$AJ$12,4,TRUE)</f>
        <v>5</v>
      </c>
      <c r="P457">
        <f>VLOOKUP(K457,AH$2:$AJ$12,3,TRUE)</f>
        <v>7</v>
      </c>
      <c r="Q457">
        <f>VLOOKUP(L457,AI$2:$AJ$12,2,TRUE)</f>
        <v>5</v>
      </c>
      <c r="T457" t="str">
        <f t="shared" si="47"/>
        <v>Crimepoint.create(latitude:37.716, longitude:-122.437, drugdrink:0, misdemean:6, theft:5, violent:7, total:5, drugdrinkct:0, misdemeanct:4, theftct:3, violentct:1, totalct:8)</v>
      </c>
      <c r="U457" t="str">
        <f t="shared" si="48"/>
        <v>{location: new google.maps.LatLng(37.716, -122.437), weight: 0},</v>
      </c>
      <c r="V457" t="str">
        <f t="shared" si="43"/>
        <v>{location: new google.maps.LatLng(37.716, -122.437), weight: 1},</v>
      </c>
      <c r="W457" t="str">
        <f t="shared" si="44"/>
        <v>{location: new google.maps.LatLng(37.716, -122.437), weight: 0},</v>
      </c>
      <c r="X457" t="str">
        <f t="shared" si="45"/>
        <v>{location: new google.maps.LatLng(37.716, -122.437), weight: 1},</v>
      </c>
      <c r="Y457" t="str">
        <f t="shared" si="46"/>
        <v>{location: new google.maps.LatLng(37.716, -122.437), weight: 1},</v>
      </c>
    </row>
    <row r="458" spans="1:25" x14ac:dyDescent="0.2">
      <c r="A458">
        <v>37.716000000000001</v>
      </c>
      <c r="B458">
        <v>-122.435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5</v>
      </c>
      <c r="K458">
        <v>0</v>
      </c>
      <c r="L458">
        <v>6</v>
      </c>
      <c r="M458">
        <f>VLOOKUP(H458,AE$2:$AJ$12,6,TRUE)</f>
        <v>0</v>
      </c>
      <c r="N458">
        <f>VLOOKUP(I458,AF$2:$AJ$12,5,TRUE)</f>
        <v>2</v>
      </c>
      <c r="O458">
        <f>VLOOKUP(J458,AG$2:$AJ$12,4,TRUE)</f>
        <v>7</v>
      </c>
      <c r="P458">
        <f>VLOOKUP(K458,AH$2:$AJ$12,3,TRUE)</f>
        <v>0</v>
      </c>
      <c r="Q458">
        <f>VLOOKUP(L458,AI$2:$AJ$12,2,TRUE)</f>
        <v>4</v>
      </c>
      <c r="T458" t="str">
        <f t="shared" si="47"/>
        <v>Crimepoint.create(latitude:37.716, longitude:-122.435, drugdrink:0, misdemean:2, theft:7, violent:0, total:4, drugdrinkct:0, misdemeanct:1, theftct:5, violentct:0, totalct:6)</v>
      </c>
      <c r="U458" t="str">
        <f t="shared" si="48"/>
        <v>{location: new google.maps.LatLng(37.716, -122.435), weight: 0},</v>
      </c>
      <c r="V458" t="str">
        <f t="shared" si="43"/>
        <v>{location: new google.maps.LatLng(37.716, -122.435), weight: 0},</v>
      </c>
      <c r="W458" t="str">
        <f t="shared" si="44"/>
        <v>{location: new google.maps.LatLng(37.716, -122.435), weight: 1},</v>
      </c>
      <c r="X458" t="str">
        <f t="shared" si="45"/>
        <v>{location: new google.maps.LatLng(37.716, -122.435), weight: 0},</v>
      </c>
      <c r="Y458" t="str">
        <f t="shared" si="46"/>
        <v>{location: new google.maps.LatLng(37.716, -122.435), weight: 0},</v>
      </c>
    </row>
    <row r="459" spans="1:25" x14ac:dyDescent="0.2">
      <c r="A459">
        <v>37.716000000000001</v>
      </c>
      <c r="B459">
        <v>-122.434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</v>
      </c>
      <c r="J459">
        <v>3</v>
      </c>
      <c r="K459">
        <v>0</v>
      </c>
      <c r="L459">
        <v>5</v>
      </c>
      <c r="M459">
        <f>VLOOKUP(H459,AE$2:$AJ$12,6,TRUE)</f>
        <v>0</v>
      </c>
      <c r="N459">
        <f>VLOOKUP(I459,AF$2:$AJ$12,5,TRUE)</f>
        <v>4</v>
      </c>
      <c r="O459">
        <f>VLOOKUP(J459,AG$2:$AJ$12,4,TRUE)</f>
        <v>5</v>
      </c>
      <c r="P459">
        <f>VLOOKUP(K459,AH$2:$AJ$12,3,TRUE)</f>
        <v>0</v>
      </c>
      <c r="Q459">
        <f>VLOOKUP(L459,AI$2:$AJ$12,2,TRUE)</f>
        <v>4</v>
      </c>
      <c r="T459" t="str">
        <f t="shared" si="47"/>
        <v>Crimepoint.create(latitude:37.716, longitude:-122.434, drugdrink:0, misdemean:4, theft:5, violent:0, total:4, drugdrinkct:0, misdemeanct:2, theftct:3, violentct:0, totalct:5)</v>
      </c>
      <c r="U459" t="str">
        <f t="shared" si="48"/>
        <v>{location: new google.maps.LatLng(37.716, -122.434), weight: 0},</v>
      </c>
      <c r="V459" t="str">
        <f t="shared" si="43"/>
        <v>{location: new google.maps.LatLng(37.716, -122.434), weight: 0},</v>
      </c>
      <c r="W459" t="str">
        <f t="shared" si="44"/>
        <v>{location: new google.maps.LatLng(37.716, -122.434), weight: 0},</v>
      </c>
      <c r="X459" t="str">
        <f t="shared" si="45"/>
        <v>{location: new google.maps.LatLng(37.716, -122.434), weight: 0},</v>
      </c>
      <c r="Y459" t="str">
        <f t="shared" si="46"/>
        <v>{location: new google.maps.LatLng(37.716, -122.434), weight: 0},</v>
      </c>
    </row>
    <row r="460" spans="1:25" x14ac:dyDescent="0.2">
      <c r="A460">
        <v>37.716000000000001</v>
      </c>
      <c r="B460">
        <v>-122.432</v>
      </c>
      <c r="C460">
        <v>2</v>
      </c>
      <c r="D460">
        <v>6</v>
      </c>
      <c r="E460">
        <v>2</v>
      </c>
      <c r="F460">
        <v>9</v>
      </c>
      <c r="G460">
        <v>4</v>
      </c>
      <c r="H460">
        <v>3</v>
      </c>
      <c r="I460">
        <v>26</v>
      </c>
      <c r="J460">
        <v>11</v>
      </c>
      <c r="K460">
        <v>12</v>
      </c>
      <c r="L460">
        <v>52</v>
      </c>
      <c r="M460">
        <f>VLOOKUP(H460,AE$2:$AJ$12,6,TRUE)</f>
        <v>9</v>
      </c>
      <c r="N460">
        <f>VLOOKUP(I460,AF$2:$AJ$12,5,TRUE)</f>
        <v>9</v>
      </c>
      <c r="O460">
        <f>VLOOKUP(J460,AG$2:$AJ$12,4,TRUE)</f>
        <v>8</v>
      </c>
      <c r="P460">
        <f>VLOOKUP(K460,AH$2:$AJ$12,3,TRUE)</f>
        <v>9</v>
      </c>
      <c r="Q460">
        <f>VLOOKUP(L460,AI$2:$AJ$12,2,TRUE)</f>
        <v>9</v>
      </c>
      <c r="T460" t="str">
        <f t="shared" si="47"/>
        <v>Crimepoint.create(latitude:37.716, longitude:-122.432, drugdrink:9, misdemean:9, theft:8, violent:9, total:9, drugdrinkct:3, misdemeanct:26, theftct:11, violentct:12, totalct:52)</v>
      </c>
      <c r="U460" t="str">
        <f t="shared" si="48"/>
        <v>{location: new google.maps.LatLng(37.716, -122.432), weight: 2},</v>
      </c>
      <c r="V460" t="str">
        <f t="shared" si="43"/>
        <v>{location: new google.maps.LatLng(37.716, -122.432), weight: 6},</v>
      </c>
      <c r="W460" t="str">
        <f t="shared" si="44"/>
        <v>{location: new google.maps.LatLng(37.716, -122.432), weight: 2},</v>
      </c>
      <c r="X460" t="str">
        <f t="shared" si="45"/>
        <v>{location: new google.maps.LatLng(37.716, -122.432), weight: 9},</v>
      </c>
      <c r="Y460" t="str">
        <f t="shared" si="46"/>
        <v>{location: new google.maps.LatLng(37.716, -122.432), weight: 4},</v>
      </c>
    </row>
    <row r="461" spans="1:25" x14ac:dyDescent="0.2">
      <c r="A461">
        <v>37.716000000000001</v>
      </c>
      <c r="B461">
        <v>-122.428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2</v>
      </c>
      <c r="M461">
        <f>VLOOKUP(H461,AE$2:$AJ$12,6,TRUE)</f>
        <v>0</v>
      </c>
      <c r="N461">
        <f>VLOOKUP(I461,AF$2:$AJ$12,5,TRUE)</f>
        <v>2</v>
      </c>
      <c r="O461">
        <f>VLOOKUP(J461,AG$2:$AJ$12,4,TRUE)</f>
        <v>0</v>
      </c>
      <c r="P461">
        <f>VLOOKUP(K461,AH$2:$AJ$12,3,TRUE)</f>
        <v>7</v>
      </c>
      <c r="Q461">
        <f>VLOOKUP(L461,AI$2:$AJ$12,2,TRUE)</f>
        <v>1</v>
      </c>
      <c r="T461" t="str">
        <f t="shared" si="47"/>
        <v>Crimepoint.create(latitude:37.716, longitude:-122.428, drugdrink:0, misdemean:2, theft:0, violent:7, total:1, drugdrinkct:0, misdemeanct:1, theftct:0, violentct:1, totalct:2)</v>
      </c>
      <c r="U461" t="str">
        <f t="shared" si="48"/>
        <v>{location: new google.maps.LatLng(37.716, -122.428), weight: 0},</v>
      </c>
      <c r="V461" t="str">
        <f t="shared" si="43"/>
        <v>{location: new google.maps.LatLng(37.716, -122.428), weight: 0},</v>
      </c>
      <c r="W461" t="str">
        <f t="shared" si="44"/>
        <v>{location: new google.maps.LatLng(37.716, -122.428), weight: 0},</v>
      </c>
      <c r="X461" t="str">
        <f t="shared" si="45"/>
        <v>{location: new google.maps.LatLng(37.716, -122.428), weight: 1},</v>
      </c>
      <c r="Y461" t="str">
        <f t="shared" si="46"/>
        <v>{location: new google.maps.LatLng(37.716, -122.428), weight: 0},</v>
      </c>
    </row>
    <row r="462" spans="1:25" x14ac:dyDescent="0.2">
      <c r="A462">
        <v>37.716000000000001</v>
      </c>
      <c r="B462">
        <v>-122.42700000000001</v>
      </c>
      <c r="C462">
        <v>1</v>
      </c>
      <c r="D462">
        <v>2</v>
      </c>
      <c r="E462">
        <v>0</v>
      </c>
      <c r="F462">
        <v>1</v>
      </c>
      <c r="G462">
        <v>1</v>
      </c>
      <c r="H462">
        <v>1</v>
      </c>
      <c r="I462">
        <v>9</v>
      </c>
      <c r="J462">
        <v>1</v>
      </c>
      <c r="K462">
        <v>2</v>
      </c>
      <c r="L462">
        <v>13</v>
      </c>
      <c r="M462">
        <f>VLOOKUP(H462,AE$2:$AJ$12,6,TRUE)</f>
        <v>8</v>
      </c>
      <c r="N462">
        <f>VLOOKUP(I462,AF$2:$AJ$12,5,TRUE)</f>
        <v>7</v>
      </c>
      <c r="O462">
        <f>VLOOKUP(J462,AG$2:$AJ$12,4,TRUE)</f>
        <v>3</v>
      </c>
      <c r="P462">
        <f>VLOOKUP(K462,AH$2:$AJ$12,3,TRUE)</f>
        <v>7</v>
      </c>
      <c r="Q462">
        <f>VLOOKUP(L462,AI$2:$AJ$12,2,TRUE)</f>
        <v>7</v>
      </c>
      <c r="T462" t="str">
        <f t="shared" si="47"/>
        <v>Crimepoint.create(latitude:37.716, longitude:-122.427, drugdrink:8, misdemean:7, theft:3, violent:7, total:7, drugdrinkct:1, misdemeanct:9, theftct:1, violentct:2, totalct:13)</v>
      </c>
      <c r="U462" t="str">
        <f t="shared" si="48"/>
        <v>{location: new google.maps.LatLng(37.716, -122.427), weight: 1},</v>
      </c>
      <c r="V462" t="str">
        <f t="shared" si="43"/>
        <v>{location: new google.maps.LatLng(37.716, -122.427), weight: 2},</v>
      </c>
      <c r="W462" t="str">
        <f t="shared" si="44"/>
        <v>{location: new google.maps.LatLng(37.716, -122.427), weight: 0},</v>
      </c>
      <c r="X462" t="str">
        <f t="shared" si="45"/>
        <v>{location: new google.maps.LatLng(37.716, -122.427), weight: 1},</v>
      </c>
      <c r="Y462" t="str">
        <f t="shared" si="46"/>
        <v>{location: new google.maps.LatLng(37.716, -122.427), weight: 1},</v>
      </c>
    </row>
    <row r="463" spans="1:25" x14ac:dyDescent="0.2">
      <c r="A463">
        <v>37.716000000000001</v>
      </c>
      <c r="B463">
        <v>-122.414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2</v>
      </c>
      <c r="M463">
        <f>VLOOKUP(H463,AE$2:$AJ$12,6,TRUE)</f>
        <v>0</v>
      </c>
      <c r="N463">
        <f>VLOOKUP(I463,AF$2:$AJ$12,5,TRUE)</f>
        <v>0</v>
      </c>
      <c r="O463">
        <f>VLOOKUP(J463,AG$2:$AJ$12,4,TRUE)</f>
        <v>3</v>
      </c>
      <c r="P463">
        <f>VLOOKUP(K463,AH$2:$AJ$12,3,TRUE)</f>
        <v>7</v>
      </c>
      <c r="Q463">
        <f>VLOOKUP(L463,AI$2:$AJ$12,2,TRUE)</f>
        <v>1</v>
      </c>
      <c r="T463" t="str">
        <f t="shared" si="47"/>
        <v>Crimepoint.create(latitude:37.716, longitude:-122.414, drugdrink:0, misdemean:0, theft:3, violent:7, total:1, drugdrinkct:0, misdemeanct:0, theftct:1, violentct:1, totalct:2)</v>
      </c>
      <c r="U463" t="str">
        <f t="shared" si="48"/>
        <v>{location: new google.maps.LatLng(37.716, -122.414), weight: 0},</v>
      </c>
      <c r="V463" t="str">
        <f t="shared" si="43"/>
        <v>{location: new google.maps.LatLng(37.716, -122.414), weight: 0},</v>
      </c>
      <c r="W463" t="str">
        <f t="shared" si="44"/>
        <v>{location: new google.maps.LatLng(37.716, -122.414), weight: 0},</v>
      </c>
      <c r="X463" t="str">
        <f t="shared" si="45"/>
        <v>{location: new google.maps.LatLng(37.716, -122.414), weight: 1},</v>
      </c>
      <c r="Y463" t="str">
        <f t="shared" si="46"/>
        <v>{location: new google.maps.LatLng(37.716, -122.414), weight: 0},</v>
      </c>
    </row>
    <row r="464" spans="1:25" x14ac:dyDescent="0.2">
      <c r="A464">
        <v>37.716000000000001</v>
      </c>
      <c r="B464">
        <v>-122.411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2</v>
      </c>
      <c r="M464">
        <f>VLOOKUP(H464,AE$2:$AJ$12,6,TRUE)</f>
        <v>0</v>
      </c>
      <c r="N464">
        <f>VLOOKUP(I464,AF$2:$AJ$12,5,TRUE)</f>
        <v>2</v>
      </c>
      <c r="O464">
        <f>VLOOKUP(J464,AG$2:$AJ$12,4,TRUE)</f>
        <v>3</v>
      </c>
      <c r="P464">
        <f>VLOOKUP(K464,AH$2:$AJ$12,3,TRUE)</f>
        <v>0</v>
      </c>
      <c r="Q464">
        <f>VLOOKUP(L464,AI$2:$AJ$12,2,TRUE)</f>
        <v>1</v>
      </c>
      <c r="T464" t="str">
        <f t="shared" si="47"/>
        <v>Crimepoint.create(latitude:37.716, longitude:-122.411, drugdrink:0, misdemean:2, theft:3, violent:0, total:1, drugdrinkct:0, misdemeanct:1, theftct:1, violentct:0, totalct:2)</v>
      </c>
      <c r="U464" t="str">
        <f t="shared" si="48"/>
        <v>{location: new google.maps.LatLng(37.716, -122.411), weight: 0},</v>
      </c>
      <c r="V464" t="str">
        <f t="shared" si="43"/>
        <v>{location: new google.maps.LatLng(37.716, -122.411), weight: 0},</v>
      </c>
      <c r="W464" t="str">
        <f t="shared" si="44"/>
        <v>{location: new google.maps.LatLng(37.716, -122.411), weight: 0},</v>
      </c>
      <c r="X464" t="str">
        <f t="shared" si="45"/>
        <v>{location: new google.maps.LatLng(37.716, -122.411), weight: 0},</v>
      </c>
      <c r="Y464" t="str">
        <f t="shared" si="46"/>
        <v>{location: new google.maps.LatLng(37.716, -122.411), weight: 0},</v>
      </c>
    </row>
    <row r="465" spans="1:25" x14ac:dyDescent="0.2">
      <c r="A465">
        <v>37.716000000000001</v>
      </c>
      <c r="B465">
        <v>-122.41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6</v>
      </c>
      <c r="J465">
        <v>4</v>
      </c>
      <c r="K465">
        <v>0</v>
      </c>
      <c r="L465">
        <v>10</v>
      </c>
      <c r="M465">
        <f>VLOOKUP(H465,AE$2:$AJ$12,6,TRUE)</f>
        <v>0</v>
      </c>
      <c r="N465">
        <f>VLOOKUP(I465,AF$2:$AJ$12,5,TRUE)</f>
        <v>7</v>
      </c>
      <c r="O465">
        <f>VLOOKUP(J465,AG$2:$AJ$12,4,TRUE)</f>
        <v>6</v>
      </c>
      <c r="P465">
        <f>VLOOKUP(K465,AH$2:$AJ$12,3,TRUE)</f>
        <v>0</v>
      </c>
      <c r="Q465">
        <f>VLOOKUP(L465,AI$2:$AJ$12,2,TRUE)</f>
        <v>6</v>
      </c>
      <c r="T465" t="str">
        <f t="shared" si="47"/>
        <v>Crimepoint.create(latitude:37.716, longitude:-122.41, drugdrink:0, misdemean:7, theft:6, violent:0, total:6, drugdrinkct:0, misdemeanct:6, theftct:4, violentct:0, totalct:10)</v>
      </c>
      <c r="U465" t="str">
        <f t="shared" si="48"/>
        <v>{location: new google.maps.LatLng(37.716, -122.41), weight: 0},</v>
      </c>
      <c r="V465" t="str">
        <f t="shared" si="43"/>
        <v>{location: new google.maps.LatLng(37.716, -122.41), weight: 1},</v>
      </c>
      <c r="W465" t="str">
        <f t="shared" si="44"/>
        <v>{location: new google.maps.LatLng(37.716, -122.41), weight: 1},</v>
      </c>
      <c r="X465" t="str">
        <f t="shared" si="45"/>
        <v>{location: new google.maps.LatLng(37.716, -122.41), weight: 0},</v>
      </c>
      <c r="Y465" t="str">
        <f t="shared" si="46"/>
        <v>{location: new google.maps.LatLng(37.716, -122.41), weight: 1},</v>
      </c>
    </row>
    <row r="466" spans="1:25" x14ac:dyDescent="0.2">
      <c r="A466">
        <v>37.716000000000001</v>
      </c>
      <c r="B466">
        <v>-122.40900000000001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3</v>
      </c>
      <c r="J466">
        <v>1</v>
      </c>
      <c r="K466">
        <v>2</v>
      </c>
      <c r="L466">
        <v>6</v>
      </c>
      <c r="M466">
        <f>VLOOKUP(H466,AE$2:$AJ$12,6,TRUE)</f>
        <v>0</v>
      </c>
      <c r="N466">
        <f>VLOOKUP(I466,AF$2:$AJ$12,5,TRUE)</f>
        <v>5</v>
      </c>
      <c r="O466">
        <f>VLOOKUP(J466,AG$2:$AJ$12,4,TRUE)</f>
        <v>3</v>
      </c>
      <c r="P466">
        <f>VLOOKUP(K466,AH$2:$AJ$12,3,TRUE)</f>
        <v>7</v>
      </c>
      <c r="Q466">
        <f>VLOOKUP(L466,AI$2:$AJ$12,2,TRUE)</f>
        <v>4</v>
      </c>
      <c r="T466" t="str">
        <f t="shared" si="47"/>
        <v>Crimepoint.create(latitude:37.716, longitude:-122.409, drugdrink:0, misdemean:5, theft:3, violent:7, total:4, drugdrinkct:0, misdemeanct:3, theftct:1, violentct:2, totalct:6)</v>
      </c>
      <c r="U466" t="str">
        <f t="shared" si="48"/>
        <v>{location: new google.maps.LatLng(37.716, -122.409), weight: 0},</v>
      </c>
      <c r="V466" t="str">
        <f t="shared" si="43"/>
        <v>{location: new google.maps.LatLng(37.716, -122.409), weight: 1},</v>
      </c>
      <c r="W466" t="str">
        <f t="shared" si="44"/>
        <v>{location: new google.maps.LatLng(37.716, -122.409), weight: 0},</v>
      </c>
      <c r="X466" t="str">
        <f t="shared" si="45"/>
        <v>{location: new google.maps.LatLng(37.716, -122.409), weight: 1},</v>
      </c>
      <c r="Y466" t="str">
        <f t="shared" si="46"/>
        <v>{location: new google.maps.LatLng(37.716, -122.409), weight: 0},</v>
      </c>
    </row>
    <row r="467" spans="1:25" x14ac:dyDescent="0.2">
      <c r="A467">
        <v>37.716000000000001</v>
      </c>
      <c r="B467">
        <v>-122.408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2</v>
      </c>
      <c r="M467">
        <f>VLOOKUP(H467,AE$2:$AJ$12,6,TRUE)</f>
        <v>0</v>
      </c>
      <c r="N467">
        <f>VLOOKUP(I467,AF$2:$AJ$12,5,TRUE)</f>
        <v>2</v>
      </c>
      <c r="O467">
        <f>VLOOKUP(J467,AG$2:$AJ$12,4,TRUE)</f>
        <v>3</v>
      </c>
      <c r="P467">
        <f>VLOOKUP(K467,AH$2:$AJ$12,3,TRUE)</f>
        <v>0</v>
      </c>
      <c r="Q467">
        <f>VLOOKUP(L467,AI$2:$AJ$12,2,TRUE)</f>
        <v>1</v>
      </c>
      <c r="T467" t="str">
        <f t="shared" si="47"/>
        <v>Crimepoint.create(latitude:37.716, longitude:-122.408, drugdrink:0, misdemean:2, theft:3, violent:0, total:1, drugdrinkct:0, misdemeanct:1, theftct:1, violentct:0, totalct:2)</v>
      </c>
      <c r="U467" t="str">
        <f t="shared" si="48"/>
        <v>{location: new google.maps.LatLng(37.716, -122.408), weight: 0},</v>
      </c>
      <c r="V467" t="str">
        <f t="shared" si="43"/>
        <v>{location: new google.maps.LatLng(37.716, -122.408), weight: 0},</v>
      </c>
      <c r="W467" t="str">
        <f t="shared" si="44"/>
        <v>{location: new google.maps.LatLng(37.716, -122.408), weight: 0},</v>
      </c>
      <c r="X467" t="str">
        <f t="shared" si="45"/>
        <v>{location: new google.maps.LatLng(37.716, -122.408), weight: 0},</v>
      </c>
      <c r="Y467" t="str">
        <f t="shared" si="46"/>
        <v>{location: new google.maps.LatLng(37.716, -122.408), weight: 0},</v>
      </c>
    </row>
    <row r="468" spans="1:25" x14ac:dyDescent="0.2">
      <c r="A468">
        <v>37.716000000000001</v>
      </c>
      <c r="B468">
        <v>-122.407</v>
      </c>
      <c r="C468">
        <v>0</v>
      </c>
      <c r="D468">
        <v>1</v>
      </c>
      <c r="E468">
        <v>0</v>
      </c>
      <c r="F468">
        <v>4</v>
      </c>
      <c r="G468">
        <v>1</v>
      </c>
      <c r="H468">
        <v>0</v>
      </c>
      <c r="I468">
        <v>3</v>
      </c>
      <c r="J468">
        <v>3</v>
      </c>
      <c r="K468">
        <v>5</v>
      </c>
      <c r="L468">
        <v>11</v>
      </c>
      <c r="M468">
        <f>VLOOKUP(H468,AE$2:$AJ$12,6,TRUE)</f>
        <v>0</v>
      </c>
      <c r="N468">
        <f>VLOOKUP(I468,AF$2:$AJ$12,5,TRUE)</f>
        <v>5</v>
      </c>
      <c r="O468">
        <f>VLOOKUP(J468,AG$2:$AJ$12,4,TRUE)</f>
        <v>5</v>
      </c>
      <c r="P468">
        <f>VLOOKUP(K468,AH$2:$AJ$12,3,TRUE)</f>
        <v>9</v>
      </c>
      <c r="Q468">
        <f>VLOOKUP(L468,AI$2:$AJ$12,2,TRUE)</f>
        <v>6</v>
      </c>
      <c r="T468" t="str">
        <f t="shared" si="47"/>
        <v>Crimepoint.create(latitude:37.716, longitude:-122.407, drugdrink:0, misdemean:5, theft:5, violent:9, total:6, drugdrinkct:0, misdemeanct:3, theftct:3, violentct:5, totalct:11)</v>
      </c>
      <c r="U468" t="str">
        <f t="shared" si="48"/>
        <v>{location: new google.maps.LatLng(37.716, -122.407), weight: 0},</v>
      </c>
      <c r="V468" t="str">
        <f t="shared" si="43"/>
        <v>{location: new google.maps.LatLng(37.716, -122.407), weight: 1},</v>
      </c>
      <c r="W468" t="str">
        <f t="shared" si="44"/>
        <v>{location: new google.maps.LatLng(37.716, -122.407), weight: 0},</v>
      </c>
      <c r="X468" t="str">
        <f t="shared" si="45"/>
        <v>{location: new google.maps.LatLng(37.716, -122.407), weight: 4},</v>
      </c>
      <c r="Y468" t="str">
        <f t="shared" si="46"/>
        <v>{location: new google.maps.LatLng(37.716, -122.407), weight: 1},</v>
      </c>
    </row>
    <row r="469" spans="1:25" x14ac:dyDescent="0.2">
      <c r="A469">
        <v>37.716000000000001</v>
      </c>
      <c r="B469">
        <v>-122.40600000000001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f>VLOOKUP(H469,AE$2:$AJ$12,6,TRUE)</f>
        <v>0</v>
      </c>
      <c r="N469">
        <f>VLOOKUP(I469,AF$2:$AJ$12,5,TRUE)</f>
        <v>0</v>
      </c>
      <c r="O469">
        <f>VLOOKUP(J469,AG$2:$AJ$12,4,TRUE)</f>
        <v>3</v>
      </c>
      <c r="P469">
        <f>VLOOKUP(K469,AH$2:$AJ$12,3,TRUE)</f>
        <v>0</v>
      </c>
      <c r="Q469">
        <f>VLOOKUP(L469,AI$2:$AJ$12,2,TRUE)</f>
        <v>0</v>
      </c>
      <c r="T469" t="str">
        <f t="shared" si="47"/>
        <v>Crimepoint.create(latitude:37.716, longitude:-122.406, drugdrink:0, misdemean:0, theft:3, violent:0, total:0, drugdrinkct:0, misdemeanct:0, theftct:1, violentct:0, totalct:1)</v>
      </c>
      <c r="U469" t="str">
        <f t="shared" si="48"/>
        <v>{location: new google.maps.LatLng(37.716, -122.406), weight: 0},</v>
      </c>
      <c r="V469" t="str">
        <f t="shared" si="43"/>
        <v>{location: new google.maps.LatLng(37.716, -122.406), weight: 0},</v>
      </c>
      <c r="W469" t="str">
        <f t="shared" si="44"/>
        <v>{location: new google.maps.LatLng(37.716, -122.406), weight: 0},</v>
      </c>
      <c r="X469" t="str">
        <f t="shared" si="45"/>
        <v>{location: new google.maps.LatLng(37.716, -122.406), weight: 0},</v>
      </c>
      <c r="Y469" t="str">
        <f t="shared" si="46"/>
        <v>{location: new google.maps.LatLng(37.716, -122.406), weight: 0},</v>
      </c>
    </row>
    <row r="470" spans="1:25" x14ac:dyDescent="0.2">
      <c r="A470">
        <v>37.716000000000001</v>
      </c>
      <c r="B470">
        <v>-122.405</v>
      </c>
      <c r="C470">
        <v>0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5</v>
      </c>
      <c r="J470">
        <v>3</v>
      </c>
      <c r="K470">
        <v>0</v>
      </c>
      <c r="L470">
        <v>8</v>
      </c>
      <c r="M470">
        <f>VLOOKUP(H470,AE$2:$AJ$12,6,TRUE)</f>
        <v>0</v>
      </c>
      <c r="N470">
        <f>VLOOKUP(I470,AF$2:$AJ$12,5,TRUE)</f>
        <v>6</v>
      </c>
      <c r="O470">
        <f>VLOOKUP(J470,AG$2:$AJ$12,4,TRUE)</f>
        <v>5</v>
      </c>
      <c r="P470">
        <f>VLOOKUP(K470,AH$2:$AJ$12,3,TRUE)</f>
        <v>0</v>
      </c>
      <c r="Q470">
        <f>VLOOKUP(L470,AI$2:$AJ$12,2,TRUE)</f>
        <v>5</v>
      </c>
      <c r="T470" t="str">
        <f t="shared" si="47"/>
        <v>Crimepoint.create(latitude:37.716, longitude:-122.405, drugdrink:0, misdemean:6, theft:5, violent:0, total:5, drugdrinkct:0, misdemeanct:5, theftct:3, violentct:0, totalct:8)</v>
      </c>
      <c r="U470" t="str">
        <f t="shared" si="48"/>
        <v>{location: new google.maps.LatLng(37.716, -122.405), weight: 0},</v>
      </c>
      <c r="V470" t="str">
        <f t="shared" si="43"/>
        <v>{location: new google.maps.LatLng(37.716, -122.405), weight: 1},</v>
      </c>
      <c r="W470" t="str">
        <f t="shared" si="44"/>
        <v>{location: new google.maps.LatLng(37.716, -122.405), weight: 0},</v>
      </c>
      <c r="X470" t="str">
        <f t="shared" si="45"/>
        <v>{location: new google.maps.LatLng(37.716, -122.405), weight: 0},</v>
      </c>
      <c r="Y470" t="str">
        <f t="shared" si="46"/>
        <v>{location: new google.maps.LatLng(37.716, -122.405), weight: 1},</v>
      </c>
    </row>
    <row r="471" spans="1:25" x14ac:dyDescent="0.2">
      <c r="A471">
        <v>37.716000000000001</v>
      </c>
      <c r="B471">
        <v>-122.404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2</v>
      </c>
      <c r="J471">
        <v>4</v>
      </c>
      <c r="K471">
        <v>0</v>
      </c>
      <c r="L471">
        <v>6</v>
      </c>
      <c r="M471">
        <f>VLOOKUP(H471,AE$2:$AJ$12,6,TRUE)</f>
        <v>0</v>
      </c>
      <c r="N471">
        <f>VLOOKUP(I471,AF$2:$AJ$12,5,TRUE)</f>
        <v>4</v>
      </c>
      <c r="O471">
        <f>VLOOKUP(J471,AG$2:$AJ$12,4,TRUE)</f>
        <v>6</v>
      </c>
      <c r="P471">
        <f>VLOOKUP(K471,AH$2:$AJ$12,3,TRUE)</f>
        <v>0</v>
      </c>
      <c r="Q471">
        <f>VLOOKUP(L471,AI$2:$AJ$12,2,TRUE)</f>
        <v>4</v>
      </c>
      <c r="T471" t="str">
        <f t="shared" si="47"/>
        <v>Crimepoint.create(latitude:37.716, longitude:-122.404, drugdrink:0, misdemean:4, theft:6, violent:0, total:4, drugdrinkct:0, misdemeanct:2, theftct:4, violentct:0, totalct:6)</v>
      </c>
      <c r="U471" t="str">
        <f t="shared" si="48"/>
        <v>{location: new google.maps.LatLng(37.716, -122.404), weight: 0},</v>
      </c>
      <c r="V471" t="str">
        <f t="shared" si="43"/>
        <v>{location: new google.maps.LatLng(37.716, -122.404), weight: 0},</v>
      </c>
      <c r="W471" t="str">
        <f t="shared" si="44"/>
        <v>{location: new google.maps.LatLng(37.716, -122.404), weight: 1},</v>
      </c>
      <c r="X471" t="str">
        <f t="shared" si="45"/>
        <v>{location: new google.maps.LatLng(37.716, -122.404), weight: 0},</v>
      </c>
      <c r="Y471" t="str">
        <f t="shared" si="46"/>
        <v>{location: new google.maps.LatLng(37.716, -122.404), weight: 0},</v>
      </c>
    </row>
    <row r="472" spans="1:25" x14ac:dyDescent="0.2">
      <c r="A472">
        <v>37.716000000000001</v>
      </c>
      <c r="B472">
        <v>-122.401</v>
      </c>
      <c r="C472">
        <v>0</v>
      </c>
      <c r="D472">
        <v>0</v>
      </c>
      <c r="E472">
        <v>0</v>
      </c>
      <c r="F472">
        <v>2</v>
      </c>
      <c r="G472">
        <v>0</v>
      </c>
      <c r="H472">
        <v>0</v>
      </c>
      <c r="I472">
        <v>0</v>
      </c>
      <c r="J472">
        <v>1</v>
      </c>
      <c r="K472">
        <v>3</v>
      </c>
      <c r="L472">
        <v>4</v>
      </c>
      <c r="M472">
        <f>VLOOKUP(H472,AE$2:$AJ$12,6,TRUE)</f>
        <v>0</v>
      </c>
      <c r="N472">
        <f>VLOOKUP(I472,AF$2:$AJ$12,5,TRUE)</f>
        <v>0</v>
      </c>
      <c r="O472">
        <f>VLOOKUP(J472,AG$2:$AJ$12,4,TRUE)</f>
        <v>3</v>
      </c>
      <c r="P472">
        <f>VLOOKUP(K472,AH$2:$AJ$12,3,TRUE)</f>
        <v>8</v>
      </c>
      <c r="Q472">
        <f>VLOOKUP(L472,AI$2:$AJ$12,2,TRUE)</f>
        <v>3</v>
      </c>
      <c r="T472" t="str">
        <f t="shared" si="47"/>
        <v>Crimepoint.create(latitude:37.716, longitude:-122.401, drugdrink:0, misdemean:0, theft:3, violent:8, total:3, drugdrinkct:0, misdemeanct:0, theftct:1, violentct:3, totalct:4)</v>
      </c>
      <c r="U472" t="str">
        <f t="shared" si="48"/>
        <v>{location: new google.maps.LatLng(37.716, -122.401), weight: 0},</v>
      </c>
      <c r="V472" t="str">
        <f t="shared" si="43"/>
        <v>{location: new google.maps.LatLng(37.716, -122.401), weight: 0},</v>
      </c>
      <c r="W472" t="str">
        <f t="shared" si="44"/>
        <v>{location: new google.maps.LatLng(37.716, -122.401), weight: 0},</v>
      </c>
      <c r="X472" t="str">
        <f t="shared" si="45"/>
        <v>{location: new google.maps.LatLng(37.716, -122.401), weight: 2},</v>
      </c>
      <c r="Y472" t="str">
        <f t="shared" si="46"/>
        <v>{location: new google.maps.LatLng(37.716, -122.401), weight: 0},</v>
      </c>
    </row>
    <row r="473" spans="1:25" x14ac:dyDescent="0.2">
      <c r="A473">
        <v>37.716000000000001</v>
      </c>
      <c r="B473">
        <v>-122.4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3</v>
      </c>
      <c r="J473">
        <v>0</v>
      </c>
      <c r="K473">
        <v>1</v>
      </c>
      <c r="L473">
        <v>4</v>
      </c>
      <c r="M473">
        <f>VLOOKUP(H473,AE$2:$AJ$12,6,TRUE)</f>
        <v>0</v>
      </c>
      <c r="N473">
        <f>VLOOKUP(I473,AF$2:$AJ$12,5,TRUE)</f>
        <v>5</v>
      </c>
      <c r="O473">
        <f>VLOOKUP(J473,AG$2:$AJ$12,4,TRUE)</f>
        <v>0</v>
      </c>
      <c r="P473">
        <f>VLOOKUP(K473,AH$2:$AJ$12,3,TRUE)</f>
        <v>7</v>
      </c>
      <c r="Q473">
        <f>VLOOKUP(L473,AI$2:$AJ$12,2,TRUE)</f>
        <v>3</v>
      </c>
      <c r="T473" t="str">
        <f t="shared" si="47"/>
        <v>Crimepoint.create(latitude:37.716, longitude:-122.4, drugdrink:0, misdemean:5, theft:0, violent:7, total:3, drugdrinkct:0, misdemeanct:3, theftct:0, violentct:1, totalct:4)</v>
      </c>
      <c r="U473" t="str">
        <f t="shared" si="48"/>
        <v>{location: new google.maps.LatLng(37.716, -122.4), weight: 0},</v>
      </c>
      <c r="V473" t="str">
        <f t="shared" si="43"/>
        <v>{location: new google.maps.LatLng(37.716, -122.4), weight: 1},</v>
      </c>
      <c r="W473" t="str">
        <f t="shared" si="44"/>
        <v>{location: new google.maps.LatLng(37.716, -122.4), weight: 0},</v>
      </c>
      <c r="X473" t="str">
        <f t="shared" si="45"/>
        <v>{location: new google.maps.LatLng(37.716, -122.4), weight: 1},</v>
      </c>
      <c r="Y473" t="str">
        <f t="shared" si="46"/>
        <v>{location: new google.maps.LatLng(37.716, -122.4), weight: 0},</v>
      </c>
    </row>
    <row r="474" spans="1:25" x14ac:dyDescent="0.2">
      <c r="A474">
        <v>37.716000000000001</v>
      </c>
      <c r="B474">
        <v>-122.399</v>
      </c>
      <c r="C474">
        <v>1</v>
      </c>
      <c r="D474">
        <v>0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2</v>
      </c>
      <c r="L474">
        <v>4</v>
      </c>
      <c r="M474">
        <f>VLOOKUP(H474,AE$2:$AJ$12,6,TRUE)</f>
        <v>8</v>
      </c>
      <c r="N474">
        <f>VLOOKUP(I474,AF$2:$AJ$12,5,TRUE)</f>
        <v>0</v>
      </c>
      <c r="O474">
        <f>VLOOKUP(J474,AG$2:$AJ$12,4,TRUE)</f>
        <v>3</v>
      </c>
      <c r="P474">
        <f>VLOOKUP(K474,AH$2:$AJ$12,3,TRUE)</f>
        <v>7</v>
      </c>
      <c r="Q474">
        <f>VLOOKUP(L474,AI$2:$AJ$12,2,TRUE)</f>
        <v>3</v>
      </c>
      <c r="T474" t="str">
        <f t="shared" si="47"/>
        <v>Crimepoint.create(latitude:37.716, longitude:-122.399, drugdrink:8, misdemean:0, theft:3, violent:7, total:3, drugdrinkct:1, misdemeanct:0, theftct:1, violentct:2, totalct:4)</v>
      </c>
      <c r="U474" t="str">
        <f t="shared" si="48"/>
        <v>{location: new google.maps.LatLng(37.716, -122.399), weight: 1},</v>
      </c>
      <c r="V474" t="str">
        <f t="shared" si="43"/>
        <v>{location: new google.maps.LatLng(37.716, -122.399), weight: 0},</v>
      </c>
      <c r="W474" t="str">
        <f t="shared" si="44"/>
        <v>{location: new google.maps.LatLng(37.716, -122.399), weight: 0},</v>
      </c>
      <c r="X474" t="str">
        <f t="shared" si="45"/>
        <v>{location: new google.maps.LatLng(37.716, -122.399), weight: 1},</v>
      </c>
      <c r="Y474" t="str">
        <f t="shared" si="46"/>
        <v>{location: new google.maps.LatLng(37.716, -122.399), weight: 0},</v>
      </c>
    </row>
    <row r="475" spans="1:25" x14ac:dyDescent="0.2">
      <c r="A475">
        <v>37.716000000000001</v>
      </c>
      <c r="B475">
        <v>-122.39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2</v>
      </c>
      <c r="J475">
        <v>6</v>
      </c>
      <c r="K475">
        <v>0</v>
      </c>
      <c r="L475">
        <v>8</v>
      </c>
      <c r="M475">
        <f>VLOOKUP(H475,AE$2:$AJ$12,6,TRUE)</f>
        <v>0</v>
      </c>
      <c r="N475">
        <f>VLOOKUP(I475,AF$2:$AJ$12,5,TRUE)</f>
        <v>4</v>
      </c>
      <c r="O475">
        <f>VLOOKUP(J475,AG$2:$AJ$12,4,TRUE)</f>
        <v>7</v>
      </c>
      <c r="P475">
        <f>VLOOKUP(K475,AH$2:$AJ$12,3,TRUE)</f>
        <v>0</v>
      </c>
      <c r="Q475">
        <f>VLOOKUP(L475,AI$2:$AJ$12,2,TRUE)</f>
        <v>5</v>
      </c>
      <c r="T475" t="str">
        <f t="shared" si="47"/>
        <v>Crimepoint.create(latitude:37.716, longitude:-122.39, drugdrink:0, misdemean:4, theft:7, violent:0, total:5, drugdrinkct:0, misdemeanct:2, theftct:6, violentct:0, totalct:8)</v>
      </c>
      <c r="U475" t="str">
        <f t="shared" si="48"/>
        <v>{location: new google.maps.LatLng(37.716, -122.39), weight: 0},</v>
      </c>
      <c r="V475" t="str">
        <f t="shared" si="43"/>
        <v>{location: new google.maps.LatLng(37.716, -122.39), weight: 0},</v>
      </c>
      <c r="W475" t="str">
        <f t="shared" si="44"/>
        <v>{location: new google.maps.LatLng(37.716, -122.39), weight: 1},</v>
      </c>
      <c r="X475" t="str">
        <f t="shared" si="45"/>
        <v>{location: new google.maps.LatLng(37.716, -122.39), weight: 0},</v>
      </c>
      <c r="Y475" t="str">
        <f t="shared" si="46"/>
        <v>{location: new google.maps.LatLng(37.716, -122.39), weight: 1},</v>
      </c>
    </row>
    <row r="476" spans="1:25" x14ac:dyDescent="0.2">
      <c r="A476">
        <v>37.716000000000001</v>
      </c>
      <c r="B476">
        <v>-122.389</v>
      </c>
      <c r="C476">
        <v>0</v>
      </c>
      <c r="D476">
        <v>0</v>
      </c>
      <c r="E476">
        <v>0</v>
      </c>
      <c r="F476">
        <v>3</v>
      </c>
      <c r="G476">
        <v>1</v>
      </c>
      <c r="H476">
        <v>0</v>
      </c>
      <c r="I476">
        <v>1</v>
      </c>
      <c r="J476">
        <v>2</v>
      </c>
      <c r="K476">
        <v>4</v>
      </c>
      <c r="L476">
        <v>7</v>
      </c>
      <c r="M476">
        <f>VLOOKUP(H476,AE$2:$AJ$12,6,TRUE)</f>
        <v>0</v>
      </c>
      <c r="N476">
        <f>VLOOKUP(I476,AF$2:$AJ$12,5,TRUE)</f>
        <v>2</v>
      </c>
      <c r="O476">
        <f>VLOOKUP(J476,AG$2:$AJ$12,4,TRUE)</f>
        <v>4</v>
      </c>
      <c r="P476">
        <f>VLOOKUP(K476,AH$2:$AJ$12,3,TRUE)</f>
        <v>8</v>
      </c>
      <c r="Q476">
        <f>VLOOKUP(L476,AI$2:$AJ$12,2,TRUE)</f>
        <v>5</v>
      </c>
      <c r="T476" t="str">
        <f t="shared" si="47"/>
        <v>Crimepoint.create(latitude:37.716, longitude:-122.389, drugdrink:0, misdemean:2, theft:4, violent:8, total:5, drugdrinkct:0, misdemeanct:1, theftct:2, violentct:4, totalct:7)</v>
      </c>
      <c r="U476" t="str">
        <f t="shared" si="48"/>
        <v>{location: new google.maps.LatLng(37.716, -122.389), weight: 0},</v>
      </c>
      <c r="V476" t="str">
        <f t="shared" si="43"/>
        <v>{location: new google.maps.LatLng(37.716, -122.389), weight: 0},</v>
      </c>
      <c r="W476" t="str">
        <f t="shared" si="44"/>
        <v>{location: new google.maps.LatLng(37.716, -122.389), weight: 0},</v>
      </c>
      <c r="X476" t="str">
        <f t="shared" si="45"/>
        <v>{location: new google.maps.LatLng(37.716, -122.389), weight: 3},</v>
      </c>
      <c r="Y476" t="str">
        <f t="shared" si="46"/>
        <v>{location: new google.maps.LatLng(37.716, -122.389), weight: 1},</v>
      </c>
    </row>
    <row r="477" spans="1:25" x14ac:dyDescent="0.2">
      <c r="A477">
        <v>37.716000000000001</v>
      </c>
      <c r="B477">
        <v>-122.383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f>VLOOKUP(H477,AE$2:$AJ$12,6,TRUE)</f>
        <v>0</v>
      </c>
      <c r="N477">
        <f>VLOOKUP(I477,AF$2:$AJ$12,5,TRUE)</f>
        <v>2</v>
      </c>
      <c r="O477">
        <f>VLOOKUP(J477,AG$2:$AJ$12,4,TRUE)</f>
        <v>0</v>
      </c>
      <c r="P477">
        <f>VLOOKUP(K477,AH$2:$AJ$12,3,TRUE)</f>
        <v>0</v>
      </c>
      <c r="Q477">
        <f>VLOOKUP(L477,AI$2:$AJ$12,2,TRUE)</f>
        <v>0</v>
      </c>
      <c r="T477" t="str">
        <f t="shared" si="47"/>
        <v>Crimepoint.create(latitude:37.716, longitude:-122.383, drugdrink:0, misdemean:2, theft:0, violent:0, total:0, drugdrinkct:0, misdemeanct:1, theftct:0, violentct:0, totalct:1)</v>
      </c>
      <c r="U477" t="str">
        <f t="shared" si="48"/>
        <v>{location: new google.maps.LatLng(37.716, -122.383), weight: 0},</v>
      </c>
      <c r="V477" t="str">
        <f t="shared" si="43"/>
        <v>{location: new google.maps.LatLng(37.716, -122.383), weight: 0},</v>
      </c>
      <c r="W477" t="str">
        <f t="shared" si="44"/>
        <v>{location: new google.maps.LatLng(37.716, -122.383), weight: 0},</v>
      </c>
      <c r="X477" t="str">
        <f t="shared" si="45"/>
        <v>{location: new google.maps.LatLng(37.716, -122.383), weight: 0},</v>
      </c>
      <c r="Y477" t="str">
        <f t="shared" si="46"/>
        <v>{location: new google.maps.LatLng(37.716, -122.383), weight: 0},</v>
      </c>
    </row>
    <row r="478" spans="1:25" x14ac:dyDescent="0.2">
      <c r="A478">
        <v>37.716999999999999</v>
      </c>
      <c r="B478">
        <v>-122.485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</v>
      </c>
      <c r="J478">
        <v>1</v>
      </c>
      <c r="K478">
        <v>0</v>
      </c>
      <c r="L478">
        <v>3</v>
      </c>
      <c r="M478">
        <f>VLOOKUP(H478,AE$2:$AJ$12,6,TRUE)</f>
        <v>0</v>
      </c>
      <c r="N478">
        <f>VLOOKUP(I478,AF$2:$AJ$12,5,TRUE)</f>
        <v>4</v>
      </c>
      <c r="O478">
        <f>VLOOKUP(J478,AG$2:$AJ$12,4,TRUE)</f>
        <v>3</v>
      </c>
      <c r="P478">
        <f>VLOOKUP(K478,AH$2:$AJ$12,3,TRUE)</f>
        <v>0</v>
      </c>
      <c r="Q478">
        <f>VLOOKUP(L478,AI$2:$AJ$12,2,TRUE)</f>
        <v>2</v>
      </c>
      <c r="T478" t="str">
        <f t="shared" si="47"/>
        <v>Crimepoint.create(latitude:37.717, longitude:-122.485, drugdrink:0, misdemean:4, theft:3, violent:0, total:2, drugdrinkct:0, misdemeanct:2, theftct:1, violentct:0, totalct:3)</v>
      </c>
      <c r="U478" t="str">
        <f t="shared" si="48"/>
        <v>{location: new google.maps.LatLng(37.717, -122.485), weight: 0},</v>
      </c>
      <c r="V478" t="str">
        <f t="shared" si="43"/>
        <v>{location: new google.maps.LatLng(37.717, -122.485), weight: 0},</v>
      </c>
      <c r="W478" t="str">
        <f t="shared" si="44"/>
        <v>{location: new google.maps.LatLng(37.717, -122.485), weight: 0},</v>
      </c>
      <c r="X478" t="str">
        <f t="shared" si="45"/>
        <v>{location: new google.maps.LatLng(37.717, -122.485), weight: 0},</v>
      </c>
      <c r="Y478" t="str">
        <f t="shared" si="46"/>
        <v>{location: new google.maps.LatLng(37.717, -122.485), weight: 0},</v>
      </c>
    </row>
    <row r="479" spans="1:25" x14ac:dyDescent="0.2">
      <c r="A479">
        <v>37.716999999999999</v>
      </c>
      <c r="B479">
        <v>-122.483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5</v>
      </c>
      <c r="K479">
        <v>0</v>
      </c>
      <c r="L479">
        <v>5</v>
      </c>
      <c r="M479">
        <f>VLOOKUP(H479,AE$2:$AJ$12,6,TRUE)</f>
        <v>0</v>
      </c>
      <c r="N479">
        <f>VLOOKUP(I479,AF$2:$AJ$12,5,TRUE)</f>
        <v>0</v>
      </c>
      <c r="O479">
        <f>VLOOKUP(J479,AG$2:$AJ$12,4,TRUE)</f>
        <v>7</v>
      </c>
      <c r="P479">
        <f>VLOOKUP(K479,AH$2:$AJ$12,3,TRUE)</f>
        <v>0</v>
      </c>
      <c r="Q479">
        <f>VLOOKUP(L479,AI$2:$AJ$12,2,TRUE)</f>
        <v>4</v>
      </c>
      <c r="T479" t="str">
        <f t="shared" si="47"/>
        <v>Crimepoint.create(latitude:37.717, longitude:-122.483, drugdrink:0, misdemean:0, theft:7, violent:0, total:4, drugdrinkct:0, misdemeanct:0, theftct:5, violentct:0, totalct:5)</v>
      </c>
      <c r="U479" t="str">
        <f t="shared" si="48"/>
        <v>{location: new google.maps.LatLng(37.717, -122.483), weight: 0},</v>
      </c>
      <c r="V479" t="str">
        <f t="shared" si="43"/>
        <v>{location: new google.maps.LatLng(37.717, -122.483), weight: 0},</v>
      </c>
      <c r="W479" t="str">
        <f t="shared" si="44"/>
        <v>{location: new google.maps.LatLng(37.717, -122.483), weight: 1},</v>
      </c>
      <c r="X479" t="str">
        <f t="shared" si="45"/>
        <v>{location: new google.maps.LatLng(37.717, -122.483), weight: 0},</v>
      </c>
      <c r="Y479" t="str">
        <f t="shared" si="46"/>
        <v>{location: new google.maps.LatLng(37.717, -122.483), weight: 0},</v>
      </c>
    </row>
    <row r="480" spans="1:25" x14ac:dyDescent="0.2">
      <c r="A480">
        <v>37.716999999999999</v>
      </c>
      <c r="B480">
        <v>-122.482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2</v>
      </c>
      <c r="J480">
        <v>4</v>
      </c>
      <c r="K480">
        <v>0</v>
      </c>
      <c r="L480">
        <v>6</v>
      </c>
      <c r="M480">
        <f>VLOOKUP(H480,AE$2:$AJ$12,6,TRUE)</f>
        <v>0</v>
      </c>
      <c r="N480">
        <f>VLOOKUP(I480,AF$2:$AJ$12,5,TRUE)</f>
        <v>4</v>
      </c>
      <c r="O480">
        <f>VLOOKUP(J480,AG$2:$AJ$12,4,TRUE)</f>
        <v>6</v>
      </c>
      <c r="P480">
        <f>VLOOKUP(K480,AH$2:$AJ$12,3,TRUE)</f>
        <v>0</v>
      </c>
      <c r="Q480">
        <f>VLOOKUP(L480,AI$2:$AJ$12,2,TRUE)</f>
        <v>4</v>
      </c>
      <c r="T480" t="str">
        <f t="shared" si="47"/>
        <v>Crimepoint.create(latitude:37.717, longitude:-122.482, drugdrink:0, misdemean:4, theft:6, violent:0, total:4, drugdrinkct:0, misdemeanct:2, theftct:4, violentct:0, totalct:6)</v>
      </c>
      <c r="U480" t="str">
        <f t="shared" si="48"/>
        <v>{location: new google.maps.LatLng(37.717, -122.482), weight: 0},</v>
      </c>
      <c r="V480" t="str">
        <f t="shared" si="43"/>
        <v>{location: new google.maps.LatLng(37.717, -122.482), weight: 0},</v>
      </c>
      <c r="W480" t="str">
        <f t="shared" si="44"/>
        <v>{location: new google.maps.LatLng(37.717, -122.482), weight: 1},</v>
      </c>
      <c r="X480" t="str">
        <f t="shared" si="45"/>
        <v>{location: new google.maps.LatLng(37.717, -122.482), weight: 0},</v>
      </c>
      <c r="Y480" t="str">
        <f t="shared" si="46"/>
        <v>{location: new google.maps.LatLng(37.717, -122.482), weight: 0},</v>
      </c>
    </row>
    <row r="481" spans="1:25" x14ac:dyDescent="0.2">
      <c r="A481">
        <v>37.716999999999999</v>
      </c>
      <c r="B481">
        <v>-122.48099999999999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2</v>
      </c>
      <c r="J481">
        <v>1</v>
      </c>
      <c r="K481">
        <v>1</v>
      </c>
      <c r="L481">
        <v>4</v>
      </c>
      <c r="M481">
        <f>VLOOKUP(H481,AE$2:$AJ$12,6,TRUE)</f>
        <v>0</v>
      </c>
      <c r="N481">
        <f>VLOOKUP(I481,AF$2:$AJ$12,5,TRUE)</f>
        <v>4</v>
      </c>
      <c r="O481">
        <f>VLOOKUP(J481,AG$2:$AJ$12,4,TRUE)</f>
        <v>3</v>
      </c>
      <c r="P481">
        <f>VLOOKUP(K481,AH$2:$AJ$12,3,TRUE)</f>
        <v>7</v>
      </c>
      <c r="Q481">
        <f>VLOOKUP(L481,AI$2:$AJ$12,2,TRUE)</f>
        <v>3</v>
      </c>
      <c r="T481" t="str">
        <f t="shared" si="47"/>
        <v>Crimepoint.create(latitude:37.717, longitude:-122.481, drugdrink:0, misdemean:4, theft:3, violent:7, total:3, drugdrinkct:0, misdemeanct:2, theftct:1, violentct:1, totalct:4)</v>
      </c>
      <c r="U481" t="str">
        <f t="shared" si="48"/>
        <v>{location: new google.maps.LatLng(37.717, -122.481), weight: 0},</v>
      </c>
      <c r="V481" t="str">
        <f t="shared" si="43"/>
        <v>{location: new google.maps.LatLng(37.717, -122.481), weight: 0},</v>
      </c>
      <c r="W481" t="str">
        <f t="shared" si="44"/>
        <v>{location: new google.maps.LatLng(37.717, -122.481), weight: 0},</v>
      </c>
      <c r="X481" t="str">
        <f t="shared" si="45"/>
        <v>{location: new google.maps.LatLng(37.717, -122.481), weight: 1},</v>
      </c>
      <c r="Y481" t="str">
        <f t="shared" si="46"/>
        <v>{location: new google.maps.LatLng(37.717, -122.481), weight: 0},</v>
      </c>
    </row>
    <row r="482" spans="1:25" x14ac:dyDescent="0.2">
      <c r="A482">
        <v>37.716999999999999</v>
      </c>
      <c r="B482">
        <v>-122.48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2</v>
      </c>
      <c r="M482">
        <f>VLOOKUP(H482,AE$2:$AJ$12,6,TRUE)</f>
        <v>0</v>
      </c>
      <c r="N482">
        <f>VLOOKUP(I482,AF$2:$AJ$12,5,TRUE)</f>
        <v>0</v>
      </c>
      <c r="O482">
        <f>VLOOKUP(J482,AG$2:$AJ$12,4,TRUE)</f>
        <v>4</v>
      </c>
      <c r="P482">
        <f>VLOOKUP(K482,AH$2:$AJ$12,3,TRUE)</f>
        <v>0</v>
      </c>
      <c r="Q482">
        <f>VLOOKUP(L482,AI$2:$AJ$12,2,TRUE)</f>
        <v>1</v>
      </c>
      <c r="T482" t="str">
        <f t="shared" si="47"/>
        <v>Crimepoint.create(latitude:37.717, longitude:-122.48, drugdrink:0, misdemean:0, theft:4, violent:0, total:1, drugdrinkct:0, misdemeanct:0, theftct:2, violentct:0, totalct:2)</v>
      </c>
      <c r="U482" t="str">
        <f t="shared" si="48"/>
        <v>{location: new google.maps.LatLng(37.717, -122.48), weight: 0},</v>
      </c>
      <c r="V482" t="str">
        <f t="shared" si="43"/>
        <v>{location: new google.maps.LatLng(37.717, -122.48), weight: 0},</v>
      </c>
      <c r="W482" t="str">
        <f t="shared" si="44"/>
        <v>{location: new google.maps.LatLng(37.717, -122.48), weight: 0},</v>
      </c>
      <c r="X482" t="str">
        <f t="shared" si="45"/>
        <v>{location: new google.maps.LatLng(37.717, -122.48), weight: 0},</v>
      </c>
      <c r="Y482" t="str">
        <f t="shared" si="46"/>
        <v>{location: new google.maps.LatLng(37.717, -122.48), weight: 0},</v>
      </c>
    </row>
    <row r="483" spans="1:25" x14ac:dyDescent="0.2">
      <c r="A483">
        <v>37.716999999999999</v>
      </c>
      <c r="B483">
        <v>-122.479</v>
      </c>
      <c r="C483">
        <v>0</v>
      </c>
      <c r="D483">
        <v>2</v>
      </c>
      <c r="E483">
        <v>1</v>
      </c>
      <c r="F483">
        <v>1</v>
      </c>
      <c r="G483">
        <v>1</v>
      </c>
      <c r="H483">
        <v>0</v>
      </c>
      <c r="I483">
        <v>8</v>
      </c>
      <c r="J483">
        <v>7</v>
      </c>
      <c r="K483">
        <v>2</v>
      </c>
      <c r="L483">
        <v>17</v>
      </c>
      <c r="M483">
        <f>VLOOKUP(H483,AE$2:$AJ$12,6,TRUE)</f>
        <v>0</v>
      </c>
      <c r="N483">
        <f>VLOOKUP(I483,AF$2:$AJ$12,5,TRUE)</f>
        <v>7</v>
      </c>
      <c r="O483">
        <f>VLOOKUP(J483,AG$2:$AJ$12,4,TRUE)</f>
        <v>7</v>
      </c>
      <c r="P483">
        <f>VLOOKUP(K483,AH$2:$AJ$12,3,TRUE)</f>
        <v>7</v>
      </c>
      <c r="Q483">
        <f>VLOOKUP(L483,AI$2:$AJ$12,2,TRUE)</f>
        <v>7</v>
      </c>
      <c r="T483" t="str">
        <f t="shared" si="47"/>
        <v>Crimepoint.create(latitude:37.717, longitude:-122.479, drugdrink:0, misdemean:7, theft:7, violent:7, total:7, drugdrinkct:0, misdemeanct:8, theftct:7, violentct:2, totalct:17)</v>
      </c>
      <c r="U483" t="str">
        <f t="shared" si="48"/>
        <v>{location: new google.maps.LatLng(37.717, -122.479), weight: 0},</v>
      </c>
      <c r="V483" t="str">
        <f t="shared" si="43"/>
        <v>{location: new google.maps.LatLng(37.717, -122.479), weight: 2},</v>
      </c>
      <c r="W483" t="str">
        <f t="shared" si="44"/>
        <v>{location: new google.maps.LatLng(37.717, -122.479), weight: 1},</v>
      </c>
      <c r="X483" t="str">
        <f t="shared" si="45"/>
        <v>{location: new google.maps.LatLng(37.717, -122.479), weight: 1},</v>
      </c>
      <c r="Y483" t="str">
        <f t="shared" si="46"/>
        <v>{location: new google.maps.LatLng(37.717, -122.479), weight: 1},</v>
      </c>
    </row>
    <row r="484" spans="1:25" x14ac:dyDescent="0.2">
      <c r="A484">
        <v>37.716999999999999</v>
      </c>
      <c r="B484">
        <v>-122.47799999999999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f>VLOOKUP(H484,AE$2:$AJ$12,6,TRUE)</f>
        <v>0</v>
      </c>
      <c r="N484">
        <f>VLOOKUP(I484,AF$2:$AJ$12,5,TRUE)</f>
        <v>2</v>
      </c>
      <c r="O484">
        <f>VLOOKUP(J484,AG$2:$AJ$12,4,TRUE)</f>
        <v>0</v>
      </c>
      <c r="P484">
        <f>VLOOKUP(K484,AH$2:$AJ$12,3,TRUE)</f>
        <v>0</v>
      </c>
      <c r="Q484">
        <f>VLOOKUP(L484,AI$2:$AJ$12,2,TRUE)</f>
        <v>0</v>
      </c>
      <c r="T484" t="str">
        <f t="shared" si="47"/>
        <v>Crimepoint.create(latitude:37.717, longitude:-122.478, drugdrink:0, misdemean:2, theft:0, violent:0, total:0, drugdrinkct:0, misdemeanct:1, theftct:0, violentct:0, totalct:1)</v>
      </c>
      <c r="U484" t="str">
        <f t="shared" si="48"/>
        <v>{location: new google.maps.LatLng(37.717, -122.478), weight: 0},</v>
      </c>
      <c r="V484" t="str">
        <f t="shared" si="43"/>
        <v>{location: new google.maps.LatLng(37.717, -122.478), weight: 0},</v>
      </c>
      <c r="W484" t="str">
        <f t="shared" si="44"/>
        <v>{location: new google.maps.LatLng(37.717, -122.478), weight: 0},</v>
      </c>
      <c r="X484" t="str">
        <f t="shared" si="45"/>
        <v>{location: new google.maps.LatLng(37.717, -122.478), weight: 0},</v>
      </c>
      <c r="Y484" t="str">
        <f t="shared" si="46"/>
        <v>{location: new google.maps.LatLng(37.717, -122.478), weight: 0},</v>
      </c>
    </row>
    <row r="485" spans="1:25" x14ac:dyDescent="0.2">
      <c r="A485">
        <v>37.716999999999999</v>
      </c>
      <c r="B485">
        <v>-122.477</v>
      </c>
      <c r="C485">
        <v>0</v>
      </c>
      <c r="D485">
        <v>2</v>
      </c>
      <c r="E485">
        <v>1</v>
      </c>
      <c r="F485">
        <v>0</v>
      </c>
      <c r="G485">
        <v>1</v>
      </c>
      <c r="H485">
        <v>0</v>
      </c>
      <c r="I485">
        <v>9</v>
      </c>
      <c r="J485">
        <v>4</v>
      </c>
      <c r="K485">
        <v>0</v>
      </c>
      <c r="L485">
        <v>13</v>
      </c>
      <c r="M485">
        <f>VLOOKUP(H485,AE$2:$AJ$12,6,TRUE)</f>
        <v>0</v>
      </c>
      <c r="N485">
        <f>VLOOKUP(I485,AF$2:$AJ$12,5,TRUE)</f>
        <v>7</v>
      </c>
      <c r="O485">
        <f>VLOOKUP(J485,AG$2:$AJ$12,4,TRUE)</f>
        <v>6</v>
      </c>
      <c r="P485">
        <f>VLOOKUP(K485,AH$2:$AJ$12,3,TRUE)</f>
        <v>0</v>
      </c>
      <c r="Q485">
        <f>VLOOKUP(L485,AI$2:$AJ$12,2,TRUE)</f>
        <v>7</v>
      </c>
      <c r="T485" t="str">
        <f t="shared" si="47"/>
        <v>Crimepoint.create(latitude:37.717, longitude:-122.477, drugdrink:0, misdemean:7, theft:6, violent:0, total:7, drugdrinkct:0, misdemeanct:9, theftct:4, violentct:0, totalct:13)</v>
      </c>
      <c r="U485" t="str">
        <f t="shared" si="48"/>
        <v>{location: new google.maps.LatLng(37.717, -122.477), weight: 0},</v>
      </c>
      <c r="V485" t="str">
        <f t="shared" si="43"/>
        <v>{location: new google.maps.LatLng(37.717, -122.477), weight: 2},</v>
      </c>
      <c r="W485" t="str">
        <f t="shared" si="44"/>
        <v>{location: new google.maps.LatLng(37.717, -122.477), weight: 1},</v>
      </c>
      <c r="X485" t="str">
        <f t="shared" si="45"/>
        <v>{location: new google.maps.LatLng(37.717, -122.477), weight: 0},</v>
      </c>
      <c r="Y485" t="str">
        <f t="shared" si="46"/>
        <v>{location: new google.maps.LatLng(37.717, -122.477), weight: 1},</v>
      </c>
    </row>
    <row r="486" spans="1:25" x14ac:dyDescent="0.2">
      <c r="A486">
        <v>37.716999999999999</v>
      </c>
      <c r="B486">
        <v>-122.476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2</v>
      </c>
      <c r="J486">
        <v>4</v>
      </c>
      <c r="K486">
        <v>0</v>
      </c>
      <c r="L486">
        <v>6</v>
      </c>
      <c r="M486">
        <f>VLOOKUP(H486,AE$2:$AJ$12,6,TRUE)</f>
        <v>0</v>
      </c>
      <c r="N486">
        <f>VLOOKUP(I486,AF$2:$AJ$12,5,TRUE)</f>
        <v>4</v>
      </c>
      <c r="O486">
        <f>VLOOKUP(J486,AG$2:$AJ$12,4,TRUE)</f>
        <v>6</v>
      </c>
      <c r="P486">
        <f>VLOOKUP(K486,AH$2:$AJ$12,3,TRUE)</f>
        <v>0</v>
      </c>
      <c r="Q486">
        <f>VLOOKUP(L486,AI$2:$AJ$12,2,TRUE)</f>
        <v>4</v>
      </c>
      <c r="T486" t="str">
        <f t="shared" si="47"/>
        <v>Crimepoint.create(latitude:37.717, longitude:-122.476, drugdrink:0, misdemean:4, theft:6, violent:0, total:4, drugdrinkct:0, misdemeanct:2, theftct:4, violentct:0, totalct:6)</v>
      </c>
      <c r="U486" t="str">
        <f t="shared" si="48"/>
        <v>{location: new google.maps.LatLng(37.717, -122.476), weight: 0},</v>
      </c>
      <c r="V486" t="str">
        <f t="shared" si="43"/>
        <v>{location: new google.maps.LatLng(37.717, -122.476), weight: 0},</v>
      </c>
      <c r="W486" t="str">
        <f t="shared" si="44"/>
        <v>{location: new google.maps.LatLng(37.717, -122.476), weight: 1},</v>
      </c>
      <c r="X486" t="str">
        <f t="shared" si="45"/>
        <v>{location: new google.maps.LatLng(37.717, -122.476), weight: 0},</v>
      </c>
      <c r="Y486" t="str">
        <f t="shared" si="46"/>
        <v>{location: new google.maps.LatLng(37.717, -122.476), weight: 0},</v>
      </c>
    </row>
    <row r="487" spans="1:25" x14ac:dyDescent="0.2">
      <c r="A487">
        <v>37.716999999999999</v>
      </c>
      <c r="B487">
        <v>-122.47499999999999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2</v>
      </c>
      <c r="M487">
        <f>VLOOKUP(H487,AE$2:$AJ$12,6,TRUE)</f>
        <v>0</v>
      </c>
      <c r="N487">
        <f>VLOOKUP(I487,AF$2:$AJ$12,5,TRUE)</f>
        <v>0</v>
      </c>
      <c r="O487">
        <f>VLOOKUP(J487,AG$2:$AJ$12,4,TRUE)</f>
        <v>4</v>
      </c>
      <c r="P487">
        <f>VLOOKUP(K487,AH$2:$AJ$12,3,TRUE)</f>
        <v>0</v>
      </c>
      <c r="Q487">
        <f>VLOOKUP(L487,AI$2:$AJ$12,2,TRUE)</f>
        <v>1</v>
      </c>
      <c r="T487" t="str">
        <f t="shared" si="47"/>
        <v>Crimepoint.create(latitude:37.717, longitude:-122.475, drugdrink:0, misdemean:0, theft:4, violent:0, total:1, drugdrinkct:0, misdemeanct:0, theftct:2, violentct:0, totalct:2)</v>
      </c>
      <c r="U487" t="str">
        <f t="shared" si="48"/>
        <v>{location: new google.maps.LatLng(37.717, -122.475), weight: 0},</v>
      </c>
      <c r="V487" t="str">
        <f t="shared" si="43"/>
        <v>{location: new google.maps.LatLng(37.717, -122.475), weight: 0},</v>
      </c>
      <c r="W487" t="str">
        <f t="shared" si="44"/>
        <v>{location: new google.maps.LatLng(37.717, -122.475), weight: 0},</v>
      </c>
      <c r="X487" t="str">
        <f t="shared" si="45"/>
        <v>{location: new google.maps.LatLng(37.717, -122.475), weight: 0},</v>
      </c>
      <c r="Y487" t="str">
        <f t="shared" si="46"/>
        <v>{location: new google.maps.LatLng(37.717, -122.475), weight: 0},</v>
      </c>
    </row>
    <row r="488" spans="1:25" x14ac:dyDescent="0.2">
      <c r="A488">
        <v>37.716999999999999</v>
      </c>
      <c r="B488">
        <v>-122.474</v>
      </c>
      <c r="C488">
        <v>4</v>
      </c>
      <c r="D488">
        <v>28</v>
      </c>
      <c r="E488">
        <v>2</v>
      </c>
      <c r="F488">
        <v>6</v>
      </c>
      <c r="G488">
        <v>12</v>
      </c>
      <c r="H488">
        <v>6</v>
      </c>
      <c r="I488">
        <v>125</v>
      </c>
      <c r="J488">
        <v>13</v>
      </c>
      <c r="K488">
        <v>8</v>
      </c>
      <c r="L488">
        <v>152</v>
      </c>
      <c r="M488">
        <f>VLOOKUP(H488,AE$2:$AJ$12,6,TRUE)</f>
        <v>9</v>
      </c>
      <c r="N488">
        <f>VLOOKUP(I488,AF$2:$AJ$12,5,TRUE)</f>
        <v>9</v>
      </c>
      <c r="O488">
        <f>VLOOKUP(J488,AG$2:$AJ$12,4,TRUE)</f>
        <v>8</v>
      </c>
      <c r="P488">
        <f>VLOOKUP(K488,AH$2:$AJ$12,3,TRUE)</f>
        <v>9</v>
      </c>
      <c r="Q488">
        <f>VLOOKUP(L488,AI$2:$AJ$12,2,TRUE)</f>
        <v>9</v>
      </c>
      <c r="T488" t="str">
        <f t="shared" si="47"/>
        <v>Crimepoint.create(latitude:37.717, longitude:-122.474, drugdrink:9, misdemean:9, theft:8, violent:9, total:9, drugdrinkct:6, misdemeanct:125, theftct:13, violentct:8, totalct:152)</v>
      </c>
      <c r="U488" t="str">
        <f t="shared" si="48"/>
        <v>{location: new google.maps.LatLng(37.717, -122.474), weight: 4},</v>
      </c>
      <c r="V488" t="str">
        <f t="shared" si="43"/>
        <v>{location: new google.maps.LatLng(37.717, -122.474), weight: 28},</v>
      </c>
      <c r="W488" t="str">
        <f t="shared" si="44"/>
        <v>{location: new google.maps.LatLng(37.717, -122.474), weight: 2},</v>
      </c>
      <c r="X488" t="str">
        <f t="shared" si="45"/>
        <v>{location: new google.maps.LatLng(37.717, -122.474), weight: 6},</v>
      </c>
      <c r="Y488" t="str">
        <f t="shared" si="46"/>
        <v>{location: new google.maps.LatLng(37.717, -122.474), weight: 12},</v>
      </c>
    </row>
    <row r="489" spans="1:25" x14ac:dyDescent="0.2">
      <c r="A489">
        <v>37.716999999999999</v>
      </c>
      <c r="B489">
        <v>-122.473</v>
      </c>
      <c r="C489">
        <v>0</v>
      </c>
      <c r="D489">
        <v>3</v>
      </c>
      <c r="E489">
        <v>1</v>
      </c>
      <c r="F489">
        <v>0</v>
      </c>
      <c r="G489">
        <v>1</v>
      </c>
      <c r="H489">
        <v>0</v>
      </c>
      <c r="I489">
        <v>13</v>
      </c>
      <c r="J489">
        <v>5</v>
      </c>
      <c r="K489">
        <v>0</v>
      </c>
      <c r="L489">
        <v>18</v>
      </c>
      <c r="M489">
        <f>VLOOKUP(H489,AE$2:$AJ$12,6,TRUE)</f>
        <v>0</v>
      </c>
      <c r="N489">
        <f>VLOOKUP(I489,AF$2:$AJ$12,5,TRUE)</f>
        <v>8</v>
      </c>
      <c r="O489">
        <f>VLOOKUP(J489,AG$2:$AJ$12,4,TRUE)</f>
        <v>7</v>
      </c>
      <c r="P489">
        <f>VLOOKUP(K489,AH$2:$AJ$12,3,TRUE)</f>
        <v>0</v>
      </c>
      <c r="Q489">
        <f>VLOOKUP(L489,AI$2:$AJ$12,2,TRUE)</f>
        <v>7</v>
      </c>
      <c r="T489" t="str">
        <f t="shared" si="47"/>
        <v>Crimepoint.create(latitude:37.717, longitude:-122.473, drugdrink:0, misdemean:8, theft:7, violent:0, total:7, drugdrinkct:0, misdemeanct:13, theftct:5, violentct:0, totalct:18)</v>
      </c>
      <c r="U489" t="str">
        <f t="shared" si="48"/>
        <v>{location: new google.maps.LatLng(37.717, -122.473), weight: 0},</v>
      </c>
      <c r="V489" t="str">
        <f t="shared" si="43"/>
        <v>{location: new google.maps.LatLng(37.717, -122.473), weight: 3},</v>
      </c>
      <c r="W489" t="str">
        <f t="shared" si="44"/>
        <v>{location: new google.maps.LatLng(37.717, -122.473), weight: 1},</v>
      </c>
      <c r="X489" t="str">
        <f t="shared" si="45"/>
        <v>{location: new google.maps.LatLng(37.717, -122.473), weight: 0},</v>
      </c>
      <c r="Y489" t="str">
        <f t="shared" si="46"/>
        <v>{location: new google.maps.LatLng(37.717, -122.473), weight: 1},</v>
      </c>
    </row>
    <row r="490" spans="1:25" x14ac:dyDescent="0.2">
      <c r="A490">
        <v>37.716999999999999</v>
      </c>
      <c r="B490">
        <v>-122.47199999999999</v>
      </c>
      <c r="C490">
        <v>1</v>
      </c>
      <c r="D490">
        <v>2</v>
      </c>
      <c r="E490">
        <v>1</v>
      </c>
      <c r="F490">
        <v>0</v>
      </c>
      <c r="G490">
        <v>1</v>
      </c>
      <c r="H490">
        <v>1</v>
      </c>
      <c r="I490">
        <v>8</v>
      </c>
      <c r="J490">
        <v>8</v>
      </c>
      <c r="K490">
        <v>0</v>
      </c>
      <c r="L490">
        <v>17</v>
      </c>
      <c r="M490">
        <f>VLOOKUP(H490,AE$2:$AJ$12,6,TRUE)</f>
        <v>8</v>
      </c>
      <c r="N490">
        <f>VLOOKUP(I490,AF$2:$AJ$12,5,TRUE)</f>
        <v>7</v>
      </c>
      <c r="O490">
        <f>VLOOKUP(J490,AG$2:$AJ$12,4,TRUE)</f>
        <v>8</v>
      </c>
      <c r="P490">
        <f>VLOOKUP(K490,AH$2:$AJ$12,3,TRUE)</f>
        <v>0</v>
      </c>
      <c r="Q490">
        <f>VLOOKUP(L490,AI$2:$AJ$12,2,TRUE)</f>
        <v>7</v>
      </c>
      <c r="T490" t="str">
        <f t="shared" si="47"/>
        <v>Crimepoint.create(latitude:37.717, longitude:-122.472, drugdrink:8, misdemean:7, theft:8, violent:0, total:7, drugdrinkct:1, misdemeanct:8, theftct:8, violentct:0, totalct:17)</v>
      </c>
      <c r="U490" t="str">
        <f t="shared" si="48"/>
        <v>{location: new google.maps.LatLng(37.717, -122.472), weight: 1},</v>
      </c>
      <c r="V490" t="str">
        <f t="shared" si="43"/>
        <v>{location: new google.maps.LatLng(37.717, -122.472), weight: 2},</v>
      </c>
      <c r="W490" t="str">
        <f t="shared" si="44"/>
        <v>{location: new google.maps.LatLng(37.717, -122.472), weight: 1},</v>
      </c>
      <c r="X490" t="str">
        <f t="shared" si="45"/>
        <v>{location: new google.maps.LatLng(37.717, -122.472), weight: 0},</v>
      </c>
      <c r="Y490" t="str">
        <f t="shared" si="46"/>
        <v>{location: new google.maps.LatLng(37.717, -122.472), weight: 1},</v>
      </c>
    </row>
    <row r="491" spans="1:25" x14ac:dyDescent="0.2">
      <c r="A491">
        <v>37.716999999999999</v>
      </c>
      <c r="B491">
        <v>-122.471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2</v>
      </c>
      <c r="L491">
        <v>3</v>
      </c>
      <c r="M491">
        <f>VLOOKUP(H491,AE$2:$AJ$12,6,TRUE)</f>
        <v>0</v>
      </c>
      <c r="N491">
        <f>VLOOKUP(I491,AF$2:$AJ$12,5,TRUE)</f>
        <v>0</v>
      </c>
      <c r="O491">
        <f>VLOOKUP(J491,AG$2:$AJ$12,4,TRUE)</f>
        <v>3</v>
      </c>
      <c r="P491">
        <f>VLOOKUP(K491,AH$2:$AJ$12,3,TRUE)</f>
        <v>7</v>
      </c>
      <c r="Q491">
        <f>VLOOKUP(L491,AI$2:$AJ$12,2,TRUE)</f>
        <v>2</v>
      </c>
      <c r="T491" t="str">
        <f t="shared" si="47"/>
        <v>Crimepoint.create(latitude:37.717, longitude:-122.471, drugdrink:0, misdemean:0, theft:3, violent:7, total:2, drugdrinkct:0, misdemeanct:0, theftct:1, violentct:2, totalct:3)</v>
      </c>
      <c r="U491" t="str">
        <f t="shared" si="48"/>
        <v>{location: new google.maps.LatLng(37.717, -122.471), weight: 0},</v>
      </c>
      <c r="V491" t="str">
        <f t="shared" si="43"/>
        <v>{location: new google.maps.LatLng(37.717, -122.471), weight: 0},</v>
      </c>
      <c r="W491" t="str">
        <f t="shared" si="44"/>
        <v>{location: new google.maps.LatLng(37.717, -122.471), weight: 0},</v>
      </c>
      <c r="X491" t="str">
        <f t="shared" si="45"/>
        <v>{location: new google.maps.LatLng(37.717, -122.471), weight: 1},</v>
      </c>
      <c r="Y491" t="str">
        <f t="shared" si="46"/>
        <v>{location: new google.maps.LatLng(37.717, -122.471), weight: 0},</v>
      </c>
    </row>
    <row r="492" spans="1:25" x14ac:dyDescent="0.2">
      <c r="A492">
        <v>37.716999999999999</v>
      </c>
      <c r="B492">
        <v>-122.47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1</v>
      </c>
      <c r="K492">
        <v>0</v>
      </c>
      <c r="L492">
        <v>3</v>
      </c>
      <c r="M492">
        <f>VLOOKUP(H492,AE$2:$AJ$12,6,TRUE)</f>
        <v>0</v>
      </c>
      <c r="N492">
        <f>VLOOKUP(I492,AF$2:$AJ$12,5,TRUE)</f>
        <v>4</v>
      </c>
      <c r="O492">
        <f>VLOOKUP(J492,AG$2:$AJ$12,4,TRUE)</f>
        <v>3</v>
      </c>
      <c r="P492">
        <f>VLOOKUP(K492,AH$2:$AJ$12,3,TRUE)</f>
        <v>0</v>
      </c>
      <c r="Q492">
        <f>VLOOKUP(L492,AI$2:$AJ$12,2,TRUE)</f>
        <v>2</v>
      </c>
      <c r="T492" t="str">
        <f t="shared" si="47"/>
        <v>Crimepoint.create(latitude:37.717, longitude:-122.47, drugdrink:0, misdemean:4, theft:3, violent:0, total:2, drugdrinkct:0, misdemeanct:2, theftct:1, violentct:0, totalct:3)</v>
      </c>
      <c r="U492" t="str">
        <f t="shared" si="48"/>
        <v>{location: new google.maps.LatLng(37.717, -122.47), weight: 0},</v>
      </c>
      <c r="V492" t="str">
        <f t="shared" si="43"/>
        <v>{location: new google.maps.LatLng(37.717, -122.47), weight: 0},</v>
      </c>
      <c r="W492" t="str">
        <f t="shared" si="44"/>
        <v>{location: new google.maps.LatLng(37.717, -122.47), weight: 0},</v>
      </c>
      <c r="X492" t="str">
        <f t="shared" si="45"/>
        <v>{location: new google.maps.LatLng(37.717, -122.47), weight: 0},</v>
      </c>
      <c r="Y492" t="str">
        <f t="shared" si="46"/>
        <v>{location: new google.maps.LatLng(37.717, -122.47), weight: 0},</v>
      </c>
    </row>
    <row r="493" spans="1:25" x14ac:dyDescent="0.2">
      <c r="A493">
        <v>37.716999999999999</v>
      </c>
      <c r="B493">
        <v>-122.46899999999999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f>VLOOKUP(H493,AE$2:$AJ$12,6,TRUE)</f>
        <v>0</v>
      </c>
      <c r="N493">
        <f>VLOOKUP(I493,AF$2:$AJ$12,5,TRUE)</f>
        <v>0</v>
      </c>
      <c r="O493">
        <f>VLOOKUP(J493,AG$2:$AJ$12,4,TRUE)</f>
        <v>0</v>
      </c>
      <c r="P493">
        <f>VLOOKUP(K493,AH$2:$AJ$12,3,TRUE)</f>
        <v>7</v>
      </c>
      <c r="Q493">
        <f>VLOOKUP(L493,AI$2:$AJ$12,2,TRUE)</f>
        <v>0</v>
      </c>
      <c r="T493" t="str">
        <f t="shared" si="47"/>
        <v>Crimepoint.create(latitude:37.717, longitude:-122.469, drugdrink:0, misdemean:0, theft:0, violent:7, total:0, drugdrinkct:0, misdemeanct:0, theftct:0, violentct:1, totalct:1)</v>
      </c>
      <c r="U493" t="str">
        <f t="shared" si="48"/>
        <v>{location: new google.maps.LatLng(37.717, -122.469), weight: 0},</v>
      </c>
      <c r="V493" t="str">
        <f t="shared" si="43"/>
        <v>{location: new google.maps.LatLng(37.717, -122.469), weight: 0},</v>
      </c>
      <c r="W493" t="str">
        <f t="shared" si="44"/>
        <v>{location: new google.maps.LatLng(37.717, -122.469), weight: 0},</v>
      </c>
      <c r="X493" t="str">
        <f t="shared" si="45"/>
        <v>{location: new google.maps.LatLng(37.717, -122.469), weight: 1},</v>
      </c>
      <c r="Y493" t="str">
        <f t="shared" si="46"/>
        <v>{location: new google.maps.LatLng(37.717, -122.469), weight: 0},</v>
      </c>
    </row>
    <row r="494" spans="1:25" x14ac:dyDescent="0.2">
      <c r="A494">
        <v>37.716999999999999</v>
      </c>
      <c r="B494">
        <v>-122.468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4</v>
      </c>
      <c r="J494">
        <v>2</v>
      </c>
      <c r="K494">
        <v>2</v>
      </c>
      <c r="L494">
        <v>8</v>
      </c>
      <c r="M494">
        <f>VLOOKUP(H494,AE$2:$AJ$12,6,TRUE)</f>
        <v>0</v>
      </c>
      <c r="N494">
        <f>VLOOKUP(I494,AF$2:$AJ$12,5,TRUE)</f>
        <v>6</v>
      </c>
      <c r="O494">
        <f>VLOOKUP(J494,AG$2:$AJ$12,4,TRUE)</f>
        <v>4</v>
      </c>
      <c r="P494">
        <f>VLOOKUP(K494,AH$2:$AJ$12,3,TRUE)</f>
        <v>7</v>
      </c>
      <c r="Q494">
        <f>VLOOKUP(L494,AI$2:$AJ$12,2,TRUE)</f>
        <v>5</v>
      </c>
      <c r="T494" t="str">
        <f t="shared" si="47"/>
        <v>Crimepoint.create(latitude:37.717, longitude:-122.468, drugdrink:0, misdemean:6, theft:4, violent:7, total:5, drugdrinkct:0, misdemeanct:4, theftct:2, violentct:2, totalct:8)</v>
      </c>
      <c r="U494" t="str">
        <f t="shared" si="48"/>
        <v>{location: new google.maps.LatLng(37.717, -122.468), weight: 0},</v>
      </c>
      <c r="V494" t="str">
        <f t="shared" si="43"/>
        <v>{location: new google.maps.LatLng(37.717, -122.468), weight: 1},</v>
      </c>
      <c r="W494" t="str">
        <f t="shared" si="44"/>
        <v>{location: new google.maps.LatLng(37.717, -122.468), weight: 0},</v>
      </c>
      <c r="X494" t="str">
        <f t="shared" si="45"/>
        <v>{location: new google.maps.LatLng(37.717, -122.468), weight: 1},</v>
      </c>
      <c r="Y494" t="str">
        <f t="shared" si="46"/>
        <v>{location: new google.maps.LatLng(37.717, -122.468), weight: 1},</v>
      </c>
    </row>
    <row r="495" spans="1:25" x14ac:dyDescent="0.2">
      <c r="A495">
        <v>37.716999999999999</v>
      </c>
      <c r="B495">
        <v>-122.465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5</v>
      </c>
      <c r="J495">
        <v>0</v>
      </c>
      <c r="K495">
        <v>0</v>
      </c>
      <c r="L495">
        <v>5</v>
      </c>
      <c r="M495">
        <f>VLOOKUP(H495,AE$2:$AJ$12,6,TRUE)</f>
        <v>0</v>
      </c>
      <c r="N495">
        <f>VLOOKUP(I495,AF$2:$AJ$12,5,TRUE)</f>
        <v>6</v>
      </c>
      <c r="O495">
        <f>VLOOKUP(J495,AG$2:$AJ$12,4,TRUE)</f>
        <v>0</v>
      </c>
      <c r="P495">
        <f>VLOOKUP(K495,AH$2:$AJ$12,3,TRUE)</f>
        <v>0</v>
      </c>
      <c r="Q495">
        <f>VLOOKUP(L495,AI$2:$AJ$12,2,TRUE)</f>
        <v>4</v>
      </c>
      <c r="T495" t="str">
        <f t="shared" si="47"/>
        <v>Crimepoint.create(latitude:37.717, longitude:-122.465, drugdrink:0, misdemean:6, theft:0, violent:0, total:4, drugdrinkct:0, misdemeanct:5, theftct:0, violentct:0, totalct:5)</v>
      </c>
      <c r="U495" t="str">
        <f t="shared" si="48"/>
        <v>{location: new google.maps.LatLng(37.717, -122.465), weight: 0},</v>
      </c>
      <c r="V495" t="str">
        <f t="shared" si="43"/>
        <v>{location: new google.maps.LatLng(37.717, -122.465), weight: 1},</v>
      </c>
      <c r="W495" t="str">
        <f t="shared" si="44"/>
        <v>{location: new google.maps.LatLng(37.717, -122.465), weight: 0},</v>
      </c>
      <c r="X495" t="str">
        <f t="shared" si="45"/>
        <v>{location: new google.maps.LatLng(37.717, -122.465), weight: 0},</v>
      </c>
      <c r="Y495" t="str">
        <f t="shared" si="46"/>
        <v>{location: new google.maps.LatLng(37.717, -122.465), weight: 0},</v>
      </c>
    </row>
    <row r="496" spans="1:25" x14ac:dyDescent="0.2">
      <c r="A496">
        <v>37.716999999999999</v>
      </c>
      <c r="B496">
        <v>-122.464</v>
      </c>
      <c r="C496">
        <v>1</v>
      </c>
      <c r="D496">
        <v>1</v>
      </c>
      <c r="E496">
        <v>0</v>
      </c>
      <c r="F496">
        <v>1</v>
      </c>
      <c r="G496">
        <v>1</v>
      </c>
      <c r="H496">
        <v>2</v>
      </c>
      <c r="I496">
        <v>5</v>
      </c>
      <c r="J496">
        <v>3</v>
      </c>
      <c r="K496">
        <v>2</v>
      </c>
      <c r="L496">
        <v>12</v>
      </c>
      <c r="M496">
        <f>VLOOKUP(H496,AE$2:$AJ$12,6,TRUE)</f>
        <v>9</v>
      </c>
      <c r="N496">
        <f>VLOOKUP(I496,AF$2:$AJ$12,5,TRUE)</f>
        <v>6</v>
      </c>
      <c r="O496">
        <f>VLOOKUP(J496,AG$2:$AJ$12,4,TRUE)</f>
        <v>5</v>
      </c>
      <c r="P496">
        <f>VLOOKUP(K496,AH$2:$AJ$12,3,TRUE)</f>
        <v>7</v>
      </c>
      <c r="Q496">
        <f>VLOOKUP(L496,AI$2:$AJ$12,2,TRUE)</f>
        <v>6</v>
      </c>
      <c r="T496" t="str">
        <f t="shared" si="47"/>
        <v>Crimepoint.create(latitude:37.717, longitude:-122.464, drugdrink:9, misdemean:6, theft:5, violent:7, total:6, drugdrinkct:2, misdemeanct:5, theftct:3, violentct:2, totalct:12)</v>
      </c>
      <c r="U496" t="str">
        <f t="shared" si="48"/>
        <v>{location: new google.maps.LatLng(37.717, -122.464), weight: 1},</v>
      </c>
      <c r="V496" t="str">
        <f t="shared" si="43"/>
        <v>{location: new google.maps.LatLng(37.717, -122.464), weight: 1},</v>
      </c>
      <c r="W496" t="str">
        <f t="shared" si="44"/>
        <v>{location: new google.maps.LatLng(37.717, -122.464), weight: 0},</v>
      </c>
      <c r="X496" t="str">
        <f t="shared" si="45"/>
        <v>{location: new google.maps.LatLng(37.717, -122.464), weight: 1},</v>
      </c>
      <c r="Y496" t="str">
        <f t="shared" si="46"/>
        <v>{location: new google.maps.LatLng(37.717, -122.464), weight: 1},</v>
      </c>
    </row>
    <row r="497" spans="1:25" x14ac:dyDescent="0.2">
      <c r="A497">
        <v>37.716999999999999</v>
      </c>
      <c r="B497">
        <v>-122.46299999999999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5</v>
      </c>
      <c r="J497">
        <v>5</v>
      </c>
      <c r="K497">
        <v>2</v>
      </c>
      <c r="L497">
        <v>12</v>
      </c>
      <c r="M497">
        <f>VLOOKUP(H497,AE$2:$AJ$12,6,TRUE)</f>
        <v>0</v>
      </c>
      <c r="N497">
        <f>VLOOKUP(I497,AF$2:$AJ$12,5,TRUE)</f>
        <v>6</v>
      </c>
      <c r="O497">
        <f>VLOOKUP(J497,AG$2:$AJ$12,4,TRUE)</f>
        <v>7</v>
      </c>
      <c r="P497">
        <f>VLOOKUP(K497,AH$2:$AJ$12,3,TRUE)</f>
        <v>7</v>
      </c>
      <c r="Q497">
        <f>VLOOKUP(L497,AI$2:$AJ$12,2,TRUE)</f>
        <v>6</v>
      </c>
      <c r="T497" t="str">
        <f t="shared" si="47"/>
        <v>Crimepoint.create(latitude:37.717, longitude:-122.463, drugdrink:0, misdemean:6, theft:7, violent:7, total:6, drugdrinkct:0, misdemeanct:5, theftct:5, violentct:2, totalct:12)</v>
      </c>
      <c r="U497" t="str">
        <f t="shared" si="48"/>
        <v>{location: new google.maps.LatLng(37.717, -122.463), weight: 0},</v>
      </c>
      <c r="V497" t="str">
        <f t="shared" si="43"/>
        <v>{location: new google.maps.LatLng(37.717, -122.463), weight: 1},</v>
      </c>
      <c r="W497" t="str">
        <f t="shared" si="44"/>
        <v>{location: new google.maps.LatLng(37.717, -122.463), weight: 1},</v>
      </c>
      <c r="X497" t="str">
        <f t="shared" si="45"/>
        <v>{location: new google.maps.LatLng(37.717, -122.463), weight: 1},</v>
      </c>
      <c r="Y497" t="str">
        <f t="shared" si="46"/>
        <v>{location: new google.maps.LatLng(37.717, -122.463), weight: 1},</v>
      </c>
    </row>
    <row r="498" spans="1:25" x14ac:dyDescent="0.2">
      <c r="A498">
        <v>37.716999999999999</v>
      </c>
      <c r="B498">
        <v>-122.461</v>
      </c>
      <c r="C498">
        <v>0</v>
      </c>
      <c r="D498">
        <v>2</v>
      </c>
      <c r="E498">
        <v>0</v>
      </c>
      <c r="F498">
        <v>5</v>
      </c>
      <c r="G498">
        <v>1</v>
      </c>
      <c r="H498">
        <v>0</v>
      </c>
      <c r="I498">
        <v>7</v>
      </c>
      <c r="J498">
        <v>1</v>
      </c>
      <c r="K498">
        <v>7</v>
      </c>
      <c r="L498">
        <v>15</v>
      </c>
      <c r="M498">
        <f>VLOOKUP(H498,AE$2:$AJ$12,6,TRUE)</f>
        <v>0</v>
      </c>
      <c r="N498">
        <f>VLOOKUP(I498,AF$2:$AJ$12,5,TRUE)</f>
        <v>7</v>
      </c>
      <c r="O498">
        <f>VLOOKUP(J498,AG$2:$AJ$12,4,TRUE)</f>
        <v>3</v>
      </c>
      <c r="P498">
        <f>VLOOKUP(K498,AH$2:$AJ$12,3,TRUE)</f>
        <v>9</v>
      </c>
      <c r="Q498">
        <f>VLOOKUP(L498,AI$2:$AJ$12,2,TRUE)</f>
        <v>7</v>
      </c>
      <c r="T498" t="str">
        <f t="shared" si="47"/>
        <v>Crimepoint.create(latitude:37.717, longitude:-122.461, drugdrink:0, misdemean:7, theft:3, violent:9, total:7, drugdrinkct:0, misdemeanct:7, theftct:1, violentct:7, totalct:15)</v>
      </c>
      <c r="U498" t="str">
        <f t="shared" si="48"/>
        <v>{location: new google.maps.LatLng(37.717, -122.461), weight: 0},</v>
      </c>
      <c r="V498" t="str">
        <f t="shared" si="43"/>
        <v>{location: new google.maps.LatLng(37.717, -122.461), weight: 2},</v>
      </c>
      <c r="W498" t="str">
        <f t="shared" si="44"/>
        <v>{location: new google.maps.LatLng(37.717, -122.461), weight: 0},</v>
      </c>
      <c r="X498" t="str">
        <f t="shared" si="45"/>
        <v>{location: new google.maps.LatLng(37.717, -122.461), weight: 5},</v>
      </c>
      <c r="Y498" t="str">
        <f t="shared" si="46"/>
        <v>{location: new google.maps.LatLng(37.717, -122.461), weight: 1},</v>
      </c>
    </row>
    <row r="499" spans="1:25" x14ac:dyDescent="0.2">
      <c r="A499">
        <v>37.716999999999999</v>
      </c>
      <c r="B499">
        <v>-122.46</v>
      </c>
      <c r="C499">
        <v>0</v>
      </c>
      <c r="D499">
        <v>1</v>
      </c>
      <c r="E499">
        <v>0</v>
      </c>
      <c r="F499">
        <v>3</v>
      </c>
      <c r="G499">
        <v>1</v>
      </c>
      <c r="H499">
        <v>0</v>
      </c>
      <c r="I499">
        <v>3</v>
      </c>
      <c r="J499">
        <v>3</v>
      </c>
      <c r="K499">
        <v>4</v>
      </c>
      <c r="L499">
        <v>10</v>
      </c>
      <c r="M499">
        <f>VLOOKUP(H499,AE$2:$AJ$12,6,TRUE)</f>
        <v>0</v>
      </c>
      <c r="N499">
        <f>VLOOKUP(I499,AF$2:$AJ$12,5,TRUE)</f>
        <v>5</v>
      </c>
      <c r="O499">
        <f>VLOOKUP(J499,AG$2:$AJ$12,4,TRUE)</f>
        <v>5</v>
      </c>
      <c r="P499">
        <f>VLOOKUP(K499,AH$2:$AJ$12,3,TRUE)</f>
        <v>8</v>
      </c>
      <c r="Q499">
        <f>VLOOKUP(L499,AI$2:$AJ$12,2,TRUE)</f>
        <v>6</v>
      </c>
      <c r="T499" t="str">
        <f t="shared" si="47"/>
        <v>Crimepoint.create(latitude:37.717, longitude:-122.46, drugdrink:0, misdemean:5, theft:5, violent:8, total:6, drugdrinkct:0, misdemeanct:3, theftct:3, violentct:4, totalct:10)</v>
      </c>
      <c r="U499" t="str">
        <f t="shared" si="48"/>
        <v>{location: new google.maps.LatLng(37.717, -122.46), weight: 0},</v>
      </c>
      <c r="V499" t="str">
        <f t="shared" si="43"/>
        <v>{location: new google.maps.LatLng(37.717, -122.46), weight: 1},</v>
      </c>
      <c r="W499" t="str">
        <f t="shared" si="44"/>
        <v>{location: new google.maps.LatLng(37.717, -122.46), weight: 0},</v>
      </c>
      <c r="X499" t="str">
        <f t="shared" si="45"/>
        <v>{location: new google.maps.LatLng(37.717, -122.46), weight: 3},</v>
      </c>
      <c r="Y499" t="str">
        <f t="shared" si="46"/>
        <v>{location: new google.maps.LatLng(37.717, -122.46), weight: 1},</v>
      </c>
    </row>
    <row r="500" spans="1:25" x14ac:dyDescent="0.2">
      <c r="A500">
        <v>37.716999999999999</v>
      </c>
      <c r="B500">
        <v>-122.459</v>
      </c>
      <c r="C500">
        <v>0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3</v>
      </c>
      <c r="J500">
        <v>1</v>
      </c>
      <c r="K500">
        <v>2</v>
      </c>
      <c r="L500">
        <v>6</v>
      </c>
      <c r="M500">
        <f>VLOOKUP(H500,AE$2:$AJ$12,6,TRUE)</f>
        <v>0</v>
      </c>
      <c r="N500">
        <f>VLOOKUP(I500,AF$2:$AJ$12,5,TRUE)</f>
        <v>5</v>
      </c>
      <c r="O500">
        <f>VLOOKUP(J500,AG$2:$AJ$12,4,TRUE)</f>
        <v>3</v>
      </c>
      <c r="P500">
        <f>VLOOKUP(K500,AH$2:$AJ$12,3,TRUE)</f>
        <v>7</v>
      </c>
      <c r="Q500">
        <f>VLOOKUP(L500,AI$2:$AJ$12,2,TRUE)</f>
        <v>4</v>
      </c>
      <c r="T500" t="str">
        <f t="shared" si="47"/>
        <v>Crimepoint.create(latitude:37.717, longitude:-122.459, drugdrink:0, misdemean:5, theft:3, violent:7, total:4, drugdrinkct:0, misdemeanct:3, theftct:1, violentct:2, totalct:6)</v>
      </c>
      <c r="U500" t="str">
        <f t="shared" si="48"/>
        <v>{location: new google.maps.LatLng(37.717, -122.459), weight: 0},</v>
      </c>
      <c r="V500" t="str">
        <f t="shared" si="43"/>
        <v>{location: new google.maps.LatLng(37.717, -122.459), weight: 1},</v>
      </c>
      <c r="W500" t="str">
        <f t="shared" si="44"/>
        <v>{location: new google.maps.LatLng(37.717, -122.459), weight: 0},</v>
      </c>
      <c r="X500" t="str">
        <f t="shared" si="45"/>
        <v>{location: new google.maps.LatLng(37.717, -122.459), weight: 1},</v>
      </c>
      <c r="Y500" t="str">
        <f t="shared" si="46"/>
        <v>{location: new google.maps.LatLng(37.717, -122.459), weight: 0},</v>
      </c>
    </row>
    <row r="501" spans="1:25" x14ac:dyDescent="0.2">
      <c r="A501">
        <v>37.716999999999999</v>
      </c>
      <c r="B501">
        <v>-122.458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1</v>
      </c>
      <c r="K501">
        <v>0</v>
      </c>
      <c r="L501">
        <v>6</v>
      </c>
      <c r="M501">
        <f>VLOOKUP(H501,AE$2:$AJ$12,6,TRUE)</f>
        <v>0</v>
      </c>
      <c r="N501">
        <f>VLOOKUP(I501,AF$2:$AJ$12,5,TRUE)</f>
        <v>6</v>
      </c>
      <c r="O501">
        <f>VLOOKUP(J501,AG$2:$AJ$12,4,TRUE)</f>
        <v>3</v>
      </c>
      <c r="P501">
        <f>VLOOKUP(K501,AH$2:$AJ$12,3,TRUE)</f>
        <v>0</v>
      </c>
      <c r="Q501">
        <f>VLOOKUP(L501,AI$2:$AJ$12,2,TRUE)</f>
        <v>4</v>
      </c>
      <c r="T501" t="str">
        <f t="shared" si="47"/>
        <v>Crimepoint.create(latitude:37.717, longitude:-122.458, drugdrink:0, misdemean:6, theft:3, violent:0, total:4, drugdrinkct:0, misdemeanct:5, theftct:1, violentct:0, totalct:6)</v>
      </c>
      <c r="U501" t="str">
        <f t="shared" si="48"/>
        <v>{location: new google.maps.LatLng(37.717, -122.458), weight: 0},</v>
      </c>
      <c r="V501" t="str">
        <f t="shared" si="43"/>
        <v>{location: new google.maps.LatLng(37.717, -122.458), weight: 1},</v>
      </c>
      <c r="W501" t="str">
        <f t="shared" si="44"/>
        <v>{location: new google.maps.LatLng(37.717, -122.458), weight: 0},</v>
      </c>
      <c r="X501" t="str">
        <f t="shared" si="45"/>
        <v>{location: new google.maps.LatLng(37.717, -122.458), weight: 0},</v>
      </c>
      <c r="Y501" t="str">
        <f t="shared" si="46"/>
        <v>{location: new google.maps.LatLng(37.717, -122.458), weight: 0},</v>
      </c>
    </row>
    <row r="502" spans="1:25" x14ac:dyDescent="0.2">
      <c r="A502">
        <v>37.716999999999999</v>
      </c>
      <c r="B502">
        <v>-122.456</v>
      </c>
      <c r="C502">
        <v>1</v>
      </c>
      <c r="D502">
        <v>1</v>
      </c>
      <c r="E502">
        <v>1</v>
      </c>
      <c r="F502">
        <v>2</v>
      </c>
      <c r="G502">
        <v>1</v>
      </c>
      <c r="H502">
        <v>1</v>
      </c>
      <c r="I502">
        <v>6</v>
      </c>
      <c r="J502">
        <v>6</v>
      </c>
      <c r="K502">
        <v>3</v>
      </c>
      <c r="L502">
        <v>16</v>
      </c>
      <c r="M502">
        <f>VLOOKUP(H502,AE$2:$AJ$12,6,TRUE)</f>
        <v>8</v>
      </c>
      <c r="N502">
        <f>VLOOKUP(I502,AF$2:$AJ$12,5,TRUE)</f>
        <v>7</v>
      </c>
      <c r="O502">
        <f>VLOOKUP(J502,AG$2:$AJ$12,4,TRUE)</f>
        <v>7</v>
      </c>
      <c r="P502">
        <f>VLOOKUP(K502,AH$2:$AJ$12,3,TRUE)</f>
        <v>8</v>
      </c>
      <c r="Q502">
        <f>VLOOKUP(L502,AI$2:$AJ$12,2,TRUE)</f>
        <v>7</v>
      </c>
      <c r="T502" t="str">
        <f t="shared" si="47"/>
        <v>Crimepoint.create(latitude:37.717, longitude:-122.456, drugdrink:8, misdemean:7, theft:7, violent:8, total:7, drugdrinkct:1, misdemeanct:6, theftct:6, violentct:3, totalct:16)</v>
      </c>
      <c r="U502" t="str">
        <f t="shared" si="48"/>
        <v>{location: new google.maps.LatLng(37.717, -122.456), weight: 1},</v>
      </c>
      <c r="V502" t="str">
        <f t="shared" si="43"/>
        <v>{location: new google.maps.LatLng(37.717, -122.456), weight: 1},</v>
      </c>
      <c r="W502" t="str">
        <f t="shared" si="44"/>
        <v>{location: new google.maps.LatLng(37.717, -122.456), weight: 1},</v>
      </c>
      <c r="X502" t="str">
        <f t="shared" si="45"/>
        <v>{location: new google.maps.LatLng(37.717, -122.456), weight: 2},</v>
      </c>
      <c r="Y502" t="str">
        <f t="shared" si="46"/>
        <v>{location: new google.maps.LatLng(37.717, -122.456), weight: 1},</v>
      </c>
    </row>
    <row r="503" spans="1:25" x14ac:dyDescent="0.2">
      <c r="A503">
        <v>37.716999999999999</v>
      </c>
      <c r="B503">
        <v>-122.455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2</v>
      </c>
      <c r="M503">
        <f>VLOOKUP(H503,AE$2:$AJ$12,6,TRUE)</f>
        <v>0</v>
      </c>
      <c r="N503">
        <f>VLOOKUP(I503,AF$2:$AJ$12,5,TRUE)</f>
        <v>4</v>
      </c>
      <c r="O503">
        <f>VLOOKUP(J503,AG$2:$AJ$12,4,TRUE)</f>
        <v>0</v>
      </c>
      <c r="P503">
        <f>VLOOKUP(K503,AH$2:$AJ$12,3,TRUE)</f>
        <v>0</v>
      </c>
      <c r="Q503">
        <f>VLOOKUP(L503,AI$2:$AJ$12,2,TRUE)</f>
        <v>1</v>
      </c>
      <c r="T503" t="str">
        <f t="shared" si="47"/>
        <v>Crimepoint.create(latitude:37.717, longitude:-122.455, drugdrink:0, misdemean:4, theft:0, violent:0, total:1, drugdrinkct:0, misdemeanct:2, theftct:0, violentct:0, totalct:2)</v>
      </c>
      <c r="U503" t="str">
        <f t="shared" si="48"/>
        <v>{location: new google.maps.LatLng(37.717, -122.455), weight: 0},</v>
      </c>
      <c r="V503" t="str">
        <f t="shared" si="43"/>
        <v>{location: new google.maps.LatLng(37.717, -122.455), weight: 0},</v>
      </c>
      <c r="W503" t="str">
        <f t="shared" si="44"/>
        <v>{location: new google.maps.LatLng(37.717, -122.455), weight: 0},</v>
      </c>
      <c r="X503" t="str">
        <f t="shared" si="45"/>
        <v>{location: new google.maps.LatLng(37.717, -122.455), weight: 0},</v>
      </c>
      <c r="Y503" t="str">
        <f t="shared" si="46"/>
        <v>{location: new google.maps.LatLng(37.717, -122.455), weight: 0},</v>
      </c>
    </row>
    <row r="504" spans="1:25" x14ac:dyDescent="0.2">
      <c r="A504">
        <v>37.716999999999999</v>
      </c>
      <c r="B504">
        <v>-122.45399999999999</v>
      </c>
      <c r="C504">
        <v>0</v>
      </c>
      <c r="D504">
        <v>1</v>
      </c>
      <c r="E504">
        <v>0</v>
      </c>
      <c r="F504">
        <v>3</v>
      </c>
      <c r="G504">
        <v>1</v>
      </c>
      <c r="H504">
        <v>0</v>
      </c>
      <c r="I504">
        <v>4</v>
      </c>
      <c r="J504">
        <v>0</v>
      </c>
      <c r="K504">
        <v>4</v>
      </c>
      <c r="L504">
        <v>8</v>
      </c>
      <c r="M504">
        <f>VLOOKUP(H504,AE$2:$AJ$12,6,TRUE)</f>
        <v>0</v>
      </c>
      <c r="N504">
        <f>VLOOKUP(I504,AF$2:$AJ$12,5,TRUE)</f>
        <v>6</v>
      </c>
      <c r="O504">
        <f>VLOOKUP(J504,AG$2:$AJ$12,4,TRUE)</f>
        <v>0</v>
      </c>
      <c r="P504">
        <f>VLOOKUP(K504,AH$2:$AJ$12,3,TRUE)</f>
        <v>8</v>
      </c>
      <c r="Q504">
        <f>VLOOKUP(L504,AI$2:$AJ$12,2,TRUE)</f>
        <v>5</v>
      </c>
      <c r="T504" t="str">
        <f t="shared" si="47"/>
        <v>Crimepoint.create(latitude:37.717, longitude:-122.454, drugdrink:0, misdemean:6, theft:0, violent:8, total:5, drugdrinkct:0, misdemeanct:4, theftct:0, violentct:4, totalct:8)</v>
      </c>
      <c r="U504" t="str">
        <f t="shared" si="48"/>
        <v>{location: new google.maps.LatLng(37.717, -122.454), weight: 0},</v>
      </c>
      <c r="V504" t="str">
        <f t="shared" si="43"/>
        <v>{location: new google.maps.LatLng(37.717, -122.454), weight: 1},</v>
      </c>
      <c r="W504" t="str">
        <f t="shared" si="44"/>
        <v>{location: new google.maps.LatLng(37.717, -122.454), weight: 0},</v>
      </c>
      <c r="X504" t="str">
        <f t="shared" si="45"/>
        <v>{location: new google.maps.LatLng(37.717, -122.454), weight: 3},</v>
      </c>
      <c r="Y504" t="str">
        <f t="shared" si="46"/>
        <v>{location: new google.maps.LatLng(37.717, -122.454), weight: 1},</v>
      </c>
    </row>
    <row r="505" spans="1:25" x14ac:dyDescent="0.2">
      <c r="A505">
        <v>37.716999999999999</v>
      </c>
      <c r="B505">
        <v>-122.453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3</v>
      </c>
      <c r="J505">
        <v>2</v>
      </c>
      <c r="K505">
        <v>0</v>
      </c>
      <c r="L505">
        <v>5</v>
      </c>
      <c r="M505">
        <f>VLOOKUP(H505,AE$2:$AJ$12,6,TRUE)</f>
        <v>0</v>
      </c>
      <c r="N505">
        <f>VLOOKUP(I505,AF$2:$AJ$12,5,TRUE)</f>
        <v>5</v>
      </c>
      <c r="O505">
        <f>VLOOKUP(J505,AG$2:$AJ$12,4,TRUE)</f>
        <v>4</v>
      </c>
      <c r="P505">
        <f>VLOOKUP(K505,AH$2:$AJ$12,3,TRUE)</f>
        <v>0</v>
      </c>
      <c r="Q505">
        <f>VLOOKUP(L505,AI$2:$AJ$12,2,TRUE)</f>
        <v>4</v>
      </c>
      <c r="T505" t="str">
        <f t="shared" si="47"/>
        <v>Crimepoint.create(latitude:37.717, longitude:-122.453, drugdrink:0, misdemean:5, theft:4, violent:0, total:4, drugdrinkct:0, misdemeanct:3, theftct:2, violentct:0, totalct:5)</v>
      </c>
      <c r="U505" t="str">
        <f t="shared" si="48"/>
        <v>{location: new google.maps.LatLng(37.717, -122.453), weight: 0},</v>
      </c>
      <c r="V505" t="str">
        <f t="shared" si="43"/>
        <v>{location: new google.maps.LatLng(37.717, -122.453), weight: 1},</v>
      </c>
      <c r="W505" t="str">
        <f t="shared" si="44"/>
        <v>{location: new google.maps.LatLng(37.717, -122.453), weight: 0},</v>
      </c>
      <c r="X505" t="str">
        <f t="shared" si="45"/>
        <v>{location: new google.maps.LatLng(37.717, -122.453), weight: 0},</v>
      </c>
      <c r="Y505" t="str">
        <f t="shared" si="46"/>
        <v>{location: new google.maps.LatLng(37.717, -122.453), weight: 0},</v>
      </c>
    </row>
    <row r="506" spans="1:25" x14ac:dyDescent="0.2">
      <c r="A506">
        <v>37.716999999999999</v>
      </c>
      <c r="B506">
        <v>-122.452</v>
      </c>
      <c r="C506">
        <v>0</v>
      </c>
      <c r="D506">
        <v>2</v>
      </c>
      <c r="E506">
        <v>1</v>
      </c>
      <c r="F506">
        <v>0</v>
      </c>
      <c r="G506">
        <v>1</v>
      </c>
      <c r="H506">
        <v>0</v>
      </c>
      <c r="I506">
        <v>7</v>
      </c>
      <c r="J506">
        <v>4</v>
      </c>
      <c r="K506">
        <v>0</v>
      </c>
      <c r="L506">
        <v>11</v>
      </c>
      <c r="M506">
        <f>VLOOKUP(H506,AE$2:$AJ$12,6,TRUE)</f>
        <v>0</v>
      </c>
      <c r="N506">
        <f>VLOOKUP(I506,AF$2:$AJ$12,5,TRUE)</f>
        <v>7</v>
      </c>
      <c r="O506">
        <f>VLOOKUP(J506,AG$2:$AJ$12,4,TRUE)</f>
        <v>6</v>
      </c>
      <c r="P506">
        <f>VLOOKUP(K506,AH$2:$AJ$12,3,TRUE)</f>
        <v>0</v>
      </c>
      <c r="Q506">
        <f>VLOOKUP(L506,AI$2:$AJ$12,2,TRUE)</f>
        <v>6</v>
      </c>
      <c r="T506" t="str">
        <f t="shared" si="47"/>
        <v>Crimepoint.create(latitude:37.717, longitude:-122.452, drugdrink:0, misdemean:7, theft:6, violent:0, total:6, drugdrinkct:0, misdemeanct:7, theftct:4, violentct:0, totalct:11)</v>
      </c>
      <c r="U506" t="str">
        <f t="shared" si="48"/>
        <v>{location: new google.maps.LatLng(37.717, -122.452), weight: 0},</v>
      </c>
      <c r="V506" t="str">
        <f t="shared" si="43"/>
        <v>{location: new google.maps.LatLng(37.717, -122.452), weight: 2},</v>
      </c>
      <c r="W506" t="str">
        <f t="shared" si="44"/>
        <v>{location: new google.maps.LatLng(37.717, -122.452), weight: 1},</v>
      </c>
      <c r="X506" t="str">
        <f t="shared" si="45"/>
        <v>{location: new google.maps.LatLng(37.717, -122.452), weight: 0},</v>
      </c>
      <c r="Y506" t="str">
        <f t="shared" si="46"/>
        <v>{location: new google.maps.LatLng(37.717, -122.452), weight: 1},</v>
      </c>
    </row>
    <row r="507" spans="1:25" x14ac:dyDescent="0.2">
      <c r="A507">
        <v>37.716999999999999</v>
      </c>
      <c r="B507">
        <v>-122.45099999999999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2</v>
      </c>
      <c r="I507">
        <v>3</v>
      </c>
      <c r="J507">
        <v>1</v>
      </c>
      <c r="K507">
        <v>0</v>
      </c>
      <c r="L507">
        <v>6</v>
      </c>
      <c r="M507">
        <f>VLOOKUP(H507,AE$2:$AJ$12,6,TRUE)</f>
        <v>9</v>
      </c>
      <c r="N507">
        <f>VLOOKUP(I507,AF$2:$AJ$12,5,TRUE)</f>
        <v>5</v>
      </c>
      <c r="O507">
        <f>VLOOKUP(J507,AG$2:$AJ$12,4,TRUE)</f>
        <v>3</v>
      </c>
      <c r="P507">
        <f>VLOOKUP(K507,AH$2:$AJ$12,3,TRUE)</f>
        <v>0</v>
      </c>
      <c r="Q507">
        <f>VLOOKUP(L507,AI$2:$AJ$12,2,TRUE)</f>
        <v>4</v>
      </c>
      <c r="T507" t="str">
        <f t="shared" si="47"/>
        <v>Crimepoint.create(latitude:37.717, longitude:-122.451, drugdrink:9, misdemean:5, theft:3, violent:0, total:4, drugdrinkct:2, misdemeanct:3, theftct:1, violentct:0, totalct:6)</v>
      </c>
      <c r="U507" t="str">
        <f t="shared" si="48"/>
        <v>{location: new google.maps.LatLng(37.717, -122.451), weight: 1},</v>
      </c>
      <c r="V507" t="str">
        <f t="shared" si="43"/>
        <v>{location: new google.maps.LatLng(37.717, -122.451), weight: 1},</v>
      </c>
      <c r="W507" t="str">
        <f t="shared" si="44"/>
        <v>{location: new google.maps.LatLng(37.717, -122.451), weight: 0},</v>
      </c>
      <c r="X507" t="str">
        <f t="shared" si="45"/>
        <v>{location: new google.maps.LatLng(37.717, -122.451), weight: 0},</v>
      </c>
      <c r="Y507" t="str">
        <f t="shared" si="46"/>
        <v>{location: new google.maps.LatLng(37.717, -122.451), weight: 0},</v>
      </c>
    </row>
    <row r="508" spans="1:25" x14ac:dyDescent="0.2">
      <c r="A508">
        <v>37.716999999999999</v>
      </c>
      <c r="B508">
        <v>-122.45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0</v>
      </c>
      <c r="I508">
        <v>5</v>
      </c>
      <c r="J508">
        <v>2</v>
      </c>
      <c r="K508">
        <v>2</v>
      </c>
      <c r="L508">
        <v>9</v>
      </c>
      <c r="M508">
        <f>VLOOKUP(H508,AE$2:$AJ$12,6,TRUE)</f>
        <v>0</v>
      </c>
      <c r="N508">
        <f>VLOOKUP(I508,AF$2:$AJ$12,5,TRUE)</f>
        <v>6</v>
      </c>
      <c r="O508">
        <f>VLOOKUP(J508,AG$2:$AJ$12,4,TRUE)</f>
        <v>4</v>
      </c>
      <c r="P508">
        <f>VLOOKUP(K508,AH$2:$AJ$12,3,TRUE)</f>
        <v>7</v>
      </c>
      <c r="Q508">
        <f>VLOOKUP(L508,AI$2:$AJ$12,2,TRUE)</f>
        <v>5</v>
      </c>
      <c r="T508" t="str">
        <f t="shared" si="47"/>
        <v>Crimepoint.create(latitude:37.717, longitude:-122.45, drugdrink:0, misdemean:6, theft:4, violent:7, total:5, drugdrinkct:0, misdemeanct:5, theftct:2, violentct:2, totalct:9)</v>
      </c>
      <c r="U508" t="str">
        <f t="shared" si="48"/>
        <v>{location: new google.maps.LatLng(37.717, -122.45), weight: 0},</v>
      </c>
      <c r="V508" t="str">
        <f t="shared" si="43"/>
        <v>{location: new google.maps.LatLng(37.717, -122.45), weight: 1},</v>
      </c>
      <c r="W508" t="str">
        <f t="shared" si="44"/>
        <v>{location: new google.maps.LatLng(37.717, -122.45), weight: 0},</v>
      </c>
      <c r="X508" t="str">
        <f t="shared" si="45"/>
        <v>{location: new google.maps.LatLng(37.717, -122.45), weight: 1},</v>
      </c>
      <c r="Y508" t="str">
        <f t="shared" si="46"/>
        <v>{location: new google.maps.LatLng(37.717, -122.45), weight: 1},</v>
      </c>
    </row>
    <row r="509" spans="1:25" x14ac:dyDescent="0.2">
      <c r="A509">
        <v>37.716999999999999</v>
      </c>
      <c r="B509">
        <v>-122.449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1</v>
      </c>
      <c r="M509">
        <f>VLOOKUP(H509,AE$2:$AJ$12,6,TRUE)</f>
        <v>0</v>
      </c>
      <c r="N509">
        <f>VLOOKUP(I509,AF$2:$AJ$12,5,TRUE)</f>
        <v>0</v>
      </c>
      <c r="O509">
        <f>VLOOKUP(J509,AG$2:$AJ$12,4,TRUE)</f>
        <v>3</v>
      </c>
      <c r="P509">
        <f>VLOOKUP(K509,AH$2:$AJ$12,3,TRUE)</f>
        <v>0</v>
      </c>
      <c r="Q509">
        <f>VLOOKUP(L509,AI$2:$AJ$12,2,TRUE)</f>
        <v>0</v>
      </c>
      <c r="T509" t="str">
        <f t="shared" si="47"/>
        <v>Crimepoint.create(latitude:37.717, longitude:-122.449, drugdrink:0, misdemean:0, theft:3, violent:0, total:0, drugdrinkct:0, misdemeanct:0, theftct:1, violentct:0, totalct:1)</v>
      </c>
      <c r="U509" t="str">
        <f t="shared" si="48"/>
        <v>{location: new google.maps.LatLng(37.717, -122.449), weight: 0},</v>
      </c>
      <c r="V509" t="str">
        <f t="shared" si="43"/>
        <v>{location: new google.maps.LatLng(37.717, -122.449), weight: 0},</v>
      </c>
      <c r="W509" t="str">
        <f t="shared" si="44"/>
        <v>{location: new google.maps.LatLng(37.717, -122.449), weight: 0},</v>
      </c>
      <c r="X509" t="str">
        <f t="shared" si="45"/>
        <v>{location: new google.maps.LatLng(37.717, -122.449), weight: 0},</v>
      </c>
      <c r="Y509" t="str">
        <f t="shared" si="46"/>
        <v>{location: new google.maps.LatLng(37.717, -122.449), weight: 0},</v>
      </c>
    </row>
    <row r="510" spans="1:25" x14ac:dyDescent="0.2">
      <c r="A510">
        <v>37.716999999999999</v>
      </c>
      <c r="B510">
        <v>-122.44799999999999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</v>
      </c>
      <c r="J510">
        <v>1</v>
      </c>
      <c r="K510">
        <v>0</v>
      </c>
      <c r="L510">
        <v>3</v>
      </c>
      <c r="M510">
        <f>VLOOKUP(H510,AE$2:$AJ$12,6,TRUE)</f>
        <v>0</v>
      </c>
      <c r="N510">
        <f>VLOOKUP(I510,AF$2:$AJ$12,5,TRUE)</f>
        <v>4</v>
      </c>
      <c r="O510">
        <f>VLOOKUP(J510,AG$2:$AJ$12,4,TRUE)</f>
        <v>3</v>
      </c>
      <c r="P510">
        <f>VLOOKUP(K510,AH$2:$AJ$12,3,TRUE)</f>
        <v>0</v>
      </c>
      <c r="Q510">
        <f>VLOOKUP(L510,AI$2:$AJ$12,2,TRUE)</f>
        <v>2</v>
      </c>
      <c r="T510" t="str">
        <f t="shared" si="47"/>
        <v>Crimepoint.create(latitude:37.717, longitude:-122.448, drugdrink:0, misdemean:4, theft:3, violent:0, total:2, drugdrinkct:0, misdemeanct:2, theftct:1, violentct:0, totalct:3)</v>
      </c>
      <c r="U510" t="str">
        <f t="shared" si="48"/>
        <v>{location: new google.maps.LatLng(37.717, -122.448), weight: 0},</v>
      </c>
      <c r="V510" t="str">
        <f t="shared" si="43"/>
        <v>{location: new google.maps.LatLng(37.717, -122.448), weight: 0},</v>
      </c>
      <c r="W510" t="str">
        <f t="shared" si="44"/>
        <v>{location: new google.maps.LatLng(37.717, -122.448), weight: 0},</v>
      </c>
      <c r="X510" t="str">
        <f t="shared" si="45"/>
        <v>{location: new google.maps.LatLng(37.717, -122.448), weight: 0},</v>
      </c>
      <c r="Y510" t="str">
        <f t="shared" si="46"/>
        <v>{location: new google.maps.LatLng(37.717, -122.448), weight: 0},</v>
      </c>
    </row>
    <row r="511" spans="1:25" x14ac:dyDescent="0.2">
      <c r="A511">
        <v>37.716999999999999</v>
      </c>
      <c r="B511">
        <v>-122.447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2</v>
      </c>
      <c r="M511">
        <f>VLOOKUP(H511,AE$2:$AJ$12,6,TRUE)</f>
        <v>0</v>
      </c>
      <c r="N511">
        <f>VLOOKUP(I511,AF$2:$AJ$12,5,TRUE)</f>
        <v>0</v>
      </c>
      <c r="O511">
        <f>VLOOKUP(J511,AG$2:$AJ$12,4,TRUE)</f>
        <v>3</v>
      </c>
      <c r="P511">
        <f>VLOOKUP(K511,AH$2:$AJ$12,3,TRUE)</f>
        <v>7</v>
      </c>
      <c r="Q511">
        <f>VLOOKUP(L511,AI$2:$AJ$12,2,TRUE)</f>
        <v>1</v>
      </c>
      <c r="T511" t="str">
        <f t="shared" si="47"/>
        <v>Crimepoint.create(latitude:37.717, longitude:-122.447, drugdrink:0, misdemean:0, theft:3, violent:7, total:1, drugdrinkct:0, misdemeanct:0, theftct:1, violentct:1, totalct:2)</v>
      </c>
      <c r="U511" t="str">
        <f t="shared" si="48"/>
        <v>{location: new google.maps.LatLng(37.717, -122.447), weight: 0},</v>
      </c>
      <c r="V511" t="str">
        <f t="shared" si="43"/>
        <v>{location: new google.maps.LatLng(37.717, -122.447), weight: 0},</v>
      </c>
      <c r="W511" t="str">
        <f t="shared" si="44"/>
        <v>{location: new google.maps.LatLng(37.717, -122.447), weight: 0},</v>
      </c>
      <c r="X511" t="str">
        <f t="shared" si="45"/>
        <v>{location: new google.maps.LatLng(37.717, -122.447), weight: 1},</v>
      </c>
      <c r="Y511" t="str">
        <f t="shared" si="46"/>
        <v>{location: new google.maps.LatLng(37.717, -122.447), weight: 0},</v>
      </c>
    </row>
    <row r="512" spans="1:25" x14ac:dyDescent="0.2">
      <c r="A512">
        <v>37.716999999999999</v>
      </c>
      <c r="B512">
        <v>-122.446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4</v>
      </c>
      <c r="J512">
        <v>0</v>
      </c>
      <c r="K512">
        <v>0</v>
      </c>
      <c r="L512">
        <v>4</v>
      </c>
      <c r="M512">
        <f>VLOOKUP(H512,AE$2:$AJ$12,6,TRUE)</f>
        <v>0</v>
      </c>
      <c r="N512">
        <f>VLOOKUP(I512,AF$2:$AJ$12,5,TRUE)</f>
        <v>6</v>
      </c>
      <c r="O512">
        <f>VLOOKUP(J512,AG$2:$AJ$12,4,TRUE)</f>
        <v>0</v>
      </c>
      <c r="P512">
        <f>VLOOKUP(K512,AH$2:$AJ$12,3,TRUE)</f>
        <v>0</v>
      </c>
      <c r="Q512">
        <f>VLOOKUP(L512,AI$2:$AJ$12,2,TRUE)</f>
        <v>3</v>
      </c>
      <c r="T512" t="str">
        <f t="shared" si="47"/>
        <v>Crimepoint.create(latitude:37.717, longitude:-122.446, drugdrink:0, misdemean:6, theft:0, violent:0, total:3, drugdrinkct:0, misdemeanct:4, theftct:0, violentct:0, totalct:4)</v>
      </c>
      <c r="U512" t="str">
        <f t="shared" si="48"/>
        <v>{location: new google.maps.LatLng(37.717, -122.446), weight: 0},</v>
      </c>
      <c r="V512" t="str">
        <f t="shared" si="43"/>
        <v>{location: new google.maps.LatLng(37.717, -122.446), weight: 1},</v>
      </c>
      <c r="W512" t="str">
        <f t="shared" si="44"/>
        <v>{location: new google.maps.LatLng(37.717, -122.446), weight: 0},</v>
      </c>
      <c r="X512" t="str">
        <f t="shared" si="45"/>
        <v>{location: new google.maps.LatLng(37.717, -122.446), weight: 0},</v>
      </c>
      <c r="Y512" t="str">
        <f t="shared" si="46"/>
        <v>{location: new google.maps.LatLng(37.717, -122.446), weight: 0},</v>
      </c>
    </row>
    <row r="513" spans="1:25" x14ac:dyDescent="0.2">
      <c r="A513">
        <v>37.716999999999999</v>
      </c>
      <c r="B513">
        <v>-122.44499999999999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2</v>
      </c>
      <c r="M513">
        <f>VLOOKUP(H513,AE$2:$AJ$12,6,TRUE)</f>
        <v>0</v>
      </c>
      <c r="N513">
        <f>VLOOKUP(I513,AF$2:$AJ$12,5,TRUE)</f>
        <v>0</v>
      </c>
      <c r="O513">
        <f>VLOOKUP(J513,AG$2:$AJ$12,4,TRUE)</f>
        <v>4</v>
      </c>
      <c r="P513">
        <f>VLOOKUP(K513,AH$2:$AJ$12,3,TRUE)</f>
        <v>0</v>
      </c>
      <c r="Q513">
        <f>VLOOKUP(L513,AI$2:$AJ$12,2,TRUE)</f>
        <v>1</v>
      </c>
      <c r="T513" t="str">
        <f t="shared" si="47"/>
        <v>Crimepoint.create(latitude:37.717, longitude:-122.445, drugdrink:0, misdemean:0, theft:4, violent:0, total:1, drugdrinkct:0, misdemeanct:0, theftct:2, violentct:0, totalct:2)</v>
      </c>
      <c r="U513" t="str">
        <f t="shared" si="48"/>
        <v>{location: new google.maps.LatLng(37.717, -122.445), weight: 0},</v>
      </c>
      <c r="V513" t="str">
        <f t="shared" si="43"/>
        <v>{location: new google.maps.LatLng(37.717, -122.445), weight: 0},</v>
      </c>
      <c r="W513" t="str">
        <f t="shared" si="44"/>
        <v>{location: new google.maps.LatLng(37.717, -122.445), weight: 0},</v>
      </c>
      <c r="X513" t="str">
        <f t="shared" si="45"/>
        <v>{location: new google.maps.LatLng(37.717, -122.445), weight: 0},</v>
      </c>
      <c r="Y513" t="str">
        <f t="shared" si="46"/>
        <v>{location: new google.maps.LatLng(37.717, -122.445), weight: 0},</v>
      </c>
    </row>
    <row r="514" spans="1:25" x14ac:dyDescent="0.2">
      <c r="A514">
        <v>37.716999999999999</v>
      </c>
      <c r="B514">
        <v>-122.444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2</v>
      </c>
      <c r="I514">
        <v>3</v>
      </c>
      <c r="J514">
        <v>0</v>
      </c>
      <c r="K514">
        <v>0</v>
      </c>
      <c r="L514">
        <v>5</v>
      </c>
      <c r="M514">
        <f>VLOOKUP(H514,AE$2:$AJ$12,6,TRUE)</f>
        <v>9</v>
      </c>
      <c r="N514">
        <f>VLOOKUP(I514,AF$2:$AJ$12,5,TRUE)</f>
        <v>5</v>
      </c>
      <c r="O514">
        <f>VLOOKUP(J514,AG$2:$AJ$12,4,TRUE)</f>
        <v>0</v>
      </c>
      <c r="P514">
        <f>VLOOKUP(K514,AH$2:$AJ$12,3,TRUE)</f>
        <v>0</v>
      </c>
      <c r="Q514">
        <f>VLOOKUP(L514,AI$2:$AJ$12,2,TRUE)</f>
        <v>4</v>
      </c>
      <c r="T514" t="str">
        <f t="shared" si="47"/>
        <v>Crimepoint.create(latitude:37.717, longitude:-122.444, drugdrink:9, misdemean:5, theft:0, violent:0, total:4, drugdrinkct:2, misdemeanct:3, theftct:0, violentct:0, totalct:5)</v>
      </c>
      <c r="U514" t="str">
        <f t="shared" si="48"/>
        <v>{location: new google.maps.LatLng(37.717, -122.444), weight: 1},</v>
      </c>
      <c r="V514" t="str">
        <f t="shared" si="43"/>
        <v>{location: new google.maps.LatLng(37.717, -122.444), weight: 1},</v>
      </c>
      <c r="W514" t="str">
        <f t="shared" si="44"/>
        <v>{location: new google.maps.LatLng(37.717, -122.444), weight: 0},</v>
      </c>
      <c r="X514" t="str">
        <f t="shared" si="45"/>
        <v>{location: new google.maps.LatLng(37.717, -122.444), weight: 0},</v>
      </c>
      <c r="Y514" t="str">
        <f t="shared" si="46"/>
        <v>{location: new google.maps.LatLng(37.717, -122.444), weight: 0},</v>
      </c>
    </row>
    <row r="515" spans="1:25" x14ac:dyDescent="0.2">
      <c r="A515">
        <v>37.716999999999999</v>
      </c>
      <c r="B515">
        <v>-122.443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>
        <v>2</v>
      </c>
      <c r="M515">
        <f>VLOOKUP(H515,AE$2:$AJ$12,6,TRUE)</f>
        <v>0</v>
      </c>
      <c r="N515">
        <f>VLOOKUP(I515,AF$2:$AJ$12,5,TRUE)</f>
        <v>4</v>
      </c>
      <c r="O515">
        <f>VLOOKUP(J515,AG$2:$AJ$12,4,TRUE)</f>
        <v>0</v>
      </c>
      <c r="P515">
        <f>VLOOKUP(K515,AH$2:$AJ$12,3,TRUE)</f>
        <v>0</v>
      </c>
      <c r="Q515">
        <f>VLOOKUP(L515,AI$2:$AJ$12,2,TRUE)</f>
        <v>1</v>
      </c>
      <c r="T515" t="str">
        <f t="shared" si="47"/>
        <v>Crimepoint.create(latitude:37.717, longitude:-122.443, drugdrink:0, misdemean:4, theft:0, violent:0, total:1, drugdrinkct:0, misdemeanct:2, theftct:0, violentct:0, totalct:2)</v>
      </c>
      <c r="U515" t="str">
        <f t="shared" si="48"/>
        <v>{location: new google.maps.LatLng(37.717, -122.443), weight: 0},</v>
      </c>
      <c r="V515" t="str">
        <f t="shared" ref="V515:V578" si="49">$Z$2&amp;$A515&amp;$AA$2&amp;$B515&amp;$AB$2&amp;D515&amp;$AC$2</f>
        <v>{location: new google.maps.LatLng(37.717, -122.443), weight: 0},</v>
      </c>
      <c r="W515" t="str">
        <f t="shared" ref="W515:W578" si="50">$Z$2&amp;$A515&amp;$AA$2&amp;$B515&amp;$AB$2&amp;E515&amp;$AC$2</f>
        <v>{location: new google.maps.LatLng(37.717, -122.443), weight: 0},</v>
      </c>
      <c r="X515" t="str">
        <f t="shared" ref="X515:X578" si="51">$Z$2&amp;$A515&amp;$AA$2&amp;$B515&amp;$AB$2&amp;F515&amp;$AC$2</f>
        <v>{location: new google.maps.LatLng(37.717, -122.443), weight: 0},</v>
      </c>
      <c r="Y515" t="str">
        <f t="shared" ref="Y515:Y578" si="52">$Z$2&amp;$A515&amp;$AA$2&amp;$B515&amp;$AB$2&amp;G515&amp;$AC$2</f>
        <v>{location: new google.maps.LatLng(37.717, -122.443), weight: 0},</v>
      </c>
    </row>
    <row r="516" spans="1:25" x14ac:dyDescent="0.2">
      <c r="A516">
        <v>37.716999999999999</v>
      </c>
      <c r="B516">
        <v>-122.44199999999999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2</v>
      </c>
      <c r="M516">
        <f>VLOOKUP(H516,AE$2:$AJ$12,6,TRUE)</f>
        <v>0</v>
      </c>
      <c r="N516">
        <f>VLOOKUP(I516,AF$2:$AJ$12,5,TRUE)</f>
        <v>4</v>
      </c>
      <c r="O516">
        <f>VLOOKUP(J516,AG$2:$AJ$12,4,TRUE)</f>
        <v>0</v>
      </c>
      <c r="P516">
        <f>VLOOKUP(K516,AH$2:$AJ$12,3,TRUE)</f>
        <v>0</v>
      </c>
      <c r="Q516">
        <f>VLOOKUP(L516,AI$2:$AJ$12,2,TRUE)</f>
        <v>1</v>
      </c>
      <c r="T516" t="str">
        <f t="shared" ref="T516:T579" si="53">"Crimepoint.create("&amp;A$2&amp;":"&amp;A516&amp;", "&amp;B$2&amp;":"&amp;B516&amp;", "&amp;C$2&amp;":"&amp;M516&amp;", "&amp;D$2&amp;":"&amp;N516&amp;", "&amp;E$2&amp;":"&amp;O516&amp;", "&amp;F$2&amp;":"&amp;P516&amp;", "&amp;G$2&amp;":"&amp;Q516&amp;", "&amp;H$2&amp;":"&amp;H516&amp;", "&amp;I$2&amp;":"&amp;I516&amp;", "&amp;J$2&amp;":"&amp;J516&amp;", "&amp;K$2&amp;":"&amp;K516&amp;", "&amp;L$2&amp;":"&amp;L516&amp;")"</f>
        <v>Crimepoint.create(latitude:37.717, longitude:-122.442, drugdrink:0, misdemean:4, theft:0, violent:0, total:1, drugdrinkct:0, misdemeanct:2, theftct:0, violentct:0, totalct:2)</v>
      </c>
      <c r="U516" t="str">
        <f t="shared" ref="U516:U579" si="54">$Z$2&amp;$A516&amp;$AA$2&amp;$B516&amp;$AB$2&amp;C516&amp;$AC$2</f>
        <v>{location: new google.maps.LatLng(37.717, -122.442), weight: 0},</v>
      </c>
      <c r="V516" t="str">
        <f t="shared" si="49"/>
        <v>{location: new google.maps.LatLng(37.717, -122.442), weight: 0},</v>
      </c>
      <c r="W516" t="str">
        <f t="shared" si="50"/>
        <v>{location: new google.maps.LatLng(37.717, -122.442), weight: 0},</v>
      </c>
      <c r="X516" t="str">
        <f t="shared" si="51"/>
        <v>{location: new google.maps.LatLng(37.717, -122.442), weight: 0},</v>
      </c>
      <c r="Y516" t="str">
        <f t="shared" si="52"/>
        <v>{location: new google.maps.LatLng(37.717, -122.442), weight: 0},</v>
      </c>
    </row>
    <row r="517" spans="1:25" x14ac:dyDescent="0.2">
      <c r="A517">
        <v>37.716999999999999</v>
      </c>
      <c r="B517">
        <v>-122.441</v>
      </c>
      <c r="C517">
        <v>1</v>
      </c>
      <c r="D517">
        <v>2</v>
      </c>
      <c r="E517">
        <v>1</v>
      </c>
      <c r="F517">
        <v>6</v>
      </c>
      <c r="G517">
        <v>2</v>
      </c>
      <c r="H517">
        <v>1</v>
      </c>
      <c r="I517">
        <v>10</v>
      </c>
      <c r="J517">
        <v>10</v>
      </c>
      <c r="K517">
        <v>8</v>
      </c>
      <c r="L517">
        <v>29</v>
      </c>
      <c r="M517">
        <f>VLOOKUP(H517,AE$2:$AJ$12,6,TRUE)</f>
        <v>8</v>
      </c>
      <c r="N517">
        <f>VLOOKUP(I517,AF$2:$AJ$12,5,TRUE)</f>
        <v>8</v>
      </c>
      <c r="O517">
        <f>VLOOKUP(J517,AG$2:$AJ$12,4,TRUE)</f>
        <v>8</v>
      </c>
      <c r="P517">
        <f>VLOOKUP(K517,AH$2:$AJ$12,3,TRUE)</f>
        <v>9</v>
      </c>
      <c r="Q517">
        <f>VLOOKUP(L517,AI$2:$AJ$12,2,TRUE)</f>
        <v>8</v>
      </c>
      <c r="T517" t="str">
        <f t="shared" si="53"/>
        <v>Crimepoint.create(latitude:37.717, longitude:-122.441, drugdrink:8, misdemean:8, theft:8, violent:9, total:8, drugdrinkct:1, misdemeanct:10, theftct:10, violentct:8, totalct:29)</v>
      </c>
      <c r="U517" t="str">
        <f t="shared" si="54"/>
        <v>{location: new google.maps.LatLng(37.717, -122.441), weight: 1},</v>
      </c>
      <c r="V517" t="str">
        <f t="shared" si="49"/>
        <v>{location: new google.maps.LatLng(37.717, -122.441), weight: 2},</v>
      </c>
      <c r="W517" t="str">
        <f t="shared" si="50"/>
        <v>{location: new google.maps.LatLng(37.717, -122.441), weight: 1},</v>
      </c>
      <c r="X517" t="str">
        <f t="shared" si="51"/>
        <v>{location: new google.maps.LatLng(37.717, -122.441), weight: 6},</v>
      </c>
      <c r="Y517" t="str">
        <f t="shared" si="52"/>
        <v>{location: new google.maps.LatLng(37.717, -122.441), weight: 2},</v>
      </c>
    </row>
    <row r="518" spans="1:25" x14ac:dyDescent="0.2">
      <c r="A518">
        <v>37.716999999999999</v>
      </c>
      <c r="B518">
        <v>-122.44</v>
      </c>
      <c r="C518">
        <v>1</v>
      </c>
      <c r="D518">
        <v>3</v>
      </c>
      <c r="E518">
        <v>1</v>
      </c>
      <c r="F518">
        <v>4</v>
      </c>
      <c r="G518">
        <v>2</v>
      </c>
      <c r="H518">
        <v>1</v>
      </c>
      <c r="I518">
        <v>15</v>
      </c>
      <c r="J518">
        <v>6</v>
      </c>
      <c r="K518">
        <v>6</v>
      </c>
      <c r="L518">
        <v>28</v>
      </c>
      <c r="M518">
        <f>VLOOKUP(H518,AE$2:$AJ$12,6,TRUE)</f>
        <v>8</v>
      </c>
      <c r="N518">
        <f>VLOOKUP(I518,AF$2:$AJ$12,5,TRUE)</f>
        <v>8</v>
      </c>
      <c r="O518">
        <f>VLOOKUP(J518,AG$2:$AJ$12,4,TRUE)</f>
        <v>7</v>
      </c>
      <c r="P518">
        <f>VLOOKUP(K518,AH$2:$AJ$12,3,TRUE)</f>
        <v>9</v>
      </c>
      <c r="Q518">
        <f>VLOOKUP(L518,AI$2:$AJ$12,2,TRUE)</f>
        <v>8</v>
      </c>
      <c r="T518" t="str">
        <f t="shared" si="53"/>
        <v>Crimepoint.create(latitude:37.717, longitude:-122.44, drugdrink:8, misdemean:8, theft:7, violent:9, total:8, drugdrinkct:1, misdemeanct:15, theftct:6, violentct:6, totalct:28)</v>
      </c>
      <c r="U518" t="str">
        <f t="shared" si="54"/>
        <v>{location: new google.maps.LatLng(37.717, -122.44), weight: 1},</v>
      </c>
      <c r="V518" t="str">
        <f t="shared" si="49"/>
        <v>{location: new google.maps.LatLng(37.717, -122.44), weight: 3},</v>
      </c>
      <c r="W518" t="str">
        <f t="shared" si="50"/>
        <v>{location: new google.maps.LatLng(37.717, -122.44), weight: 1},</v>
      </c>
      <c r="X518" t="str">
        <f t="shared" si="51"/>
        <v>{location: new google.maps.LatLng(37.717, -122.44), weight: 4},</v>
      </c>
      <c r="Y518" t="str">
        <f t="shared" si="52"/>
        <v>{location: new google.maps.LatLng(37.717, -122.44), weight: 2},</v>
      </c>
    </row>
    <row r="519" spans="1:25" x14ac:dyDescent="0.2">
      <c r="A519">
        <v>37.716999999999999</v>
      </c>
      <c r="B519">
        <v>-122.43899999999999</v>
      </c>
      <c r="C519">
        <v>1</v>
      </c>
      <c r="D519">
        <v>1</v>
      </c>
      <c r="E519">
        <v>1</v>
      </c>
      <c r="F519">
        <v>0</v>
      </c>
      <c r="G519">
        <v>1</v>
      </c>
      <c r="H519">
        <v>1</v>
      </c>
      <c r="I519">
        <v>4</v>
      </c>
      <c r="J519">
        <v>4</v>
      </c>
      <c r="K519">
        <v>0</v>
      </c>
      <c r="L519">
        <v>9</v>
      </c>
      <c r="M519">
        <f>VLOOKUP(H519,AE$2:$AJ$12,6,TRUE)</f>
        <v>8</v>
      </c>
      <c r="N519">
        <f>VLOOKUP(I519,AF$2:$AJ$12,5,TRUE)</f>
        <v>6</v>
      </c>
      <c r="O519">
        <f>VLOOKUP(J519,AG$2:$AJ$12,4,TRUE)</f>
        <v>6</v>
      </c>
      <c r="P519">
        <f>VLOOKUP(K519,AH$2:$AJ$12,3,TRUE)</f>
        <v>0</v>
      </c>
      <c r="Q519">
        <f>VLOOKUP(L519,AI$2:$AJ$12,2,TRUE)</f>
        <v>5</v>
      </c>
      <c r="T519" t="str">
        <f t="shared" si="53"/>
        <v>Crimepoint.create(latitude:37.717, longitude:-122.439, drugdrink:8, misdemean:6, theft:6, violent:0, total:5, drugdrinkct:1, misdemeanct:4, theftct:4, violentct:0, totalct:9)</v>
      </c>
      <c r="U519" t="str">
        <f t="shared" si="54"/>
        <v>{location: new google.maps.LatLng(37.717, -122.439), weight: 1},</v>
      </c>
      <c r="V519" t="str">
        <f t="shared" si="49"/>
        <v>{location: new google.maps.LatLng(37.717, -122.439), weight: 1},</v>
      </c>
      <c r="W519" t="str">
        <f t="shared" si="50"/>
        <v>{location: new google.maps.LatLng(37.717, -122.439), weight: 1},</v>
      </c>
      <c r="X519" t="str">
        <f t="shared" si="51"/>
        <v>{location: new google.maps.LatLng(37.717, -122.439), weight: 0},</v>
      </c>
      <c r="Y519" t="str">
        <f t="shared" si="52"/>
        <v>{location: new google.maps.LatLng(37.717, -122.439), weight: 1},</v>
      </c>
    </row>
    <row r="520" spans="1:25" x14ac:dyDescent="0.2">
      <c r="A520">
        <v>37.716999999999999</v>
      </c>
      <c r="B520">
        <v>-122.438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</v>
      </c>
      <c r="K520">
        <v>0</v>
      </c>
      <c r="L520">
        <v>2</v>
      </c>
      <c r="M520">
        <f>VLOOKUP(H520,AE$2:$AJ$12,6,TRUE)</f>
        <v>0</v>
      </c>
      <c r="N520">
        <f>VLOOKUP(I520,AF$2:$AJ$12,5,TRUE)</f>
        <v>0</v>
      </c>
      <c r="O520">
        <f>VLOOKUP(J520,AG$2:$AJ$12,4,TRUE)</f>
        <v>4</v>
      </c>
      <c r="P520">
        <f>VLOOKUP(K520,AH$2:$AJ$12,3,TRUE)</f>
        <v>0</v>
      </c>
      <c r="Q520">
        <f>VLOOKUP(L520,AI$2:$AJ$12,2,TRUE)</f>
        <v>1</v>
      </c>
      <c r="T520" t="str">
        <f t="shared" si="53"/>
        <v>Crimepoint.create(latitude:37.717, longitude:-122.438, drugdrink:0, misdemean:0, theft:4, violent:0, total:1, drugdrinkct:0, misdemeanct:0, theftct:2, violentct:0, totalct:2)</v>
      </c>
      <c r="U520" t="str">
        <f t="shared" si="54"/>
        <v>{location: new google.maps.LatLng(37.717, -122.438), weight: 0},</v>
      </c>
      <c r="V520" t="str">
        <f t="shared" si="49"/>
        <v>{location: new google.maps.LatLng(37.717, -122.438), weight: 0},</v>
      </c>
      <c r="W520" t="str">
        <f t="shared" si="50"/>
        <v>{location: new google.maps.LatLng(37.717, -122.438), weight: 0},</v>
      </c>
      <c r="X520" t="str">
        <f t="shared" si="51"/>
        <v>{location: new google.maps.LatLng(37.717, -122.438), weight: 0},</v>
      </c>
      <c r="Y520" t="str">
        <f t="shared" si="52"/>
        <v>{location: new google.maps.LatLng(37.717, -122.438), weight: 0},</v>
      </c>
    </row>
    <row r="521" spans="1:25" x14ac:dyDescent="0.2">
      <c r="A521">
        <v>37.716999999999999</v>
      </c>
      <c r="B521">
        <v>-122.437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5</v>
      </c>
      <c r="J521">
        <v>0</v>
      </c>
      <c r="K521">
        <v>0</v>
      </c>
      <c r="L521">
        <v>5</v>
      </c>
      <c r="M521">
        <f>VLOOKUP(H521,AE$2:$AJ$12,6,TRUE)</f>
        <v>0</v>
      </c>
      <c r="N521">
        <f>VLOOKUP(I521,AF$2:$AJ$12,5,TRUE)</f>
        <v>6</v>
      </c>
      <c r="O521">
        <f>VLOOKUP(J521,AG$2:$AJ$12,4,TRUE)</f>
        <v>0</v>
      </c>
      <c r="P521">
        <f>VLOOKUP(K521,AH$2:$AJ$12,3,TRUE)</f>
        <v>0</v>
      </c>
      <c r="Q521">
        <f>VLOOKUP(L521,AI$2:$AJ$12,2,TRUE)</f>
        <v>4</v>
      </c>
      <c r="T521" t="str">
        <f t="shared" si="53"/>
        <v>Crimepoint.create(latitude:37.717, longitude:-122.437, drugdrink:0, misdemean:6, theft:0, violent:0, total:4, drugdrinkct:0, misdemeanct:5, theftct:0, violentct:0, totalct:5)</v>
      </c>
      <c r="U521" t="str">
        <f t="shared" si="54"/>
        <v>{location: new google.maps.LatLng(37.717, -122.437), weight: 0},</v>
      </c>
      <c r="V521" t="str">
        <f t="shared" si="49"/>
        <v>{location: new google.maps.LatLng(37.717, -122.437), weight: 1},</v>
      </c>
      <c r="W521" t="str">
        <f t="shared" si="50"/>
        <v>{location: new google.maps.LatLng(37.717, -122.437), weight: 0},</v>
      </c>
      <c r="X521" t="str">
        <f t="shared" si="51"/>
        <v>{location: new google.maps.LatLng(37.717, -122.437), weight: 0},</v>
      </c>
      <c r="Y521" t="str">
        <f t="shared" si="52"/>
        <v>{location: new google.maps.LatLng(37.717, -122.437), weight: 0},</v>
      </c>
    </row>
    <row r="522" spans="1:25" x14ac:dyDescent="0.2">
      <c r="A522">
        <v>37.716999999999999</v>
      </c>
      <c r="B522">
        <v>-122.43600000000001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</v>
      </c>
      <c r="J522">
        <v>1</v>
      </c>
      <c r="K522">
        <v>0</v>
      </c>
      <c r="L522">
        <v>3</v>
      </c>
      <c r="M522">
        <f>VLOOKUP(H522,AE$2:$AJ$12,6,TRUE)</f>
        <v>0</v>
      </c>
      <c r="N522">
        <f>VLOOKUP(I522,AF$2:$AJ$12,5,TRUE)</f>
        <v>4</v>
      </c>
      <c r="O522">
        <f>VLOOKUP(J522,AG$2:$AJ$12,4,TRUE)</f>
        <v>3</v>
      </c>
      <c r="P522">
        <f>VLOOKUP(K522,AH$2:$AJ$12,3,TRUE)</f>
        <v>0</v>
      </c>
      <c r="Q522">
        <f>VLOOKUP(L522,AI$2:$AJ$12,2,TRUE)</f>
        <v>2</v>
      </c>
      <c r="T522" t="str">
        <f t="shared" si="53"/>
        <v>Crimepoint.create(latitude:37.717, longitude:-122.436, drugdrink:0, misdemean:4, theft:3, violent:0, total:2, drugdrinkct:0, misdemeanct:2, theftct:1, violentct:0, totalct:3)</v>
      </c>
      <c r="U522" t="str">
        <f t="shared" si="54"/>
        <v>{location: new google.maps.LatLng(37.717, -122.436), weight: 0},</v>
      </c>
      <c r="V522" t="str">
        <f t="shared" si="49"/>
        <v>{location: new google.maps.LatLng(37.717, -122.436), weight: 0},</v>
      </c>
      <c r="W522" t="str">
        <f t="shared" si="50"/>
        <v>{location: new google.maps.LatLng(37.717, -122.436), weight: 0},</v>
      </c>
      <c r="X522" t="str">
        <f t="shared" si="51"/>
        <v>{location: new google.maps.LatLng(37.717, -122.436), weight: 0},</v>
      </c>
      <c r="Y522" t="str">
        <f t="shared" si="52"/>
        <v>{location: new google.maps.LatLng(37.717, -122.436), weight: 0},</v>
      </c>
    </row>
    <row r="523" spans="1:25" x14ac:dyDescent="0.2">
      <c r="A523">
        <v>37.716999999999999</v>
      </c>
      <c r="B523">
        <v>-122.435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2</v>
      </c>
      <c r="M523">
        <f>VLOOKUP(H523,AE$2:$AJ$12,6,TRUE)</f>
        <v>0</v>
      </c>
      <c r="N523">
        <f>VLOOKUP(I523,AF$2:$AJ$12,5,TRUE)</f>
        <v>2</v>
      </c>
      <c r="O523">
        <f>VLOOKUP(J523,AG$2:$AJ$12,4,TRUE)</f>
        <v>3</v>
      </c>
      <c r="P523">
        <f>VLOOKUP(K523,AH$2:$AJ$12,3,TRUE)</f>
        <v>0</v>
      </c>
      <c r="Q523">
        <f>VLOOKUP(L523,AI$2:$AJ$12,2,TRUE)</f>
        <v>1</v>
      </c>
      <c r="T523" t="str">
        <f t="shared" si="53"/>
        <v>Crimepoint.create(latitude:37.717, longitude:-122.435, drugdrink:0, misdemean:2, theft:3, violent:0, total:1, drugdrinkct:0, misdemeanct:1, theftct:1, violentct:0, totalct:2)</v>
      </c>
      <c r="U523" t="str">
        <f t="shared" si="54"/>
        <v>{location: new google.maps.LatLng(37.717, -122.435), weight: 0},</v>
      </c>
      <c r="V523" t="str">
        <f t="shared" si="49"/>
        <v>{location: new google.maps.LatLng(37.717, -122.435), weight: 0},</v>
      </c>
      <c r="W523" t="str">
        <f t="shared" si="50"/>
        <v>{location: new google.maps.LatLng(37.717, -122.435), weight: 0},</v>
      </c>
      <c r="X523" t="str">
        <f t="shared" si="51"/>
        <v>{location: new google.maps.LatLng(37.717, -122.435), weight: 0},</v>
      </c>
      <c r="Y523" t="str">
        <f t="shared" si="52"/>
        <v>{location: new google.maps.LatLng(37.717, -122.435), weight: 0},</v>
      </c>
    </row>
    <row r="524" spans="1:25" x14ac:dyDescent="0.2">
      <c r="A524">
        <v>37.716999999999999</v>
      </c>
      <c r="B524">
        <v>-122.434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4</v>
      </c>
      <c r="J524">
        <v>1</v>
      </c>
      <c r="K524">
        <v>0</v>
      </c>
      <c r="L524">
        <v>5</v>
      </c>
      <c r="M524">
        <f>VLOOKUP(H524,AE$2:$AJ$12,6,TRUE)</f>
        <v>0</v>
      </c>
      <c r="N524">
        <f>VLOOKUP(I524,AF$2:$AJ$12,5,TRUE)</f>
        <v>6</v>
      </c>
      <c r="O524">
        <f>VLOOKUP(J524,AG$2:$AJ$12,4,TRUE)</f>
        <v>3</v>
      </c>
      <c r="P524">
        <f>VLOOKUP(K524,AH$2:$AJ$12,3,TRUE)</f>
        <v>0</v>
      </c>
      <c r="Q524">
        <f>VLOOKUP(L524,AI$2:$AJ$12,2,TRUE)</f>
        <v>4</v>
      </c>
      <c r="T524" t="str">
        <f t="shared" si="53"/>
        <v>Crimepoint.create(latitude:37.717, longitude:-122.434, drugdrink:0, misdemean:6, theft:3, violent:0, total:4, drugdrinkct:0, misdemeanct:4, theftct:1, violentct:0, totalct:5)</v>
      </c>
      <c r="U524" t="str">
        <f t="shared" si="54"/>
        <v>{location: new google.maps.LatLng(37.717, -122.434), weight: 0},</v>
      </c>
      <c r="V524" t="str">
        <f t="shared" si="49"/>
        <v>{location: new google.maps.LatLng(37.717, -122.434), weight: 1},</v>
      </c>
      <c r="W524" t="str">
        <f t="shared" si="50"/>
        <v>{location: new google.maps.LatLng(37.717, -122.434), weight: 0},</v>
      </c>
      <c r="X524" t="str">
        <f t="shared" si="51"/>
        <v>{location: new google.maps.LatLng(37.717, -122.434), weight: 0},</v>
      </c>
      <c r="Y524" t="str">
        <f t="shared" si="52"/>
        <v>{location: new google.maps.LatLng(37.717, -122.434), weight: 0},</v>
      </c>
    </row>
    <row r="525" spans="1:25" x14ac:dyDescent="0.2">
      <c r="A525">
        <v>37.716999999999999</v>
      </c>
      <c r="B525">
        <v>-122.43300000000001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4</v>
      </c>
      <c r="J525">
        <v>1</v>
      </c>
      <c r="K525">
        <v>0</v>
      </c>
      <c r="L525">
        <v>5</v>
      </c>
      <c r="M525">
        <f>VLOOKUP(H525,AE$2:$AJ$12,6,TRUE)</f>
        <v>0</v>
      </c>
      <c r="N525">
        <f>VLOOKUP(I525,AF$2:$AJ$12,5,TRUE)</f>
        <v>6</v>
      </c>
      <c r="O525">
        <f>VLOOKUP(J525,AG$2:$AJ$12,4,TRUE)</f>
        <v>3</v>
      </c>
      <c r="P525">
        <f>VLOOKUP(K525,AH$2:$AJ$12,3,TRUE)</f>
        <v>0</v>
      </c>
      <c r="Q525">
        <f>VLOOKUP(L525,AI$2:$AJ$12,2,TRUE)</f>
        <v>4</v>
      </c>
      <c r="T525" t="str">
        <f t="shared" si="53"/>
        <v>Crimepoint.create(latitude:37.717, longitude:-122.433, drugdrink:0, misdemean:6, theft:3, violent:0, total:4, drugdrinkct:0, misdemeanct:4, theftct:1, violentct:0, totalct:5)</v>
      </c>
      <c r="U525" t="str">
        <f t="shared" si="54"/>
        <v>{location: new google.maps.LatLng(37.717, -122.433), weight: 0},</v>
      </c>
      <c r="V525" t="str">
        <f t="shared" si="49"/>
        <v>{location: new google.maps.LatLng(37.717, -122.433), weight: 1},</v>
      </c>
      <c r="W525" t="str">
        <f t="shared" si="50"/>
        <v>{location: new google.maps.LatLng(37.717, -122.433), weight: 0},</v>
      </c>
      <c r="X525" t="str">
        <f t="shared" si="51"/>
        <v>{location: new google.maps.LatLng(37.717, -122.433), weight: 0},</v>
      </c>
      <c r="Y525" t="str">
        <f t="shared" si="52"/>
        <v>{location: new google.maps.LatLng(37.717, -122.433), weight: 0},</v>
      </c>
    </row>
    <row r="526" spans="1:25" x14ac:dyDescent="0.2">
      <c r="A526">
        <v>37.716999999999999</v>
      </c>
      <c r="B526">
        <v>-122.432</v>
      </c>
      <c r="C526">
        <v>0</v>
      </c>
      <c r="D526">
        <v>1</v>
      </c>
      <c r="E526">
        <v>0</v>
      </c>
      <c r="F526">
        <v>2</v>
      </c>
      <c r="G526">
        <v>1</v>
      </c>
      <c r="H526">
        <v>0</v>
      </c>
      <c r="I526">
        <v>4</v>
      </c>
      <c r="J526">
        <v>0</v>
      </c>
      <c r="K526">
        <v>3</v>
      </c>
      <c r="L526">
        <v>7</v>
      </c>
      <c r="M526">
        <f>VLOOKUP(H526,AE$2:$AJ$12,6,TRUE)</f>
        <v>0</v>
      </c>
      <c r="N526">
        <f>VLOOKUP(I526,AF$2:$AJ$12,5,TRUE)</f>
        <v>6</v>
      </c>
      <c r="O526">
        <f>VLOOKUP(J526,AG$2:$AJ$12,4,TRUE)</f>
        <v>0</v>
      </c>
      <c r="P526">
        <f>VLOOKUP(K526,AH$2:$AJ$12,3,TRUE)</f>
        <v>8</v>
      </c>
      <c r="Q526">
        <f>VLOOKUP(L526,AI$2:$AJ$12,2,TRUE)</f>
        <v>5</v>
      </c>
      <c r="T526" t="str">
        <f t="shared" si="53"/>
        <v>Crimepoint.create(latitude:37.717, longitude:-122.432, drugdrink:0, misdemean:6, theft:0, violent:8, total:5, drugdrinkct:0, misdemeanct:4, theftct:0, violentct:3, totalct:7)</v>
      </c>
      <c r="U526" t="str">
        <f t="shared" si="54"/>
        <v>{location: new google.maps.LatLng(37.717, -122.432), weight: 0},</v>
      </c>
      <c r="V526" t="str">
        <f t="shared" si="49"/>
        <v>{location: new google.maps.LatLng(37.717, -122.432), weight: 1},</v>
      </c>
      <c r="W526" t="str">
        <f t="shared" si="50"/>
        <v>{location: new google.maps.LatLng(37.717, -122.432), weight: 0},</v>
      </c>
      <c r="X526" t="str">
        <f t="shared" si="51"/>
        <v>{location: new google.maps.LatLng(37.717, -122.432), weight: 2},</v>
      </c>
      <c r="Y526" t="str">
        <f t="shared" si="52"/>
        <v>{location: new google.maps.LatLng(37.717, -122.432), weight: 1},</v>
      </c>
    </row>
    <row r="527" spans="1:25" x14ac:dyDescent="0.2">
      <c r="A527">
        <v>37.716999999999999</v>
      </c>
      <c r="B527">
        <v>-122.431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0</v>
      </c>
      <c r="I527">
        <v>6</v>
      </c>
      <c r="J527">
        <v>2</v>
      </c>
      <c r="K527">
        <v>1</v>
      </c>
      <c r="L527">
        <v>9</v>
      </c>
      <c r="M527">
        <f>VLOOKUP(H527,AE$2:$AJ$12,6,TRUE)</f>
        <v>0</v>
      </c>
      <c r="N527">
        <f>VLOOKUP(I527,AF$2:$AJ$12,5,TRUE)</f>
        <v>7</v>
      </c>
      <c r="O527">
        <f>VLOOKUP(J527,AG$2:$AJ$12,4,TRUE)</f>
        <v>4</v>
      </c>
      <c r="P527">
        <f>VLOOKUP(K527,AH$2:$AJ$12,3,TRUE)</f>
        <v>7</v>
      </c>
      <c r="Q527">
        <f>VLOOKUP(L527,AI$2:$AJ$12,2,TRUE)</f>
        <v>5</v>
      </c>
      <c r="T527" t="str">
        <f t="shared" si="53"/>
        <v>Crimepoint.create(latitude:37.717, longitude:-122.431, drugdrink:0, misdemean:7, theft:4, violent:7, total:5, drugdrinkct:0, misdemeanct:6, theftct:2, violentct:1, totalct:9)</v>
      </c>
      <c r="U527" t="str">
        <f t="shared" si="54"/>
        <v>{location: new google.maps.LatLng(37.717, -122.431), weight: 0},</v>
      </c>
      <c r="V527" t="str">
        <f t="shared" si="49"/>
        <v>{location: new google.maps.LatLng(37.717, -122.431), weight: 1},</v>
      </c>
      <c r="W527" t="str">
        <f t="shared" si="50"/>
        <v>{location: new google.maps.LatLng(37.717, -122.431), weight: 0},</v>
      </c>
      <c r="X527" t="str">
        <f t="shared" si="51"/>
        <v>{location: new google.maps.LatLng(37.717, -122.431), weight: 1},</v>
      </c>
      <c r="Y527" t="str">
        <f t="shared" si="52"/>
        <v>{location: new google.maps.LatLng(37.717, -122.431), weight: 1},</v>
      </c>
    </row>
    <row r="528" spans="1:25" x14ac:dyDescent="0.2">
      <c r="A528">
        <v>37.716999999999999</v>
      </c>
      <c r="B528">
        <v>-122.43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f>VLOOKUP(H528,AE$2:$AJ$12,6,TRUE)</f>
        <v>0</v>
      </c>
      <c r="N528">
        <f>VLOOKUP(I528,AF$2:$AJ$12,5,TRUE)</f>
        <v>2</v>
      </c>
      <c r="O528">
        <f>VLOOKUP(J528,AG$2:$AJ$12,4,TRUE)</f>
        <v>0</v>
      </c>
      <c r="P528">
        <f>VLOOKUP(K528,AH$2:$AJ$12,3,TRUE)</f>
        <v>0</v>
      </c>
      <c r="Q528">
        <f>VLOOKUP(L528,AI$2:$AJ$12,2,TRUE)</f>
        <v>0</v>
      </c>
      <c r="T528" t="str">
        <f t="shared" si="53"/>
        <v>Crimepoint.create(latitude:37.717, longitude:-122.43, drugdrink:0, misdemean:2, theft:0, violent:0, total:0, drugdrinkct:0, misdemeanct:1, theftct:0, violentct:0, totalct:1)</v>
      </c>
      <c r="U528" t="str">
        <f t="shared" si="54"/>
        <v>{location: new google.maps.LatLng(37.717, -122.43), weight: 0},</v>
      </c>
      <c r="V528" t="str">
        <f t="shared" si="49"/>
        <v>{location: new google.maps.LatLng(37.717, -122.43), weight: 0},</v>
      </c>
      <c r="W528" t="str">
        <f t="shared" si="50"/>
        <v>{location: new google.maps.LatLng(37.717, -122.43), weight: 0},</v>
      </c>
      <c r="X528" t="str">
        <f t="shared" si="51"/>
        <v>{location: new google.maps.LatLng(37.717, -122.43), weight: 0},</v>
      </c>
      <c r="Y528" t="str">
        <f t="shared" si="52"/>
        <v>{location: new google.maps.LatLng(37.717, -122.43), weight: 0},</v>
      </c>
    </row>
    <row r="529" spans="1:25" x14ac:dyDescent="0.2">
      <c r="A529">
        <v>37.716999999999999</v>
      </c>
      <c r="B529">
        <v>-122.429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f>VLOOKUP(H529,AE$2:$AJ$12,6,TRUE)</f>
        <v>0</v>
      </c>
      <c r="N529">
        <f>VLOOKUP(I529,AF$2:$AJ$12,5,TRUE)</f>
        <v>2</v>
      </c>
      <c r="O529">
        <f>VLOOKUP(J529,AG$2:$AJ$12,4,TRUE)</f>
        <v>0</v>
      </c>
      <c r="P529">
        <f>VLOOKUP(K529,AH$2:$AJ$12,3,TRUE)</f>
        <v>0</v>
      </c>
      <c r="Q529">
        <f>VLOOKUP(L529,AI$2:$AJ$12,2,TRUE)</f>
        <v>0</v>
      </c>
      <c r="T529" t="str">
        <f t="shared" si="53"/>
        <v>Crimepoint.create(latitude:37.717, longitude:-122.429, drugdrink:0, misdemean:2, theft:0, violent:0, total:0, drugdrinkct:0, misdemeanct:1, theftct:0, violentct:0, totalct:1)</v>
      </c>
      <c r="U529" t="str">
        <f t="shared" si="54"/>
        <v>{location: new google.maps.LatLng(37.717, -122.429), weight: 0},</v>
      </c>
      <c r="V529" t="str">
        <f t="shared" si="49"/>
        <v>{location: new google.maps.LatLng(37.717, -122.429), weight: 0},</v>
      </c>
      <c r="W529" t="str">
        <f t="shared" si="50"/>
        <v>{location: new google.maps.LatLng(37.717, -122.429), weight: 0},</v>
      </c>
      <c r="X529" t="str">
        <f t="shared" si="51"/>
        <v>{location: new google.maps.LatLng(37.717, -122.429), weight: 0},</v>
      </c>
      <c r="Y529" t="str">
        <f t="shared" si="52"/>
        <v>{location: new google.maps.LatLng(37.717, -122.429), weight: 0},</v>
      </c>
    </row>
    <row r="530" spans="1:25" x14ac:dyDescent="0.2">
      <c r="A530">
        <v>37.716999999999999</v>
      </c>
      <c r="B530">
        <v>-122.428</v>
      </c>
      <c r="C530">
        <v>0</v>
      </c>
      <c r="D530">
        <v>2</v>
      </c>
      <c r="E530">
        <v>1</v>
      </c>
      <c r="F530">
        <v>2</v>
      </c>
      <c r="G530">
        <v>1</v>
      </c>
      <c r="H530">
        <v>0</v>
      </c>
      <c r="I530">
        <v>7</v>
      </c>
      <c r="J530">
        <v>5</v>
      </c>
      <c r="K530">
        <v>3</v>
      </c>
      <c r="L530">
        <v>15</v>
      </c>
      <c r="M530">
        <f>VLOOKUP(H530,AE$2:$AJ$12,6,TRUE)</f>
        <v>0</v>
      </c>
      <c r="N530">
        <f>VLOOKUP(I530,AF$2:$AJ$12,5,TRUE)</f>
        <v>7</v>
      </c>
      <c r="O530">
        <f>VLOOKUP(J530,AG$2:$AJ$12,4,TRUE)</f>
        <v>7</v>
      </c>
      <c r="P530">
        <f>VLOOKUP(K530,AH$2:$AJ$12,3,TRUE)</f>
        <v>8</v>
      </c>
      <c r="Q530">
        <f>VLOOKUP(L530,AI$2:$AJ$12,2,TRUE)</f>
        <v>7</v>
      </c>
      <c r="T530" t="str">
        <f t="shared" si="53"/>
        <v>Crimepoint.create(latitude:37.717, longitude:-122.428, drugdrink:0, misdemean:7, theft:7, violent:8, total:7, drugdrinkct:0, misdemeanct:7, theftct:5, violentct:3, totalct:15)</v>
      </c>
      <c r="U530" t="str">
        <f t="shared" si="54"/>
        <v>{location: new google.maps.LatLng(37.717, -122.428), weight: 0},</v>
      </c>
      <c r="V530" t="str">
        <f t="shared" si="49"/>
        <v>{location: new google.maps.LatLng(37.717, -122.428), weight: 2},</v>
      </c>
      <c r="W530" t="str">
        <f t="shared" si="50"/>
        <v>{location: new google.maps.LatLng(37.717, -122.428), weight: 1},</v>
      </c>
      <c r="X530" t="str">
        <f t="shared" si="51"/>
        <v>{location: new google.maps.LatLng(37.717, -122.428), weight: 2},</v>
      </c>
      <c r="Y530" t="str">
        <f t="shared" si="52"/>
        <v>{location: new google.maps.LatLng(37.717, -122.428), weight: 1},</v>
      </c>
    </row>
    <row r="531" spans="1:25" x14ac:dyDescent="0.2">
      <c r="A531">
        <v>37.716999999999999</v>
      </c>
      <c r="B531">
        <v>-122.42700000000001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2</v>
      </c>
      <c r="K531">
        <v>0</v>
      </c>
      <c r="L531">
        <v>3</v>
      </c>
      <c r="M531">
        <f>VLOOKUP(H531,AE$2:$AJ$12,6,TRUE)</f>
        <v>0</v>
      </c>
      <c r="N531">
        <f>VLOOKUP(I531,AF$2:$AJ$12,5,TRUE)</f>
        <v>2</v>
      </c>
      <c r="O531">
        <f>VLOOKUP(J531,AG$2:$AJ$12,4,TRUE)</f>
        <v>4</v>
      </c>
      <c r="P531">
        <f>VLOOKUP(K531,AH$2:$AJ$12,3,TRUE)</f>
        <v>0</v>
      </c>
      <c r="Q531">
        <f>VLOOKUP(L531,AI$2:$AJ$12,2,TRUE)</f>
        <v>2</v>
      </c>
      <c r="T531" t="str">
        <f t="shared" si="53"/>
        <v>Crimepoint.create(latitude:37.717, longitude:-122.427, drugdrink:0, misdemean:2, theft:4, violent:0, total:2, drugdrinkct:0, misdemeanct:1, theftct:2, violentct:0, totalct:3)</v>
      </c>
      <c r="U531" t="str">
        <f t="shared" si="54"/>
        <v>{location: new google.maps.LatLng(37.717, -122.427), weight: 0},</v>
      </c>
      <c r="V531" t="str">
        <f t="shared" si="49"/>
        <v>{location: new google.maps.LatLng(37.717, -122.427), weight: 0},</v>
      </c>
      <c r="W531" t="str">
        <f t="shared" si="50"/>
        <v>{location: new google.maps.LatLng(37.717, -122.427), weight: 0},</v>
      </c>
      <c r="X531" t="str">
        <f t="shared" si="51"/>
        <v>{location: new google.maps.LatLng(37.717, -122.427), weight: 0},</v>
      </c>
      <c r="Y531" t="str">
        <f t="shared" si="52"/>
        <v>{location: new google.maps.LatLng(37.717, -122.427), weight: 0},</v>
      </c>
    </row>
    <row r="532" spans="1:25" x14ac:dyDescent="0.2">
      <c r="A532">
        <v>37.716999999999999</v>
      </c>
      <c r="B532">
        <v>-122.408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1</v>
      </c>
      <c r="M532">
        <f>VLOOKUP(H532,AE$2:$AJ$12,6,TRUE)</f>
        <v>0</v>
      </c>
      <c r="N532">
        <f>VLOOKUP(I532,AF$2:$AJ$12,5,TRUE)</f>
        <v>0</v>
      </c>
      <c r="O532">
        <f>VLOOKUP(J532,AG$2:$AJ$12,4,TRUE)</f>
        <v>3</v>
      </c>
      <c r="P532">
        <f>VLOOKUP(K532,AH$2:$AJ$12,3,TRUE)</f>
        <v>0</v>
      </c>
      <c r="Q532">
        <f>VLOOKUP(L532,AI$2:$AJ$12,2,TRUE)</f>
        <v>0</v>
      </c>
      <c r="T532" t="str">
        <f t="shared" si="53"/>
        <v>Crimepoint.create(latitude:37.717, longitude:-122.408, drugdrink:0, misdemean:0, theft:3, violent:0, total:0, drugdrinkct:0, misdemeanct:0, theftct:1, violentct:0, totalct:1)</v>
      </c>
      <c r="U532" t="str">
        <f t="shared" si="54"/>
        <v>{location: new google.maps.LatLng(37.717, -122.408), weight: 0},</v>
      </c>
      <c r="V532" t="str">
        <f t="shared" si="49"/>
        <v>{location: new google.maps.LatLng(37.717, -122.408), weight: 0},</v>
      </c>
      <c r="W532" t="str">
        <f t="shared" si="50"/>
        <v>{location: new google.maps.LatLng(37.717, -122.408), weight: 0},</v>
      </c>
      <c r="X532" t="str">
        <f t="shared" si="51"/>
        <v>{location: new google.maps.LatLng(37.717, -122.408), weight: 0},</v>
      </c>
      <c r="Y532" t="str">
        <f t="shared" si="52"/>
        <v>{location: new google.maps.LatLng(37.717, -122.408), weight: 0},</v>
      </c>
    </row>
    <row r="533" spans="1:25" x14ac:dyDescent="0.2">
      <c r="A533">
        <v>37.716999999999999</v>
      </c>
      <c r="B533">
        <v>-122.407</v>
      </c>
      <c r="C533">
        <v>1</v>
      </c>
      <c r="D533">
        <v>2</v>
      </c>
      <c r="E533">
        <v>0</v>
      </c>
      <c r="F533">
        <v>0</v>
      </c>
      <c r="G533">
        <v>1</v>
      </c>
      <c r="H533">
        <v>1</v>
      </c>
      <c r="I533">
        <v>8</v>
      </c>
      <c r="J533">
        <v>2</v>
      </c>
      <c r="K533">
        <v>0</v>
      </c>
      <c r="L533">
        <v>11</v>
      </c>
      <c r="M533">
        <f>VLOOKUP(H533,AE$2:$AJ$12,6,TRUE)</f>
        <v>8</v>
      </c>
      <c r="N533">
        <f>VLOOKUP(I533,AF$2:$AJ$12,5,TRUE)</f>
        <v>7</v>
      </c>
      <c r="O533">
        <f>VLOOKUP(J533,AG$2:$AJ$12,4,TRUE)</f>
        <v>4</v>
      </c>
      <c r="P533">
        <f>VLOOKUP(K533,AH$2:$AJ$12,3,TRUE)</f>
        <v>0</v>
      </c>
      <c r="Q533">
        <f>VLOOKUP(L533,AI$2:$AJ$12,2,TRUE)</f>
        <v>6</v>
      </c>
      <c r="T533" t="str">
        <f t="shared" si="53"/>
        <v>Crimepoint.create(latitude:37.717, longitude:-122.407, drugdrink:8, misdemean:7, theft:4, violent:0, total:6, drugdrinkct:1, misdemeanct:8, theftct:2, violentct:0, totalct:11)</v>
      </c>
      <c r="U533" t="str">
        <f t="shared" si="54"/>
        <v>{location: new google.maps.LatLng(37.717, -122.407), weight: 1},</v>
      </c>
      <c r="V533" t="str">
        <f t="shared" si="49"/>
        <v>{location: new google.maps.LatLng(37.717, -122.407), weight: 2},</v>
      </c>
      <c r="W533" t="str">
        <f t="shared" si="50"/>
        <v>{location: new google.maps.LatLng(37.717, -122.407), weight: 0},</v>
      </c>
      <c r="X533" t="str">
        <f t="shared" si="51"/>
        <v>{location: new google.maps.LatLng(37.717, -122.407), weight: 0},</v>
      </c>
      <c r="Y533" t="str">
        <f t="shared" si="52"/>
        <v>{location: new google.maps.LatLng(37.717, -122.407), weight: 1},</v>
      </c>
    </row>
    <row r="534" spans="1:25" x14ac:dyDescent="0.2">
      <c r="A534">
        <v>37.716999999999999</v>
      </c>
      <c r="B534">
        <v>-122.40600000000001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2</v>
      </c>
      <c r="M534">
        <f>VLOOKUP(H534,AE$2:$AJ$12,6,TRUE)</f>
        <v>0</v>
      </c>
      <c r="N534">
        <f>VLOOKUP(I534,AF$2:$AJ$12,5,TRUE)</f>
        <v>2</v>
      </c>
      <c r="O534">
        <f>VLOOKUP(J534,AG$2:$AJ$12,4,TRUE)</f>
        <v>3</v>
      </c>
      <c r="P534">
        <f>VLOOKUP(K534,AH$2:$AJ$12,3,TRUE)</f>
        <v>0</v>
      </c>
      <c r="Q534">
        <f>VLOOKUP(L534,AI$2:$AJ$12,2,TRUE)</f>
        <v>1</v>
      </c>
      <c r="T534" t="str">
        <f t="shared" si="53"/>
        <v>Crimepoint.create(latitude:37.717, longitude:-122.406, drugdrink:0, misdemean:2, theft:3, violent:0, total:1, drugdrinkct:0, misdemeanct:1, theftct:1, violentct:0, totalct:2)</v>
      </c>
      <c r="U534" t="str">
        <f t="shared" si="54"/>
        <v>{location: new google.maps.LatLng(37.717, -122.406), weight: 0},</v>
      </c>
      <c r="V534" t="str">
        <f t="shared" si="49"/>
        <v>{location: new google.maps.LatLng(37.717, -122.406), weight: 0},</v>
      </c>
      <c r="W534" t="str">
        <f t="shared" si="50"/>
        <v>{location: new google.maps.LatLng(37.717, -122.406), weight: 0},</v>
      </c>
      <c r="X534" t="str">
        <f t="shared" si="51"/>
        <v>{location: new google.maps.LatLng(37.717, -122.406), weight: 0},</v>
      </c>
      <c r="Y534" t="str">
        <f t="shared" si="52"/>
        <v>{location: new google.maps.LatLng(37.717, -122.406), weight: 0},</v>
      </c>
    </row>
    <row r="535" spans="1:25" x14ac:dyDescent="0.2">
      <c r="A535">
        <v>37.716999999999999</v>
      </c>
      <c r="B535">
        <v>-122.404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3</v>
      </c>
      <c r="J535">
        <v>2</v>
      </c>
      <c r="K535">
        <v>0</v>
      </c>
      <c r="L535">
        <v>5</v>
      </c>
      <c r="M535">
        <f>VLOOKUP(H535,AE$2:$AJ$12,6,TRUE)</f>
        <v>0</v>
      </c>
      <c r="N535">
        <f>VLOOKUP(I535,AF$2:$AJ$12,5,TRUE)</f>
        <v>5</v>
      </c>
      <c r="O535">
        <f>VLOOKUP(J535,AG$2:$AJ$12,4,TRUE)</f>
        <v>4</v>
      </c>
      <c r="P535">
        <f>VLOOKUP(K535,AH$2:$AJ$12,3,TRUE)</f>
        <v>0</v>
      </c>
      <c r="Q535">
        <f>VLOOKUP(L535,AI$2:$AJ$12,2,TRUE)</f>
        <v>4</v>
      </c>
      <c r="T535" t="str">
        <f t="shared" si="53"/>
        <v>Crimepoint.create(latitude:37.717, longitude:-122.404, drugdrink:0, misdemean:5, theft:4, violent:0, total:4, drugdrinkct:0, misdemeanct:3, theftct:2, violentct:0, totalct:5)</v>
      </c>
      <c r="U535" t="str">
        <f t="shared" si="54"/>
        <v>{location: new google.maps.LatLng(37.717, -122.404), weight: 0},</v>
      </c>
      <c r="V535" t="str">
        <f t="shared" si="49"/>
        <v>{location: new google.maps.LatLng(37.717, -122.404), weight: 1},</v>
      </c>
      <c r="W535" t="str">
        <f t="shared" si="50"/>
        <v>{location: new google.maps.LatLng(37.717, -122.404), weight: 0},</v>
      </c>
      <c r="X535" t="str">
        <f t="shared" si="51"/>
        <v>{location: new google.maps.LatLng(37.717, -122.404), weight: 0},</v>
      </c>
      <c r="Y535" t="str">
        <f t="shared" si="52"/>
        <v>{location: new google.maps.LatLng(37.717, -122.404), weight: 0},</v>
      </c>
    </row>
    <row r="536" spans="1:25" x14ac:dyDescent="0.2">
      <c r="A536">
        <v>37.716999999999999</v>
      </c>
      <c r="B536">
        <v>-122.40300000000001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f>VLOOKUP(H536,AE$2:$AJ$12,6,TRUE)</f>
        <v>0</v>
      </c>
      <c r="N536">
        <f>VLOOKUP(I536,AF$2:$AJ$12,5,TRUE)</f>
        <v>0</v>
      </c>
      <c r="O536">
        <f>VLOOKUP(J536,AG$2:$AJ$12,4,TRUE)</f>
        <v>0</v>
      </c>
      <c r="P536">
        <f>VLOOKUP(K536,AH$2:$AJ$12,3,TRUE)</f>
        <v>7</v>
      </c>
      <c r="Q536">
        <f>VLOOKUP(L536,AI$2:$AJ$12,2,TRUE)</f>
        <v>0</v>
      </c>
      <c r="T536" t="str">
        <f t="shared" si="53"/>
        <v>Crimepoint.create(latitude:37.717, longitude:-122.403, drugdrink:0, misdemean:0, theft:0, violent:7, total:0, drugdrinkct:0, misdemeanct:0, theftct:0, violentct:1, totalct:1)</v>
      </c>
      <c r="U536" t="str">
        <f t="shared" si="54"/>
        <v>{location: new google.maps.LatLng(37.717, -122.403), weight: 0},</v>
      </c>
      <c r="V536" t="str">
        <f t="shared" si="49"/>
        <v>{location: new google.maps.LatLng(37.717, -122.403), weight: 0},</v>
      </c>
      <c r="W536" t="str">
        <f t="shared" si="50"/>
        <v>{location: new google.maps.LatLng(37.717, -122.403), weight: 0},</v>
      </c>
      <c r="X536" t="str">
        <f t="shared" si="51"/>
        <v>{location: new google.maps.LatLng(37.717, -122.403), weight: 1},</v>
      </c>
      <c r="Y536" t="str">
        <f t="shared" si="52"/>
        <v>{location: new google.maps.LatLng(37.717, -122.403), weight: 0},</v>
      </c>
    </row>
    <row r="537" spans="1:25" x14ac:dyDescent="0.2">
      <c r="A537">
        <v>37.716999999999999</v>
      </c>
      <c r="B537">
        <v>-122.402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2</v>
      </c>
      <c r="J537">
        <v>2</v>
      </c>
      <c r="K537">
        <v>2</v>
      </c>
      <c r="L537">
        <v>6</v>
      </c>
      <c r="M537">
        <f>VLOOKUP(H537,AE$2:$AJ$12,6,TRUE)</f>
        <v>0</v>
      </c>
      <c r="N537">
        <f>VLOOKUP(I537,AF$2:$AJ$12,5,TRUE)</f>
        <v>4</v>
      </c>
      <c r="O537">
        <f>VLOOKUP(J537,AG$2:$AJ$12,4,TRUE)</f>
        <v>4</v>
      </c>
      <c r="P537">
        <f>VLOOKUP(K537,AH$2:$AJ$12,3,TRUE)</f>
        <v>7</v>
      </c>
      <c r="Q537">
        <f>VLOOKUP(L537,AI$2:$AJ$12,2,TRUE)</f>
        <v>4</v>
      </c>
      <c r="T537" t="str">
        <f t="shared" si="53"/>
        <v>Crimepoint.create(latitude:37.717, longitude:-122.402, drugdrink:0, misdemean:4, theft:4, violent:7, total:4, drugdrinkct:0, misdemeanct:2, theftct:2, violentct:2, totalct:6)</v>
      </c>
      <c r="U537" t="str">
        <f t="shared" si="54"/>
        <v>{location: new google.maps.LatLng(37.717, -122.402), weight: 0},</v>
      </c>
      <c r="V537" t="str">
        <f t="shared" si="49"/>
        <v>{location: new google.maps.LatLng(37.717, -122.402), weight: 0},</v>
      </c>
      <c r="W537" t="str">
        <f t="shared" si="50"/>
        <v>{location: new google.maps.LatLng(37.717, -122.402), weight: 0},</v>
      </c>
      <c r="X537" t="str">
        <f t="shared" si="51"/>
        <v>{location: new google.maps.LatLng(37.717, -122.402), weight: 1},</v>
      </c>
      <c r="Y537" t="str">
        <f t="shared" si="52"/>
        <v>{location: new google.maps.LatLng(37.717, -122.402), weight: 0},</v>
      </c>
    </row>
    <row r="538" spans="1:25" x14ac:dyDescent="0.2">
      <c r="A538">
        <v>37.716999999999999</v>
      </c>
      <c r="B538">
        <v>-122.401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</v>
      </c>
      <c r="K538">
        <v>0</v>
      </c>
      <c r="L538">
        <v>4</v>
      </c>
      <c r="M538">
        <f>VLOOKUP(H538,AE$2:$AJ$12,6,TRUE)</f>
        <v>0</v>
      </c>
      <c r="N538">
        <f>VLOOKUP(I538,AF$2:$AJ$12,5,TRUE)</f>
        <v>4</v>
      </c>
      <c r="O538">
        <f>VLOOKUP(J538,AG$2:$AJ$12,4,TRUE)</f>
        <v>4</v>
      </c>
      <c r="P538">
        <f>VLOOKUP(K538,AH$2:$AJ$12,3,TRUE)</f>
        <v>0</v>
      </c>
      <c r="Q538">
        <f>VLOOKUP(L538,AI$2:$AJ$12,2,TRUE)</f>
        <v>3</v>
      </c>
      <c r="T538" t="str">
        <f t="shared" si="53"/>
        <v>Crimepoint.create(latitude:37.717, longitude:-122.401, drugdrink:0, misdemean:4, theft:4, violent:0, total:3, drugdrinkct:0, misdemeanct:2, theftct:2, violentct:0, totalct:4)</v>
      </c>
      <c r="U538" t="str">
        <f t="shared" si="54"/>
        <v>{location: new google.maps.LatLng(37.717, -122.401), weight: 0},</v>
      </c>
      <c r="V538" t="str">
        <f t="shared" si="49"/>
        <v>{location: new google.maps.LatLng(37.717, -122.401), weight: 0},</v>
      </c>
      <c r="W538" t="str">
        <f t="shared" si="50"/>
        <v>{location: new google.maps.LatLng(37.717, -122.401), weight: 0},</v>
      </c>
      <c r="X538" t="str">
        <f t="shared" si="51"/>
        <v>{location: new google.maps.LatLng(37.717, -122.401), weight: 0},</v>
      </c>
      <c r="Y538" t="str">
        <f t="shared" si="52"/>
        <v>{location: new google.maps.LatLng(37.717, -122.401), weight: 0},</v>
      </c>
    </row>
    <row r="539" spans="1:25" x14ac:dyDescent="0.2">
      <c r="A539">
        <v>37.716999999999999</v>
      </c>
      <c r="B539">
        <v>-122.4</v>
      </c>
      <c r="C539">
        <v>0</v>
      </c>
      <c r="D539">
        <v>1</v>
      </c>
      <c r="E539">
        <v>0</v>
      </c>
      <c r="F539">
        <v>2</v>
      </c>
      <c r="G539">
        <v>1</v>
      </c>
      <c r="H539">
        <v>0</v>
      </c>
      <c r="I539">
        <v>5</v>
      </c>
      <c r="J539">
        <v>2</v>
      </c>
      <c r="K539">
        <v>3</v>
      </c>
      <c r="L539">
        <v>10</v>
      </c>
      <c r="M539">
        <f>VLOOKUP(H539,AE$2:$AJ$12,6,TRUE)</f>
        <v>0</v>
      </c>
      <c r="N539">
        <f>VLOOKUP(I539,AF$2:$AJ$12,5,TRUE)</f>
        <v>6</v>
      </c>
      <c r="O539">
        <f>VLOOKUP(J539,AG$2:$AJ$12,4,TRUE)</f>
        <v>4</v>
      </c>
      <c r="P539">
        <f>VLOOKUP(K539,AH$2:$AJ$12,3,TRUE)</f>
        <v>8</v>
      </c>
      <c r="Q539">
        <f>VLOOKUP(L539,AI$2:$AJ$12,2,TRUE)</f>
        <v>6</v>
      </c>
      <c r="T539" t="str">
        <f t="shared" si="53"/>
        <v>Crimepoint.create(latitude:37.717, longitude:-122.4, drugdrink:0, misdemean:6, theft:4, violent:8, total:6, drugdrinkct:0, misdemeanct:5, theftct:2, violentct:3, totalct:10)</v>
      </c>
      <c r="U539" t="str">
        <f t="shared" si="54"/>
        <v>{location: new google.maps.LatLng(37.717, -122.4), weight: 0},</v>
      </c>
      <c r="V539" t="str">
        <f t="shared" si="49"/>
        <v>{location: new google.maps.LatLng(37.717, -122.4), weight: 1},</v>
      </c>
      <c r="W539" t="str">
        <f t="shared" si="50"/>
        <v>{location: new google.maps.LatLng(37.717, -122.4), weight: 0},</v>
      </c>
      <c r="X539" t="str">
        <f t="shared" si="51"/>
        <v>{location: new google.maps.LatLng(37.717, -122.4), weight: 2},</v>
      </c>
      <c r="Y539" t="str">
        <f t="shared" si="52"/>
        <v>{location: new google.maps.LatLng(37.717, -122.4), weight: 1},</v>
      </c>
    </row>
    <row r="540" spans="1:25" x14ac:dyDescent="0.2">
      <c r="A540">
        <v>37.716999999999999</v>
      </c>
      <c r="B540">
        <v>-122.398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4</v>
      </c>
      <c r="J540">
        <v>1</v>
      </c>
      <c r="K540">
        <v>0</v>
      </c>
      <c r="L540">
        <v>5</v>
      </c>
      <c r="M540">
        <f>VLOOKUP(H540,AE$2:$AJ$12,6,TRUE)</f>
        <v>0</v>
      </c>
      <c r="N540">
        <f>VLOOKUP(I540,AF$2:$AJ$12,5,TRUE)</f>
        <v>6</v>
      </c>
      <c r="O540">
        <f>VLOOKUP(J540,AG$2:$AJ$12,4,TRUE)</f>
        <v>3</v>
      </c>
      <c r="P540">
        <f>VLOOKUP(K540,AH$2:$AJ$12,3,TRUE)</f>
        <v>0</v>
      </c>
      <c r="Q540">
        <f>VLOOKUP(L540,AI$2:$AJ$12,2,TRUE)</f>
        <v>4</v>
      </c>
      <c r="T540" t="str">
        <f t="shared" si="53"/>
        <v>Crimepoint.create(latitude:37.717, longitude:-122.398, drugdrink:0, misdemean:6, theft:3, violent:0, total:4, drugdrinkct:0, misdemeanct:4, theftct:1, violentct:0, totalct:5)</v>
      </c>
      <c r="U540" t="str">
        <f t="shared" si="54"/>
        <v>{location: new google.maps.LatLng(37.717, -122.398), weight: 0},</v>
      </c>
      <c r="V540" t="str">
        <f t="shared" si="49"/>
        <v>{location: new google.maps.LatLng(37.717, -122.398), weight: 1},</v>
      </c>
      <c r="W540" t="str">
        <f t="shared" si="50"/>
        <v>{location: new google.maps.LatLng(37.717, -122.398), weight: 0},</v>
      </c>
      <c r="X540" t="str">
        <f t="shared" si="51"/>
        <v>{location: new google.maps.LatLng(37.717, -122.398), weight: 0},</v>
      </c>
      <c r="Y540" t="str">
        <f t="shared" si="52"/>
        <v>{location: new google.maps.LatLng(37.717, -122.398), weight: 0},</v>
      </c>
    </row>
    <row r="541" spans="1:25" x14ac:dyDescent="0.2">
      <c r="A541">
        <v>37.716999999999999</v>
      </c>
      <c r="B541">
        <v>-122.39700000000001</v>
      </c>
      <c r="C541">
        <v>0</v>
      </c>
      <c r="D541">
        <v>2</v>
      </c>
      <c r="E541">
        <v>1</v>
      </c>
      <c r="F541">
        <v>0</v>
      </c>
      <c r="G541">
        <v>1</v>
      </c>
      <c r="H541">
        <v>0</v>
      </c>
      <c r="I541">
        <v>7</v>
      </c>
      <c r="J541">
        <v>8</v>
      </c>
      <c r="K541">
        <v>0</v>
      </c>
      <c r="L541">
        <v>15</v>
      </c>
      <c r="M541">
        <f>VLOOKUP(H541,AE$2:$AJ$12,6,TRUE)</f>
        <v>0</v>
      </c>
      <c r="N541">
        <f>VLOOKUP(I541,AF$2:$AJ$12,5,TRUE)</f>
        <v>7</v>
      </c>
      <c r="O541">
        <f>VLOOKUP(J541,AG$2:$AJ$12,4,TRUE)</f>
        <v>8</v>
      </c>
      <c r="P541">
        <f>VLOOKUP(K541,AH$2:$AJ$12,3,TRUE)</f>
        <v>0</v>
      </c>
      <c r="Q541">
        <f>VLOOKUP(L541,AI$2:$AJ$12,2,TRUE)</f>
        <v>7</v>
      </c>
      <c r="T541" t="str">
        <f t="shared" si="53"/>
        <v>Crimepoint.create(latitude:37.717, longitude:-122.397, drugdrink:0, misdemean:7, theft:8, violent:0, total:7, drugdrinkct:0, misdemeanct:7, theftct:8, violentct:0, totalct:15)</v>
      </c>
      <c r="U541" t="str">
        <f t="shared" si="54"/>
        <v>{location: new google.maps.LatLng(37.717, -122.397), weight: 0},</v>
      </c>
      <c r="V541" t="str">
        <f t="shared" si="49"/>
        <v>{location: new google.maps.LatLng(37.717, -122.397), weight: 2},</v>
      </c>
      <c r="W541" t="str">
        <f t="shared" si="50"/>
        <v>{location: new google.maps.LatLng(37.717, -122.397), weight: 1},</v>
      </c>
      <c r="X541" t="str">
        <f t="shared" si="51"/>
        <v>{location: new google.maps.LatLng(37.717, -122.397), weight: 0},</v>
      </c>
      <c r="Y541" t="str">
        <f t="shared" si="52"/>
        <v>{location: new google.maps.LatLng(37.717, -122.397), weight: 1},</v>
      </c>
    </row>
    <row r="542" spans="1:25" x14ac:dyDescent="0.2">
      <c r="A542">
        <v>37.716999999999999</v>
      </c>
      <c r="B542">
        <v>-122.396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3</v>
      </c>
      <c r="J542">
        <v>4</v>
      </c>
      <c r="K542">
        <v>2</v>
      </c>
      <c r="L542">
        <v>9</v>
      </c>
      <c r="M542">
        <f>VLOOKUP(H542,AE$2:$AJ$12,6,TRUE)</f>
        <v>0</v>
      </c>
      <c r="N542">
        <f>VLOOKUP(I542,AF$2:$AJ$12,5,TRUE)</f>
        <v>5</v>
      </c>
      <c r="O542">
        <f>VLOOKUP(J542,AG$2:$AJ$12,4,TRUE)</f>
        <v>6</v>
      </c>
      <c r="P542">
        <f>VLOOKUP(K542,AH$2:$AJ$12,3,TRUE)</f>
        <v>7</v>
      </c>
      <c r="Q542">
        <f>VLOOKUP(L542,AI$2:$AJ$12,2,TRUE)</f>
        <v>5</v>
      </c>
      <c r="T542" t="str">
        <f t="shared" si="53"/>
        <v>Crimepoint.create(latitude:37.717, longitude:-122.396, drugdrink:0, misdemean:5, theft:6, violent:7, total:5, drugdrinkct:0, misdemeanct:3, theftct:4, violentct:2, totalct:9)</v>
      </c>
      <c r="U542" t="str">
        <f t="shared" si="54"/>
        <v>{location: new google.maps.LatLng(37.717, -122.396), weight: 0},</v>
      </c>
      <c r="V542" t="str">
        <f t="shared" si="49"/>
        <v>{location: new google.maps.LatLng(37.717, -122.396), weight: 1},</v>
      </c>
      <c r="W542" t="str">
        <f t="shared" si="50"/>
        <v>{location: new google.maps.LatLng(37.717, -122.396), weight: 1},</v>
      </c>
      <c r="X542" t="str">
        <f t="shared" si="51"/>
        <v>{location: new google.maps.LatLng(37.717, -122.396), weight: 1},</v>
      </c>
      <c r="Y542" t="str">
        <f t="shared" si="52"/>
        <v>{location: new google.maps.LatLng(37.717, -122.396), weight: 1},</v>
      </c>
    </row>
    <row r="543" spans="1:25" x14ac:dyDescent="0.2">
      <c r="A543">
        <v>37.716999999999999</v>
      </c>
      <c r="B543">
        <v>-122.393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</v>
      </c>
      <c r="M543">
        <f>VLOOKUP(H543,AE$2:$AJ$12,6,TRUE)</f>
        <v>0</v>
      </c>
      <c r="N543">
        <f>VLOOKUP(I543,AF$2:$AJ$12,5,TRUE)</f>
        <v>2</v>
      </c>
      <c r="O543">
        <f>VLOOKUP(J543,AG$2:$AJ$12,4,TRUE)</f>
        <v>0</v>
      </c>
      <c r="P543">
        <f>VLOOKUP(K543,AH$2:$AJ$12,3,TRUE)</f>
        <v>0</v>
      </c>
      <c r="Q543">
        <f>VLOOKUP(L543,AI$2:$AJ$12,2,TRUE)</f>
        <v>0</v>
      </c>
      <c r="T543" t="str">
        <f t="shared" si="53"/>
        <v>Crimepoint.create(latitude:37.717, longitude:-122.393, drugdrink:0, misdemean:2, theft:0, violent:0, total:0, drugdrinkct:0, misdemeanct:1, theftct:0, violentct:0, totalct:1)</v>
      </c>
      <c r="U543" t="str">
        <f t="shared" si="54"/>
        <v>{location: new google.maps.LatLng(37.717, -122.393), weight: 0},</v>
      </c>
      <c r="V543" t="str">
        <f t="shared" si="49"/>
        <v>{location: new google.maps.LatLng(37.717, -122.393), weight: 0},</v>
      </c>
      <c r="W543" t="str">
        <f t="shared" si="50"/>
        <v>{location: new google.maps.LatLng(37.717, -122.393), weight: 0},</v>
      </c>
      <c r="X543" t="str">
        <f t="shared" si="51"/>
        <v>{location: new google.maps.LatLng(37.717, -122.393), weight: 0},</v>
      </c>
      <c r="Y543" t="str">
        <f t="shared" si="52"/>
        <v>{location: new google.maps.LatLng(37.717, -122.393), weight: 0},</v>
      </c>
    </row>
    <row r="544" spans="1:25" x14ac:dyDescent="0.2">
      <c r="A544">
        <v>37.716999999999999</v>
      </c>
      <c r="B544">
        <v>-122.39100000000001</v>
      </c>
      <c r="C544">
        <v>0</v>
      </c>
      <c r="D544">
        <v>3</v>
      </c>
      <c r="E544">
        <v>0</v>
      </c>
      <c r="F544">
        <v>8</v>
      </c>
      <c r="G544">
        <v>2</v>
      </c>
      <c r="H544">
        <v>0</v>
      </c>
      <c r="I544">
        <v>14</v>
      </c>
      <c r="J544">
        <v>3</v>
      </c>
      <c r="K544">
        <v>11</v>
      </c>
      <c r="L544">
        <v>28</v>
      </c>
      <c r="M544">
        <f>VLOOKUP(H544,AE$2:$AJ$12,6,TRUE)</f>
        <v>0</v>
      </c>
      <c r="N544">
        <f>VLOOKUP(I544,AF$2:$AJ$12,5,TRUE)</f>
        <v>8</v>
      </c>
      <c r="O544">
        <f>VLOOKUP(J544,AG$2:$AJ$12,4,TRUE)</f>
        <v>5</v>
      </c>
      <c r="P544">
        <f>VLOOKUP(K544,AH$2:$AJ$12,3,TRUE)</f>
        <v>9</v>
      </c>
      <c r="Q544">
        <f>VLOOKUP(L544,AI$2:$AJ$12,2,TRUE)</f>
        <v>8</v>
      </c>
      <c r="T544" t="str">
        <f t="shared" si="53"/>
        <v>Crimepoint.create(latitude:37.717, longitude:-122.391, drugdrink:0, misdemean:8, theft:5, violent:9, total:8, drugdrinkct:0, misdemeanct:14, theftct:3, violentct:11, totalct:28)</v>
      </c>
      <c r="U544" t="str">
        <f t="shared" si="54"/>
        <v>{location: new google.maps.LatLng(37.717, -122.391), weight: 0},</v>
      </c>
      <c r="V544" t="str">
        <f t="shared" si="49"/>
        <v>{location: new google.maps.LatLng(37.717, -122.391), weight: 3},</v>
      </c>
      <c r="W544" t="str">
        <f t="shared" si="50"/>
        <v>{location: new google.maps.LatLng(37.717, -122.391), weight: 0},</v>
      </c>
      <c r="X544" t="str">
        <f t="shared" si="51"/>
        <v>{location: new google.maps.LatLng(37.717, -122.391), weight: 8},</v>
      </c>
      <c r="Y544" t="str">
        <f t="shared" si="52"/>
        <v>{location: new google.maps.LatLng(37.717, -122.391), weight: 2},</v>
      </c>
    </row>
    <row r="545" spans="1:25" x14ac:dyDescent="0.2">
      <c r="A545">
        <v>37.716999999999999</v>
      </c>
      <c r="B545">
        <v>-122.39</v>
      </c>
      <c r="C545">
        <v>0</v>
      </c>
      <c r="D545">
        <v>3</v>
      </c>
      <c r="E545">
        <v>1</v>
      </c>
      <c r="F545">
        <v>12</v>
      </c>
      <c r="G545">
        <v>3</v>
      </c>
      <c r="H545">
        <v>0</v>
      </c>
      <c r="I545">
        <v>13</v>
      </c>
      <c r="J545">
        <v>9</v>
      </c>
      <c r="K545">
        <v>16</v>
      </c>
      <c r="L545">
        <v>38</v>
      </c>
      <c r="M545">
        <f>VLOOKUP(H545,AE$2:$AJ$12,6,TRUE)</f>
        <v>0</v>
      </c>
      <c r="N545">
        <f>VLOOKUP(I545,AF$2:$AJ$12,5,TRUE)</f>
        <v>8</v>
      </c>
      <c r="O545">
        <f>VLOOKUP(J545,AG$2:$AJ$12,4,TRUE)</f>
        <v>8</v>
      </c>
      <c r="P545">
        <f>VLOOKUP(K545,AH$2:$AJ$12,3,TRUE)</f>
        <v>9</v>
      </c>
      <c r="Q545">
        <f>VLOOKUP(L545,AI$2:$AJ$12,2,TRUE)</f>
        <v>8</v>
      </c>
      <c r="T545" t="str">
        <f t="shared" si="53"/>
        <v>Crimepoint.create(latitude:37.717, longitude:-122.39, drugdrink:0, misdemean:8, theft:8, violent:9, total:8, drugdrinkct:0, misdemeanct:13, theftct:9, violentct:16, totalct:38)</v>
      </c>
      <c r="U545" t="str">
        <f t="shared" si="54"/>
        <v>{location: new google.maps.LatLng(37.717, -122.39), weight: 0},</v>
      </c>
      <c r="V545" t="str">
        <f t="shared" si="49"/>
        <v>{location: new google.maps.LatLng(37.717, -122.39), weight: 3},</v>
      </c>
      <c r="W545" t="str">
        <f t="shared" si="50"/>
        <v>{location: new google.maps.LatLng(37.717, -122.39), weight: 1},</v>
      </c>
      <c r="X545" t="str">
        <f t="shared" si="51"/>
        <v>{location: new google.maps.LatLng(37.717, -122.39), weight: 12},</v>
      </c>
      <c r="Y545" t="str">
        <f t="shared" si="52"/>
        <v>{location: new google.maps.LatLng(37.717, -122.39), weight: 3},</v>
      </c>
    </row>
    <row r="546" spans="1:25" x14ac:dyDescent="0.2">
      <c r="A546">
        <v>37.716999999999999</v>
      </c>
      <c r="B546">
        <v>-122.389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2</v>
      </c>
      <c r="M546">
        <f>VLOOKUP(H546,AE$2:$AJ$12,6,TRUE)</f>
        <v>0</v>
      </c>
      <c r="N546">
        <f>VLOOKUP(I546,AF$2:$AJ$12,5,TRUE)</f>
        <v>2</v>
      </c>
      <c r="O546">
        <f>VLOOKUP(J546,AG$2:$AJ$12,4,TRUE)</f>
        <v>3</v>
      </c>
      <c r="P546">
        <f>VLOOKUP(K546,AH$2:$AJ$12,3,TRUE)</f>
        <v>0</v>
      </c>
      <c r="Q546">
        <f>VLOOKUP(L546,AI$2:$AJ$12,2,TRUE)</f>
        <v>1</v>
      </c>
      <c r="T546" t="str">
        <f t="shared" si="53"/>
        <v>Crimepoint.create(latitude:37.717, longitude:-122.389, drugdrink:0, misdemean:2, theft:3, violent:0, total:1, drugdrinkct:0, misdemeanct:1, theftct:1, violentct:0, totalct:2)</v>
      </c>
      <c r="U546" t="str">
        <f t="shared" si="54"/>
        <v>{location: new google.maps.LatLng(37.717, -122.389), weight: 0},</v>
      </c>
      <c r="V546" t="str">
        <f t="shared" si="49"/>
        <v>{location: new google.maps.LatLng(37.717, -122.389), weight: 0},</v>
      </c>
      <c r="W546" t="str">
        <f t="shared" si="50"/>
        <v>{location: new google.maps.LatLng(37.717, -122.389), weight: 0},</v>
      </c>
      <c r="X546" t="str">
        <f t="shared" si="51"/>
        <v>{location: new google.maps.LatLng(37.717, -122.389), weight: 0},</v>
      </c>
      <c r="Y546" t="str">
        <f t="shared" si="52"/>
        <v>{location: new google.maps.LatLng(37.717, -122.389), weight: 0},</v>
      </c>
    </row>
    <row r="547" spans="1:25" x14ac:dyDescent="0.2">
      <c r="A547">
        <v>37.716999999999999</v>
      </c>
      <c r="B547">
        <v>-122.387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0</v>
      </c>
      <c r="I547">
        <v>6</v>
      </c>
      <c r="J547">
        <v>1</v>
      </c>
      <c r="K547">
        <v>2</v>
      </c>
      <c r="L547">
        <v>9</v>
      </c>
      <c r="M547">
        <f>VLOOKUP(H547,AE$2:$AJ$12,6,TRUE)</f>
        <v>0</v>
      </c>
      <c r="N547">
        <f>VLOOKUP(I547,AF$2:$AJ$12,5,TRUE)</f>
        <v>7</v>
      </c>
      <c r="O547">
        <f>VLOOKUP(J547,AG$2:$AJ$12,4,TRUE)</f>
        <v>3</v>
      </c>
      <c r="P547">
        <f>VLOOKUP(K547,AH$2:$AJ$12,3,TRUE)</f>
        <v>7</v>
      </c>
      <c r="Q547">
        <f>VLOOKUP(L547,AI$2:$AJ$12,2,TRUE)</f>
        <v>5</v>
      </c>
      <c r="T547" t="str">
        <f t="shared" si="53"/>
        <v>Crimepoint.create(latitude:37.717, longitude:-122.387, drugdrink:0, misdemean:7, theft:3, violent:7, total:5, drugdrinkct:0, misdemeanct:6, theftct:1, violentct:2, totalct:9)</v>
      </c>
      <c r="U547" t="str">
        <f t="shared" si="54"/>
        <v>{location: new google.maps.LatLng(37.717, -122.387), weight: 0},</v>
      </c>
      <c r="V547" t="str">
        <f t="shared" si="49"/>
        <v>{location: new google.maps.LatLng(37.717, -122.387), weight: 1},</v>
      </c>
      <c r="W547" t="str">
        <f t="shared" si="50"/>
        <v>{location: new google.maps.LatLng(37.717, -122.387), weight: 0},</v>
      </c>
      <c r="X547" t="str">
        <f t="shared" si="51"/>
        <v>{location: new google.maps.LatLng(37.717, -122.387), weight: 1},</v>
      </c>
      <c r="Y547" t="str">
        <f t="shared" si="52"/>
        <v>{location: new google.maps.LatLng(37.717, -122.387), weight: 1},</v>
      </c>
    </row>
    <row r="548" spans="1:25" x14ac:dyDescent="0.2">
      <c r="A548">
        <v>37.718000000000004</v>
      </c>
      <c r="B548">
        <v>-122.485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2</v>
      </c>
      <c r="K548">
        <v>0</v>
      </c>
      <c r="L548">
        <v>4</v>
      </c>
      <c r="M548">
        <f>VLOOKUP(H548,AE$2:$AJ$12,6,TRUE)</f>
        <v>0</v>
      </c>
      <c r="N548">
        <f>VLOOKUP(I548,AF$2:$AJ$12,5,TRUE)</f>
        <v>4</v>
      </c>
      <c r="O548">
        <f>VLOOKUP(J548,AG$2:$AJ$12,4,TRUE)</f>
        <v>4</v>
      </c>
      <c r="P548">
        <f>VLOOKUP(K548,AH$2:$AJ$12,3,TRUE)</f>
        <v>0</v>
      </c>
      <c r="Q548">
        <f>VLOOKUP(L548,AI$2:$AJ$12,2,TRUE)</f>
        <v>3</v>
      </c>
      <c r="T548" t="str">
        <f t="shared" si="53"/>
        <v>Crimepoint.create(latitude:37.718, longitude:-122.485, drugdrink:0, misdemean:4, theft:4, violent:0, total:3, drugdrinkct:0, misdemeanct:2, theftct:2, violentct:0, totalct:4)</v>
      </c>
      <c r="U548" t="str">
        <f t="shared" si="54"/>
        <v>{location: new google.maps.LatLng(37.718, -122.485), weight: 0},</v>
      </c>
      <c r="V548" t="str">
        <f t="shared" si="49"/>
        <v>{location: new google.maps.LatLng(37.718, -122.485), weight: 0},</v>
      </c>
      <c r="W548" t="str">
        <f t="shared" si="50"/>
        <v>{location: new google.maps.LatLng(37.718, -122.485), weight: 0},</v>
      </c>
      <c r="X548" t="str">
        <f t="shared" si="51"/>
        <v>{location: new google.maps.LatLng(37.718, -122.485), weight: 0},</v>
      </c>
      <c r="Y548" t="str">
        <f t="shared" si="52"/>
        <v>{location: new google.maps.LatLng(37.718, -122.485), weight: 0},</v>
      </c>
    </row>
    <row r="549" spans="1:25" x14ac:dyDescent="0.2">
      <c r="A549">
        <v>37.718000000000004</v>
      </c>
      <c r="B549">
        <v>-122.48399999999999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</v>
      </c>
      <c r="J549">
        <v>1</v>
      </c>
      <c r="K549">
        <v>0</v>
      </c>
      <c r="L549">
        <v>3</v>
      </c>
      <c r="M549">
        <f>VLOOKUP(H549,AE$2:$AJ$12,6,TRUE)</f>
        <v>0</v>
      </c>
      <c r="N549">
        <f>VLOOKUP(I549,AF$2:$AJ$12,5,TRUE)</f>
        <v>4</v>
      </c>
      <c r="O549">
        <f>VLOOKUP(J549,AG$2:$AJ$12,4,TRUE)</f>
        <v>3</v>
      </c>
      <c r="P549">
        <f>VLOOKUP(K549,AH$2:$AJ$12,3,TRUE)</f>
        <v>0</v>
      </c>
      <c r="Q549">
        <f>VLOOKUP(L549,AI$2:$AJ$12,2,TRUE)</f>
        <v>2</v>
      </c>
      <c r="T549" t="str">
        <f t="shared" si="53"/>
        <v>Crimepoint.create(latitude:37.718, longitude:-122.484, drugdrink:0, misdemean:4, theft:3, violent:0, total:2, drugdrinkct:0, misdemeanct:2, theftct:1, violentct:0, totalct:3)</v>
      </c>
      <c r="U549" t="str">
        <f t="shared" si="54"/>
        <v>{location: new google.maps.LatLng(37.718, -122.484), weight: 0},</v>
      </c>
      <c r="V549" t="str">
        <f t="shared" si="49"/>
        <v>{location: new google.maps.LatLng(37.718, -122.484), weight: 0},</v>
      </c>
      <c r="W549" t="str">
        <f t="shared" si="50"/>
        <v>{location: new google.maps.LatLng(37.718, -122.484), weight: 0},</v>
      </c>
      <c r="X549" t="str">
        <f t="shared" si="51"/>
        <v>{location: new google.maps.LatLng(37.718, -122.484), weight: 0},</v>
      </c>
      <c r="Y549" t="str">
        <f t="shared" si="52"/>
        <v>{location: new google.maps.LatLng(37.718, -122.484), weight: 0},</v>
      </c>
    </row>
    <row r="550" spans="1:25" x14ac:dyDescent="0.2">
      <c r="A550">
        <v>37.718000000000004</v>
      </c>
      <c r="B550">
        <v>-122.483</v>
      </c>
      <c r="C550">
        <v>0</v>
      </c>
      <c r="D550">
        <v>2</v>
      </c>
      <c r="E550">
        <v>0</v>
      </c>
      <c r="F550">
        <v>1</v>
      </c>
      <c r="G550">
        <v>1</v>
      </c>
      <c r="H550">
        <v>0</v>
      </c>
      <c r="I550">
        <v>10</v>
      </c>
      <c r="J550">
        <v>0</v>
      </c>
      <c r="K550">
        <v>1</v>
      </c>
      <c r="L550">
        <v>11</v>
      </c>
      <c r="M550">
        <f>VLOOKUP(H550,AE$2:$AJ$12,6,TRUE)</f>
        <v>0</v>
      </c>
      <c r="N550">
        <f>VLOOKUP(I550,AF$2:$AJ$12,5,TRUE)</f>
        <v>8</v>
      </c>
      <c r="O550">
        <f>VLOOKUP(J550,AG$2:$AJ$12,4,TRUE)</f>
        <v>0</v>
      </c>
      <c r="P550">
        <f>VLOOKUP(K550,AH$2:$AJ$12,3,TRUE)</f>
        <v>7</v>
      </c>
      <c r="Q550">
        <f>VLOOKUP(L550,AI$2:$AJ$12,2,TRUE)</f>
        <v>6</v>
      </c>
      <c r="T550" t="str">
        <f t="shared" si="53"/>
        <v>Crimepoint.create(latitude:37.718, longitude:-122.483, drugdrink:0, misdemean:8, theft:0, violent:7, total:6, drugdrinkct:0, misdemeanct:10, theftct:0, violentct:1, totalct:11)</v>
      </c>
      <c r="U550" t="str">
        <f t="shared" si="54"/>
        <v>{location: new google.maps.LatLng(37.718, -122.483), weight: 0},</v>
      </c>
      <c r="V550" t="str">
        <f t="shared" si="49"/>
        <v>{location: new google.maps.LatLng(37.718, -122.483), weight: 2},</v>
      </c>
      <c r="W550" t="str">
        <f t="shared" si="50"/>
        <v>{location: new google.maps.LatLng(37.718, -122.483), weight: 0},</v>
      </c>
      <c r="X550" t="str">
        <f t="shared" si="51"/>
        <v>{location: new google.maps.LatLng(37.718, -122.483), weight: 1},</v>
      </c>
      <c r="Y550" t="str">
        <f t="shared" si="52"/>
        <v>{location: new google.maps.LatLng(37.718, -122.483), weight: 1},</v>
      </c>
    </row>
    <row r="551" spans="1:25" x14ac:dyDescent="0.2">
      <c r="A551">
        <v>37.718000000000004</v>
      </c>
      <c r="B551">
        <v>-122.482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2</v>
      </c>
      <c r="K551">
        <v>0</v>
      </c>
      <c r="L551">
        <v>4</v>
      </c>
      <c r="M551">
        <f>VLOOKUP(H551,AE$2:$AJ$12,6,TRUE)</f>
        <v>0</v>
      </c>
      <c r="N551">
        <f>VLOOKUP(I551,AF$2:$AJ$12,5,TRUE)</f>
        <v>4</v>
      </c>
      <c r="O551">
        <f>VLOOKUP(J551,AG$2:$AJ$12,4,TRUE)</f>
        <v>4</v>
      </c>
      <c r="P551">
        <f>VLOOKUP(K551,AH$2:$AJ$12,3,TRUE)</f>
        <v>0</v>
      </c>
      <c r="Q551">
        <f>VLOOKUP(L551,AI$2:$AJ$12,2,TRUE)</f>
        <v>3</v>
      </c>
      <c r="T551" t="str">
        <f t="shared" si="53"/>
        <v>Crimepoint.create(latitude:37.718, longitude:-122.482, drugdrink:0, misdemean:4, theft:4, violent:0, total:3, drugdrinkct:0, misdemeanct:2, theftct:2, violentct:0, totalct:4)</v>
      </c>
      <c r="U551" t="str">
        <f t="shared" si="54"/>
        <v>{location: new google.maps.LatLng(37.718, -122.482), weight: 0},</v>
      </c>
      <c r="V551" t="str">
        <f t="shared" si="49"/>
        <v>{location: new google.maps.LatLng(37.718, -122.482), weight: 0},</v>
      </c>
      <c r="W551" t="str">
        <f t="shared" si="50"/>
        <v>{location: new google.maps.LatLng(37.718, -122.482), weight: 0},</v>
      </c>
      <c r="X551" t="str">
        <f t="shared" si="51"/>
        <v>{location: new google.maps.LatLng(37.718, -122.482), weight: 0},</v>
      </c>
      <c r="Y551" t="str">
        <f t="shared" si="52"/>
        <v>{location: new google.maps.LatLng(37.718, -122.482), weight: 0},</v>
      </c>
    </row>
    <row r="552" spans="1:25" x14ac:dyDescent="0.2">
      <c r="A552">
        <v>37.718000000000004</v>
      </c>
      <c r="B552">
        <v>-122.48099999999999</v>
      </c>
      <c r="C552">
        <v>0</v>
      </c>
      <c r="D552">
        <v>3</v>
      </c>
      <c r="E552">
        <v>2</v>
      </c>
      <c r="F552">
        <v>3</v>
      </c>
      <c r="G552">
        <v>2</v>
      </c>
      <c r="H552">
        <v>0</v>
      </c>
      <c r="I552">
        <v>15</v>
      </c>
      <c r="J552">
        <v>11</v>
      </c>
      <c r="K552">
        <v>4</v>
      </c>
      <c r="L552">
        <v>30</v>
      </c>
      <c r="M552">
        <f>VLOOKUP(H552,AE$2:$AJ$12,6,TRUE)</f>
        <v>0</v>
      </c>
      <c r="N552">
        <f>VLOOKUP(I552,AF$2:$AJ$12,5,TRUE)</f>
        <v>8</v>
      </c>
      <c r="O552">
        <f>VLOOKUP(J552,AG$2:$AJ$12,4,TRUE)</f>
        <v>8</v>
      </c>
      <c r="P552">
        <f>VLOOKUP(K552,AH$2:$AJ$12,3,TRUE)</f>
        <v>8</v>
      </c>
      <c r="Q552">
        <f>VLOOKUP(L552,AI$2:$AJ$12,2,TRUE)</f>
        <v>8</v>
      </c>
      <c r="T552" t="str">
        <f t="shared" si="53"/>
        <v>Crimepoint.create(latitude:37.718, longitude:-122.481, drugdrink:0, misdemean:8, theft:8, violent:8, total:8, drugdrinkct:0, misdemeanct:15, theftct:11, violentct:4, totalct:30)</v>
      </c>
      <c r="U552" t="str">
        <f t="shared" si="54"/>
        <v>{location: new google.maps.LatLng(37.718, -122.481), weight: 0},</v>
      </c>
      <c r="V552" t="str">
        <f t="shared" si="49"/>
        <v>{location: new google.maps.LatLng(37.718, -122.481), weight: 3},</v>
      </c>
      <c r="W552" t="str">
        <f t="shared" si="50"/>
        <v>{location: new google.maps.LatLng(37.718, -122.481), weight: 2},</v>
      </c>
      <c r="X552" t="str">
        <f t="shared" si="51"/>
        <v>{location: new google.maps.LatLng(37.718, -122.481), weight: 3},</v>
      </c>
      <c r="Y552" t="str">
        <f t="shared" si="52"/>
        <v>{location: new google.maps.LatLng(37.718, -122.481), weight: 2},</v>
      </c>
    </row>
    <row r="553" spans="1:25" x14ac:dyDescent="0.2">
      <c r="A553">
        <v>37.718000000000004</v>
      </c>
      <c r="B553">
        <v>-122.47799999999999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2</v>
      </c>
      <c r="K553">
        <v>0</v>
      </c>
      <c r="L553">
        <v>3</v>
      </c>
      <c r="M553">
        <f>VLOOKUP(H553,AE$2:$AJ$12,6,TRUE)</f>
        <v>0</v>
      </c>
      <c r="N553">
        <f>VLOOKUP(I553,AF$2:$AJ$12,5,TRUE)</f>
        <v>2</v>
      </c>
      <c r="O553">
        <f>VLOOKUP(J553,AG$2:$AJ$12,4,TRUE)</f>
        <v>4</v>
      </c>
      <c r="P553">
        <f>VLOOKUP(K553,AH$2:$AJ$12,3,TRUE)</f>
        <v>0</v>
      </c>
      <c r="Q553">
        <f>VLOOKUP(L553,AI$2:$AJ$12,2,TRUE)</f>
        <v>2</v>
      </c>
      <c r="T553" t="str">
        <f t="shared" si="53"/>
        <v>Crimepoint.create(latitude:37.718, longitude:-122.478, drugdrink:0, misdemean:2, theft:4, violent:0, total:2, drugdrinkct:0, misdemeanct:1, theftct:2, violentct:0, totalct:3)</v>
      </c>
      <c r="U553" t="str">
        <f t="shared" si="54"/>
        <v>{location: new google.maps.LatLng(37.718, -122.478), weight: 0},</v>
      </c>
      <c r="V553" t="str">
        <f t="shared" si="49"/>
        <v>{location: new google.maps.LatLng(37.718, -122.478), weight: 0},</v>
      </c>
      <c r="W553" t="str">
        <f t="shared" si="50"/>
        <v>{location: new google.maps.LatLng(37.718, -122.478), weight: 0},</v>
      </c>
      <c r="X553" t="str">
        <f t="shared" si="51"/>
        <v>{location: new google.maps.LatLng(37.718, -122.478), weight: 0},</v>
      </c>
      <c r="Y553" t="str">
        <f t="shared" si="52"/>
        <v>{location: new google.maps.LatLng(37.718, -122.478), weight: 0},</v>
      </c>
    </row>
    <row r="554" spans="1:25" x14ac:dyDescent="0.2">
      <c r="A554">
        <v>37.718000000000004</v>
      </c>
      <c r="B554">
        <v>-122.476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3</v>
      </c>
      <c r="K554">
        <v>0</v>
      </c>
      <c r="L554">
        <v>5</v>
      </c>
      <c r="M554">
        <f>VLOOKUP(H554,AE$2:$AJ$12,6,TRUE)</f>
        <v>0</v>
      </c>
      <c r="N554">
        <f>VLOOKUP(I554,AF$2:$AJ$12,5,TRUE)</f>
        <v>4</v>
      </c>
      <c r="O554">
        <f>VLOOKUP(J554,AG$2:$AJ$12,4,TRUE)</f>
        <v>5</v>
      </c>
      <c r="P554">
        <f>VLOOKUP(K554,AH$2:$AJ$12,3,TRUE)</f>
        <v>0</v>
      </c>
      <c r="Q554">
        <f>VLOOKUP(L554,AI$2:$AJ$12,2,TRUE)</f>
        <v>4</v>
      </c>
      <c r="T554" t="str">
        <f t="shared" si="53"/>
        <v>Crimepoint.create(latitude:37.718, longitude:-122.476, drugdrink:0, misdemean:4, theft:5, violent:0, total:4, drugdrinkct:0, misdemeanct:2, theftct:3, violentct:0, totalct:5)</v>
      </c>
      <c r="U554" t="str">
        <f t="shared" si="54"/>
        <v>{location: new google.maps.LatLng(37.718, -122.476), weight: 0},</v>
      </c>
      <c r="V554" t="str">
        <f t="shared" si="49"/>
        <v>{location: new google.maps.LatLng(37.718, -122.476), weight: 0},</v>
      </c>
      <c r="W554" t="str">
        <f t="shared" si="50"/>
        <v>{location: new google.maps.LatLng(37.718, -122.476), weight: 0},</v>
      </c>
      <c r="X554" t="str">
        <f t="shared" si="51"/>
        <v>{location: new google.maps.LatLng(37.718, -122.476), weight: 0},</v>
      </c>
      <c r="Y554" t="str">
        <f t="shared" si="52"/>
        <v>{location: new google.maps.LatLng(37.718, -122.476), weight: 0},</v>
      </c>
    </row>
    <row r="555" spans="1:25" x14ac:dyDescent="0.2">
      <c r="A555">
        <v>37.718000000000004</v>
      </c>
      <c r="B555">
        <v>-122.47499999999999</v>
      </c>
      <c r="C555">
        <v>0</v>
      </c>
      <c r="D555">
        <v>0</v>
      </c>
      <c r="E555">
        <v>1</v>
      </c>
      <c r="F555">
        <v>4</v>
      </c>
      <c r="G555">
        <v>1</v>
      </c>
      <c r="H555">
        <v>0</v>
      </c>
      <c r="I555">
        <v>2</v>
      </c>
      <c r="J555">
        <v>9</v>
      </c>
      <c r="K555">
        <v>5</v>
      </c>
      <c r="L555">
        <v>16</v>
      </c>
      <c r="M555">
        <f>VLOOKUP(H555,AE$2:$AJ$12,6,TRUE)</f>
        <v>0</v>
      </c>
      <c r="N555">
        <f>VLOOKUP(I555,AF$2:$AJ$12,5,TRUE)</f>
        <v>4</v>
      </c>
      <c r="O555">
        <f>VLOOKUP(J555,AG$2:$AJ$12,4,TRUE)</f>
        <v>8</v>
      </c>
      <c r="P555">
        <f>VLOOKUP(K555,AH$2:$AJ$12,3,TRUE)</f>
        <v>9</v>
      </c>
      <c r="Q555">
        <f>VLOOKUP(L555,AI$2:$AJ$12,2,TRUE)</f>
        <v>7</v>
      </c>
      <c r="T555" t="str">
        <f t="shared" si="53"/>
        <v>Crimepoint.create(latitude:37.718, longitude:-122.475, drugdrink:0, misdemean:4, theft:8, violent:9, total:7, drugdrinkct:0, misdemeanct:2, theftct:9, violentct:5, totalct:16)</v>
      </c>
      <c r="U555" t="str">
        <f t="shared" si="54"/>
        <v>{location: new google.maps.LatLng(37.718, -122.475), weight: 0},</v>
      </c>
      <c r="V555" t="str">
        <f t="shared" si="49"/>
        <v>{location: new google.maps.LatLng(37.718, -122.475), weight: 0},</v>
      </c>
      <c r="W555" t="str">
        <f t="shared" si="50"/>
        <v>{location: new google.maps.LatLng(37.718, -122.475), weight: 1},</v>
      </c>
      <c r="X555" t="str">
        <f t="shared" si="51"/>
        <v>{location: new google.maps.LatLng(37.718, -122.475), weight: 4},</v>
      </c>
      <c r="Y555" t="str">
        <f t="shared" si="52"/>
        <v>{location: new google.maps.LatLng(37.718, -122.475), weight: 1},</v>
      </c>
    </row>
    <row r="556" spans="1:25" x14ac:dyDescent="0.2">
      <c r="A556">
        <v>37.718000000000004</v>
      </c>
      <c r="B556">
        <v>-122.474</v>
      </c>
      <c r="C556">
        <v>3</v>
      </c>
      <c r="D556">
        <v>3</v>
      </c>
      <c r="E556">
        <v>1</v>
      </c>
      <c r="F556">
        <v>1</v>
      </c>
      <c r="G556">
        <v>2</v>
      </c>
      <c r="H556">
        <v>4</v>
      </c>
      <c r="I556">
        <v>12</v>
      </c>
      <c r="J556">
        <v>7</v>
      </c>
      <c r="K556">
        <v>1</v>
      </c>
      <c r="L556">
        <v>24</v>
      </c>
      <c r="M556">
        <f>VLOOKUP(H556,AE$2:$AJ$12,6,TRUE)</f>
        <v>9</v>
      </c>
      <c r="N556">
        <f>VLOOKUP(I556,AF$2:$AJ$12,5,TRUE)</f>
        <v>8</v>
      </c>
      <c r="O556">
        <f>VLOOKUP(J556,AG$2:$AJ$12,4,TRUE)</f>
        <v>7</v>
      </c>
      <c r="P556">
        <f>VLOOKUP(K556,AH$2:$AJ$12,3,TRUE)</f>
        <v>7</v>
      </c>
      <c r="Q556">
        <f>VLOOKUP(L556,AI$2:$AJ$12,2,TRUE)</f>
        <v>8</v>
      </c>
      <c r="T556" t="str">
        <f t="shared" si="53"/>
        <v>Crimepoint.create(latitude:37.718, longitude:-122.474, drugdrink:9, misdemean:8, theft:7, violent:7, total:8, drugdrinkct:4, misdemeanct:12, theftct:7, violentct:1, totalct:24)</v>
      </c>
      <c r="U556" t="str">
        <f t="shared" si="54"/>
        <v>{location: new google.maps.LatLng(37.718, -122.474), weight: 3},</v>
      </c>
      <c r="V556" t="str">
        <f t="shared" si="49"/>
        <v>{location: new google.maps.LatLng(37.718, -122.474), weight: 3},</v>
      </c>
      <c r="W556" t="str">
        <f t="shared" si="50"/>
        <v>{location: new google.maps.LatLng(37.718, -122.474), weight: 1},</v>
      </c>
      <c r="X556" t="str">
        <f t="shared" si="51"/>
        <v>{location: new google.maps.LatLng(37.718, -122.474), weight: 1},</v>
      </c>
      <c r="Y556" t="str">
        <f t="shared" si="52"/>
        <v>{location: new google.maps.LatLng(37.718, -122.474), weight: 2},</v>
      </c>
    </row>
    <row r="557" spans="1:25" x14ac:dyDescent="0.2">
      <c r="A557">
        <v>37.718000000000004</v>
      </c>
      <c r="B557">
        <v>-122.473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</v>
      </c>
      <c r="K557">
        <v>0</v>
      </c>
      <c r="L557">
        <v>2</v>
      </c>
      <c r="M557">
        <f>VLOOKUP(H557,AE$2:$AJ$12,6,TRUE)</f>
        <v>0</v>
      </c>
      <c r="N557">
        <f>VLOOKUP(I557,AF$2:$AJ$12,5,TRUE)</f>
        <v>0</v>
      </c>
      <c r="O557">
        <f>VLOOKUP(J557,AG$2:$AJ$12,4,TRUE)</f>
        <v>4</v>
      </c>
      <c r="P557">
        <f>VLOOKUP(K557,AH$2:$AJ$12,3,TRUE)</f>
        <v>0</v>
      </c>
      <c r="Q557">
        <f>VLOOKUP(L557,AI$2:$AJ$12,2,TRUE)</f>
        <v>1</v>
      </c>
      <c r="T557" t="str">
        <f t="shared" si="53"/>
        <v>Crimepoint.create(latitude:37.718, longitude:-122.473, drugdrink:0, misdemean:0, theft:4, violent:0, total:1, drugdrinkct:0, misdemeanct:0, theftct:2, violentct:0, totalct:2)</v>
      </c>
      <c r="U557" t="str">
        <f t="shared" si="54"/>
        <v>{location: new google.maps.LatLng(37.718, -122.473), weight: 0},</v>
      </c>
      <c r="V557" t="str">
        <f t="shared" si="49"/>
        <v>{location: new google.maps.LatLng(37.718, -122.473), weight: 0},</v>
      </c>
      <c r="W557" t="str">
        <f t="shared" si="50"/>
        <v>{location: new google.maps.LatLng(37.718, -122.473), weight: 0},</v>
      </c>
      <c r="X557" t="str">
        <f t="shared" si="51"/>
        <v>{location: new google.maps.LatLng(37.718, -122.473), weight: 0},</v>
      </c>
      <c r="Y557" t="str">
        <f t="shared" si="52"/>
        <v>{location: new google.maps.LatLng(37.718, -122.473), weight: 0},</v>
      </c>
    </row>
    <row r="558" spans="1:25" x14ac:dyDescent="0.2">
      <c r="A558">
        <v>37.718000000000004</v>
      </c>
      <c r="B558">
        <v>-122.47199999999999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4</v>
      </c>
      <c r="K558">
        <v>0</v>
      </c>
      <c r="L558">
        <v>4</v>
      </c>
      <c r="M558">
        <f>VLOOKUP(H558,AE$2:$AJ$12,6,TRUE)</f>
        <v>0</v>
      </c>
      <c r="N558">
        <f>VLOOKUP(I558,AF$2:$AJ$12,5,TRUE)</f>
        <v>0</v>
      </c>
      <c r="O558">
        <f>VLOOKUP(J558,AG$2:$AJ$12,4,TRUE)</f>
        <v>6</v>
      </c>
      <c r="P558">
        <f>VLOOKUP(K558,AH$2:$AJ$12,3,TRUE)</f>
        <v>0</v>
      </c>
      <c r="Q558">
        <f>VLOOKUP(L558,AI$2:$AJ$12,2,TRUE)</f>
        <v>3</v>
      </c>
      <c r="T558" t="str">
        <f t="shared" si="53"/>
        <v>Crimepoint.create(latitude:37.718, longitude:-122.472, drugdrink:0, misdemean:0, theft:6, violent:0, total:3, drugdrinkct:0, misdemeanct:0, theftct:4, violentct:0, totalct:4)</v>
      </c>
      <c r="U558" t="str">
        <f t="shared" si="54"/>
        <v>{location: new google.maps.LatLng(37.718, -122.472), weight: 0},</v>
      </c>
      <c r="V558" t="str">
        <f t="shared" si="49"/>
        <v>{location: new google.maps.LatLng(37.718, -122.472), weight: 0},</v>
      </c>
      <c r="W558" t="str">
        <f t="shared" si="50"/>
        <v>{location: new google.maps.LatLng(37.718, -122.472), weight: 1},</v>
      </c>
      <c r="X558" t="str">
        <f t="shared" si="51"/>
        <v>{location: new google.maps.LatLng(37.718, -122.472), weight: 0},</v>
      </c>
      <c r="Y558" t="str">
        <f t="shared" si="52"/>
        <v>{location: new google.maps.LatLng(37.718, -122.472), weight: 0},</v>
      </c>
    </row>
    <row r="559" spans="1:25" x14ac:dyDescent="0.2">
      <c r="A559">
        <v>37.718000000000004</v>
      </c>
      <c r="B559">
        <v>-122.471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f>VLOOKUP(H559,AE$2:$AJ$12,6,TRUE)</f>
        <v>0</v>
      </c>
      <c r="N559">
        <f>VLOOKUP(I559,AF$2:$AJ$12,5,TRUE)</f>
        <v>2</v>
      </c>
      <c r="O559">
        <f>VLOOKUP(J559,AG$2:$AJ$12,4,TRUE)</f>
        <v>0</v>
      </c>
      <c r="P559">
        <f>VLOOKUP(K559,AH$2:$AJ$12,3,TRUE)</f>
        <v>0</v>
      </c>
      <c r="Q559">
        <f>VLOOKUP(L559,AI$2:$AJ$12,2,TRUE)</f>
        <v>0</v>
      </c>
      <c r="T559" t="str">
        <f t="shared" si="53"/>
        <v>Crimepoint.create(latitude:37.718, longitude:-122.471, drugdrink:0, misdemean:2, theft:0, violent:0, total:0, drugdrinkct:0, misdemeanct:1, theftct:0, violentct:0, totalct:1)</v>
      </c>
      <c r="U559" t="str">
        <f t="shared" si="54"/>
        <v>{location: new google.maps.LatLng(37.718, -122.471), weight: 0},</v>
      </c>
      <c r="V559" t="str">
        <f t="shared" si="49"/>
        <v>{location: new google.maps.LatLng(37.718, -122.471), weight: 0},</v>
      </c>
      <c r="W559" t="str">
        <f t="shared" si="50"/>
        <v>{location: new google.maps.LatLng(37.718, -122.471), weight: 0},</v>
      </c>
      <c r="X559" t="str">
        <f t="shared" si="51"/>
        <v>{location: new google.maps.LatLng(37.718, -122.471), weight: 0},</v>
      </c>
      <c r="Y559" t="str">
        <f t="shared" si="52"/>
        <v>{location: new google.maps.LatLng(37.718, -122.471), weight: 0},</v>
      </c>
    </row>
    <row r="560" spans="1:25" x14ac:dyDescent="0.2">
      <c r="A560">
        <v>37.718000000000004</v>
      </c>
      <c r="B560">
        <v>-122.47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f>VLOOKUP(H560,AE$2:$AJ$12,6,TRUE)</f>
        <v>0</v>
      </c>
      <c r="N560">
        <f>VLOOKUP(I560,AF$2:$AJ$12,5,TRUE)</f>
        <v>2</v>
      </c>
      <c r="O560">
        <f>VLOOKUP(J560,AG$2:$AJ$12,4,TRUE)</f>
        <v>0</v>
      </c>
      <c r="P560">
        <f>VLOOKUP(K560,AH$2:$AJ$12,3,TRUE)</f>
        <v>0</v>
      </c>
      <c r="Q560">
        <f>VLOOKUP(L560,AI$2:$AJ$12,2,TRUE)</f>
        <v>0</v>
      </c>
      <c r="T560" t="str">
        <f t="shared" si="53"/>
        <v>Crimepoint.create(latitude:37.718, longitude:-122.47, drugdrink:0, misdemean:2, theft:0, violent:0, total:0, drugdrinkct:0, misdemeanct:1, theftct:0, violentct:0, totalct:1)</v>
      </c>
      <c r="U560" t="str">
        <f t="shared" si="54"/>
        <v>{location: new google.maps.LatLng(37.718, -122.47), weight: 0},</v>
      </c>
      <c r="V560" t="str">
        <f t="shared" si="49"/>
        <v>{location: new google.maps.LatLng(37.718, -122.47), weight: 0},</v>
      </c>
      <c r="W560" t="str">
        <f t="shared" si="50"/>
        <v>{location: new google.maps.LatLng(37.718, -122.47), weight: 0},</v>
      </c>
      <c r="X560" t="str">
        <f t="shared" si="51"/>
        <v>{location: new google.maps.LatLng(37.718, -122.47), weight: 0},</v>
      </c>
      <c r="Y560" t="str">
        <f t="shared" si="52"/>
        <v>{location: new google.maps.LatLng(37.718, -122.47), weight: 0},</v>
      </c>
    </row>
    <row r="561" spans="1:25" x14ac:dyDescent="0.2">
      <c r="A561">
        <v>37.718000000000004</v>
      </c>
      <c r="B561">
        <v>-122.46899999999999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4</v>
      </c>
      <c r="J561">
        <v>2</v>
      </c>
      <c r="K561">
        <v>1</v>
      </c>
      <c r="L561">
        <v>7</v>
      </c>
      <c r="M561">
        <f>VLOOKUP(H561,AE$2:$AJ$12,6,TRUE)</f>
        <v>0</v>
      </c>
      <c r="N561">
        <f>VLOOKUP(I561,AF$2:$AJ$12,5,TRUE)</f>
        <v>6</v>
      </c>
      <c r="O561">
        <f>VLOOKUP(J561,AG$2:$AJ$12,4,TRUE)</f>
        <v>4</v>
      </c>
      <c r="P561">
        <f>VLOOKUP(K561,AH$2:$AJ$12,3,TRUE)</f>
        <v>7</v>
      </c>
      <c r="Q561">
        <f>VLOOKUP(L561,AI$2:$AJ$12,2,TRUE)</f>
        <v>5</v>
      </c>
      <c r="T561" t="str">
        <f t="shared" si="53"/>
        <v>Crimepoint.create(latitude:37.718, longitude:-122.469, drugdrink:0, misdemean:6, theft:4, violent:7, total:5, drugdrinkct:0, misdemeanct:4, theftct:2, violentct:1, totalct:7)</v>
      </c>
      <c r="U561" t="str">
        <f t="shared" si="54"/>
        <v>{location: new google.maps.LatLng(37.718, -122.469), weight: 0},</v>
      </c>
      <c r="V561" t="str">
        <f t="shared" si="49"/>
        <v>{location: new google.maps.LatLng(37.718, -122.469), weight: 1},</v>
      </c>
      <c r="W561" t="str">
        <f t="shared" si="50"/>
        <v>{location: new google.maps.LatLng(37.718, -122.469), weight: 0},</v>
      </c>
      <c r="X561" t="str">
        <f t="shared" si="51"/>
        <v>{location: new google.maps.LatLng(37.718, -122.469), weight: 1},</v>
      </c>
      <c r="Y561" t="str">
        <f t="shared" si="52"/>
        <v>{location: new google.maps.LatLng(37.718, -122.469), weight: 1},</v>
      </c>
    </row>
    <row r="562" spans="1:25" x14ac:dyDescent="0.2">
      <c r="A562">
        <v>37.718000000000004</v>
      </c>
      <c r="B562">
        <v>-122.468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3</v>
      </c>
      <c r="M562">
        <f>VLOOKUP(H562,AE$2:$AJ$12,6,TRUE)</f>
        <v>0</v>
      </c>
      <c r="N562">
        <f>VLOOKUP(I562,AF$2:$AJ$12,5,TRUE)</f>
        <v>2</v>
      </c>
      <c r="O562">
        <f>VLOOKUP(J562,AG$2:$AJ$12,4,TRUE)</f>
        <v>3</v>
      </c>
      <c r="P562">
        <f>VLOOKUP(K562,AH$2:$AJ$12,3,TRUE)</f>
        <v>7</v>
      </c>
      <c r="Q562">
        <f>VLOOKUP(L562,AI$2:$AJ$12,2,TRUE)</f>
        <v>2</v>
      </c>
      <c r="T562" t="str">
        <f t="shared" si="53"/>
        <v>Crimepoint.create(latitude:37.718, longitude:-122.468, drugdrink:0, misdemean:2, theft:3, violent:7, total:2, drugdrinkct:0, misdemeanct:1, theftct:1, violentct:1, totalct:3)</v>
      </c>
      <c r="U562" t="str">
        <f t="shared" si="54"/>
        <v>{location: new google.maps.LatLng(37.718, -122.468), weight: 0},</v>
      </c>
      <c r="V562" t="str">
        <f t="shared" si="49"/>
        <v>{location: new google.maps.LatLng(37.718, -122.468), weight: 0},</v>
      </c>
      <c r="W562" t="str">
        <f t="shared" si="50"/>
        <v>{location: new google.maps.LatLng(37.718, -122.468), weight: 0},</v>
      </c>
      <c r="X562" t="str">
        <f t="shared" si="51"/>
        <v>{location: new google.maps.LatLng(37.718, -122.468), weight: 1},</v>
      </c>
      <c r="Y562" t="str">
        <f t="shared" si="52"/>
        <v>{location: new google.maps.LatLng(37.718, -122.468), weight: 0},</v>
      </c>
    </row>
    <row r="563" spans="1:25" x14ac:dyDescent="0.2">
      <c r="A563">
        <v>37.718000000000004</v>
      </c>
      <c r="B563">
        <v>-122.467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f>VLOOKUP(H563,AE$2:$AJ$12,6,TRUE)</f>
        <v>0</v>
      </c>
      <c r="N563">
        <f>VLOOKUP(I563,AF$2:$AJ$12,5,TRUE)</f>
        <v>2</v>
      </c>
      <c r="O563">
        <f>VLOOKUP(J563,AG$2:$AJ$12,4,TRUE)</f>
        <v>0</v>
      </c>
      <c r="P563">
        <f>VLOOKUP(K563,AH$2:$AJ$12,3,TRUE)</f>
        <v>0</v>
      </c>
      <c r="Q563">
        <f>VLOOKUP(L563,AI$2:$AJ$12,2,TRUE)</f>
        <v>0</v>
      </c>
      <c r="T563" t="str">
        <f t="shared" si="53"/>
        <v>Crimepoint.create(latitude:37.718, longitude:-122.467, drugdrink:0, misdemean:2, theft:0, violent:0, total:0, drugdrinkct:0, misdemeanct:1, theftct:0, violentct:0, totalct:1)</v>
      </c>
      <c r="U563" t="str">
        <f t="shared" si="54"/>
        <v>{location: new google.maps.LatLng(37.718, -122.467), weight: 0},</v>
      </c>
      <c r="V563" t="str">
        <f t="shared" si="49"/>
        <v>{location: new google.maps.LatLng(37.718, -122.467), weight: 0},</v>
      </c>
      <c r="W563" t="str">
        <f t="shared" si="50"/>
        <v>{location: new google.maps.LatLng(37.718, -122.467), weight: 0},</v>
      </c>
      <c r="X563" t="str">
        <f t="shared" si="51"/>
        <v>{location: new google.maps.LatLng(37.718, -122.467), weight: 0},</v>
      </c>
      <c r="Y563" t="str">
        <f t="shared" si="52"/>
        <v>{location: new google.maps.LatLng(37.718, -122.467), weight: 0},</v>
      </c>
    </row>
    <row r="564" spans="1:25" x14ac:dyDescent="0.2">
      <c r="A564">
        <v>37.718000000000004</v>
      </c>
      <c r="B564">
        <v>-122.46599999999999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2</v>
      </c>
      <c r="K564">
        <v>0</v>
      </c>
      <c r="L564">
        <v>4</v>
      </c>
      <c r="M564">
        <f>VLOOKUP(H564,AE$2:$AJ$12,6,TRUE)</f>
        <v>0</v>
      </c>
      <c r="N564">
        <f>VLOOKUP(I564,AF$2:$AJ$12,5,TRUE)</f>
        <v>4</v>
      </c>
      <c r="O564">
        <f>VLOOKUP(J564,AG$2:$AJ$12,4,TRUE)</f>
        <v>4</v>
      </c>
      <c r="P564">
        <f>VLOOKUP(K564,AH$2:$AJ$12,3,TRUE)</f>
        <v>0</v>
      </c>
      <c r="Q564">
        <f>VLOOKUP(L564,AI$2:$AJ$12,2,TRUE)</f>
        <v>3</v>
      </c>
      <c r="T564" t="str">
        <f t="shared" si="53"/>
        <v>Crimepoint.create(latitude:37.718, longitude:-122.466, drugdrink:0, misdemean:4, theft:4, violent:0, total:3, drugdrinkct:0, misdemeanct:2, theftct:2, violentct:0, totalct:4)</v>
      </c>
      <c r="U564" t="str">
        <f t="shared" si="54"/>
        <v>{location: new google.maps.LatLng(37.718, -122.466), weight: 0},</v>
      </c>
      <c r="V564" t="str">
        <f t="shared" si="49"/>
        <v>{location: new google.maps.LatLng(37.718, -122.466), weight: 0},</v>
      </c>
      <c r="W564" t="str">
        <f t="shared" si="50"/>
        <v>{location: new google.maps.LatLng(37.718, -122.466), weight: 0},</v>
      </c>
      <c r="X564" t="str">
        <f t="shared" si="51"/>
        <v>{location: new google.maps.LatLng(37.718, -122.466), weight: 0},</v>
      </c>
      <c r="Y564" t="str">
        <f t="shared" si="52"/>
        <v>{location: new google.maps.LatLng(37.718, -122.466), weight: 0},</v>
      </c>
    </row>
    <row r="565" spans="1:25" x14ac:dyDescent="0.2">
      <c r="A565">
        <v>37.718000000000004</v>
      </c>
      <c r="B565">
        <v>-122.465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1</v>
      </c>
      <c r="I565">
        <v>6</v>
      </c>
      <c r="J565">
        <v>0</v>
      </c>
      <c r="K565">
        <v>1</v>
      </c>
      <c r="L565">
        <v>8</v>
      </c>
      <c r="M565">
        <f>VLOOKUP(H565,AE$2:$AJ$12,6,TRUE)</f>
        <v>8</v>
      </c>
      <c r="N565">
        <f>VLOOKUP(I565,AF$2:$AJ$12,5,TRUE)</f>
        <v>7</v>
      </c>
      <c r="O565">
        <f>VLOOKUP(J565,AG$2:$AJ$12,4,TRUE)</f>
        <v>0</v>
      </c>
      <c r="P565">
        <f>VLOOKUP(K565,AH$2:$AJ$12,3,TRUE)</f>
        <v>7</v>
      </c>
      <c r="Q565">
        <f>VLOOKUP(L565,AI$2:$AJ$12,2,TRUE)</f>
        <v>5</v>
      </c>
      <c r="T565" t="str">
        <f t="shared" si="53"/>
        <v>Crimepoint.create(latitude:37.718, longitude:-122.465, drugdrink:8, misdemean:7, theft:0, violent:7, total:5, drugdrinkct:1, misdemeanct:6, theftct:0, violentct:1, totalct:8)</v>
      </c>
      <c r="U565" t="str">
        <f t="shared" si="54"/>
        <v>{location: new google.maps.LatLng(37.718, -122.465), weight: 1},</v>
      </c>
      <c r="V565" t="str">
        <f t="shared" si="49"/>
        <v>{location: new google.maps.LatLng(37.718, -122.465), weight: 1},</v>
      </c>
      <c r="W565" t="str">
        <f t="shared" si="50"/>
        <v>{location: new google.maps.LatLng(37.718, -122.465), weight: 0},</v>
      </c>
      <c r="X565" t="str">
        <f t="shared" si="51"/>
        <v>{location: new google.maps.LatLng(37.718, -122.465), weight: 1},</v>
      </c>
      <c r="Y565" t="str">
        <f t="shared" si="52"/>
        <v>{location: new google.maps.LatLng(37.718, -122.465), weight: 1},</v>
      </c>
    </row>
    <row r="566" spans="1:25" x14ac:dyDescent="0.2">
      <c r="A566">
        <v>37.718000000000004</v>
      </c>
      <c r="B566">
        <v>-122.464</v>
      </c>
      <c r="C566">
        <v>0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4</v>
      </c>
      <c r="K566">
        <v>1</v>
      </c>
      <c r="L566">
        <v>6</v>
      </c>
      <c r="M566">
        <f>VLOOKUP(H566,AE$2:$AJ$12,6,TRUE)</f>
        <v>0</v>
      </c>
      <c r="N566">
        <f>VLOOKUP(I566,AF$2:$AJ$12,5,TRUE)</f>
        <v>2</v>
      </c>
      <c r="O566">
        <f>VLOOKUP(J566,AG$2:$AJ$12,4,TRUE)</f>
        <v>6</v>
      </c>
      <c r="P566">
        <f>VLOOKUP(K566,AH$2:$AJ$12,3,TRUE)</f>
        <v>7</v>
      </c>
      <c r="Q566">
        <f>VLOOKUP(L566,AI$2:$AJ$12,2,TRUE)</f>
        <v>4</v>
      </c>
      <c r="T566" t="str">
        <f t="shared" si="53"/>
        <v>Crimepoint.create(latitude:37.718, longitude:-122.464, drugdrink:0, misdemean:2, theft:6, violent:7, total:4, drugdrinkct:0, misdemeanct:1, theftct:4, violentct:1, totalct:6)</v>
      </c>
      <c r="U566" t="str">
        <f t="shared" si="54"/>
        <v>{location: new google.maps.LatLng(37.718, -122.464), weight: 0},</v>
      </c>
      <c r="V566" t="str">
        <f t="shared" si="49"/>
        <v>{location: new google.maps.LatLng(37.718, -122.464), weight: 0},</v>
      </c>
      <c r="W566" t="str">
        <f t="shared" si="50"/>
        <v>{location: new google.maps.LatLng(37.718, -122.464), weight: 1},</v>
      </c>
      <c r="X566" t="str">
        <f t="shared" si="51"/>
        <v>{location: new google.maps.LatLng(37.718, -122.464), weight: 1},</v>
      </c>
      <c r="Y566" t="str">
        <f t="shared" si="52"/>
        <v>{location: new google.maps.LatLng(37.718, -122.464), weight: 0},</v>
      </c>
    </row>
    <row r="567" spans="1:25" x14ac:dyDescent="0.2">
      <c r="A567">
        <v>37.718000000000004</v>
      </c>
      <c r="B567">
        <v>-122.46299999999999</v>
      </c>
      <c r="C567">
        <v>0</v>
      </c>
      <c r="D567">
        <v>1</v>
      </c>
      <c r="E567">
        <v>0</v>
      </c>
      <c r="F567">
        <v>2</v>
      </c>
      <c r="G567">
        <v>1</v>
      </c>
      <c r="H567">
        <v>0</v>
      </c>
      <c r="I567">
        <v>4</v>
      </c>
      <c r="J567">
        <v>1</v>
      </c>
      <c r="K567">
        <v>3</v>
      </c>
      <c r="L567">
        <v>8</v>
      </c>
      <c r="M567">
        <f>VLOOKUP(H567,AE$2:$AJ$12,6,TRUE)</f>
        <v>0</v>
      </c>
      <c r="N567">
        <f>VLOOKUP(I567,AF$2:$AJ$12,5,TRUE)</f>
        <v>6</v>
      </c>
      <c r="O567">
        <f>VLOOKUP(J567,AG$2:$AJ$12,4,TRUE)</f>
        <v>3</v>
      </c>
      <c r="P567">
        <f>VLOOKUP(K567,AH$2:$AJ$12,3,TRUE)</f>
        <v>8</v>
      </c>
      <c r="Q567">
        <f>VLOOKUP(L567,AI$2:$AJ$12,2,TRUE)</f>
        <v>5</v>
      </c>
      <c r="T567" t="str">
        <f t="shared" si="53"/>
        <v>Crimepoint.create(latitude:37.718, longitude:-122.463, drugdrink:0, misdemean:6, theft:3, violent:8, total:5, drugdrinkct:0, misdemeanct:4, theftct:1, violentct:3, totalct:8)</v>
      </c>
      <c r="U567" t="str">
        <f t="shared" si="54"/>
        <v>{location: new google.maps.LatLng(37.718, -122.463), weight: 0},</v>
      </c>
      <c r="V567" t="str">
        <f t="shared" si="49"/>
        <v>{location: new google.maps.LatLng(37.718, -122.463), weight: 1},</v>
      </c>
      <c r="W567" t="str">
        <f t="shared" si="50"/>
        <v>{location: new google.maps.LatLng(37.718, -122.463), weight: 0},</v>
      </c>
      <c r="X567" t="str">
        <f t="shared" si="51"/>
        <v>{location: new google.maps.LatLng(37.718, -122.463), weight: 2},</v>
      </c>
      <c r="Y567" t="str">
        <f t="shared" si="52"/>
        <v>{location: new google.maps.LatLng(37.718, -122.463), weight: 1},</v>
      </c>
    </row>
    <row r="568" spans="1:25" x14ac:dyDescent="0.2">
      <c r="A568">
        <v>37.718000000000004</v>
      </c>
      <c r="B568">
        <v>-122.462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1</v>
      </c>
      <c r="K568">
        <v>0</v>
      </c>
      <c r="L568">
        <v>3</v>
      </c>
      <c r="M568">
        <f>VLOOKUP(H568,AE$2:$AJ$12,6,TRUE)</f>
        <v>0</v>
      </c>
      <c r="N568">
        <f>VLOOKUP(I568,AF$2:$AJ$12,5,TRUE)</f>
        <v>4</v>
      </c>
      <c r="O568">
        <f>VLOOKUP(J568,AG$2:$AJ$12,4,TRUE)</f>
        <v>3</v>
      </c>
      <c r="P568">
        <f>VLOOKUP(K568,AH$2:$AJ$12,3,TRUE)</f>
        <v>0</v>
      </c>
      <c r="Q568">
        <f>VLOOKUP(L568,AI$2:$AJ$12,2,TRUE)</f>
        <v>2</v>
      </c>
      <c r="T568" t="str">
        <f t="shared" si="53"/>
        <v>Crimepoint.create(latitude:37.718, longitude:-122.462, drugdrink:0, misdemean:4, theft:3, violent:0, total:2, drugdrinkct:0, misdemeanct:2, theftct:1, violentct:0, totalct:3)</v>
      </c>
      <c r="U568" t="str">
        <f t="shared" si="54"/>
        <v>{location: new google.maps.LatLng(37.718, -122.462), weight: 0},</v>
      </c>
      <c r="V568" t="str">
        <f t="shared" si="49"/>
        <v>{location: new google.maps.LatLng(37.718, -122.462), weight: 0},</v>
      </c>
      <c r="W568" t="str">
        <f t="shared" si="50"/>
        <v>{location: new google.maps.LatLng(37.718, -122.462), weight: 0},</v>
      </c>
      <c r="X568" t="str">
        <f t="shared" si="51"/>
        <v>{location: new google.maps.LatLng(37.718, -122.462), weight: 0},</v>
      </c>
      <c r="Y568" t="str">
        <f t="shared" si="52"/>
        <v>{location: new google.maps.LatLng(37.718, -122.462), weight: 0},</v>
      </c>
    </row>
    <row r="569" spans="1:25" x14ac:dyDescent="0.2">
      <c r="A569">
        <v>37.718000000000004</v>
      </c>
      <c r="B569">
        <v>-122.461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0</v>
      </c>
      <c r="L569">
        <v>2</v>
      </c>
      <c r="M569">
        <f>VLOOKUP(H569,AE$2:$AJ$12,6,TRUE)</f>
        <v>0</v>
      </c>
      <c r="N569">
        <f>VLOOKUP(I569,AF$2:$AJ$12,5,TRUE)</f>
        <v>4</v>
      </c>
      <c r="O569">
        <f>VLOOKUP(J569,AG$2:$AJ$12,4,TRUE)</f>
        <v>0</v>
      </c>
      <c r="P569">
        <f>VLOOKUP(K569,AH$2:$AJ$12,3,TRUE)</f>
        <v>0</v>
      </c>
      <c r="Q569">
        <f>VLOOKUP(L569,AI$2:$AJ$12,2,TRUE)</f>
        <v>1</v>
      </c>
      <c r="T569" t="str">
        <f t="shared" si="53"/>
        <v>Crimepoint.create(latitude:37.718, longitude:-122.461, drugdrink:0, misdemean:4, theft:0, violent:0, total:1, drugdrinkct:0, misdemeanct:2, theftct:0, violentct:0, totalct:2)</v>
      </c>
      <c r="U569" t="str">
        <f t="shared" si="54"/>
        <v>{location: new google.maps.LatLng(37.718, -122.461), weight: 0},</v>
      </c>
      <c r="V569" t="str">
        <f t="shared" si="49"/>
        <v>{location: new google.maps.LatLng(37.718, -122.461), weight: 0},</v>
      </c>
      <c r="W569" t="str">
        <f t="shared" si="50"/>
        <v>{location: new google.maps.LatLng(37.718, -122.461), weight: 0},</v>
      </c>
      <c r="X569" t="str">
        <f t="shared" si="51"/>
        <v>{location: new google.maps.LatLng(37.718, -122.461), weight: 0},</v>
      </c>
      <c r="Y569" t="str">
        <f t="shared" si="52"/>
        <v>{location: new google.maps.LatLng(37.718, -122.461), weight: 0},</v>
      </c>
    </row>
    <row r="570" spans="1:25" x14ac:dyDescent="0.2">
      <c r="A570">
        <v>37.718000000000004</v>
      </c>
      <c r="B570">
        <v>-122.46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4</v>
      </c>
      <c r="J570">
        <v>2</v>
      </c>
      <c r="K570">
        <v>0</v>
      </c>
      <c r="L570">
        <v>6</v>
      </c>
      <c r="M570">
        <f>VLOOKUP(H570,AE$2:$AJ$12,6,TRUE)</f>
        <v>0</v>
      </c>
      <c r="N570">
        <f>VLOOKUP(I570,AF$2:$AJ$12,5,TRUE)</f>
        <v>6</v>
      </c>
      <c r="O570">
        <f>VLOOKUP(J570,AG$2:$AJ$12,4,TRUE)</f>
        <v>4</v>
      </c>
      <c r="P570">
        <f>VLOOKUP(K570,AH$2:$AJ$12,3,TRUE)</f>
        <v>0</v>
      </c>
      <c r="Q570">
        <f>VLOOKUP(L570,AI$2:$AJ$12,2,TRUE)</f>
        <v>4</v>
      </c>
      <c r="T570" t="str">
        <f t="shared" si="53"/>
        <v>Crimepoint.create(latitude:37.718, longitude:-122.46, drugdrink:0, misdemean:6, theft:4, violent:0, total:4, drugdrinkct:0, misdemeanct:4, theftct:2, violentct:0, totalct:6)</v>
      </c>
      <c r="U570" t="str">
        <f t="shared" si="54"/>
        <v>{location: new google.maps.LatLng(37.718, -122.46), weight: 0},</v>
      </c>
      <c r="V570" t="str">
        <f t="shared" si="49"/>
        <v>{location: new google.maps.LatLng(37.718, -122.46), weight: 1},</v>
      </c>
      <c r="W570" t="str">
        <f t="shared" si="50"/>
        <v>{location: new google.maps.LatLng(37.718, -122.46), weight: 0},</v>
      </c>
      <c r="X570" t="str">
        <f t="shared" si="51"/>
        <v>{location: new google.maps.LatLng(37.718, -122.46), weight: 0},</v>
      </c>
      <c r="Y570" t="str">
        <f t="shared" si="52"/>
        <v>{location: new google.maps.LatLng(37.718, -122.46), weight: 0},</v>
      </c>
    </row>
    <row r="571" spans="1:25" x14ac:dyDescent="0.2">
      <c r="A571">
        <v>37.718000000000004</v>
      </c>
      <c r="B571">
        <v>-122.459</v>
      </c>
      <c r="C571">
        <v>1</v>
      </c>
      <c r="D571">
        <v>2</v>
      </c>
      <c r="E571">
        <v>0</v>
      </c>
      <c r="F571">
        <v>0</v>
      </c>
      <c r="G571">
        <v>1</v>
      </c>
      <c r="H571">
        <v>2</v>
      </c>
      <c r="I571">
        <v>7</v>
      </c>
      <c r="J571">
        <v>0</v>
      </c>
      <c r="K571">
        <v>0</v>
      </c>
      <c r="L571">
        <v>9</v>
      </c>
      <c r="M571">
        <f>VLOOKUP(H571,AE$2:$AJ$12,6,TRUE)</f>
        <v>9</v>
      </c>
      <c r="N571">
        <f>VLOOKUP(I571,AF$2:$AJ$12,5,TRUE)</f>
        <v>7</v>
      </c>
      <c r="O571">
        <f>VLOOKUP(J571,AG$2:$AJ$12,4,TRUE)</f>
        <v>0</v>
      </c>
      <c r="P571">
        <f>VLOOKUP(K571,AH$2:$AJ$12,3,TRUE)</f>
        <v>0</v>
      </c>
      <c r="Q571">
        <f>VLOOKUP(L571,AI$2:$AJ$12,2,TRUE)</f>
        <v>5</v>
      </c>
      <c r="T571" t="str">
        <f t="shared" si="53"/>
        <v>Crimepoint.create(latitude:37.718, longitude:-122.459, drugdrink:9, misdemean:7, theft:0, violent:0, total:5, drugdrinkct:2, misdemeanct:7, theftct:0, violentct:0, totalct:9)</v>
      </c>
      <c r="U571" t="str">
        <f t="shared" si="54"/>
        <v>{location: new google.maps.LatLng(37.718, -122.459), weight: 1},</v>
      </c>
      <c r="V571" t="str">
        <f t="shared" si="49"/>
        <v>{location: new google.maps.LatLng(37.718, -122.459), weight: 2},</v>
      </c>
      <c r="W571" t="str">
        <f t="shared" si="50"/>
        <v>{location: new google.maps.LatLng(37.718, -122.459), weight: 0},</v>
      </c>
      <c r="X571" t="str">
        <f t="shared" si="51"/>
        <v>{location: new google.maps.LatLng(37.718, -122.459), weight: 0},</v>
      </c>
      <c r="Y571" t="str">
        <f t="shared" si="52"/>
        <v>{location: new google.maps.LatLng(37.718, -122.459), weight: 1},</v>
      </c>
    </row>
    <row r="572" spans="1:25" x14ac:dyDescent="0.2">
      <c r="A572">
        <v>37.718000000000004</v>
      </c>
      <c r="B572">
        <v>-122.458</v>
      </c>
      <c r="C572">
        <v>0</v>
      </c>
      <c r="D572">
        <v>2</v>
      </c>
      <c r="E572">
        <v>0</v>
      </c>
      <c r="F572">
        <v>1</v>
      </c>
      <c r="G572">
        <v>1</v>
      </c>
      <c r="H572">
        <v>0</v>
      </c>
      <c r="I572">
        <v>8</v>
      </c>
      <c r="J572">
        <v>2</v>
      </c>
      <c r="K572">
        <v>2</v>
      </c>
      <c r="L572">
        <v>12</v>
      </c>
      <c r="M572">
        <f>VLOOKUP(H572,AE$2:$AJ$12,6,TRUE)</f>
        <v>0</v>
      </c>
      <c r="N572">
        <f>VLOOKUP(I572,AF$2:$AJ$12,5,TRUE)</f>
        <v>7</v>
      </c>
      <c r="O572">
        <f>VLOOKUP(J572,AG$2:$AJ$12,4,TRUE)</f>
        <v>4</v>
      </c>
      <c r="P572">
        <f>VLOOKUP(K572,AH$2:$AJ$12,3,TRUE)</f>
        <v>7</v>
      </c>
      <c r="Q572">
        <f>VLOOKUP(L572,AI$2:$AJ$12,2,TRUE)</f>
        <v>6</v>
      </c>
      <c r="T572" t="str">
        <f t="shared" si="53"/>
        <v>Crimepoint.create(latitude:37.718, longitude:-122.458, drugdrink:0, misdemean:7, theft:4, violent:7, total:6, drugdrinkct:0, misdemeanct:8, theftct:2, violentct:2, totalct:12)</v>
      </c>
      <c r="U572" t="str">
        <f t="shared" si="54"/>
        <v>{location: new google.maps.LatLng(37.718, -122.458), weight: 0},</v>
      </c>
      <c r="V572" t="str">
        <f t="shared" si="49"/>
        <v>{location: new google.maps.LatLng(37.718, -122.458), weight: 2},</v>
      </c>
      <c r="W572" t="str">
        <f t="shared" si="50"/>
        <v>{location: new google.maps.LatLng(37.718, -122.458), weight: 0},</v>
      </c>
      <c r="X572" t="str">
        <f t="shared" si="51"/>
        <v>{location: new google.maps.LatLng(37.718, -122.458), weight: 1},</v>
      </c>
      <c r="Y572" t="str">
        <f t="shared" si="52"/>
        <v>{location: new google.maps.LatLng(37.718, -122.458), weight: 1},</v>
      </c>
    </row>
    <row r="573" spans="1:25" x14ac:dyDescent="0.2">
      <c r="A573">
        <v>37.718000000000004</v>
      </c>
      <c r="B573">
        <v>-122.45699999999999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f>VLOOKUP(H573,AE$2:$AJ$12,6,TRUE)</f>
        <v>0</v>
      </c>
      <c r="N573">
        <f>VLOOKUP(I573,AF$2:$AJ$12,5,TRUE)</f>
        <v>0</v>
      </c>
      <c r="O573">
        <f>VLOOKUP(J573,AG$2:$AJ$12,4,TRUE)</f>
        <v>3</v>
      </c>
      <c r="P573">
        <f>VLOOKUP(K573,AH$2:$AJ$12,3,TRUE)</f>
        <v>0</v>
      </c>
      <c r="Q573">
        <f>VLOOKUP(L573,AI$2:$AJ$12,2,TRUE)</f>
        <v>0</v>
      </c>
      <c r="T573" t="str">
        <f t="shared" si="53"/>
        <v>Crimepoint.create(latitude:37.718, longitude:-122.457, drugdrink:0, misdemean:0, theft:3, violent:0, total:0, drugdrinkct:0, misdemeanct:0, theftct:1, violentct:0, totalct:1)</v>
      </c>
      <c r="U573" t="str">
        <f t="shared" si="54"/>
        <v>{location: new google.maps.LatLng(37.718, -122.457), weight: 0},</v>
      </c>
      <c r="V573" t="str">
        <f t="shared" si="49"/>
        <v>{location: new google.maps.LatLng(37.718, -122.457), weight: 0},</v>
      </c>
      <c r="W573" t="str">
        <f t="shared" si="50"/>
        <v>{location: new google.maps.LatLng(37.718, -122.457), weight: 0},</v>
      </c>
      <c r="X573" t="str">
        <f t="shared" si="51"/>
        <v>{location: new google.maps.LatLng(37.718, -122.457), weight: 0},</v>
      </c>
      <c r="Y573" t="str">
        <f t="shared" si="52"/>
        <v>{location: new google.maps.LatLng(37.718, -122.457), weight: 0},</v>
      </c>
    </row>
    <row r="574" spans="1:25" x14ac:dyDescent="0.2">
      <c r="A574">
        <v>37.718000000000004</v>
      </c>
      <c r="B574">
        <v>-122.456</v>
      </c>
      <c r="C574">
        <v>0</v>
      </c>
      <c r="D574">
        <v>0</v>
      </c>
      <c r="E574">
        <v>0</v>
      </c>
      <c r="F574">
        <v>3</v>
      </c>
      <c r="G574">
        <v>1</v>
      </c>
      <c r="H574">
        <v>0</v>
      </c>
      <c r="I574">
        <v>1</v>
      </c>
      <c r="J574">
        <v>2</v>
      </c>
      <c r="K574">
        <v>4</v>
      </c>
      <c r="L574">
        <v>7</v>
      </c>
      <c r="M574">
        <f>VLOOKUP(H574,AE$2:$AJ$12,6,TRUE)</f>
        <v>0</v>
      </c>
      <c r="N574">
        <f>VLOOKUP(I574,AF$2:$AJ$12,5,TRUE)</f>
        <v>2</v>
      </c>
      <c r="O574">
        <f>VLOOKUP(J574,AG$2:$AJ$12,4,TRUE)</f>
        <v>4</v>
      </c>
      <c r="P574">
        <f>VLOOKUP(K574,AH$2:$AJ$12,3,TRUE)</f>
        <v>8</v>
      </c>
      <c r="Q574">
        <f>VLOOKUP(L574,AI$2:$AJ$12,2,TRUE)</f>
        <v>5</v>
      </c>
      <c r="T574" t="str">
        <f t="shared" si="53"/>
        <v>Crimepoint.create(latitude:37.718, longitude:-122.456, drugdrink:0, misdemean:2, theft:4, violent:8, total:5, drugdrinkct:0, misdemeanct:1, theftct:2, violentct:4, totalct:7)</v>
      </c>
      <c r="U574" t="str">
        <f t="shared" si="54"/>
        <v>{location: new google.maps.LatLng(37.718, -122.456), weight: 0},</v>
      </c>
      <c r="V574" t="str">
        <f t="shared" si="49"/>
        <v>{location: new google.maps.LatLng(37.718, -122.456), weight: 0},</v>
      </c>
      <c r="W574" t="str">
        <f t="shared" si="50"/>
        <v>{location: new google.maps.LatLng(37.718, -122.456), weight: 0},</v>
      </c>
      <c r="X574" t="str">
        <f t="shared" si="51"/>
        <v>{location: new google.maps.LatLng(37.718, -122.456), weight: 3},</v>
      </c>
      <c r="Y574" t="str">
        <f t="shared" si="52"/>
        <v>{location: new google.maps.LatLng(37.718, -122.456), weight: 1},</v>
      </c>
    </row>
    <row r="575" spans="1:25" x14ac:dyDescent="0.2">
      <c r="A575">
        <v>37.718000000000004</v>
      </c>
      <c r="B575">
        <v>-122.455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3</v>
      </c>
      <c r="K575">
        <v>0</v>
      </c>
      <c r="L575">
        <v>6</v>
      </c>
      <c r="M575">
        <f>VLOOKUP(H575,AE$2:$AJ$12,6,TRUE)</f>
        <v>0</v>
      </c>
      <c r="N575">
        <f>VLOOKUP(I575,AF$2:$AJ$12,5,TRUE)</f>
        <v>5</v>
      </c>
      <c r="O575">
        <f>VLOOKUP(J575,AG$2:$AJ$12,4,TRUE)</f>
        <v>5</v>
      </c>
      <c r="P575">
        <f>VLOOKUP(K575,AH$2:$AJ$12,3,TRUE)</f>
        <v>0</v>
      </c>
      <c r="Q575">
        <f>VLOOKUP(L575,AI$2:$AJ$12,2,TRUE)</f>
        <v>4</v>
      </c>
      <c r="T575" t="str">
        <f t="shared" si="53"/>
        <v>Crimepoint.create(latitude:37.718, longitude:-122.455, drugdrink:0, misdemean:5, theft:5, violent:0, total:4, drugdrinkct:0, misdemeanct:3, theftct:3, violentct:0, totalct:6)</v>
      </c>
      <c r="U575" t="str">
        <f t="shared" si="54"/>
        <v>{location: new google.maps.LatLng(37.718, -122.455), weight: 0},</v>
      </c>
      <c r="V575" t="str">
        <f t="shared" si="49"/>
        <v>{location: new google.maps.LatLng(37.718, -122.455), weight: 1},</v>
      </c>
      <c r="W575" t="str">
        <f t="shared" si="50"/>
        <v>{location: new google.maps.LatLng(37.718, -122.455), weight: 0},</v>
      </c>
      <c r="X575" t="str">
        <f t="shared" si="51"/>
        <v>{location: new google.maps.LatLng(37.718, -122.455), weight: 0},</v>
      </c>
      <c r="Y575" t="str">
        <f t="shared" si="52"/>
        <v>{location: new google.maps.LatLng(37.718, -122.455), weight: 0},</v>
      </c>
    </row>
    <row r="576" spans="1:25" x14ac:dyDescent="0.2">
      <c r="A576">
        <v>37.718000000000004</v>
      </c>
      <c r="B576">
        <v>-122.45399999999999</v>
      </c>
      <c r="C576">
        <v>0</v>
      </c>
      <c r="D576">
        <v>2</v>
      </c>
      <c r="E576">
        <v>0</v>
      </c>
      <c r="F576">
        <v>1</v>
      </c>
      <c r="G576">
        <v>1</v>
      </c>
      <c r="H576">
        <v>0</v>
      </c>
      <c r="I576">
        <v>7</v>
      </c>
      <c r="J576">
        <v>2</v>
      </c>
      <c r="K576">
        <v>1</v>
      </c>
      <c r="L576">
        <v>10</v>
      </c>
      <c r="M576">
        <f>VLOOKUP(H576,AE$2:$AJ$12,6,TRUE)</f>
        <v>0</v>
      </c>
      <c r="N576">
        <f>VLOOKUP(I576,AF$2:$AJ$12,5,TRUE)</f>
        <v>7</v>
      </c>
      <c r="O576">
        <f>VLOOKUP(J576,AG$2:$AJ$12,4,TRUE)</f>
        <v>4</v>
      </c>
      <c r="P576">
        <f>VLOOKUP(K576,AH$2:$AJ$12,3,TRUE)</f>
        <v>7</v>
      </c>
      <c r="Q576">
        <f>VLOOKUP(L576,AI$2:$AJ$12,2,TRUE)</f>
        <v>6</v>
      </c>
      <c r="T576" t="str">
        <f t="shared" si="53"/>
        <v>Crimepoint.create(latitude:37.718, longitude:-122.454, drugdrink:0, misdemean:7, theft:4, violent:7, total:6, drugdrinkct:0, misdemeanct:7, theftct:2, violentct:1, totalct:10)</v>
      </c>
      <c r="U576" t="str">
        <f t="shared" si="54"/>
        <v>{location: new google.maps.LatLng(37.718, -122.454), weight: 0},</v>
      </c>
      <c r="V576" t="str">
        <f t="shared" si="49"/>
        <v>{location: new google.maps.LatLng(37.718, -122.454), weight: 2},</v>
      </c>
      <c r="W576" t="str">
        <f t="shared" si="50"/>
        <v>{location: new google.maps.LatLng(37.718, -122.454), weight: 0},</v>
      </c>
      <c r="X576" t="str">
        <f t="shared" si="51"/>
        <v>{location: new google.maps.LatLng(37.718, -122.454), weight: 1},</v>
      </c>
      <c r="Y576" t="str">
        <f t="shared" si="52"/>
        <v>{location: new google.maps.LatLng(37.718, -122.454), weight: 1},</v>
      </c>
    </row>
    <row r="577" spans="1:25" x14ac:dyDescent="0.2">
      <c r="A577">
        <v>37.718000000000004</v>
      </c>
      <c r="B577">
        <v>-122.453</v>
      </c>
      <c r="C577">
        <v>0</v>
      </c>
      <c r="D577">
        <v>2</v>
      </c>
      <c r="E577">
        <v>1</v>
      </c>
      <c r="F577">
        <v>0</v>
      </c>
      <c r="G577">
        <v>1</v>
      </c>
      <c r="H577">
        <v>0</v>
      </c>
      <c r="I577">
        <v>8</v>
      </c>
      <c r="J577">
        <v>7</v>
      </c>
      <c r="K577">
        <v>0</v>
      </c>
      <c r="L577">
        <v>15</v>
      </c>
      <c r="M577">
        <f>VLOOKUP(H577,AE$2:$AJ$12,6,TRUE)</f>
        <v>0</v>
      </c>
      <c r="N577">
        <f>VLOOKUP(I577,AF$2:$AJ$12,5,TRUE)</f>
        <v>7</v>
      </c>
      <c r="O577">
        <f>VLOOKUP(J577,AG$2:$AJ$12,4,TRUE)</f>
        <v>7</v>
      </c>
      <c r="P577">
        <f>VLOOKUP(K577,AH$2:$AJ$12,3,TRUE)</f>
        <v>0</v>
      </c>
      <c r="Q577">
        <f>VLOOKUP(L577,AI$2:$AJ$12,2,TRUE)</f>
        <v>7</v>
      </c>
      <c r="T577" t="str">
        <f t="shared" si="53"/>
        <v>Crimepoint.create(latitude:37.718, longitude:-122.453, drugdrink:0, misdemean:7, theft:7, violent:0, total:7, drugdrinkct:0, misdemeanct:8, theftct:7, violentct:0, totalct:15)</v>
      </c>
      <c r="U577" t="str">
        <f t="shared" si="54"/>
        <v>{location: new google.maps.LatLng(37.718, -122.453), weight: 0},</v>
      </c>
      <c r="V577" t="str">
        <f t="shared" si="49"/>
        <v>{location: new google.maps.LatLng(37.718, -122.453), weight: 2},</v>
      </c>
      <c r="W577" t="str">
        <f t="shared" si="50"/>
        <v>{location: new google.maps.LatLng(37.718, -122.453), weight: 1},</v>
      </c>
      <c r="X577" t="str">
        <f t="shared" si="51"/>
        <v>{location: new google.maps.LatLng(37.718, -122.453), weight: 0},</v>
      </c>
      <c r="Y577" t="str">
        <f t="shared" si="52"/>
        <v>{location: new google.maps.LatLng(37.718, -122.453), weight: 1},</v>
      </c>
    </row>
    <row r="578" spans="1:25" x14ac:dyDescent="0.2">
      <c r="A578">
        <v>37.718000000000004</v>
      </c>
      <c r="B578">
        <v>-122.452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4</v>
      </c>
      <c r="K578">
        <v>0</v>
      </c>
      <c r="L578">
        <v>5</v>
      </c>
      <c r="M578">
        <f>VLOOKUP(H578,AE$2:$AJ$12,6,TRUE)</f>
        <v>0</v>
      </c>
      <c r="N578">
        <f>VLOOKUP(I578,AF$2:$AJ$12,5,TRUE)</f>
        <v>2</v>
      </c>
      <c r="O578">
        <f>VLOOKUP(J578,AG$2:$AJ$12,4,TRUE)</f>
        <v>6</v>
      </c>
      <c r="P578">
        <f>VLOOKUP(K578,AH$2:$AJ$12,3,TRUE)</f>
        <v>0</v>
      </c>
      <c r="Q578">
        <f>VLOOKUP(L578,AI$2:$AJ$12,2,TRUE)</f>
        <v>4</v>
      </c>
      <c r="T578" t="str">
        <f t="shared" si="53"/>
        <v>Crimepoint.create(latitude:37.718, longitude:-122.452, drugdrink:0, misdemean:2, theft:6, violent:0, total:4, drugdrinkct:0, misdemeanct:1, theftct:4, violentct:0, totalct:5)</v>
      </c>
      <c r="U578" t="str">
        <f t="shared" si="54"/>
        <v>{location: new google.maps.LatLng(37.718, -122.452), weight: 0},</v>
      </c>
      <c r="V578" t="str">
        <f t="shared" si="49"/>
        <v>{location: new google.maps.LatLng(37.718, -122.452), weight: 0},</v>
      </c>
      <c r="W578" t="str">
        <f t="shared" si="50"/>
        <v>{location: new google.maps.LatLng(37.718, -122.452), weight: 1},</v>
      </c>
      <c r="X578" t="str">
        <f t="shared" si="51"/>
        <v>{location: new google.maps.LatLng(37.718, -122.452), weight: 0},</v>
      </c>
      <c r="Y578" t="str">
        <f t="shared" si="52"/>
        <v>{location: new google.maps.LatLng(37.718, -122.452), weight: 0},</v>
      </c>
    </row>
    <row r="579" spans="1:25" x14ac:dyDescent="0.2">
      <c r="A579">
        <v>37.718000000000004</v>
      </c>
      <c r="B579">
        <v>-122.45099999999999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4</v>
      </c>
      <c r="J579">
        <v>0</v>
      </c>
      <c r="K579">
        <v>0</v>
      </c>
      <c r="L579">
        <v>4</v>
      </c>
      <c r="M579">
        <f>VLOOKUP(H579,AE$2:$AJ$12,6,TRUE)</f>
        <v>0</v>
      </c>
      <c r="N579">
        <f>VLOOKUP(I579,AF$2:$AJ$12,5,TRUE)</f>
        <v>6</v>
      </c>
      <c r="O579">
        <f>VLOOKUP(J579,AG$2:$AJ$12,4,TRUE)</f>
        <v>0</v>
      </c>
      <c r="P579">
        <f>VLOOKUP(K579,AH$2:$AJ$12,3,TRUE)</f>
        <v>0</v>
      </c>
      <c r="Q579">
        <f>VLOOKUP(L579,AI$2:$AJ$12,2,TRUE)</f>
        <v>3</v>
      </c>
      <c r="T579" t="str">
        <f t="shared" si="53"/>
        <v>Crimepoint.create(latitude:37.718, longitude:-122.451, drugdrink:0, misdemean:6, theft:0, violent:0, total:3, drugdrinkct:0, misdemeanct:4, theftct:0, violentct:0, totalct:4)</v>
      </c>
      <c r="U579" t="str">
        <f t="shared" si="54"/>
        <v>{location: new google.maps.LatLng(37.718, -122.451), weight: 0},</v>
      </c>
      <c r="V579" t="str">
        <f t="shared" ref="V579:V642" si="55">$Z$2&amp;$A579&amp;$AA$2&amp;$B579&amp;$AB$2&amp;D579&amp;$AC$2</f>
        <v>{location: new google.maps.LatLng(37.718, -122.451), weight: 1},</v>
      </c>
      <c r="W579" t="str">
        <f t="shared" ref="W579:W642" si="56">$Z$2&amp;$A579&amp;$AA$2&amp;$B579&amp;$AB$2&amp;E579&amp;$AC$2</f>
        <v>{location: new google.maps.LatLng(37.718, -122.451), weight: 0},</v>
      </c>
      <c r="X579" t="str">
        <f t="shared" ref="X579:X642" si="57">$Z$2&amp;$A579&amp;$AA$2&amp;$B579&amp;$AB$2&amp;F579&amp;$AC$2</f>
        <v>{location: new google.maps.LatLng(37.718, -122.451), weight: 0},</v>
      </c>
      <c r="Y579" t="str">
        <f t="shared" ref="Y579:Y642" si="58">$Z$2&amp;$A579&amp;$AA$2&amp;$B579&amp;$AB$2&amp;G579&amp;$AC$2</f>
        <v>{location: new google.maps.LatLng(37.718, -122.451), weight: 0},</v>
      </c>
    </row>
    <row r="580" spans="1:25" x14ac:dyDescent="0.2">
      <c r="A580">
        <v>37.718000000000004</v>
      </c>
      <c r="B580">
        <v>-122.449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3</v>
      </c>
      <c r="J580">
        <v>1</v>
      </c>
      <c r="K580">
        <v>1</v>
      </c>
      <c r="L580">
        <v>5</v>
      </c>
      <c r="M580">
        <f>VLOOKUP(H580,AE$2:$AJ$12,6,TRUE)</f>
        <v>0</v>
      </c>
      <c r="N580">
        <f>VLOOKUP(I580,AF$2:$AJ$12,5,TRUE)</f>
        <v>5</v>
      </c>
      <c r="O580">
        <f>VLOOKUP(J580,AG$2:$AJ$12,4,TRUE)</f>
        <v>3</v>
      </c>
      <c r="P580">
        <f>VLOOKUP(K580,AH$2:$AJ$12,3,TRUE)</f>
        <v>7</v>
      </c>
      <c r="Q580">
        <f>VLOOKUP(L580,AI$2:$AJ$12,2,TRUE)</f>
        <v>4</v>
      </c>
      <c r="T580" t="str">
        <f t="shared" ref="T580:T643" si="59">"Crimepoint.create("&amp;A$2&amp;":"&amp;A580&amp;", "&amp;B$2&amp;":"&amp;B580&amp;", "&amp;C$2&amp;":"&amp;M580&amp;", "&amp;D$2&amp;":"&amp;N580&amp;", "&amp;E$2&amp;":"&amp;O580&amp;", "&amp;F$2&amp;":"&amp;P580&amp;", "&amp;G$2&amp;":"&amp;Q580&amp;", "&amp;H$2&amp;":"&amp;H580&amp;", "&amp;I$2&amp;":"&amp;I580&amp;", "&amp;J$2&amp;":"&amp;J580&amp;", "&amp;K$2&amp;":"&amp;K580&amp;", "&amp;L$2&amp;":"&amp;L580&amp;")"</f>
        <v>Crimepoint.create(latitude:37.718, longitude:-122.449, drugdrink:0, misdemean:5, theft:3, violent:7, total:4, drugdrinkct:0, misdemeanct:3, theftct:1, violentct:1, totalct:5)</v>
      </c>
      <c r="U580" t="str">
        <f t="shared" ref="U580:U643" si="60">$Z$2&amp;$A580&amp;$AA$2&amp;$B580&amp;$AB$2&amp;C580&amp;$AC$2</f>
        <v>{location: new google.maps.LatLng(37.718, -122.449), weight: 0},</v>
      </c>
      <c r="V580" t="str">
        <f t="shared" si="55"/>
        <v>{location: new google.maps.LatLng(37.718, -122.449), weight: 1},</v>
      </c>
      <c r="W580" t="str">
        <f t="shared" si="56"/>
        <v>{location: new google.maps.LatLng(37.718, -122.449), weight: 0},</v>
      </c>
      <c r="X580" t="str">
        <f t="shared" si="57"/>
        <v>{location: new google.maps.LatLng(37.718, -122.449), weight: 1},</v>
      </c>
      <c r="Y580" t="str">
        <f t="shared" si="58"/>
        <v>{location: new google.maps.LatLng(37.718, -122.449), weight: 0},</v>
      </c>
    </row>
    <row r="581" spans="1:25" x14ac:dyDescent="0.2">
      <c r="A581">
        <v>37.718000000000004</v>
      </c>
      <c r="B581">
        <v>-122.44799999999999</v>
      </c>
      <c r="C581">
        <v>0</v>
      </c>
      <c r="D581">
        <v>1</v>
      </c>
      <c r="E581">
        <v>0</v>
      </c>
      <c r="F581">
        <v>4</v>
      </c>
      <c r="G581">
        <v>1</v>
      </c>
      <c r="H581">
        <v>0</v>
      </c>
      <c r="I581">
        <v>6</v>
      </c>
      <c r="J581">
        <v>2</v>
      </c>
      <c r="K581">
        <v>5</v>
      </c>
      <c r="L581">
        <v>13</v>
      </c>
      <c r="M581">
        <f>VLOOKUP(H581,AE$2:$AJ$12,6,TRUE)</f>
        <v>0</v>
      </c>
      <c r="N581">
        <f>VLOOKUP(I581,AF$2:$AJ$12,5,TRUE)</f>
        <v>7</v>
      </c>
      <c r="O581">
        <f>VLOOKUP(J581,AG$2:$AJ$12,4,TRUE)</f>
        <v>4</v>
      </c>
      <c r="P581">
        <f>VLOOKUP(K581,AH$2:$AJ$12,3,TRUE)</f>
        <v>9</v>
      </c>
      <c r="Q581">
        <f>VLOOKUP(L581,AI$2:$AJ$12,2,TRUE)</f>
        <v>7</v>
      </c>
      <c r="T581" t="str">
        <f t="shared" si="59"/>
        <v>Crimepoint.create(latitude:37.718, longitude:-122.448, drugdrink:0, misdemean:7, theft:4, violent:9, total:7, drugdrinkct:0, misdemeanct:6, theftct:2, violentct:5, totalct:13)</v>
      </c>
      <c r="U581" t="str">
        <f t="shared" si="60"/>
        <v>{location: new google.maps.LatLng(37.718, -122.448), weight: 0},</v>
      </c>
      <c r="V581" t="str">
        <f t="shared" si="55"/>
        <v>{location: new google.maps.LatLng(37.718, -122.448), weight: 1},</v>
      </c>
      <c r="W581" t="str">
        <f t="shared" si="56"/>
        <v>{location: new google.maps.LatLng(37.718, -122.448), weight: 0},</v>
      </c>
      <c r="X581" t="str">
        <f t="shared" si="57"/>
        <v>{location: new google.maps.LatLng(37.718, -122.448), weight: 4},</v>
      </c>
      <c r="Y581" t="str">
        <f t="shared" si="58"/>
        <v>{location: new google.maps.LatLng(37.718, -122.448), weight: 1},</v>
      </c>
    </row>
    <row r="582" spans="1:25" x14ac:dyDescent="0.2">
      <c r="A582">
        <v>37.718000000000004</v>
      </c>
      <c r="B582">
        <v>-122.447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3</v>
      </c>
      <c r="M582">
        <f>VLOOKUP(H582,AE$2:$AJ$12,6,TRUE)</f>
        <v>8</v>
      </c>
      <c r="N582">
        <f>VLOOKUP(I582,AF$2:$AJ$12,5,TRUE)</f>
        <v>0</v>
      </c>
      <c r="O582">
        <f>VLOOKUP(J582,AG$2:$AJ$12,4,TRUE)</f>
        <v>3</v>
      </c>
      <c r="P582">
        <f>VLOOKUP(K582,AH$2:$AJ$12,3,TRUE)</f>
        <v>7</v>
      </c>
      <c r="Q582">
        <f>VLOOKUP(L582,AI$2:$AJ$12,2,TRUE)</f>
        <v>2</v>
      </c>
      <c r="T582" t="str">
        <f t="shared" si="59"/>
        <v>Crimepoint.create(latitude:37.718, longitude:-122.447, drugdrink:8, misdemean:0, theft:3, violent:7, total:2, drugdrinkct:1, misdemeanct:0, theftct:1, violentct:1, totalct:3)</v>
      </c>
      <c r="U582" t="str">
        <f t="shared" si="60"/>
        <v>{location: new google.maps.LatLng(37.718, -122.447), weight: 1},</v>
      </c>
      <c r="V582" t="str">
        <f t="shared" si="55"/>
        <v>{location: new google.maps.LatLng(37.718, -122.447), weight: 0},</v>
      </c>
      <c r="W582" t="str">
        <f t="shared" si="56"/>
        <v>{location: new google.maps.LatLng(37.718, -122.447), weight: 0},</v>
      </c>
      <c r="X582" t="str">
        <f t="shared" si="57"/>
        <v>{location: new google.maps.LatLng(37.718, -122.447), weight: 1},</v>
      </c>
      <c r="Y582" t="str">
        <f t="shared" si="58"/>
        <v>{location: new google.maps.LatLng(37.718, -122.447), weight: 0},</v>
      </c>
    </row>
    <row r="583" spans="1:25" x14ac:dyDescent="0.2">
      <c r="A583">
        <v>37.718000000000004</v>
      </c>
      <c r="B583">
        <v>-122.446</v>
      </c>
      <c r="C583">
        <v>0</v>
      </c>
      <c r="D583">
        <v>1</v>
      </c>
      <c r="E583">
        <v>0</v>
      </c>
      <c r="F583">
        <v>3</v>
      </c>
      <c r="G583">
        <v>1</v>
      </c>
      <c r="H583">
        <v>0</v>
      </c>
      <c r="I583">
        <v>3</v>
      </c>
      <c r="J583">
        <v>3</v>
      </c>
      <c r="K583">
        <v>4</v>
      </c>
      <c r="L583">
        <v>10</v>
      </c>
      <c r="M583">
        <f>VLOOKUP(H583,AE$2:$AJ$12,6,TRUE)</f>
        <v>0</v>
      </c>
      <c r="N583">
        <f>VLOOKUP(I583,AF$2:$AJ$12,5,TRUE)</f>
        <v>5</v>
      </c>
      <c r="O583">
        <f>VLOOKUP(J583,AG$2:$AJ$12,4,TRUE)</f>
        <v>5</v>
      </c>
      <c r="P583">
        <f>VLOOKUP(K583,AH$2:$AJ$12,3,TRUE)</f>
        <v>8</v>
      </c>
      <c r="Q583">
        <f>VLOOKUP(L583,AI$2:$AJ$12,2,TRUE)</f>
        <v>6</v>
      </c>
      <c r="T583" t="str">
        <f t="shared" si="59"/>
        <v>Crimepoint.create(latitude:37.718, longitude:-122.446, drugdrink:0, misdemean:5, theft:5, violent:8, total:6, drugdrinkct:0, misdemeanct:3, theftct:3, violentct:4, totalct:10)</v>
      </c>
      <c r="U583" t="str">
        <f t="shared" si="60"/>
        <v>{location: new google.maps.LatLng(37.718, -122.446), weight: 0},</v>
      </c>
      <c r="V583" t="str">
        <f t="shared" si="55"/>
        <v>{location: new google.maps.LatLng(37.718, -122.446), weight: 1},</v>
      </c>
      <c r="W583" t="str">
        <f t="shared" si="56"/>
        <v>{location: new google.maps.LatLng(37.718, -122.446), weight: 0},</v>
      </c>
      <c r="X583" t="str">
        <f t="shared" si="57"/>
        <v>{location: new google.maps.LatLng(37.718, -122.446), weight: 3},</v>
      </c>
      <c r="Y583" t="str">
        <f t="shared" si="58"/>
        <v>{location: new google.maps.LatLng(37.718, -122.446), weight: 1},</v>
      </c>
    </row>
    <row r="584" spans="1:25" x14ac:dyDescent="0.2">
      <c r="A584">
        <v>37.718000000000004</v>
      </c>
      <c r="B584">
        <v>-122.44499999999999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3</v>
      </c>
      <c r="J584">
        <v>4</v>
      </c>
      <c r="K584">
        <v>1</v>
      </c>
      <c r="L584">
        <v>8</v>
      </c>
      <c r="M584">
        <f>VLOOKUP(H584,AE$2:$AJ$12,6,TRUE)</f>
        <v>0</v>
      </c>
      <c r="N584">
        <f>VLOOKUP(I584,AF$2:$AJ$12,5,TRUE)</f>
        <v>5</v>
      </c>
      <c r="O584">
        <f>VLOOKUP(J584,AG$2:$AJ$12,4,TRUE)</f>
        <v>6</v>
      </c>
      <c r="P584">
        <f>VLOOKUP(K584,AH$2:$AJ$12,3,TRUE)</f>
        <v>7</v>
      </c>
      <c r="Q584">
        <f>VLOOKUP(L584,AI$2:$AJ$12,2,TRUE)</f>
        <v>5</v>
      </c>
      <c r="T584" t="str">
        <f t="shared" si="59"/>
        <v>Crimepoint.create(latitude:37.718, longitude:-122.445, drugdrink:0, misdemean:5, theft:6, violent:7, total:5, drugdrinkct:0, misdemeanct:3, theftct:4, violentct:1, totalct:8)</v>
      </c>
      <c r="U584" t="str">
        <f t="shared" si="60"/>
        <v>{location: new google.maps.LatLng(37.718, -122.445), weight: 0},</v>
      </c>
      <c r="V584" t="str">
        <f t="shared" si="55"/>
        <v>{location: new google.maps.LatLng(37.718, -122.445), weight: 1},</v>
      </c>
      <c r="W584" t="str">
        <f t="shared" si="56"/>
        <v>{location: new google.maps.LatLng(37.718, -122.445), weight: 1},</v>
      </c>
      <c r="X584" t="str">
        <f t="shared" si="57"/>
        <v>{location: new google.maps.LatLng(37.718, -122.445), weight: 1},</v>
      </c>
      <c r="Y584" t="str">
        <f t="shared" si="58"/>
        <v>{location: new google.maps.LatLng(37.718, -122.445), weight: 1},</v>
      </c>
    </row>
    <row r="585" spans="1:25" x14ac:dyDescent="0.2">
      <c r="A585">
        <v>37.718000000000004</v>
      </c>
      <c r="B585">
        <v>-122.444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0</v>
      </c>
      <c r="L585">
        <v>2</v>
      </c>
      <c r="M585">
        <f>VLOOKUP(H585,AE$2:$AJ$12,6,TRUE)</f>
        <v>0</v>
      </c>
      <c r="N585">
        <f>VLOOKUP(I585,AF$2:$AJ$12,5,TRUE)</f>
        <v>4</v>
      </c>
      <c r="O585">
        <f>VLOOKUP(J585,AG$2:$AJ$12,4,TRUE)</f>
        <v>0</v>
      </c>
      <c r="P585">
        <f>VLOOKUP(K585,AH$2:$AJ$12,3,TRUE)</f>
        <v>0</v>
      </c>
      <c r="Q585">
        <f>VLOOKUP(L585,AI$2:$AJ$12,2,TRUE)</f>
        <v>1</v>
      </c>
      <c r="T585" t="str">
        <f t="shared" si="59"/>
        <v>Crimepoint.create(latitude:37.718, longitude:-122.444, drugdrink:0, misdemean:4, theft:0, violent:0, total:1, drugdrinkct:0, misdemeanct:2, theftct:0, violentct:0, totalct:2)</v>
      </c>
      <c r="U585" t="str">
        <f t="shared" si="60"/>
        <v>{location: new google.maps.LatLng(37.718, -122.444), weight: 0},</v>
      </c>
      <c r="V585" t="str">
        <f t="shared" si="55"/>
        <v>{location: new google.maps.LatLng(37.718, -122.444), weight: 0},</v>
      </c>
      <c r="W585" t="str">
        <f t="shared" si="56"/>
        <v>{location: new google.maps.LatLng(37.718, -122.444), weight: 0},</v>
      </c>
      <c r="X585" t="str">
        <f t="shared" si="57"/>
        <v>{location: new google.maps.LatLng(37.718, -122.444), weight: 0},</v>
      </c>
      <c r="Y585" t="str">
        <f t="shared" si="58"/>
        <v>{location: new google.maps.LatLng(37.718, -122.444), weight: 0},</v>
      </c>
    </row>
    <row r="586" spans="1:25" x14ac:dyDescent="0.2">
      <c r="A586">
        <v>37.718000000000004</v>
      </c>
      <c r="B586">
        <v>-122.443</v>
      </c>
      <c r="C586">
        <v>0</v>
      </c>
      <c r="D586">
        <v>1</v>
      </c>
      <c r="E586">
        <v>0</v>
      </c>
      <c r="F586">
        <v>2</v>
      </c>
      <c r="G586">
        <v>1</v>
      </c>
      <c r="H586">
        <v>0</v>
      </c>
      <c r="I586">
        <v>4</v>
      </c>
      <c r="J586">
        <v>3</v>
      </c>
      <c r="K586">
        <v>3</v>
      </c>
      <c r="L586">
        <v>10</v>
      </c>
      <c r="M586">
        <f>VLOOKUP(H586,AE$2:$AJ$12,6,TRUE)</f>
        <v>0</v>
      </c>
      <c r="N586">
        <f>VLOOKUP(I586,AF$2:$AJ$12,5,TRUE)</f>
        <v>6</v>
      </c>
      <c r="O586">
        <f>VLOOKUP(J586,AG$2:$AJ$12,4,TRUE)</f>
        <v>5</v>
      </c>
      <c r="P586">
        <f>VLOOKUP(K586,AH$2:$AJ$12,3,TRUE)</f>
        <v>8</v>
      </c>
      <c r="Q586">
        <f>VLOOKUP(L586,AI$2:$AJ$12,2,TRUE)</f>
        <v>6</v>
      </c>
      <c r="T586" t="str">
        <f t="shared" si="59"/>
        <v>Crimepoint.create(latitude:37.718, longitude:-122.443, drugdrink:0, misdemean:6, theft:5, violent:8, total:6, drugdrinkct:0, misdemeanct:4, theftct:3, violentct:3, totalct:10)</v>
      </c>
      <c r="U586" t="str">
        <f t="shared" si="60"/>
        <v>{location: new google.maps.LatLng(37.718, -122.443), weight: 0},</v>
      </c>
      <c r="V586" t="str">
        <f t="shared" si="55"/>
        <v>{location: new google.maps.LatLng(37.718, -122.443), weight: 1},</v>
      </c>
      <c r="W586" t="str">
        <f t="shared" si="56"/>
        <v>{location: new google.maps.LatLng(37.718, -122.443), weight: 0},</v>
      </c>
      <c r="X586" t="str">
        <f t="shared" si="57"/>
        <v>{location: new google.maps.LatLng(37.718, -122.443), weight: 2},</v>
      </c>
      <c r="Y586" t="str">
        <f t="shared" si="58"/>
        <v>{location: new google.maps.LatLng(37.718, -122.443), weight: 1},</v>
      </c>
    </row>
    <row r="587" spans="1:25" x14ac:dyDescent="0.2">
      <c r="A587">
        <v>37.718000000000004</v>
      </c>
      <c r="B587">
        <v>-122.44199999999999</v>
      </c>
      <c r="C587">
        <v>0</v>
      </c>
      <c r="D587">
        <v>3</v>
      </c>
      <c r="E587">
        <v>0</v>
      </c>
      <c r="F587">
        <v>4</v>
      </c>
      <c r="G587">
        <v>2</v>
      </c>
      <c r="H587">
        <v>0</v>
      </c>
      <c r="I587">
        <v>12</v>
      </c>
      <c r="J587">
        <v>2</v>
      </c>
      <c r="K587">
        <v>6</v>
      </c>
      <c r="L587">
        <v>20</v>
      </c>
      <c r="M587">
        <f>VLOOKUP(H587,AE$2:$AJ$12,6,TRUE)</f>
        <v>0</v>
      </c>
      <c r="N587">
        <f>VLOOKUP(I587,AF$2:$AJ$12,5,TRUE)</f>
        <v>8</v>
      </c>
      <c r="O587">
        <f>VLOOKUP(J587,AG$2:$AJ$12,4,TRUE)</f>
        <v>4</v>
      </c>
      <c r="P587">
        <f>VLOOKUP(K587,AH$2:$AJ$12,3,TRUE)</f>
        <v>9</v>
      </c>
      <c r="Q587">
        <f>VLOOKUP(L587,AI$2:$AJ$12,2,TRUE)</f>
        <v>7</v>
      </c>
      <c r="T587" t="str">
        <f t="shared" si="59"/>
        <v>Crimepoint.create(latitude:37.718, longitude:-122.442, drugdrink:0, misdemean:8, theft:4, violent:9, total:7, drugdrinkct:0, misdemeanct:12, theftct:2, violentct:6, totalct:20)</v>
      </c>
      <c r="U587" t="str">
        <f t="shared" si="60"/>
        <v>{location: new google.maps.LatLng(37.718, -122.442), weight: 0},</v>
      </c>
      <c r="V587" t="str">
        <f t="shared" si="55"/>
        <v>{location: new google.maps.LatLng(37.718, -122.442), weight: 3},</v>
      </c>
      <c r="W587" t="str">
        <f t="shared" si="56"/>
        <v>{location: new google.maps.LatLng(37.718, -122.442), weight: 0},</v>
      </c>
      <c r="X587" t="str">
        <f t="shared" si="57"/>
        <v>{location: new google.maps.LatLng(37.718, -122.442), weight: 4},</v>
      </c>
      <c r="Y587" t="str">
        <f t="shared" si="58"/>
        <v>{location: new google.maps.LatLng(37.718, -122.442), weight: 2},</v>
      </c>
    </row>
    <row r="588" spans="1:25" x14ac:dyDescent="0.2">
      <c r="A588">
        <v>37.718000000000004</v>
      </c>
      <c r="B588">
        <v>-122.441</v>
      </c>
      <c r="C588">
        <v>0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3</v>
      </c>
      <c r="J588">
        <v>0</v>
      </c>
      <c r="K588">
        <v>1</v>
      </c>
      <c r="L588">
        <v>4</v>
      </c>
      <c r="M588">
        <f>VLOOKUP(H588,AE$2:$AJ$12,6,TRUE)</f>
        <v>0</v>
      </c>
      <c r="N588">
        <f>VLOOKUP(I588,AF$2:$AJ$12,5,TRUE)</f>
        <v>5</v>
      </c>
      <c r="O588">
        <f>VLOOKUP(J588,AG$2:$AJ$12,4,TRUE)</f>
        <v>0</v>
      </c>
      <c r="P588">
        <f>VLOOKUP(K588,AH$2:$AJ$12,3,TRUE)</f>
        <v>7</v>
      </c>
      <c r="Q588">
        <f>VLOOKUP(L588,AI$2:$AJ$12,2,TRUE)</f>
        <v>3</v>
      </c>
      <c r="T588" t="str">
        <f t="shared" si="59"/>
        <v>Crimepoint.create(latitude:37.718, longitude:-122.441, drugdrink:0, misdemean:5, theft:0, violent:7, total:3, drugdrinkct:0, misdemeanct:3, theftct:0, violentct:1, totalct:4)</v>
      </c>
      <c r="U588" t="str">
        <f t="shared" si="60"/>
        <v>{location: new google.maps.LatLng(37.718, -122.441), weight: 0},</v>
      </c>
      <c r="V588" t="str">
        <f t="shared" si="55"/>
        <v>{location: new google.maps.LatLng(37.718, -122.441), weight: 1},</v>
      </c>
      <c r="W588" t="str">
        <f t="shared" si="56"/>
        <v>{location: new google.maps.LatLng(37.718, -122.441), weight: 0},</v>
      </c>
      <c r="X588" t="str">
        <f t="shared" si="57"/>
        <v>{location: new google.maps.LatLng(37.718, -122.441), weight: 1},</v>
      </c>
      <c r="Y588" t="str">
        <f t="shared" si="58"/>
        <v>{location: new google.maps.LatLng(37.718, -122.441), weight: 0},</v>
      </c>
    </row>
    <row r="589" spans="1:25" x14ac:dyDescent="0.2">
      <c r="A589">
        <v>37.718000000000004</v>
      </c>
      <c r="B589">
        <v>-122.44</v>
      </c>
      <c r="C589">
        <v>0</v>
      </c>
      <c r="D589">
        <v>2</v>
      </c>
      <c r="E589">
        <v>0</v>
      </c>
      <c r="F589">
        <v>0</v>
      </c>
      <c r="G589">
        <v>1</v>
      </c>
      <c r="H589">
        <v>0</v>
      </c>
      <c r="I589">
        <v>10</v>
      </c>
      <c r="J589">
        <v>2</v>
      </c>
      <c r="K589">
        <v>0</v>
      </c>
      <c r="L589">
        <v>12</v>
      </c>
      <c r="M589">
        <f>VLOOKUP(H589,AE$2:$AJ$12,6,TRUE)</f>
        <v>0</v>
      </c>
      <c r="N589">
        <f>VLOOKUP(I589,AF$2:$AJ$12,5,TRUE)</f>
        <v>8</v>
      </c>
      <c r="O589">
        <f>VLOOKUP(J589,AG$2:$AJ$12,4,TRUE)</f>
        <v>4</v>
      </c>
      <c r="P589">
        <f>VLOOKUP(K589,AH$2:$AJ$12,3,TRUE)</f>
        <v>0</v>
      </c>
      <c r="Q589">
        <f>VLOOKUP(L589,AI$2:$AJ$12,2,TRUE)</f>
        <v>6</v>
      </c>
      <c r="T589" t="str">
        <f t="shared" si="59"/>
        <v>Crimepoint.create(latitude:37.718, longitude:-122.44, drugdrink:0, misdemean:8, theft:4, violent:0, total:6, drugdrinkct:0, misdemeanct:10, theftct:2, violentct:0, totalct:12)</v>
      </c>
      <c r="U589" t="str">
        <f t="shared" si="60"/>
        <v>{location: new google.maps.LatLng(37.718, -122.44), weight: 0},</v>
      </c>
      <c r="V589" t="str">
        <f t="shared" si="55"/>
        <v>{location: new google.maps.LatLng(37.718, -122.44), weight: 2},</v>
      </c>
      <c r="W589" t="str">
        <f t="shared" si="56"/>
        <v>{location: new google.maps.LatLng(37.718, -122.44), weight: 0},</v>
      </c>
      <c r="X589" t="str">
        <f t="shared" si="57"/>
        <v>{location: new google.maps.LatLng(37.718, -122.44), weight: 0},</v>
      </c>
      <c r="Y589" t="str">
        <f t="shared" si="58"/>
        <v>{location: new google.maps.LatLng(37.718, -122.44), weight: 1},</v>
      </c>
    </row>
    <row r="590" spans="1:25" x14ac:dyDescent="0.2">
      <c r="A590">
        <v>37.718000000000004</v>
      </c>
      <c r="B590">
        <v>-122.43899999999999</v>
      </c>
      <c r="C590">
        <v>0</v>
      </c>
      <c r="D590">
        <v>1</v>
      </c>
      <c r="E590">
        <v>1</v>
      </c>
      <c r="F590">
        <v>3</v>
      </c>
      <c r="G590">
        <v>1</v>
      </c>
      <c r="H590">
        <v>0</v>
      </c>
      <c r="I590">
        <v>5</v>
      </c>
      <c r="J590">
        <v>4</v>
      </c>
      <c r="K590">
        <v>4</v>
      </c>
      <c r="L590">
        <v>13</v>
      </c>
      <c r="M590">
        <f>VLOOKUP(H590,AE$2:$AJ$12,6,TRUE)</f>
        <v>0</v>
      </c>
      <c r="N590">
        <f>VLOOKUP(I590,AF$2:$AJ$12,5,TRUE)</f>
        <v>6</v>
      </c>
      <c r="O590">
        <f>VLOOKUP(J590,AG$2:$AJ$12,4,TRUE)</f>
        <v>6</v>
      </c>
      <c r="P590">
        <f>VLOOKUP(K590,AH$2:$AJ$12,3,TRUE)</f>
        <v>8</v>
      </c>
      <c r="Q590">
        <f>VLOOKUP(L590,AI$2:$AJ$12,2,TRUE)</f>
        <v>7</v>
      </c>
      <c r="T590" t="str">
        <f t="shared" si="59"/>
        <v>Crimepoint.create(latitude:37.718, longitude:-122.439, drugdrink:0, misdemean:6, theft:6, violent:8, total:7, drugdrinkct:0, misdemeanct:5, theftct:4, violentct:4, totalct:13)</v>
      </c>
      <c r="U590" t="str">
        <f t="shared" si="60"/>
        <v>{location: new google.maps.LatLng(37.718, -122.439), weight: 0},</v>
      </c>
      <c r="V590" t="str">
        <f t="shared" si="55"/>
        <v>{location: new google.maps.LatLng(37.718, -122.439), weight: 1},</v>
      </c>
      <c r="W590" t="str">
        <f t="shared" si="56"/>
        <v>{location: new google.maps.LatLng(37.718, -122.439), weight: 1},</v>
      </c>
      <c r="X590" t="str">
        <f t="shared" si="57"/>
        <v>{location: new google.maps.LatLng(37.718, -122.439), weight: 3},</v>
      </c>
      <c r="Y590" t="str">
        <f t="shared" si="58"/>
        <v>{location: new google.maps.LatLng(37.718, -122.439), weight: 1},</v>
      </c>
    </row>
    <row r="591" spans="1:25" x14ac:dyDescent="0.2">
      <c r="A591">
        <v>37.718000000000004</v>
      </c>
      <c r="B591">
        <v>-122.438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0</v>
      </c>
      <c r="L591">
        <v>3</v>
      </c>
      <c r="M591">
        <f>VLOOKUP(H591,AE$2:$AJ$12,6,TRUE)</f>
        <v>0</v>
      </c>
      <c r="N591">
        <f>VLOOKUP(I591,AF$2:$AJ$12,5,TRUE)</f>
        <v>2</v>
      </c>
      <c r="O591">
        <f>VLOOKUP(J591,AG$2:$AJ$12,4,TRUE)</f>
        <v>4</v>
      </c>
      <c r="P591">
        <f>VLOOKUP(K591,AH$2:$AJ$12,3,TRUE)</f>
        <v>0</v>
      </c>
      <c r="Q591">
        <f>VLOOKUP(L591,AI$2:$AJ$12,2,TRUE)</f>
        <v>2</v>
      </c>
      <c r="T591" t="str">
        <f t="shared" si="59"/>
        <v>Crimepoint.create(latitude:37.718, longitude:-122.438, drugdrink:0, misdemean:2, theft:4, violent:0, total:2, drugdrinkct:0, misdemeanct:1, theftct:2, violentct:0, totalct:3)</v>
      </c>
      <c r="U591" t="str">
        <f t="shared" si="60"/>
        <v>{location: new google.maps.LatLng(37.718, -122.438), weight: 0},</v>
      </c>
      <c r="V591" t="str">
        <f t="shared" si="55"/>
        <v>{location: new google.maps.LatLng(37.718, -122.438), weight: 0},</v>
      </c>
      <c r="W591" t="str">
        <f t="shared" si="56"/>
        <v>{location: new google.maps.LatLng(37.718, -122.438), weight: 0},</v>
      </c>
      <c r="X591" t="str">
        <f t="shared" si="57"/>
        <v>{location: new google.maps.LatLng(37.718, -122.438), weight: 0},</v>
      </c>
      <c r="Y591" t="str">
        <f t="shared" si="58"/>
        <v>{location: new google.maps.LatLng(37.718, -122.438), weight: 0},</v>
      </c>
    </row>
    <row r="592" spans="1:25" x14ac:dyDescent="0.2">
      <c r="A592">
        <v>37.718000000000004</v>
      </c>
      <c r="B592">
        <v>-122.437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f>VLOOKUP(H592,AE$2:$AJ$12,6,TRUE)</f>
        <v>0</v>
      </c>
      <c r="N592">
        <f>VLOOKUP(I592,AF$2:$AJ$12,5,TRUE)</f>
        <v>0</v>
      </c>
      <c r="O592">
        <f>VLOOKUP(J592,AG$2:$AJ$12,4,TRUE)</f>
        <v>3</v>
      </c>
      <c r="P592">
        <f>VLOOKUP(K592,AH$2:$AJ$12,3,TRUE)</f>
        <v>0</v>
      </c>
      <c r="Q592">
        <f>VLOOKUP(L592,AI$2:$AJ$12,2,TRUE)</f>
        <v>0</v>
      </c>
      <c r="T592" t="str">
        <f t="shared" si="59"/>
        <v>Crimepoint.create(latitude:37.718, longitude:-122.437, drugdrink:0, misdemean:0, theft:3, violent:0, total:0, drugdrinkct:0, misdemeanct:0, theftct:1, violentct:0, totalct:1)</v>
      </c>
      <c r="U592" t="str">
        <f t="shared" si="60"/>
        <v>{location: new google.maps.LatLng(37.718, -122.437), weight: 0},</v>
      </c>
      <c r="V592" t="str">
        <f t="shared" si="55"/>
        <v>{location: new google.maps.LatLng(37.718, -122.437), weight: 0},</v>
      </c>
      <c r="W592" t="str">
        <f t="shared" si="56"/>
        <v>{location: new google.maps.LatLng(37.718, -122.437), weight: 0},</v>
      </c>
      <c r="X592" t="str">
        <f t="shared" si="57"/>
        <v>{location: new google.maps.LatLng(37.718, -122.437), weight: 0},</v>
      </c>
      <c r="Y592" t="str">
        <f t="shared" si="58"/>
        <v>{location: new google.maps.LatLng(37.718, -122.437), weight: 0},</v>
      </c>
    </row>
    <row r="593" spans="1:25" x14ac:dyDescent="0.2">
      <c r="A593">
        <v>37.718000000000004</v>
      </c>
      <c r="B593">
        <v>-122.43600000000001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4</v>
      </c>
      <c r="J593">
        <v>4</v>
      </c>
      <c r="K593">
        <v>1</v>
      </c>
      <c r="L593">
        <v>9</v>
      </c>
      <c r="M593">
        <f>VLOOKUP(H593,AE$2:$AJ$12,6,TRUE)</f>
        <v>0</v>
      </c>
      <c r="N593">
        <f>VLOOKUP(I593,AF$2:$AJ$12,5,TRUE)</f>
        <v>6</v>
      </c>
      <c r="O593">
        <f>VLOOKUP(J593,AG$2:$AJ$12,4,TRUE)</f>
        <v>6</v>
      </c>
      <c r="P593">
        <f>VLOOKUP(K593,AH$2:$AJ$12,3,TRUE)</f>
        <v>7</v>
      </c>
      <c r="Q593">
        <f>VLOOKUP(L593,AI$2:$AJ$12,2,TRUE)</f>
        <v>5</v>
      </c>
      <c r="T593" t="str">
        <f t="shared" si="59"/>
        <v>Crimepoint.create(latitude:37.718, longitude:-122.436, drugdrink:0, misdemean:6, theft:6, violent:7, total:5, drugdrinkct:0, misdemeanct:4, theftct:4, violentct:1, totalct:9)</v>
      </c>
      <c r="U593" t="str">
        <f t="shared" si="60"/>
        <v>{location: new google.maps.LatLng(37.718, -122.436), weight: 0},</v>
      </c>
      <c r="V593" t="str">
        <f t="shared" si="55"/>
        <v>{location: new google.maps.LatLng(37.718, -122.436), weight: 1},</v>
      </c>
      <c r="W593" t="str">
        <f t="shared" si="56"/>
        <v>{location: new google.maps.LatLng(37.718, -122.436), weight: 1},</v>
      </c>
      <c r="X593" t="str">
        <f t="shared" si="57"/>
        <v>{location: new google.maps.LatLng(37.718, -122.436), weight: 1},</v>
      </c>
      <c r="Y593" t="str">
        <f t="shared" si="58"/>
        <v>{location: new google.maps.LatLng(37.718, -122.436), weight: 1},</v>
      </c>
    </row>
    <row r="594" spans="1:25" x14ac:dyDescent="0.2">
      <c r="A594">
        <v>37.718000000000004</v>
      </c>
      <c r="B594">
        <v>-122.435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f>VLOOKUP(H594,AE$2:$AJ$12,6,TRUE)</f>
        <v>0</v>
      </c>
      <c r="N594">
        <f>VLOOKUP(I594,AF$2:$AJ$12,5,TRUE)</f>
        <v>0</v>
      </c>
      <c r="O594">
        <f>VLOOKUP(J594,AG$2:$AJ$12,4,TRUE)</f>
        <v>3</v>
      </c>
      <c r="P594">
        <f>VLOOKUP(K594,AH$2:$AJ$12,3,TRUE)</f>
        <v>0</v>
      </c>
      <c r="Q594">
        <f>VLOOKUP(L594,AI$2:$AJ$12,2,TRUE)</f>
        <v>0</v>
      </c>
      <c r="T594" t="str">
        <f t="shared" si="59"/>
        <v>Crimepoint.create(latitude:37.718, longitude:-122.435, drugdrink:0, misdemean:0, theft:3, violent:0, total:0, drugdrinkct:0, misdemeanct:0, theftct:1, violentct:0, totalct:1)</v>
      </c>
      <c r="U594" t="str">
        <f t="shared" si="60"/>
        <v>{location: new google.maps.LatLng(37.718, -122.435), weight: 0},</v>
      </c>
      <c r="V594" t="str">
        <f t="shared" si="55"/>
        <v>{location: new google.maps.LatLng(37.718, -122.435), weight: 0},</v>
      </c>
      <c r="W594" t="str">
        <f t="shared" si="56"/>
        <v>{location: new google.maps.LatLng(37.718, -122.435), weight: 0},</v>
      </c>
      <c r="X594" t="str">
        <f t="shared" si="57"/>
        <v>{location: new google.maps.LatLng(37.718, -122.435), weight: 0},</v>
      </c>
      <c r="Y594" t="str">
        <f t="shared" si="58"/>
        <v>{location: new google.maps.LatLng(37.718, -122.435), weight: 0},</v>
      </c>
    </row>
    <row r="595" spans="1:25" x14ac:dyDescent="0.2">
      <c r="A595">
        <v>37.718000000000004</v>
      </c>
      <c r="B595">
        <v>-122.434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0</v>
      </c>
      <c r="I595">
        <v>5</v>
      </c>
      <c r="J595">
        <v>1</v>
      </c>
      <c r="K595">
        <v>1</v>
      </c>
      <c r="L595">
        <v>7</v>
      </c>
      <c r="M595">
        <f>VLOOKUP(H595,AE$2:$AJ$12,6,TRUE)</f>
        <v>0</v>
      </c>
      <c r="N595">
        <f>VLOOKUP(I595,AF$2:$AJ$12,5,TRUE)</f>
        <v>6</v>
      </c>
      <c r="O595">
        <f>VLOOKUP(J595,AG$2:$AJ$12,4,TRUE)</f>
        <v>3</v>
      </c>
      <c r="P595">
        <f>VLOOKUP(K595,AH$2:$AJ$12,3,TRUE)</f>
        <v>7</v>
      </c>
      <c r="Q595">
        <f>VLOOKUP(L595,AI$2:$AJ$12,2,TRUE)</f>
        <v>5</v>
      </c>
      <c r="T595" t="str">
        <f t="shared" si="59"/>
        <v>Crimepoint.create(latitude:37.718, longitude:-122.434, drugdrink:0, misdemean:6, theft:3, violent:7, total:5, drugdrinkct:0, misdemeanct:5, theftct:1, violentct:1, totalct:7)</v>
      </c>
      <c r="U595" t="str">
        <f t="shared" si="60"/>
        <v>{location: new google.maps.LatLng(37.718, -122.434), weight: 0},</v>
      </c>
      <c r="V595" t="str">
        <f t="shared" si="55"/>
        <v>{location: new google.maps.LatLng(37.718, -122.434), weight: 1},</v>
      </c>
      <c r="W595" t="str">
        <f t="shared" si="56"/>
        <v>{location: new google.maps.LatLng(37.718, -122.434), weight: 0},</v>
      </c>
      <c r="X595" t="str">
        <f t="shared" si="57"/>
        <v>{location: new google.maps.LatLng(37.718, -122.434), weight: 1},</v>
      </c>
      <c r="Y595" t="str">
        <f t="shared" si="58"/>
        <v>{location: new google.maps.LatLng(37.718, -122.434), weight: 1},</v>
      </c>
    </row>
    <row r="596" spans="1:25" x14ac:dyDescent="0.2">
      <c r="A596">
        <v>37.718000000000004</v>
      </c>
      <c r="B596">
        <v>-122.43300000000001</v>
      </c>
      <c r="C596">
        <v>0</v>
      </c>
      <c r="D596">
        <v>0</v>
      </c>
      <c r="E596">
        <v>0</v>
      </c>
      <c r="F596">
        <v>4</v>
      </c>
      <c r="G596">
        <v>1</v>
      </c>
      <c r="H596">
        <v>0</v>
      </c>
      <c r="I596">
        <v>1</v>
      </c>
      <c r="J596">
        <v>1</v>
      </c>
      <c r="K596">
        <v>5</v>
      </c>
      <c r="L596">
        <v>7</v>
      </c>
      <c r="M596">
        <f>VLOOKUP(H596,AE$2:$AJ$12,6,TRUE)</f>
        <v>0</v>
      </c>
      <c r="N596">
        <f>VLOOKUP(I596,AF$2:$AJ$12,5,TRUE)</f>
        <v>2</v>
      </c>
      <c r="O596">
        <f>VLOOKUP(J596,AG$2:$AJ$12,4,TRUE)</f>
        <v>3</v>
      </c>
      <c r="P596">
        <f>VLOOKUP(K596,AH$2:$AJ$12,3,TRUE)</f>
        <v>9</v>
      </c>
      <c r="Q596">
        <f>VLOOKUP(L596,AI$2:$AJ$12,2,TRUE)</f>
        <v>5</v>
      </c>
      <c r="T596" t="str">
        <f t="shared" si="59"/>
        <v>Crimepoint.create(latitude:37.718, longitude:-122.433, drugdrink:0, misdemean:2, theft:3, violent:9, total:5, drugdrinkct:0, misdemeanct:1, theftct:1, violentct:5, totalct:7)</v>
      </c>
      <c r="U596" t="str">
        <f t="shared" si="60"/>
        <v>{location: new google.maps.LatLng(37.718, -122.433), weight: 0},</v>
      </c>
      <c r="V596" t="str">
        <f t="shared" si="55"/>
        <v>{location: new google.maps.LatLng(37.718, -122.433), weight: 0},</v>
      </c>
      <c r="W596" t="str">
        <f t="shared" si="56"/>
        <v>{location: new google.maps.LatLng(37.718, -122.433), weight: 0},</v>
      </c>
      <c r="X596" t="str">
        <f t="shared" si="57"/>
        <v>{location: new google.maps.LatLng(37.718, -122.433), weight: 4},</v>
      </c>
      <c r="Y596" t="str">
        <f t="shared" si="58"/>
        <v>{location: new google.maps.LatLng(37.718, -122.433), weight: 1},</v>
      </c>
    </row>
    <row r="597" spans="1:25" x14ac:dyDescent="0.2">
      <c r="A597">
        <v>37.718000000000004</v>
      </c>
      <c r="B597">
        <v>-122.432</v>
      </c>
      <c r="C597">
        <v>0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7</v>
      </c>
      <c r="J597">
        <v>0</v>
      </c>
      <c r="K597">
        <v>0</v>
      </c>
      <c r="L597">
        <v>7</v>
      </c>
      <c r="M597">
        <f>VLOOKUP(H597,AE$2:$AJ$12,6,TRUE)</f>
        <v>0</v>
      </c>
      <c r="N597">
        <f>VLOOKUP(I597,AF$2:$AJ$12,5,TRUE)</f>
        <v>7</v>
      </c>
      <c r="O597">
        <f>VLOOKUP(J597,AG$2:$AJ$12,4,TRUE)</f>
        <v>0</v>
      </c>
      <c r="P597">
        <f>VLOOKUP(K597,AH$2:$AJ$12,3,TRUE)</f>
        <v>0</v>
      </c>
      <c r="Q597">
        <f>VLOOKUP(L597,AI$2:$AJ$12,2,TRUE)</f>
        <v>5</v>
      </c>
      <c r="T597" t="str">
        <f t="shared" si="59"/>
        <v>Crimepoint.create(latitude:37.718, longitude:-122.432, drugdrink:0, misdemean:7, theft:0, violent:0, total:5, drugdrinkct:0, misdemeanct:7, theftct:0, violentct:0, totalct:7)</v>
      </c>
      <c r="U597" t="str">
        <f t="shared" si="60"/>
        <v>{location: new google.maps.LatLng(37.718, -122.432), weight: 0},</v>
      </c>
      <c r="V597" t="str">
        <f t="shared" si="55"/>
        <v>{location: new google.maps.LatLng(37.718, -122.432), weight: 2},</v>
      </c>
      <c r="W597" t="str">
        <f t="shared" si="56"/>
        <v>{location: new google.maps.LatLng(37.718, -122.432), weight: 0},</v>
      </c>
      <c r="X597" t="str">
        <f t="shared" si="57"/>
        <v>{location: new google.maps.LatLng(37.718, -122.432), weight: 0},</v>
      </c>
      <c r="Y597" t="str">
        <f t="shared" si="58"/>
        <v>{location: new google.maps.LatLng(37.718, -122.432), weight: 1},</v>
      </c>
    </row>
    <row r="598" spans="1:25" x14ac:dyDescent="0.2">
      <c r="A598">
        <v>37.718000000000004</v>
      </c>
      <c r="B598">
        <v>-122.431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f>VLOOKUP(H598,AE$2:$AJ$12,6,TRUE)</f>
        <v>0</v>
      </c>
      <c r="N598">
        <f>VLOOKUP(I598,AF$2:$AJ$12,5,TRUE)</f>
        <v>0</v>
      </c>
      <c r="O598">
        <f>VLOOKUP(J598,AG$2:$AJ$12,4,TRUE)</f>
        <v>0</v>
      </c>
      <c r="P598">
        <f>VLOOKUP(K598,AH$2:$AJ$12,3,TRUE)</f>
        <v>7</v>
      </c>
      <c r="Q598">
        <f>VLOOKUP(L598,AI$2:$AJ$12,2,TRUE)</f>
        <v>0</v>
      </c>
      <c r="T598" t="str">
        <f t="shared" si="59"/>
        <v>Crimepoint.create(latitude:37.718, longitude:-122.431, drugdrink:0, misdemean:0, theft:0, violent:7, total:0, drugdrinkct:0, misdemeanct:0, theftct:0, violentct:1, totalct:1)</v>
      </c>
      <c r="U598" t="str">
        <f t="shared" si="60"/>
        <v>{location: new google.maps.LatLng(37.718, -122.431), weight: 0},</v>
      </c>
      <c r="V598" t="str">
        <f t="shared" si="55"/>
        <v>{location: new google.maps.LatLng(37.718, -122.431), weight: 0},</v>
      </c>
      <c r="W598" t="str">
        <f t="shared" si="56"/>
        <v>{location: new google.maps.LatLng(37.718, -122.431), weight: 0},</v>
      </c>
      <c r="X598" t="str">
        <f t="shared" si="57"/>
        <v>{location: new google.maps.LatLng(37.718, -122.431), weight: 1},</v>
      </c>
      <c r="Y598" t="str">
        <f t="shared" si="58"/>
        <v>{location: new google.maps.LatLng(37.718, -122.431), weight: 0},</v>
      </c>
    </row>
    <row r="599" spans="1:25" x14ac:dyDescent="0.2">
      <c r="A599">
        <v>37.718000000000004</v>
      </c>
      <c r="B599">
        <v>-122.43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2</v>
      </c>
      <c r="M599">
        <f>VLOOKUP(H599,AE$2:$AJ$12,6,TRUE)</f>
        <v>0</v>
      </c>
      <c r="N599">
        <f>VLOOKUP(I599,AF$2:$AJ$12,5,TRUE)</f>
        <v>2</v>
      </c>
      <c r="O599">
        <f>VLOOKUP(J599,AG$2:$AJ$12,4,TRUE)</f>
        <v>3</v>
      </c>
      <c r="P599">
        <f>VLOOKUP(K599,AH$2:$AJ$12,3,TRUE)</f>
        <v>0</v>
      </c>
      <c r="Q599">
        <f>VLOOKUP(L599,AI$2:$AJ$12,2,TRUE)</f>
        <v>1</v>
      </c>
      <c r="T599" t="str">
        <f t="shared" si="59"/>
        <v>Crimepoint.create(latitude:37.718, longitude:-122.43, drugdrink:0, misdemean:2, theft:3, violent:0, total:1, drugdrinkct:0, misdemeanct:1, theftct:1, violentct:0, totalct:2)</v>
      </c>
      <c r="U599" t="str">
        <f t="shared" si="60"/>
        <v>{location: new google.maps.LatLng(37.718, -122.43), weight: 0},</v>
      </c>
      <c r="V599" t="str">
        <f t="shared" si="55"/>
        <v>{location: new google.maps.LatLng(37.718, -122.43), weight: 0},</v>
      </c>
      <c r="W599" t="str">
        <f t="shared" si="56"/>
        <v>{location: new google.maps.LatLng(37.718, -122.43), weight: 0},</v>
      </c>
      <c r="X599" t="str">
        <f t="shared" si="57"/>
        <v>{location: new google.maps.LatLng(37.718, -122.43), weight: 0},</v>
      </c>
      <c r="Y599" t="str">
        <f t="shared" si="58"/>
        <v>{location: new google.maps.LatLng(37.718, -122.43), weight: 0},</v>
      </c>
    </row>
    <row r="600" spans="1:25" x14ac:dyDescent="0.2">
      <c r="A600">
        <v>37.718000000000004</v>
      </c>
      <c r="B600">
        <v>-122.429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2</v>
      </c>
      <c r="M600">
        <f>VLOOKUP(H600,AE$2:$AJ$12,6,TRUE)</f>
        <v>0</v>
      </c>
      <c r="N600">
        <f>VLOOKUP(I600,AF$2:$AJ$12,5,TRUE)</f>
        <v>2</v>
      </c>
      <c r="O600">
        <f>VLOOKUP(J600,AG$2:$AJ$12,4,TRUE)</f>
        <v>3</v>
      </c>
      <c r="P600">
        <f>VLOOKUP(K600,AH$2:$AJ$12,3,TRUE)</f>
        <v>0</v>
      </c>
      <c r="Q600">
        <f>VLOOKUP(L600,AI$2:$AJ$12,2,TRUE)</f>
        <v>1</v>
      </c>
      <c r="T600" t="str">
        <f t="shared" si="59"/>
        <v>Crimepoint.create(latitude:37.718, longitude:-122.429, drugdrink:0, misdemean:2, theft:3, violent:0, total:1, drugdrinkct:0, misdemeanct:1, theftct:1, violentct:0, totalct:2)</v>
      </c>
      <c r="U600" t="str">
        <f t="shared" si="60"/>
        <v>{location: new google.maps.LatLng(37.718, -122.429), weight: 0},</v>
      </c>
      <c r="V600" t="str">
        <f t="shared" si="55"/>
        <v>{location: new google.maps.LatLng(37.718, -122.429), weight: 0},</v>
      </c>
      <c r="W600" t="str">
        <f t="shared" si="56"/>
        <v>{location: new google.maps.LatLng(37.718, -122.429), weight: 0},</v>
      </c>
      <c r="X600" t="str">
        <f t="shared" si="57"/>
        <v>{location: new google.maps.LatLng(37.718, -122.429), weight: 0},</v>
      </c>
      <c r="Y600" t="str">
        <f t="shared" si="58"/>
        <v>{location: new google.maps.LatLng(37.718, -122.429), weight: 0},</v>
      </c>
    </row>
    <row r="601" spans="1:25" x14ac:dyDescent="0.2">
      <c r="A601">
        <v>37.718000000000004</v>
      </c>
      <c r="B601">
        <v>-122.428</v>
      </c>
      <c r="C601">
        <v>0</v>
      </c>
      <c r="D601">
        <v>0</v>
      </c>
      <c r="E601">
        <v>0</v>
      </c>
      <c r="F601">
        <v>3</v>
      </c>
      <c r="G601">
        <v>0</v>
      </c>
      <c r="H601">
        <v>0</v>
      </c>
      <c r="I601">
        <v>1</v>
      </c>
      <c r="J601">
        <v>0</v>
      </c>
      <c r="K601">
        <v>4</v>
      </c>
      <c r="L601">
        <v>5</v>
      </c>
      <c r="M601">
        <f>VLOOKUP(H601,AE$2:$AJ$12,6,TRUE)</f>
        <v>0</v>
      </c>
      <c r="N601">
        <f>VLOOKUP(I601,AF$2:$AJ$12,5,TRUE)</f>
        <v>2</v>
      </c>
      <c r="O601">
        <f>VLOOKUP(J601,AG$2:$AJ$12,4,TRUE)</f>
        <v>0</v>
      </c>
      <c r="P601">
        <f>VLOOKUP(K601,AH$2:$AJ$12,3,TRUE)</f>
        <v>8</v>
      </c>
      <c r="Q601">
        <f>VLOOKUP(L601,AI$2:$AJ$12,2,TRUE)</f>
        <v>4</v>
      </c>
      <c r="T601" t="str">
        <f t="shared" si="59"/>
        <v>Crimepoint.create(latitude:37.718, longitude:-122.428, drugdrink:0, misdemean:2, theft:0, violent:8, total:4, drugdrinkct:0, misdemeanct:1, theftct:0, violentct:4, totalct:5)</v>
      </c>
      <c r="U601" t="str">
        <f t="shared" si="60"/>
        <v>{location: new google.maps.LatLng(37.718, -122.428), weight: 0},</v>
      </c>
      <c r="V601" t="str">
        <f t="shared" si="55"/>
        <v>{location: new google.maps.LatLng(37.718, -122.428), weight: 0},</v>
      </c>
      <c r="W601" t="str">
        <f t="shared" si="56"/>
        <v>{location: new google.maps.LatLng(37.718, -122.428), weight: 0},</v>
      </c>
      <c r="X601" t="str">
        <f t="shared" si="57"/>
        <v>{location: new google.maps.LatLng(37.718, -122.428), weight: 3},</v>
      </c>
      <c r="Y601" t="str">
        <f t="shared" si="58"/>
        <v>{location: new google.maps.LatLng(37.718, -122.428), weight: 0},</v>
      </c>
    </row>
    <row r="602" spans="1:25" x14ac:dyDescent="0.2">
      <c r="A602">
        <v>37.718000000000004</v>
      </c>
      <c r="B602">
        <v>-122.42700000000001</v>
      </c>
      <c r="C602">
        <v>1</v>
      </c>
      <c r="D602">
        <v>4</v>
      </c>
      <c r="E602">
        <v>0</v>
      </c>
      <c r="F602">
        <v>7</v>
      </c>
      <c r="G602">
        <v>2</v>
      </c>
      <c r="H602">
        <v>1</v>
      </c>
      <c r="I602">
        <v>18</v>
      </c>
      <c r="J602">
        <v>2</v>
      </c>
      <c r="K602">
        <v>9</v>
      </c>
      <c r="L602">
        <v>30</v>
      </c>
      <c r="M602">
        <f>VLOOKUP(H602,AE$2:$AJ$12,6,TRUE)</f>
        <v>8</v>
      </c>
      <c r="N602">
        <f>VLOOKUP(I602,AF$2:$AJ$12,5,TRUE)</f>
        <v>8</v>
      </c>
      <c r="O602">
        <f>VLOOKUP(J602,AG$2:$AJ$12,4,TRUE)</f>
        <v>4</v>
      </c>
      <c r="P602">
        <f>VLOOKUP(K602,AH$2:$AJ$12,3,TRUE)</f>
        <v>9</v>
      </c>
      <c r="Q602">
        <f>VLOOKUP(L602,AI$2:$AJ$12,2,TRUE)</f>
        <v>8</v>
      </c>
      <c r="T602" t="str">
        <f t="shared" si="59"/>
        <v>Crimepoint.create(latitude:37.718, longitude:-122.427, drugdrink:8, misdemean:8, theft:4, violent:9, total:8, drugdrinkct:1, misdemeanct:18, theftct:2, violentct:9, totalct:30)</v>
      </c>
      <c r="U602" t="str">
        <f t="shared" si="60"/>
        <v>{location: new google.maps.LatLng(37.718, -122.427), weight: 1},</v>
      </c>
      <c r="V602" t="str">
        <f t="shared" si="55"/>
        <v>{location: new google.maps.LatLng(37.718, -122.427), weight: 4},</v>
      </c>
      <c r="W602" t="str">
        <f t="shared" si="56"/>
        <v>{location: new google.maps.LatLng(37.718, -122.427), weight: 0},</v>
      </c>
      <c r="X602" t="str">
        <f t="shared" si="57"/>
        <v>{location: new google.maps.LatLng(37.718, -122.427), weight: 7},</v>
      </c>
      <c r="Y602" t="str">
        <f t="shared" si="58"/>
        <v>{location: new google.maps.LatLng(37.718, -122.427), weight: 2},</v>
      </c>
    </row>
    <row r="603" spans="1:25" x14ac:dyDescent="0.2">
      <c r="A603">
        <v>37.718000000000004</v>
      </c>
      <c r="B603">
        <v>-122.426</v>
      </c>
      <c r="C603">
        <v>1</v>
      </c>
      <c r="D603">
        <v>1</v>
      </c>
      <c r="E603">
        <v>0</v>
      </c>
      <c r="F603">
        <v>1</v>
      </c>
      <c r="G603">
        <v>1</v>
      </c>
      <c r="H603">
        <v>2</v>
      </c>
      <c r="I603">
        <v>4</v>
      </c>
      <c r="J603">
        <v>1</v>
      </c>
      <c r="K603">
        <v>1</v>
      </c>
      <c r="L603">
        <v>8</v>
      </c>
      <c r="M603">
        <f>VLOOKUP(H603,AE$2:$AJ$12,6,TRUE)</f>
        <v>9</v>
      </c>
      <c r="N603">
        <f>VLOOKUP(I603,AF$2:$AJ$12,5,TRUE)</f>
        <v>6</v>
      </c>
      <c r="O603">
        <f>VLOOKUP(J603,AG$2:$AJ$12,4,TRUE)</f>
        <v>3</v>
      </c>
      <c r="P603">
        <f>VLOOKUP(K603,AH$2:$AJ$12,3,TRUE)</f>
        <v>7</v>
      </c>
      <c r="Q603">
        <f>VLOOKUP(L603,AI$2:$AJ$12,2,TRUE)</f>
        <v>5</v>
      </c>
      <c r="T603" t="str">
        <f t="shared" si="59"/>
        <v>Crimepoint.create(latitude:37.718, longitude:-122.426, drugdrink:9, misdemean:6, theft:3, violent:7, total:5, drugdrinkct:2, misdemeanct:4, theftct:1, violentct:1, totalct:8)</v>
      </c>
      <c r="U603" t="str">
        <f t="shared" si="60"/>
        <v>{location: new google.maps.LatLng(37.718, -122.426), weight: 1},</v>
      </c>
      <c r="V603" t="str">
        <f t="shared" si="55"/>
        <v>{location: new google.maps.LatLng(37.718, -122.426), weight: 1},</v>
      </c>
      <c r="W603" t="str">
        <f t="shared" si="56"/>
        <v>{location: new google.maps.LatLng(37.718, -122.426), weight: 0},</v>
      </c>
      <c r="X603" t="str">
        <f t="shared" si="57"/>
        <v>{location: new google.maps.LatLng(37.718, -122.426), weight: 1},</v>
      </c>
      <c r="Y603" t="str">
        <f t="shared" si="58"/>
        <v>{location: new google.maps.LatLng(37.718, -122.426), weight: 1},</v>
      </c>
    </row>
    <row r="604" spans="1:25" x14ac:dyDescent="0.2">
      <c r="A604">
        <v>37.718000000000004</v>
      </c>
      <c r="B604">
        <v>-122.425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2</v>
      </c>
      <c r="M604">
        <f>VLOOKUP(H604,AE$2:$AJ$12,6,TRUE)</f>
        <v>0</v>
      </c>
      <c r="N604">
        <f>VLOOKUP(I604,AF$2:$AJ$12,5,TRUE)</f>
        <v>2</v>
      </c>
      <c r="O604">
        <f>VLOOKUP(J604,AG$2:$AJ$12,4,TRUE)</f>
        <v>0</v>
      </c>
      <c r="P604">
        <f>VLOOKUP(K604,AH$2:$AJ$12,3,TRUE)</f>
        <v>7</v>
      </c>
      <c r="Q604">
        <f>VLOOKUP(L604,AI$2:$AJ$12,2,TRUE)</f>
        <v>1</v>
      </c>
      <c r="T604" t="str">
        <f t="shared" si="59"/>
        <v>Crimepoint.create(latitude:37.718, longitude:-122.425, drugdrink:0, misdemean:2, theft:0, violent:7, total:1, drugdrinkct:0, misdemeanct:1, theftct:0, violentct:1, totalct:2)</v>
      </c>
      <c r="U604" t="str">
        <f t="shared" si="60"/>
        <v>{location: new google.maps.LatLng(37.718, -122.425), weight: 0},</v>
      </c>
      <c r="V604" t="str">
        <f t="shared" si="55"/>
        <v>{location: new google.maps.LatLng(37.718, -122.425), weight: 0},</v>
      </c>
      <c r="W604" t="str">
        <f t="shared" si="56"/>
        <v>{location: new google.maps.LatLng(37.718, -122.425), weight: 0},</v>
      </c>
      <c r="X604" t="str">
        <f t="shared" si="57"/>
        <v>{location: new google.maps.LatLng(37.718, -122.425), weight: 1},</v>
      </c>
      <c r="Y604" t="str">
        <f t="shared" si="58"/>
        <v>{location: new google.maps.LatLng(37.718, -122.425), weight: 0},</v>
      </c>
    </row>
    <row r="605" spans="1:25" x14ac:dyDescent="0.2">
      <c r="A605">
        <v>37.718000000000004</v>
      </c>
      <c r="B605">
        <v>-122.422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1</v>
      </c>
      <c r="K605">
        <v>0</v>
      </c>
      <c r="L605">
        <v>3</v>
      </c>
      <c r="M605">
        <f>VLOOKUP(H605,AE$2:$AJ$12,6,TRUE)</f>
        <v>0</v>
      </c>
      <c r="N605">
        <f>VLOOKUP(I605,AF$2:$AJ$12,5,TRUE)</f>
        <v>4</v>
      </c>
      <c r="O605">
        <f>VLOOKUP(J605,AG$2:$AJ$12,4,TRUE)</f>
        <v>3</v>
      </c>
      <c r="P605">
        <f>VLOOKUP(K605,AH$2:$AJ$12,3,TRUE)</f>
        <v>0</v>
      </c>
      <c r="Q605">
        <f>VLOOKUP(L605,AI$2:$AJ$12,2,TRUE)</f>
        <v>2</v>
      </c>
      <c r="T605" t="str">
        <f t="shared" si="59"/>
        <v>Crimepoint.create(latitude:37.718, longitude:-122.422, drugdrink:0, misdemean:4, theft:3, violent:0, total:2, drugdrinkct:0, misdemeanct:2, theftct:1, violentct:0, totalct:3)</v>
      </c>
      <c r="U605" t="str">
        <f t="shared" si="60"/>
        <v>{location: new google.maps.LatLng(37.718, -122.422), weight: 0},</v>
      </c>
      <c r="V605" t="str">
        <f t="shared" si="55"/>
        <v>{location: new google.maps.LatLng(37.718, -122.422), weight: 0},</v>
      </c>
      <c r="W605" t="str">
        <f t="shared" si="56"/>
        <v>{location: new google.maps.LatLng(37.718, -122.422), weight: 0},</v>
      </c>
      <c r="X605" t="str">
        <f t="shared" si="57"/>
        <v>{location: new google.maps.LatLng(37.718, -122.422), weight: 0},</v>
      </c>
      <c r="Y605" t="str">
        <f t="shared" si="58"/>
        <v>{location: new google.maps.LatLng(37.718, -122.422), weight: 0},</v>
      </c>
    </row>
    <row r="606" spans="1:25" x14ac:dyDescent="0.2">
      <c r="A606">
        <v>37.718000000000004</v>
      </c>
      <c r="B606">
        <v>-122.408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2</v>
      </c>
      <c r="M606">
        <f>VLOOKUP(H606,AE$2:$AJ$12,6,TRUE)</f>
        <v>0</v>
      </c>
      <c r="N606">
        <f>VLOOKUP(I606,AF$2:$AJ$12,5,TRUE)</f>
        <v>2</v>
      </c>
      <c r="O606">
        <f>VLOOKUP(J606,AG$2:$AJ$12,4,TRUE)</f>
        <v>3</v>
      </c>
      <c r="P606">
        <f>VLOOKUP(K606,AH$2:$AJ$12,3,TRUE)</f>
        <v>0</v>
      </c>
      <c r="Q606">
        <f>VLOOKUP(L606,AI$2:$AJ$12,2,TRUE)</f>
        <v>1</v>
      </c>
      <c r="T606" t="str">
        <f t="shared" si="59"/>
        <v>Crimepoint.create(latitude:37.718, longitude:-122.408, drugdrink:0, misdemean:2, theft:3, violent:0, total:1, drugdrinkct:0, misdemeanct:1, theftct:1, violentct:0, totalct:2)</v>
      </c>
      <c r="U606" t="str">
        <f t="shared" si="60"/>
        <v>{location: new google.maps.LatLng(37.718, -122.408), weight: 0},</v>
      </c>
      <c r="V606" t="str">
        <f t="shared" si="55"/>
        <v>{location: new google.maps.LatLng(37.718, -122.408), weight: 0},</v>
      </c>
      <c r="W606" t="str">
        <f t="shared" si="56"/>
        <v>{location: new google.maps.LatLng(37.718, -122.408), weight: 0},</v>
      </c>
      <c r="X606" t="str">
        <f t="shared" si="57"/>
        <v>{location: new google.maps.LatLng(37.718, -122.408), weight: 0},</v>
      </c>
      <c r="Y606" t="str">
        <f t="shared" si="58"/>
        <v>{location: new google.maps.LatLng(37.718, -122.408), weight: 0},</v>
      </c>
    </row>
    <row r="607" spans="1:25" x14ac:dyDescent="0.2">
      <c r="A607">
        <v>37.718000000000004</v>
      </c>
      <c r="B607">
        <v>-122.407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f>VLOOKUP(H607,AE$2:$AJ$12,6,TRUE)</f>
        <v>0</v>
      </c>
      <c r="N607">
        <f>VLOOKUP(I607,AF$2:$AJ$12,5,TRUE)</f>
        <v>2</v>
      </c>
      <c r="O607">
        <f>VLOOKUP(J607,AG$2:$AJ$12,4,TRUE)</f>
        <v>0</v>
      </c>
      <c r="P607">
        <f>VLOOKUP(K607,AH$2:$AJ$12,3,TRUE)</f>
        <v>0</v>
      </c>
      <c r="Q607">
        <f>VLOOKUP(L607,AI$2:$AJ$12,2,TRUE)</f>
        <v>0</v>
      </c>
      <c r="T607" t="str">
        <f t="shared" si="59"/>
        <v>Crimepoint.create(latitude:37.718, longitude:-122.407, drugdrink:0, misdemean:2, theft:0, violent:0, total:0, drugdrinkct:0, misdemeanct:1, theftct:0, violentct:0, totalct:1)</v>
      </c>
      <c r="U607" t="str">
        <f t="shared" si="60"/>
        <v>{location: new google.maps.LatLng(37.718, -122.407), weight: 0},</v>
      </c>
      <c r="V607" t="str">
        <f t="shared" si="55"/>
        <v>{location: new google.maps.LatLng(37.718, -122.407), weight: 0},</v>
      </c>
      <c r="W607" t="str">
        <f t="shared" si="56"/>
        <v>{location: new google.maps.LatLng(37.718, -122.407), weight: 0},</v>
      </c>
      <c r="X607" t="str">
        <f t="shared" si="57"/>
        <v>{location: new google.maps.LatLng(37.718, -122.407), weight: 0},</v>
      </c>
      <c r="Y607" t="str">
        <f t="shared" si="58"/>
        <v>{location: new google.maps.LatLng(37.718, -122.407), weight: 0},</v>
      </c>
    </row>
    <row r="608" spans="1:25" x14ac:dyDescent="0.2">
      <c r="A608">
        <v>37.718000000000004</v>
      </c>
      <c r="B608">
        <v>-122.40600000000001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0</v>
      </c>
      <c r="L608">
        <v>4</v>
      </c>
      <c r="M608">
        <f>VLOOKUP(H608,AE$2:$AJ$12,6,TRUE)</f>
        <v>0</v>
      </c>
      <c r="N608">
        <f>VLOOKUP(I608,AF$2:$AJ$12,5,TRUE)</f>
        <v>6</v>
      </c>
      <c r="O608">
        <f>VLOOKUP(J608,AG$2:$AJ$12,4,TRUE)</f>
        <v>0</v>
      </c>
      <c r="P608">
        <f>VLOOKUP(K608,AH$2:$AJ$12,3,TRUE)</f>
        <v>0</v>
      </c>
      <c r="Q608">
        <f>VLOOKUP(L608,AI$2:$AJ$12,2,TRUE)</f>
        <v>3</v>
      </c>
      <c r="T608" t="str">
        <f t="shared" si="59"/>
        <v>Crimepoint.create(latitude:37.718, longitude:-122.406, drugdrink:0, misdemean:6, theft:0, violent:0, total:3, drugdrinkct:0, misdemeanct:4, theftct:0, violentct:0, totalct:4)</v>
      </c>
      <c r="U608" t="str">
        <f t="shared" si="60"/>
        <v>{location: new google.maps.LatLng(37.718, -122.406), weight: 0},</v>
      </c>
      <c r="V608" t="str">
        <f t="shared" si="55"/>
        <v>{location: new google.maps.LatLng(37.718, -122.406), weight: 1},</v>
      </c>
      <c r="W608" t="str">
        <f t="shared" si="56"/>
        <v>{location: new google.maps.LatLng(37.718, -122.406), weight: 0},</v>
      </c>
      <c r="X608" t="str">
        <f t="shared" si="57"/>
        <v>{location: new google.maps.LatLng(37.718, -122.406), weight: 0},</v>
      </c>
      <c r="Y608" t="str">
        <f t="shared" si="58"/>
        <v>{location: new google.maps.LatLng(37.718, -122.406), weight: 0},</v>
      </c>
    </row>
    <row r="609" spans="1:25" x14ac:dyDescent="0.2">
      <c r="A609">
        <v>37.718000000000004</v>
      </c>
      <c r="B609">
        <v>-122.405</v>
      </c>
      <c r="C609">
        <v>0</v>
      </c>
      <c r="D609">
        <v>1</v>
      </c>
      <c r="E609">
        <v>0</v>
      </c>
      <c r="F609">
        <v>2</v>
      </c>
      <c r="G609">
        <v>1</v>
      </c>
      <c r="H609">
        <v>0</v>
      </c>
      <c r="I609">
        <v>4</v>
      </c>
      <c r="J609">
        <v>3</v>
      </c>
      <c r="K609">
        <v>3</v>
      </c>
      <c r="L609">
        <v>10</v>
      </c>
      <c r="M609">
        <f>VLOOKUP(H609,AE$2:$AJ$12,6,TRUE)</f>
        <v>0</v>
      </c>
      <c r="N609">
        <f>VLOOKUP(I609,AF$2:$AJ$12,5,TRUE)</f>
        <v>6</v>
      </c>
      <c r="O609">
        <f>VLOOKUP(J609,AG$2:$AJ$12,4,TRUE)</f>
        <v>5</v>
      </c>
      <c r="P609">
        <f>VLOOKUP(K609,AH$2:$AJ$12,3,TRUE)</f>
        <v>8</v>
      </c>
      <c r="Q609">
        <f>VLOOKUP(L609,AI$2:$AJ$12,2,TRUE)</f>
        <v>6</v>
      </c>
      <c r="T609" t="str">
        <f t="shared" si="59"/>
        <v>Crimepoint.create(latitude:37.718, longitude:-122.405, drugdrink:0, misdemean:6, theft:5, violent:8, total:6, drugdrinkct:0, misdemeanct:4, theftct:3, violentct:3, totalct:10)</v>
      </c>
      <c r="U609" t="str">
        <f t="shared" si="60"/>
        <v>{location: new google.maps.LatLng(37.718, -122.405), weight: 0},</v>
      </c>
      <c r="V609" t="str">
        <f t="shared" si="55"/>
        <v>{location: new google.maps.LatLng(37.718, -122.405), weight: 1},</v>
      </c>
      <c r="W609" t="str">
        <f t="shared" si="56"/>
        <v>{location: new google.maps.LatLng(37.718, -122.405), weight: 0},</v>
      </c>
      <c r="X609" t="str">
        <f t="shared" si="57"/>
        <v>{location: new google.maps.LatLng(37.718, -122.405), weight: 2},</v>
      </c>
      <c r="Y609" t="str">
        <f t="shared" si="58"/>
        <v>{location: new google.maps.LatLng(37.718, -122.405), weight: 1},</v>
      </c>
    </row>
    <row r="610" spans="1:25" x14ac:dyDescent="0.2">
      <c r="A610">
        <v>37.718000000000004</v>
      </c>
      <c r="B610">
        <v>-122.404</v>
      </c>
      <c r="C610">
        <v>0</v>
      </c>
      <c r="D610">
        <v>1</v>
      </c>
      <c r="E610">
        <v>0</v>
      </c>
      <c r="F610">
        <v>3</v>
      </c>
      <c r="G610">
        <v>1</v>
      </c>
      <c r="H610">
        <v>0</v>
      </c>
      <c r="I610">
        <v>6</v>
      </c>
      <c r="J610">
        <v>1</v>
      </c>
      <c r="K610">
        <v>4</v>
      </c>
      <c r="L610">
        <v>11</v>
      </c>
      <c r="M610">
        <f>VLOOKUP(H610,AE$2:$AJ$12,6,TRUE)</f>
        <v>0</v>
      </c>
      <c r="N610">
        <f>VLOOKUP(I610,AF$2:$AJ$12,5,TRUE)</f>
        <v>7</v>
      </c>
      <c r="O610">
        <f>VLOOKUP(J610,AG$2:$AJ$12,4,TRUE)</f>
        <v>3</v>
      </c>
      <c r="P610">
        <f>VLOOKUP(K610,AH$2:$AJ$12,3,TRUE)</f>
        <v>8</v>
      </c>
      <c r="Q610">
        <f>VLOOKUP(L610,AI$2:$AJ$12,2,TRUE)</f>
        <v>6</v>
      </c>
      <c r="T610" t="str">
        <f t="shared" si="59"/>
        <v>Crimepoint.create(latitude:37.718, longitude:-122.404, drugdrink:0, misdemean:7, theft:3, violent:8, total:6, drugdrinkct:0, misdemeanct:6, theftct:1, violentct:4, totalct:11)</v>
      </c>
      <c r="U610" t="str">
        <f t="shared" si="60"/>
        <v>{location: new google.maps.LatLng(37.718, -122.404), weight: 0},</v>
      </c>
      <c r="V610" t="str">
        <f t="shared" si="55"/>
        <v>{location: new google.maps.LatLng(37.718, -122.404), weight: 1},</v>
      </c>
      <c r="W610" t="str">
        <f t="shared" si="56"/>
        <v>{location: new google.maps.LatLng(37.718, -122.404), weight: 0},</v>
      </c>
      <c r="X610" t="str">
        <f t="shared" si="57"/>
        <v>{location: new google.maps.LatLng(37.718, -122.404), weight: 3},</v>
      </c>
      <c r="Y610" t="str">
        <f t="shared" si="58"/>
        <v>{location: new google.maps.LatLng(37.718, -122.404), weight: 1},</v>
      </c>
    </row>
    <row r="611" spans="1:25" x14ac:dyDescent="0.2">
      <c r="A611">
        <v>37.718000000000004</v>
      </c>
      <c r="B611">
        <v>-122.40300000000001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4</v>
      </c>
      <c r="M611">
        <f>VLOOKUP(H611,AE$2:$AJ$12,6,TRUE)</f>
        <v>0</v>
      </c>
      <c r="N611">
        <f>VLOOKUP(I611,AF$2:$AJ$12,5,TRUE)</f>
        <v>4</v>
      </c>
      <c r="O611">
        <f>VLOOKUP(J611,AG$2:$AJ$12,4,TRUE)</f>
        <v>4</v>
      </c>
      <c r="P611">
        <f>VLOOKUP(K611,AH$2:$AJ$12,3,TRUE)</f>
        <v>0</v>
      </c>
      <c r="Q611">
        <f>VLOOKUP(L611,AI$2:$AJ$12,2,TRUE)</f>
        <v>3</v>
      </c>
      <c r="T611" t="str">
        <f t="shared" si="59"/>
        <v>Crimepoint.create(latitude:37.718, longitude:-122.403, drugdrink:0, misdemean:4, theft:4, violent:0, total:3, drugdrinkct:0, misdemeanct:2, theftct:2, violentct:0, totalct:4)</v>
      </c>
      <c r="U611" t="str">
        <f t="shared" si="60"/>
        <v>{location: new google.maps.LatLng(37.718, -122.403), weight: 0},</v>
      </c>
      <c r="V611" t="str">
        <f t="shared" si="55"/>
        <v>{location: new google.maps.LatLng(37.718, -122.403), weight: 0},</v>
      </c>
      <c r="W611" t="str">
        <f t="shared" si="56"/>
        <v>{location: new google.maps.LatLng(37.718, -122.403), weight: 0},</v>
      </c>
      <c r="X611" t="str">
        <f t="shared" si="57"/>
        <v>{location: new google.maps.LatLng(37.718, -122.403), weight: 0},</v>
      </c>
      <c r="Y611" t="str">
        <f t="shared" si="58"/>
        <v>{location: new google.maps.LatLng(37.718, -122.403), weight: 0},</v>
      </c>
    </row>
    <row r="612" spans="1:25" x14ac:dyDescent="0.2">
      <c r="A612">
        <v>37.718000000000004</v>
      </c>
      <c r="B612">
        <v>-122.402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</v>
      </c>
      <c r="J612">
        <v>0</v>
      </c>
      <c r="K612">
        <v>0</v>
      </c>
      <c r="L612">
        <v>2</v>
      </c>
      <c r="M612">
        <f>VLOOKUP(H612,AE$2:$AJ$12,6,TRUE)</f>
        <v>0</v>
      </c>
      <c r="N612">
        <f>VLOOKUP(I612,AF$2:$AJ$12,5,TRUE)</f>
        <v>4</v>
      </c>
      <c r="O612">
        <f>VLOOKUP(J612,AG$2:$AJ$12,4,TRUE)</f>
        <v>0</v>
      </c>
      <c r="P612">
        <f>VLOOKUP(K612,AH$2:$AJ$12,3,TRUE)</f>
        <v>0</v>
      </c>
      <c r="Q612">
        <f>VLOOKUP(L612,AI$2:$AJ$12,2,TRUE)</f>
        <v>1</v>
      </c>
      <c r="T612" t="str">
        <f t="shared" si="59"/>
        <v>Crimepoint.create(latitude:37.718, longitude:-122.402, drugdrink:0, misdemean:4, theft:0, violent:0, total:1, drugdrinkct:0, misdemeanct:2, theftct:0, violentct:0, totalct:2)</v>
      </c>
      <c r="U612" t="str">
        <f t="shared" si="60"/>
        <v>{location: new google.maps.LatLng(37.718, -122.402), weight: 0},</v>
      </c>
      <c r="V612" t="str">
        <f t="shared" si="55"/>
        <v>{location: new google.maps.LatLng(37.718, -122.402), weight: 0},</v>
      </c>
      <c r="W612" t="str">
        <f t="shared" si="56"/>
        <v>{location: new google.maps.LatLng(37.718, -122.402), weight: 0},</v>
      </c>
      <c r="X612" t="str">
        <f t="shared" si="57"/>
        <v>{location: new google.maps.LatLng(37.718, -122.402), weight: 0},</v>
      </c>
      <c r="Y612" t="str">
        <f t="shared" si="58"/>
        <v>{location: new google.maps.LatLng(37.718, -122.402), weight: 0},</v>
      </c>
    </row>
    <row r="613" spans="1:25" x14ac:dyDescent="0.2">
      <c r="A613">
        <v>37.718000000000004</v>
      </c>
      <c r="B613">
        <v>-122.401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2</v>
      </c>
      <c r="M613">
        <f>VLOOKUP(H613,AE$2:$AJ$12,6,TRUE)</f>
        <v>0</v>
      </c>
      <c r="N613">
        <f>VLOOKUP(I613,AF$2:$AJ$12,5,TRUE)</f>
        <v>0</v>
      </c>
      <c r="O613">
        <f>VLOOKUP(J613,AG$2:$AJ$12,4,TRUE)</f>
        <v>4</v>
      </c>
      <c r="P613">
        <f>VLOOKUP(K613,AH$2:$AJ$12,3,TRUE)</f>
        <v>0</v>
      </c>
      <c r="Q613">
        <f>VLOOKUP(L613,AI$2:$AJ$12,2,TRUE)</f>
        <v>1</v>
      </c>
      <c r="T613" t="str">
        <f t="shared" si="59"/>
        <v>Crimepoint.create(latitude:37.718, longitude:-122.401, drugdrink:0, misdemean:0, theft:4, violent:0, total:1, drugdrinkct:0, misdemeanct:0, theftct:2, violentct:0, totalct:2)</v>
      </c>
      <c r="U613" t="str">
        <f t="shared" si="60"/>
        <v>{location: new google.maps.LatLng(37.718, -122.401), weight: 0},</v>
      </c>
      <c r="V613" t="str">
        <f t="shared" si="55"/>
        <v>{location: new google.maps.LatLng(37.718, -122.401), weight: 0},</v>
      </c>
      <c r="W613" t="str">
        <f t="shared" si="56"/>
        <v>{location: new google.maps.LatLng(37.718, -122.401), weight: 0},</v>
      </c>
      <c r="X613" t="str">
        <f t="shared" si="57"/>
        <v>{location: new google.maps.LatLng(37.718, -122.401), weight: 0},</v>
      </c>
      <c r="Y613" t="str">
        <f t="shared" si="58"/>
        <v>{location: new google.maps.LatLng(37.718, -122.401), weight: 0},</v>
      </c>
    </row>
    <row r="614" spans="1:25" x14ac:dyDescent="0.2">
      <c r="A614">
        <v>37.718000000000004</v>
      </c>
      <c r="B614">
        <v>-122.4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</v>
      </c>
      <c r="M614">
        <f>VLOOKUP(H614,AE$2:$AJ$12,6,TRUE)</f>
        <v>0</v>
      </c>
      <c r="N614">
        <f>VLOOKUP(I614,AF$2:$AJ$12,5,TRUE)</f>
        <v>2</v>
      </c>
      <c r="O614">
        <f>VLOOKUP(J614,AG$2:$AJ$12,4,TRUE)</f>
        <v>0</v>
      </c>
      <c r="P614">
        <f>VLOOKUP(K614,AH$2:$AJ$12,3,TRUE)</f>
        <v>0</v>
      </c>
      <c r="Q614">
        <f>VLOOKUP(L614,AI$2:$AJ$12,2,TRUE)</f>
        <v>0</v>
      </c>
      <c r="T614" t="str">
        <f t="shared" si="59"/>
        <v>Crimepoint.create(latitude:37.718, longitude:-122.4, drugdrink:0, misdemean:2, theft:0, violent:0, total:0, drugdrinkct:0, misdemeanct:1, theftct:0, violentct:0, totalct:1)</v>
      </c>
      <c r="U614" t="str">
        <f t="shared" si="60"/>
        <v>{location: new google.maps.LatLng(37.718, -122.4), weight: 0},</v>
      </c>
      <c r="V614" t="str">
        <f t="shared" si="55"/>
        <v>{location: new google.maps.LatLng(37.718, -122.4), weight: 0},</v>
      </c>
      <c r="W614" t="str">
        <f t="shared" si="56"/>
        <v>{location: new google.maps.LatLng(37.718, -122.4), weight: 0},</v>
      </c>
      <c r="X614" t="str">
        <f t="shared" si="57"/>
        <v>{location: new google.maps.LatLng(37.718, -122.4), weight: 0},</v>
      </c>
      <c r="Y614" t="str">
        <f t="shared" si="58"/>
        <v>{location: new google.maps.LatLng(37.718, -122.4), weight: 0},</v>
      </c>
    </row>
    <row r="615" spans="1:25" x14ac:dyDescent="0.2">
      <c r="A615">
        <v>37.718000000000004</v>
      </c>
      <c r="B615">
        <v>-122.399</v>
      </c>
      <c r="C615">
        <v>0</v>
      </c>
      <c r="D615">
        <v>2</v>
      </c>
      <c r="E615">
        <v>0</v>
      </c>
      <c r="F615">
        <v>1</v>
      </c>
      <c r="G615">
        <v>1</v>
      </c>
      <c r="H615">
        <v>0</v>
      </c>
      <c r="I615">
        <v>7</v>
      </c>
      <c r="J615">
        <v>0</v>
      </c>
      <c r="K615">
        <v>2</v>
      </c>
      <c r="L615">
        <v>9</v>
      </c>
      <c r="M615">
        <f>VLOOKUP(H615,AE$2:$AJ$12,6,TRUE)</f>
        <v>0</v>
      </c>
      <c r="N615">
        <f>VLOOKUP(I615,AF$2:$AJ$12,5,TRUE)</f>
        <v>7</v>
      </c>
      <c r="O615">
        <f>VLOOKUP(J615,AG$2:$AJ$12,4,TRUE)</f>
        <v>0</v>
      </c>
      <c r="P615">
        <f>VLOOKUP(K615,AH$2:$AJ$12,3,TRUE)</f>
        <v>7</v>
      </c>
      <c r="Q615">
        <f>VLOOKUP(L615,AI$2:$AJ$12,2,TRUE)</f>
        <v>5</v>
      </c>
      <c r="T615" t="str">
        <f t="shared" si="59"/>
        <v>Crimepoint.create(latitude:37.718, longitude:-122.399, drugdrink:0, misdemean:7, theft:0, violent:7, total:5, drugdrinkct:0, misdemeanct:7, theftct:0, violentct:2, totalct:9)</v>
      </c>
      <c r="U615" t="str">
        <f t="shared" si="60"/>
        <v>{location: new google.maps.LatLng(37.718, -122.399), weight: 0},</v>
      </c>
      <c r="V615" t="str">
        <f t="shared" si="55"/>
        <v>{location: new google.maps.LatLng(37.718, -122.399), weight: 2},</v>
      </c>
      <c r="W615" t="str">
        <f t="shared" si="56"/>
        <v>{location: new google.maps.LatLng(37.718, -122.399), weight: 0},</v>
      </c>
      <c r="X615" t="str">
        <f t="shared" si="57"/>
        <v>{location: new google.maps.LatLng(37.718, -122.399), weight: 1},</v>
      </c>
      <c r="Y615" t="str">
        <f t="shared" si="58"/>
        <v>{location: new google.maps.LatLng(37.718, -122.399), weight: 1},</v>
      </c>
    </row>
    <row r="616" spans="1:25" x14ac:dyDescent="0.2">
      <c r="A616">
        <v>37.718000000000004</v>
      </c>
      <c r="B616">
        <v>-122.398</v>
      </c>
      <c r="C616">
        <v>0</v>
      </c>
      <c r="D616">
        <v>2</v>
      </c>
      <c r="E616">
        <v>0</v>
      </c>
      <c r="F616">
        <v>6</v>
      </c>
      <c r="G616">
        <v>2</v>
      </c>
      <c r="H616">
        <v>0</v>
      </c>
      <c r="I616">
        <v>8</v>
      </c>
      <c r="J616">
        <v>3</v>
      </c>
      <c r="K616">
        <v>8</v>
      </c>
      <c r="L616">
        <v>19</v>
      </c>
      <c r="M616">
        <f>VLOOKUP(H616,AE$2:$AJ$12,6,TRUE)</f>
        <v>0</v>
      </c>
      <c r="N616">
        <f>VLOOKUP(I616,AF$2:$AJ$12,5,TRUE)</f>
        <v>7</v>
      </c>
      <c r="O616">
        <f>VLOOKUP(J616,AG$2:$AJ$12,4,TRUE)</f>
        <v>5</v>
      </c>
      <c r="P616">
        <f>VLOOKUP(K616,AH$2:$AJ$12,3,TRUE)</f>
        <v>9</v>
      </c>
      <c r="Q616">
        <f>VLOOKUP(L616,AI$2:$AJ$12,2,TRUE)</f>
        <v>7</v>
      </c>
      <c r="T616" t="str">
        <f t="shared" si="59"/>
        <v>Crimepoint.create(latitude:37.718, longitude:-122.398, drugdrink:0, misdemean:7, theft:5, violent:9, total:7, drugdrinkct:0, misdemeanct:8, theftct:3, violentct:8, totalct:19)</v>
      </c>
      <c r="U616" t="str">
        <f t="shared" si="60"/>
        <v>{location: new google.maps.LatLng(37.718, -122.398), weight: 0},</v>
      </c>
      <c r="V616" t="str">
        <f t="shared" si="55"/>
        <v>{location: new google.maps.LatLng(37.718, -122.398), weight: 2},</v>
      </c>
      <c r="W616" t="str">
        <f t="shared" si="56"/>
        <v>{location: new google.maps.LatLng(37.718, -122.398), weight: 0},</v>
      </c>
      <c r="X616" t="str">
        <f t="shared" si="57"/>
        <v>{location: new google.maps.LatLng(37.718, -122.398), weight: 6},</v>
      </c>
      <c r="Y616" t="str">
        <f t="shared" si="58"/>
        <v>{location: new google.maps.LatLng(37.718, -122.398), weight: 2},</v>
      </c>
    </row>
    <row r="617" spans="1:25" x14ac:dyDescent="0.2">
      <c r="A617">
        <v>37.718000000000004</v>
      </c>
      <c r="B617">
        <v>-122.39700000000001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0</v>
      </c>
      <c r="I617">
        <v>2</v>
      </c>
      <c r="J617">
        <v>4</v>
      </c>
      <c r="K617">
        <v>1</v>
      </c>
      <c r="L617">
        <v>7</v>
      </c>
      <c r="M617">
        <f>VLOOKUP(H617,AE$2:$AJ$12,6,TRUE)</f>
        <v>0</v>
      </c>
      <c r="N617">
        <f>VLOOKUP(I617,AF$2:$AJ$12,5,TRUE)</f>
        <v>4</v>
      </c>
      <c r="O617">
        <f>VLOOKUP(J617,AG$2:$AJ$12,4,TRUE)</f>
        <v>6</v>
      </c>
      <c r="P617">
        <f>VLOOKUP(K617,AH$2:$AJ$12,3,TRUE)</f>
        <v>7</v>
      </c>
      <c r="Q617">
        <f>VLOOKUP(L617,AI$2:$AJ$12,2,TRUE)</f>
        <v>5</v>
      </c>
      <c r="T617" t="str">
        <f t="shared" si="59"/>
        <v>Crimepoint.create(latitude:37.718, longitude:-122.397, drugdrink:0, misdemean:4, theft:6, violent:7, total:5, drugdrinkct:0, misdemeanct:2, theftct:4, violentct:1, totalct:7)</v>
      </c>
      <c r="U617" t="str">
        <f t="shared" si="60"/>
        <v>{location: new google.maps.LatLng(37.718, -122.397), weight: 0},</v>
      </c>
      <c r="V617" t="str">
        <f t="shared" si="55"/>
        <v>{location: new google.maps.LatLng(37.718, -122.397), weight: 0},</v>
      </c>
      <c r="W617" t="str">
        <f t="shared" si="56"/>
        <v>{location: new google.maps.LatLng(37.718, -122.397), weight: 1},</v>
      </c>
      <c r="X617" t="str">
        <f t="shared" si="57"/>
        <v>{location: new google.maps.LatLng(37.718, -122.397), weight: 1},</v>
      </c>
      <c r="Y617" t="str">
        <f t="shared" si="58"/>
        <v>{location: new google.maps.LatLng(37.718, -122.397), weight: 1},</v>
      </c>
    </row>
    <row r="618" spans="1:25" x14ac:dyDescent="0.2">
      <c r="A618">
        <v>37.718000000000004</v>
      </c>
      <c r="B618">
        <v>-122.396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2</v>
      </c>
      <c r="K618">
        <v>0</v>
      </c>
      <c r="L618">
        <v>3</v>
      </c>
      <c r="M618">
        <f>VLOOKUP(H618,AE$2:$AJ$12,6,TRUE)</f>
        <v>0</v>
      </c>
      <c r="N618">
        <f>VLOOKUP(I618,AF$2:$AJ$12,5,TRUE)</f>
        <v>2</v>
      </c>
      <c r="O618">
        <f>VLOOKUP(J618,AG$2:$AJ$12,4,TRUE)</f>
        <v>4</v>
      </c>
      <c r="P618">
        <f>VLOOKUP(K618,AH$2:$AJ$12,3,TRUE)</f>
        <v>0</v>
      </c>
      <c r="Q618">
        <f>VLOOKUP(L618,AI$2:$AJ$12,2,TRUE)</f>
        <v>2</v>
      </c>
      <c r="T618" t="str">
        <f t="shared" si="59"/>
        <v>Crimepoint.create(latitude:37.718, longitude:-122.396, drugdrink:0, misdemean:2, theft:4, violent:0, total:2, drugdrinkct:0, misdemeanct:1, theftct:2, violentct:0, totalct:3)</v>
      </c>
      <c r="U618" t="str">
        <f t="shared" si="60"/>
        <v>{location: new google.maps.LatLng(37.718, -122.396), weight: 0},</v>
      </c>
      <c r="V618" t="str">
        <f t="shared" si="55"/>
        <v>{location: new google.maps.LatLng(37.718, -122.396), weight: 0},</v>
      </c>
      <c r="W618" t="str">
        <f t="shared" si="56"/>
        <v>{location: new google.maps.LatLng(37.718, -122.396), weight: 0},</v>
      </c>
      <c r="X618" t="str">
        <f t="shared" si="57"/>
        <v>{location: new google.maps.LatLng(37.718, -122.396), weight: 0},</v>
      </c>
      <c r="Y618" t="str">
        <f t="shared" si="58"/>
        <v>{location: new google.maps.LatLng(37.718, -122.396), weight: 0},</v>
      </c>
    </row>
    <row r="619" spans="1:25" x14ac:dyDescent="0.2">
      <c r="A619">
        <v>37.718000000000004</v>
      </c>
      <c r="B619">
        <v>-122.39400000000001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2</v>
      </c>
      <c r="K619">
        <v>0</v>
      </c>
      <c r="L619">
        <v>5</v>
      </c>
      <c r="M619">
        <f>VLOOKUP(H619,AE$2:$AJ$12,6,TRUE)</f>
        <v>0</v>
      </c>
      <c r="N619">
        <f>VLOOKUP(I619,AF$2:$AJ$12,5,TRUE)</f>
        <v>5</v>
      </c>
      <c r="O619">
        <f>VLOOKUP(J619,AG$2:$AJ$12,4,TRUE)</f>
        <v>4</v>
      </c>
      <c r="P619">
        <f>VLOOKUP(K619,AH$2:$AJ$12,3,TRUE)</f>
        <v>0</v>
      </c>
      <c r="Q619">
        <f>VLOOKUP(L619,AI$2:$AJ$12,2,TRUE)</f>
        <v>4</v>
      </c>
      <c r="T619" t="str">
        <f t="shared" si="59"/>
        <v>Crimepoint.create(latitude:37.718, longitude:-122.394, drugdrink:0, misdemean:5, theft:4, violent:0, total:4, drugdrinkct:0, misdemeanct:3, theftct:2, violentct:0, totalct:5)</v>
      </c>
      <c r="U619" t="str">
        <f t="shared" si="60"/>
        <v>{location: new google.maps.LatLng(37.718, -122.394), weight: 0},</v>
      </c>
      <c r="V619" t="str">
        <f t="shared" si="55"/>
        <v>{location: new google.maps.LatLng(37.718, -122.394), weight: 1},</v>
      </c>
      <c r="W619" t="str">
        <f t="shared" si="56"/>
        <v>{location: new google.maps.LatLng(37.718, -122.394), weight: 0},</v>
      </c>
      <c r="X619" t="str">
        <f t="shared" si="57"/>
        <v>{location: new google.maps.LatLng(37.718, -122.394), weight: 0},</v>
      </c>
      <c r="Y619" t="str">
        <f t="shared" si="58"/>
        <v>{location: new google.maps.LatLng(37.718, -122.394), weight: 0},</v>
      </c>
    </row>
    <row r="620" spans="1:25" x14ac:dyDescent="0.2">
      <c r="A620">
        <v>37.718000000000004</v>
      </c>
      <c r="B620">
        <v>-122.393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3</v>
      </c>
      <c r="K620">
        <v>0</v>
      </c>
      <c r="L620">
        <v>4</v>
      </c>
      <c r="M620">
        <f>VLOOKUP(H620,AE$2:$AJ$12,6,TRUE)</f>
        <v>0</v>
      </c>
      <c r="N620">
        <f>VLOOKUP(I620,AF$2:$AJ$12,5,TRUE)</f>
        <v>2</v>
      </c>
      <c r="O620">
        <f>VLOOKUP(J620,AG$2:$AJ$12,4,TRUE)</f>
        <v>5</v>
      </c>
      <c r="P620">
        <f>VLOOKUP(K620,AH$2:$AJ$12,3,TRUE)</f>
        <v>0</v>
      </c>
      <c r="Q620">
        <f>VLOOKUP(L620,AI$2:$AJ$12,2,TRUE)</f>
        <v>3</v>
      </c>
      <c r="T620" t="str">
        <f t="shared" si="59"/>
        <v>Crimepoint.create(latitude:37.718, longitude:-122.393, drugdrink:0, misdemean:2, theft:5, violent:0, total:3, drugdrinkct:0, misdemeanct:1, theftct:3, violentct:0, totalct:4)</v>
      </c>
      <c r="U620" t="str">
        <f t="shared" si="60"/>
        <v>{location: new google.maps.LatLng(37.718, -122.393), weight: 0},</v>
      </c>
      <c r="V620" t="str">
        <f t="shared" si="55"/>
        <v>{location: new google.maps.LatLng(37.718, -122.393), weight: 0},</v>
      </c>
      <c r="W620" t="str">
        <f t="shared" si="56"/>
        <v>{location: new google.maps.LatLng(37.718, -122.393), weight: 0},</v>
      </c>
      <c r="X620" t="str">
        <f t="shared" si="57"/>
        <v>{location: new google.maps.LatLng(37.718, -122.393), weight: 0},</v>
      </c>
      <c r="Y620" t="str">
        <f t="shared" si="58"/>
        <v>{location: new google.maps.LatLng(37.718, -122.393), weight: 0},</v>
      </c>
    </row>
    <row r="621" spans="1:25" x14ac:dyDescent="0.2">
      <c r="A621">
        <v>37.718000000000004</v>
      </c>
      <c r="B621">
        <v>-122.392</v>
      </c>
      <c r="C621">
        <v>0</v>
      </c>
      <c r="D621">
        <v>2</v>
      </c>
      <c r="E621">
        <v>1</v>
      </c>
      <c r="F621">
        <v>1</v>
      </c>
      <c r="G621">
        <v>2</v>
      </c>
      <c r="H621">
        <v>0</v>
      </c>
      <c r="I621">
        <v>10</v>
      </c>
      <c r="J621">
        <v>8</v>
      </c>
      <c r="K621">
        <v>1</v>
      </c>
      <c r="L621">
        <v>19</v>
      </c>
      <c r="M621">
        <f>VLOOKUP(H621,AE$2:$AJ$12,6,TRUE)</f>
        <v>0</v>
      </c>
      <c r="N621">
        <f>VLOOKUP(I621,AF$2:$AJ$12,5,TRUE)</f>
        <v>8</v>
      </c>
      <c r="O621">
        <f>VLOOKUP(J621,AG$2:$AJ$12,4,TRUE)</f>
        <v>8</v>
      </c>
      <c r="P621">
        <f>VLOOKUP(K621,AH$2:$AJ$12,3,TRUE)</f>
        <v>7</v>
      </c>
      <c r="Q621">
        <f>VLOOKUP(L621,AI$2:$AJ$12,2,TRUE)</f>
        <v>7</v>
      </c>
      <c r="T621" t="str">
        <f t="shared" si="59"/>
        <v>Crimepoint.create(latitude:37.718, longitude:-122.392, drugdrink:0, misdemean:8, theft:8, violent:7, total:7, drugdrinkct:0, misdemeanct:10, theftct:8, violentct:1, totalct:19)</v>
      </c>
      <c r="U621" t="str">
        <f t="shared" si="60"/>
        <v>{location: new google.maps.LatLng(37.718, -122.392), weight: 0},</v>
      </c>
      <c r="V621" t="str">
        <f t="shared" si="55"/>
        <v>{location: new google.maps.LatLng(37.718, -122.392), weight: 2},</v>
      </c>
      <c r="W621" t="str">
        <f t="shared" si="56"/>
        <v>{location: new google.maps.LatLng(37.718, -122.392), weight: 1},</v>
      </c>
      <c r="X621" t="str">
        <f t="shared" si="57"/>
        <v>{location: new google.maps.LatLng(37.718, -122.392), weight: 1},</v>
      </c>
      <c r="Y621" t="str">
        <f t="shared" si="58"/>
        <v>{location: new google.maps.LatLng(37.718, -122.392), weight: 2},</v>
      </c>
    </row>
    <row r="622" spans="1:25" x14ac:dyDescent="0.2">
      <c r="A622">
        <v>37.718000000000004</v>
      </c>
      <c r="B622">
        <v>-122.39100000000001</v>
      </c>
      <c r="C622">
        <v>0</v>
      </c>
      <c r="D622">
        <v>0</v>
      </c>
      <c r="E622">
        <v>0</v>
      </c>
      <c r="F622">
        <v>3</v>
      </c>
      <c r="G622">
        <v>0</v>
      </c>
      <c r="H622">
        <v>0</v>
      </c>
      <c r="I622">
        <v>0</v>
      </c>
      <c r="J622">
        <v>1</v>
      </c>
      <c r="K622">
        <v>4</v>
      </c>
      <c r="L622">
        <v>5</v>
      </c>
      <c r="M622">
        <f>VLOOKUP(H622,AE$2:$AJ$12,6,TRUE)</f>
        <v>0</v>
      </c>
      <c r="N622">
        <f>VLOOKUP(I622,AF$2:$AJ$12,5,TRUE)</f>
        <v>0</v>
      </c>
      <c r="O622">
        <f>VLOOKUP(J622,AG$2:$AJ$12,4,TRUE)</f>
        <v>3</v>
      </c>
      <c r="P622">
        <f>VLOOKUP(K622,AH$2:$AJ$12,3,TRUE)</f>
        <v>8</v>
      </c>
      <c r="Q622">
        <f>VLOOKUP(L622,AI$2:$AJ$12,2,TRUE)</f>
        <v>4</v>
      </c>
      <c r="T622" t="str">
        <f t="shared" si="59"/>
        <v>Crimepoint.create(latitude:37.718, longitude:-122.391, drugdrink:0, misdemean:0, theft:3, violent:8, total:4, drugdrinkct:0, misdemeanct:0, theftct:1, violentct:4, totalct:5)</v>
      </c>
      <c r="U622" t="str">
        <f t="shared" si="60"/>
        <v>{location: new google.maps.LatLng(37.718, -122.391), weight: 0},</v>
      </c>
      <c r="V622" t="str">
        <f t="shared" si="55"/>
        <v>{location: new google.maps.LatLng(37.718, -122.391), weight: 0},</v>
      </c>
      <c r="W622" t="str">
        <f t="shared" si="56"/>
        <v>{location: new google.maps.LatLng(37.718, -122.391), weight: 0},</v>
      </c>
      <c r="X622" t="str">
        <f t="shared" si="57"/>
        <v>{location: new google.maps.LatLng(37.718, -122.391), weight: 3},</v>
      </c>
      <c r="Y622" t="str">
        <f t="shared" si="58"/>
        <v>{location: new google.maps.LatLng(37.718, -122.391), weight: 0},</v>
      </c>
    </row>
    <row r="623" spans="1:25" x14ac:dyDescent="0.2">
      <c r="A623">
        <v>37.718000000000004</v>
      </c>
      <c r="B623">
        <v>-122.39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2</v>
      </c>
      <c r="M623">
        <f>VLOOKUP(H623,AE$2:$AJ$12,6,TRUE)</f>
        <v>0</v>
      </c>
      <c r="N623">
        <f>VLOOKUP(I623,AF$2:$AJ$12,5,TRUE)</f>
        <v>0</v>
      </c>
      <c r="O623">
        <f>VLOOKUP(J623,AG$2:$AJ$12,4,TRUE)</f>
        <v>4</v>
      </c>
      <c r="P623">
        <f>VLOOKUP(K623,AH$2:$AJ$12,3,TRUE)</f>
        <v>0</v>
      </c>
      <c r="Q623">
        <f>VLOOKUP(L623,AI$2:$AJ$12,2,TRUE)</f>
        <v>1</v>
      </c>
      <c r="T623" t="str">
        <f t="shared" si="59"/>
        <v>Crimepoint.create(latitude:37.718, longitude:-122.39, drugdrink:0, misdemean:0, theft:4, violent:0, total:1, drugdrinkct:0, misdemeanct:0, theftct:2, violentct:0, totalct:2)</v>
      </c>
      <c r="U623" t="str">
        <f t="shared" si="60"/>
        <v>{location: new google.maps.LatLng(37.718, -122.39), weight: 0},</v>
      </c>
      <c r="V623" t="str">
        <f t="shared" si="55"/>
        <v>{location: new google.maps.LatLng(37.718, -122.39), weight: 0},</v>
      </c>
      <c r="W623" t="str">
        <f t="shared" si="56"/>
        <v>{location: new google.maps.LatLng(37.718, -122.39), weight: 0},</v>
      </c>
      <c r="X623" t="str">
        <f t="shared" si="57"/>
        <v>{location: new google.maps.LatLng(37.718, -122.39), weight: 0},</v>
      </c>
      <c r="Y623" t="str">
        <f t="shared" si="58"/>
        <v>{location: new google.maps.LatLng(37.718, -122.39), weight: 0},</v>
      </c>
    </row>
    <row r="624" spans="1:25" x14ac:dyDescent="0.2">
      <c r="A624">
        <v>37.718000000000004</v>
      </c>
      <c r="B624">
        <v>-122.38800000000001</v>
      </c>
      <c r="C624">
        <v>0</v>
      </c>
      <c r="D624">
        <v>1</v>
      </c>
      <c r="E624">
        <v>0</v>
      </c>
      <c r="F624">
        <v>3</v>
      </c>
      <c r="G624">
        <v>1</v>
      </c>
      <c r="H624">
        <v>0</v>
      </c>
      <c r="I624">
        <v>5</v>
      </c>
      <c r="J624">
        <v>1</v>
      </c>
      <c r="K624">
        <v>4</v>
      </c>
      <c r="L624">
        <v>10</v>
      </c>
      <c r="M624">
        <f>VLOOKUP(H624,AE$2:$AJ$12,6,TRUE)</f>
        <v>0</v>
      </c>
      <c r="N624">
        <f>VLOOKUP(I624,AF$2:$AJ$12,5,TRUE)</f>
        <v>6</v>
      </c>
      <c r="O624">
        <f>VLOOKUP(J624,AG$2:$AJ$12,4,TRUE)</f>
        <v>3</v>
      </c>
      <c r="P624">
        <f>VLOOKUP(K624,AH$2:$AJ$12,3,TRUE)</f>
        <v>8</v>
      </c>
      <c r="Q624">
        <f>VLOOKUP(L624,AI$2:$AJ$12,2,TRUE)</f>
        <v>6</v>
      </c>
      <c r="T624" t="str">
        <f t="shared" si="59"/>
        <v>Crimepoint.create(latitude:37.718, longitude:-122.388, drugdrink:0, misdemean:6, theft:3, violent:8, total:6, drugdrinkct:0, misdemeanct:5, theftct:1, violentct:4, totalct:10)</v>
      </c>
      <c r="U624" t="str">
        <f t="shared" si="60"/>
        <v>{location: new google.maps.LatLng(37.718, -122.388), weight: 0},</v>
      </c>
      <c r="V624" t="str">
        <f t="shared" si="55"/>
        <v>{location: new google.maps.LatLng(37.718, -122.388), weight: 1},</v>
      </c>
      <c r="W624" t="str">
        <f t="shared" si="56"/>
        <v>{location: new google.maps.LatLng(37.718, -122.388), weight: 0},</v>
      </c>
      <c r="X624" t="str">
        <f t="shared" si="57"/>
        <v>{location: new google.maps.LatLng(37.718, -122.388), weight: 3},</v>
      </c>
      <c r="Y624" t="str">
        <f t="shared" si="58"/>
        <v>{location: new google.maps.LatLng(37.718, -122.388), weight: 1},</v>
      </c>
    </row>
    <row r="625" spans="1:25" x14ac:dyDescent="0.2">
      <c r="A625">
        <v>37.718000000000004</v>
      </c>
      <c r="B625">
        <v>-122.387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3</v>
      </c>
      <c r="J625">
        <v>1</v>
      </c>
      <c r="K625">
        <v>0</v>
      </c>
      <c r="L625">
        <v>4</v>
      </c>
      <c r="M625">
        <f>VLOOKUP(H625,AE$2:$AJ$12,6,TRUE)</f>
        <v>0</v>
      </c>
      <c r="N625">
        <f>VLOOKUP(I625,AF$2:$AJ$12,5,TRUE)</f>
        <v>5</v>
      </c>
      <c r="O625">
        <f>VLOOKUP(J625,AG$2:$AJ$12,4,TRUE)</f>
        <v>3</v>
      </c>
      <c r="P625">
        <f>VLOOKUP(K625,AH$2:$AJ$12,3,TRUE)</f>
        <v>0</v>
      </c>
      <c r="Q625">
        <f>VLOOKUP(L625,AI$2:$AJ$12,2,TRUE)</f>
        <v>3</v>
      </c>
      <c r="T625" t="str">
        <f t="shared" si="59"/>
        <v>Crimepoint.create(latitude:37.718, longitude:-122.387, drugdrink:0, misdemean:5, theft:3, violent:0, total:3, drugdrinkct:0, misdemeanct:3, theftct:1, violentct:0, totalct:4)</v>
      </c>
      <c r="U625" t="str">
        <f t="shared" si="60"/>
        <v>{location: new google.maps.LatLng(37.718, -122.387), weight: 0},</v>
      </c>
      <c r="V625" t="str">
        <f t="shared" si="55"/>
        <v>{location: new google.maps.LatLng(37.718, -122.387), weight: 1},</v>
      </c>
      <c r="W625" t="str">
        <f t="shared" si="56"/>
        <v>{location: new google.maps.LatLng(37.718, -122.387), weight: 0},</v>
      </c>
      <c r="X625" t="str">
        <f t="shared" si="57"/>
        <v>{location: new google.maps.LatLng(37.718, -122.387), weight: 0},</v>
      </c>
      <c r="Y625" t="str">
        <f t="shared" si="58"/>
        <v>{location: new google.maps.LatLng(37.718, -122.387), weight: 0},</v>
      </c>
    </row>
    <row r="626" spans="1:25" x14ac:dyDescent="0.2">
      <c r="A626">
        <v>37.719000000000001</v>
      </c>
      <c r="B626">
        <v>-122.5</v>
      </c>
      <c r="C626">
        <v>1</v>
      </c>
      <c r="D626">
        <v>3</v>
      </c>
      <c r="E626">
        <v>3</v>
      </c>
      <c r="F626">
        <v>1</v>
      </c>
      <c r="G626">
        <v>3</v>
      </c>
      <c r="H626">
        <v>1</v>
      </c>
      <c r="I626">
        <v>15</v>
      </c>
      <c r="J626">
        <v>21</v>
      </c>
      <c r="K626">
        <v>2</v>
      </c>
      <c r="L626">
        <v>39</v>
      </c>
      <c r="M626">
        <f>VLOOKUP(H626,AE$2:$AJ$12,6,TRUE)</f>
        <v>8</v>
      </c>
      <c r="N626">
        <f>VLOOKUP(I626,AF$2:$AJ$12,5,TRUE)</f>
        <v>8</v>
      </c>
      <c r="O626">
        <f>VLOOKUP(J626,AG$2:$AJ$12,4,TRUE)</f>
        <v>9</v>
      </c>
      <c r="P626">
        <f>VLOOKUP(K626,AH$2:$AJ$12,3,TRUE)</f>
        <v>7</v>
      </c>
      <c r="Q626">
        <f>VLOOKUP(L626,AI$2:$AJ$12,2,TRUE)</f>
        <v>8</v>
      </c>
      <c r="T626" t="str">
        <f t="shared" si="59"/>
        <v>Crimepoint.create(latitude:37.719, longitude:-122.5, drugdrink:8, misdemean:8, theft:9, violent:7, total:8, drugdrinkct:1, misdemeanct:15, theftct:21, violentct:2, totalct:39)</v>
      </c>
      <c r="U626" t="str">
        <f t="shared" si="60"/>
        <v>{location: new google.maps.LatLng(37.719, -122.5), weight: 1},</v>
      </c>
      <c r="V626" t="str">
        <f t="shared" si="55"/>
        <v>{location: new google.maps.LatLng(37.719, -122.5), weight: 3},</v>
      </c>
      <c r="W626" t="str">
        <f t="shared" si="56"/>
        <v>{location: new google.maps.LatLng(37.719, -122.5), weight: 3},</v>
      </c>
      <c r="X626" t="str">
        <f t="shared" si="57"/>
        <v>{location: new google.maps.LatLng(37.719, -122.5), weight: 1},</v>
      </c>
      <c r="Y626" t="str">
        <f t="shared" si="58"/>
        <v>{location: new google.maps.LatLng(37.719, -122.5), weight: 3},</v>
      </c>
    </row>
    <row r="627" spans="1:25" x14ac:dyDescent="0.2">
      <c r="A627">
        <v>37.719000000000001</v>
      </c>
      <c r="B627">
        <v>-122.485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4</v>
      </c>
      <c r="K627">
        <v>0</v>
      </c>
      <c r="L627">
        <v>4</v>
      </c>
      <c r="M627">
        <f>VLOOKUP(H627,AE$2:$AJ$12,6,TRUE)</f>
        <v>0</v>
      </c>
      <c r="N627">
        <f>VLOOKUP(I627,AF$2:$AJ$12,5,TRUE)</f>
        <v>0</v>
      </c>
      <c r="O627">
        <f>VLOOKUP(J627,AG$2:$AJ$12,4,TRUE)</f>
        <v>6</v>
      </c>
      <c r="P627">
        <f>VLOOKUP(K627,AH$2:$AJ$12,3,TRUE)</f>
        <v>0</v>
      </c>
      <c r="Q627">
        <f>VLOOKUP(L627,AI$2:$AJ$12,2,TRUE)</f>
        <v>3</v>
      </c>
      <c r="T627" t="str">
        <f t="shared" si="59"/>
        <v>Crimepoint.create(latitude:37.719, longitude:-122.485, drugdrink:0, misdemean:0, theft:6, violent:0, total:3, drugdrinkct:0, misdemeanct:0, theftct:4, violentct:0, totalct:4)</v>
      </c>
      <c r="U627" t="str">
        <f t="shared" si="60"/>
        <v>{location: new google.maps.LatLng(37.719, -122.485), weight: 0},</v>
      </c>
      <c r="V627" t="str">
        <f t="shared" si="55"/>
        <v>{location: new google.maps.LatLng(37.719, -122.485), weight: 0},</v>
      </c>
      <c r="W627" t="str">
        <f t="shared" si="56"/>
        <v>{location: new google.maps.LatLng(37.719, -122.485), weight: 1},</v>
      </c>
      <c r="X627" t="str">
        <f t="shared" si="57"/>
        <v>{location: new google.maps.LatLng(37.719, -122.485), weight: 0},</v>
      </c>
      <c r="Y627" t="str">
        <f t="shared" si="58"/>
        <v>{location: new google.maps.LatLng(37.719, -122.485), weight: 0},</v>
      </c>
    </row>
    <row r="628" spans="1:25" x14ac:dyDescent="0.2">
      <c r="A628">
        <v>37.719000000000001</v>
      </c>
      <c r="B628">
        <v>-122.48399999999999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3</v>
      </c>
      <c r="K628">
        <v>0</v>
      </c>
      <c r="L628">
        <v>5</v>
      </c>
      <c r="M628">
        <f>VLOOKUP(H628,AE$2:$AJ$12,6,TRUE)</f>
        <v>0</v>
      </c>
      <c r="N628">
        <f>VLOOKUP(I628,AF$2:$AJ$12,5,TRUE)</f>
        <v>4</v>
      </c>
      <c r="O628">
        <f>VLOOKUP(J628,AG$2:$AJ$12,4,TRUE)</f>
        <v>5</v>
      </c>
      <c r="P628">
        <f>VLOOKUP(K628,AH$2:$AJ$12,3,TRUE)</f>
        <v>0</v>
      </c>
      <c r="Q628">
        <f>VLOOKUP(L628,AI$2:$AJ$12,2,TRUE)</f>
        <v>4</v>
      </c>
      <c r="T628" t="str">
        <f t="shared" si="59"/>
        <v>Crimepoint.create(latitude:37.719, longitude:-122.484, drugdrink:0, misdemean:4, theft:5, violent:0, total:4, drugdrinkct:0, misdemeanct:2, theftct:3, violentct:0, totalct:5)</v>
      </c>
      <c r="U628" t="str">
        <f t="shared" si="60"/>
        <v>{location: new google.maps.LatLng(37.719, -122.484), weight: 0},</v>
      </c>
      <c r="V628" t="str">
        <f t="shared" si="55"/>
        <v>{location: new google.maps.LatLng(37.719, -122.484), weight: 0},</v>
      </c>
      <c r="W628" t="str">
        <f t="shared" si="56"/>
        <v>{location: new google.maps.LatLng(37.719, -122.484), weight: 0},</v>
      </c>
      <c r="X628" t="str">
        <f t="shared" si="57"/>
        <v>{location: new google.maps.LatLng(37.719, -122.484), weight: 0},</v>
      </c>
      <c r="Y628" t="str">
        <f t="shared" si="58"/>
        <v>{location: new google.maps.LatLng(37.719, -122.484), weight: 0},</v>
      </c>
    </row>
    <row r="629" spans="1:25" x14ac:dyDescent="0.2">
      <c r="A629">
        <v>37.719000000000001</v>
      </c>
      <c r="B629">
        <v>-122.483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6</v>
      </c>
      <c r="K629">
        <v>0</v>
      </c>
      <c r="L629">
        <v>6</v>
      </c>
      <c r="M629">
        <f>VLOOKUP(H629,AE$2:$AJ$12,6,TRUE)</f>
        <v>0</v>
      </c>
      <c r="N629">
        <f>VLOOKUP(I629,AF$2:$AJ$12,5,TRUE)</f>
        <v>0</v>
      </c>
      <c r="O629">
        <f>VLOOKUP(J629,AG$2:$AJ$12,4,TRUE)</f>
        <v>7</v>
      </c>
      <c r="P629">
        <f>VLOOKUP(K629,AH$2:$AJ$12,3,TRUE)</f>
        <v>0</v>
      </c>
      <c r="Q629">
        <f>VLOOKUP(L629,AI$2:$AJ$12,2,TRUE)</f>
        <v>4</v>
      </c>
      <c r="T629" t="str">
        <f t="shared" si="59"/>
        <v>Crimepoint.create(latitude:37.719, longitude:-122.483, drugdrink:0, misdemean:0, theft:7, violent:0, total:4, drugdrinkct:0, misdemeanct:0, theftct:6, violentct:0, totalct:6)</v>
      </c>
      <c r="U629" t="str">
        <f t="shared" si="60"/>
        <v>{location: new google.maps.LatLng(37.719, -122.483), weight: 0},</v>
      </c>
      <c r="V629" t="str">
        <f t="shared" si="55"/>
        <v>{location: new google.maps.LatLng(37.719, -122.483), weight: 0},</v>
      </c>
      <c r="W629" t="str">
        <f t="shared" si="56"/>
        <v>{location: new google.maps.LatLng(37.719, -122.483), weight: 1},</v>
      </c>
      <c r="X629" t="str">
        <f t="shared" si="57"/>
        <v>{location: new google.maps.LatLng(37.719, -122.483), weight: 0},</v>
      </c>
      <c r="Y629" t="str">
        <f t="shared" si="58"/>
        <v>{location: new google.maps.LatLng(37.719, -122.483), weight: 0},</v>
      </c>
    </row>
    <row r="630" spans="1:25" x14ac:dyDescent="0.2">
      <c r="A630">
        <v>37.719000000000001</v>
      </c>
      <c r="B630">
        <v>-122.482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4</v>
      </c>
      <c r="K630">
        <v>0</v>
      </c>
      <c r="L630">
        <v>5</v>
      </c>
      <c r="M630">
        <f>VLOOKUP(H630,AE$2:$AJ$12,6,TRUE)</f>
        <v>0</v>
      </c>
      <c r="N630">
        <f>VLOOKUP(I630,AF$2:$AJ$12,5,TRUE)</f>
        <v>2</v>
      </c>
      <c r="O630">
        <f>VLOOKUP(J630,AG$2:$AJ$12,4,TRUE)</f>
        <v>6</v>
      </c>
      <c r="P630">
        <f>VLOOKUP(K630,AH$2:$AJ$12,3,TRUE)</f>
        <v>0</v>
      </c>
      <c r="Q630">
        <f>VLOOKUP(L630,AI$2:$AJ$12,2,TRUE)</f>
        <v>4</v>
      </c>
      <c r="T630" t="str">
        <f t="shared" si="59"/>
        <v>Crimepoint.create(latitude:37.719, longitude:-122.482, drugdrink:0, misdemean:2, theft:6, violent:0, total:4, drugdrinkct:0, misdemeanct:1, theftct:4, violentct:0, totalct:5)</v>
      </c>
      <c r="U630" t="str">
        <f t="shared" si="60"/>
        <v>{location: new google.maps.LatLng(37.719, -122.482), weight: 0},</v>
      </c>
      <c r="V630" t="str">
        <f t="shared" si="55"/>
        <v>{location: new google.maps.LatLng(37.719, -122.482), weight: 0},</v>
      </c>
      <c r="W630" t="str">
        <f t="shared" si="56"/>
        <v>{location: new google.maps.LatLng(37.719, -122.482), weight: 1},</v>
      </c>
      <c r="X630" t="str">
        <f t="shared" si="57"/>
        <v>{location: new google.maps.LatLng(37.719, -122.482), weight: 0},</v>
      </c>
      <c r="Y630" t="str">
        <f t="shared" si="58"/>
        <v>{location: new google.maps.LatLng(37.719, -122.482), weight: 0},</v>
      </c>
    </row>
    <row r="631" spans="1:25" x14ac:dyDescent="0.2">
      <c r="A631">
        <v>37.719000000000001</v>
      </c>
      <c r="B631">
        <v>-122.48099999999999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3</v>
      </c>
      <c r="K631">
        <v>0</v>
      </c>
      <c r="L631">
        <v>4</v>
      </c>
      <c r="M631">
        <f>VLOOKUP(H631,AE$2:$AJ$12,6,TRUE)</f>
        <v>0</v>
      </c>
      <c r="N631">
        <f>VLOOKUP(I631,AF$2:$AJ$12,5,TRUE)</f>
        <v>2</v>
      </c>
      <c r="O631">
        <f>VLOOKUP(J631,AG$2:$AJ$12,4,TRUE)</f>
        <v>5</v>
      </c>
      <c r="P631">
        <f>VLOOKUP(K631,AH$2:$AJ$12,3,TRUE)</f>
        <v>0</v>
      </c>
      <c r="Q631">
        <f>VLOOKUP(L631,AI$2:$AJ$12,2,TRUE)</f>
        <v>3</v>
      </c>
      <c r="T631" t="str">
        <f t="shared" si="59"/>
        <v>Crimepoint.create(latitude:37.719, longitude:-122.481, drugdrink:0, misdemean:2, theft:5, violent:0, total:3, drugdrinkct:0, misdemeanct:1, theftct:3, violentct:0, totalct:4)</v>
      </c>
      <c r="U631" t="str">
        <f t="shared" si="60"/>
        <v>{location: new google.maps.LatLng(37.719, -122.481), weight: 0},</v>
      </c>
      <c r="V631" t="str">
        <f t="shared" si="55"/>
        <v>{location: new google.maps.LatLng(37.719, -122.481), weight: 0},</v>
      </c>
      <c r="W631" t="str">
        <f t="shared" si="56"/>
        <v>{location: new google.maps.LatLng(37.719, -122.481), weight: 0},</v>
      </c>
      <c r="X631" t="str">
        <f t="shared" si="57"/>
        <v>{location: new google.maps.LatLng(37.719, -122.481), weight: 0},</v>
      </c>
      <c r="Y631" t="str">
        <f t="shared" si="58"/>
        <v>{location: new google.maps.LatLng(37.719, -122.481), weight: 0},</v>
      </c>
    </row>
    <row r="632" spans="1:25" x14ac:dyDescent="0.2">
      <c r="A632">
        <v>37.719000000000001</v>
      </c>
      <c r="B632">
        <v>-122.48</v>
      </c>
      <c r="C632">
        <v>0</v>
      </c>
      <c r="D632">
        <v>5</v>
      </c>
      <c r="E632">
        <v>2</v>
      </c>
      <c r="F632">
        <v>1</v>
      </c>
      <c r="G632">
        <v>3</v>
      </c>
      <c r="H632">
        <v>0</v>
      </c>
      <c r="I632">
        <v>23</v>
      </c>
      <c r="J632">
        <v>11</v>
      </c>
      <c r="K632">
        <v>1</v>
      </c>
      <c r="L632">
        <v>35</v>
      </c>
      <c r="M632">
        <f>VLOOKUP(H632,AE$2:$AJ$12,6,TRUE)</f>
        <v>0</v>
      </c>
      <c r="N632">
        <f>VLOOKUP(I632,AF$2:$AJ$12,5,TRUE)</f>
        <v>9</v>
      </c>
      <c r="O632">
        <f>VLOOKUP(J632,AG$2:$AJ$12,4,TRUE)</f>
        <v>8</v>
      </c>
      <c r="P632">
        <f>VLOOKUP(K632,AH$2:$AJ$12,3,TRUE)</f>
        <v>7</v>
      </c>
      <c r="Q632">
        <f>VLOOKUP(L632,AI$2:$AJ$12,2,TRUE)</f>
        <v>8</v>
      </c>
      <c r="T632" t="str">
        <f t="shared" si="59"/>
        <v>Crimepoint.create(latitude:37.719, longitude:-122.48, drugdrink:0, misdemean:9, theft:8, violent:7, total:8, drugdrinkct:0, misdemeanct:23, theftct:11, violentct:1, totalct:35)</v>
      </c>
      <c r="U632" t="str">
        <f t="shared" si="60"/>
        <v>{location: new google.maps.LatLng(37.719, -122.48), weight: 0},</v>
      </c>
      <c r="V632" t="str">
        <f t="shared" si="55"/>
        <v>{location: new google.maps.LatLng(37.719, -122.48), weight: 5},</v>
      </c>
      <c r="W632" t="str">
        <f t="shared" si="56"/>
        <v>{location: new google.maps.LatLng(37.719, -122.48), weight: 2},</v>
      </c>
      <c r="X632" t="str">
        <f t="shared" si="57"/>
        <v>{location: new google.maps.LatLng(37.719, -122.48), weight: 1},</v>
      </c>
      <c r="Y632" t="str">
        <f t="shared" si="58"/>
        <v>{location: new google.maps.LatLng(37.719, -122.48), weight: 3},</v>
      </c>
    </row>
    <row r="633" spans="1:25" x14ac:dyDescent="0.2">
      <c r="A633">
        <v>37.719000000000001</v>
      </c>
      <c r="B633">
        <v>-122.479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5</v>
      </c>
      <c r="J633">
        <v>2</v>
      </c>
      <c r="K633">
        <v>0</v>
      </c>
      <c r="L633">
        <v>7</v>
      </c>
      <c r="M633">
        <f>VLOOKUP(H633,AE$2:$AJ$12,6,TRUE)</f>
        <v>0</v>
      </c>
      <c r="N633">
        <f>VLOOKUP(I633,AF$2:$AJ$12,5,TRUE)</f>
        <v>6</v>
      </c>
      <c r="O633">
        <f>VLOOKUP(J633,AG$2:$AJ$12,4,TRUE)</f>
        <v>4</v>
      </c>
      <c r="P633">
        <f>VLOOKUP(K633,AH$2:$AJ$12,3,TRUE)</f>
        <v>0</v>
      </c>
      <c r="Q633">
        <f>VLOOKUP(L633,AI$2:$AJ$12,2,TRUE)</f>
        <v>5</v>
      </c>
      <c r="T633" t="str">
        <f t="shared" si="59"/>
        <v>Crimepoint.create(latitude:37.719, longitude:-122.479, drugdrink:0, misdemean:6, theft:4, violent:0, total:5, drugdrinkct:0, misdemeanct:5, theftct:2, violentct:0, totalct:7)</v>
      </c>
      <c r="U633" t="str">
        <f t="shared" si="60"/>
        <v>{location: new google.maps.LatLng(37.719, -122.479), weight: 0},</v>
      </c>
      <c r="V633" t="str">
        <f t="shared" si="55"/>
        <v>{location: new google.maps.LatLng(37.719, -122.479), weight: 1},</v>
      </c>
      <c r="W633" t="str">
        <f t="shared" si="56"/>
        <v>{location: new google.maps.LatLng(37.719, -122.479), weight: 0},</v>
      </c>
      <c r="X633" t="str">
        <f t="shared" si="57"/>
        <v>{location: new google.maps.LatLng(37.719, -122.479), weight: 0},</v>
      </c>
      <c r="Y633" t="str">
        <f t="shared" si="58"/>
        <v>{location: new google.maps.LatLng(37.719, -122.479), weight: 1},</v>
      </c>
    </row>
    <row r="634" spans="1:25" x14ac:dyDescent="0.2">
      <c r="A634">
        <v>37.719000000000001</v>
      </c>
      <c r="B634">
        <v>-122.47799999999999</v>
      </c>
      <c r="C634">
        <v>0</v>
      </c>
      <c r="D634">
        <v>2</v>
      </c>
      <c r="E634">
        <v>0</v>
      </c>
      <c r="F634">
        <v>4</v>
      </c>
      <c r="G634">
        <v>1</v>
      </c>
      <c r="H634">
        <v>0</v>
      </c>
      <c r="I634">
        <v>10</v>
      </c>
      <c r="J634">
        <v>3</v>
      </c>
      <c r="K634">
        <v>5</v>
      </c>
      <c r="L634">
        <v>18</v>
      </c>
      <c r="M634">
        <f>VLOOKUP(H634,AE$2:$AJ$12,6,TRUE)</f>
        <v>0</v>
      </c>
      <c r="N634">
        <f>VLOOKUP(I634,AF$2:$AJ$12,5,TRUE)</f>
        <v>8</v>
      </c>
      <c r="O634">
        <f>VLOOKUP(J634,AG$2:$AJ$12,4,TRUE)</f>
        <v>5</v>
      </c>
      <c r="P634">
        <f>VLOOKUP(K634,AH$2:$AJ$12,3,TRUE)</f>
        <v>9</v>
      </c>
      <c r="Q634">
        <f>VLOOKUP(L634,AI$2:$AJ$12,2,TRUE)</f>
        <v>7</v>
      </c>
      <c r="T634" t="str">
        <f t="shared" si="59"/>
        <v>Crimepoint.create(latitude:37.719, longitude:-122.478, drugdrink:0, misdemean:8, theft:5, violent:9, total:7, drugdrinkct:0, misdemeanct:10, theftct:3, violentct:5, totalct:18)</v>
      </c>
      <c r="U634" t="str">
        <f t="shared" si="60"/>
        <v>{location: new google.maps.LatLng(37.719, -122.478), weight: 0},</v>
      </c>
      <c r="V634" t="str">
        <f t="shared" si="55"/>
        <v>{location: new google.maps.LatLng(37.719, -122.478), weight: 2},</v>
      </c>
      <c r="W634" t="str">
        <f t="shared" si="56"/>
        <v>{location: new google.maps.LatLng(37.719, -122.478), weight: 0},</v>
      </c>
      <c r="X634" t="str">
        <f t="shared" si="57"/>
        <v>{location: new google.maps.LatLng(37.719, -122.478), weight: 4},</v>
      </c>
      <c r="Y634" t="str">
        <f t="shared" si="58"/>
        <v>{location: new google.maps.LatLng(37.719, -122.478), weight: 1},</v>
      </c>
    </row>
    <row r="635" spans="1:25" x14ac:dyDescent="0.2">
      <c r="A635">
        <v>37.719000000000001</v>
      </c>
      <c r="B635">
        <v>-122.477</v>
      </c>
      <c r="C635">
        <v>0</v>
      </c>
      <c r="D635">
        <v>2</v>
      </c>
      <c r="E635">
        <v>0</v>
      </c>
      <c r="F635">
        <v>0</v>
      </c>
      <c r="G635">
        <v>1</v>
      </c>
      <c r="H635">
        <v>0</v>
      </c>
      <c r="I635">
        <v>7</v>
      </c>
      <c r="J635">
        <v>3</v>
      </c>
      <c r="K635">
        <v>0</v>
      </c>
      <c r="L635">
        <v>10</v>
      </c>
      <c r="M635">
        <f>VLOOKUP(H635,AE$2:$AJ$12,6,TRUE)</f>
        <v>0</v>
      </c>
      <c r="N635">
        <f>VLOOKUP(I635,AF$2:$AJ$12,5,TRUE)</f>
        <v>7</v>
      </c>
      <c r="O635">
        <f>VLOOKUP(J635,AG$2:$AJ$12,4,TRUE)</f>
        <v>5</v>
      </c>
      <c r="P635">
        <f>VLOOKUP(K635,AH$2:$AJ$12,3,TRUE)</f>
        <v>0</v>
      </c>
      <c r="Q635">
        <f>VLOOKUP(L635,AI$2:$AJ$12,2,TRUE)</f>
        <v>6</v>
      </c>
      <c r="T635" t="str">
        <f t="shared" si="59"/>
        <v>Crimepoint.create(latitude:37.719, longitude:-122.477, drugdrink:0, misdemean:7, theft:5, violent:0, total:6, drugdrinkct:0, misdemeanct:7, theftct:3, violentct:0, totalct:10)</v>
      </c>
      <c r="U635" t="str">
        <f t="shared" si="60"/>
        <v>{location: new google.maps.LatLng(37.719, -122.477), weight: 0},</v>
      </c>
      <c r="V635" t="str">
        <f t="shared" si="55"/>
        <v>{location: new google.maps.LatLng(37.719, -122.477), weight: 2},</v>
      </c>
      <c r="W635" t="str">
        <f t="shared" si="56"/>
        <v>{location: new google.maps.LatLng(37.719, -122.477), weight: 0},</v>
      </c>
      <c r="X635" t="str">
        <f t="shared" si="57"/>
        <v>{location: new google.maps.LatLng(37.719, -122.477), weight: 0},</v>
      </c>
      <c r="Y635" t="str">
        <f t="shared" si="58"/>
        <v>{location: new google.maps.LatLng(37.719, -122.477), weight: 1},</v>
      </c>
    </row>
    <row r="636" spans="1:25" x14ac:dyDescent="0.2">
      <c r="A636">
        <v>37.719000000000001</v>
      </c>
      <c r="B636">
        <v>-122.476</v>
      </c>
      <c r="C636">
        <v>1</v>
      </c>
      <c r="D636">
        <v>2</v>
      </c>
      <c r="E636">
        <v>1</v>
      </c>
      <c r="F636">
        <v>2</v>
      </c>
      <c r="G636">
        <v>1</v>
      </c>
      <c r="H636">
        <v>1</v>
      </c>
      <c r="I636">
        <v>8</v>
      </c>
      <c r="J636">
        <v>4</v>
      </c>
      <c r="K636">
        <v>3</v>
      </c>
      <c r="L636">
        <v>16</v>
      </c>
      <c r="M636">
        <f>VLOOKUP(H636,AE$2:$AJ$12,6,TRUE)</f>
        <v>8</v>
      </c>
      <c r="N636">
        <f>VLOOKUP(I636,AF$2:$AJ$12,5,TRUE)</f>
        <v>7</v>
      </c>
      <c r="O636">
        <f>VLOOKUP(J636,AG$2:$AJ$12,4,TRUE)</f>
        <v>6</v>
      </c>
      <c r="P636">
        <f>VLOOKUP(K636,AH$2:$AJ$12,3,TRUE)</f>
        <v>8</v>
      </c>
      <c r="Q636">
        <f>VLOOKUP(L636,AI$2:$AJ$12,2,TRUE)</f>
        <v>7</v>
      </c>
      <c r="T636" t="str">
        <f t="shared" si="59"/>
        <v>Crimepoint.create(latitude:37.719, longitude:-122.476, drugdrink:8, misdemean:7, theft:6, violent:8, total:7, drugdrinkct:1, misdemeanct:8, theftct:4, violentct:3, totalct:16)</v>
      </c>
      <c r="U636" t="str">
        <f t="shared" si="60"/>
        <v>{location: new google.maps.LatLng(37.719, -122.476), weight: 1},</v>
      </c>
      <c r="V636" t="str">
        <f t="shared" si="55"/>
        <v>{location: new google.maps.LatLng(37.719, -122.476), weight: 2},</v>
      </c>
      <c r="W636" t="str">
        <f t="shared" si="56"/>
        <v>{location: new google.maps.LatLng(37.719, -122.476), weight: 1},</v>
      </c>
      <c r="X636" t="str">
        <f t="shared" si="57"/>
        <v>{location: new google.maps.LatLng(37.719, -122.476), weight: 2},</v>
      </c>
      <c r="Y636" t="str">
        <f t="shared" si="58"/>
        <v>{location: new google.maps.LatLng(37.719, -122.476), weight: 1},</v>
      </c>
    </row>
    <row r="637" spans="1:25" x14ac:dyDescent="0.2">
      <c r="A637">
        <v>37.719000000000001</v>
      </c>
      <c r="B637">
        <v>-122.47499999999999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2</v>
      </c>
      <c r="J637">
        <v>1</v>
      </c>
      <c r="K637">
        <v>0</v>
      </c>
      <c r="L637">
        <v>4</v>
      </c>
      <c r="M637">
        <f>VLOOKUP(H637,AE$2:$AJ$12,6,TRUE)</f>
        <v>8</v>
      </c>
      <c r="N637">
        <f>VLOOKUP(I637,AF$2:$AJ$12,5,TRUE)</f>
        <v>4</v>
      </c>
      <c r="O637">
        <f>VLOOKUP(J637,AG$2:$AJ$12,4,TRUE)</f>
        <v>3</v>
      </c>
      <c r="P637">
        <f>VLOOKUP(K637,AH$2:$AJ$12,3,TRUE)</f>
        <v>0</v>
      </c>
      <c r="Q637">
        <f>VLOOKUP(L637,AI$2:$AJ$12,2,TRUE)</f>
        <v>3</v>
      </c>
      <c r="T637" t="str">
        <f t="shared" si="59"/>
        <v>Crimepoint.create(latitude:37.719, longitude:-122.475, drugdrink:8, misdemean:4, theft:3, violent:0, total:3, drugdrinkct:1, misdemeanct:2, theftct:1, violentct:0, totalct:4)</v>
      </c>
      <c r="U637" t="str">
        <f t="shared" si="60"/>
        <v>{location: new google.maps.LatLng(37.719, -122.475), weight: 1},</v>
      </c>
      <c r="V637" t="str">
        <f t="shared" si="55"/>
        <v>{location: new google.maps.LatLng(37.719, -122.475), weight: 0},</v>
      </c>
      <c r="W637" t="str">
        <f t="shared" si="56"/>
        <v>{location: new google.maps.LatLng(37.719, -122.475), weight: 0},</v>
      </c>
      <c r="X637" t="str">
        <f t="shared" si="57"/>
        <v>{location: new google.maps.LatLng(37.719, -122.475), weight: 0},</v>
      </c>
      <c r="Y637" t="str">
        <f t="shared" si="58"/>
        <v>{location: new google.maps.LatLng(37.719, -122.475), weight: 0},</v>
      </c>
    </row>
    <row r="638" spans="1:25" x14ac:dyDescent="0.2">
      <c r="A638">
        <v>37.719000000000001</v>
      </c>
      <c r="B638">
        <v>-122.473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2</v>
      </c>
      <c r="M638">
        <f>VLOOKUP(H638,AE$2:$AJ$12,6,TRUE)</f>
        <v>0</v>
      </c>
      <c r="N638">
        <f>VLOOKUP(I638,AF$2:$AJ$12,5,TRUE)</f>
        <v>2</v>
      </c>
      <c r="O638">
        <f>VLOOKUP(J638,AG$2:$AJ$12,4,TRUE)</f>
        <v>3</v>
      </c>
      <c r="P638">
        <f>VLOOKUP(K638,AH$2:$AJ$12,3,TRUE)</f>
        <v>0</v>
      </c>
      <c r="Q638">
        <f>VLOOKUP(L638,AI$2:$AJ$12,2,TRUE)</f>
        <v>1</v>
      </c>
      <c r="T638" t="str">
        <f t="shared" si="59"/>
        <v>Crimepoint.create(latitude:37.719, longitude:-122.473, drugdrink:0, misdemean:2, theft:3, violent:0, total:1, drugdrinkct:0, misdemeanct:1, theftct:1, violentct:0, totalct:2)</v>
      </c>
      <c r="U638" t="str">
        <f t="shared" si="60"/>
        <v>{location: new google.maps.LatLng(37.719, -122.473), weight: 0},</v>
      </c>
      <c r="V638" t="str">
        <f t="shared" si="55"/>
        <v>{location: new google.maps.LatLng(37.719, -122.473), weight: 0},</v>
      </c>
      <c r="W638" t="str">
        <f t="shared" si="56"/>
        <v>{location: new google.maps.LatLng(37.719, -122.473), weight: 0},</v>
      </c>
      <c r="X638" t="str">
        <f t="shared" si="57"/>
        <v>{location: new google.maps.LatLng(37.719, -122.473), weight: 0},</v>
      </c>
      <c r="Y638" t="str">
        <f t="shared" si="58"/>
        <v>{location: new google.maps.LatLng(37.719, -122.473), weight: 0},</v>
      </c>
    </row>
    <row r="639" spans="1:25" x14ac:dyDescent="0.2">
      <c r="A639">
        <v>37.719000000000001</v>
      </c>
      <c r="B639">
        <v>-122.47199999999999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3</v>
      </c>
      <c r="J639">
        <v>1</v>
      </c>
      <c r="K639">
        <v>0</v>
      </c>
      <c r="L639">
        <v>4</v>
      </c>
      <c r="M639">
        <f>VLOOKUP(H639,AE$2:$AJ$12,6,TRUE)</f>
        <v>0</v>
      </c>
      <c r="N639">
        <f>VLOOKUP(I639,AF$2:$AJ$12,5,TRUE)</f>
        <v>5</v>
      </c>
      <c r="O639">
        <f>VLOOKUP(J639,AG$2:$AJ$12,4,TRUE)</f>
        <v>3</v>
      </c>
      <c r="P639">
        <f>VLOOKUP(K639,AH$2:$AJ$12,3,TRUE)</f>
        <v>0</v>
      </c>
      <c r="Q639">
        <f>VLOOKUP(L639,AI$2:$AJ$12,2,TRUE)</f>
        <v>3</v>
      </c>
      <c r="T639" t="str">
        <f t="shared" si="59"/>
        <v>Crimepoint.create(latitude:37.719, longitude:-122.472, drugdrink:0, misdemean:5, theft:3, violent:0, total:3, drugdrinkct:0, misdemeanct:3, theftct:1, violentct:0, totalct:4)</v>
      </c>
      <c r="U639" t="str">
        <f t="shared" si="60"/>
        <v>{location: new google.maps.LatLng(37.719, -122.472), weight: 0},</v>
      </c>
      <c r="V639" t="str">
        <f t="shared" si="55"/>
        <v>{location: new google.maps.LatLng(37.719, -122.472), weight: 1},</v>
      </c>
      <c r="W639" t="str">
        <f t="shared" si="56"/>
        <v>{location: new google.maps.LatLng(37.719, -122.472), weight: 0},</v>
      </c>
      <c r="X639" t="str">
        <f t="shared" si="57"/>
        <v>{location: new google.maps.LatLng(37.719, -122.472), weight: 0},</v>
      </c>
      <c r="Y639" t="str">
        <f t="shared" si="58"/>
        <v>{location: new google.maps.LatLng(37.719, -122.472), weight: 0},</v>
      </c>
    </row>
    <row r="640" spans="1:25" x14ac:dyDescent="0.2">
      <c r="A640">
        <v>37.719000000000001</v>
      </c>
      <c r="B640">
        <v>-122.471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5</v>
      </c>
      <c r="K640">
        <v>1</v>
      </c>
      <c r="L640">
        <v>7</v>
      </c>
      <c r="M640">
        <f>VLOOKUP(H640,AE$2:$AJ$12,6,TRUE)</f>
        <v>0</v>
      </c>
      <c r="N640">
        <f>VLOOKUP(I640,AF$2:$AJ$12,5,TRUE)</f>
        <v>2</v>
      </c>
      <c r="O640">
        <f>VLOOKUP(J640,AG$2:$AJ$12,4,TRUE)</f>
        <v>7</v>
      </c>
      <c r="P640">
        <f>VLOOKUP(K640,AH$2:$AJ$12,3,TRUE)</f>
        <v>7</v>
      </c>
      <c r="Q640">
        <f>VLOOKUP(L640,AI$2:$AJ$12,2,TRUE)</f>
        <v>5</v>
      </c>
      <c r="T640" t="str">
        <f t="shared" si="59"/>
        <v>Crimepoint.create(latitude:37.719, longitude:-122.471, drugdrink:0, misdemean:2, theft:7, violent:7, total:5, drugdrinkct:0, misdemeanct:1, theftct:5, violentct:1, totalct:7)</v>
      </c>
      <c r="U640" t="str">
        <f t="shared" si="60"/>
        <v>{location: new google.maps.LatLng(37.719, -122.471), weight: 0},</v>
      </c>
      <c r="V640" t="str">
        <f t="shared" si="55"/>
        <v>{location: new google.maps.LatLng(37.719, -122.471), weight: 0},</v>
      </c>
      <c r="W640" t="str">
        <f t="shared" si="56"/>
        <v>{location: new google.maps.LatLng(37.719, -122.471), weight: 1},</v>
      </c>
      <c r="X640" t="str">
        <f t="shared" si="57"/>
        <v>{location: new google.maps.LatLng(37.719, -122.471), weight: 1},</v>
      </c>
      <c r="Y640" t="str">
        <f t="shared" si="58"/>
        <v>{location: new google.maps.LatLng(37.719, -122.471), weight: 1},</v>
      </c>
    </row>
    <row r="641" spans="1:25" x14ac:dyDescent="0.2">
      <c r="A641">
        <v>37.719000000000001</v>
      </c>
      <c r="B641">
        <v>-122.47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4</v>
      </c>
      <c r="J641">
        <v>2</v>
      </c>
      <c r="K641">
        <v>1</v>
      </c>
      <c r="L641">
        <v>7</v>
      </c>
      <c r="M641">
        <f>VLOOKUP(H641,AE$2:$AJ$12,6,TRUE)</f>
        <v>0</v>
      </c>
      <c r="N641">
        <f>VLOOKUP(I641,AF$2:$AJ$12,5,TRUE)</f>
        <v>6</v>
      </c>
      <c r="O641">
        <f>VLOOKUP(J641,AG$2:$AJ$12,4,TRUE)</f>
        <v>4</v>
      </c>
      <c r="P641">
        <f>VLOOKUP(K641,AH$2:$AJ$12,3,TRUE)</f>
        <v>7</v>
      </c>
      <c r="Q641">
        <f>VLOOKUP(L641,AI$2:$AJ$12,2,TRUE)</f>
        <v>5</v>
      </c>
      <c r="T641" t="str">
        <f t="shared" si="59"/>
        <v>Crimepoint.create(latitude:37.719, longitude:-122.47, drugdrink:0, misdemean:6, theft:4, violent:7, total:5, drugdrinkct:0, misdemeanct:4, theftct:2, violentct:1, totalct:7)</v>
      </c>
      <c r="U641" t="str">
        <f t="shared" si="60"/>
        <v>{location: new google.maps.LatLng(37.719, -122.47), weight: 0},</v>
      </c>
      <c r="V641" t="str">
        <f t="shared" si="55"/>
        <v>{location: new google.maps.LatLng(37.719, -122.47), weight: 1},</v>
      </c>
      <c r="W641" t="str">
        <f t="shared" si="56"/>
        <v>{location: new google.maps.LatLng(37.719, -122.47), weight: 0},</v>
      </c>
      <c r="X641" t="str">
        <f t="shared" si="57"/>
        <v>{location: new google.maps.LatLng(37.719, -122.47), weight: 1},</v>
      </c>
      <c r="Y641" t="str">
        <f t="shared" si="58"/>
        <v>{location: new google.maps.LatLng(37.719, -122.47), weight: 1},</v>
      </c>
    </row>
    <row r="642" spans="1:25" x14ac:dyDescent="0.2">
      <c r="A642">
        <v>37.719000000000001</v>
      </c>
      <c r="B642">
        <v>-122.46899999999999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6</v>
      </c>
      <c r="J642">
        <v>1</v>
      </c>
      <c r="K642">
        <v>0</v>
      </c>
      <c r="L642">
        <v>7</v>
      </c>
      <c r="M642">
        <f>VLOOKUP(H642,AE$2:$AJ$12,6,TRUE)</f>
        <v>0</v>
      </c>
      <c r="N642">
        <f>VLOOKUP(I642,AF$2:$AJ$12,5,TRUE)</f>
        <v>7</v>
      </c>
      <c r="O642">
        <f>VLOOKUP(J642,AG$2:$AJ$12,4,TRUE)</f>
        <v>3</v>
      </c>
      <c r="P642">
        <f>VLOOKUP(K642,AH$2:$AJ$12,3,TRUE)</f>
        <v>0</v>
      </c>
      <c r="Q642">
        <f>VLOOKUP(L642,AI$2:$AJ$12,2,TRUE)</f>
        <v>5</v>
      </c>
      <c r="T642" t="str">
        <f t="shared" si="59"/>
        <v>Crimepoint.create(latitude:37.719, longitude:-122.469, drugdrink:0, misdemean:7, theft:3, violent:0, total:5, drugdrinkct:0, misdemeanct:6, theftct:1, violentct:0, totalct:7)</v>
      </c>
      <c r="U642" t="str">
        <f t="shared" si="60"/>
        <v>{location: new google.maps.LatLng(37.719, -122.469), weight: 0},</v>
      </c>
      <c r="V642" t="str">
        <f t="shared" si="55"/>
        <v>{location: new google.maps.LatLng(37.719, -122.469), weight: 1},</v>
      </c>
      <c r="W642" t="str">
        <f t="shared" si="56"/>
        <v>{location: new google.maps.LatLng(37.719, -122.469), weight: 0},</v>
      </c>
      <c r="X642" t="str">
        <f t="shared" si="57"/>
        <v>{location: new google.maps.LatLng(37.719, -122.469), weight: 0},</v>
      </c>
      <c r="Y642" t="str">
        <f t="shared" si="58"/>
        <v>{location: new google.maps.LatLng(37.719, -122.469), weight: 1},</v>
      </c>
    </row>
    <row r="643" spans="1:25" x14ac:dyDescent="0.2">
      <c r="A643">
        <v>37.719000000000001</v>
      </c>
      <c r="B643">
        <v>-122.468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3</v>
      </c>
      <c r="J643">
        <v>1</v>
      </c>
      <c r="K643">
        <v>1</v>
      </c>
      <c r="L643">
        <v>5</v>
      </c>
      <c r="M643">
        <f>VLOOKUP(H643,AE$2:$AJ$12,6,TRUE)</f>
        <v>0</v>
      </c>
      <c r="N643">
        <f>VLOOKUP(I643,AF$2:$AJ$12,5,TRUE)</f>
        <v>5</v>
      </c>
      <c r="O643">
        <f>VLOOKUP(J643,AG$2:$AJ$12,4,TRUE)</f>
        <v>3</v>
      </c>
      <c r="P643">
        <f>VLOOKUP(K643,AH$2:$AJ$12,3,TRUE)</f>
        <v>7</v>
      </c>
      <c r="Q643">
        <f>VLOOKUP(L643,AI$2:$AJ$12,2,TRUE)</f>
        <v>4</v>
      </c>
      <c r="T643" t="str">
        <f t="shared" si="59"/>
        <v>Crimepoint.create(latitude:37.719, longitude:-122.468, drugdrink:0, misdemean:5, theft:3, violent:7, total:4, drugdrinkct:0, misdemeanct:3, theftct:1, violentct:1, totalct:5)</v>
      </c>
      <c r="U643" t="str">
        <f t="shared" si="60"/>
        <v>{location: new google.maps.LatLng(37.719, -122.468), weight: 0},</v>
      </c>
      <c r="V643" t="str">
        <f t="shared" ref="V643:V706" si="61">$Z$2&amp;$A643&amp;$AA$2&amp;$B643&amp;$AB$2&amp;D643&amp;$AC$2</f>
        <v>{location: new google.maps.LatLng(37.719, -122.468), weight: 1},</v>
      </c>
      <c r="W643" t="str">
        <f t="shared" ref="W643:W706" si="62">$Z$2&amp;$A643&amp;$AA$2&amp;$B643&amp;$AB$2&amp;E643&amp;$AC$2</f>
        <v>{location: new google.maps.LatLng(37.719, -122.468), weight: 0},</v>
      </c>
      <c r="X643" t="str">
        <f t="shared" ref="X643:X706" si="63">$Z$2&amp;$A643&amp;$AA$2&amp;$B643&amp;$AB$2&amp;F643&amp;$AC$2</f>
        <v>{location: new google.maps.LatLng(37.719, -122.468), weight: 1},</v>
      </c>
      <c r="Y643" t="str">
        <f t="shared" ref="Y643:Y706" si="64">$Z$2&amp;$A643&amp;$AA$2&amp;$B643&amp;$AB$2&amp;G643&amp;$AC$2</f>
        <v>{location: new google.maps.LatLng(37.719, -122.468), weight: 0},</v>
      </c>
    </row>
    <row r="644" spans="1:25" x14ac:dyDescent="0.2">
      <c r="A644">
        <v>37.719000000000001</v>
      </c>
      <c r="B644">
        <v>-122.467</v>
      </c>
      <c r="C644">
        <v>0</v>
      </c>
      <c r="D644">
        <v>3</v>
      </c>
      <c r="E644">
        <v>0</v>
      </c>
      <c r="F644">
        <v>1</v>
      </c>
      <c r="G644">
        <v>1</v>
      </c>
      <c r="H644">
        <v>0</v>
      </c>
      <c r="I644">
        <v>12</v>
      </c>
      <c r="J644">
        <v>0</v>
      </c>
      <c r="K644">
        <v>1</v>
      </c>
      <c r="L644">
        <v>13</v>
      </c>
      <c r="M644">
        <f>VLOOKUP(H644,AE$2:$AJ$12,6,TRUE)</f>
        <v>0</v>
      </c>
      <c r="N644">
        <f>VLOOKUP(I644,AF$2:$AJ$12,5,TRUE)</f>
        <v>8</v>
      </c>
      <c r="O644">
        <f>VLOOKUP(J644,AG$2:$AJ$12,4,TRUE)</f>
        <v>0</v>
      </c>
      <c r="P644">
        <f>VLOOKUP(K644,AH$2:$AJ$12,3,TRUE)</f>
        <v>7</v>
      </c>
      <c r="Q644">
        <f>VLOOKUP(L644,AI$2:$AJ$12,2,TRUE)</f>
        <v>7</v>
      </c>
      <c r="T644" t="str">
        <f t="shared" ref="T644:T707" si="65">"Crimepoint.create("&amp;A$2&amp;":"&amp;A644&amp;", "&amp;B$2&amp;":"&amp;B644&amp;", "&amp;C$2&amp;":"&amp;M644&amp;", "&amp;D$2&amp;":"&amp;N644&amp;", "&amp;E$2&amp;":"&amp;O644&amp;", "&amp;F$2&amp;":"&amp;P644&amp;", "&amp;G$2&amp;":"&amp;Q644&amp;", "&amp;H$2&amp;":"&amp;H644&amp;", "&amp;I$2&amp;":"&amp;I644&amp;", "&amp;J$2&amp;":"&amp;J644&amp;", "&amp;K$2&amp;":"&amp;K644&amp;", "&amp;L$2&amp;":"&amp;L644&amp;")"</f>
        <v>Crimepoint.create(latitude:37.719, longitude:-122.467, drugdrink:0, misdemean:8, theft:0, violent:7, total:7, drugdrinkct:0, misdemeanct:12, theftct:0, violentct:1, totalct:13)</v>
      </c>
      <c r="U644" t="str">
        <f t="shared" ref="U644:U707" si="66">$Z$2&amp;$A644&amp;$AA$2&amp;$B644&amp;$AB$2&amp;C644&amp;$AC$2</f>
        <v>{location: new google.maps.LatLng(37.719, -122.467), weight: 0},</v>
      </c>
      <c r="V644" t="str">
        <f t="shared" si="61"/>
        <v>{location: new google.maps.LatLng(37.719, -122.467), weight: 3},</v>
      </c>
      <c r="W644" t="str">
        <f t="shared" si="62"/>
        <v>{location: new google.maps.LatLng(37.719, -122.467), weight: 0},</v>
      </c>
      <c r="X644" t="str">
        <f t="shared" si="63"/>
        <v>{location: new google.maps.LatLng(37.719, -122.467), weight: 1},</v>
      </c>
      <c r="Y644" t="str">
        <f t="shared" si="64"/>
        <v>{location: new google.maps.LatLng(37.719, -122.467), weight: 1},</v>
      </c>
    </row>
    <row r="645" spans="1:25" x14ac:dyDescent="0.2">
      <c r="A645">
        <v>37.719000000000001</v>
      </c>
      <c r="B645">
        <v>-122.46599999999999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5</v>
      </c>
      <c r="J645">
        <v>1</v>
      </c>
      <c r="K645">
        <v>1</v>
      </c>
      <c r="L645">
        <v>7</v>
      </c>
      <c r="M645">
        <f>VLOOKUP(H645,AE$2:$AJ$12,6,TRUE)</f>
        <v>0</v>
      </c>
      <c r="N645">
        <f>VLOOKUP(I645,AF$2:$AJ$12,5,TRUE)</f>
        <v>6</v>
      </c>
      <c r="O645">
        <f>VLOOKUP(J645,AG$2:$AJ$12,4,TRUE)</f>
        <v>3</v>
      </c>
      <c r="P645">
        <f>VLOOKUP(K645,AH$2:$AJ$12,3,TRUE)</f>
        <v>7</v>
      </c>
      <c r="Q645">
        <f>VLOOKUP(L645,AI$2:$AJ$12,2,TRUE)</f>
        <v>5</v>
      </c>
      <c r="T645" t="str">
        <f t="shared" si="65"/>
        <v>Crimepoint.create(latitude:37.719, longitude:-122.466, drugdrink:0, misdemean:6, theft:3, violent:7, total:5, drugdrinkct:0, misdemeanct:5, theftct:1, violentct:1, totalct:7)</v>
      </c>
      <c r="U645" t="str">
        <f t="shared" si="66"/>
        <v>{location: new google.maps.LatLng(37.719, -122.466), weight: 0},</v>
      </c>
      <c r="V645" t="str">
        <f t="shared" si="61"/>
        <v>{location: new google.maps.LatLng(37.719, -122.466), weight: 1},</v>
      </c>
      <c r="W645" t="str">
        <f t="shared" si="62"/>
        <v>{location: new google.maps.LatLng(37.719, -122.466), weight: 0},</v>
      </c>
      <c r="X645" t="str">
        <f t="shared" si="63"/>
        <v>{location: new google.maps.LatLng(37.719, -122.466), weight: 1},</v>
      </c>
      <c r="Y645" t="str">
        <f t="shared" si="64"/>
        <v>{location: new google.maps.LatLng(37.719, -122.466), weight: 1},</v>
      </c>
    </row>
    <row r="646" spans="1:25" x14ac:dyDescent="0.2">
      <c r="A646">
        <v>37.719000000000001</v>
      </c>
      <c r="B646">
        <v>-122.465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0</v>
      </c>
      <c r="I646">
        <v>3</v>
      </c>
      <c r="J646">
        <v>2</v>
      </c>
      <c r="K646">
        <v>2</v>
      </c>
      <c r="L646">
        <v>7</v>
      </c>
      <c r="M646">
        <f>VLOOKUP(H646,AE$2:$AJ$12,6,TRUE)</f>
        <v>0</v>
      </c>
      <c r="N646">
        <f>VLOOKUP(I646,AF$2:$AJ$12,5,TRUE)</f>
        <v>5</v>
      </c>
      <c r="O646">
        <f>VLOOKUP(J646,AG$2:$AJ$12,4,TRUE)</f>
        <v>4</v>
      </c>
      <c r="P646">
        <f>VLOOKUP(K646,AH$2:$AJ$12,3,TRUE)</f>
        <v>7</v>
      </c>
      <c r="Q646">
        <f>VLOOKUP(L646,AI$2:$AJ$12,2,TRUE)</f>
        <v>5</v>
      </c>
      <c r="T646" t="str">
        <f t="shared" si="65"/>
        <v>Crimepoint.create(latitude:37.719, longitude:-122.465, drugdrink:0, misdemean:5, theft:4, violent:7, total:5, drugdrinkct:0, misdemeanct:3, theftct:2, violentct:2, totalct:7)</v>
      </c>
      <c r="U646" t="str">
        <f t="shared" si="66"/>
        <v>{location: new google.maps.LatLng(37.719, -122.465), weight: 0},</v>
      </c>
      <c r="V646" t="str">
        <f t="shared" si="61"/>
        <v>{location: new google.maps.LatLng(37.719, -122.465), weight: 1},</v>
      </c>
      <c r="W646" t="str">
        <f t="shared" si="62"/>
        <v>{location: new google.maps.LatLng(37.719, -122.465), weight: 0},</v>
      </c>
      <c r="X646" t="str">
        <f t="shared" si="63"/>
        <v>{location: new google.maps.LatLng(37.719, -122.465), weight: 1},</v>
      </c>
      <c r="Y646" t="str">
        <f t="shared" si="64"/>
        <v>{location: new google.maps.LatLng(37.719, -122.465), weight: 1},</v>
      </c>
    </row>
    <row r="647" spans="1:25" x14ac:dyDescent="0.2">
      <c r="A647">
        <v>37.719000000000001</v>
      </c>
      <c r="B647">
        <v>-122.464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2</v>
      </c>
      <c r="M647">
        <f>VLOOKUP(H647,AE$2:$AJ$12,6,TRUE)</f>
        <v>0</v>
      </c>
      <c r="N647">
        <f>VLOOKUP(I647,AF$2:$AJ$12,5,TRUE)</f>
        <v>2</v>
      </c>
      <c r="O647">
        <f>VLOOKUP(J647,AG$2:$AJ$12,4,TRUE)</f>
        <v>0</v>
      </c>
      <c r="P647">
        <f>VLOOKUP(K647,AH$2:$AJ$12,3,TRUE)</f>
        <v>7</v>
      </c>
      <c r="Q647">
        <f>VLOOKUP(L647,AI$2:$AJ$12,2,TRUE)</f>
        <v>1</v>
      </c>
      <c r="T647" t="str">
        <f t="shared" si="65"/>
        <v>Crimepoint.create(latitude:37.719, longitude:-122.464, drugdrink:0, misdemean:2, theft:0, violent:7, total:1, drugdrinkct:0, misdemeanct:1, theftct:0, violentct:1, totalct:2)</v>
      </c>
      <c r="U647" t="str">
        <f t="shared" si="66"/>
        <v>{location: new google.maps.LatLng(37.719, -122.464), weight: 0},</v>
      </c>
      <c r="V647" t="str">
        <f t="shared" si="61"/>
        <v>{location: new google.maps.LatLng(37.719, -122.464), weight: 0},</v>
      </c>
      <c r="W647" t="str">
        <f t="shared" si="62"/>
        <v>{location: new google.maps.LatLng(37.719, -122.464), weight: 0},</v>
      </c>
      <c r="X647" t="str">
        <f t="shared" si="63"/>
        <v>{location: new google.maps.LatLng(37.719, -122.464), weight: 1},</v>
      </c>
      <c r="Y647" t="str">
        <f t="shared" si="64"/>
        <v>{location: new google.maps.LatLng(37.719, -122.464), weight: 0},</v>
      </c>
    </row>
    <row r="648" spans="1:25" x14ac:dyDescent="0.2">
      <c r="A648">
        <v>37.719000000000001</v>
      </c>
      <c r="B648">
        <v>-122.46299999999999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3</v>
      </c>
      <c r="K648">
        <v>0</v>
      </c>
      <c r="L648">
        <v>4</v>
      </c>
      <c r="M648">
        <f>VLOOKUP(H648,AE$2:$AJ$12,6,TRUE)</f>
        <v>0</v>
      </c>
      <c r="N648">
        <f>VLOOKUP(I648,AF$2:$AJ$12,5,TRUE)</f>
        <v>2</v>
      </c>
      <c r="O648">
        <f>VLOOKUP(J648,AG$2:$AJ$12,4,TRUE)</f>
        <v>5</v>
      </c>
      <c r="P648">
        <f>VLOOKUP(K648,AH$2:$AJ$12,3,TRUE)</f>
        <v>0</v>
      </c>
      <c r="Q648">
        <f>VLOOKUP(L648,AI$2:$AJ$12,2,TRUE)</f>
        <v>3</v>
      </c>
      <c r="T648" t="str">
        <f t="shared" si="65"/>
        <v>Crimepoint.create(latitude:37.719, longitude:-122.463, drugdrink:0, misdemean:2, theft:5, violent:0, total:3, drugdrinkct:0, misdemeanct:1, theftct:3, violentct:0, totalct:4)</v>
      </c>
      <c r="U648" t="str">
        <f t="shared" si="66"/>
        <v>{location: new google.maps.LatLng(37.719, -122.463), weight: 0},</v>
      </c>
      <c r="V648" t="str">
        <f t="shared" si="61"/>
        <v>{location: new google.maps.LatLng(37.719, -122.463), weight: 0},</v>
      </c>
      <c r="W648" t="str">
        <f t="shared" si="62"/>
        <v>{location: new google.maps.LatLng(37.719, -122.463), weight: 0},</v>
      </c>
      <c r="X648" t="str">
        <f t="shared" si="63"/>
        <v>{location: new google.maps.LatLng(37.719, -122.463), weight: 0},</v>
      </c>
      <c r="Y648" t="str">
        <f t="shared" si="64"/>
        <v>{location: new google.maps.LatLng(37.719, -122.463), weight: 0},</v>
      </c>
    </row>
    <row r="649" spans="1:25" x14ac:dyDescent="0.2">
      <c r="A649">
        <v>37.719000000000001</v>
      </c>
      <c r="B649">
        <v>-122.462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7</v>
      </c>
      <c r="K649">
        <v>0</v>
      </c>
      <c r="L649">
        <v>7</v>
      </c>
      <c r="M649">
        <f>VLOOKUP(H649,AE$2:$AJ$12,6,TRUE)</f>
        <v>0</v>
      </c>
      <c r="N649">
        <f>VLOOKUP(I649,AF$2:$AJ$12,5,TRUE)</f>
        <v>0</v>
      </c>
      <c r="O649">
        <f>VLOOKUP(J649,AG$2:$AJ$12,4,TRUE)</f>
        <v>7</v>
      </c>
      <c r="P649">
        <f>VLOOKUP(K649,AH$2:$AJ$12,3,TRUE)</f>
        <v>0</v>
      </c>
      <c r="Q649">
        <f>VLOOKUP(L649,AI$2:$AJ$12,2,TRUE)</f>
        <v>5</v>
      </c>
      <c r="T649" t="str">
        <f t="shared" si="65"/>
        <v>Crimepoint.create(latitude:37.719, longitude:-122.462, drugdrink:0, misdemean:0, theft:7, violent:0, total:5, drugdrinkct:0, misdemeanct:0, theftct:7, violentct:0, totalct:7)</v>
      </c>
      <c r="U649" t="str">
        <f t="shared" si="66"/>
        <v>{location: new google.maps.LatLng(37.719, -122.462), weight: 0},</v>
      </c>
      <c r="V649" t="str">
        <f t="shared" si="61"/>
        <v>{location: new google.maps.LatLng(37.719, -122.462), weight: 0},</v>
      </c>
      <c r="W649" t="str">
        <f t="shared" si="62"/>
        <v>{location: new google.maps.LatLng(37.719, -122.462), weight: 1},</v>
      </c>
      <c r="X649" t="str">
        <f t="shared" si="63"/>
        <v>{location: new google.maps.LatLng(37.719, -122.462), weight: 0},</v>
      </c>
      <c r="Y649" t="str">
        <f t="shared" si="64"/>
        <v>{location: new google.maps.LatLng(37.719, -122.462), weight: 1},</v>
      </c>
    </row>
    <row r="650" spans="1:25" x14ac:dyDescent="0.2">
      <c r="A650">
        <v>37.719000000000001</v>
      </c>
      <c r="B650">
        <v>-122.461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2</v>
      </c>
      <c r="M650">
        <f>VLOOKUP(H650,AE$2:$AJ$12,6,TRUE)</f>
        <v>0</v>
      </c>
      <c r="N650">
        <f>VLOOKUP(I650,AF$2:$AJ$12,5,TRUE)</f>
        <v>0</v>
      </c>
      <c r="O650">
        <f>VLOOKUP(J650,AG$2:$AJ$12,4,TRUE)</f>
        <v>3</v>
      </c>
      <c r="P650">
        <f>VLOOKUP(K650,AH$2:$AJ$12,3,TRUE)</f>
        <v>7</v>
      </c>
      <c r="Q650">
        <f>VLOOKUP(L650,AI$2:$AJ$12,2,TRUE)</f>
        <v>1</v>
      </c>
      <c r="T650" t="str">
        <f t="shared" si="65"/>
        <v>Crimepoint.create(latitude:37.719, longitude:-122.461, drugdrink:0, misdemean:0, theft:3, violent:7, total:1, drugdrinkct:0, misdemeanct:0, theftct:1, violentct:1, totalct:2)</v>
      </c>
      <c r="U650" t="str">
        <f t="shared" si="66"/>
        <v>{location: new google.maps.LatLng(37.719, -122.461), weight: 0},</v>
      </c>
      <c r="V650" t="str">
        <f t="shared" si="61"/>
        <v>{location: new google.maps.LatLng(37.719, -122.461), weight: 0},</v>
      </c>
      <c r="W650" t="str">
        <f t="shared" si="62"/>
        <v>{location: new google.maps.LatLng(37.719, -122.461), weight: 0},</v>
      </c>
      <c r="X650" t="str">
        <f t="shared" si="63"/>
        <v>{location: new google.maps.LatLng(37.719, -122.461), weight: 1},</v>
      </c>
      <c r="Y650" t="str">
        <f t="shared" si="64"/>
        <v>{location: new google.maps.LatLng(37.719, -122.461), weight: 0},</v>
      </c>
    </row>
    <row r="651" spans="1:25" x14ac:dyDescent="0.2">
      <c r="A651">
        <v>37.719000000000001</v>
      </c>
      <c r="B651">
        <v>-122.46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2</v>
      </c>
      <c r="M651">
        <f>VLOOKUP(H651,AE$2:$AJ$12,6,TRUE)</f>
        <v>0</v>
      </c>
      <c r="N651">
        <f>VLOOKUP(I651,AF$2:$AJ$12,5,TRUE)</f>
        <v>0</v>
      </c>
      <c r="O651">
        <f>VLOOKUP(J651,AG$2:$AJ$12,4,TRUE)</f>
        <v>4</v>
      </c>
      <c r="P651">
        <f>VLOOKUP(K651,AH$2:$AJ$12,3,TRUE)</f>
        <v>0</v>
      </c>
      <c r="Q651">
        <f>VLOOKUP(L651,AI$2:$AJ$12,2,TRUE)</f>
        <v>1</v>
      </c>
      <c r="T651" t="str">
        <f t="shared" si="65"/>
        <v>Crimepoint.create(latitude:37.719, longitude:-122.46, drugdrink:0, misdemean:0, theft:4, violent:0, total:1, drugdrinkct:0, misdemeanct:0, theftct:2, violentct:0, totalct:2)</v>
      </c>
      <c r="U651" t="str">
        <f t="shared" si="66"/>
        <v>{location: new google.maps.LatLng(37.719, -122.46), weight: 0},</v>
      </c>
      <c r="V651" t="str">
        <f t="shared" si="61"/>
        <v>{location: new google.maps.LatLng(37.719, -122.46), weight: 0},</v>
      </c>
      <c r="W651" t="str">
        <f t="shared" si="62"/>
        <v>{location: new google.maps.LatLng(37.719, -122.46), weight: 0},</v>
      </c>
      <c r="X651" t="str">
        <f t="shared" si="63"/>
        <v>{location: new google.maps.LatLng(37.719, -122.46), weight: 0},</v>
      </c>
      <c r="Y651" t="str">
        <f t="shared" si="64"/>
        <v>{location: new google.maps.LatLng(37.719, -122.46), weight: 0},</v>
      </c>
    </row>
    <row r="652" spans="1:25" x14ac:dyDescent="0.2">
      <c r="A652">
        <v>37.719000000000001</v>
      </c>
      <c r="B652">
        <v>-122.459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3</v>
      </c>
      <c r="J652">
        <v>1</v>
      </c>
      <c r="K652">
        <v>0</v>
      </c>
      <c r="L652">
        <v>4</v>
      </c>
      <c r="M652">
        <f>VLOOKUP(H652,AE$2:$AJ$12,6,TRUE)</f>
        <v>0</v>
      </c>
      <c r="N652">
        <f>VLOOKUP(I652,AF$2:$AJ$12,5,TRUE)</f>
        <v>5</v>
      </c>
      <c r="O652">
        <f>VLOOKUP(J652,AG$2:$AJ$12,4,TRUE)</f>
        <v>3</v>
      </c>
      <c r="P652">
        <f>VLOOKUP(K652,AH$2:$AJ$12,3,TRUE)</f>
        <v>0</v>
      </c>
      <c r="Q652">
        <f>VLOOKUP(L652,AI$2:$AJ$12,2,TRUE)</f>
        <v>3</v>
      </c>
      <c r="T652" t="str">
        <f t="shared" si="65"/>
        <v>Crimepoint.create(latitude:37.719, longitude:-122.459, drugdrink:0, misdemean:5, theft:3, violent:0, total:3, drugdrinkct:0, misdemeanct:3, theftct:1, violentct:0, totalct:4)</v>
      </c>
      <c r="U652" t="str">
        <f t="shared" si="66"/>
        <v>{location: new google.maps.LatLng(37.719, -122.459), weight: 0},</v>
      </c>
      <c r="V652" t="str">
        <f t="shared" si="61"/>
        <v>{location: new google.maps.LatLng(37.719, -122.459), weight: 1},</v>
      </c>
      <c r="W652" t="str">
        <f t="shared" si="62"/>
        <v>{location: new google.maps.LatLng(37.719, -122.459), weight: 0},</v>
      </c>
      <c r="X652" t="str">
        <f t="shared" si="63"/>
        <v>{location: new google.maps.LatLng(37.719, -122.459), weight: 0},</v>
      </c>
      <c r="Y652" t="str">
        <f t="shared" si="64"/>
        <v>{location: new google.maps.LatLng(37.719, -122.459), weight: 0},</v>
      </c>
    </row>
    <row r="653" spans="1:25" x14ac:dyDescent="0.2">
      <c r="A653">
        <v>37.719000000000001</v>
      </c>
      <c r="B653">
        <v>-122.458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2</v>
      </c>
      <c r="M653">
        <f>VLOOKUP(H653,AE$2:$AJ$12,6,TRUE)</f>
        <v>0</v>
      </c>
      <c r="N653">
        <f>VLOOKUP(I653,AF$2:$AJ$12,5,TRUE)</f>
        <v>0</v>
      </c>
      <c r="O653">
        <f>VLOOKUP(J653,AG$2:$AJ$12,4,TRUE)</f>
        <v>4</v>
      </c>
      <c r="P653">
        <f>VLOOKUP(K653,AH$2:$AJ$12,3,TRUE)</f>
        <v>0</v>
      </c>
      <c r="Q653">
        <f>VLOOKUP(L653,AI$2:$AJ$12,2,TRUE)</f>
        <v>1</v>
      </c>
      <c r="T653" t="str">
        <f t="shared" si="65"/>
        <v>Crimepoint.create(latitude:37.719, longitude:-122.458, drugdrink:0, misdemean:0, theft:4, violent:0, total:1, drugdrinkct:0, misdemeanct:0, theftct:2, violentct:0, totalct:2)</v>
      </c>
      <c r="U653" t="str">
        <f t="shared" si="66"/>
        <v>{location: new google.maps.LatLng(37.719, -122.458), weight: 0},</v>
      </c>
      <c r="V653" t="str">
        <f t="shared" si="61"/>
        <v>{location: new google.maps.LatLng(37.719, -122.458), weight: 0},</v>
      </c>
      <c r="W653" t="str">
        <f t="shared" si="62"/>
        <v>{location: new google.maps.LatLng(37.719, -122.458), weight: 0},</v>
      </c>
      <c r="X653" t="str">
        <f t="shared" si="63"/>
        <v>{location: new google.maps.LatLng(37.719, -122.458), weight: 0},</v>
      </c>
      <c r="Y653" t="str">
        <f t="shared" si="64"/>
        <v>{location: new google.maps.LatLng(37.719, -122.458), weight: 0},</v>
      </c>
    </row>
    <row r="654" spans="1:25" x14ac:dyDescent="0.2">
      <c r="A654">
        <v>37.719000000000001</v>
      </c>
      <c r="B654">
        <v>-122.45699999999999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0</v>
      </c>
      <c r="I654">
        <v>4</v>
      </c>
      <c r="J654">
        <v>2</v>
      </c>
      <c r="K654">
        <v>1</v>
      </c>
      <c r="L654">
        <v>7</v>
      </c>
      <c r="M654">
        <f>VLOOKUP(H654,AE$2:$AJ$12,6,TRUE)</f>
        <v>0</v>
      </c>
      <c r="N654">
        <f>VLOOKUP(I654,AF$2:$AJ$12,5,TRUE)</f>
        <v>6</v>
      </c>
      <c r="O654">
        <f>VLOOKUP(J654,AG$2:$AJ$12,4,TRUE)</f>
        <v>4</v>
      </c>
      <c r="P654">
        <f>VLOOKUP(K654,AH$2:$AJ$12,3,TRUE)</f>
        <v>7</v>
      </c>
      <c r="Q654">
        <f>VLOOKUP(L654,AI$2:$AJ$12,2,TRUE)</f>
        <v>5</v>
      </c>
      <c r="T654" t="str">
        <f t="shared" si="65"/>
        <v>Crimepoint.create(latitude:37.719, longitude:-122.457, drugdrink:0, misdemean:6, theft:4, violent:7, total:5, drugdrinkct:0, misdemeanct:4, theftct:2, violentct:1, totalct:7)</v>
      </c>
      <c r="U654" t="str">
        <f t="shared" si="66"/>
        <v>{location: new google.maps.LatLng(37.719, -122.457), weight: 0},</v>
      </c>
      <c r="V654" t="str">
        <f t="shared" si="61"/>
        <v>{location: new google.maps.LatLng(37.719, -122.457), weight: 1},</v>
      </c>
      <c r="W654" t="str">
        <f t="shared" si="62"/>
        <v>{location: new google.maps.LatLng(37.719, -122.457), weight: 0},</v>
      </c>
      <c r="X654" t="str">
        <f t="shared" si="63"/>
        <v>{location: new google.maps.LatLng(37.719, -122.457), weight: 1},</v>
      </c>
      <c r="Y654" t="str">
        <f t="shared" si="64"/>
        <v>{location: new google.maps.LatLng(37.719, -122.457), weight: 1},</v>
      </c>
    </row>
    <row r="655" spans="1:25" x14ac:dyDescent="0.2">
      <c r="A655">
        <v>37.719000000000001</v>
      </c>
      <c r="B655">
        <v>-122.456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0</v>
      </c>
      <c r="I655">
        <v>4</v>
      </c>
      <c r="J655">
        <v>3</v>
      </c>
      <c r="K655">
        <v>1</v>
      </c>
      <c r="L655">
        <v>8</v>
      </c>
      <c r="M655">
        <f>VLOOKUP(H655,AE$2:$AJ$12,6,TRUE)</f>
        <v>0</v>
      </c>
      <c r="N655">
        <f>VLOOKUP(I655,AF$2:$AJ$12,5,TRUE)</f>
        <v>6</v>
      </c>
      <c r="O655">
        <f>VLOOKUP(J655,AG$2:$AJ$12,4,TRUE)</f>
        <v>5</v>
      </c>
      <c r="P655">
        <f>VLOOKUP(K655,AH$2:$AJ$12,3,TRUE)</f>
        <v>7</v>
      </c>
      <c r="Q655">
        <f>VLOOKUP(L655,AI$2:$AJ$12,2,TRUE)</f>
        <v>5</v>
      </c>
      <c r="T655" t="str">
        <f t="shared" si="65"/>
        <v>Crimepoint.create(latitude:37.719, longitude:-122.456, drugdrink:0, misdemean:6, theft:5, violent:7, total:5, drugdrinkct:0, misdemeanct:4, theftct:3, violentct:1, totalct:8)</v>
      </c>
      <c r="U655" t="str">
        <f t="shared" si="66"/>
        <v>{location: new google.maps.LatLng(37.719, -122.456), weight: 0},</v>
      </c>
      <c r="V655" t="str">
        <f t="shared" si="61"/>
        <v>{location: new google.maps.LatLng(37.719, -122.456), weight: 1},</v>
      </c>
      <c r="W655" t="str">
        <f t="shared" si="62"/>
        <v>{location: new google.maps.LatLng(37.719, -122.456), weight: 0},</v>
      </c>
      <c r="X655" t="str">
        <f t="shared" si="63"/>
        <v>{location: new google.maps.LatLng(37.719, -122.456), weight: 1},</v>
      </c>
      <c r="Y655" t="str">
        <f t="shared" si="64"/>
        <v>{location: new google.maps.LatLng(37.719, -122.456), weight: 1},</v>
      </c>
    </row>
    <row r="656" spans="1:25" x14ac:dyDescent="0.2">
      <c r="A656">
        <v>37.719000000000001</v>
      </c>
      <c r="B656">
        <v>-122.455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6</v>
      </c>
      <c r="J656">
        <v>6</v>
      </c>
      <c r="K656">
        <v>1</v>
      </c>
      <c r="L656">
        <v>13</v>
      </c>
      <c r="M656">
        <f>VLOOKUP(H656,AE$2:$AJ$12,6,TRUE)</f>
        <v>0</v>
      </c>
      <c r="N656">
        <f>VLOOKUP(I656,AF$2:$AJ$12,5,TRUE)</f>
        <v>7</v>
      </c>
      <c r="O656">
        <f>VLOOKUP(J656,AG$2:$AJ$12,4,TRUE)</f>
        <v>7</v>
      </c>
      <c r="P656">
        <f>VLOOKUP(K656,AH$2:$AJ$12,3,TRUE)</f>
        <v>7</v>
      </c>
      <c r="Q656">
        <f>VLOOKUP(L656,AI$2:$AJ$12,2,TRUE)</f>
        <v>7</v>
      </c>
      <c r="T656" t="str">
        <f t="shared" si="65"/>
        <v>Crimepoint.create(latitude:37.719, longitude:-122.455, drugdrink:0, misdemean:7, theft:7, violent:7, total:7, drugdrinkct:0, misdemeanct:6, theftct:6, violentct:1, totalct:13)</v>
      </c>
      <c r="U656" t="str">
        <f t="shared" si="66"/>
        <v>{location: new google.maps.LatLng(37.719, -122.455), weight: 0},</v>
      </c>
      <c r="V656" t="str">
        <f t="shared" si="61"/>
        <v>{location: new google.maps.LatLng(37.719, -122.455), weight: 1},</v>
      </c>
      <c r="W656" t="str">
        <f t="shared" si="62"/>
        <v>{location: new google.maps.LatLng(37.719, -122.455), weight: 1},</v>
      </c>
      <c r="X656" t="str">
        <f t="shared" si="63"/>
        <v>{location: new google.maps.LatLng(37.719, -122.455), weight: 1},</v>
      </c>
      <c r="Y656" t="str">
        <f t="shared" si="64"/>
        <v>{location: new google.maps.LatLng(37.719, -122.455), weight: 1},</v>
      </c>
    </row>
    <row r="657" spans="1:25" x14ac:dyDescent="0.2">
      <c r="A657">
        <v>37.719000000000001</v>
      </c>
      <c r="B657">
        <v>-122.45399999999999</v>
      </c>
      <c r="C657">
        <v>0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4</v>
      </c>
      <c r="K657">
        <v>1</v>
      </c>
      <c r="L657">
        <v>5</v>
      </c>
      <c r="M657">
        <f>VLOOKUP(H657,AE$2:$AJ$12,6,TRUE)</f>
        <v>0</v>
      </c>
      <c r="N657">
        <f>VLOOKUP(I657,AF$2:$AJ$12,5,TRUE)</f>
        <v>0</v>
      </c>
      <c r="O657">
        <f>VLOOKUP(J657,AG$2:$AJ$12,4,TRUE)</f>
        <v>6</v>
      </c>
      <c r="P657">
        <f>VLOOKUP(K657,AH$2:$AJ$12,3,TRUE)</f>
        <v>7</v>
      </c>
      <c r="Q657">
        <f>VLOOKUP(L657,AI$2:$AJ$12,2,TRUE)</f>
        <v>4</v>
      </c>
      <c r="T657" t="str">
        <f t="shared" si="65"/>
        <v>Crimepoint.create(latitude:37.719, longitude:-122.454, drugdrink:0, misdemean:0, theft:6, violent:7, total:4, drugdrinkct:0, misdemeanct:0, theftct:4, violentct:1, totalct:5)</v>
      </c>
      <c r="U657" t="str">
        <f t="shared" si="66"/>
        <v>{location: new google.maps.LatLng(37.719, -122.454), weight: 0},</v>
      </c>
      <c r="V657" t="str">
        <f t="shared" si="61"/>
        <v>{location: new google.maps.LatLng(37.719, -122.454), weight: 0},</v>
      </c>
      <c r="W657" t="str">
        <f t="shared" si="62"/>
        <v>{location: new google.maps.LatLng(37.719, -122.454), weight: 1},</v>
      </c>
      <c r="X657" t="str">
        <f t="shared" si="63"/>
        <v>{location: new google.maps.LatLng(37.719, -122.454), weight: 1},</v>
      </c>
      <c r="Y657" t="str">
        <f t="shared" si="64"/>
        <v>{location: new google.maps.LatLng(37.719, -122.454), weight: 0},</v>
      </c>
    </row>
    <row r="658" spans="1:25" x14ac:dyDescent="0.2">
      <c r="A658">
        <v>37.719000000000001</v>
      </c>
      <c r="B658">
        <v>-122.453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2</v>
      </c>
      <c r="M658">
        <f>VLOOKUP(H658,AE$2:$AJ$12,6,TRUE)</f>
        <v>0</v>
      </c>
      <c r="N658">
        <f>VLOOKUP(I658,AF$2:$AJ$12,5,TRUE)</f>
        <v>2</v>
      </c>
      <c r="O658">
        <f>VLOOKUP(J658,AG$2:$AJ$12,4,TRUE)</f>
        <v>3</v>
      </c>
      <c r="P658">
        <f>VLOOKUP(K658,AH$2:$AJ$12,3,TRUE)</f>
        <v>0</v>
      </c>
      <c r="Q658">
        <f>VLOOKUP(L658,AI$2:$AJ$12,2,TRUE)</f>
        <v>1</v>
      </c>
      <c r="T658" t="str">
        <f t="shared" si="65"/>
        <v>Crimepoint.create(latitude:37.719, longitude:-122.453, drugdrink:0, misdemean:2, theft:3, violent:0, total:1, drugdrinkct:0, misdemeanct:1, theftct:1, violentct:0, totalct:2)</v>
      </c>
      <c r="U658" t="str">
        <f t="shared" si="66"/>
        <v>{location: new google.maps.LatLng(37.719, -122.453), weight: 0},</v>
      </c>
      <c r="V658" t="str">
        <f t="shared" si="61"/>
        <v>{location: new google.maps.LatLng(37.719, -122.453), weight: 0},</v>
      </c>
      <c r="W658" t="str">
        <f t="shared" si="62"/>
        <v>{location: new google.maps.LatLng(37.719, -122.453), weight: 0},</v>
      </c>
      <c r="X658" t="str">
        <f t="shared" si="63"/>
        <v>{location: new google.maps.LatLng(37.719, -122.453), weight: 0},</v>
      </c>
      <c r="Y658" t="str">
        <f t="shared" si="64"/>
        <v>{location: new google.maps.LatLng(37.719, -122.453), weight: 0},</v>
      </c>
    </row>
    <row r="659" spans="1:25" x14ac:dyDescent="0.2">
      <c r="A659">
        <v>37.719000000000001</v>
      </c>
      <c r="B659">
        <v>-122.452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2</v>
      </c>
      <c r="J659">
        <v>4</v>
      </c>
      <c r="K659">
        <v>0</v>
      </c>
      <c r="L659">
        <v>6</v>
      </c>
      <c r="M659">
        <f>VLOOKUP(H659,AE$2:$AJ$12,6,TRUE)</f>
        <v>0</v>
      </c>
      <c r="N659">
        <f>VLOOKUP(I659,AF$2:$AJ$12,5,TRUE)</f>
        <v>4</v>
      </c>
      <c r="O659">
        <f>VLOOKUP(J659,AG$2:$AJ$12,4,TRUE)</f>
        <v>6</v>
      </c>
      <c r="P659">
        <f>VLOOKUP(K659,AH$2:$AJ$12,3,TRUE)</f>
        <v>0</v>
      </c>
      <c r="Q659">
        <f>VLOOKUP(L659,AI$2:$AJ$12,2,TRUE)</f>
        <v>4</v>
      </c>
      <c r="T659" t="str">
        <f t="shared" si="65"/>
        <v>Crimepoint.create(latitude:37.719, longitude:-122.452, drugdrink:0, misdemean:4, theft:6, violent:0, total:4, drugdrinkct:0, misdemeanct:2, theftct:4, violentct:0, totalct:6)</v>
      </c>
      <c r="U659" t="str">
        <f t="shared" si="66"/>
        <v>{location: new google.maps.LatLng(37.719, -122.452), weight: 0},</v>
      </c>
      <c r="V659" t="str">
        <f t="shared" si="61"/>
        <v>{location: new google.maps.LatLng(37.719, -122.452), weight: 0},</v>
      </c>
      <c r="W659" t="str">
        <f t="shared" si="62"/>
        <v>{location: new google.maps.LatLng(37.719, -122.452), weight: 1},</v>
      </c>
      <c r="X659" t="str">
        <f t="shared" si="63"/>
        <v>{location: new google.maps.LatLng(37.719, -122.452), weight: 0},</v>
      </c>
      <c r="Y659" t="str">
        <f t="shared" si="64"/>
        <v>{location: new google.maps.LatLng(37.719, -122.452), weight: 0},</v>
      </c>
    </row>
    <row r="660" spans="1:25" x14ac:dyDescent="0.2">
      <c r="A660">
        <v>37.719000000000001</v>
      </c>
      <c r="B660">
        <v>-122.45099999999999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</v>
      </c>
      <c r="K660">
        <v>0</v>
      </c>
      <c r="L660">
        <v>3</v>
      </c>
      <c r="M660">
        <f>VLOOKUP(H660,AE$2:$AJ$12,6,TRUE)</f>
        <v>0</v>
      </c>
      <c r="N660">
        <f>VLOOKUP(I660,AF$2:$AJ$12,5,TRUE)</f>
        <v>0</v>
      </c>
      <c r="O660">
        <f>VLOOKUP(J660,AG$2:$AJ$12,4,TRUE)</f>
        <v>5</v>
      </c>
      <c r="P660">
        <f>VLOOKUP(K660,AH$2:$AJ$12,3,TRUE)</f>
        <v>0</v>
      </c>
      <c r="Q660">
        <f>VLOOKUP(L660,AI$2:$AJ$12,2,TRUE)</f>
        <v>2</v>
      </c>
      <c r="T660" t="str">
        <f t="shared" si="65"/>
        <v>Crimepoint.create(latitude:37.719, longitude:-122.451, drugdrink:0, misdemean:0, theft:5, violent:0, total:2, drugdrinkct:0, misdemeanct:0, theftct:3, violentct:0, totalct:3)</v>
      </c>
      <c r="U660" t="str">
        <f t="shared" si="66"/>
        <v>{location: new google.maps.LatLng(37.719, -122.451), weight: 0},</v>
      </c>
      <c r="V660" t="str">
        <f t="shared" si="61"/>
        <v>{location: new google.maps.LatLng(37.719, -122.451), weight: 0},</v>
      </c>
      <c r="W660" t="str">
        <f t="shared" si="62"/>
        <v>{location: new google.maps.LatLng(37.719, -122.451), weight: 0},</v>
      </c>
      <c r="X660" t="str">
        <f t="shared" si="63"/>
        <v>{location: new google.maps.LatLng(37.719, -122.451), weight: 0},</v>
      </c>
      <c r="Y660" t="str">
        <f t="shared" si="64"/>
        <v>{location: new google.maps.LatLng(37.719, -122.451), weight: 0},</v>
      </c>
    </row>
    <row r="661" spans="1:25" x14ac:dyDescent="0.2">
      <c r="A661">
        <v>37.719000000000001</v>
      </c>
      <c r="B661">
        <v>-122.45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0</v>
      </c>
      <c r="I661">
        <v>3</v>
      </c>
      <c r="J661">
        <v>3</v>
      </c>
      <c r="K661">
        <v>2</v>
      </c>
      <c r="L661">
        <v>8</v>
      </c>
      <c r="M661">
        <f>VLOOKUP(H661,AE$2:$AJ$12,6,TRUE)</f>
        <v>0</v>
      </c>
      <c r="N661">
        <f>VLOOKUP(I661,AF$2:$AJ$12,5,TRUE)</f>
        <v>5</v>
      </c>
      <c r="O661">
        <f>VLOOKUP(J661,AG$2:$AJ$12,4,TRUE)</f>
        <v>5</v>
      </c>
      <c r="P661">
        <f>VLOOKUP(K661,AH$2:$AJ$12,3,TRUE)</f>
        <v>7</v>
      </c>
      <c r="Q661">
        <f>VLOOKUP(L661,AI$2:$AJ$12,2,TRUE)</f>
        <v>5</v>
      </c>
      <c r="T661" t="str">
        <f t="shared" si="65"/>
        <v>Crimepoint.create(latitude:37.719, longitude:-122.45, drugdrink:0, misdemean:5, theft:5, violent:7, total:5, drugdrinkct:0, misdemeanct:3, theftct:3, violentct:2, totalct:8)</v>
      </c>
      <c r="U661" t="str">
        <f t="shared" si="66"/>
        <v>{location: new google.maps.LatLng(37.719, -122.45), weight: 0},</v>
      </c>
      <c r="V661" t="str">
        <f t="shared" si="61"/>
        <v>{location: new google.maps.LatLng(37.719, -122.45), weight: 1},</v>
      </c>
      <c r="W661" t="str">
        <f t="shared" si="62"/>
        <v>{location: new google.maps.LatLng(37.719, -122.45), weight: 0},</v>
      </c>
      <c r="X661" t="str">
        <f t="shared" si="63"/>
        <v>{location: new google.maps.LatLng(37.719, -122.45), weight: 1},</v>
      </c>
      <c r="Y661" t="str">
        <f t="shared" si="64"/>
        <v>{location: new google.maps.LatLng(37.719, -122.45), weight: 1},</v>
      </c>
    </row>
    <row r="662" spans="1:25" x14ac:dyDescent="0.2">
      <c r="A662">
        <v>37.719000000000001</v>
      </c>
      <c r="B662">
        <v>-122.449</v>
      </c>
      <c r="C662">
        <v>0</v>
      </c>
      <c r="D662">
        <v>2</v>
      </c>
      <c r="E662">
        <v>1</v>
      </c>
      <c r="F662">
        <v>0</v>
      </c>
      <c r="G662">
        <v>1</v>
      </c>
      <c r="H662">
        <v>0</v>
      </c>
      <c r="I662">
        <v>8</v>
      </c>
      <c r="J662">
        <v>5</v>
      </c>
      <c r="K662">
        <v>0</v>
      </c>
      <c r="L662">
        <v>13</v>
      </c>
      <c r="M662">
        <f>VLOOKUP(H662,AE$2:$AJ$12,6,TRUE)</f>
        <v>0</v>
      </c>
      <c r="N662">
        <f>VLOOKUP(I662,AF$2:$AJ$12,5,TRUE)</f>
        <v>7</v>
      </c>
      <c r="O662">
        <f>VLOOKUP(J662,AG$2:$AJ$12,4,TRUE)</f>
        <v>7</v>
      </c>
      <c r="P662">
        <f>VLOOKUP(K662,AH$2:$AJ$12,3,TRUE)</f>
        <v>0</v>
      </c>
      <c r="Q662">
        <f>VLOOKUP(L662,AI$2:$AJ$12,2,TRUE)</f>
        <v>7</v>
      </c>
      <c r="T662" t="str">
        <f t="shared" si="65"/>
        <v>Crimepoint.create(latitude:37.719, longitude:-122.449, drugdrink:0, misdemean:7, theft:7, violent:0, total:7, drugdrinkct:0, misdemeanct:8, theftct:5, violentct:0, totalct:13)</v>
      </c>
      <c r="U662" t="str">
        <f t="shared" si="66"/>
        <v>{location: new google.maps.LatLng(37.719, -122.449), weight: 0},</v>
      </c>
      <c r="V662" t="str">
        <f t="shared" si="61"/>
        <v>{location: new google.maps.LatLng(37.719, -122.449), weight: 2},</v>
      </c>
      <c r="W662" t="str">
        <f t="shared" si="62"/>
        <v>{location: new google.maps.LatLng(37.719, -122.449), weight: 1},</v>
      </c>
      <c r="X662" t="str">
        <f t="shared" si="63"/>
        <v>{location: new google.maps.LatLng(37.719, -122.449), weight: 0},</v>
      </c>
      <c r="Y662" t="str">
        <f t="shared" si="64"/>
        <v>{location: new google.maps.LatLng(37.719, -122.449), weight: 1},</v>
      </c>
    </row>
    <row r="663" spans="1:25" x14ac:dyDescent="0.2">
      <c r="A663">
        <v>37.719000000000001</v>
      </c>
      <c r="B663">
        <v>-122.44799999999999</v>
      </c>
      <c r="C663">
        <v>0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1</v>
      </c>
      <c r="J663">
        <v>8</v>
      </c>
      <c r="K663">
        <v>0</v>
      </c>
      <c r="L663">
        <v>9</v>
      </c>
      <c r="M663">
        <f>VLOOKUP(H663,AE$2:$AJ$12,6,TRUE)</f>
        <v>0</v>
      </c>
      <c r="N663">
        <f>VLOOKUP(I663,AF$2:$AJ$12,5,TRUE)</f>
        <v>2</v>
      </c>
      <c r="O663">
        <f>VLOOKUP(J663,AG$2:$AJ$12,4,TRUE)</f>
        <v>8</v>
      </c>
      <c r="P663">
        <f>VLOOKUP(K663,AH$2:$AJ$12,3,TRUE)</f>
        <v>0</v>
      </c>
      <c r="Q663">
        <f>VLOOKUP(L663,AI$2:$AJ$12,2,TRUE)</f>
        <v>5</v>
      </c>
      <c r="T663" t="str">
        <f t="shared" si="65"/>
        <v>Crimepoint.create(latitude:37.719, longitude:-122.448, drugdrink:0, misdemean:2, theft:8, violent:0, total:5, drugdrinkct:0, misdemeanct:1, theftct:8, violentct:0, totalct:9)</v>
      </c>
      <c r="U663" t="str">
        <f t="shared" si="66"/>
        <v>{location: new google.maps.LatLng(37.719, -122.448), weight: 0},</v>
      </c>
      <c r="V663" t="str">
        <f t="shared" si="61"/>
        <v>{location: new google.maps.LatLng(37.719, -122.448), weight: 0},</v>
      </c>
      <c r="W663" t="str">
        <f t="shared" si="62"/>
        <v>{location: new google.maps.LatLng(37.719, -122.448), weight: 1},</v>
      </c>
      <c r="X663" t="str">
        <f t="shared" si="63"/>
        <v>{location: new google.maps.LatLng(37.719, -122.448), weight: 0},</v>
      </c>
      <c r="Y663" t="str">
        <f t="shared" si="64"/>
        <v>{location: new google.maps.LatLng(37.719, -122.448), weight: 1},</v>
      </c>
    </row>
    <row r="664" spans="1:25" x14ac:dyDescent="0.2">
      <c r="A664">
        <v>37.719000000000001</v>
      </c>
      <c r="B664">
        <v>-122.447</v>
      </c>
      <c r="C664">
        <v>0</v>
      </c>
      <c r="D664">
        <v>2</v>
      </c>
      <c r="E664">
        <v>0</v>
      </c>
      <c r="F664">
        <v>1</v>
      </c>
      <c r="G664">
        <v>1</v>
      </c>
      <c r="H664">
        <v>0</v>
      </c>
      <c r="I664">
        <v>7</v>
      </c>
      <c r="J664">
        <v>3</v>
      </c>
      <c r="K664">
        <v>2</v>
      </c>
      <c r="L664">
        <v>12</v>
      </c>
      <c r="M664">
        <f>VLOOKUP(H664,AE$2:$AJ$12,6,TRUE)</f>
        <v>0</v>
      </c>
      <c r="N664">
        <f>VLOOKUP(I664,AF$2:$AJ$12,5,TRUE)</f>
        <v>7</v>
      </c>
      <c r="O664">
        <f>VLOOKUP(J664,AG$2:$AJ$12,4,TRUE)</f>
        <v>5</v>
      </c>
      <c r="P664">
        <f>VLOOKUP(K664,AH$2:$AJ$12,3,TRUE)</f>
        <v>7</v>
      </c>
      <c r="Q664">
        <f>VLOOKUP(L664,AI$2:$AJ$12,2,TRUE)</f>
        <v>6</v>
      </c>
      <c r="T664" t="str">
        <f t="shared" si="65"/>
        <v>Crimepoint.create(latitude:37.719, longitude:-122.447, drugdrink:0, misdemean:7, theft:5, violent:7, total:6, drugdrinkct:0, misdemeanct:7, theftct:3, violentct:2, totalct:12)</v>
      </c>
      <c r="U664" t="str">
        <f t="shared" si="66"/>
        <v>{location: new google.maps.LatLng(37.719, -122.447), weight: 0},</v>
      </c>
      <c r="V664" t="str">
        <f t="shared" si="61"/>
        <v>{location: new google.maps.LatLng(37.719, -122.447), weight: 2},</v>
      </c>
      <c r="W664" t="str">
        <f t="shared" si="62"/>
        <v>{location: new google.maps.LatLng(37.719, -122.447), weight: 0},</v>
      </c>
      <c r="X664" t="str">
        <f t="shared" si="63"/>
        <v>{location: new google.maps.LatLng(37.719, -122.447), weight: 1},</v>
      </c>
      <c r="Y664" t="str">
        <f t="shared" si="64"/>
        <v>{location: new google.maps.LatLng(37.719, -122.447), weight: 1},</v>
      </c>
    </row>
    <row r="665" spans="1:25" x14ac:dyDescent="0.2">
      <c r="A665">
        <v>37.719000000000001</v>
      </c>
      <c r="B665">
        <v>-122.446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2</v>
      </c>
      <c r="M665">
        <f>VLOOKUP(H665,AE$2:$AJ$12,6,TRUE)</f>
        <v>0</v>
      </c>
      <c r="N665">
        <f>VLOOKUP(I665,AF$2:$AJ$12,5,TRUE)</f>
        <v>2</v>
      </c>
      <c r="O665">
        <f>VLOOKUP(J665,AG$2:$AJ$12,4,TRUE)</f>
        <v>3</v>
      </c>
      <c r="P665">
        <f>VLOOKUP(K665,AH$2:$AJ$12,3,TRUE)</f>
        <v>0</v>
      </c>
      <c r="Q665">
        <f>VLOOKUP(L665,AI$2:$AJ$12,2,TRUE)</f>
        <v>1</v>
      </c>
      <c r="T665" t="str">
        <f t="shared" si="65"/>
        <v>Crimepoint.create(latitude:37.719, longitude:-122.446, drugdrink:0, misdemean:2, theft:3, violent:0, total:1, drugdrinkct:0, misdemeanct:1, theftct:1, violentct:0, totalct:2)</v>
      </c>
      <c r="U665" t="str">
        <f t="shared" si="66"/>
        <v>{location: new google.maps.LatLng(37.719, -122.446), weight: 0},</v>
      </c>
      <c r="V665" t="str">
        <f t="shared" si="61"/>
        <v>{location: new google.maps.LatLng(37.719, -122.446), weight: 0},</v>
      </c>
      <c r="W665" t="str">
        <f t="shared" si="62"/>
        <v>{location: new google.maps.LatLng(37.719, -122.446), weight: 0},</v>
      </c>
      <c r="X665" t="str">
        <f t="shared" si="63"/>
        <v>{location: new google.maps.LatLng(37.719, -122.446), weight: 0},</v>
      </c>
      <c r="Y665" t="str">
        <f t="shared" si="64"/>
        <v>{location: new google.maps.LatLng(37.719, -122.446), weight: 0},</v>
      </c>
    </row>
    <row r="666" spans="1:25" x14ac:dyDescent="0.2">
      <c r="A666">
        <v>37.719000000000001</v>
      </c>
      <c r="B666">
        <v>-122.44499999999999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2</v>
      </c>
      <c r="M666">
        <f>VLOOKUP(H666,AE$2:$AJ$12,6,TRUE)</f>
        <v>0</v>
      </c>
      <c r="N666">
        <f>VLOOKUP(I666,AF$2:$AJ$12,5,TRUE)</f>
        <v>2</v>
      </c>
      <c r="O666">
        <f>VLOOKUP(J666,AG$2:$AJ$12,4,TRUE)</f>
        <v>3</v>
      </c>
      <c r="P666">
        <f>VLOOKUP(K666,AH$2:$AJ$12,3,TRUE)</f>
        <v>0</v>
      </c>
      <c r="Q666">
        <f>VLOOKUP(L666,AI$2:$AJ$12,2,TRUE)</f>
        <v>1</v>
      </c>
      <c r="T666" t="str">
        <f t="shared" si="65"/>
        <v>Crimepoint.create(latitude:37.719, longitude:-122.445, drugdrink:0, misdemean:2, theft:3, violent:0, total:1, drugdrinkct:0, misdemeanct:1, theftct:1, violentct:0, totalct:2)</v>
      </c>
      <c r="U666" t="str">
        <f t="shared" si="66"/>
        <v>{location: new google.maps.LatLng(37.719, -122.445), weight: 0},</v>
      </c>
      <c r="V666" t="str">
        <f t="shared" si="61"/>
        <v>{location: new google.maps.LatLng(37.719, -122.445), weight: 0},</v>
      </c>
      <c r="W666" t="str">
        <f t="shared" si="62"/>
        <v>{location: new google.maps.LatLng(37.719, -122.445), weight: 0},</v>
      </c>
      <c r="X666" t="str">
        <f t="shared" si="63"/>
        <v>{location: new google.maps.LatLng(37.719, -122.445), weight: 0},</v>
      </c>
      <c r="Y666" t="str">
        <f t="shared" si="64"/>
        <v>{location: new google.maps.LatLng(37.719, -122.445), weight: 0},</v>
      </c>
    </row>
    <row r="667" spans="1:25" x14ac:dyDescent="0.2">
      <c r="A667">
        <v>37.719000000000001</v>
      </c>
      <c r="B667">
        <v>-122.444</v>
      </c>
      <c r="C667">
        <v>0</v>
      </c>
      <c r="D667">
        <v>6</v>
      </c>
      <c r="E667">
        <v>1</v>
      </c>
      <c r="F667">
        <v>2</v>
      </c>
      <c r="G667">
        <v>3</v>
      </c>
      <c r="H667">
        <v>0</v>
      </c>
      <c r="I667">
        <v>29</v>
      </c>
      <c r="J667">
        <v>4</v>
      </c>
      <c r="K667">
        <v>3</v>
      </c>
      <c r="L667">
        <v>36</v>
      </c>
      <c r="M667">
        <f>VLOOKUP(H667,AE$2:$AJ$12,6,TRUE)</f>
        <v>0</v>
      </c>
      <c r="N667">
        <f>VLOOKUP(I667,AF$2:$AJ$12,5,TRUE)</f>
        <v>9</v>
      </c>
      <c r="O667">
        <f>VLOOKUP(J667,AG$2:$AJ$12,4,TRUE)</f>
        <v>6</v>
      </c>
      <c r="P667">
        <f>VLOOKUP(K667,AH$2:$AJ$12,3,TRUE)</f>
        <v>8</v>
      </c>
      <c r="Q667">
        <f>VLOOKUP(L667,AI$2:$AJ$12,2,TRUE)</f>
        <v>8</v>
      </c>
      <c r="T667" t="str">
        <f t="shared" si="65"/>
        <v>Crimepoint.create(latitude:37.719, longitude:-122.444, drugdrink:0, misdemean:9, theft:6, violent:8, total:8, drugdrinkct:0, misdemeanct:29, theftct:4, violentct:3, totalct:36)</v>
      </c>
      <c r="U667" t="str">
        <f t="shared" si="66"/>
        <v>{location: new google.maps.LatLng(37.719, -122.444), weight: 0},</v>
      </c>
      <c r="V667" t="str">
        <f t="shared" si="61"/>
        <v>{location: new google.maps.LatLng(37.719, -122.444), weight: 6},</v>
      </c>
      <c r="W667" t="str">
        <f t="shared" si="62"/>
        <v>{location: new google.maps.LatLng(37.719, -122.444), weight: 1},</v>
      </c>
      <c r="X667" t="str">
        <f t="shared" si="63"/>
        <v>{location: new google.maps.LatLng(37.719, -122.444), weight: 2},</v>
      </c>
      <c r="Y667" t="str">
        <f t="shared" si="64"/>
        <v>{location: new google.maps.LatLng(37.719, -122.444), weight: 3},</v>
      </c>
    </row>
    <row r="668" spans="1:25" x14ac:dyDescent="0.2">
      <c r="A668">
        <v>37.719000000000001</v>
      </c>
      <c r="B668">
        <v>-122.443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4</v>
      </c>
      <c r="J668">
        <v>0</v>
      </c>
      <c r="K668">
        <v>1</v>
      </c>
      <c r="L668">
        <v>5</v>
      </c>
      <c r="M668">
        <f>VLOOKUP(H668,AE$2:$AJ$12,6,TRUE)</f>
        <v>0</v>
      </c>
      <c r="N668">
        <f>VLOOKUP(I668,AF$2:$AJ$12,5,TRUE)</f>
        <v>6</v>
      </c>
      <c r="O668">
        <f>VLOOKUP(J668,AG$2:$AJ$12,4,TRUE)</f>
        <v>0</v>
      </c>
      <c r="P668">
        <f>VLOOKUP(K668,AH$2:$AJ$12,3,TRUE)</f>
        <v>7</v>
      </c>
      <c r="Q668">
        <f>VLOOKUP(L668,AI$2:$AJ$12,2,TRUE)</f>
        <v>4</v>
      </c>
      <c r="T668" t="str">
        <f t="shared" si="65"/>
        <v>Crimepoint.create(latitude:37.719, longitude:-122.443, drugdrink:0, misdemean:6, theft:0, violent:7, total:4, drugdrinkct:0, misdemeanct:4, theftct:0, violentct:1, totalct:5)</v>
      </c>
      <c r="U668" t="str">
        <f t="shared" si="66"/>
        <v>{location: new google.maps.LatLng(37.719, -122.443), weight: 0},</v>
      </c>
      <c r="V668" t="str">
        <f t="shared" si="61"/>
        <v>{location: new google.maps.LatLng(37.719, -122.443), weight: 1},</v>
      </c>
      <c r="W668" t="str">
        <f t="shared" si="62"/>
        <v>{location: new google.maps.LatLng(37.719, -122.443), weight: 0},</v>
      </c>
      <c r="X668" t="str">
        <f t="shared" si="63"/>
        <v>{location: new google.maps.LatLng(37.719, -122.443), weight: 1},</v>
      </c>
      <c r="Y668" t="str">
        <f t="shared" si="64"/>
        <v>{location: new google.maps.LatLng(37.719, -122.443), weight: 0},</v>
      </c>
    </row>
    <row r="669" spans="1:25" x14ac:dyDescent="0.2">
      <c r="A669">
        <v>37.719000000000001</v>
      </c>
      <c r="B669">
        <v>-122.44199999999999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3</v>
      </c>
      <c r="J669">
        <v>4</v>
      </c>
      <c r="K669">
        <v>0</v>
      </c>
      <c r="L669">
        <v>7</v>
      </c>
      <c r="M669">
        <f>VLOOKUP(H669,AE$2:$AJ$12,6,TRUE)</f>
        <v>0</v>
      </c>
      <c r="N669">
        <f>VLOOKUP(I669,AF$2:$AJ$12,5,TRUE)</f>
        <v>5</v>
      </c>
      <c r="O669">
        <f>VLOOKUP(J669,AG$2:$AJ$12,4,TRUE)</f>
        <v>6</v>
      </c>
      <c r="P669">
        <f>VLOOKUP(K669,AH$2:$AJ$12,3,TRUE)</f>
        <v>0</v>
      </c>
      <c r="Q669">
        <f>VLOOKUP(L669,AI$2:$AJ$12,2,TRUE)</f>
        <v>5</v>
      </c>
      <c r="T669" t="str">
        <f t="shared" si="65"/>
        <v>Crimepoint.create(latitude:37.719, longitude:-122.442, drugdrink:0, misdemean:5, theft:6, violent:0, total:5, drugdrinkct:0, misdemeanct:3, theftct:4, violentct:0, totalct:7)</v>
      </c>
      <c r="U669" t="str">
        <f t="shared" si="66"/>
        <v>{location: new google.maps.LatLng(37.719, -122.442), weight: 0},</v>
      </c>
      <c r="V669" t="str">
        <f t="shared" si="61"/>
        <v>{location: new google.maps.LatLng(37.719, -122.442), weight: 1},</v>
      </c>
      <c r="W669" t="str">
        <f t="shared" si="62"/>
        <v>{location: new google.maps.LatLng(37.719, -122.442), weight: 1},</v>
      </c>
      <c r="X669" t="str">
        <f t="shared" si="63"/>
        <v>{location: new google.maps.LatLng(37.719, -122.442), weight: 0},</v>
      </c>
      <c r="Y669" t="str">
        <f t="shared" si="64"/>
        <v>{location: new google.maps.LatLng(37.719, -122.442), weight: 1},</v>
      </c>
    </row>
    <row r="670" spans="1:25" x14ac:dyDescent="0.2">
      <c r="A670">
        <v>37.719000000000001</v>
      </c>
      <c r="B670">
        <v>-122.441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3</v>
      </c>
      <c r="J670">
        <v>8</v>
      </c>
      <c r="K670">
        <v>0</v>
      </c>
      <c r="L670">
        <v>11</v>
      </c>
      <c r="M670">
        <f>VLOOKUP(H670,AE$2:$AJ$12,6,TRUE)</f>
        <v>0</v>
      </c>
      <c r="N670">
        <f>VLOOKUP(I670,AF$2:$AJ$12,5,TRUE)</f>
        <v>5</v>
      </c>
      <c r="O670">
        <f>VLOOKUP(J670,AG$2:$AJ$12,4,TRUE)</f>
        <v>8</v>
      </c>
      <c r="P670">
        <f>VLOOKUP(K670,AH$2:$AJ$12,3,TRUE)</f>
        <v>0</v>
      </c>
      <c r="Q670">
        <f>VLOOKUP(L670,AI$2:$AJ$12,2,TRUE)</f>
        <v>6</v>
      </c>
      <c r="T670" t="str">
        <f t="shared" si="65"/>
        <v>Crimepoint.create(latitude:37.719, longitude:-122.441, drugdrink:0, misdemean:5, theft:8, violent:0, total:6, drugdrinkct:0, misdemeanct:3, theftct:8, violentct:0, totalct:11)</v>
      </c>
      <c r="U670" t="str">
        <f t="shared" si="66"/>
        <v>{location: new google.maps.LatLng(37.719, -122.441), weight: 0},</v>
      </c>
      <c r="V670" t="str">
        <f t="shared" si="61"/>
        <v>{location: new google.maps.LatLng(37.719, -122.441), weight: 1},</v>
      </c>
      <c r="W670" t="str">
        <f t="shared" si="62"/>
        <v>{location: new google.maps.LatLng(37.719, -122.441), weight: 1},</v>
      </c>
      <c r="X670" t="str">
        <f t="shared" si="63"/>
        <v>{location: new google.maps.LatLng(37.719, -122.441), weight: 0},</v>
      </c>
      <c r="Y670" t="str">
        <f t="shared" si="64"/>
        <v>{location: new google.maps.LatLng(37.719, -122.441), weight: 1},</v>
      </c>
    </row>
    <row r="671" spans="1:25" x14ac:dyDescent="0.2">
      <c r="A671">
        <v>37.719000000000001</v>
      </c>
      <c r="B671">
        <v>-122.44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4</v>
      </c>
      <c r="J671">
        <v>2</v>
      </c>
      <c r="K671">
        <v>0</v>
      </c>
      <c r="L671">
        <v>6</v>
      </c>
      <c r="M671">
        <f>VLOOKUP(H671,AE$2:$AJ$12,6,TRUE)</f>
        <v>0</v>
      </c>
      <c r="N671">
        <f>VLOOKUP(I671,AF$2:$AJ$12,5,TRUE)</f>
        <v>6</v>
      </c>
      <c r="O671">
        <f>VLOOKUP(J671,AG$2:$AJ$12,4,TRUE)</f>
        <v>4</v>
      </c>
      <c r="P671">
        <f>VLOOKUP(K671,AH$2:$AJ$12,3,TRUE)</f>
        <v>0</v>
      </c>
      <c r="Q671">
        <f>VLOOKUP(L671,AI$2:$AJ$12,2,TRUE)</f>
        <v>4</v>
      </c>
      <c r="T671" t="str">
        <f t="shared" si="65"/>
        <v>Crimepoint.create(latitude:37.719, longitude:-122.44, drugdrink:0, misdemean:6, theft:4, violent:0, total:4, drugdrinkct:0, misdemeanct:4, theftct:2, violentct:0, totalct:6)</v>
      </c>
      <c r="U671" t="str">
        <f t="shared" si="66"/>
        <v>{location: new google.maps.LatLng(37.719, -122.44), weight: 0},</v>
      </c>
      <c r="V671" t="str">
        <f t="shared" si="61"/>
        <v>{location: new google.maps.LatLng(37.719, -122.44), weight: 1},</v>
      </c>
      <c r="W671" t="str">
        <f t="shared" si="62"/>
        <v>{location: new google.maps.LatLng(37.719, -122.44), weight: 0},</v>
      </c>
      <c r="X671" t="str">
        <f t="shared" si="63"/>
        <v>{location: new google.maps.LatLng(37.719, -122.44), weight: 0},</v>
      </c>
      <c r="Y671" t="str">
        <f t="shared" si="64"/>
        <v>{location: new google.maps.LatLng(37.719, -122.44), weight: 0},</v>
      </c>
    </row>
    <row r="672" spans="1:25" x14ac:dyDescent="0.2">
      <c r="A672">
        <v>37.719000000000001</v>
      </c>
      <c r="B672">
        <v>-122.43899999999999</v>
      </c>
      <c r="C672">
        <v>0</v>
      </c>
      <c r="D672">
        <v>2</v>
      </c>
      <c r="E672">
        <v>1</v>
      </c>
      <c r="F672">
        <v>1</v>
      </c>
      <c r="G672">
        <v>1</v>
      </c>
      <c r="H672">
        <v>0</v>
      </c>
      <c r="I672">
        <v>7</v>
      </c>
      <c r="J672">
        <v>4</v>
      </c>
      <c r="K672">
        <v>1</v>
      </c>
      <c r="L672">
        <v>12</v>
      </c>
      <c r="M672">
        <f>VLOOKUP(H672,AE$2:$AJ$12,6,TRUE)</f>
        <v>0</v>
      </c>
      <c r="N672">
        <f>VLOOKUP(I672,AF$2:$AJ$12,5,TRUE)</f>
        <v>7</v>
      </c>
      <c r="O672">
        <f>VLOOKUP(J672,AG$2:$AJ$12,4,TRUE)</f>
        <v>6</v>
      </c>
      <c r="P672">
        <f>VLOOKUP(K672,AH$2:$AJ$12,3,TRUE)</f>
        <v>7</v>
      </c>
      <c r="Q672">
        <f>VLOOKUP(L672,AI$2:$AJ$12,2,TRUE)</f>
        <v>6</v>
      </c>
      <c r="T672" t="str">
        <f t="shared" si="65"/>
        <v>Crimepoint.create(latitude:37.719, longitude:-122.439, drugdrink:0, misdemean:7, theft:6, violent:7, total:6, drugdrinkct:0, misdemeanct:7, theftct:4, violentct:1, totalct:12)</v>
      </c>
      <c r="U672" t="str">
        <f t="shared" si="66"/>
        <v>{location: new google.maps.LatLng(37.719, -122.439), weight: 0},</v>
      </c>
      <c r="V672" t="str">
        <f t="shared" si="61"/>
        <v>{location: new google.maps.LatLng(37.719, -122.439), weight: 2},</v>
      </c>
      <c r="W672" t="str">
        <f t="shared" si="62"/>
        <v>{location: new google.maps.LatLng(37.719, -122.439), weight: 1},</v>
      </c>
      <c r="X672" t="str">
        <f t="shared" si="63"/>
        <v>{location: new google.maps.LatLng(37.719, -122.439), weight: 1},</v>
      </c>
      <c r="Y672" t="str">
        <f t="shared" si="64"/>
        <v>{location: new google.maps.LatLng(37.719, -122.439), weight: 1},</v>
      </c>
    </row>
    <row r="673" spans="1:25" x14ac:dyDescent="0.2">
      <c r="A673">
        <v>37.719000000000001</v>
      </c>
      <c r="B673">
        <v>-122.438</v>
      </c>
      <c r="C673">
        <v>0</v>
      </c>
      <c r="D673">
        <v>1</v>
      </c>
      <c r="E673">
        <v>0</v>
      </c>
      <c r="F673">
        <v>2</v>
      </c>
      <c r="G673">
        <v>1</v>
      </c>
      <c r="H673">
        <v>0</v>
      </c>
      <c r="I673">
        <v>3</v>
      </c>
      <c r="J673">
        <v>2</v>
      </c>
      <c r="K673">
        <v>3</v>
      </c>
      <c r="L673">
        <v>8</v>
      </c>
      <c r="M673">
        <f>VLOOKUP(H673,AE$2:$AJ$12,6,TRUE)</f>
        <v>0</v>
      </c>
      <c r="N673">
        <f>VLOOKUP(I673,AF$2:$AJ$12,5,TRUE)</f>
        <v>5</v>
      </c>
      <c r="O673">
        <f>VLOOKUP(J673,AG$2:$AJ$12,4,TRUE)</f>
        <v>4</v>
      </c>
      <c r="P673">
        <f>VLOOKUP(K673,AH$2:$AJ$12,3,TRUE)</f>
        <v>8</v>
      </c>
      <c r="Q673">
        <f>VLOOKUP(L673,AI$2:$AJ$12,2,TRUE)</f>
        <v>5</v>
      </c>
      <c r="T673" t="str">
        <f t="shared" si="65"/>
        <v>Crimepoint.create(latitude:37.719, longitude:-122.438, drugdrink:0, misdemean:5, theft:4, violent:8, total:5, drugdrinkct:0, misdemeanct:3, theftct:2, violentct:3, totalct:8)</v>
      </c>
      <c r="U673" t="str">
        <f t="shared" si="66"/>
        <v>{location: new google.maps.LatLng(37.719, -122.438), weight: 0},</v>
      </c>
      <c r="V673" t="str">
        <f t="shared" si="61"/>
        <v>{location: new google.maps.LatLng(37.719, -122.438), weight: 1},</v>
      </c>
      <c r="W673" t="str">
        <f t="shared" si="62"/>
        <v>{location: new google.maps.LatLng(37.719, -122.438), weight: 0},</v>
      </c>
      <c r="X673" t="str">
        <f t="shared" si="63"/>
        <v>{location: new google.maps.LatLng(37.719, -122.438), weight: 2},</v>
      </c>
      <c r="Y673" t="str">
        <f t="shared" si="64"/>
        <v>{location: new google.maps.LatLng(37.719, -122.438), weight: 1},</v>
      </c>
    </row>
    <row r="674" spans="1:25" x14ac:dyDescent="0.2">
      <c r="A674">
        <v>37.719000000000001</v>
      </c>
      <c r="B674">
        <v>-122.437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2</v>
      </c>
      <c r="J674">
        <v>2</v>
      </c>
      <c r="K674">
        <v>0</v>
      </c>
      <c r="L674">
        <v>4</v>
      </c>
      <c r="M674">
        <f>VLOOKUP(H674,AE$2:$AJ$12,6,TRUE)</f>
        <v>0</v>
      </c>
      <c r="N674">
        <f>VLOOKUP(I674,AF$2:$AJ$12,5,TRUE)</f>
        <v>4</v>
      </c>
      <c r="O674">
        <f>VLOOKUP(J674,AG$2:$AJ$12,4,TRUE)</f>
        <v>4</v>
      </c>
      <c r="P674">
        <f>VLOOKUP(K674,AH$2:$AJ$12,3,TRUE)</f>
        <v>0</v>
      </c>
      <c r="Q674">
        <f>VLOOKUP(L674,AI$2:$AJ$12,2,TRUE)</f>
        <v>3</v>
      </c>
      <c r="T674" t="str">
        <f t="shared" si="65"/>
        <v>Crimepoint.create(latitude:37.719, longitude:-122.437, drugdrink:0, misdemean:4, theft:4, violent:0, total:3, drugdrinkct:0, misdemeanct:2, theftct:2, violentct:0, totalct:4)</v>
      </c>
      <c r="U674" t="str">
        <f t="shared" si="66"/>
        <v>{location: new google.maps.LatLng(37.719, -122.437), weight: 0},</v>
      </c>
      <c r="V674" t="str">
        <f t="shared" si="61"/>
        <v>{location: new google.maps.LatLng(37.719, -122.437), weight: 0},</v>
      </c>
      <c r="W674" t="str">
        <f t="shared" si="62"/>
        <v>{location: new google.maps.LatLng(37.719, -122.437), weight: 0},</v>
      </c>
      <c r="X674" t="str">
        <f t="shared" si="63"/>
        <v>{location: new google.maps.LatLng(37.719, -122.437), weight: 0},</v>
      </c>
      <c r="Y674" t="str">
        <f t="shared" si="64"/>
        <v>{location: new google.maps.LatLng(37.719, -122.437), weight: 0},</v>
      </c>
    </row>
    <row r="675" spans="1:25" x14ac:dyDescent="0.2">
      <c r="A675">
        <v>37.719000000000001</v>
      </c>
      <c r="B675">
        <v>-122.43600000000001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2</v>
      </c>
      <c r="M675">
        <f>VLOOKUP(H675,AE$2:$AJ$12,6,TRUE)</f>
        <v>0</v>
      </c>
      <c r="N675">
        <f>VLOOKUP(I675,AF$2:$AJ$12,5,TRUE)</f>
        <v>0</v>
      </c>
      <c r="O675">
        <f>VLOOKUP(J675,AG$2:$AJ$12,4,TRUE)</f>
        <v>4</v>
      </c>
      <c r="P675">
        <f>VLOOKUP(K675,AH$2:$AJ$12,3,TRUE)</f>
        <v>0</v>
      </c>
      <c r="Q675">
        <f>VLOOKUP(L675,AI$2:$AJ$12,2,TRUE)</f>
        <v>1</v>
      </c>
      <c r="T675" t="str">
        <f t="shared" si="65"/>
        <v>Crimepoint.create(latitude:37.719, longitude:-122.436, drugdrink:0, misdemean:0, theft:4, violent:0, total:1, drugdrinkct:0, misdemeanct:0, theftct:2, violentct:0, totalct:2)</v>
      </c>
      <c r="U675" t="str">
        <f t="shared" si="66"/>
        <v>{location: new google.maps.LatLng(37.719, -122.436), weight: 0},</v>
      </c>
      <c r="V675" t="str">
        <f t="shared" si="61"/>
        <v>{location: new google.maps.LatLng(37.719, -122.436), weight: 0},</v>
      </c>
      <c r="W675" t="str">
        <f t="shared" si="62"/>
        <v>{location: new google.maps.LatLng(37.719, -122.436), weight: 0},</v>
      </c>
      <c r="X675" t="str">
        <f t="shared" si="63"/>
        <v>{location: new google.maps.LatLng(37.719, -122.436), weight: 0},</v>
      </c>
      <c r="Y675" t="str">
        <f t="shared" si="64"/>
        <v>{location: new google.maps.LatLng(37.719, -122.436), weight: 0},</v>
      </c>
    </row>
    <row r="676" spans="1:25" x14ac:dyDescent="0.2">
      <c r="A676">
        <v>37.719000000000001</v>
      </c>
      <c r="B676">
        <v>-122.435</v>
      </c>
      <c r="C676">
        <v>0</v>
      </c>
      <c r="D676">
        <v>1</v>
      </c>
      <c r="E676">
        <v>1</v>
      </c>
      <c r="F676">
        <v>0</v>
      </c>
      <c r="G676">
        <v>1</v>
      </c>
      <c r="H676">
        <v>0</v>
      </c>
      <c r="I676">
        <v>3</v>
      </c>
      <c r="J676">
        <v>5</v>
      </c>
      <c r="K676">
        <v>0</v>
      </c>
      <c r="L676">
        <v>8</v>
      </c>
      <c r="M676">
        <f>VLOOKUP(H676,AE$2:$AJ$12,6,TRUE)</f>
        <v>0</v>
      </c>
      <c r="N676">
        <f>VLOOKUP(I676,AF$2:$AJ$12,5,TRUE)</f>
        <v>5</v>
      </c>
      <c r="O676">
        <f>VLOOKUP(J676,AG$2:$AJ$12,4,TRUE)</f>
        <v>7</v>
      </c>
      <c r="P676">
        <f>VLOOKUP(K676,AH$2:$AJ$12,3,TRUE)</f>
        <v>0</v>
      </c>
      <c r="Q676">
        <f>VLOOKUP(L676,AI$2:$AJ$12,2,TRUE)</f>
        <v>5</v>
      </c>
      <c r="T676" t="str">
        <f t="shared" si="65"/>
        <v>Crimepoint.create(latitude:37.719, longitude:-122.435, drugdrink:0, misdemean:5, theft:7, violent:0, total:5, drugdrinkct:0, misdemeanct:3, theftct:5, violentct:0, totalct:8)</v>
      </c>
      <c r="U676" t="str">
        <f t="shared" si="66"/>
        <v>{location: new google.maps.LatLng(37.719, -122.435), weight: 0},</v>
      </c>
      <c r="V676" t="str">
        <f t="shared" si="61"/>
        <v>{location: new google.maps.LatLng(37.719, -122.435), weight: 1},</v>
      </c>
      <c r="W676" t="str">
        <f t="shared" si="62"/>
        <v>{location: new google.maps.LatLng(37.719, -122.435), weight: 1},</v>
      </c>
      <c r="X676" t="str">
        <f t="shared" si="63"/>
        <v>{location: new google.maps.LatLng(37.719, -122.435), weight: 0},</v>
      </c>
      <c r="Y676" t="str">
        <f t="shared" si="64"/>
        <v>{location: new google.maps.LatLng(37.719, -122.435), weight: 1},</v>
      </c>
    </row>
    <row r="677" spans="1:25" x14ac:dyDescent="0.2">
      <c r="A677">
        <v>37.719000000000001</v>
      </c>
      <c r="B677">
        <v>-122.434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1</v>
      </c>
      <c r="K677">
        <v>0</v>
      </c>
      <c r="L677">
        <v>3</v>
      </c>
      <c r="M677">
        <f>VLOOKUP(H677,AE$2:$AJ$12,6,TRUE)</f>
        <v>0</v>
      </c>
      <c r="N677">
        <f>VLOOKUP(I677,AF$2:$AJ$12,5,TRUE)</f>
        <v>4</v>
      </c>
      <c r="O677">
        <f>VLOOKUP(J677,AG$2:$AJ$12,4,TRUE)</f>
        <v>3</v>
      </c>
      <c r="P677">
        <f>VLOOKUP(K677,AH$2:$AJ$12,3,TRUE)</f>
        <v>0</v>
      </c>
      <c r="Q677">
        <f>VLOOKUP(L677,AI$2:$AJ$12,2,TRUE)</f>
        <v>2</v>
      </c>
      <c r="T677" t="str">
        <f t="shared" si="65"/>
        <v>Crimepoint.create(latitude:37.719, longitude:-122.434, drugdrink:0, misdemean:4, theft:3, violent:0, total:2, drugdrinkct:0, misdemeanct:2, theftct:1, violentct:0, totalct:3)</v>
      </c>
      <c r="U677" t="str">
        <f t="shared" si="66"/>
        <v>{location: new google.maps.LatLng(37.719, -122.434), weight: 0},</v>
      </c>
      <c r="V677" t="str">
        <f t="shared" si="61"/>
        <v>{location: new google.maps.LatLng(37.719, -122.434), weight: 0},</v>
      </c>
      <c r="W677" t="str">
        <f t="shared" si="62"/>
        <v>{location: new google.maps.LatLng(37.719, -122.434), weight: 0},</v>
      </c>
      <c r="X677" t="str">
        <f t="shared" si="63"/>
        <v>{location: new google.maps.LatLng(37.719, -122.434), weight: 0},</v>
      </c>
      <c r="Y677" t="str">
        <f t="shared" si="64"/>
        <v>{location: new google.maps.LatLng(37.719, -122.434), weight: 0},</v>
      </c>
    </row>
    <row r="678" spans="1:25" x14ac:dyDescent="0.2">
      <c r="A678">
        <v>37.719000000000001</v>
      </c>
      <c r="B678">
        <v>-122.43300000000001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3</v>
      </c>
      <c r="J678">
        <v>1</v>
      </c>
      <c r="K678">
        <v>1</v>
      </c>
      <c r="L678">
        <v>5</v>
      </c>
      <c r="M678">
        <f>VLOOKUP(H678,AE$2:$AJ$12,6,TRUE)</f>
        <v>0</v>
      </c>
      <c r="N678">
        <f>VLOOKUP(I678,AF$2:$AJ$12,5,TRUE)</f>
        <v>5</v>
      </c>
      <c r="O678">
        <f>VLOOKUP(J678,AG$2:$AJ$12,4,TRUE)</f>
        <v>3</v>
      </c>
      <c r="P678">
        <f>VLOOKUP(K678,AH$2:$AJ$12,3,TRUE)</f>
        <v>7</v>
      </c>
      <c r="Q678">
        <f>VLOOKUP(L678,AI$2:$AJ$12,2,TRUE)</f>
        <v>4</v>
      </c>
      <c r="T678" t="str">
        <f t="shared" si="65"/>
        <v>Crimepoint.create(latitude:37.719, longitude:-122.433, drugdrink:0, misdemean:5, theft:3, violent:7, total:4, drugdrinkct:0, misdemeanct:3, theftct:1, violentct:1, totalct:5)</v>
      </c>
      <c r="U678" t="str">
        <f t="shared" si="66"/>
        <v>{location: new google.maps.LatLng(37.719, -122.433), weight: 0},</v>
      </c>
      <c r="V678" t="str">
        <f t="shared" si="61"/>
        <v>{location: new google.maps.LatLng(37.719, -122.433), weight: 1},</v>
      </c>
      <c r="W678" t="str">
        <f t="shared" si="62"/>
        <v>{location: new google.maps.LatLng(37.719, -122.433), weight: 0},</v>
      </c>
      <c r="X678" t="str">
        <f t="shared" si="63"/>
        <v>{location: new google.maps.LatLng(37.719, -122.433), weight: 1},</v>
      </c>
      <c r="Y678" t="str">
        <f t="shared" si="64"/>
        <v>{location: new google.maps.LatLng(37.719, -122.433), weight: 0},</v>
      </c>
    </row>
    <row r="679" spans="1:25" x14ac:dyDescent="0.2">
      <c r="A679">
        <v>37.719000000000001</v>
      </c>
      <c r="B679">
        <v>-122.432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3</v>
      </c>
      <c r="J679">
        <v>0</v>
      </c>
      <c r="K679">
        <v>2</v>
      </c>
      <c r="L679">
        <v>5</v>
      </c>
      <c r="M679">
        <f>VLOOKUP(H679,AE$2:$AJ$12,6,TRUE)</f>
        <v>0</v>
      </c>
      <c r="N679">
        <f>VLOOKUP(I679,AF$2:$AJ$12,5,TRUE)</f>
        <v>5</v>
      </c>
      <c r="O679">
        <f>VLOOKUP(J679,AG$2:$AJ$12,4,TRUE)</f>
        <v>0</v>
      </c>
      <c r="P679">
        <f>VLOOKUP(K679,AH$2:$AJ$12,3,TRUE)</f>
        <v>7</v>
      </c>
      <c r="Q679">
        <f>VLOOKUP(L679,AI$2:$AJ$12,2,TRUE)</f>
        <v>4</v>
      </c>
      <c r="T679" t="str">
        <f t="shared" si="65"/>
        <v>Crimepoint.create(latitude:37.719, longitude:-122.432, drugdrink:0, misdemean:5, theft:0, violent:7, total:4, drugdrinkct:0, misdemeanct:3, theftct:0, violentct:2, totalct:5)</v>
      </c>
      <c r="U679" t="str">
        <f t="shared" si="66"/>
        <v>{location: new google.maps.LatLng(37.719, -122.432), weight: 0},</v>
      </c>
      <c r="V679" t="str">
        <f t="shared" si="61"/>
        <v>{location: new google.maps.LatLng(37.719, -122.432), weight: 1},</v>
      </c>
      <c r="W679" t="str">
        <f t="shared" si="62"/>
        <v>{location: new google.maps.LatLng(37.719, -122.432), weight: 0},</v>
      </c>
      <c r="X679" t="str">
        <f t="shared" si="63"/>
        <v>{location: new google.maps.LatLng(37.719, -122.432), weight: 1},</v>
      </c>
      <c r="Y679" t="str">
        <f t="shared" si="64"/>
        <v>{location: new google.maps.LatLng(37.719, -122.432), weight: 0},</v>
      </c>
    </row>
    <row r="680" spans="1:25" x14ac:dyDescent="0.2">
      <c r="A680">
        <v>37.719000000000001</v>
      </c>
      <c r="B680">
        <v>-122.431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3</v>
      </c>
      <c r="M680">
        <f>VLOOKUP(H680,AE$2:$AJ$12,6,TRUE)</f>
        <v>0</v>
      </c>
      <c r="N680">
        <f>VLOOKUP(I680,AF$2:$AJ$12,5,TRUE)</f>
        <v>2</v>
      </c>
      <c r="O680">
        <f>VLOOKUP(J680,AG$2:$AJ$12,4,TRUE)</f>
        <v>3</v>
      </c>
      <c r="P680">
        <f>VLOOKUP(K680,AH$2:$AJ$12,3,TRUE)</f>
        <v>7</v>
      </c>
      <c r="Q680">
        <f>VLOOKUP(L680,AI$2:$AJ$12,2,TRUE)</f>
        <v>2</v>
      </c>
      <c r="T680" t="str">
        <f t="shared" si="65"/>
        <v>Crimepoint.create(latitude:37.719, longitude:-122.431, drugdrink:0, misdemean:2, theft:3, violent:7, total:2, drugdrinkct:0, misdemeanct:1, theftct:1, violentct:1, totalct:3)</v>
      </c>
      <c r="U680" t="str">
        <f t="shared" si="66"/>
        <v>{location: new google.maps.LatLng(37.719, -122.431), weight: 0},</v>
      </c>
      <c r="V680" t="str">
        <f t="shared" si="61"/>
        <v>{location: new google.maps.LatLng(37.719, -122.431), weight: 0},</v>
      </c>
      <c r="W680" t="str">
        <f t="shared" si="62"/>
        <v>{location: new google.maps.LatLng(37.719, -122.431), weight: 0},</v>
      </c>
      <c r="X680" t="str">
        <f t="shared" si="63"/>
        <v>{location: new google.maps.LatLng(37.719, -122.431), weight: 1},</v>
      </c>
      <c r="Y680" t="str">
        <f t="shared" si="64"/>
        <v>{location: new google.maps.LatLng(37.719, -122.431), weight: 0},</v>
      </c>
    </row>
    <row r="681" spans="1:25" x14ac:dyDescent="0.2">
      <c r="A681">
        <v>37.719000000000001</v>
      </c>
      <c r="B681">
        <v>-122.43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1</v>
      </c>
      <c r="K681">
        <v>1</v>
      </c>
      <c r="L681">
        <v>4</v>
      </c>
      <c r="M681">
        <f>VLOOKUP(H681,AE$2:$AJ$12,6,TRUE)</f>
        <v>0</v>
      </c>
      <c r="N681">
        <f>VLOOKUP(I681,AF$2:$AJ$12,5,TRUE)</f>
        <v>4</v>
      </c>
      <c r="O681">
        <f>VLOOKUP(J681,AG$2:$AJ$12,4,TRUE)</f>
        <v>3</v>
      </c>
      <c r="P681">
        <f>VLOOKUP(K681,AH$2:$AJ$12,3,TRUE)</f>
        <v>7</v>
      </c>
      <c r="Q681">
        <f>VLOOKUP(L681,AI$2:$AJ$12,2,TRUE)</f>
        <v>3</v>
      </c>
      <c r="T681" t="str">
        <f t="shared" si="65"/>
        <v>Crimepoint.create(latitude:37.719, longitude:-122.43, drugdrink:0, misdemean:4, theft:3, violent:7, total:3, drugdrinkct:0, misdemeanct:2, theftct:1, violentct:1, totalct:4)</v>
      </c>
      <c r="U681" t="str">
        <f t="shared" si="66"/>
        <v>{location: new google.maps.LatLng(37.719, -122.43), weight: 0},</v>
      </c>
      <c r="V681" t="str">
        <f t="shared" si="61"/>
        <v>{location: new google.maps.LatLng(37.719, -122.43), weight: 0},</v>
      </c>
      <c r="W681" t="str">
        <f t="shared" si="62"/>
        <v>{location: new google.maps.LatLng(37.719, -122.43), weight: 0},</v>
      </c>
      <c r="X681" t="str">
        <f t="shared" si="63"/>
        <v>{location: new google.maps.LatLng(37.719, -122.43), weight: 1},</v>
      </c>
      <c r="Y681" t="str">
        <f t="shared" si="64"/>
        <v>{location: new google.maps.LatLng(37.719, -122.43), weight: 0},</v>
      </c>
    </row>
    <row r="682" spans="1:25" x14ac:dyDescent="0.2">
      <c r="A682">
        <v>37.719000000000001</v>
      </c>
      <c r="B682">
        <v>-122.429</v>
      </c>
      <c r="C682">
        <v>0</v>
      </c>
      <c r="D682">
        <v>1</v>
      </c>
      <c r="E682">
        <v>0</v>
      </c>
      <c r="F682">
        <v>4</v>
      </c>
      <c r="G682">
        <v>1</v>
      </c>
      <c r="H682">
        <v>0</v>
      </c>
      <c r="I682">
        <v>4</v>
      </c>
      <c r="J682">
        <v>2</v>
      </c>
      <c r="K682">
        <v>6</v>
      </c>
      <c r="L682">
        <v>12</v>
      </c>
      <c r="M682">
        <f>VLOOKUP(H682,AE$2:$AJ$12,6,TRUE)</f>
        <v>0</v>
      </c>
      <c r="N682">
        <f>VLOOKUP(I682,AF$2:$AJ$12,5,TRUE)</f>
        <v>6</v>
      </c>
      <c r="O682">
        <f>VLOOKUP(J682,AG$2:$AJ$12,4,TRUE)</f>
        <v>4</v>
      </c>
      <c r="P682">
        <f>VLOOKUP(K682,AH$2:$AJ$12,3,TRUE)</f>
        <v>9</v>
      </c>
      <c r="Q682">
        <f>VLOOKUP(L682,AI$2:$AJ$12,2,TRUE)</f>
        <v>6</v>
      </c>
      <c r="T682" t="str">
        <f t="shared" si="65"/>
        <v>Crimepoint.create(latitude:37.719, longitude:-122.429, drugdrink:0, misdemean:6, theft:4, violent:9, total:6, drugdrinkct:0, misdemeanct:4, theftct:2, violentct:6, totalct:12)</v>
      </c>
      <c r="U682" t="str">
        <f t="shared" si="66"/>
        <v>{location: new google.maps.LatLng(37.719, -122.429), weight: 0},</v>
      </c>
      <c r="V682" t="str">
        <f t="shared" si="61"/>
        <v>{location: new google.maps.LatLng(37.719, -122.429), weight: 1},</v>
      </c>
      <c r="W682" t="str">
        <f t="shared" si="62"/>
        <v>{location: new google.maps.LatLng(37.719, -122.429), weight: 0},</v>
      </c>
      <c r="X682" t="str">
        <f t="shared" si="63"/>
        <v>{location: new google.maps.LatLng(37.719, -122.429), weight: 4},</v>
      </c>
      <c r="Y682" t="str">
        <f t="shared" si="64"/>
        <v>{location: new google.maps.LatLng(37.719, -122.429), weight: 1},</v>
      </c>
    </row>
    <row r="683" spans="1:25" x14ac:dyDescent="0.2">
      <c r="A683">
        <v>37.719000000000001</v>
      </c>
      <c r="B683">
        <v>-122.428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f>VLOOKUP(H683,AE$2:$AJ$12,6,TRUE)</f>
        <v>0</v>
      </c>
      <c r="N683">
        <f>VLOOKUP(I683,AF$2:$AJ$12,5,TRUE)</f>
        <v>2</v>
      </c>
      <c r="O683">
        <f>VLOOKUP(J683,AG$2:$AJ$12,4,TRUE)</f>
        <v>0</v>
      </c>
      <c r="P683">
        <f>VLOOKUP(K683,AH$2:$AJ$12,3,TRUE)</f>
        <v>0</v>
      </c>
      <c r="Q683">
        <f>VLOOKUP(L683,AI$2:$AJ$12,2,TRUE)</f>
        <v>0</v>
      </c>
      <c r="T683" t="str">
        <f t="shared" si="65"/>
        <v>Crimepoint.create(latitude:37.719, longitude:-122.428, drugdrink:0, misdemean:2, theft:0, violent:0, total:0, drugdrinkct:0, misdemeanct:1, theftct:0, violentct:0, totalct:1)</v>
      </c>
      <c r="U683" t="str">
        <f t="shared" si="66"/>
        <v>{location: new google.maps.LatLng(37.719, -122.428), weight: 0},</v>
      </c>
      <c r="V683" t="str">
        <f t="shared" si="61"/>
        <v>{location: new google.maps.LatLng(37.719, -122.428), weight: 0},</v>
      </c>
      <c r="W683" t="str">
        <f t="shared" si="62"/>
        <v>{location: new google.maps.LatLng(37.719, -122.428), weight: 0},</v>
      </c>
      <c r="X683" t="str">
        <f t="shared" si="63"/>
        <v>{location: new google.maps.LatLng(37.719, -122.428), weight: 0},</v>
      </c>
      <c r="Y683" t="str">
        <f t="shared" si="64"/>
        <v>{location: new google.maps.LatLng(37.719, -122.428), weight: 0},</v>
      </c>
    </row>
    <row r="684" spans="1:25" x14ac:dyDescent="0.2">
      <c r="A684">
        <v>37.719000000000001</v>
      </c>
      <c r="B684">
        <v>-122.42700000000001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0</v>
      </c>
      <c r="I684">
        <v>4</v>
      </c>
      <c r="J684">
        <v>2</v>
      </c>
      <c r="K684">
        <v>1</v>
      </c>
      <c r="L684">
        <v>7</v>
      </c>
      <c r="M684">
        <f>VLOOKUP(H684,AE$2:$AJ$12,6,TRUE)</f>
        <v>0</v>
      </c>
      <c r="N684">
        <f>VLOOKUP(I684,AF$2:$AJ$12,5,TRUE)</f>
        <v>6</v>
      </c>
      <c r="O684">
        <f>VLOOKUP(J684,AG$2:$AJ$12,4,TRUE)</f>
        <v>4</v>
      </c>
      <c r="P684">
        <f>VLOOKUP(K684,AH$2:$AJ$12,3,TRUE)</f>
        <v>7</v>
      </c>
      <c r="Q684">
        <f>VLOOKUP(L684,AI$2:$AJ$12,2,TRUE)</f>
        <v>5</v>
      </c>
      <c r="T684" t="str">
        <f t="shared" si="65"/>
        <v>Crimepoint.create(latitude:37.719, longitude:-122.427, drugdrink:0, misdemean:6, theft:4, violent:7, total:5, drugdrinkct:0, misdemeanct:4, theftct:2, violentct:1, totalct:7)</v>
      </c>
      <c r="U684" t="str">
        <f t="shared" si="66"/>
        <v>{location: new google.maps.LatLng(37.719, -122.427), weight: 0},</v>
      </c>
      <c r="V684" t="str">
        <f t="shared" si="61"/>
        <v>{location: new google.maps.LatLng(37.719, -122.427), weight: 1},</v>
      </c>
      <c r="W684" t="str">
        <f t="shared" si="62"/>
        <v>{location: new google.maps.LatLng(37.719, -122.427), weight: 0},</v>
      </c>
      <c r="X684" t="str">
        <f t="shared" si="63"/>
        <v>{location: new google.maps.LatLng(37.719, -122.427), weight: 1},</v>
      </c>
      <c r="Y684" t="str">
        <f t="shared" si="64"/>
        <v>{location: new google.maps.LatLng(37.719, -122.427), weight: 1},</v>
      </c>
    </row>
    <row r="685" spans="1:25" x14ac:dyDescent="0.2">
      <c r="A685">
        <v>37.719000000000001</v>
      </c>
      <c r="B685">
        <v>-122.426</v>
      </c>
      <c r="C685">
        <v>0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4</v>
      </c>
      <c r="J685">
        <v>5</v>
      </c>
      <c r="K685">
        <v>0</v>
      </c>
      <c r="L685">
        <v>9</v>
      </c>
      <c r="M685">
        <f>VLOOKUP(H685,AE$2:$AJ$12,6,TRUE)</f>
        <v>0</v>
      </c>
      <c r="N685">
        <f>VLOOKUP(I685,AF$2:$AJ$12,5,TRUE)</f>
        <v>6</v>
      </c>
      <c r="O685">
        <f>VLOOKUP(J685,AG$2:$AJ$12,4,TRUE)</f>
        <v>7</v>
      </c>
      <c r="P685">
        <f>VLOOKUP(K685,AH$2:$AJ$12,3,TRUE)</f>
        <v>0</v>
      </c>
      <c r="Q685">
        <f>VLOOKUP(L685,AI$2:$AJ$12,2,TRUE)</f>
        <v>5</v>
      </c>
      <c r="T685" t="str">
        <f t="shared" si="65"/>
        <v>Crimepoint.create(latitude:37.719, longitude:-122.426, drugdrink:0, misdemean:6, theft:7, violent:0, total:5, drugdrinkct:0, misdemeanct:4, theftct:5, violentct:0, totalct:9)</v>
      </c>
      <c r="U685" t="str">
        <f t="shared" si="66"/>
        <v>{location: new google.maps.LatLng(37.719, -122.426), weight: 0},</v>
      </c>
      <c r="V685" t="str">
        <f t="shared" si="61"/>
        <v>{location: new google.maps.LatLng(37.719, -122.426), weight: 1},</v>
      </c>
      <c r="W685" t="str">
        <f t="shared" si="62"/>
        <v>{location: new google.maps.LatLng(37.719, -122.426), weight: 1},</v>
      </c>
      <c r="X685" t="str">
        <f t="shared" si="63"/>
        <v>{location: new google.maps.LatLng(37.719, -122.426), weight: 0},</v>
      </c>
      <c r="Y685" t="str">
        <f t="shared" si="64"/>
        <v>{location: new google.maps.LatLng(37.719, -122.426), weight: 1},</v>
      </c>
    </row>
    <row r="686" spans="1:25" x14ac:dyDescent="0.2">
      <c r="A686">
        <v>37.719000000000001</v>
      </c>
      <c r="B686">
        <v>-122.416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2</v>
      </c>
      <c r="M686">
        <f>VLOOKUP(H686,AE$2:$AJ$12,6,TRUE)</f>
        <v>8</v>
      </c>
      <c r="N686">
        <f>VLOOKUP(I686,AF$2:$AJ$12,5,TRUE)</f>
        <v>2</v>
      </c>
      <c r="O686">
        <f>VLOOKUP(J686,AG$2:$AJ$12,4,TRUE)</f>
        <v>0</v>
      </c>
      <c r="P686">
        <f>VLOOKUP(K686,AH$2:$AJ$12,3,TRUE)</f>
        <v>0</v>
      </c>
      <c r="Q686">
        <f>VLOOKUP(L686,AI$2:$AJ$12,2,TRUE)</f>
        <v>1</v>
      </c>
      <c r="T686" t="str">
        <f t="shared" si="65"/>
        <v>Crimepoint.create(latitude:37.719, longitude:-122.416, drugdrink:8, misdemean:2, theft:0, violent:0, total:1, drugdrinkct:1, misdemeanct:1, theftct:0, violentct:0, totalct:2)</v>
      </c>
      <c r="U686" t="str">
        <f t="shared" si="66"/>
        <v>{location: new google.maps.LatLng(37.719, -122.416), weight: 1},</v>
      </c>
      <c r="V686" t="str">
        <f t="shared" si="61"/>
        <v>{location: new google.maps.LatLng(37.719, -122.416), weight: 0},</v>
      </c>
      <c r="W686" t="str">
        <f t="shared" si="62"/>
        <v>{location: new google.maps.LatLng(37.719, -122.416), weight: 0},</v>
      </c>
      <c r="X686" t="str">
        <f t="shared" si="63"/>
        <v>{location: new google.maps.LatLng(37.719, -122.416), weight: 0},</v>
      </c>
      <c r="Y686" t="str">
        <f t="shared" si="64"/>
        <v>{location: new google.maps.LatLng(37.719, -122.416), weight: 0},</v>
      </c>
    </row>
    <row r="687" spans="1:25" x14ac:dyDescent="0.2">
      <c r="A687">
        <v>37.719000000000001</v>
      </c>
      <c r="B687">
        <v>-122.41200000000001</v>
      </c>
      <c r="C687">
        <v>0</v>
      </c>
      <c r="D687">
        <v>2</v>
      </c>
      <c r="E687">
        <v>0</v>
      </c>
      <c r="F687">
        <v>1</v>
      </c>
      <c r="G687">
        <v>1</v>
      </c>
      <c r="H687">
        <v>0</v>
      </c>
      <c r="I687">
        <v>8</v>
      </c>
      <c r="J687">
        <v>1</v>
      </c>
      <c r="K687">
        <v>1</v>
      </c>
      <c r="L687">
        <v>10</v>
      </c>
      <c r="M687">
        <f>VLOOKUP(H687,AE$2:$AJ$12,6,TRUE)</f>
        <v>0</v>
      </c>
      <c r="N687">
        <f>VLOOKUP(I687,AF$2:$AJ$12,5,TRUE)</f>
        <v>7</v>
      </c>
      <c r="O687">
        <f>VLOOKUP(J687,AG$2:$AJ$12,4,TRUE)</f>
        <v>3</v>
      </c>
      <c r="P687">
        <f>VLOOKUP(K687,AH$2:$AJ$12,3,TRUE)</f>
        <v>7</v>
      </c>
      <c r="Q687">
        <f>VLOOKUP(L687,AI$2:$AJ$12,2,TRUE)</f>
        <v>6</v>
      </c>
      <c r="T687" t="str">
        <f t="shared" si="65"/>
        <v>Crimepoint.create(latitude:37.719, longitude:-122.412, drugdrink:0, misdemean:7, theft:3, violent:7, total:6, drugdrinkct:0, misdemeanct:8, theftct:1, violentct:1, totalct:10)</v>
      </c>
      <c r="U687" t="str">
        <f t="shared" si="66"/>
        <v>{location: new google.maps.LatLng(37.719, -122.412), weight: 0},</v>
      </c>
      <c r="V687" t="str">
        <f t="shared" si="61"/>
        <v>{location: new google.maps.LatLng(37.719, -122.412), weight: 2},</v>
      </c>
      <c r="W687" t="str">
        <f t="shared" si="62"/>
        <v>{location: new google.maps.LatLng(37.719, -122.412), weight: 0},</v>
      </c>
      <c r="X687" t="str">
        <f t="shared" si="63"/>
        <v>{location: new google.maps.LatLng(37.719, -122.412), weight: 1},</v>
      </c>
      <c r="Y687" t="str">
        <f t="shared" si="64"/>
        <v>{location: new google.maps.LatLng(37.719, -122.412), weight: 1},</v>
      </c>
    </row>
    <row r="688" spans="1:25" x14ac:dyDescent="0.2">
      <c r="A688">
        <v>37.719000000000001</v>
      </c>
      <c r="B688">
        <v>-122.411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2</v>
      </c>
      <c r="J688">
        <v>0</v>
      </c>
      <c r="K688">
        <v>1</v>
      </c>
      <c r="L688">
        <v>3</v>
      </c>
      <c r="M688">
        <f>VLOOKUP(H688,AE$2:$AJ$12,6,TRUE)</f>
        <v>0</v>
      </c>
      <c r="N688">
        <f>VLOOKUP(I688,AF$2:$AJ$12,5,TRUE)</f>
        <v>4</v>
      </c>
      <c r="O688">
        <f>VLOOKUP(J688,AG$2:$AJ$12,4,TRUE)</f>
        <v>0</v>
      </c>
      <c r="P688">
        <f>VLOOKUP(K688,AH$2:$AJ$12,3,TRUE)</f>
        <v>7</v>
      </c>
      <c r="Q688">
        <f>VLOOKUP(L688,AI$2:$AJ$12,2,TRUE)</f>
        <v>2</v>
      </c>
      <c r="T688" t="str">
        <f t="shared" si="65"/>
        <v>Crimepoint.create(latitude:37.719, longitude:-122.411, drugdrink:0, misdemean:4, theft:0, violent:7, total:2, drugdrinkct:0, misdemeanct:2, theftct:0, violentct:1, totalct:3)</v>
      </c>
      <c r="U688" t="str">
        <f t="shared" si="66"/>
        <v>{location: new google.maps.LatLng(37.719, -122.411), weight: 0},</v>
      </c>
      <c r="V688" t="str">
        <f t="shared" si="61"/>
        <v>{location: new google.maps.LatLng(37.719, -122.411), weight: 0},</v>
      </c>
      <c r="W688" t="str">
        <f t="shared" si="62"/>
        <v>{location: new google.maps.LatLng(37.719, -122.411), weight: 0},</v>
      </c>
      <c r="X688" t="str">
        <f t="shared" si="63"/>
        <v>{location: new google.maps.LatLng(37.719, -122.411), weight: 1},</v>
      </c>
      <c r="Y688" t="str">
        <f t="shared" si="64"/>
        <v>{location: new google.maps.LatLng(37.719, -122.411), weight: 0},</v>
      </c>
    </row>
    <row r="689" spans="1:25" x14ac:dyDescent="0.2">
      <c r="A689">
        <v>37.719000000000001</v>
      </c>
      <c r="B689">
        <v>-122.40900000000001</v>
      </c>
      <c r="C689">
        <v>0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4</v>
      </c>
      <c r="K689">
        <v>1</v>
      </c>
      <c r="L689">
        <v>5</v>
      </c>
      <c r="M689">
        <f>VLOOKUP(H689,AE$2:$AJ$12,6,TRUE)</f>
        <v>0</v>
      </c>
      <c r="N689">
        <f>VLOOKUP(I689,AF$2:$AJ$12,5,TRUE)</f>
        <v>0</v>
      </c>
      <c r="O689">
        <f>VLOOKUP(J689,AG$2:$AJ$12,4,TRUE)</f>
        <v>6</v>
      </c>
      <c r="P689">
        <f>VLOOKUP(K689,AH$2:$AJ$12,3,TRUE)</f>
        <v>7</v>
      </c>
      <c r="Q689">
        <f>VLOOKUP(L689,AI$2:$AJ$12,2,TRUE)</f>
        <v>4</v>
      </c>
      <c r="T689" t="str">
        <f t="shared" si="65"/>
        <v>Crimepoint.create(latitude:37.719, longitude:-122.409, drugdrink:0, misdemean:0, theft:6, violent:7, total:4, drugdrinkct:0, misdemeanct:0, theftct:4, violentct:1, totalct:5)</v>
      </c>
      <c r="U689" t="str">
        <f t="shared" si="66"/>
        <v>{location: new google.maps.LatLng(37.719, -122.409), weight: 0},</v>
      </c>
      <c r="V689" t="str">
        <f t="shared" si="61"/>
        <v>{location: new google.maps.LatLng(37.719, -122.409), weight: 0},</v>
      </c>
      <c r="W689" t="str">
        <f t="shared" si="62"/>
        <v>{location: new google.maps.LatLng(37.719, -122.409), weight: 1},</v>
      </c>
      <c r="X689" t="str">
        <f t="shared" si="63"/>
        <v>{location: new google.maps.LatLng(37.719, -122.409), weight: 1},</v>
      </c>
      <c r="Y689" t="str">
        <f t="shared" si="64"/>
        <v>{location: new google.maps.LatLng(37.719, -122.409), weight: 0},</v>
      </c>
    </row>
    <row r="690" spans="1:25" x14ac:dyDescent="0.2">
      <c r="A690">
        <v>37.719000000000001</v>
      </c>
      <c r="B690">
        <v>-122.408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3</v>
      </c>
      <c r="J690">
        <v>2</v>
      </c>
      <c r="K690">
        <v>0</v>
      </c>
      <c r="L690">
        <v>5</v>
      </c>
      <c r="M690">
        <f>VLOOKUP(H690,AE$2:$AJ$12,6,TRUE)</f>
        <v>0</v>
      </c>
      <c r="N690">
        <f>VLOOKUP(I690,AF$2:$AJ$12,5,TRUE)</f>
        <v>5</v>
      </c>
      <c r="O690">
        <f>VLOOKUP(J690,AG$2:$AJ$12,4,TRUE)</f>
        <v>4</v>
      </c>
      <c r="P690">
        <f>VLOOKUP(K690,AH$2:$AJ$12,3,TRUE)</f>
        <v>0</v>
      </c>
      <c r="Q690">
        <f>VLOOKUP(L690,AI$2:$AJ$12,2,TRUE)</f>
        <v>4</v>
      </c>
      <c r="T690" t="str">
        <f t="shared" si="65"/>
        <v>Crimepoint.create(latitude:37.719, longitude:-122.408, drugdrink:0, misdemean:5, theft:4, violent:0, total:4, drugdrinkct:0, misdemeanct:3, theftct:2, violentct:0, totalct:5)</v>
      </c>
      <c r="U690" t="str">
        <f t="shared" si="66"/>
        <v>{location: new google.maps.LatLng(37.719, -122.408), weight: 0},</v>
      </c>
      <c r="V690" t="str">
        <f t="shared" si="61"/>
        <v>{location: new google.maps.LatLng(37.719, -122.408), weight: 1},</v>
      </c>
      <c r="W690" t="str">
        <f t="shared" si="62"/>
        <v>{location: new google.maps.LatLng(37.719, -122.408), weight: 0},</v>
      </c>
      <c r="X690" t="str">
        <f t="shared" si="63"/>
        <v>{location: new google.maps.LatLng(37.719, -122.408), weight: 0},</v>
      </c>
      <c r="Y690" t="str">
        <f t="shared" si="64"/>
        <v>{location: new google.maps.LatLng(37.719, -122.408), weight: 0},</v>
      </c>
    </row>
    <row r="691" spans="1:25" x14ac:dyDescent="0.2">
      <c r="A691">
        <v>37.719000000000001</v>
      </c>
      <c r="B691">
        <v>-122.407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</v>
      </c>
      <c r="J691">
        <v>3</v>
      </c>
      <c r="K691">
        <v>0</v>
      </c>
      <c r="L691">
        <v>5</v>
      </c>
      <c r="M691">
        <f>VLOOKUP(H691,AE$2:$AJ$12,6,TRUE)</f>
        <v>0</v>
      </c>
      <c r="N691">
        <f>VLOOKUP(I691,AF$2:$AJ$12,5,TRUE)</f>
        <v>4</v>
      </c>
      <c r="O691">
        <f>VLOOKUP(J691,AG$2:$AJ$12,4,TRUE)</f>
        <v>5</v>
      </c>
      <c r="P691">
        <f>VLOOKUP(K691,AH$2:$AJ$12,3,TRUE)</f>
        <v>0</v>
      </c>
      <c r="Q691">
        <f>VLOOKUP(L691,AI$2:$AJ$12,2,TRUE)</f>
        <v>4</v>
      </c>
      <c r="T691" t="str">
        <f t="shared" si="65"/>
        <v>Crimepoint.create(latitude:37.719, longitude:-122.407, drugdrink:0, misdemean:4, theft:5, violent:0, total:4, drugdrinkct:0, misdemeanct:2, theftct:3, violentct:0, totalct:5)</v>
      </c>
      <c r="U691" t="str">
        <f t="shared" si="66"/>
        <v>{location: new google.maps.LatLng(37.719, -122.407), weight: 0},</v>
      </c>
      <c r="V691" t="str">
        <f t="shared" si="61"/>
        <v>{location: new google.maps.LatLng(37.719, -122.407), weight: 0},</v>
      </c>
      <c r="W691" t="str">
        <f t="shared" si="62"/>
        <v>{location: new google.maps.LatLng(37.719, -122.407), weight: 0},</v>
      </c>
      <c r="X691" t="str">
        <f t="shared" si="63"/>
        <v>{location: new google.maps.LatLng(37.719, -122.407), weight: 0},</v>
      </c>
      <c r="Y691" t="str">
        <f t="shared" si="64"/>
        <v>{location: new google.maps.LatLng(37.719, -122.407), weight: 0},</v>
      </c>
    </row>
    <row r="692" spans="1:25" x14ac:dyDescent="0.2">
      <c r="A692">
        <v>37.719000000000001</v>
      </c>
      <c r="B692">
        <v>-122.40600000000001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2</v>
      </c>
      <c r="M692">
        <f>VLOOKUP(H692,AE$2:$AJ$12,6,TRUE)</f>
        <v>0</v>
      </c>
      <c r="N692">
        <f>VLOOKUP(I692,AF$2:$AJ$12,5,TRUE)</f>
        <v>4</v>
      </c>
      <c r="O692">
        <f>VLOOKUP(J692,AG$2:$AJ$12,4,TRUE)</f>
        <v>0</v>
      </c>
      <c r="P692">
        <f>VLOOKUP(K692,AH$2:$AJ$12,3,TRUE)</f>
        <v>0</v>
      </c>
      <c r="Q692">
        <f>VLOOKUP(L692,AI$2:$AJ$12,2,TRUE)</f>
        <v>1</v>
      </c>
      <c r="T692" t="str">
        <f t="shared" si="65"/>
        <v>Crimepoint.create(latitude:37.719, longitude:-122.406, drugdrink:0, misdemean:4, theft:0, violent:0, total:1, drugdrinkct:0, misdemeanct:2, theftct:0, violentct:0, totalct:2)</v>
      </c>
      <c r="U692" t="str">
        <f t="shared" si="66"/>
        <v>{location: new google.maps.LatLng(37.719, -122.406), weight: 0},</v>
      </c>
      <c r="V692" t="str">
        <f t="shared" si="61"/>
        <v>{location: new google.maps.LatLng(37.719, -122.406), weight: 0},</v>
      </c>
      <c r="W692" t="str">
        <f t="shared" si="62"/>
        <v>{location: new google.maps.LatLng(37.719, -122.406), weight: 0},</v>
      </c>
      <c r="X692" t="str">
        <f t="shared" si="63"/>
        <v>{location: new google.maps.LatLng(37.719, -122.406), weight: 0},</v>
      </c>
      <c r="Y692" t="str">
        <f t="shared" si="64"/>
        <v>{location: new google.maps.LatLng(37.719, -122.406), weight: 0},</v>
      </c>
    </row>
    <row r="693" spans="1:25" x14ac:dyDescent="0.2">
      <c r="A693">
        <v>37.719000000000001</v>
      </c>
      <c r="B693">
        <v>-122.405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2</v>
      </c>
      <c r="J693">
        <v>4</v>
      </c>
      <c r="K693">
        <v>1</v>
      </c>
      <c r="L693">
        <v>7</v>
      </c>
      <c r="M693">
        <f>VLOOKUP(H693,AE$2:$AJ$12,6,TRUE)</f>
        <v>0</v>
      </c>
      <c r="N693">
        <f>VLOOKUP(I693,AF$2:$AJ$12,5,TRUE)</f>
        <v>4</v>
      </c>
      <c r="O693">
        <f>VLOOKUP(J693,AG$2:$AJ$12,4,TRUE)</f>
        <v>6</v>
      </c>
      <c r="P693">
        <f>VLOOKUP(K693,AH$2:$AJ$12,3,TRUE)</f>
        <v>7</v>
      </c>
      <c r="Q693">
        <f>VLOOKUP(L693,AI$2:$AJ$12,2,TRUE)</f>
        <v>5</v>
      </c>
      <c r="T693" t="str">
        <f t="shared" si="65"/>
        <v>Crimepoint.create(latitude:37.719, longitude:-122.405, drugdrink:0, misdemean:4, theft:6, violent:7, total:5, drugdrinkct:0, misdemeanct:2, theftct:4, violentct:1, totalct:7)</v>
      </c>
      <c r="U693" t="str">
        <f t="shared" si="66"/>
        <v>{location: new google.maps.LatLng(37.719, -122.405), weight: 0},</v>
      </c>
      <c r="V693" t="str">
        <f t="shared" si="61"/>
        <v>{location: new google.maps.LatLng(37.719, -122.405), weight: 0},</v>
      </c>
      <c r="W693" t="str">
        <f t="shared" si="62"/>
        <v>{location: new google.maps.LatLng(37.719, -122.405), weight: 1},</v>
      </c>
      <c r="X693" t="str">
        <f t="shared" si="63"/>
        <v>{location: new google.maps.LatLng(37.719, -122.405), weight: 1},</v>
      </c>
      <c r="Y693" t="str">
        <f t="shared" si="64"/>
        <v>{location: new google.maps.LatLng(37.719, -122.405), weight: 1},</v>
      </c>
    </row>
    <row r="694" spans="1:25" x14ac:dyDescent="0.2">
      <c r="A694">
        <v>37.719000000000001</v>
      </c>
      <c r="B694">
        <v>-122.404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0</v>
      </c>
      <c r="K694">
        <v>0</v>
      </c>
      <c r="L694">
        <v>2</v>
      </c>
      <c r="M694">
        <f>VLOOKUP(H694,AE$2:$AJ$12,6,TRUE)</f>
        <v>0</v>
      </c>
      <c r="N694">
        <f>VLOOKUP(I694,AF$2:$AJ$12,5,TRUE)</f>
        <v>4</v>
      </c>
      <c r="O694">
        <f>VLOOKUP(J694,AG$2:$AJ$12,4,TRUE)</f>
        <v>0</v>
      </c>
      <c r="P694">
        <f>VLOOKUP(K694,AH$2:$AJ$12,3,TRUE)</f>
        <v>0</v>
      </c>
      <c r="Q694">
        <f>VLOOKUP(L694,AI$2:$AJ$12,2,TRUE)</f>
        <v>1</v>
      </c>
      <c r="T694" t="str">
        <f t="shared" si="65"/>
        <v>Crimepoint.create(latitude:37.719, longitude:-122.404, drugdrink:0, misdemean:4, theft:0, violent:0, total:1, drugdrinkct:0, misdemeanct:2, theftct:0, violentct:0, totalct:2)</v>
      </c>
      <c r="U694" t="str">
        <f t="shared" si="66"/>
        <v>{location: new google.maps.LatLng(37.719, -122.404), weight: 0},</v>
      </c>
      <c r="V694" t="str">
        <f t="shared" si="61"/>
        <v>{location: new google.maps.LatLng(37.719, -122.404), weight: 0},</v>
      </c>
      <c r="W694" t="str">
        <f t="shared" si="62"/>
        <v>{location: new google.maps.LatLng(37.719, -122.404), weight: 0},</v>
      </c>
      <c r="X694" t="str">
        <f t="shared" si="63"/>
        <v>{location: new google.maps.LatLng(37.719, -122.404), weight: 0},</v>
      </c>
      <c r="Y694" t="str">
        <f t="shared" si="64"/>
        <v>{location: new google.maps.LatLng(37.719, -122.404), weight: 0},</v>
      </c>
    </row>
    <row r="695" spans="1:25" x14ac:dyDescent="0.2">
      <c r="A695">
        <v>37.719000000000001</v>
      </c>
      <c r="B695">
        <v>-122.40300000000001</v>
      </c>
      <c r="C695">
        <v>1</v>
      </c>
      <c r="D695">
        <v>1</v>
      </c>
      <c r="E695">
        <v>0</v>
      </c>
      <c r="F695">
        <v>7</v>
      </c>
      <c r="G695">
        <v>1</v>
      </c>
      <c r="H695">
        <v>1</v>
      </c>
      <c r="I695">
        <v>5</v>
      </c>
      <c r="J695">
        <v>3</v>
      </c>
      <c r="K695">
        <v>9</v>
      </c>
      <c r="L695">
        <v>18</v>
      </c>
      <c r="M695">
        <f>VLOOKUP(H695,AE$2:$AJ$12,6,TRUE)</f>
        <v>8</v>
      </c>
      <c r="N695">
        <f>VLOOKUP(I695,AF$2:$AJ$12,5,TRUE)</f>
        <v>6</v>
      </c>
      <c r="O695">
        <f>VLOOKUP(J695,AG$2:$AJ$12,4,TRUE)</f>
        <v>5</v>
      </c>
      <c r="P695">
        <f>VLOOKUP(K695,AH$2:$AJ$12,3,TRUE)</f>
        <v>9</v>
      </c>
      <c r="Q695">
        <f>VLOOKUP(L695,AI$2:$AJ$12,2,TRUE)</f>
        <v>7</v>
      </c>
      <c r="T695" t="str">
        <f t="shared" si="65"/>
        <v>Crimepoint.create(latitude:37.719, longitude:-122.403, drugdrink:8, misdemean:6, theft:5, violent:9, total:7, drugdrinkct:1, misdemeanct:5, theftct:3, violentct:9, totalct:18)</v>
      </c>
      <c r="U695" t="str">
        <f t="shared" si="66"/>
        <v>{location: new google.maps.LatLng(37.719, -122.403), weight: 1},</v>
      </c>
      <c r="V695" t="str">
        <f t="shared" si="61"/>
        <v>{location: new google.maps.LatLng(37.719, -122.403), weight: 1},</v>
      </c>
      <c r="W695" t="str">
        <f t="shared" si="62"/>
        <v>{location: new google.maps.LatLng(37.719, -122.403), weight: 0},</v>
      </c>
      <c r="X695" t="str">
        <f t="shared" si="63"/>
        <v>{location: new google.maps.LatLng(37.719, -122.403), weight: 7},</v>
      </c>
      <c r="Y695" t="str">
        <f t="shared" si="64"/>
        <v>{location: new google.maps.LatLng(37.719, -122.403), weight: 1},</v>
      </c>
    </row>
    <row r="696" spans="1:25" x14ac:dyDescent="0.2">
      <c r="A696">
        <v>37.719000000000001</v>
      </c>
      <c r="B696">
        <v>-122.402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2</v>
      </c>
      <c r="K696">
        <v>0</v>
      </c>
      <c r="L696">
        <v>4</v>
      </c>
      <c r="M696">
        <f>VLOOKUP(H696,AE$2:$AJ$12,6,TRUE)</f>
        <v>0</v>
      </c>
      <c r="N696">
        <f>VLOOKUP(I696,AF$2:$AJ$12,5,TRUE)</f>
        <v>4</v>
      </c>
      <c r="O696">
        <f>VLOOKUP(J696,AG$2:$AJ$12,4,TRUE)</f>
        <v>4</v>
      </c>
      <c r="P696">
        <f>VLOOKUP(K696,AH$2:$AJ$12,3,TRUE)</f>
        <v>0</v>
      </c>
      <c r="Q696">
        <f>VLOOKUP(L696,AI$2:$AJ$12,2,TRUE)</f>
        <v>3</v>
      </c>
      <c r="T696" t="str">
        <f t="shared" si="65"/>
        <v>Crimepoint.create(latitude:37.719, longitude:-122.402, drugdrink:0, misdemean:4, theft:4, violent:0, total:3, drugdrinkct:0, misdemeanct:2, theftct:2, violentct:0, totalct:4)</v>
      </c>
      <c r="U696" t="str">
        <f t="shared" si="66"/>
        <v>{location: new google.maps.LatLng(37.719, -122.402), weight: 0},</v>
      </c>
      <c r="V696" t="str">
        <f t="shared" si="61"/>
        <v>{location: new google.maps.LatLng(37.719, -122.402), weight: 0},</v>
      </c>
      <c r="W696" t="str">
        <f t="shared" si="62"/>
        <v>{location: new google.maps.LatLng(37.719, -122.402), weight: 0},</v>
      </c>
      <c r="X696" t="str">
        <f t="shared" si="63"/>
        <v>{location: new google.maps.LatLng(37.719, -122.402), weight: 0},</v>
      </c>
      <c r="Y696" t="str">
        <f t="shared" si="64"/>
        <v>{location: new google.maps.LatLng(37.719, -122.402), weight: 0},</v>
      </c>
    </row>
    <row r="697" spans="1:25" x14ac:dyDescent="0.2">
      <c r="A697">
        <v>37.719000000000001</v>
      </c>
      <c r="B697">
        <v>-122.401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</v>
      </c>
      <c r="K697">
        <v>0</v>
      </c>
      <c r="L697">
        <v>3</v>
      </c>
      <c r="M697">
        <f>VLOOKUP(H697,AE$2:$AJ$12,6,TRUE)</f>
        <v>0</v>
      </c>
      <c r="N697">
        <f>VLOOKUP(I697,AF$2:$AJ$12,5,TRUE)</f>
        <v>0</v>
      </c>
      <c r="O697">
        <f>VLOOKUP(J697,AG$2:$AJ$12,4,TRUE)</f>
        <v>5</v>
      </c>
      <c r="P697">
        <f>VLOOKUP(K697,AH$2:$AJ$12,3,TRUE)</f>
        <v>0</v>
      </c>
      <c r="Q697">
        <f>VLOOKUP(L697,AI$2:$AJ$12,2,TRUE)</f>
        <v>2</v>
      </c>
      <c r="T697" t="str">
        <f t="shared" si="65"/>
        <v>Crimepoint.create(latitude:37.719, longitude:-122.401, drugdrink:0, misdemean:0, theft:5, violent:0, total:2, drugdrinkct:0, misdemeanct:0, theftct:3, violentct:0, totalct:3)</v>
      </c>
      <c r="U697" t="str">
        <f t="shared" si="66"/>
        <v>{location: new google.maps.LatLng(37.719, -122.401), weight: 0},</v>
      </c>
      <c r="V697" t="str">
        <f t="shared" si="61"/>
        <v>{location: new google.maps.LatLng(37.719, -122.401), weight: 0},</v>
      </c>
      <c r="W697" t="str">
        <f t="shared" si="62"/>
        <v>{location: new google.maps.LatLng(37.719, -122.401), weight: 0},</v>
      </c>
      <c r="X697" t="str">
        <f t="shared" si="63"/>
        <v>{location: new google.maps.LatLng(37.719, -122.401), weight: 0},</v>
      </c>
      <c r="Y697" t="str">
        <f t="shared" si="64"/>
        <v>{location: new google.maps.LatLng(37.719, -122.401), weight: 0},</v>
      </c>
    </row>
    <row r="698" spans="1:25" x14ac:dyDescent="0.2">
      <c r="A698">
        <v>37.719000000000001</v>
      </c>
      <c r="B698">
        <v>-122.4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0</v>
      </c>
      <c r="K698">
        <v>2</v>
      </c>
      <c r="L698">
        <v>4</v>
      </c>
      <c r="M698">
        <f>VLOOKUP(H698,AE$2:$AJ$12,6,TRUE)</f>
        <v>0</v>
      </c>
      <c r="N698">
        <f>VLOOKUP(I698,AF$2:$AJ$12,5,TRUE)</f>
        <v>4</v>
      </c>
      <c r="O698">
        <f>VLOOKUP(J698,AG$2:$AJ$12,4,TRUE)</f>
        <v>0</v>
      </c>
      <c r="P698">
        <f>VLOOKUP(K698,AH$2:$AJ$12,3,TRUE)</f>
        <v>7</v>
      </c>
      <c r="Q698">
        <f>VLOOKUP(L698,AI$2:$AJ$12,2,TRUE)</f>
        <v>3</v>
      </c>
      <c r="T698" t="str">
        <f t="shared" si="65"/>
        <v>Crimepoint.create(latitude:37.719, longitude:-122.4, drugdrink:0, misdemean:4, theft:0, violent:7, total:3, drugdrinkct:0, misdemeanct:2, theftct:0, violentct:2, totalct:4)</v>
      </c>
      <c r="U698" t="str">
        <f t="shared" si="66"/>
        <v>{location: new google.maps.LatLng(37.719, -122.4), weight: 0},</v>
      </c>
      <c r="V698" t="str">
        <f t="shared" si="61"/>
        <v>{location: new google.maps.LatLng(37.719, -122.4), weight: 0},</v>
      </c>
      <c r="W698" t="str">
        <f t="shared" si="62"/>
        <v>{location: new google.maps.LatLng(37.719, -122.4), weight: 0},</v>
      </c>
      <c r="X698" t="str">
        <f t="shared" si="63"/>
        <v>{location: new google.maps.LatLng(37.719, -122.4), weight: 1},</v>
      </c>
      <c r="Y698" t="str">
        <f t="shared" si="64"/>
        <v>{location: new google.maps.LatLng(37.719, -122.4), weight: 0},</v>
      </c>
    </row>
    <row r="699" spans="1:25" x14ac:dyDescent="0.2">
      <c r="A699">
        <v>37.719000000000001</v>
      </c>
      <c r="B699">
        <v>-122.399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2</v>
      </c>
      <c r="J699">
        <v>3</v>
      </c>
      <c r="K699">
        <v>1</v>
      </c>
      <c r="L699">
        <v>6</v>
      </c>
      <c r="M699">
        <f>VLOOKUP(H699,AE$2:$AJ$12,6,TRUE)</f>
        <v>0</v>
      </c>
      <c r="N699">
        <f>VLOOKUP(I699,AF$2:$AJ$12,5,TRUE)</f>
        <v>4</v>
      </c>
      <c r="O699">
        <f>VLOOKUP(J699,AG$2:$AJ$12,4,TRUE)</f>
        <v>5</v>
      </c>
      <c r="P699">
        <f>VLOOKUP(K699,AH$2:$AJ$12,3,TRUE)</f>
        <v>7</v>
      </c>
      <c r="Q699">
        <f>VLOOKUP(L699,AI$2:$AJ$12,2,TRUE)</f>
        <v>4</v>
      </c>
      <c r="T699" t="str">
        <f t="shared" si="65"/>
        <v>Crimepoint.create(latitude:37.719, longitude:-122.399, drugdrink:0, misdemean:4, theft:5, violent:7, total:4, drugdrinkct:0, misdemeanct:2, theftct:3, violentct:1, totalct:6)</v>
      </c>
      <c r="U699" t="str">
        <f t="shared" si="66"/>
        <v>{location: new google.maps.LatLng(37.719, -122.399), weight: 0},</v>
      </c>
      <c r="V699" t="str">
        <f t="shared" si="61"/>
        <v>{location: new google.maps.LatLng(37.719, -122.399), weight: 0},</v>
      </c>
      <c r="W699" t="str">
        <f t="shared" si="62"/>
        <v>{location: new google.maps.LatLng(37.719, -122.399), weight: 0},</v>
      </c>
      <c r="X699" t="str">
        <f t="shared" si="63"/>
        <v>{location: new google.maps.LatLng(37.719, -122.399), weight: 1},</v>
      </c>
      <c r="Y699" t="str">
        <f t="shared" si="64"/>
        <v>{location: new google.maps.LatLng(37.719, -122.399), weight: 0},</v>
      </c>
    </row>
    <row r="700" spans="1:25" x14ac:dyDescent="0.2">
      <c r="A700">
        <v>37.719000000000001</v>
      </c>
      <c r="B700">
        <v>-122.398</v>
      </c>
      <c r="C700">
        <v>0</v>
      </c>
      <c r="D700">
        <v>8</v>
      </c>
      <c r="E700">
        <v>1</v>
      </c>
      <c r="F700">
        <v>15</v>
      </c>
      <c r="G700">
        <v>5</v>
      </c>
      <c r="H700">
        <v>0</v>
      </c>
      <c r="I700">
        <v>34</v>
      </c>
      <c r="J700">
        <v>7</v>
      </c>
      <c r="K700">
        <v>20</v>
      </c>
      <c r="L700">
        <v>61</v>
      </c>
      <c r="M700">
        <f>VLOOKUP(H700,AE$2:$AJ$12,6,TRUE)</f>
        <v>0</v>
      </c>
      <c r="N700">
        <f>VLOOKUP(I700,AF$2:$AJ$12,5,TRUE)</f>
        <v>9</v>
      </c>
      <c r="O700">
        <f>VLOOKUP(J700,AG$2:$AJ$12,4,TRUE)</f>
        <v>7</v>
      </c>
      <c r="P700">
        <f>VLOOKUP(K700,AH$2:$AJ$12,3,TRUE)</f>
        <v>9</v>
      </c>
      <c r="Q700">
        <f>VLOOKUP(L700,AI$2:$AJ$12,2,TRUE)</f>
        <v>9</v>
      </c>
      <c r="T700" t="str">
        <f t="shared" si="65"/>
        <v>Crimepoint.create(latitude:37.719, longitude:-122.398, drugdrink:0, misdemean:9, theft:7, violent:9, total:9, drugdrinkct:0, misdemeanct:34, theftct:7, violentct:20, totalct:61)</v>
      </c>
      <c r="U700" t="str">
        <f t="shared" si="66"/>
        <v>{location: new google.maps.LatLng(37.719, -122.398), weight: 0},</v>
      </c>
      <c r="V700" t="str">
        <f t="shared" si="61"/>
        <v>{location: new google.maps.LatLng(37.719, -122.398), weight: 8},</v>
      </c>
      <c r="W700" t="str">
        <f t="shared" si="62"/>
        <v>{location: new google.maps.LatLng(37.719, -122.398), weight: 1},</v>
      </c>
      <c r="X700" t="str">
        <f t="shared" si="63"/>
        <v>{location: new google.maps.LatLng(37.719, -122.398), weight: 15},</v>
      </c>
      <c r="Y700" t="str">
        <f t="shared" si="64"/>
        <v>{location: new google.maps.LatLng(37.719, -122.398), weight: 5},</v>
      </c>
    </row>
    <row r="701" spans="1:25" x14ac:dyDescent="0.2">
      <c r="A701">
        <v>37.719000000000001</v>
      </c>
      <c r="B701">
        <v>-122.39700000000001</v>
      </c>
      <c r="C701">
        <v>1</v>
      </c>
      <c r="D701">
        <v>7</v>
      </c>
      <c r="E701">
        <v>1</v>
      </c>
      <c r="F701">
        <v>4</v>
      </c>
      <c r="G701">
        <v>4</v>
      </c>
      <c r="H701">
        <v>2</v>
      </c>
      <c r="I701">
        <v>32</v>
      </c>
      <c r="J701">
        <v>10</v>
      </c>
      <c r="K701">
        <v>6</v>
      </c>
      <c r="L701">
        <v>50</v>
      </c>
      <c r="M701">
        <f>VLOOKUP(H701,AE$2:$AJ$12,6,TRUE)</f>
        <v>9</v>
      </c>
      <c r="N701">
        <f>VLOOKUP(I701,AF$2:$AJ$12,5,TRUE)</f>
        <v>9</v>
      </c>
      <c r="O701">
        <f>VLOOKUP(J701,AG$2:$AJ$12,4,TRUE)</f>
        <v>8</v>
      </c>
      <c r="P701">
        <f>VLOOKUP(K701,AH$2:$AJ$12,3,TRUE)</f>
        <v>9</v>
      </c>
      <c r="Q701">
        <f>VLOOKUP(L701,AI$2:$AJ$12,2,TRUE)</f>
        <v>9</v>
      </c>
      <c r="T701" t="str">
        <f t="shared" si="65"/>
        <v>Crimepoint.create(latitude:37.719, longitude:-122.397, drugdrink:9, misdemean:9, theft:8, violent:9, total:9, drugdrinkct:2, misdemeanct:32, theftct:10, violentct:6, totalct:50)</v>
      </c>
      <c r="U701" t="str">
        <f t="shared" si="66"/>
        <v>{location: new google.maps.LatLng(37.719, -122.397), weight: 1},</v>
      </c>
      <c r="V701" t="str">
        <f t="shared" si="61"/>
        <v>{location: new google.maps.LatLng(37.719, -122.397), weight: 7},</v>
      </c>
      <c r="W701" t="str">
        <f t="shared" si="62"/>
        <v>{location: new google.maps.LatLng(37.719, -122.397), weight: 1},</v>
      </c>
      <c r="X701" t="str">
        <f t="shared" si="63"/>
        <v>{location: new google.maps.LatLng(37.719, -122.397), weight: 4},</v>
      </c>
      <c r="Y701" t="str">
        <f t="shared" si="64"/>
        <v>{location: new google.maps.LatLng(37.719, -122.397), weight: 4},</v>
      </c>
    </row>
    <row r="702" spans="1:25" x14ac:dyDescent="0.2">
      <c r="A702">
        <v>37.719000000000001</v>
      </c>
      <c r="B702">
        <v>-122.396</v>
      </c>
      <c r="C702">
        <v>0</v>
      </c>
      <c r="D702">
        <v>2</v>
      </c>
      <c r="E702">
        <v>0</v>
      </c>
      <c r="F702">
        <v>2</v>
      </c>
      <c r="G702">
        <v>1</v>
      </c>
      <c r="H702">
        <v>0</v>
      </c>
      <c r="I702">
        <v>9</v>
      </c>
      <c r="J702">
        <v>3</v>
      </c>
      <c r="K702">
        <v>3</v>
      </c>
      <c r="L702">
        <v>15</v>
      </c>
      <c r="M702">
        <f>VLOOKUP(H702,AE$2:$AJ$12,6,TRUE)</f>
        <v>0</v>
      </c>
      <c r="N702">
        <f>VLOOKUP(I702,AF$2:$AJ$12,5,TRUE)</f>
        <v>7</v>
      </c>
      <c r="O702">
        <f>VLOOKUP(J702,AG$2:$AJ$12,4,TRUE)</f>
        <v>5</v>
      </c>
      <c r="P702">
        <f>VLOOKUP(K702,AH$2:$AJ$12,3,TRUE)</f>
        <v>8</v>
      </c>
      <c r="Q702">
        <f>VLOOKUP(L702,AI$2:$AJ$12,2,TRUE)</f>
        <v>7</v>
      </c>
      <c r="T702" t="str">
        <f t="shared" si="65"/>
        <v>Crimepoint.create(latitude:37.719, longitude:-122.396, drugdrink:0, misdemean:7, theft:5, violent:8, total:7, drugdrinkct:0, misdemeanct:9, theftct:3, violentct:3, totalct:15)</v>
      </c>
      <c r="U702" t="str">
        <f t="shared" si="66"/>
        <v>{location: new google.maps.LatLng(37.719, -122.396), weight: 0},</v>
      </c>
      <c r="V702" t="str">
        <f t="shared" si="61"/>
        <v>{location: new google.maps.LatLng(37.719, -122.396), weight: 2},</v>
      </c>
      <c r="W702" t="str">
        <f t="shared" si="62"/>
        <v>{location: new google.maps.LatLng(37.719, -122.396), weight: 0},</v>
      </c>
      <c r="X702" t="str">
        <f t="shared" si="63"/>
        <v>{location: new google.maps.LatLng(37.719, -122.396), weight: 2},</v>
      </c>
      <c r="Y702" t="str">
        <f t="shared" si="64"/>
        <v>{location: new google.maps.LatLng(37.719, -122.396), weight: 1},</v>
      </c>
    </row>
    <row r="703" spans="1:25" x14ac:dyDescent="0.2">
      <c r="A703">
        <v>37.719000000000001</v>
      </c>
      <c r="B703">
        <v>-122.395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2</v>
      </c>
      <c r="K703">
        <v>2</v>
      </c>
      <c r="L703">
        <v>4</v>
      </c>
      <c r="M703">
        <f>VLOOKUP(H703,AE$2:$AJ$12,6,TRUE)</f>
        <v>0</v>
      </c>
      <c r="N703">
        <f>VLOOKUP(I703,AF$2:$AJ$12,5,TRUE)</f>
        <v>0</v>
      </c>
      <c r="O703">
        <f>VLOOKUP(J703,AG$2:$AJ$12,4,TRUE)</f>
        <v>4</v>
      </c>
      <c r="P703">
        <f>VLOOKUP(K703,AH$2:$AJ$12,3,TRUE)</f>
        <v>7</v>
      </c>
      <c r="Q703">
        <f>VLOOKUP(L703,AI$2:$AJ$12,2,TRUE)</f>
        <v>3</v>
      </c>
      <c r="T703" t="str">
        <f t="shared" si="65"/>
        <v>Crimepoint.create(latitude:37.719, longitude:-122.395, drugdrink:0, misdemean:0, theft:4, violent:7, total:3, drugdrinkct:0, misdemeanct:0, theftct:2, violentct:2, totalct:4)</v>
      </c>
      <c r="U703" t="str">
        <f t="shared" si="66"/>
        <v>{location: new google.maps.LatLng(37.719, -122.395), weight: 0},</v>
      </c>
      <c r="V703" t="str">
        <f t="shared" si="61"/>
        <v>{location: new google.maps.LatLng(37.719, -122.395), weight: 0},</v>
      </c>
      <c r="W703" t="str">
        <f t="shared" si="62"/>
        <v>{location: new google.maps.LatLng(37.719, -122.395), weight: 0},</v>
      </c>
      <c r="X703" t="str">
        <f t="shared" si="63"/>
        <v>{location: new google.maps.LatLng(37.719, -122.395), weight: 1},</v>
      </c>
      <c r="Y703" t="str">
        <f t="shared" si="64"/>
        <v>{location: new google.maps.LatLng(37.719, -122.395), weight: 0},</v>
      </c>
    </row>
    <row r="704" spans="1:25" x14ac:dyDescent="0.2">
      <c r="A704">
        <v>37.719000000000001</v>
      </c>
      <c r="B704">
        <v>-122.39400000000001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4</v>
      </c>
      <c r="J704">
        <v>2</v>
      </c>
      <c r="K704">
        <v>0</v>
      </c>
      <c r="L704">
        <v>6</v>
      </c>
      <c r="M704">
        <f>VLOOKUP(H704,AE$2:$AJ$12,6,TRUE)</f>
        <v>0</v>
      </c>
      <c r="N704">
        <f>VLOOKUP(I704,AF$2:$AJ$12,5,TRUE)</f>
        <v>6</v>
      </c>
      <c r="O704">
        <f>VLOOKUP(J704,AG$2:$AJ$12,4,TRUE)</f>
        <v>4</v>
      </c>
      <c r="P704">
        <f>VLOOKUP(K704,AH$2:$AJ$12,3,TRUE)</f>
        <v>0</v>
      </c>
      <c r="Q704">
        <f>VLOOKUP(L704,AI$2:$AJ$12,2,TRUE)</f>
        <v>4</v>
      </c>
      <c r="T704" t="str">
        <f t="shared" si="65"/>
        <v>Crimepoint.create(latitude:37.719, longitude:-122.394, drugdrink:0, misdemean:6, theft:4, violent:0, total:4, drugdrinkct:0, misdemeanct:4, theftct:2, violentct:0, totalct:6)</v>
      </c>
      <c r="U704" t="str">
        <f t="shared" si="66"/>
        <v>{location: new google.maps.LatLng(37.719, -122.394), weight: 0},</v>
      </c>
      <c r="V704" t="str">
        <f t="shared" si="61"/>
        <v>{location: new google.maps.LatLng(37.719, -122.394), weight: 1},</v>
      </c>
      <c r="W704" t="str">
        <f t="shared" si="62"/>
        <v>{location: new google.maps.LatLng(37.719, -122.394), weight: 0},</v>
      </c>
      <c r="X704" t="str">
        <f t="shared" si="63"/>
        <v>{location: new google.maps.LatLng(37.719, -122.394), weight: 0},</v>
      </c>
      <c r="Y704" t="str">
        <f t="shared" si="64"/>
        <v>{location: new google.maps.LatLng(37.719, -122.394), weight: 0},</v>
      </c>
    </row>
    <row r="705" spans="1:25" x14ac:dyDescent="0.2">
      <c r="A705">
        <v>37.719000000000001</v>
      </c>
      <c r="B705">
        <v>-122.393</v>
      </c>
      <c r="C705">
        <v>0</v>
      </c>
      <c r="D705">
        <v>2</v>
      </c>
      <c r="E705">
        <v>0</v>
      </c>
      <c r="F705">
        <v>4</v>
      </c>
      <c r="G705">
        <v>1</v>
      </c>
      <c r="H705">
        <v>0</v>
      </c>
      <c r="I705">
        <v>7</v>
      </c>
      <c r="J705">
        <v>3</v>
      </c>
      <c r="K705">
        <v>6</v>
      </c>
      <c r="L705">
        <v>16</v>
      </c>
      <c r="M705">
        <f>VLOOKUP(H705,AE$2:$AJ$12,6,TRUE)</f>
        <v>0</v>
      </c>
      <c r="N705">
        <f>VLOOKUP(I705,AF$2:$AJ$12,5,TRUE)</f>
        <v>7</v>
      </c>
      <c r="O705">
        <f>VLOOKUP(J705,AG$2:$AJ$12,4,TRUE)</f>
        <v>5</v>
      </c>
      <c r="P705">
        <f>VLOOKUP(K705,AH$2:$AJ$12,3,TRUE)</f>
        <v>9</v>
      </c>
      <c r="Q705">
        <f>VLOOKUP(L705,AI$2:$AJ$12,2,TRUE)</f>
        <v>7</v>
      </c>
      <c r="T705" t="str">
        <f t="shared" si="65"/>
        <v>Crimepoint.create(latitude:37.719, longitude:-122.393, drugdrink:0, misdemean:7, theft:5, violent:9, total:7, drugdrinkct:0, misdemeanct:7, theftct:3, violentct:6, totalct:16)</v>
      </c>
      <c r="U705" t="str">
        <f t="shared" si="66"/>
        <v>{location: new google.maps.LatLng(37.719, -122.393), weight: 0},</v>
      </c>
      <c r="V705" t="str">
        <f t="shared" si="61"/>
        <v>{location: new google.maps.LatLng(37.719, -122.393), weight: 2},</v>
      </c>
      <c r="W705" t="str">
        <f t="shared" si="62"/>
        <v>{location: new google.maps.LatLng(37.719, -122.393), weight: 0},</v>
      </c>
      <c r="X705" t="str">
        <f t="shared" si="63"/>
        <v>{location: new google.maps.LatLng(37.719, -122.393), weight: 4},</v>
      </c>
      <c r="Y705" t="str">
        <f t="shared" si="64"/>
        <v>{location: new google.maps.LatLng(37.719, -122.393), weight: 1},</v>
      </c>
    </row>
    <row r="706" spans="1:25" x14ac:dyDescent="0.2">
      <c r="A706">
        <v>37.719000000000001</v>
      </c>
      <c r="B706">
        <v>-122.392</v>
      </c>
      <c r="C706">
        <v>0</v>
      </c>
      <c r="D706">
        <v>2</v>
      </c>
      <c r="E706">
        <v>0</v>
      </c>
      <c r="F706">
        <v>1</v>
      </c>
      <c r="G706">
        <v>1</v>
      </c>
      <c r="H706">
        <v>0</v>
      </c>
      <c r="I706">
        <v>7</v>
      </c>
      <c r="J706">
        <v>0</v>
      </c>
      <c r="K706">
        <v>2</v>
      </c>
      <c r="L706">
        <v>9</v>
      </c>
      <c r="M706">
        <f>VLOOKUP(H706,AE$2:$AJ$12,6,TRUE)</f>
        <v>0</v>
      </c>
      <c r="N706">
        <f>VLOOKUP(I706,AF$2:$AJ$12,5,TRUE)</f>
        <v>7</v>
      </c>
      <c r="O706">
        <f>VLOOKUP(J706,AG$2:$AJ$12,4,TRUE)</f>
        <v>0</v>
      </c>
      <c r="P706">
        <f>VLOOKUP(K706,AH$2:$AJ$12,3,TRUE)</f>
        <v>7</v>
      </c>
      <c r="Q706">
        <f>VLOOKUP(L706,AI$2:$AJ$12,2,TRUE)</f>
        <v>5</v>
      </c>
      <c r="T706" t="str">
        <f t="shared" si="65"/>
        <v>Crimepoint.create(latitude:37.719, longitude:-122.392, drugdrink:0, misdemean:7, theft:0, violent:7, total:5, drugdrinkct:0, misdemeanct:7, theftct:0, violentct:2, totalct:9)</v>
      </c>
      <c r="U706" t="str">
        <f t="shared" si="66"/>
        <v>{location: new google.maps.LatLng(37.719, -122.392), weight: 0},</v>
      </c>
      <c r="V706" t="str">
        <f t="shared" si="61"/>
        <v>{location: new google.maps.LatLng(37.719, -122.392), weight: 2},</v>
      </c>
      <c r="W706" t="str">
        <f t="shared" si="62"/>
        <v>{location: new google.maps.LatLng(37.719, -122.392), weight: 0},</v>
      </c>
      <c r="X706" t="str">
        <f t="shared" si="63"/>
        <v>{location: new google.maps.LatLng(37.719, -122.392), weight: 1},</v>
      </c>
      <c r="Y706" t="str">
        <f t="shared" si="64"/>
        <v>{location: new google.maps.LatLng(37.719, -122.392), weight: 1},</v>
      </c>
    </row>
    <row r="707" spans="1:25" x14ac:dyDescent="0.2">
      <c r="A707">
        <v>37.719000000000001</v>
      </c>
      <c r="B707">
        <v>-122.39100000000001</v>
      </c>
      <c r="C707">
        <v>1</v>
      </c>
      <c r="D707">
        <v>1</v>
      </c>
      <c r="E707">
        <v>0</v>
      </c>
      <c r="F707">
        <v>3</v>
      </c>
      <c r="G707">
        <v>1</v>
      </c>
      <c r="H707">
        <v>1</v>
      </c>
      <c r="I707">
        <v>3</v>
      </c>
      <c r="J707">
        <v>1</v>
      </c>
      <c r="K707">
        <v>4</v>
      </c>
      <c r="L707">
        <v>9</v>
      </c>
      <c r="M707">
        <f>VLOOKUP(H707,AE$2:$AJ$12,6,TRUE)</f>
        <v>8</v>
      </c>
      <c r="N707">
        <f>VLOOKUP(I707,AF$2:$AJ$12,5,TRUE)</f>
        <v>5</v>
      </c>
      <c r="O707">
        <f>VLOOKUP(J707,AG$2:$AJ$12,4,TRUE)</f>
        <v>3</v>
      </c>
      <c r="P707">
        <f>VLOOKUP(K707,AH$2:$AJ$12,3,TRUE)</f>
        <v>8</v>
      </c>
      <c r="Q707">
        <f>VLOOKUP(L707,AI$2:$AJ$12,2,TRUE)</f>
        <v>5</v>
      </c>
      <c r="T707" t="str">
        <f t="shared" si="65"/>
        <v>Crimepoint.create(latitude:37.719, longitude:-122.391, drugdrink:8, misdemean:5, theft:3, violent:8, total:5, drugdrinkct:1, misdemeanct:3, theftct:1, violentct:4, totalct:9)</v>
      </c>
      <c r="U707" t="str">
        <f t="shared" si="66"/>
        <v>{location: new google.maps.LatLng(37.719, -122.391), weight: 1},</v>
      </c>
      <c r="V707" t="str">
        <f t="shared" ref="V707:V770" si="67">$Z$2&amp;$A707&amp;$AA$2&amp;$B707&amp;$AB$2&amp;D707&amp;$AC$2</f>
        <v>{location: new google.maps.LatLng(37.719, -122.391), weight: 1},</v>
      </c>
      <c r="W707" t="str">
        <f t="shared" ref="W707:W770" si="68">$Z$2&amp;$A707&amp;$AA$2&amp;$B707&amp;$AB$2&amp;E707&amp;$AC$2</f>
        <v>{location: new google.maps.LatLng(37.719, -122.391), weight: 0},</v>
      </c>
      <c r="X707" t="str">
        <f t="shared" ref="X707:X770" si="69">$Z$2&amp;$A707&amp;$AA$2&amp;$B707&amp;$AB$2&amp;F707&amp;$AC$2</f>
        <v>{location: new google.maps.LatLng(37.719, -122.391), weight: 3},</v>
      </c>
      <c r="Y707" t="str">
        <f t="shared" ref="Y707:Y770" si="70">$Z$2&amp;$A707&amp;$AA$2&amp;$B707&amp;$AB$2&amp;G707&amp;$AC$2</f>
        <v>{location: new google.maps.LatLng(37.719, -122.391), weight: 1},</v>
      </c>
    </row>
    <row r="708" spans="1:25" x14ac:dyDescent="0.2">
      <c r="A708">
        <v>37.719000000000001</v>
      </c>
      <c r="B708">
        <v>-122.39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4</v>
      </c>
      <c r="J708">
        <v>4</v>
      </c>
      <c r="K708">
        <v>2</v>
      </c>
      <c r="L708">
        <v>10</v>
      </c>
      <c r="M708">
        <f>VLOOKUP(H708,AE$2:$AJ$12,6,TRUE)</f>
        <v>0</v>
      </c>
      <c r="N708">
        <f>VLOOKUP(I708,AF$2:$AJ$12,5,TRUE)</f>
        <v>6</v>
      </c>
      <c r="O708">
        <f>VLOOKUP(J708,AG$2:$AJ$12,4,TRUE)</f>
        <v>6</v>
      </c>
      <c r="P708">
        <f>VLOOKUP(K708,AH$2:$AJ$12,3,TRUE)</f>
        <v>7</v>
      </c>
      <c r="Q708">
        <f>VLOOKUP(L708,AI$2:$AJ$12,2,TRUE)</f>
        <v>6</v>
      </c>
      <c r="T708" t="str">
        <f t="shared" ref="T708:T771" si="71">"Crimepoint.create("&amp;A$2&amp;":"&amp;A708&amp;", "&amp;B$2&amp;":"&amp;B708&amp;", "&amp;C$2&amp;":"&amp;M708&amp;", "&amp;D$2&amp;":"&amp;N708&amp;", "&amp;E$2&amp;":"&amp;O708&amp;", "&amp;F$2&amp;":"&amp;P708&amp;", "&amp;G$2&amp;":"&amp;Q708&amp;", "&amp;H$2&amp;":"&amp;H708&amp;", "&amp;I$2&amp;":"&amp;I708&amp;", "&amp;J$2&amp;":"&amp;J708&amp;", "&amp;K$2&amp;":"&amp;K708&amp;", "&amp;L$2&amp;":"&amp;L708&amp;")"</f>
        <v>Crimepoint.create(latitude:37.719, longitude:-122.39, drugdrink:0, misdemean:6, theft:6, violent:7, total:6, drugdrinkct:0, misdemeanct:4, theftct:4, violentct:2, totalct:10)</v>
      </c>
      <c r="U708" t="str">
        <f t="shared" ref="U708:U771" si="72">$Z$2&amp;$A708&amp;$AA$2&amp;$B708&amp;$AB$2&amp;C708&amp;$AC$2</f>
        <v>{location: new google.maps.LatLng(37.719, -122.39), weight: 0},</v>
      </c>
      <c r="V708" t="str">
        <f t="shared" si="67"/>
        <v>{location: new google.maps.LatLng(37.719, -122.39), weight: 1},</v>
      </c>
      <c r="W708" t="str">
        <f t="shared" si="68"/>
        <v>{location: new google.maps.LatLng(37.719, -122.39), weight: 1},</v>
      </c>
      <c r="X708" t="str">
        <f t="shared" si="69"/>
        <v>{location: new google.maps.LatLng(37.719, -122.39), weight: 1},</v>
      </c>
      <c r="Y708" t="str">
        <f t="shared" si="70"/>
        <v>{location: new google.maps.LatLng(37.719, -122.39), weight: 1},</v>
      </c>
    </row>
    <row r="709" spans="1:25" x14ac:dyDescent="0.2">
      <c r="A709">
        <v>37.719000000000001</v>
      </c>
      <c r="B709">
        <v>-122.389</v>
      </c>
      <c r="C709">
        <v>0</v>
      </c>
      <c r="D709">
        <v>3</v>
      </c>
      <c r="E709">
        <v>1</v>
      </c>
      <c r="F709">
        <v>9</v>
      </c>
      <c r="G709">
        <v>2</v>
      </c>
      <c r="H709">
        <v>0</v>
      </c>
      <c r="I709">
        <v>14</v>
      </c>
      <c r="J709">
        <v>4</v>
      </c>
      <c r="K709">
        <v>12</v>
      </c>
      <c r="L709">
        <v>30</v>
      </c>
      <c r="M709">
        <f>VLOOKUP(H709,AE$2:$AJ$12,6,TRUE)</f>
        <v>0</v>
      </c>
      <c r="N709">
        <f>VLOOKUP(I709,AF$2:$AJ$12,5,TRUE)</f>
        <v>8</v>
      </c>
      <c r="O709">
        <f>VLOOKUP(J709,AG$2:$AJ$12,4,TRUE)</f>
        <v>6</v>
      </c>
      <c r="P709">
        <f>VLOOKUP(K709,AH$2:$AJ$12,3,TRUE)</f>
        <v>9</v>
      </c>
      <c r="Q709">
        <f>VLOOKUP(L709,AI$2:$AJ$12,2,TRUE)</f>
        <v>8</v>
      </c>
      <c r="T709" t="str">
        <f t="shared" si="71"/>
        <v>Crimepoint.create(latitude:37.719, longitude:-122.389, drugdrink:0, misdemean:8, theft:6, violent:9, total:8, drugdrinkct:0, misdemeanct:14, theftct:4, violentct:12, totalct:30)</v>
      </c>
      <c r="U709" t="str">
        <f t="shared" si="72"/>
        <v>{location: new google.maps.LatLng(37.719, -122.389), weight: 0},</v>
      </c>
      <c r="V709" t="str">
        <f t="shared" si="67"/>
        <v>{location: new google.maps.LatLng(37.719, -122.389), weight: 3},</v>
      </c>
      <c r="W709" t="str">
        <f t="shared" si="68"/>
        <v>{location: new google.maps.LatLng(37.719, -122.389), weight: 1},</v>
      </c>
      <c r="X709" t="str">
        <f t="shared" si="69"/>
        <v>{location: new google.maps.LatLng(37.719, -122.389), weight: 9},</v>
      </c>
      <c r="Y709" t="str">
        <f t="shared" si="70"/>
        <v>{location: new google.maps.LatLng(37.719, -122.389), weight: 2},</v>
      </c>
    </row>
    <row r="710" spans="1:25" x14ac:dyDescent="0.2">
      <c r="A710">
        <v>37.719000000000001</v>
      </c>
      <c r="B710">
        <v>-122.38800000000001</v>
      </c>
      <c r="C710">
        <v>0</v>
      </c>
      <c r="D710">
        <v>4</v>
      </c>
      <c r="E710">
        <v>0</v>
      </c>
      <c r="F710">
        <v>1</v>
      </c>
      <c r="G710">
        <v>2</v>
      </c>
      <c r="H710">
        <v>0</v>
      </c>
      <c r="I710">
        <v>18</v>
      </c>
      <c r="J710">
        <v>2</v>
      </c>
      <c r="K710">
        <v>2</v>
      </c>
      <c r="L710">
        <v>22</v>
      </c>
      <c r="M710">
        <f>VLOOKUP(H710,AE$2:$AJ$12,6,TRUE)</f>
        <v>0</v>
      </c>
      <c r="N710">
        <f>VLOOKUP(I710,AF$2:$AJ$12,5,TRUE)</f>
        <v>8</v>
      </c>
      <c r="O710">
        <f>VLOOKUP(J710,AG$2:$AJ$12,4,TRUE)</f>
        <v>4</v>
      </c>
      <c r="P710">
        <f>VLOOKUP(K710,AH$2:$AJ$12,3,TRUE)</f>
        <v>7</v>
      </c>
      <c r="Q710">
        <f>VLOOKUP(L710,AI$2:$AJ$12,2,TRUE)</f>
        <v>8</v>
      </c>
      <c r="T710" t="str">
        <f t="shared" si="71"/>
        <v>Crimepoint.create(latitude:37.719, longitude:-122.388, drugdrink:0, misdemean:8, theft:4, violent:7, total:8, drugdrinkct:0, misdemeanct:18, theftct:2, violentct:2, totalct:22)</v>
      </c>
      <c r="U710" t="str">
        <f t="shared" si="72"/>
        <v>{location: new google.maps.LatLng(37.719, -122.388), weight: 0},</v>
      </c>
      <c r="V710" t="str">
        <f t="shared" si="67"/>
        <v>{location: new google.maps.LatLng(37.719, -122.388), weight: 4},</v>
      </c>
      <c r="W710" t="str">
        <f t="shared" si="68"/>
        <v>{location: new google.maps.LatLng(37.719, -122.388), weight: 0},</v>
      </c>
      <c r="X710" t="str">
        <f t="shared" si="69"/>
        <v>{location: new google.maps.LatLng(37.719, -122.388), weight: 1},</v>
      </c>
      <c r="Y710" t="str">
        <f t="shared" si="70"/>
        <v>{location: new google.maps.LatLng(37.719, -122.388), weight: 2},</v>
      </c>
    </row>
    <row r="711" spans="1:25" x14ac:dyDescent="0.2">
      <c r="A711">
        <v>37.719000000000001</v>
      </c>
      <c r="B711">
        <v>-122.387</v>
      </c>
      <c r="C711">
        <v>0</v>
      </c>
      <c r="D711">
        <v>1</v>
      </c>
      <c r="E711">
        <v>1</v>
      </c>
      <c r="F711">
        <v>4</v>
      </c>
      <c r="G711">
        <v>1</v>
      </c>
      <c r="H711">
        <v>0</v>
      </c>
      <c r="I711">
        <v>5</v>
      </c>
      <c r="J711">
        <v>4</v>
      </c>
      <c r="K711">
        <v>6</v>
      </c>
      <c r="L711">
        <v>15</v>
      </c>
      <c r="M711">
        <f>VLOOKUP(H711,AE$2:$AJ$12,6,TRUE)</f>
        <v>0</v>
      </c>
      <c r="N711">
        <f>VLOOKUP(I711,AF$2:$AJ$12,5,TRUE)</f>
        <v>6</v>
      </c>
      <c r="O711">
        <f>VLOOKUP(J711,AG$2:$AJ$12,4,TRUE)</f>
        <v>6</v>
      </c>
      <c r="P711">
        <f>VLOOKUP(K711,AH$2:$AJ$12,3,TRUE)</f>
        <v>9</v>
      </c>
      <c r="Q711">
        <f>VLOOKUP(L711,AI$2:$AJ$12,2,TRUE)</f>
        <v>7</v>
      </c>
      <c r="T711" t="str">
        <f t="shared" si="71"/>
        <v>Crimepoint.create(latitude:37.719, longitude:-122.387, drugdrink:0, misdemean:6, theft:6, violent:9, total:7, drugdrinkct:0, misdemeanct:5, theftct:4, violentct:6, totalct:15)</v>
      </c>
      <c r="U711" t="str">
        <f t="shared" si="72"/>
        <v>{location: new google.maps.LatLng(37.719, -122.387), weight: 0},</v>
      </c>
      <c r="V711" t="str">
        <f t="shared" si="67"/>
        <v>{location: new google.maps.LatLng(37.719, -122.387), weight: 1},</v>
      </c>
      <c r="W711" t="str">
        <f t="shared" si="68"/>
        <v>{location: new google.maps.LatLng(37.719, -122.387), weight: 1},</v>
      </c>
      <c r="X711" t="str">
        <f t="shared" si="69"/>
        <v>{location: new google.maps.LatLng(37.719, -122.387), weight: 4},</v>
      </c>
      <c r="Y711" t="str">
        <f t="shared" si="70"/>
        <v>{location: new google.maps.LatLng(37.719, -122.387), weight: 1},</v>
      </c>
    </row>
    <row r="712" spans="1:25" x14ac:dyDescent="0.2">
      <c r="A712">
        <v>37.719000000000001</v>
      </c>
      <c r="B712">
        <v>-122.386</v>
      </c>
      <c r="C712">
        <v>1</v>
      </c>
      <c r="D712">
        <v>4</v>
      </c>
      <c r="E712">
        <v>1</v>
      </c>
      <c r="F712">
        <v>4</v>
      </c>
      <c r="G712">
        <v>2</v>
      </c>
      <c r="H712">
        <v>1</v>
      </c>
      <c r="I712">
        <v>20</v>
      </c>
      <c r="J712">
        <v>4</v>
      </c>
      <c r="K712">
        <v>5</v>
      </c>
      <c r="L712">
        <v>30</v>
      </c>
      <c r="M712">
        <f>VLOOKUP(H712,AE$2:$AJ$12,6,TRUE)</f>
        <v>8</v>
      </c>
      <c r="N712">
        <f>VLOOKUP(I712,AF$2:$AJ$12,5,TRUE)</f>
        <v>9</v>
      </c>
      <c r="O712">
        <f>VLOOKUP(J712,AG$2:$AJ$12,4,TRUE)</f>
        <v>6</v>
      </c>
      <c r="P712">
        <f>VLOOKUP(K712,AH$2:$AJ$12,3,TRUE)</f>
        <v>9</v>
      </c>
      <c r="Q712">
        <f>VLOOKUP(L712,AI$2:$AJ$12,2,TRUE)</f>
        <v>8</v>
      </c>
      <c r="T712" t="str">
        <f t="shared" si="71"/>
        <v>Crimepoint.create(latitude:37.719, longitude:-122.386, drugdrink:8, misdemean:9, theft:6, violent:9, total:8, drugdrinkct:1, misdemeanct:20, theftct:4, violentct:5, totalct:30)</v>
      </c>
      <c r="U712" t="str">
        <f t="shared" si="72"/>
        <v>{location: new google.maps.LatLng(37.719, -122.386), weight: 1},</v>
      </c>
      <c r="V712" t="str">
        <f t="shared" si="67"/>
        <v>{location: new google.maps.LatLng(37.719, -122.386), weight: 4},</v>
      </c>
      <c r="W712" t="str">
        <f t="shared" si="68"/>
        <v>{location: new google.maps.LatLng(37.719, -122.386), weight: 1},</v>
      </c>
      <c r="X712" t="str">
        <f t="shared" si="69"/>
        <v>{location: new google.maps.LatLng(37.719, -122.386), weight: 4},</v>
      </c>
      <c r="Y712" t="str">
        <f t="shared" si="70"/>
        <v>{location: new google.maps.LatLng(37.719, -122.386), weight: 2},</v>
      </c>
    </row>
    <row r="713" spans="1:25" x14ac:dyDescent="0.2">
      <c r="A713">
        <v>37.72</v>
      </c>
      <c r="B713">
        <v>-122.48399999999999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2</v>
      </c>
      <c r="K713">
        <v>0</v>
      </c>
      <c r="L713">
        <v>3</v>
      </c>
      <c r="M713">
        <f>VLOOKUP(H713,AE$2:$AJ$12,6,TRUE)</f>
        <v>0</v>
      </c>
      <c r="N713">
        <f>VLOOKUP(I713,AF$2:$AJ$12,5,TRUE)</f>
        <v>2</v>
      </c>
      <c r="O713">
        <f>VLOOKUP(J713,AG$2:$AJ$12,4,TRUE)</f>
        <v>4</v>
      </c>
      <c r="P713">
        <f>VLOOKUP(K713,AH$2:$AJ$12,3,TRUE)</f>
        <v>0</v>
      </c>
      <c r="Q713">
        <f>VLOOKUP(L713,AI$2:$AJ$12,2,TRUE)</f>
        <v>2</v>
      </c>
      <c r="T713" t="str">
        <f t="shared" si="71"/>
        <v>Crimepoint.create(latitude:37.72, longitude:-122.484, drugdrink:0, misdemean:2, theft:4, violent:0, total:2, drugdrinkct:0, misdemeanct:1, theftct:2, violentct:0, totalct:3)</v>
      </c>
      <c r="U713" t="str">
        <f t="shared" si="72"/>
        <v>{location: new google.maps.LatLng(37.72, -122.484), weight: 0},</v>
      </c>
      <c r="V713" t="str">
        <f t="shared" si="67"/>
        <v>{location: new google.maps.LatLng(37.72, -122.484), weight: 0},</v>
      </c>
      <c r="W713" t="str">
        <f t="shared" si="68"/>
        <v>{location: new google.maps.LatLng(37.72, -122.484), weight: 0},</v>
      </c>
      <c r="X713" t="str">
        <f t="shared" si="69"/>
        <v>{location: new google.maps.LatLng(37.72, -122.484), weight: 0},</v>
      </c>
      <c r="Y713" t="str">
        <f t="shared" si="70"/>
        <v>{location: new google.maps.LatLng(37.72, -122.484), weight: 0},</v>
      </c>
    </row>
    <row r="714" spans="1:25" x14ac:dyDescent="0.2">
      <c r="A714">
        <v>37.72</v>
      </c>
      <c r="B714">
        <v>-122.483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2</v>
      </c>
      <c r="J714">
        <v>6</v>
      </c>
      <c r="K714">
        <v>0</v>
      </c>
      <c r="L714">
        <v>8</v>
      </c>
      <c r="M714">
        <f>VLOOKUP(H714,AE$2:$AJ$12,6,TRUE)</f>
        <v>0</v>
      </c>
      <c r="N714">
        <f>VLOOKUP(I714,AF$2:$AJ$12,5,TRUE)</f>
        <v>4</v>
      </c>
      <c r="O714">
        <f>VLOOKUP(J714,AG$2:$AJ$12,4,TRUE)</f>
        <v>7</v>
      </c>
      <c r="P714">
        <f>VLOOKUP(K714,AH$2:$AJ$12,3,TRUE)</f>
        <v>0</v>
      </c>
      <c r="Q714">
        <f>VLOOKUP(L714,AI$2:$AJ$12,2,TRUE)</f>
        <v>5</v>
      </c>
      <c r="T714" t="str">
        <f t="shared" si="71"/>
        <v>Crimepoint.create(latitude:37.72, longitude:-122.483, drugdrink:0, misdemean:4, theft:7, violent:0, total:5, drugdrinkct:0, misdemeanct:2, theftct:6, violentct:0, totalct:8)</v>
      </c>
      <c r="U714" t="str">
        <f t="shared" si="72"/>
        <v>{location: new google.maps.LatLng(37.72, -122.483), weight: 0},</v>
      </c>
      <c r="V714" t="str">
        <f t="shared" si="67"/>
        <v>{location: new google.maps.LatLng(37.72, -122.483), weight: 0},</v>
      </c>
      <c r="W714" t="str">
        <f t="shared" si="68"/>
        <v>{location: new google.maps.LatLng(37.72, -122.483), weight: 1},</v>
      </c>
      <c r="X714" t="str">
        <f t="shared" si="69"/>
        <v>{location: new google.maps.LatLng(37.72, -122.483), weight: 0},</v>
      </c>
      <c r="Y714" t="str">
        <f t="shared" si="70"/>
        <v>{location: new google.maps.LatLng(37.72, -122.483), weight: 1},</v>
      </c>
    </row>
    <row r="715" spans="1:25" x14ac:dyDescent="0.2">
      <c r="A715">
        <v>37.72</v>
      </c>
      <c r="B715">
        <v>-122.482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2</v>
      </c>
      <c r="J715">
        <v>2</v>
      </c>
      <c r="K715">
        <v>1</v>
      </c>
      <c r="L715">
        <v>5</v>
      </c>
      <c r="M715">
        <f>VLOOKUP(H715,AE$2:$AJ$12,6,TRUE)</f>
        <v>0</v>
      </c>
      <c r="N715">
        <f>VLOOKUP(I715,AF$2:$AJ$12,5,TRUE)</f>
        <v>4</v>
      </c>
      <c r="O715">
        <f>VLOOKUP(J715,AG$2:$AJ$12,4,TRUE)</f>
        <v>4</v>
      </c>
      <c r="P715">
        <f>VLOOKUP(K715,AH$2:$AJ$12,3,TRUE)</f>
        <v>7</v>
      </c>
      <c r="Q715">
        <f>VLOOKUP(L715,AI$2:$AJ$12,2,TRUE)</f>
        <v>4</v>
      </c>
      <c r="T715" t="str">
        <f t="shared" si="71"/>
        <v>Crimepoint.create(latitude:37.72, longitude:-122.482, drugdrink:0, misdemean:4, theft:4, violent:7, total:4, drugdrinkct:0, misdemeanct:2, theftct:2, violentct:1, totalct:5)</v>
      </c>
      <c r="U715" t="str">
        <f t="shared" si="72"/>
        <v>{location: new google.maps.LatLng(37.72, -122.482), weight: 0},</v>
      </c>
      <c r="V715" t="str">
        <f t="shared" si="67"/>
        <v>{location: new google.maps.LatLng(37.72, -122.482), weight: 0},</v>
      </c>
      <c r="W715" t="str">
        <f t="shared" si="68"/>
        <v>{location: new google.maps.LatLng(37.72, -122.482), weight: 0},</v>
      </c>
      <c r="X715" t="str">
        <f t="shared" si="69"/>
        <v>{location: new google.maps.LatLng(37.72, -122.482), weight: 1},</v>
      </c>
      <c r="Y715" t="str">
        <f t="shared" si="70"/>
        <v>{location: new google.maps.LatLng(37.72, -122.482), weight: 0},</v>
      </c>
    </row>
    <row r="716" spans="1:25" x14ac:dyDescent="0.2">
      <c r="A716">
        <v>37.72</v>
      </c>
      <c r="B716">
        <v>-122.48099999999999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1</v>
      </c>
      <c r="I716">
        <v>4</v>
      </c>
      <c r="J716">
        <v>3</v>
      </c>
      <c r="K716">
        <v>0</v>
      </c>
      <c r="L716">
        <v>8</v>
      </c>
      <c r="M716">
        <f>VLOOKUP(H716,AE$2:$AJ$12,6,TRUE)</f>
        <v>8</v>
      </c>
      <c r="N716">
        <f>VLOOKUP(I716,AF$2:$AJ$12,5,TRUE)</f>
        <v>6</v>
      </c>
      <c r="O716">
        <f>VLOOKUP(J716,AG$2:$AJ$12,4,TRUE)</f>
        <v>5</v>
      </c>
      <c r="P716">
        <f>VLOOKUP(K716,AH$2:$AJ$12,3,TRUE)</f>
        <v>0</v>
      </c>
      <c r="Q716">
        <f>VLOOKUP(L716,AI$2:$AJ$12,2,TRUE)</f>
        <v>5</v>
      </c>
      <c r="T716" t="str">
        <f t="shared" si="71"/>
        <v>Crimepoint.create(latitude:37.72, longitude:-122.481, drugdrink:8, misdemean:6, theft:5, violent:0, total:5, drugdrinkct:1, misdemeanct:4, theftct:3, violentct:0, totalct:8)</v>
      </c>
      <c r="U716" t="str">
        <f t="shared" si="72"/>
        <v>{location: new google.maps.LatLng(37.72, -122.481), weight: 1},</v>
      </c>
      <c r="V716" t="str">
        <f t="shared" si="67"/>
        <v>{location: new google.maps.LatLng(37.72, -122.481), weight: 1},</v>
      </c>
      <c r="W716" t="str">
        <f t="shared" si="68"/>
        <v>{location: new google.maps.LatLng(37.72, -122.481), weight: 0},</v>
      </c>
      <c r="X716" t="str">
        <f t="shared" si="69"/>
        <v>{location: new google.maps.LatLng(37.72, -122.481), weight: 0},</v>
      </c>
      <c r="Y716" t="str">
        <f t="shared" si="70"/>
        <v>{location: new google.maps.LatLng(37.72, -122.481), weight: 1},</v>
      </c>
    </row>
    <row r="717" spans="1:25" x14ac:dyDescent="0.2">
      <c r="A717">
        <v>37.72</v>
      </c>
      <c r="B717">
        <v>-122.48</v>
      </c>
      <c r="C717">
        <v>1</v>
      </c>
      <c r="D717">
        <v>1</v>
      </c>
      <c r="E717">
        <v>0</v>
      </c>
      <c r="F717">
        <v>0</v>
      </c>
      <c r="G717">
        <v>1</v>
      </c>
      <c r="H717">
        <v>1</v>
      </c>
      <c r="I717">
        <v>3</v>
      </c>
      <c r="J717">
        <v>3</v>
      </c>
      <c r="K717">
        <v>0</v>
      </c>
      <c r="L717">
        <v>7</v>
      </c>
      <c r="M717">
        <f>VLOOKUP(H717,AE$2:$AJ$12,6,TRUE)</f>
        <v>8</v>
      </c>
      <c r="N717">
        <f>VLOOKUP(I717,AF$2:$AJ$12,5,TRUE)</f>
        <v>5</v>
      </c>
      <c r="O717">
        <f>VLOOKUP(J717,AG$2:$AJ$12,4,TRUE)</f>
        <v>5</v>
      </c>
      <c r="P717">
        <f>VLOOKUP(K717,AH$2:$AJ$12,3,TRUE)</f>
        <v>0</v>
      </c>
      <c r="Q717">
        <f>VLOOKUP(L717,AI$2:$AJ$12,2,TRUE)</f>
        <v>5</v>
      </c>
      <c r="T717" t="str">
        <f t="shared" si="71"/>
        <v>Crimepoint.create(latitude:37.72, longitude:-122.48, drugdrink:8, misdemean:5, theft:5, violent:0, total:5, drugdrinkct:1, misdemeanct:3, theftct:3, violentct:0, totalct:7)</v>
      </c>
      <c r="U717" t="str">
        <f t="shared" si="72"/>
        <v>{location: new google.maps.LatLng(37.72, -122.48), weight: 1},</v>
      </c>
      <c r="V717" t="str">
        <f t="shared" si="67"/>
        <v>{location: new google.maps.LatLng(37.72, -122.48), weight: 1},</v>
      </c>
      <c r="W717" t="str">
        <f t="shared" si="68"/>
        <v>{location: new google.maps.LatLng(37.72, -122.48), weight: 0},</v>
      </c>
      <c r="X717" t="str">
        <f t="shared" si="69"/>
        <v>{location: new google.maps.LatLng(37.72, -122.48), weight: 0},</v>
      </c>
      <c r="Y717" t="str">
        <f t="shared" si="70"/>
        <v>{location: new google.maps.LatLng(37.72, -122.48), weight: 1},</v>
      </c>
    </row>
    <row r="718" spans="1:25" x14ac:dyDescent="0.2">
      <c r="A718">
        <v>37.72</v>
      </c>
      <c r="B718">
        <v>-122.479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f>VLOOKUP(H718,AE$2:$AJ$12,6,TRUE)</f>
        <v>0</v>
      </c>
      <c r="N718">
        <f>VLOOKUP(I718,AF$2:$AJ$12,5,TRUE)</f>
        <v>2</v>
      </c>
      <c r="O718">
        <f>VLOOKUP(J718,AG$2:$AJ$12,4,TRUE)</f>
        <v>0</v>
      </c>
      <c r="P718">
        <f>VLOOKUP(K718,AH$2:$AJ$12,3,TRUE)</f>
        <v>0</v>
      </c>
      <c r="Q718">
        <f>VLOOKUP(L718,AI$2:$AJ$12,2,TRUE)</f>
        <v>0</v>
      </c>
      <c r="T718" t="str">
        <f t="shared" si="71"/>
        <v>Crimepoint.create(latitude:37.72, longitude:-122.479, drugdrink:0, misdemean:2, theft:0, violent:0, total:0, drugdrinkct:0, misdemeanct:1, theftct:0, violentct:0, totalct:1)</v>
      </c>
      <c r="U718" t="str">
        <f t="shared" si="72"/>
        <v>{location: new google.maps.LatLng(37.72, -122.479), weight: 0},</v>
      </c>
      <c r="V718" t="str">
        <f t="shared" si="67"/>
        <v>{location: new google.maps.LatLng(37.72, -122.479), weight: 0},</v>
      </c>
      <c r="W718" t="str">
        <f t="shared" si="68"/>
        <v>{location: new google.maps.LatLng(37.72, -122.479), weight: 0},</v>
      </c>
      <c r="X718" t="str">
        <f t="shared" si="69"/>
        <v>{location: new google.maps.LatLng(37.72, -122.479), weight: 0},</v>
      </c>
      <c r="Y718" t="str">
        <f t="shared" si="70"/>
        <v>{location: new google.maps.LatLng(37.72, -122.479), weight: 0},</v>
      </c>
    </row>
    <row r="719" spans="1:25" x14ac:dyDescent="0.2">
      <c r="A719">
        <v>37.72</v>
      </c>
      <c r="B719">
        <v>-122.47799999999999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2</v>
      </c>
      <c r="K719">
        <v>0</v>
      </c>
      <c r="L719">
        <v>4</v>
      </c>
      <c r="M719">
        <f>VLOOKUP(H719,AE$2:$AJ$12,6,TRUE)</f>
        <v>0</v>
      </c>
      <c r="N719">
        <f>VLOOKUP(I719,AF$2:$AJ$12,5,TRUE)</f>
        <v>4</v>
      </c>
      <c r="O719">
        <f>VLOOKUP(J719,AG$2:$AJ$12,4,TRUE)</f>
        <v>4</v>
      </c>
      <c r="P719">
        <f>VLOOKUP(K719,AH$2:$AJ$12,3,TRUE)</f>
        <v>0</v>
      </c>
      <c r="Q719">
        <f>VLOOKUP(L719,AI$2:$AJ$12,2,TRUE)</f>
        <v>3</v>
      </c>
      <c r="T719" t="str">
        <f t="shared" si="71"/>
        <v>Crimepoint.create(latitude:37.72, longitude:-122.478, drugdrink:0, misdemean:4, theft:4, violent:0, total:3, drugdrinkct:0, misdemeanct:2, theftct:2, violentct:0, totalct:4)</v>
      </c>
      <c r="U719" t="str">
        <f t="shared" si="72"/>
        <v>{location: new google.maps.LatLng(37.72, -122.478), weight: 0},</v>
      </c>
      <c r="V719" t="str">
        <f t="shared" si="67"/>
        <v>{location: new google.maps.LatLng(37.72, -122.478), weight: 0},</v>
      </c>
      <c r="W719" t="str">
        <f t="shared" si="68"/>
        <v>{location: new google.maps.LatLng(37.72, -122.478), weight: 0},</v>
      </c>
      <c r="X719" t="str">
        <f t="shared" si="69"/>
        <v>{location: new google.maps.LatLng(37.72, -122.478), weight: 0},</v>
      </c>
      <c r="Y719" t="str">
        <f t="shared" si="70"/>
        <v>{location: new google.maps.LatLng(37.72, -122.478), weight: 0},</v>
      </c>
    </row>
    <row r="720" spans="1:25" x14ac:dyDescent="0.2">
      <c r="A720">
        <v>37.72</v>
      </c>
      <c r="B720">
        <v>-122.477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3</v>
      </c>
      <c r="K720">
        <v>0</v>
      </c>
      <c r="L720">
        <v>5</v>
      </c>
      <c r="M720">
        <f>VLOOKUP(H720,AE$2:$AJ$12,6,TRUE)</f>
        <v>8</v>
      </c>
      <c r="N720">
        <f>VLOOKUP(I720,AF$2:$AJ$12,5,TRUE)</f>
        <v>2</v>
      </c>
      <c r="O720">
        <f>VLOOKUP(J720,AG$2:$AJ$12,4,TRUE)</f>
        <v>5</v>
      </c>
      <c r="P720">
        <f>VLOOKUP(K720,AH$2:$AJ$12,3,TRUE)</f>
        <v>0</v>
      </c>
      <c r="Q720">
        <f>VLOOKUP(L720,AI$2:$AJ$12,2,TRUE)</f>
        <v>4</v>
      </c>
      <c r="T720" t="str">
        <f t="shared" si="71"/>
        <v>Crimepoint.create(latitude:37.72, longitude:-122.477, drugdrink:8, misdemean:2, theft:5, violent:0, total:4, drugdrinkct:1, misdemeanct:1, theftct:3, violentct:0, totalct:5)</v>
      </c>
      <c r="U720" t="str">
        <f t="shared" si="72"/>
        <v>{location: new google.maps.LatLng(37.72, -122.477), weight: 1},</v>
      </c>
      <c r="V720" t="str">
        <f t="shared" si="67"/>
        <v>{location: new google.maps.LatLng(37.72, -122.477), weight: 0},</v>
      </c>
      <c r="W720" t="str">
        <f t="shared" si="68"/>
        <v>{location: new google.maps.LatLng(37.72, -122.477), weight: 0},</v>
      </c>
      <c r="X720" t="str">
        <f t="shared" si="69"/>
        <v>{location: new google.maps.LatLng(37.72, -122.477), weight: 0},</v>
      </c>
      <c r="Y720" t="str">
        <f t="shared" si="70"/>
        <v>{location: new google.maps.LatLng(37.72, -122.477), weight: 0},</v>
      </c>
    </row>
    <row r="721" spans="1:25" x14ac:dyDescent="0.2">
      <c r="A721">
        <v>37.72</v>
      </c>
      <c r="B721">
        <v>-122.476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5</v>
      </c>
      <c r="J721">
        <v>10</v>
      </c>
      <c r="K721">
        <v>2</v>
      </c>
      <c r="L721">
        <v>17</v>
      </c>
      <c r="M721">
        <f>VLOOKUP(H721,AE$2:$AJ$12,6,TRUE)</f>
        <v>0</v>
      </c>
      <c r="N721">
        <f>VLOOKUP(I721,AF$2:$AJ$12,5,TRUE)</f>
        <v>6</v>
      </c>
      <c r="O721">
        <f>VLOOKUP(J721,AG$2:$AJ$12,4,TRUE)</f>
        <v>8</v>
      </c>
      <c r="P721">
        <f>VLOOKUP(K721,AH$2:$AJ$12,3,TRUE)</f>
        <v>7</v>
      </c>
      <c r="Q721">
        <f>VLOOKUP(L721,AI$2:$AJ$12,2,TRUE)</f>
        <v>7</v>
      </c>
      <c r="T721" t="str">
        <f t="shared" si="71"/>
        <v>Crimepoint.create(latitude:37.72, longitude:-122.476, drugdrink:0, misdemean:6, theft:8, violent:7, total:7, drugdrinkct:0, misdemeanct:5, theftct:10, violentct:2, totalct:17)</v>
      </c>
      <c r="U721" t="str">
        <f t="shared" si="72"/>
        <v>{location: new google.maps.LatLng(37.72, -122.476), weight: 0},</v>
      </c>
      <c r="V721" t="str">
        <f t="shared" si="67"/>
        <v>{location: new google.maps.LatLng(37.72, -122.476), weight: 1},</v>
      </c>
      <c r="W721" t="str">
        <f t="shared" si="68"/>
        <v>{location: new google.maps.LatLng(37.72, -122.476), weight: 1},</v>
      </c>
      <c r="X721" t="str">
        <f t="shared" si="69"/>
        <v>{location: new google.maps.LatLng(37.72, -122.476), weight: 1},</v>
      </c>
      <c r="Y721" t="str">
        <f t="shared" si="70"/>
        <v>{location: new google.maps.LatLng(37.72, -122.476), weight: 1},</v>
      </c>
    </row>
    <row r="722" spans="1:25" x14ac:dyDescent="0.2">
      <c r="A722">
        <v>37.72</v>
      </c>
      <c r="B722">
        <v>-122.47499999999999</v>
      </c>
      <c r="C722">
        <v>1</v>
      </c>
      <c r="D722">
        <v>0</v>
      </c>
      <c r="E722">
        <v>1</v>
      </c>
      <c r="F722">
        <v>1</v>
      </c>
      <c r="G722">
        <v>1</v>
      </c>
      <c r="H722">
        <v>2</v>
      </c>
      <c r="I722">
        <v>2</v>
      </c>
      <c r="J722">
        <v>5</v>
      </c>
      <c r="K722">
        <v>1</v>
      </c>
      <c r="L722">
        <v>10</v>
      </c>
      <c r="M722">
        <f>VLOOKUP(H722,AE$2:$AJ$12,6,TRUE)</f>
        <v>9</v>
      </c>
      <c r="N722">
        <f>VLOOKUP(I722,AF$2:$AJ$12,5,TRUE)</f>
        <v>4</v>
      </c>
      <c r="O722">
        <f>VLOOKUP(J722,AG$2:$AJ$12,4,TRUE)</f>
        <v>7</v>
      </c>
      <c r="P722">
        <f>VLOOKUP(K722,AH$2:$AJ$12,3,TRUE)</f>
        <v>7</v>
      </c>
      <c r="Q722">
        <f>VLOOKUP(L722,AI$2:$AJ$12,2,TRUE)</f>
        <v>6</v>
      </c>
      <c r="T722" t="str">
        <f t="shared" si="71"/>
        <v>Crimepoint.create(latitude:37.72, longitude:-122.475, drugdrink:9, misdemean:4, theft:7, violent:7, total:6, drugdrinkct:2, misdemeanct:2, theftct:5, violentct:1, totalct:10)</v>
      </c>
      <c r="U722" t="str">
        <f t="shared" si="72"/>
        <v>{location: new google.maps.LatLng(37.72, -122.475), weight: 1},</v>
      </c>
      <c r="V722" t="str">
        <f t="shared" si="67"/>
        <v>{location: new google.maps.LatLng(37.72, -122.475), weight: 0},</v>
      </c>
      <c r="W722" t="str">
        <f t="shared" si="68"/>
        <v>{location: new google.maps.LatLng(37.72, -122.475), weight: 1},</v>
      </c>
      <c r="X722" t="str">
        <f t="shared" si="69"/>
        <v>{location: new google.maps.LatLng(37.72, -122.475), weight: 1},</v>
      </c>
      <c r="Y722" t="str">
        <f t="shared" si="70"/>
        <v>{location: new google.maps.LatLng(37.72, -122.475), weight: 1},</v>
      </c>
    </row>
    <row r="723" spans="1:25" x14ac:dyDescent="0.2">
      <c r="A723">
        <v>37.72</v>
      </c>
      <c r="B723">
        <v>-122.474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</v>
      </c>
      <c r="L723">
        <v>2</v>
      </c>
      <c r="M723">
        <f>VLOOKUP(H723,AE$2:$AJ$12,6,TRUE)</f>
        <v>0</v>
      </c>
      <c r="N723">
        <f>VLOOKUP(I723,AF$2:$AJ$12,5,TRUE)</f>
        <v>4</v>
      </c>
      <c r="O723">
        <f>VLOOKUP(J723,AG$2:$AJ$12,4,TRUE)</f>
        <v>0</v>
      </c>
      <c r="P723">
        <f>VLOOKUP(K723,AH$2:$AJ$12,3,TRUE)</f>
        <v>0</v>
      </c>
      <c r="Q723">
        <f>VLOOKUP(L723,AI$2:$AJ$12,2,TRUE)</f>
        <v>1</v>
      </c>
      <c r="T723" t="str">
        <f t="shared" si="71"/>
        <v>Crimepoint.create(latitude:37.72, longitude:-122.474, drugdrink:0, misdemean:4, theft:0, violent:0, total:1, drugdrinkct:0, misdemeanct:2, theftct:0, violentct:0, totalct:2)</v>
      </c>
      <c r="U723" t="str">
        <f t="shared" si="72"/>
        <v>{location: new google.maps.LatLng(37.72, -122.474), weight: 0},</v>
      </c>
      <c r="V723" t="str">
        <f t="shared" si="67"/>
        <v>{location: new google.maps.LatLng(37.72, -122.474), weight: 0},</v>
      </c>
      <c r="W723" t="str">
        <f t="shared" si="68"/>
        <v>{location: new google.maps.LatLng(37.72, -122.474), weight: 0},</v>
      </c>
      <c r="X723" t="str">
        <f t="shared" si="69"/>
        <v>{location: new google.maps.LatLng(37.72, -122.474), weight: 0},</v>
      </c>
      <c r="Y723" t="str">
        <f t="shared" si="70"/>
        <v>{location: new google.maps.LatLng(37.72, -122.474), weight: 0},</v>
      </c>
    </row>
    <row r="724" spans="1:25" x14ac:dyDescent="0.2">
      <c r="A724">
        <v>37.72</v>
      </c>
      <c r="B724">
        <v>-122.473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1</v>
      </c>
      <c r="M724">
        <f>VLOOKUP(H724,AE$2:$AJ$12,6,TRUE)</f>
        <v>0</v>
      </c>
      <c r="N724">
        <f>VLOOKUP(I724,AF$2:$AJ$12,5,TRUE)</f>
        <v>0</v>
      </c>
      <c r="O724">
        <f>VLOOKUP(J724,AG$2:$AJ$12,4,TRUE)</f>
        <v>3</v>
      </c>
      <c r="P724">
        <f>VLOOKUP(K724,AH$2:$AJ$12,3,TRUE)</f>
        <v>0</v>
      </c>
      <c r="Q724">
        <f>VLOOKUP(L724,AI$2:$AJ$12,2,TRUE)</f>
        <v>0</v>
      </c>
      <c r="T724" t="str">
        <f t="shared" si="71"/>
        <v>Crimepoint.create(latitude:37.72, longitude:-122.473, drugdrink:0, misdemean:0, theft:3, violent:0, total:0, drugdrinkct:0, misdemeanct:0, theftct:1, violentct:0, totalct:1)</v>
      </c>
      <c r="U724" t="str">
        <f t="shared" si="72"/>
        <v>{location: new google.maps.LatLng(37.72, -122.473), weight: 0},</v>
      </c>
      <c r="V724" t="str">
        <f t="shared" si="67"/>
        <v>{location: new google.maps.LatLng(37.72, -122.473), weight: 0},</v>
      </c>
      <c r="W724" t="str">
        <f t="shared" si="68"/>
        <v>{location: new google.maps.LatLng(37.72, -122.473), weight: 0},</v>
      </c>
      <c r="X724" t="str">
        <f t="shared" si="69"/>
        <v>{location: new google.maps.LatLng(37.72, -122.473), weight: 0},</v>
      </c>
      <c r="Y724" t="str">
        <f t="shared" si="70"/>
        <v>{location: new google.maps.LatLng(37.72, -122.473), weight: 0},</v>
      </c>
    </row>
    <row r="725" spans="1:25" x14ac:dyDescent="0.2">
      <c r="A725">
        <v>37.72</v>
      </c>
      <c r="B725">
        <v>-122.47199999999999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2</v>
      </c>
      <c r="K725">
        <v>0</v>
      </c>
      <c r="L725">
        <v>4</v>
      </c>
      <c r="M725">
        <f>VLOOKUP(H725,AE$2:$AJ$12,6,TRUE)</f>
        <v>0</v>
      </c>
      <c r="N725">
        <f>VLOOKUP(I725,AF$2:$AJ$12,5,TRUE)</f>
        <v>4</v>
      </c>
      <c r="O725">
        <f>VLOOKUP(J725,AG$2:$AJ$12,4,TRUE)</f>
        <v>4</v>
      </c>
      <c r="P725">
        <f>VLOOKUP(K725,AH$2:$AJ$12,3,TRUE)</f>
        <v>0</v>
      </c>
      <c r="Q725">
        <f>VLOOKUP(L725,AI$2:$AJ$12,2,TRUE)</f>
        <v>3</v>
      </c>
      <c r="T725" t="str">
        <f t="shared" si="71"/>
        <v>Crimepoint.create(latitude:37.72, longitude:-122.472, drugdrink:0, misdemean:4, theft:4, violent:0, total:3, drugdrinkct:0, misdemeanct:2, theftct:2, violentct:0, totalct:4)</v>
      </c>
      <c r="U725" t="str">
        <f t="shared" si="72"/>
        <v>{location: new google.maps.LatLng(37.72, -122.472), weight: 0},</v>
      </c>
      <c r="V725" t="str">
        <f t="shared" si="67"/>
        <v>{location: new google.maps.LatLng(37.72, -122.472), weight: 0},</v>
      </c>
      <c r="W725" t="str">
        <f t="shared" si="68"/>
        <v>{location: new google.maps.LatLng(37.72, -122.472), weight: 0},</v>
      </c>
      <c r="X725" t="str">
        <f t="shared" si="69"/>
        <v>{location: new google.maps.LatLng(37.72, -122.472), weight: 0},</v>
      </c>
      <c r="Y725" t="str">
        <f t="shared" si="70"/>
        <v>{location: new google.maps.LatLng(37.72, -122.472), weight: 0},</v>
      </c>
    </row>
    <row r="726" spans="1:25" x14ac:dyDescent="0.2">
      <c r="A726">
        <v>37.72</v>
      </c>
      <c r="B726">
        <v>-122.471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2</v>
      </c>
      <c r="J726">
        <v>0</v>
      </c>
      <c r="K726">
        <v>1</v>
      </c>
      <c r="L726">
        <v>3</v>
      </c>
      <c r="M726">
        <f>VLOOKUP(H726,AE$2:$AJ$12,6,TRUE)</f>
        <v>0</v>
      </c>
      <c r="N726">
        <f>VLOOKUP(I726,AF$2:$AJ$12,5,TRUE)</f>
        <v>4</v>
      </c>
      <c r="O726">
        <f>VLOOKUP(J726,AG$2:$AJ$12,4,TRUE)</f>
        <v>0</v>
      </c>
      <c r="P726">
        <f>VLOOKUP(K726,AH$2:$AJ$12,3,TRUE)</f>
        <v>7</v>
      </c>
      <c r="Q726">
        <f>VLOOKUP(L726,AI$2:$AJ$12,2,TRUE)</f>
        <v>2</v>
      </c>
      <c r="T726" t="str">
        <f t="shared" si="71"/>
        <v>Crimepoint.create(latitude:37.72, longitude:-122.471, drugdrink:0, misdemean:4, theft:0, violent:7, total:2, drugdrinkct:0, misdemeanct:2, theftct:0, violentct:1, totalct:3)</v>
      </c>
      <c r="U726" t="str">
        <f t="shared" si="72"/>
        <v>{location: new google.maps.LatLng(37.72, -122.471), weight: 0},</v>
      </c>
      <c r="V726" t="str">
        <f t="shared" si="67"/>
        <v>{location: new google.maps.LatLng(37.72, -122.471), weight: 0},</v>
      </c>
      <c r="W726" t="str">
        <f t="shared" si="68"/>
        <v>{location: new google.maps.LatLng(37.72, -122.471), weight: 0},</v>
      </c>
      <c r="X726" t="str">
        <f t="shared" si="69"/>
        <v>{location: new google.maps.LatLng(37.72, -122.471), weight: 1},</v>
      </c>
      <c r="Y726" t="str">
        <f t="shared" si="70"/>
        <v>{location: new google.maps.LatLng(37.72, -122.471), weight: 0},</v>
      </c>
    </row>
    <row r="727" spans="1:25" x14ac:dyDescent="0.2">
      <c r="A727">
        <v>37.72</v>
      </c>
      <c r="B727">
        <v>-122.47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2</v>
      </c>
      <c r="M727">
        <f>VLOOKUP(H727,AE$2:$AJ$12,6,TRUE)</f>
        <v>0</v>
      </c>
      <c r="N727">
        <f>VLOOKUP(I727,AF$2:$AJ$12,5,TRUE)</f>
        <v>0</v>
      </c>
      <c r="O727">
        <f>VLOOKUP(J727,AG$2:$AJ$12,4,TRUE)</f>
        <v>4</v>
      </c>
      <c r="P727">
        <f>VLOOKUP(K727,AH$2:$AJ$12,3,TRUE)</f>
        <v>0</v>
      </c>
      <c r="Q727">
        <f>VLOOKUP(L727,AI$2:$AJ$12,2,TRUE)</f>
        <v>1</v>
      </c>
      <c r="T727" t="str">
        <f t="shared" si="71"/>
        <v>Crimepoint.create(latitude:37.72, longitude:-122.47, drugdrink:0, misdemean:0, theft:4, violent:0, total:1, drugdrinkct:0, misdemeanct:0, theftct:2, violentct:0, totalct:2)</v>
      </c>
      <c r="U727" t="str">
        <f t="shared" si="72"/>
        <v>{location: new google.maps.LatLng(37.72, -122.47), weight: 0},</v>
      </c>
      <c r="V727" t="str">
        <f t="shared" si="67"/>
        <v>{location: new google.maps.LatLng(37.72, -122.47), weight: 0},</v>
      </c>
      <c r="W727" t="str">
        <f t="shared" si="68"/>
        <v>{location: new google.maps.LatLng(37.72, -122.47), weight: 0},</v>
      </c>
      <c r="X727" t="str">
        <f t="shared" si="69"/>
        <v>{location: new google.maps.LatLng(37.72, -122.47), weight: 0},</v>
      </c>
      <c r="Y727" t="str">
        <f t="shared" si="70"/>
        <v>{location: new google.maps.LatLng(37.72, -122.47), weight: 0},</v>
      </c>
    </row>
    <row r="728" spans="1:25" x14ac:dyDescent="0.2">
      <c r="A728">
        <v>37.72</v>
      </c>
      <c r="B728">
        <v>-122.46899999999999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2</v>
      </c>
      <c r="K728">
        <v>0</v>
      </c>
      <c r="L728">
        <v>4</v>
      </c>
      <c r="M728">
        <f>VLOOKUP(H728,AE$2:$AJ$12,6,TRUE)</f>
        <v>0</v>
      </c>
      <c r="N728">
        <f>VLOOKUP(I728,AF$2:$AJ$12,5,TRUE)</f>
        <v>4</v>
      </c>
      <c r="O728">
        <f>VLOOKUP(J728,AG$2:$AJ$12,4,TRUE)</f>
        <v>4</v>
      </c>
      <c r="P728">
        <f>VLOOKUP(K728,AH$2:$AJ$12,3,TRUE)</f>
        <v>0</v>
      </c>
      <c r="Q728">
        <f>VLOOKUP(L728,AI$2:$AJ$12,2,TRUE)</f>
        <v>3</v>
      </c>
      <c r="T728" t="str">
        <f t="shared" si="71"/>
        <v>Crimepoint.create(latitude:37.72, longitude:-122.469, drugdrink:0, misdemean:4, theft:4, violent:0, total:3, drugdrinkct:0, misdemeanct:2, theftct:2, violentct:0, totalct:4)</v>
      </c>
      <c r="U728" t="str">
        <f t="shared" si="72"/>
        <v>{location: new google.maps.LatLng(37.72, -122.469), weight: 0},</v>
      </c>
      <c r="V728" t="str">
        <f t="shared" si="67"/>
        <v>{location: new google.maps.LatLng(37.72, -122.469), weight: 0},</v>
      </c>
      <c r="W728" t="str">
        <f t="shared" si="68"/>
        <v>{location: new google.maps.LatLng(37.72, -122.469), weight: 0},</v>
      </c>
      <c r="X728" t="str">
        <f t="shared" si="69"/>
        <v>{location: new google.maps.LatLng(37.72, -122.469), weight: 0},</v>
      </c>
      <c r="Y728" t="str">
        <f t="shared" si="70"/>
        <v>{location: new google.maps.LatLng(37.72, -122.469), weight: 0},</v>
      </c>
    </row>
    <row r="729" spans="1:25" x14ac:dyDescent="0.2">
      <c r="A729">
        <v>37.72</v>
      </c>
      <c r="B729">
        <v>-122.468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2</v>
      </c>
      <c r="M729">
        <f>VLOOKUP(H729,AE$2:$AJ$12,6,TRUE)</f>
        <v>0</v>
      </c>
      <c r="N729">
        <f>VLOOKUP(I729,AF$2:$AJ$12,5,TRUE)</f>
        <v>2</v>
      </c>
      <c r="O729">
        <f>VLOOKUP(J729,AG$2:$AJ$12,4,TRUE)</f>
        <v>0</v>
      </c>
      <c r="P729">
        <f>VLOOKUP(K729,AH$2:$AJ$12,3,TRUE)</f>
        <v>7</v>
      </c>
      <c r="Q729">
        <f>VLOOKUP(L729,AI$2:$AJ$12,2,TRUE)</f>
        <v>1</v>
      </c>
      <c r="T729" t="str">
        <f t="shared" si="71"/>
        <v>Crimepoint.create(latitude:37.72, longitude:-122.468, drugdrink:0, misdemean:2, theft:0, violent:7, total:1, drugdrinkct:0, misdemeanct:1, theftct:0, violentct:1, totalct:2)</v>
      </c>
      <c r="U729" t="str">
        <f t="shared" si="72"/>
        <v>{location: new google.maps.LatLng(37.72, -122.468), weight: 0},</v>
      </c>
      <c r="V729" t="str">
        <f t="shared" si="67"/>
        <v>{location: new google.maps.LatLng(37.72, -122.468), weight: 0},</v>
      </c>
      <c r="W729" t="str">
        <f t="shared" si="68"/>
        <v>{location: new google.maps.LatLng(37.72, -122.468), weight: 0},</v>
      </c>
      <c r="X729" t="str">
        <f t="shared" si="69"/>
        <v>{location: new google.maps.LatLng(37.72, -122.468), weight: 1},</v>
      </c>
      <c r="Y729" t="str">
        <f t="shared" si="70"/>
        <v>{location: new google.maps.LatLng(37.72, -122.468), weight: 0},</v>
      </c>
    </row>
    <row r="730" spans="1:25" x14ac:dyDescent="0.2">
      <c r="A730">
        <v>37.72</v>
      </c>
      <c r="B730">
        <v>-122.467</v>
      </c>
      <c r="C730">
        <v>1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3</v>
      </c>
      <c r="J730">
        <v>3</v>
      </c>
      <c r="K730">
        <v>0</v>
      </c>
      <c r="L730">
        <v>7</v>
      </c>
      <c r="M730">
        <f>VLOOKUP(H730,AE$2:$AJ$12,6,TRUE)</f>
        <v>8</v>
      </c>
      <c r="N730">
        <f>VLOOKUP(I730,AF$2:$AJ$12,5,TRUE)</f>
        <v>5</v>
      </c>
      <c r="O730">
        <f>VLOOKUP(J730,AG$2:$AJ$12,4,TRUE)</f>
        <v>5</v>
      </c>
      <c r="P730">
        <f>VLOOKUP(K730,AH$2:$AJ$12,3,TRUE)</f>
        <v>0</v>
      </c>
      <c r="Q730">
        <f>VLOOKUP(L730,AI$2:$AJ$12,2,TRUE)</f>
        <v>5</v>
      </c>
      <c r="T730" t="str">
        <f t="shared" si="71"/>
        <v>Crimepoint.create(latitude:37.72, longitude:-122.467, drugdrink:8, misdemean:5, theft:5, violent:0, total:5, drugdrinkct:1, misdemeanct:3, theftct:3, violentct:0, totalct:7)</v>
      </c>
      <c r="U730" t="str">
        <f t="shared" si="72"/>
        <v>{location: new google.maps.LatLng(37.72, -122.467), weight: 1},</v>
      </c>
      <c r="V730" t="str">
        <f t="shared" si="67"/>
        <v>{location: new google.maps.LatLng(37.72, -122.467), weight: 1},</v>
      </c>
      <c r="W730" t="str">
        <f t="shared" si="68"/>
        <v>{location: new google.maps.LatLng(37.72, -122.467), weight: 0},</v>
      </c>
      <c r="X730" t="str">
        <f t="shared" si="69"/>
        <v>{location: new google.maps.LatLng(37.72, -122.467), weight: 0},</v>
      </c>
      <c r="Y730" t="str">
        <f t="shared" si="70"/>
        <v>{location: new google.maps.LatLng(37.72, -122.467), weight: 1},</v>
      </c>
    </row>
    <row r="731" spans="1:25" x14ac:dyDescent="0.2">
      <c r="A731">
        <v>37.72</v>
      </c>
      <c r="B731">
        <v>-122.46599999999999</v>
      </c>
      <c r="C731">
        <v>0</v>
      </c>
      <c r="D731">
        <v>1</v>
      </c>
      <c r="E731">
        <v>0</v>
      </c>
      <c r="F731">
        <v>2</v>
      </c>
      <c r="G731">
        <v>1</v>
      </c>
      <c r="H731">
        <v>0</v>
      </c>
      <c r="I731">
        <v>5</v>
      </c>
      <c r="J731">
        <v>0</v>
      </c>
      <c r="K731">
        <v>3</v>
      </c>
      <c r="L731">
        <v>8</v>
      </c>
      <c r="M731">
        <f>VLOOKUP(H731,AE$2:$AJ$12,6,TRUE)</f>
        <v>0</v>
      </c>
      <c r="N731">
        <f>VLOOKUP(I731,AF$2:$AJ$12,5,TRUE)</f>
        <v>6</v>
      </c>
      <c r="O731">
        <f>VLOOKUP(J731,AG$2:$AJ$12,4,TRUE)</f>
        <v>0</v>
      </c>
      <c r="P731">
        <f>VLOOKUP(K731,AH$2:$AJ$12,3,TRUE)</f>
        <v>8</v>
      </c>
      <c r="Q731">
        <f>VLOOKUP(L731,AI$2:$AJ$12,2,TRUE)</f>
        <v>5</v>
      </c>
      <c r="T731" t="str">
        <f t="shared" si="71"/>
        <v>Crimepoint.create(latitude:37.72, longitude:-122.466, drugdrink:0, misdemean:6, theft:0, violent:8, total:5, drugdrinkct:0, misdemeanct:5, theftct:0, violentct:3, totalct:8)</v>
      </c>
      <c r="U731" t="str">
        <f t="shared" si="72"/>
        <v>{location: new google.maps.LatLng(37.72, -122.466), weight: 0},</v>
      </c>
      <c r="V731" t="str">
        <f t="shared" si="67"/>
        <v>{location: new google.maps.LatLng(37.72, -122.466), weight: 1},</v>
      </c>
      <c r="W731" t="str">
        <f t="shared" si="68"/>
        <v>{location: new google.maps.LatLng(37.72, -122.466), weight: 0},</v>
      </c>
      <c r="X731" t="str">
        <f t="shared" si="69"/>
        <v>{location: new google.maps.LatLng(37.72, -122.466), weight: 2},</v>
      </c>
      <c r="Y731" t="str">
        <f t="shared" si="70"/>
        <v>{location: new google.maps.LatLng(37.72, -122.466), weight: 1},</v>
      </c>
    </row>
    <row r="732" spans="1:25" x14ac:dyDescent="0.2">
      <c r="A732">
        <v>37.72</v>
      </c>
      <c r="B732">
        <v>-122.465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1</v>
      </c>
      <c r="M732">
        <f>VLOOKUP(H732,AE$2:$AJ$12,6,TRUE)</f>
        <v>0</v>
      </c>
      <c r="N732">
        <f>VLOOKUP(I732,AF$2:$AJ$12,5,TRUE)</f>
        <v>2</v>
      </c>
      <c r="O732">
        <f>VLOOKUP(J732,AG$2:$AJ$12,4,TRUE)</f>
        <v>0</v>
      </c>
      <c r="P732">
        <f>VLOOKUP(K732,AH$2:$AJ$12,3,TRUE)</f>
        <v>0</v>
      </c>
      <c r="Q732">
        <f>VLOOKUP(L732,AI$2:$AJ$12,2,TRUE)</f>
        <v>0</v>
      </c>
      <c r="T732" t="str">
        <f t="shared" si="71"/>
        <v>Crimepoint.create(latitude:37.72, longitude:-122.465, drugdrink:0, misdemean:2, theft:0, violent:0, total:0, drugdrinkct:0, misdemeanct:1, theftct:0, violentct:0, totalct:1)</v>
      </c>
      <c r="U732" t="str">
        <f t="shared" si="72"/>
        <v>{location: new google.maps.LatLng(37.72, -122.465), weight: 0},</v>
      </c>
      <c r="V732" t="str">
        <f t="shared" si="67"/>
        <v>{location: new google.maps.LatLng(37.72, -122.465), weight: 0},</v>
      </c>
      <c r="W732" t="str">
        <f t="shared" si="68"/>
        <v>{location: new google.maps.LatLng(37.72, -122.465), weight: 0},</v>
      </c>
      <c r="X732" t="str">
        <f t="shared" si="69"/>
        <v>{location: new google.maps.LatLng(37.72, -122.465), weight: 0},</v>
      </c>
      <c r="Y732" t="str">
        <f t="shared" si="70"/>
        <v>{location: new google.maps.LatLng(37.72, -122.465), weight: 0},</v>
      </c>
    </row>
    <row r="733" spans="1:25" x14ac:dyDescent="0.2">
      <c r="A733">
        <v>37.72</v>
      </c>
      <c r="B733">
        <v>-122.464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</v>
      </c>
      <c r="J733">
        <v>2</v>
      </c>
      <c r="K733">
        <v>1</v>
      </c>
      <c r="L733">
        <v>4</v>
      </c>
      <c r="M733">
        <f>VLOOKUP(H733,AE$2:$AJ$12,6,TRUE)</f>
        <v>0</v>
      </c>
      <c r="N733">
        <f>VLOOKUP(I733,AF$2:$AJ$12,5,TRUE)</f>
        <v>2</v>
      </c>
      <c r="O733">
        <f>VLOOKUP(J733,AG$2:$AJ$12,4,TRUE)</f>
        <v>4</v>
      </c>
      <c r="P733">
        <f>VLOOKUP(K733,AH$2:$AJ$12,3,TRUE)</f>
        <v>7</v>
      </c>
      <c r="Q733">
        <f>VLOOKUP(L733,AI$2:$AJ$12,2,TRUE)</f>
        <v>3</v>
      </c>
      <c r="T733" t="str">
        <f t="shared" si="71"/>
        <v>Crimepoint.create(latitude:37.72, longitude:-122.464, drugdrink:0, misdemean:2, theft:4, violent:7, total:3, drugdrinkct:0, misdemeanct:1, theftct:2, violentct:1, totalct:4)</v>
      </c>
      <c r="U733" t="str">
        <f t="shared" si="72"/>
        <v>{location: new google.maps.LatLng(37.72, -122.464), weight: 0},</v>
      </c>
      <c r="V733" t="str">
        <f t="shared" si="67"/>
        <v>{location: new google.maps.LatLng(37.72, -122.464), weight: 0},</v>
      </c>
      <c r="W733" t="str">
        <f t="shared" si="68"/>
        <v>{location: new google.maps.LatLng(37.72, -122.464), weight: 0},</v>
      </c>
      <c r="X733" t="str">
        <f t="shared" si="69"/>
        <v>{location: new google.maps.LatLng(37.72, -122.464), weight: 1},</v>
      </c>
      <c r="Y733" t="str">
        <f t="shared" si="70"/>
        <v>{location: new google.maps.LatLng(37.72, -122.464), weight: 0},</v>
      </c>
    </row>
    <row r="734" spans="1:25" x14ac:dyDescent="0.2">
      <c r="A734">
        <v>37.72</v>
      </c>
      <c r="B734">
        <v>-122.46299999999999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2</v>
      </c>
      <c r="J734">
        <v>2</v>
      </c>
      <c r="K734">
        <v>0</v>
      </c>
      <c r="L734">
        <v>4</v>
      </c>
      <c r="M734">
        <f>VLOOKUP(H734,AE$2:$AJ$12,6,TRUE)</f>
        <v>0</v>
      </c>
      <c r="N734">
        <f>VLOOKUP(I734,AF$2:$AJ$12,5,TRUE)</f>
        <v>4</v>
      </c>
      <c r="O734">
        <f>VLOOKUP(J734,AG$2:$AJ$12,4,TRUE)</f>
        <v>4</v>
      </c>
      <c r="P734">
        <f>VLOOKUP(K734,AH$2:$AJ$12,3,TRUE)</f>
        <v>0</v>
      </c>
      <c r="Q734">
        <f>VLOOKUP(L734,AI$2:$AJ$12,2,TRUE)</f>
        <v>3</v>
      </c>
      <c r="T734" t="str">
        <f t="shared" si="71"/>
        <v>Crimepoint.create(latitude:37.72, longitude:-122.463, drugdrink:0, misdemean:4, theft:4, violent:0, total:3, drugdrinkct:0, misdemeanct:2, theftct:2, violentct:0, totalct:4)</v>
      </c>
      <c r="U734" t="str">
        <f t="shared" si="72"/>
        <v>{location: new google.maps.LatLng(37.72, -122.463), weight: 0},</v>
      </c>
      <c r="V734" t="str">
        <f t="shared" si="67"/>
        <v>{location: new google.maps.LatLng(37.72, -122.463), weight: 0},</v>
      </c>
      <c r="W734" t="str">
        <f t="shared" si="68"/>
        <v>{location: new google.maps.LatLng(37.72, -122.463), weight: 0},</v>
      </c>
      <c r="X734" t="str">
        <f t="shared" si="69"/>
        <v>{location: new google.maps.LatLng(37.72, -122.463), weight: 0},</v>
      </c>
      <c r="Y734" t="str">
        <f t="shared" si="70"/>
        <v>{location: new google.maps.LatLng(37.72, -122.463), weight: 0},</v>
      </c>
    </row>
    <row r="735" spans="1:25" x14ac:dyDescent="0.2">
      <c r="A735">
        <v>37.72</v>
      </c>
      <c r="B735">
        <v>-122.462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2</v>
      </c>
      <c r="M735">
        <f>VLOOKUP(H735,AE$2:$AJ$12,6,TRUE)</f>
        <v>0</v>
      </c>
      <c r="N735">
        <f>VLOOKUP(I735,AF$2:$AJ$12,5,TRUE)</f>
        <v>0</v>
      </c>
      <c r="O735">
        <f>VLOOKUP(J735,AG$2:$AJ$12,4,TRUE)</f>
        <v>3</v>
      </c>
      <c r="P735">
        <f>VLOOKUP(K735,AH$2:$AJ$12,3,TRUE)</f>
        <v>7</v>
      </c>
      <c r="Q735">
        <f>VLOOKUP(L735,AI$2:$AJ$12,2,TRUE)</f>
        <v>1</v>
      </c>
      <c r="T735" t="str">
        <f t="shared" si="71"/>
        <v>Crimepoint.create(latitude:37.72, longitude:-122.462, drugdrink:0, misdemean:0, theft:3, violent:7, total:1, drugdrinkct:0, misdemeanct:0, theftct:1, violentct:1, totalct:2)</v>
      </c>
      <c r="U735" t="str">
        <f t="shared" si="72"/>
        <v>{location: new google.maps.LatLng(37.72, -122.462), weight: 0},</v>
      </c>
      <c r="V735" t="str">
        <f t="shared" si="67"/>
        <v>{location: new google.maps.LatLng(37.72, -122.462), weight: 0},</v>
      </c>
      <c r="W735" t="str">
        <f t="shared" si="68"/>
        <v>{location: new google.maps.LatLng(37.72, -122.462), weight: 0},</v>
      </c>
      <c r="X735" t="str">
        <f t="shared" si="69"/>
        <v>{location: new google.maps.LatLng(37.72, -122.462), weight: 1},</v>
      </c>
      <c r="Y735" t="str">
        <f t="shared" si="70"/>
        <v>{location: new google.maps.LatLng(37.72, -122.462), weight: 0},</v>
      </c>
    </row>
    <row r="736" spans="1:25" x14ac:dyDescent="0.2">
      <c r="A736">
        <v>37.72</v>
      </c>
      <c r="B736">
        <v>-122.461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2</v>
      </c>
      <c r="J736">
        <v>0</v>
      </c>
      <c r="K736">
        <v>0</v>
      </c>
      <c r="L736">
        <v>2</v>
      </c>
      <c r="M736">
        <f>VLOOKUP(H736,AE$2:$AJ$12,6,TRUE)</f>
        <v>0</v>
      </c>
      <c r="N736">
        <f>VLOOKUP(I736,AF$2:$AJ$12,5,TRUE)</f>
        <v>4</v>
      </c>
      <c r="O736">
        <f>VLOOKUP(J736,AG$2:$AJ$12,4,TRUE)</f>
        <v>0</v>
      </c>
      <c r="P736">
        <f>VLOOKUP(K736,AH$2:$AJ$12,3,TRUE)</f>
        <v>0</v>
      </c>
      <c r="Q736">
        <f>VLOOKUP(L736,AI$2:$AJ$12,2,TRUE)</f>
        <v>1</v>
      </c>
      <c r="T736" t="str">
        <f t="shared" si="71"/>
        <v>Crimepoint.create(latitude:37.72, longitude:-122.461, drugdrink:0, misdemean:4, theft:0, violent:0, total:1, drugdrinkct:0, misdemeanct:2, theftct:0, violentct:0, totalct:2)</v>
      </c>
      <c r="U736" t="str">
        <f t="shared" si="72"/>
        <v>{location: new google.maps.LatLng(37.72, -122.461), weight: 0},</v>
      </c>
      <c r="V736" t="str">
        <f t="shared" si="67"/>
        <v>{location: new google.maps.LatLng(37.72, -122.461), weight: 0},</v>
      </c>
      <c r="W736" t="str">
        <f t="shared" si="68"/>
        <v>{location: new google.maps.LatLng(37.72, -122.461), weight: 0},</v>
      </c>
      <c r="X736" t="str">
        <f t="shared" si="69"/>
        <v>{location: new google.maps.LatLng(37.72, -122.461), weight: 0},</v>
      </c>
      <c r="Y736" t="str">
        <f t="shared" si="70"/>
        <v>{location: new google.maps.LatLng(37.72, -122.461), weight: 0},</v>
      </c>
    </row>
    <row r="737" spans="1:25" x14ac:dyDescent="0.2">
      <c r="A737">
        <v>37.72</v>
      </c>
      <c r="B737">
        <v>-122.46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6</v>
      </c>
      <c r="J737">
        <v>0</v>
      </c>
      <c r="K737">
        <v>1</v>
      </c>
      <c r="L737">
        <v>7</v>
      </c>
      <c r="M737">
        <f>VLOOKUP(H737,AE$2:$AJ$12,6,TRUE)</f>
        <v>0</v>
      </c>
      <c r="N737">
        <f>VLOOKUP(I737,AF$2:$AJ$12,5,TRUE)</f>
        <v>7</v>
      </c>
      <c r="O737">
        <f>VLOOKUP(J737,AG$2:$AJ$12,4,TRUE)</f>
        <v>0</v>
      </c>
      <c r="P737">
        <f>VLOOKUP(K737,AH$2:$AJ$12,3,TRUE)</f>
        <v>7</v>
      </c>
      <c r="Q737">
        <f>VLOOKUP(L737,AI$2:$AJ$12,2,TRUE)</f>
        <v>5</v>
      </c>
      <c r="T737" t="str">
        <f t="shared" si="71"/>
        <v>Crimepoint.create(latitude:37.72, longitude:-122.46, drugdrink:0, misdemean:7, theft:0, violent:7, total:5, drugdrinkct:0, misdemeanct:6, theftct:0, violentct:1, totalct:7)</v>
      </c>
      <c r="U737" t="str">
        <f t="shared" si="72"/>
        <v>{location: new google.maps.LatLng(37.72, -122.46), weight: 0},</v>
      </c>
      <c r="V737" t="str">
        <f t="shared" si="67"/>
        <v>{location: new google.maps.LatLng(37.72, -122.46), weight: 1},</v>
      </c>
      <c r="W737" t="str">
        <f t="shared" si="68"/>
        <v>{location: new google.maps.LatLng(37.72, -122.46), weight: 0},</v>
      </c>
      <c r="X737" t="str">
        <f t="shared" si="69"/>
        <v>{location: new google.maps.LatLng(37.72, -122.46), weight: 1},</v>
      </c>
      <c r="Y737" t="str">
        <f t="shared" si="70"/>
        <v>{location: new google.maps.LatLng(37.72, -122.46), weight: 1},</v>
      </c>
    </row>
    <row r="738" spans="1:25" x14ac:dyDescent="0.2">
      <c r="A738">
        <v>37.72</v>
      </c>
      <c r="B738">
        <v>-122.459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0</v>
      </c>
      <c r="I738">
        <v>6</v>
      </c>
      <c r="J738">
        <v>1</v>
      </c>
      <c r="K738">
        <v>1</v>
      </c>
      <c r="L738">
        <v>8</v>
      </c>
      <c r="M738">
        <f>VLOOKUP(H738,AE$2:$AJ$12,6,TRUE)</f>
        <v>0</v>
      </c>
      <c r="N738">
        <f>VLOOKUP(I738,AF$2:$AJ$12,5,TRUE)</f>
        <v>7</v>
      </c>
      <c r="O738">
        <f>VLOOKUP(J738,AG$2:$AJ$12,4,TRUE)</f>
        <v>3</v>
      </c>
      <c r="P738">
        <f>VLOOKUP(K738,AH$2:$AJ$12,3,TRUE)</f>
        <v>7</v>
      </c>
      <c r="Q738">
        <f>VLOOKUP(L738,AI$2:$AJ$12,2,TRUE)</f>
        <v>5</v>
      </c>
      <c r="T738" t="str">
        <f t="shared" si="71"/>
        <v>Crimepoint.create(latitude:37.72, longitude:-122.459, drugdrink:0, misdemean:7, theft:3, violent:7, total:5, drugdrinkct:0, misdemeanct:6, theftct:1, violentct:1, totalct:8)</v>
      </c>
      <c r="U738" t="str">
        <f t="shared" si="72"/>
        <v>{location: new google.maps.LatLng(37.72, -122.459), weight: 0},</v>
      </c>
      <c r="V738" t="str">
        <f t="shared" si="67"/>
        <v>{location: new google.maps.LatLng(37.72, -122.459), weight: 1},</v>
      </c>
      <c r="W738" t="str">
        <f t="shared" si="68"/>
        <v>{location: new google.maps.LatLng(37.72, -122.459), weight: 0},</v>
      </c>
      <c r="X738" t="str">
        <f t="shared" si="69"/>
        <v>{location: new google.maps.LatLng(37.72, -122.459), weight: 1},</v>
      </c>
      <c r="Y738" t="str">
        <f t="shared" si="70"/>
        <v>{location: new google.maps.LatLng(37.72, -122.459), weight: 1},</v>
      </c>
    </row>
    <row r="739" spans="1:25" x14ac:dyDescent="0.2">
      <c r="A739">
        <v>37.72</v>
      </c>
      <c r="B739">
        <v>-122.458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2</v>
      </c>
      <c r="K739">
        <v>1</v>
      </c>
      <c r="L739">
        <v>5</v>
      </c>
      <c r="M739">
        <f>VLOOKUP(H739,AE$2:$AJ$12,6,TRUE)</f>
        <v>8</v>
      </c>
      <c r="N739">
        <f>VLOOKUP(I739,AF$2:$AJ$12,5,TRUE)</f>
        <v>2</v>
      </c>
      <c r="O739">
        <f>VLOOKUP(J739,AG$2:$AJ$12,4,TRUE)</f>
        <v>4</v>
      </c>
      <c r="P739">
        <f>VLOOKUP(K739,AH$2:$AJ$12,3,TRUE)</f>
        <v>7</v>
      </c>
      <c r="Q739">
        <f>VLOOKUP(L739,AI$2:$AJ$12,2,TRUE)</f>
        <v>4</v>
      </c>
      <c r="T739" t="str">
        <f t="shared" si="71"/>
        <v>Crimepoint.create(latitude:37.72, longitude:-122.458, drugdrink:8, misdemean:2, theft:4, violent:7, total:4, drugdrinkct:1, misdemeanct:1, theftct:2, violentct:1, totalct:5)</v>
      </c>
      <c r="U739" t="str">
        <f t="shared" si="72"/>
        <v>{location: new google.maps.LatLng(37.72, -122.458), weight: 1},</v>
      </c>
      <c r="V739" t="str">
        <f t="shared" si="67"/>
        <v>{location: new google.maps.LatLng(37.72, -122.458), weight: 0},</v>
      </c>
      <c r="W739" t="str">
        <f t="shared" si="68"/>
        <v>{location: new google.maps.LatLng(37.72, -122.458), weight: 0},</v>
      </c>
      <c r="X739" t="str">
        <f t="shared" si="69"/>
        <v>{location: new google.maps.LatLng(37.72, -122.458), weight: 1},</v>
      </c>
      <c r="Y739" t="str">
        <f t="shared" si="70"/>
        <v>{location: new google.maps.LatLng(37.72, -122.458), weight: 0},</v>
      </c>
    </row>
    <row r="740" spans="1:25" x14ac:dyDescent="0.2">
      <c r="A740">
        <v>37.72</v>
      </c>
      <c r="B740">
        <v>-122.45699999999999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2</v>
      </c>
      <c r="L740">
        <v>3</v>
      </c>
      <c r="M740">
        <f>VLOOKUP(H740,AE$2:$AJ$12,6,TRUE)</f>
        <v>0</v>
      </c>
      <c r="N740">
        <f>VLOOKUP(I740,AF$2:$AJ$12,5,TRUE)</f>
        <v>2</v>
      </c>
      <c r="O740">
        <f>VLOOKUP(J740,AG$2:$AJ$12,4,TRUE)</f>
        <v>0</v>
      </c>
      <c r="P740">
        <f>VLOOKUP(K740,AH$2:$AJ$12,3,TRUE)</f>
        <v>7</v>
      </c>
      <c r="Q740">
        <f>VLOOKUP(L740,AI$2:$AJ$12,2,TRUE)</f>
        <v>2</v>
      </c>
      <c r="T740" t="str">
        <f t="shared" si="71"/>
        <v>Crimepoint.create(latitude:37.72, longitude:-122.457, drugdrink:0, misdemean:2, theft:0, violent:7, total:2, drugdrinkct:0, misdemeanct:1, theftct:0, violentct:2, totalct:3)</v>
      </c>
      <c r="U740" t="str">
        <f t="shared" si="72"/>
        <v>{location: new google.maps.LatLng(37.72, -122.457), weight: 0},</v>
      </c>
      <c r="V740" t="str">
        <f t="shared" si="67"/>
        <v>{location: new google.maps.LatLng(37.72, -122.457), weight: 0},</v>
      </c>
      <c r="W740" t="str">
        <f t="shared" si="68"/>
        <v>{location: new google.maps.LatLng(37.72, -122.457), weight: 0},</v>
      </c>
      <c r="X740" t="str">
        <f t="shared" si="69"/>
        <v>{location: new google.maps.LatLng(37.72, -122.457), weight: 1},</v>
      </c>
      <c r="Y740" t="str">
        <f t="shared" si="70"/>
        <v>{location: new google.maps.LatLng(37.72, -122.457), weight: 0},</v>
      </c>
    </row>
    <row r="741" spans="1:25" x14ac:dyDescent="0.2">
      <c r="A741">
        <v>37.72</v>
      </c>
      <c r="B741">
        <v>-122.456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4</v>
      </c>
      <c r="K741">
        <v>0</v>
      </c>
      <c r="L741">
        <v>5</v>
      </c>
      <c r="M741">
        <f>VLOOKUP(H741,AE$2:$AJ$12,6,TRUE)</f>
        <v>0</v>
      </c>
      <c r="N741">
        <f>VLOOKUP(I741,AF$2:$AJ$12,5,TRUE)</f>
        <v>2</v>
      </c>
      <c r="O741">
        <f>VLOOKUP(J741,AG$2:$AJ$12,4,TRUE)</f>
        <v>6</v>
      </c>
      <c r="P741">
        <f>VLOOKUP(K741,AH$2:$AJ$12,3,TRUE)</f>
        <v>0</v>
      </c>
      <c r="Q741">
        <f>VLOOKUP(L741,AI$2:$AJ$12,2,TRUE)</f>
        <v>4</v>
      </c>
      <c r="T741" t="str">
        <f t="shared" si="71"/>
        <v>Crimepoint.create(latitude:37.72, longitude:-122.456, drugdrink:0, misdemean:2, theft:6, violent:0, total:4, drugdrinkct:0, misdemeanct:1, theftct:4, violentct:0, totalct:5)</v>
      </c>
      <c r="U741" t="str">
        <f t="shared" si="72"/>
        <v>{location: new google.maps.LatLng(37.72, -122.456), weight: 0},</v>
      </c>
      <c r="V741" t="str">
        <f t="shared" si="67"/>
        <v>{location: new google.maps.LatLng(37.72, -122.456), weight: 0},</v>
      </c>
      <c r="W741" t="str">
        <f t="shared" si="68"/>
        <v>{location: new google.maps.LatLng(37.72, -122.456), weight: 1},</v>
      </c>
      <c r="X741" t="str">
        <f t="shared" si="69"/>
        <v>{location: new google.maps.LatLng(37.72, -122.456), weight: 0},</v>
      </c>
      <c r="Y741" t="str">
        <f t="shared" si="70"/>
        <v>{location: new google.maps.LatLng(37.72, -122.456), weight: 0},</v>
      </c>
    </row>
    <row r="742" spans="1:25" x14ac:dyDescent="0.2">
      <c r="A742">
        <v>37.72</v>
      </c>
      <c r="B742">
        <v>-122.455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f>VLOOKUP(H742,AE$2:$AJ$12,6,TRUE)</f>
        <v>0</v>
      </c>
      <c r="N742">
        <f>VLOOKUP(I742,AF$2:$AJ$12,5,TRUE)</f>
        <v>0</v>
      </c>
      <c r="O742">
        <f>VLOOKUP(J742,AG$2:$AJ$12,4,TRUE)</f>
        <v>3</v>
      </c>
      <c r="P742">
        <f>VLOOKUP(K742,AH$2:$AJ$12,3,TRUE)</f>
        <v>0</v>
      </c>
      <c r="Q742">
        <f>VLOOKUP(L742,AI$2:$AJ$12,2,TRUE)</f>
        <v>0</v>
      </c>
      <c r="T742" t="str">
        <f t="shared" si="71"/>
        <v>Crimepoint.create(latitude:37.72, longitude:-122.455, drugdrink:0, misdemean:0, theft:3, violent:0, total:0, drugdrinkct:0, misdemeanct:0, theftct:1, violentct:0, totalct:1)</v>
      </c>
      <c r="U742" t="str">
        <f t="shared" si="72"/>
        <v>{location: new google.maps.LatLng(37.72, -122.455), weight: 0},</v>
      </c>
      <c r="V742" t="str">
        <f t="shared" si="67"/>
        <v>{location: new google.maps.LatLng(37.72, -122.455), weight: 0},</v>
      </c>
      <c r="W742" t="str">
        <f t="shared" si="68"/>
        <v>{location: new google.maps.LatLng(37.72, -122.455), weight: 0},</v>
      </c>
      <c r="X742" t="str">
        <f t="shared" si="69"/>
        <v>{location: new google.maps.LatLng(37.72, -122.455), weight: 0},</v>
      </c>
      <c r="Y742" t="str">
        <f t="shared" si="70"/>
        <v>{location: new google.maps.LatLng(37.72, -122.455), weight: 0},</v>
      </c>
    </row>
    <row r="743" spans="1:25" x14ac:dyDescent="0.2">
      <c r="A743">
        <v>37.72</v>
      </c>
      <c r="B743">
        <v>-122.45399999999999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3</v>
      </c>
      <c r="J743">
        <v>1</v>
      </c>
      <c r="K743">
        <v>1</v>
      </c>
      <c r="L743">
        <v>6</v>
      </c>
      <c r="M743">
        <f>VLOOKUP(H743,AE$2:$AJ$12,6,TRUE)</f>
        <v>8</v>
      </c>
      <c r="N743">
        <f>VLOOKUP(I743,AF$2:$AJ$12,5,TRUE)</f>
        <v>5</v>
      </c>
      <c r="O743">
        <f>VLOOKUP(J743,AG$2:$AJ$12,4,TRUE)</f>
        <v>3</v>
      </c>
      <c r="P743">
        <f>VLOOKUP(K743,AH$2:$AJ$12,3,TRUE)</f>
        <v>7</v>
      </c>
      <c r="Q743">
        <f>VLOOKUP(L743,AI$2:$AJ$12,2,TRUE)</f>
        <v>4</v>
      </c>
      <c r="T743" t="str">
        <f t="shared" si="71"/>
        <v>Crimepoint.create(latitude:37.72, longitude:-122.454, drugdrink:8, misdemean:5, theft:3, violent:7, total:4, drugdrinkct:1, misdemeanct:3, theftct:1, violentct:1, totalct:6)</v>
      </c>
      <c r="U743" t="str">
        <f t="shared" si="72"/>
        <v>{location: new google.maps.LatLng(37.72, -122.454), weight: 1},</v>
      </c>
      <c r="V743" t="str">
        <f t="shared" si="67"/>
        <v>{location: new google.maps.LatLng(37.72, -122.454), weight: 1},</v>
      </c>
      <c r="W743" t="str">
        <f t="shared" si="68"/>
        <v>{location: new google.maps.LatLng(37.72, -122.454), weight: 0},</v>
      </c>
      <c r="X743" t="str">
        <f t="shared" si="69"/>
        <v>{location: new google.maps.LatLng(37.72, -122.454), weight: 1},</v>
      </c>
      <c r="Y743" t="str">
        <f t="shared" si="70"/>
        <v>{location: new google.maps.LatLng(37.72, -122.454), weight: 0},</v>
      </c>
    </row>
    <row r="744" spans="1:25" x14ac:dyDescent="0.2">
      <c r="A744">
        <v>37.72</v>
      </c>
      <c r="B744">
        <v>-122.453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2</v>
      </c>
      <c r="K744">
        <v>0</v>
      </c>
      <c r="L744">
        <v>3</v>
      </c>
      <c r="M744">
        <f>VLOOKUP(H744,AE$2:$AJ$12,6,TRUE)</f>
        <v>0</v>
      </c>
      <c r="N744">
        <f>VLOOKUP(I744,AF$2:$AJ$12,5,TRUE)</f>
        <v>2</v>
      </c>
      <c r="O744">
        <f>VLOOKUP(J744,AG$2:$AJ$12,4,TRUE)</f>
        <v>4</v>
      </c>
      <c r="P744">
        <f>VLOOKUP(K744,AH$2:$AJ$12,3,TRUE)</f>
        <v>0</v>
      </c>
      <c r="Q744">
        <f>VLOOKUP(L744,AI$2:$AJ$12,2,TRUE)</f>
        <v>2</v>
      </c>
      <c r="T744" t="str">
        <f t="shared" si="71"/>
        <v>Crimepoint.create(latitude:37.72, longitude:-122.453, drugdrink:0, misdemean:2, theft:4, violent:0, total:2, drugdrinkct:0, misdemeanct:1, theftct:2, violentct:0, totalct:3)</v>
      </c>
      <c r="U744" t="str">
        <f t="shared" si="72"/>
        <v>{location: new google.maps.LatLng(37.72, -122.453), weight: 0},</v>
      </c>
      <c r="V744" t="str">
        <f t="shared" si="67"/>
        <v>{location: new google.maps.LatLng(37.72, -122.453), weight: 0},</v>
      </c>
      <c r="W744" t="str">
        <f t="shared" si="68"/>
        <v>{location: new google.maps.LatLng(37.72, -122.453), weight: 0},</v>
      </c>
      <c r="X744" t="str">
        <f t="shared" si="69"/>
        <v>{location: new google.maps.LatLng(37.72, -122.453), weight: 0},</v>
      </c>
      <c r="Y744" t="str">
        <f t="shared" si="70"/>
        <v>{location: new google.maps.LatLng(37.72, -122.453), weight: 0},</v>
      </c>
    </row>
    <row r="745" spans="1:25" x14ac:dyDescent="0.2">
      <c r="A745">
        <v>37.72</v>
      </c>
      <c r="B745">
        <v>-122.452</v>
      </c>
      <c r="C745">
        <v>0</v>
      </c>
      <c r="D745">
        <v>1</v>
      </c>
      <c r="E745">
        <v>0</v>
      </c>
      <c r="F745">
        <v>2</v>
      </c>
      <c r="G745">
        <v>1</v>
      </c>
      <c r="H745">
        <v>0</v>
      </c>
      <c r="I745">
        <v>4</v>
      </c>
      <c r="J745">
        <v>1</v>
      </c>
      <c r="K745">
        <v>3</v>
      </c>
      <c r="L745">
        <v>8</v>
      </c>
      <c r="M745">
        <f>VLOOKUP(H745,AE$2:$AJ$12,6,TRUE)</f>
        <v>0</v>
      </c>
      <c r="N745">
        <f>VLOOKUP(I745,AF$2:$AJ$12,5,TRUE)</f>
        <v>6</v>
      </c>
      <c r="O745">
        <f>VLOOKUP(J745,AG$2:$AJ$12,4,TRUE)</f>
        <v>3</v>
      </c>
      <c r="P745">
        <f>VLOOKUP(K745,AH$2:$AJ$12,3,TRUE)</f>
        <v>8</v>
      </c>
      <c r="Q745">
        <f>VLOOKUP(L745,AI$2:$AJ$12,2,TRUE)</f>
        <v>5</v>
      </c>
      <c r="T745" t="str">
        <f t="shared" si="71"/>
        <v>Crimepoint.create(latitude:37.72, longitude:-122.452, drugdrink:0, misdemean:6, theft:3, violent:8, total:5, drugdrinkct:0, misdemeanct:4, theftct:1, violentct:3, totalct:8)</v>
      </c>
      <c r="U745" t="str">
        <f t="shared" si="72"/>
        <v>{location: new google.maps.LatLng(37.72, -122.452), weight: 0},</v>
      </c>
      <c r="V745" t="str">
        <f t="shared" si="67"/>
        <v>{location: new google.maps.LatLng(37.72, -122.452), weight: 1},</v>
      </c>
      <c r="W745" t="str">
        <f t="shared" si="68"/>
        <v>{location: new google.maps.LatLng(37.72, -122.452), weight: 0},</v>
      </c>
      <c r="X745" t="str">
        <f t="shared" si="69"/>
        <v>{location: new google.maps.LatLng(37.72, -122.452), weight: 2},</v>
      </c>
      <c r="Y745" t="str">
        <f t="shared" si="70"/>
        <v>{location: new google.maps.LatLng(37.72, -122.452), weight: 1},</v>
      </c>
    </row>
    <row r="746" spans="1:25" x14ac:dyDescent="0.2">
      <c r="A746">
        <v>37.72</v>
      </c>
      <c r="B746">
        <v>-122.45099999999999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3</v>
      </c>
      <c r="J746">
        <v>1</v>
      </c>
      <c r="K746">
        <v>1</v>
      </c>
      <c r="L746">
        <v>5</v>
      </c>
      <c r="M746">
        <f>VLOOKUP(H746,AE$2:$AJ$12,6,TRUE)</f>
        <v>0</v>
      </c>
      <c r="N746">
        <f>VLOOKUP(I746,AF$2:$AJ$12,5,TRUE)</f>
        <v>5</v>
      </c>
      <c r="O746">
        <f>VLOOKUP(J746,AG$2:$AJ$12,4,TRUE)</f>
        <v>3</v>
      </c>
      <c r="P746">
        <f>VLOOKUP(K746,AH$2:$AJ$12,3,TRUE)</f>
        <v>7</v>
      </c>
      <c r="Q746">
        <f>VLOOKUP(L746,AI$2:$AJ$12,2,TRUE)</f>
        <v>4</v>
      </c>
      <c r="T746" t="str">
        <f t="shared" si="71"/>
        <v>Crimepoint.create(latitude:37.72, longitude:-122.451, drugdrink:0, misdemean:5, theft:3, violent:7, total:4, drugdrinkct:0, misdemeanct:3, theftct:1, violentct:1, totalct:5)</v>
      </c>
      <c r="U746" t="str">
        <f t="shared" si="72"/>
        <v>{location: new google.maps.LatLng(37.72, -122.451), weight: 0},</v>
      </c>
      <c r="V746" t="str">
        <f t="shared" si="67"/>
        <v>{location: new google.maps.LatLng(37.72, -122.451), weight: 1},</v>
      </c>
      <c r="W746" t="str">
        <f t="shared" si="68"/>
        <v>{location: new google.maps.LatLng(37.72, -122.451), weight: 0},</v>
      </c>
      <c r="X746" t="str">
        <f t="shared" si="69"/>
        <v>{location: new google.maps.LatLng(37.72, -122.451), weight: 1},</v>
      </c>
      <c r="Y746" t="str">
        <f t="shared" si="70"/>
        <v>{location: new google.maps.LatLng(37.72, -122.451), weight: 0},</v>
      </c>
    </row>
    <row r="747" spans="1:25" x14ac:dyDescent="0.2">
      <c r="A747">
        <v>37.72</v>
      </c>
      <c r="B747">
        <v>-122.45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2</v>
      </c>
      <c r="K747">
        <v>1</v>
      </c>
      <c r="L747">
        <v>4</v>
      </c>
      <c r="M747">
        <f>VLOOKUP(H747,AE$2:$AJ$12,6,TRUE)</f>
        <v>0</v>
      </c>
      <c r="N747">
        <f>VLOOKUP(I747,AF$2:$AJ$12,5,TRUE)</f>
        <v>2</v>
      </c>
      <c r="O747">
        <f>VLOOKUP(J747,AG$2:$AJ$12,4,TRUE)</f>
        <v>4</v>
      </c>
      <c r="P747">
        <f>VLOOKUP(K747,AH$2:$AJ$12,3,TRUE)</f>
        <v>7</v>
      </c>
      <c r="Q747">
        <f>VLOOKUP(L747,AI$2:$AJ$12,2,TRUE)</f>
        <v>3</v>
      </c>
      <c r="T747" t="str">
        <f t="shared" si="71"/>
        <v>Crimepoint.create(latitude:37.72, longitude:-122.45, drugdrink:0, misdemean:2, theft:4, violent:7, total:3, drugdrinkct:0, misdemeanct:1, theftct:2, violentct:1, totalct:4)</v>
      </c>
      <c r="U747" t="str">
        <f t="shared" si="72"/>
        <v>{location: new google.maps.LatLng(37.72, -122.45), weight: 0},</v>
      </c>
      <c r="V747" t="str">
        <f t="shared" si="67"/>
        <v>{location: new google.maps.LatLng(37.72, -122.45), weight: 0},</v>
      </c>
      <c r="W747" t="str">
        <f t="shared" si="68"/>
        <v>{location: new google.maps.LatLng(37.72, -122.45), weight: 0},</v>
      </c>
      <c r="X747" t="str">
        <f t="shared" si="69"/>
        <v>{location: new google.maps.LatLng(37.72, -122.45), weight: 1},</v>
      </c>
      <c r="Y747" t="str">
        <f t="shared" si="70"/>
        <v>{location: new google.maps.LatLng(37.72, -122.45), weight: 0},</v>
      </c>
    </row>
    <row r="748" spans="1:25" x14ac:dyDescent="0.2">
      <c r="A748">
        <v>37.72</v>
      </c>
      <c r="B748">
        <v>-122.449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4</v>
      </c>
      <c r="J748">
        <v>1</v>
      </c>
      <c r="K748">
        <v>0</v>
      </c>
      <c r="L748">
        <v>5</v>
      </c>
      <c r="M748">
        <f>VLOOKUP(H748,AE$2:$AJ$12,6,TRUE)</f>
        <v>0</v>
      </c>
      <c r="N748">
        <f>VLOOKUP(I748,AF$2:$AJ$12,5,TRUE)</f>
        <v>6</v>
      </c>
      <c r="O748">
        <f>VLOOKUP(J748,AG$2:$AJ$12,4,TRUE)</f>
        <v>3</v>
      </c>
      <c r="P748">
        <f>VLOOKUP(K748,AH$2:$AJ$12,3,TRUE)</f>
        <v>0</v>
      </c>
      <c r="Q748">
        <f>VLOOKUP(L748,AI$2:$AJ$12,2,TRUE)</f>
        <v>4</v>
      </c>
      <c r="T748" t="str">
        <f t="shared" si="71"/>
        <v>Crimepoint.create(latitude:37.72, longitude:-122.449, drugdrink:0, misdemean:6, theft:3, violent:0, total:4, drugdrinkct:0, misdemeanct:4, theftct:1, violentct:0, totalct:5)</v>
      </c>
      <c r="U748" t="str">
        <f t="shared" si="72"/>
        <v>{location: new google.maps.LatLng(37.72, -122.449), weight: 0},</v>
      </c>
      <c r="V748" t="str">
        <f t="shared" si="67"/>
        <v>{location: new google.maps.LatLng(37.72, -122.449), weight: 1},</v>
      </c>
      <c r="W748" t="str">
        <f t="shared" si="68"/>
        <v>{location: new google.maps.LatLng(37.72, -122.449), weight: 0},</v>
      </c>
      <c r="X748" t="str">
        <f t="shared" si="69"/>
        <v>{location: new google.maps.LatLng(37.72, -122.449), weight: 0},</v>
      </c>
      <c r="Y748" t="str">
        <f t="shared" si="70"/>
        <v>{location: new google.maps.LatLng(37.72, -122.449), weight: 0},</v>
      </c>
    </row>
    <row r="749" spans="1:25" x14ac:dyDescent="0.2">
      <c r="A749">
        <v>37.72</v>
      </c>
      <c r="B749">
        <v>-122.447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4</v>
      </c>
      <c r="K749">
        <v>0</v>
      </c>
      <c r="L749">
        <v>5</v>
      </c>
      <c r="M749">
        <f>VLOOKUP(H749,AE$2:$AJ$12,6,TRUE)</f>
        <v>0</v>
      </c>
      <c r="N749">
        <f>VLOOKUP(I749,AF$2:$AJ$12,5,TRUE)</f>
        <v>2</v>
      </c>
      <c r="O749">
        <f>VLOOKUP(J749,AG$2:$AJ$12,4,TRUE)</f>
        <v>6</v>
      </c>
      <c r="P749">
        <f>VLOOKUP(K749,AH$2:$AJ$12,3,TRUE)</f>
        <v>0</v>
      </c>
      <c r="Q749">
        <f>VLOOKUP(L749,AI$2:$AJ$12,2,TRUE)</f>
        <v>4</v>
      </c>
      <c r="T749" t="str">
        <f t="shared" si="71"/>
        <v>Crimepoint.create(latitude:37.72, longitude:-122.447, drugdrink:0, misdemean:2, theft:6, violent:0, total:4, drugdrinkct:0, misdemeanct:1, theftct:4, violentct:0, totalct:5)</v>
      </c>
      <c r="U749" t="str">
        <f t="shared" si="72"/>
        <v>{location: new google.maps.LatLng(37.72, -122.447), weight: 0},</v>
      </c>
      <c r="V749" t="str">
        <f t="shared" si="67"/>
        <v>{location: new google.maps.LatLng(37.72, -122.447), weight: 0},</v>
      </c>
      <c r="W749" t="str">
        <f t="shared" si="68"/>
        <v>{location: new google.maps.LatLng(37.72, -122.447), weight: 1},</v>
      </c>
      <c r="X749" t="str">
        <f t="shared" si="69"/>
        <v>{location: new google.maps.LatLng(37.72, -122.447), weight: 0},</v>
      </c>
      <c r="Y749" t="str">
        <f t="shared" si="70"/>
        <v>{location: new google.maps.LatLng(37.72, -122.447), weight: 0},</v>
      </c>
    </row>
    <row r="750" spans="1:25" x14ac:dyDescent="0.2">
      <c r="A750">
        <v>37.72</v>
      </c>
      <c r="B750">
        <v>-122.44499999999999</v>
      </c>
      <c r="C750">
        <v>0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6</v>
      </c>
      <c r="J750">
        <v>2</v>
      </c>
      <c r="K750">
        <v>0</v>
      </c>
      <c r="L750">
        <v>8</v>
      </c>
      <c r="M750">
        <f>VLOOKUP(H750,AE$2:$AJ$12,6,TRUE)</f>
        <v>0</v>
      </c>
      <c r="N750">
        <f>VLOOKUP(I750,AF$2:$AJ$12,5,TRUE)</f>
        <v>7</v>
      </c>
      <c r="O750">
        <f>VLOOKUP(J750,AG$2:$AJ$12,4,TRUE)</f>
        <v>4</v>
      </c>
      <c r="P750">
        <f>VLOOKUP(K750,AH$2:$AJ$12,3,TRUE)</f>
        <v>0</v>
      </c>
      <c r="Q750">
        <f>VLOOKUP(L750,AI$2:$AJ$12,2,TRUE)</f>
        <v>5</v>
      </c>
      <c r="T750" t="str">
        <f t="shared" si="71"/>
        <v>Crimepoint.create(latitude:37.72, longitude:-122.445, drugdrink:0, misdemean:7, theft:4, violent:0, total:5, drugdrinkct:0, misdemeanct:6, theftct:2, violentct:0, totalct:8)</v>
      </c>
      <c r="U750" t="str">
        <f t="shared" si="72"/>
        <v>{location: new google.maps.LatLng(37.72, -122.445), weight: 0},</v>
      </c>
      <c r="V750" t="str">
        <f t="shared" si="67"/>
        <v>{location: new google.maps.LatLng(37.72, -122.445), weight: 1},</v>
      </c>
      <c r="W750" t="str">
        <f t="shared" si="68"/>
        <v>{location: new google.maps.LatLng(37.72, -122.445), weight: 0},</v>
      </c>
      <c r="X750" t="str">
        <f t="shared" si="69"/>
        <v>{location: new google.maps.LatLng(37.72, -122.445), weight: 0},</v>
      </c>
      <c r="Y750" t="str">
        <f t="shared" si="70"/>
        <v>{location: new google.maps.LatLng(37.72, -122.445), weight: 1},</v>
      </c>
    </row>
    <row r="751" spans="1:25" x14ac:dyDescent="0.2">
      <c r="A751">
        <v>37.72</v>
      </c>
      <c r="B751">
        <v>-122.444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5</v>
      </c>
      <c r="J751">
        <v>5</v>
      </c>
      <c r="K751">
        <v>1</v>
      </c>
      <c r="L751">
        <v>11</v>
      </c>
      <c r="M751">
        <f>VLOOKUP(H751,AE$2:$AJ$12,6,TRUE)</f>
        <v>0</v>
      </c>
      <c r="N751">
        <f>VLOOKUP(I751,AF$2:$AJ$12,5,TRUE)</f>
        <v>6</v>
      </c>
      <c r="O751">
        <f>VLOOKUP(J751,AG$2:$AJ$12,4,TRUE)</f>
        <v>7</v>
      </c>
      <c r="P751">
        <f>VLOOKUP(K751,AH$2:$AJ$12,3,TRUE)</f>
        <v>7</v>
      </c>
      <c r="Q751">
        <f>VLOOKUP(L751,AI$2:$AJ$12,2,TRUE)</f>
        <v>6</v>
      </c>
      <c r="T751" t="str">
        <f t="shared" si="71"/>
        <v>Crimepoint.create(latitude:37.72, longitude:-122.444, drugdrink:0, misdemean:6, theft:7, violent:7, total:6, drugdrinkct:0, misdemeanct:5, theftct:5, violentct:1, totalct:11)</v>
      </c>
      <c r="U751" t="str">
        <f t="shared" si="72"/>
        <v>{location: new google.maps.LatLng(37.72, -122.444), weight: 0},</v>
      </c>
      <c r="V751" t="str">
        <f t="shared" si="67"/>
        <v>{location: new google.maps.LatLng(37.72, -122.444), weight: 1},</v>
      </c>
      <c r="W751" t="str">
        <f t="shared" si="68"/>
        <v>{location: new google.maps.LatLng(37.72, -122.444), weight: 1},</v>
      </c>
      <c r="X751" t="str">
        <f t="shared" si="69"/>
        <v>{location: new google.maps.LatLng(37.72, -122.444), weight: 1},</v>
      </c>
      <c r="Y751" t="str">
        <f t="shared" si="70"/>
        <v>{location: new google.maps.LatLng(37.72, -122.444), weight: 1},</v>
      </c>
    </row>
    <row r="752" spans="1:25" x14ac:dyDescent="0.2">
      <c r="A752">
        <v>37.72</v>
      </c>
      <c r="B752">
        <v>-122.443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3</v>
      </c>
      <c r="K752">
        <v>1</v>
      </c>
      <c r="L752">
        <v>4</v>
      </c>
      <c r="M752">
        <f>VLOOKUP(H752,AE$2:$AJ$12,6,TRUE)</f>
        <v>0</v>
      </c>
      <c r="N752">
        <f>VLOOKUP(I752,AF$2:$AJ$12,5,TRUE)</f>
        <v>0</v>
      </c>
      <c r="O752">
        <f>VLOOKUP(J752,AG$2:$AJ$12,4,TRUE)</f>
        <v>5</v>
      </c>
      <c r="P752">
        <f>VLOOKUP(K752,AH$2:$AJ$12,3,TRUE)</f>
        <v>7</v>
      </c>
      <c r="Q752">
        <f>VLOOKUP(L752,AI$2:$AJ$12,2,TRUE)</f>
        <v>3</v>
      </c>
      <c r="T752" t="str">
        <f t="shared" si="71"/>
        <v>Crimepoint.create(latitude:37.72, longitude:-122.443, drugdrink:0, misdemean:0, theft:5, violent:7, total:3, drugdrinkct:0, misdemeanct:0, theftct:3, violentct:1, totalct:4)</v>
      </c>
      <c r="U752" t="str">
        <f t="shared" si="72"/>
        <v>{location: new google.maps.LatLng(37.72, -122.443), weight: 0},</v>
      </c>
      <c r="V752" t="str">
        <f t="shared" si="67"/>
        <v>{location: new google.maps.LatLng(37.72, -122.443), weight: 0},</v>
      </c>
      <c r="W752" t="str">
        <f t="shared" si="68"/>
        <v>{location: new google.maps.LatLng(37.72, -122.443), weight: 0},</v>
      </c>
      <c r="X752" t="str">
        <f t="shared" si="69"/>
        <v>{location: new google.maps.LatLng(37.72, -122.443), weight: 1},</v>
      </c>
      <c r="Y752" t="str">
        <f t="shared" si="70"/>
        <v>{location: new google.maps.LatLng(37.72, -122.443), weight: 0},</v>
      </c>
    </row>
    <row r="753" spans="1:25" x14ac:dyDescent="0.2">
      <c r="A753">
        <v>37.72</v>
      </c>
      <c r="B753">
        <v>-122.44199999999999</v>
      </c>
      <c r="C753">
        <v>0</v>
      </c>
      <c r="D753">
        <v>1</v>
      </c>
      <c r="E753">
        <v>0</v>
      </c>
      <c r="F753">
        <v>3</v>
      </c>
      <c r="G753">
        <v>1</v>
      </c>
      <c r="H753">
        <v>0</v>
      </c>
      <c r="I753">
        <v>3</v>
      </c>
      <c r="J753">
        <v>1</v>
      </c>
      <c r="K753">
        <v>4</v>
      </c>
      <c r="L753">
        <v>8</v>
      </c>
      <c r="M753">
        <f>VLOOKUP(H753,AE$2:$AJ$12,6,TRUE)</f>
        <v>0</v>
      </c>
      <c r="N753">
        <f>VLOOKUP(I753,AF$2:$AJ$12,5,TRUE)</f>
        <v>5</v>
      </c>
      <c r="O753">
        <f>VLOOKUP(J753,AG$2:$AJ$12,4,TRUE)</f>
        <v>3</v>
      </c>
      <c r="P753">
        <f>VLOOKUP(K753,AH$2:$AJ$12,3,TRUE)</f>
        <v>8</v>
      </c>
      <c r="Q753">
        <f>VLOOKUP(L753,AI$2:$AJ$12,2,TRUE)</f>
        <v>5</v>
      </c>
      <c r="T753" t="str">
        <f t="shared" si="71"/>
        <v>Crimepoint.create(latitude:37.72, longitude:-122.442, drugdrink:0, misdemean:5, theft:3, violent:8, total:5, drugdrinkct:0, misdemeanct:3, theftct:1, violentct:4, totalct:8)</v>
      </c>
      <c r="U753" t="str">
        <f t="shared" si="72"/>
        <v>{location: new google.maps.LatLng(37.72, -122.442), weight: 0},</v>
      </c>
      <c r="V753" t="str">
        <f t="shared" si="67"/>
        <v>{location: new google.maps.LatLng(37.72, -122.442), weight: 1},</v>
      </c>
      <c r="W753" t="str">
        <f t="shared" si="68"/>
        <v>{location: new google.maps.LatLng(37.72, -122.442), weight: 0},</v>
      </c>
      <c r="X753" t="str">
        <f t="shared" si="69"/>
        <v>{location: new google.maps.LatLng(37.72, -122.442), weight: 3},</v>
      </c>
      <c r="Y753" t="str">
        <f t="shared" si="70"/>
        <v>{location: new google.maps.LatLng(37.72, -122.442), weight: 1},</v>
      </c>
    </row>
    <row r="754" spans="1:25" x14ac:dyDescent="0.2">
      <c r="A754">
        <v>37.72</v>
      </c>
      <c r="B754">
        <v>-122.441</v>
      </c>
      <c r="C754">
        <v>0</v>
      </c>
      <c r="D754">
        <v>1</v>
      </c>
      <c r="E754">
        <v>0</v>
      </c>
      <c r="F754">
        <v>4</v>
      </c>
      <c r="G754">
        <v>1</v>
      </c>
      <c r="H754">
        <v>0</v>
      </c>
      <c r="I754">
        <v>3</v>
      </c>
      <c r="J754">
        <v>1</v>
      </c>
      <c r="K754">
        <v>5</v>
      </c>
      <c r="L754">
        <v>9</v>
      </c>
      <c r="M754">
        <f>VLOOKUP(H754,AE$2:$AJ$12,6,TRUE)</f>
        <v>0</v>
      </c>
      <c r="N754">
        <f>VLOOKUP(I754,AF$2:$AJ$12,5,TRUE)</f>
        <v>5</v>
      </c>
      <c r="O754">
        <f>VLOOKUP(J754,AG$2:$AJ$12,4,TRUE)</f>
        <v>3</v>
      </c>
      <c r="P754">
        <f>VLOOKUP(K754,AH$2:$AJ$12,3,TRUE)</f>
        <v>9</v>
      </c>
      <c r="Q754">
        <f>VLOOKUP(L754,AI$2:$AJ$12,2,TRUE)</f>
        <v>5</v>
      </c>
      <c r="T754" t="str">
        <f t="shared" si="71"/>
        <v>Crimepoint.create(latitude:37.72, longitude:-122.441, drugdrink:0, misdemean:5, theft:3, violent:9, total:5, drugdrinkct:0, misdemeanct:3, theftct:1, violentct:5, totalct:9)</v>
      </c>
      <c r="U754" t="str">
        <f t="shared" si="72"/>
        <v>{location: new google.maps.LatLng(37.72, -122.441), weight: 0},</v>
      </c>
      <c r="V754" t="str">
        <f t="shared" si="67"/>
        <v>{location: new google.maps.LatLng(37.72, -122.441), weight: 1},</v>
      </c>
      <c r="W754" t="str">
        <f t="shared" si="68"/>
        <v>{location: new google.maps.LatLng(37.72, -122.441), weight: 0},</v>
      </c>
      <c r="X754" t="str">
        <f t="shared" si="69"/>
        <v>{location: new google.maps.LatLng(37.72, -122.441), weight: 4},</v>
      </c>
      <c r="Y754" t="str">
        <f t="shared" si="70"/>
        <v>{location: new google.maps.LatLng(37.72, -122.441), weight: 1},</v>
      </c>
    </row>
    <row r="755" spans="1:25" x14ac:dyDescent="0.2">
      <c r="A755">
        <v>37.72</v>
      </c>
      <c r="B755">
        <v>-122.44</v>
      </c>
      <c r="C755">
        <v>1</v>
      </c>
      <c r="D755">
        <v>2</v>
      </c>
      <c r="E755">
        <v>1</v>
      </c>
      <c r="F755">
        <v>0</v>
      </c>
      <c r="G755">
        <v>1</v>
      </c>
      <c r="H755">
        <v>1</v>
      </c>
      <c r="I755">
        <v>10</v>
      </c>
      <c r="J755">
        <v>5</v>
      </c>
      <c r="K755">
        <v>0</v>
      </c>
      <c r="L755">
        <v>16</v>
      </c>
      <c r="M755">
        <f>VLOOKUP(H755,AE$2:$AJ$12,6,TRUE)</f>
        <v>8</v>
      </c>
      <c r="N755">
        <f>VLOOKUP(I755,AF$2:$AJ$12,5,TRUE)</f>
        <v>8</v>
      </c>
      <c r="O755">
        <f>VLOOKUP(J755,AG$2:$AJ$12,4,TRUE)</f>
        <v>7</v>
      </c>
      <c r="P755">
        <f>VLOOKUP(K755,AH$2:$AJ$12,3,TRUE)</f>
        <v>0</v>
      </c>
      <c r="Q755">
        <f>VLOOKUP(L755,AI$2:$AJ$12,2,TRUE)</f>
        <v>7</v>
      </c>
      <c r="T755" t="str">
        <f t="shared" si="71"/>
        <v>Crimepoint.create(latitude:37.72, longitude:-122.44, drugdrink:8, misdemean:8, theft:7, violent:0, total:7, drugdrinkct:1, misdemeanct:10, theftct:5, violentct:0, totalct:16)</v>
      </c>
      <c r="U755" t="str">
        <f t="shared" si="72"/>
        <v>{location: new google.maps.LatLng(37.72, -122.44), weight: 1},</v>
      </c>
      <c r="V755" t="str">
        <f t="shared" si="67"/>
        <v>{location: new google.maps.LatLng(37.72, -122.44), weight: 2},</v>
      </c>
      <c r="W755" t="str">
        <f t="shared" si="68"/>
        <v>{location: new google.maps.LatLng(37.72, -122.44), weight: 1},</v>
      </c>
      <c r="X755" t="str">
        <f t="shared" si="69"/>
        <v>{location: new google.maps.LatLng(37.72, -122.44), weight: 0},</v>
      </c>
      <c r="Y755" t="str">
        <f t="shared" si="70"/>
        <v>{location: new google.maps.LatLng(37.72, -122.44), weight: 1},</v>
      </c>
    </row>
    <row r="756" spans="1:25" x14ac:dyDescent="0.2">
      <c r="A756">
        <v>37.72</v>
      </c>
      <c r="B756">
        <v>-122.43899999999999</v>
      </c>
      <c r="C756">
        <v>3</v>
      </c>
      <c r="D756">
        <v>10</v>
      </c>
      <c r="E756">
        <v>5</v>
      </c>
      <c r="F756">
        <v>10</v>
      </c>
      <c r="G756">
        <v>8</v>
      </c>
      <c r="H756">
        <v>5</v>
      </c>
      <c r="I756">
        <v>43</v>
      </c>
      <c r="J756">
        <v>37</v>
      </c>
      <c r="K756">
        <v>14</v>
      </c>
      <c r="L756">
        <v>99</v>
      </c>
      <c r="M756">
        <f>VLOOKUP(H756,AE$2:$AJ$12,6,TRUE)</f>
        <v>9</v>
      </c>
      <c r="N756">
        <f>VLOOKUP(I756,AF$2:$AJ$12,5,TRUE)</f>
        <v>9</v>
      </c>
      <c r="O756">
        <f>VLOOKUP(J756,AG$2:$AJ$12,4,TRUE)</f>
        <v>9</v>
      </c>
      <c r="P756">
        <f>VLOOKUP(K756,AH$2:$AJ$12,3,TRUE)</f>
        <v>9</v>
      </c>
      <c r="Q756">
        <f>VLOOKUP(L756,AI$2:$AJ$12,2,TRUE)</f>
        <v>9</v>
      </c>
      <c r="T756" t="str">
        <f t="shared" si="71"/>
        <v>Crimepoint.create(latitude:37.72, longitude:-122.439, drugdrink:9, misdemean:9, theft:9, violent:9, total:9, drugdrinkct:5, misdemeanct:43, theftct:37, violentct:14, totalct:99)</v>
      </c>
      <c r="U756" t="str">
        <f t="shared" si="72"/>
        <v>{location: new google.maps.LatLng(37.72, -122.439), weight: 3},</v>
      </c>
      <c r="V756" t="str">
        <f t="shared" si="67"/>
        <v>{location: new google.maps.LatLng(37.72, -122.439), weight: 10},</v>
      </c>
      <c r="W756" t="str">
        <f t="shared" si="68"/>
        <v>{location: new google.maps.LatLng(37.72, -122.439), weight: 5},</v>
      </c>
      <c r="X756" t="str">
        <f t="shared" si="69"/>
        <v>{location: new google.maps.LatLng(37.72, -122.439), weight: 10},</v>
      </c>
      <c r="Y756" t="str">
        <f t="shared" si="70"/>
        <v>{location: new google.maps.LatLng(37.72, -122.439), weight: 8},</v>
      </c>
    </row>
    <row r="757" spans="1:25" x14ac:dyDescent="0.2">
      <c r="A757">
        <v>37.72</v>
      </c>
      <c r="B757">
        <v>-122.438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3</v>
      </c>
      <c r="J757">
        <v>3</v>
      </c>
      <c r="K757">
        <v>0</v>
      </c>
      <c r="L757">
        <v>6</v>
      </c>
      <c r="M757">
        <f>VLOOKUP(H757,AE$2:$AJ$12,6,TRUE)</f>
        <v>0</v>
      </c>
      <c r="N757">
        <f>VLOOKUP(I757,AF$2:$AJ$12,5,TRUE)</f>
        <v>5</v>
      </c>
      <c r="O757">
        <f>VLOOKUP(J757,AG$2:$AJ$12,4,TRUE)</f>
        <v>5</v>
      </c>
      <c r="P757">
        <f>VLOOKUP(K757,AH$2:$AJ$12,3,TRUE)</f>
        <v>0</v>
      </c>
      <c r="Q757">
        <f>VLOOKUP(L757,AI$2:$AJ$12,2,TRUE)</f>
        <v>4</v>
      </c>
      <c r="T757" t="str">
        <f t="shared" si="71"/>
        <v>Crimepoint.create(latitude:37.72, longitude:-122.438, drugdrink:0, misdemean:5, theft:5, violent:0, total:4, drugdrinkct:0, misdemeanct:3, theftct:3, violentct:0, totalct:6)</v>
      </c>
      <c r="U757" t="str">
        <f t="shared" si="72"/>
        <v>{location: new google.maps.LatLng(37.72, -122.438), weight: 0},</v>
      </c>
      <c r="V757" t="str">
        <f t="shared" si="67"/>
        <v>{location: new google.maps.LatLng(37.72, -122.438), weight: 1},</v>
      </c>
      <c r="W757" t="str">
        <f t="shared" si="68"/>
        <v>{location: new google.maps.LatLng(37.72, -122.438), weight: 0},</v>
      </c>
      <c r="X757" t="str">
        <f t="shared" si="69"/>
        <v>{location: new google.maps.LatLng(37.72, -122.438), weight: 0},</v>
      </c>
      <c r="Y757" t="str">
        <f t="shared" si="70"/>
        <v>{location: new google.maps.LatLng(37.72, -122.438), weight: 0},</v>
      </c>
    </row>
    <row r="758" spans="1:25" x14ac:dyDescent="0.2">
      <c r="A758">
        <v>37.72</v>
      </c>
      <c r="B758">
        <v>-122.437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2</v>
      </c>
      <c r="J758">
        <v>2</v>
      </c>
      <c r="K758">
        <v>2</v>
      </c>
      <c r="L758">
        <v>6</v>
      </c>
      <c r="M758">
        <f>VLOOKUP(H758,AE$2:$AJ$12,6,TRUE)</f>
        <v>0</v>
      </c>
      <c r="N758">
        <f>VLOOKUP(I758,AF$2:$AJ$12,5,TRUE)</f>
        <v>4</v>
      </c>
      <c r="O758">
        <f>VLOOKUP(J758,AG$2:$AJ$12,4,TRUE)</f>
        <v>4</v>
      </c>
      <c r="P758">
        <f>VLOOKUP(K758,AH$2:$AJ$12,3,TRUE)</f>
        <v>7</v>
      </c>
      <c r="Q758">
        <f>VLOOKUP(L758,AI$2:$AJ$12,2,TRUE)</f>
        <v>4</v>
      </c>
      <c r="T758" t="str">
        <f t="shared" si="71"/>
        <v>Crimepoint.create(latitude:37.72, longitude:-122.437, drugdrink:0, misdemean:4, theft:4, violent:7, total:4, drugdrinkct:0, misdemeanct:2, theftct:2, violentct:2, totalct:6)</v>
      </c>
      <c r="U758" t="str">
        <f t="shared" si="72"/>
        <v>{location: new google.maps.LatLng(37.72, -122.437), weight: 0},</v>
      </c>
      <c r="V758" t="str">
        <f t="shared" si="67"/>
        <v>{location: new google.maps.LatLng(37.72, -122.437), weight: 0},</v>
      </c>
      <c r="W758" t="str">
        <f t="shared" si="68"/>
        <v>{location: new google.maps.LatLng(37.72, -122.437), weight: 0},</v>
      </c>
      <c r="X758" t="str">
        <f t="shared" si="69"/>
        <v>{location: new google.maps.LatLng(37.72, -122.437), weight: 1},</v>
      </c>
      <c r="Y758" t="str">
        <f t="shared" si="70"/>
        <v>{location: new google.maps.LatLng(37.72, -122.437), weight: 0},</v>
      </c>
    </row>
    <row r="759" spans="1:25" x14ac:dyDescent="0.2">
      <c r="A759">
        <v>37.72</v>
      </c>
      <c r="B759">
        <v>-122.43600000000001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2</v>
      </c>
      <c r="J759">
        <v>2</v>
      </c>
      <c r="K759">
        <v>0</v>
      </c>
      <c r="L759">
        <v>4</v>
      </c>
      <c r="M759">
        <f>VLOOKUP(H759,AE$2:$AJ$12,6,TRUE)</f>
        <v>0</v>
      </c>
      <c r="N759">
        <f>VLOOKUP(I759,AF$2:$AJ$12,5,TRUE)</f>
        <v>4</v>
      </c>
      <c r="O759">
        <f>VLOOKUP(J759,AG$2:$AJ$12,4,TRUE)</f>
        <v>4</v>
      </c>
      <c r="P759">
        <f>VLOOKUP(K759,AH$2:$AJ$12,3,TRUE)</f>
        <v>0</v>
      </c>
      <c r="Q759">
        <f>VLOOKUP(L759,AI$2:$AJ$12,2,TRUE)</f>
        <v>3</v>
      </c>
      <c r="T759" t="str">
        <f t="shared" si="71"/>
        <v>Crimepoint.create(latitude:37.72, longitude:-122.436, drugdrink:0, misdemean:4, theft:4, violent:0, total:3, drugdrinkct:0, misdemeanct:2, theftct:2, violentct:0, totalct:4)</v>
      </c>
      <c r="U759" t="str">
        <f t="shared" si="72"/>
        <v>{location: new google.maps.LatLng(37.72, -122.436), weight: 0},</v>
      </c>
      <c r="V759" t="str">
        <f t="shared" si="67"/>
        <v>{location: new google.maps.LatLng(37.72, -122.436), weight: 0},</v>
      </c>
      <c r="W759" t="str">
        <f t="shared" si="68"/>
        <v>{location: new google.maps.LatLng(37.72, -122.436), weight: 0},</v>
      </c>
      <c r="X759" t="str">
        <f t="shared" si="69"/>
        <v>{location: new google.maps.LatLng(37.72, -122.436), weight: 0},</v>
      </c>
      <c r="Y759" t="str">
        <f t="shared" si="70"/>
        <v>{location: new google.maps.LatLng(37.72, -122.436), weight: 0},</v>
      </c>
    </row>
    <row r="760" spans="1:25" x14ac:dyDescent="0.2">
      <c r="A760">
        <v>37.72</v>
      </c>
      <c r="B760">
        <v>-122.435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2</v>
      </c>
      <c r="K760">
        <v>1</v>
      </c>
      <c r="L760">
        <v>3</v>
      </c>
      <c r="M760">
        <f>VLOOKUP(H760,AE$2:$AJ$12,6,TRUE)</f>
        <v>0</v>
      </c>
      <c r="N760">
        <f>VLOOKUP(I760,AF$2:$AJ$12,5,TRUE)</f>
        <v>0</v>
      </c>
      <c r="O760">
        <f>VLOOKUP(J760,AG$2:$AJ$12,4,TRUE)</f>
        <v>4</v>
      </c>
      <c r="P760">
        <f>VLOOKUP(K760,AH$2:$AJ$12,3,TRUE)</f>
        <v>7</v>
      </c>
      <c r="Q760">
        <f>VLOOKUP(L760,AI$2:$AJ$12,2,TRUE)</f>
        <v>2</v>
      </c>
      <c r="T760" t="str">
        <f t="shared" si="71"/>
        <v>Crimepoint.create(latitude:37.72, longitude:-122.435, drugdrink:0, misdemean:0, theft:4, violent:7, total:2, drugdrinkct:0, misdemeanct:0, theftct:2, violentct:1, totalct:3)</v>
      </c>
      <c r="U760" t="str">
        <f t="shared" si="72"/>
        <v>{location: new google.maps.LatLng(37.72, -122.435), weight: 0},</v>
      </c>
      <c r="V760" t="str">
        <f t="shared" si="67"/>
        <v>{location: new google.maps.LatLng(37.72, -122.435), weight: 0},</v>
      </c>
      <c r="W760" t="str">
        <f t="shared" si="68"/>
        <v>{location: new google.maps.LatLng(37.72, -122.435), weight: 0},</v>
      </c>
      <c r="X760" t="str">
        <f t="shared" si="69"/>
        <v>{location: new google.maps.LatLng(37.72, -122.435), weight: 1},</v>
      </c>
      <c r="Y760" t="str">
        <f t="shared" si="70"/>
        <v>{location: new google.maps.LatLng(37.72, -122.435), weight: 0},</v>
      </c>
    </row>
    <row r="761" spans="1:25" x14ac:dyDescent="0.2">
      <c r="A761">
        <v>37.72</v>
      </c>
      <c r="B761">
        <v>-122.434</v>
      </c>
      <c r="C761">
        <v>0</v>
      </c>
      <c r="D761">
        <v>1</v>
      </c>
      <c r="E761">
        <v>0</v>
      </c>
      <c r="F761">
        <v>0</v>
      </c>
      <c r="G761">
        <v>1</v>
      </c>
      <c r="H761">
        <v>0</v>
      </c>
      <c r="I761">
        <v>4</v>
      </c>
      <c r="J761">
        <v>3</v>
      </c>
      <c r="K761">
        <v>0</v>
      </c>
      <c r="L761">
        <v>7</v>
      </c>
      <c r="M761">
        <f>VLOOKUP(H761,AE$2:$AJ$12,6,TRUE)</f>
        <v>0</v>
      </c>
      <c r="N761">
        <f>VLOOKUP(I761,AF$2:$AJ$12,5,TRUE)</f>
        <v>6</v>
      </c>
      <c r="O761">
        <f>VLOOKUP(J761,AG$2:$AJ$12,4,TRUE)</f>
        <v>5</v>
      </c>
      <c r="P761">
        <f>VLOOKUP(K761,AH$2:$AJ$12,3,TRUE)</f>
        <v>0</v>
      </c>
      <c r="Q761">
        <f>VLOOKUP(L761,AI$2:$AJ$12,2,TRUE)</f>
        <v>5</v>
      </c>
      <c r="T761" t="str">
        <f t="shared" si="71"/>
        <v>Crimepoint.create(latitude:37.72, longitude:-122.434, drugdrink:0, misdemean:6, theft:5, violent:0, total:5, drugdrinkct:0, misdemeanct:4, theftct:3, violentct:0, totalct:7)</v>
      </c>
      <c r="U761" t="str">
        <f t="shared" si="72"/>
        <v>{location: new google.maps.LatLng(37.72, -122.434), weight: 0},</v>
      </c>
      <c r="V761" t="str">
        <f t="shared" si="67"/>
        <v>{location: new google.maps.LatLng(37.72, -122.434), weight: 1},</v>
      </c>
      <c r="W761" t="str">
        <f t="shared" si="68"/>
        <v>{location: new google.maps.LatLng(37.72, -122.434), weight: 0},</v>
      </c>
      <c r="X761" t="str">
        <f t="shared" si="69"/>
        <v>{location: new google.maps.LatLng(37.72, -122.434), weight: 0},</v>
      </c>
      <c r="Y761" t="str">
        <f t="shared" si="70"/>
        <v>{location: new google.maps.LatLng(37.72, -122.434), weight: 1},</v>
      </c>
    </row>
    <row r="762" spans="1:25" x14ac:dyDescent="0.2">
      <c r="A762">
        <v>37.72</v>
      </c>
      <c r="B762">
        <v>-122.43300000000001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3</v>
      </c>
      <c r="J762">
        <v>3</v>
      </c>
      <c r="K762">
        <v>0</v>
      </c>
      <c r="L762">
        <v>6</v>
      </c>
      <c r="M762">
        <f>VLOOKUP(H762,AE$2:$AJ$12,6,TRUE)</f>
        <v>0</v>
      </c>
      <c r="N762">
        <f>VLOOKUP(I762,AF$2:$AJ$12,5,TRUE)</f>
        <v>5</v>
      </c>
      <c r="O762">
        <f>VLOOKUP(J762,AG$2:$AJ$12,4,TRUE)</f>
        <v>5</v>
      </c>
      <c r="P762">
        <f>VLOOKUP(K762,AH$2:$AJ$12,3,TRUE)</f>
        <v>0</v>
      </c>
      <c r="Q762">
        <f>VLOOKUP(L762,AI$2:$AJ$12,2,TRUE)</f>
        <v>4</v>
      </c>
      <c r="T762" t="str">
        <f t="shared" si="71"/>
        <v>Crimepoint.create(latitude:37.72, longitude:-122.433, drugdrink:0, misdemean:5, theft:5, violent:0, total:4, drugdrinkct:0, misdemeanct:3, theftct:3, violentct:0, totalct:6)</v>
      </c>
      <c r="U762" t="str">
        <f t="shared" si="72"/>
        <v>{location: new google.maps.LatLng(37.72, -122.433), weight: 0},</v>
      </c>
      <c r="V762" t="str">
        <f t="shared" si="67"/>
        <v>{location: new google.maps.LatLng(37.72, -122.433), weight: 1},</v>
      </c>
      <c r="W762" t="str">
        <f t="shared" si="68"/>
        <v>{location: new google.maps.LatLng(37.72, -122.433), weight: 0},</v>
      </c>
      <c r="X762" t="str">
        <f t="shared" si="69"/>
        <v>{location: new google.maps.LatLng(37.72, -122.433), weight: 0},</v>
      </c>
      <c r="Y762" t="str">
        <f t="shared" si="70"/>
        <v>{location: new google.maps.LatLng(37.72, -122.433), weight: 0},</v>
      </c>
    </row>
    <row r="763" spans="1:25" x14ac:dyDescent="0.2">
      <c r="A763">
        <v>37.72</v>
      </c>
      <c r="B763">
        <v>-122.432</v>
      </c>
      <c r="C763">
        <v>0</v>
      </c>
      <c r="D763">
        <v>1</v>
      </c>
      <c r="E763">
        <v>0</v>
      </c>
      <c r="F763">
        <v>4</v>
      </c>
      <c r="G763">
        <v>1</v>
      </c>
      <c r="H763">
        <v>0</v>
      </c>
      <c r="I763">
        <v>3</v>
      </c>
      <c r="J763">
        <v>0</v>
      </c>
      <c r="K763">
        <v>5</v>
      </c>
      <c r="L763">
        <v>8</v>
      </c>
      <c r="M763">
        <f>VLOOKUP(H763,AE$2:$AJ$12,6,TRUE)</f>
        <v>0</v>
      </c>
      <c r="N763">
        <f>VLOOKUP(I763,AF$2:$AJ$12,5,TRUE)</f>
        <v>5</v>
      </c>
      <c r="O763">
        <f>VLOOKUP(J763,AG$2:$AJ$12,4,TRUE)</f>
        <v>0</v>
      </c>
      <c r="P763">
        <f>VLOOKUP(K763,AH$2:$AJ$12,3,TRUE)</f>
        <v>9</v>
      </c>
      <c r="Q763">
        <f>VLOOKUP(L763,AI$2:$AJ$12,2,TRUE)</f>
        <v>5</v>
      </c>
      <c r="T763" t="str">
        <f t="shared" si="71"/>
        <v>Crimepoint.create(latitude:37.72, longitude:-122.432, drugdrink:0, misdemean:5, theft:0, violent:9, total:5, drugdrinkct:0, misdemeanct:3, theftct:0, violentct:5, totalct:8)</v>
      </c>
      <c r="U763" t="str">
        <f t="shared" si="72"/>
        <v>{location: new google.maps.LatLng(37.72, -122.432), weight: 0},</v>
      </c>
      <c r="V763" t="str">
        <f t="shared" si="67"/>
        <v>{location: new google.maps.LatLng(37.72, -122.432), weight: 1},</v>
      </c>
      <c r="W763" t="str">
        <f t="shared" si="68"/>
        <v>{location: new google.maps.LatLng(37.72, -122.432), weight: 0},</v>
      </c>
      <c r="X763" t="str">
        <f t="shared" si="69"/>
        <v>{location: new google.maps.LatLng(37.72, -122.432), weight: 4},</v>
      </c>
      <c r="Y763" t="str">
        <f t="shared" si="70"/>
        <v>{location: new google.maps.LatLng(37.72, -122.432), weight: 1},</v>
      </c>
    </row>
    <row r="764" spans="1:25" x14ac:dyDescent="0.2">
      <c r="A764">
        <v>37.72</v>
      </c>
      <c r="B764">
        <v>-122.431</v>
      </c>
      <c r="C764">
        <v>0</v>
      </c>
      <c r="D764">
        <v>2</v>
      </c>
      <c r="E764">
        <v>1</v>
      </c>
      <c r="F764">
        <v>2</v>
      </c>
      <c r="G764">
        <v>2</v>
      </c>
      <c r="H764">
        <v>0</v>
      </c>
      <c r="I764">
        <v>10</v>
      </c>
      <c r="J764">
        <v>6</v>
      </c>
      <c r="K764">
        <v>3</v>
      </c>
      <c r="L764">
        <v>19</v>
      </c>
      <c r="M764">
        <f>VLOOKUP(H764,AE$2:$AJ$12,6,TRUE)</f>
        <v>0</v>
      </c>
      <c r="N764">
        <f>VLOOKUP(I764,AF$2:$AJ$12,5,TRUE)</f>
        <v>8</v>
      </c>
      <c r="O764">
        <f>VLOOKUP(J764,AG$2:$AJ$12,4,TRUE)</f>
        <v>7</v>
      </c>
      <c r="P764">
        <f>VLOOKUP(K764,AH$2:$AJ$12,3,TRUE)</f>
        <v>8</v>
      </c>
      <c r="Q764">
        <f>VLOOKUP(L764,AI$2:$AJ$12,2,TRUE)</f>
        <v>7</v>
      </c>
      <c r="T764" t="str">
        <f t="shared" si="71"/>
        <v>Crimepoint.create(latitude:37.72, longitude:-122.431, drugdrink:0, misdemean:8, theft:7, violent:8, total:7, drugdrinkct:0, misdemeanct:10, theftct:6, violentct:3, totalct:19)</v>
      </c>
      <c r="U764" t="str">
        <f t="shared" si="72"/>
        <v>{location: new google.maps.LatLng(37.72, -122.431), weight: 0},</v>
      </c>
      <c r="V764" t="str">
        <f t="shared" si="67"/>
        <v>{location: new google.maps.LatLng(37.72, -122.431), weight: 2},</v>
      </c>
      <c r="W764" t="str">
        <f t="shared" si="68"/>
        <v>{location: new google.maps.LatLng(37.72, -122.431), weight: 1},</v>
      </c>
      <c r="X764" t="str">
        <f t="shared" si="69"/>
        <v>{location: new google.maps.LatLng(37.72, -122.431), weight: 2},</v>
      </c>
      <c r="Y764" t="str">
        <f t="shared" si="70"/>
        <v>{location: new google.maps.LatLng(37.72, -122.431), weight: 2},</v>
      </c>
    </row>
    <row r="765" spans="1:25" x14ac:dyDescent="0.2">
      <c r="A765">
        <v>37.72</v>
      </c>
      <c r="B765">
        <v>-122.43</v>
      </c>
      <c r="C765">
        <v>0</v>
      </c>
      <c r="D765">
        <v>1</v>
      </c>
      <c r="E765">
        <v>0</v>
      </c>
      <c r="F765">
        <v>3</v>
      </c>
      <c r="G765">
        <v>1</v>
      </c>
      <c r="H765">
        <v>0</v>
      </c>
      <c r="I765">
        <v>4</v>
      </c>
      <c r="J765">
        <v>2</v>
      </c>
      <c r="K765">
        <v>4</v>
      </c>
      <c r="L765">
        <v>10</v>
      </c>
      <c r="M765">
        <f>VLOOKUP(H765,AE$2:$AJ$12,6,TRUE)</f>
        <v>0</v>
      </c>
      <c r="N765">
        <f>VLOOKUP(I765,AF$2:$AJ$12,5,TRUE)</f>
        <v>6</v>
      </c>
      <c r="O765">
        <f>VLOOKUP(J765,AG$2:$AJ$12,4,TRUE)</f>
        <v>4</v>
      </c>
      <c r="P765">
        <f>VLOOKUP(K765,AH$2:$AJ$12,3,TRUE)</f>
        <v>8</v>
      </c>
      <c r="Q765">
        <f>VLOOKUP(L765,AI$2:$AJ$12,2,TRUE)</f>
        <v>6</v>
      </c>
      <c r="T765" t="str">
        <f t="shared" si="71"/>
        <v>Crimepoint.create(latitude:37.72, longitude:-122.43, drugdrink:0, misdemean:6, theft:4, violent:8, total:6, drugdrinkct:0, misdemeanct:4, theftct:2, violentct:4, totalct:10)</v>
      </c>
      <c r="U765" t="str">
        <f t="shared" si="72"/>
        <v>{location: new google.maps.LatLng(37.72, -122.43), weight: 0},</v>
      </c>
      <c r="V765" t="str">
        <f t="shared" si="67"/>
        <v>{location: new google.maps.LatLng(37.72, -122.43), weight: 1},</v>
      </c>
      <c r="W765" t="str">
        <f t="shared" si="68"/>
        <v>{location: new google.maps.LatLng(37.72, -122.43), weight: 0},</v>
      </c>
      <c r="X765" t="str">
        <f t="shared" si="69"/>
        <v>{location: new google.maps.LatLng(37.72, -122.43), weight: 3},</v>
      </c>
      <c r="Y765" t="str">
        <f t="shared" si="70"/>
        <v>{location: new google.maps.LatLng(37.72, -122.43), weight: 1},</v>
      </c>
    </row>
    <row r="766" spans="1:25" x14ac:dyDescent="0.2">
      <c r="A766">
        <v>37.72</v>
      </c>
      <c r="B766">
        <v>-122.429</v>
      </c>
      <c r="C766">
        <v>0</v>
      </c>
      <c r="D766">
        <v>2</v>
      </c>
      <c r="E766">
        <v>0</v>
      </c>
      <c r="F766">
        <v>1</v>
      </c>
      <c r="G766">
        <v>1</v>
      </c>
      <c r="H766">
        <v>0</v>
      </c>
      <c r="I766">
        <v>11</v>
      </c>
      <c r="J766">
        <v>2</v>
      </c>
      <c r="K766">
        <v>1</v>
      </c>
      <c r="L766">
        <v>14</v>
      </c>
      <c r="M766">
        <f>VLOOKUP(H766,AE$2:$AJ$12,6,TRUE)</f>
        <v>0</v>
      </c>
      <c r="N766">
        <f>VLOOKUP(I766,AF$2:$AJ$12,5,TRUE)</f>
        <v>8</v>
      </c>
      <c r="O766">
        <f>VLOOKUP(J766,AG$2:$AJ$12,4,TRUE)</f>
        <v>4</v>
      </c>
      <c r="P766">
        <f>VLOOKUP(K766,AH$2:$AJ$12,3,TRUE)</f>
        <v>7</v>
      </c>
      <c r="Q766">
        <f>VLOOKUP(L766,AI$2:$AJ$12,2,TRUE)</f>
        <v>7</v>
      </c>
      <c r="T766" t="str">
        <f t="shared" si="71"/>
        <v>Crimepoint.create(latitude:37.72, longitude:-122.429, drugdrink:0, misdemean:8, theft:4, violent:7, total:7, drugdrinkct:0, misdemeanct:11, theftct:2, violentct:1, totalct:14)</v>
      </c>
      <c r="U766" t="str">
        <f t="shared" si="72"/>
        <v>{location: new google.maps.LatLng(37.72, -122.429), weight: 0},</v>
      </c>
      <c r="V766" t="str">
        <f t="shared" si="67"/>
        <v>{location: new google.maps.LatLng(37.72, -122.429), weight: 2},</v>
      </c>
      <c r="W766" t="str">
        <f t="shared" si="68"/>
        <v>{location: new google.maps.LatLng(37.72, -122.429), weight: 0},</v>
      </c>
      <c r="X766" t="str">
        <f t="shared" si="69"/>
        <v>{location: new google.maps.LatLng(37.72, -122.429), weight: 1},</v>
      </c>
      <c r="Y766" t="str">
        <f t="shared" si="70"/>
        <v>{location: new google.maps.LatLng(37.72, -122.429), weight: 1},</v>
      </c>
    </row>
    <row r="767" spans="1:25" x14ac:dyDescent="0.2">
      <c r="A767">
        <v>37.72</v>
      </c>
      <c r="B767">
        <v>-122.428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2</v>
      </c>
      <c r="J767">
        <v>2</v>
      </c>
      <c r="K767">
        <v>0</v>
      </c>
      <c r="L767">
        <v>5</v>
      </c>
      <c r="M767">
        <f>VLOOKUP(H767,AE$2:$AJ$12,6,TRUE)</f>
        <v>8</v>
      </c>
      <c r="N767">
        <f>VLOOKUP(I767,AF$2:$AJ$12,5,TRUE)</f>
        <v>4</v>
      </c>
      <c r="O767">
        <f>VLOOKUP(J767,AG$2:$AJ$12,4,TRUE)</f>
        <v>4</v>
      </c>
      <c r="P767">
        <f>VLOOKUP(K767,AH$2:$AJ$12,3,TRUE)</f>
        <v>0</v>
      </c>
      <c r="Q767">
        <f>VLOOKUP(L767,AI$2:$AJ$12,2,TRUE)</f>
        <v>4</v>
      </c>
      <c r="T767" t="str">
        <f t="shared" si="71"/>
        <v>Crimepoint.create(latitude:37.72, longitude:-122.428, drugdrink:8, misdemean:4, theft:4, violent:0, total:4, drugdrinkct:1, misdemeanct:2, theftct:2, violentct:0, totalct:5)</v>
      </c>
      <c r="U767" t="str">
        <f t="shared" si="72"/>
        <v>{location: new google.maps.LatLng(37.72, -122.428), weight: 1},</v>
      </c>
      <c r="V767" t="str">
        <f t="shared" si="67"/>
        <v>{location: new google.maps.LatLng(37.72, -122.428), weight: 0},</v>
      </c>
      <c r="W767" t="str">
        <f t="shared" si="68"/>
        <v>{location: new google.maps.LatLng(37.72, -122.428), weight: 0},</v>
      </c>
      <c r="X767" t="str">
        <f t="shared" si="69"/>
        <v>{location: new google.maps.LatLng(37.72, -122.428), weight: 0},</v>
      </c>
      <c r="Y767" t="str">
        <f t="shared" si="70"/>
        <v>{location: new google.maps.LatLng(37.72, -122.428), weight: 0},</v>
      </c>
    </row>
    <row r="768" spans="1:25" x14ac:dyDescent="0.2">
      <c r="A768">
        <v>37.72</v>
      </c>
      <c r="B768">
        <v>-122.42700000000001</v>
      </c>
      <c r="C768">
        <v>0</v>
      </c>
      <c r="D768">
        <v>1</v>
      </c>
      <c r="E768">
        <v>0</v>
      </c>
      <c r="F768">
        <v>2</v>
      </c>
      <c r="G768">
        <v>1</v>
      </c>
      <c r="H768">
        <v>0</v>
      </c>
      <c r="I768">
        <v>6</v>
      </c>
      <c r="J768">
        <v>2</v>
      </c>
      <c r="K768">
        <v>3</v>
      </c>
      <c r="L768">
        <v>11</v>
      </c>
      <c r="M768">
        <f>VLOOKUP(H768,AE$2:$AJ$12,6,TRUE)</f>
        <v>0</v>
      </c>
      <c r="N768">
        <f>VLOOKUP(I768,AF$2:$AJ$12,5,TRUE)</f>
        <v>7</v>
      </c>
      <c r="O768">
        <f>VLOOKUP(J768,AG$2:$AJ$12,4,TRUE)</f>
        <v>4</v>
      </c>
      <c r="P768">
        <f>VLOOKUP(K768,AH$2:$AJ$12,3,TRUE)</f>
        <v>8</v>
      </c>
      <c r="Q768">
        <f>VLOOKUP(L768,AI$2:$AJ$12,2,TRUE)</f>
        <v>6</v>
      </c>
      <c r="T768" t="str">
        <f t="shared" si="71"/>
        <v>Crimepoint.create(latitude:37.72, longitude:-122.427, drugdrink:0, misdemean:7, theft:4, violent:8, total:6, drugdrinkct:0, misdemeanct:6, theftct:2, violentct:3, totalct:11)</v>
      </c>
      <c r="U768" t="str">
        <f t="shared" si="72"/>
        <v>{location: new google.maps.LatLng(37.72, -122.427), weight: 0},</v>
      </c>
      <c r="V768" t="str">
        <f t="shared" si="67"/>
        <v>{location: new google.maps.LatLng(37.72, -122.427), weight: 1},</v>
      </c>
      <c r="W768" t="str">
        <f t="shared" si="68"/>
        <v>{location: new google.maps.LatLng(37.72, -122.427), weight: 0},</v>
      </c>
      <c r="X768" t="str">
        <f t="shared" si="69"/>
        <v>{location: new google.maps.LatLng(37.72, -122.427), weight: 2},</v>
      </c>
      <c r="Y768" t="str">
        <f t="shared" si="70"/>
        <v>{location: new google.maps.LatLng(37.72, -122.427), weight: 1},</v>
      </c>
    </row>
    <row r="769" spans="1:25" x14ac:dyDescent="0.2">
      <c r="A769">
        <v>37.72</v>
      </c>
      <c r="B769">
        <v>-122.426</v>
      </c>
      <c r="C769">
        <v>0</v>
      </c>
      <c r="D769">
        <v>4</v>
      </c>
      <c r="E769">
        <v>2</v>
      </c>
      <c r="F769">
        <v>4</v>
      </c>
      <c r="G769">
        <v>3</v>
      </c>
      <c r="H769">
        <v>0</v>
      </c>
      <c r="I769">
        <v>17</v>
      </c>
      <c r="J769">
        <v>13</v>
      </c>
      <c r="K769">
        <v>6</v>
      </c>
      <c r="L769">
        <v>36</v>
      </c>
      <c r="M769">
        <f>VLOOKUP(H769,AE$2:$AJ$12,6,TRUE)</f>
        <v>0</v>
      </c>
      <c r="N769">
        <f>VLOOKUP(I769,AF$2:$AJ$12,5,TRUE)</f>
        <v>8</v>
      </c>
      <c r="O769">
        <f>VLOOKUP(J769,AG$2:$AJ$12,4,TRUE)</f>
        <v>8</v>
      </c>
      <c r="P769">
        <f>VLOOKUP(K769,AH$2:$AJ$12,3,TRUE)</f>
        <v>9</v>
      </c>
      <c r="Q769">
        <f>VLOOKUP(L769,AI$2:$AJ$12,2,TRUE)</f>
        <v>8</v>
      </c>
      <c r="T769" t="str">
        <f t="shared" si="71"/>
        <v>Crimepoint.create(latitude:37.72, longitude:-122.426, drugdrink:0, misdemean:8, theft:8, violent:9, total:8, drugdrinkct:0, misdemeanct:17, theftct:13, violentct:6, totalct:36)</v>
      </c>
      <c r="U769" t="str">
        <f t="shared" si="72"/>
        <v>{location: new google.maps.LatLng(37.72, -122.426), weight: 0},</v>
      </c>
      <c r="V769" t="str">
        <f t="shared" si="67"/>
        <v>{location: new google.maps.LatLng(37.72, -122.426), weight: 4},</v>
      </c>
      <c r="W769" t="str">
        <f t="shared" si="68"/>
        <v>{location: new google.maps.LatLng(37.72, -122.426), weight: 2},</v>
      </c>
      <c r="X769" t="str">
        <f t="shared" si="69"/>
        <v>{location: new google.maps.LatLng(37.72, -122.426), weight: 4},</v>
      </c>
      <c r="Y769" t="str">
        <f t="shared" si="70"/>
        <v>{location: new google.maps.LatLng(37.72, -122.426), weight: 3},</v>
      </c>
    </row>
    <row r="770" spans="1:25" x14ac:dyDescent="0.2">
      <c r="A770">
        <v>37.72</v>
      </c>
      <c r="B770">
        <v>-122.425</v>
      </c>
      <c r="C770">
        <v>0</v>
      </c>
      <c r="D770">
        <v>1</v>
      </c>
      <c r="E770">
        <v>2</v>
      </c>
      <c r="F770">
        <v>1</v>
      </c>
      <c r="G770">
        <v>2</v>
      </c>
      <c r="H770">
        <v>0</v>
      </c>
      <c r="I770">
        <v>3</v>
      </c>
      <c r="J770">
        <v>15</v>
      </c>
      <c r="K770">
        <v>2</v>
      </c>
      <c r="L770">
        <v>20</v>
      </c>
      <c r="M770">
        <f>VLOOKUP(H770,AE$2:$AJ$12,6,TRUE)</f>
        <v>0</v>
      </c>
      <c r="N770">
        <f>VLOOKUP(I770,AF$2:$AJ$12,5,TRUE)</f>
        <v>5</v>
      </c>
      <c r="O770">
        <f>VLOOKUP(J770,AG$2:$AJ$12,4,TRUE)</f>
        <v>9</v>
      </c>
      <c r="P770">
        <f>VLOOKUP(K770,AH$2:$AJ$12,3,TRUE)</f>
        <v>7</v>
      </c>
      <c r="Q770">
        <f>VLOOKUP(L770,AI$2:$AJ$12,2,TRUE)</f>
        <v>7</v>
      </c>
      <c r="T770" t="str">
        <f t="shared" si="71"/>
        <v>Crimepoint.create(latitude:37.72, longitude:-122.425, drugdrink:0, misdemean:5, theft:9, violent:7, total:7, drugdrinkct:0, misdemeanct:3, theftct:15, violentct:2, totalct:20)</v>
      </c>
      <c r="U770" t="str">
        <f t="shared" si="72"/>
        <v>{location: new google.maps.LatLng(37.72, -122.425), weight: 0},</v>
      </c>
      <c r="V770" t="str">
        <f t="shared" si="67"/>
        <v>{location: new google.maps.LatLng(37.72, -122.425), weight: 1},</v>
      </c>
      <c r="W770" t="str">
        <f t="shared" si="68"/>
        <v>{location: new google.maps.LatLng(37.72, -122.425), weight: 2},</v>
      </c>
      <c r="X770" t="str">
        <f t="shared" si="69"/>
        <v>{location: new google.maps.LatLng(37.72, -122.425), weight: 1},</v>
      </c>
      <c r="Y770" t="str">
        <f t="shared" si="70"/>
        <v>{location: new google.maps.LatLng(37.72, -122.425), weight: 2},</v>
      </c>
    </row>
    <row r="771" spans="1:25" x14ac:dyDescent="0.2">
      <c r="A771">
        <v>37.72</v>
      </c>
      <c r="B771">
        <v>-122.41500000000001</v>
      </c>
      <c r="C771">
        <v>1</v>
      </c>
      <c r="D771">
        <v>0</v>
      </c>
      <c r="E771">
        <v>0</v>
      </c>
      <c r="F771">
        <v>2</v>
      </c>
      <c r="G771">
        <v>1</v>
      </c>
      <c r="H771">
        <v>1</v>
      </c>
      <c r="I771">
        <v>1</v>
      </c>
      <c r="J771">
        <v>2</v>
      </c>
      <c r="K771">
        <v>3</v>
      </c>
      <c r="L771">
        <v>7</v>
      </c>
      <c r="M771">
        <f>VLOOKUP(H771,AE$2:$AJ$12,6,TRUE)</f>
        <v>8</v>
      </c>
      <c r="N771">
        <f>VLOOKUP(I771,AF$2:$AJ$12,5,TRUE)</f>
        <v>2</v>
      </c>
      <c r="O771">
        <f>VLOOKUP(J771,AG$2:$AJ$12,4,TRUE)</f>
        <v>4</v>
      </c>
      <c r="P771">
        <f>VLOOKUP(K771,AH$2:$AJ$12,3,TRUE)</f>
        <v>8</v>
      </c>
      <c r="Q771">
        <f>VLOOKUP(L771,AI$2:$AJ$12,2,TRUE)</f>
        <v>5</v>
      </c>
      <c r="T771" t="str">
        <f t="shared" si="71"/>
        <v>Crimepoint.create(latitude:37.72, longitude:-122.415, drugdrink:8, misdemean:2, theft:4, violent:8, total:5, drugdrinkct:1, misdemeanct:1, theftct:2, violentct:3, totalct:7)</v>
      </c>
      <c r="U771" t="str">
        <f t="shared" si="72"/>
        <v>{location: new google.maps.LatLng(37.72, -122.415), weight: 1},</v>
      </c>
      <c r="V771" t="str">
        <f t="shared" ref="V771:V834" si="73">$Z$2&amp;$A771&amp;$AA$2&amp;$B771&amp;$AB$2&amp;D771&amp;$AC$2</f>
        <v>{location: new google.maps.LatLng(37.72, -122.415), weight: 0},</v>
      </c>
      <c r="W771" t="str">
        <f t="shared" ref="W771:W834" si="74">$Z$2&amp;$A771&amp;$AA$2&amp;$B771&amp;$AB$2&amp;E771&amp;$AC$2</f>
        <v>{location: new google.maps.LatLng(37.72, -122.415), weight: 0},</v>
      </c>
      <c r="X771" t="str">
        <f t="shared" ref="X771:X834" si="75">$Z$2&amp;$A771&amp;$AA$2&amp;$B771&amp;$AB$2&amp;F771&amp;$AC$2</f>
        <v>{location: new google.maps.LatLng(37.72, -122.415), weight: 2},</v>
      </c>
      <c r="Y771" t="str">
        <f t="shared" ref="Y771:Y834" si="76">$Z$2&amp;$A771&amp;$AA$2&amp;$B771&amp;$AB$2&amp;G771&amp;$AC$2</f>
        <v>{location: new google.maps.LatLng(37.72, -122.415), weight: 1},</v>
      </c>
    </row>
    <row r="772" spans="1:25" x14ac:dyDescent="0.2">
      <c r="A772">
        <v>37.72</v>
      </c>
      <c r="B772">
        <v>-122.411</v>
      </c>
      <c r="C772">
        <v>0</v>
      </c>
      <c r="D772">
        <v>1</v>
      </c>
      <c r="E772">
        <v>1</v>
      </c>
      <c r="F772">
        <v>0</v>
      </c>
      <c r="G772">
        <v>1</v>
      </c>
      <c r="H772">
        <v>0</v>
      </c>
      <c r="I772">
        <v>4</v>
      </c>
      <c r="J772">
        <v>6</v>
      </c>
      <c r="K772">
        <v>0</v>
      </c>
      <c r="L772">
        <v>10</v>
      </c>
      <c r="M772">
        <f>VLOOKUP(H772,AE$2:$AJ$12,6,TRUE)</f>
        <v>0</v>
      </c>
      <c r="N772">
        <f>VLOOKUP(I772,AF$2:$AJ$12,5,TRUE)</f>
        <v>6</v>
      </c>
      <c r="O772">
        <f>VLOOKUP(J772,AG$2:$AJ$12,4,TRUE)</f>
        <v>7</v>
      </c>
      <c r="P772">
        <f>VLOOKUP(K772,AH$2:$AJ$12,3,TRUE)</f>
        <v>0</v>
      </c>
      <c r="Q772">
        <f>VLOOKUP(L772,AI$2:$AJ$12,2,TRUE)</f>
        <v>6</v>
      </c>
      <c r="T772" t="str">
        <f t="shared" ref="T772:T835" si="77">"Crimepoint.create("&amp;A$2&amp;":"&amp;A772&amp;", "&amp;B$2&amp;":"&amp;B772&amp;", "&amp;C$2&amp;":"&amp;M772&amp;", "&amp;D$2&amp;":"&amp;N772&amp;", "&amp;E$2&amp;":"&amp;O772&amp;", "&amp;F$2&amp;":"&amp;P772&amp;", "&amp;G$2&amp;":"&amp;Q772&amp;", "&amp;H$2&amp;":"&amp;H772&amp;", "&amp;I$2&amp;":"&amp;I772&amp;", "&amp;J$2&amp;":"&amp;J772&amp;", "&amp;K$2&amp;":"&amp;K772&amp;", "&amp;L$2&amp;":"&amp;L772&amp;")"</f>
        <v>Crimepoint.create(latitude:37.72, longitude:-122.411, drugdrink:0, misdemean:6, theft:7, violent:0, total:6, drugdrinkct:0, misdemeanct:4, theftct:6, violentct:0, totalct:10)</v>
      </c>
      <c r="U772" t="str">
        <f t="shared" ref="U772:U835" si="78">$Z$2&amp;$A772&amp;$AA$2&amp;$B772&amp;$AB$2&amp;C772&amp;$AC$2</f>
        <v>{location: new google.maps.LatLng(37.72, -122.411), weight: 0},</v>
      </c>
      <c r="V772" t="str">
        <f t="shared" si="73"/>
        <v>{location: new google.maps.LatLng(37.72, -122.411), weight: 1},</v>
      </c>
      <c r="W772" t="str">
        <f t="shared" si="74"/>
        <v>{location: new google.maps.LatLng(37.72, -122.411), weight: 1},</v>
      </c>
      <c r="X772" t="str">
        <f t="shared" si="75"/>
        <v>{location: new google.maps.LatLng(37.72, -122.411), weight: 0},</v>
      </c>
      <c r="Y772" t="str">
        <f t="shared" si="76"/>
        <v>{location: new google.maps.LatLng(37.72, -122.411), weight: 1},</v>
      </c>
    </row>
    <row r="773" spans="1:25" x14ac:dyDescent="0.2">
      <c r="A773">
        <v>37.72</v>
      </c>
      <c r="B773">
        <v>-122.41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f>VLOOKUP(H773,AE$2:$AJ$12,6,TRUE)</f>
        <v>0</v>
      </c>
      <c r="N773">
        <f>VLOOKUP(I773,AF$2:$AJ$12,5,TRUE)</f>
        <v>0</v>
      </c>
      <c r="O773">
        <f>VLOOKUP(J773,AG$2:$AJ$12,4,TRUE)</f>
        <v>3</v>
      </c>
      <c r="P773">
        <f>VLOOKUP(K773,AH$2:$AJ$12,3,TRUE)</f>
        <v>0</v>
      </c>
      <c r="Q773">
        <f>VLOOKUP(L773,AI$2:$AJ$12,2,TRUE)</f>
        <v>0</v>
      </c>
      <c r="T773" t="str">
        <f t="shared" si="77"/>
        <v>Crimepoint.create(latitude:37.72, longitude:-122.41, drugdrink:0, misdemean:0, theft:3, violent:0, total:0, drugdrinkct:0, misdemeanct:0, theftct:1, violentct:0, totalct:1)</v>
      </c>
      <c r="U773" t="str">
        <f t="shared" si="78"/>
        <v>{location: new google.maps.LatLng(37.72, -122.41), weight: 0},</v>
      </c>
      <c r="V773" t="str">
        <f t="shared" si="73"/>
        <v>{location: new google.maps.LatLng(37.72, -122.41), weight: 0},</v>
      </c>
      <c r="W773" t="str">
        <f t="shared" si="74"/>
        <v>{location: new google.maps.LatLng(37.72, -122.41), weight: 0},</v>
      </c>
      <c r="X773" t="str">
        <f t="shared" si="75"/>
        <v>{location: new google.maps.LatLng(37.72, -122.41), weight: 0},</v>
      </c>
      <c r="Y773" t="str">
        <f t="shared" si="76"/>
        <v>{location: new google.maps.LatLng(37.72, -122.41), weight: 0},</v>
      </c>
    </row>
    <row r="774" spans="1:25" x14ac:dyDescent="0.2">
      <c r="A774">
        <v>37.72</v>
      </c>
      <c r="B774">
        <v>-122.40900000000001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f>VLOOKUP(H774,AE$2:$AJ$12,6,TRUE)</f>
        <v>0</v>
      </c>
      <c r="N774">
        <f>VLOOKUP(I774,AF$2:$AJ$12,5,TRUE)</f>
        <v>2</v>
      </c>
      <c r="O774">
        <f>VLOOKUP(J774,AG$2:$AJ$12,4,TRUE)</f>
        <v>0</v>
      </c>
      <c r="P774">
        <f>VLOOKUP(K774,AH$2:$AJ$12,3,TRUE)</f>
        <v>0</v>
      </c>
      <c r="Q774">
        <f>VLOOKUP(L774,AI$2:$AJ$12,2,TRUE)</f>
        <v>0</v>
      </c>
      <c r="T774" t="str">
        <f t="shared" si="77"/>
        <v>Crimepoint.create(latitude:37.72, longitude:-122.409, drugdrink:0, misdemean:2, theft:0, violent:0, total:0, drugdrinkct:0, misdemeanct:1, theftct:0, violentct:0, totalct:1)</v>
      </c>
      <c r="U774" t="str">
        <f t="shared" si="78"/>
        <v>{location: new google.maps.LatLng(37.72, -122.409), weight: 0},</v>
      </c>
      <c r="V774" t="str">
        <f t="shared" si="73"/>
        <v>{location: new google.maps.LatLng(37.72, -122.409), weight: 0},</v>
      </c>
      <c r="W774" t="str">
        <f t="shared" si="74"/>
        <v>{location: new google.maps.LatLng(37.72, -122.409), weight: 0},</v>
      </c>
      <c r="X774" t="str">
        <f t="shared" si="75"/>
        <v>{location: new google.maps.LatLng(37.72, -122.409), weight: 0},</v>
      </c>
      <c r="Y774" t="str">
        <f t="shared" si="76"/>
        <v>{location: new google.maps.LatLng(37.72, -122.409), weight: 0},</v>
      </c>
    </row>
    <row r="775" spans="1:25" x14ac:dyDescent="0.2">
      <c r="A775">
        <v>37.72</v>
      </c>
      <c r="B775">
        <v>-122.408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6</v>
      </c>
      <c r="K775">
        <v>0</v>
      </c>
      <c r="L775">
        <v>6</v>
      </c>
      <c r="M775">
        <f>VLOOKUP(H775,AE$2:$AJ$12,6,TRUE)</f>
        <v>0</v>
      </c>
      <c r="N775">
        <f>VLOOKUP(I775,AF$2:$AJ$12,5,TRUE)</f>
        <v>0</v>
      </c>
      <c r="O775">
        <f>VLOOKUP(J775,AG$2:$AJ$12,4,TRUE)</f>
        <v>7</v>
      </c>
      <c r="P775">
        <f>VLOOKUP(K775,AH$2:$AJ$12,3,TRUE)</f>
        <v>0</v>
      </c>
      <c r="Q775">
        <f>VLOOKUP(L775,AI$2:$AJ$12,2,TRUE)</f>
        <v>4</v>
      </c>
      <c r="T775" t="str">
        <f t="shared" si="77"/>
        <v>Crimepoint.create(latitude:37.72, longitude:-122.408, drugdrink:0, misdemean:0, theft:7, violent:0, total:4, drugdrinkct:0, misdemeanct:0, theftct:6, violentct:0, totalct:6)</v>
      </c>
      <c r="U775" t="str">
        <f t="shared" si="78"/>
        <v>{location: new google.maps.LatLng(37.72, -122.408), weight: 0},</v>
      </c>
      <c r="V775" t="str">
        <f t="shared" si="73"/>
        <v>{location: new google.maps.LatLng(37.72, -122.408), weight: 0},</v>
      </c>
      <c r="W775" t="str">
        <f t="shared" si="74"/>
        <v>{location: new google.maps.LatLng(37.72, -122.408), weight: 1},</v>
      </c>
      <c r="X775" t="str">
        <f t="shared" si="75"/>
        <v>{location: new google.maps.LatLng(37.72, -122.408), weight: 0},</v>
      </c>
      <c r="Y775" t="str">
        <f t="shared" si="76"/>
        <v>{location: new google.maps.LatLng(37.72, -122.408), weight: 0},</v>
      </c>
    </row>
    <row r="776" spans="1:25" x14ac:dyDescent="0.2">
      <c r="A776">
        <v>37.72</v>
      </c>
      <c r="B776">
        <v>-122.407</v>
      </c>
      <c r="C776">
        <v>0</v>
      </c>
      <c r="D776">
        <v>0</v>
      </c>
      <c r="E776">
        <v>0</v>
      </c>
      <c r="F776">
        <v>4</v>
      </c>
      <c r="G776">
        <v>0</v>
      </c>
      <c r="H776">
        <v>0</v>
      </c>
      <c r="I776">
        <v>0</v>
      </c>
      <c r="J776">
        <v>1</v>
      </c>
      <c r="K776">
        <v>5</v>
      </c>
      <c r="L776">
        <v>6</v>
      </c>
      <c r="M776">
        <f>VLOOKUP(H776,AE$2:$AJ$12,6,TRUE)</f>
        <v>0</v>
      </c>
      <c r="N776">
        <f>VLOOKUP(I776,AF$2:$AJ$12,5,TRUE)</f>
        <v>0</v>
      </c>
      <c r="O776">
        <f>VLOOKUP(J776,AG$2:$AJ$12,4,TRUE)</f>
        <v>3</v>
      </c>
      <c r="P776">
        <f>VLOOKUP(K776,AH$2:$AJ$12,3,TRUE)</f>
        <v>9</v>
      </c>
      <c r="Q776">
        <f>VLOOKUP(L776,AI$2:$AJ$12,2,TRUE)</f>
        <v>4</v>
      </c>
      <c r="T776" t="str">
        <f t="shared" si="77"/>
        <v>Crimepoint.create(latitude:37.72, longitude:-122.407, drugdrink:0, misdemean:0, theft:3, violent:9, total:4, drugdrinkct:0, misdemeanct:0, theftct:1, violentct:5, totalct:6)</v>
      </c>
      <c r="U776" t="str">
        <f t="shared" si="78"/>
        <v>{location: new google.maps.LatLng(37.72, -122.407), weight: 0},</v>
      </c>
      <c r="V776" t="str">
        <f t="shared" si="73"/>
        <v>{location: new google.maps.LatLng(37.72, -122.407), weight: 0},</v>
      </c>
      <c r="W776" t="str">
        <f t="shared" si="74"/>
        <v>{location: new google.maps.LatLng(37.72, -122.407), weight: 0},</v>
      </c>
      <c r="X776" t="str">
        <f t="shared" si="75"/>
        <v>{location: new google.maps.LatLng(37.72, -122.407), weight: 4},</v>
      </c>
      <c r="Y776" t="str">
        <f t="shared" si="76"/>
        <v>{location: new google.maps.LatLng(37.72, -122.407), weight: 0},</v>
      </c>
    </row>
    <row r="777" spans="1:25" x14ac:dyDescent="0.2">
      <c r="A777">
        <v>37.72</v>
      </c>
      <c r="B777">
        <v>-122.40600000000001</v>
      </c>
      <c r="C777">
        <v>0</v>
      </c>
      <c r="D777">
        <v>1</v>
      </c>
      <c r="E777">
        <v>1</v>
      </c>
      <c r="F777">
        <v>4</v>
      </c>
      <c r="G777">
        <v>2</v>
      </c>
      <c r="H777">
        <v>0</v>
      </c>
      <c r="I777">
        <v>6</v>
      </c>
      <c r="J777">
        <v>10</v>
      </c>
      <c r="K777">
        <v>5</v>
      </c>
      <c r="L777">
        <v>21</v>
      </c>
      <c r="M777">
        <f>VLOOKUP(H777,AE$2:$AJ$12,6,TRUE)</f>
        <v>0</v>
      </c>
      <c r="N777">
        <f>VLOOKUP(I777,AF$2:$AJ$12,5,TRUE)</f>
        <v>7</v>
      </c>
      <c r="O777">
        <f>VLOOKUP(J777,AG$2:$AJ$12,4,TRUE)</f>
        <v>8</v>
      </c>
      <c r="P777">
        <f>VLOOKUP(K777,AH$2:$AJ$12,3,TRUE)</f>
        <v>9</v>
      </c>
      <c r="Q777">
        <f>VLOOKUP(L777,AI$2:$AJ$12,2,TRUE)</f>
        <v>8</v>
      </c>
      <c r="T777" t="str">
        <f t="shared" si="77"/>
        <v>Crimepoint.create(latitude:37.72, longitude:-122.406, drugdrink:0, misdemean:7, theft:8, violent:9, total:8, drugdrinkct:0, misdemeanct:6, theftct:10, violentct:5, totalct:21)</v>
      </c>
      <c r="U777" t="str">
        <f t="shared" si="78"/>
        <v>{location: new google.maps.LatLng(37.72, -122.406), weight: 0},</v>
      </c>
      <c r="V777" t="str">
        <f t="shared" si="73"/>
        <v>{location: new google.maps.LatLng(37.72, -122.406), weight: 1},</v>
      </c>
      <c r="W777" t="str">
        <f t="shared" si="74"/>
        <v>{location: new google.maps.LatLng(37.72, -122.406), weight: 1},</v>
      </c>
      <c r="X777" t="str">
        <f t="shared" si="75"/>
        <v>{location: new google.maps.LatLng(37.72, -122.406), weight: 4},</v>
      </c>
      <c r="Y777" t="str">
        <f t="shared" si="76"/>
        <v>{location: new google.maps.LatLng(37.72, -122.406), weight: 2},</v>
      </c>
    </row>
    <row r="778" spans="1:25" x14ac:dyDescent="0.2">
      <c r="A778">
        <v>37.72</v>
      </c>
      <c r="B778">
        <v>-122.405</v>
      </c>
      <c r="C778">
        <v>0</v>
      </c>
      <c r="D778">
        <v>2</v>
      </c>
      <c r="E778">
        <v>0</v>
      </c>
      <c r="F778">
        <v>1</v>
      </c>
      <c r="G778">
        <v>1</v>
      </c>
      <c r="H778">
        <v>0</v>
      </c>
      <c r="I778">
        <v>7</v>
      </c>
      <c r="J778">
        <v>2</v>
      </c>
      <c r="K778">
        <v>1</v>
      </c>
      <c r="L778">
        <v>10</v>
      </c>
      <c r="M778">
        <f>VLOOKUP(H778,AE$2:$AJ$12,6,TRUE)</f>
        <v>0</v>
      </c>
      <c r="N778">
        <f>VLOOKUP(I778,AF$2:$AJ$12,5,TRUE)</f>
        <v>7</v>
      </c>
      <c r="O778">
        <f>VLOOKUP(J778,AG$2:$AJ$12,4,TRUE)</f>
        <v>4</v>
      </c>
      <c r="P778">
        <f>VLOOKUP(K778,AH$2:$AJ$12,3,TRUE)</f>
        <v>7</v>
      </c>
      <c r="Q778">
        <f>VLOOKUP(L778,AI$2:$AJ$12,2,TRUE)</f>
        <v>6</v>
      </c>
      <c r="T778" t="str">
        <f t="shared" si="77"/>
        <v>Crimepoint.create(latitude:37.72, longitude:-122.405, drugdrink:0, misdemean:7, theft:4, violent:7, total:6, drugdrinkct:0, misdemeanct:7, theftct:2, violentct:1, totalct:10)</v>
      </c>
      <c r="U778" t="str">
        <f t="shared" si="78"/>
        <v>{location: new google.maps.LatLng(37.72, -122.405), weight: 0},</v>
      </c>
      <c r="V778" t="str">
        <f t="shared" si="73"/>
        <v>{location: new google.maps.LatLng(37.72, -122.405), weight: 2},</v>
      </c>
      <c r="W778" t="str">
        <f t="shared" si="74"/>
        <v>{location: new google.maps.LatLng(37.72, -122.405), weight: 0},</v>
      </c>
      <c r="X778" t="str">
        <f t="shared" si="75"/>
        <v>{location: new google.maps.LatLng(37.72, -122.405), weight: 1},</v>
      </c>
      <c r="Y778" t="str">
        <f t="shared" si="76"/>
        <v>{location: new google.maps.LatLng(37.72, -122.405), weight: 1},</v>
      </c>
    </row>
    <row r="779" spans="1:25" x14ac:dyDescent="0.2">
      <c r="A779">
        <v>37.72</v>
      </c>
      <c r="B779">
        <v>-122.404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4</v>
      </c>
      <c r="J779">
        <v>3</v>
      </c>
      <c r="K779">
        <v>0</v>
      </c>
      <c r="L779">
        <v>7</v>
      </c>
      <c r="M779">
        <f>VLOOKUP(H779,AE$2:$AJ$12,6,TRUE)</f>
        <v>0</v>
      </c>
      <c r="N779">
        <f>VLOOKUP(I779,AF$2:$AJ$12,5,TRUE)</f>
        <v>6</v>
      </c>
      <c r="O779">
        <f>VLOOKUP(J779,AG$2:$AJ$12,4,TRUE)</f>
        <v>5</v>
      </c>
      <c r="P779">
        <f>VLOOKUP(K779,AH$2:$AJ$12,3,TRUE)</f>
        <v>0</v>
      </c>
      <c r="Q779">
        <f>VLOOKUP(L779,AI$2:$AJ$12,2,TRUE)</f>
        <v>5</v>
      </c>
      <c r="T779" t="str">
        <f t="shared" si="77"/>
        <v>Crimepoint.create(latitude:37.72, longitude:-122.404, drugdrink:0, misdemean:6, theft:5, violent:0, total:5, drugdrinkct:0, misdemeanct:4, theftct:3, violentct:0, totalct:7)</v>
      </c>
      <c r="U779" t="str">
        <f t="shared" si="78"/>
        <v>{location: new google.maps.LatLng(37.72, -122.404), weight: 0},</v>
      </c>
      <c r="V779" t="str">
        <f t="shared" si="73"/>
        <v>{location: new google.maps.LatLng(37.72, -122.404), weight: 1},</v>
      </c>
      <c r="W779" t="str">
        <f t="shared" si="74"/>
        <v>{location: new google.maps.LatLng(37.72, -122.404), weight: 0},</v>
      </c>
      <c r="X779" t="str">
        <f t="shared" si="75"/>
        <v>{location: new google.maps.LatLng(37.72, -122.404), weight: 0},</v>
      </c>
      <c r="Y779" t="str">
        <f t="shared" si="76"/>
        <v>{location: new google.maps.LatLng(37.72, -122.404), weight: 1},</v>
      </c>
    </row>
    <row r="780" spans="1:25" x14ac:dyDescent="0.2">
      <c r="A780">
        <v>37.72</v>
      </c>
      <c r="B780">
        <v>-122.40300000000001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4</v>
      </c>
      <c r="K780">
        <v>0</v>
      </c>
      <c r="L780">
        <v>4</v>
      </c>
      <c r="M780">
        <f>VLOOKUP(H780,AE$2:$AJ$12,6,TRUE)</f>
        <v>0</v>
      </c>
      <c r="N780">
        <f>VLOOKUP(I780,AF$2:$AJ$12,5,TRUE)</f>
        <v>0</v>
      </c>
      <c r="O780">
        <f>VLOOKUP(J780,AG$2:$AJ$12,4,TRUE)</f>
        <v>6</v>
      </c>
      <c r="P780">
        <f>VLOOKUP(K780,AH$2:$AJ$12,3,TRUE)</f>
        <v>0</v>
      </c>
      <c r="Q780">
        <f>VLOOKUP(L780,AI$2:$AJ$12,2,TRUE)</f>
        <v>3</v>
      </c>
      <c r="T780" t="str">
        <f t="shared" si="77"/>
        <v>Crimepoint.create(latitude:37.72, longitude:-122.403, drugdrink:0, misdemean:0, theft:6, violent:0, total:3, drugdrinkct:0, misdemeanct:0, theftct:4, violentct:0, totalct:4)</v>
      </c>
      <c r="U780" t="str">
        <f t="shared" si="78"/>
        <v>{location: new google.maps.LatLng(37.72, -122.403), weight: 0},</v>
      </c>
      <c r="V780" t="str">
        <f t="shared" si="73"/>
        <v>{location: new google.maps.LatLng(37.72, -122.403), weight: 0},</v>
      </c>
      <c r="W780" t="str">
        <f t="shared" si="74"/>
        <v>{location: new google.maps.LatLng(37.72, -122.403), weight: 1},</v>
      </c>
      <c r="X780" t="str">
        <f t="shared" si="75"/>
        <v>{location: new google.maps.LatLng(37.72, -122.403), weight: 0},</v>
      </c>
      <c r="Y780" t="str">
        <f t="shared" si="76"/>
        <v>{location: new google.maps.LatLng(37.72, -122.403), weight: 0},</v>
      </c>
    </row>
    <row r="781" spans="1:25" x14ac:dyDescent="0.2">
      <c r="A781">
        <v>37.72</v>
      </c>
      <c r="B781">
        <v>-122.401</v>
      </c>
      <c r="C781">
        <v>2</v>
      </c>
      <c r="D781">
        <v>2</v>
      </c>
      <c r="E781">
        <v>1</v>
      </c>
      <c r="F781">
        <v>3</v>
      </c>
      <c r="G781">
        <v>2</v>
      </c>
      <c r="H781">
        <v>3</v>
      </c>
      <c r="I781">
        <v>8</v>
      </c>
      <c r="J781">
        <v>5</v>
      </c>
      <c r="K781">
        <v>4</v>
      </c>
      <c r="L781">
        <v>20</v>
      </c>
      <c r="M781">
        <f>VLOOKUP(H781,AE$2:$AJ$12,6,TRUE)</f>
        <v>9</v>
      </c>
      <c r="N781">
        <f>VLOOKUP(I781,AF$2:$AJ$12,5,TRUE)</f>
        <v>7</v>
      </c>
      <c r="O781">
        <f>VLOOKUP(J781,AG$2:$AJ$12,4,TRUE)</f>
        <v>7</v>
      </c>
      <c r="P781">
        <f>VLOOKUP(K781,AH$2:$AJ$12,3,TRUE)</f>
        <v>8</v>
      </c>
      <c r="Q781">
        <f>VLOOKUP(L781,AI$2:$AJ$12,2,TRUE)</f>
        <v>7</v>
      </c>
      <c r="T781" t="str">
        <f t="shared" si="77"/>
        <v>Crimepoint.create(latitude:37.72, longitude:-122.401, drugdrink:9, misdemean:7, theft:7, violent:8, total:7, drugdrinkct:3, misdemeanct:8, theftct:5, violentct:4, totalct:20)</v>
      </c>
      <c r="U781" t="str">
        <f t="shared" si="78"/>
        <v>{location: new google.maps.LatLng(37.72, -122.401), weight: 2},</v>
      </c>
      <c r="V781" t="str">
        <f t="shared" si="73"/>
        <v>{location: new google.maps.LatLng(37.72, -122.401), weight: 2},</v>
      </c>
      <c r="W781" t="str">
        <f t="shared" si="74"/>
        <v>{location: new google.maps.LatLng(37.72, -122.401), weight: 1},</v>
      </c>
      <c r="X781" t="str">
        <f t="shared" si="75"/>
        <v>{location: new google.maps.LatLng(37.72, -122.401), weight: 3},</v>
      </c>
      <c r="Y781" t="str">
        <f t="shared" si="76"/>
        <v>{location: new google.maps.LatLng(37.72, -122.401), weight: 2},</v>
      </c>
    </row>
    <row r="782" spans="1:25" x14ac:dyDescent="0.2">
      <c r="A782">
        <v>37.72</v>
      </c>
      <c r="B782">
        <v>-122.399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2</v>
      </c>
      <c r="J782">
        <v>1</v>
      </c>
      <c r="K782">
        <v>2</v>
      </c>
      <c r="L782">
        <v>5</v>
      </c>
      <c r="M782">
        <f>VLOOKUP(H782,AE$2:$AJ$12,6,TRUE)</f>
        <v>0</v>
      </c>
      <c r="N782">
        <f>VLOOKUP(I782,AF$2:$AJ$12,5,TRUE)</f>
        <v>4</v>
      </c>
      <c r="O782">
        <f>VLOOKUP(J782,AG$2:$AJ$12,4,TRUE)</f>
        <v>3</v>
      </c>
      <c r="P782">
        <f>VLOOKUP(K782,AH$2:$AJ$12,3,TRUE)</f>
        <v>7</v>
      </c>
      <c r="Q782">
        <f>VLOOKUP(L782,AI$2:$AJ$12,2,TRUE)</f>
        <v>4</v>
      </c>
      <c r="T782" t="str">
        <f t="shared" si="77"/>
        <v>Crimepoint.create(latitude:37.72, longitude:-122.399, drugdrink:0, misdemean:4, theft:3, violent:7, total:4, drugdrinkct:0, misdemeanct:2, theftct:1, violentct:2, totalct:5)</v>
      </c>
      <c r="U782" t="str">
        <f t="shared" si="78"/>
        <v>{location: new google.maps.LatLng(37.72, -122.399), weight: 0},</v>
      </c>
      <c r="V782" t="str">
        <f t="shared" si="73"/>
        <v>{location: new google.maps.LatLng(37.72, -122.399), weight: 0},</v>
      </c>
      <c r="W782" t="str">
        <f t="shared" si="74"/>
        <v>{location: new google.maps.LatLng(37.72, -122.399), weight: 0},</v>
      </c>
      <c r="X782" t="str">
        <f t="shared" si="75"/>
        <v>{location: new google.maps.LatLng(37.72, -122.399), weight: 1},</v>
      </c>
      <c r="Y782" t="str">
        <f t="shared" si="76"/>
        <v>{location: new google.maps.LatLng(37.72, -122.399), weight: 0},</v>
      </c>
    </row>
    <row r="783" spans="1:25" x14ac:dyDescent="0.2">
      <c r="A783">
        <v>37.72</v>
      </c>
      <c r="B783">
        <v>-122.39700000000001</v>
      </c>
      <c r="C783">
        <v>0</v>
      </c>
      <c r="D783">
        <v>2</v>
      </c>
      <c r="E783">
        <v>1</v>
      </c>
      <c r="F783">
        <v>1</v>
      </c>
      <c r="G783">
        <v>1</v>
      </c>
      <c r="H783">
        <v>0</v>
      </c>
      <c r="I783">
        <v>10</v>
      </c>
      <c r="J783">
        <v>5</v>
      </c>
      <c r="K783">
        <v>1</v>
      </c>
      <c r="L783">
        <v>16</v>
      </c>
      <c r="M783">
        <f>VLOOKUP(H783,AE$2:$AJ$12,6,TRUE)</f>
        <v>0</v>
      </c>
      <c r="N783">
        <f>VLOOKUP(I783,AF$2:$AJ$12,5,TRUE)</f>
        <v>8</v>
      </c>
      <c r="O783">
        <f>VLOOKUP(J783,AG$2:$AJ$12,4,TRUE)</f>
        <v>7</v>
      </c>
      <c r="P783">
        <f>VLOOKUP(K783,AH$2:$AJ$12,3,TRUE)</f>
        <v>7</v>
      </c>
      <c r="Q783">
        <f>VLOOKUP(L783,AI$2:$AJ$12,2,TRUE)</f>
        <v>7</v>
      </c>
      <c r="T783" t="str">
        <f t="shared" si="77"/>
        <v>Crimepoint.create(latitude:37.72, longitude:-122.397, drugdrink:0, misdemean:8, theft:7, violent:7, total:7, drugdrinkct:0, misdemeanct:10, theftct:5, violentct:1, totalct:16)</v>
      </c>
      <c r="U783" t="str">
        <f t="shared" si="78"/>
        <v>{location: new google.maps.LatLng(37.72, -122.397), weight: 0},</v>
      </c>
      <c r="V783" t="str">
        <f t="shared" si="73"/>
        <v>{location: new google.maps.LatLng(37.72, -122.397), weight: 2},</v>
      </c>
      <c r="W783" t="str">
        <f t="shared" si="74"/>
        <v>{location: new google.maps.LatLng(37.72, -122.397), weight: 1},</v>
      </c>
      <c r="X783" t="str">
        <f t="shared" si="75"/>
        <v>{location: new google.maps.LatLng(37.72, -122.397), weight: 1},</v>
      </c>
      <c r="Y783" t="str">
        <f t="shared" si="76"/>
        <v>{location: new google.maps.LatLng(37.72, -122.397), weight: 1},</v>
      </c>
    </row>
    <row r="784" spans="1:25" x14ac:dyDescent="0.2">
      <c r="A784">
        <v>37.72</v>
      </c>
      <c r="B784">
        <v>-122.396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2</v>
      </c>
      <c r="M784">
        <f>VLOOKUP(H784,AE$2:$AJ$12,6,TRUE)</f>
        <v>0</v>
      </c>
      <c r="N784">
        <f>VLOOKUP(I784,AF$2:$AJ$12,5,TRUE)</f>
        <v>2</v>
      </c>
      <c r="O784">
        <f>VLOOKUP(J784,AG$2:$AJ$12,4,TRUE)</f>
        <v>3</v>
      </c>
      <c r="P784">
        <f>VLOOKUP(K784,AH$2:$AJ$12,3,TRUE)</f>
        <v>0</v>
      </c>
      <c r="Q784">
        <f>VLOOKUP(L784,AI$2:$AJ$12,2,TRUE)</f>
        <v>1</v>
      </c>
      <c r="T784" t="str">
        <f t="shared" si="77"/>
        <v>Crimepoint.create(latitude:37.72, longitude:-122.396, drugdrink:0, misdemean:2, theft:3, violent:0, total:1, drugdrinkct:0, misdemeanct:1, theftct:1, violentct:0, totalct:2)</v>
      </c>
      <c r="U784" t="str">
        <f t="shared" si="78"/>
        <v>{location: new google.maps.LatLng(37.72, -122.396), weight: 0},</v>
      </c>
      <c r="V784" t="str">
        <f t="shared" si="73"/>
        <v>{location: new google.maps.LatLng(37.72, -122.396), weight: 0},</v>
      </c>
      <c r="W784" t="str">
        <f t="shared" si="74"/>
        <v>{location: new google.maps.LatLng(37.72, -122.396), weight: 0},</v>
      </c>
      <c r="X784" t="str">
        <f t="shared" si="75"/>
        <v>{location: new google.maps.LatLng(37.72, -122.396), weight: 0},</v>
      </c>
      <c r="Y784" t="str">
        <f t="shared" si="76"/>
        <v>{location: new google.maps.LatLng(37.72, -122.396), weight: 0},</v>
      </c>
    </row>
    <row r="785" spans="1:25" x14ac:dyDescent="0.2">
      <c r="A785">
        <v>37.72</v>
      </c>
      <c r="B785">
        <v>-122.395</v>
      </c>
      <c r="C785">
        <v>1</v>
      </c>
      <c r="D785">
        <v>2</v>
      </c>
      <c r="E785">
        <v>1</v>
      </c>
      <c r="F785">
        <v>6</v>
      </c>
      <c r="G785">
        <v>2</v>
      </c>
      <c r="H785">
        <v>2</v>
      </c>
      <c r="I785">
        <v>10</v>
      </c>
      <c r="J785">
        <v>4</v>
      </c>
      <c r="K785">
        <v>8</v>
      </c>
      <c r="L785">
        <v>24</v>
      </c>
      <c r="M785">
        <f>VLOOKUP(H785,AE$2:$AJ$12,6,TRUE)</f>
        <v>9</v>
      </c>
      <c r="N785">
        <f>VLOOKUP(I785,AF$2:$AJ$12,5,TRUE)</f>
        <v>8</v>
      </c>
      <c r="O785">
        <f>VLOOKUP(J785,AG$2:$AJ$12,4,TRUE)</f>
        <v>6</v>
      </c>
      <c r="P785">
        <f>VLOOKUP(K785,AH$2:$AJ$12,3,TRUE)</f>
        <v>9</v>
      </c>
      <c r="Q785">
        <f>VLOOKUP(L785,AI$2:$AJ$12,2,TRUE)</f>
        <v>8</v>
      </c>
      <c r="T785" t="str">
        <f t="shared" si="77"/>
        <v>Crimepoint.create(latitude:37.72, longitude:-122.395, drugdrink:9, misdemean:8, theft:6, violent:9, total:8, drugdrinkct:2, misdemeanct:10, theftct:4, violentct:8, totalct:24)</v>
      </c>
      <c r="U785" t="str">
        <f t="shared" si="78"/>
        <v>{location: new google.maps.LatLng(37.72, -122.395), weight: 1},</v>
      </c>
      <c r="V785" t="str">
        <f t="shared" si="73"/>
        <v>{location: new google.maps.LatLng(37.72, -122.395), weight: 2},</v>
      </c>
      <c r="W785" t="str">
        <f t="shared" si="74"/>
        <v>{location: new google.maps.LatLng(37.72, -122.395), weight: 1},</v>
      </c>
      <c r="X785" t="str">
        <f t="shared" si="75"/>
        <v>{location: new google.maps.LatLng(37.72, -122.395), weight: 6},</v>
      </c>
      <c r="Y785" t="str">
        <f t="shared" si="76"/>
        <v>{location: new google.maps.LatLng(37.72, -122.395), weight: 2},</v>
      </c>
    </row>
    <row r="786" spans="1:25" x14ac:dyDescent="0.2">
      <c r="A786">
        <v>37.72</v>
      </c>
      <c r="B786">
        <v>-122.39400000000001</v>
      </c>
      <c r="C786">
        <v>0</v>
      </c>
      <c r="D786">
        <v>2</v>
      </c>
      <c r="E786">
        <v>1</v>
      </c>
      <c r="F786">
        <v>4</v>
      </c>
      <c r="G786">
        <v>1</v>
      </c>
      <c r="H786">
        <v>0</v>
      </c>
      <c r="I786">
        <v>9</v>
      </c>
      <c r="J786">
        <v>4</v>
      </c>
      <c r="K786">
        <v>5</v>
      </c>
      <c r="L786">
        <v>18</v>
      </c>
      <c r="M786">
        <f>VLOOKUP(H786,AE$2:$AJ$12,6,TRUE)</f>
        <v>0</v>
      </c>
      <c r="N786">
        <f>VLOOKUP(I786,AF$2:$AJ$12,5,TRUE)</f>
        <v>7</v>
      </c>
      <c r="O786">
        <f>VLOOKUP(J786,AG$2:$AJ$12,4,TRUE)</f>
        <v>6</v>
      </c>
      <c r="P786">
        <f>VLOOKUP(K786,AH$2:$AJ$12,3,TRUE)</f>
        <v>9</v>
      </c>
      <c r="Q786">
        <f>VLOOKUP(L786,AI$2:$AJ$12,2,TRUE)</f>
        <v>7</v>
      </c>
      <c r="T786" t="str">
        <f t="shared" si="77"/>
        <v>Crimepoint.create(latitude:37.72, longitude:-122.394, drugdrink:0, misdemean:7, theft:6, violent:9, total:7, drugdrinkct:0, misdemeanct:9, theftct:4, violentct:5, totalct:18)</v>
      </c>
      <c r="U786" t="str">
        <f t="shared" si="78"/>
        <v>{location: new google.maps.LatLng(37.72, -122.394), weight: 0},</v>
      </c>
      <c r="V786" t="str">
        <f t="shared" si="73"/>
        <v>{location: new google.maps.LatLng(37.72, -122.394), weight: 2},</v>
      </c>
      <c r="W786" t="str">
        <f t="shared" si="74"/>
        <v>{location: new google.maps.LatLng(37.72, -122.394), weight: 1},</v>
      </c>
      <c r="X786" t="str">
        <f t="shared" si="75"/>
        <v>{location: new google.maps.LatLng(37.72, -122.394), weight: 4},</v>
      </c>
      <c r="Y786" t="str">
        <f t="shared" si="76"/>
        <v>{location: new google.maps.LatLng(37.72, -122.394), weight: 1},</v>
      </c>
    </row>
    <row r="787" spans="1:25" x14ac:dyDescent="0.2">
      <c r="A787">
        <v>37.72</v>
      </c>
      <c r="B787">
        <v>-122.393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5</v>
      </c>
      <c r="J787">
        <v>4</v>
      </c>
      <c r="K787">
        <v>2</v>
      </c>
      <c r="L787">
        <v>11</v>
      </c>
      <c r="M787">
        <f>VLOOKUP(H787,AE$2:$AJ$12,6,TRUE)</f>
        <v>0</v>
      </c>
      <c r="N787">
        <f>VLOOKUP(I787,AF$2:$AJ$12,5,TRUE)</f>
        <v>6</v>
      </c>
      <c r="O787">
        <f>VLOOKUP(J787,AG$2:$AJ$12,4,TRUE)</f>
        <v>6</v>
      </c>
      <c r="P787">
        <f>VLOOKUP(K787,AH$2:$AJ$12,3,TRUE)</f>
        <v>7</v>
      </c>
      <c r="Q787">
        <f>VLOOKUP(L787,AI$2:$AJ$12,2,TRUE)</f>
        <v>6</v>
      </c>
      <c r="T787" t="str">
        <f t="shared" si="77"/>
        <v>Crimepoint.create(latitude:37.72, longitude:-122.393, drugdrink:0, misdemean:6, theft:6, violent:7, total:6, drugdrinkct:0, misdemeanct:5, theftct:4, violentct:2, totalct:11)</v>
      </c>
      <c r="U787" t="str">
        <f t="shared" si="78"/>
        <v>{location: new google.maps.LatLng(37.72, -122.393), weight: 0},</v>
      </c>
      <c r="V787" t="str">
        <f t="shared" si="73"/>
        <v>{location: new google.maps.LatLng(37.72, -122.393), weight: 1},</v>
      </c>
      <c r="W787" t="str">
        <f t="shared" si="74"/>
        <v>{location: new google.maps.LatLng(37.72, -122.393), weight: 1},</v>
      </c>
      <c r="X787" t="str">
        <f t="shared" si="75"/>
        <v>{location: new google.maps.LatLng(37.72, -122.393), weight: 1},</v>
      </c>
      <c r="Y787" t="str">
        <f t="shared" si="76"/>
        <v>{location: new google.maps.LatLng(37.72, -122.393), weight: 1},</v>
      </c>
    </row>
    <row r="788" spans="1:25" x14ac:dyDescent="0.2">
      <c r="A788">
        <v>37.72</v>
      </c>
      <c r="B788">
        <v>-122.392</v>
      </c>
      <c r="C788">
        <v>0</v>
      </c>
      <c r="D788">
        <v>2</v>
      </c>
      <c r="E788">
        <v>0</v>
      </c>
      <c r="F788">
        <v>1</v>
      </c>
      <c r="G788">
        <v>1</v>
      </c>
      <c r="H788">
        <v>0</v>
      </c>
      <c r="I788">
        <v>7</v>
      </c>
      <c r="J788">
        <v>2</v>
      </c>
      <c r="K788">
        <v>2</v>
      </c>
      <c r="L788">
        <v>11</v>
      </c>
      <c r="M788">
        <f>VLOOKUP(H788,AE$2:$AJ$12,6,TRUE)</f>
        <v>0</v>
      </c>
      <c r="N788">
        <f>VLOOKUP(I788,AF$2:$AJ$12,5,TRUE)</f>
        <v>7</v>
      </c>
      <c r="O788">
        <f>VLOOKUP(J788,AG$2:$AJ$12,4,TRUE)</f>
        <v>4</v>
      </c>
      <c r="P788">
        <f>VLOOKUP(K788,AH$2:$AJ$12,3,TRUE)</f>
        <v>7</v>
      </c>
      <c r="Q788">
        <f>VLOOKUP(L788,AI$2:$AJ$12,2,TRUE)</f>
        <v>6</v>
      </c>
      <c r="T788" t="str">
        <f t="shared" si="77"/>
        <v>Crimepoint.create(latitude:37.72, longitude:-122.392, drugdrink:0, misdemean:7, theft:4, violent:7, total:6, drugdrinkct:0, misdemeanct:7, theftct:2, violentct:2, totalct:11)</v>
      </c>
      <c r="U788" t="str">
        <f t="shared" si="78"/>
        <v>{location: new google.maps.LatLng(37.72, -122.392), weight: 0},</v>
      </c>
      <c r="V788" t="str">
        <f t="shared" si="73"/>
        <v>{location: new google.maps.LatLng(37.72, -122.392), weight: 2},</v>
      </c>
      <c r="W788" t="str">
        <f t="shared" si="74"/>
        <v>{location: new google.maps.LatLng(37.72, -122.392), weight: 0},</v>
      </c>
      <c r="X788" t="str">
        <f t="shared" si="75"/>
        <v>{location: new google.maps.LatLng(37.72, -122.392), weight: 1},</v>
      </c>
      <c r="Y788" t="str">
        <f t="shared" si="76"/>
        <v>{location: new google.maps.LatLng(37.72, -122.392), weight: 1},</v>
      </c>
    </row>
    <row r="789" spans="1:25" x14ac:dyDescent="0.2">
      <c r="A789">
        <v>37.72</v>
      </c>
      <c r="B789">
        <v>-122.39100000000001</v>
      </c>
      <c r="C789">
        <v>0</v>
      </c>
      <c r="D789">
        <v>2</v>
      </c>
      <c r="E789">
        <v>1</v>
      </c>
      <c r="F789">
        <v>2</v>
      </c>
      <c r="G789">
        <v>1</v>
      </c>
      <c r="H789">
        <v>0</v>
      </c>
      <c r="I789">
        <v>7</v>
      </c>
      <c r="J789">
        <v>4</v>
      </c>
      <c r="K789">
        <v>3</v>
      </c>
      <c r="L789">
        <v>14</v>
      </c>
      <c r="M789">
        <f>VLOOKUP(H789,AE$2:$AJ$12,6,TRUE)</f>
        <v>0</v>
      </c>
      <c r="N789">
        <f>VLOOKUP(I789,AF$2:$AJ$12,5,TRUE)</f>
        <v>7</v>
      </c>
      <c r="O789">
        <f>VLOOKUP(J789,AG$2:$AJ$12,4,TRUE)</f>
        <v>6</v>
      </c>
      <c r="P789">
        <f>VLOOKUP(K789,AH$2:$AJ$12,3,TRUE)</f>
        <v>8</v>
      </c>
      <c r="Q789">
        <f>VLOOKUP(L789,AI$2:$AJ$12,2,TRUE)</f>
        <v>7</v>
      </c>
      <c r="T789" t="str">
        <f t="shared" si="77"/>
        <v>Crimepoint.create(latitude:37.72, longitude:-122.391, drugdrink:0, misdemean:7, theft:6, violent:8, total:7, drugdrinkct:0, misdemeanct:7, theftct:4, violentct:3, totalct:14)</v>
      </c>
      <c r="U789" t="str">
        <f t="shared" si="78"/>
        <v>{location: new google.maps.LatLng(37.72, -122.391), weight: 0},</v>
      </c>
      <c r="V789" t="str">
        <f t="shared" si="73"/>
        <v>{location: new google.maps.LatLng(37.72, -122.391), weight: 2},</v>
      </c>
      <c r="W789" t="str">
        <f t="shared" si="74"/>
        <v>{location: new google.maps.LatLng(37.72, -122.391), weight: 1},</v>
      </c>
      <c r="X789" t="str">
        <f t="shared" si="75"/>
        <v>{location: new google.maps.LatLng(37.72, -122.391), weight: 2},</v>
      </c>
      <c r="Y789" t="str">
        <f t="shared" si="76"/>
        <v>{location: new google.maps.LatLng(37.72, -122.391), weight: 1},</v>
      </c>
    </row>
    <row r="790" spans="1:25" x14ac:dyDescent="0.2">
      <c r="A790">
        <v>37.72</v>
      </c>
      <c r="B790">
        <v>-122.39</v>
      </c>
      <c r="C790">
        <v>0</v>
      </c>
      <c r="D790">
        <v>3</v>
      </c>
      <c r="E790">
        <v>0</v>
      </c>
      <c r="F790">
        <v>4</v>
      </c>
      <c r="G790">
        <v>2</v>
      </c>
      <c r="H790">
        <v>0</v>
      </c>
      <c r="I790">
        <v>12</v>
      </c>
      <c r="J790">
        <v>2</v>
      </c>
      <c r="K790">
        <v>5</v>
      </c>
      <c r="L790">
        <v>19</v>
      </c>
      <c r="M790">
        <f>VLOOKUP(H790,AE$2:$AJ$12,6,TRUE)</f>
        <v>0</v>
      </c>
      <c r="N790">
        <f>VLOOKUP(I790,AF$2:$AJ$12,5,TRUE)</f>
        <v>8</v>
      </c>
      <c r="O790">
        <f>VLOOKUP(J790,AG$2:$AJ$12,4,TRUE)</f>
        <v>4</v>
      </c>
      <c r="P790">
        <f>VLOOKUP(K790,AH$2:$AJ$12,3,TRUE)</f>
        <v>9</v>
      </c>
      <c r="Q790">
        <f>VLOOKUP(L790,AI$2:$AJ$12,2,TRUE)</f>
        <v>7</v>
      </c>
      <c r="T790" t="str">
        <f t="shared" si="77"/>
        <v>Crimepoint.create(latitude:37.72, longitude:-122.39, drugdrink:0, misdemean:8, theft:4, violent:9, total:7, drugdrinkct:0, misdemeanct:12, theftct:2, violentct:5, totalct:19)</v>
      </c>
      <c r="U790" t="str">
        <f t="shared" si="78"/>
        <v>{location: new google.maps.LatLng(37.72, -122.39), weight: 0},</v>
      </c>
      <c r="V790" t="str">
        <f t="shared" si="73"/>
        <v>{location: new google.maps.LatLng(37.72, -122.39), weight: 3},</v>
      </c>
      <c r="W790" t="str">
        <f t="shared" si="74"/>
        <v>{location: new google.maps.LatLng(37.72, -122.39), weight: 0},</v>
      </c>
      <c r="X790" t="str">
        <f t="shared" si="75"/>
        <v>{location: new google.maps.LatLng(37.72, -122.39), weight: 4},</v>
      </c>
      <c r="Y790" t="str">
        <f t="shared" si="76"/>
        <v>{location: new google.maps.LatLng(37.72, -122.39), weight: 2},</v>
      </c>
    </row>
    <row r="791" spans="1:25" x14ac:dyDescent="0.2">
      <c r="A791">
        <v>37.72</v>
      </c>
      <c r="B791">
        <v>-122.389</v>
      </c>
      <c r="C791">
        <v>1</v>
      </c>
      <c r="D791">
        <v>4</v>
      </c>
      <c r="E791">
        <v>0</v>
      </c>
      <c r="F791">
        <v>3</v>
      </c>
      <c r="G791">
        <v>2</v>
      </c>
      <c r="H791">
        <v>2</v>
      </c>
      <c r="I791">
        <v>20</v>
      </c>
      <c r="J791">
        <v>1</v>
      </c>
      <c r="K791">
        <v>4</v>
      </c>
      <c r="L791">
        <v>27</v>
      </c>
      <c r="M791">
        <f>VLOOKUP(H791,AE$2:$AJ$12,6,TRUE)</f>
        <v>9</v>
      </c>
      <c r="N791">
        <f>VLOOKUP(I791,AF$2:$AJ$12,5,TRUE)</f>
        <v>9</v>
      </c>
      <c r="O791">
        <f>VLOOKUP(J791,AG$2:$AJ$12,4,TRUE)</f>
        <v>3</v>
      </c>
      <c r="P791">
        <f>VLOOKUP(K791,AH$2:$AJ$12,3,TRUE)</f>
        <v>8</v>
      </c>
      <c r="Q791">
        <f>VLOOKUP(L791,AI$2:$AJ$12,2,TRUE)</f>
        <v>8</v>
      </c>
      <c r="T791" t="str">
        <f t="shared" si="77"/>
        <v>Crimepoint.create(latitude:37.72, longitude:-122.389, drugdrink:9, misdemean:9, theft:3, violent:8, total:8, drugdrinkct:2, misdemeanct:20, theftct:1, violentct:4, totalct:27)</v>
      </c>
      <c r="U791" t="str">
        <f t="shared" si="78"/>
        <v>{location: new google.maps.LatLng(37.72, -122.389), weight: 1},</v>
      </c>
      <c r="V791" t="str">
        <f t="shared" si="73"/>
        <v>{location: new google.maps.LatLng(37.72, -122.389), weight: 4},</v>
      </c>
      <c r="W791" t="str">
        <f t="shared" si="74"/>
        <v>{location: new google.maps.LatLng(37.72, -122.389), weight: 0},</v>
      </c>
      <c r="X791" t="str">
        <f t="shared" si="75"/>
        <v>{location: new google.maps.LatLng(37.72, -122.389), weight: 3},</v>
      </c>
      <c r="Y791" t="str">
        <f t="shared" si="76"/>
        <v>{location: new google.maps.LatLng(37.72, -122.389), weight: 2},</v>
      </c>
    </row>
    <row r="792" spans="1:25" x14ac:dyDescent="0.2">
      <c r="A792">
        <v>37.72</v>
      </c>
      <c r="B792">
        <v>-122.38800000000001</v>
      </c>
      <c r="C792">
        <v>0</v>
      </c>
      <c r="D792">
        <v>2</v>
      </c>
      <c r="E792">
        <v>0</v>
      </c>
      <c r="F792">
        <v>2</v>
      </c>
      <c r="G792">
        <v>1</v>
      </c>
      <c r="H792">
        <v>0</v>
      </c>
      <c r="I792">
        <v>8</v>
      </c>
      <c r="J792">
        <v>1</v>
      </c>
      <c r="K792">
        <v>3</v>
      </c>
      <c r="L792">
        <v>12</v>
      </c>
      <c r="M792">
        <f>VLOOKUP(H792,AE$2:$AJ$12,6,TRUE)</f>
        <v>0</v>
      </c>
      <c r="N792">
        <f>VLOOKUP(I792,AF$2:$AJ$12,5,TRUE)</f>
        <v>7</v>
      </c>
      <c r="O792">
        <f>VLOOKUP(J792,AG$2:$AJ$12,4,TRUE)</f>
        <v>3</v>
      </c>
      <c r="P792">
        <f>VLOOKUP(K792,AH$2:$AJ$12,3,TRUE)</f>
        <v>8</v>
      </c>
      <c r="Q792">
        <f>VLOOKUP(L792,AI$2:$AJ$12,2,TRUE)</f>
        <v>6</v>
      </c>
      <c r="T792" t="str">
        <f t="shared" si="77"/>
        <v>Crimepoint.create(latitude:37.72, longitude:-122.388, drugdrink:0, misdemean:7, theft:3, violent:8, total:6, drugdrinkct:0, misdemeanct:8, theftct:1, violentct:3, totalct:12)</v>
      </c>
      <c r="U792" t="str">
        <f t="shared" si="78"/>
        <v>{location: new google.maps.LatLng(37.72, -122.388), weight: 0},</v>
      </c>
      <c r="V792" t="str">
        <f t="shared" si="73"/>
        <v>{location: new google.maps.LatLng(37.72, -122.388), weight: 2},</v>
      </c>
      <c r="W792" t="str">
        <f t="shared" si="74"/>
        <v>{location: new google.maps.LatLng(37.72, -122.388), weight: 0},</v>
      </c>
      <c r="X792" t="str">
        <f t="shared" si="75"/>
        <v>{location: new google.maps.LatLng(37.72, -122.388), weight: 2},</v>
      </c>
      <c r="Y792" t="str">
        <f t="shared" si="76"/>
        <v>{location: new google.maps.LatLng(37.72, -122.388), weight: 1},</v>
      </c>
    </row>
    <row r="793" spans="1:25" x14ac:dyDescent="0.2">
      <c r="A793">
        <v>37.72</v>
      </c>
      <c r="B793">
        <v>-122.387</v>
      </c>
      <c r="C793">
        <v>0</v>
      </c>
      <c r="D793">
        <v>2</v>
      </c>
      <c r="E793">
        <v>1</v>
      </c>
      <c r="F793">
        <v>3</v>
      </c>
      <c r="G793">
        <v>1</v>
      </c>
      <c r="H793">
        <v>0</v>
      </c>
      <c r="I793">
        <v>10</v>
      </c>
      <c r="J793">
        <v>4</v>
      </c>
      <c r="K793">
        <v>4</v>
      </c>
      <c r="L793">
        <v>18</v>
      </c>
      <c r="M793">
        <f>VLOOKUP(H793,AE$2:$AJ$12,6,TRUE)</f>
        <v>0</v>
      </c>
      <c r="N793">
        <f>VLOOKUP(I793,AF$2:$AJ$12,5,TRUE)</f>
        <v>8</v>
      </c>
      <c r="O793">
        <f>VLOOKUP(J793,AG$2:$AJ$12,4,TRUE)</f>
        <v>6</v>
      </c>
      <c r="P793">
        <f>VLOOKUP(K793,AH$2:$AJ$12,3,TRUE)</f>
        <v>8</v>
      </c>
      <c r="Q793">
        <f>VLOOKUP(L793,AI$2:$AJ$12,2,TRUE)</f>
        <v>7</v>
      </c>
      <c r="T793" t="str">
        <f t="shared" si="77"/>
        <v>Crimepoint.create(latitude:37.72, longitude:-122.387, drugdrink:0, misdemean:8, theft:6, violent:8, total:7, drugdrinkct:0, misdemeanct:10, theftct:4, violentct:4, totalct:18)</v>
      </c>
      <c r="U793" t="str">
        <f t="shared" si="78"/>
        <v>{location: new google.maps.LatLng(37.72, -122.387), weight: 0},</v>
      </c>
      <c r="V793" t="str">
        <f t="shared" si="73"/>
        <v>{location: new google.maps.LatLng(37.72, -122.387), weight: 2},</v>
      </c>
      <c r="W793" t="str">
        <f t="shared" si="74"/>
        <v>{location: new google.maps.LatLng(37.72, -122.387), weight: 1},</v>
      </c>
      <c r="X793" t="str">
        <f t="shared" si="75"/>
        <v>{location: new google.maps.LatLng(37.72, -122.387), weight: 3},</v>
      </c>
      <c r="Y793" t="str">
        <f t="shared" si="76"/>
        <v>{location: new google.maps.LatLng(37.72, -122.387), weight: 1},</v>
      </c>
    </row>
    <row r="794" spans="1:25" x14ac:dyDescent="0.2">
      <c r="A794">
        <v>37.72</v>
      </c>
      <c r="B794">
        <v>-122.386</v>
      </c>
      <c r="C794">
        <v>0</v>
      </c>
      <c r="D794">
        <v>4</v>
      </c>
      <c r="E794">
        <v>0</v>
      </c>
      <c r="F794">
        <v>6</v>
      </c>
      <c r="G794">
        <v>2</v>
      </c>
      <c r="H794">
        <v>0</v>
      </c>
      <c r="I794">
        <v>20</v>
      </c>
      <c r="J794">
        <v>3</v>
      </c>
      <c r="K794">
        <v>8</v>
      </c>
      <c r="L794">
        <v>31</v>
      </c>
      <c r="M794">
        <f>VLOOKUP(H794,AE$2:$AJ$12,6,TRUE)</f>
        <v>0</v>
      </c>
      <c r="N794">
        <f>VLOOKUP(I794,AF$2:$AJ$12,5,TRUE)</f>
        <v>9</v>
      </c>
      <c r="O794">
        <f>VLOOKUP(J794,AG$2:$AJ$12,4,TRUE)</f>
        <v>5</v>
      </c>
      <c r="P794">
        <f>VLOOKUP(K794,AH$2:$AJ$12,3,TRUE)</f>
        <v>9</v>
      </c>
      <c r="Q794">
        <f>VLOOKUP(L794,AI$2:$AJ$12,2,TRUE)</f>
        <v>8</v>
      </c>
      <c r="T794" t="str">
        <f t="shared" si="77"/>
        <v>Crimepoint.create(latitude:37.72, longitude:-122.386, drugdrink:0, misdemean:9, theft:5, violent:9, total:8, drugdrinkct:0, misdemeanct:20, theftct:3, violentct:8, totalct:31)</v>
      </c>
      <c r="U794" t="str">
        <f t="shared" si="78"/>
        <v>{location: new google.maps.LatLng(37.72, -122.386), weight: 0},</v>
      </c>
      <c r="V794" t="str">
        <f t="shared" si="73"/>
        <v>{location: new google.maps.LatLng(37.72, -122.386), weight: 4},</v>
      </c>
      <c r="W794" t="str">
        <f t="shared" si="74"/>
        <v>{location: new google.maps.LatLng(37.72, -122.386), weight: 0},</v>
      </c>
      <c r="X794" t="str">
        <f t="shared" si="75"/>
        <v>{location: new google.maps.LatLng(37.72, -122.386), weight: 6},</v>
      </c>
      <c r="Y794" t="str">
        <f t="shared" si="76"/>
        <v>{location: new google.maps.LatLng(37.72, -122.386), weight: 2},</v>
      </c>
    </row>
    <row r="795" spans="1:25" x14ac:dyDescent="0.2">
      <c r="A795">
        <v>37.72</v>
      </c>
      <c r="B795">
        <v>-122.38500000000001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6</v>
      </c>
      <c r="K795">
        <v>0</v>
      </c>
      <c r="L795">
        <v>7</v>
      </c>
      <c r="M795">
        <f>VLOOKUP(H795,AE$2:$AJ$12,6,TRUE)</f>
        <v>0</v>
      </c>
      <c r="N795">
        <f>VLOOKUP(I795,AF$2:$AJ$12,5,TRUE)</f>
        <v>2</v>
      </c>
      <c r="O795">
        <f>VLOOKUP(J795,AG$2:$AJ$12,4,TRUE)</f>
        <v>7</v>
      </c>
      <c r="P795">
        <f>VLOOKUP(K795,AH$2:$AJ$12,3,TRUE)</f>
        <v>0</v>
      </c>
      <c r="Q795">
        <f>VLOOKUP(L795,AI$2:$AJ$12,2,TRUE)</f>
        <v>5</v>
      </c>
      <c r="T795" t="str">
        <f t="shared" si="77"/>
        <v>Crimepoint.create(latitude:37.72, longitude:-122.385, drugdrink:0, misdemean:2, theft:7, violent:0, total:5, drugdrinkct:0, misdemeanct:1, theftct:6, violentct:0, totalct:7)</v>
      </c>
      <c r="U795" t="str">
        <f t="shared" si="78"/>
        <v>{location: new google.maps.LatLng(37.72, -122.385), weight: 0},</v>
      </c>
      <c r="V795" t="str">
        <f t="shared" si="73"/>
        <v>{location: new google.maps.LatLng(37.72, -122.385), weight: 0},</v>
      </c>
      <c r="W795" t="str">
        <f t="shared" si="74"/>
        <v>{location: new google.maps.LatLng(37.72, -122.385), weight: 1},</v>
      </c>
      <c r="X795" t="str">
        <f t="shared" si="75"/>
        <v>{location: new google.maps.LatLng(37.72, -122.385), weight: 0},</v>
      </c>
      <c r="Y795" t="str">
        <f t="shared" si="76"/>
        <v>{location: new google.maps.LatLng(37.72, -122.385), weight: 1},</v>
      </c>
    </row>
    <row r="796" spans="1:25" x14ac:dyDescent="0.2">
      <c r="A796">
        <v>37.720999999999997</v>
      </c>
      <c r="B796">
        <v>-122.485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5</v>
      </c>
      <c r="J796">
        <v>4</v>
      </c>
      <c r="K796">
        <v>0</v>
      </c>
      <c r="L796">
        <v>9</v>
      </c>
      <c r="M796">
        <f>VLOOKUP(H796,AE$2:$AJ$12,6,TRUE)</f>
        <v>0</v>
      </c>
      <c r="N796">
        <f>VLOOKUP(I796,AF$2:$AJ$12,5,TRUE)</f>
        <v>6</v>
      </c>
      <c r="O796">
        <f>VLOOKUP(J796,AG$2:$AJ$12,4,TRUE)</f>
        <v>6</v>
      </c>
      <c r="P796">
        <f>VLOOKUP(K796,AH$2:$AJ$12,3,TRUE)</f>
        <v>0</v>
      </c>
      <c r="Q796">
        <f>VLOOKUP(L796,AI$2:$AJ$12,2,TRUE)</f>
        <v>5</v>
      </c>
      <c r="T796" t="str">
        <f t="shared" si="77"/>
        <v>Crimepoint.create(latitude:37.721, longitude:-122.485, drugdrink:0, misdemean:6, theft:6, violent:0, total:5, drugdrinkct:0, misdemeanct:5, theftct:4, violentct:0, totalct:9)</v>
      </c>
      <c r="U796" t="str">
        <f t="shared" si="78"/>
        <v>{location: new google.maps.LatLng(37.721, -122.485), weight: 0},</v>
      </c>
      <c r="V796" t="str">
        <f t="shared" si="73"/>
        <v>{location: new google.maps.LatLng(37.721, -122.485), weight: 1},</v>
      </c>
      <c r="W796" t="str">
        <f t="shared" si="74"/>
        <v>{location: new google.maps.LatLng(37.721, -122.485), weight: 1},</v>
      </c>
      <c r="X796" t="str">
        <f t="shared" si="75"/>
        <v>{location: new google.maps.LatLng(37.721, -122.485), weight: 0},</v>
      </c>
      <c r="Y796" t="str">
        <f t="shared" si="76"/>
        <v>{location: new google.maps.LatLng(37.721, -122.485), weight: 1},</v>
      </c>
    </row>
    <row r="797" spans="1:25" x14ac:dyDescent="0.2">
      <c r="A797">
        <v>37.720999999999997</v>
      </c>
      <c r="B797">
        <v>-122.483</v>
      </c>
      <c r="C797">
        <v>0</v>
      </c>
      <c r="D797">
        <v>3</v>
      </c>
      <c r="E797">
        <v>1</v>
      </c>
      <c r="F797">
        <v>2</v>
      </c>
      <c r="G797">
        <v>2</v>
      </c>
      <c r="H797">
        <v>0</v>
      </c>
      <c r="I797">
        <v>14</v>
      </c>
      <c r="J797">
        <v>7</v>
      </c>
      <c r="K797">
        <v>3</v>
      </c>
      <c r="L797">
        <v>24</v>
      </c>
      <c r="M797">
        <f>VLOOKUP(H797,AE$2:$AJ$12,6,TRUE)</f>
        <v>0</v>
      </c>
      <c r="N797">
        <f>VLOOKUP(I797,AF$2:$AJ$12,5,TRUE)</f>
        <v>8</v>
      </c>
      <c r="O797">
        <f>VLOOKUP(J797,AG$2:$AJ$12,4,TRUE)</f>
        <v>7</v>
      </c>
      <c r="P797">
        <f>VLOOKUP(K797,AH$2:$AJ$12,3,TRUE)</f>
        <v>8</v>
      </c>
      <c r="Q797">
        <f>VLOOKUP(L797,AI$2:$AJ$12,2,TRUE)</f>
        <v>8</v>
      </c>
      <c r="T797" t="str">
        <f t="shared" si="77"/>
        <v>Crimepoint.create(latitude:37.721, longitude:-122.483, drugdrink:0, misdemean:8, theft:7, violent:8, total:8, drugdrinkct:0, misdemeanct:14, theftct:7, violentct:3, totalct:24)</v>
      </c>
      <c r="U797" t="str">
        <f t="shared" si="78"/>
        <v>{location: new google.maps.LatLng(37.721, -122.483), weight: 0},</v>
      </c>
      <c r="V797" t="str">
        <f t="shared" si="73"/>
        <v>{location: new google.maps.LatLng(37.721, -122.483), weight: 3},</v>
      </c>
      <c r="W797" t="str">
        <f t="shared" si="74"/>
        <v>{location: new google.maps.LatLng(37.721, -122.483), weight: 1},</v>
      </c>
      <c r="X797" t="str">
        <f t="shared" si="75"/>
        <v>{location: new google.maps.LatLng(37.721, -122.483), weight: 2},</v>
      </c>
      <c r="Y797" t="str">
        <f t="shared" si="76"/>
        <v>{location: new google.maps.LatLng(37.721, -122.483), weight: 2},</v>
      </c>
    </row>
    <row r="798" spans="1:25" x14ac:dyDescent="0.2">
      <c r="A798">
        <v>37.720999999999997</v>
      </c>
      <c r="B798">
        <v>-122.482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</v>
      </c>
      <c r="J798">
        <v>2</v>
      </c>
      <c r="K798">
        <v>0</v>
      </c>
      <c r="L798">
        <v>4</v>
      </c>
      <c r="M798">
        <f>VLOOKUP(H798,AE$2:$AJ$12,6,TRUE)</f>
        <v>0</v>
      </c>
      <c r="N798">
        <f>VLOOKUP(I798,AF$2:$AJ$12,5,TRUE)</f>
        <v>4</v>
      </c>
      <c r="O798">
        <f>VLOOKUP(J798,AG$2:$AJ$12,4,TRUE)</f>
        <v>4</v>
      </c>
      <c r="P798">
        <f>VLOOKUP(K798,AH$2:$AJ$12,3,TRUE)</f>
        <v>0</v>
      </c>
      <c r="Q798">
        <f>VLOOKUP(L798,AI$2:$AJ$12,2,TRUE)</f>
        <v>3</v>
      </c>
      <c r="T798" t="str">
        <f t="shared" si="77"/>
        <v>Crimepoint.create(latitude:37.721, longitude:-122.482, drugdrink:0, misdemean:4, theft:4, violent:0, total:3, drugdrinkct:0, misdemeanct:2, theftct:2, violentct:0, totalct:4)</v>
      </c>
      <c r="U798" t="str">
        <f t="shared" si="78"/>
        <v>{location: new google.maps.LatLng(37.721, -122.482), weight: 0},</v>
      </c>
      <c r="V798" t="str">
        <f t="shared" si="73"/>
        <v>{location: new google.maps.LatLng(37.721, -122.482), weight: 0},</v>
      </c>
      <c r="W798" t="str">
        <f t="shared" si="74"/>
        <v>{location: new google.maps.LatLng(37.721, -122.482), weight: 0},</v>
      </c>
      <c r="X798" t="str">
        <f t="shared" si="75"/>
        <v>{location: new google.maps.LatLng(37.721, -122.482), weight: 0},</v>
      </c>
      <c r="Y798" t="str">
        <f t="shared" si="76"/>
        <v>{location: new google.maps.LatLng(37.721, -122.482), weight: 0},</v>
      </c>
    </row>
    <row r="799" spans="1:25" x14ac:dyDescent="0.2">
      <c r="A799">
        <v>37.720999999999997</v>
      </c>
      <c r="B799">
        <v>-122.48099999999999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</v>
      </c>
      <c r="K799">
        <v>0</v>
      </c>
      <c r="L799">
        <v>3</v>
      </c>
      <c r="M799">
        <f>VLOOKUP(H799,AE$2:$AJ$12,6,TRUE)</f>
        <v>0</v>
      </c>
      <c r="N799">
        <f>VLOOKUP(I799,AF$2:$AJ$12,5,TRUE)</f>
        <v>0</v>
      </c>
      <c r="O799">
        <f>VLOOKUP(J799,AG$2:$AJ$12,4,TRUE)</f>
        <v>5</v>
      </c>
      <c r="P799">
        <f>VLOOKUP(K799,AH$2:$AJ$12,3,TRUE)</f>
        <v>0</v>
      </c>
      <c r="Q799">
        <f>VLOOKUP(L799,AI$2:$AJ$12,2,TRUE)</f>
        <v>2</v>
      </c>
      <c r="T799" t="str">
        <f t="shared" si="77"/>
        <v>Crimepoint.create(latitude:37.721, longitude:-122.481, drugdrink:0, misdemean:0, theft:5, violent:0, total:2, drugdrinkct:0, misdemeanct:0, theftct:3, violentct:0, totalct:3)</v>
      </c>
      <c r="U799" t="str">
        <f t="shared" si="78"/>
        <v>{location: new google.maps.LatLng(37.721, -122.481), weight: 0},</v>
      </c>
      <c r="V799" t="str">
        <f t="shared" si="73"/>
        <v>{location: new google.maps.LatLng(37.721, -122.481), weight: 0},</v>
      </c>
      <c r="W799" t="str">
        <f t="shared" si="74"/>
        <v>{location: new google.maps.LatLng(37.721, -122.481), weight: 0},</v>
      </c>
      <c r="X799" t="str">
        <f t="shared" si="75"/>
        <v>{location: new google.maps.LatLng(37.721, -122.481), weight: 0},</v>
      </c>
      <c r="Y799" t="str">
        <f t="shared" si="76"/>
        <v>{location: new google.maps.LatLng(37.721, -122.481), weight: 0},</v>
      </c>
    </row>
    <row r="800" spans="1:25" x14ac:dyDescent="0.2">
      <c r="A800">
        <v>37.720999999999997</v>
      </c>
      <c r="B800">
        <v>-122.479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1</v>
      </c>
      <c r="M800">
        <f>VLOOKUP(H800,AE$2:$AJ$12,6,TRUE)</f>
        <v>0</v>
      </c>
      <c r="N800">
        <f>VLOOKUP(I800,AF$2:$AJ$12,5,TRUE)</f>
        <v>0</v>
      </c>
      <c r="O800">
        <f>VLOOKUP(J800,AG$2:$AJ$12,4,TRUE)</f>
        <v>3</v>
      </c>
      <c r="P800">
        <f>VLOOKUP(K800,AH$2:$AJ$12,3,TRUE)</f>
        <v>0</v>
      </c>
      <c r="Q800">
        <f>VLOOKUP(L800,AI$2:$AJ$12,2,TRUE)</f>
        <v>0</v>
      </c>
      <c r="T800" t="str">
        <f t="shared" si="77"/>
        <v>Crimepoint.create(latitude:37.721, longitude:-122.479, drugdrink:0, misdemean:0, theft:3, violent:0, total:0, drugdrinkct:0, misdemeanct:0, theftct:1, violentct:0, totalct:1)</v>
      </c>
      <c r="U800" t="str">
        <f t="shared" si="78"/>
        <v>{location: new google.maps.LatLng(37.721, -122.479), weight: 0},</v>
      </c>
      <c r="V800" t="str">
        <f t="shared" si="73"/>
        <v>{location: new google.maps.LatLng(37.721, -122.479), weight: 0},</v>
      </c>
      <c r="W800" t="str">
        <f t="shared" si="74"/>
        <v>{location: new google.maps.LatLng(37.721, -122.479), weight: 0},</v>
      </c>
      <c r="X800" t="str">
        <f t="shared" si="75"/>
        <v>{location: new google.maps.LatLng(37.721, -122.479), weight: 0},</v>
      </c>
      <c r="Y800" t="str">
        <f t="shared" si="76"/>
        <v>{location: new google.maps.LatLng(37.721, -122.479), weight: 0},</v>
      </c>
    </row>
    <row r="801" spans="1:25" x14ac:dyDescent="0.2">
      <c r="A801">
        <v>37.720999999999997</v>
      </c>
      <c r="B801">
        <v>-122.47799999999999</v>
      </c>
      <c r="C801">
        <v>3</v>
      </c>
      <c r="D801">
        <v>6</v>
      </c>
      <c r="E801">
        <v>2</v>
      </c>
      <c r="F801">
        <v>1</v>
      </c>
      <c r="G801">
        <v>3</v>
      </c>
      <c r="H801">
        <v>4</v>
      </c>
      <c r="I801">
        <v>26</v>
      </c>
      <c r="J801">
        <v>11</v>
      </c>
      <c r="K801">
        <v>2</v>
      </c>
      <c r="L801">
        <v>43</v>
      </c>
      <c r="M801">
        <f>VLOOKUP(H801,AE$2:$AJ$12,6,TRUE)</f>
        <v>9</v>
      </c>
      <c r="N801">
        <f>VLOOKUP(I801,AF$2:$AJ$12,5,TRUE)</f>
        <v>9</v>
      </c>
      <c r="O801">
        <f>VLOOKUP(J801,AG$2:$AJ$12,4,TRUE)</f>
        <v>8</v>
      </c>
      <c r="P801">
        <f>VLOOKUP(K801,AH$2:$AJ$12,3,TRUE)</f>
        <v>7</v>
      </c>
      <c r="Q801">
        <f>VLOOKUP(L801,AI$2:$AJ$12,2,TRUE)</f>
        <v>9</v>
      </c>
      <c r="T801" t="str">
        <f t="shared" si="77"/>
        <v>Crimepoint.create(latitude:37.721, longitude:-122.478, drugdrink:9, misdemean:9, theft:8, violent:7, total:9, drugdrinkct:4, misdemeanct:26, theftct:11, violentct:2, totalct:43)</v>
      </c>
      <c r="U801" t="str">
        <f t="shared" si="78"/>
        <v>{location: new google.maps.LatLng(37.721, -122.478), weight: 3},</v>
      </c>
      <c r="V801" t="str">
        <f t="shared" si="73"/>
        <v>{location: new google.maps.LatLng(37.721, -122.478), weight: 6},</v>
      </c>
      <c r="W801" t="str">
        <f t="shared" si="74"/>
        <v>{location: new google.maps.LatLng(37.721, -122.478), weight: 2},</v>
      </c>
      <c r="X801" t="str">
        <f t="shared" si="75"/>
        <v>{location: new google.maps.LatLng(37.721, -122.478), weight: 1},</v>
      </c>
      <c r="Y801" t="str">
        <f t="shared" si="76"/>
        <v>{location: new google.maps.LatLng(37.721, -122.478), weight: 3},</v>
      </c>
    </row>
    <row r="802" spans="1:25" x14ac:dyDescent="0.2">
      <c r="A802">
        <v>37.720999999999997</v>
      </c>
      <c r="B802">
        <v>-122.477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0</v>
      </c>
      <c r="L802">
        <v>4</v>
      </c>
      <c r="M802">
        <f>VLOOKUP(H802,AE$2:$AJ$12,6,TRUE)</f>
        <v>0</v>
      </c>
      <c r="N802">
        <f>VLOOKUP(I802,AF$2:$AJ$12,5,TRUE)</f>
        <v>6</v>
      </c>
      <c r="O802">
        <f>VLOOKUP(J802,AG$2:$AJ$12,4,TRUE)</f>
        <v>0</v>
      </c>
      <c r="P802">
        <f>VLOOKUP(K802,AH$2:$AJ$12,3,TRUE)</f>
        <v>0</v>
      </c>
      <c r="Q802">
        <f>VLOOKUP(L802,AI$2:$AJ$12,2,TRUE)</f>
        <v>3</v>
      </c>
      <c r="T802" t="str">
        <f t="shared" si="77"/>
        <v>Crimepoint.create(latitude:37.721, longitude:-122.477, drugdrink:0, misdemean:6, theft:0, violent:0, total:3, drugdrinkct:0, misdemeanct:4, theftct:0, violentct:0, totalct:4)</v>
      </c>
      <c r="U802" t="str">
        <f t="shared" si="78"/>
        <v>{location: new google.maps.LatLng(37.721, -122.477), weight: 0},</v>
      </c>
      <c r="V802" t="str">
        <f t="shared" si="73"/>
        <v>{location: new google.maps.LatLng(37.721, -122.477), weight: 1},</v>
      </c>
      <c r="W802" t="str">
        <f t="shared" si="74"/>
        <v>{location: new google.maps.LatLng(37.721, -122.477), weight: 0},</v>
      </c>
      <c r="X802" t="str">
        <f t="shared" si="75"/>
        <v>{location: new google.maps.LatLng(37.721, -122.477), weight: 0},</v>
      </c>
      <c r="Y802" t="str">
        <f t="shared" si="76"/>
        <v>{location: new google.maps.LatLng(37.721, -122.477), weight: 0},</v>
      </c>
    </row>
    <row r="803" spans="1:25" x14ac:dyDescent="0.2">
      <c r="A803">
        <v>37.720999999999997</v>
      </c>
      <c r="B803">
        <v>-122.476</v>
      </c>
      <c r="C803">
        <v>0</v>
      </c>
      <c r="D803">
        <v>2</v>
      </c>
      <c r="E803">
        <v>0</v>
      </c>
      <c r="F803">
        <v>1</v>
      </c>
      <c r="G803">
        <v>1</v>
      </c>
      <c r="H803">
        <v>0</v>
      </c>
      <c r="I803">
        <v>8</v>
      </c>
      <c r="J803">
        <v>0</v>
      </c>
      <c r="K803">
        <v>1</v>
      </c>
      <c r="L803">
        <v>9</v>
      </c>
      <c r="M803">
        <f>VLOOKUP(H803,AE$2:$AJ$12,6,TRUE)</f>
        <v>0</v>
      </c>
      <c r="N803">
        <f>VLOOKUP(I803,AF$2:$AJ$12,5,TRUE)</f>
        <v>7</v>
      </c>
      <c r="O803">
        <f>VLOOKUP(J803,AG$2:$AJ$12,4,TRUE)</f>
        <v>0</v>
      </c>
      <c r="P803">
        <f>VLOOKUP(K803,AH$2:$AJ$12,3,TRUE)</f>
        <v>7</v>
      </c>
      <c r="Q803">
        <f>VLOOKUP(L803,AI$2:$AJ$12,2,TRUE)</f>
        <v>5</v>
      </c>
      <c r="T803" t="str">
        <f t="shared" si="77"/>
        <v>Crimepoint.create(latitude:37.721, longitude:-122.476, drugdrink:0, misdemean:7, theft:0, violent:7, total:5, drugdrinkct:0, misdemeanct:8, theftct:0, violentct:1, totalct:9)</v>
      </c>
      <c r="U803" t="str">
        <f t="shared" si="78"/>
        <v>{location: new google.maps.LatLng(37.721, -122.476), weight: 0},</v>
      </c>
      <c r="V803" t="str">
        <f t="shared" si="73"/>
        <v>{location: new google.maps.LatLng(37.721, -122.476), weight: 2},</v>
      </c>
      <c r="W803" t="str">
        <f t="shared" si="74"/>
        <v>{location: new google.maps.LatLng(37.721, -122.476), weight: 0},</v>
      </c>
      <c r="X803" t="str">
        <f t="shared" si="75"/>
        <v>{location: new google.maps.LatLng(37.721, -122.476), weight: 1},</v>
      </c>
      <c r="Y803" t="str">
        <f t="shared" si="76"/>
        <v>{location: new google.maps.LatLng(37.721, -122.476), weight: 1},</v>
      </c>
    </row>
    <row r="804" spans="1:25" x14ac:dyDescent="0.2">
      <c r="A804">
        <v>37.720999999999997</v>
      </c>
      <c r="B804">
        <v>-122.47499999999999</v>
      </c>
      <c r="C804">
        <v>4</v>
      </c>
      <c r="D804">
        <v>6</v>
      </c>
      <c r="E804">
        <v>2</v>
      </c>
      <c r="F804">
        <v>1</v>
      </c>
      <c r="G804">
        <v>4</v>
      </c>
      <c r="H804">
        <v>6</v>
      </c>
      <c r="I804">
        <v>28</v>
      </c>
      <c r="J804">
        <v>14</v>
      </c>
      <c r="K804">
        <v>2</v>
      </c>
      <c r="L804">
        <v>50</v>
      </c>
      <c r="M804">
        <f>VLOOKUP(H804,AE$2:$AJ$12,6,TRUE)</f>
        <v>9</v>
      </c>
      <c r="N804">
        <f>VLOOKUP(I804,AF$2:$AJ$12,5,TRUE)</f>
        <v>9</v>
      </c>
      <c r="O804">
        <f>VLOOKUP(J804,AG$2:$AJ$12,4,TRUE)</f>
        <v>8</v>
      </c>
      <c r="P804">
        <f>VLOOKUP(K804,AH$2:$AJ$12,3,TRUE)</f>
        <v>7</v>
      </c>
      <c r="Q804">
        <f>VLOOKUP(L804,AI$2:$AJ$12,2,TRUE)</f>
        <v>9</v>
      </c>
      <c r="T804" t="str">
        <f t="shared" si="77"/>
        <v>Crimepoint.create(latitude:37.721, longitude:-122.475, drugdrink:9, misdemean:9, theft:8, violent:7, total:9, drugdrinkct:6, misdemeanct:28, theftct:14, violentct:2, totalct:50)</v>
      </c>
      <c r="U804" t="str">
        <f t="shared" si="78"/>
        <v>{location: new google.maps.LatLng(37.721, -122.475), weight: 4},</v>
      </c>
      <c r="V804" t="str">
        <f t="shared" si="73"/>
        <v>{location: new google.maps.LatLng(37.721, -122.475), weight: 6},</v>
      </c>
      <c r="W804" t="str">
        <f t="shared" si="74"/>
        <v>{location: new google.maps.LatLng(37.721, -122.475), weight: 2},</v>
      </c>
      <c r="X804" t="str">
        <f t="shared" si="75"/>
        <v>{location: new google.maps.LatLng(37.721, -122.475), weight: 1},</v>
      </c>
      <c r="Y804" t="str">
        <f t="shared" si="76"/>
        <v>{location: new google.maps.LatLng(37.721, -122.475), weight: 4},</v>
      </c>
    </row>
    <row r="805" spans="1:25" x14ac:dyDescent="0.2">
      <c r="A805">
        <v>37.720999999999997</v>
      </c>
      <c r="B805">
        <v>-122.474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3</v>
      </c>
      <c r="J805">
        <v>1</v>
      </c>
      <c r="K805">
        <v>0</v>
      </c>
      <c r="L805">
        <v>4</v>
      </c>
      <c r="M805">
        <f>VLOOKUP(H805,AE$2:$AJ$12,6,TRUE)</f>
        <v>0</v>
      </c>
      <c r="N805">
        <f>VLOOKUP(I805,AF$2:$AJ$12,5,TRUE)</f>
        <v>5</v>
      </c>
      <c r="O805">
        <f>VLOOKUP(J805,AG$2:$AJ$12,4,TRUE)</f>
        <v>3</v>
      </c>
      <c r="P805">
        <f>VLOOKUP(K805,AH$2:$AJ$12,3,TRUE)</f>
        <v>0</v>
      </c>
      <c r="Q805">
        <f>VLOOKUP(L805,AI$2:$AJ$12,2,TRUE)</f>
        <v>3</v>
      </c>
      <c r="T805" t="str">
        <f t="shared" si="77"/>
        <v>Crimepoint.create(latitude:37.721, longitude:-122.474, drugdrink:0, misdemean:5, theft:3, violent:0, total:3, drugdrinkct:0, misdemeanct:3, theftct:1, violentct:0, totalct:4)</v>
      </c>
      <c r="U805" t="str">
        <f t="shared" si="78"/>
        <v>{location: new google.maps.LatLng(37.721, -122.474), weight: 0},</v>
      </c>
      <c r="V805" t="str">
        <f t="shared" si="73"/>
        <v>{location: new google.maps.LatLng(37.721, -122.474), weight: 1},</v>
      </c>
      <c r="W805" t="str">
        <f t="shared" si="74"/>
        <v>{location: new google.maps.LatLng(37.721, -122.474), weight: 0},</v>
      </c>
      <c r="X805" t="str">
        <f t="shared" si="75"/>
        <v>{location: new google.maps.LatLng(37.721, -122.474), weight: 0},</v>
      </c>
      <c r="Y805" t="str">
        <f t="shared" si="76"/>
        <v>{location: new google.maps.LatLng(37.721, -122.474), weight: 0},</v>
      </c>
    </row>
    <row r="806" spans="1:25" x14ac:dyDescent="0.2">
      <c r="A806">
        <v>37.720999999999997</v>
      </c>
      <c r="B806">
        <v>-122.47199999999999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</v>
      </c>
      <c r="K806">
        <v>0</v>
      </c>
      <c r="L806">
        <v>3</v>
      </c>
      <c r="M806">
        <f>VLOOKUP(H806,AE$2:$AJ$12,6,TRUE)</f>
        <v>0</v>
      </c>
      <c r="N806">
        <f>VLOOKUP(I806,AF$2:$AJ$12,5,TRUE)</f>
        <v>0</v>
      </c>
      <c r="O806">
        <f>VLOOKUP(J806,AG$2:$AJ$12,4,TRUE)</f>
        <v>5</v>
      </c>
      <c r="P806">
        <f>VLOOKUP(K806,AH$2:$AJ$12,3,TRUE)</f>
        <v>0</v>
      </c>
      <c r="Q806">
        <f>VLOOKUP(L806,AI$2:$AJ$12,2,TRUE)</f>
        <v>2</v>
      </c>
      <c r="T806" t="str">
        <f t="shared" si="77"/>
        <v>Crimepoint.create(latitude:37.721, longitude:-122.472, drugdrink:0, misdemean:0, theft:5, violent:0, total:2, drugdrinkct:0, misdemeanct:0, theftct:3, violentct:0, totalct:3)</v>
      </c>
      <c r="U806" t="str">
        <f t="shared" si="78"/>
        <v>{location: new google.maps.LatLng(37.721, -122.472), weight: 0},</v>
      </c>
      <c r="V806" t="str">
        <f t="shared" si="73"/>
        <v>{location: new google.maps.LatLng(37.721, -122.472), weight: 0},</v>
      </c>
      <c r="W806" t="str">
        <f t="shared" si="74"/>
        <v>{location: new google.maps.LatLng(37.721, -122.472), weight: 0},</v>
      </c>
      <c r="X806" t="str">
        <f t="shared" si="75"/>
        <v>{location: new google.maps.LatLng(37.721, -122.472), weight: 0},</v>
      </c>
      <c r="Y806" t="str">
        <f t="shared" si="76"/>
        <v>{location: new google.maps.LatLng(37.721, -122.472), weight: 0},</v>
      </c>
    </row>
    <row r="807" spans="1:25" x14ac:dyDescent="0.2">
      <c r="A807">
        <v>37.720999999999997</v>
      </c>
      <c r="B807">
        <v>-122.471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0</v>
      </c>
      <c r="I807">
        <v>2</v>
      </c>
      <c r="J807">
        <v>4</v>
      </c>
      <c r="K807">
        <v>1</v>
      </c>
      <c r="L807">
        <v>7</v>
      </c>
      <c r="M807">
        <f>VLOOKUP(H807,AE$2:$AJ$12,6,TRUE)</f>
        <v>0</v>
      </c>
      <c r="N807">
        <f>VLOOKUP(I807,AF$2:$AJ$12,5,TRUE)</f>
        <v>4</v>
      </c>
      <c r="O807">
        <f>VLOOKUP(J807,AG$2:$AJ$12,4,TRUE)</f>
        <v>6</v>
      </c>
      <c r="P807">
        <f>VLOOKUP(K807,AH$2:$AJ$12,3,TRUE)</f>
        <v>7</v>
      </c>
      <c r="Q807">
        <f>VLOOKUP(L807,AI$2:$AJ$12,2,TRUE)</f>
        <v>5</v>
      </c>
      <c r="T807" t="str">
        <f t="shared" si="77"/>
        <v>Crimepoint.create(latitude:37.721, longitude:-122.471, drugdrink:0, misdemean:4, theft:6, violent:7, total:5, drugdrinkct:0, misdemeanct:2, theftct:4, violentct:1, totalct:7)</v>
      </c>
      <c r="U807" t="str">
        <f t="shared" si="78"/>
        <v>{location: new google.maps.LatLng(37.721, -122.471), weight: 0},</v>
      </c>
      <c r="V807" t="str">
        <f t="shared" si="73"/>
        <v>{location: new google.maps.LatLng(37.721, -122.471), weight: 0},</v>
      </c>
      <c r="W807" t="str">
        <f t="shared" si="74"/>
        <v>{location: new google.maps.LatLng(37.721, -122.471), weight: 1},</v>
      </c>
      <c r="X807" t="str">
        <f t="shared" si="75"/>
        <v>{location: new google.maps.LatLng(37.721, -122.471), weight: 1},</v>
      </c>
      <c r="Y807" t="str">
        <f t="shared" si="76"/>
        <v>{location: new google.maps.LatLng(37.721, -122.471), weight: 1},</v>
      </c>
    </row>
    <row r="808" spans="1:25" x14ac:dyDescent="0.2">
      <c r="A808">
        <v>37.720999999999997</v>
      </c>
      <c r="B808">
        <v>-122.47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3</v>
      </c>
      <c r="K808">
        <v>1</v>
      </c>
      <c r="L808">
        <v>5</v>
      </c>
      <c r="M808">
        <f>VLOOKUP(H808,AE$2:$AJ$12,6,TRUE)</f>
        <v>0</v>
      </c>
      <c r="N808">
        <f>VLOOKUP(I808,AF$2:$AJ$12,5,TRUE)</f>
        <v>2</v>
      </c>
      <c r="O808">
        <f>VLOOKUP(J808,AG$2:$AJ$12,4,TRUE)</f>
        <v>5</v>
      </c>
      <c r="P808">
        <f>VLOOKUP(K808,AH$2:$AJ$12,3,TRUE)</f>
        <v>7</v>
      </c>
      <c r="Q808">
        <f>VLOOKUP(L808,AI$2:$AJ$12,2,TRUE)</f>
        <v>4</v>
      </c>
      <c r="T808" t="str">
        <f t="shared" si="77"/>
        <v>Crimepoint.create(latitude:37.721, longitude:-122.47, drugdrink:0, misdemean:2, theft:5, violent:7, total:4, drugdrinkct:0, misdemeanct:1, theftct:3, violentct:1, totalct:5)</v>
      </c>
      <c r="U808" t="str">
        <f t="shared" si="78"/>
        <v>{location: new google.maps.LatLng(37.721, -122.47), weight: 0},</v>
      </c>
      <c r="V808" t="str">
        <f t="shared" si="73"/>
        <v>{location: new google.maps.LatLng(37.721, -122.47), weight: 0},</v>
      </c>
      <c r="W808" t="str">
        <f t="shared" si="74"/>
        <v>{location: new google.maps.LatLng(37.721, -122.47), weight: 0},</v>
      </c>
      <c r="X808" t="str">
        <f t="shared" si="75"/>
        <v>{location: new google.maps.LatLng(37.721, -122.47), weight: 1},</v>
      </c>
      <c r="Y808" t="str">
        <f t="shared" si="76"/>
        <v>{location: new google.maps.LatLng(37.721, -122.47), weight: 0},</v>
      </c>
    </row>
    <row r="809" spans="1:25" x14ac:dyDescent="0.2">
      <c r="A809">
        <v>37.720999999999997</v>
      </c>
      <c r="B809">
        <v>-122.46899999999999</v>
      </c>
      <c r="C809">
        <v>0</v>
      </c>
      <c r="D809">
        <v>1</v>
      </c>
      <c r="E809">
        <v>0</v>
      </c>
      <c r="F809">
        <v>5</v>
      </c>
      <c r="G809">
        <v>1</v>
      </c>
      <c r="H809">
        <v>0</v>
      </c>
      <c r="I809">
        <v>5</v>
      </c>
      <c r="J809">
        <v>1</v>
      </c>
      <c r="K809">
        <v>7</v>
      </c>
      <c r="L809">
        <v>13</v>
      </c>
      <c r="M809">
        <f>VLOOKUP(H809,AE$2:$AJ$12,6,TRUE)</f>
        <v>0</v>
      </c>
      <c r="N809">
        <f>VLOOKUP(I809,AF$2:$AJ$12,5,TRUE)</f>
        <v>6</v>
      </c>
      <c r="O809">
        <f>VLOOKUP(J809,AG$2:$AJ$12,4,TRUE)</f>
        <v>3</v>
      </c>
      <c r="P809">
        <f>VLOOKUP(K809,AH$2:$AJ$12,3,TRUE)</f>
        <v>9</v>
      </c>
      <c r="Q809">
        <f>VLOOKUP(L809,AI$2:$AJ$12,2,TRUE)</f>
        <v>7</v>
      </c>
      <c r="T809" t="str">
        <f t="shared" si="77"/>
        <v>Crimepoint.create(latitude:37.721, longitude:-122.469, drugdrink:0, misdemean:6, theft:3, violent:9, total:7, drugdrinkct:0, misdemeanct:5, theftct:1, violentct:7, totalct:13)</v>
      </c>
      <c r="U809" t="str">
        <f t="shared" si="78"/>
        <v>{location: new google.maps.LatLng(37.721, -122.469), weight: 0},</v>
      </c>
      <c r="V809" t="str">
        <f t="shared" si="73"/>
        <v>{location: new google.maps.LatLng(37.721, -122.469), weight: 1},</v>
      </c>
      <c r="W809" t="str">
        <f t="shared" si="74"/>
        <v>{location: new google.maps.LatLng(37.721, -122.469), weight: 0},</v>
      </c>
      <c r="X809" t="str">
        <f t="shared" si="75"/>
        <v>{location: new google.maps.LatLng(37.721, -122.469), weight: 5},</v>
      </c>
      <c r="Y809" t="str">
        <f t="shared" si="76"/>
        <v>{location: new google.maps.LatLng(37.721, -122.469), weight: 1},</v>
      </c>
    </row>
    <row r="810" spans="1:25" x14ac:dyDescent="0.2">
      <c r="A810">
        <v>37.720999999999997</v>
      </c>
      <c r="B810">
        <v>-122.468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2</v>
      </c>
      <c r="M810">
        <f>VLOOKUP(H810,AE$2:$AJ$12,6,TRUE)</f>
        <v>0</v>
      </c>
      <c r="N810">
        <f>VLOOKUP(I810,AF$2:$AJ$12,5,TRUE)</f>
        <v>2</v>
      </c>
      <c r="O810">
        <f>VLOOKUP(J810,AG$2:$AJ$12,4,TRUE)</f>
        <v>0</v>
      </c>
      <c r="P810">
        <f>VLOOKUP(K810,AH$2:$AJ$12,3,TRUE)</f>
        <v>7</v>
      </c>
      <c r="Q810">
        <f>VLOOKUP(L810,AI$2:$AJ$12,2,TRUE)</f>
        <v>1</v>
      </c>
      <c r="T810" t="str">
        <f t="shared" si="77"/>
        <v>Crimepoint.create(latitude:37.721, longitude:-122.468, drugdrink:0, misdemean:2, theft:0, violent:7, total:1, drugdrinkct:0, misdemeanct:1, theftct:0, violentct:1, totalct:2)</v>
      </c>
      <c r="U810" t="str">
        <f t="shared" si="78"/>
        <v>{location: new google.maps.LatLng(37.721, -122.468), weight: 0},</v>
      </c>
      <c r="V810" t="str">
        <f t="shared" si="73"/>
        <v>{location: new google.maps.LatLng(37.721, -122.468), weight: 0},</v>
      </c>
      <c r="W810" t="str">
        <f t="shared" si="74"/>
        <v>{location: new google.maps.LatLng(37.721, -122.468), weight: 0},</v>
      </c>
      <c r="X810" t="str">
        <f t="shared" si="75"/>
        <v>{location: new google.maps.LatLng(37.721, -122.468), weight: 1},</v>
      </c>
      <c r="Y810" t="str">
        <f t="shared" si="76"/>
        <v>{location: new google.maps.LatLng(37.721, -122.468), weight: 0},</v>
      </c>
    </row>
    <row r="811" spans="1:25" x14ac:dyDescent="0.2">
      <c r="A811">
        <v>37.720999999999997</v>
      </c>
      <c r="B811">
        <v>-122.467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3</v>
      </c>
      <c r="J811">
        <v>1</v>
      </c>
      <c r="K811">
        <v>1</v>
      </c>
      <c r="L811">
        <v>5</v>
      </c>
      <c r="M811">
        <f>VLOOKUP(H811,AE$2:$AJ$12,6,TRUE)</f>
        <v>0</v>
      </c>
      <c r="N811">
        <f>VLOOKUP(I811,AF$2:$AJ$12,5,TRUE)</f>
        <v>5</v>
      </c>
      <c r="O811">
        <f>VLOOKUP(J811,AG$2:$AJ$12,4,TRUE)</f>
        <v>3</v>
      </c>
      <c r="P811">
        <f>VLOOKUP(K811,AH$2:$AJ$12,3,TRUE)</f>
        <v>7</v>
      </c>
      <c r="Q811">
        <f>VLOOKUP(L811,AI$2:$AJ$12,2,TRUE)</f>
        <v>4</v>
      </c>
      <c r="T811" t="str">
        <f t="shared" si="77"/>
        <v>Crimepoint.create(latitude:37.721, longitude:-122.467, drugdrink:0, misdemean:5, theft:3, violent:7, total:4, drugdrinkct:0, misdemeanct:3, theftct:1, violentct:1, totalct:5)</v>
      </c>
      <c r="U811" t="str">
        <f t="shared" si="78"/>
        <v>{location: new google.maps.LatLng(37.721, -122.467), weight: 0},</v>
      </c>
      <c r="V811" t="str">
        <f t="shared" si="73"/>
        <v>{location: new google.maps.LatLng(37.721, -122.467), weight: 1},</v>
      </c>
      <c r="W811" t="str">
        <f t="shared" si="74"/>
        <v>{location: new google.maps.LatLng(37.721, -122.467), weight: 0},</v>
      </c>
      <c r="X811" t="str">
        <f t="shared" si="75"/>
        <v>{location: new google.maps.LatLng(37.721, -122.467), weight: 1},</v>
      </c>
      <c r="Y811" t="str">
        <f t="shared" si="76"/>
        <v>{location: new google.maps.LatLng(37.721, -122.467), weight: 0},</v>
      </c>
    </row>
    <row r="812" spans="1:25" x14ac:dyDescent="0.2">
      <c r="A812">
        <v>37.720999999999997</v>
      </c>
      <c r="B812">
        <v>-122.46599999999999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2</v>
      </c>
      <c r="M812">
        <f>VLOOKUP(H812,AE$2:$AJ$12,6,TRUE)</f>
        <v>0</v>
      </c>
      <c r="N812">
        <f>VLOOKUP(I812,AF$2:$AJ$12,5,TRUE)</f>
        <v>2</v>
      </c>
      <c r="O812">
        <f>VLOOKUP(J812,AG$2:$AJ$12,4,TRUE)</f>
        <v>3</v>
      </c>
      <c r="P812">
        <f>VLOOKUP(K812,AH$2:$AJ$12,3,TRUE)</f>
        <v>0</v>
      </c>
      <c r="Q812">
        <f>VLOOKUP(L812,AI$2:$AJ$12,2,TRUE)</f>
        <v>1</v>
      </c>
      <c r="T812" t="str">
        <f t="shared" si="77"/>
        <v>Crimepoint.create(latitude:37.721, longitude:-122.466, drugdrink:0, misdemean:2, theft:3, violent:0, total:1, drugdrinkct:0, misdemeanct:1, theftct:1, violentct:0, totalct:2)</v>
      </c>
      <c r="U812" t="str">
        <f t="shared" si="78"/>
        <v>{location: new google.maps.LatLng(37.721, -122.466), weight: 0},</v>
      </c>
      <c r="V812" t="str">
        <f t="shared" si="73"/>
        <v>{location: new google.maps.LatLng(37.721, -122.466), weight: 0},</v>
      </c>
      <c r="W812" t="str">
        <f t="shared" si="74"/>
        <v>{location: new google.maps.LatLng(37.721, -122.466), weight: 0},</v>
      </c>
      <c r="X812" t="str">
        <f t="shared" si="75"/>
        <v>{location: new google.maps.LatLng(37.721, -122.466), weight: 0},</v>
      </c>
      <c r="Y812" t="str">
        <f t="shared" si="76"/>
        <v>{location: new google.maps.LatLng(37.721, -122.466), weight: 0},</v>
      </c>
    </row>
    <row r="813" spans="1:25" x14ac:dyDescent="0.2">
      <c r="A813">
        <v>37.720999999999997</v>
      </c>
      <c r="B813">
        <v>-122.465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0</v>
      </c>
      <c r="I813">
        <v>5</v>
      </c>
      <c r="J813">
        <v>3</v>
      </c>
      <c r="K813">
        <v>2</v>
      </c>
      <c r="L813">
        <v>10</v>
      </c>
      <c r="M813">
        <f>VLOOKUP(H813,AE$2:$AJ$12,6,TRUE)</f>
        <v>0</v>
      </c>
      <c r="N813">
        <f>VLOOKUP(I813,AF$2:$AJ$12,5,TRUE)</f>
        <v>6</v>
      </c>
      <c r="O813">
        <f>VLOOKUP(J813,AG$2:$AJ$12,4,TRUE)</f>
        <v>5</v>
      </c>
      <c r="P813">
        <f>VLOOKUP(K813,AH$2:$AJ$12,3,TRUE)</f>
        <v>7</v>
      </c>
      <c r="Q813">
        <f>VLOOKUP(L813,AI$2:$AJ$12,2,TRUE)</f>
        <v>6</v>
      </c>
      <c r="T813" t="str">
        <f t="shared" si="77"/>
        <v>Crimepoint.create(latitude:37.721, longitude:-122.465, drugdrink:0, misdemean:6, theft:5, violent:7, total:6, drugdrinkct:0, misdemeanct:5, theftct:3, violentct:2, totalct:10)</v>
      </c>
      <c r="U813" t="str">
        <f t="shared" si="78"/>
        <v>{location: new google.maps.LatLng(37.721, -122.465), weight: 0},</v>
      </c>
      <c r="V813" t="str">
        <f t="shared" si="73"/>
        <v>{location: new google.maps.LatLng(37.721, -122.465), weight: 1},</v>
      </c>
      <c r="W813" t="str">
        <f t="shared" si="74"/>
        <v>{location: new google.maps.LatLng(37.721, -122.465), weight: 0},</v>
      </c>
      <c r="X813" t="str">
        <f t="shared" si="75"/>
        <v>{location: new google.maps.LatLng(37.721, -122.465), weight: 1},</v>
      </c>
      <c r="Y813" t="str">
        <f t="shared" si="76"/>
        <v>{location: new google.maps.LatLng(37.721, -122.465), weight: 1},</v>
      </c>
    </row>
    <row r="814" spans="1:25" x14ac:dyDescent="0.2">
      <c r="A814">
        <v>37.720999999999997</v>
      </c>
      <c r="B814">
        <v>-122.464</v>
      </c>
      <c r="C814">
        <v>0</v>
      </c>
      <c r="D814">
        <v>2</v>
      </c>
      <c r="E814">
        <v>0</v>
      </c>
      <c r="F814">
        <v>1</v>
      </c>
      <c r="G814">
        <v>1</v>
      </c>
      <c r="H814">
        <v>0</v>
      </c>
      <c r="I814">
        <v>9</v>
      </c>
      <c r="J814">
        <v>2</v>
      </c>
      <c r="K814">
        <v>1</v>
      </c>
      <c r="L814">
        <v>12</v>
      </c>
      <c r="M814">
        <f>VLOOKUP(H814,AE$2:$AJ$12,6,TRUE)</f>
        <v>0</v>
      </c>
      <c r="N814">
        <f>VLOOKUP(I814,AF$2:$AJ$12,5,TRUE)</f>
        <v>7</v>
      </c>
      <c r="O814">
        <f>VLOOKUP(J814,AG$2:$AJ$12,4,TRUE)</f>
        <v>4</v>
      </c>
      <c r="P814">
        <f>VLOOKUP(K814,AH$2:$AJ$12,3,TRUE)</f>
        <v>7</v>
      </c>
      <c r="Q814">
        <f>VLOOKUP(L814,AI$2:$AJ$12,2,TRUE)</f>
        <v>6</v>
      </c>
      <c r="T814" t="str">
        <f t="shared" si="77"/>
        <v>Crimepoint.create(latitude:37.721, longitude:-122.464, drugdrink:0, misdemean:7, theft:4, violent:7, total:6, drugdrinkct:0, misdemeanct:9, theftct:2, violentct:1, totalct:12)</v>
      </c>
      <c r="U814" t="str">
        <f t="shared" si="78"/>
        <v>{location: new google.maps.LatLng(37.721, -122.464), weight: 0},</v>
      </c>
      <c r="V814" t="str">
        <f t="shared" si="73"/>
        <v>{location: new google.maps.LatLng(37.721, -122.464), weight: 2},</v>
      </c>
      <c r="W814" t="str">
        <f t="shared" si="74"/>
        <v>{location: new google.maps.LatLng(37.721, -122.464), weight: 0},</v>
      </c>
      <c r="X814" t="str">
        <f t="shared" si="75"/>
        <v>{location: new google.maps.LatLng(37.721, -122.464), weight: 1},</v>
      </c>
      <c r="Y814" t="str">
        <f t="shared" si="76"/>
        <v>{location: new google.maps.LatLng(37.721, -122.464), weight: 1},</v>
      </c>
    </row>
    <row r="815" spans="1:25" x14ac:dyDescent="0.2">
      <c r="A815">
        <v>37.720999999999997</v>
      </c>
      <c r="B815">
        <v>-122.46299999999999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2</v>
      </c>
      <c r="K815">
        <v>0</v>
      </c>
      <c r="L815">
        <v>3</v>
      </c>
      <c r="M815">
        <f>VLOOKUP(H815,AE$2:$AJ$12,6,TRUE)</f>
        <v>0</v>
      </c>
      <c r="N815">
        <f>VLOOKUP(I815,AF$2:$AJ$12,5,TRUE)</f>
        <v>2</v>
      </c>
      <c r="O815">
        <f>VLOOKUP(J815,AG$2:$AJ$12,4,TRUE)</f>
        <v>4</v>
      </c>
      <c r="P815">
        <f>VLOOKUP(K815,AH$2:$AJ$12,3,TRUE)</f>
        <v>0</v>
      </c>
      <c r="Q815">
        <f>VLOOKUP(L815,AI$2:$AJ$12,2,TRUE)</f>
        <v>2</v>
      </c>
      <c r="T815" t="str">
        <f t="shared" si="77"/>
        <v>Crimepoint.create(latitude:37.721, longitude:-122.463, drugdrink:0, misdemean:2, theft:4, violent:0, total:2, drugdrinkct:0, misdemeanct:1, theftct:2, violentct:0, totalct:3)</v>
      </c>
      <c r="U815" t="str">
        <f t="shared" si="78"/>
        <v>{location: new google.maps.LatLng(37.721, -122.463), weight: 0},</v>
      </c>
      <c r="V815" t="str">
        <f t="shared" si="73"/>
        <v>{location: new google.maps.LatLng(37.721, -122.463), weight: 0},</v>
      </c>
      <c r="W815" t="str">
        <f t="shared" si="74"/>
        <v>{location: new google.maps.LatLng(37.721, -122.463), weight: 0},</v>
      </c>
      <c r="X815" t="str">
        <f t="shared" si="75"/>
        <v>{location: new google.maps.LatLng(37.721, -122.463), weight: 0},</v>
      </c>
      <c r="Y815" t="str">
        <f t="shared" si="76"/>
        <v>{location: new google.maps.LatLng(37.721, -122.463), weight: 0},</v>
      </c>
    </row>
    <row r="816" spans="1:25" x14ac:dyDescent="0.2">
      <c r="A816">
        <v>37.720999999999997</v>
      </c>
      <c r="B816">
        <v>-122.462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2</v>
      </c>
      <c r="K816">
        <v>0</v>
      </c>
      <c r="L816">
        <v>4</v>
      </c>
      <c r="M816">
        <f>VLOOKUP(H816,AE$2:$AJ$12,6,TRUE)</f>
        <v>0</v>
      </c>
      <c r="N816">
        <f>VLOOKUP(I816,AF$2:$AJ$12,5,TRUE)</f>
        <v>4</v>
      </c>
      <c r="O816">
        <f>VLOOKUP(J816,AG$2:$AJ$12,4,TRUE)</f>
        <v>4</v>
      </c>
      <c r="P816">
        <f>VLOOKUP(K816,AH$2:$AJ$12,3,TRUE)</f>
        <v>0</v>
      </c>
      <c r="Q816">
        <f>VLOOKUP(L816,AI$2:$AJ$12,2,TRUE)</f>
        <v>3</v>
      </c>
      <c r="T816" t="str">
        <f t="shared" si="77"/>
        <v>Crimepoint.create(latitude:37.721, longitude:-122.462, drugdrink:0, misdemean:4, theft:4, violent:0, total:3, drugdrinkct:0, misdemeanct:2, theftct:2, violentct:0, totalct:4)</v>
      </c>
      <c r="U816" t="str">
        <f t="shared" si="78"/>
        <v>{location: new google.maps.LatLng(37.721, -122.462), weight: 0},</v>
      </c>
      <c r="V816" t="str">
        <f t="shared" si="73"/>
        <v>{location: new google.maps.LatLng(37.721, -122.462), weight: 0},</v>
      </c>
      <c r="W816" t="str">
        <f t="shared" si="74"/>
        <v>{location: new google.maps.LatLng(37.721, -122.462), weight: 0},</v>
      </c>
      <c r="X816" t="str">
        <f t="shared" si="75"/>
        <v>{location: new google.maps.LatLng(37.721, -122.462), weight: 0},</v>
      </c>
      <c r="Y816" t="str">
        <f t="shared" si="76"/>
        <v>{location: new google.maps.LatLng(37.721, -122.462), weight: 0},</v>
      </c>
    </row>
    <row r="817" spans="1:25" x14ac:dyDescent="0.2">
      <c r="A817">
        <v>37.720999999999997</v>
      </c>
      <c r="B817">
        <v>-122.461</v>
      </c>
      <c r="C817">
        <v>1</v>
      </c>
      <c r="D817">
        <v>2</v>
      </c>
      <c r="E817">
        <v>0</v>
      </c>
      <c r="F817">
        <v>1</v>
      </c>
      <c r="G817">
        <v>1</v>
      </c>
      <c r="H817">
        <v>1</v>
      </c>
      <c r="I817">
        <v>9</v>
      </c>
      <c r="J817">
        <v>0</v>
      </c>
      <c r="K817">
        <v>2</v>
      </c>
      <c r="L817">
        <v>12</v>
      </c>
      <c r="M817">
        <f>VLOOKUP(H817,AE$2:$AJ$12,6,TRUE)</f>
        <v>8</v>
      </c>
      <c r="N817">
        <f>VLOOKUP(I817,AF$2:$AJ$12,5,TRUE)</f>
        <v>7</v>
      </c>
      <c r="O817">
        <f>VLOOKUP(J817,AG$2:$AJ$12,4,TRUE)</f>
        <v>0</v>
      </c>
      <c r="P817">
        <f>VLOOKUP(K817,AH$2:$AJ$12,3,TRUE)</f>
        <v>7</v>
      </c>
      <c r="Q817">
        <f>VLOOKUP(L817,AI$2:$AJ$12,2,TRUE)</f>
        <v>6</v>
      </c>
      <c r="T817" t="str">
        <f t="shared" si="77"/>
        <v>Crimepoint.create(latitude:37.721, longitude:-122.461, drugdrink:8, misdemean:7, theft:0, violent:7, total:6, drugdrinkct:1, misdemeanct:9, theftct:0, violentct:2, totalct:12)</v>
      </c>
      <c r="U817" t="str">
        <f t="shared" si="78"/>
        <v>{location: new google.maps.LatLng(37.721, -122.461), weight: 1},</v>
      </c>
      <c r="V817" t="str">
        <f t="shared" si="73"/>
        <v>{location: new google.maps.LatLng(37.721, -122.461), weight: 2},</v>
      </c>
      <c r="W817" t="str">
        <f t="shared" si="74"/>
        <v>{location: new google.maps.LatLng(37.721, -122.461), weight: 0},</v>
      </c>
      <c r="X817" t="str">
        <f t="shared" si="75"/>
        <v>{location: new google.maps.LatLng(37.721, -122.461), weight: 1},</v>
      </c>
      <c r="Y817" t="str">
        <f t="shared" si="76"/>
        <v>{location: new google.maps.LatLng(37.721, -122.461), weight: 1},</v>
      </c>
    </row>
    <row r="818" spans="1:25" x14ac:dyDescent="0.2">
      <c r="A818">
        <v>37.720999999999997</v>
      </c>
      <c r="B818">
        <v>-122.46</v>
      </c>
      <c r="C818">
        <v>0</v>
      </c>
      <c r="D818">
        <v>1</v>
      </c>
      <c r="E818">
        <v>1</v>
      </c>
      <c r="F818">
        <v>4</v>
      </c>
      <c r="G818">
        <v>1</v>
      </c>
      <c r="H818">
        <v>0</v>
      </c>
      <c r="I818">
        <v>4</v>
      </c>
      <c r="J818">
        <v>5</v>
      </c>
      <c r="K818">
        <v>6</v>
      </c>
      <c r="L818">
        <v>15</v>
      </c>
      <c r="M818">
        <f>VLOOKUP(H818,AE$2:$AJ$12,6,TRUE)</f>
        <v>0</v>
      </c>
      <c r="N818">
        <f>VLOOKUP(I818,AF$2:$AJ$12,5,TRUE)</f>
        <v>6</v>
      </c>
      <c r="O818">
        <f>VLOOKUP(J818,AG$2:$AJ$12,4,TRUE)</f>
        <v>7</v>
      </c>
      <c r="P818">
        <f>VLOOKUP(K818,AH$2:$AJ$12,3,TRUE)</f>
        <v>9</v>
      </c>
      <c r="Q818">
        <f>VLOOKUP(L818,AI$2:$AJ$12,2,TRUE)</f>
        <v>7</v>
      </c>
      <c r="T818" t="str">
        <f t="shared" si="77"/>
        <v>Crimepoint.create(latitude:37.721, longitude:-122.46, drugdrink:0, misdemean:6, theft:7, violent:9, total:7, drugdrinkct:0, misdemeanct:4, theftct:5, violentct:6, totalct:15)</v>
      </c>
      <c r="U818" t="str">
        <f t="shared" si="78"/>
        <v>{location: new google.maps.LatLng(37.721, -122.46), weight: 0},</v>
      </c>
      <c r="V818" t="str">
        <f t="shared" si="73"/>
        <v>{location: new google.maps.LatLng(37.721, -122.46), weight: 1},</v>
      </c>
      <c r="W818" t="str">
        <f t="shared" si="74"/>
        <v>{location: new google.maps.LatLng(37.721, -122.46), weight: 1},</v>
      </c>
      <c r="X818" t="str">
        <f t="shared" si="75"/>
        <v>{location: new google.maps.LatLng(37.721, -122.46), weight: 4},</v>
      </c>
      <c r="Y818" t="str">
        <f t="shared" si="76"/>
        <v>{location: new google.maps.LatLng(37.721, -122.46), weight: 1},</v>
      </c>
    </row>
    <row r="819" spans="1:25" x14ac:dyDescent="0.2">
      <c r="A819">
        <v>37.720999999999997</v>
      </c>
      <c r="B819">
        <v>-122.459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1</v>
      </c>
      <c r="K819">
        <v>0</v>
      </c>
      <c r="L819">
        <v>4</v>
      </c>
      <c r="M819">
        <f>VLOOKUP(H819,AE$2:$AJ$12,6,TRUE)</f>
        <v>0</v>
      </c>
      <c r="N819">
        <f>VLOOKUP(I819,AF$2:$AJ$12,5,TRUE)</f>
        <v>5</v>
      </c>
      <c r="O819">
        <f>VLOOKUP(J819,AG$2:$AJ$12,4,TRUE)</f>
        <v>3</v>
      </c>
      <c r="P819">
        <f>VLOOKUP(K819,AH$2:$AJ$12,3,TRUE)</f>
        <v>0</v>
      </c>
      <c r="Q819">
        <f>VLOOKUP(L819,AI$2:$AJ$12,2,TRUE)</f>
        <v>3</v>
      </c>
      <c r="T819" t="str">
        <f t="shared" si="77"/>
        <v>Crimepoint.create(latitude:37.721, longitude:-122.459, drugdrink:0, misdemean:5, theft:3, violent:0, total:3, drugdrinkct:0, misdemeanct:3, theftct:1, violentct:0, totalct:4)</v>
      </c>
      <c r="U819" t="str">
        <f t="shared" si="78"/>
        <v>{location: new google.maps.LatLng(37.721, -122.459), weight: 0},</v>
      </c>
      <c r="V819" t="str">
        <f t="shared" si="73"/>
        <v>{location: new google.maps.LatLng(37.721, -122.459), weight: 1},</v>
      </c>
      <c r="W819" t="str">
        <f t="shared" si="74"/>
        <v>{location: new google.maps.LatLng(37.721, -122.459), weight: 0},</v>
      </c>
      <c r="X819" t="str">
        <f t="shared" si="75"/>
        <v>{location: new google.maps.LatLng(37.721, -122.459), weight: 0},</v>
      </c>
      <c r="Y819" t="str">
        <f t="shared" si="76"/>
        <v>{location: new google.maps.LatLng(37.721, -122.459), weight: 0},</v>
      </c>
    </row>
    <row r="820" spans="1:25" x14ac:dyDescent="0.2">
      <c r="A820">
        <v>37.720999999999997</v>
      </c>
      <c r="B820">
        <v>-122.458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2</v>
      </c>
      <c r="J820">
        <v>3</v>
      </c>
      <c r="K820">
        <v>1</v>
      </c>
      <c r="L820">
        <v>6</v>
      </c>
      <c r="M820">
        <f>VLOOKUP(H820,AE$2:$AJ$12,6,TRUE)</f>
        <v>0</v>
      </c>
      <c r="N820">
        <f>VLOOKUP(I820,AF$2:$AJ$12,5,TRUE)</f>
        <v>4</v>
      </c>
      <c r="O820">
        <f>VLOOKUP(J820,AG$2:$AJ$12,4,TRUE)</f>
        <v>5</v>
      </c>
      <c r="P820">
        <f>VLOOKUP(K820,AH$2:$AJ$12,3,TRUE)</f>
        <v>7</v>
      </c>
      <c r="Q820">
        <f>VLOOKUP(L820,AI$2:$AJ$12,2,TRUE)</f>
        <v>4</v>
      </c>
      <c r="T820" t="str">
        <f t="shared" si="77"/>
        <v>Crimepoint.create(latitude:37.721, longitude:-122.458, drugdrink:0, misdemean:4, theft:5, violent:7, total:4, drugdrinkct:0, misdemeanct:2, theftct:3, violentct:1, totalct:6)</v>
      </c>
      <c r="U820" t="str">
        <f t="shared" si="78"/>
        <v>{location: new google.maps.LatLng(37.721, -122.458), weight: 0},</v>
      </c>
      <c r="V820" t="str">
        <f t="shared" si="73"/>
        <v>{location: new google.maps.LatLng(37.721, -122.458), weight: 0},</v>
      </c>
      <c r="W820" t="str">
        <f t="shared" si="74"/>
        <v>{location: new google.maps.LatLng(37.721, -122.458), weight: 0},</v>
      </c>
      <c r="X820" t="str">
        <f t="shared" si="75"/>
        <v>{location: new google.maps.LatLng(37.721, -122.458), weight: 1},</v>
      </c>
      <c r="Y820" t="str">
        <f t="shared" si="76"/>
        <v>{location: new google.maps.LatLng(37.721, -122.458), weight: 0},</v>
      </c>
    </row>
    <row r="821" spans="1:25" x14ac:dyDescent="0.2">
      <c r="A821">
        <v>37.720999999999997</v>
      </c>
      <c r="B821">
        <v>-122.45699999999999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2</v>
      </c>
      <c r="L821">
        <v>3</v>
      </c>
      <c r="M821">
        <f>VLOOKUP(H821,AE$2:$AJ$12,6,TRUE)</f>
        <v>0</v>
      </c>
      <c r="N821">
        <f>VLOOKUP(I821,AF$2:$AJ$12,5,TRUE)</f>
        <v>2</v>
      </c>
      <c r="O821">
        <f>VLOOKUP(J821,AG$2:$AJ$12,4,TRUE)</f>
        <v>0</v>
      </c>
      <c r="P821">
        <f>VLOOKUP(K821,AH$2:$AJ$12,3,TRUE)</f>
        <v>7</v>
      </c>
      <c r="Q821">
        <f>VLOOKUP(L821,AI$2:$AJ$12,2,TRUE)</f>
        <v>2</v>
      </c>
      <c r="T821" t="str">
        <f t="shared" si="77"/>
        <v>Crimepoint.create(latitude:37.721, longitude:-122.457, drugdrink:0, misdemean:2, theft:0, violent:7, total:2, drugdrinkct:0, misdemeanct:1, theftct:0, violentct:2, totalct:3)</v>
      </c>
      <c r="U821" t="str">
        <f t="shared" si="78"/>
        <v>{location: new google.maps.LatLng(37.721, -122.457), weight: 0},</v>
      </c>
      <c r="V821" t="str">
        <f t="shared" si="73"/>
        <v>{location: new google.maps.LatLng(37.721, -122.457), weight: 0},</v>
      </c>
      <c r="W821" t="str">
        <f t="shared" si="74"/>
        <v>{location: new google.maps.LatLng(37.721, -122.457), weight: 0},</v>
      </c>
      <c r="X821" t="str">
        <f t="shared" si="75"/>
        <v>{location: new google.maps.LatLng(37.721, -122.457), weight: 1},</v>
      </c>
      <c r="Y821" t="str">
        <f t="shared" si="76"/>
        <v>{location: new google.maps.LatLng(37.721, -122.457), weight: 0},</v>
      </c>
    </row>
    <row r="822" spans="1:25" x14ac:dyDescent="0.2">
      <c r="A822">
        <v>37.720999999999997</v>
      </c>
      <c r="B822">
        <v>-122.456</v>
      </c>
      <c r="C822">
        <v>0</v>
      </c>
      <c r="D822">
        <v>2</v>
      </c>
      <c r="E822">
        <v>0</v>
      </c>
      <c r="F822">
        <v>0</v>
      </c>
      <c r="G822">
        <v>1</v>
      </c>
      <c r="H822">
        <v>0</v>
      </c>
      <c r="I822">
        <v>9</v>
      </c>
      <c r="J822">
        <v>1</v>
      </c>
      <c r="K822">
        <v>0</v>
      </c>
      <c r="L822">
        <v>10</v>
      </c>
      <c r="M822">
        <f>VLOOKUP(H822,AE$2:$AJ$12,6,TRUE)</f>
        <v>0</v>
      </c>
      <c r="N822">
        <f>VLOOKUP(I822,AF$2:$AJ$12,5,TRUE)</f>
        <v>7</v>
      </c>
      <c r="O822">
        <f>VLOOKUP(J822,AG$2:$AJ$12,4,TRUE)</f>
        <v>3</v>
      </c>
      <c r="P822">
        <f>VLOOKUP(K822,AH$2:$AJ$12,3,TRUE)</f>
        <v>0</v>
      </c>
      <c r="Q822">
        <f>VLOOKUP(L822,AI$2:$AJ$12,2,TRUE)</f>
        <v>6</v>
      </c>
      <c r="T822" t="str">
        <f t="shared" si="77"/>
        <v>Crimepoint.create(latitude:37.721, longitude:-122.456, drugdrink:0, misdemean:7, theft:3, violent:0, total:6, drugdrinkct:0, misdemeanct:9, theftct:1, violentct:0, totalct:10)</v>
      </c>
      <c r="U822" t="str">
        <f t="shared" si="78"/>
        <v>{location: new google.maps.LatLng(37.721, -122.456), weight: 0},</v>
      </c>
      <c r="V822" t="str">
        <f t="shared" si="73"/>
        <v>{location: new google.maps.LatLng(37.721, -122.456), weight: 2},</v>
      </c>
      <c r="W822" t="str">
        <f t="shared" si="74"/>
        <v>{location: new google.maps.LatLng(37.721, -122.456), weight: 0},</v>
      </c>
      <c r="X822" t="str">
        <f t="shared" si="75"/>
        <v>{location: new google.maps.LatLng(37.721, -122.456), weight: 0},</v>
      </c>
      <c r="Y822" t="str">
        <f t="shared" si="76"/>
        <v>{location: new google.maps.LatLng(37.721, -122.456), weight: 1},</v>
      </c>
    </row>
    <row r="823" spans="1:25" x14ac:dyDescent="0.2">
      <c r="A823">
        <v>37.720999999999997</v>
      </c>
      <c r="B823">
        <v>-122.455</v>
      </c>
      <c r="C823">
        <v>0</v>
      </c>
      <c r="D823">
        <v>2</v>
      </c>
      <c r="E823">
        <v>1</v>
      </c>
      <c r="F823">
        <v>1</v>
      </c>
      <c r="G823">
        <v>1</v>
      </c>
      <c r="H823">
        <v>0</v>
      </c>
      <c r="I823">
        <v>8</v>
      </c>
      <c r="J823">
        <v>4</v>
      </c>
      <c r="K823">
        <v>1</v>
      </c>
      <c r="L823">
        <v>13</v>
      </c>
      <c r="M823">
        <f>VLOOKUP(H823,AE$2:$AJ$12,6,TRUE)</f>
        <v>0</v>
      </c>
      <c r="N823">
        <f>VLOOKUP(I823,AF$2:$AJ$12,5,TRUE)</f>
        <v>7</v>
      </c>
      <c r="O823">
        <f>VLOOKUP(J823,AG$2:$AJ$12,4,TRUE)</f>
        <v>6</v>
      </c>
      <c r="P823">
        <f>VLOOKUP(K823,AH$2:$AJ$12,3,TRUE)</f>
        <v>7</v>
      </c>
      <c r="Q823">
        <f>VLOOKUP(L823,AI$2:$AJ$12,2,TRUE)</f>
        <v>7</v>
      </c>
      <c r="T823" t="str">
        <f t="shared" si="77"/>
        <v>Crimepoint.create(latitude:37.721, longitude:-122.455, drugdrink:0, misdemean:7, theft:6, violent:7, total:7, drugdrinkct:0, misdemeanct:8, theftct:4, violentct:1, totalct:13)</v>
      </c>
      <c r="U823" t="str">
        <f t="shared" si="78"/>
        <v>{location: new google.maps.LatLng(37.721, -122.455), weight: 0},</v>
      </c>
      <c r="V823" t="str">
        <f t="shared" si="73"/>
        <v>{location: new google.maps.LatLng(37.721, -122.455), weight: 2},</v>
      </c>
      <c r="W823" t="str">
        <f t="shared" si="74"/>
        <v>{location: new google.maps.LatLng(37.721, -122.455), weight: 1},</v>
      </c>
      <c r="X823" t="str">
        <f t="shared" si="75"/>
        <v>{location: new google.maps.LatLng(37.721, -122.455), weight: 1},</v>
      </c>
      <c r="Y823" t="str">
        <f t="shared" si="76"/>
        <v>{location: new google.maps.LatLng(37.721, -122.455), weight: 1},</v>
      </c>
    </row>
    <row r="824" spans="1:25" x14ac:dyDescent="0.2">
      <c r="A824">
        <v>37.720999999999997</v>
      </c>
      <c r="B824">
        <v>-122.45399999999999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3</v>
      </c>
      <c r="K824">
        <v>0</v>
      </c>
      <c r="L824">
        <v>4</v>
      </c>
      <c r="M824">
        <f>VLOOKUP(H824,AE$2:$AJ$12,6,TRUE)</f>
        <v>0</v>
      </c>
      <c r="N824">
        <f>VLOOKUP(I824,AF$2:$AJ$12,5,TRUE)</f>
        <v>2</v>
      </c>
      <c r="O824">
        <f>VLOOKUP(J824,AG$2:$AJ$12,4,TRUE)</f>
        <v>5</v>
      </c>
      <c r="P824">
        <f>VLOOKUP(K824,AH$2:$AJ$12,3,TRUE)</f>
        <v>0</v>
      </c>
      <c r="Q824">
        <f>VLOOKUP(L824,AI$2:$AJ$12,2,TRUE)</f>
        <v>3</v>
      </c>
      <c r="T824" t="str">
        <f t="shared" si="77"/>
        <v>Crimepoint.create(latitude:37.721, longitude:-122.454, drugdrink:0, misdemean:2, theft:5, violent:0, total:3, drugdrinkct:0, misdemeanct:1, theftct:3, violentct:0, totalct:4)</v>
      </c>
      <c r="U824" t="str">
        <f t="shared" si="78"/>
        <v>{location: new google.maps.LatLng(37.721, -122.454), weight: 0},</v>
      </c>
      <c r="V824" t="str">
        <f t="shared" si="73"/>
        <v>{location: new google.maps.LatLng(37.721, -122.454), weight: 0},</v>
      </c>
      <c r="W824" t="str">
        <f t="shared" si="74"/>
        <v>{location: new google.maps.LatLng(37.721, -122.454), weight: 0},</v>
      </c>
      <c r="X824" t="str">
        <f t="shared" si="75"/>
        <v>{location: new google.maps.LatLng(37.721, -122.454), weight: 0},</v>
      </c>
      <c r="Y824" t="str">
        <f t="shared" si="76"/>
        <v>{location: new google.maps.LatLng(37.721, -122.454), weight: 0},</v>
      </c>
    </row>
    <row r="825" spans="1:25" x14ac:dyDescent="0.2">
      <c r="A825">
        <v>37.720999999999997</v>
      </c>
      <c r="B825">
        <v>-122.453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3</v>
      </c>
      <c r="K825">
        <v>0</v>
      </c>
      <c r="L825">
        <v>4</v>
      </c>
      <c r="M825">
        <f>VLOOKUP(H825,AE$2:$AJ$12,6,TRUE)</f>
        <v>0</v>
      </c>
      <c r="N825">
        <f>VLOOKUP(I825,AF$2:$AJ$12,5,TRUE)</f>
        <v>2</v>
      </c>
      <c r="O825">
        <f>VLOOKUP(J825,AG$2:$AJ$12,4,TRUE)</f>
        <v>5</v>
      </c>
      <c r="P825">
        <f>VLOOKUP(K825,AH$2:$AJ$12,3,TRUE)</f>
        <v>0</v>
      </c>
      <c r="Q825">
        <f>VLOOKUP(L825,AI$2:$AJ$12,2,TRUE)</f>
        <v>3</v>
      </c>
      <c r="T825" t="str">
        <f t="shared" si="77"/>
        <v>Crimepoint.create(latitude:37.721, longitude:-122.453, drugdrink:0, misdemean:2, theft:5, violent:0, total:3, drugdrinkct:0, misdemeanct:1, theftct:3, violentct:0, totalct:4)</v>
      </c>
      <c r="U825" t="str">
        <f t="shared" si="78"/>
        <v>{location: new google.maps.LatLng(37.721, -122.453), weight: 0},</v>
      </c>
      <c r="V825" t="str">
        <f t="shared" si="73"/>
        <v>{location: new google.maps.LatLng(37.721, -122.453), weight: 0},</v>
      </c>
      <c r="W825" t="str">
        <f t="shared" si="74"/>
        <v>{location: new google.maps.LatLng(37.721, -122.453), weight: 0},</v>
      </c>
      <c r="X825" t="str">
        <f t="shared" si="75"/>
        <v>{location: new google.maps.LatLng(37.721, -122.453), weight: 0},</v>
      </c>
      <c r="Y825" t="str">
        <f t="shared" si="76"/>
        <v>{location: new google.maps.LatLng(37.721, -122.453), weight: 0},</v>
      </c>
    </row>
    <row r="826" spans="1:25" x14ac:dyDescent="0.2">
      <c r="A826">
        <v>37.720999999999997</v>
      </c>
      <c r="B826">
        <v>-122.452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2</v>
      </c>
      <c r="M826">
        <f>VLOOKUP(H826,AE$2:$AJ$12,6,TRUE)</f>
        <v>0</v>
      </c>
      <c r="N826">
        <f>VLOOKUP(I826,AF$2:$AJ$12,5,TRUE)</f>
        <v>2</v>
      </c>
      <c r="O826">
        <f>VLOOKUP(J826,AG$2:$AJ$12,4,TRUE)</f>
        <v>3</v>
      </c>
      <c r="P826">
        <f>VLOOKUP(K826,AH$2:$AJ$12,3,TRUE)</f>
        <v>0</v>
      </c>
      <c r="Q826">
        <f>VLOOKUP(L826,AI$2:$AJ$12,2,TRUE)</f>
        <v>1</v>
      </c>
      <c r="T826" t="str">
        <f t="shared" si="77"/>
        <v>Crimepoint.create(latitude:37.721, longitude:-122.452, drugdrink:0, misdemean:2, theft:3, violent:0, total:1, drugdrinkct:0, misdemeanct:1, theftct:1, violentct:0, totalct:2)</v>
      </c>
      <c r="U826" t="str">
        <f t="shared" si="78"/>
        <v>{location: new google.maps.LatLng(37.721, -122.452), weight: 0},</v>
      </c>
      <c r="V826" t="str">
        <f t="shared" si="73"/>
        <v>{location: new google.maps.LatLng(37.721, -122.452), weight: 0},</v>
      </c>
      <c r="W826" t="str">
        <f t="shared" si="74"/>
        <v>{location: new google.maps.LatLng(37.721, -122.452), weight: 0},</v>
      </c>
      <c r="X826" t="str">
        <f t="shared" si="75"/>
        <v>{location: new google.maps.LatLng(37.721, -122.452), weight: 0},</v>
      </c>
      <c r="Y826" t="str">
        <f t="shared" si="76"/>
        <v>{location: new google.maps.LatLng(37.721, -122.452), weight: 0},</v>
      </c>
    </row>
    <row r="827" spans="1:25" x14ac:dyDescent="0.2">
      <c r="A827">
        <v>37.720999999999997</v>
      </c>
      <c r="B827">
        <v>-122.45099999999999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2</v>
      </c>
      <c r="L827">
        <v>2</v>
      </c>
      <c r="M827">
        <f>VLOOKUP(H827,AE$2:$AJ$12,6,TRUE)</f>
        <v>0</v>
      </c>
      <c r="N827">
        <f>VLOOKUP(I827,AF$2:$AJ$12,5,TRUE)</f>
        <v>0</v>
      </c>
      <c r="O827">
        <f>VLOOKUP(J827,AG$2:$AJ$12,4,TRUE)</f>
        <v>0</v>
      </c>
      <c r="P827">
        <f>VLOOKUP(K827,AH$2:$AJ$12,3,TRUE)</f>
        <v>7</v>
      </c>
      <c r="Q827">
        <f>VLOOKUP(L827,AI$2:$AJ$12,2,TRUE)</f>
        <v>1</v>
      </c>
      <c r="T827" t="str">
        <f t="shared" si="77"/>
        <v>Crimepoint.create(latitude:37.721, longitude:-122.451, drugdrink:0, misdemean:0, theft:0, violent:7, total:1, drugdrinkct:0, misdemeanct:0, theftct:0, violentct:2, totalct:2)</v>
      </c>
      <c r="U827" t="str">
        <f t="shared" si="78"/>
        <v>{location: new google.maps.LatLng(37.721, -122.451), weight: 0},</v>
      </c>
      <c r="V827" t="str">
        <f t="shared" si="73"/>
        <v>{location: new google.maps.LatLng(37.721, -122.451), weight: 0},</v>
      </c>
      <c r="W827" t="str">
        <f t="shared" si="74"/>
        <v>{location: new google.maps.LatLng(37.721, -122.451), weight: 0},</v>
      </c>
      <c r="X827" t="str">
        <f t="shared" si="75"/>
        <v>{location: new google.maps.LatLng(37.721, -122.451), weight: 1},</v>
      </c>
      <c r="Y827" t="str">
        <f t="shared" si="76"/>
        <v>{location: new google.maps.LatLng(37.721, -122.451), weight: 0},</v>
      </c>
    </row>
    <row r="828" spans="1:25" x14ac:dyDescent="0.2">
      <c r="A828">
        <v>37.720999999999997</v>
      </c>
      <c r="B828">
        <v>-122.45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2</v>
      </c>
      <c r="M828">
        <f>VLOOKUP(H828,AE$2:$AJ$12,6,TRUE)</f>
        <v>0</v>
      </c>
      <c r="N828">
        <f>VLOOKUP(I828,AF$2:$AJ$12,5,TRUE)</f>
        <v>0</v>
      </c>
      <c r="O828">
        <f>VLOOKUP(J828,AG$2:$AJ$12,4,TRUE)</f>
        <v>3</v>
      </c>
      <c r="P828">
        <f>VLOOKUP(K828,AH$2:$AJ$12,3,TRUE)</f>
        <v>7</v>
      </c>
      <c r="Q828">
        <f>VLOOKUP(L828,AI$2:$AJ$12,2,TRUE)</f>
        <v>1</v>
      </c>
      <c r="T828" t="str">
        <f t="shared" si="77"/>
        <v>Crimepoint.create(latitude:37.721, longitude:-122.45, drugdrink:0, misdemean:0, theft:3, violent:7, total:1, drugdrinkct:0, misdemeanct:0, theftct:1, violentct:1, totalct:2)</v>
      </c>
      <c r="U828" t="str">
        <f t="shared" si="78"/>
        <v>{location: new google.maps.LatLng(37.721, -122.45), weight: 0},</v>
      </c>
      <c r="V828" t="str">
        <f t="shared" si="73"/>
        <v>{location: new google.maps.LatLng(37.721, -122.45), weight: 0},</v>
      </c>
      <c r="W828" t="str">
        <f t="shared" si="74"/>
        <v>{location: new google.maps.LatLng(37.721, -122.45), weight: 0},</v>
      </c>
      <c r="X828" t="str">
        <f t="shared" si="75"/>
        <v>{location: new google.maps.LatLng(37.721, -122.45), weight: 1},</v>
      </c>
      <c r="Y828" t="str">
        <f t="shared" si="76"/>
        <v>{location: new google.maps.LatLng(37.721, -122.45), weight: 0},</v>
      </c>
    </row>
    <row r="829" spans="1:25" x14ac:dyDescent="0.2">
      <c r="A829">
        <v>37.720999999999997</v>
      </c>
      <c r="B829">
        <v>-122.449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</v>
      </c>
      <c r="J829">
        <v>3</v>
      </c>
      <c r="K829">
        <v>1</v>
      </c>
      <c r="L829">
        <v>5</v>
      </c>
      <c r="M829">
        <f>VLOOKUP(H829,AE$2:$AJ$12,6,TRUE)</f>
        <v>0</v>
      </c>
      <c r="N829">
        <f>VLOOKUP(I829,AF$2:$AJ$12,5,TRUE)</f>
        <v>2</v>
      </c>
      <c r="O829">
        <f>VLOOKUP(J829,AG$2:$AJ$12,4,TRUE)</f>
        <v>5</v>
      </c>
      <c r="P829">
        <f>VLOOKUP(K829,AH$2:$AJ$12,3,TRUE)</f>
        <v>7</v>
      </c>
      <c r="Q829">
        <f>VLOOKUP(L829,AI$2:$AJ$12,2,TRUE)</f>
        <v>4</v>
      </c>
      <c r="T829" t="str">
        <f t="shared" si="77"/>
        <v>Crimepoint.create(latitude:37.721, longitude:-122.449, drugdrink:0, misdemean:2, theft:5, violent:7, total:4, drugdrinkct:0, misdemeanct:1, theftct:3, violentct:1, totalct:5)</v>
      </c>
      <c r="U829" t="str">
        <f t="shared" si="78"/>
        <v>{location: new google.maps.LatLng(37.721, -122.449), weight: 0},</v>
      </c>
      <c r="V829" t="str">
        <f t="shared" si="73"/>
        <v>{location: new google.maps.LatLng(37.721, -122.449), weight: 0},</v>
      </c>
      <c r="W829" t="str">
        <f t="shared" si="74"/>
        <v>{location: new google.maps.LatLng(37.721, -122.449), weight: 0},</v>
      </c>
      <c r="X829" t="str">
        <f t="shared" si="75"/>
        <v>{location: new google.maps.LatLng(37.721, -122.449), weight: 1},</v>
      </c>
      <c r="Y829" t="str">
        <f t="shared" si="76"/>
        <v>{location: new google.maps.LatLng(37.721, -122.449), weight: 0},</v>
      </c>
    </row>
    <row r="830" spans="1:25" x14ac:dyDescent="0.2">
      <c r="A830">
        <v>37.720999999999997</v>
      </c>
      <c r="B830">
        <v>-122.447</v>
      </c>
      <c r="C830">
        <v>1</v>
      </c>
      <c r="D830">
        <v>7</v>
      </c>
      <c r="E830">
        <v>2</v>
      </c>
      <c r="F830">
        <v>8</v>
      </c>
      <c r="G830">
        <v>4</v>
      </c>
      <c r="H830">
        <v>1</v>
      </c>
      <c r="I830">
        <v>30</v>
      </c>
      <c r="J830">
        <v>14</v>
      </c>
      <c r="K830">
        <v>11</v>
      </c>
      <c r="L830">
        <v>56</v>
      </c>
      <c r="M830">
        <f>VLOOKUP(H830,AE$2:$AJ$12,6,TRUE)</f>
        <v>8</v>
      </c>
      <c r="N830">
        <f>VLOOKUP(I830,AF$2:$AJ$12,5,TRUE)</f>
        <v>9</v>
      </c>
      <c r="O830">
        <f>VLOOKUP(J830,AG$2:$AJ$12,4,TRUE)</f>
        <v>8</v>
      </c>
      <c r="P830">
        <f>VLOOKUP(K830,AH$2:$AJ$12,3,TRUE)</f>
        <v>9</v>
      </c>
      <c r="Q830">
        <f>VLOOKUP(L830,AI$2:$AJ$12,2,TRUE)</f>
        <v>9</v>
      </c>
      <c r="T830" t="str">
        <f t="shared" si="77"/>
        <v>Crimepoint.create(latitude:37.721, longitude:-122.447, drugdrink:8, misdemean:9, theft:8, violent:9, total:9, drugdrinkct:1, misdemeanct:30, theftct:14, violentct:11, totalct:56)</v>
      </c>
      <c r="U830" t="str">
        <f t="shared" si="78"/>
        <v>{location: new google.maps.LatLng(37.721, -122.447), weight: 1},</v>
      </c>
      <c r="V830" t="str">
        <f t="shared" si="73"/>
        <v>{location: new google.maps.LatLng(37.721, -122.447), weight: 7},</v>
      </c>
      <c r="W830" t="str">
        <f t="shared" si="74"/>
        <v>{location: new google.maps.LatLng(37.721, -122.447), weight: 2},</v>
      </c>
      <c r="X830" t="str">
        <f t="shared" si="75"/>
        <v>{location: new google.maps.LatLng(37.721, -122.447), weight: 8},</v>
      </c>
      <c r="Y830" t="str">
        <f t="shared" si="76"/>
        <v>{location: new google.maps.LatLng(37.721, -122.447), weight: 4},</v>
      </c>
    </row>
    <row r="831" spans="1:25" x14ac:dyDescent="0.2">
      <c r="A831">
        <v>37.720999999999997</v>
      </c>
      <c r="B831">
        <v>-122.446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0</v>
      </c>
      <c r="I831">
        <v>5</v>
      </c>
      <c r="J831">
        <v>3</v>
      </c>
      <c r="K831">
        <v>1</v>
      </c>
      <c r="L831">
        <v>9</v>
      </c>
      <c r="M831">
        <f>VLOOKUP(H831,AE$2:$AJ$12,6,TRUE)</f>
        <v>0</v>
      </c>
      <c r="N831">
        <f>VLOOKUP(I831,AF$2:$AJ$12,5,TRUE)</f>
        <v>6</v>
      </c>
      <c r="O831">
        <f>VLOOKUP(J831,AG$2:$AJ$12,4,TRUE)</f>
        <v>5</v>
      </c>
      <c r="P831">
        <f>VLOOKUP(K831,AH$2:$AJ$12,3,TRUE)</f>
        <v>7</v>
      </c>
      <c r="Q831">
        <f>VLOOKUP(L831,AI$2:$AJ$12,2,TRUE)</f>
        <v>5</v>
      </c>
      <c r="T831" t="str">
        <f t="shared" si="77"/>
        <v>Crimepoint.create(latitude:37.721, longitude:-122.446, drugdrink:0, misdemean:6, theft:5, violent:7, total:5, drugdrinkct:0, misdemeanct:5, theftct:3, violentct:1, totalct:9)</v>
      </c>
      <c r="U831" t="str">
        <f t="shared" si="78"/>
        <v>{location: new google.maps.LatLng(37.721, -122.446), weight: 0},</v>
      </c>
      <c r="V831" t="str">
        <f t="shared" si="73"/>
        <v>{location: new google.maps.LatLng(37.721, -122.446), weight: 1},</v>
      </c>
      <c r="W831" t="str">
        <f t="shared" si="74"/>
        <v>{location: new google.maps.LatLng(37.721, -122.446), weight: 0},</v>
      </c>
      <c r="X831" t="str">
        <f t="shared" si="75"/>
        <v>{location: new google.maps.LatLng(37.721, -122.446), weight: 1},</v>
      </c>
      <c r="Y831" t="str">
        <f t="shared" si="76"/>
        <v>{location: new google.maps.LatLng(37.721, -122.446), weight: 1},</v>
      </c>
    </row>
    <row r="832" spans="1:25" x14ac:dyDescent="0.2">
      <c r="A832">
        <v>37.720999999999997</v>
      </c>
      <c r="B832">
        <v>-122.44499999999999</v>
      </c>
      <c r="C832">
        <v>0</v>
      </c>
      <c r="D832">
        <v>1</v>
      </c>
      <c r="E832">
        <v>0</v>
      </c>
      <c r="F832">
        <v>3</v>
      </c>
      <c r="G832">
        <v>1</v>
      </c>
      <c r="H832">
        <v>0</v>
      </c>
      <c r="I832">
        <v>6</v>
      </c>
      <c r="J832">
        <v>3</v>
      </c>
      <c r="K832">
        <v>4</v>
      </c>
      <c r="L832">
        <v>13</v>
      </c>
      <c r="M832">
        <f>VLOOKUP(H832,AE$2:$AJ$12,6,TRUE)</f>
        <v>0</v>
      </c>
      <c r="N832">
        <f>VLOOKUP(I832,AF$2:$AJ$12,5,TRUE)</f>
        <v>7</v>
      </c>
      <c r="O832">
        <f>VLOOKUP(J832,AG$2:$AJ$12,4,TRUE)</f>
        <v>5</v>
      </c>
      <c r="P832">
        <f>VLOOKUP(K832,AH$2:$AJ$12,3,TRUE)</f>
        <v>8</v>
      </c>
      <c r="Q832">
        <f>VLOOKUP(L832,AI$2:$AJ$12,2,TRUE)</f>
        <v>7</v>
      </c>
      <c r="T832" t="str">
        <f t="shared" si="77"/>
        <v>Crimepoint.create(latitude:37.721, longitude:-122.445, drugdrink:0, misdemean:7, theft:5, violent:8, total:7, drugdrinkct:0, misdemeanct:6, theftct:3, violentct:4, totalct:13)</v>
      </c>
      <c r="U832" t="str">
        <f t="shared" si="78"/>
        <v>{location: new google.maps.LatLng(37.721, -122.445), weight: 0},</v>
      </c>
      <c r="V832" t="str">
        <f t="shared" si="73"/>
        <v>{location: new google.maps.LatLng(37.721, -122.445), weight: 1},</v>
      </c>
      <c r="W832" t="str">
        <f t="shared" si="74"/>
        <v>{location: new google.maps.LatLng(37.721, -122.445), weight: 0},</v>
      </c>
      <c r="X832" t="str">
        <f t="shared" si="75"/>
        <v>{location: new google.maps.LatLng(37.721, -122.445), weight: 3},</v>
      </c>
      <c r="Y832" t="str">
        <f t="shared" si="76"/>
        <v>{location: new google.maps.LatLng(37.721, -122.445), weight: 1},</v>
      </c>
    </row>
    <row r="833" spans="1:25" x14ac:dyDescent="0.2">
      <c r="A833">
        <v>37.720999999999997</v>
      </c>
      <c r="B833">
        <v>-122.443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3</v>
      </c>
      <c r="J833">
        <v>1</v>
      </c>
      <c r="K833">
        <v>0</v>
      </c>
      <c r="L833">
        <v>4</v>
      </c>
      <c r="M833">
        <f>VLOOKUP(H833,AE$2:$AJ$12,6,TRUE)</f>
        <v>0</v>
      </c>
      <c r="N833">
        <f>VLOOKUP(I833,AF$2:$AJ$12,5,TRUE)</f>
        <v>5</v>
      </c>
      <c r="O833">
        <f>VLOOKUP(J833,AG$2:$AJ$12,4,TRUE)</f>
        <v>3</v>
      </c>
      <c r="P833">
        <f>VLOOKUP(K833,AH$2:$AJ$12,3,TRUE)</f>
        <v>0</v>
      </c>
      <c r="Q833">
        <f>VLOOKUP(L833,AI$2:$AJ$12,2,TRUE)</f>
        <v>3</v>
      </c>
      <c r="T833" t="str">
        <f t="shared" si="77"/>
        <v>Crimepoint.create(latitude:37.721, longitude:-122.443, drugdrink:0, misdemean:5, theft:3, violent:0, total:3, drugdrinkct:0, misdemeanct:3, theftct:1, violentct:0, totalct:4)</v>
      </c>
      <c r="U833" t="str">
        <f t="shared" si="78"/>
        <v>{location: new google.maps.LatLng(37.721, -122.443), weight: 0},</v>
      </c>
      <c r="V833" t="str">
        <f t="shared" si="73"/>
        <v>{location: new google.maps.LatLng(37.721, -122.443), weight: 1},</v>
      </c>
      <c r="W833" t="str">
        <f t="shared" si="74"/>
        <v>{location: new google.maps.LatLng(37.721, -122.443), weight: 0},</v>
      </c>
      <c r="X833" t="str">
        <f t="shared" si="75"/>
        <v>{location: new google.maps.LatLng(37.721, -122.443), weight: 0},</v>
      </c>
      <c r="Y833" t="str">
        <f t="shared" si="76"/>
        <v>{location: new google.maps.LatLng(37.721, -122.443), weight: 0},</v>
      </c>
    </row>
    <row r="834" spans="1:25" x14ac:dyDescent="0.2">
      <c r="A834">
        <v>37.720999999999997</v>
      </c>
      <c r="B834">
        <v>-122.441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2</v>
      </c>
      <c r="M834">
        <f>VLOOKUP(H834,AE$2:$AJ$12,6,TRUE)</f>
        <v>0</v>
      </c>
      <c r="N834">
        <f>VLOOKUP(I834,AF$2:$AJ$12,5,TRUE)</f>
        <v>0</v>
      </c>
      <c r="O834">
        <f>VLOOKUP(J834,AG$2:$AJ$12,4,TRUE)</f>
        <v>3</v>
      </c>
      <c r="P834">
        <f>VLOOKUP(K834,AH$2:$AJ$12,3,TRUE)</f>
        <v>7</v>
      </c>
      <c r="Q834">
        <f>VLOOKUP(L834,AI$2:$AJ$12,2,TRUE)</f>
        <v>1</v>
      </c>
      <c r="T834" t="str">
        <f t="shared" si="77"/>
        <v>Crimepoint.create(latitude:37.721, longitude:-122.441, drugdrink:0, misdemean:0, theft:3, violent:7, total:1, drugdrinkct:0, misdemeanct:0, theftct:1, violentct:1, totalct:2)</v>
      </c>
      <c r="U834" t="str">
        <f t="shared" si="78"/>
        <v>{location: new google.maps.LatLng(37.721, -122.441), weight: 0},</v>
      </c>
      <c r="V834" t="str">
        <f t="shared" si="73"/>
        <v>{location: new google.maps.LatLng(37.721, -122.441), weight: 0},</v>
      </c>
      <c r="W834" t="str">
        <f t="shared" si="74"/>
        <v>{location: new google.maps.LatLng(37.721, -122.441), weight: 0},</v>
      </c>
      <c r="X834" t="str">
        <f t="shared" si="75"/>
        <v>{location: new google.maps.LatLng(37.721, -122.441), weight: 1},</v>
      </c>
      <c r="Y834" t="str">
        <f t="shared" si="76"/>
        <v>{location: new google.maps.LatLng(37.721, -122.441), weight: 0},</v>
      </c>
    </row>
    <row r="835" spans="1:25" x14ac:dyDescent="0.2">
      <c r="A835">
        <v>37.720999999999997</v>
      </c>
      <c r="B835">
        <v>-122.44</v>
      </c>
      <c r="C835">
        <v>0</v>
      </c>
      <c r="D835">
        <v>1</v>
      </c>
      <c r="E835">
        <v>1</v>
      </c>
      <c r="F835">
        <v>0</v>
      </c>
      <c r="G835">
        <v>1</v>
      </c>
      <c r="H835">
        <v>0</v>
      </c>
      <c r="I835">
        <v>5</v>
      </c>
      <c r="J835">
        <v>5</v>
      </c>
      <c r="K835">
        <v>0</v>
      </c>
      <c r="L835">
        <v>10</v>
      </c>
      <c r="M835">
        <f>VLOOKUP(H835,AE$2:$AJ$12,6,TRUE)</f>
        <v>0</v>
      </c>
      <c r="N835">
        <f>VLOOKUP(I835,AF$2:$AJ$12,5,TRUE)</f>
        <v>6</v>
      </c>
      <c r="O835">
        <f>VLOOKUP(J835,AG$2:$AJ$12,4,TRUE)</f>
        <v>7</v>
      </c>
      <c r="P835">
        <f>VLOOKUP(K835,AH$2:$AJ$12,3,TRUE)</f>
        <v>0</v>
      </c>
      <c r="Q835">
        <f>VLOOKUP(L835,AI$2:$AJ$12,2,TRUE)</f>
        <v>6</v>
      </c>
      <c r="T835" t="str">
        <f t="shared" si="77"/>
        <v>Crimepoint.create(latitude:37.721, longitude:-122.44, drugdrink:0, misdemean:6, theft:7, violent:0, total:6, drugdrinkct:0, misdemeanct:5, theftct:5, violentct:0, totalct:10)</v>
      </c>
      <c r="U835" t="str">
        <f t="shared" si="78"/>
        <v>{location: new google.maps.LatLng(37.721, -122.44), weight: 0},</v>
      </c>
      <c r="V835" t="str">
        <f t="shared" ref="V835:V898" si="79">$Z$2&amp;$A835&amp;$AA$2&amp;$B835&amp;$AB$2&amp;D835&amp;$AC$2</f>
        <v>{location: new google.maps.LatLng(37.721, -122.44), weight: 1},</v>
      </c>
      <c r="W835" t="str">
        <f t="shared" ref="W835:W898" si="80">$Z$2&amp;$A835&amp;$AA$2&amp;$B835&amp;$AB$2&amp;E835&amp;$AC$2</f>
        <v>{location: new google.maps.LatLng(37.721, -122.44), weight: 1},</v>
      </c>
      <c r="X835" t="str">
        <f t="shared" ref="X835:X898" si="81">$Z$2&amp;$A835&amp;$AA$2&amp;$B835&amp;$AB$2&amp;F835&amp;$AC$2</f>
        <v>{location: new google.maps.LatLng(37.721, -122.44), weight: 0},</v>
      </c>
      <c r="Y835" t="str">
        <f t="shared" ref="Y835:Y898" si="82">$Z$2&amp;$A835&amp;$AA$2&amp;$B835&amp;$AB$2&amp;G835&amp;$AC$2</f>
        <v>{location: new google.maps.LatLng(37.721, -122.44), weight: 1},</v>
      </c>
    </row>
    <row r="836" spans="1:25" x14ac:dyDescent="0.2">
      <c r="A836">
        <v>37.720999999999997</v>
      </c>
      <c r="B836">
        <v>-122.43899999999999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2</v>
      </c>
      <c r="J836">
        <v>2</v>
      </c>
      <c r="K836">
        <v>2</v>
      </c>
      <c r="L836">
        <v>6</v>
      </c>
      <c r="M836">
        <f>VLOOKUP(H836,AE$2:$AJ$12,6,TRUE)</f>
        <v>0</v>
      </c>
      <c r="N836">
        <f>VLOOKUP(I836,AF$2:$AJ$12,5,TRUE)</f>
        <v>4</v>
      </c>
      <c r="O836">
        <f>VLOOKUP(J836,AG$2:$AJ$12,4,TRUE)</f>
        <v>4</v>
      </c>
      <c r="P836">
        <f>VLOOKUP(K836,AH$2:$AJ$12,3,TRUE)</f>
        <v>7</v>
      </c>
      <c r="Q836">
        <f>VLOOKUP(L836,AI$2:$AJ$12,2,TRUE)</f>
        <v>4</v>
      </c>
      <c r="T836" t="str">
        <f t="shared" ref="T836:T899" si="83">"Crimepoint.create("&amp;A$2&amp;":"&amp;A836&amp;", "&amp;B$2&amp;":"&amp;B836&amp;", "&amp;C$2&amp;":"&amp;M836&amp;", "&amp;D$2&amp;":"&amp;N836&amp;", "&amp;E$2&amp;":"&amp;O836&amp;", "&amp;F$2&amp;":"&amp;P836&amp;", "&amp;G$2&amp;":"&amp;Q836&amp;", "&amp;H$2&amp;":"&amp;H836&amp;", "&amp;I$2&amp;":"&amp;I836&amp;", "&amp;J$2&amp;":"&amp;J836&amp;", "&amp;K$2&amp;":"&amp;K836&amp;", "&amp;L$2&amp;":"&amp;L836&amp;")"</f>
        <v>Crimepoint.create(latitude:37.721, longitude:-122.439, drugdrink:0, misdemean:4, theft:4, violent:7, total:4, drugdrinkct:0, misdemeanct:2, theftct:2, violentct:2, totalct:6)</v>
      </c>
      <c r="U836" t="str">
        <f t="shared" ref="U836:U899" si="84">$Z$2&amp;$A836&amp;$AA$2&amp;$B836&amp;$AB$2&amp;C836&amp;$AC$2</f>
        <v>{location: new google.maps.LatLng(37.721, -122.439), weight: 0},</v>
      </c>
      <c r="V836" t="str">
        <f t="shared" si="79"/>
        <v>{location: new google.maps.LatLng(37.721, -122.439), weight: 0},</v>
      </c>
      <c r="W836" t="str">
        <f t="shared" si="80"/>
        <v>{location: new google.maps.LatLng(37.721, -122.439), weight: 0},</v>
      </c>
      <c r="X836" t="str">
        <f t="shared" si="81"/>
        <v>{location: new google.maps.LatLng(37.721, -122.439), weight: 1},</v>
      </c>
      <c r="Y836" t="str">
        <f t="shared" si="82"/>
        <v>{location: new google.maps.LatLng(37.721, -122.439), weight: 0},</v>
      </c>
    </row>
    <row r="837" spans="1:25" x14ac:dyDescent="0.2">
      <c r="A837">
        <v>37.720999999999997</v>
      </c>
      <c r="B837">
        <v>-122.438</v>
      </c>
      <c r="C837">
        <v>0</v>
      </c>
      <c r="D837">
        <v>4</v>
      </c>
      <c r="E837">
        <v>1</v>
      </c>
      <c r="F837">
        <v>5</v>
      </c>
      <c r="G837">
        <v>3</v>
      </c>
      <c r="H837">
        <v>0</v>
      </c>
      <c r="I837">
        <v>20</v>
      </c>
      <c r="J837">
        <v>10</v>
      </c>
      <c r="K837">
        <v>7</v>
      </c>
      <c r="L837">
        <v>37</v>
      </c>
      <c r="M837">
        <f>VLOOKUP(H837,AE$2:$AJ$12,6,TRUE)</f>
        <v>0</v>
      </c>
      <c r="N837">
        <f>VLOOKUP(I837,AF$2:$AJ$12,5,TRUE)</f>
        <v>9</v>
      </c>
      <c r="O837">
        <f>VLOOKUP(J837,AG$2:$AJ$12,4,TRUE)</f>
        <v>8</v>
      </c>
      <c r="P837">
        <f>VLOOKUP(K837,AH$2:$AJ$12,3,TRUE)</f>
        <v>9</v>
      </c>
      <c r="Q837">
        <f>VLOOKUP(L837,AI$2:$AJ$12,2,TRUE)</f>
        <v>8</v>
      </c>
      <c r="T837" t="str">
        <f t="shared" si="83"/>
        <v>Crimepoint.create(latitude:37.721, longitude:-122.438, drugdrink:0, misdemean:9, theft:8, violent:9, total:8, drugdrinkct:0, misdemeanct:20, theftct:10, violentct:7, totalct:37)</v>
      </c>
      <c r="U837" t="str">
        <f t="shared" si="84"/>
        <v>{location: new google.maps.LatLng(37.721, -122.438), weight: 0},</v>
      </c>
      <c r="V837" t="str">
        <f t="shared" si="79"/>
        <v>{location: new google.maps.LatLng(37.721, -122.438), weight: 4},</v>
      </c>
      <c r="W837" t="str">
        <f t="shared" si="80"/>
        <v>{location: new google.maps.LatLng(37.721, -122.438), weight: 1},</v>
      </c>
      <c r="X837" t="str">
        <f t="shared" si="81"/>
        <v>{location: new google.maps.LatLng(37.721, -122.438), weight: 5},</v>
      </c>
      <c r="Y837" t="str">
        <f t="shared" si="82"/>
        <v>{location: new google.maps.LatLng(37.721, -122.438), weight: 3},</v>
      </c>
    </row>
    <row r="838" spans="1:25" x14ac:dyDescent="0.2">
      <c r="A838">
        <v>37.720999999999997</v>
      </c>
      <c r="B838">
        <v>-122.437</v>
      </c>
      <c r="C838">
        <v>1</v>
      </c>
      <c r="D838">
        <v>7</v>
      </c>
      <c r="E838">
        <v>2</v>
      </c>
      <c r="F838">
        <v>10</v>
      </c>
      <c r="G838">
        <v>4</v>
      </c>
      <c r="H838">
        <v>1</v>
      </c>
      <c r="I838">
        <v>30</v>
      </c>
      <c r="J838">
        <v>12</v>
      </c>
      <c r="K838">
        <v>13</v>
      </c>
      <c r="L838">
        <v>56</v>
      </c>
      <c r="M838">
        <f>VLOOKUP(H838,AE$2:$AJ$12,6,TRUE)</f>
        <v>8</v>
      </c>
      <c r="N838">
        <f>VLOOKUP(I838,AF$2:$AJ$12,5,TRUE)</f>
        <v>9</v>
      </c>
      <c r="O838">
        <f>VLOOKUP(J838,AG$2:$AJ$12,4,TRUE)</f>
        <v>8</v>
      </c>
      <c r="P838">
        <f>VLOOKUP(K838,AH$2:$AJ$12,3,TRUE)</f>
        <v>9</v>
      </c>
      <c r="Q838">
        <f>VLOOKUP(L838,AI$2:$AJ$12,2,TRUE)</f>
        <v>9</v>
      </c>
      <c r="T838" t="str">
        <f t="shared" si="83"/>
        <v>Crimepoint.create(latitude:37.721, longitude:-122.437, drugdrink:8, misdemean:9, theft:8, violent:9, total:9, drugdrinkct:1, misdemeanct:30, theftct:12, violentct:13, totalct:56)</v>
      </c>
      <c r="U838" t="str">
        <f t="shared" si="84"/>
        <v>{location: new google.maps.LatLng(37.721, -122.437), weight: 1},</v>
      </c>
      <c r="V838" t="str">
        <f t="shared" si="79"/>
        <v>{location: new google.maps.LatLng(37.721, -122.437), weight: 7},</v>
      </c>
      <c r="W838" t="str">
        <f t="shared" si="80"/>
        <v>{location: new google.maps.LatLng(37.721, -122.437), weight: 2},</v>
      </c>
      <c r="X838" t="str">
        <f t="shared" si="81"/>
        <v>{location: new google.maps.LatLng(37.721, -122.437), weight: 10},</v>
      </c>
      <c r="Y838" t="str">
        <f t="shared" si="82"/>
        <v>{location: new google.maps.LatLng(37.721, -122.437), weight: 4},</v>
      </c>
    </row>
    <row r="839" spans="1:25" x14ac:dyDescent="0.2">
      <c r="A839">
        <v>37.720999999999997</v>
      </c>
      <c r="B839">
        <v>-122.43600000000001</v>
      </c>
      <c r="C839">
        <v>0</v>
      </c>
      <c r="D839">
        <v>1</v>
      </c>
      <c r="E839">
        <v>0</v>
      </c>
      <c r="F839">
        <v>2</v>
      </c>
      <c r="G839">
        <v>1</v>
      </c>
      <c r="H839">
        <v>0</v>
      </c>
      <c r="I839">
        <v>6</v>
      </c>
      <c r="J839">
        <v>3</v>
      </c>
      <c r="K839">
        <v>3</v>
      </c>
      <c r="L839">
        <v>12</v>
      </c>
      <c r="M839">
        <f>VLOOKUP(H839,AE$2:$AJ$12,6,TRUE)</f>
        <v>0</v>
      </c>
      <c r="N839">
        <f>VLOOKUP(I839,AF$2:$AJ$12,5,TRUE)</f>
        <v>7</v>
      </c>
      <c r="O839">
        <f>VLOOKUP(J839,AG$2:$AJ$12,4,TRUE)</f>
        <v>5</v>
      </c>
      <c r="P839">
        <f>VLOOKUP(K839,AH$2:$AJ$12,3,TRUE)</f>
        <v>8</v>
      </c>
      <c r="Q839">
        <f>VLOOKUP(L839,AI$2:$AJ$12,2,TRUE)</f>
        <v>6</v>
      </c>
      <c r="T839" t="str">
        <f t="shared" si="83"/>
        <v>Crimepoint.create(latitude:37.721, longitude:-122.436, drugdrink:0, misdemean:7, theft:5, violent:8, total:6, drugdrinkct:0, misdemeanct:6, theftct:3, violentct:3, totalct:12)</v>
      </c>
      <c r="U839" t="str">
        <f t="shared" si="84"/>
        <v>{location: new google.maps.LatLng(37.721, -122.436), weight: 0},</v>
      </c>
      <c r="V839" t="str">
        <f t="shared" si="79"/>
        <v>{location: new google.maps.LatLng(37.721, -122.436), weight: 1},</v>
      </c>
      <c r="W839" t="str">
        <f t="shared" si="80"/>
        <v>{location: new google.maps.LatLng(37.721, -122.436), weight: 0},</v>
      </c>
      <c r="X839" t="str">
        <f t="shared" si="81"/>
        <v>{location: new google.maps.LatLng(37.721, -122.436), weight: 2},</v>
      </c>
      <c r="Y839" t="str">
        <f t="shared" si="82"/>
        <v>{location: new google.maps.LatLng(37.721, -122.436), weight: 1},</v>
      </c>
    </row>
    <row r="840" spans="1:25" x14ac:dyDescent="0.2">
      <c r="A840">
        <v>37.720999999999997</v>
      </c>
      <c r="B840">
        <v>-122.435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3</v>
      </c>
      <c r="J840">
        <v>0</v>
      </c>
      <c r="K840">
        <v>0</v>
      </c>
      <c r="L840">
        <v>3</v>
      </c>
      <c r="M840">
        <f>VLOOKUP(H840,AE$2:$AJ$12,6,TRUE)</f>
        <v>0</v>
      </c>
      <c r="N840">
        <f>VLOOKUP(I840,AF$2:$AJ$12,5,TRUE)</f>
        <v>5</v>
      </c>
      <c r="O840">
        <f>VLOOKUP(J840,AG$2:$AJ$12,4,TRUE)</f>
        <v>0</v>
      </c>
      <c r="P840">
        <f>VLOOKUP(K840,AH$2:$AJ$12,3,TRUE)</f>
        <v>0</v>
      </c>
      <c r="Q840">
        <f>VLOOKUP(L840,AI$2:$AJ$12,2,TRUE)</f>
        <v>2</v>
      </c>
      <c r="T840" t="str">
        <f t="shared" si="83"/>
        <v>Crimepoint.create(latitude:37.721, longitude:-122.435, drugdrink:0, misdemean:5, theft:0, violent:0, total:2, drugdrinkct:0, misdemeanct:3, theftct:0, violentct:0, totalct:3)</v>
      </c>
      <c r="U840" t="str">
        <f t="shared" si="84"/>
        <v>{location: new google.maps.LatLng(37.721, -122.435), weight: 0},</v>
      </c>
      <c r="V840" t="str">
        <f t="shared" si="79"/>
        <v>{location: new google.maps.LatLng(37.721, -122.435), weight: 1},</v>
      </c>
      <c r="W840" t="str">
        <f t="shared" si="80"/>
        <v>{location: new google.maps.LatLng(37.721, -122.435), weight: 0},</v>
      </c>
      <c r="X840" t="str">
        <f t="shared" si="81"/>
        <v>{location: new google.maps.LatLng(37.721, -122.435), weight: 0},</v>
      </c>
      <c r="Y840" t="str">
        <f t="shared" si="82"/>
        <v>{location: new google.maps.LatLng(37.721, -122.435), weight: 0},</v>
      </c>
    </row>
    <row r="841" spans="1:25" x14ac:dyDescent="0.2">
      <c r="A841">
        <v>37.720999999999997</v>
      </c>
      <c r="B841">
        <v>-122.434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2</v>
      </c>
      <c r="K841">
        <v>0</v>
      </c>
      <c r="L841">
        <v>3</v>
      </c>
      <c r="M841">
        <f>VLOOKUP(H841,AE$2:$AJ$12,6,TRUE)</f>
        <v>0</v>
      </c>
      <c r="N841">
        <f>VLOOKUP(I841,AF$2:$AJ$12,5,TRUE)</f>
        <v>2</v>
      </c>
      <c r="O841">
        <f>VLOOKUP(J841,AG$2:$AJ$12,4,TRUE)</f>
        <v>4</v>
      </c>
      <c r="P841">
        <f>VLOOKUP(K841,AH$2:$AJ$12,3,TRUE)</f>
        <v>0</v>
      </c>
      <c r="Q841">
        <f>VLOOKUP(L841,AI$2:$AJ$12,2,TRUE)</f>
        <v>2</v>
      </c>
      <c r="T841" t="str">
        <f t="shared" si="83"/>
        <v>Crimepoint.create(latitude:37.721, longitude:-122.434, drugdrink:0, misdemean:2, theft:4, violent:0, total:2, drugdrinkct:0, misdemeanct:1, theftct:2, violentct:0, totalct:3)</v>
      </c>
      <c r="U841" t="str">
        <f t="shared" si="84"/>
        <v>{location: new google.maps.LatLng(37.721, -122.434), weight: 0},</v>
      </c>
      <c r="V841" t="str">
        <f t="shared" si="79"/>
        <v>{location: new google.maps.LatLng(37.721, -122.434), weight: 0},</v>
      </c>
      <c r="W841" t="str">
        <f t="shared" si="80"/>
        <v>{location: new google.maps.LatLng(37.721, -122.434), weight: 0},</v>
      </c>
      <c r="X841" t="str">
        <f t="shared" si="81"/>
        <v>{location: new google.maps.LatLng(37.721, -122.434), weight: 0},</v>
      </c>
      <c r="Y841" t="str">
        <f t="shared" si="82"/>
        <v>{location: new google.maps.LatLng(37.721, -122.434), weight: 0},</v>
      </c>
    </row>
    <row r="842" spans="1:25" x14ac:dyDescent="0.2">
      <c r="A842">
        <v>37.720999999999997</v>
      </c>
      <c r="B842">
        <v>-122.43300000000001</v>
      </c>
      <c r="C842">
        <v>0</v>
      </c>
      <c r="D842">
        <v>0</v>
      </c>
      <c r="E842">
        <v>1</v>
      </c>
      <c r="F842">
        <v>2</v>
      </c>
      <c r="G842">
        <v>1</v>
      </c>
      <c r="H842">
        <v>0</v>
      </c>
      <c r="I842">
        <v>2</v>
      </c>
      <c r="J842">
        <v>5</v>
      </c>
      <c r="K842">
        <v>3</v>
      </c>
      <c r="L842">
        <v>10</v>
      </c>
      <c r="M842">
        <f>VLOOKUP(H842,AE$2:$AJ$12,6,TRUE)</f>
        <v>0</v>
      </c>
      <c r="N842">
        <f>VLOOKUP(I842,AF$2:$AJ$12,5,TRUE)</f>
        <v>4</v>
      </c>
      <c r="O842">
        <f>VLOOKUP(J842,AG$2:$AJ$12,4,TRUE)</f>
        <v>7</v>
      </c>
      <c r="P842">
        <f>VLOOKUP(K842,AH$2:$AJ$12,3,TRUE)</f>
        <v>8</v>
      </c>
      <c r="Q842">
        <f>VLOOKUP(L842,AI$2:$AJ$12,2,TRUE)</f>
        <v>6</v>
      </c>
      <c r="T842" t="str">
        <f t="shared" si="83"/>
        <v>Crimepoint.create(latitude:37.721, longitude:-122.433, drugdrink:0, misdemean:4, theft:7, violent:8, total:6, drugdrinkct:0, misdemeanct:2, theftct:5, violentct:3, totalct:10)</v>
      </c>
      <c r="U842" t="str">
        <f t="shared" si="84"/>
        <v>{location: new google.maps.LatLng(37.721, -122.433), weight: 0},</v>
      </c>
      <c r="V842" t="str">
        <f t="shared" si="79"/>
        <v>{location: new google.maps.LatLng(37.721, -122.433), weight: 0},</v>
      </c>
      <c r="W842" t="str">
        <f t="shared" si="80"/>
        <v>{location: new google.maps.LatLng(37.721, -122.433), weight: 1},</v>
      </c>
      <c r="X842" t="str">
        <f t="shared" si="81"/>
        <v>{location: new google.maps.LatLng(37.721, -122.433), weight: 2},</v>
      </c>
      <c r="Y842" t="str">
        <f t="shared" si="82"/>
        <v>{location: new google.maps.LatLng(37.721, -122.433), weight: 1},</v>
      </c>
    </row>
    <row r="843" spans="1:25" x14ac:dyDescent="0.2">
      <c r="A843">
        <v>37.720999999999997</v>
      </c>
      <c r="B843">
        <v>-122.432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4</v>
      </c>
      <c r="K843">
        <v>0</v>
      </c>
      <c r="L843">
        <v>5</v>
      </c>
      <c r="M843">
        <f>VLOOKUP(H843,AE$2:$AJ$12,6,TRUE)</f>
        <v>0</v>
      </c>
      <c r="N843">
        <f>VLOOKUP(I843,AF$2:$AJ$12,5,TRUE)</f>
        <v>2</v>
      </c>
      <c r="O843">
        <f>VLOOKUP(J843,AG$2:$AJ$12,4,TRUE)</f>
        <v>6</v>
      </c>
      <c r="P843">
        <f>VLOOKUP(K843,AH$2:$AJ$12,3,TRUE)</f>
        <v>0</v>
      </c>
      <c r="Q843">
        <f>VLOOKUP(L843,AI$2:$AJ$12,2,TRUE)</f>
        <v>4</v>
      </c>
      <c r="T843" t="str">
        <f t="shared" si="83"/>
        <v>Crimepoint.create(latitude:37.721, longitude:-122.432, drugdrink:0, misdemean:2, theft:6, violent:0, total:4, drugdrinkct:0, misdemeanct:1, theftct:4, violentct:0, totalct:5)</v>
      </c>
      <c r="U843" t="str">
        <f t="shared" si="84"/>
        <v>{location: new google.maps.LatLng(37.721, -122.432), weight: 0},</v>
      </c>
      <c r="V843" t="str">
        <f t="shared" si="79"/>
        <v>{location: new google.maps.LatLng(37.721, -122.432), weight: 0},</v>
      </c>
      <c r="W843" t="str">
        <f t="shared" si="80"/>
        <v>{location: new google.maps.LatLng(37.721, -122.432), weight: 1},</v>
      </c>
      <c r="X843" t="str">
        <f t="shared" si="81"/>
        <v>{location: new google.maps.LatLng(37.721, -122.432), weight: 0},</v>
      </c>
      <c r="Y843" t="str">
        <f t="shared" si="82"/>
        <v>{location: new google.maps.LatLng(37.721, -122.432), weight: 0},</v>
      </c>
    </row>
    <row r="844" spans="1:25" x14ac:dyDescent="0.2">
      <c r="A844">
        <v>37.720999999999997</v>
      </c>
      <c r="B844">
        <v>-122.431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3</v>
      </c>
      <c r="I844">
        <v>3</v>
      </c>
      <c r="J844">
        <v>0</v>
      </c>
      <c r="K844">
        <v>0</v>
      </c>
      <c r="L844">
        <v>6</v>
      </c>
      <c r="M844">
        <f>VLOOKUP(H844,AE$2:$AJ$12,6,TRUE)</f>
        <v>9</v>
      </c>
      <c r="N844">
        <f>VLOOKUP(I844,AF$2:$AJ$12,5,TRUE)</f>
        <v>5</v>
      </c>
      <c r="O844">
        <f>VLOOKUP(J844,AG$2:$AJ$12,4,TRUE)</f>
        <v>0</v>
      </c>
      <c r="P844">
        <f>VLOOKUP(K844,AH$2:$AJ$12,3,TRUE)</f>
        <v>0</v>
      </c>
      <c r="Q844">
        <f>VLOOKUP(L844,AI$2:$AJ$12,2,TRUE)</f>
        <v>4</v>
      </c>
      <c r="T844" t="str">
        <f t="shared" si="83"/>
        <v>Crimepoint.create(latitude:37.721, longitude:-122.431, drugdrink:9, misdemean:5, theft:0, violent:0, total:4, drugdrinkct:3, misdemeanct:3, theftct:0, violentct:0, totalct:6)</v>
      </c>
      <c r="U844" t="str">
        <f t="shared" si="84"/>
        <v>{location: new google.maps.LatLng(37.721, -122.431), weight: 2},</v>
      </c>
      <c r="V844" t="str">
        <f t="shared" si="79"/>
        <v>{location: new google.maps.LatLng(37.721, -122.431), weight: 1},</v>
      </c>
      <c r="W844" t="str">
        <f t="shared" si="80"/>
        <v>{location: new google.maps.LatLng(37.721, -122.431), weight: 0},</v>
      </c>
      <c r="X844" t="str">
        <f t="shared" si="81"/>
        <v>{location: new google.maps.LatLng(37.721, -122.431), weight: 0},</v>
      </c>
      <c r="Y844" t="str">
        <f t="shared" si="82"/>
        <v>{location: new google.maps.LatLng(37.721, -122.431), weight: 0},</v>
      </c>
    </row>
    <row r="845" spans="1:25" x14ac:dyDescent="0.2">
      <c r="A845">
        <v>37.720999999999997</v>
      </c>
      <c r="B845">
        <v>-122.43</v>
      </c>
      <c r="C845">
        <v>0</v>
      </c>
      <c r="D845">
        <v>1</v>
      </c>
      <c r="E845">
        <v>0</v>
      </c>
      <c r="F845">
        <v>2</v>
      </c>
      <c r="G845">
        <v>1</v>
      </c>
      <c r="H845">
        <v>0</v>
      </c>
      <c r="I845">
        <v>3</v>
      </c>
      <c r="J845">
        <v>1</v>
      </c>
      <c r="K845">
        <v>3</v>
      </c>
      <c r="L845">
        <v>7</v>
      </c>
      <c r="M845">
        <f>VLOOKUP(H845,AE$2:$AJ$12,6,TRUE)</f>
        <v>0</v>
      </c>
      <c r="N845">
        <f>VLOOKUP(I845,AF$2:$AJ$12,5,TRUE)</f>
        <v>5</v>
      </c>
      <c r="O845">
        <f>VLOOKUP(J845,AG$2:$AJ$12,4,TRUE)</f>
        <v>3</v>
      </c>
      <c r="P845">
        <f>VLOOKUP(K845,AH$2:$AJ$12,3,TRUE)</f>
        <v>8</v>
      </c>
      <c r="Q845">
        <f>VLOOKUP(L845,AI$2:$AJ$12,2,TRUE)</f>
        <v>5</v>
      </c>
      <c r="T845" t="str">
        <f t="shared" si="83"/>
        <v>Crimepoint.create(latitude:37.721, longitude:-122.43, drugdrink:0, misdemean:5, theft:3, violent:8, total:5, drugdrinkct:0, misdemeanct:3, theftct:1, violentct:3, totalct:7)</v>
      </c>
      <c r="U845" t="str">
        <f t="shared" si="84"/>
        <v>{location: new google.maps.LatLng(37.721, -122.43), weight: 0},</v>
      </c>
      <c r="V845" t="str">
        <f t="shared" si="79"/>
        <v>{location: new google.maps.LatLng(37.721, -122.43), weight: 1},</v>
      </c>
      <c r="W845" t="str">
        <f t="shared" si="80"/>
        <v>{location: new google.maps.LatLng(37.721, -122.43), weight: 0},</v>
      </c>
      <c r="X845" t="str">
        <f t="shared" si="81"/>
        <v>{location: new google.maps.LatLng(37.721, -122.43), weight: 2},</v>
      </c>
      <c r="Y845" t="str">
        <f t="shared" si="82"/>
        <v>{location: new google.maps.LatLng(37.721, -122.43), weight: 1},</v>
      </c>
    </row>
    <row r="846" spans="1:25" x14ac:dyDescent="0.2">
      <c r="A846">
        <v>37.720999999999997</v>
      </c>
      <c r="B846">
        <v>-122.429</v>
      </c>
      <c r="C846">
        <v>0</v>
      </c>
      <c r="D846">
        <v>1</v>
      </c>
      <c r="E846">
        <v>0</v>
      </c>
      <c r="F846">
        <v>2</v>
      </c>
      <c r="G846">
        <v>1</v>
      </c>
      <c r="H846">
        <v>0</v>
      </c>
      <c r="I846">
        <v>4</v>
      </c>
      <c r="J846">
        <v>1</v>
      </c>
      <c r="K846">
        <v>3</v>
      </c>
      <c r="L846">
        <v>8</v>
      </c>
      <c r="M846">
        <f>VLOOKUP(H846,AE$2:$AJ$12,6,TRUE)</f>
        <v>0</v>
      </c>
      <c r="N846">
        <f>VLOOKUP(I846,AF$2:$AJ$12,5,TRUE)</f>
        <v>6</v>
      </c>
      <c r="O846">
        <f>VLOOKUP(J846,AG$2:$AJ$12,4,TRUE)</f>
        <v>3</v>
      </c>
      <c r="P846">
        <f>VLOOKUP(K846,AH$2:$AJ$12,3,TRUE)</f>
        <v>8</v>
      </c>
      <c r="Q846">
        <f>VLOOKUP(L846,AI$2:$AJ$12,2,TRUE)</f>
        <v>5</v>
      </c>
      <c r="T846" t="str">
        <f t="shared" si="83"/>
        <v>Crimepoint.create(latitude:37.721, longitude:-122.429, drugdrink:0, misdemean:6, theft:3, violent:8, total:5, drugdrinkct:0, misdemeanct:4, theftct:1, violentct:3, totalct:8)</v>
      </c>
      <c r="U846" t="str">
        <f t="shared" si="84"/>
        <v>{location: new google.maps.LatLng(37.721, -122.429), weight: 0},</v>
      </c>
      <c r="V846" t="str">
        <f t="shared" si="79"/>
        <v>{location: new google.maps.LatLng(37.721, -122.429), weight: 1},</v>
      </c>
      <c r="W846" t="str">
        <f t="shared" si="80"/>
        <v>{location: new google.maps.LatLng(37.721, -122.429), weight: 0},</v>
      </c>
      <c r="X846" t="str">
        <f t="shared" si="81"/>
        <v>{location: new google.maps.LatLng(37.721, -122.429), weight: 2},</v>
      </c>
      <c r="Y846" t="str">
        <f t="shared" si="82"/>
        <v>{location: new google.maps.LatLng(37.721, -122.429), weight: 1},</v>
      </c>
    </row>
    <row r="847" spans="1:25" x14ac:dyDescent="0.2">
      <c r="A847">
        <v>37.720999999999997</v>
      </c>
      <c r="B847">
        <v>-122.428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3</v>
      </c>
      <c r="J847">
        <v>1</v>
      </c>
      <c r="K847">
        <v>0</v>
      </c>
      <c r="L847">
        <v>4</v>
      </c>
      <c r="M847">
        <f>VLOOKUP(H847,AE$2:$AJ$12,6,TRUE)</f>
        <v>0</v>
      </c>
      <c r="N847">
        <f>VLOOKUP(I847,AF$2:$AJ$12,5,TRUE)</f>
        <v>5</v>
      </c>
      <c r="O847">
        <f>VLOOKUP(J847,AG$2:$AJ$12,4,TRUE)</f>
        <v>3</v>
      </c>
      <c r="P847">
        <f>VLOOKUP(K847,AH$2:$AJ$12,3,TRUE)</f>
        <v>0</v>
      </c>
      <c r="Q847">
        <f>VLOOKUP(L847,AI$2:$AJ$12,2,TRUE)</f>
        <v>3</v>
      </c>
      <c r="T847" t="str">
        <f t="shared" si="83"/>
        <v>Crimepoint.create(latitude:37.721, longitude:-122.428, drugdrink:0, misdemean:5, theft:3, violent:0, total:3, drugdrinkct:0, misdemeanct:3, theftct:1, violentct:0, totalct:4)</v>
      </c>
      <c r="U847" t="str">
        <f t="shared" si="84"/>
        <v>{location: new google.maps.LatLng(37.721, -122.428), weight: 0},</v>
      </c>
      <c r="V847" t="str">
        <f t="shared" si="79"/>
        <v>{location: new google.maps.LatLng(37.721, -122.428), weight: 1},</v>
      </c>
      <c r="W847" t="str">
        <f t="shared" si="80"/>
        <v>{location: new google.maps.LatLng(37.721, -122.428), weight: 0},</v>
      </c>
      <c r="X847" t="str">
        <f t="shared" si="81"/>
        <v>{location: new google.maps.LatLng(37.721, -122.428), weight: 0},</v>
      </c>
      <c r="Y847" t="str">
        <f t="shared" si="82"/>
        <v>{location: new google.maps.LatLng(37.721, -122.428), weight: 0},</v>
      </c>
    </row>
    <row r="848" spans="1:25" x14ac:dyDescent="0.2">
      <c r="A848">
        <v>37.720999999999997</v>
      </c>
      <c r="B848">
        <v>-122.42700000000001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3</v>
      </c>
      <c r="J848">
        <v>2</v>
      </c>
      <c r="K848">
        <v>0</v>
      </c>
      <c r="L848">
        <v>5</v>
      </c>
      <c r="M848">
        <f>VLOOKUP(H848,AE$2:$AJ$12,6,TRUE)</f>
        <v>0</v>
      </c>
      <c r="N848">
        <f>VLOOKUP(I848,AF$2:$AJ$12,5,TRUE)</f>
        <v>5</v>
      </c>
      <c r="O848">
        <f>VLOOKUP(J848,AG$2:$AJ$12,4,TRUE)</f>
        <v>4</v>
      </c>
      <c r="P848">
        <f>VLOOKUP(K848,AH$2:$AJ$12,3,TRUE)</f>
        <v>0</v>
      </c>
      <c r="Q848">
        <f>VLOOKUP(L848,AI$2:$AJ$12,2,TRUE)</f>
        <v>4</v>
      </c>
      <c r="T848" t="str">
        <f t="shared" si="83"/>
        <v>Crimepoint.create(latitude:37.721, longitude:-122.427, drugdrink:0, misdemean:5, theft:4, violent:0, total:4, drugdrinkct:0, misdemeanct:3, theftct:2, violentct:0, totalct:5)</v>
      </c>
      <c r="U848" t="str">
        <f t="shared" si="84"/>
        <v>{location: new google.maps.LatLng(37.721, -122.427), weight: 0},</v>
      </c>
      <c r="V848" t="str">
        <f t="shared" si="79"/>
        <v>{location: new google.maps.LatLng(37.721, -122.427), weight: 1},</v>
      </c>
      <c r="W848" t="str">
        <f t="shared" si="80"/>
        <v>{location: new google.maps.LatLng(37.721, -122.427), weight: 0},</v>
      </c>
      <c r="X848" t="str">
        <f t="shared" si="81"/>
        <v>{location: new google.maps.LatLng(37.721, -122.427), weight: 0},</v>
      </c>
      <c r="Y848" t="str">
        <f t="shared" si="82"/>
        <v>{location: new google.maps.LatLng(37.721, -122.427), weight: 0},</v>
      </c>
    </row>
    <row r="849" spans="1:25" x14ac:dyDescent="0.2">
      <c r="A849">
        <v>37.720999999999997</v>
      </c>
      <c r="B849">
        <v>-122.426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f>VLOOKUP(H849,AE$2:$AJ$12,6,TRUE)</f>
        <v>0</v>
      </c>
      <c r="N849">
        <f>VLOOKUP(I849,AF$2:$AJ$12,5,TRUE)</f>
        <v>2</v>
      </c>
      <c r="O849">
        <f>VLOOKUP(J849,AG$2:$AJ$12,4,TRUE)</f>
        <v>0</v>
      </c>
      <c r="P849">
        <f>VLOOKUP(K849,AH$2:$AJ$12,3,TRUE)</f>
        <v>0</v>
      </c>
      <c r="Q849">
        <f>VLOOKUP(L849,AI$2:$AJ$12,2,TRUE)</f>
        <v>0</v>
      </c>
      <c r="T849" t="str">
        <f t="shared" si="83"/>
        <v>Crimepoint.create(latitude:37.721, longitude:-122.426, drugdrink:0, misdemean:2, theft:0, violent:0, total:0, drugdrinkct:0, misdemeanct:1, theftct:0, violentct:0, totalct:1)</v>
      </c>
      <c r="U849" t="str">
        <f t="shared" si="84"/>
        <v>{location: new google.maps.LatLng(37.721, -122.426), weight: 0},</v>
      </c>
      <c r="V849" t="str">
        <f t="shared" si="79"/>
        <v>{location: new google.maps.LatLng(37.721, -122.426), weight: 0},</v>
      </c>
      <c r="W849" t="str">
        <f t="shared" si="80"/>
        <v>{location: new google.maps.LatLng(37.721, -122.426), weight: 0},</v>
      </c>
      <c r="X849" t="str">
        <f t="shared" si="81"/>
        <v>{location: new google.maps.LatLng(37.721, -122.426), weight: 0},</v>
      </c>
      <c r="Y849" t="str">
        <f t="shared" si="82"/>
        <v>{location: new google.maps.LatLng(37.721, -122.426), weight: 0},</v>
      </c>
    </row>
    <row r="850" spans="1:25" x14ac:dyDescent="0.2">
      <c r="A850">
        <v>37.720999999999997</v>
      </c>
      <c r="B850">
        <v>-122.41200000000001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2</v>
      </c>
      <c r="J850">
        <v>1</v>
      </c>
      <c r="K850">
        <v>1</v>
      </c>
      <c r="L850">
        <v>4</v>
      </c>
      <c r="M850">
        <f>VLOOKUP(H850,AE$2:$AJ$12,6,TRUE)</f>
        <v>0</v>
      </c>
      <c r="N850">
        <f>VLOOKUP(I850,AF$2:$AJ$12,5,TRUE)</f>
        <v>4</v>
      </c>
      <c r="O850">
        <f>VLOOKUP(J850,AG$2:$AJ$12,4,TRUE)</f>
        <v>3</v>
      </c>
      <c r="P850">
        <f>VLOOKUP(K850,AH$2:$AJ$12,3,TRUE)</f>
        <v>7</v>
      </c>
      <c r="Q850">
        <f>VLOOKUP(L850,AI$2:$AJ$12,2,TRUE)</f>
        <v>3</v>
      </c>
      <c r="T850" t="str">
        <f t="shared" si="83"/>
        <v>Crimepoint.create(latitude:37.721, longitude:-122.412, drugdrink:0, misdemean:4, theft:3, violent:7, total:3, drugdrinkct:0, misdemeanct:2, theftct:1, violentct:1, totalct:4)</v>
      </c>
      <c r="U850" t="str">
        <f t="shared" si="84"/>
        <v>{location: new google.maps.LatLng(37.721, -122.412), weight: 0},</v>
      </c>
      <c r="V850" t="str">
        <f t="shared" si="79"/>
        <v>{location: new google.maps.LatLng(37.721, -122.412), weight: 0},</v>
      </c>
      <c r="W850" t="str">
        <f t="shared" si="80"/>
        <v>{location: new google.maps.LatLng(37.721, -122.412), weight: 0},</v>
      </c>
      <c r="X850" t="str">
        <f t="shared" si="81"/>
        <v>{location: new google.maps.LatLng(37.721, -122.412), weight: 1},</v>
      </c>
      <c r="Y850" t="str">
        <f t="shared" si="82"/>
        <v>{location: new google.maps.LatLng(37.721, -122.412), weight: 0},</v>
      </c>
    </row>
    <row r="851" spans="1:25" x14ac:dyDescent="0.2">
      <c r="A851">
        <v>37.720999999999997</v>
      </c>
      <c r="B851">
        <v>-122.411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2</v>
      </c>
      <c r="M851">
        <f>VLOOKUP(H851,AE$2:$AJ$12,6,TRUE)</f>
        <v>0</v>
      </c>
      <c r="N851">
        <f>VLOOKUP(I851,AF$2:$AJ$12,5,TRUE)</f>
        <v>2</v>
      </c>
      <c r="O851">
        <f>VLOOKUP(J851,AG$2:$AJ$12,4,TRUE)</f>
        <v>3</v>
      </c>
      <c r="P851">
        <f>VLOOKUP(K851,AH$2:$AJ$12,3,TRUE)</f>
        <v>0</v>
      </c>
      <c r="Q851">
        <f>VLOOKUP(L851,AI$2:$AJ$12,2,TRUE)</f>
        <v>1</v>
      </c>
      <c r="T851" t="str">
        <f t="shared" si="83"/>
        <v>Crimepoint.create(latitude:37.721, longitude:-122.411, drugdrink:0, misdemean:2, theft:3, violent:0, total:1, drugdrinkct:0, misdemeanct:1, theftct:1, violentct:0, totalct:2)</v>
      </c>
      <c r="U851" t="str">
        <f t="shared" si="84"/>
        <v>{location: new google.maps.LatLng(37.721, -122.411), weight: 0},</v>
      </c>
      <c r="V851" t="str">
        <f t="shared" si="79"/>
        <v>{location: new google.maps.LatLng(37.721, -122.411), weight: 0},</v>
      </c>
      <c r="W851" t="str">
        <f t="shared" si="80"/>
        <v>{location: new google.maps.LatLng(37.721, -122.411), weight: 0},</v>
      </c>
      <c r="X851" t="str">
        <f t="shared" si="81"/>
        <v>{location: new google.maps.LatLng(37.721, -122.411), weight: 0},</v>
      </c>
      <c r="Y851" t="str">
        <f t="shared" si="82"/>
        <v>{location: new google.maps.LatLng(37.721, -122.411), weight: 0},</v>
      </c>
    </row>
    <row r="852" spans="1:25" x14ac:dyDescent="0.2">
      <c r="A852">
        <v>37.720999999999997</v>
      </c>
      <c r="B852">
        <v>-122.41</v>
      </c>
      <c r="C852">
        <v>0</v>
      </c>
      <c r="D852">
        <v>1</v>
      </c>
      <c r="E852">
        <v>0</v>
      </c>
      <c r="F852">
        <v>1</v>
      </c>
      <c r="G852">
        <v>1</v>
      </c>
      <c r="H852">
        <v>0</v>
      </c>
      <c r="I852">
        <v>6</v>
      </c>
      <c r="J852">
        <v>3</v>
      </c>
      <c r="K852">
        <v>2</v>
      </c>
      <c r="L852">
        <v>11</v>
      </c>
      <c r="M852">
        <f>VLOOKUP(H852,AE$2:$AJ$12,6,TRUE)</f>
        <v>0</v>
      </c>
      <c r="N852">
        <f>VLOOKUP(I852,AF$2:$AJ$12,5,TRUE)</f>
        <v>7</v>
      </c>
      <c r="O852">
        <f>VLOOKUP(J852,AG$2:$AJ$12,4,TRUE)</f>
        <v>5</v>
      </c>
      <c r="P852">
        <f>VLOOKUP(K852,AH$2:$AJ$12,3,TRUE)</f>
        <v>7</v>
      </c>
      <c r="Q852">
        <f>VLOOKUP(L852,AI$2:$AJ$12,2,TRUE)</f>
        <v>6</v>
      </c>
      <c r="T852" t="str">
        <f t="shared" si="83"/>
        <v>Crimepoint.create(latitude:37.721, longitude:-122.41, drugdrink:0, misdemean:7, theft:5, violent:7, total:6, drugdrinkct:0, misdemeanct:6, theftct:3, violentct:2, totalct:11)</v>
      </c>
      <c r="U852" t="str">
        <f t="shared" si="84"/>
        <v>{location: new google.maps.LatLng(37.721, -122.41), weight: 0},</v>
      </c>
      <c r="V852" t="str">
        <f t="shared" si="79"/>
        <v>{location: new google.maps.LatLng(37.721, -122.41), weight: 1},</v>
      </c>
      <c r="W852" t="str">
        <f t="shared" si="80"/>
        <v>{location: new google.maps.LatLng(37.721, -122.41), weight: 0},</v>
      </c>
      <c r="X852" t="str">
        <f t="shared" si="81"/>
        <v>{location: new google.maps.LatLng(37.721, -122.41), weight: 1},</v>
      </c>
      <c r="Y852" t="str">
        <f t="shared" si="82"/>
        <v>{location: new google.maps.LatLng(37.721, -122.41), weight: 1},</v>
      </c>
    </row>
    <row r="853" spans="1:25" x14ac:dyDescent="0.2">
      <c r="A853">
        <v>37.720999999999997</v>
      </c>
      <c r="B853">
        <v>-122.40900000000001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2</v>
      </c>
      <c r="M853">
        <f>VLOOKUP(H853,AE$2:$AJ$12,6,TRUE)</f>
        <v>0</v>
      </c>
      <c r="N853">
        <f>VLOOKUP(I853,AF$2:$AJ$12,5,TRUE)</f>
        <v>2</v>
      </c>
      <c r="O853">
        <f>VLOOKUP(J853,AG$2:$AJ$12,4,TRUE)</f>
        <v>3</v>
      </c>
      <c r="P853">
        <f>VLOOKUP(K853,AH$2:$AJ$12,3,TRUE)</f>
        <v>0</v>
      </c>
      <c r="Q853">
        <f>VLOOKUP(L853,AI$2:$AJ$12,2,TRUE)</f>
        <v>1</v>
      </c>
      <c r="T853" t="str">
        <f t="shared" si="83"/>
        <v>Crimepoint.create(latitude:37.721, longitude:-122.409, drugdrink:0, misdemean:2, theft:3, violent:0, total:1, drugdrinkct:0, misdemeanct:1, theftct:1, violentct:0, totalct:2)</v>
      </c>
      <c r="U853" t="str">
        <f t="shared" si="84"/>
        <v>{location: new google.maps.LatLng(37.721, -122.409), weight: 0},</v>
      </c>
      <c r="V853" t="str">
        <f t="shared" si="79"/>
        <v>{location: new google.maps.LatLng(37.721, -122.409), weight: 0},</v>
      </c>
      <c r="W853" t="str">
        <f t="shared" si="80"/>
        <v>{location: new google.maps.LatLng(37.721, -122.409), weight: 0},</v>
      </c>
      <c r="X853" t="str">
        <f t="shared" si="81"/>
        <v>{location: new google.maps.LatLng(37.721, -122.409), weight: 0},</v>
      </c>
      <c r="Y853" t="str">
        <f t="shared" si="82"/>
        <v>{location: new google.maps.LatLng(37.721, -122.409), weight: 0},</v>
      </c>
    </row>
    <row r="854" spans="1:25" x14ac:dyDescent="0.2">
      <c r="A854">
        <v>37.720999999999997</v>
      </c>
      <c r="B854">
        <v>-122.408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f>VLOOKUP(H854,AE$2:$AJ$12,6,TRUE)</f>
        <v>0</v>
      </c>
      <c r="N854">
        <f>VLOOKUP(I854,AF$2:$AJ$12,5,TRUE)</f>
        <v>0</v>
      </c>
      <c r="O854">
        <f>VLOOKUP(J854,AG$2:$AJ$12,4,TRUE)</f>
        <v>3</v>
      </c>
      <c r="P854">
        <f>VLOOKUP(K854,AH$2:$AJ$12,3,TRUE)</f>
        <v>0</v>
      </c>
      <c r="Q854">
        <f>VLOOKUP(L854,AI$2:$AJ$12,2,TRUE)</f>
        <v>0</v>
      </c>
      <c r="T854" t="str">
        <f t="shared" si="83"/>
        <v>Crimepoint.create(latitude:37.721, longitude:-122.408, drugdrink:0, misdemean:0, theft:3, violent:0, total:0, drugdrinkct:0, misdemeanct:0, theftct:1, violentct:0, totalct:1)</v>
      </c>
      <c r="U854" t="str">
        <f t="shared" si="84"/>
        <v>{location: new google.maps.LatLng(37.721, -122.408), weight: 0},</v>
      </c>
      <c r="V854" t="str">
        <f t="shared" si="79"/>
        <v>{location: new google.maps.LatLng(37.721, -122.408), weight: 0},</v>
      </c>
      <c r="W854" t="str">
        <f t="shared" si="80"/>
        <v>{location: new google.maps.LatLng(37.721, -122.408), weight: 0},</v>
      </c>
      <c r="X854" t="str">
        <f t="shared" si="81"/>
        <v>{location: new google.maps.LatLng(37.721, -122.408), weight: 0},</v>
      </c>
      <c r="Y854" t="str">
        <f t="shared" si="82"/>
        <v>{location: new google.maps.LatLng(37.721, -122.408), weight: 0},</v>
      </c>
    </row>
    <row r="855" spans="1:25" x14ac:dyDescent="0.2">
      <c r="A855">
        <v>37.720999999999997</v>
      </c>
      <c r="B855">
        <v>-122.405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2</v>
      </c>
      <c r="J855">
        <v>3</v>
      </c>
      <c r="K855">
        <v>0</v>
      </c>
      <c r="L855">
        <v>6</v>
      </c>
      <c r="M855">
        <f>VLOOKUP(H855,AE$2:$AJ$12,6,TRUE)</f>
        <v>8</v>
      </c>
      <c r="N855">
        <f>VLOOKUP(I855,AF$2:$AJ$12,5,TRUE)</f>
        <v>4</v>
      </c>
      <c r="O855">
        <f>VLOOKUP(J855,AG$2:$AJ$12,4,TRUE)</f>
        <v>5</v>
      </c>
      <c r="P855">
        <f>VLOOKUP(K855,AH$2:$AJ$12,3,TRUE)</f>
        <v>0</v>
      </c>
      <c r="Q855">
        <f>VLOOKUP(L855,AI$2:$AJ$12,2,TRUE)</f>
        <v>4</v>
      </c>
      <c r="T855" t="str">
        <f t="shared" si="83"/>
        <v>Crimepoint.create(latitude:37.721, longitude:-122.405, drugdrink:8, misdemean:4, theft:5, violent:0, total:4, drugdrinkct:1, misdemeanct:2, theftct:3, violentct:0, totalct:6)</v>
      </c>
      <c r="U855" t="str">
        <f t="shared" si="84"/>
        <v>{location: new google.maps.LatLng(37.721, -122.405), weight: 1},</v>
      </c>
      <c r="V855" t="str">
        <f t="shared" si="79"/>
        <v>{location: new google.maps.LatLng(37.721, -122.405), weight: 0},</v>
      </c>
      <c r="W855" t="str">
        <f t="shared" si="80"/>
        <v>{location: new google.maps.LatLng(37.721, -122.405), weight: 0},</v>
      </c>
      <c r="X855" t="str">
        <f t="shared" si="81"/>
        <v>{location: new google.maps.LatLng(37.721, -122.405), weight: 0},</v>
      </c>
      <c r="Y855" t="str">
        <f t="shared" si="82"/>
        <v>{location: new google.maps.LatLng(37.721, -122.405), weight: 0},</v>
      </c>
    </row>
    <row r="856" spans="1:25" x14ac:dyDescent="0.2">
      <c r="A856">
        <v>37.720999999999997</v>
      </c>
      <c r="B856">
        <v>-122.404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4</v>
      </c>
      <c r="J856">
        <v>4</v>
      </c>
      <c r="K856">
        <v>1</v>
      </c>
      <c r="L856">
        <v>10</v>
      </c>
      <c r="M856">
        <f>VLOOKUP(H856,AE$2:$AJ$12,6,TRUE)</f>
        <v>8</v>
      </c>
      <c r="N856">
        <f>VLOOKUP(I856,AF$2:$AJ$12,5,TRUE)</f>
        <v>6</v>
      </c>
      <c r="O856">
        <f>VLOOKUP(J856,AG$2:$AJ$12,4,TRUE)</f>
        <v>6</v>
      </c>
      <c r="P856">
        <f>VLOOKUP(K856,AH$2:$AJ$12,3,TRUE)</f>
        <v>7</v>
      </c>
      <c r="Q856">
        <f>VLOOKUP(L856,AI$2:$AJ$12,2,TRUE)</f>
        <v>6</v>
      </c>
      <c r="T856" t="str">
        <f t="shared" si="83"/>
        <v>Crimepoint.create(latitude:37.721, longitude:-122.404, drugdrink:8, misdemean:6, theft:6, violent:7, total:6, drugdrinkct:1, misdemeanct:4, theftct:4, violentct:1, totalct:10)</v>
      </c>
      <c r="U856" t="str">
        <f t="shared" si="84"/>
        <v>{location: new google.maps.LatLng(37.721, -122.404), weight: 1},</v>
      </c>
      <c r="V856" t="str">
        <f t="shared" si="79"/>
        <v>{location: new google.maps.LatLng(37.721, -122.404), weight: 1},</v>
      </c>
      <c r="W856" t="str">
        <f t="shared" si="80"/>
        <v>{location: new google.maps.LatLng(37.721, -122.404), weight: 1},</v>
      </c>
      <c r="X856" t="str">
        <f t="shared" si="81"/>
        <v>{location: new google.maps.LatLng(37.721, -122.404), weight: 1},</v>
      </c>
      <c r="Y856" t="str">
        <f t="shared" si="82"/>
        <v>{location: new google.maps.LatLng(37.721, -122.404), weight: 1},</v>
      </c>
    </row>
    <row r="857" spans="1:25" x14ac:dyDescent="0.2">
      <c r="A857">
        <v>37.720999999999997</v>
      </c>
      <c r="B857">
        <v>-122.40300000000001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f>VLOOKUP(H857,AE$2:$AJ$12,6,TRUE)</f>
        <v>0</v>
      </c>
      <c r="N857">
        <f>VLOOKUP(I857,AF$2:$AJ$12,5,TRUE)</f>
        <v>2</v>
      </c>
      <c r="O857">
        <f>VLOOKUP(J857,AG$2:$AJ$12,4,TRUE)</f>
        <v>0</v>
      </c>
      <c r="P857">
        <f>VLOOKUP(K857,AH$2:$AJ$12,3,TRUE)</f>
        <v>0</v>
      </c>
      <c r="Q857">
        <f>VLOOKUP(L857,AI$2:$AJ$12,2,TRUE)</f>
        <v>0</v>
      </c>
      <c r="T857" t="str">
        <f t="shared" si="83"/>
        <v>Crimepoint.create(latitude:37.721, longitude:-122.403, drugdrink:0, misdemean:2, theft:0, violent:0, total:0, drugdrinkct:0, misdemeanct:1, theftct:0, violentct:0, totalct:1)</v>
      </c>
      <c r="U857" t="str">
        <f t="shared" si="84"/>
        <v>{location: new google.maps.LatLng(37.721, -122.403), weight: 0},</v>
      </c>
      <c r="V857" t="str">
        <f t="shared" si="79"/>
        <v>{location: new google.maps.LatLng(37.721, -122.403), weight: 0},</v>
      </c>
      <c r="W857" t="str">
        <f t="shared" si="80"/>
        <v>{location: new google.maps.LatLng(37.721, -122.403), weight: 0},</v>
      </c>
      <c r="X857" t="str">
        <f t="shared" si="81"/>
        <v>{location: new google.maps.LatLng(37.721, -122.403), weight: 0},</v>
      </c>
      <c r="Y857" t="str">
        <f t="shared" si="82"/>
        <v>{location: new google.maps.LatLng(37.721, -122.403), weight: 0},</v>
      </c>
    </row>
    <row r="858" spans="1:25" x14ac:dyDescent="0.2">
      <c r="A858">
        <v>37.720999999999997</v>
      </c>
      <c r="B858">
        <v>-122.402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3</v>
      </c>
      <c r="K858">
        <v>0</v>
      </c>
      <c r="L858">
        <v>4</v>
      </c>
      <c r="M858">
        <f>VLOOKUP(H858,AE$2:$AJ$12,6,TRUE)</f>
        <v>0</v>
      </c>
      <c r="N858">
        <f>VLOOKUP(I858,AF$2:$AJ$12,5,TRUE)</f>
        <v>2</v>
      </c>
      <c r="O858">
        <f>VLOOKUP(J858,AG$2:$AJ$12,4,TRUE)</f>
        <v>5</v>
      </c>
      <c r="P858">
        <f>VLOOKUP(K858,AH$2:$AJ$12,3,TRUE)</f>
        <v>0</v>
      </c>
      <c r="Q858">
        <f>VLOOKUP(L858,AI$2:$AJ$12,2,TRUE)</f>
        <v>3</v>
      </c>
      <c r="T858" t="str">
        <f t="shared" si="83"/>
        <v>Crimepoint.create(latitude:37.721, longitude:-122.402, drugdrink:0, misdemean:2, theft:5, violent:0, total:3, drugdrinkct:0, misdemeanct:1, theftct:3, violentct:0, totalct:4)</v>
      </c>
      <c r="U858" t="str">
        <f t="shared" si="84"/>
        <v>{location: new google.maps.LatLng(37.721, -122.402), weight: 0},</v>
      </c>
      <c r="V858" t="str">
        <f t="shared" si="79"/>
        <v>{location: new google.maps.LatLng(37.721, -122.402), weight: 0},</v>
      </c>
      <c r="W858" t="str">
        <f t="shared" si="80"/>
        <v>{location: new google.maps.LatLng(37.721, -122.402), weight: 0},</v>
      </c>
      <c r="X858" t="str">
        <f t="shared" si="81"/>
        <v>{location: new google.maps.LatLng(37.721, -122.402), weight: 0},</v>
      </c>
      <c r="Y858" t="str">
        <f t="shared" si="82"/>
        <v>{location: new google.maps.LatLng(37.721, -122.402), weight: 0},</v>
      </c>
    </row>
    <row r="859" spans="1:25" x14ac:dyDescent="0.2">
      <c r="A859">
        <v>37.720999999999997</v>
      </c>
      <c r="B859">
        <v>-122.401</v>
      </c>
      <c r="C859">
        <v>1</v>
      </c>
      <c r="D859">
        <v>1</v>
      </c>
      <c r="E859">
        <v>0</v>
      </c>
      <c r="F859">
        <v>3</v>
      </c>
      <c r="G859">
        <v>1</v>
      </c>
      <c r="H859">
        <v>1</v>
      </c>
      <c r="I859">
        <v>5</v>
      </c>
      <c r="J859">
        <v>3</v>
      </c>
      <c r="K859">
        <v>4</v>
      </c>
      <c r="L859">
        <v>13</v>
      </c>
      <c r="M859">
        <f>VLOOKUP(H859,AE$2:$AJ$12,6,TRUE)</f>
        <v>8</v>
      </c>
      <c r="N859">
        <f>VLOOKUP(I859,AF$2:$AJ$12,5,TRUE)</f>
        <v>6</v>
      </c>
      <c r="O859">
        <f>VLOOKUP(J859,AG$2:$AJ$12,4,TRUE)</f>
        <v>5</v>
      </c>
      <c r="P859">
        <f>VLOOKUP(K859,AH$2:$AJ$12,3,TRUE)</f>
        <v>8</v>
      </c>
      <c r="Q859">
        <f>VLOOKUP(L859,AI$2:$AJ$12,2,TRUE)</f>
        <v>7</v>
      </c>
      <c r="T859" t="str">
        <f t="shared" si="83"/>
        <v>Crimepoint.create(latitude:37.721, longitude:-122.401, drugdrink:8, misdemean:6, theft:5, violent:8, total:7, drugdrinkct:1, misdemeanct:5, theftct:3, violentct:4, totalct:13)</v>
      </c>
      <c r="U859" t="str">
        <f t="shared" si="84"/>
        <v>{location: new google.maps.LatLng(37.721, -122.401), weight: 1},</v>
      </c>
      <c r="V859" t="str">
        <f t="shared" si="79"/>
        <v>{location: new google.maps.LatLng(37.721, -122.401), weight: 1},</v>
      </c>
      <c r="W859" t="str">
        <f t="shared" si="80"/>
        <v>{location: new google.maps.LatLng(37.721, -122.401), weight: 0},</v>
      </c>
      <c r="X859" t="str">
        <f t="shared" si="81"/>
        <v>{location: new google.maps.LatLng(37.721, -122.401), weight: 3},</v>
      </c>
      <c r="Y859" t="str">
        <f t="shared" si="82"/>
        <v>{location: new google.maps.LatLng(37.721, -122.401), weight: 1},</v>
      </c>
    </row>
    <row r="860" spans="1:25" x14ac:dyDescent="0.2">
      <c r="A860">
        <v>37.720999999999997</v>
      </c>
      <c r="B860">
        <v>-122.4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2</v>
      </c>
      <c r="M860">
        <f>VLOOKUP(H860,AE$2:$AJ$12,6,TRUE)</f>
        <v>0</v>
      </c>
      <c r="N860">
        <f>VLOOKUP(I860,AF$2:$AJ$12,5,TRUE)</f>
        <v>0</v>
      </c>
      <c r="O860">
        <f>VLOOKUP(J860,AG$2:$AJ$12,4,TRUE)</f>
        <v>4</v>
      </c>
      <c r="P860">
        <f>VLOOKUP(K860,AH$2:$AJ$12,3,TRUE)</f>
        <v>0</v>
      </c>
      <c r="Q860">
        <f>VLOOKUP(L860,AI$2:$AJ$12,2,TRUE)</f>
        <v>1</v>
      </c>
      <c r="T860" t="str">
        <f t="shared" si="83"/>
        <v>Crimepoint.create(latitude:37.721, longitude:-122.4, drugdrink:0, misdemean:0, theft:4, violent:0, total:1, drugdrinkct:0, misdemeanct:0, theftct:2, violentct:0, totalct:2)</v>
      </c>
      <c r="U860" t="str">
        <f t="shared" si="84"/>
        <v>{location: new google.maps.LatLng(37.721, -122.4), weight: 0},</v>
      </c>
      <c r="V860" t="str">
        <f t="shared" si="79"/>
        <v>{location: new google.maps.LatLng(37.721, -122.4), weight: 0},</v>
      </c>
      <c r="W860" t="str">
        <f t="shared" si="80"/>
        <v>{location: new google.maps.LatLng(37.721, -122.4), weight: 0},</v>
      </c>
      <c r="X860" t="str">
        <f t="shared" si="81"/>
        <v>{location: new google.maps.LatLng(37.721, -122.4), weight: 0},</v>
      </c>
      <c r="Y860" t="str">
        <f t="shared" si="82"/>
        <v>{location: new google.maps.LatLng(37.721, -122.4), weight: 0},</v>
      </c>
    </row>
    <row r="861" spans="1:25" x14ac:dyDescent="0.2">
      <c r="A861">
        <v>37.720999999999997</v>
      </c>
      <c r="B861">
        <v>-122.399</v>
      </c>
      <c r="C861">
        <v>0</v>
      </c>
      <c r="D861">
        <v>2</v>
      </c>
      <c r="E861">
        <v>0</v>
      </c>
      <c r="F861">
        <v>1</v>
      </c>
      <c r="G861">
        <v>1</v>
      </c>
      <c r="H861">
        <v>0</v>
      </c>
      <c r="I861">
        <v>8</v>
      </c>
      <c r="J861">
        <v>1</v>
      </c>
      <c r="K861">
        <v>2</v>
      </c>
      <c r="L861">
        <v>11</v>
      </c>
      <c r="M861">
        <f>VLOOKUP(H861,AE$2:$AJ$12,6,TRUE)</f>
        <v>0</v>
      </c>
      <c r="N861">
        <f>VLOOKUP(I861,AF$2:$AJ$12,5,TRUE)</f>
        <v>7</v>
      </c>
      <c r="O861">
        <f>VLOOKUP(J861,AG$2:$AJ$12,4,TRUE)</f>
        <v>3</v>
      </c>
      <c r="P861">
        <f>VLOOKUP(K861,AH$2:$AJ$12,3,TRUE)</f>
        <v>7</v>
      </c>
      <c r="Q861">
        <f>VLOOKUP(L861,AI$2:$AJ$12,2,TRUE)</f>
        <v>6</v>
      </c>
      <c r="T861" t="str">
        <f t="shared" si="83"/>
        <v>Crimepoint.create(latitude:37.721, longitude:-122.399, drugdrink:0, misdemean:7, theft:3, violent:7, total:6, drugdrinkct:0, misdemeanct:8, theftct:1, violentct:2, totalct:11)</v>
      </c>
      <c r="U861" t="str">
        <f t="shared" si="84"/>
        <v>{location: new google.maps.LatLng(37.721, -122.399), weight: 0},</v>
      </c>
      <c r="V861" t="str">
        <f t="shared" si="79"/>
        <v>{location: new google.maps.LatLng(37.721, -122.399), weight: 2},</v>
      </c>
      <c r="W861" t="str">
        <f t="shared" si="80"/>
        <v>{location: new google.maps.LatLng(37.721, -122.399), weight: 0},</v>
      </c>
      <c r="X861" t="str">
        <f t="shared" si="81"/>
        <v>{location: new google.maps.LatLng(37.721, -122.399), weight: 1},</v>
      </c>
      <c r="Y861" t="str">
        <f t="shared" si="82"/>
        <v>{location: new google.maps.LatLng(37.721, -122.399), weight: 1},</v>
      </c>
    </row>
    <row r="862" spans="1:25" x14ac:dyDescent="0.2">
      <c r="A862">
        <v>37.720999999999997</v>
      </c>
      <c r="B862">
        <v>-122.398</v>
      </c>
      <c r="C862">
        <v>0</v>
      </c>
      <c r="D862">
        <v>1</v>
      </c>
      <c r="E862">
        <v>1</v>
      </c>
      <c r="F862">
        <v>0</v>
      </c>
      <c r="G862">
        <v>1</v>
      </c>
      <c r="H862">
        <v>0</v>
      </c>
      <c r="I862">
        <v>3</v>
      </c>
      <c r="J862">
        <v>6</v>
      </c>
      <c r="K862">
        <v>0</v>
      </c>
      <c r="L862">
        <v>9</v>
      </c>
      <c r="M862">
        <f>VLOOKUP(H862,AE$2:$AJ$12,6,TRUE)</f>
        <v>0</v>
      </c>
      <c r="N862">
        <f>VLOOKUP(I862,AF$2:$AJ$12,5,TRUE)</f>
        <v>5</v>
      </c>
      <c r="O862">
        <f>VLOOKUP(J862,AG$2:$AJ$12,4,TRUE)</f>
        <v>7</v>
      </c>
      <c r="P862">
        <f>VLOOKUP(K862,AH$2:$AJ$12,3,TRUE)</f>
        <v>0</v>
      </c>
      <c r="Q862">
        <f>VLOOKUP(L862,AI$2:$AJ$12,2,TRUE)</f>
        <v>5</v>
      </c>
      <c r="T862" t="str">
        <f t="shared" si="83"/>
        <v>Crimepoint.create(latitude:37.721, longitude:-122.398, drugdrink:0, misdemean:5, theft:7, violent:0, total:5, drugdrinkct:0, misdemeanct:3, theftct:6, violentct:0, totalct:9)</v>
      </c>
      <c r="U862" t="str">
        <f t="shared" si="84"/>
        <v>{location: new google.maps.LatLng(37.721, -122.398), weight: 0},</v>
      </c>
      <c r="V862" t="str">
        <f t="shared" si="79"/>
        <v>{location: new google.maps.LatLng(37.721, -122.398), weight: 1},</v>
      </c>
      <c r="W862" t="str">
        <f t="shared" si="80"/>
        <v>{location: new google.maps.LatLng(37.721, -122.398), weight: 1},</v>
      </c>
      <c r="X862" t="str">
        <f t="shared" si="81"/>
        <v>{location: new google.maps.LatLng(37.721, -122.398), weight: 0},</v>
      </c>
      <c r="Y862" t="str">
        <f t="shared" si="82"/>
        <v>{location: new google.maps.LatLng(37.721, -122.398), weight: 1},</v>
      </c>
    </row>
    <row r="863" spans="1:25" x14ac:dyDescent="0.2">
      <c r="A863">
        <v>37.720999999999997</v>
      </c>
      <c r="B863">
        <v>-122.39700000000001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2</v>
      </c>
      <c r="M863">
        <f>VLOOKUP(H863,AE$2:$AJ$12,6,TRUE)</f>
        <v>0</v>
      </c>
      <c r="N863">
        <f>VLOOKUP(I863,AF$2:$AJ$12,5,TRUE)</f>
        <v>0</v>
      </c>
      <c r="O863">
        <f>VLOOKUP(J863,AG$2:$AJ$12,4,TRUE)</f>
        <v>4</v>
      </c>
      <c r="P863">
        <f>VLOOKUP(K863,AH$2:$AJ$12,3,TRUE)</f>
        <v>0</v>
      </c>
      <c r="Q863">
        <f>VLOOKUP(L863,AI$2:$AJ$12,2,TRUE)</f>
        <v>1</v>
      </c>
      <c r="T863" t="str">
        <f t="shared" si="83"/>
        <v>Crimepoint.create(latitude:37.721, longitude:-122.397, drugdrink:0, misdemean:0, theft:4, violent:0, total:1, drugdrinkct:0, misdemeanct:0, theftct:2, violentct:0, totalct:2)</v>
      </c>
      <c r="U863" t="str">
        <f t="shared" si="84"/>
        <v>{location: new google.maps.LatLng(37.721, -122.397), weight: 0},</v>
      </c>
      <c r="V863" t="str">
        <f t="shared" si="79"/>
        <v>{location: new google.maps.LatLng(37.721, -122.397), weight: 0},</v>
      </c>
      <c r="W863" t="str">
        <f t="shared" si="80"/>
        <v>{location: new google.maps.LatLng(37.721, -122.397), weight: 0},</v>
      </c>
      <c r="X863" t="str">
        <f t="shared" si="81"/>
        <v>{location: new google.maps.LatLng(37.721, -122.397), weight: 0},</v>
      </c>
      <c r="Y863" t="str">
        <f t="shared" si="82"/>
        <v>{location: new google.maps.LatLng(37.721, -122.397), weight: 0},</v>
      </c>
    </row>
    <row r="864" spans="1:25" x14ac:dyDescent="0.2">
      <c r="A864">
        <v>37.720999999999997</v>
      </c>
      <c r="B864">
        <v>-122.396</v>
      </c>
      <c r="C864">
        <v>1</v>
      </c>
      <c r="D864">
        <v>3</v>
      </c>
      <c r="E864">
        <v>1</v>
      </c>
      <c r="F864">
        <v>12</v>
      </c>
      <c r="G864">
        <v>3</v>
      </c>
      <c r="H864">
        <v>1</v>
      </c>
      <c r="I864">
        <v>15</v>
      </c>
      <c r="J864">
        <v>4</v>
      </c>
      <c r="K864">
        <v>16</v>
      </c>
      <c r="L864">
        <v>36</v>
      </c>
      <c r="M864">
        <f>VLOOKUP(H864,AE$2:$AJ$12,6,TRUE)</f>
        <v>8</v>
      </c>
      <c r="N864">
        <f>VLOOKUP(I864,AF$2:$AJ$12,5,TRUE)</f>
        <v>8</v>
      </c>
      <c r="O864">
        <f>VLOOKUP(J864,AG$2:$AJ$12,4,TRUE)</f>
        <v>6</v>
      </c>
      <c r="P864">
        <f>VLOOKUP(K864,AH$2:$AJ$12,3,TRUE)</f>
        <v>9</v>
      </c>
      <c r="Q864">
        <f>VLOOKUP(L864,AI$2:$AJ$12,2,TRUE)</f>
        <v>8</v>
      </c>
      <c r="T864" t="str">
        <f t="shared" si="83"/>
        <v>Crimepoint.create(latitude:37.721, longitude:-122.396, drugdrink:8, misdemean:8, theft:6, violent:9, total:8, drugdrinkct:1, misdemeanct:15, theftct:4, violentct:16, totalct:36)</v>
      </c>
      <c r="U864" t="str">
        <f t="shared" si="84"/>
        <v>{location: new google.maps.LatLng(37.721, -122.396), weight: 1},</v>
      </c>
      <c r="V864" t="str">
        <f t="shared" si="79"/>
        <v>{location: new google.maps.LatLng(37.721, -122.396), weight: 3},</v>
      </c>
      <c r="W864" t="str">
        <f t="shared" si="80"/>
        <v>{location: new google.maps.LatLng(37.721, -122.396), weight: 1},</v>
      </c>
      <c r="X864" t="str">
        <f t="shared" si="81"/>
        <v>{location: new google.maps.LatLng(37.721, -122.396), weight: 12},</v>
      </c>
      <c r="Y864" t="str">
        <f t="shared" si="82"/>
        <v>{location: new google.maps.LatLng(37.721, -122.396), weight: 3},</v>
      </c>
    </row>
    <row r="865" spans="1:25" x14ac:dyDescent="0.2">
      <c r="A865">
        <v>37.720999999999997</v>
      </c>
      <c r="B865">
        <v>-122.395</v>
      </c>
      <c r="C865">
        <v>0</v>
      </c>
      <c r="D865">
        <v>1</v>
      </c>
      <c r="E865">
        <v>1</v>
      </c>
      <c r="F865">
        <v>1</v>
      </c>
      <c r="G865">
        <v>1</v>
      </c>
      <c r="H865">
        <v>0</v>
      </c>
      <c r="I865">
        <v>3</v>
      </c>
      <c r="J865">
        <v>4</v>
      </c>
      <c r="K865">
        <v>1</v>
      </c>
      <c r="L865">
        <v>8</v>
      </c>
      <c r="M865">
        <f>VLOOKUP(H865,AE$2:$AJ$12,6,TRUE)</f>
        <v>0</v>
      </c>
      <c r="N865">
        <f>VLOOKUP(I865,AF$2:$AJ$12,5,TRUE)</f>
        <v>5</v>
      </c>
      <c r="O865">
        <f>VLOOKUP(J865,AG$2:$AJ$12,4,TRUE)</f>
        <v>6</v>
      </c>
      <c r="P865">
        <f>VLOOKUP(K865,AH$2:$AJ$12,3,TRUE)</f>
        <v>7</v>
      </c>
      <c r="Q865">
        <f>VLOOKUP(L865,AI$2:$AJ$12,2,TRUE)</f>
        <v>5</v>
      </c>
      <c r="T865" t="str">
        <f t="shared" si="83"/>
        <v>Crimepoint.create(latitude:37.721, longitude:-122.395, drugdrink:0, misdemean:5, theft:6, violent:7, total:5, drugdrinkct:0, misdemeanct:3, theftct:4, violentct:1, totalct:8)</v>
      </c>
      <c r="U865" t="str">
        <f t="shared" si="84"/>
        <v>{location: new google.maps.LatLng(37.721, -122.395), weight: 0},</v>
      </c>
      <c r="V865" t="str">
        <f t="shared" si="79"/>
        <v>{location: new google.maps.LatLng(37.721, -122.395), weight: 1},</v>
      </c>
      <c r="W865" t="str">
        <f t="shared" si="80"/>
        <v>{location: new google.maps.LatLng(37.721, -122.395), weight: 1},</v>
      </c>
      <c r="X865" t="str">
        <f t="shared" si="81"/>
        <v>{location: new google.maps.LatLng(37.721, -122.395), weight: 1},</v>
      </c>
      <c r="Y865" t="str">
        <f t="shared" si="82"/>
        <v>{location: new google.maps.LatLng(37.721, -122.395), weight: 1},</v>
      </c>
    </row>
    <row r="866" spans="1:25" x14ac:dyDescent="0.2">
      <c r="A866">
        <v>37.720999999999997</v>
      </c>
      <c r="B866">
        <v>-122.39400000000001</v>
      </c>
      <c r="C866">
        <v>0</v>
      </c>
      <c r="D866">
        <v>4</v>
      </c>
      <c r="E866">
        <v>1</v>
      </c>
      <c r="F866">
        <v>0</v>
      </c>
      <c r="G866">
        <v>2</v>
      </c>
      <c r="H866">
        <v>0</v>
      </c>
      <c r="I866">
        <v>16</v>
      </c>
      <c r="J866">
        <v>5</v>
      </c>
      <c r="K866">
        <v>0</v>
      </c>
      <c r="L866">
        <v>21</v>
      </c>
      <c r="M866">
        <f>VLOOKUP(H866,AE$2:$AJ$12,6,TRUE)</f>
        <v>0</v>
      </c>
      <c r="N866">
        <f>VLOOKUP(I866,AF$2:$AJ$12,5,TRUE)</f>
        <v>8</v>
      </c>
      <c r="O866">
        <f>VLOOKUP(J866,AG$2:$AJ$12,4,TRUE)</f>
        <v>7</v>
      </c>
      <c r="P866">
        <f>VLOOKUP(K866,AH$2:$AJ$12,3,TRUE)</f>
        <v>0</v>
      </c>
      <c r="Q866">
        <f>VLOOKUP(L866,AI$2:$AJ$12,2,TRUE)</f>
        <v>8</v>
      </c>
      <c r="T866" t="str">
        <f t="shared" si="83"/>
        <v>Crimepoint.create(latitude:37.721, longitude:-122.394, drugdrink:0, misdemean:8, theft:7, violent:0, total:8, drugdrinkct:0, misdemeanct:16, theftct:5, violentct:0, totalct:21)</v>
      </c>
      <c r="U866" t="str">
        <f t="shared" si="84"/>
        <v>{location: new google.maps.LatLng(37.721, -122.394), weight: 0},</v>
      </c>
      <c r="V866" t="str">
        <f t="shared" si="79"/>
        <v>{location: new google.maps.LatLng(37.721, -122.394), weight: 4},</v>
      </c>
      <c r="W866" t="str">
        <f t="shared" si="80"/>
        <v>{location: new google.maps.LatLng(37.721, -122.394), weight: 1},</v>
      </c>
      <c r="X866" t="str">
        <f t="shared" si="81"/>
        <v>{location: new google.maps.LatLng(37.721, -122.394), weight: 0},</v>
      </c>
      <c r="Y866" t="str">
        <f t="shared" si="82"/>
        <v>{location: new google.maps.LatLng(37.721, -122.394), weight: 2},</v>
      </c>
    </row>
    <row r="867" spans="1:25" x14ac:dyDescent="0.2">
      <c r="A867">
        <v>37.720999999999997</v>
      </c>
      <c r="B867">
        <v>-122.393</v>
      </c>
      <c r="C867">
        <v>1</v>
      </c>
      <c r="D867">
        <v>2</v>
      </c>
      <c r="E867">
        <v>1</v>
      </c>
      <c r="F867">
        <v>4</v>
      </c>
      <c r="G867">
        <v>2</v>
      </c>
      <c r="H867">
        <v>1</v>
      </c>
      <c r="I867">
        <v>8</v>
      </c>
      <c r="J867">
        <v>4</v>
      </c>
      <c r="K867">
        <v>6</v>
      </c>
      <c r="L867">
        <v>19</v>
      </c>
      <c r="M867">
        <f>VLOOKUP(H867,AE$2:$AJ$12,6,TRUE)</f>
        <v>8</v>
      </c>
      <c r="N867">
        <f>VLOOKUP(I867,AF$2:$AJ$12,5,TRUE)</f>
        <v>7</v>
      </c>
      <c r="O867">
        <f>VLOOKUP(J867,AG$2:$AJ$12,4,TRUE)</f>
        <v>6</v>
      </c>
      <c r="P867">
        <f>VLOOKUP(K867,AH$2:$AJ$12,3,TRUE)</f>
        <v>9</v>
      </c>
      <c r="Q867">
        <f>VLOOKUP(L867,AI$2:$AJ$12,2,TRUE)</f>
        <v>7</v>
      </c>
      <c r="T867" t="str">
        <f t="shared" si="83"/>
        <v>Crimepoint.create(latitude:37.721, longitude:-122.393, drugdrink:8, misdemean:7, theft:6, violent:9, total:7, drugdrinkct:1, misdemeanct:8, theftct:4, violentct:6, totalct:19)</v>
      </c>
      <c r="U867" t="str">
        <f t="shared" si="84"/>
        <v>{location: new google.maps.LatLng(37.721, -122.393), weight: 1},</v>
      </c>
      <c r="V867" t="str">
        <f t="shared" si="79"/>
        <v>{location: new google.maps.LatLng(37.721, -122.393), weight: 2},</v>
      </c>
      <c r="W867" t="str">
        <f t="shared" si="80"/>
        <v>{location: new google.maps.LatLng(37.721, -122.393), weight: 1},</v>
      </c>
      <c r="X867" t="str">
        <f t="shared" si="81"/>
        <v>{location: new google.maps.LatLng(37.721, -122.393), weight: 4},</v>
      </c>
      <c r="Y867" t="str">
        <f t="shared" si="82"/>
        <v>{location: new google.maps.LatLng(37.721, -122.393), weight: 2},</v>
      </c>
    </row>
    <row r="868" spans="1:25" x14ac:dyDescent="0.2">
      <c r="A868">
        <v>37.720999999999997</v>
      </c>
      <c r="B868">
        <v>-122.392</v>
      </c>
      <c r="C868">
        <v>1</v>
      </c>
      <c r="D868">
        <v>2</v>
      </c>
      <c r="E868">
        <v>0</v>
      </c>
      <c r="F868">
        <v>4</v>
      </c>
      <c r="G868">
        <v>1</v>
      </c>
      <c r="H868">
        <v>1</v>
      </c>
      <c r="I868">
        <v>11</v>
      </c>
      <c r="J868">
        <v>0</v>
      </c>
      <c r="K868">
        <v>5</v>
      </c>
      <c r="L868">
        <v>17</v>
      </c>
      <c r="M868">
        <f>VLOOKUP(H868,AE$2:$AJ$12,6,TRUE)</f>
        <v>8</v>
      </c>
      <c r="N868">
        <f>VLOOKUP(I868,AF$2:$AJ$12,5,TRUE)</f>
        <v>8</v>
      </c>
      <c r="O868">
        <f>VLOOKUP(J868,AG$2:$AJ$12,4,TRUE)</f>
        <v>0</v>
      </c>
      <c r="P868">
        <f>VLOOKUP(K868,AH$2:$AJ$12,3,TRUE)</f>
        <v>9</v>
      </c>
      <c r="Q868">
        <f>VLOOKUP(L868,AI$2:$AJ$12,2,TRUE)</f>
        <v>7</v>
      </c>
      <c r="T868" t="str">
        <f t="shared" si="83"/>
        <v>Crimepoint.create(latitude:37.721, longitude:-122.392, drugdrink:8, misdemean:8, theft:0, violent:9, total:7, drugdrinkct:1, misdemeanct:11, theftct:0, violentct:5, totalct:17)</v>
      </c>
      <c r="U868" t="str">
        <f t="shared" si="84"/>
        <v>{location: new google.maps.LatLng(37.721, -122.392), weight: 1},</v>
      </c>
      <c r="V868" t="str">
        <f t="shared" si="79"/>
        <v>{location: new google.maps.LatLng(37.721, -122.392), weight: 2},</v>
      </c>
      <c r="W868" t="str">
        <f t="shared" si="80"/>
        <v>{location: new google.maps.LatLng(37.721, -122.392), weight: 0},</v>
      </c>
      <c r="X868" t="str">
        <f t="shared" si="81"/>
        <v>{location: new google.maps.LatLng(37.721, -122.392), weight: 4},</v>
      </c>
      <c r="Y868" t="str">
        <f t="shared" si="82"/>
        <v>{location: new google.maps.LatLng(37.721, -122.392), weight: 1},</v>
      </c>
    </row>
    <row r="869" spans="1:25" x14ac:dyDescent="0.2">
      <c r="A869">
        <v>37.720999999999997</v>
      </c>
      <c r="B869">
        <v>-122.39100000000001</v>
      </c>
      <c r="C869">
        <v>1</v>
      </c>
      <c r="D869">
        <v>4</v>
      </c>
      <c r="E869">
        <v>0</v>
      </c>
      <c r="F869">
        <v>5</v>
      </c>
      <c r="G869">
        <v>2</v>
      </c>
      <c r="H869">
        <v>1</v>
      </c>
      <c r="I869">
        <v>16</v>
      </c>
      <c r="J869">
        <v>0</v>
      </c>
      <c r="K869">
        <v>7</v>
      </c>
      <c r="L869">
        <v>24</v>
      </c>
      <c r="M869">
        <f>VLOOKUP(H869,AE$2:$AJ$12,6,TRUE)</f>
        <v>8</v>
      </c>
      <c r="N869">
        <f>VLOOKUP(I869,AF$2:$AJ$12,5,TRUE)</f>
        <v>8</v>
      </c>
      <c r="O869">
        <f>VLOOKUP(J869,AG$2:$AJ$12,4,TRUE)</f>
        <v>0</v>
      </c>
      <c r="P869">
        <f>VLOOKUP(K869,AH$2:$AJ$12,3,TRUE)</f>
        <v>9</v>
      </c>
      <c r="Q869">
        <f>VLOOKUP(L869,AI$2:$AJ$12,2,TRUE)</f>
        <v>8</v>
      </c>
      <c r="T869" t="str">
        <f t="shared" si="83"/>
        <v>Crimepoint.create(latitude:37.721, longitude:-122.391, drugdrink:8, misdemean:8, theft:0, violent:9, total:8, drugdrinkct:1, misdemeanct:16, theftct:0, violentct:7, totalct:24)</v>
      </c>
      <c r="U869" t="str">
        <f t="shared" si="84"/>
        <v>{location: new google.maps.LatLng(37.721, -122.391), weight: 1},</v>
      </c>
      <c r="V869" t="str">
        <f t="shared" si="79"/>
        <v>{location: new google.maps.LatLng(37.721, -122.391), weight: 4},</v>
      </c>
      <c r="W869" t="str">
        <f t="shared" si="80"/>
        <v>{location: new google.maps.LatLng(37.721, -122.391), weight: 0},</v>
      </c>
      <c r="X869" t="str">
        <f t="shared" si="81"/>
        <v>{location: new google.maps.LatLng(37.721, -122.391), weight: 5},</v>
      </c>
      <c r="Y869" t="str">
        <f t="shared" si="82"/>
        <v>{location: new google.maps.LatLng(37.721, -122.391), weight: 2},</v>
      </c>
    </row>
    <row r="870" spans="1:25" x14ac:dyDescent="0.2">
      <c r="A870">
        <v>37.720999999999997</v>
      </c>
      <c r="B870">
        <v>-122.39</v>
      </c>
      <c r="C870">
        <v>0</v>
      </c>
      <c r="D870">
        <v>5</v>
      </c>
      <c r="E870">
        <v>1</v>
      </c>
      <c r="F870">
        <v>12</v>
      </c>
      <c r="G870">
        <v>4</v>
      </c>
      <c r="H870">
        <v>0</v>
      </c>
      <c r="I870">
        <v>23</v>
      </c>
      <c r="J870">
        <v>9</v>
      </c>
      <c r="K870">
        <v>16</v>
      </c>
      <c r="L870">
        <v>48</v>
      </c>
      <c r="M870">
        <f>VLOOKUP(H870,AE$2:$AJ$12,6,TRUE)</f>
        <v>0</v>
      </c>
      <c r="N870">
        <f>VLOOKUP(I870,AF$2:$AJ$12,5,TRUE)</f>
        <v>9</v>
      </c>
      <c r="O870">
        <f>VLOOKUP(J870,AG$2:$AJ$12,4,TRUE)</f>
        <v>8</v>
      </c>
      <c r="P870">
        <f>VLOOKUP(K870,AH$2:$AJ$12,3,TRUE)</f>
        <v>9</v>
      </c>
      <c r="Q870">
        <f>VLOOKUP(L870,AI$2:$AJ$12,2,TRUE)</f>
        <v>9</v>
      </c>
      <c r="T870" t="str">
        <f t="shared" si="83"/>
        <v>Crimepoint.create(latitude:37.721, longitude:-122.39, drugdrink:0, misdemean:9, theft:8, violent:9, total:9, drugdrinkct:0, misdemeanct:23, theftct:9, violentct:16, totalct:48)</v>
      </c>
      <c r="U870" t="str">
        <f t="shared" si="84"/>
        <v>{location: new google.maps.LatLng(37.721, -122.39), weight: 0},</v>
      </c>
      <c r="V870" t="str">
        <f t="shared" si="79"/>
        <v>{location: new google.maps.LatLng(37.721, -122.39), weight: 5},</v>
      </c>
      <c r="W870" t="str">
        <f t="shared" si="80"/>
        <v>{location: new google.maps.LatLng(37.721, -122.39), weight: 1},</v>
      </c>
      <c r="X870" t="str">
        <f t="shared" si="81"/>
        <v>{location: new google.maps.LatLng(37.721, -122.39), weight: 12},</v>
      </c>
      <c r="Y870" t="str">
        <f t="shared" si="82"/>
        <v>{location: new google.maps.LatLng(37.721, -122.39), weight: 4},</v>
      </c>
    </row>
    <row r="871" spans="1:25" x14ac:dyDescent="0.2">
      <c r="A871">
        <v>37.720999999999997</v>
      </c>
      <c r="B871">
        <v>-122.389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f>VLOOKUP(H871,AE$2:$AJ$12,6,TRUE)</f>
        <v>0</v>
      </c>
      <c r="N871">
        <f>VLOOKUP(I871,AF$2:$AJ$12,5,TRUE)</f>
        <v>0</v>
      </c>
      <c r="O871">
        <f>VLOOKUP(J871,AG$2:$AJ$12,4,TRUE)</f>
        <v>0</v>
      </c>
      <c r="P871">
        <f>VLOOKUP(K871,AH$2:$AJ$12,3,TRUE)</f>
        <v>7</v>
      </c>
      <c r="Q871">
        <f>VLOOKUP(L871,AI$2:$AJ$12,2,TRUE)</f>
        <v>0</v>
      </c>
      <c r="T871" t="str">
        <f t="shared" si="83"/>
        <v>Crimepoint.create(latitude:37.721, longitude:-122.389, drugdrink:0, misdemean:0, theft:0, violent:7, total:0, drugdrinkct:0, misdemeanct:0, theftct:0, violentct:1, totalct:1)</v>
      </c>
      <c r="U871" t="str">
        <f t="shared" si="84"/>
        <v>{location: new google.maps.LatLng(37.721, -122.389), weight: 0},</v>
      </c>
      <c r="V871" t="str">
        <f t="shared" si="79"/>
        <v>{location: new google.maps.LatLng(37.721, -122.389), weight: 0},</v>
      </c>
      <c r="W871" t="str">
        <f t="shared" si="80"/>
        <v>{location: new google.maps.LatLng(37.721, -122.389), weight: 0},</v>
      </c>
      <c r="X871" t="str">
        <f t="shared" si="81"/>
        <v>{location: new google.maps.LatLng(37.721, -122.389), weight: 1},</v>
      </c>
      <c r="Y871" t="str">
        <f t="shared" si="82"/>
        <v>{location: new google.maps.LatLng(37.721, -122.389), weight: 0},</v>
      </c>
    </row>
    <row r="872" spans="1:25" x14ac:dyDescent="0.2">
      <c r="A872">
        <v>37.720999999999997</v>
      </c>
      <c r="B872">
        <v>-122.38800000000001</v>
      </c>
      <c r="C872">
        <v>0</v>
      </c>
      <c r="D872">
        <v>3</v>
      </c>
      <c r="E872">
        <v>0</v>
      </c>
      <c r="F872">
        <v>4</v>
      </c>
      <c r="G872">
        <v>2</v>
      </c>
      <c r="H872">
        <v>0</v>
      </c>
      <c r="I872">
        <v>15</v>
      </c>
      <c r="J872">
        <v>2</v>
      </c>
      <c r="K872">
        <v>5</v>
      </c>
      <c r="L872">
        <v>22</v>
      </c>
      <c r="M872">
        <f>VLOOKUP(H872,AE$2:$AJ$12,6,TRUE)</f>
        <v>0</v>
      </c>
      <c r="N872">
        <f>VLOOKUP(I872,AF$2:$AJ$12,5,TRUE)</f>
        <v>8</v>
      </c>
      <c r="O872">
        <f>VLOOKUP(J872,AG$2:$AJ$12,4,TRUE)</f>
        <v>4</v>
      </c>
      <c r="P872">
        <f>VLOOKUP(K872,AH$2:$AJ$12,3,TRUE)</f>
        <v>9</v>
      </c>
      <c r="Q872">
        <f>VLOOKUP(L872,AI$2:$AJ$12,2,TRUE)</f>
        <v>8</v>
      </c>
      <c r="T872" t="str">
        <f t="shared" si="83"/>
        <v>Crimepoint.create(latitude:37.721, longitude:-122.388, drugdrink:0, misdemean:8, theft:4, violent:9, total:8, drugdrinkct:0, misdemeanct:15, theftct:2, violentct:5, totalct:22)</v>
      </c>
      <c r="U872" t="str">
        <f t="shared" si="84"/>
        <v>{location: new google.maps.LatLng(37.721, -122.388), weight: 0},</v>
      </c>
      <c r="V872" t="str">
        <f t="shared" si="79"/>
        <v>{location: new google.maps.LatLng(37.721, -122.388), weight: 3},</v>
      </c>
      <c r="W872" t="str">
        <f t="shared" si="80"/>
        <v>{location: new google.maps.LatLng(37.721, -122.388), weight: 0},</v>
      </c>
      <c r="X872" t="str">
        <f t="shared" si="81"/>
        <v>{location: new google.maps.LatLng(37.721, -122.388), weight: 4},</v>
      </c>
      <c r="Y872" t="str">
        <f t="shared" si="82"/>
        <v>{location: new google.maps.LatLng(37.721, -122.388), weight: 2},</v>
      </c>
    </row>
    <row r="873" spans="1:25" x14ac:dyDescent="0.2">
      <c r="A873">
        <v>37.720999999999997</v>
      </c>
      <c r="B873">
        <v>-122.387</v>
      </c>
      <c r="C873">
        <v>1</v>
      </c>
      <c r="D873">
        <v>7</v>
      </c>
      <c r="E873">
        <v>1</v>
      </c>
      <c r="F873">
        <v>8</v>
      </c>
      <c r="G873">
        <v>4</v>
      </c>
      <c r="H873">
        <v>1</v>
      </c>
      <c r="I873">
        <v>33</v>
      </c>
      <c r="J873">
        <v>6</v>
      </c>
      <c r="K873">
        <v>11</v>
      </c>
      <c r="L873">
        <v>51</v>
      </c>
      <c r="M873">
        <f>VLOOKUP(H873,AE$2:$AJ$12,6,TRUE)</f>
        <v>8</v>
      </c>
      <c r="N873">
        <f>VLOOKUP(I873,AF$2:$AJ$12,5,TRUE)</f>
        <v>9</v>
      </c>
      <c r="O873">
        <f>VLOOKUP(J873,AG$2:$AJ$12,4,TRUE)</f>
        <v>7</v>
      </c>
      <c r="P873">
        <f>VLOOKUP(K873,AH$2:$AJ$12,3,TRUE)</f>
        <v>9</v>
      </c>
      <c r="Q873">
        <f>VLOOKUP(L873,AI$2:$AJ$12,2,TRUE)</f>
        <v>9</v>
      </c>
      <c r="T873" t="str">
        <f t="shared" si="83"/>
        <v>Crimepoint.create(latitude:37.721, longitude:-122.387, drugdrink:8, misdemean:9, theft:7, violent:9, total:9, drugdrinkct:1, misdemeanct:33, theftct:6, violentct:11, totalct:51)</v>
      </c>
      <c r="U873" t="str">
        <f t="shared" si="84"/>
        <v>{location: new google.maps.LatLng(37.721, -122.387), weight: 1},</v>
      </c>
      <c r="V873" t="str">
        <f t="shared" si="79"/>
        <v>{location: new google.maps.LatLng(37.721, -122.387), weight: 7},</v>
      </c>
      <c r="W873" t="str">
        <f t="shared" si="80"/>
        <v>{location: new google.maps.LatLng(37.721, -122.387), weight: 1},</v>
      </c>
      <c r="X873" t="str">
        <f t="shared" si="81"/>
        <v>{location: new google.maps.LatLng(37.721, -122.387), weight: 8},</v>
      </c>
      <c r="Y873" t="str">
        <f t="shared" si="82"/>
        <v>{location: new google.maps.LatLng(37.721, -122.387), weight: 4},</v>
      </c>
    </row>
    <row r="874" spans="1:25" x14ac:dyDescent="0.2">
      <c r="A874">
        <v>37.722000000000001</v>
      </c>
      <c r="B874">
        <v>-122.502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3</v>
      </c>
      <c r="J874">
        <v>7</v>
      </c>
      <c r="K874">
        <v>0</v>
      </c>
      <c r="L874">
        <v>10</v>
      </c>
      <c r="M874">
        <f>VLOOKUP(H874,AE$2:$AJ$12,6,TRUE)</f>
        <v>0</v>
      </c>
      <c r="N874">
        <f>VLOOKUP(I874,AF$2:$AJ$12,5,TRUE)</f>
        <v>5</v>
      </c>
      <c r="O874">
        <f>VLOOKUP(J874,AG$2:$AJ$12,4,TRUE)</f>
        <v>7</v>
      </c>
      <c r="P874">
        <f>VLOOKUP(K874,AH$2:$AJ$12,3,TRUE)</f>
        <v>0</v>
      </c>
      <c r="Q874">
        <f>VLOOKUP(L874,AI$2:$AJ$12,2,TRUE)</f>
        <v>6</v>
      </c>
      <c r="T874" t="str">
        <f t="shared" si="83"/>
        <v>Crimepoint.create(latitude:37.722, longitude:-122.502, drugdrink:0, misdemean:5, theft:7, violent:0, total:6, drugdrinkct:0, misdemeanct:3, theftct:7, violentct:0, totalct:10)</v>
      </c>
      <c r="U874" t="str">
        <f t="shared" si="84"/>
        <v>{location: new google.maps.LatLng(37.722, -122.502), weight: 0},</v>
      </c>
      <c r="V874" t="str">
        <f t="shared" si="79"/>
        <v>{location: new google.maps.LatLng(37.722, -122.502), weight: 1},</v>
      </c>
      <c r="W874" t="str">
        <f t="shared" si="80"/>
        <v>{location: new google.maps.LatLng(37.722, -122.502), weight: 1},</v>
      </c>
      <c r="X874" t="str">
        <f t="shared" si="81"/>
        <v>{location: new google.maps.LatLng(37.722, -122.502), weight: 0},</v>
      </c>
      <c r="Y874" t="str">
        <f t="shared" si="82"/>
        <v>{location: new google.maps.LatLng(37.722, -122.502), weight: 1},</v>
      </c>
    </row>
    <row r="875" spans="1:25" x14ac:dyDescent="0.2">
      <c r="A875">
        <v>37.722000000000001</v>
      </c>
      <c r="B875">
        <v>-122.483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f>VLOOKUP(H875,AE$2:$AJ$12,6,TRUE)</f>
        <v>0</v>
      </c>
      <c r="N875">
        <f>VLOOKUP(I875,AF$2:$AJ$12,5,TRUE)</f>
        <v>2</v>
      </c>
      <c r="O875">
        <f>VLOOKUP(J875,AG$2:$AJ$12,4,TRUE)</f>
        <v>0</v>
      </c>
      <c r="P875">
        <f>VLOOKUP(K875,AH$2:$AJ$12,3,TRUE)</f>
        <v>0</v>
      </c>
      <c r="Q875">
        <f>VLOOKUP(L875,AI$2:$AJ$12,2,TRUE)</f>
        <v>0</v>
      </c>
      <c r="T875" t="str">
        <f t="shared" si="83"/>
        <v>Crimepoint.create(latitude:37.722, longitude:-122.483, drugdrink:0, misdemean:2, theft:0, violent:0, total:0, drugdrinkct:0, misdemeanct:1, theftct:0, violentct:0, totalct:1)</v>
      </c>
      <c r="U875" t="str">
        <f t="shared" si="84"/>
        <v>{location: new google.maps.LatLng(37.722, -122.483), weight: 0},</v>
      </c>
      <c r="V875" t="str">
        <f t="shared" si="79"/>
        <v>{location: new google.maps.LatLng(37.722, -122.483), weight: 0},</v>
      </c>
      <c r="W875" t="str">
        <f t="shared" si="80"/>
        <v>{location: new google.maps.LatLng(37.722, -122.483), weight: 0},</v>
      </c>
      <c r="X875" t="str">
        <f t="shared" si="81"/>
        <v>{location: new google.maps.LatLng(37.722, -122.483), weight: 0},</v>
      </c>
      <c r="Y875" t="str">
        <f t="shared" si="82"/>
        <v>{location: new google.maps.LatLng(37.722, -122.483), weight: 0},</v>
      </c>
    </row>
    <row r="876" spans="1:25" x14ac:dyDescent="0.2">
      <c r="A876">
        <v>37.722000000000001</v>
      </c>
      <c r="B876">
        <v>-122.482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2</v>
      </c>
      <c r="M876">
        <f>VLOOKUP(H876,AE$2:$AJ$12,6,TRUE)</f>
        <v>0</v>
      </c>
      <c r="N876">
        <f>VLOOKUP(I876,AF$2:$AJ$12,5,TRUE)</f>
        <v>4</v>
      </c>
      <c r="O876">
        <f>VLOOKUP(J876,AG$2:$AJ$12,4,TRUE)</f>
        <v>0</v>
      </c>
      <c r="P876">
        <f>VLOOKUP(K876,AH$2:$AJ$12,3,TRUE)</f>
        <v>0</v>
      </c>
      <c r="Q876">
        <f>VLOOKUP(L876,AI$2:$AJ$12,2,TRUE)</f>
        <v>1</v>
      </c>
      <c r="T876" t="str">
        <f t="shared" si="83"/>
        <v>Crimepoint.create(latitude:37.722, longitude:-122.482, drugdrink:0, misdemean:4, theft:0, violent:0, total:1, drugdrinkct:0, misdemeanct:2, theftct:0, violentct:0, totalct:2)</v>
      </c>
      <c r="U876" t="str">
        <f t="shared" si="84"/>
        <v>{location: new google.maps.LatLng(37.722, -122.482), weight: 0},</v>
      </c>
      <c r="V876" t="str">
        <f t="shared" si="79"/>
        <v>{location: new google.maps.LatLng(37.722, -122.482), weight: 0},</v>
      </c>
      <c r="W876" t="str">
        <f t="shared" si="80"/>
        <v>{location: new google.maps.LatLng(37.722, -122.482), weight: 0},</v>
      </c>
      <c r="X876" t="str">
        <f t="shared" si="81"/>
        <v>{location: new google.maps.LatLng(37.722, -122.482), weight: 0},</v>
      </c>
      <c r="Y876" t="str">
        <f t="shared" si="82"/>
        <v>{location: new google.maps.LatLng(37.722, -122.482), weight: 0},</v>
      </c>
    </row>
    <row r="877" spans="1:25" x14ac:dyDescent="0.2">
      <c r="A877">
        <v>37.722000000000001</v>
      </c>
      <c r="B877">
        <v>-122.48099999999999</v>
      </c>
      <c r="C877">
        <v>1</v>
      </c>
      <c r="D877">
        <v>1</v>
      </c>
      <c r="E877">
        <v>0</v>
      </c>
      <c r="F877">
        <v>1</v>
      </c>
      <c r="G877">
        <v>1</v>
      </c>
      <c r="H877">
        <v>2</v>
      </c>
      <c r="I877">
        <v>5</v>
      </c>
      <c r="J877">
        <v>1</v>
      </c>
      <c r="K877">
        <v>1</v>
      </c>
      <c r="L877">
        <v>9</v>
      </c>
      <c r="M877">
        <f>VLOOKUP(H877,AE$2:$AJ$12,6,TRUE)</f>
        <v>9</v>
      </c>
      <c r="N877">
        <f>VLOOKUP(I877,AF$2:$AJ$12,5,TRUE)</f>
        <v>6</v>
      </c>
      <c r="O877">
        <f>VLOOKUP(J877,AG$2:$AJ$12,4,TRUE)</f>
        <v>3</v>
      </c>
      <c r="P877">
        <f>VLOOKUP(K877,AH$2:$AJ$12,3,TRUE)</f>
        <v>7</v>
      </c>
      <c r="Q877">
        <f>VLOOKUP(L877,AI$2:$AJ$12,2,TRUE)</f>
        <v>5</v>
      </c>
      <c r="T877" t="str">
        <f t="shared" si="83"/>
        <v>Crimepoint.create(latitude:37.722, longitude:-122.481, drugdrink:9, misdemean:6, theft:3, violent:7, total:5, drugdrinkct:2, misdemeanct:5, theftct:1, violentct:1, totalct:9)</v>
      </c>
      <c r="U877" t="str">
        <f t="shared" si="84"/>
        <v>{location: new google.maps.LatLng(37.722, -122.481), weight: 1},</v>
      </c>
      <c r="V877" t="str">
        <f t="shared" si="79"/>
        <v>{location: new google.maps.LatLng(37.722, -122.481), weight: 1},</v>
      </c>
      <c r="W877" t="str">
        <f t="shared" si="80"/>
        <v>{location: new google.maps.LatLng(37.722, -122.481), weight: 0},</v>
      </c>
      <c r="X877" t="str">
        <f t="shared" si="81"/>
        <v>{location: new google.maps.LatLng(37.722, -122.481), weight: 1},</v>
      </c>
      <c r="Y877" t="str">
        <f t="shared" si="82"/>
        <v>{location: new google.maps.LatLng(37.722, -122.481), weight: 1},</v>
      </c>
    </row>
    <row r="878" spans="1:25" x14ac:dyDescent="0.2">
      <c r="A878">
        <v>37.722000000000001</v>
      </c>
      <c r="B878">
        <v>-122.47499999999999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f>VLOOKUP(H878,AE$2:$AJ$12,6,TRUE)</f>
        <v>0</v>
      </c>
      <c r="N878">
        <f>VLOOKUP(I878,AF$2:$AJ$12,5,TRUE)</f>
        <v>0</v>
      </c>
      <c r="O878">
        <f>VLOOKUP(J878,AG$2:$AJ$12,4,TRUE)</f>
        <v>3</v>
      </c>
      <c r="P878">
        <f>VLOOKUP(K878,AH$2:$AJ$12,3,TRUE)</f>
        <v>0</v>
      </c>
      <c r="Q878">
        <f>VLOOKUP(L878,AI$2:$AJ$12,2,TRUE)</f>
        <v>0</v>
      </c>
      <c r="T878" t="str">
        <f t="shared" si="83"/>
        <v>Crimepoint.create(latitude:37.722, longitude:-122.475, drugdrink:0, misdemean:0, theft:3, violent:0, total:0, drugdrinkct:0, misdemeanct:0, theftct:1, violentct:0, totalct:1)</v>
      </c>
      <c r="U878" t="str">
        <f t="shared" si="84"/>
        <v>{location: new google.maps.LatLng(37.722, -122.475), weight: 0},</v>
      </c>
      <c r="V878" t="str">
        <f t="shared" si="79"/>
        <v>{location: new google.maps.LatLng(37.722, -122.475), weight: 0},</v>
      </c>
      <c r="W878" t="str">
        <f t="shared" si="80"/>
        <v>{location: new google.maps.LatLng(37.722, -122.475), weight: 0},</v>
      </c>
      <c r="X878" t="str">
        <f t="shared" si="81"/>
        <v>{location: new google.maps.LatLng(37.722, -122.475), weight: 0},</v>
      </c>
      <c r="Y878" t="str">
        <f t="shared" si="82"/>
        <v>{location: new google.maps.LatLng(37.722, -122.475), weight: 0},</v>
      </c>
    </row>
    <row r="879" spans="1:25" x14ac:dyDescent="0.2">
      <c r="A879">
        <v>37.722000000000001</v>
      </c>
      <c r="B879">
        <v>-122.474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2</v>
      </c>
      <c r="M879">
        <f>VLOOKUP(H879,AE$2:$AJ$12,6,TRUE)</f>
        <v>0</v>
      </c>
      <c r="N879">
        <f>VLOOKUP(I879,AF$2:$AJ$12,5,TRUE)</f>
        <v>0</v>
      </c>
      <c r="O879">
        <f>VLOOKUP(J879,AG$2:$AJ$12,4,TRUE)</f>
        <v>4</v>
      </c>
      <c r="P879">
        <f>VLOOKUP(K879,AH$2:$AJ$12,3,TRUE)</f>
        <v>0</v>
      </c>
      <c r="Q879">
        <f>VLOOKUP(L879,AI$2:$AJ$12,2,TRUE)</f>
        <v>1</v>
      </c>
      <c r="T879" t="str">
        <f t="shared" si="83"/>
        <v>Crimepoint.create(latitude:37.722, longitude:-122.474, drugdrink:0, misdemean:0, theft:4, violent:0, total:1, drugdrinkct:0, misdemeanct:0, theftct:2, violentct:0, totalct:2)</v>
      </c>
      <c r="U879" t="str">
        <f t="shared" si="84"/>
        <v>{location: new google.maps.LatLng(37.722, -122.474), weight: 0},</v>
      </c>
      <c r="V879" t="str">
        <f t="shared" si="79"/>
        <v>{location: new google.maps.LatLng(37.722, -122.474), weight: 0},</v>
      </c>
      <c r="W879" t="str">
        <f t="shared" si="80"/>
        <v>{location: new google.maps.LatLng(37.722, -122.474), weight: 0},</v>
      </c>
      <c r="X879" t="str">
        <f t="shared" si="81"/>
        <v>{location: new google.maps.LatLng(37.722, -122.474), weight: 0},</v>
      </c>
      <c r="Y879" t="str">
        <f t="shared" si="82"/>
        <v>{location: new google.maps.LatLng(37.722, -122.474), weight: 0},</v>
      </c>
    </row>
    <row r="880" spans="1:25" x14ac:dyDescent="0.2">
      <c r="A880">
        <v>37.722000000000001</v>
      </c>
      <c r="B880">
        <v>-122.47199999999999</v>
      </c>
      <c r="C880">
        <v>0</v>
      </c>
      <c r="D880">
        <v>3</v>
      </c>
      <c r="E880">
        <v>2</v>
      </c>
      <c r="F880">
        <v>0</v>
      </c>
      <c r="G880">
        <v>2</v>
      </c>
      <c r="H880">
        <v>0</v>
      </c>
      <c r="I880">
        <v>12</v>
      </c>
      <c r="J880">
        <v>13</v>
      </c>
      <c r="K880">
        <v>0</v>
      </c>
      <c r="L880">
        <v>25</v>
      </c>
      <c r="M880">
        <f>VLOOKUP(H880,AE$2:$AJ$12,6,TRUE)</f>
        <v>0</v>
      </c>
      <c r="N880">
        <f>VLOOKUP(I880,AF$2:$AJ$12,5,TRUE)</f>
        <v>8</v>
      </c>
      <c r="O880">
        <f>VLOOKUP(J880,AG$2:$AJ$12,4,TRUE)</f>
        <v>8</v>
      </c>
      <c r="P880">
        <f>VLOOKUP(K880,AH$2:$AJ$12,3,TRUE)</f>
        <v>0</v>
      </c>
      <c r="Q880">
        <f>VLOOKUP(L880,AI$2:$AJ$12,2,TRUE)</f>
        <v>8</v>
      </c>
      <c r="T880" t="str">
        <f t="shared" si="83"/>
        <v>Crimepoint.create(latitude:37.722, longitude:-122.472, drugdrink:0, misdemean:8, theft:8, violent:0, total:8, drugdrinkct:0, misdemeanct:12, theftct:13, violentct:0, totalct:25)</v>
      </c>
      <c r="U880" t="str">
        <f t="shared" si="84"/>
        <v>{location: new google.maps.LatLng(37.722, -122.472), weight: 0},</v>
      </c>
      <c r="V880" t="str">
        <f t="shared" si="79"/>
        <v>{location: new google.maps.LatLng(37.722, -122.472), weight: 3},</v>
      </c>
      <c r="W880" t="str">
        <f t="shared" si="80"/>
        <v>{location: new google.maps.LatLng(37.722, -122.472), weight: 2},</v>
      </c>
      <c r="X880" t="str">
        <f t="shared" si="81"/>
        <v>{location: new google.maps.LatLng(37.722, -122.472), weight: 0},</v>
      </c>
      <c r="Y880" t="str">
        <f t="shared" si="82"/>
        <v>{location: new google.maps.LatLng(37.722, -122.472), weight: 2},</v>
      </c>
    </row>
    <row r="881" spans="1:25" x14ac:dyDescent="0.2">
      <c r="A881">
        <v>37.722000000000001</v>
      </c>
      <c r="B881">
        <v>-122.471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f>VLOOKUP(H881,AE$2:$AJ$12,6,TRUE)</f>
        <v>0</v>
      </c>
      <c r="N881">
        <f>VLOOKUP(I881,AF$2:$AJ$12,5,TRUE)</f>
        <v>2</v>
      </c>
      <c r="O881">
        <f>VLOOKUP(J881,AG$2:$AJ$12,4,TRUE)</f>
        <v>0</v>
      </c>
      <c r="P881">
        <f>VLOOKUP(K881,AH$2:$AJ$12,3,TRUE)</f>
        <v>0</v>
      </c>
      <c r="Q881">
        <f>VLOOKUP(L881,AI$2:$AJ$12,2,TRUE)</f>
        <v>0</v>
      </c>
      <c r="T881" t="str">
        <f t="shared" si="83"/>
        <v>Crimepoint.create(latitude:37.722, longitude:-122.471, drugdrink:0, misdemean:2, theft:0, violent:0, total:0, drugdrinkct:0, misdemeanct:1, theftct:0, violentct:0, totalct:1)</v>
      </c>
      <c r="U881" t="str">
        <f t="shared" si="84"/>
        <v>{location: new google.maps.LatLng(37.722, -122.471), weight: 0},</v>
      </c>
      <c r="V881" t="str">
        <f t="shared" si="79"/>
        <v>{location: new google.maps.LatLng(37.722, -122.471), weight: 0},</v>
      </c>
      <c r="W881" t="str">
        <f t="shared" si="80"/>
        <v>{location: new google.maps.LatLng(37.722, -122.471), weight: 0},</v>
      </c>
      <c r="X881" t="str">
        <f t="shared" si="81"/>
        <v>{location: new google.maps.LatLng(37.722, -122.471), weight: 0},</v>
      </c>
      <c r="Y881" t="str">
        <f t="shared" si="82"/>
        <v>{location: new google.maps.LatLng(37.722, -122.471), weight: 0},</v>
      </c>
    </row>
    <row r="882" spans="1:25" x14ac:dyDescent="0.2">
      <c r="A882">
        <v>37.722000000000001</v>
      </c>
      <c r="B882">
        <v>-122.47</v>
      </c>
      <c r="C882">
        <v>0</v>
      </c>
      <c r="D882">
        <v>1</v>
      </c>
      <c r="E882">
        <v>1</v>
      </c>
      <c r="F882">
        <v>2</v>
      </c>
      <c r="G882">
        <v>1</v>
      </c>
      <c r="H882">
        <v>0</v>
      </c>
      <c r="I882">
        <v>5</v>
      </c>
      <c r="J882">
        <v>4</v>
      </c>
      <c r="K882">
        <v>3</v>
      </c>
      <c r="L882">
        <v>12</v>
      </c>
      <c r="M882">
        <f>VLOOKUP(H882,AE$2:$AJ$12,6,TRUE)</f>
        <v>0</v>
      </c>
      <c r="N882">
        <f>VLOOKUP(I882,AF$2:$AJ$12,5,TRUE)</f>
        <v>6</v>
      </c>
      <c r="O882">
        <f>VLOOKUP(J882,AG$2:$AJ$12,4,TRUE)</f>
        <v>6</v>
      </c>
      <c r="P882">
        <f>VLOOKUP(K882,AH$2:$AJ$12,3,TRUE)</f>
        <v>8</v>
      </c>
      <c r="Q882">
        <f>VLOOKUP(L882,AI$2:$AJ$12,2,TRUE)</f>
        <v>6</v>
      </c>
      <c r="T882" t="str">
        <f t="shared" si="83"/>
        <v>Crimepoint.create(latitude:37.722, longitude:-122.47, drugdrink:0, misdemean:6, theft:6, violent:8, total:6, drugdrinkct:0, misdemeanct:5, theftct:4, violentct:3, totalct:12)</v>
      </c>
      <c r="U882" t="str">
        <f t="shared" si="84"/>
        <v>{location: new google.maps.LatLng(37.722, -122.47), weight: 0},</v>
      </c>
      <c r="V882" t="str">
        <f t="shared" si="79"/>
        <v>{location: new google.maps.LatLng(37.722, -122.47), weight: 1},</v>
      </c>
      <c r="W882" t="str">
        <f t="shared" si="80"/>
        <v>{location: new google.maps.LatLng(37.722, -122.47), weight: 1},</v>
      </c>
      <c r="X882" t="str">
        <f t="shared" si="81"/>
        <v>{location: new google.maps.LatLng(37.722, -122.47), weight: 2},</v>
      </c>
      <c r="Y882" t="str">
        <f t="shared" si="82"/>
        <v>{location: new google.maps.LatLng(37.722, -122.47), weight: 1},</v>
      </c>
    </row>
    <row r="883" spans="1:25" x14ac:dyDescent="0.2">
      <c r="A883">
        <v>37.722000000000001</v>
      </c>
      <c r="B883">
        <v>-122.46899999999999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2</v>
      </c>
      <c r="M883">
        <f>VLOOKUP(H883,AE$2:$AJ$12,6,TRUE)</f>
        <v>0</v>
      </c>
      <c r="N883">
        <f>VLOOKUP(I883,AF$2:$AJ$12,5,TRUE)</f>
        <v>0</v>
      </c>
      <c r="O883">
        <f>VLOOKUP(J883,AG$2:$AJ$12,4,TRUE)</f>
        <v>4</v>
      </c>
      <c r="P883">
        <f>VLOOKUP(K883,AH$2:$AJ$12,3,TRUE)</f>
        <v>0</v>
      </c>
      <c r="Q883">
        <f>VLOOKUP(L883,AI$2:$AJ$12,2,TRUE)</f>
        <v>1</v>
      </c>
      <c r="T883" t="str">
        <f t="shared" si="83"/>
        <v>Crimepoint.create(latitude:37.722, longitude:-122.469, drugdrink:0, misdemean:0, theft:4, violent:0, total:1, drugdrinkct:0, misdemeanct:0, theftct:2, violentct:0, totalct:2)</v>
      </c>
      <c r="U883" t="str">
        <f t="shared" si="84"/>
        <v>{location: new google.maps.LatLng(37.722, -122.469), weight: 0},</v>
      </c>
      <c r="V883" t="str">
        <f t="shared" si="79"/>
        <v>{location: new google.maps.LatLng(37.722, -122.469), weight: 0},</v>
      </c>
      <c r="W883" t="str">
        <f t="shared" si="80"/>
        <v>{location: new google.maps.LatLng(37.722, -122.469), weight: 0},</v>
      </c>
      <c r="X883" t="str">
        <f t="shared" si="81"/>
        <v>{location: new google.maps.LatLng(37.722, -122.469), weight: 0},</v>
      </c>
      <c r="Y883" t="str">
        <f t="shared" si="82"/>
        <v>{location: new google.maps.LatLng(37.722, -122.469), weight: 0},</v>
      </c>
    </row>
    <row r="884" spans="1:25" x14ac:dyDescent="0.2">
      <c r="A884">
        <v>37.722000000000001</v>
      </c>
      <c r="B884">
        <v>-122.468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2</v>
      </c>
      <c r="M884">
        <f>VLOOKUP(H884,AE$2:$AJ$12,6,TRUE)</f>
        <v>0</v>
      </c>
      <c r="N884">
        <f>VLOOKUP(I884,AF$2:$AJ$12,5,TRUE)</f>
        <v>2</v>
      </c>
      <c r="O884">
        <f>VLOOKUP(J884,AG$2:$AJ$12,4,TRUE)</f>
        <v>3</v>
      </c>
      <c r="P884">
        <f>VLOOKUP(K884,AH$2:$AJ$12,3,TRUE)</f>
        <v>0</v>
      </c>
      <c r="Q884">
        <f>VLOOKUP(L884,AI$2:$AJ$12,2,TRUE)</f>
        <v>1</v>
      </c>
      <c r="T884" t="str">
        <f t="shared" si="83"/>
        <v>Crimepoint.create(latitude:37.722, longitude:-122.468, drugdrink:0, misdemean:2, theft:3, violent:0, total:1, drugdrinkct:0, misdemeanct:1, theftct:1, violentct:0, totalct:2)</v>
      </c>
      <c r="U884" t="str">
        <f t="shared" si="84"/>
        <v>{location: new google.maps.LatLng(37.722, -122.468), weight: 0},</v>
      </c>
      <c r="V884" t="str">
        <f t="shared" si="79"/>
        <v>{location: new google.maps.LatLng(37.722, -122.468), weight: 0},</v>
      </c>
      <c r="W884" t="str">
        <f t="shared" si="80"/>
        <v>{location: new google.maps.LatLng(37.722, -122.468), weight: 0},</v>
      </c>
      <c r="X884" t="str">
        <f t="shared" si="81"/>
        <v>{location: new google.maps.LatLng(37.722, -122.468), weight: 0},</v>
      </c>
      <c r="Y884" t="str">
        <f t="shared" si="82"/>
        <v>{location: new google.maps.LatLng(37.722, -122.468), weight: 0},</v>
      </c>
    </row>
    <row r="885" spans="1:25" x14ac:dyDescent="0.2">
      <c r="A885">
        <v>37.722000000000001</v>
      </c>
      <c r="B885">
        <v>-122.467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f>VLOOKUP(H885,AE$2:$AJ$12,6,TRUE)</f>
        <v>0</v>
      </c>
      <c r="N885">
        <f>VLOOKUP(I885,AF$2:$AJ$12,5,TRUE)</f>
        <v>0</v>
      </c>
      <c r="O885">
        <f>VLOOKUP(J885,AG$2:$AJ$12,4,TRUE)</f>
        <v>3</v>
      </c>
      <c r="P885">
        <f>VLOOKUP(K885,AH$2:$AJ$12,3,TRUE)</f>
        <v>0</v>
      </c>
      <c r="Q885">
        <f>VLOOKUP(L885,AI$2:$AJ$12,2,TRUE)</f>
        <v>0</v>
      </c>
      <c r="T885" t="str">
        <f t="shared" si="83"/>
        <v>Crimepoint.create(latitude:37.722, longitude:-122.467, drugdrink:0, misdemean:0, theft:3, violent:0, total:0, drugdrinkct:0, misdemeanct:0, theftct:1, violentct:0, totalct:1)</v>
      </c>
      <c r="U885" t="str">
        <f t="shared" si="84"/>
        <v>{location: new google.maps.LatLng(37.722, -122.467), weight: 0},</v>
      </c>
      <c r="V885" t="str">
        <f t="shared" si="79"/>
        <v>{location: new google.maps.LatLng(37.722, -122.467), weight: 0},</v>
      </c>
      <c r="W885" t="str">
        <f t="shared" si="80"/>
        <v>{location: new google.maps.LatLng(37.722, -122.467), weight: 0},</v>
      </c>
      <c r="X885" t="str">
        <f t="shared" si="81"/>
        <v>{location: new google.maps.LatLng(37.722, -122.467), weight: 0},</v>
      </c>
      <c r="Y885" t="str">
        <f t="shared" si="82"/>
        <v>{location: new google.maps.LatLng(37.722, -122.467), weight: 0},</v>
      </c>
    </row>
    <row r="886" spans="1:25" x14ac:dyDescent="0.2">
      <c r="A886">
        <v>37.722000000000001</v>
      </c>
      <c r="B886">
        <v>-122.465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2</v>
      </c>
      <c r="K886">
        <v>0</v>
      </c>
      <c r="L886">
        <v>4</v>
      </c>
      <c r="M886">
        <f>VLOOKUP(H886,AE$2:$AJ$12,6,TRUE)</f>
        <v>0</v>
      </c>
      <c r="N886">
        <f>VLOOKUP(I886,AF$2:$AJ$12,5,TRUE)</f>
        <v>4</v>
      </c>
      <c r="O886">
        <f>VLOOKUP(J886,AG$2:$AJ$12,4,TRUE)</f>
        <v>4</v>
      </c>
      <c r="P886">
        <f>VLOOKUP(K886,AH$2:$AJ$12,3,TRUE)</f>
        <v>0</v>
      </c>
      <c r="Q886">
        <f>VLOOKUP(L886,AI$2:$AJ$12,2,TRUE)</f>
        <v>3</v>
      </c>
      <c r="T886" t="str">
        <f t="shared" si="83"/>
        <v>Crimepoint.create(latitude:37.722, longitude:-122.465, drugdrink:0, misdemean:4, theft:4, violent:0, total:3, drugdrinkct:0, misdemeanct:2, theftct:2, violentct:0, totalct:4)</v>
      </c>
      <c r="U886" t="str">
        <f t="shared" si="84"/>
        <v>{location: new google.maps.LatLng(37.722, -122.465), weight: 0},</v>
      </c>
      <c r="V886" t="str">
        <f t="shared" si="79"/>
        <v>{location: new google.maps.LatLng(37.722, -122.465), weight: 0},</v>
      </c>
      <c r="W886" t="str">
        <f t="shared" si="80"/>
        <v>{location: new google.maps.LatLng(37.722, -122.465), weight: 0},</v>
      </c>
      <c r="X886" t="str">
        <f t="shared" si="81"/>
        <v>{location: new google.maps.LatLng(37.722, -122.465), weight: 0},</v>
      </c>
      <c r="Y886" t="str">
        <f t="shared" si="82"/>
        <v>{location: new google.maps.LatLng(37.722, -122.465), weight: 0},</v>
      </c>
    </row>
    <row r="887" spans="1:25" x14ac:dyDescent="0.2">
      <c r="A887">
        <v>37.722000000000001</v>
      </c>
      <c r="B887">
        <v>-122.464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2</v>
      </c>
      <c r="M887">
        <f>VLOOKUP(H887,AE$2:$AJ$12,6,TRUE)</f>
        <v>0</v>
      </c>
      <c r="N887">
        <f>VLOOKUP(I887,AF$2:$AJ$12,5,TRUE)</f>
        <v>0</v>
      </c>
      <c r="O887">
        <f>VLOOKUP(J887,AG$2:$AJ$12,4,TRUE)</f>
        <v>4</v>
      </c>
      <c r="P887">
        <f>VLOOKUP(K887,AH$2:$AJ$12,3,TRUE)</f>
        <v>0</v>
      </c>
      <c r="Q887">
        <f>VLOOKUP(L887,AI$2:$AJ$12,2,TRUE)</f>
        <v>1</v>
      </c>
      <c r="T887" t="str">
        <f t="shared" si="83"/>
        <v>Crimepoint.create(latitude:37.722, longitude:-122.464, drugdrink:0, misdemean:0, theft:4, violent:0, total:1, drugdrinkct:0, misdemeanct:0, theftct:2, violentct:0, totalct:2)</v>
      </c>
      <c r="U887" t="str">
        <f t="shared" si="84"/>
        <v>{location: new google.maps.LatLng(37.722, -122.464), weight: 0},</v>
      </c>
      <c r="V887" t="str">
        <f t="shared" si="79"/>
        <v>{location: new google.maps.LatLng(37.722, -122.464), weight: 0},</v>
      </c>
      <c r="W887" t="str">
        <f t="shared" si="80"/>
        <v>{location: new google.maps.LatLng(37.722, -122.464), weight: 0},</v>
      </c>
      <c r="X887" t="str">
        <f t="shared" si="81"/>
        <v>{location: new google.maps.LatLng(37.722, -122.464), weight: 0},</v>
      </c>
      <c r="Y887" t="str">
        <f t="shared" si="82"/>
        <v>{location: new google.maps.LatLng(37.722, -122.464), weight: 0},</v>
      </c>
    </row>
    <row r="888" spans="1:25" x14ac:dyDescent="0.2">
      <c r="A888">
        <v>37.722000000000001</v>
      </c>
      <c r="B888">
        <v>-122.46299999999999</v>
      </c>
      <c r="C888">
        <v>0</v>
      </c>
      <c r="D888">
        <v>0</v>
      </c>
      <c r="E888">
        <v>1</v>
      </c>
      <c r="F888">
        <v>2</v>
      </c>
      <c r="G888">
        <v>1</v>
      </c>
      <c r="H888">
        <v>0</v>
      </c>
      <c r="I888">
        <v>2</v>
      </c>
      <c r="J888">
        <v>5</v>
      </c>
      <c r="K888">
        <v>3</v>
      </c>
      <c r="L888">
        <v>10</v>
      </c>
      <c r="M888">
        <f>VLOOKUP(H888,AE$2:$AJ$12,6,TRUE)</f>
        <v>0</v>
      </c>
      <c r="N888">
        <f>VLOOKUP(I888,AF$2:$AJ$12,5,TRUE)</f>
        <v>4</v>
      </c>
      <c r="O888">
        <f>VLOOKUP(J888,AG$2:$AJ$12,4,TRUE)</f>
        <v>7</v>
      </c>
      <c r="P888">
        <f>VLOOKUP(K888,AH$2:$AJ$12,3,TRUE)</f>
        <v>8</v>
      </c>
      <c r="Q888">
        <f>VLOOKUP(L888,AI$2:$AJ$12,2,TRUE)</f>
        <v>6</v>
      </c>
      <c r="T888" t="str">
        <f t="shared" si="83"/>
        <v>Crimepoint.create(latitude:37.722, longitude:-122.463, drugdrink:0, misdemean:4, theft:7, violent:8, total:6, drugdrinkct:0, misdemeanct:2, theftct:5, violentct:3, totalct:10)</v>
      </c>
      <c r="U888" t="str">
        <f t="shared" si="84"/>
        <v>{location: new google.maps.LatLng(37.722, -122.463), weight: 0},</v>
      </c>
      <c r="V888" t="str">
        <f t="shared" si="79"/>
        <v>{location: new google.maps.LatLng(37.722, -122.463), weight: 0},</v>
      </c>
      <c r="W888" t="str">
        <f t="shared" si="80"/>
        <v>{location: new google.maps.LatLng(37.722, -122.463), weight: 1},</v>
      </c>
      <c r="X888" t="str">
        <f t="shared" si="81"/>
        <v>{location: new google.maps.LatLng(37.722, -122.463), weight: 2},</v>
      </c>
      <c r="Y888" t="str">
        <f t="shared" si="82"/>
        <v>{location: new google.maps.LatLng(37.722, -122.463), weight: 1},</v>
      </c>
    </row>
    <row r="889" spans="1:25" x14ac:dyDescent="0.2">
      <c r="A889">
        <v>37.722000000000001</v>
      </c>
      <c r="B889">
        <v>-122.462</v>
      </c>
      <c r="C889">
        <v>1</v>
      </c>
      <c r="D889">
        <v>1</v>
      </c>
      <c r="E889">
        <v>0</v>
      </c>
      <c r="F889">
        <v>1</v>
      </c>
      <c r="G889">
        <v>1</v>
      </c>
      <c r="H889">
        <v>1</v>
      </c>
      <c r="I889">
        <v>5</v>
      </c>
      <c r="J889">
        <v>3</v>
      </c>
      <c r="K889">
        <v>2</v>
      </c>
      <c r="L889">
        <v>11</v>
      </c>
      <c r="M889">
        <f>VLOOKUP(H889,AE$2:$AJ$12,6,TRUE)</f>
        <v>8</v>
      </c>
      <c r="N889">
        <f>VLOOKUP(I889,AF$2:$AJ$12,5,TRUE)</f>
        <v>6</v>
      </c>
      <c r="O889">
        <f>VLOOKUP(J889,AG$2:$AJ$12,4,TRUE)</f>
        <v>5</v>
      </c>
      <c r="P889">
        <f>VLOOKUP(K889,AH$2:$AJ$12,3,TRUE)</f>
        <v>7</v>
      </c>
      <c r="Q889">
        <f>VLOOKUP(L889,AI$2:$AJ$12,2,TRUE)</f>
        <v>6</v>
      </c>
      <c r="T889" t="str">
        <f t="shared" si="83"/>
        <v>Crimepoint.create(latitude:37.722, longitude:-122.462, drugdrink:8, misdemean:6, theft:5, violent:7, total:6, drugdrinkct:1, misdemeanct:5, theftct:3, violentct:2, totalct:11)</v>
      </c>
      <c r="U889" t="str">
        <f t="shared" si="84"/>
        <v>{location: new google.maps.LatLng(37.722, -122.462), weight: 1},</v>
      </c>
      <c r="V889" t="str">
        <f t="shared" si="79"/>
        <v>{location: new google.maps.LatLng(37.722, -122.462), weight: 1},</v>
      </c>
      <c r="W889" t="str">
        <f t="shared" si="80"/>
        <v>{location: new google.maps.LatLng(37.722, -122.462), weight: 0},</v>
      </c>
      <c r="X889" t="str">
        <f t="shared" si="81"/>
        <v>{location: new google.maps.LatLng(37.722, -122.462), weight: 1},</v>
      </c>
      <c r="Y889" t="str">
        <f t="shared" si="82"/>
        <v>{location: new google.maps.LatLng(37.722, -122.462), weight: 1},</v>
      </c>
    </row>
    <row r="890" spans="1:25" x14ac:dyDescent="0.2">
      <c r="A890">
        <v>37.722000000000001</v>
      </c>
      <c r="B890">
        <v>-122.461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5</v>
      </c>
      <c r="J890">
        <v>0</v>
      </c>
      <c r="K890">
        <v>0</v>
      </c>
      <c r="L890">
        <v>5</v>
      </c>
      <c r="M890">
        <f>VLOOKUP(H890,AE$2:$AJ$12,6,TRUE)</f>
        <v>0</v>
      </c>
      <c r="N890">
        <f>VLOOKUP(I890,AF$2:$AJ$12,5,TRUE)</f>
        <v>6</v>
      </c>
      <c r="O890">
        <f>VLOOKUP(J890,AG$2:$AJ$12,4,TRUE)</f>
        <v>0</v>
      </c>
      <c r="P890">
        <f>VLOOKUP(K890,AH$2:$AJ$12,3,TRUE)</f>
        <v>0</v>
      </c>
      <c r="Q890">
        <f>VLOOKUP(L890,AI$2:$AJ$12,2,TRUE)</f>
        <v>4</v>
      </c>
      <c r="T890" t="str">
        <f t="shared" si="83"/>
        <v>Crimepoint.create(latitude:37.722, longitude:-122.461, drugdrink:0, misdemean:6, theft:0, violent:0, total:4, drugdrinkct:0, misdemeanct:5, theftct:0, violentct:0, totalct:5)</v>
      </c>
      <c r="U890" t="str">
        <f t="shared" si="84"/>
        <v>{location: new google.maps.LatLng(37.722, -122.461), weight: 0},</v>
      </c>
      <c r="V890" t="str">
        <f t="shared" si="79"/>
        <v>{location: new google.maps.LatLng(37.722, -122.461), weight: 1},</v>
      </c>
      <c r="W890" t="str">
        <f t="shared" si="80"/>
        <v>{location: new google.maps.LatLng(37.722, -122.461), weight: 0},</v>
      </c>
      <c r="X890" t="str">
        <f t="shared" si="81"/>
        <v>{location: new google.maps.LatLng(37.722, -122.461), weight: 0},</v>
      </c>
      <c r="Y890" t="str">
        <f t="shared" si="82"/>
        <v>{location: new google.maps.LatLng(37.722, -122.461), weight: 0},</v>
      </c>
    </row>
    <row r="891" spans="1:25" x14ac:dyDescent="0.2">
      <c r="A891">
        <v>37.722000000000001</v>
      </c>
      <c r="B891">
        <v>-122.46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4</v>
      </c>
      <c r="J891">
        <v>1</v>
      </c>
      <c r="K891">
        <v>0</v>
      </c>
      <c r="L891">
        <v>5</v>
      </c>
      <c r="M891">
        <f>VLOOKUP(H891,AE$2:$AJ$12,6,TRUE)</f>
        <v>0</v>
      </c>
      <c r="N891">
        <f>VLOOKUP(I891,AF$2:$AJ$12,5,TRUE)</f>
        <v>6</v>
      </c>
      <c r="O891">
        <f>VLOOKUP(J891,AG$2:$AJ$12,4,TRUE)</f>
        <v>3</v>
      </c>
      <c r="P891">
        <f>VLOOKUP(K891,AH$2:$AJ$12,3,TRUE)</f>
        <v>0</v>
      </c>
      <c r="Q891">
        <f>VLOOKUP(L891,AI$2:$AJ$12,2,TRUE)</f>
        <v>4</v>
      </c>
      <c r="T891" t="str">
        <f t="shared" si="83"/>
        <v>Crimepoint.create(latitude:37.722, longitude:-122.46, drugdrink:0, misdemean:6, theft:3, violent:0, total:4, drugdrinkct:0, misdemeanct:4, theftct:1, violentct:0, totalct:5)</v>
      </c>
      <c r="U891" t="str">
        <f t="shared" si="84"/>
        <v>{location: new google.maps.LatLng(37.722, -122.46), weight: 0},</v>
      </c>
      <c r="V891" t="str">
        <f t="shared" si="79"/>
        <v>{location: new google.maps.LatLng(37.722, -122.46), weight: 1},</v>
      </c>
      <c r="W891" t="str">
        <f t="shared" si="80"/>
        <v>{location: new google.maps.LatLng(37.722, -122.46), weight: 0},</v>
      </c>
      <c r="X891" t="str">
        <f t="shared" si="81"/>
        <v>{location: new google.maps.LatLng(37.722, -122.46), weight: 0},</v>
      </c>
      <c r="Y891" t="str">
        <f t="shared" si="82"/>
        <v>{location: new google.maps.LatLng(37.722, -122.46), weight: 0},</v>
      </c>
    </row>
    <row r="892" spans="1:25" x14ac:dyDescent="0.2">
      <c r="A892">
        <v>37.722000000000001</v>
      </c>
      <c r="B892">
        <v>-122.459</v>
      </c>
      <c r="C892">
        <v>0</v>
      </c>
      <c r="D892">
        <v>1</v>
      </c>
      <c r="E892">
        <v>0</v>
      </c>
      <c r="F892">
        <v>2</v>
      </c>
      <c r="G892">
        <v>1</v>
      </c>
      <c r="H892">
        <v>0</v>
      </c>
      <c r="I892">
        <v>5</v>
      </c>
      <c r="J892">
        <v>0</v>
      </c>
      <c r="K892">
        <v>3</v>
      </c>
      <c r="L892">
        <v>8</v>
      </c>
      <c r="M892">
        <f>VLOOKUP(H892,AE$2:$AJ$12,6,TRUE)</f>
        <v>0</v>
      </c>
      <c r="N892">
        <f>VLOOKUP(I892,AF$2:$AJ$12,5,TRUE)</f>
        <v>6</v>
      </c>
      <c r="O892">
        <f>VLOOKUP(J892,AG$2:$AJ$12,4,TRUE)</f>
        <v>0</v>
      </c>
      <c r="P892">
        <f>VLOOKUP(K892,AH$2:$AJ$12,3,TRUE)</f>
        <v>8</v>
      </c>
      <c r="Q892">
        <f>VLOOKUP(L892,AI$2:$AJ$12,2,TRUE)</f>
        <v>5</v>
      </c>
      <c r="T892" t="str">
        <f t="shared" si="83"/>
        <v>Crimepoint.create(latitude:37.722, longitude:-122.459, drugdrink:0, misdemean:6, theft:0, violent:8, total:5, drugdrinkct:0, misdemeanct:5, theftct:0, violentct:3, totalct:8)</v>
      </c>
      <c r="U892" t="str">
        <f t="shared" si="84"/>
        <v>{location: new google.maps.LatLng(37.722, -122.459), weight: 0},</v>
      </c>
      <c r="V892" t="str">
        <f t="shared" si="79"/>
        <v>{location: new google.maps.LatLng(37.722, -122.459), weight: 1},</v>
      </c>
      <c r="W892" t="str">
        <f t="shared" si="80"/>
        <v>{location: new google.maps.LatLng(37.722, -122.459), weight: 0},</v>
      </c>
      <c r="X892" t="str">
        <f t="shared" si="81"/>
        <v>{location: new google.maps.LatLng(37.722, -122.459), weight: 2},</v>
      </c>
      <c r="Y892" t="str">
        <f t="shared" si="82"/>
        <v>{location: new google.maps.LatLng(37.722, -122.459), weight: 1},</v>
      </c>
    </row>
    <row r="893" spans="1:25" x14ac:dyDescent="0.2">
      <c r="A893">
        <v>37.722000000000001</v>
      </c>
      <c r="B893">
        <v>-122.458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</v>
      </c>
      <c r="K893">
        <v>0</v>
      </c>
      <c r="L893">
        <v>3</v>
      </c>
      <c r="M893">
        <f>VLOOKUP(H893,AE$2:$AJ$12,6,TRUE)</f>
        <v>0</v>
      </c>
      <c r="N893">
        <f>VLOOKUP(I893,AF$2:$AJ$12,5,TRUE)</f>
        <v>0</v>
      </c>
      <c r="O893">
        <f>VLOOKUP(J893,AG$2:$AJ$12,4,TRUE)</f>
        <v>5</v>
      </c>
      <c r="P893">
        <f>VLOOKUP(K893,AH$2:$AJ$12,3,TRUE)</f>
        <v>0</v>
      </c>
      <c r="Q893">
        <f>VLOOKUP(L893,AI$2:$AJ$12,2,TRUE)</f>
        <v>2</v>
      </c>
      <c r="T893" t="str">
        <f t="shared" si="83"/>
        <v>Crimepoint.create(latitude:37.722, longitude:-122.458, drugdrink:0, misdemean:0, theft:5, violent:0, total:2, drugdrinkct:0, misdemeanct:0, theftct:3, violentct:0, totalct:3)</v>
      </c>
      <c r="U893" t="str">
        <f t="shared" si="84"/>
        <v>{location: new google.maps.LatLng(37.722, -122.458), weight: 0},</v>
      </c>
      <c r="V893" t="str">
        <f t="shared" si="79"/>
        <v>{location: new google.maps.LatLng(37.722, -122.458), weight: 0},</v>
      </c>
      <c r="W893" t="str">
        <f t="shared" si="80"/>
        <v>{location: new google.maps.LatLng(37.722, -122.458), weight: 0},</v>
      </c>
      <c r="X893" t="str">
        <f t="shared" si="81"/>
        <v>{location: new google.maps.LatLng(37.722, -122.458), weight: 0},</v>
      </c>
      <c r="Y893" t="str">
        <f t="shared" si="82"/>
        <v>{location: new google.maps.LatLng(37.722, -122.458), weight: 0},</v>
      </c>
    </row>
    <row r="894" spans="1:25" x14ac:dyDescent="0.2">
      <c r="A894">
        <v>37.722000000000001</v>
      </c>
      <c r="B894">
        <v>-122.456</v>
      </c>
      <c r="C894">
        <v>1</v>
      </c>
      <c r="D894">
        <v>2</v>
      </c>
      <c r="E894">
        <v>2</v>
      </c>
      <c r="F894">
        <v>2</v>
      </c>
      <c r="G894">
        <v>2</v>
      </c>
      <c r="H894">
        <v>1</v>
      </c>
      <c r="I894">
        <v>9</v>
      </c>
      <c r="J894">
        <v>12</v>
      </c>
      <c r="K894">
        <v>3</v>
      </c>
      <c r="L894">
        <v>25</v>
      </c>
      <c r="M894">
        <f>VLOOKUP(H894,AE$2:$AJ$12,6,TRUE)</f>
        <v>8</v>
      </c>
      <c r="N894">
        <f>VLOOKUP(I894,AF$2:$AJ$12,5,TRUE)</f>
        <v>7</v>
      </c>
      <c r="O894">
        <f>VLOOKUP(J894,AG$2:$AJ$12,4,TRUE)</f>
        <v>8</v>
      </c>
      <c r="P894">
        <f>VLOOKUP(K894,AH$2:$AJ$12,3,TRUE)</f>
        <v>8</v>
      </c>
      <c r="Q894">
        <f>VLOOKUP(L894,AI$2:$AJ$12,2,TRUE)</f>
        <v>8</v>
      </c>
      <c r="T894" t="str">
        <f t="shared" si="83"/>
        <v>Crimepoint.create(latitude:37.722, longitude:-122.456, drugdrink:8, misdemean:7, theft:8, violent:8, total:8, drugdrinkct:1, misdemeanct:9, theftct:12, violentct:3, totalct:25)</v>
      </c>
      <c r="U894" t="str">
        <f t="shared" si="84"/>
        <v>{location: new google.maps.LatLng(37.722, -122.456), weight: 1},</v>
      </c>
      <c r="V894" t="str">
        <f t="shared" si="79"/>
        <v>{location: new google.maps.LatLng(37.722, -122.456), weight: 2},</v>
      </c>
      <c r="W894" t="str">
        <f t="shared" si="80"/>
        <v>{location: new google.maps.LatLng(37.722, -122.456), weight: 2},</v>
      </c>
      <c r="X894" t="str">
        <f t="shared" si="81"/>
        <v>{location: new google.maps.LatLng(37.722, -122.456), weight: 2},</v>
      </c>
      <c r="Y894" t="str">
        <f t="shared" si="82"/>
        <v>{location: new google.maps.LatLng(37.722, -122.456), weight: 2},</v>
      </c>
    </row>
    <row r="895" spans="1:25" x14ac:dyDescent="0.2">
      <c r="A895">
        <v>37.722000000000001</v>
      </c>
      <c r="B895">
        <v>-122.455</v>
      </c>
      <c r="C895">
        <v>1</v>
      </c>
      <c r="D895">
        <v>2</v>
      </c>
      <c r="E895">
        <v>1</v>
      </c>
      <c r="F895">
        <v>3</v>
      </c>
      <c r="G895">
        <v>2</v>
      </c>
      <c r="H895">
        <v>1</v>
      </c>
      <c r="I895">
        <v>10</v>
      </c>
      <c r="J895">
        <v>6</v>
      </c>
      <c r="K895">
        <v>4</v>
      </c>
      <c r="L895">
        <v>21</v>
      </c>
      <c r="M895">
        <f>VLOOKUP(H895,AE$2:$AJ$12,6,TRUE)</f>
        <v>8</v>
      </c>
      <c r="N895">
        <f>VLOOKUP(I895,AF$2:$AJ$12,5,TRUE)</f>
        <v>8</v>
      </c>
      <c r="O895">
        <f>VLOOKUP(J895,AG$2:$AJ$12,4,TRUE)</f>
        <v>7</v>
      </c>
      <c r="P895">
        <f>VLOOKUP(K895,AH$2:$AJ$12,3,TRUE)</f>
        <v>8</v>
      </c>
      <c r="Q895">
        <f>VLOOKUP(L895,AI$2:$AJ$12,2,TRUE)</f>
        <v>8</v>
      </c>
      <c r="T895" t="str">
        <f t="shared" si="83"/>
        <v>Crimepoint.create(latitude:37.722, longitude:-122.455, drugdrink:8, misdemean:8, theft:7, violent:8, total:8, drugdrinkct:1, misdemeanct:10, theftct:6, violentct:4, totalct:21)</v>
      </c>
      <c r="U895" t="str">
        <f t="shared" si="84"/>
        <v>{location: new google.maps.LatLng(37.722, -122.455), weight: 1},</v>
      </c>
      <c r="V895" t="str">
        <f t="shared" si="79"/>
        <v>{location: new google.maps.LatLng(37.722, -122.455), weight: 2},</v>
      </c>
      <c r="W895" t="str">
        <f t="shared" si="80"/>
        <v>{location: new google.maps.LatLng(37.722, -122.455), weight: 1},</v>
      </c>
      <c r="X895" t="str">
        <f t="shared" si="81"/>
        <v>{location: new google.maps.LatLng(37.722, -122.455), weight: 3},</v>
      </c>
      <c r="Y895" t="str">
        <f t="shared" si="82"/>
        <v>{location: new google.maps.LatLng(37.722, -122.455), weight: 2},</v>
      </c>
    </row>
    <row r="896" spans="1:25" x14ac:dyDescent="0.2">
      <c r="A896">
        <v>37.722000000000001</v>
      </c>
      <c r="B896">
        <v>-122.45399999999999</v>
      </c>
      <c r="C896">
        <v>0</v>
      </c>
      <c r="D896">
        <v>1</v>
      </c>
      <c r="E896">
        <v>0</v>
      </c>
      <c r="F896">
        <v>2</v>
      </c>
      <c r="G896">
        <v>1</v>
      </c>
      <c r="H896">
        <v>0</v>
      </c>
      <c r="I896">
        <v>5</v>
      </c>
      <c r="J896">
        <v>3</v>
      </c>
      <c r="K896">
        <v>3</v>
      </c>
      <c r="L896">
        <v>11</v>
      </c>
      <c r="M896">
        <f>VLOOKUP(H896,AE$2:$AJ$12,6,TRUE)</f>
        <v>0</v>
      </c>
      <c r="N896">
        <f>VLOOKUP(I896,AF$2:$AJ$12,5,TRUE)</f>
        <v>6</v>
      </c>
      <c r="O896">
        <f>VLOOKUP(J896,AG$2:$AJ$12,4,TRUE)</f>
        <v>5</v>
      </c>
      <c r="P896">
        <f>VLOOKUP(K896,AH$2:$AJ$12,3,TRUE)</f>
        <v>8</v>
      </c>
      <c r="Q896">
        <f>VLOOKUP(L896,AI$2:$AJ$12,2,TRUE)</f>
        <v>6</v>
      </c>
      <c r="T896" t="str">
        <f t="shared" si="83"/>
        <v>Crimepoint.create(latitude:37.722, longitude:-122.454, drugdrink:0, misdemean:6, theft:5, violent:8, total:6, drugdrinkct:0, misdemeanct:5, theftct:3, violentct:3, totalct:11)</v>
      </c>
      <c r="U896" t="str">
        <f t="shared" si="84"/>
        <v>{location: new google.maps.LatLng(37.722, -122.454), weight: 0},</v>
      </c>
      <c r="V896" t="str">
        <f t="shared" si="79"/>
        <v>{location: new google.maps.LatLng(37.722, -122.454), weight: 1},</v>
      </c>
      <c r="W896" t="str">
        <f t="shared" si="80"/>
        <v>{location: new google.maps.LatLng(37.722, -122.454), weight: 0},</v>
      </c>
      <c r="X896" t="str">
        <f t="shared" si="81"/>
        <v>{location: new google.maps.LatLng(37.722, -122.454), weight: 2},</v>
      </c>
      <c r="Y896" t="str">
        <f t="shared" si="82"/>
        <v>{location: new google.maps.LatLng(37.722, -122.454), weight: 1},</v>
      </c>
    </row>
    <row r="897" spans="1:25" x14ac:dyDescent="0.2">
      <c r="A897">
        <v>37.722000000000001</v>
      </c>
      <c r="B897">
        <v>-122.453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3</v>
      </c>
      <c r="J897">
        <v>2</v>
      </c>
      <c r="K897">
        <v>0</v>
      </c>
      <c r="L897">
        <v>5</v>
      </c>
      <c r="M897">
        <f>VLOOKUP(H897,AE$2:$AJ$12,6,TRUE)</f>
        <v>0</v>
      </c>
      <c r="N897">
        <f>VLOOKUP(I897,AF$2:$AJ$12,5,TRUE)</f>
        <v>5</v>
      </c>
      <c r="O897">
        <f>VLOOKUP(J897,AG$2:$AJ$12,4,TRUE)</f>
        <v>4</v>
      </c>
      <c r="P897">
        <f>VLOOKUP(K897,AH$2:$AJ$12,3,TRUE)</f>
        <v>0</v>
      </c>
      <c r="Q897">
        <f>VLOOKUP(L897,AI$2:$AJ$12,2,TRUE)</f>
        <v>4</v>
      </c>
      <c r="T897" t="str">
        <f t="shared" si="83"/>
        <v>Crimepoint.create(latitude:37.722, longitude:-122.453, drugdrink:0, misdemean:5, theft:4, violent:0, total:4, drugdrinkct:0, misdemeanct:3, theftct:2, violentct:0, totalct:5)</v>
      </c>
      <c r="U897" t="str">
        <f t="shared" si="84"/>
        <v>{location: new google.maps.LatLng(37.722, -122.453), weight: 0},</v>
      </c>
      <c r="V897" t="str">
        <f t="shared" si="79"/>
        <v>{location: new google.maps.LatLng(37.722, -122.453), weight: 1},</v>
      </c>
      <c r="W897" t="str">
        <f t="shared" si="80"/>
        <v>{location: new google.maps.LatLng(37.722, -122.453), weight: 0},</v>
      </c>
      <c r="X897" t="str">
        <f t="shared" si="81"/>
        <v>{location: new google.maps.LatLng(37.722, -122.453), weight: 0},</v>
      </c>
      <c r="Y897" t="str">
        <f t="shared" si="82"/>
        <v>{location: new google.maps.LatLng(37.722, -122.453), weight: 0},</v>
      </c>
    </row>
    <row r="898" spans="1:25" x14ac:dyDescent="0.2">
      <c r="A898">
        <v>37.722000000000001</v>
      </c>
      <c r="B898">
        <v>-122.452</v>
      </c>
      <c r="C898">
        <v>0</v>
      </c>
      <c r="D898">
        <v>1</v>
      </c>
      <c r="E898">
        <v>0</v>
      </c>
      <c r="F898">
        <v>2</v>
      </c>
      <c r="G898">
        <v>1</v>
      </c>
      <c r="H898">
        <v>0</v>
      </c>
      <c r="I898">
        <v>5</v>
      </c>
      <c r="J898">
        <v>3</v>
      </c>
      <c r="K898">
        <v>3</v>
      </c>
      <c r="L898">
        <v>11</v>
      </c>
      <c r="M898">
        <f>VLOOKUP(H898,AE$2:$AJ$12,6,TRUE)</f>
        <v>0</v>
      </c>
      <c r="N898">
        <f>VLOOKUP(I898,AF$2:$AJ$12,5,TRUE)</f>
        <v>6</v>
      </c>
      <c r="O898">
        <f>VLOOKUP(J898,AG$2:$AJ$12,4,TRUE)</f>
        <v>5</v>
      </c>
      <c r="P898">
        <f>VLOOKUP(K898,AH$2:$AJ$12,3,TRUE)</f>
        <v>8</v>
      </c>
      <c r="Q898">
        <f>VLOOKUP(L898,AI$2:$AJ$12,2,TRUE)</f>
        <v>6</v>
      </c>
      <c r="T898" t="str">
        <f t="shared" si="83"/>
        <v>Crimepoint.create(latitude:37.722, longitude:-122.452, drugdrink:0, misdemean:6, theft:5, violent:8, total:6, drugdrinkct:0, misdemeanct:5, theftct:3, violentct:3, totalct:11)</v>
      </c>
      <c r="U898" t="str">
        <f t="shared" si="84"/>
        <v>{location: new google.maps.LatLng(37.722, -122.452), weight: 0},</v>
      </c>
      <c r="V898" t="str">
        <f t="shared" si="79"/>
        <v>{location: new google.maps.LatLng(37.722, -122.452), weight: 1},</v>
      </c>
      <c r="W898" t="str">
        <f t="shared" si="80"/>
        <v>{location: new google.maps.LatLng(37.722, -122.452), weight: 0},</v>
      </c>
      <c r="X898" t="str">
        <f t="shared" si="81"/>
        <v>{location: new google.maps.LatLng(37.722, -122.452), weight: 2},</v>
      </c>
      <c r="Y898" t="str">
        <f t="shared" si="82"/>
        <v>{location: new google.maps.LatLng(37.722, -122.452), weight: 1},</v>
      </c>
    </row>
    <row r="899" spans="1:25" x14ac:dyDescent="0.2">
      <c r="A899">
        <v>37.722000000000001</v>
      </c>
      <c r="B899">
        <v>-122.45099999999999</v>
      </c>
      <c r="C899">
        <v>1</v>
      </c>
      <c r="D899">
        <v>1</v>
      </c>
      <c r="E899">
        <v>0</v>
      </c>
      <c r="F899">
        <v>2</v>
      </c>
      <c r="G899">
        <v>1</v>
      </c>
      <c r="H899">
        <v>1</v>
      </c>
      <c r="I899">
        <v>4</v>
      </c>
      <c r="J899">
        <v>3</v>
      </c>
      <c r="K899">
        <v>3</v>
      </c>
      <c r="L899">
        <v>11</v>
      </c>
      <c r="M899">
        <f>VLOOKUP(H899,AE$2:$AJ$12,6,TRUE)</f>
        <v>8</v>
      </c>
      <c r="N899">
        <f>VLOOKUP(I899,AF$2:$AJ$12,5,TRUE)</f>
        <v>6</v>
      </c>
      <c r="O899">
        <f>VLOOKUP(J899,AG$2:$AJ$12,4,TRUE)</f>
        <v>5</v>
      </c>
      <c r="P899">
        <f>VLOOKUP(K899,AH$2:$AJ$12,3,TRUE)</f>
        <v>8</v>
      </c>
      <c r="Q899">
        <f>VLOOKUP(L899,AI$2:$AJ$12,2,TRUE)</f>
        <v>6</v>
      </c>
      <c r="T899" t="str">
        <f t="shared" si="83"/>
        <v>Crimepoint.create(latitude:37.722, longitude:-122.451, drugdrink:8, misdemean:6, theft:5, violent:8, total:6, drugdrinkct:1, misdemeanct:4, theftct:3, violentct:3, totalct:11)</v>
      </c>
      <c r="U899" t="str">
        <f t="shared" si="84"/>
        <v>{location: new google.maps.LatLng(37.722, -122.451), weight: 1},</v>
      </c>
      <c r="V899" t="str">
        <f t="shared" ref="V899:V962" si="85">$Z$2&amp;$A899&amp;$AA$2&amp;$B899&amp;$AB$2&amp;D899&amp;$AC$2</f>
        <v>{location: new google.maps.LatLng(37.722, -122.451), weight: 1},</v>
      </c>
      <c r="W899" t="str">
        <f t="shared" ref="W899:W962" si="86">$Z$2&amp;$A899&amp;$AA$2&amp;$B899&amp;$AB$2&amp;E899&amp;$AC$2</f>
        <v>{location: new google.maps.LatLng(37.722, -122.451), weight: 0},</v>
      </c>
      <c r="X899" t="str">
        <f t="shared" ref="X899:X962" si="87">$Z$2&amp;$A899&amp;$AA$2&amp;$B899&amp;$AB$2&amp;F899&amp;$AC$2</f>
        <v>{location: new google.maps.LatLng(37.722, -122.451), weight: 2},</v>
      </c>
      <c r="Y899" t="str">
        <f t="shared" ref="Y899:Y962" si="88">$Z$2&amp;$A899&amp;$AA$2&amp;$B899&amp;$AB$2&amp;G899&amp;$AC$2</f>
        <v>{location: new google.maps.LatLng(37.722, -122.451), weight: 1},</v>
      </c>
    </row>
    <row r="900" spans="1:25" x14ac:dyDescent="0.2">
      <c r="A900">
        <v>37.722000000000001</v>
      </c>
      <c r="B900">
        <v>-122.45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7</v>
      </c>
      <c r="K900">
        <v>1</v>
      </c>
      <c r="L900">
        <v>8</v>
      </c>
      <c r="M900">
        <f>VLOOKUP(H900,AE$2:$AJ$12,6,TRUE)</f>
        <v>0</v>
      </c>
      <c r="N900">
        <f>VLOOKUP(I900,AF$2:$AJ$12,5,TRUE)</f>
        <v>0</v>
      </c>
      <c r="O900">
        <f>VLOOKUP(J900,AG$2:$AJ$12,4,TRUE)</f>
        <v>7</v>
      </c>
      <c r="P900">
        <f>VLOOKUP(K900,AH$2:$AJ$12,3,TRUE)</f>
        <v>7</v>
      </c>
      <c r="Q900">
        <f>VLOOKUP(L900,AI$2:$AJ$12,2,TRUE)</f>
        <v>5</v>
      </c>
      <c r="T900" t="str">
        <f t="shared" ref="T900:T963" si="89">"Crimepoint.create("&amp;A$2&amp;":"&amp;A900&amp;", "&amp;B$2&amp;":"&amp;B900&amp;", "&amp;C$2&amp;":"&amp;M900&amp;", "&amp;D$2&amp;":"&amp;N900&amp;", "&amp;E$2&amp;":"&amp;O900&amp;", "&amp;F$2&amp;":"&amp;P900&amp;", "&amp;G$2&amp;":"&amp;Q900&amp;", "&amp;H$2&amp;":"&amp;H900&amp;", "&amp;I$2&amp;":"&amp;I900&amp;", "&amp;J$2&amp;":"&amp;J900&amp;", "&amp;K$2&amp;":"&amp;K900&amp;", "&amp;L$2&amp;":"&amp;L900&amp;")"</f>
        <v>Crimepoint.create(latitude:37.722, longitude:-122.45, drugdrink:0, misdemean:0, theft:7, violent:7, total:5, drugdrinkct:0, misdemeanct:0, theftct:7, violentct:1, totalct:8)</v>
      </c>
      <c r="U900" t="str">
        <f t="shared" ref="U900:U963" si="90">$Z$2&amp;$A900&amp;$AA$2&amp;$B900&amp;$AB$2&amp;C900&amp;$AC$2</f>
        <v>{location: new google.maps.LatLng(37.722, -122.45), weight: 0},</v>
      </c>
      <c r="V900" t="str">
        <f t="shared" si="85"/>
        <v>{location: new google.maps.LatLng(37.722, -122.45), weight: 0},</v>
      </c>
      <c r="W900" t="str">
        <f t="shared" si="86"/>
        <v>{location: new google.maps.LatLng(37.722, -122.45), weight: 1},</v>
      </c>
      <c r="X900" t="str">
        <f t="shared" si="87"/>
        <v>{location: new google.maps.LatLng(37.722, -122.45), weight: 1},</v>
      </c>
      <c r="Y900" t="str">
        <f t="shared" si="88"/>
        <v>{location: new google.maps.LatLng(37.722, -122.45), weight: 1},</v>
      </c>
    </row>
    <row r="901" spans="1:25" x14ac:dyDescent="0.2">
      <c r="A901">
        <v>37.722000000000001</v>
      </c>
      <c r="B901">
        <v>-122.449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2</v>
      </c>
      <c r="M901">
        <f>VLOOKUP(H901,AE$2:$AJ$12,6,TRUE)</f>
        <v>0</v>
      </c>
      <c r="N901">
        <f>VLOOKUP(I901,AF$2:$AJ$12,5,TRUE)</f>
        <v>2</v>
      </c>
      <c r="O901">
        <f>VLOOKUP(J901,AG$2:$AJ$12,4,TRUE)</f>
        <v>3</v>
      </c>
      <c r="P901">
        <f>VLOOKUP(K901,AH$2:$AJ$12,3,TRUE)</f>
        <v>0</v>
      </c>
      <c r="Q901">
        <f>VLOOKUP(L901,AI$2:$AJ$12,2,TRUE)</f>
        <v>1</v>
      </c>
      <c r="T901" t="str">
        <f t="shared" si="89"/>
        <v>Crimepoint.create(latitude:37.722, longitude:-122.449, drugdrink:0, misdemean:2, theft:3, violent:0, total:1, drugdrinkct:0, misdemeanct:1, theftct:1, violentct:0, totalct:2)</v>
      </c>
      <c r="U901" t="str">
        <f t="shared" si="90"/>
        <v>{location: new google.maps.LatLng(37.722, -122.449), weight: 0},</v>
      </c>
      <c r="V901" t="str">
        <f t="shared" si="85"/>
        <v>{location: new google.maps.LatLng(37.722, -122.449), weight: 0},</v>
      </c>
      <c r="W901" t="str">
        <f t="shared" si="86"/>
        <v>{location: new google.maps.LatLng(37.722, -122.449), weight: 0},</v>
      </c>
      <c r="X901" t="str">
        <f t="shared" si="87"/>
        <v>{location: new google.maps.LatLng(37.722, -122.449), weight: 0},</v>
      </c>
      <c r="Y901" t="str">
        <f t="shared" si="88"/>
        <v>{location: new google.maps.LatLng(37.722, -122.449), weight: 0},</v>
      </c>
    </row>
    <row r="902" spans="1:25" x14ac:dyDescent="0.2">
      <c r="A902">
        <v>37.722000000000001</v>
      </c>
      <c r="B902">
        <v>-122.446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</v>
      </c>
      <c r="J902">
        <v>3</v>
      </c>
      <c r="K902">
        <v>0</v>
      </c>
      <c r="L902">
        <v>5</v>
      </c>
      <c r="M902">
        <f>VLOOKUP(H902,AE$2:$AJ$12,6,TRUE)</f>
        <v>0</v>
      </c>
      <c r="N902">
        <f>VLOOKUP(I902,AF$2:$AJ$12,5,TRUE)</f>
        <v>4</v>
      </c>
      <c r="O902">
        <f>VLOOKUP(J902,AG$2:$AJ$12,4,TRUE)</f>
        <v>5</v>
      </c>
      <c r="P902">
        <f>VLOOKUP(K902,AH$2:$AJ$12,3,TRUE)</f>
        <v>0</v>
      </c>
      <c r="Q902">
        <f>VLOOKUP(L902,AI$2:$AJ$12,2,TRUE)</f>
        <v>4</v>
      </c>
      <c r="T902" t="str">
        <f t="shared" si="89"/>
        <v>Crimepoint.create(latitude:37.722, longitude:-122.446, drugdrink:0, misdemean:4, theft:5, violent:0, total:4, drugdrinkct:0, misdemeanct:2, theftct:3, violentct:0, totalct:5)</v>
      </c>
      <c r="U902" t="str">
        <f t="shared" si="90"/>
        <v>{location: new google.maps.LatLng(37.722, -122.446), weight: 0},</v>
      </c>
      <c r="V902" t="str">
        <f t="shared" si="85"/>
        <v>{location: new google.maps.LatLng(37.722, -122.446), weight: 0},</v>
      </c>
      <c r="W902" t="str">
        <f t="shared" si="86"/>
        <v>{location: new google.maps.LatLng(37.722, -122.446), weight: 0},</v>
      </c>
      <c r="X902" t="str">
        <f t="shared" si="87"/>
        <v>{location: new google.maps.LatLng(37.722, -122.446), weight: 0},</v>
      </c>
      <c r="Y902" t="str">
        <f t="shared" si="88"/>
        <v>{location: new google.maps.LatLng(37.722, -122.446), weight: 0},</v>
      </c>
    </row>
    <row r="903" spans="1:25" x14ac:dyDescent="0.2">
      <c r="A903">
        <v>37.722000000000001</v>
      </c>
      <c r="B903">
        <v>-122.444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2</v>
      </c>
      <c r="M903">
        <f>VLOOKUP(H903,AE$2:$AJ$12,6,TRUE)</f>
        <v>0</v>
      </c>
      <c r="N903">
        <f>VLOOKUP(I903,AF$2:$AJ$12,5,TRUE)</f>
        <v>2</v>
      </c>
      <c r="O903">
        <f>VLOOKUP(J903,AG$2:$AJ$12,4,TRUE)</f>
        <v>3</v>
      </c>
      <c r="P903">
        <f>VLOOKUP(K903,AH$2:$AJ$12,3,TRUE)</f>
        <v>0</v>
      </c>
      <c r="Q903">
        <f>VLOOKUP(L903,AI$2:$AJ$12,2,TRUE)</f>
        <v>1</v>
      </c>
      <c r="T903" t="str">
        <f t="shared" si="89"/>
        <v>Crimepoint.create(latitude:37.722, longitude:-122.444, drugdrink:0, misdemean:2, theft:3, violent:0, total:1, drugdrinkct:0, misdemeanct:1, theftct:1, violentct:0, totalct:2)</v>
      </c>
      <c r="U903" t="str">
        <f t="shared" si="90"/>
        <v>{location: new google.maps.LatLng(37.722, -122.444), weight: 0},</v>
      </c>
      <c r="V903" t="str">
        <f t="shared" si="85"/>
        <v>{location: new google.maps.LatLng(37.722, -122.444), weight: 0},</v>
      </c>
      <c r="W903" t="str">
        <f t="shared" si="86"/>
        <v>{location: new google.maps.LatLng(37.722, -122.444), weight: 0},</v>
      </c>
      <c r="X903" t="str">
        <f t="shared" si="87"/>
        <v>{location: new google.maps.LatLng(37.722, -122.444), weight: 0},</v>
      </c>
      <c r="Y903" t="str">
        <f t="shared" si="88"/>
        <v>{location: new google.maps.LatLng(37.722, -122.444), weight: 0},</v>
      </c>
    </row>
    <row r="904" spans="1:25" x14ac:dyDescent="0.2">
      <c r="A904">
        <v>37.722000000000001</v>
      </c>
      <c r="B904">
        <v>-122.443</v>
      </c>
      <c r="C904">
        <v>0</v>
      </c>
      <c r="D904">
        <v>3</v>
      </c>
      <c r="E904">
        <v>0</v>
      </c>
      <c r="F904">
        <v>4</v>
      </c>
      <c r="G904">
        <v>2</v>
      </c>
      <c r="H904">
        <v>0</v>
      </c>
      <c r="I904">
        <v>15</v>
      </c>
      <c r="J904">
        <v>1</v>
      </c>
      <c r="K904">
        <v>5</v>
      </c>
      <c r="L904">
        <v>21</v>
      </c>
      <c r="M904">
        <f>VLOOKUP(H904,AE$2:$AJ$12,6,TRUE)</f>
        <v>0</v>
      </c>
      <c r="N904">
        <f>VLOOKUP(I904,AF$2:$AJ$12,5,TRUE)</f>
        <v>8</v>
      </c>
      <c r="O904">
        <f>VLOOKUP(J904,AG$2:$AJ$12,4,TRUE)</f>
        <v>3</v>
      </c>
      <c r="P904">
        <f>VLOOKUP(K904,AH$2:$AJ$12,3,TRUE)</f>
        <v>9</v>
      </c>
      <c r="Q904">
        <f>VLOOKUP(L904,AI$2:$AJ$12,2,TRUE)</f>
        <v>8</v>
      </c>
      <c r="T904" t="str">
        <f t="shared" si="89"/>
        <v>Crimepoint.create(latitude:37.722, longitude:-122.443, drugdrink:0, misdemean:8, theft:3, violent:9, total:8, drugdrinkct:0, misdemeanct:15, theftct:1, violentct:5, totalct:21)</v>
      </c>
      <c r="U904" t="str">
        <f t="shared" si="90"/>
        <v>{location: new google.maps.LatLng(37.722, -122.443), weight: 0},</v>
      </c>
      <c r="V904" t="str">
        <f t="shared" si="85"/>
        <v>{location: new google.maps.LatLng(37.722, -122.443), weight: 3},</v>
      </c>
      <c r="W904" t="str">
        <f t="shared" si="86"/>
        <v>{location: new google.maps.LatLng(37.722, -122.443), weight: 0},</v>
      </c>
      <c r="X904" t="str">
        <f t="shared" si="87"/>
        <v>{location: new google.maps.LatLng(37.722, -122.443), weight: 4},</v>
      </c>
      <c r="Y904" t="str">
        <f t="shared" si="88"/>
        <v>{location: new google.maps.LatLng(37.722, -122.443), weight: 2},</v>
      </c>
    </row>
    <row r="905" spans="1:25" x14ac:dyDescent="0.2">
      <c r="A905">
        <v>37.722000000000001</v>
      </c>
      <c r="B905">
        <v>-122.44199999999999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2</v>
      </c>
      <c r="M905">
        <f>VLOOKUP(H905,AE$2:$AJ$12,6,TRUE)</f>
        <v>0</v>
      </c>
      <c r="N905">
        <f>VLOOKUP(I905,AF$2:$AJ$12,5,TRUE)</f>
        <v>2</v>
      </c>
      <c r="O905">
        <f>VLOOKUP(J905,AG$2:$AJ$12,4,TRUE)</f>
        <v>3</v>
      </c>
      <c r="P905">
        <f>VLOOKUP(K905,AH$2:$AJ$12,3,TRUE)</f>
        <v>0</v>
      </c>
      <c r="Q905">
        <f>VLOOKUP(L905,AI$2:$AJ$12,2,TRUE)</f>
        <v>1</v>
      </c>
      <c r="T905" t="str">
        <f t="shared" si="89"/>
        <v>Crimepoint.create(latitude:37.722, longitude:-122.442, drugdrink:0, misdemean:2, theft:3, violent:0, total:1, drugdrinkct:0, misdemeanct:1, theftct:1, violentct:0, totalct:2)</v>
      </c>
      <c r="U905" t="str">
        <f t="shared" si="90"/>
        <v>{location: new google.maps.LatLng(37.722, -122.442), weight: 0},</v>
      </c>
      <c r="V905" t="str">
        <f t="shared" si="85"/>
        <v>{location: new google.maps.LatLng(37.722, -122.442), weight: 0},</v>
      </c>
      <c r="W905" t="str">
        <f t="shared" si="86"/>
        <v>{location: new google.maps.LatLng(37.722, -122.442), weight: 0},</v>
      </c>
      <c r="X905" t="str">
        <f t="shared" si="87"/>
        <v>{location: new google.maps.LatLng(37.722, -122.442), weight: 0},</v>
      </c>
      <c r="Y905" t="str">
        <f t="shared" si="88"/>
        <v>{location: new google.maps.LatLng(37.722, -122.442), weight: 0},</v>
      </c>
    </row>
    <row r="906" spans="1:25" x14ac:dyDescent="0.2">
      <c r="A906">
        <v>37.722000000000001</v>
      </c>
      <c r="B906">
        <v>-122.44</v>
      </c>
      <c r="C906">
        <v>1</v>
      </c>
      <c r="D906">
        <v>4</v>
      </c>
      <c r="E906">
        <v>2</v>
      </c>
      <c r="F906">
        <v>4</v>
      </c>
      <c r="G906">
        <v>3</v>
      </c>
      <c r="H906">
        <v>1</v>
      </c>
      <c r="I906">
        <v>18</v>
      </c>
      <c r="J906">
        <v>11</v>
      </c>
      <c r="K906">
        <v>6</v>
      </c>
      <c r="L906">
        <v>36</v>
      </c>
      <c r="M906">
        <f>VLOOKUP(H906,AE$2:$AJ$12,6,TRUE)</f>
        <v>8</v>
      </c>
      <c r="N906">
        <f>VLOOKUP(I906,AF$2:$AJ$12,5,TRUE)</f>
        <v>8</v>
      </c>
      <c r="O906">
        <f>VLOOKUP(J906,AG$2:$AJ$12,4,TRUE)</f>
        <v>8</v>
      </c>
      <c r="P906">
        <f>VLOOKUP(K906,AH$2:$AJ$12,3,TRUE)</f>
        <v>9</v>
      </c>
      <c r="Q906">
        <f>VLOOKUP(L906,AI$2:$AJ$12,2,TRUE)</f>
        <v>8</v>
      </c>
      <c r="T906" t="str">
        <f t="shared" si="89"/>
        <v>Crimepoint.create(latitude:37.722, longitude:-122.44, drugdrink:8, misdemean:8, theft:8, violent:9, total:8, drugdrinkct:1, misdemeanct:18, theftct:11, violentct:6, totalct:36)</v>
      </c>
      <c r="U906" t="str">
        <f t="shared" si="90"/>
        <v>{location: new google.maps.LatLng(37.722, -122.44), weight: 1},</v>
      </c>
      <c r="V906" t="str">
        <f t="shared" si="85"/>
        <v>{location: new google.maps.LatLng(37.722, -122.44), weight: 4},</v>
      </c>
      <c r="W906" t="str">
        <f t="shared" si="86"/>
        <v>{location: new google.maps.LatLng(37.722, -122.44), weight: 2},</v>
      </c>
      <c r="X906" t="str">
        <f t="shared" si="87"/>
        <v>{location: new google.maps.LatLng(37.722, -122.44), weight: 4},</v>
      </c>
      <c r="Y906" t="str">
        <f t="shared" si="88"/>
        <v>{location: new google.maps.LatLng(37.722, -122.44), weight: 3},</v>
      </c>
    </row>
    <row r="907" spans="1:25" x14ac:dyDescent="0.2">
      <c r="A907">
        <v>37.722000000000001</v>
      </c>
      <c r="B907">
        <v>-122.43899999999999</v>
      </c>
      <c r="C907">
        <v>0</v>
      </c>
      <c r="D907">
        <v>3</v>
      </c>
      <c r="E907">
        <v>1</v>
      </c>
      <c r="F907">
        <v>4</v>
      </c>
      <c r="G907">
        <v>2</v>
      </c>
      <c r="H907">
        <v>0</v>
      </c>
      <c r="I907">
        <v>13</v>
      </c>
      <c r="J907">
        <v>6</v>
      </c>
      <c r="K907">
        <v>6</v>
      </c>
      <c r="L907">
        <v>25</v>
      </c>
      <c r="M907">
        <f>VLOOKUP(H907,AE$2:$AJ$12,6,TRUE)</f>
        <v>0</v>
      </c>
      <c r="N907">
        <f>VLOOKUP(I907,AF$2:$AJ$12,5,TRUE)</f>
        <v>8</v>
      </c>
      <c r="O907">
        <f>VLOOKUP(J907,AG$2:$AJ$12,4,TRUE)</f>
        <v>7</v>
      </c>
      <c r="P907">
        <f>VLOOKUP(K907,AH$2:$AJ$12,3,TRUE)</f>
        <v>9</v>
      </c>
      <c r="Q907">
        <f>VLOOKUP(L907,AI$2:$AJ$12,2,TRUE)</f>
        <v>8</v>
      </c>
      <c r="T907" t="str">
        <f t="shared" si="89"/>
        <v>Crimepoint.create(latitude:37.722, longitude:-122.439, drugdrink:0, misdemean:8, theft:7, violent:9, total:8, drugdrinkct:0, misdemeanct:13, theftct:6, violentct:6, totalct:25)</v>
      </c>
      <c r="U907" t="str">
        <f t="shared" si="90"/>
        <v>{location: new google.maps.LatLng(37.722, -122.439), weight: 0},</v>
      </c>
      <c r="V907" t="str">
        <f t="shared" si="85"/>
        <v>{location: new google.maps.LatLng(37.722, -122.439), weight: 3},</v>
      </c>
      <c r="W907" t="str">
        <f t="shared" si="86"/>
        <v>{location: new google.maps.LatLng(37.722, -122.439), weight: 1},</v>
      </c>
      <c r="X907" t="str">
        <f t="shared" si="87"/>
        <v>{location: new google.maps.LatLng(37.722, -122.439), weight: 4},</v>
      </c>
      <c r="Y907" t="str">
        <f t="shared" si="88"/>
        <v>{location: new google.maps.LatLng(37.722, -122.439), weight: 2},</v>
      </c>
    </row>
    <row r="908" spans="1:25" x14ac:dyDescent="0.2">
      <c r="A908">
        <v>37.722000000000001</v>
      </c>
      <c r="B908">
        <v>-122.437</v>
      </c>
      <c r="C908">
        <v>5</v>
      </c>
      <c r="D908">
        <v>9</v>
      </c>
      <c r="E908">
        <v>1</v>
      </c>
      <c r="F908">
        <v>9</v>
      </c>
      <c r="G908">
        <v>5</v>
      </c>
      <c r="H908">
        <v>8</v>
      </c>
      <c r="I908">
        <v>40</v>
      </c>
      <c r="J908">
        <v>7</v>
      </c>
      <c r="K908">
        <v>12</v>
      </c>
      <c r="L908">
        <v>67</v>
      </c>
      <c r="M908">
        <f>VLOOKUP(H908,AE$2:$AJ$12,6,TRUE)</f>
        <v>9</v>
      </c>
      <c r="N908">
        <f>VLOOKUP(I908,AF$2:$AJ$12,5,TRUE)</f>
        <v>9</v>
      </c>
      <c r="O908">
        <f>VLOOKUP(J908,AG$2:$AJ$12,4,TRUE)</f>
        <v>7</v>
      </c>
      <c r="P908">
        <f>VLOOKUP(K908,AH$2:$AJ$12,3,TRUE)</f>
        <v>9</v>
      </c>
      <c r="Q908">
        <f>VLOOKUP(L908,AI$2:$AJ$12,2,TRUE)</f>
        <v>9</v>
      </c>
      <c r="T908" t="str">
        <f t="shared" si="89"/>
        <v>Crimepoint.create(latitude:37.722, longitude:-122.437, drugdrink:9, misdemean:9, theft:7, violent:9, total:9, drugdrinkct:8, misdemeanct:40, theftct:7, violentct:12, totalct:67)</v>
      </c>
      <c r="U908" t="str">
        <f t="shared" si="90"/>
        <v>{location: new google.maps.LatLng(37.722, -122.437), weight: 5},</v>
      </c>
      <c r="V908" t="str">
        <f t="shared" si="85"/>
        <v>{location: new google.maps.LatLng(37.722, -122.437), weight: 9},</v>
      </c>
      <c r="W908" t="str">
        <f t="shared" si="86"/>
        <v>{location: new google.maps.LatLng(37.722, -122.437), weight: 1},</v>
      </c>
      <c r="X908" t="str">
        <f t="shared" si="87"/>
        <v>{location: new google.maps.LatLng(37.722, -122.437), weight: 9},</v>
      </c>
      <c r="Y908" t="str">
        <f t="shared" si="88"/>
        <v>{location: new google.maps.LatLng(37.722, -122.437), weight: 5},</v>
      </c>
    </row>
    <row r="909" spans="1:25" x14ac:dyDescent="0.2">
      <c r="A909">
        <v>37.722000000000001</v>
      </c>
      <c r="B909">
        <v>-122.43600000000001</v>
      </c>
      <c r="C909">
        <v>1</v>
      </c>
      <c r="D909">
        <v>2</v>
      </c>
      <c r="E909">
        <v>0</v>
      </c>
      <c r="F909">
        <v>0</v>
      </c>
      <c r="G909">
        <v>1</v>
      </c>
      <c r="H909">
        <v>2</v>
      </c>
      <c r="I909">
        <v>8</v>
      </c>
      <c r="J909">
        <v>1</v>
      </c>
      <c r="K909">
        <v>0</v>
      </c>
      <c r="L909">
        <v>11</v>
      </c>
      <c r="M909">
        <f>VLOOKUP(H909,AE$2:$AJ$12,6,TRUE)</f>
        <v>9</v>
      </c>
      <c r="N909">
        <f>VLOOKUP(I909,AF$2:$AJ$12,5,TRUE)</f>
        <v>7</v>
      </c>
      <c r="O909">
        <f>VLOOKUP(J909,AG$2:$AJ$12,4,TRUE)</f>
        <v>3</v>
      </c>
      <c r="P909">
        <f>VLOOKUP(K909,AH$2:$AJ$12,3,TRUE)</f>
        <v>0</v>
      </c>
      <c r="Q909">
        <f>VLOOKUP(L909,AI$2:$AJ$12,2,TRUE)</f>
        <v>6</v>
      </c>
      <c r="T909" t="str">
        <f t="shared" si="89"/>
        <v>Crimepoint.create(latitude:37.722, longitude:-122.436, drugdrink:9, misdemean:7, theft:3, violent:0, total:6, drugdrinkct:2, misdemeanct:8, theftct:1, violentct:0, totalct:11)</v>
      </c>
      <c r="U909" t="str">
        <f t="shared" si="90"/>
        <v>{location: new google.maps.LatLng(37.722, -122.436), weight: 1},</v>
      </c>
      <c r="V909" t="str">
        <f t="shared" si="85"/>
        <v>{location: new google.maps.LatLng(37.722, -122.436), weight: 2},</v>
      </c>
      <c r="W909" t="str">
        <f t="shared" si="86"/>
        <v>{location: new google.maps.LatLng(37.722, -122.436), weight: 0},</v>
      </c>
      <c r="X909" t="str">
        <f t="shared" si="87"/>
        <v>{location: new google.maps.LatLng(37.722, -122.436), weight: 0},</v>
      </c>
      <c r="Y909" t="str">
        <f t="shared" si="88"/>
        <v>{location: new google.maps.LatLng(37.722, -122.436), weight: 1},</v>
      </c>
    </row>
    <row r="910" spans="1:25" x14ac:dyDescent="0.2">
      <c r="A910">
        <v>37.722000000000001</v>
      </c>
      <c r="B910">
        <v>-122.435</v>
      </c>
      <c r="C910">
        <v>0</v>
      </c>
      <c r="D910">
        <v>1</v>
      </c>
      <c r="E910">
        <v>0</v>
      </c>
      <c r="F910">
        <v>3</v>
      </c>
      <c r="G910">
        <v>1</v>
      </c>
      <c r="H910">
        <v>0</v>
      </c>
      <c r="I910">
        <v>3</v>
      </c>
      <c r="J910">
        <v>2</v>
      </c>
      <c r="K910">
        <v>4</v>
      </c>
      <c r="L910">
        <v>9</v>
      </c>
      <c r="M910">
        <f>VLOOKUP(H910,AE$2:$AJ$12,6,TRUE)</f>
        <v>0</v>
      </c>
      <c r="N910">
        <f>VLOOKUP(I910,AF$2:$AJ$12,5,TRUE)</f>
        <v>5</v>
      </c>
      <c r="O910">
        <f>VLOOKUP(J910,AG$2:$AJ$12,4,TRUE)</f>
        <v>4</v>
      </c>
      <c r="P910">
        <f>VLOOKUP(K910,AH$2:$AJ$12,3,TRUE)</f>
        <v>8</v>
      </c>
      <c r="Q910">
        <f>VLOOKUP(L910,AI$2:$AJ$12,2,TRUE)</f>
        <v>5</v>
      </c>
      <c r="T910" t="str">
        <f t="shared" si="89"/>
        <v>Crimepoint.create(latitude:37.722, longitude:-122.435, drugdrink:0, misdemean:5, theft:4, violent:8, total:5, drugdrinkct:0, misdemeanct:3, theftct:2, violentct:4, totalct:9)</v>
      </c>
      <c r="U910" t="str">
        <f t="shared" si="90"/>
        <v>{location: new google.maps.LatLng(37.722, -122.435), weight: 0},</v>
      </c>
      <c r="V910" t="str">
        <f t="shared" si="85"/>
        <v>{location: new google.maps.LatLng(37.722, -122.435), weight: 1},</v>
      </c>
      <c r="W910" t="str">
        <f t="shared" si="86"/>
        <v>{location: new google.maps.LatLng(37.722, -122.435), weight: 0},</v>
      </c>
      <c r="X910" t="str">
        <f t="shared" si="87"/>
        <v>{location: new google.maps.LatLng(37.722, -122.435), weight: 3},</v>
      </c>
      <c r="Y910" t="str">
        <f t="shared" si="88"/>
        <v>{location: new google.maps.LatLng(37.722, -122.435), weight: 1},</v>
      </c>
    </row>
    <row r="911" spans="1:25" x14ac:dyDescent="0.2">
      <c r="A911">
        <v>37.722000000000001</v>
      </c>
      <c r="B911">
        <v>-122.434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4</v>
      </c>
      <c r="J911">
        <v>4</v>
      </c>
      <c r="K911">
        <v>1</v>
      </c>
      <c r="L911">
        <v>9</v>
      </c>
      <c r="M911">
        <f>VLOOKUP(H911,AE$2:$AJ$12,6,TRUE)</f>
        <v>0</v>
      </c>
      <c r="N911">
        <f>VLOOKUP(I911,AF$2:$AJ$12,5,TRUE)</f>
        <v>6</v>
      </c>
      <c r="O911">
        <f>VLOOKUP(J911,AG$2:$AJ$12,4,TRUE)</f>
        <v>6</v>
      </c>
      <c r="P911">
        <f>VLOOKUP(K911,AH$2:$AJ$12,3,TRUE)</f>
        <v>7</v>
      </c>
      <c r="Q911">
        <f>VLOOKUP(L911,AI$2:$AJ$12,2,TRUE)</f>
        <v>5</v>
      </c>
      <c r="T911" t="str">
        <f t="shared" si="89"/>
        <v>Crimepoint.create(latitude:37.722, longitude:-122.434, drugdrink:0, misdemean:6, theft:6, violent:7, total:5, drugdrinkct:0, misdemeanct:4, theftct:4, violentct:1, totalct:9)</v>
      </c>
      <c r="U911" t="str">
        <f t="shared" si="90"/>
        <v>{location: new google.maps.LatLng(37.722, -122.434), weight: 0},</v>
      </c>
      <c r="V911" t="str">
        <f t="shared" si="85"/>
        <v>{location: new google.maps.LatLng(37.722, -122.434), weight: 1},</v>
      </c>
      <c r="W911" t="str">
        <f t="shared" si="86"/>
        <v>{location: new google.maps.LatLng(37.722, -122.434), weight: 1},</v>
      </c>
      <c r="X911" t="str">
        <f t="shared" si="87"/>
        <v>{location: new google.maps.LatLng(37.722, -122.434), weight: 1},</v>
      </c>
      <c r="Y911" t="str">
        <f t="shared" si="88"/>
        <v>{location: new google.maps.LatLng(37.722, -122.434), weight: 1},</v>
      </c>
    </row>
    <row r="912" spans="1:25" x14ac:dyDescent="0.2">
      <c r="A912">
        <v>37.722000000000001</v>
      </c>
      <c r="B912">
        <v>-122.43300000000001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4</v>
      </c>
      <c r="J912">
        <v>2</v>
      </c>
      <c r="K912">
        <v>0</v>
      </c>
      <c r="L912">
        <v>6</v>
      </c>
      <c r="M912">
        <f>VLOOKUP(H912,AE$2:$AJ$12,6,TRUE)</f>
        <v>0</v>
      </c>
      <c r="N912">
        <f>VLOOKUP(I912,AF$2:$AJ$12,5,TRUE)</f>
        <v>6</v>
      </c>
      <c r="O912">
        <f>VLOOKUP(J912,AG$2:$AJ$12,4,TRUE)</f>
        <v>4</v>
      </c>
      <c r="P912">
        <f>VLOOKUP(K912,AH$2:$AJ$12,3,TRUE)</f>
        <v>0</v>
      </c>
      <c r="Q912">
        <f>VLOOKUP(L912,AI$2:$AJ$12,2,TRUE)</f>
        <v>4</v>
      </c>
      <c r="T912" t="str">
        <f t="shared" si="89"/>
        <v>Crimepoint.create(latitude:37.722, longitude:-122.433, drugdrink:0, misdemean:6, theft:4, violent:0, total:4, drugdrinkct:0, misdemeanct:4, theftct:2, violentct:0, totalct:6)</v>
      </c>
      <c r="U912" t="str">
        <f t="shared" si="90"/>
        <v>{location: new google.maps.LatLng(37.722, -122.433), weight: 0},</v>
      </c>
      <c r="V912" t="str">
        <f t="shared" si="85"/>
        <v>{location: new google.maps.LatLng(37.722, -122.433), weight: 1},</v>
      </c>
      <c r="W912" t="str">
        <f t="shared" si="86"/>
        <v>{location: new google.maps.LatLng(37.722, -122.433), weight: 0},</v>
      </c>
      <c r="X912" t="str">
        <f t="shared" si="87"/>
        <v>{location: new google.maps.LatLng(37.722, -122.433), weight: 0},</v>
      </c>
      <c r="Y912" t="str">
        <f t="shared" si="88"/>
        <v>{location: new google.maps.LatLng(37.722, -122.433), weight: 0},</v>
      </c>
    </row>
    <row r="913" spans="1:25" x14ac:dyDescent="0.2">
      <c r="A913">
        <v>37.722000000000001</v>
      </c>
      <c r="B913">
        <v>-122.432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5</v>
      </c>
      <c r="J913">
        <v>3</v>
      </c>
      <c r="K913">
        <v>1</v>
      </c>
      <c r="L913">
        <v>9</v>
      </c>
      <c r="M913">
        <f>VLOOKUP(H913,AE$2:$AJ$12,6,TRUE)</f>
        <v>0</v>
      </c>
      <c r="N913">
        <f>VLOOKUP(I913,AF$2:$AJ$12,5,TRUE)</f>
        <v>6</v>
      </c>
      <c r="O913">
        <f>VLOOKUP(J913,AG$2:$AJ$12,4,TRUE)</f>
        <v>5</v>
      </c>
      <c r="P913">
        <f>VLOOKUP(K913,AH$2:$AJ$12,3,TRUE)</f>
        <v>7</v>
      </c>
      <c r="Q913">
        <f>VLOOKUP(L913,AI$2:$AJ$12,2,TRUE)</f>
        <v>5</v>
      </c>
      <c r="T913" t="str">
        <f t="shared" si="89"/>
        <v>Crimepoint.create(latitude:37.722, longitude:-122.432, drugdrink:0, misdemean:6, theft:5, violent:7, total:5, drugdrinkct:0, misdemeanct:5, theftct:3, violentct:1, totalct:9)</v>
      </c>
      <c r="U913" t="str">
        <f t="shared" si="90"/>
        <v>{location: new google.maps.LatLng(37.722, -122.432), weight: 0},</v>
      </c>
      <c r="V913" t="str">
        <f t="shared" si="85"/>
        <v>{location: new google.maps.LatLng(37.722, -122.432), weight: 1},</v>
      </c>
      <c r="W913" t="str">
        <f t="shared" si="86"/>
        <v>{location: new google.maps.LatLng(37.722, -122.432), weight: 0},</v>
      </c>
      <c r="X913" t="str">
        <f t="shared" si="87"/>
        <v>{location: new google.maps.LatLng(37.722, -122.432), weight: 1},</v>
      </c>
      <c r="Y913" t="str">
        <f t="shared" si="88"/>
        <v>{location: new google.maps.LatLng(37.722, -122.432), weight: 1},</v>
      </c>
    </row>
    <row r="914" spans="1:25" x14ac:dyDescent="0.2">
      <c r="A914">
        <v>37.722000000000001</v>
      </c>
      <c r="B914">
        <v>-122.431</v>
      </c>
      <c r="C914">
        <v>0</v>
      </c>
      <c r="D914">
        <v>2</v>
      </c>
      <c r="E914">
        <v>0</v>
      </c>
      <c r="F914">
        <v>2</v>
      </c>
      <c r="G914">
        <v>1</v>
      </c>
      <c r="H914">
        <v>0</v>
      </c>
      <c r="I914">
        <v>7</v>
      </c>
      <c r="J914">
        <v>2</v>
      </c>
      <c r="K914">
        <v>3</v>
      </c>
      <c r="L914">
        <v>12</v>
      </c>
      <c r="M914">
        <f>VLOOKUP(H914,AE$2:$AJ$12,6,TRUE)</f>
        <v>0</v>
      </c>
      <c r="N914">
        <f>VLOOKUP(I914,AF$2:$AJ$12,5,TRUE)</f>
        <v>7</v>
      </c>
      <c r="O914">
        <f>VLOOKUP(J914,AG$2:$AJ$12,4,TRUE)</f>
        <v>4</v>
      </c>
      <c r="P914">
        <f>VLOOKUP(K914,AH$2:$AJ$12,3,TRUE)</f>
        <v>8</v>
      </c>
      <c r="Q914">
        <f>VLOOKUP(L914,AI$2:$AJ$12,2,TRUE)</f>
        <v>6</v>
      </c>
      <c r="T914" t="str">
        <f t="shared" si="89"/>
        <v>Crimepoint.create(latitude:37.722, longitude:-122.431, drugdrink:0, misdemean:7, theft:4, violent:8, total:6, drugdrinkct:0, misdemeanct:7, theftct:2, violentct:3, totalct:12)</v>
      </c>
      <c r="U914" t="str">
        <f t="shared" si="90"/>
        <v>{location: new google.maps.LatLng(37.722, -122.431), weight: 0},</v>
      </c>
      <c r="V914" t="str">
        <f t="shared" si="85"/>
        <v>{location: new google.maps.LatLng(37.722, -122.431), weight: 2},</v>
      </c>
      <c r="W914" t="str">
        <f t="shared" si="86"/>
        <v>{location: new google.maps.LatLng(37.722, -122.431), weight: 0},</v>
      </c>
      <c r="X914" t="str">
        <f t="shared" si="87"/>
        <v>{location: new google.maps.LatLng(37.722, -122.431), weight: 2},</v>
      </c>
      <c r="Y914" t="str">
        <f t="shared" si="88"/>
        <v>{location: new google.maps.LatLng(37.722, -122.431), weight: 1},</v>
      </c>
    </row>
    <row r="915" spans="1:25" x14ac:dyDescent="0.2">
      <c r="A915">
        <v>37.722000000000001</v>
      </c>
      <c r="B915">
        <v>-122.43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</v>
      </c>
      <c r="J915">
        <v>1</v>
      </c>
      <c r="K915">
        <v>0</v>
      </c>
      <c r="L915">
        <v>3</v>
      </c>
      <c r="M915">
        <f>VLOOKUP(H915,AE$2:$AJ$12,6,TRUE)</f>
        <v>0</v>
      </c>
      <c r="N915">
        <f>VLOOKUP(I915,AF$2:$AJ$12,5,TRUE)</f>
        <v>4</v>
      </c>
      <c r="O915">
        <f>VLOOKUP(J915,AG$2:$AJ$12,4,TRUE)</f>
        <v>3</v>
      </c>
      <c r="P915">
        <f>VLOOKUP(K915,AH$2:$AJ$12,3,TRUE)</f>
        <v>0</v>
      </c>
      <c r="Q915">
        <f>VLOOKUP(L915,AI$2:$AJ$12,2,TRUE)</f>
        <v>2</v>
      </c>
      <c r="T915" t="str">
        <f t="shared" si="89"/>
        <v>Crimepoint.create(latitude:37.722, longitude:-122.43, drugdrink:0, misdemean:4, theft:3, violent:0, total:2, drugdrinkct:0, misdemeanct:2, theftct:1, violentct:0, totalct:3)</v>
      </c>
      <c r="U915" t="str">
        <f t="shared" si="90"/>
        <v>{location: new google.maps.LatLng(37.722, -122.43), weight: 0},</v>
      </c>
      <c r="V915" t="str">
        <f t="shared" si="85"/>
        <v>{location: new google.maps.LatLng(37.722, -122.43), weight: 0},</v>
      </c>
      <c r="W915" t="str">
        <f t="shared" si="86"/>
        <v>{location: new google.maps.LatLng(37.722, -122.43), weight: 0},</v>
      </c>
      <c r="X915" t="str">
        <f t="shared" si="87"/>
        <v>{location: new google.maps.LatLng(37.722, -122.43), weight: 0},</v>
      </c>
      <c r="Y915" t="str">
        <f t="shared" si="88"/>
        <v>{location: new google.maps.LatLng(37.722, -122.43), weight: 0},</v>
      </c>
    </row>
    <row r="916" spans="1:25" x14ac:dyDescent="0.2">
      <c r="A916">
        <v>37.722000000000001</v>
      </c>
      <c r="B916">
        <v>-122.429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5</v>
      </c>
      <c r="J916">
        <v>0</v>
      </c>
      <c r="K916">
        <v>1</v>
      </c>
      <c r="L916">
        <v>6</v>
      </c>
      <c r="M916">
        <f>VLOOKUP(H916,AE$2:$AJ$12,6,TRUE)</f>
        <v>0</v>
      </c>
      <c r="N916">
        <f>VLOOKUP(I916,AF$2:$AJ$12,5,TRUE)</f>
        <v>6</v>
      </c>
      <c r="O916">
        <f>VLOOKUP(J916,AG$2:$AJ$12,4,TRUE)</f>
        <v>0</v>
      </c>
      <c r="P916">
        <f>VLOOKUP(K916,AH$2:$AJ$12,3,TRUE)</f>
        <v>7</v>
      </c>
      <c r="Q916">
        <f>VLOOKUP(L916,AI$2:$AJ$12,2,TRUE)</f>
        <v>4</v>
      </c>
      <c r="T916" t="str">
        <f t="shared" si="89"/>
        <v>Crimepoint.create(latitude:37.722, longitude:-122.429, drugdrink:0, misdemean:6, theft:0, violent:7, total:4, drugdrinkct:0, misdemeanct:5, theftct:0, violentct:1, totalct:6)</v>
      </c>
      <c r="U916" t="str">
        <f t="shared" si="90"/>
        <v>{location: new google.maps.LatLng(37.722, -122.429), weight: 0},</v>
      </c>
      <c r="V916" t="str">
        <f t="shared" si="85"/>
        <v>{location: new google.maps.LatLng(37.722, -122.429), weight: 1},</v>
      </c>
      <c r="W916" t="str">
        <f t="shared" si="86"/>
        <v>{location: new google.maps.LatLng(37.722, -122.429), weight: 0},</v>
      </c>
      <c r="X916" t="str">
        <f t="shared" si="87"/>
        <v>{location: new google.maps.LatLng(37.722, -122.429), weight: 1},</v>
      </c>
      <c r="Y916" t="str">
        <f t="shared" si="88"/>
        <v>{location: new google.maps.LatLng(37.722, -122.429), weight: 0},</v>
      </c>
    </row>
    <row r="917" spans="1:25" x14ac:dyDescent="0.2">
      <c r="A917">
        <v>37.722000000000001</v>
      </c>
      <c r="B917">
        <v>-122.428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</v>
      </c>
      <c r="J917">
        <v>1</v>
      </c>
      <c r="K917">
        <v>0</v>
      </c>
      <c r="L917">
        <v>3</v>
      </c>
      <c r="M917">
        <f>VLOOKUP(H917,AE$2:$AJ$12,6,TRUE)</f>
        <v>0</v>
      </c>
      <c r="N917">
        <f>VLOOKUP(I917,AF$2:$AJ$12,5,TRUE)</f>
        <v>4</v>
      </c>
      <c r="O917">
        <f>VLOOKUP(J917,AG$2:$AJ$12,4,TRUE)</f>
        <v>3</v>
      </c>
      <c r="P917">
        <f>VLOOKUP(K917,AH$2:$AJ$12,3,TRUE)</f>
        <v>0</v>
      </c>
      <c r="Q917">
        <f>VLOOKUP(L917,AI$2:$AJ$12,2,TRUE)</f>
        <v>2</v>
      </c>
      <c r="T917" t="str">
        <f t="shared" si="89"/>
        <v>Crimepoint.create(latitude:37.722, longitude:-122.428, drugdrink:0, misdemean:4, theft:3, violent:0, total:2, drugdrinkct:0, misdemeanct:2, theftct:1, violentct:0, totalct:3)</v>
      </c>
      <c r="U917" t="str">
        <f t="shared" si="90"/>
        <v>{location: new google.maps.LatLng(37.722, -122.428), weight: 0},</v>
      </c>
      <c r="V917" t="str">
        <f t="shared" si="85"/>
        <v>{location: new google.maps.LatLng(37.722, -122.428), weight: 0},</v>
      </c>
      <c r="W917" t="str">
        <f t="shared" si="86"/>
        <v>{location: new google.maps.LatLng(37.722, -122.428), weight: 0},</v>
      </c>
      <c r="X917" t="str">
        <f t="shared" si="87"/>
        <v>{location: new google.maps.LatLng(37.722, -122.428), weight: 0},</v>
      </c>
      <c r="Y917" t="str">
        <f t="shared" si="88"/>
        <v>{location: new google.maps.LatLng(37.722, -122.428), weight: 0},</v>
      </c>
    </row>
    <row r="918" spans="1:25" x14ac:dyDescent="0.2">
      <c r="A918">
        <v>37.722000000000001</v>
      </c>
      <c r="B918">
        <v>-122.42700000000001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3</v>
      </c>
      <c r="J918">
        <v>2</v>
      </c>
      <c r="K918">
        <v>0</v>
      </c>
      <c r="L918">
        <v>5</v>
      </c>
      <c r="M918">
        <f>VLOOKUP(H918,AE$2:$AJ$12,6,TRUE)</f>
        <v>0</v>
      </c>
      <c r="N918">
        <f>VLOOKUP(I918,AF$2:$AJ$12,5,TRUE)</f>
        <v>5</v>
      </c>
      <c r="O918">
        <f>VLOOKUP(J918,AG$2:$AJ$12,4,TRUE)</f>
        <v>4</v>
      </c>
      <c r="P918">
        <f>VLOOKUP(K918,AH$2:$AJ$12,3,TRUE)</f>
        <v>0</v>
      </c>
      <c r="Q918">
        <f>VLOOKUP(L918,AI$2:$AJ$12,2,TRUE)</f>
        <v>4</v>
      </c>
      <c r="T918" t="str">
        <f t="shared" si="89"/>
        <v>Crimepoint.create(latitude:37.722, longitude:-122.427, drugdrink:0, misdemean:5, theft:4, violent:0, total:4, drugdrinkct:0, misdemeanct:3, theftct:2, violentct:0, totalct:5)</v>
      </c>
      <c r="U918" t="str">
        <f t="shared" si="90"/>
        <v>{location: new google.maps.LatLng(37.722, -122.427), weight: 0},</v>
      </c>
      <c r="V918" t="str">
        <f t="shared" si="85"/>
        <v>{location: new google.maps.LatLng(37.722, -122.427), weight: 1},</v>
      </c>
      <c r="W918" t="str">
        <f t="shared" si="86"/>
        <v>{location: new google.maps.LatLng(37.722, -122.427), weight: 0},</v>
      </c>
      <c r="X918" t="str">
        <f t="shared" si="87"/>
        <v>{location: new google.maps.LatLng(37.722, -122.427), weight: 0},</v>
      </c>
      <c r="Y918" t="str">
        <f t="shared" si="88"/>
        <v>{location: new google.maps.LatLng(37.722, -122.427), weight: 0},</v>
      </c>
    </row>
    <row r="919" spans="1:25" x14ac:dyDescent="0.2">
      <c r="A919">
        <v>37.722000000000001</v>
      </c>
      <c r="B919">
        <v>-122.426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f>VLOOKUP(H919,AE$2:$AJ$12,6,TRUE)</f>
        <v>0</v>
      </c>
      <c r="N919">
        <f>VLOOKUP(I919,AF$2:$AJ$12,5,TRUE)</f>
        <v>2</v>
      </c>
      <c r="O919">
        <f>VLOOKUP(J919,AG$2:$AJ$12,4,TRUE)</f>
        <v>0</v>
      </c>
      <c r="P919">
        <f>VLOOKUP(K919,AH$2:$AJ$12,3,TRUE)</f>
        <v>0</v>
      </c>
      <c r="Q919">
        <f>VLOOKUP(L919,AI$2:$AJ$12,2,TRUE)</f>
        <v>0</v>
      </c>
      <c r="T919" t="str">
        <f t="shared" si="89"/>
        <v>Crimepoint.create(latitude:37.722, longitude:-122.426, drugdrink:0, misdemean:2, theft:0, violent:0, total:0, drugdrinkct:0, misdemeanct:1, theftct:0, violentct:0, totalct:1)</v>
      </c>
      <c r="U919" t="str">
        <f t="shared" si="90"/>
        <v>{location: new google.maps.LatLng(37.722, -122.426), weight: 0},</v>
      </c>
      <c r="V919" t="str">
        <f t="shared" si="85"/>
        <v>{location: new google.maps.LatLng(37.722, -122.426), weight: 0},</v>
      </c>
      <c r="W919" t="str">
        <f t="shared" si="86"/>
        <v>{location: new google.maps.LatLng(37.722, -122.426), weight: 0},</v>
      </c>
      <c r="X919" t="str">
        <f t="shared" si="87"/>
        <v>{location: new google.maps.LatLng(37.722, -122.426), weight: 0},</v>
      </c>
      <c r="Y919" t="str">
        <f t="shared" si="88"/>
        <v>{location: new google.maps.LatLng(37.722, -122.426), weight: 0},</v>
      </c>
    </row>
    <row r="920" spans="1:25" x14ac:dyDescent="0.2">
      <c r="A920">
        <v>37.722000000000001</v>
      </c>
      <c r="B920">
        <v>-122.417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  <c r="M920">
        <f>VLOOKUP(H920,AE$2:$AJ$12,6,TRUE)</f>
        <v>0</v>
      </c>
      <c r="N920">
        <f>VLOOKUP(I920,AF$2:$AJ$12,5,TRUE)</f>
        <v>0</v>
      </c>
      <c r="O920">
        <f>VLOOKUP(J920,AG$2:$AJ$12,4,TRUE)</f>
        <v>0</v>
      </c>
      <c r="P920">
        <f>VLOOKUP(K920,AH$2:$AJ$12,3,TRUE)</f>
        <v>7</v>
      </c>
      <c r="Q920">
        <f>VLOOKUP(L920,AI$2:$AJ$12,2,TRUE)</f>
        <v>0</v>
      </c>
      <c r="T920" t="str">
        <f t="shared" si="89"/>
        <v>Crimepoint.create(latitude:37.722, longitude:-122.417, drugdrink:0, misdemean:0, theft:0, violent:7, total:0, drugdrinkct:0, misdemeanct:0, theftct:0, violentct:1, totalct:1)</v>
      </c>
      <c r="U920" t="str">
        <f t="shared" si="90"/>
        <v>{location: new google.maps.LatLng(37.722, -122.417), weight: 0},</v>
      </c>
      <c r="V920" t="str">
        <f t="shared" si="85"/>
        <v>{location: new google.maps.LatLng(37.722, -122.417), weight: 0},</v>
      </c>
      <c r="W920" t="str">
        <f t="shared" si="86"/>
        <v>{location: new google.maps.LatLng(37.722, -122.417), weight: 0},</v>
      </c>
      <c r="X920" t="str">
        <f t="shared" si="87"/>
        <v>{location: new google.maps.LatLng(37.722, -122.417), weight: 1},</v>
      </c>
      <c r="Y920" t="str">
        <f t="shared" si="88"/>
        <v>{location: new google.maps.LatLng(37.722, -122.417), weight: 0},</v>
      </c>
    </row>
    <row r="921" spans="1:25" x14ac:dyDescent="0.2">
      <c r="A921">
        <v>37.722000000000001</v>
      </c>
      <c r="B921">
        <v>-122.416</v>
      </c>
      <c r="C921">
        <v>0</v>
      </c>
      <c r="D921">
        <v>1</v>
      </c>
      <c r="E921">
        <v>1</v>
      </c>
      <c r="F921">
        <v>0</v>
      </c>
      <c r="G921">
        <v>1</v>
      </c>
      <c r="H921">
        <v>0</v>
      </c>
      <c r="I921">
        <v>3</v>
      </c>
      <c r="J921">
        <v>5</v>
      </c>
      <c r="K921">
        <v>0</v>
      </c>
      <c r="L921">
        <v>8</v>
      </c>
      <c r="M921">
        <f>VLOOKUP(H921,AE$2:$AJ$12,6,TRUE)</f>
        <v>0</v>
      </c>
      <c r="N921">
        <f>VLOOKUP(I921,AF$2:$AJ$12,5,TRUE)</f>
        <v>5</v>
      </c>
      <c r="O921">
        <f>VLOOKUP(J921,AG$2:$AJ$12,4,TRUE)</f>
        <v>7</v>
      </c>
      <c r="P921">
        <f>VLOOKUP(K921,AH$2:$AJ$12,3,TRUE)</f>
        <v>0</v>
      </c>
      <c r="Q921">
        <f>VLOOKUP(L921,AI$2:$AJ$12,2,TRUE)</f>
        <v>5</v>
      </c>
      <c r="T921" t="str">
        <f t="shared" si="89"/>
        <v>Crimepoint.create(latitude:37.722, longitude:-122.416, drugdrink:0, misdemean:5, theft:7, violent:0, total:5, drugdrinkct:0, misdemeanct:3, theftct:5, violentct:0, totalct:8)</v>
      </c>
      <c r="U921" t="str">
        <f t="shared" si="90"/>
        <v>{location: new google.maps.LatLng(37.722, -122.416), weight: 0},</v>
      </c>
      <c r="V921" t="str">
        <f t="shared" si="85"/>
        <v>{location: new google.maps.LatLng(37.722, -122.416), weight: 1},</v>
      </c>
      <c r="W921" t="str">
        <f t="shared" si="86"/>
        <v>{location: new google.maps.LatLng(37.722, -122.416), weight: 1},</v>
      </c>
      <c r="X921" t="str">
        <f t="shared" si="87"/>
        <v>{location: new google.maps.LatLng(37.722, -122.416), weight: 0},</v>
      </c>
      <c r="Y921" t="str">
        <f t="shared" si="88"/>
        <v>{location: new google.maps.LatLng(37.722, -122.416), weight: 1},</v>
      </c>
    </row>
    <row r="922" spans="1:25" x14ac:dyDescent="0.2">
      <c r="A922">
        <v>37.722000000000001</v>
      </c>
      <c r="B922">
        <v>-122.41200000000001</v>
      </c>
      <c r="C922">
        <v>2</v>
      </c>
      <c r="D922">
        <v>1</v>
      </c>
      <c r="E922">
        <v>0</v>
      </c>
      <c r="F922">
        <v>1</v>
      </c>
      <c r="G922">
        <v>1</v>
      </c>
      <c r="H922">
        <v>3</v>
      </c>
      <c r="I922">
        <v>3</v>
      </c>
      <c r="J922">
        <v>3</v>
      </c>
      <c r="K922">
        <v>1</v>
      </c>
      <c r="L922">
        <v>10</v>
      </c>
      <c r="M922">
        <f>VLOOKUP(H922,AE$2:$AJ$12,6,TRUE)</f>
        <v>9</v>
      </c>
      <c r="N922">
        <f>VLOOKUP(I922,AF$2:$AJ$12,5,TRUE)</f>
        <v>5</v>
      </c>
      <c r="O922">
        <f>VLOOKUP(J922,AG$2:$AJ$12,4,TRUE)</f>
        <v>5</v>
      </c>
      <c r="P922">
        <f>VLOOKUP(K922,AH$2:$AJ$12,3,TRUE)</f>
        <v>7</v>
      </c>
      <c r="Q922">
        <f>VLOOKUP(L922,AI$2:$AJ$12,2,TRUE)</f>
        <v>6</v>
      </c>
      <c r="T922" t="str">
        <f t="shared" si="89"/>
        <v>Crimepoint.create(latitude:37.722, longitude:-122.412, drugdrink:9, misdemean:5, theft:5, violent:7, total:6, drugdrinkct:3, misdemeanct:3, theftct:3, violentct:1, totalct:10)</v>
      </c>
      <c r="U922" t="str">
        <f t="shared" si="90"/>
        <v>{location: new google.maps.LatLng(37.722, -122.412), weight: 2},</v>
      </c>
      <c r="V922" t="str">
        <f t="shared" si="85"/>
        <v>{location: new google.maps.LatLng(37.722, -122.412), weight: 1},</v>
      </c>
      <c r="W922" t="str">
        <f t="shared" si="86"/>
        <v>{location: new google.maps.LatLng(37.722, -122.412), weight: 0},</v>
      </c>
      <c r="X922" t="str">
        <f t="shared" si="87"/>
        <v>{location: new google.maps.LatLng(37.722, -122.412), weight: 1},</v>
      </c>
      <c r="Y922" t="str">
        <f t="shared" si="88"/>
        <v>{location: new google.maps.LatLng(37.722, -122.412), weight: 1},</v>
      </c>
    </row>
    <row r="923" spans="1:25" x14ac:dyDescent="0.2">
      <c r="A923">
        <v>37.722000000000001</v>
      </c>
      <c r="B923">
        <v>-122.411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0</v>
      </c>
      <c r="I923">
        <v>5</v>
      </c>
      <c r="J923">
        <v>3</v>
      </c>
      <c r="K923">
        <v>1</v>
      </c>
      <c r="L923">
        <v>9</v>
      </c>
      <c r="M923">
        <f>VLOOKUP(H923,AE$2:$AJ$12,6,TRUE)</f>
        <v>0</v>
      </c>
      <c r="N923">
        <f>VLOOKUP(I923,AF$2:$AJ$12,5,TRUE)</f>
        <v>6</v>
      </c>
      <c r="O923">
        <f>VLOOKUP(J923,AG$2:$AJ$12,4,TRUE)</f>
        <v>5</v>
      </c>
      <c r="P923">
        <f>VLOOKUP(K923,AH$2:$AJ$12,3,TRUE)</f>
        <v>7</v>
      </c>
      <c r="Q923">
        <f>VLOOKUP(L923,AI$2:$AJ$12,2,TRUE)</f>
        <v>5</v>
      </c>
      <c r="T923" t="str">
        <f t="shared" si="89"/>
        <v>Crimepoint.create(latitude:37.722, longitude:-122.411, drugdrink:0, misdemean:6, theft:5, violent:7, total:5, drugdrinkct:0, misdemeanct:5, theftct:3, violentct:1, totalct:9)</v>
      </c>
      <c r="U923" t="str">
        <f t="shared" si="90"/>
        <v>{location: new google.maps.LatLng(37.722, -122.411), weight: 0},</v>
      </c>
      <c r="V923" t="str">
        <f t="shared" si="85"/>
        <v>{location: new google.maps.LatLng(37.722, -122.411), weight: 1},</v>
      </c>
      <c r="W923" t="str">
        <f t="shared" si="86"/>
        <v>{location: new google.maps.LatLng(37.722, -122.411), weight: 0},</v>
      </c>
      <c r="X923" t="str">
        <f t="shared" si="87"/>
        <v>{location: new google.maps.LatLng(37.722, -122.411), weight: 1},</v>
      </c>
      <c r="Y923" t="str">
        <f t="shared" si="88"/>
        <v>{location: new google.maps.LatLng(37.722, -122.411), weight: 1},</v>
      </c>
    </row>
    <row r="924" spans="1:25" x14ac:dyDescent="0.2">
      <c r="A924">
        <v>37.722000000000001</v>
      </c>
      <c r="B924">
        <v>-122.41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0</v>
      </c>
      <c r="I924">
        <v>4</v>
      </c>
      <c r="J924">
        <v>2</v>
      </c>
      <c r="K924">
        <v>2</v>
      </c>
      <c r="L924">
        <v>8</v>
      </c>
      <c r="M924">
        <f>VLOOKUP(H924,AE$2:$AJ$12,6,TRUE)</f>
        <v>0</v>
      </c>
      <c r="N924">
        <f>VLOOKUP(I924,AF$2:$AJ$12,5,TRUE)</f>
        <v>6</v>
      </c>
      <c r="O924">
        <f>VLOOKUP(J924,AG$2:$AJ$12,4,TRUE)</f>
        <v>4</v>
      </c>
      <c r="P924">
        <f>VLOOKUP(K924,AH$2:$AJ$12,3,TRUE)</f>
        <v>7</v>
      </c>
      <c r="Q924">
        <f>VLOOKUP(L924,AI$2:$AJ$12,2,TRUE)</f>
        <v>5</v>
      </c>
      <c r="T924" t="str">
        <f t="shared" si="89"/>
        <v>Crimepoint.create(latitude:37.722, longitude:-122.41, drugdrink:0, misdemean:6, theft:4, violent:7, total:5, drugdrinkct:0, misdemeanct:4, theftct:2, violentct:2, totalct:8)</v>
      </c>
      <c r="U924" t="str">
        <f t="shared" si="90"/>
        <v>{location: new google.maps.LatLng(37.722, -122.41), weight: 0},</v>
      </c>
      <c r="V924" t="str">
        <f t="shared" si="85"/>
        <v>{location: new google.maps.LatLng(37.722, -122.41), weight: 1},</v>
      </c>
      <c r="W924" t="str">
        <f t="shared" si="86"/>
        <v>{location: new google.maps.LatLng(37.722, -122.41), weight: 0},</v>
      </c>
      <c r="X924" t="str">
        <f t="shared" si="87"/>
        <v>{location: new google.maps.LatLng(37.722, -122.41), weight: 1},</v>
      </c>
      <c r="Y924" t="str">
        <f t="shared" si="88"/>
        <v>{location: new google.maps.LatLng(37.722, -122.41), weight: 1},</v>
      </c>
    </row>
    <row r="925" spans="1:25" x14ac:dyDescent="0.2">
      <c r="A925">
        <v>37.722000000000001</v>
      </c>
      <c r="B925">
        <v>-122.40900000000001</v>
      </c>
      <c r="C925">
        <v>0</v>
      </c>
      <c r="D925">
        <v>0</v>
      </c>
      <c r="E925">
        <v>0</v>
      </c>
      <c r="F925">
        <v>3</v>
      </c>
      <c r="G925">
        <v>0</v>
      </c>
      <c r="H925">
        <v>0</v>
      </c>
      <c r="I925">
        <v>1</v>
      </c>
      <c r="J925">
        <v>1</v>
      </c>
      <c r="K925">
        <v>4</v>
      </c>
      <c r="L925">
        <v>6</v>
      </c>
      <c r="M925">
        <f>VLOOKUP(H925,AE$2:$AJ$12,6,TRUE)</f>
        <v>0</v>
      </c>
      <c r="N925">
        <f>VLOOKUP(I925,AF$2:$AJ$12,5,TRUE)</f>
        <v>2</v>
      </c>
      <c r="O925">
        <f>VLOOKUP(J925,AG$2:$AJ$12,4,TRUE)</f>
        <v>3</v>
      </c>
      <c r="P925">
        <f>VLOOKUP(K925,AH$2:$AJ$12,3,TRUE)</f>
        <v>8</v>
      </c>
      <c r="Q925">
        <f>VLOOKUP(L925,AI$2:$AJ$12,2,TRUE)</f>
        <v>4</v>
      </c>
      <c r="T925" t="str">
        <f t="shared" si="89"/>
        <v>Crimepoint.create(latitude:37.722, longitude:-122.409, drugdrink:0, misdemean:2, theft:3, violent:8, total:4, drugdrinkct:0, misdemeanct:1, theftct:1, violentct:4, totalct:6)</v>
      </c>
      <c r="U925" t="str">
        <f t="shared" si="90"/>
        <v>{location: new google.maps.LatLng(37.722, -122.409), weight: 0},</v>
      </c>
      <c r="V925" t="str">
        <f t="shared" si="85"/>
        <v>{location: new google.maps.LatLng(37.722, -122.409), weight: 0},</v>
      </c>
      <c r="W925" t="str">
        <f t="shared" si="86"/>
        <v>{location: new google.maps.LatLng(37.722, -122.409), weight: 0},</v>
      </c>
      <c r="X925" t="str">
        <f t="shared" si="87"/>
        <v>{location: new google.maps.LatLng(37.722, -122.409), weight: 3},</v>
      </c>
      <c r="Y925" t="str">
        <f t="shared" si="88"/>
        <v>{location: new google.maps.LatLng(37.722, -122.409), weight: 0},</v>
      </c>
    </row>
    <row r="926" spans="1:25" x14ac:dyDescent="0.2">
      <c r="A926">
        <v>37.722000000000001</v>
      </c>
      <c r="B926">
        <v>-122.408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f>VLOOKUP(H926,AE$2:$AJ$12,6,TRUE)</f>
        <v>0</v>
      </c>
      <c r="N926">
        <f>VLOOKUP(I926,AF$2:$AJ$12,5,TRUE)</f>
        <v>0</v>
      </c>
      <c r="O926">
        <f>VLOOKUP(J926,AG$2:$AJ$12,4,TRUE)</f>
        <v>3</v>
      </c>
      <c r="P926">
        <f>VLOOKUP(K926,AH$2:$AJ$12,3,TRUE)</f>
        <v>0</v>
      </c>
      <c r="Q926">
        <f>VLOOKUP(L926,AI$2:$AJ$12,2,TRUE)</f>
        <v>0</v>
      </c>
      <c r="T926" t="str">
        <f t="shared" si="89"/>
        <v>Crimepoint.create(latitude:37.722, longitude:-122.408, drugdrink:0, misdemean:0, theft:3, violent:0, total:0, drugdrinkct:0, misdemeanct:0, theftct:1, violentct:0, totalct:1)</v>
      </c>
      <c r="U926" t="str">
        <f t="shared" si="90"/>
        <v>{location: new google.maps.LatLng(37.722, -122.408), weight: 0},</v>
      </c>
      <c r="V926" t="str">
        <f t="shared" si="85"/>
        <v>{location: new google.maps.LatLng(37.722, -122.408), weight: 0},</v>
      </c>
      <c r="W926" t="str">
        <f t="shared" si="86"/>
        <v>{location: new google.maps.LatLng(37.722, -122.408), weight: 0},</v>
      </c>
      <c r="X926" t="str">
        <f t="shared" si="87"/>
        <v>{location: new google.maps.LatLng(37.722, -122.408), weight: 0},</v>
      </c>
      <c r="Y926" t="str">
        <f t="shared" si="88"/>
        <v>{location: new google.maps.LatLng(37.722, -122.408), weight: 0},</v>
      </c>
    </row>
    <row r="927" spans="1:25" x14ac:dyDescent="0.2">
      <c r="A927">
        <v>37.722000000000001</v>
      </c>
      <c r="B927">
        <v>-122.405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4</v>
      </c>
      <c r="J927">
        <v>2</v>
      </c>
      <c r="K927">
        <v>0</v>
      </c>
      <c r="L927">
        <v>6</v>
      </c>
      <c r="M927">
        <f>VLOOKUP(H927,AE$2:$AJ$12,6,TRUE)</f>
        <v>0</v>
      </c>
      <c r="N927">
        <f>VLOOKUP(I927,AF$2:$AJ$12,5,TRUE)</f>
        <v>6</v>
      </c>
      <c r="O927">
        <f>VLOOKUP(J927,AG$2:$AJ$12,4,TRUE)</f>
        <v>4</v>
      </c>
      <c r="P927">
        <f>VLOOKUP(K927,AH$2:$AJ$12,3,TRUE)</f>
        <v>0</v>
      </c>
      <c r="Q927">
        <f>VLOOKUP(L927,AI$2:$AJ$12,2,TRUE)</f>
        <v>4</v>
      </c>
      <c r="T927" t="str">
        <f t="shared" si="89"/>
        <v>Crimepoint.create(latitude:37.722, longitude:-122.405, drugdrink:0, misdemean:6, theft:4, violent:0, total:4, drugdrinkct:0, misdemeanct:4, theftct:2, violentct:0, totalct:6)</v>
      </c>
      <c r="U927" t="str">
        <f t="shared" si="90"/>
        <v>{location: new google.maps.LatLng(37.722, -122.405), weight: 0},</v>
      </c>
      <c r="V927" t="str">
        <f t="shared" si="85"/>
        <v>{location: new google.maps.LatLng(37.722, -122.405), weight: 1},</v>
      </c>
      <c r="W927" t="str">
        <f t="shared" si="86"/>
        <v>{location: new google.maps.LatLng(37.722, -122.405), weight: 0},</v>
      </c>
      <c r="X927" t="str">
        <f t="shared" si="87"/>
        <v>{location: new google.maps.LatLng(37.722, -122.405), weight: 0},</v>
      </c>
      <c r="Y927" t="str">
        <f t="shared" si="88"/>
        <v>{location: new google.maps.LatLng(37.722, -122.405), weight: 0},</v>
      </c>
    </row>
    <row r="928" spans="1:25" x14ac:dyDescent="0.2">
      <c r="A928">
        <v>37.722000000000001</v>
      </c>
      <c r="B928">
        <v>-122.404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f>VLOOKUP(H928,AE$2:$AJ$12,6,TRUE)</f>
        <v>0</v>
      </c>
      <c r="N928">
        <f>VLOOKUP(I928,AF$2:$AJ$12,5,TRUE)</f>
        <v>0</v>
      </c>
      <c r="O928">
        <f>VLOOKUP(J928,AG$2:$AJ$12,4,TRUE)</f>
        <v>0</v>
      </c>
      <c r="P928">
        <f>VLOOKUP(K928,AH$2:$AJ$12,3,TRUE)</f>
        <v>7</v>
      </c>
      <c r="Q928">
        <f>VLOOKUP(L928,AI$2:$AJ$12,2,TRUE)</f>
        <v>0</v>
      </c>
      <c r="T928" t="str">
        <f t="shared" si="89"/>
        <v>Crimepoint.create(latitude:37.722, longitude:-122.404, drugdrink:0, misdemean:0, theft:0, violent:7, total:0, drugdrinkct:0, misdemeanct:0, theftct:0, violentct:1, totalct:1)</v>
      </c>
      <c r="U928" t="str">
        <f t="shared" si="90"/>
        <v>{location: new google.maps.LatLng(37.722, -122.404), weight: 0},</v>
      </c>
      <c r="V928" t="str">
        <f t="shared" si="85"/>
        <v>{location: new google.maps.LatLng(37.722, -122.404), weight: 0},</v>
      </c>
      <c r="W928" t="str">
        <f t="shared" si="86"/>
        <v>{location: new google.maps.LatLng(37.722, -122.404), weight: 0},</v>
      </c>
      <c r="X928" t="str">
        <f t="shared" si="87"/>
        <v>{location: new google.maps.LatLng(37.722, -122.404), weight: 1},</v>
      </c>
      <c r="Y928" t="str">
        <f t="shared" si="88"/>
        <v>{location: new google.maps.LatLng(37.722, -122.404), weight: 0},</v>
      </c>
    </row>
    <row r="929" spans="1:25" x14ac:dyDescent="0.2">
      <c r="A929">
        <v>37.722000000000001</v>
      </c>
      <c r="B929">
        <v>-122.40300000000001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2</v>
      </c>
      <c r="J929">
        <v>2</v>
      </c>
      <c r="K929">
        <v>1</v>
      </c>
      <c r="L929">
        <v>5</v>
      </c>
      <c r="M929">
        <f>VLOOKUP(H929,AE$2:$AJ$12,6,TRUE)</f>
        <v>0</v>
      </c>
      <c r="N929">
        <f>VLOOKUP(I929,AF$2:$AJ$12,5,TRUE)</f>
        <v>4</v>
      </c>
      <c r="O929">
        <f>VLOOKUP(J929,AG$2:$AJ$12,4,TRUE)</f>
        <v>4</v>
      </c>
      <c r="P929">
        <f>VLOOKUP(K929,AH$2:$AJ$12,3,TRUE)</f>
        <v>7</v>
      </c>
      <c r="Q929">
        <f>VLOOKUP(L929,AI$2:$AJ$12,2,TRUE)</f>
        <v>4</v>
      </c>
      <c r="T929" t="str">
        <f t="shared" si="89"/>
        <v>Crimepoint.create(latitude:37.722, longitude:-122.403, drugdrink:0, misdemean:4, theft:4, violent:7, total:4, drugdrinkct:0, misdemeanct:2, theftct:2, violentct:1, totalct:5)</v>
      </c>
      <c r="U929" t="str">
        <f t="shared" si="90"/>
        <v>{location: new google.maps.LatLng(37.722, -122.403), weight: 0},</v>
      </c>
      <c r="V929" t="str">
        <f t="shared" si="85"/>
        <v>{location: new google.maps.LatLng(37.722, -122.403), weight: 0},</v>
      </c>
      <c r="W929" t="str">
        <f t="shared" si="86"/>
        <v>{location: new google.maps.LatLng(37.722, -122.403), weight: 0},</v>
      </c>
      <c r="X929" t="str">
        <f t="shared" si="87"/>
        <v>{location: new google.maps.LatLng(37.722, -122.403), weight: 1},</v>
      </c>
      <c r="Y929" t="str">
        <f t="shared" si="88"/>
        <v>{location: new google.maps.LatLng(37.722, -122.403), weight: 0},</v>
      </c>
    </row>
    <row r="930" spans="1:25" x14ac:dyDescent="0.2">
      <c r="A930">
        <v>37.722000000000001</v>
      </c>
      <c r="B930">
        <v>-122.402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2</v>
      </c>
      <c r="J930">
        <v>1</v>
      </c>
      <c r="K930">
        <v>2</v>
      </c>
      <c r="L930">
        <v>5</v>
      </c>
      <c r="M930">
        <f>VLOOKUP(H930,AE$2:$AJ$12,6,TRUE)</f>
        <v>0</v>
      </c>
      <c r="N930">
        <f>VLOOKUP(I930,AF$2:$AJ$12,5,TRUE)</f>
        <v>4</v>
      </c>
      <c r="O930">
        <f>VLOOKUP(J930,AG$2:$AJ$12,4,TRUE)</f>
        <v>3</v>
      </c>
      <c r="P930">
        <f>VLOOKUP(K930,AH$2:$AJ$12,3,TRUE)</f>
        <v>7</v>
      </c>
      <c r="Q930">
        <f>VLOOKUP(L930,AI$2:$AJ$12,2,TRUE)</f>
        <v>4</v>
      </c>
      <c r="T930" t="str">
        <f t="shared" si="89"/>
        <v>Crimepoint.create(latitude:37.722, longitude:-122.402, drugdrink:0, misdemean:4, theft:3, violent:7, total:4, drugdrinkct:0, misdemeanct:2, theftct:1, violentct:2, totalct:5)</v>
      </c>
      <c r="U930" t="str">
        <f t="shared" si="90"/>
        <v>{location: new google.maps.LatLng(37.722, -122.402), weight: 0},</v>
      </c>
      <c r="V930" t="str">
        <f t="shared" si="85"/>
        <v>{location: new google.maps.LatLng(37.722, -122.402), weight: 0},</v>
      </c>
      <c r="W930" t="str">
        <f t="shared" si="86"/>
        <v>{location: new google.maps.LatLng(37.722, -122.402), weight: 0},</v>
      </c>
      <c r="X930" t="str">
        <f t="shared" si="87"/>
        <v>{location: new google.maps.LatLng(37.722, -122.402), weight: 1},</v>
      </c>
      <c r="Y930" t="str">
        <f t="shared" si="88"/>
        <v>{location: new google.maps.LatLng(37.722, -122.402), weight: 0},</v>
      </c>
    </row>
    <row r="931" spans="1:25" x14ac:dyDescent="0.2">
      <c r="A931">
        <v>37.722000000000001</v>
      </c>
      <c r="B931">
        <v>-122.401</v>
      </c>
      <c r="C931">
        <v>1</v>
      </c>
      <c r="D931">
        <v>1</v>
      </c>
      <c r="E931">
        <v>2</v>
      </c>
      <c r="F931">
        <v>3</v>
      </c>
      <c r="G931">
        <v>2</v>
      </c>
      <c r="H931">
        <v>2</v>
      </c>
      <c r="I931">
        <v>6</v>
      </c>
      <c r="J931">
        <v>12</v>
      </c>
      <c r="K931">
        <v>4</v>
      </c>
      <c r="L931">
        <v>24</v>
      </c>
      <c r="M931">
        <f>VLOOKUP(H931,AE$2:$AJ$12,6,TRUE)</f>
        <v>9</v>
      </c>
      <c r="N931">
        <f>VLOOKUP(I931,AF$2:$AJ$12,5,TRUE)</f>
        <v>7</v>
      </c>
      <c r="O931">
        <f>VLOOKUP(J931,AG$2:$AJ$12,4,TRUE)</f>
        <v>8</v>
      </c>
      <c r="P931">
        <f>VLOOKUP(K931,AH$2:$AJ$12,3,TRUE)</f>
        <v>8</v>
      </c>
      <c r="Q931">
        <f>VLOOKUP(L931,AI$2:$AJ$12,2,TRUE)</f>
        <v>8</v>
      </c>
      <c r="T931" t="str">
        <f t="shared" si="89"/>
        <v>Crimepoint.create(latitude:37.722, longitude:-122.401, drugdrink:9, misdemean:7, theft:8, violent:8, total:8, drugdrinkct:2, misdemeanct:6, theftct:12, violentct:4, totalct:24)</v>
      </c>
      <c r="U931" t="str">
        <f t="shared" si="90"/>
        <v>{location: new google.maps.LatLng(37.722, -122.401), weight: 1},</v>
      </c>
      <c r="V931" t="str">
        <f t="shared" si="85"/>
        <v>{location: new google.maps.LatLng(37.722, -122.401), weight: 1},</v>
      </c>
      <c r="W931" t="str">
        <f t="shared" si="86"/>
        <v>{location: new google.maps.LatLng(37.722, -122.401), weight: 2},</v>
      </c>
      <c r="X931" t="str">
        <f t="shared" si="87"/>
        <v>{location: new google.maps.LatLng(37.722, -122.401), weight: 3},</v>
      </c>
      <c r="Y931" t="str">
        <f t="shared" si="88"/>
        <v>{location: new google.maps.LatLng(37.722, -122.401), weight: 2},</v>
      </c>
    </row>
    <row r="932" spans="1:25" x14ac:dyDescent="0.2">
      <c r="A932">
        <v>37.722000000000001</v>
      </c>
      <c r="B932">
        <v>-122.4</v>
      </c>
      <c r="C932">
        <v>1</v>
      </c>
      <c r="D932">
        <v>2</v>
      </c>
      <c r="E932">
        <v>1</v>
      </c>
      <c r="F932">
        <v>1</v>
      </c>
      <c r="G932">
        <v>2</v>
      </c>
      <c r="H932">
        <v>1</v>
      </c>
      <c r="I932">
        <v>11</v>
      </c>
      <c r="J932">
        <v>6</v>
      </c>
      <c r="K932">
        <v>1</v>
      </c>
      <c r="L932">
        <v>19</v>
      </c>
      <c r="M932">
        <f>VLOOKUP(H932,AE$2:$AJ$12,6,TRUE)</f>
        <v>8</v>
      </c>
      <c r="N932">
        <f>VLOOKUP(I932,AF$2:$AJ$12,5,TRUE)</f>
        <v>8</v>
      </c>
      <c r="O932">
        <f>VLOOKUP(J932,AG$2:$AJ$12,4,TRUE)</f>
        <v>7</v>
      </c>
      <c r="P932">
        <f>VLOOKUP(K932,AH$2:$AJ$12,3,TRUE)</f>
        <v>7</v>
      </c>
      <c r="Q932">
        <f>VLOOKUP(L932,AI$2:$AJ$12,2,TRUE)</f>
        <v>7</v>
      </c>
      <c r="T932" t="str">
        <f t="shared" si="89"/>
        <v>Crimepoint.create(latitude:37.722, longitude:-122.4, drugdrink:8, misdemean:8, theft:7, violent:7, total:7, drugdrinkct:1, misdemeanct:11, theftct:6, violentct:1, totalct:19)</v>
      </c>
      <c r="U932" t="str">
        <f t="shared" si="90"/>
        <v>{location: new google.maps.LatLng(37.722, -122.4), weight: 1},</v>
      </c>
      <c r="V932" t="str">
        <f t="shared" si="85"/>
        <v>{location: new google.maps.LatLng(37.722, -122.4), weight: 2},</v>
      </c>
      <c r="W932" t="str">
        <f t="shared" si="86"/>
        <v>{location: new google.maps.LatLng(37.722, -122.4), weight: 1},</v>
      </c>
      <c r="X932" t="str">
        <f t="shared" si="87"/>
        <v>{location: new google.maps.LatLng(37.722, -122.4), weight: 1},</v>
      </c>
      <c r="Y932" t="str">
        <f t="shared" si="88"/>
        <v>{location: new google.maps.LatLng(37.722, -122.4), weight: 2},</v>
      </c>
    </row>
    <row r="933" spans="1:25" x14ac:dyDescent="0.2">
      <c r="A933">
        <v>37.722000000000001</v>
      </c>
      <c r="B933">
        <v>-122.399</v>
      </c>
      <c r="C933">
        <v>1</v>
      </c>
      <c r="D933">
        <v>0</v>
      </c>
      <c r="E933">
        <v>0</v>
      </c>
      <c r="F933">
        <v>1</v>
      </c>
      <c r="G933">
        <v>1</v>
      </c>
      <c r="H933">
        <v>1</v>
      </c>
      <c r="I933">
        <v>2</v>
      </c>
      <c r="J933">
        <v>3</v>
      </c>
      <c r="K933">
        <v>2</v>
      </c>
      <c r="L933">
        <v>8</v>
      </c>
      <c r="M933">
        <f>VLOOKUP(H933,AE$2:$AJ$12,6,TRUE)</f>
        <v>8</v>
      </c>
      <c r="N933">
        <f>VLOOKUP(I933,AF$2:$AJ$12,5,TRUE)</f>
        <v>4</v>
      </c>
      <c r="O933">
        <f>VLOOKUP(J933,AG$2:$AJ$12,4,TRUE)</f>
        <v>5</v>
      </c>
      <c r="P933">
        <f>VLOOKUP(K933,AH$2:$AJ$12,3,TRUE)</f>
        <v>7</v>
      </c>
      <c r="Q933">
        <f>VLOOKUP(L933,AI$2:$AJ$12,2,TRUE)</f>
        <v>5</v>
      </c>
      <c r="T933" t="str">
        <f t="shared" si="89"/>
        <v>Crimepoint.create(latitude:37.722, longitude:-122.399, drugdrink:8, misdemean:4, theft:5, violent:7, total:5, drugdrinkct:1, misdemeanct:2, theftct:3, violentct:2, totalct:8)</v>
      </c>
      <c r="U933" t="str">
        <f t="shared" si="90"/>
        <v>{location: new google.maps.LatLng(37.722, -122.399), weight: 1},</v>
      </c>
      <c r="V933" t="str">
        <f t="shared" si="85"/>
        <v>{location: new google.maps.LatLng(37.722, -122.399), weight: 0},</v>
      </c>
      <c r="W933" t="str">
        <f t="shared" si="86"/>
        <v>{location: new google.maps.LatLng(37.722, -122.399), weight: 0},</v>
      </c>
      <c r="X933" t="str">
        <f t="shared" si="87"/>
        <v>{location: new google.maps.LatLng(37.722, -122.399), weight: 1},</v>
      </c>
      <c r="Y933" t="str">
        <f t="shared" si="88"/>
        <v>{location: new google.maps.LatLng(37.722, -122.399), weight: 1},</v>
      </c>
    </row>
    <row r="934" spans="1:25" x14ac:dyDescent="0.2">
      <c r="A934">
        <v>37.722000000000001</v>
      </c>
      <c r="B934">
        <v>-122.398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3</v>
      </c>
      <c r="J934">
        <v>0</v>
      </c>
      <c r="K934">
        <v>0</v>
      </c>
      <c r="L934">
        <v>3</v>
      </c>
      <c r="M934">
        <f>VLOOKUP(H934,AE$2:$AJ$12,6,TRUE)</f>
        <v>0</v>
      </c>
      <c r="N934">
        <f>VLOOKUP(I934,AF$2:$AJ$12,5,TRUE)</f>
        <v>5</v>
      </c>
      <c r="O934">
        <f>VLOOKUP(J934,AG$2:$AJ$12,4,TRUE)</f>
        <v>0</v>
      </c>
      <c r="P934">
        <f>VLOOKUP(K934,AH$2:$AJ$12,3,TRUE)</f>
        <v>0</v>
      </c>
      <c r="Q934">
        <f>VLOOKUP(L934,AI$2:$AJ$12,2,TRUE)</f>
        <v>2</v>
      </c>
      <c r="T934" t="str">
        <f t="shared" si="89"/>
        <v>Crimepoint.create(latitude:37.722, longitude:-122.398, drugdrink:0, misdemean:5, theft:0, violent:0, total:2, drugdrinkct:0, misdemeanct:3, theftct:0, violentct:0, totalct:3)</v>
      </c>
      <c r="U934" t="str">
        <f t="shared" si="90"/>
        <v>{location: new google.maps.LatLng(37.722, -122.398), weight: 0},</v>
      </c>
      <c r="V934" t="str">
        <f t="shared" si="85"/>
        <v>{location: new google.maps.LatLng(37.722, -122.398), weight: 1},</v>
      </c>
      <c r="W934" t="str">
        <f t="shared" si="86"/>
        <v>{location: new google.maps.LatLng(37.722, -122.398), weight: 0},</v>
      </c>
      <c r="X934" t="str">
        <f t="shared" si="87"/>
        <v>{location: new google.maps.LatLng(37.722, -122.398), weight: 0},</v>
      </c>
      <c r="Y934" t="str">
        <f t="shared" si="88"/>
        <v>{location: new google.maps.LatLng(37.722, -122.398), weight: 0},</v>
      </c>
    </row>
    <row r="935" spans="1:25" x14ac:dyDescent="0.2">
      <c r="A935">
        <v>37.722000000000001</v>
      </c>
      <c r="B935">
        <v>-122.39700000000001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1</v>
      </c>
      <c r="K935">
        <v>0</v>
      </c>
      <c r="L935">
        <v>4</v>
      </c>
      <c r="M935">
        <f>VLOOKUP(H935,AE$2:$AJ$12,6,TRUE)</f>
        <v>0</v>
      </c>
      <c r="N935">
        <f>VLOOKUP(I935,AF$2:$AJ$12,5,TRUE)</f>
        <v>5</v>
      </c>
      <c r="O935">
        <f>VLOOKUP(J935,AG$2:$AJ$12,4,TRUE)</f>
        <v>3</v>
      </c>
      <c r="P935">
        <f>VLOOKUP(K935,AH$2:$AJ$12,3,TRUE)</f>
        <v>0</v>
      </c>
      <c r="Q935">
        <f>VLOOKUP(L935,AI$2:$AJ$12,2,TRUE)</f>
        <v>3</v>
      </c>
      <c r="T935" t="str">
        <f t="shared" si="89"/>
        <v>Crimepoint.create(latitude:37.722, longitude:-122.397, drugdrink:0, misdemean:5, theft:3, violent:0, total:3, drugdrinkct:0, misdemeanct:3, theftct:1, violentct:0, totalct:4)</v>
      </c>
      <c r="U935" t="str">
        <f t="shared" si="90"/>
        <v>{location: new google.maps.LatLng(37.722, -122.397), weight: 0},</v>
      </c>
      <c r="V935" t="str">
        <f t="shared" si="85"/>
        <v>{location: new google.maps.LatLng(37.722, -122.397), weight: 1},</v>
      </c>
      <c r="W935" t="str">
        <f t="shared" si="86"/>
        <v>{location: new google.maps.LatLng(37.722, -122.397), weight: 0},</v>
      </c>
      <c r="X935" t="str">
        <f t="shared" si="87"/>
        <v>{location: new google.maps.LatLng(37.722, -122.397), weight: 0},</v>
      </c>
      <c r="Y935" t="str">
        <f t="shared" si="88"/>
        <v>{location: new google.maps.LatLng(37.722, -122.397), weight: 0},</v>
      </c>
    </row>
    <row r="936" spans="1:25" x14ac:dyDescent="0.2">
      <c r="A936">
        <v>37.722000000000001</v>
      </c>
      <c r="B936">
        <v>-122.396</v>
      </c>
      <c r="C936">
        <v>1</v>
      </c>
      <c r="D936">
        <v>3</v>
      </c>
      <c r="E936">
        <v>1</v>
      </c>
      <c r="F936">
        <v>7</v>
      </c>
      <c r="G936">
        <v>3</v>
      </c>
      <c r="H936">
        <v>2</v>
      </c>
      <c r="I936">
        <v>15</v>
      </c>
      <c r="J936">
        <v>7</v>
      </c>
      <c r="K936">
        <v>9</v>
      </c>
      <c r="L936">
        <v>33</v>
      </c>
      <c r="M936">
        <f>VLOOKUP(H936,AE$2:$AJ$12,6,TRUE)</f>
        <v>9</v>
      </c>
      <c r="N936">
        <f>VLOOKUP(I936,AF$2:$AJ$12,5,TRUE)</f>
        <v>8</v>
      </c>
      <c r="O936">
        <f>VLOOKUP(J936,AG$2:$AJ$12,4,TRUE)</f>
        <v>7</v>
      </c>
      <c r="P936">
        <f>VLOOKUP(K936,AH$2:$AJ$12,3,TRUE)</f>
        <v>9</v>
      </c>
      <c r="Q936">
        <f>VLOOKUP(L936,AI$2:$AJ$12,2,TRUE)</f>
        <v>8</v>
      </c>
      <c r="T936" t="str">
        <f t="shared" si="89"/>
        <v>Crimepoint.create(latitude:37.722, longitude:-122.396, drugdrink:9, misdemean:8, theft:7, violent:9, total:8, drugdrinkct:2, misdemeanct:15, theftct:7, violentct:9, totalct:33)</v>
      </c>
      <c r="U936" t="str">
        <f t="shared" si="90"/>
        <v>{location: new google.maps.LatLng(37.722, -122.396), weight: 1},</v>
      </c>
      <c r="V936" t="str">
        <f t="shared" si="85"/>
        <v>{location: new google.maps.LatLng(37.722, -122.396), weight: 3},</v>
      </c>
      <c r="W936" t="str">
        <f t="shared" si="86"/>
        <v>{location: new google.maps.LatLng(37.722, -122.396), weight: 1},</v>
      </c>
      <c r="X936" t="str">
        <f t="shared" si="87"/>
        <v>{location: new google.maps.LatLng(37.722, -122.396), weight: 7},</v>
      </c>
      <c r="Y936" t="str">
        <f t="shared" si="88"/>
        <v>{location: new google.maps.LatLng(37.722, -122.396), weight: 3},</v>
      </c>
    </row>
    <row r="937" spans="1:25" x14ac:dyDescent="0.2">
      <c r="A937">
        <v>37.722000000000001</v>
      </c>
      <c r="B937">
        <v>-122.395</v>
      </c>
      <c r="C937">
        <v>0</v>
      </c>
      <c r="D937">
        <v>3</v>
      </c>
      <c r="E937">
        <v>0</v>
      </c>
      <c r="F937">
        <v>2</v>
      </c>
      <c r="G937">
        <v>1</v>
      </c>
      <c r="H937">
        <v>0</v>
      </c>
      <c r="I937">
        <v>12</v>
      </c>
      <c r="J937">
        <v>2</v>
      </c>
      <c r="K937">
        <v>3</v>
      </c>
      <c r="L937">
        <v>17</v>
      </c>
      <c r="M937">
        <f>VLOOKUP(H937,AE$2:$AJ$12,6,TRUE)</f>
        <v>0</v>
      </c>
      <c r="N937">
        <f>VLOOKUP(I937,AF$2:$AJ$12,5,TRUE)</f>
        <v>8</v>
      </c>
      <c r="O937">
        <f>VLOOKUP(J937,AG$2:$AJ$12,4,TRUE)</f>
        <v>4</v>
      </c>
      <c r="P937">
        <f>VLOOKUP(K937,AH$2:$AJ$12,3,TRUE)</f>
        <v>8</v>
      </c>
      <c r="Q937">
        <f>VLOOKUP(L937,AI$2:$AJ$12,2,TRUE)</f>
        <v>7</v>
      </c>
      <c r="T937" t="str">
        <f t="shared" si="89"/>
        <v>Crimepoint.create(latitude:37.722, longitude:-122.395, drugdrink:0, misdemean:8, theft:4, violent:8, total:7, drugdrinkct:0, misdemeanct:12, theftct:2, violentct:3, totalct:17)</v>
      </c>
      <c r="U937" t="str">
        <f t="shared" si="90"/>
        <v>{location: new google.maps.LatLng(37.722, -122.395), weight: 0},</v>
      </c>
      <c r="V937" t="str">
        <f t="shared" si="85"/>
        <v>{location: new google.maps.LatLng(37.722, -122.395), weight: 3},</v>
      </c>
      <c r="W937" t="str">
        <f t="shared" si="86"/>
        <v>{location: new google.maps.LatLng(37.722, -122.395), weight: 0},</v>
      </c>
      <c r="X937" t="str">
        <f t="shared" si="87"/>
        <v>{location: new google.maps.LatLng(37.722, -122.395), weight: 2},</v>
      </c>
      <c r="Y937" t="str">
        <f t="shared" si="88"/>
        <v>{location: new google.maps.LatLng(37.722, -122.395), weight: 1},</v>
      </c>
    </row>
    <row r="938" spans="1:25" x14ac:dyDescent="0.2">
      <c r="A938">
        <v>37.722000000000001</v>
      </c>
      <c r="B938">
        <v>-122.39400000000001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</v>
      </c>
      <c r="K938">
        <v>0</v>
      </c>
      <c r="L938">
        <v>2</v>
      </c>
      <c r="M938">
        <f>VLOOKUP(H938,AE$2:$AJ$12,6,TRUE)</f>
        <v>0</v>
      </c>
      <c r="N938">
        <f>VLOOKUP(I938,AF$2:$AJ$12,5,TRUE)</f>
        <v>0</v>
      </c>
      <c r="O938">
        <f>VLOOKUP(J938,AG$2:$AJ$12,4,TRUE)</f>
        <v>4</v>
      </c>
      <c r="P938">
        <f>VLOOKUP(K938,AH$2:$AJ$12,3,TRUE)</f>
        <v>0</v>
      </c>
      <c r="Q938">
        <f>VLOOKUP(L938,AI$2:$AJ$12,2,TRUE)</f>
        <v>1</v>
      </c>
      <c r="T938" t="str">
        <f t="shared" si="89"/>
        <v>Crimepoint.create(latitude:37.722, longitude:-122.394, drugdrink:0, misdemean:0, theft:4, violent:0, total:1, drugdrinkct:0, misdemeanct:0, theftct:2, violentct:0, totalct:2)</v>
      </c>
      <c r="U938" t="str">
        <f t="shared" si="90"/>
        <v>{location: new google.maps.LatLng(37.722, -122.394), weight: 0},</v>
      </c>
      <c r="V938" t="str">
        <f t="shared" si="85"/>
        <v>{location: new google.maps.LatLng(37.722, -122.394), weight: 0},</v>
      </c>
      <c r="W938" t="str">
        <f t="shared" si="86"/>
        <v>{location: new google.maps.LatLng(37.722, -122.394), weight: 0},</v>
      </c>
      <c r="X938" t="str">
        <f t="shared" si="87"/>
        <v>{location: new google.maps.LatLng(37.722, -122.394), weight: 0},</v>
      </c>
      <c r="Y938" t="str">
        <f t="shared" si="88"/>
        <v>{location: new google.maps.LatLng(37.722, -122.394), weight: 0},</v>
      </c>
    </row>
    <row r="939" spans="1:25" x14ac:dyDescent="0.2">
      <c r="A939">
        <v>37.722000000000001</v>
      </c>
      <c r="B939">
        <v>-122.393</v>
      </c>
      <c r="C939">
        <v>1</v>
      </c>
      <c r="D939">
        <v>3</v>
      </c>
      <c r="E939">
        <v>1</v>
      </c>
      <c r="F939">
        <v>5</v>
      </c>
      <c r="G939">
        <v>2</v>
      </c>
      <c r="H939">
        <v>1</v>
      </c>
      <c r="I939">
        <v>15</v>
      </c>
      <c r="J939">
        <v>5</v>
      </c>
      <c r="K939">
        <v>7</v>
      </c>
      <c r="L939">
        <v>28</v>
      </c>
      <c r="M939">
        <f>VLOOKUP(H939,AE$2:$AJ$12,6,TRUE)</f>
        <v>8</v>
      </c>
      <c r="N939">
        <f>VLOOKUP(I939,AF$2:$AJ$12,5,TRUE)</f>
        <v>8</v>
      </c>
      <c r="O939">
        <f>VLOOKUP(J939,AG$2:$AJ$12,4,TRUE)</f>
        <v>7</v>
      </c>
      <c r="P939">
        <f>VLOOKUP(K939,AH$2:$AJ$12,3,TRUE)</f>
        <v>9</v>
      </c>
      <c r="Q939">
        <f>VLOOKUP(L939,AI$2:$AJ$12,2,TRUE)</f>
        <v>8</v>
      </c>
      <c r="T939" t="str">
        <f t="shared" si="89"/>
        <v>Crimepoint.create(latitude:37.722, longitude:-122.393, drugdrink:8, misdemean:8, theft:7, violent:9, total:8, drugdrinkct:1, misdemeanct:15, theftct:5, violentct:7, totalct:28)</v>
      </c>
      <c r="U939" t="str">
        <f t="shared" si="90"/>
        <v>{location: new google.maps.LatLng(37.722, -122.393), weight: 1},</v>
      </c>
      <c r="V939" t="str">
        <f t="shared" si="85"/>
        <v>{location: new google.maps.LatLng(37.722, -122.393), weight: 3},</v>
      </c>
      <c r="W939" t="str">
        <f t="shared" si="86"/>
        <v>{location: new google.maps.LatLng(37.722, -122.393), weight: 1},</v>
      </c>
      <c r="X939" t="str">
        <f t="shared" si="87"/>
        <v>{location: new google.maps.LatLng(37.722, -122.393), weight: 5},</v>
      </c>
      <c r="Y939" t="str">
        <f t="shared" si="88"/>
        <v>{location: new google.maps.LatLng(37.722, -122.393), weight: 2},</v>
      </c>
    </row>
    <row r="940" spans="1:25" x14ac:dyDescent="0.2">
      <c r="A940">
        <v>37.722000000000001</v>
      </c>
      <c r="B940">
        <v>-122.392</v>
      </c>
      <c r="C940">
        <v>0</v>
      </c>
      <c r="D940">
        <v>2</v>
      </c>
      <c r="E940">
        <v>0</v>
      </c>
      <c r="F940">
        <v>4</v>
      </c>
      <c r="G940">
        <v>1</v>
      </c>
      <c r="H940">
        <v>0</v>
      </c>
      <c r="I940">
        <v>7</v>
      </c>
      <c r="J940">
        <v>3</v>
      </c>
      <c r="K940">
        <v>5</v>
      </c>
      <c r="L940">
        <v>15</v>
      </c>
      <c r="M940">
        <f>VLOOKUP(H940,AE$2:$AJ$12,6,TRUE)</f>
        <v>0</v>
      </c>
      <c r="N940">
        <f>VLOOKUP(I940,AF$2:$AJ$12,5,TRUE)</f>
        <v>7</v>
      </c>
      <c r="O940">
        <f>VLOOKUP(J940,AG$2:$AJ$12,4,TRUE)</f>
        <v>5</v>
      </c>
      <c r="P940">
        <f>VLOOKUP(K940,AH$2:$AJ$12,3,TRUE)</f>
        <v>9</v>
      </c>
      <c r="Q940">
        <f>VLOOKUP(L940,AI$2:$AJ$12,2,TRUE)</f>
        <v>7</v>
      </c>
      <c r="T940" t="str">
        <f t="shared" si="89"/>
        <v>Crimepoint.create(latitude:37.722, longitude:-122.392, drugdrink:0, misdemean:7, theft:5, violent:9, total:7, drugdrinkct:0, misdemeanct:7, theftct:3, violentct:5, totalct:15)</v>
      </c>
      <c r="U940" t="str">
        <f t="shared" si="90"/>
        <v>{location: new google.maps.LatLng(37.722, -122.392), weight: 0},</v>
      </c>
      <c r="V940" t="str">
        <f t="shared" si="85"/>
        <v>{location: new google.maps.LatLng(37.722, -122.392), weight: 2},</v>
      </c>
      <c r="W940" t="str">
        <f t="shared" si="86"/>
        <v>{location: new google.maps.LatLng(37.722, -122.392), weight: 0},</v>
      </c>
      <c r="X940" t="str">
        <f t="shared" si="87"/>
        <v>{location: new google.maps.LatLng(37.722, -122.392), weight: 4},</v>
      </c>
      <c r="Y940" t="str">
        <f t="shared" si="88"/>
        <v>{location: new google.maps.LatLng(37.722, -122.392), weight: 1},</v>
      </c>
    </row>
    <row r="941" spans="1:25" x14ac:dyDescent="0.2">
      <c r="A941">
        <v>37.722000000000001</v>
      </c>
      <c r="B941">
        <v>-122.39100000000001</v>
      </c>
      <c r="C941">
        <v>0</v>
      </c>
      <c r="D941">
        <v>2</v>
      </c>
      <c r="E941">
        <v>0</v>
      </c>
      <c r="F941">
        <v>0</v>
      </c>
      <c r="G941">
        <v>1</v>
      </c>
      <c r="H941">
        <v>0</v>
      </c>
      <c r="I941">
        <v>9</v>
      </c>
      <c r="J941">
        <v>3</v>
      </c>
      <c r="K941">
        <v>0</v>
      </c>
      <c r="L941">
        <v>12</v>
      </c>
      <c r="M941">
        <f>VLOOKUP(H941,AE$2:$AJ$12,6,TRUE)</f>
        <v>0</v>
      </c>
      <c r="N941">
        <f>VLOOKUP(I941,AF$2:$AJ$12,5,TRUE)</f>
        <v>7</v>
      </c>
      <c r="O941">
        <f>VLOOKUP(J941,AG$2:$AJ$12,4,TRUE)</f>
        <v>5</v>
      </c>
      <c r="P941">
        <f>VLOOKUP(K941,AH$2:$AJ$12,3,TRUE)</f>
        <v>0</v>
      </c>
      <c r="Q941">
        <f>VLOOKUP(L941,AI$2:$AJ$12,2,TRUE)</f>
        <v>6</v>
      </c>
      <c r="T941" t="str">
        <f t="shared" si="89"/>
        <v>Crimepoint.create(latitude:37.722, longitude:-122.391, drugdrink:0, misdemean:7, theft:5, violent:0, total:6, drugdrinkct:0, misdemeanct:9, theftct:3, violentct:0, totalct:12)</v>
      </c>
      <c r="U941" t="str">
        <f t="shared" si="90"/>
        <v>{location: new google.maps.LatLng(37.722, -122.391), weight: 0},</v>
      </c>
      <c r="V941" t="str">
        <f t="shared" si="85"/>
        <v>{location: new google.maps.LatLng(37.722, -122.391), weight: 2},</v>
      </c>
      <c r="W941" t="str">
        <f t="shared" si="86"/>
        <v>{location: new google.maps.LatLng(37.722, -122.391), weight: 0},</v>
      </c>
      <c r="X941" t="str">
        <f t="shared" si="87"/>
        <v>{location: new google.maps.LatLng(37.722, -122.391), weight: 0},</v>
      </c>
      <c r="Y941" t="str">
        <f t="shared" si="88"/>
        <v>{location: new google.maps.LatLng(37.722, -122.391), weight: 1},</v>
      </c>
    </row>
    <row r="942" spans="1:25" x14ac:dyDescent="0.2">
      <c r="A942">
        <v>37.722000000000001</v>
      </c>
      <c r="B942">
        <v>-122.389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6</v>
      </c>
      <c r="K942">
        <v>0</v>
      </c>
      <c r="L942">
        <v>6</v>
      </c>
      <c r="M942">
        <f>VLOOKUP(H942,AE$2:$AJ$12,6,TRUE)</f>
        <v>0</v>
      </c>
      <c r="N942">
        <f>VLOOKUP(I942,AF$2:$AJ$12,5,TRUE)</f>
        <v>0</v>
      </c>
      <c r="O942">
        <f>VLOOKUP(J942,AG$2:$AJ$12,4,TRUE)</f>
        <v>7</v>
      </c>
      <c r="P942">
        <f>VLOOKUP(K942,AH$2:$AJ$12,3,TRUE)</f>
        <v>0</v>
      </c>
      <c r="Q942">
        <f>VLOOKUP(L942,AI$2:$AJ$12,2,TRUE)</f>
        <v>4</v>
      </c>
      <c r="T942" t="str">
        <f t="shared" si="89"/>
        <v>Crimepoint.create(latitude:37.722, longitude:-122.389, drugdrink:0, misdemean:0, theft:7, violent:0, total:4, drugdrinkct:0, misdemeanct:0, theftct:6, violentct:0, totalct:6)</v>
      </c>
      <c r="U942" t="str">
        <f t="shared" si="90"/>
        <v>{location: new google.maps.LatLng(37.722, -122.389), weight: 0},</v>
      </c>
      <c r="V942" t="str">
        <f t="shared" si="85"/>
        <v>{location: new google.maps.LatLng(37.722, -122.389), weight: 0},</v>
      </c>
      <c r="W942" t="str">
        <f t="shared" si="86"/>
        <v>{location: new google.maps.LatLng(37.722, -122.389), weight: 1},</v>
      </c>
      <c r="X942" t="str">
        <f t="shared" si="87"/>
        <v>{location: new google.maps.LatLng(37.722, -122.389), weight: 0},</v>
      </c>
      <c r="Y942" t="str">
        <f t="shared" si="88"/>
        <v>{location: new google.maps.LatLng(37.722, -122.389), weight: 0},</v>
      </c>
    </row>
    <row r="943" spans="1:25" x14ac:dyDescent="0.2">
      <c r="A943">
        <v>37.722999999999999</v>
      </c>
      <c r="B943">
        <v>-122.48399999999999</v>
      </c>
      <c r="C943">
        <v>9</v>
      </c>
      <c r="D943">
        <v>2</v>
      </c>
      <c r="E943">
        <v>0</v>
      </c>
      <c r="F943">
        <v>0</v>
      </c>
      <c r="G943">
        <v>2</v>
      </c>
      <c r="H943">
        <v>14</v>
      </c>
      <c r="I943">
        <v>9</v>
      </c>
      <c r="J943">
        <v>2</v>
      </c>
      <c r="K943">
        <v>0</v>
      </c>
      <c r="L943">
        <v>25</v>
      </c>
      <c r="M943">
        <f>VLOOKUP(H943,AE$2:$AJ$12,6,TRUE)</f>
        <v>9</v>
      </c>
      <c r="N943">
        <f>VLOOKUP(I943,AF$2:$AJ$12,5,TRUE)</f>
        <v>7</v>
      </c>
      <c r="O943">
        <f>VLOOKUP(J943,AG$2:$AJ$12,4,TRUE)</f>
        <v>4</v>
      </c>
      <c r="P943">
        <f>VLOOKUP(K943,AH$2:$AJ$12,3,TRUE)</f>
        <v>0</v>
      </c>
      <c r="Q943">
        <f>VLOOKUP(L943,AI$2:$AJ$12,2,TRUE)</f>
        <v>8</v>
      </c>
      <c r="T943" t="str">
        <f t="shared" si="89"/>
        <v>Crimepoint.create(latitude:37.723, longitude:-122.484, drugdrink:9, misdemean:7, theft:4, violent:0, total:8, drugdrinkct:14, misdemeanct:9, theftct:2, violentct:0, totalct:25)</v>
      </c>
      <c r="U943" t="str">
        <f t="shared" si="90"/>
        <v>{location: new google.maps.LatLng(37.723, -122.484), weight: 9},</v>
      </c>
      <c r="V943" t="str">
        <f t="shared" si="85"/>
        <v>{location: new google.maps.LatLng(37.723, -122.484), weight: 2},</v>
      </c>
      <c r="W943" t="str">
        <f t="shared" si="86"/>
        <v>{location: new google.maps.LatLng(37.723, -122.484), weight: 0},</v>
      </c>
      <c r="X943" t="str">
        <f t="shared" si="87"/>
        <v>{location: new google.maps.LatLng(37.723, -122.484), weight: 0},</v>
      </c>
      <c r="Y943" t="str">
        <f t="shared" si="88"/>
        <v>{location: new google.maps.LatLng(37.723, -122.484), weight: 2},</v>
      </c>
    </row>
    <row r="944" spans="1:25" x14ac:dyDescent="0.2">
      <c r="A944">
        <v>37.722999999999999</v>
      </c>
      <c r="B944">
        <v>-122.47499999999999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1</v>
      </c>
      <c r="M944">
        <f>VLOOKUP(H944,AE$2:$AJ$12,6,TRUE)</f>
        <v>0</v>
      </c>
      <c r="N944">
        <f>VLOOKUP(I944,AF$2:$AJ$12,5,TRUE)</f>
        <v>2</v>
      </c>
      <c r="O944">
        <f>VLOOKUP(J944,AG$2:$AJ$12,4,TRUE)</f>
        <v>0</v>
      </c>
      <c r="P944">
        <f>VLOOKUP(K944,AH$2:$AJ$12,3,TRUE)</f>
        <v>0</v>
      </c>
      <c r="Q944">
        <f>VLOOKUP(L944,AI$2:$AJ$12,2,TRUE)</f>
        <v>0</v>
      </c>
      <c r="T944" t="str">
        <f t="shared" si="89"/>
        <v>Crimepoint.create(latitude:37.723, longitude:-122.475, drugdrink:0, misdemean:2, theft:0, violent:0, total:0, drugdrinkct:0, misdemeanct:1, theftct:0, violentct:0, totalct:1)</v>
      </c>
      <c r="U944" t="str">
        <f t="shared" si="90"/>
        <v>{location: new google.maps.LatLng(37.723, -122.475), weight: 0},</v>
      </c>
      <c r="V944" t="str">
        <f t="shared" si="85"/>
        <v>{location: new google.maps.LatLng(37.723, -122.475), weight: 0},</v>
      </c>
      <c r="W944" t="str">
        <f t="shared" si="86"/>
        <v>{location: new google.maps.LatLng(37.723, -122.475), weight: 0},</v>
      </c>
      <c r="X944" t="str">
        <f t="shared" si="87"/>
        <v>{location: new google.maps.LatLng(37.723, -122.475), weight: 0},</v>
      </c>
      <c r="Y944" t="str">
        <f t="shared" si="88"/>
        <v>{location: new google.maps.LatLng(37.723, -122.475), weight: 0},</v>
      </c>
    </row>
    <row r="945" spans="1:25" x14ac:dyDescent="0.2">
      <c r="A945">
        <v>37.722999999999999</v>
      </c>
      <c r="B945">
        <v>-122.471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1</v>
      </c>
      <c r="M945">
        <f>VLOOKUP(H945,AE$2:$AJ$12,6,TRUE)</f>
        <v>0</v>
      </c>
      <c r="N945">
        <f>VLOOKUP(I945,AF$2:$AJ$12,5,TRUE)</f>
        <v>2</v>
      </c>
      <c r="O945">
        <f>VLOOKUP(J945,AG$2:$AJ$12,4,TRUE)</f>
        <v>0</v>
      </c>
      <c r="P945">
        <f>VLOOKUP(K945,AH$2:$AJ$12,3,TRUE)</f>
        <v>0</v>
      </c>
      <c r="Q945">
        <f>VLOOKUP(L945,AI$2:$AJ$12,2,TRUE)</f>
        <v>0</v>
      </c>
      <c r="T945" t="str">
        <f t="shared" si="89"/>
        <v>Crimepoint.create(latitude:37.723, longitude:-122.471, drugdrink:0, misdemean:2, theft:0, violent:0, total:0, drugdrinkct:0, misdemeanct:1, theftct:0, violentct:0, totalct:1)</v>
      </c>
      <c r="U945" t="str">
        <f t="shared" si="90"/>
        <v>{location: new google.maps.LatLng(37.723, -122.471), weight: 0},</v>
      </c>
      <c r="V945" t="str">
        <f t="shared" si="85"/>
        <v>{location: new google.maps.LatLng(37.723, -122.471), weight: 0},</v>
      </c>
      <c r="W945" t="str">
        <f t="shared" si="86"/>
        <v>{location: new google.maps.LatLng(37.723, -122.471), weight: 0},</v>
      </c>
      <c r="X945" t="str">
        <f t="shared" si="87"/>
        <v>{location: new google.maps.LatLng(37.723, -122.471), weight: 0},</v>
      </c>
      <c r="Y945" t="str">
        <f t="shared" si="88"/>
        <v>{location: new google.maps.LatLng(37.723, -122.471), weight: 0},</v>
      </c>
    </row>
    <row r="946" spans="1:25" x14ac:dyDescent="0.2">
      <c r="A946">
        <v>37.722999999999999</v>
      </c>
      <c r="B946">
        <v>-122.47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f>VLOOKUP(H946,AE$2:$AJ$12,6,TRUE)</f>
        <v>0</v>
      </c>
      <c r="N946">
        <f>VLOOKUP(I946,AF$2:$AJ$12,5,TRUE)</f>
        <v>0</v>
      </c>
      <c r="O946">
        <f>VLOOKUP(J946,AG$2:$AJ$12,4,TRUE)</f>
        <v>3</v>
      </c>
      <c r="P946">
        <f>VLOOKUP(K946,AH$2:$AJ$12,3,TRUE)</f>
        <v>0</v>
      </c>
      <c r="Q946">
        <f>VLOOKUP(L946,AI$2:$AJ$12,2,TRUE)</f>
        <v>0</v>
      </c>
      <c r="T946" t="str">
        <f t="shared" si="89"/>
        <v>Crimepoint.create(latitude:37.723, longitude:-122.47, drugdrink:0, misdemean:0, theft:3, violent:0, total:0, drugdrinkct:0, misdemeanct:0, theftct:1, violentct:0, totalct:1)</v>
      </c>
      <c r="U946" t="str">
        <f t="shared" si="90"/>
        <v>{location: new google.maps.LatLng(37.723, -122.47), weight: 0},</v>
      </c>
      <c r="V946" t="str">
        <f t="shared" si="85"/>
        <v>{location: new google.maps.LatLng(37.723, -122.47), weight: 0},</v>
      </c>
      <c r="W946" t="str">
        <f t="shared" si="86"/>
        <v>{location: new google.maps.LatLng(37.723, -122.47), weight: 0},</v>
      </c>
      <c r="X946" t="str">
        <f t="shared" si="87"/>
        <v>{location: new google.maps.LatLng(37.723, -122.47), weight: 0},</v>
      </c>
      <c r="Y946" t="str">
        <f t="shared" si="88"/>
        <v>{location: new google.maps.LatLng(37.723, -122.47), weight: 0},</v>
      </c>
    </row>
    <row r="947" spans="1:25" x14ac:dyDescent="0.2">
      <c r="A947">
        <v>37.722999999999999</v>
      </c>
      <c r="B947">
        <v>-122.46899999999999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f>VLOOKUP(H947,AE$2:$AJ$12,6,TRUE)</f>
        <v>8</v>
      </c>
      <c r="N947">
        <f>VLOOKUP(I947,AF$2:$AJ$12,5,TRUE)</f>
        <v>0</v>
      </c>
      <c r="O947">
        <f>VLOOKUP(J947,AG$2:$AJ$12,4,TRUE)</f>
        <v>0</v>
      </c>
      <c r="P947">
        <f>VLOOKUP(K947,AH$2:$AJ$12,3,TRUE)</f>
        <v>0</v>
      </c>
      <c r="Q947">
        <f>VLOOKUP(L947,AI$2:$AJ$12,2,TRUE)</f>
        <v>0</v>
      </c>
      <c r="T947" t="str">
        <f t="shared" si="89"/>
        <v>Crimepoint.create(latitude:37.723, longitude:-122.469, drugdrink:8, misdemean:0, theft:0, violent:0, total:0, drugdrinkct:1, misdemeanct:0, theftct:0, violentct:0, totalct:1)</v>
      </c>
      <c r="U947" t="str">
        <f t="shared" si="90"/>
        <v>{location: new google.maps.LatLng(37.723, -122.469), weight: 1},</v>
      </c>
      <c r="V947" t="str">
        <f t="shared" si="85"/>
        <v>{location: new google.maps.LatLng(37.723, -122.469), weight: 0},</v>
      </c>
      <c r="W947" t="str">
        <f t="shared" si="86"/>
        <v>{location: new google.maps.LatLng(37.723, -122.469), weight: 0},</v>
      </c>
      <c r="X947" t="str">
        <f t="shared" si="87"/>
        <v>{location: new google.maps.LatLng(37.723, -122.469), weight: 0},</v>
      </c>
      <c r="Y947" t="str">
        <f t="shared" si="88"/>
        <v>{location: new google.maps.LatLng(37.723, -122.469), weight: 0},</v>
      </c>
    </row>
    <row r="948" spans="1:25" x14ac:dyDescent="0.2">
      <c r="A948">
        <v>37.722999999999999</v>
      </c>
      <c r="B948">
        <v>-122.468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2</v>
      </c>
      <c r="M948">
        <f>VLOOKUP(H948,AE$2:$AJ$12,6,TRUE)</f>
        <v>0</v>
      </c>
      <c r="N948">
        <f>VLOOKUP(I948,AF$2:$AJ$12,5,TRUE)</f>
        <v>2</v>
      </c>
      <c r="O948">
        <f>VLOOKUP(J948,AG$2:$AJ$12,4,TRUE)</f>
        <v>3</v>
      </c>
      <c r="P948">
        <f>VLOOKUP(K948,AH$2:$AJ$12,3,TRUE)</f>
        <v>0</v>
      </c>
      <c r="Q948">
        <f>VLOOKUP(L948,AI$2:$AJ$12,2,TRUE)</f>
        <v>1</v>
      </c>
      <c r="T948" t="str">
        <f t="shared" si="89"/>
        <v>Crimepoint.create(latitude:37.723, longitude:-122.468, drugdrink:0, misdemean:2, theft:3, violent:0, total:1, drugdrinkct:0, misdemeanct:1, theftct:1, violentct:0, totalct:2)</v>
      </c>
      <c r="U948" t="str">
        <f t="shared" si="90"/>
        <v>{location: new google.maps.LatLng(37.723, -122.468), weight: 0},</v>
      </c>
      <c r="V948" t="str">
        <f t="shared" si="85"/>
        <v>{location: new google.maps.LatLng(37.723, -122.468), weight: 0},</v>
      </c>
      <c r="W948" t="str">
        <f t="shared" si="86"/>
        <v>{location: new google.maps.LatLng(37.723, -122.468), weight: 0},</v>
      </c>
      <c r="X948" t="str">
        <f t="shared" si="87"/>
        <v>{location: new google.maps.LatLng(37.723, -122.468), weight: 0},</v>
      </c>
      <c r="Y948" t="str">
        <f t="shared" si="88"/>
        <v>{location: new google.maps.LatLng(37.723, -122.468), weight: 0},</v>
      </c>
    </row>
    <row r="949" spans="1:25" x14ac:dyDescent="0.2">
      <c r="A949">
        <v>37.722999999999999</v>
      </c>
      <c r="B949">
        <v>-122.467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2</v>
      </c>
      <c r="J949">
        <v>1</v>
      </c>
      <c r="K949">
        <v>0</v>
      </c>
      <c r="L949">
        <v>4</v>
      </c>
      <c r="M949">
        <f>VLOOKUP(H949,AE$2:$AJ$12,6,TRUE)</f>
        <v>8</v>
      </c>
      <c r="N949">
        <f>VLOOKUP(I949,AF$2:$AJ$12,5,TRUE)</f>
        <v>4</v>
      </c>
      <c r="O949">
        <f>VLOOKUP(J949,AG$2:$AJ$12,4,TRUE)</f>
        <v>3</v>
      </c>
      <c r="P949">
        <f>VLOOKUP(K949,AH$2:$AJ$12,3,TRUE)</f>
        <v>0</v>
      </c>
      <c r="Q949">
        <f>VLOOKUP(L949,AI$2:$AJ$12,2,TRUE)</f>
        <v>3</v>
      </c>
      <c r="T949" t="str">
        <f t="shared" si="89"/>
        <v>Crimepoint.create(latitude:37.723, longitude:-122.467, drugdrink:8, misdemean:4, theft:3, violent:0, total:3, drugdrinkct:1, misdemeanct:2, theftct:1, violentct:0, totalct:4)</v>
      </c>
      <c r="U949" t="str">
        <f t="shared" si="90"/>
        <v>{location: new google.maps.LatLng(37.723, -122.467), weight: 1},</v>
      </c>
      <c r="V949" t="str">
        <f t="shared" si="85"/>
        <v>{location: new google.maps.LatLng(37.723, -122.467), weight: 0},</v>
      </c>
      <c r="W949" t="str">
        <f t="shared" si="86"/>
        <v>{location: new google.maps.LatLng(37.723, -122.467), weight: 0},</v>
      </c>
      <c r="X949" t="str">
        <f t="shared" si="87"/>
        <v>{location: new google.maps.LatLng(37.723, -122.467), weight: 0},</v>
      </c>
      <c r="Y949" t="str">
        <f t="shared" si="88"/>
        <v>{location: new google.maps.LatLng(37.723, -122.467), weight: 0},</v>
      </c>
    </row>
    <row r="950" spans="1:25" x14ac:dyDescent="0.2">
      <c r="A950">
        <v>37.722999999999999</v>
      </c>
      <c r="B950">
        <v>-122.46599999999999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</v>
      </c>
      <c r="J950">
        <v>0</v>
      </c>
      <c r="K950">
        <v>0</v>
      </c>
      <c r="L950">
        <v>2</v>
      </c>
      <c r="M950">
        <f>VLOOKUP(H950,AE$2:$AJ$12,6,TRUE)</f>
        <v>0</v>
      </c>
      <c r="N950">
        <f>VLOOKUP(I950,AF$2:$AJ$12,5,TRUE)</f>
        <v>4</v>
      </c>
      <c r="O950">
        <f>VLOOKUP(J950,AG$2:$AJ$12,4,TRUE)</f>
        <v>0</v>
      </c>
      <c r="P950">
        <f>VLOOKUP(K950,AH$2:$AJ$12,3,TRUE)</f>
        <v>0</v>
      </c>
      <c r="Q950">
        <f>VLOOKUP(L950,AI$2:$AJ$12,2,TRUE)</f>
        <v>1</v>
      </c>
      <c r="T950" t="str">
        <f t="shared" si="89"/>
        <v>Crimepoint.create(latitude:37.723, longitude:-122.466, drugdrink:0, misdemean:4, theft:0, violent:0, total:1, drugdrinkct:0, misdemeanct:2, theftct:0, violentct:0, totalct:2)</v>
      </c>
      <c r="U950" t="str">
        <f t="shared" si="90"/>
        <v>{location: new google.maps.LatLng(37.723, -122.466), weight: 0},</v>
      </c>
      <c r="V950" t="str">
        <f t="shared" si="85"/>
        <v>{location: new google.maps.LatLng(37.723, -122.466), weight: 0},</v>
      </c>
      <c r="W950" t="str">
        <f t="shared" si="86"/>
        <v>{location: new google.maps.LatLng(37.723, -122.466), weight: 0},</v>
      </c>
      <c r="X950" t="str">
        <f t="shared" si="87"/>
        <v>{location: new google.maps.LatLng(37.723, -122.466), weight: 0},</v>
      </c>
      <c r="Y950" t="str">
        <f t="shared" si="88"/>
        <v>{location: new google.maps.LatLng(37.723, -122.466), weight: 0},</v>
      </c>
    </row>
    <row r="951" spans="1:25" x14ac:dyDescent="0.2">
      <c r="A951">
        <v>37.722999999999999</v>
      </c>
      <c r="B951">
        <v>-122.465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2</v>
      </c>
      <c r="M951">
        <f>VLOOKUP(H951,AE$2:$AJ$12,6,TRUE)</f>
        <v>0</v>
      </c>
      <c r="N951">
        <f>VLOOKUP(I951,AF$2:$AJ$12,5,TRUE)</f>
        <v>2</v>
      </c>
      <c r="O951">
        <f>VLOOKUP(J951,AG$2:$AJ$12,4,TRUE)</f>
        <v>3</v>
      </c>
      <c r="P951">
        <f>VLOOKUP(K951,AH$2:$AJ$12,3,TRUE)</f>
        <v>0</v>
      </c>
      <c r="Q951">
        <f>VLOOKUP(L951,AI$2:$AJ$12,2,TRUE)</f>
        <v>1</v>
      </c>
      <c r="T951" t="str">
        <f t="shared" si="89"/>
        <v>Crimepoint.create(latitude:37.723, longitude:-122.465, drugdrink:0, misdemean:2, theft:3, violent:0, total:1, drugdrinkct:0, misdemeanct:1, theftct:1, violentct:0, totalct:2)</v>
      </c>
      <c r="U951" t="str">
        <f t="shared" si="90"/>
        <v>{location: new google.maps.LatLng(37.723, -122.465), weight: 0},</v>
      </c>
      <c r="V951" t="str">
        <f t="shared" si="85"/>
        <v>{location: new google.maps.LatLng(37.723, -122.465), weight: 0},</v>
      </c>
      <c r="W951" t="str">
        <f t="shared" si="86"/>
        <v>{location: new google.maps.LatLng(37.723, -122.465), weight: 0},</v>
      </c>
      <c r="X951" t="str">
        <f t="shared" si="87"/>
        <v>{location: new google.maps.LatLng(37.723, -122.465), weight: 0},</v>
      </c>
      <c r="Y951" t="str">
        <f t="shared" si="88"/>
        <v>{location: new google.maps.LatLng(37.723, -122.465), weight: 0},</v>
      </c>
    </row>
    <row r="952" spans="1:25" x14ac:dyDescent="0.2">
      <c r="A952">
        <v>37.722999999999999</v>
      </c>
      <c r="B952">
        <v>-122.46299999999999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3</v>
      </c>
      <c r="J952">
        <v>5</v>
      </c>
      <c r="K952">
        <v>0</v>
      </c>
      <c r="L952">
        <v>8</v>
      </c>
      <c r="M952">
        <f>VLOOKUP(H952,AE$2:$AJ$12,6,TRUE)</f>
        <v>0</v>
      </c>
      <c r="N952">
        <f>VLOOKUP(I952,AF$2:$AJ$12,5,TRUE)</f>
        <v>5</v>
      </c>
      <c r="O952">
        <f>VLOOKUP(J952,AG$2:$AJ$12,4,TRUE)</f>
        <v>7</v>
      </c>
      <c r="P952">
        <f>VLOOKUP(K952,AH$2:$AJ$12,3,TRUE)</f>
        <v>0</v>
      </c>
      <c r="Q952">
        <f>VLOOKUP(L952,AI$2:$AJ$12,2,TRUE)</f>
        <v>5</v>
      </c>
      <c r="T952" t="str">
        <f t="shared" si="89"/>
        <v>Crimepoint.create(latitude:37.723, longitude:-122.463, drugdrink:0, misdemean:5, theft:7, violent:0, total:5, drugdrinkct:0, misdemeanct:3, theftct:5, violentct:0, totalct:8)</v>
      </c>
      <c r="U952" t="str">
        <f t="shared" si="90"/>
        <v>{location: new google.maps.LatLng(37.723, -122.463), weight: 0},</v>
      </c>
      <c r="V952" t="str">
        <f t="shared" si="85"/>
        <v>{location: new google.maps.LatLng(37.723, -122.463), weight: 1},</v>
      </c>
      <c r="W952" t="str">
        <f t="shared" si="86"/>
        <v>{location: new google.maps.LatLng(37.723, -122.463), weight: 1},</v>
      </c>
      <c r="X952" t="str">
        <f t="shared" si="87"/>
        <v>{location: new google.maps.LatLng(37.723, -122.463), weight: 0},</v>
      </c>
      <c r="Y952" t="str">
        <f t="shared" si="88"/>
        <v>{location: new google.maps.LatLng(37.723, -122.463), weight: 1},</v>
      </c>
    </row>
    <row r="953" spans="1:25" x14ac:dyDescent="0.2">
      <c r="A953">
        <v>37.722999999999999</v>
      </c>
      <c r="B953">
        <v>-122.462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</v>
      </c>
      <c r="J953">
        <v>1</v>
      </c>
      <c r="K953">
        <v>0</v>
      </c>
      <c r="L953">
        <v>3</v>
      </c>
      <c r="M953">
        <f>VLOOKUP(H953,AE$2:$AJ$12,6,TRUE)</f>
        <v>0</v>
      </c>
      <c r="N953">
        <f>VLOOKUP(I953,AF$2:$AJ$12,5,TRUE)</f>
        <v>4</v>
      </c>
      <c r="O953">
        <f>VLOOKUP(J953,AG$2:$AJ$12,4,TRUE)</f>
        <v>3</v>
      </c>
      <c r="P953">
        <f>VLOOKUP(K953,AH$2:$AJ$12,3,TRUE)</f>
        <v>0</v>
      </c>
      <c r="Q953">
        <f>VLOOKUP(L953,AI$2:$AJ$12,2,TRUE)</f>
        <v>2</v>
      </c>
      <c r="T953" t="str">
        <f t="shared" si="89"/>
        <v>Crimepoint.create(latitude:37.723, longitude:-122.462, drugdrink:0, misdemean:4, theft:3, violent:0, total:2, drugdrinkct:0, misdemeanct:2, theftct:1, violentct:0, totalct:3)</v>
      </c>
      <c r="U953" t="str">
        <f t="shared" si="90"/>
        <v>{location: new google.maps.LatLng(37.723, -122.462), weight: 0},</v>
      </c>
      <c r="V953" t="str">
        <f t="shared" si="85"/>
        <v>{location: new google.maps.LatLng(37.723, -122.462), weight: 0},</v>
      </c>
      <c r="W953" t="str">
        <f t="shared" si="86"/>
        <v>{location: new google.maps.LatLng(37.723, -122.462), weight: 0},</v>
      </c>
      <c r="X953" t="str">
        <f t="shared" si="87"/>
        <v>{location: new google.maps.LatLng(37.723, -122.462), weight: 0},</v>
      </c>
      <c r="Y953" t="str">
        <f t="shared" si="88"/>
        <v>{location: new google.maps.LatLng(37.723, -122.462), weight: 0},</v>
      </c>
    </row>
    <row r="954" spans="1:25" x14ac:dyDescent="0.2">
      <c r="A954">
        <v>37.722999999999999</v>
      </c>
      <c r="B954">
        <v>-122.461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f>VLOOKUP(H954,AE$2:$AJ$12,6,TRUE)</f>
        <v>0</v>
      </c>
      <c r="N954">
        <f>VLOOKUP(I954,AF$2:$AJ$12,5,TRUE)</f>
        <v>0</v>
      </c>
      <c r="O954">
        <f>VLOOKUP(J954,AG$2:$AJ$12,4,TRUE)</f>
        <v>3</v>
      </c>
      <c r="P954">
        <f>VLOOKUP(K954,AH$2:$AJ$12,3,TRUE)</f>
        <v>0</v>
      </c>
      <c r="Q954">
        <f>VLOOKUP(L954,AI$2:$AJ$12,2,TRUE)</f>
        <v>0</v>
      </c>
      <c r="T954" t="str">
        <f t="shared" si="89"/>
        <v>Crimepoint.create(latitude:37.723, longitude:-122.461, drugdrink:0, misdemean:0, theft:3, violent:0, total:0, drugdrinkct:0, misdemeanct:0, theftct:1, violentct:0, totalct:1)</v>
      </c>
      <c r="U954" t="str">
        <f t="shared" si="90"/>
        <v>{location: new google.maps.LatLng(37.723, -122.461), weight: 0},</v>
      </c>
      <c r="V954" t="str">
        <f t="shared" si="85"/>
        <v>{location: new google.maps.LatLng(37.723, -122.461), weight: 0},</v>
      </c>
      <c r="W954" t="str">
        <f t="shared" si="86"/>
        <v>{location: new google.maps.LatLng(37.723, -122.461), weight: 0},</v>
      </c>
      <c r="X954" t="str">
        <f t="shared" si="87"/>
        <v>{location: new google.maps.LatLng(37.723, -122.461), weight: 0},</v>
      </c>
      <c r="Y954" t="str">
        <f t="shared" si="88"/>
        <v>{location: new google.maps.LatLng(37.723, -122.461), weight: 0},</v>
      </c>
    </row>
    <row r="955" spans="1:25" x14ac:dyDescent="0.2">
      <c r="A955">
        <v>37.722999999999999</v>
      </c>
      <c r="B955">
        <v>-122.46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3</v>
      </c>
      <c r="J955">
        <v>1</v>
      </c>
      <c r="K955">
        <v>0</v>
      </c>
      <c r="L955">
        <v>4</v>
      </c>
      <c r="M955">
        <f>VLOOKUP(H955,AE$2:$AJ$12,6,TRUE)</f>
        <v>0</v>
      </c>
      <c r="N955">
        <f>VLOOKUP(I955,AF$2:$AJ$12,5,TRUE)</f>
        <v>5</v>
      </c>
      <c r="O955">
        <f>VLOOKUP(J955,AG$2:$AJ$12,4,TRUE)</f>
        <v>3</v>
      </c>
      <c r="P955">
        <f>VLOOKUP(K955,AH$2:$AJ$12,3,TRUE)</f>
        <v>0</v>
      </c>
      <c r="Q955">
        <f>VLOOKUP(L955,AI$2:$AJ$12,2,TRUE)</f>
        <v>3</v>
      </c>
      <c r="T955" t="str">
        <f t="shared" si="89"/>
        <v>Crimepoint.create(latitude:37.723, longitude:-122.46, drugdrink:0, misdemean:5, theft:3, violent:0, total:3, drugdrinkct:0, misdemeanct:3, theftct:1, violentct:0, totalct:4)</v>
      </c>
      <c r="U955" t="str">
        <f t="shared" si="90"/>
        <v>{location: new google.maps.LatLng(37.723, -122.46), weight: 0},</v>
      </c>
      <c r="V955" t="str">
        <f t="shared" si="85"/>
        <v>{location: new google.maps.LatLng(37.723, -122.46), weight: 1},</v>
      </c>
      <c r="W955" t="str">
        <f t="shared" si="86"/>
        <v>{location: new google.maps.LatLng(37.723, -122.46), weight: 0},</v>
      </c>
      <c r="X955" t="str">
        <f t="shared" si="87"/>
        <v>{location: new google.maps.LatLng(37.723, -122.46), weight: 0},</v>
      </c>
      <c r="Y955" t="str">
        <f t="shared" si="88"/>
        <v>{location: new google.maps.LatLng(37.723, -122.46), weight: 0},</v>
      </c>
    </row>
    <row r="956" spans="1:25" x14ac:dyDescent="0.2">
      <c r="A956">
        <v>37.722999999999999</v>
      </c>
      <c r="B956">
        <v>-122.459</v>
      </c>
      <c r="C956">
        <v>0</v>
      </c>
      <c r="D956">
        <v>2</v>
      </c>
      <c r="E956">
        <v>0</v>
      </c>
      <c r="F956">
        <v>3</v>
      </c>
      <c r="G956">
        <v>1</v>
      </c>
      <c r="H956">
        <v>0</v>
      </c>
      <c r="I956">
        <v>11</v>
      </c>
      <c r="J956">
        <v>2</v>
      </c>
      <c r="K956">
        <v>4</v>
      </c>
      <c r="L956">
        <v>17</v>
      </c>
      <c r="M956">
        <f>VLOOKUP(H956,AE$2:$AJ$12,6,TRUE)</f>
        <v>0</v>
      </c>
      <c r="N956">
        <f>VLOOKUP(I956,AF$2:$AJ$12,5,TRUE)</f>
        <v>8</v>
      </c>
      <c r="O956">
        <f>VLOOKUP(J956,AG$2:$AJ$12,4,TRUE)</f>
        <v>4</v>
      </c>
      <c r="P956">
        <f>VLOOKUP(K956,AH$2:$AJ$12,3,TRUE)</f>
        <v>8</v>
      </c>
      <c r="Q956">
        <f>VLOOKUP(L956,AI$2:$AJ$12,2,TRUE)</f>
        <v>7</v>
      </c>
      <c r="T956" t="str">
        <f t="shared" si="89"/>
        <v>Crimepoint.create(latitude:37.723, longitude:-122.459, drugdrink:0, misdemean:8, theft:4, violent:8, total:7, drugdrinkct:0, misdemeanct:11, theftct:2, violentct:4, totalct:17)</v>
      </c>
      <c r="U956" t="str">
        <f t="shared" si="90"/>
        <v>{location: new google.maps.LatLng(37.723, -122.459), weight: 0},</v>
      </c>
      <c r="V956" t="str">
        <f t="shared" si="85"/>
        <v>{location: new google.maps.LatLng(37.723, -122.459), weight: 2},</v>
      </c>
      <c r="W956" t="str">
        <f t="shared" si="86"/>
        <v>{location: new google.maps.LatLng(37.723, -122.459), weight: 0},</v>
      </c>
      <c r="X956" t="str">
        <f t="shared" si="87"/>
        <v>{location: new google.maps.LatLng(37.723, -122.459), weight: 3},</v>
      </c>
      <c r="Y956" t="str">
        <f t="shared" si="88"/>
        <v>{location: new google.maps.LatLng(37.723, -122.459), weight: 1},</v>
      </c>
    </row>
    <row r="957" spans="1:25" x14ac:dyDescent="0.2">
      <c r="A957">
        <v>37.722999999999999</v>
      </c>
      <c r="B957">
        <v>-122.458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1</v>
      </c>
      <c r="M957">
        <f>VLOOKUP(H957,AE$2:$AJ$12,6,TRUE)</f>
        <v>0</v>
      </c>
      <c r="N957">
        <f>VLOOKUP(I957,AF$2:$AJ$12,5,TRUE)</f>
        <v>0</v>
      </c>
      <c r="O957">
        <f>VLOOKUP(J957,AG$2:$AJ$12,4,TRUE)</f>
        <v>3</v>
      </c>
      <c r="P957">
        <f>VLOOKUP(K957,AH$2:$AJ$12,3,TRUE)</f>
        <v>0</v>
      </c>
      <c r="Q957">
        <f>VLOOKUP(L957,AI$2:$AJ$12,2,TRUE)</f>
        <v>0</v>
      </c>
      <c r="T957" t="str">
        <f t="shared" si="89"/>
        <v>Crimepoint.create(latitude:37.723, longitude:-122.458, drugdrink:0, misdemean:0, theft:3, violent:0, total:0, drugdrinkct:0, misdemeanct:0, theftct:1, violentct:0, totalct:1)</v>
      </c>
      <c r="U957" t="str">
        <f t="shared" si="90"/>
        <v>{location: new google.maps.LatLng(37.723, -122.458), weight: 0},</v>
      </c>
      <c r="V957" t="str">
        <f t="shared" si="85"/>
        <v>{location: new google.maps.LatLng(37.723, -122.458), weight: 0},</v>
      </c>
      <c r="W957" t="str">
        <f t="shared" si="86"/>
        <v>{location: new google.maps.LatLng(37.723, -122.458), weight: 0},</v>
      </c>
      <c r="X957" t="str">
        <f t="shared" si="87"/>
        <v>{location: new google.maps.LatLng(37.723, -122.458), weight: 0},</v>
      </c>
      <c r="Y957" t="str">
        <f t="shared" si="88"/>
        <v>{location: new google.maps.LatLng(37.723, -122.458), weight: 0},</v>
      </c>
    </row>
    <row r="958" spans="1:25" x14ac:dyDescent="0.2">
      <c r="A958">
        <v>37.722999999999999</v>
      </c>
      <c r="B958">
        <v>-122.45699999999999</v>
      </c>
      <c r="C958">
        <v>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7</v>
      </c>
      <c r="K958">
        <v>0</v>
      </c>
      <c r="L958">
        <v>8</v>
      </c>
      <c r="M958">
        <f>VLOOKUP(H958,AE$2:$AJ$12,6,TRUE)</f>
        <v>0</v>
      </c>
      <c r="N958">
        <f>VLOOKUP(I958,AF$2:$AJ$12,5,TRUE)</f>
        <v>2</v>
      </c>
      <c r="O958">
        <f>VLOOKUP(J958,AG$2:$AJ$12,4,TRUE)</f>
        <v>7</v>
      </c>
      <c r="P958">
        <f>VLOOKUP(K958,AH$2:$AJ$12,3,TRUE)</f>
        <v>0</v>
      </c>
      <c r="Q958">
        <f>VLOOKUP(L958,AI$2:$AJ$12,2,TRUE)</f>
        <v>5</v>
      </c>
      <c r="T958" t="str">
        <f t="shared" si="89"/>
        <v>Crimepoint.create(latitude:37.723, longitude:-122.457, drugdrink:0, misdemean:2, theft:7, violent:0, total:5, drugdrinkct:0, misdemeanct:1, theftct:7, violentct:0, totalct:8)</v>
      </c>
      <c r="U958" t="str">
        <f t="shared" si="90"/>
        <v>{location: new google.maps.LatLng(37.723, -122.457), weight: 0},</v>
      </c>
      <c r="V958" t="str">
        <f t="shared" si="85"/>
        <v>{location: new google.maps.LatLng(37.723, -122.457), weight: 0},</v>
      </c>
      <c r="W958" t="str">
        <f t="shared" si="86"/>
        <v>{location: new google.maps.LatLng(37.723, -122.457), weight: 1},</v>
      </c>
      <c r="X958" t="str">
        <f t="shared" si="87"/>
        <v>{location: new google.maps.LatLng(37.723, -122.457), weight: 0},</v>
      </c>
      <c r="Y958" t="str">
        <f t="shared" si="88"/>
        <v>{location: new google.maps.LatLng(37.723, -122.457), weight: 1},</v>
      </c>
    </row>
    <row r="959" spans="1:25" x14ac:dyDescent="0.2">
      <c r="A959">
        <v>37.722999999999999</v>
      </c>
      <c r="B959">
        <v>-122.456</v>
      </c>
      <c r="C959">
        <v>0</v>
      </c>
      <c r="D959">
        <v>2</v>
      </c>
      <c r="E959">
        <v>1</v>
      </c>
      <c r="F959">
        <v>2</v>
      </c>
      <c r="G959">
        <v>1</v>
      </c>
      <c r="H959">
        <v>0</v>
      </c>
      <c r="I959">
        <v>7</v>
      </c>
      <c r="J959">
        <v>4</v>
      </c>
      <c r="K959">
        <v>3</v>
      </c>
      <c r="L959">
        <v>14</v>
      </c>
      <c r="M959">
        <f>VLOOKUP(H959,AE$2:$AJ$12,6,TRUE)</f>
        <v>0</v>
      </c>
      <c r="N959">
        <f>VLOOKUP(I959,AF$2:$AJ$12,5,TRUE)</f>
        <v>7</v>
      </c>
      <c r="O959">
        <f>VLOOKUP(J959,AG$2:$AJ$12,4,TRUE)</f>
        <v>6</v>
      </c>
      <c r="P959">
        <f>VLOOKUP(K959,AH$2:$AJ$12,3,TRUE)</f>
        <v>8</v>
      </c>
      <c r="Q959">
        <f>VLOOKUP(L959,AI$2:$AJ$12,2,TRUE)</f>
        <v>7</v>
      </c>
      <c r="T959" t="str">
        <f t="shared" si="89"/>
        <v>Crimepoint.create(latitude:37.723, longitude:-122.456, drugdrink:0, misdemean:7, theft:6, violent:8, total:7, drugdrinkct:0, misdemeanct:7, theftct:4, violentct:3, totalct:14)</v>
      </c>
      <c r="U959" t="str">
        <f t="shared" si="90"/>
        <v>{location: new google.maps.LatLng(37.723, -122.456), weight: 0},</v>
      </c>
      <c r="V959" t="str">
        <f t="shared" si="85"/>
        <v>{location: new google.maps.LatLng(37.723, -122.456), weight: 2},</v>
      </c>
      <c r="W959" t="str">
        <f t="shared" si="86"/>
        <v>{location: new google.maps.LatLng(37.723, -122.456), weight: 1},</v>
      </c>
      <c r="X959" t="str">
        <f t="shared" si="87"/>
        <v>{location: new google.maps.LatLng(37.723, -122.456), weight: 2},</v>
      </c>
      <c r="Y959" t="str">
        <f t="shared" si="88"/>
        <v>{location: new google.maps.LatLng(37.723, -122.456), weight: 1},</v>
      </c>
    </row>
    <row r="960" spans="1:25" x14ac:dyDescent="0.2">
      <c r="A960">
        <v>37.722999999999999</v>
      </c>
      <c r="B960">
        <v>-122.455</v>
      </c>
      <c r="C960">
        <v>0</v>
      </c>
      <c r="D960">
        <v>1</v>
      </c>
      <c r="E960">
        <v>1</v>
      </c>
      <c r="F960">
        <v>4</v>
      </c>
      <c r="G960">
        <v>2</v>
      </c>
      <c r="H960">
        <v>0</v>
      </c>
      <c r="I960">
        <v>6</v>
      </c>
      <c r="J960">
        <v>9</v>
      </c>
      <c r="K960">
        <v>5</v>
      </c>
      <c r="L960">
        <v>20</v>
      </c>
      <c r="M960">
        <f>VLOOKUP(H960,AE$2:$AJ$12,6,TRUE)</f>
        <v>0</v>
      </c>
      <c r="N960">
        <f>VLOOKUP(I960,AF$2:$AJ$12,5,TRUE)</f>
        <v>7</v>
      </c>
      <c r="O960">
        <f>VLOOKUP(J960,AG$2:$AJ$12,4,TRUE)</f>
        <v>8</v>
      </c>
      <c r="P960">
        <f>VLOOKUP(K960,AH$2:$AJ$12,3,TRUE)</f>
        <v>9</v>
      </c>
      <c r="Q960">
        <f>VLOOKUP(L960,AI$2:$AJ$12,2,TRUE)</f>
        <v>7</v>
      </c>
      <c r="T960" t="str">
        <f t="shared" si="89"/>
        <v>Crimepoint.create(latitude:37.723, longitude:-122.455, drugdrink:0, misdemean:7, theft:8, violent:9, total:7, drugdrinkct:0, misdemeanct:6, theftct:9, violentct:5, totalct:20)</v>
      </c>
      <c r="U960" t="str">
        <f t="shared" si="90"/>
        <v>{location: new google.maps.LatLng(37.723, -122.455), weight: 0},</v>
      </c>
      <c r="V960" t="str">
        <f t="shared" si="85"/>
        <v>{location: new google.maps.LatLng(37.723, -122.455), weight: 1},</v>
      </c>
      <c r="W960" t="str">
        <f t="shared" si="86"/>
        <v>{location: new google.maps.LatLng(37.723, -122.455), weight: 1},</v>
      </c>
      <c r="X960" t="str">
        <f t="shared" si="87"/>
        <v>{location: new google.maps.LatLng(37.723, -122.455), weight: 4},</v>
      </c>
      <c r="Y960" t="str">
        <f t="shared" si="88"/>
        <v>{location: new google.maps.LatLng(37.723, -122.455), weight: 2},</v>
      </c>
    </row>
    <row r="961" spans="1:25" x14ac:dyDescent="0.2">
      <c r="A961">
        <v>37.722999999999999</v>
      </c>
      <c r="B961">
        <v>-122.45399999999999</v>
      </c>
      <c r="C961">
        <v>1</v>
      </c>
      <c r="D961">
        <v>6</v>
      </c>
      <c r="E961">
        <v>1</v>
      </c>
      <c r="F961">
        <v>4</v>
      </c>
      <c r="G961">
        <v>3</v>
      </c>
      <c r="H961">
        <v>1</v>
      </c>
      <c r="I961">
        <v>25</v>
      </c>
      <c r="J961">
        <v>7</v>
      </c>
      <c r="K961">
        <v>6</v>
      </c>
      <c r="L961">
        <v>39</v>
      </c>
      <c r="M961">
        <f>VLOOKUP(H961,AE$2:$AJ$12,6,TRUE)</f>
        <v>8</v>
      </c>
      <c r="N961">
        <f>VLOOKUP(I961,AF$2:$AJ$12,5,TRUE)</f>
        <v>9</v>
      </c>
      <c r="O961">
        <f>VLOOKUP(J961,AG$2:$AJ$12,4,TRUE)</f>
        <v>7</v>
      </c>
      <c r="P961">
        <f>VLOOKUP(K961,AH$2:$AJ$12,3,TRUE)</f>
        <v>9</v>
      </c>
      <c r="Q961">
        <f>VLOOKUP(L961,AI$2:$AJ$12,2,TRUE)</f>
        <v>8</v>
      </c>
      <c r="T961" t="str">
        <f t="shared" si="89"/>
        <v>Crimepoint.create(latitude:37.723, longitude:-122.454, drugdrink:8, misdemean:9, theft:7, violent:9, total:8, drugdrinkct:1, misdemeanct:25, theftct:7, violentct:6, totalct:39)</v>
      </c>
      <c r="U961" t="str">
        <f t="shared" si="90"/>
        <v>{location: new google.maps.LatLng(37.723, -122.454), weight: 1},</v>
      </c>
      <c r="V961" t="str">
        <f t="shared" si="85"/>
        <v>{location: new google.maps.LatLng(37.723, -122.454), weight: 6},</v>
      </c>
      <c r="W961" t="str">
        <f t="shared" si="86"/>
        <v>{location: new google.maps.LatLng(37.723, -122.454), weight: 1},</v>
      </c>
      <c r="X961" t="str">
        <f t="shared" si="87"/>
        <v>{location: new google.maps.LatLng(37.723, -122.454), weight: 4},</v>
      </c>
      <c r="Y961" t="str">
        <f t="shared" si="88"/>
        <v>{location: new google.maps.LatLng(37.723, -122.454), weight: 3},</v>
      </c>
    </row>
    <row r="962" spans="1:25" x14ac:dyDescent="0.2">
      <c r="A962">
        <v>37.722999999999999</v>
      </c>
      <c r="B962">
        <v>-122.453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5</v>
      </c>
      <c r="J962">
        <v>6</v>
      </c>
      <c r="K962">
        <v>1</v>
      </c>
      <c r="L962">
        <v>12</v>
      </c>
      <c r="M962">
        <f>VLOOKUP(H962,AE$2:$AJ$12,6,TRUE)</f>
        <v>0</v>
      </c>
      <c r="N962">
        <f>VLOOKUP(I962,AF$2:$AJ$12,5,TRUE)</f>
        <v>6</v>
      </c>
      <c r="O962">
        <f>VLOOKUP(J962,AG$2:$AJ$12,4,TRUE)</f>
        <v>7</v>
      </c>
      <c r="P962">
        <f>VLOOKUP(K962,AH$2:$AJ$12,3,TRUE)</f>
        <v>7</v>
      </c>
      <c r="Q962">
        <f>VLOOKUP(L962,AI$2:$AJ$12,2,TRUE)</f>
        <v>6</v>
      </c>
      <c r="T962" t="str">
        <f t="shared" si="89"/>
        <v>Crimepoint.create(latitude:37.723, longitude:-122.453, drugdrink:0, misdemean:6, theft:7, violent:7, total:6, drugdrinkct:0, misdemeanct:5, theftct:6, violentct:1, totalct:12)</v>
      </c>
      <c r="U962" t="str">
        <f t="shared" si="90"/>
        <v>{location: new google.maps.LatLng(37.723, -122.453), weight: 0},</v>
      </c>
      <c r="V962" t="str">
        <f t="shared" si="85"/>
        <v>{location: new google.maps.LatLng(37.723, -122.453), weight: 1},</v>
      </c>
      <c r="W962" t="str">
        <f t="shared" si="86"/>
        <v>{location: new google.maps.LatLng(37.723, -122.453), weight: 1},</v>
      </c>
      <c r="X962" t="str">
        <f t="shared" si="87"/>
        <v>{location: new google.maps.LatLng(37.723, -122.453), weight: 1},</v>
      </c>
      <c r="Y962" t="str">
        <f t="shared" si="88"/>
        <v>{location: new google.maps.LatLng(37.723, -122.453), weight: 1},</v>
      </c>
    </row>
    <row r="963" spans="1:25" x14ac:dyDescent="0.2">
      <c r="A963">
        <v>37.722999999999999</v>
      </c>
      <c r="B963">
        <v>-122.452</v>
      </c>
      <c r="C963">
        <v>1</v>
      </c>
      <c r="D963">
        <v>3</v>
      </c>
      <c r="E963">
        <v>0</v>
      </c>
      <c r="F963">
        <v>4</v>
      </c>
      <c r="G963">
        <v>2</v>
      </c>
      <c r="H963">
        <v>1</v>
      </c>
      <c r="I963">
        <v>12</v>
      </c>
      <c r="J963">
        <v>3</v>
      </c>
      <c r="K963">
        <v>5</v>
      </c>
      <c r="L963">
        <v>21</v>
      </c>
      <c r="M963">
        <f>VLOOKUP(H963,AE$2:$AJ$12,6,TRUE)</f>
        <v>8</v>
      </c>
      <c r="N963">
        <f>VLOOKUP(I963,AF$2:$AJ$12,5,TRUE)</f>
        <v>8</v>
      </c>
      <c r="O963">
        <f>VLOOKUP(J963,AG$2:$AJ$12,4,TRUE)</f>
        <v>5</v>
      </c>
      <c r="P963">
        <f>VLOOKUP(K963,AH$2:$AJ$12,3,TRUE)</f>
        <v>9</v>
      </c>
      <c r="Q963">
        <f>VLOOKUP(L963,AI$2:$AJ$12,2,TRUE)</f>
        <v>8</v>
      </c>
      <c r="T963" t="str">
        <f t="shared" si="89"/>
        <v>Crimepoint.create(latitude:37.723, longitude:-122.452, drugdrink:8, misdemean:8, theft:5, violent:9, total:8, drugdrinkct:1, misdemeanct:12, theftct:3, violentct:5, totalct:21)</v>
      </c>
      <c r="U963" t="str">
        <f t="shared" si="90"/>
        <v>{location: new google.maps.LatLng(37.723, -122.452), weight: 1},</v>
      </c>
      <c r="V963" t="str">
        <f t="shared" ref="V963:V1026" si="91">$Z$2&amp;$A963&amp;$AA$2&amp;$B963&amp;$AB$2&amp;D963&amp;$AC$2</f>
        <v>{location: new google.maps.LatLng(37.723, -122.452), weight: 3},</v>
      </c>
      <c r="W963" t="str">
        <f t="shared" ref="W963:W1026" si="92">$Z$2&amp;$A963&amp;$AA$2&amp;$B963&amp;$AB$2&amp;E963&amp;$AC$2</f>
        <v>{location: new google.maps.LatLng(37.723, -122.452), weight: 0},</v>
      </c>
      <c r="X963" t="str">
        <f t="shared" ref="X963:X1026" si="93">$Z$2&amp;$A963&amp;$AA$2&amp;$B963&amp;$AB$2&amp;F963&amp;$AC$2</f>
        <v>{location: new google.maps.LatLng(37.723, -122.452), weight: 4},</v>
      </c>
      <c r="Y963" t="str">
        <f t="shared" ref="Y963:Y1026" si="94">$Z$2&amp;$A963&amp;$AA$2&amp;$B963&amp;$AB$2&amp;G963&amp;$AC$2</f>
        <v>{location: new google.maps.LatLng(37.723, -122.452), weight: 2},</v>
      </c>
    </row>
    <row r="964" spans="1:25" x14ac:dyDescent="0.2">
      <c r="A964">
        <v>37.722999999999999</v>
      </c>
      <c r="B964">
        <v>-122.45099999999999</v>
      </c>
      <c r="C964">
        <v>1</v>
      </c>
      <c r="D964">
        <v>5</v>
      </c>
      <c r="E964">
        <v>1</v>
      </c>
      <c r="F964">
        <v>3</v>
      </c>
      <c r="G964">
        <v>2</v>
      </c>
      <c r="H964">
        <v>1</v>
      </c>
      <c r="I964">
        <v>22</v>
      </c>
      <c r="J964">
        <v>4</v>
      </c>
      <c r="K964">
        <v>4</v>
      </c>
      <c r="L964">
        <v>31</v>
      </c>
      <c r="M964">
        <f>VLOOKUP(H964,AE$2:$AJ$12,6,TRUE)</f>
        <v>8</v>
      </c>
      <c r="N964">
        <f>VLOOKUP(I964,AF$2:$AJ$12,5,TRUE)</f>
        <v>9</v>
      </c>
      <c r="O964">
        <f>VLOOKUP(J964,AG$2:$AJ$12,4,TRUE)</f>
        <v>6</v>
      </c>
      <c r="P964">
        <f>VLOOKUP(K964,AH$2:$AJ$12,3,TRUE)</f>
        <v>8</v>
      </c>
      <c r="Q964">
        <f>VLOOKUP(L964,AI$2:$AJ$12,2,TRUE)</f>
        <v>8</v>
      </c>
      <c r="T964" t="str">
        <f t="shared" ref="T964:T1027" si="95">"Crimepoint.create("&amp;A$2&amp;":"&amp;A964&amp;", "&amp;B$2&amp;":"&amp;B964&amp;", "&amp;C$2&amp;":"&amp;M964&amp;", "&amp;D$2&amp;":"&amp;N964&amp;", "&amp;E$2&amp;":"&amp;O964&amp;", "&amp;F$2&amp;":"&amp;P964&amp;", "&amp;G$2&amp;":"&amp;Q964&amp;", "&amp;H$2&amp;":"&amp;H964&amp;", "&amp;I$2&amp;":"&amp;I964&amp;", "&amp;J$2&amp;":"&amp;J964&amp;", "&amp;K$2&amp;":"&amp;K964&amp;", "&amp;L$2&amp;":"&amp;L964&amp;")"</f>
        <v>Crimepoint.create(latitude:37.723, longitude:-122.451, drugdrink:8, misdemean:9, theft:6, violent:8, total:8, drugdrinkct:1, misdemeanct:22, theftct:4, violentct:4, totalct:31)</v>
      </c>
      <c r="U964" t="str">
        <f t="shared" ref="U964:U1027" si="96">$Z$2&amp;$A964&amp;$AA$2&amp;$B964&amp;$AB$2&amp;C964&amp;$AC$2</f>
        <v>{location: new google.maps.LatLng(37.723, -122.451), weight: 1},</v>
      </c>
      <c r="V964" t="str">
        <f t="shared" si="91"/>
        <v>{location: new google.maps.LatLng(37.723, -122.451), weight: 5},</v>
      </c>
      <c r="W964" t="str">
        <f t="shared" si="92"/>
        <v>{location: new google.maps.LatLng(37.723, -122.451), weight: 1},</v>
      </c>
      <c r="X964" t="str">
        <f t="shared" si="93"/>
        <v>{location: new google.maps.LatLng(37.723, -122.451), weight: 3},</v>
      </c>
      <c r="Y964" t="str">
        <f t="shared" si="94"/>
        <v>{location: new google.maps.LatLng(37.723, -122.451), weight: 2},</v>
      </c>
    </row>
    <row r="965" spans="1:25" x14ac:dyDescent="0.2">
      <c r="A965">
        <v>37.722999999999999</v>
      </c>
      <c r="B965">
        <v>-122.45</v>
      </c>
      <c r="C965">
        <v>1</v>
      </c>
      <c r="D965">
        <v>1</v>
      </c>
      <c r="E965">
        <v>0</v>
      </c>
      <c r="F965">
        <v>1</v>
      </c>
      <c r="G965">
        <v>1</v>
      </c>
      <c r="H965">
        <v>1</v>
      </c>
      <c r="I965">
        <v>4</v>
      </c>
      <c r="J965">
        <v>1</v>
      </c>
      <c r="K965">
        <v>1</v>
      </c>
      <c r="L965">
        <v>7</v>
      </c>
      <c r="M965">
        <f>VLOOKUP(H965,AE$2:$AJ$12,6,TRUE)</f>
        <v>8</v>
      </c>
      <c r="N965">
        <f>VLOOKUP(I965,AF$2:$AJ$12,5,TRUE)</f>
        <v>6</v>
      </c>
      <c r="O965">
        <f>VLOOKUP(J965,AG$2:$AJ$12,4,TRUE)</f>
        <v>3</v>
      </c>
      <c r="P965">
        <f>VLOOKUP(K965,AH$2:$AJ$12,3,TRUE)</f>
        <v>7</v>
      </c>
      <c r="Q965">
        <f>VLOOKUP(L965,AI$2:$AJ$12,2,TRUE)</f>
        <v>5</v>
      </c>
      <c r="T965" t="str">
        <f t="shared" si="95"/>
        <v>Crimepoint.create(latitude:37.723, longitude:-122.45, drugdrink:8, misdemean:6, theft:3, violent:7, total:5, drugdrinkct:1, misdemeanct:4, theftct:1, violentct:1, totalct:7)</v>
      </c>
      <c r="U965" t="str">
        <f t="shared" si="96"/>
        <v>{location: new google.maps.LatLng(37.723, -122.45), weight: 1},</v>
      </c>
      <c r="V965" t="str">
        <f t="shared" si="91"/>
        <v>{location: new google.maps.LatLng(37.723, -122.45), weight: 1},</v>
      </c>
      <c r="W965" t="str">
        <f t="shared" si="92"/>
        <v>{location: new google.maps.LatLng(37.723, -122.45), weight: 0},</v>
      </c>
      <c r="X965" t="str">
        <f t="shared" si="93"/>
        <v>{location: new google.maps.LatLng(37.723, -122.45), weight: 1},</v>
      </c>
      <c r="Y965" t="str">
        <f t="shared" si="94"/>
        <v>{location: new google.maps.LatLng(37.723, -122.45), weight: 1},</v>
      </c>
    </row>
    <row r="966" spans="1:25" x14ac:dyDescent="0.2">
      <c r="A966">
        <v>37.722999999999999</v>
      </c>
      <c r="B966">
        <v>-122.44799999999999</v>
      </c>
      <c r="C966">
        <v>0</v>
      </c>
      <c r="D966">
        <v>1</v>
      </c>
      <c r="E966">
        <v>1</v>
      </c>
      <c r="F966">
        <v>0</v>
      </c>
      <c r="G966">
        <v>1</v>
      </c>
      <c r="H966">
        <v>0</v>
      </c>
      <c r="I966">
        <v>4</v>
      </c>
      <c r="J966">
        <v>5</v>
      </c>
      <c r="K966">
        <v>0</v>
      </c>
      <c r="L966">
        <v>9</v>
      </c>
      <c r="M966">
        <f>VLOOKUP(H966,AE$2:$AJ$12,6,TRUE)</f>
        <v>0</v>
      </c>
      <c r="N966">
        <f>VLOOKUP(I966,AF$2:$AJ$12,5,TRUE)</f>
        <v>6</v>
      </c>
      <c r="O966">
        <f>VLOOKUP(J966,AG$2:$AJ$12,4,TRUE)</f>
        <v>7</v>
      </c>
      <c r="P966">
        <f>VLOOKUP(K966,AH$2:$AJ$12,3,TRUE)</f>
        <v>0</v>
      </c>
      <c r="Q966">
        <f>VLOOKUP(L966,AI$2:$AJ$12,2,TRUE)</f>
        <v>5</v>
      </c>
      <c r="T966" t="str">
        <f t="shared" si="95"/>
        <v>Crimepoint.create(latitude:37.723, longitude:-122.448, drugdrink:0, misdemean:6, theft:7, violent:0, total:5, drugdrinkct:0, misdemeanct:4, theftct:5, violentct:0, totalct:9)</v>
      </c>
      <c r="U966" t="str">
        <f t="shared" si="96"/>
        <v>{location: new google.maps.LatLng(37.723, -122.448), weight: 0},</v>
      </c>
      <c r="V966" t="str">
        <f t="shared" si="91"/>
        <v>{location: new google.maps.LatLng(37.723, -122.448), weight: 1},</v>
      </c>
      <c r="W966" t="str">
        <f t="shared" si="92"/>
        <v>{location: new google.maps.LatLng(37.723, -122.448), weight: 1},</v>
      </c>
      <c r="X966" t="str">
        <f t="shared" si="93"/>
        <v>{location: new google.maps.LatLng(37.723, -122.448), weight: 0},</v>
      </c>
      <c r="Y966" t="str">
        <f t="shared" si="94"/>
        <v>{location: new google.maps.LatLng(37.723, -122.448), weight: 1},</v>
      </c>
    </row>
    <row r="967" spans="1:25" x14ac:dyDescent="0.2">
      <c r="A967">
        <v>37.722999999999999</v>
      </c>
      <c r="B967">
        <v>-122.44499999999999</v>
      </c>
      <c r="C967">
        <v>1</v>
      </c>
      <c r="D967">
        <v>3</v>
      </c>
      <c r="E967">
        <v>1</v>
      </c>
      <c r="F967">
        <v>6</v>
      </c>
      <c r="G967">
        <v>2</v>
      </c>
      <c r="H967">
        <v>1</v>
      </c>
      <c r="I967">
        <v>13</v>
      </c>
      <c r="J967">
        <v>7</v>
      </c>
      <c r="K967">
        <v>8</v>
      </c>
      <c r="L967">
        <v>29</v>
      </c>
      <c r="M967">
        <f>VLOOKUP(H967,AE$2:$AJ$12,6,TRUE)</f>
        <v>8</v>
      </c>
      <c r="N967">
        <f>VLOOKUP(I967,AF$2:$AJ$12,5,TRUE)</f>
        <v>8</v>
      </c>
      <c r="O967">
        <f>VLOOKUP(J967,AG$2:$AJ$12,4,TRUE)</f>
        <v>7</v>
      </c>
      <c r="P967">
        <f>VLOOKUP(K967,AH$2:$AJ$12,3,TRUE)</f>
        <v>9</v>
      </c>
      <c r="Q967">
        <f>VLOOKUP(L967,AI$2:$AJ$12,2,TRUE)</f>
        <v>8</v>
      </c>
      <c r="T967" t="str">
        <f t="shared" si="95"/>
        <v>Crimepoint.create(latitude:37.723, longitude:-122.445, drugdrink:8, misdemean:8, theft:7, violent:9, total:8, drugdrinkct:1, misdemeanct:13, theftct:7, violentct:8, totalct:29)</v>
      </c>
      <c r="U967" t="str">
        <f t="shared" si="96"/>
        <v>{location: new google.maps.LatLng(37.723, -122.445), weight: 1},</v>
      </c>
      <c r="V967" t="str">
        <f t="shared" si="91"/>
        <v>{location: new google.maps.LatLng(37.723, -122.445), weight: 3},</v>
      </c>
      <c r="W967" t="str">
        <f t="shared" si="92"/>
        <v>{location: new google.maps.LatLng(37.723, -122.445), weight: 1},</v>
      </c>
      <c r="X967" t="str">
        <f t="shared" si="93"/>
        <v>{location: new google.maps.LatLng(37.723, -122.445), weight: 6},</v>
      </c>
      <c r="Y967" t="str">
        <f t="shared" si="94"/>
        <v>{location: new google.maps.LatLng(37.723, -122.445), weight: 2},</v>
      </c>
    </row>
    <row r="968" spans="1:25" x14ac:dyDescent="0.2">
      <c r="A968">
        <v>37.722999999999999</v>
      </c>
      <c r="B968">
        <v>-122.444</v>
      </c>
      <c r="C968">
        <v>0</v>
      </c>
      <c r="D968">
        <v>0</v>
      </c>
      <c r="E968">
        <v>0</v>
      </c>
      <c r="F968">
        <v>3</v>
      </c>
      <c r="G968">
        <v>0</v>
      </c>
      <c r="H968">
        <v>0</v>
      </c>
      <c r="I968">
        <v>0</v>
      </c>
      <c r="J968">
        <v>2</v>
      </c>
      <c r="K968">
        <v>4</v>
      </c>
      <c r="L968">
        <v>6</v>
      </c>
      <c r="M968">
        <f>VLOOKUP(H968,AE$2:$AJ$12,6,TRUE)</f>
        <v>0</v>
      </c>
      <c r="N968">
        <f>VLOOKUP(I968,AF$2:$AJ$12,5,TRUE)</f>
        <v>0</v>
      </c>
      <c r="O968">
        <f>VLOOKUP(J968,AG$2:$AJ$12,4,TRUE)</f>
        <v>4</v>
      </c>
      <c r="P968">
        <f>VLOOKUP(K968,AH$2:$AJ$12,3,TRUE)</f>
        <v>8</v>
      </c>
      <c r="Q968">
        <f>VLOOKUP(L968,AI$2:$AJ$12,2,TRUE)</f>
        <v>4</v>
      </c>
      <c r="T968" t="str">
        <f t="shared" si="95"/>
        <v>Crimepoint.create(latitude:37.723, longitude:-122.444, drugdrink:0, misdemean:0, theft:4, violent:8, total:4, drugdrinkct:0, misdemeanct:0, theftct:2, violentct:4, totalct:6)</v>
      </c>
      <c r="U968" t="str">
        <f t="shared" si="96"/>
        <v>{location: new google.maps.LatLng(37.723, -122.444), weight: 0},</v>
      </c>
      <c r="V968" t="str">
        <f t="shared" si="91"/>
        <v>{location: new google.maps.LatLng(37.723, -122.444), weight: 0},</v>
      </c>
      <c r="W968" t="str">
        <f t="shared" si="92"/>
        <v>{location: new google.maps.LatLng(37.723, -122.444), weight: 0},</v>
      </c>
      <c r="X968" t="str">
        <f t="shared" si="93"/>
        <v>{location: new google.maps.LatLng(37.723, -122.444), weight: 3},</v>
      </c>
      <c r="Y968" t="str">
        <f t="shared" si="94"/>
        <v>{location: new google.maps.LatLng(37.723, -122.444), weight: 0},</v>
      </c>
    </row>
    <row r="969" spans="1:25" x14ac:dyDescent="0.2">
      <c r="A969">
        <v>37.722999999999999</v>
      </c>
      <c r="B969">
        <v>-122.443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4</v>
      </c>
      <c r="J969">
        <v>6</v>
      </c>
      <c r="K969">
        <v>0</v>
      </c>
      <c r="L969">
        <v>11</v>
      </c>
      <c r="M969">
        <f>VLOOKUP(H969,AE$2:$AJ$12,6,TRUE)</f>
        <v>8</v>
      </c>
      <c r="N969">
        <f>VLOOKUP(I969,AF$2:$AJ$12,5,TRUE)</f>
        <v>6</v>
      </c>
      <c r="O969">
        <f>VLOOKUP(J969,AG$2:$AJ$12,4,TRUE)</f>
        <v>7</v>
      </c>
      <c r="P969">
        <f>VLOOKUP(K969,AH$2:$AJ$12,3,TRUE)</f>
        <v>0</v>
      </c>
      <c r="Q969">
        <f>VLOOKUP(L969,AI$2:$AJ$12,2,TRUE)</f>
        <v>6</v>
      </c>
      <c r="T969" t="str">
        <f t="shared" si="95"/>
        <v>Crimepoint.create(latitude:37.723, longitude:-122.443, drugdrink:8, misdemean:6, theft:7, violent:0, total:6, drugdrinkct:1, misdemeanct:4, theftct:6, violentct:0, totalct:11)</v>
      </c>
      <c r="U969" t="str">
        <f t="shared" si="96"/>
        <v>{location: new google.maps.LatLng(37.723, -122.443), weight: 1},</v>
      </c>
      <c r="V969" t="str">
        <f t="shared" si="91"/>
        <v>{location: new google.maps.LatLng(37.723, -122.443), weight: 1},</v>
      </c>
      <c r="W969" t="str">
        <f t="shared" si="92"/>
        <v>{location: new google.maps.LatLng(37.723, -122.443), weight: 1},</v>
      </c>
      <c r="X969" t="str">
        <f t="shared" si="93"/>
        <v>{location: new google.maps.LatLng(37.723, -122.443), weight: 0},</v>
      </c>
      <c r="Y969" t="str">
        <f t="shared" si="94"/>
        <v>{location: new google.maps.LatLng(37.723, -122.443), weight: 1},</v>
      </c>
    </row>
    <row r="970" spans="1:25" x14ac:dyDescent="0.2">
      <c r="A970">
        <v>37.722999999999999</v>
      </c>
      <c r="B970">
        <v>-122.44199999999999</v>
      </c>
      <c r="C970">
        <v>0</v>
      </c>
      <c r="D970">
        <v>0</v>
      </c>
      <c r="E970">
        <v>0</v>
      </c>
      <c r="F970">
        <v>4</v>
      </c>
      <c r="G970">
        <v>1</v>
      </c>
      <c r="H970">
        <v>0</v>
      </c>
      <c r="I970">
        <v>1</v>
      </c>
      <c r="J970">
        <v>2</v>
      </c>
      <c r="K970">
        <v>6</v>
      </c>
      <c r="L970">
        <v>9</v>
      </c>
      <c r="M970">
        <f>VLOOKUP(H970,AE$2:$AJ$12,6,TRUE)</f>
        <v>0</v>
      </c>
      <c r="N970">
        <f>VLOOKUP(I970,AF$2:$AJ$12,5,TRUE)</f>
        <v>2</v>
      </c>
      <c r="O970">
        <f>VLOOKUP(J970,AG$2:$AJ$12,4,TRUE)</f>
        <v>4</v>
      </c>
      <c r="P970">
        <f>VLOOKUP(K970,AH$2:$AJ$12,3,TRUE)</f>
        <v>9</v>
      </c>
      <c r="Q970">
        <f>VLOOKUP(L970,AI$2:$AJ$12,2,TRUE)</f>
        <v>5</v>
      </c>
      <c r="T970" t="str">
        <f t="shared" si="95"/>
        <v>Crimepoint.create(latitude:37.723, longitude:-122.442, drugdrink:0, misdemean:2, theft:4, violent:9, total:5, drugdrinkct:0, misdemeanct:1, theftct:2, violentct:6, totalct:9)</v>
      </c>
      <c r="U970" t="str">
        <f t="shared" si="96"/>
        <v>{location: new google.maps.LatLng(37.723, -122.442), weight: 0},</v>
      </c>
      <c r="V970" t="str">
        <f t="shared" si="91"/>
        <v>{location: new google.maps.LatLng(37.723, -122.442), weight: 0},</v>
      </c>
      <c r="W970" t="str">
        <f t="shared" si="92"/>
        <v>{location: new google.maps.LatLng(37.723, -122.442), weight: 0},</v>
      </c>
      <c r="X970" t="str">
        <f t="shared" si="93"/>
        <v>{location: new google.maps.LatLng(37.723, -122.442), weight: 4},</v>
      </c>
      <c r="Y970" t="str">
        <f t="shared" si="94"/>
        <v>{location: new google.maps.LatLng(37.723, -122.442), weight: 1},</v>
      </c>
    </row>
    <row r="971" spans="1:25" x14ac:dyDescent="0.2">
      <c r="A971">
        <v>37.722999999999999</v>
      </c>
      <c r="B971">
        <v>-122.441</v>
      </c>
      <c r="C971">
        <v>0</v>
      </c>
      <c r="D971">
        <v>1</v>
      </c>
      <c r="E971">
        <v>1</v>
      </c>
      <c r="F971">
        <v>3</v>
      </c>
      <c r="G971">
        <v>1</v>
      </c>
      <c r="H971">
        <v>0</v>
      </c>
      <c r="I971">
        <v>3</v>
      </c>
      <c r="J971">
        <v>6</v>
      </c>
      <c r="K971">
        <v>4</v>
      </c>
      <c r="L971">
        <v>13</v>
      </c>
      <c r="M971">
        <f>VLOOKUP(H971,AE$2:$AJ$12,6,TRUE)</f>
        <v>0</v>
      </c>
      <c r="N971">
        <f>VLOOKUP(I971,AF$2:$AJ$12,5,TRUE)</f>
        <v>5</v>
      </c>
      <c r="O971">
        <f>VLOOKUP(J971,AG$2:$AJ$12,4,TRUE)</f>
        <v>7</v>
      </c>
      <c r="P971">
        <f>VLOOKUP(K971,AH$2:$AJ$12,3,TRUE)</f>
        <v>8</v>
      </c>
      <c r="Q971">
        <f>VLOOKUP(L971,AI$2:$AJ$12,2,TRUE)</f>
        <v>7</v>
      </c>
      <c r="T971" t="str">
        <f t="shared" si="95"/>
        <v>Crimepoint.create(latitude:37.723, longitude:-122.441, drugdrink:0, misdemean:5, theft:7, violent:8, total:7, drugdrinkct:0, misdemeanct:3, theftct:6, violentct:4, totalct:13)</v>
      </c>
      <c r="U971" t="str">
        <f t="shared" si="96"/>
        <v>{location: new google.maps.LatLng(37.723, -122.441), weight: 0},</v>
      </c>
      <c r="V971" t="str">
        <f t="shared" si="91"/>
        <v>{location: new google.maps.LatLng(37.723, -122.441), weight: 1},</v>
      </c>
      <c r="W971" t="str">
        <f t="shared" si="92"/>
        <v>{location: new google.maps.LatLng(37.723, -122.441), weight: 1},</v>
      </c>
      <c r="X971" t="str">
        <f t="shared" si="93"/>
        <v>{location: new google.maps.LatLng(37.723, -122.441), weight: 3},</v>
      </c>
      <c r="Y971" t="str">
        <f t="shared" si="94"/>
        <v>{location: new google.maps.LatLng(37.723, -122.441), weight: 1},</v>
      </c>
    </row>
    <row r="972" spans="1:25" x14ac:dyDescent="0.2">
      <c r="A972">
        <v>37.722999999999999</v>
      </c>
      <c r="B972">
        <v>-122.43899999999999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1</v>
      </c>
      <c r="K972">
        <v>0</v>
      </c>
      <c r="L972">
        <v>4</v>
      </c>
      <c r="M972">
        <f>VLOOKUP(H972,AE$2:$AJ$12,6,TRUE)</f>
        <v>0</v>
      </c>
      <c r="N972">
        <f>VLOOKUP(I972,AF$2:$AJ$12,5,TRUE)</f>
        <v>5</v>
      </c>
      <c r="O972">
        <f>VLOOKUP(J972,AG$2:$AJ$12,4,TRUE)</f>
        <v>3</v>
      </c>
      <c r="P972">
        <f>VLOOKUP(K972,AH$2:$AJ$12,3,TRUE)</f>
        <v>0</v>
      </c>
      <c r="Q972">
        <f>VLOOKUP(L972,AI$2:$AJ$12,2,TRUE)</f>
        <v>3</v>
      </c>
      <c r="T972" t="str">
        <f t="shared" si="95"/>
        <v>Crimepoint.create(latitude:37.723, longitude:-122.439, drugdrink:0, misdemean:5, theft:3, violent:0, total:3, drugdrinkct:0, misdemeanct:3, theftct:1, violentct:0, totalct:4)</v>
      </c>
      <c r="U972" t="str">
        <f t="shared" si="96"/>
        <v>{location: new google.maps.LatLng(37.723, -122.439), weight: 0},</v>
      </c>
      <c r="V972" t="str">
        <f t="shared" si="91"/>
        <v>{location: new google.maps.LatLng(37.723, -122.439), weight: 1},</v>
      </c>
      <c r="W972" t="str">
        <f t="shared" si="92"/>
        <v>{location: new google.maps.LatLng(37.723, -122.439), weight: 0},</v>
      </c>
      <c r="X972" t="str">
        <f t="shared" si="93"/>
        <v>{location: new google.maps.LatLng(37.723, -122.439), weight: 0},</v>
      </c>
      <c r="Y972" t="str">
        <f t="shared" si="94"/>
        <v>{location: new google.maps.LatLng(37.723, -122.439), weight: 0},</v>
      </c>
    </row>
    <row r="973" spans="1:25" x14ac:dyDescent="0.2">
      <c r="A973">
        <v>37.722999999999999</v>
      </c>
      <c r="B973">
        <v>-122.438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3</v>
      </c>
      <c r="J973">
        <v>0</v>
      </c>
      <c r="K973">
        <v>0</v>
      </c>
      <c r="L973">
        <v>3</v>
      </c>
      <c r="M973">
        <f>VLOOKUP(H973,AE$2:$AJ$12,6,TRUE)</f>
        <v>0</v>
      </c>
      <c r="N973">
        <f>VLOOKUP(I973,AF$2:$AJ$12,5,TRUE)</f>
        <v>5</v>
      </c>
      <c r="O973">
        <f>VLOOKUP(J973,AG$2:$AJ$12,4,TRUE)</f>
        <v>0</v>
      </c>
      <c r="P973">
        <f>VLOOKUP(K973,AH$2:$AJ$12,3,TRUE)</f>
        <v>0</v>
      </c>
      <c r="Q973">
        <f>VLOOKUP(L973,AI$2:$AJ$12,2,TRUE)</f>
        <v>2</v>
      </c>
      <c r="T973" t="str">
        <f t="shared" si="95"/>
        <v>Crimepoint.create(latitude:37.723, longitude:-122.438, drugdrink:0, misdemean:5, theft:0, violent:0, total:2, drugdrinkct:0, misdemeanct:3, theftct:0, violentct:0, totalct:3)</v>
      </c>
      <c r="U973" t="str">
        <f t="shared" si="96"/>
        <v>{location: new google.maps.LatLng(37.723, -122.438), weight: 0},</v>
      </c>
      <c r="V973" t="str">
        <f t="shared" si="91"/>
        <v>{location: new google.maps.LatLng(37.723, -122.438), weight: 1},</v>
      </c>
      <c r="W973" t="str">
        <f t="shared" si="92"/>
        <v>{location: new google.maps.LatLng(37.723, -122.438), weight: 0},</v>
      </c>
      <c r="X973" t="str">
        <f t="shared" si="93"/>
        <v>{location: new google.maps.LatLng(37.723, -122.438), weight: 0},</v>
      </c>
      <c r="Y973" t="str">
        <f t="shared" si="94"/>
        <v>{location: new google.maps.LatLng(37.723, -122.438), weight: 0},</v>
      </c>
    </row>
    <row r="974" spans="1:25" x14ac:dyDescent="0.2">
      <c r="A974">
        <v>37.722999999999999</v>
      </c>
      <c r="B974">
        <v>-122.437</v>
      </c>
      <c r="C974">
        <v>1</v>
      </c>
      <c r="D974">
        <v>2</v>
      </c>
      <c r="E974">
        <v>1</v>
      </c>
      <c r="F974">
        <v>1</v>
      </c>
      <c r="G974">
        <v>1</v>
      </c>
      <c r="H974">
        <v>1</v>
      </c>
      <c r="I974">
        <v>9</v>
      </c>
      <c r="J974">
        <v>4</v>
      </c>
      <c r="K974">
        <v>1</v>
      </c>
      <c r="L974">
        <v>15</v>
      </c>
      <c r="M974">
        <f>VLOOKUP(H974,AE$2:$AJ$12,6,TRUE)</f>
        <v>8</v>
      </c>
      <c r="N974">
        <f>VLOOKUP(I974,AF$2:$AJ$12,5,TRUE)</f>
        <v>7</v>
      </c>
      <c r="O974">
        <f>VLOOKUP(J974,AG$2:$AJ$12,4,TRUE)</f>
        <v>6</v>
      </c>
      <c r="P974">
        <f>VLOOKUP(K974,AH$2:$AJ$12,3,TRUE)</f>
        <v>7</v>
      </c>
      <c r="Q974">
        <f>VLOOKUP(L974,AI$2:$AJ$12,2,TRUE)</f>
        <v>7</v>
      </c>
      <c r="T974" t="str">
        <f t="shared" si="95"/>
        <v>Crimepoint.create(latitude:37.723, longitude:-122.437, drugdrink:8, misdemean:7, theft:6, violent:7, total:7, drugdrinkct:1, misdemeanct:9, theftct:4, violentct:1, totalct:15)</v>
      </c>
      <c r="U974" t="str">
        <f t="shared" si="96"/>
        <v>{location: new google.maps.LatLng(37.723, -122.437), weight: 1},</v>
      </c>
      <c r="V974" t="str">
        <f t="shared" si="91"/>
        <v>{location: new google.maps.LatLng(37.723, -122.437), weight: 2},</v>
      </c>
      <c r="W974" t="str">
        <f t="shared" si="92"/>
        <v>{location: new google.maps.LatLng(37.723, -122.437), weight: 1},</v>
      </c>
      <c r="X974" t="str">
        <f t="shared" si="93"/>
        <v>{location: new google.maps.LatLng(37.723, -122.437), weight: 1},</v>
      </c>
      <c r="Y974" t="str">
        <f t="shared" si="94"/>
        <v>{location: new google.maps.LatLng(37.723, -122.437), weight: 1},</v>
      </c>
    </row>
    <row r="975" spans="1:25" x14ac:dyDescent="0.2">
      <c r="A975">
        <v>37.722999999999999</v>
      </c>
      <c r="B975">
        <v>-122.43600000000001</v>
      </c>
      <c r="C975">
        <v>0</v>
      </c>
      <c r="D975">
        <v>10</v>
      </c>
      <c r="E975">
        <v>2</v>
      </c>
      <c r="F975">
        <v>19</v>
      </c>
      <c r="G975">
        <v>7</v>
      </c>
      <c r="H975">
        <v>0</v>
      </c>
      <c r="I975">
        <v>46</v>
      </c>
      <c r="J975">
        <v>16</v>
      </c>
      <c r="K975">
        <v>26</v>
      </c>
      <c r="L975">
        <v>88</v>
      </c>
      <c r="M975">
        <f>VLOOKUP(H975,AE$2:$AJ$12,6,TRUE)</f>
        <v>0</v>
      </c>
      <c r="N975">
        <f>VLOOKUP(I975,AF$2:$AJ$12,5,TRUE)</f>
        <v>9</v>
      </c>
      <c r="O975">
        <f>VLOOKUP(J975,AG$2:$AJ$12,4,TRUE)</f>
        <v>9</v>
      </c>
      <c r="P975">
        <f>VLOOKUP(K975,AH$2:$AJ$12,3,TRUE)</f>
        <v>9</v>
      </c>
      <c r="Q975">
        <f>VLOOKUP(L975,AI$2:$AJ$12,2,TRUE)</f>
        <v>9</v>
      </c>
      <c r="T975" t="str">
        <f t="shared" si="95"/>
        <v>Crimepoint.create(latitude:37.723, longitude:-122.436, drugdrink:0, misdemean:9, theft:9, violent:9, total:9, drugdrinkct:0, misdemeanct:46, theftct:16, violentct:26, totalct:88)</v>
      </c>
      <c r="U975" t="str">
        <f t="shared" si="96"/>
        <v>{location: new google.maps.LatLng(37.723, -122.436), weight: 0},</v>
      </c>
      <c r="V975" t="str">
        <f t="shared" si="91"/>
        <v>{location: new google.maps.LatLng(37.723, -122.436), weight: 10},</v>
      </c>
      <c r="W975" t="str">
        <f t="shared" si="92"/>
        <v>{location: new google.maps.LatLng(37.723, -122.436), weight: 2},</v>
      </c>
      <c r="X975" t="str">
        <f t="shared" si="93"/>
        <v>{location: new google.maps.LatLng(37.723, -122.436), weight: 19},</v>
      </c>
      <c r="Y975" t="str">
        <f t="shared" si="94"/>
        <v>{location: new google.maps.LatLng(37.723, -122.436), weight: 7},</v>
      </c>
    </row>
    <row r="976" spans="1:25" x14ac:dyDescent="0.2">
      <c r="A976">
        <v>37.722999999999999</v>
      </c>
      <c r="B976">
        <v>-122.435</v>
      </c>
      <c r="C976">
        <v>0</v>
      </c>
      <c r="D976">
        <v>31</v>
      </c>
      <c r="E976">
        <v>1</v>
      </c>
      <c r="F976">
        <v>7</v>
      </c>
      <c r="G976">
        <v>12</v>
      </c>
      <c r="H976">
        <v>0</v>
      </c>
      <c r="I976">
        <v>138</v>
      </c>
      <c r="J976">
        <v>7</v>
      </c>
      <c r="K976">
        <v>10</v>
      </c>
      <c r="L976">
        <v>155</v>
      </c>
      <c r="M976">
        <f>VLOOKUP(H976,AE$2:$AJ$12,6,TRUE)</f>
        <v>0</v>
      </c>
      <c r="N976">
        <f>VLOOKUP(I976,AF$2:$AJ$12,5,TRUE)</f>
        <v>9</v>
      </c>
      <c r="O976">
        <f>VLOOKUP(J976,AG$2:$AJ$12,4,TRUE)</f>
        <v>7</v>
      </c>
      <c r="P976">
        <f>VLOOKUP(K976,AH$2:$AJ$12,3,TRUE)</f>
        <v>9</v>
      </c>
      <c r="Q976">
        <f>VLOOKUP(L976,AI$2:$AJ$12,2,TRUE)</f>
        <v>9</v>
      </c>
      <c r="T976" t="str">
        <f t="shared" si="95"/>
        <v>Crimepoint.create(latitude:37.723, longitude:-122.435, drugdrink:0, misdemean:9, theft:7, violent:9, total:9, drugdrinkct:0, misdemeanct:138, theftct:7, violentct:10, totalct:155)</v>
      </c>
      <c r="U976" t="str">
        <f t="shared" si="96"/>
        <v>{location: new google.maps.LatLng(37.723, -122.435), weight: 0},</v>
      </c>
      <c r="V976" t="str">
        <f t="shared" si="91"/>
        <v>{location: new google.maps.LatLng(37.723, -122.435), weight: 31},</v>
      </c>
      <c r="W976" t="str">
        <f t="shared" si="92"/>
        <v>{location: new google.maps.LatLng(37.723, -122.435), weight: 1},</v>
      </c>
      <c r="X976" t="str">
        <f t="shared" si="93"/>
        <v>{location: new google.maps.LatLng(37.723, -122.435), weight: 7},</v>
      </c>
      <c r="Y976" t="str">
        <f t="shared" si="94"/>
        <v>{location: new google.maps.LatLng(37.723, -122.435), weight: 12},</v>
      </c>
    </row>
    <row r="977" spans="1:25" x14ac:dyDescent="0.2">
      <c r="A977">
        <v>37.722999999999999</v>
      </c>
      <c r="B977">
        <v>-122.434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3</v>
      </c>
      <c r="J977">
        <v>1</v>
      </c>
      <c r="K977">
        <v>0</v>
      </c>
      <c r="L977">
        <v>4</v>
      </c>
      <c r="M977">
        <f>VLOOKUP(H977,AE$2:$AJ$12,6,TRUE)</f>
        <v>0</v>
      </c>
      <c r="N977">
        <f>VLOOKUP(I977,AF$2:$AJ$12,5,TRUE)</f>
        <v>5</v>
      </c>
      <c r="O977">
        <f>VLOOKUP(J977,AG$2:$AJ$12,4,TRUE)</f>
        <v>3</v>
      </c>
      <c r="P977">
        <f>VLOOKUP(K977,AH$2:$AJ$12,3,TRUE)</f>
        <v>0</v>
      </c>
      <c r="Q977">
        <f>VLOOKUP(L977,AI$2:$AJ$12,2,TRUE)</f>
        <v>3</v>
      </c>
      <c r="T977" t="str">
        <f t="shared" si="95"/>
        <v>Crimepoint.create(latitude:37.723, longitude:-122.434, drugdrink:0, misdemean:5, theft:3, violent:0, total:3, drugdrinkct:0, misdemeanct:3, theftct:1, violentct:0, totalct:4)</v>
      </c>
      <c r="U977" t="str">
        <f t="shared" si="96"/>
        <v>{location: new google.maps.LatLng(37.723, -122.434), weight: 0},</v>
      </c>
      <c r="V977" t="str">
        <f t="shared" si="91"/>
        <v>{location: new google.maps.LatLng(37.723, -122.434), weight: 1},</v>
      </c>
      <c r="W977" t="str">
        <f t="shared" si="92"/>
        <v>{location: new google.maps.LatLng(37.723, -122.434), weight: 0},</v>
      </c>
      <c r="X977" t="str">
        <f t="shared" si="93"/>
        <v>{location: new google.maps.LatLng(37.723, -122.434), weight: 0},</v>
      </c>
      <c r="Y977" t="str">
        <f t="shared" si="94"/>
        <v>{location: new google.maps.LatLng(37.723, -122.434), weight: 0},</v>
      </c>
    </row>
    <row r="978" spans="1:25" x14ac:dyDescent="0.2">
      <c r="A978">
        <v>37.722999999999999</v>
      </c>
      <c r="B978">
        <v>-122.432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6</v>
      </c>
      <c r="J978">
        <v>2</v>
      </c>
      <c r="K978">
        <v>0</v>
      </c>
      <c r="L978">
        <v>8</v>
      </c>
      <c r="M978">
        <f>VLOOKUP(H978,AE$2:$AJ$12,6,TRUE)</f>
        <v>0</v>
      </c>
      <c r="N978">
        <f>VLOOKUP(I978,AF$2:$AJ$12,5,TRUE)</f>
        <v>7</v>
      </c>
      <c r="O978">
        <f>VLOOKUP(J978,AG$2:$AJ$12,4,TRUE)</f>
        <v>4</v>
      </c>
      <c r="P978">
        <f>VLOOKUP(K978,AH$2:$AJ$12,3,TRUE)</f>
        <v>0</v>
      </c>
      <c r="Q978">
        <f>VLOOKUP(L978,AI$2:$AJ$12,2,TRUE)</f>
        <v>5</v>
      </c>
      <c r="T978" t="str">
        <f t="shared" si="95"/>
        <v>Crimepoint.create(latitude:37.723, longitude:-122.432, drugdrink:0, misdemean:7, theft:4, violent:0, total:5, drugdrinkct:0, misdemeanct:6, theftct:2, violentct:0, totalct:8)</v>
      </c>
      <c r="U978" t="str">
        <f t="shared" si="96"/>
        <v>{location: new google.maps.LatLng(37.723, -122.432), weight: 0},</v>
      </c>
      <c r="V978" t="str">
        <f t="shared" si="91"/>
        <v>{location: new google.maps.LatLng(37.723, -122.432), weight: 1},</v>
      </c>
      <c r="W978" t="str">
        <f t="shared" si="92"/>
        <v>{location: new google.maps.LatLng(37.723, -122.432), weight: 0},</v>
      </c>
      <c r="X978" t="str">
        <f t="shared" si="93"/>
        <v>{location: new google.maps.LatLng(37.723, -122.432), weight: 0},</v>
      </c>
      <c r="Y978" t="str">
        <f t="shared" si="94"/>
        <v>{location: new google.maps.LatLng(37.723, -122.432), weight: 1},</v>
      </c>
    </row>
    <row r="979" spans="1:25" x14ac:dyDescent="0.2">
      <c r="A979">
        <v>37.722999999999999</v>
      </c>
      <c r="B979">
        <v>-122.431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</v>
      </c>
      <c r="M979">
        <f>VLOOKUP(H979,AE$2:$AJ$12,6,TRUE)</f>
        <v>0</v>
      </c>
      <c r="N979">
        <f>VLOOKUP(I979,AF$2:$AJ$12,5,TRUE)</f>
        <v>2</v>
      </c>
      <c r="O979">
        <f>VLOOKUP(J979,AG$2:$AJ$12,4,TRUE)</f>
        <v>3</v>
      </c>
      <c r="P979">
        <f>VLOOKUP(K979,AH$2:$AJ$12,3,TRUE)</f>
        <v>7</v>
      </c>
      <c r="Q979">
        <f>VLOOKUP(L979,AI$2:$AJ$12,2,TRUE)</f>
        <v>2</v>
      </c>
      <c r="T979" t="str">
        <f t="shared" si="95"/>
        <v>Crimepoint.create(latitude:37.723, longitude:-122.431, drugdrink:0, misdemean:2, theft:3, violent:7, total:2, drugdrinkct:0, misdemeanct:1, theftct:1, violentct:1, totalct:3)</v>
      </c>
      <c r="U979" t="str">
        <f t="shared" si="96"/>
        <v>{location: new google.maps.LatLng(37.723, -122.431), weight: 0},</v>
      </c>
      <c r="V979" t="str">
        <f t="shared" si="91"/>
        <v>{location: new google.maps.LatLng(37.723, -122.431), weight: 0},</v>
      </c>
      <c r="W979" t="str">
        <f t="shared" si="92"/>
        <v>{location: new google.maps.LatLng(37.723, -122.431), weight: 0},</v>
      </c>
      <c r="X979" t="str">
        <f t="shared" si="93"/>
        <v>{location: new google.maps.LatLng(37.723, -122.431), weight: 1},</v>
      </c>
      <c r="Y979" t="str">
        <f t="shared" si="94"/>
        <v>{location: new google.maps.LatLng(37.723, -122.431), weight: 0},</v>
      </c>
    </row>
    <row r="980" spans="1:25" x14ac:dyDescent="0.2">
      <c r="A980">
        <v>37.722999999999999</v>
      </c>
      <c r="B980">
        <v>-122.43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1</v>
      </c>
      <c r="I980">
        <v>2</v>
      </c>
      <c r="J980">
        <v>1</v>
      </c>
      <c r="K980">
        <v>1</v>
      </c>
      <c r="L980">
        <v>5</v>
      </c>
      <c r="M980">
        <f>VLOOKUP(H980,AE$2:$AJ$12,6,TRUE)</f>
        <v>8</v>
      </c>
      <c r="N980">
        <f>VLOOKUP(I980,AF$2:$AJ$12,5,TRUE)</f>
        <v>4</v>
      </c>
      <c r="O980">
        <f>VLOOKUP(J980,AG$2:$AJ$12,4,TRUE)</f>
        <v>3</v>
      </c>
      <c r="P980">
        <f>VLOOKUP(K980,AH$2:$AJ$12,3,TRUE)</f>
        <v>7</v>
      </c>
      <c r="Q980">
        <f>VLOOKUP(L980,AI$2:$AJ$12,2,TRUE)</f>
        <v>4</v>
      </c>
      <c r="T980" t="str">
        <f t="shared" si="95"/>
        <v>Crimepoint.create(latitude:37.723, longitude:-122.43, drugdrink:8, misdemean:4, theft:3, violent:7, total:4, drugdrinkct:1, misdemeanct:2, theftct:1, violentct:1, totalct:5)</v>
      </c>
      <c r="U980" t="str">
        <f t="shared" si="96"/>
        <v>{location: new google.maps.LatLng(37.723, -122.43), weight: 1},</v>
      </c>
      <c r="V980" t="str">
        <f t="shared" si="91"/>
        <v>{location: new google.maps.LatLng(37.723, -122.43), weight: 0},</v>
      </c>
      <c r="W980" t="str">
        <f t="shared" si="92"/>
        <v>{location: new google.maps.LatLng(37.723, -122.43), weight: 0},</v>
      </c>
      <c r="X980" t="str">
        <f t="shared" si="93"/>
        <v>{location: new google.maps.LatLng(37.723, -122.43), weight: 1},</v>
      </c>
      <c r="Y980" t="str">
        <f t="shared" si="94"/>
        <v>{location: new google.maps.LatLng(37.723, -122.43), weight: 0},</v>
      </c>
    </row>
    <row r="981" spans="1:25" x14ac:dyDescent="0.2">
      <c r="A981">
        <v>37.722999999999999</v>
      </c>
      <c r="B981">
        <v>-122.429</v>
      </c>
      <c r="C981">
        <v>0</v>
      </c>
      <c r="D981">
        <v>1</v>
      </c>
      <c r="E981">
        <v>1</v>
      </c>
      <c r="F981">
        <v>4</v>
      </c>
      <c r="G981">
        <v>1</v>
      </c>
      <c r="H981">
        <v>0</v>
      </c>
      <c r="I981">
        <v>4</v>
      </c>
      <c r="J981">
        <v>5</v>
      </c>
      <c r="K981">
        <v>5</v>
      </c>
      <c r="L981">
        <v>14</v>
      </c>
      <c r="M981">
        <f>VLOOKUP(H981,AE$2:$AJ$12,6,TRUE)</f>
        <v>0</v>
      </c>
      <c r="N981">
        <f>VLOOKUP(I981,AF$2:$AJ$12,5,TRUE)</f>
        <v>6</v>
      </c>
      <c r="O981">
        <f>VLOOKUP(J981,AG$2:$AJ$12,4,TRUE)</f>
        <v>7</v>
      </c>
      <c r="P981">
        <f>VLOOKUP(K981,AH$2:$AJ$12,3,TRUE)</f>
        <v>9</v>
      </c>
      <c r="Q981">
        <f>VLOOKUP(L981,AI$2:$AJ$12,2,TRUE)</f>
        <v>7</v>
      </c>
      <c r="T981" t="str">
        <f t="shared" si="95"/>
        <v>Crimepoint.create(latitude:37.723, longitude:-122.429, drugdrink:0, misdemean:6, theft:7, violent:9, total:7, drugdrinkct:0, misdemeanct:4, theftct:5, violentct:5, totalct:14)</v>
      </c>
      <c r="U981" t="str">
        <f t="shared" si="96"/>
        <v>{location: new google.maps.LatLng(37.723, -122.429), weight: 0},</v>
      </c>
      <c r="V981" t="str">
        <f t="shared" si="91"/>
        <v>{location: new google.maps.LatLng(37.723, -122.429), weight: 1},</v>
      </c>
      <c r="W981" t="str">
        <f t="shared" si="92"/>
        <v>{location: new google.maps.LatLng(37.723, -122.429), weight: 1},</v>
      </c>
      <c r="X981" t="str">
        <f t="shared" si="93"/>
        <v>{location: new google.maps.LatLng(37.723, -122.429), weight: 4},</v>
      </c>
      <c r="Y981" t="str">
        <f t="shared" si="94"/>
        <v>{location: new google.maps.LatLng(37.723, -122.429), weight: 1},</v>
      </c>
    </row>
    <row r="982" spans="1:25" x14ac:dyDescent="0.2">
      <c r="A982">
        <v>37.722999999999999</v>
      </c>
      <c r="B982">
        <v>-122.428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2</v>
      </c>
      <c r="M982">
        <f>VLOOKUP(H982,AE$2:$AJ$12,6,TRUE)</f>
        <v>0</v>
      </c>
      <c r="N982">
        <f>VLOOKUP(I982,AF$2:$AJ$12,5,TRUE)</f>
        <v>0</v>
      </c>
      <c r="O982">
        <f>VLOOKUP(J982,AG$2:$AJ$12,4,TRUE)</f>
        <v>4</v>
      </c>
      <c r="P982">
        <f>VLOOKUP(K982,AH$2:$AJ$12,3,TRUE)</f>
        <v>0</v>
      </c>
      <c r="Q982">
        <f>VLOOKUP(L982,AI$2:$AJ$12,2,TRUE)</f>
        <v>1</v>
      </c>
      <c r="T982" t="str">
        <f t="shared" si="95"/>
        <v>Crimepoint.create(latitude:37.723, longitude:-122.428, drugdrink:0, misdemean:0, theft:4, violent:0, total:1, drugdrinkct:0, misdemeanct:0, theftct:2, violentct:0, totalct:2)</v>
      </c>
      <c r="U982" t="str">
        <f t="shared" si="96"/>
        <v>{location: new google.maps.LatLng(37.723, -122.428), weight: 0},</v>
      </c>
      <c r="V982" t="str">
        <f t="shared" si="91"/>
        <v>{location: new google.maps.LatLng(37.723, -122.428), weight: 0},</v>
      </c>
      <c r="W982" t="str">
        <f t="shared" si="92"/>
        <v>{location: new google.maps.LatLng(37.723, -122.428), weight: 0},</v>
      </c>
      <c r="X982" t="str">
        <f t="shared" si="93"/>
        <v>{location: new google.maps.LatLng(37.723, -122.428), weight: 0},</v>
      </c>
      <c r="Y982" t="str">
        <f t="shared" si="94"/>
        <v>{location: new google.maps.LatLng(37.723, -122.428), weight: 0},</v>
      </c>
    </row>
    <row r="983" spans="1:25" x14ac:dyDescent="0.2">
      <c r="A983">
        <v>37.722999999999999</v>
      </c>
      <c r="B983">
        <v>-122.42700000000001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1</v>
      </c>
      <c r="K983">
        <v>0</v>
      </c>
      <c r="L983">
        <v>3</v>
      </c>
      <c r="M983">
        <f>VLOOKUP(H983,AE$2:$AJ$12,6,TRUE)</f>
        <v>0</v>
      </c>
      <c r="N983">
        <f>VLOOKUP(I983,AF$2:$AJ$12,5,TRUE)</f>
        <v>4</v>
      </c>
      <c r="O983">
        <f>VLOOKUP(J983,AG$2:$AJ$12,4,TRUE)</f>
        <v>3</v>
      </c>
      <c r="P983">
        <f>VLOOKUP(K983,AH$2:$AJ$12,3,TRUE)</f>
        <v>0</v>
      </c>
      <c r="Q983">
        <f>VLOOKUP(L983,AI$2:$AJ$12,2,TRUE)</f>
        <v>2</v>
      </c>
      <c r="T983" t="str">
        <f t="shared" si="95"/>
        <v>Crimepoint.create(latitude:37.723, longitude:-122.427, drugdrink:0, misdemean:4, theft:3, violent:0, total:2, drugdrinkct:0, misdemeanct:2, theftct:1, violentct:0, totalct:3)</v>
      </c>
      <c r="U983" t="str">
        <f t="shared" si="96"/>
        <v>{location: new google.maps.LatLng(37.723, -122.427), weight: 0},</v>
      </c>
      <c r="V983" t="str">
        <f t="shared" si="91"/>
        <v>{location: new google.maps.LatLng(37.723, -122.427), weight: 0},</v>
      </c>
      <c r="W983" t="str">
        <f t="shared" si="92"/>
        <v>{location: new google.maps.LatLng(37.723, -122.427), weight: 0},</v>
      </c>
      <c r="X983" t="str">
        <f t="shared" si="93"/>
        <v>{location: new google.maps.LatLng(37.723, -122.427), weight: 0},</v>
      </c>
      <c r="Y983" t="str">
        <f t="shared" si="94"/>
        <v>{location: new google.maps.LatLng(37.723, -122.427), weight: 0},</v>
      </c>
    </row>
    <row r="984" spans="1:25" x14ac:dyDescent="0.2">
      <c r="A984">
        <v>37.722999999999999</v>
      </c>
      <c r="B984">
        <v>-122.426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2</v>
      </c>
      <c r="K984">
        <v>0</v>
      </c>
      <c r="L984">
        <v>3</v>
      </c>
      <c r="M984">
        <f>VLOOKUP(H984,AE$2:$AJ$12,6,TRUE)</f>
        <v>0</v>
      </c>
      <c r="N984">
        <f>VLOOKUP(I984,AF$2:$AJ$12,5,TRUE)</f>
        <v>2</v>
      </c>
      <c r="O984">
        <f>VLOOKUP(J984,AG$2:$AJ$12,4,TRUE)</f>
        <v>4</v>
      </c>
      <c r="P984">
        <f>VLOOKUP(K984,AH$2:$AJ$12,3,TRUE)</f>
        <v>0</v>
      </c>
      <c r="Q984">
        <f>VLOOKUP(L984,AI$2:$AJ$12,2,TRUE)</f>
        <v>2</v>
      </c>
      <c r="T984" t="str">
        <f t="shared" si="95"/>
        <v>Crimepoint.create(latitude:37.723, longitude:-122.426, drugdrink:0, misdemean:2, theft:4, violent:0, total:2, drugdrinkct:0, misdemeanct:1, theftct:2, violentct:0, totalct:3)</v>
      </c>
      <c r="U984" t="str">
        <f t="shared" si="96"/>
        <v>{location: new google.maps.LatLng(37.723, -122.426), weight: 0},</v>
      </c>
      <c r="V984" t="str">
        <f t="shared" si="91"/>
        <v>{location: new google.maps.LatLng(37.723, -122.426), weight: 0},</v>
      </c>
      <c r="W984" t="str">
        <f t="shared" si="92"/>
        <v>{location: new google.maps.LatLng(37.723, -122.426), weight: 0},</v>
      </c>
      <c r="X984" t="str">
        <f t="shared" si="93"/>
        <v>{location: new google.maps.LatLng(37.723, -122.426), weight: 0},</v>
      </c>
      <c r="Y984" t="str">
        <f t="shared" si="94"/>
        <v>{location: new google.maps.LatLng(37.723, -122.426), weight: 0},</v>
      </c>
    </row>
    <row r="985" spans="1:25" x14ac:dyDescent="0.2">
      <c r="A985">
        <v>37.722999999999999</v>
      </c>
      <c r="B985">
        <v>-122.423</v>
      </c>
      <c r="C985">
        <v>0</v>
      </c>
      <c r="D985">
        <v>1</v>
      </c>
      <c r="E985">
        <v>1</v>
      </c>
      <c r="F985">
        <v>3</v>
      </c>
      <c r="G985">
        <v>2</v>
      </c>
      <c r="H985">
        <v>0</v>
      </c>
      <c r="I985">
        <v>5</v>
      </c>
      <c r="J985">
        <v>10</v>
      </c>
      <c r="K985">
        <v>4</v>
      </c>
      <c r="L985">
        <v>19</v>
      </c>
      <c r="M985">
        <f>VLOOKUP(H985,AE$2:$AJ$12,6,TRUE)</f>
        <v>0</v>
      </c>
      <c r="N985">
        <f>VLOOKUP(I985,AF$2:$AJ$12,5,TRUE)</f>
        <v>6</v>
      </c>
      <c r="O985">
        <f>VLOOKUP(J985,AG$2:$AJ$12,4,TRUE)</f>
        <v>8</v>
      </c>
      <c r="P985">
        <f>VLOOKUP(K985,AH$2:$AJ$12,3,TRUE)</f>
        <v>8</v>
      </c>
      <c r="Q985">
        <f>VLOOKUP(L985,AI$2:$AJ$12,2,TRUE)</f>
        <v>7</v>
      </c>
      <c r="T985" t="str">
        <f t="shared" si="95"/>
        <v>Crimepoint.create(latitude:37.723, longitude:-122.423, drugdrink:0, misdemean:6, theft:8, violent:8, total:7, drugdrinkct:0, misdemeanct:5, theftct:10, violentct:4, totalct:19)</v>
      </c>
      <c r="U985" t="str">
        <f t="shared" si="96"/>
        <v>{location: new google.maps.LatLng(37.723, -122.423), weight: 0},</v>
      </c>
      <c r="V985" t="str">
        <f t="shared" si="91"/>
        <v>{location: new google.maps.LatLng(37.723, -122.423), weight: 1},</v>
      </c>
      <c r="W985" t="str">
        <f t="shared" si="92"/>
        <v>{location: new google.maps.LatLng(37.723, -122.423), weight: 1},</v>
      </c>
      <c r="X985" t="str">
        <f t="shared" si="93"/>
        <v>{location: new google.maps.LatLng(37.723, -122.423), weight: 3},</v>
      </c>
      <c r="Y985" t="str">
        <f t="shared" si="94"/>
        <v>{location: new google.maps.LatLng(37.723, -122.423), weight: 2},</v>
      </c>
    </row>
    <row r="986" spans="1:25" x14ac:dyDescent="0.2">
      <c r="A986">
        <v>37.722999999999999</v>
      </c>
      <c r="B986">
        <v>-122.417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5</v>
      </c>
      <c r="K986">
        <v>0</v>
      </c>
      <c r="L986">
        <v>5</v>
      </c>
      <c r="M986">
        <f>VLOOKUP(H986,AE$2:$AJ$12,6,TRUE)</f>
        <v>0</v>
      </c>
      <c r="N986">
        <f>VLOOKUP(I986,AF$2:$AJ$12,5,TRUE)</f>
        <v>0</v>
      </c>
      <c r="O986">
        <f>VLOOKUP(J986,AG$2:$AJ$12,4,TRUE)</f>
        <v>7</v>
      </c>
      <c r="P986">
        <f>VLOOKUP(K986,AH$2:$AJ$12,3,TRUE)</f>
        <v>0</v>
      </c>
      <c r="Q986">
        <f>VLOOKUP(L986,AI$2:$AJ$12,2,TRUE)</f>
        <v>4</v>
      </c>
      <c r="T986" t="str">
        <f t="shared" si="95"/>
        <v>Crimepoint.create(latitude:37.723, longitude:-122.417, drugdrink:0, misdemean:0, theft:7, violent:0, total:4, drugdrinkct:0, misdemeanct:0, theftct:5, violentct:0, totalct:5)</v>
      </c>
      <c r="U986" t="str">
        <f t="shared" si="96"/>
        <v>{location: new google.maps.LatLng(37.723, -122.417), weight: 0},</v>
      </c>
      <c r="V986" t="str">
        <f t="shared" si="91"/>
        <v>{location: new google.maps.LatLng(37.723, -122.417), weight: 0},</v>
      </c>
      <c r="W986" t="str">
        <f t="shared" si="92"/>
        <v>{location: new google.maps.LatLng(37.723, -122.417), weight: 1},</v>
      </c>
      <c r="X986" t="str">
        <f t="shared" si="93"/>
        <v>{location: new google.maps.LatLng(37.723, -122.417), weight: 0},</v>
      </c>
      <c r="Y986" t="str">
        <f t="shared" si="94"/>
        <v>{location: new google.maps.LatLng(37.723, -122.417), weight: 0},</v>
      </c>
    </row>
    <row r="987" spans="1:25" x14ac:dyDescent="0.2">
      <c r="A987">
        <v>37.722999999999999</v>
      </c>
      <c r="B987">
        <v>-122.416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5</v>
      </c>
      <c r="J987">
        <v>1</v>
      </c>
      <c r="K987">
        <v>0</v>
      </c>
      <c r="L987">
        <v>6</v>
      </c>
      <c r="M987">
        <f>VLOOKUP(H987,AE$2:$AJ$12,6,TRUE)</f>
        <v>0</v>
      </c>
      <c r="N987">
        <f>VLOOKUP(I987,AF$2:$AJ$12,5,TRUE)</f>
        <v>6</v>
      </c>
      <c r="O987">
        <f>VLOOKUP(J987,AG$2:$AJ$12,4,TRUE)</f>
        <v>3</v>
      </c>
      <c r="P987">
        <f>VLOOKUP(K987,AH$2:$AJ$12,3,TRUE)</f>
        <v>0</v>
      </c>
      <c r="Q987">
        <f>VLOOKUP(L987,AI$2:$AJ$12,2,TRUE)</f>
        <v>4</v>
      </c>
      <c r="T987" t="str">
        <f t="shared" si="95"/>
        <v>Crimepoint.create(latitude:37.723, longitude:-122.416, drugdrink:0, misdemean:6, theft:3, violent:0, total:4, drugdrinkct:0, misdemeanct:5, theftct:1, violentct:0, totalct:6)</v>
      </c>
      <c r="U987" t="str">
        <f t="shared" si="96"/>
        <v>{location: new google.maps.LatLng(37.723, -122.416), weight: 0},</v>
      </c>
      <c r="V987" t="str">
        <f t="shared" si="91"/>
        <v>{location: new google.maps.LatLng(37.723, -122.416), weight: 1},</v>
      </c>
      <c r="W987" t="str">
        <f t="shared" si="92"/>
        <v>{location: new google.maps.LatLng(37.723, -122.416), weight: 0},</v>
      </c>
      <c r="X987" t="str">
        <f t="shared" si="93"/>
        <v>{location: new google.maps.LatLng(37.723, -122.416), weight: 0},</v>
      </c>
      <c r="Y987" t="str">
        <f t="shared" si="94"/>
        <v>{location: new google.maps.LatLng(37.723, -122.416), weight: 0},</v>
      </c>
    </row>
    <row r="988" spans="1:25" x14ac:dyDescent="0.2">
      <c r="A988">
        <v>37.722999999999999</v>
      </c>
      <c r="B988">
        <v>-122.41500000000001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1</v>
      </c>
      <c r="M988">
        <f>VLOOKUP(H988,AE$2:$AJ$12,6,TRUE)</f>
        <v>0</v>
      </c>
      <c r="N988">
        <f>VLOOKUP(I988,AF$2:$AJ$12,5,TRUE)</f>
        <v>2</v>
      </c>
      <c r="O988">
        <f>VLOOKUP(J988,AG$2:$AJ$12,4,TRUE)</f>
        <v>0</v>
      </c>
      <c r="P988">
        <f>VLOOKUP(K988,AH$2:$AJ$12,3,TRUE)</f>
        <v>0</v>
      </c>
      <c r="Q988">
        <f>VLOOKUP(L988,AI$2:$AJ$12,2,TRUE)</f>
        <v>0</v>
      </c>
      <c r="T988" t="str">
        <f t="shared" si="95"/>
        <v>Crimepoint.create(latitude:37.723, longitude:-122.415, drugdrink:0, misdemean:2, theft:0, violent:0, total:0, drugdrinkct:0, misdemeanct:1, theftct:0, violentct:0, totalct:1)</v>
      </c>
      <c r="U988" t="str">
        <f t="shared" si="96"/>
        <v>{location: new google.maps.LatLng(37.723, -122.415), weight: 0},</v>
      </c>
      <c r="V988" t="str">
        <f t="shared" si="91"/>
        <v>{location: new google.maps.LatLng(37.723, -122.415), weight: 0},</v>
      </c>
      <c r="W988" t="str">
        <f t="shared" si="92"/>
        <v>{location: new google.maps.LatLng(37.723, -122.415), weight: 0},</v>
      </c>
      <c r="X988" t="str">
        <f t="shared" si="93"/>
        <v>{location: new google.maps.LatLng(37.723, -122.415), weight: 0},</v>
      </c>
      <c r="Y988" t="str">
        <f t="shared" si="94"/>
        <v>{location: new google.maps.LatLng(37.723, -122.415), weight: 0},</v>
      </c>
    </row>
    <row r="989" spans="1:25" x14ac:dyDescent="0.2">
      <c r="A989">
        <v>37.722999999999999</v>
      </c>
      <c r="B989">
        <v>-122.413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f>VLOOKUP(H989,AE$2:$AJ$12,6,TRUE)</f>
        <v>0</v>
      </c>
      <c r="N989">
        <f>VLOOKUP(I989,AF$2:$AJ$12,5,TRUE)</f>
        <v>2</v>
      </c>
      <c r="O989">
        <f>VLOOKUP(J989,AG$2:$AJ$12,4,TRUE)</f>
        <v>0</v>
      </c>
      <c r="P989">
        <f>VLOOKUP(K989,AH$2:$AJ$12,3,TRUE)</f>
        <v>0</v>
      </c>
      <c r="Q989">
        <f>VLOOKUP(L989,AI$2:$AJ$12,2,TRUE)</f>
        <v>0</v>
      </c>
      <c r="T989" t="str">
        <f t="shared" si="95"/>
        <v>Crimepoint.create(latitude:37.723, longitude:-122.413, drugdrink:0, misdemean:2, theft:0, violent:0, total:0, drugdrinkct:0, misdemeanct:1, theftct:0, violentct:0, totalct:1)</v>
      </c>
      <c r="U989" t="str">
        <f t="shared" si="96"/>
        <v>{location: new google.maps.LatLng(37.723, -122.413), weight: 0},</v>
      </c>
      <c r="V989" t="str">
        <f t="shared" si="91"/>
        <v>{location: new google.maps.LatLng(37.723, -122.413), weight: 0},</v>
      </c>
      <c r="W989" t="str">
        <f t="shared" si="92"/>
        <v>{location: new google.maps.LatLng(37.723, -122.413), weight: 0},</v>
      </c>
      <c r="X989" t="str">
        <f t="shared" si="93"/>
        <v>{location: new google.maps.LatLng(37.723, -122.413), weight: 0},</v>
      </c>
      <c r="Y989" t="str">
        <f t="shared" si="94"/>
        <v>{location: new google.maps.LatLng(37.723, -122.413), weight: 0},</v>
      </c>
    </row>
    <row r="990" spans="1:25" x14ac:dyDescent="0.2">
      <c r="A990">
        <v>37.722999999999999</v>
      </c>
      <c r="B990">
        <v>-122.41200000000001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0</v>
      </c>
      <c r="L990">
        <v>4</v>
      </c>
      <c r="M990">
        <f>VLOOKUP(H990,AE$2:$AJ$12,6,TRUE)</f>
        <v>0</v>
      </c>
      <c r="N990">
        <f>VLOOKUP(I990,AF$2:$AJ$12,5,TRUE)</f>
        <v>6</v>
      </c>
      <c r="O990">
        <f>VLOOKUP(J990,AG$2:$AJ$12,4,TRUE)</f>
        <v>0</v>
      </c>
      <c r="P990">
        <f>VLOOKUP(K990,AH$2:$AJ$12,3,TRUE)</f>
        <v>0</v>
      </c>
      <c r="Q990">
        <f>VLOOKUP(L990,AI$2:$AJ$12,2,TRUE)</f>
        <v>3</v>
      </c>
      <c r="T990" t="str">
        <f t="shared" si="95"/>
        <v>Crimepoint.create(latitude:37.723, longitude:-122.412, drugdrink:0, misdemean:6, theft:0, violent:0, total:3, drugdrinkct:0, misdemeanct:4, theftct:0, violentct:0, totalct:4)</v>
      </c>
      <c r="U990" t="str">
        <f t="shared" si="96"/>
        <v>{location: new google.maps.LatLng(37.723, -122.412), weight: 0},</v>
      </c>
      <c r="V990" t="str">
        <f t="shared" si="91"/>
        <v>{location: new google.maps.LatLng(37.723, -122.412), weight: 1},</v>
      </c>
      <c r="W990" t="str">
        <f t="shared" si="92"/>
        <v>{location: new google.maps.LatLng(37.723, -122.412), weight: 0},</v>
      </c>
      <c r="X990" t="str">
        <f t="shared" si="93"/>
        <v>{location: new google.maps.LatLng(37.723, -122.412), weight: 0},</v>
      </c>
      <c r="Y990" t="str">
        <f t="shared" si="94"/>
        <v>{location: new google.maps.LatLng(37.723, -122.412), weight: 0},</v>
      </c>
    </row>
    <row r="991" spans="1:25" x14ac:dyDescent="0.2">
      <c r="A991">
        <v>37.722999999999999</v>
      </c>
      <c r="B991">
        <v>-122.411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</v>
      </c>
      <c r="J991">
        <v>1</v>
      </c>
      <c r="K991">
        <v>0</v>
      </c>
      <c r="L991">
        <v>3</v>
      </c>
      <c r="M991">
        <f>VLOOKUP(H991,AE$2:$AJ$12,6,TRUE)</f>
        <v>0</v>
      </c>
      <c r="N991">
        <f>VLOOKUP(I991,AF$2:$AJ$12,5,TRUE)</f>
        <v>4</v>
      </c>
      <c r="O991">
        <f>VLOOKUP(J991,AG$2:$AJ$12,4,TRUE)</f>
        <v>3</v>
      </c>
      <c r="P991">
        <f>VLOOKUP(K991,AH$2:$AJ$12,3,TRUE)</f>
        <v>0</v>
      </c>
      <c r="Q991">
        <f>VLOOKUP(L991,AI$2:$AJ$12,2,TRUE)</f>
        <v>2</v>
      </c>
      <c r="T991" t="str">
        <f t="shared" si="95"/>
        <v>Crimepoint.create(latitude:37.723, longitude:-122.411, drugdrink:0, misdemean:4, theft:3, violent:0, total:2, drugdrinkct:0, misdemeanct:2, theftct:1, violentct:0, totalct:3)</v>
      </c>
      <c r="U991" t="str">
        <f t="shared" si="96"/>
        <v>{location: new google.maps.LatLng(37.723, -122.411), weight: 0},</v>
      </c>
      <c r="V991" t="str">
        <f t="shared" si="91"/>
        <v>{location: new google.maps.LatLng(37.723, -122.411), weight: 0},</v>
      </c>
      <c r="W991" t="str">
        <f t="shared" si="92"/>
        <v>{location: new google.maps.LatLng(37.723, -122.411), weight: 0},</v>
      </c>
      <c r="X991" t="str">
        <f t="shared" si="93"/>
        <v>{location: new google.maps.LatLng(37.723, -122.411), weight: 0},</v>
      </c>
      <c r="Y991" t="str">
        <f t="shared" si="94"/>
        <v>{location: new google.maps.LatLng(37.723, -122.411), weight: 0},</v>
      </c>
    </row>
    <row r="992" spans="1:25" x14ac:dyDescent="0.2">
      <c r="A992">
        <v>37.722999999999999</v>
      </c>
      <c r="B992">
        <v>-122.41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</v>
      </c>
      <c r="J992">
        <v>1</v>
      </c>
      <c r="K992">
        <v>0</v>
      </c>
      <c r="L992">
        <v>3</v>
      </c>
      <c r="M992">
        <f>VLOOKUP(H992,AE$2:$AJ$12,6,TRUE)</f>
        <v>0</v>
      </c>
      <c r="N992">
        <f>VLOOKUP(I992,AF$2:$AJ$12,5,TRUE)</f>
        <v>4</v>
      </c>
      <c r="O992">
        <f>VLOOKUP(J992,AG$2:$AJ$12,4,TRUE)</f>
        <v>3</v>
      </c>
      <c r="P992">
        <f>VLOOKUP(K992,AH$2:$AJ$12,3,TRUE)</f>
        <v>0</v>
      </c>
      <c r="Q992">
        <f>VLOOKUP(L992,AI$2:$AJ$12,2,TRUE)</f>
        <v>2</v>
      </c>
      <c r="T992" t="str">
        <f t="shared" si="95"/>
        <v>Crimepoint.create(latitude:37.723, longitude:-122.41, drugdrink:0, misdemean:4, theft:3, violent:0, total:2, drugdrinkct:0, misdemeanct:2, theftct:1, violentct:0, totalct:3)</v>
      </c>
      <c r="U992" t="str">
        <f t="shared" si="96"/>
        <v>{location: new google.maps.LatLng(37.723, -122.41), weight: 0},</v>
      </c>
      <c r="V992" t="str">
        <f t="shared" si="91"/>
        <v>{location: new google.maps.LatLng(37.723, -122.41), weight: 0},</v>
      </c>
      <c r="W992" t="str">
        <f t="shared" si="92"/>
        <v>{location: new google.maps.LatLng(37.723, -122.41), weight: 0},</v>
      </c>
      <c r="X992" t="str">
        <f t="shared" si="93"/>
        <v>{location: new google.maps.LatLng(37.723, -122.41), weight: 0},</v>
      </c>
      <c r="Y992" t="str">
        <f t="shared" si="94"/>
        <v>{location: new google.maps.LatLng(37.723, -122.41), weight: 0},</v>
      </c>
    </row>
    <row r="993" spans="1:25" x14ac:dyDescent="0.2">
      <c r="A993">
        <v>37.722999999999999</v>
      </c>
      <c r="B993">
        <v>-122.40900000000001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2</v>
      </c>
      <c r="K993">
        <v>0</v>
      </c>
      <c r="L993">
        <v>3</v>
      </c>
      <c r="M993">
        <f>VLOOKUP(H993,AE$2:$AJ$12,6,TRUE)</f>
        <v>0</v>
      </c>
      <c r="N993">
        <f>VLOOKUP(I993,AF$2:$AJ$12,5,TRUE)</f>
        <v>2</v>
      </c>
      <c r="O993">
        <f>VLOOKUP(J993,AG$2:$AJ$12,4,TRUE)</f>
        <v>4</v>
      </c>
      <c r="P993">
        <f>VLOOKUP(K993,AH$2:$AJ$12,3,TRUE)</f>
        <v>0</v>
      </c>
      <c r="Q993">
        <f>VLOOKUP(L993,AI$2:$AJ$12,2,TRUE)</f>
        <v>2</v>
      </c>
      <c r="T993" t="str">
        <f t="shared" si="95"/>
        <v>Crimepoint.create(latitude:37.723, longitude:-122.409, drugdrink:0, misdemean:2, theft:4, violent:0, total:2, drugdrinkct:0, misdemeanct:1, theftct:2, violentct:0, totalct:3)</v>
      </c>
      <c r="U993" t="str">
        <f t="shared" si="96"/>
        <v>{location: new google.maps.LatLng(37.723, -122.409), weight: 0},</v>
      </c>
      <c r="V993" t="str">
        <f t="shared" si="91"/>
        <v>{location: new google.maps.LatLng(37.723, -122.409), weight: 0},</v>
      </c>
      <c r="W993" t="str">
        <f t="shared" si="92"/>
        <v>{location: new google.maps.LatLng(37.723, -122.409), weight: 0},</v>
      </c>
      <c r="X993" t="str">
        <f t="shared" si="93"/>
        <v>{location: new google.maps.LatLng(37.723, -122.409), weight: 0},</v>
      </c>
      <c r="Y993" t="str">
        <f t="shared" si="94"/>
        <v>{location: new google.maps.LatLng(37.723, -122.409), weight: 0},</v>
      </c>
    </row>
    <row r="994" spans="1:25" x14ac:dyDescent="0.2">
      <c r="A994">
        <v>37.722999999999999</v>
      </c>
      <c r="B994">
        <v>-122.408</v>
      </c>
      <c r="C994">
        <v>2</v>
      </c>
      <c r="D994">
        <v>1</v>
      </c>
      <c r="E994">
        <v>1</v>
      </c>
      <c r="F994">
        <v>1</v>
      </c>
      <c r="G994">
        <v>1</v>
      </c>
      <c r="H994">
        <v>3</v>
      </c>
      <c r="I994">
        <v>3</v>
      </c>
      <c r="J994">
        <v>4</v>
      </c>
      <c r="K994">
        <v>2</v>
      </c>
      <c r="L994">
        <v>12</v>
      </c>
      <c r="M994">
        <f>VLOOKUP(H994,AE$2:$AJ$12,6,TRUE)</f>
        <v>9</v>
      </c>
      <c r="N994">
        <f>VLOOKUP(I994,AF$2:$AJ$12,5,TRUE)</f>
        <v>5</v>
      </c>
      <c r="O994">
        <f>VLOOKUP(J994,AG$2:$AJ$12,4,TRUE)</f>
        <v>6</v>
      </c>
      <c r="P994">
        <f>VLOOKUP(K994,AH$2:$AJ$12,3,TRUE)</f>
        <v>7</v>
      </c>
      <c r="Q994">
        <f>VLOOKUP(L994,AI$2:$AJ$12,2,TRUE)</f>
        <v>6</v>
      </c>
      <c r="T994" t="str">
        <f t="shared" si="95"/>
        <v>Crimepoint.create(latitude:37.723, longitude:-122.408, drugdrink:9, misdemean:5, theft:6, violent:7, total:6, drugdrinkct:3, misdemeanct:3, theftct:4, violentct:2, totalct:12)</v>
      </c>
      <c r="U994" t="str">
        <f t="shared" si="96"/>
        <v>{location: new google.maps.LatLng(37.723, -122.408), weight: 2},</v>
      </c>
      <c r="V994" t="str">
        <f t="shared" si="91"/>
        <v>{location: new google.maps.LatLng(37.723, -122.408), weight: 1},</v>
      </c>
      <c r="W994" t="str">
        <f t="shared" si="92"/>
        <v>{location: new google.maps.LatLng(37.723, -122.408), weight: 1},</v>
      </c>
      <c r="X994" t="str">
        <f t="shared" si="93"/>
        <v>{location: new google.maps.LatLng(37.723, -122.408), weight: 1},</v>
      </c>
      <c r="Y994" t="str">
        <f t="shared" si="94"/>
        <v>{location: new google.maps.LatLng(37.723, -122.408), weight: 1},</v>
      </c>
    </row>
    <row r="995" spans="1:25" x14ac:dyDescent="0.2">
      <c r="A995">
        <v>37.722999999999999</v>
      </c>
      <c r="B995">
        <v>-122.407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2</v>
      </c>
      <c r="K995">
        <v>2</v>
      </c>
      <c r="L995">
        <v>4</v>
      </c>
      <c r="M995">
        <f>VLOOKUP(H995,AE$2:$AJ$12,6,TRUE)</f>
        <v>0</v>
      </c>
      <c r="N995">
        <f>VLOOKUP(I995,AF$2:$AJ$12,5,TRUE)</f>
        <v>0</v>
      </c>
      <c r="O995">
        <f>VLOOKUP(J995,AG$2:$AJ$12,4,TRUE)</f>
        <v>4</v>
      </c>
      <c r="P995">
        <f>VLOOKUP(K995,AH$2:$AJ$12,3,TRUE)</f>
        <v>7</v>
      </c>
      <c r="Q995">
        <f>VLOOKUP(L995,AI$2:$AJ$12,2,TRUE)</f>
        <v>3</v>
      </c>
      <c r="T995" t="str">
        <f t="shared" si="95"/>
        <v>Crimepoint.create(latitude:37.723, longitude:-122.407, drugdrink:0, misdemean:0, theft:4, violent:7, total:3, drugdrinkct:0, misdemeanct:0, theftct:2, violentct:2, totalct:4)</v>
      </c>
      <c r="U995" t="str">
        <f t="shared" si="96"/>
        <v>{location: new google.maps.LatLng(37.723, -122.407), weight: 0},</v>
      </c>
      <c r="V995" t="str">
        <f t="shared" si="91"/>
        <v>{location: new google.maps.LatLng(37.723, -122.407), weight: 0},</v>
      </c>
      <c r="W995" t="str">
        <f t="shared" si="92"/>
        <v>{location: new google.maps.LatLng(37.723, -122.407), weight: 0},</v>
      </c>
      <c r="X995" t="str">
        <f t="shared" si="93"/>
        <v>{location: new google.maps.LatLng(37.723, -122.407), weight: 1},</v>
      </c>
      <c r="Y995" t="str">
        <f t="shared" si="94"/>
        <v>{location: new google.maps.LatLng(37.723, -122.407), weight: 0},</v>
      </c>
    </row>
    <row r="996" spans="1:25" x14ac:dyDescent="0.2">
      <c r="A996">
        <v>37.722999999999999</v>
      </c>
      <c r="B996">
        <v>-122.40600000000001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2</v>
      </c>
      <c r="K996">
        <v>1</v>
      </c>
      <c r="L996">
        <v>3</v>
      </c>
      <c r="M996">
        <f>VLOOKUP(H996,AE$2:$AJ$12,6,TRUE)</f>
        <v>0</v>
      </c>
      <c r="N996">
        <f>VLOOKUP(I996,AF$2:$AJ$12,5,TRUE)</f>
        <v>0</v>
      </c>
      <c r="O996">
        <f>VLOOKUP(J996,AG$2:$AJ$12,4,TRUE)</f>
        <v>4</v>
      </c>
      <c r="P996">
        <f>VLOOKUP(K996,AH$2:$AJ$12,3,TRUE)</f>
        <v>7</v>
      </c>
      <c r="Q996">
        <f>VLOOKUP(L996,AI$2:$AJ$12,2,TRUE)</f>
        <v>2</v>
      </c>
      <c r="T996" t="str">
        <f t="shared" si="95"/>
        <v>Crimepoint.create(latitude:37.723, longitude:-122.406, drugdrink:0, misdemean:0, theft:4, violent:7, total:2, drugdrinkct:0, misdemeanct:0, theftct:2, violentct:1, totalct:3)</v>
      </c>
      <c r="U996" t="str">
        <f t="shared" si="96"/>
        <v>{location: new google.maps.LatLng(37.723, -122.406), weight: 0},</v>
      </c>
      <c r="V996" t="str">
        <f t="shared" si="91"/>
        <v>{location: new google.maps.LatLng(37.723, -122.406), weight: 0},</v>
      </c>
      <c r="W996" t="str">
        <f t="shared" si="92"/>
        <v>{location: new google.maps.LatLng(37.723, -122.406), weight: 0},</v>
      </c>
      <c r="X996" t="str">
        <f t="shared" si="93"/>
        <v>{location: new google.maps.LatLng(37.723, -122.406), weight: 1},</v>
      </c>
      <c r="Y996" t="str">
        <f t="shared" si="94"/>
        <v>{location: new google.maps.LatLng(37.723, -122.406), weight: 0},</v>
      </c>
    </row>
    <row r="997" spans="1:25" x14ac:dyDescent="0.2">
      <c r="A997">
        <v>37.722999999999999</v>
      </c>
      <c r="B997">
        <v>-122.405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3</v>
      </c>
      <c r="J997">
        <v>0</v>
      </c>
      <c r="K997">
        <v>0</v>
      </c>
      <c r="L997">
        <v>3</v>
      </c>
      <c r="M997">
        <f>VLOOKUP(H997,AE$2:$AJ$12,6,TRUE)</f>
        <v>0</v>
      </c>
      <c r="N997">
        <f>VLOOKUP(I997,AF$2:$AJ$12,5,TRUE)</f>
        <v>5</v>
      </c>
      <c r="O997">
        <f>VLOOKUP(J997,AG$2:$AJ$12,4,TRUE)</f>
        <v>0</v>
      </c>
      <c r="P997">
        <f>VLOOKUP(K997,AH$2:$AJ$12,3,TRUE)</f>
        <v>0</v>
      </c>
      <c r="Q997">
        <f>VLOOKUP(L997,AI$2:$AJ$12,2,TRUE)</f>
        <v>2</v>
      </c>
      <c r="T997" t="str">
        <f t="shared" si="95"/>
        <v>Crimepoint.create(latitude:37.723, longitude:-122.405, drugdrink:0, misdemean:5, theft:0, violent:0, total:2, drugdrinkct:0, misdemeanct:3, theftct:0, violentct:0, totalct:3)</v>
      </c>
      <c r="U997" t="str">
        <f t="shared" si="96"/>
        <v>{location: new google.maps.LatLng(37.723, -122.405), weight: 0},</v>
      </c>
      <c r="V997" t="str">
        <f t="shared" si="91"/>
        <v>{location: new google.maps.LatLng(37.723, -122.405), weight: 1},</v>
      </c>
      <c r="W997" t="str">
        <f t="shared" si="92"/>
        <v>{location: new google.maps.LatLng(37.723, -122.405), weight: 0},</v>
      </c>
      <c r="X997" t="str">
        <f t="shared" si="93"/>
        <v>{location: new google.maps.LatLng(37.723, -122.405), weight: 0},</v>
      </c>
      <c r="Y997" t="str">
        <f t="shared" si="94"/>
        <v>{location: new google.maps.LatLng(37.723, -122.405), weight: 0},</v>
      </c>
    </row>
    <row r="998" spans="1:25" x14ac:dyDescent="0.2">
      <c r="A998">
        <v>37.722999999999999</v>
      </c>
      <c r="B998">
        <v>-122.404</v>
      </c>
      <c r="C998">
        <v>0</v>
      </c>
      <c r="D998">
        <v>1</v>
      </c>
      <c r="E998">
        <v>0</v>
      </c>
      <c r="F998">
        <v>3</v>
      </c>
      <c r="G998">
        <v>1</v>
      </c>
      <c r="H998">
        <v>0</v>
      </c>
      <c r="I998">
        <v>5</v>
      </c>
      <c r="J998">
        <v>2</v>
      </c>
      <c r="K998">
        <v>4</v>
      </c>
      <c r="L998">
        <v>11</v>
      </c>
      <c r="M998">
        <f>VLOOKUP(H998,AE$2:$AJ$12,6,TRUE)</f>
        <v>0</v>
      </c>
      <c r="N998">
        <f>VLOOKUP(I998,AF$2:$AJ$12,5,TRUE)</f>
        <v>6</v>
      </c>
      <c r="O998">
        <f>VLOOKUP(J998,AG$2:$AJ$12,4,TRUE)</f>
        <v>4</v>
      </c>
      <c r="P998">
        <f>VLOOKUP(K998,AH$2:$AJ$12,3,TRUE)</f>
        <v>8</v>
      </c>
      <c r="Q998">
        <f>VLOOKUP(L998,AI$2:$AJ$12,2,TRUE)</f>
        <v>6</v>
      </c>
      <c r="T998" t="str">
        <f t="shared" si="95"/>
        <v>Crimepoint.create(latitude:37.723, longitude:-122.404, drugdrink:0, misdemean:6, theft:4, violent:8, total:6, drugdrinkct:0, misdemeanct:5, theftct:2, violentct:4, totalct:11)</v>
      </c>
      <c r="U998" t="str">
        <f t="shared" si="96"/>
        <v>{location: new google.maps.LatLng(37.723, -122.404), weight: 0},</v>
      </c>
      <c r="V998" t="str">
        <f t="shared" si="91"/>
        <v>{location: new google.maps.LatLng(37.723, -122.404), weight: 1},</v>
      </c>
      <c r="W998" t="str">
        <f t="shared" si="92"/>
        <v>{location: new google.maps.LatLng(37.723, -122.404), weight: 0},</v>
      </c>
      <c r="X998" t="str">
        <f t="shared" si="93"/>
        <v>{location: new google.maps.LatLng(37.723, -122.404), weight: 3},</v>
      </c>
      <c r="Y998" t="str">
        <f t="shared" si="94"/>
        <v>{location: new google.maps.LatLng(37.723, -122.404), weight: 1},</v>
      </c>
    </row>
    <row r="999" spans="1:25" x14ac:dyDescent="0.2">
      <c r="A999">
        <v>37.722999999999999</v>
      </c>
      <c r="B999">
        <v>-122.40300000000001</v>
      </c>
      <c r="C999">
        <v>0</v>
      </c>
      <c r="D999">
        <v>1</v>
      </c>
      <c r="E999">
        <v>0</v>
      </c>
      <c r="F999">
        <v>3</v>
      </c>
      <c r="G999">
        <v>1</v>
      </c>
      <c r="H999">
        <v>0</v>
      </c>
      <c r="I999">
        <v>4</v>
      </c>
      <c r="J999">
        <v>2</v>
      </c>
      <c r="K999">
        <v>4</v>
      </c>
      <c r="L999">
        <v>10</v>
      </c>
      <c r="M999">
        <f>VLOOKUP(H999,AE$2:$AJ$12,6,TRUE)</f>
        <v>0</v>
      </c>
      <c r="N999">
        <f>VLOOKUP(I999,AF$2:$AJ$12,5,TRUE)</f>
        <v>6</v>
      </c>
      <c r="O999">
        <f>VLOOKUP(J999,AG$2:$AJ$12,4,TRUE)</f>
        <v>4</v>
      </c>
      <c r="P999">
        <f>VLOOKUP(K999,AH$2:$AJ$12,3,TRUE)</f>
        <v>8</v>
      </c>
      <c r="Q999">
        <f>VLOOKUP(L999,AI$2:$AJ$12,2,TRUE)</f>
        <v>6</v>
      </c>
      <c r="T999" t="str">
        <f t="shared" si="95"/>
        <v>Crimepoint.create(latitude:37.723, longitude:-122.403, drugdrink:0, misdemean:6, theft:4, violent:8, total:6, drugdrinkct:0, misdemeanct:4, theftct:2, violentct:4, totalct:10)</v>
      </c>
      <c r="U999" t="str">
        <f t="shared" si="96"/>
        <v>{location: new google.maps.LatLng(37.723, -122.403), weight: 0},</v>
      </c>
      <c r="V999" t="str">
        <f t="shared" si="91"/>
        <v>{location: new google.maps.LatLng(37.723, -122.403), weight: 1},</v>
      </c>
      <c r="W999" t="str">
        <f t="shared" si="92"/>
        <v>{location: new google.maps.LatLng(37.723, -122.403), weight: 0},</v>
      </c>
      <c r="X999" t="str">
        <f t="shared" si="93"/>
        <v>{location: new google.maps.LatLng(37.723, -122.403), weight: 3},</v>
      </c>
      <c r="Y999" t="str">
        <f t="shared" si="94"/>
        <v>{location: new google.maps.LatLng(37.723, -122.403), weight: 1},</v>
      </c>
    </row>
    <row r="1000" spans="1:25" x14ac:dyDescent="0.2">
      <c r="A1000">
        <v>37.722999999999999</v>
      </c>
      <c r="B1000">
        <v>-122.402</v>
      </c>
      <c r="C1000">
        <v>1</v>
      </c>
      <c r="D1000">
        <v>3</v>
      </c>
      <c r="E1000">
        <v>1</v>
      </c>
      <c r="F1000">
        <v>4</v>
      </c>
      <c r="G1000">
        <v>2</v>
      </c>
      <c r="H1000">
        <v>1</v>
      </c>
      <c r="I1000">
        <v>12</v>
      </c>
      <c r="J1000">
        <v>7</v>
      </c>
      <c r="K1000">
        <v>5</v>
      </c>
      <c r="L1000">
        <v>25</v>
      </c>
      <c r="M1000">
        <f>VLOOKUP(H1000,AE$2:$AJ$12,6,TRUE)</f>
        <v>8</v>
      </c>
      <c r="N1000">
        <f>VLOOKUP(I1000,AF$2:$AJ$12,5,TRUE)</f>
        <v>8</v>
      </c>
      <c r="O1000">
        <f>VLOOKUP(J1000,AG$2:$AJ$12,4,TRUE)</f>
        <v>7</v>
      </c>
      <c r="P1000">
        <f>VLOOKUP(K1000,AH$2:$AJ$12,3,TRUE)</f>
        <v>9</v>
      </c>
      <c r="Q1000">
        <f>VLOOKUP(L1000,AI$2:$AJ$12,2,TRUE)</f>
        <v>8</v>
      </c>
      <c r="T1000" t="str">
        <f t="shared" si="95"/>
        <v>Crimepoint.create(latitude:37.723, longitude:-122.402, drugdrink:8, misdemean:8, theft:7, violent:9, total:8, drugdrinkct:1, misdemeanct:12, theftct:7, violentct:5, totalct:25)</v>
      </c>
      <c r="U1000" t="str">
        <f t="shared" si="96"/>
        <v>{location: new google.maps.LatLng(37.723, -122.402), weight: 1},</v>
      </c>
      <c r="V1000" t="str">
        <f t="shared" si="91"/>
        <v>{location: new google.maps.LatLng(37.723, -122.402), weight: 3},</v>
      </c>
      <c r="W1000" t="str">
        <f t="shared" si="92"/>
        <v>{location: new google.maps.LatLng(37.723, -122.402), weight: 1},</v>
      </c>
      <c r="X1000" t="str">
        <f t="shared" si="93"/>
        <v>{location: new google.maps.LatLng(37.723, -122.402), weight: 4},</v>
      </c>
      <c r="Y1000" t="str">
        <f t="shared" si="94"/>
        <v>{location: new google.maps.LatLng(37.723, -122.402), weight: 2},</v>
      </c>
    </row>
    <row r="1001" spans="1:25" x14ac:dyDescent="0.2">
      <c r="A1001">
        <v>37.722999999999999</v>
      </c>
      <c r="B1001">
        <v>-122.401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f>VLOOKUP(H1001,AE$2:$AJ$12,6,TRUE)</f>
        <v>0</v>
      </c>
      <c r="N1001">
        <f>VLOOKUP(I1001,AF$2:$AJ$12,5,TRUE)</f>
        <v>0</v>
      </c>
      <c r="O1001">
        <f>VLOOKUP(J1001,AG$2:$AJ$12,4,TRUE)</f>
        <v>3</v>
      </c>
      <c r="P1001">
        <f>VLOOKUP(K1001,AH$2:$AJ$12,3,TRUE)</f>
        <v>0</v>
      </c>
      <c r="Q1001">
        <f>VLOOKUP(L1001,AI$2:$AJ$12,2,TRUE)</f>
        <v>0</v>
      </c>
      <c r="T1001" t="str">
        <f t="shared" si="95"/>
        <v>Crimepoint.create(latitude:37.723, longitude:-122.401, drugdrink:0, misdemean:0, theft:3, violent:0, total:0, drugdrinkct:0, misdemeanct:0, theftct:1, violentct:0, totalct:1)</v>
      </c>
      <c r="U1001" t="str">
        <f t="shared" si="96"/>
        <v>{location: new google.maps.LatLng(37.723, -122.401), weight: 0},</v>
      </c>
      <c r="V1001" t="str">
        <f t="shared" si="91"/>
        <v>{location: new google.maps.LatLng(37.723, -122.401), weight: 0},</v>
      </c>
      <c r="W1001" t="str">
        <f t="shared" si="92"/>
        <v>{location: new google.maps.LatLng(37.723, -122.401), weight: 0},</v>
      </c>
      <c r="X1001" t="str">
        <f t="shared" si="93"/>
        <v>{location: new google.maps.LatLng(37.723, -122.401), weight: 0},</v>
      </c>
      <c r="Y1001" t="str">
        <f t="shared" si="94"/>
        <v>{location: new google.maps.LatLng(37.723, -122.401), weight: 0},</v>
      </c>
    </row>
    <row r="1002" spans="1:25" x14ac:dyDescent="0.2">
      <c r="A1002">
        <v>37.722999999999999</v>
      </c>
      <c r="B1002">
        <v>-122.4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f>VLOOKUP(H1002,AE$2:$AJ$12,6,TRUE)</f>
        <v>0</v>
      </c>
      <c r="N1002">
        <f>VLOOKUP(I1002,AF$2:$AJ$12,5,TRUE)</f>
        <v>0</v>
      </c>
      <c r="O1002">
        <f>VLOOKUP(J1002,AG$2:$AJ$12,4,TRUE)</f>
        <v>3</v>
      </c>
      <c r="P1002">
        <f>VLOOKUP(K1002,AH$2:$AJ$12,3,TRUE)</f>
        <v>0</v>
      </c>
      <c r="Q1002">
        <f>VLOOKUP(L1002,AI$2:$AJ$12,2,TRUE)</f>
        <v>0</v>
      </c>
      <c r="T1002" t="str">
        <f t="shared" si="95"/>
        <v>Crimepoint.create(latitude:37.723, longitude:-122.4, drugdrink:0, misdemean:0, theft:3, violent:0, total:0, drugdrinkct:0, misdemeanct:0, theftct:1, violentct:0, totalct:1)</v>
      </c>
      <c r="U1002" t="str">
        <f t="shared" si="96"/>
        <v>{location: new google.maps.LatLng(37.723, -122.4), weight: 0},</v>
      </c>
      <c r="V1002" t="str">
        <f t="shared" si="91"/>
        <v>{location: new google.maps.LatLng(37.723, -122.4), weight: 0},</v>
      </c>
      <c r="W1002" t="str">
        <f t="shared" si="92"/>
        <v>{location: new google.maps.LatLng(37.723, -122.4), weight: 0},</v>
      </c>
      <c r="X1002" t="str">
        <f t="shared" si="93"/>
        <v>{location: new google.maps.LatLng(37.723, -122.4), weight: 0},</v>
      </c>
      <c r="Y1002" t="str">
        <f t="shared" si="94"/>
        <v>{location: new google.maps.LatLng(37.723, -122.4), weight: 0},</v>
      </c>
    </row>
    <row r="1003" spans="1:25" x14ac:dyDescent="0.2">
      <c r="A1003">
        <v>37.722999999999999</v>
      </c>
      <c r="B1003">
        <v>-122.399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</v>
      </c>
      <c r="J1003">
        <v>2</v>
      </c>
      <c r="K1003">
        <v>0</v>
      </c>
      <c r="L1003">
        <v>4</v>
      </c>
      <c r="M1003">
        <f>VLOOKUP(H1003,AE$2:$AJ$12,6,TRUE)</f>
        <v>0</v>
      </c>
      <c r="N1003">
        <f>VLOOKUP(I1003,AF$2:$AJ$12,5,TRUE)</f>
        <v>4</v>
      </c>
      <c r="O1003">
        <f>VLOOKUP(J1003,AG$2:$AJ$12,4,TRUE)</f>
        <v>4</v>
      </c>
      <c r="P1003">
        <f>VLOOKUP(K1003,AH$2:$AJ$12,3,TRUE)</f>
        <v>0</v>
      </c>
      <c r="Q1003">
        <f>VLOOKUP(L1003,AI$2:$AJ$12,2,TRUE)</f>
        <v>3</v>
      </c>
      <c r="T1003" t="str">
        <f t="shared" si="95"/>
        <v>Crimepoint.create(latitude:37.723, longitude:-122.399, drugdrink:0, misdemean:4, theft:4, violent:0, total:3, drugdrinkct:0, misdemeanct:2, theftct:2, violentct:0, totalct:4)</v>
      </c>
      <c r="U1003" t="str">
        <f t="shared" si="96"/>
        <v>{location: new google.maps.LatLng(37.723, -122.399), weight: 0},</v>
      </c>
      <c r="V1003" t="str">
        <f t="shared" si="91"/>
        <v>{location: new google.maps.LatLng(37.723, -122.399), weight: 0},</v>
      </c>
      <c r="W1003" t="str">
        <f t="shared" si="92"/>
        <v>{location: new google.maps.LatLng(37.723, -122.399), weight: 0},</v>
      </c>
      <c r="X1003" t="str">
        <f t="shared" si="93"/>
        <v>{location: new google.maps.LatLng(37.723, -122.399), weight: 0},</v>
      </c>
      <c r="Y1003" t="str">
        <f t="shared" si="94"/>
        <v>{location: new google.maps.LatLng(37.723, -122.399), weight: 0},</v>
      </c>
    </row>
    <row r="1004" spans="1:25" x14ac:dyDescent="0.2">
      <c r="A1004">
        <v>37.722999999999999</v>
      </c>
      <c r="B1004">
        <v>-122.398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2</v>
      </c>
      <c r="J1004">
        <v>3</v>
      </c>
      <c r="K1004">
        <v>0</v>
      </c>
      <c r="L1004">
        <v>6</v>
      </c>
      <c r="M1004">
        <f>VLOOKUP(H1004,AE$2:$AJ$12,6,TRUE)</f>
        <v>8</v>
      </c>
      <c r="N1004">
        <f>VLOOKUP(I1004,AF$2:$AJ$12,5,TRUE)</f>
        <v>4</v>
      </c>
      <c r="O1004">
        <f>VLOOKUP(J1004,AG$2:$AJ$12,4,TRUE)</f>
        <v>5</v>
      </c>
      <c r="P1004">
        <f>VLOOKUP(K1004,AH$2:$AJ$12,3,TRUE)</f>
        <v>0</v>
      </c>
      <c r="Q1004">
        <f>VLOOKUP(L1004,AI$2:$AJ$12,2,TRUE)</f>
        <v>4</v>
      </c>
      <c r="T1004" t="str">
        <f t="shared" si="95"/>
        <v>Crimepoint.create(latitude:37.723, longitude:-122.398, drugdrink:8, misdemean:4, theft:5, violent:0, total:4, drugdrinkct:1, misdemeanct:2, theftct:3, violentct:0, totalct:6)</v>
      </c>
      <c r="U1004" t="str">
        <f t="shared" si="96"/>
        <v>{location: new google.maps.LatLng(37.723, -122.398), weight: 1},</v>
      </c>
      <c r="V1004" t="str">
        <f t="shared" si="91"/>
        <v>{location: new google.maps.LatLng(37.723, -122.398), weight: 0},</v>
      </c>
      <c r="W1004" t="str">
        <f t="shared" si="92"/>
        <v>{location: new google.maps.LatLng(37.723, -122.398), weight: 0},</v>
      </c>
      <c r="X1004" t="str">
        <f t="shared" si="93"/>
        <v>{location: new google.maps.LatLng(37.723, -122.398), weight: 0},</v>
      </c>
      <c r="Y1004" t="str">
        <f t="shared" si="94"/>
        <v>{location: new google.maps.LatLng(37.723, -122.398), weight: 0},</v>
      </c>
    </row>
    <row r="1005" spans="1:25" x14ac:dyDescent="0.2">
      <c r="A1005">
        <v>37.722999999999999</v>
      </c>
      <c r="B1005">
        <v>-122.39700000000001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f>VLOOKUP(H1005,AE$2:$AJ$12,6,TRUE)</f>
        <v>0</v>
      </c>
      <c r="N1005">
        <f>VLOOKUP(I1005,AF$2:$AJ$12,5,TRUE)</f>
        <v>2</v>
      </c>
      <c r="O1005">
        <f>VLOOKUP(J1005,AG$2:$AJ$12,4,TRUE)</f>
        <v>0</v>
      </c>
      <c r="P1005">
        <f>VLOOKUP(K1005,AH$2:$AJ$12,3,TRUE)</f>
        <v>0</v>
      </c>
      <c r="Q1005">
        <f>VLOOKUP(L1005,AI$2:$AJ$12,2,TRUE)</f>
        <v>0</v>
      </c>
      <c r="T1005" t="str">
        <f t="shared" si="95"/>
        <v>Crimepoint.create(latitude:37.723, longitude:-122.397, drugdrink:0, misdemean:2, theft:0, violent:0, total:0, drugdrinkct:0, misdemeanct:1, theftct:0, violentct:0, totalct:1)</v>
      </c>
      <c r="U1005" t="str">
        <f t="shared" si="96"/>
        <v>{location: new google.maps.LatLng(37.723, -122.397), weight: 0},</v>
      </c>
      <c r="V1005" t="str">
        <f t="shared" si="91"/>
        <v>{location: new google.maps.LatLng(37.723, -122.397), weight: 0},</v>
      </c>
      <c r="W1005" t="str">
        <f t="shared" si="92"/>
        <v>{location: new google.maps.LatLng(37.723, -122.397), weight: 0},</v>
      </c>
      <c r="X1005" t="str">
        <f t="shared" si="93"/>
        <v>{location: new google.maps.LatLng(37.723, -122.397), weight: 0},</v>
      </c>
      <c r="Y1005" t="str">
        <f t="shared" si="94"/>
        <v>{location: new google.maps.LatLng(37.723, -122.397), weight: 0},</v>
      </c>
    </row>
    <row r="1006" spans="1:25" x14ac:dyDescent="0.2">
      <c r="A1006">
        <v>37.722999999999999</v>
      </c>
      <c r="B1006">
        <v>-122.395</v>
      </c>
      <c r="C1006">
        <v>0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5</v>
      </c>
      <c r="J1006">
        <v>6</v>
      </c>
      <c r="K1006">
        <v>2</v>
      </c>
      <c r="L1006">
        <v>13</v>
      </c>
      <c r="M1006">
        <f>VLOOKUP(H1006,AE$2:$AJ$12,6,TRUE)</f>
        <v>0</v>
      </c>
      <c r="N1006">
        <f>VLOOKUP(I1006,AF$2:$AJ$12,5,TRUE)</f>
        <v>6</v>
      </c>
      <c r="O1006">
        <f>VLOOKUP(J1006,AG$2:$AJ$12,4,TRUE)</f>
        <v>7</v>
      </c>
      <c r="P1006">
        <f>VLOOKUP(K1006,AH$2:$AJ$12,3,TRUE)</f>
        <v>7</v>
      </c>
      <c r="Q1006">
        <f>VLOOKUP(L1006,AI$2:$AJ$12,2,TRUE)</f>
        <v>7</v>
      </c>
      <c r="T1006" t="str">
        <f t="shared" si="95"/>
        <v>Crimepoint.create(latitude:37.723, longitude:-122.395, drugdrink:0, misdemean:6, theft:7, violent:7, total:7, drugdrinkct:0, misdemeanct:5, theftct:6, violentct:2, totalct:13)</v>
      </c>
      <c r="U1006" t="str">
        <f t="shared" si="96"/>
        <v>{location: new google.maps.LatLng(37.723, -122.395), weight: 0},</v>
      </c>
      <c r="V1006" t="str">
        <f t="shared" si="91"/>
        <v>{location: new google.maps.LatLng(37.723, -122.395), weight: 1},</v>
      </c>
      <c r="W1006" t="str">
        <f t="shared" si="92"/>
        <v>{location: new google.maps.LatLng(37.723, -122.395), weight: 1},</v>
      </c>
      <c r="X1006" t="str">
        <f t="shared" si="93"/>
        <v>{location: new google.maps.LatLng(37.723, -122.395), weight: 1},</v>
      </c>
      <c r="Y1006" t="str">
        <f t="shared" si="94"/>
        <v>{location: new google.maps.LatLng(37.723, -122.395), weight: 1},</v>
      </c>
    </row>
    <row r="1007" spans="1:25" x14ac:dyDescent="0.2">
      <c r="A1007">
        <v>37.722999999999999</v>
      </c>
      <c r="B1007">
        <v>-122.39400000000001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5</v>
      </c>
      <c r="J1007">
        <v>4</v>
      </c>
      <c r="K1007">
        <v>2</v>
      </c>
      <c r="L1007">
        <v>11</v>
      </c>
      <c r="M1007">
        <f>VLOOKUP(H1007,AE$2:$AJ$12,6,TRUE)</f>
        <v>0</v>
      </c>
      <c r="N1007">
        <f>VLOOKUP(I1007,AF$2:$AJ$12,5,TRUE)</f>
        <v>6</v>
      </c>
      <c r="O1007">
        <f>VLOOKUP(J1007,AG$2:$AJ$12,4,TRUE)</f>
        <v>6</v>
      </c>
      <c r="P1007">
        <f>VLOOKUP(K1007,AH$2:$AJ$12,3,TRUE)</f>
        <v>7</v>
      </c>
      <c r="Q1007">
        <f>VLOOKUP(L1007,AI$2:$AJ$12,2,TRUE)</f>
        <v>6</v>
      </c>
      <c r="T1007" t="str">
        <f t="shared" si="95"/>
        <v>Crimepoint.create(latitude:37.723, longitude:-122.394, drugdrink:0, misdemean:6, theft:6, violent:7, total:6, drugdrinkct:0, misdemeanct:5, theftct:4, violentct:2, totalct:11)</v>
      </c>
      <c r="U1007" t="str">
        <f t="shared" si="96"/>
        <v>{location: new google.maps.LatLng(37.723, -122.394), weight: 0},</v>
      </c>
      <c r="V1007" t="str">
        <f t="shared" si="91"/>
        <v>{location: new google.maps.LatLng(37.723, -122.394), weight: 1},</v>
      </c>
      <c r="W1007" t="str">
        <f t="shared" si="92"/>
        <v>{location: new google.maps.LatLng(37.723, -122.394), weight: 1},</v>
      </c>
      <c r="X1007" t="str">
        <f t="shared" si="93"/>
        <v>{location: new google.maps.LatLng(37.723, -122.394), weight: 1},</v>
      </c>
      <c r="Y1007" t="str">
        <f t="shared" si="94"/>
        <v>{location: new google.maps.LatLng(37.723, -122.394), weight: 1},</v>
      </c>
    </row>
    <row r="1008" spans="1:25" x14ac:dyDescent="0.2">
      <c r="A1008">
        <v>37.722999999999999</v>
      </c>
      <c r="B1008">
        <v>-122.393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0</v>
      </c>
      <c r="I1008">
        <v>4</v>
      </c>
      <c r="J1008">
        <v>2</v>
      </c>
      <c r="K1008">
        <v>1</v>
      </c>
      <c r="L1008">
        <v>7</v>
      </c>
      <c r="M1008">
        <f>VLOOKUP(H1008,AE$2:$AJ$12,6,TRUE)</f>
        <v>0</v>
      </c>
      <c r="N1008">
        <f>VLOOKUP(I1008,AF$2:$AJ$12,5,TRUE)</f>
        <v>6</v>
      </c>
      <c r="O1008">
        <f>VLOOKUP(J1008,AG$2:$AJ$12,4,TRUE)</f>
        <v>4</v>
      </c>
      <c r="P1008">
        <f>VLOOKUP(K1008,AH$2:$AJ$12,3,TRUE)</f>
        <v>7</v>
      </c>
      <c r="Q1008">
        <f>VLOOKUP(L1008,AI$2:$AJ$12,2,TRUE)</f>
        <v>5</v>
      </c>
      <c r="T1008" t="str">
        <f t="shared" si="95"/>
        <v>Crimepoint.create(latitude:37.723, longitude:-122.393, drugdrink:0, misdemean:6, theft:4, violent:7, total:5, drugdrinkct:0, misdemeanct:4, theftct:2, violentct:1, totalct:7)</v>
      </c>
      <c r="U1008" t="str">
        <f t="shared" si="96"/>
        <v>{location: new google.maps.LatLng(37.723, -122.393), weight: 0},</v>
      </c>
      <c r="V1008" t="str">
        <f t="shared" si="91"/>
        <v>{location: new google.maps.LatLng(37.723, -122.393), weight: 1},</v>
      </c>
      <c r="W1008" t="str">
        <f t="shared" si="92"/>
        <v>{location: new google.maps.LatLng(37.723, -122.393), weight: 0},</v>
      </c>
      <c r="X1008" t="str">
        <f t="shared" si="93"/>
        <v>{location: new google.maps.LatLng(37.723, -122.393), weight: 1},</v>
      </c>
      <c r="Y1008" t="str">
        <f t="shared" si="94"/>
        <v>{location: new google.maps.LatLng(37.723, -122.393), weight: 1},</v>
      </c>
    </row>
    <row r="1009" spans="1:25" x14ac:dyDescent="0.2">
      <c r="A1009">
        <v>37.722999999999999</v>
      </c>
      <c r="B1009">
        <v>-122.392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3</v>
      </c>
      <c r="J1009">
        <v>0</v>
      </c>
      <c r="K1009">
        <v>1</v>
      </c>
      <c r="L1009">
        <v>4</v>
      </c>
      <c r="M1009">
        <f>VLOOKUP(H1009,AE$2:$AJ$12,6,TRUE)</f>
        <v>0</v>
      </c>
      <c r="N1009">
        <f>VLOOKUP(I1009,AF$2:$AJ$12,5,TRUE)</f>
        <v>5</v>
      </c>
      <c r="O1009">
        <f>VLOOKUP(J1009,AG$2:$AJ$12,4,TRUE)</f>
        <v>0</v>
      </c>
      <c r="P1009">
        <f>VLOOKUP(K1009,AH$2:$AJ$12,3,TRUE)</f>
        <v>7</v>
      </c>
      <c r="Q1009">
        <f>VLOOKUP(L1009,AI$2:$AJ$12,2,TRUE)</f>
        <v>3</v>
      </c>
      <c r="T1009" t="str">
        <f t="shared" si="95"/>
        <v>Crimepoint.create(latitude:37.723, longitude:-122.392, drugdrink:0, misdemean:5, theft:0, violent:7, total:3, drugdrinkct:0, misdemeanct:3, theftct:0, violentct:1, totalct:4)</v>
      </c>
      <c r="U1009" t="str">
        <f t="shared" si="96"/>
        <v>{location: new google.maps.LatLng(37.723, -122.392), weight: 0},</v>
      </c>
      <c r="V1009" t="str">
        <f t="shared" si="91"/>
        <v>{location: new google.maps.LatLng(37.723, -122.392), weight: 1},</v>
      </c>
      <c r="W1009" t="str">
        <f t="shared" si="92"/>
        <v>{location: new google.maps.LatLng(37.723, -122.392), weight: 0},</v>
      </c>
      <c r="X1009" t="str">
        <f t="shared" si="93"/>
        <v>{location: new google.maps.LatLng(37.723, -122.392), weight: 1},</v>
      </c>
      <c r="Y1009" t="str">
        <f t="shared" si="94"/>
        <v>{location: new google.maps.LatLng(37.723, -122.392), weight: 0},</v>
      </c>
    </row>
    <row r="1010" spans="1:25" x14ac:dyDescent="0.2">
      <c r="A1010">
        <v>37.722999999999999</v>
      </c>
      <c r="B1010">
        <v>-122.39100000000001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5</v>
      </c>
      <c r="J1010">
        <v>2</v>
      </c>
      <c r="K1010">
        <v>1</v>
      </c>
      <c r="L1010">
        <v>8</v>
      </c>
      <c r="M1010">
        <f>VLOOKUP(H1010,AE$2:$AJ$12,6,TRUE)</f>
        <v>0</v>
      </c>
      <c r="N1010">
        <f>VLOOKUP(I1010,AF$2:$AJ$12,5,TRUE)</f>
        <v>6</v>
      </c>
      <c r="O1010">
        <f>VLOOKUP(J1010,AG$2:$AJ$12,4,TRUE)</f>
        <v>4</v>
      </c>
      <c r="P1010">
        <f>VLOOKUP(K1010,AH$2:$AJ$12,3,TRUE)</f>
        <v>7</v>
      </c>
      <c r="Q1010">
        <f>VLOOKUP(L1010,AI$2:$AJ$12,2,TRUE)</f>
        <v>5</v>
      </c>
      <c r="T1010" t="str">
        <f t="shared" si="95"/>
        <v>Crimepoint.create(latitude:37.723, longitude:-122.391, drugdrink:0, misdemean:6, theft:4, violent:7, total:5, drugdrinkct:0, misdemeanct:5, theftct:2, violentct:1, totalct:8)</v>
      </c>
      <c r="U1010" t="str">
        <f t="shared" si="96"/>
        <v>{location: new google.maps.LatLng(37.723, -122.391), weight: 0},</v>
      </c>
      <c r="V1010" t="str">
        <f t="shared" si="91"/>
        <v>{location: new google.maps.LatLng(37.723, -122.391), weight: 1},</v>
      </c>
      <c r="W1010" t="str">
        <f t="shared" si="92"/>
        <v>{location: new google.maps.LatLng(37.723, -122.391), weight: 0},</v>
      </c>
      <c r="X1010" t="str">
        <f t="shared" si="93"/>
        <v>{location: new google.maps.LatLng(37.723, -122.391), weight: 1},</v>
      </c>
      <c r="Y1010" t="str">
        <f t="shared" si="94"/>
        <v>{location: new google.maps.LatLng(37.723, -122.391), weight: 1},</v>
      </c>
    </row>
    <row r="1011" spans="1:25" x14ac:dyDescent="0.2">
      <c r="A1011">
        <v>37.722999999999999</v>
      </c>
      <c r="B1011">
        <v>-122.39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4</v>
      </c>
      <c r="J1011">
        <v>1</v>
      </c>
      <c r="K1011">
        <v>0</v>
      </c>
      <c r="L1011">
        <v>5</v>
      </c>
      <c r="M1011">
        <f>VLOOKUP(H1011,AE$2:$AJ$12,6,TRUE)</f>
        <v>0</v>
      </c>
      <c r="N1011">
        <f>VLOOKUP(I1011,AF$2:$AJ$12,5,TRUE)</f>
        <v>6</v>
      </c>
      <c r="O1011">
        <f>VLOOKUP(J1011,AG$2:$AJ$12,4,TRUE)</f>
        <v>3</v>
      </c>
      <c r="P1011">
        <f>VLOOKUP(K1011,AH$2:$AJ$12,3,TRUE)</f>
        <v>0</v>
      </c>
      <c r="Q1011">
        <f>VLOOKUP(L1011,AI$2:$AJ$12,2,TRUE)</f>
        <v>4</v>
      </c>
      <c r="T1011" t="str">
        <f t="shared" si="95"/>
        <v>Crimepoint.create(latitude:37.723, longitude:-122.39, drugdrink:0, misdemean:6, theft:3, violent:0, total:4, drugdrinkct:0, misdemeanct:4, theftct:1, violentct:0, totalct:5)</v>
      </c>
      <c r="U1011" t="str">
        <f t="shared" si="96"/>
        <v>{location: new google.maps.LatLng(37.723, -122.39), weight: 0},</v>
      </c>
      <c r="V1011" t="str">
        <f t="shared" si="91"/>
        <v>{location: new google.maps.LatLng(37.723, -122.39), weight: 1},</v>
      </c>
      <c r="W1011" t="str">
        <f t="shared" si="92"/>
        <v>{location: new google.maps.LatLng(37.723, -122.39), weight: 0},</v>
      </c>
      <c r="X1011" t="str">
        <f t="shared" si="93"/>
        <v>{location: new google.maps.LatLng(37.723, -122.39), weight: 0},</v>
      </c>
      <c r="Y1011" t="str">
        <f t="shared" si="94"/>
        <v>{location: new google.maps.LatLng(37.723, -122.39), weight: 0},</v>
      </c>
    </row>
    <row r="1012" spans="1:25" x14ac:dyDescent="0.2">
      <c r="A1012">
        <v>37.722999999999999</v>
      </c>
      <c r="B1012">
        <v>-122.389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2</v>
      </c>
      <c r="M1012">
        <f>VLOOKUP(H1012,AE$2:$AJ$12,6,TRUE)</f>
        <v>0</v>
      </c>
      <c r="N1012">
        <f>VLOOKUP(I1012,AF$2:$AJ$12,5,TRUE)</f>
        <v>2</v>
      </c>
      <c r="O1012">
        <f>VLOOKUP(J1012,AG$2:$AJ$12,4,TRUE)</f>
        <v>3</v>
      </c>
      <c r="P1012">
        <f>VLOOKUP(K1012,AH$2:$AJ$12,3,TRUE)</f>
        <v>0</v>
      </c>
      <c r="Q1012">
        <f>VLOOKUP(L1012,AI$2:$AJ$12,2,TRUE)</f>
        <v>1</v>
      </c>
      <c r="T1012" t="str">
        <f t="shared" si="95"/>
        <v>Crimepoint.create(latitude:37.723, longitude:-122.389, drugdrink:0, misdemean:2, theft:3, violent:0, total:1, drugdrinkct:0, misdemeanct:1, theftct:1, violentct:0, totalct:2)</v>
      </c>
      <c r="U1012" t="str">
        <f t="shared" si="96"/>
        <v>{location: new google.maps.LatLng(37.723, -122.389), weight: 0},</v>
      </c>
      <c r="V1012" t="str">
        <f t="shared" si="91"/>
        <v>{location: new google.maps.LatLng(37.723, -122.389), weight: 0},</v>
      </c>
      <c r="W1012" t="str">
        <f t="shared" si="92"/>
        <v>{location: new google.maps.LatLng(37.723, -122.389), weight: 0},</v>
      </c>
      <c r="X1012" t="str">
        <f t="shared" si="93"/>
        <v>{location: new google.maps.LatLng(37.723, -122.389), weight: 0},</v>
      </c>
      <c r="Y1012" t="str">
        <f t="shared" si="94"/>
        <v>{location: new google.maps.LatLng(37.723, -122.389), weight: 0},</v>
      </c>
    </row>
    <row r="1013" spans="1:25" x14ac:dyDescent="0.2">
      <c r="A1013">
        <v>37.722999999999999</v>
      </c>
      <c r="B1013">
        <v>-122.386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</v>
      </c>
      <c r="J1013">
        <v>0</v>
      </c>
      <c r="K1013">
        <v>0</v>
      </c>
      <c r="L1013">
        <v>2</v>
      </c>
      <c r="M1013">
        <f>VLOOKUP(H1013,AE$2:$AJ$12,6,TRUE)</f>
        <v>0</v>
      </c>
      <c r="N1013">
        <f>VLOOKUP(I1013,AF$2:$AJ$12,5,TRUE)</f>
        <v>4</v>
      </c>
      <c r="O1013">
        <f>VLOOKUP(J1013,AG$2:$AJ$12,4,TRUE)</f>
        <v>0</v>
      </c>
      <c r="P1013">
        <f>VLOOKUP(K1013,AH$2:$AJ$12,3,TRUE)</f>
        <v>0</v>
      </c>
      <c r="Q1013">
        <f>VLOOKUP(L1013,AI$2:$AJ$12,2,TRUE)</f>
        <v>1</v>
      </c>
      <c r="T1013" t="str">
        <f t="shared" si="95"/>
        <v>Crimepoint.create(latitude:37.723, longitude:-122.386, drugdrink:0, misdemean:4, theft:0, violent:0, total:1, drugdrinkct:0, misdemeanct:2, theftct:0, violentct:0, totalct:2)</v>
      </c>
      <c r="U1013" t="str">
        <f t="shared" si="96"/>
        <v>{location: new google.maps.LatLng(37.723, -122.386), weight: 0},</v>
      </c>
      <c r="V1013" t="str">
        <f t="shared" si="91"/>
        <v>{location: new google.maps.LatLng(37.723, -122.386), weight: 0},</v>
      </c>
      <c r="W1013" t="str">
        <f t="shared" si="92"/>
        <v>{location: new google.maps.LatLng(37.723, -122.386), weight: 0},</v>
      </c>
      <c r="X1013" t="str">
        <f t="shared" si="93"/>
        <v>{location: new google.maps.LatLng(37.723, -122.386), weight: 0},</v>
      </c>
      <c r="Y1013" t="str">
        <f t="shared" si="94"/>
        <v>{location: new google.maps.LatLng(37.723, -122.386), weight: 0},</v>
      </c>
    </row>
    <row r="1014" spans="1:25" x14ac:dyDescent="0.2">
      <c r="A1014">
        <v>37.723999999999997</v>
      </c>
      <c r="B1014">
        <v>-122.485</v>
      </c>
      <c r="C1014">
        <v>1</v>
      </c>
      <c r="D1014">
        <v>3</v>
      </c>
      <c r="E1014">
        <v>1</v>
      </c>
      <c r="F1014">
        <v>0</v>
      </c>
      <c r="G1014">
        <v>2</v>
      </c>
      <c r="H1014">
        <v>1</v>
      </c>
      <c r="I1014">
        <v>12</v>
      </c>
      <c r="J1014">
        <v>7</v>
      </c>
      <c r="K1014">
        <v>0</v>
      </c>
      <c r="L1014">
        <v>20</v>
      </c>
      <c r="M1014">
        <f>VLOOKUP(H1014,AE$2:$AJ$12,6,TRUE)</f>
        <v>8</v>
      </c>
      <c r="N1014">
        <f>VLOOKUP(I1014,AF$2:$AJ$12,5,TRUE)</f>
        <v>8</v>
      </c>
      <c r="O1014">
        <f>VLOOKUP(J1014,AG$2:$AJ$12,4,TRUE)</f>
        <v>7</v>
      </c>
      <c r="P1014">
        <f>VLOOKUP(K1014,AH$2:$AJ$12,3,TRUE)</f>
        <v>0</v>
      </c>
      <c r="Q1014">
        <f>VLOOKUP(L1014,AI$2:$AJ$12,2,TRUE)</f>
        <v>7</v>
      </c>
      <c r="T1014" t="str">
        <f t="shared" si="95"/>
        <v>Crimepoint.create(latitude:37.724, longitude:-122.485, drugdrink:8, misdemean:8, theft:7, violent:0, total:7, drugdrinkct:1, misdemeanct:12, theftct:7, violentct:0, totalct:20)</v>
      </c>
      <c r="U1014" t="str">
        <f t="shared" si="96"/>
        <v>{location: new google.maps.LatLng(37.724, -122.485), weight: 1},</v>
      </c>
      <c r="V1014" t="str">
        <f t="shared" si="91"/>
        <v>{location: new google.maps.LatLng(37.724, -122.485), weight: 3},</v>
      </c>
      <c r="W1014" t="str">
        <f t="shared" si="92"/>
        <v>{location: new google.maps.LatLng(37.724, -122.485), weight: 1},</v>
      </c>
      <c r="X1014" t="str">
        <f t="shared" si="93"/>
        <v>{location: new google.maps.LatLng(37.724, -122.485), weight: 0},</v>
      </c>
      <c r="Y1014" t="str">
        <f t="shared" si="94"/>
        <v>{location: new google.maps.LatLng(37.724, -122.485), weight: 2},</v>
      </c>
    </row>
    <row r="1015" spans="1:25" x14ac:dyDescent="0.2">
      <c r="A1015">
        <v>37.723999999999997</v>
      </c>
      <c r="B1015">
        <v>-122.474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f>VLOOKUP(H1015,AE$2:$AJ$12,6,TRUE)</f>
        <v>0</v>
      </c>
      <c r="N1015">
        <f>VLOOKUP(I1015,AF$2:$AJ$12,5,TRUE)</f>
        <v>2</v>
      </c>
      <c r="O1015">
        <f>VLOOKUP(J1015,AG$2:$AJ$12,4,TRUE)</f>
        <v>0</v>
      </c>
      <c r="P1015">
        <f>VLOOKUP(K1015,AH$2:$AJ$12,3,TRUE)</f>
        <v>0</v>
      </c>
      <c r="Q1015">
        <f>VLOOKUP(L1015,AI$2:$AJ$12,2,TRUE)</f>
        <v>0</v>
      </c>
      <c r="T1015" t="str">
        <f t="shared" si="95"/>
        <v>Crimepoint.create(latitude:37.724, longitude:-122.474, drugdrink:0, misdemean:2, theft:0, violent:0, total:0, drugdrinkct:0, misdemeanct:1, theftct:0, violentct:0, totalct:1)</v>
      </c>
      <c r="U1015" t="str">
        <f t="shared" si="96"/>
        <v>{location: new google.maps.LatLng(37.724, -122.474), weight: 0},</v>
      </c>
      <c r="V1015" t="str">
        <f t="shared" si="91"/>
        <v>{location: new google.maps.LatLng(37.724, -122.474), weight: 0},</v>
      </c>
      <c r="W1015" t="str">
        <f t="shared" si="92"/>
        <v>{location: new google.maps.LatLng(37.724, -122.474), weight: 0},</v>
      </c>
      <c r="X1015" t="str">
        <f t="shared" si="93"/>
        <v>{location: new google.maps.LatLng(37.724, -122.474), weight: 0},</v>
      </c>
      <c r="Y1015" t="str">
        <f t="shared" si="94"/>
        <v>{location: new google.maps.LatLng(37.724, -122.474), weight: 0},</v>
      </c>
    </row>
    <row r="1016" spans="1:25" x14ac:dyDescent="0.2">
      <c r="A1016">
        <v>37.723999999999997</v>
      </c>
      <c r="B1016">
        <v>-122.473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2</v>
      </c>
      <c r="M1016">
        <f>VLOOKUP(H1016,AE$2:$AJ$12,6,TRUE)</f>
        <v>0</v>
      </c>
      <c r="N1016">
        <f>VLOOKUP(I1016,AF$2:$AJ$12,5,TRUE)</f>
        <v>2</v>
      </c>
      <c r="O1016">
        <f>VLOOKUP(J1016,AG$2:$AJ$12,4,TRUE)</f>
        <v>3</v>
      </c>
      <c r="P1016">
        <f>VLOOKUP(K1016,AH$2:$AJ$12,3,TRUE)</f>
        <v>0</v>
      </c>
      <c r="Q1016">
        <f>VLOOKUP(L1016,AI$2:$AJ$12,2,TRUE)</f>
        <v>1</v>
      </c>
      <c r="T1016" t="str">
        <f t="shared" si="95"/>
        <v>Crimepoint.create(latitude:37.724, longitude:-122.473, drugdrink:0, misdemean:2, theft:3, violent:0, total:1, drugdrinkct:0, misdemeanct:1, theftct:1, violentct:0, totalct:2)</v>
      </c>
      <c r="U1016" t="str">
        <f t="shared" si="96"/>
        <v>{location: new google.maps.LatLng(37.724, -122.473), weight: 0},</v>
      </c>
      <c r="V1016" t="str">
        <f t="shared" si="91"/>
        <v>{location: new google.maps.LatLng(37.724, -122.473), weight: 0},</v>
      </c>
      <c r="W1016" t="str">
        <f t="shared" si="92"/>
        <v>{location: new google.maps.LatLng(37.724, -122.473), weight: 0},</v>
      </c>
      <c r="X1016" t="str">
        <f t="shared" si="93"/>
        <v>{location: new google.maps.LatLng(37.724, -122.473), weight: 0},</v>
      </c>
      <c r="Y1016" t="str">
        <f t="shared" si="94"/>
        <v>{location: new google.maps.LatLng(37.724, -122.473), weight: 0},</v>
      </c>
    </row>
    <row r="1017" spans="1:25" x14ac:dyDescent="0.2">
      <c r="A1017">
        <v>37.723999999999997</v>
      </c>
      <c r="B1017">
        <v>-122.47199999999999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4</v>
      </c>
      <c r="K1017">
        <v>0</v>
      </c>
      <c r="L1017">
        <v>4</v>
      </c>
      <c r="M1017">
        <f>VLOOKUP(H1017,AE$2:$AJ$12,6,TRUE)</f>
        <v>0</v>
      </c>
      <c r="N1017">
        <f>VLOOKUP(I1017,AF$2:$AJ$12,5,TRUE)</f>
        <v>0</v>
      </c>
      <c r="O1017">
        <f>VLOOKUP(J1017,AG$2:$AJ$12,4,TRUE)</f>
        <v>6</v>
      </c>
      <c r="P1017">
        <f>VLOOKUP(K1017,AH$2:$AJ$12,3,TRUE)</f>
        <v>0</v>
      </c>
      <c r="Q1017">
        <f>VLOOKUP(L1017,AI$2:$AJ$12,2,TRUE)</f>
        <v>3</v>
      </c>
      <c r="T1017" t="str">
        <f t="shared" si="95"/>
        <v>Crimepoint.create(latitude:37.724, longitude:-122.472, drugdrink:0, misdemean:0, theft:6, violent:0, total:3, drugdrinkct:0, misdemeanct:0, theftct:4, violentct:0, totalct:4)</v>
      </c>
      <c r="U1017" t="str">
        <f t="shared" si="96"/>
        <v>{location: new google.maps.LatLng(37.724, -122.472), weight: 0},</v>
      </c>
      <c r="V1017" t="str">
        <f t="shared" si="91"/>
        <v>{location: new google.maps.LatLng(37.724, -122.472), weight: 0},</v>
      </c>
      <c r="W1017" t="str">
        <f t="shared" si="92"/>
        <v>{location: new google.maps.LatLng(37.724, -122.472), weight: 1},</v>
      </c>
      <c r="X1017" t="str">
        <f t="shared" si="93"/>
        <v>{location: new google.maps.LatLng(37.724, -122.472), weight: 0},</v>
      </c>
      <c r="Y1017" t="str">
        <f t="shared" si="94"/>
        <v>{location: new google.maps.LatLng(37.724, -122.472), weight: 0},</v>
      </c>
    </row>
    <row r="1018" spans="1:25" x14ac:dyDescent="0.2">
      <c r="A1018">
        <v>37.723999999999997</v>
      </c>
      <c r="B1018">
        <v>-122.467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f>VLOOKUP(H1018,AE$2:$AJ$12,6,TRUE)</f>
        <v>0</v>
      </c>
      <c r="N1018">
        <f>VLOOKUP(I1018,AF$2:$AJ$12,5,TRUE)</f>
        <v>0</v>
      </c>
      <c r="O1018">
        <f>VLOOKUP(J1018,AG$2:$AJ$12,4,TRUE)</f>
        <v>3</v>
      </c>
      <c r="P1018">
        <f>VLOOKUP(K1018,AH$2:$AJ$12,3,TRUE)</f>
        <v>0</v>
      </c>
      <c r="Q1018">
        <f>VLOOKUP(L1018,AI$2:$AJ$12,2,TRUE)</f>
        <v>0</v>
      </c>
      <c r="T1018" t="str">
        <f t="shared" si="95"/>
        <v>Crimepoint.create(latitude:37.724, longitude:-122.467, drugdrink:0, misdemean:0, theft:3, violent:0, total:0, drugdrinkct:0, misdemeanct:0, theftct:1, violentct:0, totalct:1)</v>
      </c>
      <c r="U1018" t="str">
        <f t="shared" si="96"/>
        <v>{location: new google.maps.LatLng(37.724, -122.467), weight: 0},</v>
      </c>
      <c r="V1018" t="str">
        <f t="shared" si="91"/>
        <v>{location: new google.maps.LatLng(37.724, -122.467), weight: 0},</v>
      </c>
      <c r="W1018" t="str">
        <f t="shared" si="92"/>
        <v>{location: new google.maps.LatLng(37.724, -122.467), weight: 0},</v>
      </c>
      <c r="X1018" t="str">
        <f t="shared" si="93"/>
        <v>{location: new google.maps.LatLng(37.724, -122.467), weight: 0},</v>
      </c>
      <c r="Y1018" t="str">
        <f t="shared" si="94"/>
        <v>{location: new google.maps.LatLng(37.724, -122.467), weight: 0},</v>
      </c>
    </row>
    <row r="1019" spans="1:25" x14ac:dyDescent="0.2">
      <c r="A1019">
        <v>37.723999999999997</v>
      </c>
      <c r="B1019">
        <v>-122.46599999999999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2</v>
      </c>
      <c r="M1019">
        <f>VLOOKUP(H1019,AE$2:$AJ$12,6,TRUE)</f>
        <v>0</v>
      </c>
      <c r="N1019">
        <f>VLOOKUP(I1019,AF$2:$AJ$12,5,TRUE)</f>
        <v>0</v>
      </c>
      <c r="O1019">
        <f>VLOOKUP(J1019,AG$2:$AJ$12,4,TRUE)</f>
        <v>4</v>
      </c>
      <c r="P1019">
        <f>VLOOKUP(K1019,AH$2:$AJ$12,3,TRUE)</f>
        <v>0</v>
      </c>
      <c r="Q1019">
        <f>VLOOKUP(L1019,AI$2:$AJ$12,2,TRUE)</f>
        <v>1</v>
      </c>
      <c r="T1019" t="str">
        <f t="shared" si="95"/>
        <v>Crimepoint.create(latitude:37.724, longitude:-122.466, drugdrink:0, misdemean:0, theft:4, violent:0, total:1, drugdrinkct:0, misdemeanct:0, theftct:2, violentct:0, totalct:2)</v>
      </c>
      <c r="U1019" t="str">
        <f t="shared" si="96"/>
        <v>{location: new google.maps.LatLng(37.724, -122.466), weight: 0},</v>
      </c>
      <c r="V1019" t="str">
        <f t="shared" si="91"/>
        <v>{location: new google.maps.LatLng(37.724, -122.466), weight: 0},</v>
      </c>
      <c r="W1019" t="str">
        <f t="shared" si="92"/>
        <v>{location: new google.maps.LatLng(37.724, -122.466), weight: 0},</v>
      </c>
      <c r="X1019" t="str">
        <f t="shared" si="93"/>
        <v>{location: new google.maps.LatLng(37.724, -122.466), weight: 0},</v>
      </c>
      <c r="Y1019" t="str">
        <f t="shared" si="94"/>
        <v>{location: new google.maps.LatLng(37.724, -122.466), weight: 0},</v>
      </c>
    </row>
    <row r="1020" spans="1:25" x14ac:dyDescent="0.2">
      <c r="A1020">
        <v>37.723999999999997</v>
      </c>
      <c r="B1020">
        <v>-122.465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2</v>
      </c>
      <c r="K1020">
        <v>0</v>
      </c>
      <c r="L1020">
        <v>3</v>
      </c>
      <c r="M1020">
        <f>VLOOKUP(H1020,AE$2:$AJ$12,6,TRUE)</f>
        <v>0</v>
      </c>
      <c r="N1020">
        <f>VLOOKUP(I1020,AF$2:$AJ$12,5,TRUE)</f>
        <v>2</v>
      </c>
      <c r="O1020">
        <f>VLOOKUP(J1020,AG$2:$AJ$12,4,TRUE)</f>
        <v>4</v>
      </c>
      <c r="P1020">
        <f>VLOOKUP(K1020,AH$2:$AJ$12,3,TRUE)</f>
        <v>0</v>
      </c>
      <c r="Q1020">
        <f>VLOOKUP(L1020,AI$2:$AJ$12,2,TRUE)</f>
        <v>2</v>
      </c>
      <c r="T1020" t="str">
        <f t="shared" si="95"/>
        <v>Crimepoint.create(latitude:37.724, longitude:-122.465, drugdrink:0, misdemean:2, theft:4, violent:0, total:2, drugdrinkct:0, misdemeanct:1, theftct:2, violentct:0, totalct:3)</v>
      </c>
      <c r="U1020" t="str">
        <f t="shared" si="96"/>
        <v>{location: new google.maps.LatLng(37.724, -122.465), weight: 0},</v>
      </c>
      <c r="V1020" t="str">
        <f t="shared" si="91"/>
        <v>{location: new google.maps.LatLng(37.724, -122.465), weight: 0},</v>
      </c>
      <c r="W1020" t="str">
        <f t="shared" si="92"/>
        <v>{location: new google.maps.LatLng(37.724, -122.465), weight: 0},</v>
      </c>
      <c r="X1020" t="str">
        <f t="shared" si="93"/>
        <v>{location: new google.maps.LatLng(37.724, -122.465), weight: 0},</v>
      </c>
      <c r="Y1020" t="str">
        <f t="shared" si="94"/>
        <v>{location: new google.maps.LatLng(37.724, -122.465), weight: 0},</v>
      </c>
    </row>
    <row r="1021" spans="1:25" x14ac:dyDescent="0.2">
      <c r="A1021">
        <v>37.723999999999997</v>
      </c>
      <c r="B1021">
        <v>-122.464</v>
      </c>
      <c r="C1021">
        <v>0</v>
      </c>
      <c r="D1021">
        <v>0</v>
      </c>
      <c r="E1021">
        <v>0</v>
      </c>
      <c r="F1021">
        <v>2</v>
      </c>
      <c r="G1021">
        <v>0</v>
      </c>
      <c r="H1021">
        <v>0</v>
      </c>
      <c r="I1021">
        <v>1</v>
      </c>
      <c r="J1021">
        <v>1</v>
      </c>
      <c r="K1021">
        <v>3</v>
      </c>
      <c r="L1021">
        <v>5</v>
      </c>
      <c r="M1021">
        <f>VLOOKUP(H1021,AE$2:$AJ$12,6,TRUE)</f>
        <v>0</v>
      </c>
      <c r="N1021">
        <f>VLOOKUP(I1021,AF$2:$AJ$12,5,TRUE)</f>
        <v>2</v>
      </c>
      <c r="O1021">
        <f>VLOOKUP(J1021,AG$2:$AJ$12,4,TRUE)</f>
        <v>3</v>
      </c>
      <c r="P1021">
        <f>VLOOKUP(K1021,AH$2:$AJ$12,3,TRUE)</f>
        <v>8</v>
      </c>
      <c r="Q1021">
        <f>VLOOKUP(L1021,AI$2:$AJ$12,2,TRUE)</f>
        <v>4</v>
      </c>
      <c r="T1021" t="str">
        <f t="shared" si="95"/>
        <v>Crimepoint.create(latitude:37.724, longitude:-122.464, drugdrink:0, misdemean:2, theft:3, violent:8, total:4, drugdrinkct:0, misdemeanct:1, theftct:1, violentct:3, totalct:5)</v>
      </c>
      <c r="U1021" t="str">
        <f t="shared" si="96"/>
        <v>{location: new google.maps.LatLng(37.724, -122.464), weight: 0},</v>
      </c>
      <c r="V1021" t="str">
        <f t="shared" si="91"/>
        <v>{location: new google.maps.LatLng(37.724, -122.464), weight: 0},</v>
      </c>
      <c r="W1021" t="str">
        <f t="shared" si="92"/>
        <v>{location: new google.maps.LatLng(37.724, -122.464), weight: 0},</v>
      </c>
      <c r="X1021" t="str">
        <f t="shared" si="93"/>
        <v>{location: new google.maps.LatLng(37.724, -122.464), weight: 2},</v>
      </c>
      <c r="Y1021" t="str">
        <f t="shared" si="94"/>
        <v>{location: new google.maps.LatLng(37.724, -122.464), weight: 0},</v>
      </c>
    </row>
    <row r="1022" spans="1:25" x14ac:dyDescent="0.2">
      <c r="A1022">
        <v>37.723999999999997</v>
      </c>
      <c r="B1022">
        <v>-122.46299999999999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2</v>
      </c>
      <c r="L1022">
        <v>4</v>
      </c>
      <c r="M1022">
        <f>VLOOKUP(H1022,AE$2:$AJ$12,6,TRUE)</f>
        <v>0</v>
      </c>
      <c r="N1022">
        <f>VLOOKUP(I1022,AF$2:$AJ$12,5,TRUE)</f>
        <v>2</v>
      </c>
      <c r="O1022">
        <f>VLOOKUP(J1022,AG$2:$AJ$12,4,TRUE)</f>
        <v>3</v>
      </c>
      <c r="P1022">
        <f>VLOOKUP(K1022,AH$2:$AJ$12,3,TRUE)</f>
        <v>7</v>
      </c>
      <c r="Q1022">
        <f>VLOOKUP(L1022,AI$2:$AJ$12,2,TRUE)</f>
        <v>3</v>
      </c>
      <c r="T1022" t="str">
        <f t="shared" si="95"/>
        <v>Crimepoint.create(latitude:37.724, longitude:-122.463, drugdrink:0, misdemean:2, theft:3, violent:7, total:3, drugdrinkct:0, misdemeanct:1, theftct:1, violentct:2, totalct:4)</v>
      </c>
      <c r="U1022" t="str">
        <f t="shared" si="96"/>
        <v>{location: new google.maps.LatLng(37.724, -122.463), weight: 0},</v>
      </c>
      <c r="V1022" t="str">
        <f t="shared" si="91"/>
        <v>{location: new google.maps.LatLng(37.724, -122.463), weight: 0},</v>
      </c>
      <c r="W1022" t="str">
        <f t="shared" si="92"/>
        <v>{location: new google.maps.LatLng(37.724, -122.463), weight: 0},</v>
      </c>
      <c r="X1022" t="str">
        <f t="shared" si="93"/>
        <v>{location: new google.maps.LatLng(37.724, -122.463), weight: 1},</v>
      </c>
      <c r="Y1022" t="str">
        <f t="shared" si="94"/>
        <v>{location: new google.maps.LatLng(37.724, -122.463), weight: 0},</v>
      </c>
    </row>
    <row r="1023" spans="1:25" x14ac:dyDescent="0.2">
      <c r="A1023">
        <v>37.723999999999997</v>
      </c>
      <c r="B1023">
        <v>-122.462</v>
      </c>
      <c r="C1023">
        <v>0</v>
      </c>
      <c r="D1023">
        <v>1</v>
      </c>
      <c r="E1023">
        <v>0</v>
      </c>
      <c r="F1023">
        <v>0</v>
      </c>
      <c r="G1023">
        <v>1</v>
      </c>
      <c r="H1023">
        <v>0</v>
      </c>
      <c r="I1023">
        <v>6</v>
      </c>
      <c r="J1023">
        <v>1</v>
      </c>
      <c r="K1023">
        <v>0</v>
      </c>
      <c r="L1023">
        <v>7</v>
      </c>
      <c r="M1023">
        <f>VLOOKUP(H1023,AE$2:$AJ$12,6,TRUE)</f>
        <v>0</v>
      </c>
      <c r="N1023">
        <f>VLOOKUP(I1023,AF$2:$AJ$12,5,TRUE)</f>
        <v>7</v>
      </c>
      <c r="O1023">
        <f>VLOOKUP(J1023,AG$2:$AJ$12,4,TRUE)</f>
        <v>3</v>
      </c>
      <c r="P1023">
        <f>VLOOKUP(K1023,AH$2:$AJ$12,3,TRUE)</f>
        <v>0</v>
      </c>
      <c r="Q1023">
        <f>VLOOKUP(L1023,AI$2:$AJ$12,2,TRUE)</f>
        <v>5</v>
      </c>
      <c r="T1023" t="str">
        <f t="shared" si="95"/>
        <v>Crimepoint.create(latitude:37.724, longitude:-122.462, drugdrink:0, misdemean:7, theft:3, violent:0, total:5, drugdrinkct:0, misdemeanct:6, theftct:1, violentct:0, totalct:7)</v>
      </c>
      <c r="U1023" t="str">
        <f t="shared" si="96"/>
        <v>{location: new google.maps.LatLng(37.724, -122.462), weight: 0},</v>
      </c>
      <c r="V1023" t="str">
        <f t="shared" si="91"/>
        <v>{location: new google.maps.LatLng(37.724, -122.462), weight: 1},</v>
      </c>
      <c r="W1023" t="str">
        <f t="shared" si="92"/>
        <v>{location: new google.maps.LatLng(37.724, -122.462), weight: 0},</v>
      </c>
      <c r="X1023" t="str">
        <f t="shared" si="93"/>
        <v>{location: new google.maps.LatLng(37.724, -122.462), weight: 0},</v>
      </c>
      <c r="Y1023" t="str">
        <f t="shared" si="94"/>
        <v>{location: new google.maps.LatLng(37.724, -122.462), weight: 1},</v>
      </c>
    </row>
    <row r="1024" spans="1:25" x14ac:dyDescent="0.2">
      <c r="A1024">
        <v>37.723999999999997</v>
      </c>
      <c r="B1024">
        <v>-122.461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0</v>
      </c>
      <c r="I1024">
        <v>4</v>
      </c>
      <c r="J1024">
        <v>4</v>
      </c>
      <c r="K1024">
        <v>1</v>
      </c>
      <c r="L1024">
        <v>9</v>
      </c>
      <c r="M1024">
        <f>VLOOKUP(H1024,AE$2:$AJ$12,6,TRUE)</f>
        <v>0</v>
      </c>
      <c r="N1024">
        <f>VLOOKUP(I1024,AF$2:$AJ$12,5,TRUE)</f>
        <v>6</v>
      </c>
      <c r="O1024">
        <f>VLOOKUP(J1024,AG$2:$AJ$12,4,TRUE)</f>
        <v>6</v>
      </c>
      <c r="P1024">
        <f>VLOOKUP(K1024,AH$2:$AJ$12,3,TRUE)</f>
        <v>7</v>
      </c>
      <c r="Q1024">
        <f>VLOOKUP(L1024,AI$2:$AJ$12,2,TRUE)</f>
        <v>5</v>
      </c>
      <c r="T1024" t="str">
        <f t="shared" si="95"/>
        <v>Crimepoint.create(latitude:37.724, longitude:-122.461, drugdrink:0, misdemean:6, theft:6, violent:7, total:5, drugdrinkct:0, misdemeanct:4, theftct:4, violentct:1, totalct:9)</v>
      </c>
      <c r="U1024" t="str">
        <f t="shared" si="96"/>
        <v>{location: new google.maps.LatLng(37.724, -122.461), weight: 0},</v>
      </c>
      <c r="V1024" t="str">
        <f t="shared" si="91"/>
        <v>{location: new google.maps.LatLng(37.724, -122.461), weight: 1},</v>
      </c>
      <c r="W1024" t="str">
        <f t="shared" si="92"/>
        <v>{location: new google.maps.LatLng(37.724, -122.461), weight: 1},</v>
      </c>
      <c r="X1024" t="str">
        <f t="shared" si="93"/>
        <v>{location: new google.maps.LatLng(37.724, -122.461), weight: 1},</v>
      </c>
      <c r="Y1024" t="str">
        <f t="shared" si="94"/>
        <v>{location: new google.maps.LatLng(37.724, -122.461), weight: 1},</v>
      </c>
    </row>
    <row r="1025" spans="1:25" x14ac:dyDescent="0.2">
      <c r="A1025">
        <v>37.723999999999997</v>
      </c>
      <c r="B1025">
        <v>-122.46</v>
      </c>
      <c r="C1025">
        <v>0</v>
      </c>
      <c r="D1025">
        <v>1</v>
      </c>
      <c r="E1025">
        <v>0</v>
      </c>
      <c r="F1025">
        <v>1</v>
      </c>
      <c r="G1025">
        <v>1</v>
      </c>
      <c r="H1025">
        <v>0</v>
      </c>
      <c r="I1025">
        <v>5</v>
      </c>
      <c r="J1025">
        <v>1</v>
      </c>
      <c r="K1025">
        <v>1</v>
      </c>
      <c r="L1025">
        <v>7</v>
      </c>
      <c r="M1025">
        <f>VLOOKUP(H1025,AE$2:$AJ$12,6,TRUE)</f>
        <v>0</v>
      </c>
      <c r="N1025">
        <f>VLOOKUP(I1025,AF$2:$AJ$12,5,TRUE)</f>
        <v>6</v>
      </c>
      <c r="O1025">
        <f>VLOOKUP(J1025,AG$2:$AJ$12,4,TRUE)</f>
        <v>3</v>
      </c>
      <c r="P1025">
        <f>VLOOKUP(K1025,AH$2:$AJ$12,3,TRUE)</f>
        <v>7</v>
      </c>
      <c r="Q1025">
        <f>VLOOKUP(L1025,AI$2:$AJ$12,2,TRUE)</f>
        <v>5</v>
      </c>
      <c r="T1025" t="str">
        <f t="shared" si="95"/>
        <v>Crimepoint.create(latitude:37.724, longitude:-122.46, drugdrink:0, misdemean:6, theft:3, violent:7, total:5, drugdrinkct:0, misdemeanct:5, theftct:1, violentct:1, totalct:7)</v>
      </c>
      <c r="U1025" t="str">
        <f t="shared" si="96"/>
        <v>{location: new google.maps.LatLng(37.724, -122.46), weight: 0},</v>
      </c>
      <c r="V1025" t="str">
        <f t="shared" si="91"/>
        <v>{location: new google.maps.LatLng(37.724, -122.46), weight: 1},</v>
      </c>
      <c r="W1025" t="str">
        <f t="shared" si="92"/>
        <v>{location: new google.maps.LatLng(37.724, -122.46), weight: 0},</v>
      </c>
      <c r="X1025" t="str">
        <f t="shared" si="93"/>
        <v>{location: new google.maps.LatLng(37.724, -122.46), weight: 1},</v>
      </c>
      <c r="Y1025" t="str">
        <f t="shared" si="94"/>
        <v>{location: new google.maps.LatLng(37.724, -122.46), weight: 1},</v>
      </c>
    </row>
    <row r="1026" spans="1:25" x14ac:dyDescent="0.2">
      <c r="A1026">
        <v>37.723999999999997</v>
      </c>
      <c r="B1026">
        <v>-122.459</v>
      </c>
      <c r="C1026">
        <v>0</v>
      </c>
      <c r="D1026">
        <v>1</v>
      </c>
      <c r="E1026">
        <v>1</v>
      </c>
      <c r="F1026">
        <v>2</v>
      </c>
      <c r="G1026">
        <v>1</v>
      </c>
      <c r="H1026">
        <v>0</v>
      </c>
      <c r="I1026">
        <v>5</v>
      </c>
      <c r="J1026">
        <v>8</v>
      </c>
      <c r="K1026">
        <v>3</v>
      </c>
      <c r="L1026">
        <v>16</v>
      </c>
      <c r="M1026">
        <f>VLOOKUP(H1026,AE$2:$AJ$12,6,TRUE)</f>
        <v>0</v>
      </c>
      <c r="N1026">
        <f>VLOOKUP(I1026,AF$2:$AJ$12,5,TRUE)</f>
        <v>6</v>
      </c>
      <c r="O1026">
        <f>VLOOKUP(J1026,AG$2:$AJ$12,4,TRUE)</f>
        <v>8</v>
      </c>
      <c r="P1026">
        <f>VLOOKUP(K1026,AH$2:$AJ$12,3,TRUE)</f>
        <v>8</v>
      </c>
      <c r="Q1026">
        <f>VLOOKUP(L1026,AI$2:$AJ$12,2,TRUE)</f>
        <v>7</v>
      </c>
      <c r="T1026" t="str">
        <f t="shared" si="95"/>
        <v>Crimepoint.create(latitude:37.724, longitude:-122.459, drugdrink:0, misdemean:6, theft:8, violent:8, total:7, drugdrinkct:0, misdemeanct:5, theftct:8, violentct:3, totalct:16)</v>
      </c>
      <c r="U1026" t="str">
        <f t="shared" si="96"/>
        <v>{location: new google.maps.LatLng(37.724, -122.459), weight: 0},</v>
      </c>
      <c r="V1026" t="str">
        <f t="shared" si="91"/>
        <v>{location: new google.maps.LatLng(37.724, -122.459), weight: 1},</v>
      </c>
      <c r="W1026" t="str">
        <f t="shared" si="92"/>
        <v>{location: new google.maps.LatLng(37.724, -122.459), weight: 1},</v>
      </c>
      <c r="X1026" t="str">
        <f t="shared" si="93"/>
        <v>{location: new google.maps.LatLng(37.724, -122.459), weight: 2},</v>
      </c>
      <c r="Y1026" t="str">
        <f t="shared" si="94"/>
        <v>{location: new google.maps.LatLng(37.724, -122.459), weight: 1},</v>
      </c>
    </row>
    <row r="1027" spans="1:25" x14ac:dyDescent="0.2">
      <c r="A1027">
        <v>37.723999999999997</v>
      </c>
      <c r="B1027">
        <v>-122.458</v>
      </c>
      <c r="C1027">
        <v>0</v>
      </c>
      <c r="D1027">
        <v>2</v>
      </c>
      <c r="E1027">
        <v>2</v>
      </c>
      <c r="F1027">
        <v>1</v>
      </c>
      <c r="G1027">
        <v>2</v>
      </c>
      <c r="H1027">
        <v>0</v>
      </c>
      <c r="I1027">
        <v>11</v>
      </c>
      <c r="J1027">
        <v>13</v>
      </c>
      <c r="K1027">
        <v>2</v>
      </c>
      <c r="L1027">
        <v>26</v>
      </c>
      <c r="M1027">
        <f>VLOOKUP(H1027,AE$2:$AJ$12,6,TRUE)</f>
        <v>0</v>
      </c>
      <c r="N1027">
        <f>VLOOKUP(I1027,AF$2:$AJ$12,5,TRUE)</f>
        <v>8</v>
      </c>
      <c r="O1027">
        <f>VLOOKUP(J1027,AG$2:$AJ$12,4,TRUE)</f>
        <v>8</v>
      </c>
      <c r="P1027">
        <f>VLOOKUP(K1027,AH$2:$AJ$12,3,TRUE)</f>
        <v>7</v>
      </c>
      <c r="Q1027">
        <f>VLOOKUP(L1027,AI$2:$AJ$12,2,TRUE)</f>
        <v>8</v>
      </c>
      <c r="T1027" t="str">
        <f t="shared" si="95"/>
        <v>Crimepoint.create(latitude:37.724, longitude:-122.458, drugdrink:0, misdemean:8, theft:8, violent:7, total:8, drugdrinkct:0, misdemeanct:11, theftct:13, violentct:2, totalct:26)</v>
      </c>
      <c r="U1027" t="str">
        <f t="shared" si="96"/>
        <v>{location: new google.maps.LatLng(37.724, -122.458), weight: 0},</v>
      </c>
      <c r="V1027" t="str">
        <f t="shared" ref="V1027:V1090" si="97">$Z$2&amp;$A1027&amp;$AA$2&amp;$B1027&amp;$AB$2&amp;D1027&amp;$AC$2</f>
        <v>{location: new google.maps.LatLng(37.724, -122.458), weight: 2},</v>
      </c>
      <c r="W1027" t="str">
        <f t="shared" ref="W1027:W1090" si="98">$Z$2&amp;$A1027&amp;$AA$2&amp;$B1027&amp;$AB$2&amp;E1027&amp;$AC$2</f>
        <v>{location: new google.maps.LatLng(37.724, -122.458), weight: 2},</v>
      </c>
      <c r="X1027" t="str">
        <f t="shared" ref="X1027:X1090" si="99">$Z$2&amp;$A1027&amp;$AA$2&amp;$B1027&amp;$AB$2&amp;F1027&amp;$AC$2</f>
        <v>{location: new google.maps.LatLng(37.724, -122.458), weight: 1},</v>
      </c>
      <c r="Y1027" t="str">
        <f t="shared" ref="Y1027:Y1090" si="100">$Z$2&amp;$A1027&amp;$AA$2&amp;$B1027&amp;$AB$2&amp;G1027&amp;$AC$2</f>
        <v>{location: new google.maps.LatLng(37.724, -122.458), weight: 2},</v>
      </c>
    </row>
    <row r="1028" spans="1:25" x14ac:dyDescent="0.2">
      <c r="A1028">
        <v>37.723999999999997</v>
      </c>
      <c r="B1028">
        <v>-122.45699999999999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2</v>
      </c>
      <c r="J1028">
        <v>5</v>
      </c>
      <c r="K1028">
        <v>0</v>
      </c>
      <c r="L1028">
        <v>7</v>
      </c>
      <c r="M1028">
        <f>VLOOKUP(H1028,AE$2:$AJ$12,6,TRUE)</f>
        <v>0</v>
      </c>
      <c r="N1028">
        <f>VLOOKUP(I1028,AF$2:$AJ$12,5,TRUE)</f>
        <v>4</v>
      </c>
      <c r="O1028">
        <f>VLOOKUP(J1028,AG$2:$AJ$12,4,TRUE)</f>
        <v>7</v>
      </c>
      <c r="P1028">
        <f>VLOOKUP(K1028,AH$2:$AJ$12,3,TRUE)</f>
        <v>0</v>
      </c>
      <c r="Q1028">
        <f>VLOOKUP(L1028,AI$2:$AJ$12,2,TRUE)</f>
        <v>5</v>
      </c>
      <c r="T1028" t="str">
        <f t="shared" ref="T1028:T1091" si="101">"Crimepoint.create("&amp;A$2&amp;":"&amp;A1028&amp;", "&amp;B$2&amp;":"&amp;B1028&amp;", "&amp;C$2&amp;":"&amp;M1028&amp;", "&amp;D$2&amp;":"&amp;N1028&amp;", "&amp;E$2&amp;":"&amp;O1028&amp;", "&amp;F$2&amp;":"&amp;P1028&amp;", "&amp;G$2&amp;":"&amp;Q1028&amp;", "&amp;H$2&amp;":"&amp;H1028&amp;", "&amp;I$2&amp;":"&amp;I1028&amp;", "&amp;J$2&amp;":"&amp;J1028&amp;", "&amp;K$2&amp;":"&amp;K1028&amp;", "&amp;L$2&amp;":"&amp;L1028&amp;")"</f>
        <v>Crimepoint.create(latitude:37.724, longitude:-122.457, drugdrink:0, misdemean:4, theft:7, violent:0, total:5, drugdrinkct:0, misdemeanct:2, theftct:5, violentct:0, totalct:7)</v>
      </c>
      <c r="U1028" t="str">
        <f t="shared" ref="U1028:U1091" si="102">$Z$2&amp;$A1028&amp;$AA$2&amp;$B1028&amp;$AB$2&amp;C1028&amp;$AC$2</f>
        <v>{location: new google.maps.LatLng(37.724, -122.457), weight: 0},</v>
      </c>
      <c r="V1028" t="str">
        <f t="shared" si="97"/>
        <v>{location: new google.maps.LatLng(37.724, -122.457), weight: 0},</v>
      </c>
      <c r="W1028" t="str">
        <f t="shared" si="98"/>
        <v>{location: new google.maps.LatLng(37.724, -122.457), weight: 1},</v>
      </c>
      <c r="X1028" t="str">
        <f t="shared" si="99"/>
        <v>{location: new google.maps.LatLng(37.724, -122.457), weight: 0},</v>
      </c>
      <c r="Y1028" t="str">
        <f t="shared" si="100"/>
        <v>{location: new google.maps.LatLng(37.724, -122.457), weight: 1},</v>
      </c>
    </row>
    <row r="1029" spans="1:25" x14ac:dyDescent="0.2">
      <c r="A1029">
        <v>37.723999999999997</v>
      </c>
      <c r="B1029">
        <v>-122.456</v>
      </c>
      <c r="C1029">
        <v>1</v>
      </c>
      <c r="D1029">
        <v>5</v>
      </c>
      <c r="E1029">
        <v>4</v>
      </c>
      <c r="F1029">
        <v>1</v>
      </c>
      <c r="G1029">
        <v>4</v>
      </c>
      <c r="H1029">
        <v>1</v>
      </c>
      <c r="I1029">
        <v>24</v>
      </c>
      <c r="J1029">
        <v>25</v>
      </c>
      <c r="K1029">
        <v>2</v>
      </c>
      <c r="L1029">
        <v>52</v>
      </c>
      <c r="M1029">
        <f>VLOOKUP(H1029,AE$2:$AJ$12,6,TRUE)</f>
        <v>8</v>
      </c>
      <c r="N1029">
        <f>VLOOKUP(I1029,AF$2:$AJ$12,5,TRUE)</f>
        <v>9</v>
      </c>
      <c r="O1029">
        <f>VLOOKUP(J1029,AG$2:$AJ$12,4,TRUE)</f>
        <v>9</v>
      </c>
      <c r="P1029">
        <f>VLOOKUP(K1029,AH$2:$AJ$12,3,TRUE)</f>
        <v>7</v>
      </c>
      <c r="Q1029">
        <f>VLOOKUP(L1029,AI$2:$AJ$12,2,TRUE)</f>
        <v>9</v>
      </c>
      <c r="T1029" t="str">
        <f t="shared" si="101"/>
        <v>Crimepoint.create(latitude:37.724, longitude:-122.456, drugdrink:8, misdemean:9, theft:9, violent:7, total:9, drugdrinkct:1, misdemeanct:24, theftct:25, violentct:2, totalct:52)</v>
      </c>
      <c r="U1029" t="str">
        <f t="shared" si="102"/>
        <v>{location: new google.maps.LatLng(37.724, -122.456), weight: 1},</v>
      </c>
      <c r="V1029" t="str">
        <f t="shared" si="97"/>
        <v>{location: new google.maps.LatLng(37.724, -122.456), weight: 5},</v>
      </c>
      <c r="W1029" t="str">
        <f t="shared" si="98"/>
        <v>{location: new google.maps.LatLng(37.724, -122.456), weight: 4},</v>
      </c>
      <c r="X1029" t="str">
        <f t="shared" si="99"/>
        <v>{location: new google.maps.LatLng(37.724, -122.456), weight: 1},</v>
      </c>
      <c r="Y1029" t="str">
        <f t="shared" si="100"/>
        <v>{location: new google.maps.LatLng(37.724, -122.456), weight: 4},</v>
      </c>
    </row>
    <row r="1030" spans="1:25" x14ac:dyDescent="0.2">
      <c r="A1030">
        <v>37.723999999999997</v>
      </c>
      <c r="B1030">
        <v>-122.455</v>
      </c>
      <c r="C1030">
        <v>0</v>
      </c>
      <c r="D1030">
        <v>1</v>
      </c>
      <c r="E1030">
        <v>1</v>
      </c>
      <c r="F1030">
        <v>10</v>
      </c>
      <c r="G1030">
        <v>2</v>
      </c>
      <c r="H1030">
        <v>0</v>
      </c>
      <c r="I1030">
        <v>4</v>
      </c>
      <c r="J1030">
        <v>4</v>
      </c>
      <c r="K1030">
        <v>13</v>
      </c>
      <c r="L1030">
        <v>21</v>
      </c>
      <c r="M1030">
        <f>VLOOKUP(H1030,AE$2:$AJ$12,6,TRUE)</f>
        <v>0</v>
      </c>
      <c r="N1030">
        <f>VLOOKUP(I1030,AF$2:$AJ$12,5,TRUE)</f>
        <v>6</v>
      </c>
      <c r="O1030">
        <f>VLOOKUP(J1030,AG$2:$AJ$12,4,TRUE)</f>
        <v>6</v>
      </c>
      <c r="P1030">
        <f>VLOOKUP(K1030,AH$2:$AJ$12,3,TRUE)</f>
        <v>9</v>
      </c>
      <c r="Q1030">
        <f>VLOOKUP(L1030,AI$2:$AJ$12,2,TRUE)</f>
        <v>8</v>
      </c>
      <c r="T1030" t="str">
        <f t="shared" si="101"/>
        <v>Crimepoint.create(latitude:37.724, longitude:-122.455, drugdrink:0, misdemean:6, theft:6, violent:9, total:8, drugdrinkct:0, misdemeanct:4, theftct:4, violentct:13, totalct:21)</v>
      </c>
      <c r="U1030" t="str">
        <f t="shared" si="102"/>
        <v>{location: new google.maps.LatLng(37.724, -122.455), weight: 0},</v>
      </c>
      <c r="V1030" t="str">
        <f t="shared" si="97"/>
        <v>{location: new google.maps.LatLng(37.724, -122.455), weight: 1},</v>
      </c>
      <c r="W1030" t="str">
        <f t="shared" si="98"/>
        <v>{location: new google.maps.LatLng(37.724, -122.455), weight: 1},</v>
      </c>
      <c r="X1030" t="str">
        <f t="shared" si="99"/>
        <v>{location: new google.maps.LatLng(37.724, -122.455), weight: 10},</v>
      </c>
      <c r="Y1030" t="str">
        <f t="shared" si="100"/>
        <v>{location: new google.maps.LatLng(37.724, -122.455), weight: 2},</v>
      </c>
    </row>
    <row r="1031" spans="1:25" x14ac:dyDescent="0.2">
      <c r="A1031">
        <v>37.723999999999997</v>
      </c>
      <c r="B1031">
        <v>-122.444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3</v>
      </c>
      <c r="J1031">
        <v>10</v>
      </c>
      <c r="K1031">
        <v>2</v>
      </c>
      <c r="L1031">
        <v>15</v>
      </c>
      <c r="M1031">
        <f>VLOOKUP(H1031,AE$2:$AJ$12,6,TRUE)</f>
        <v>0</v>
      </c>
      <c r="N1031">
        <f>VLOOKUP(I1031,AF$2:$AJ$12,5,TRUE)</f>
        <v>5</v>
      </c>
      <c r="O1031">
        <f>VLOOKUP(J1031,AG$2:$AJ$12,4,TRUE)</f>
        <v>8</v>
      </c>
      <c r="P1031">
        <f>VLOOKUP(K1031,AH$2:$AJ$12,3,TRUE)</f>
        <v>7</v>
      </c>
      <c r="Q1031">
        <f>VLOOKUP(L1031,AI$2:$AJ$12,2,TRUE)</f>
        <v>7</v>
      </c>
      <c r="T1031" t="str">
        <f t="shared" si="101"/>
        <v>Crimepoint.create(latitude:37.724, longitude:-122.444, drugdrink:0, misdemean:5, theft:8, violent:7, total:7, drugdrinkct:0, misdemeanct:3, theftct:10, violentct:2, totalct:15)</v>
      </c>
      <c r="U1031" t="str">
        <f t="shared" si="102"/>
        <v>{location: new google.maps.LatLng(37.724, -122.444), weight: 0},</v>
      </c>
      <c r="V1031" t="str">
        <f t="shared" si="97"/>
        <v>{location: new google.maps.LatLng(37.724, -122.444), weight: 1},</v>
      </c>
      <c r="W1031" t="str">
        <f t="shared" si="98"/>
        <v>{location: new google.maps.LatLng(37.724, -122.444), weight: 1},</v>
      </c>
      <c r="X1031" t="str">
        <f t="shared" si="99"/>
        <v>{location: new google.maps.LatLng(37.724, -122.444), weight: 1},</v>
      </c>
      <c r="Y1031" t="str">
        <f t="shared" si="100"/>
        <v>{location: new google.maps.LatLng(37.724, -122.444), weight: 1},</v>
      </c>
    </row>
    <row r="1032" spans="1:25" x14ac:dyDescent="0.2">
      <c r="A1032">
        <v>37.723999999999997</v>
      </c>
      <c r="B1032">
        <v>-122.443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</v>
      </c>
      <c r="J1032">
        <v>1</v>
      </c>
      <c r="K1032">
        <v>0</v>
      </c>
      <c r="L1032">
        <v>3</v>
      </c>
      <c r="M1032">
        <f>VLOOKUP(H1032,AE$2:$AJ$12,6,TRUE)</f>
        <v>0</v>
      </c>
      <c r="N1032">
        <f>VLOOKUP(I1032,AF$2:$AJ$12,5,TRUE)</f>
        <v>4</v>
      </c>
      <c r="O1032">
        <f>VLOOKUP(J1032,AG$2:$AJ$12,4,TRUE)</f>
        <v>3</v>
      </c>
      <c r="P1032">
        <f>VLOOKUP(K1032,AH$2:$AJ$12,3,TRUE)</f>
        <v>0</v>
      </c>
      <c r="Q1032">
        <f>VLOOKUP(L1032,AI$2:$AJ$12,2,TRUE)</f>
        <v>2</v>
      </c>
      <c r="T1032" t="str">
        <f t="shared" si="101"/>
        <v>Crimepoint.create(latitude:37.724, longitude:-122.443, drugdrink:0, misdemean:4, theft:3, violent:0, total:2, drugdrinkct:0, misdemeanct:2, theftct:1, violentct:0, totalct:3)</v>
      </c>
      <c r="U1032" t="str">
        <f t="shared" si="102"/>
        <v>{location: new google.maps.LatLng(37.724, -122.443), weight: 0},</v>
      </c>
      <c r="V1032" t="str">
        <f t="shared" si="97"/>
        <v>{location: new google.maps.LatLng(37.724, -122.443), weight: 0},</v>
      </c>
      <c r="W1032" t="str">
        <f t="shared" si="98"/>
        <v>{location: new google.maps.LatLng(37.724, -122.443), weight: 0},</v>
      </c>
      <c r="X1032" t="str">
        <f t="shared" si="99"/>
        <v>{location: new google.maps.LatLng(37.724, -122.443), weight: 0},</v>
      </c>
      <c r="Y1032" t="str">
        <f t="shared" si="100"/>
        <v>{location: new google.maps.LatLng(37.724, -122.443), weight: 0},</v>
      </c>
    </row>
    <row r="1033" spans="1:25" x14ac:dyDescent="0.2">
      <c r="A1033">
        <v>37.723999999999997</v>
      </c>
      <c r="B1033">
        <v>-122.44199999999999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5</v>
      </c>
      <c r="J1033">
        <v>1</v>
      </c>
      <c r="K1033">
        <v>0</v>
      </c>
      <c r="L1033">
        <v>6</v>
      </c>
      <c r="M1033">
        <f>VLOOKUP(H1033,AE$2:$AJ$12,6,TRUE)</f>
        <v>0</v>
      </c>
      <c r="N1033">
        <f>VLOOKUP(I1033,AF$2:$AJ$12,5,TRUE)</f>
        <v>6</v>
      </c>
      <c r="O1033">
        <f>VLOOKUP(J1033,AG$2:$AJ$12,4,TRUE)</f>
        <v>3</v>
      </c>
      <c r="P1033">
        <f>VLOOKUP(K1033,AH$2:$AJ$12,3,TRUE)</f>
        <v>0</v>
      </c>
      <c r="Q1033">
        <f>VLOOKUP(L1033,AI$2:$AJ$12,2,TRUE)</f>
        <v>4</v>
      </c>
      <c r="T1033" t="str">
        <f t="shared" si="101"/>
        <v>Crimepoint.create(latitude:37.724, longitude:-122.442, drugdrink:0, misdemean:6, theft:3, violent:0, total:4, drugdrinkct:0, misdemeanct:5, theftct:1, violentct:0, totalct:6)</v>
      </c>
      <c r="U1033" t="str">
        <f t="shared" si="102"/>
        <v>{location: new google.maps.LatLng(37.724, -122.442), weight: 0},</v>
      </c>
      <c r="V1033" t="str">
        <f t="shared" si="97"/>
        <v>{location: new google.maps.LatLng(37.724, -122.442), weight: 1},</v>
      </c>
      <c r="W1033" t="str">
        <f t="shared" si="98"/>
        <v>{location: new google.maps.LatLng(37.724, -122.442), weight: 0},</v>
      </c>
      <c r="X1033" t="str">
        <f t="shared" si="99"/>
        <v>{location: new google.maps.LatLng(37.724, -122.442), weight: 0},</v>
      </c>
      <c r="Y1033" t="str">
        <f t="shared" si="100"/>
        <v>{location: new google.maps.LatLng(37.724, -122.442), weight: 0},</v>
      </c>
    </row>
    <row r="1034" spans="1:25" x14ac:dyDescent="0.2">
      <c r="A1034">
        <v>37.723999999999997</v>
      </c>
      <c r="B1034">
        <v>-122.441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2</v>
      </c>
      <c r="K1034">
        <v>0</v>
      </c>
      <c r="L1034">
        <v>3</v>
      </c>
      <c r="M1034">
        <f>VLOOKUP(H1034,AE$2:$AJ$12,6,TRUE)</f>
        <v>0</v>
      </c>
      <c r="N1034">
        <f>VLOOKUP(I1034,AF$2:$AJ$12,5,TRUE)</f>
        <v>2</v>
      </c>
      <c r="O1034">
        <f>VLOOKUP(J1034,AG$2:$AJ$12,4,TRUE)</f>
        <v>4</v>
      </c>
      <c r="P1034">
        <f>VLOOKUP(K1034,AH$2:$AJ$12,3,TRUE)</f>
        <v>0</v>
      </c>
      <c r="Q1034">
        <f>VLOOKUP(L1034,AI$2:$AJ$12,2,TRUE)</f>
        <v>2</v>
      </c>
      <c r="T1034" t="str">
        <f t="shared" si="101"/>
        <v>Crimepoint.create(latitude:37.724, longitude:-122.441, drugdrink:0, misdemean:2, theft:4, violent:0, total:2, drugdrinkct:0, misdemeanct:1, theftct:2, violentct:0, totalct:3)</v>
      </c>
      <c r="U1034" t="str">
        <f t="shared" si="102"/>
        <v>{location: new google.maps.LatLng(37.724, -122.441), weight: 0},</v>
      </c>
      <c r="V1034" t="str">
        <f t="shared" si="97"/>
        <v>{location: new google.maps.LatLng(37.724, -122.441), weight: 0},</v>
      </c>
      <c r="W1034" t="str">
        <f t="shared" si="98"/>
        <v>{location: new google.maps.LatLng(37.724, -122.441), weight: 0},</v>
      </c>
      <c r="X1034" t="str">
        <f t="shared" si="99"/>
        <v>{location: new google.maps.LatLng(37.724, -122.441), weight: 0},</v>
      </c>
      <c r="Y1034" t="str">
        <f t="shared" si="100"/>
        <v>{location: new google.maps.LatLng(37.724, -122.441), weight: 0},</v>
      </c>
    </row>
    <row r="1035" spans="1:25" x14ac:dyDescent="0.2">
      <c r="A1035">
        <v>37.723999999999997</v>
      </c>
      <c r="B1035">
        <v>-122.44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6</v>
      </c>
      <c r="J1035">
        <v>0</v>
      </c>
      <c r="K1035">
        <v>0</v>
      </c>
      <c r="L1035">
        <v>6</v>
      </c>
      <c r="M1035">
        <f>VLOOKUP(H1035,AE$2:$AJ$12,6,TRUE)</f>
        <v>0</v>
      </c>
      <c r="N1035">
        <f>VLOOKUP(I1035,AF$2:$AJ$12,5,TRUE)</f>
        <v>7</v>
      </c>
      <c r="O1035">
        <f>VLOOKUP(J1035,AG$2:$AJ$12,4,TRUE)</f>
        <v>0</v>
      </c>
      <c r="P1035">
        <f>VLOOKUP(K1035,AH$2:$AJ$12,3,TRUE)</f>
        <v>0</v>
      </c>
      <c r="Q1035">
        <f>VLOOKUP(L1035,AI$2:$AJ$12,2,TRUE)</f>
        <v>4</v>
      </c>
      <c r="T1035" t="str">
        <f t="shared" si="101"/>
        <v>Crimepoint.create(latitude:37.724, longitude:-122.44, drugdrink:0, misdemean:7, theft:0, violent:0, total:4, drugdrinkct:0, misdemeanct:6, theftct:0, violentct:0, totalct:6)</v>
      </c>
      <c r="U1035" t="str">
        <f t="shared" si="102"/>
        <v>{location: new google.maps.LatLng(37.724, -122.44), weight: 0},</v>
      </c>
      <c r="V1035" t="str">
        <f t="shared" si="97"/>
        <v>{location: new google.maps.LatLng(37.724, -122.44), weight: 1},</v>
      </c>
      <c r="W1035" t="str">
        <f t="shared" si="98"/>
        <v>{location: new google.maps.LatLng(37.724, -122.44), weight: 0},</v>
      </c>
      <c r="X1035" t="str">
        <f t="shared" si="99"/>
        <v>{location: new google.maps.LatLng(37.724, -122.44), weight: 0},</v>
      </c>
      <c r="Y1035" t="str">
        <f t="shared" si="100"/>
        <v>{location: new google.maps.LatLng(37.724, -122.44), weight: 0},</v>
      </c>
    </row>
    <row r="1036" spans="1:25" x14ac:dyDescent="0.2">
      <c r="A1036">
        <v>37.723999999999997</v>
      </c>
      <c r="B1036">
        <v>-122.43899999999999</v>
      </c>
      <c r="C1036">
        <v>0</v>
      </c>
      <c r="D1036">
        <v>3</v>
      </c>
      <c r="E1036">
        <v>0</v>
      </c>
      <c r="F1036">
        <v>1</v>
      </c>
      <c r="G1036">
        <v>1</v>
      </c>
      <c r="H1036">
        <v>0</v>
      </c>
      <c r="I1036">
        <v>14</v>
      </c>
      <c r="J1036">
        <v>0</v>
      </c>
      <c r="K1036">
        <v>1</v>
      </c>
      <c r="L1036">
        <v>15</v>
      </c>
      <c r="M1036">
        <f>VLOOKUP(H1036,AE$2:$AJ$12,6,TRUE)</f>
        <v>0</v>
      </c>
      <c r="N1036">
        <f>VLOOKUP(I1036,AF$2:$AJ$12,5,TRUE)</f>
        <v>8</v>
      </c>
      <c r="O1036">
        <f>VLOOKUP(J1036,AG$2:$AJ$12,4,TRUE)</f>
        <v>0</v>
      </c>
      <c r="P1036">
        <f>VLOOKUP(K1036,AH$2:$AJ$12,3,TRUE)</f>
        <v>7</v>
      </c>
      <c r="Q1036">
        <f>VLOOKUP(L1036,AI$2:$AJ$12,2,TRUE)</f>
        <v>7</v>
      </c>
      <c r="T1036" t="str">
        <f t="shared" si="101"/>
        <v>Crimepoint.create(latitude:37.724, longitude:-122.439, drugdrink:0, misdemean:8, theft:0, violent:7, total:7, drugdrinkct:0, misdemeanct:14, theftct:0, violentct:1, totalct:15)</v>
      </c>
      <c r="U1036" t="str">
        <f t="shared" si="102"/>
        <v>{location: new google.maps.LatLng(37.724, -122.439), weight: 0},</v>
      </c>
      <c r="V1036" t="str">
        <f t="shared" si="97"/>
        <v>{location: new google.maps.LatLng(37.724, -122.439), weight: 3},</v>
      </c>
      <c r="W1036" t="str">
        <f t="shared" si="98"/>
        <v>{location: new google.maps.LatLng(37.724, -122.439), weight: 0},</v>
      </c>
      <c r="X1036" t="str">
        <f t="shared" si="99"/>
        <v>{location: new google.maps.LatLng(37.724, -122.439), weight: 1},</v>
      </c>
      <c r="Y1036" t="str">
        <f t="shared" si="100"/>
        <v>{location: new google.maps.LatLng(37.724, -122.439), weight: 1},</v>
      </c>
    </row>
    <row r="1037" spans="1:25" x14ac:dyDescent="0.2">
      <c r="A1037">
        <v>37.723999999999997</v>
      </c>
      <c r="B1037">
        <v>-122.438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2</v>
      </c>
      <c r="K1037">
        <v>0</v>
      </c>
      <c r="L1037">
        <v>3</v>
      </c>
      <c r="M1037">
        <f>VLOOKUP(H1037,AE$2:$AJ$12,6,TRUE)</f>
        <v>0</v>
      </c>
      <c r="N1037">
        <f>VLOOKUP(I1037,AF$2:$AJ$12,5,TRUE)</f>
        <v>2</v>
      </c>
      <c r="O1037">
        <f>VLOOKUP(J1037,AG$2:$AJ$12,4,TRUE)</f>
        <v>4</v>
      </c>
      <c r="P1037">
        <f>VLOOKUP(K1037,AH$2:$AJ$12,3,TRUE)</f>
        <v>0</v>
      </c>
      <c r="Q1037">
        <f>VLOOKUP(L1037,AI$2:$AJ$12,2,TRUE)</f>
        <v>2</v>
      </c>
      <c r="T1037" t="str">
        <f t="shared" si="101"/>
        <v>Crimepoint.create(latitude:37.724, longitude:-122.438, drugdrink:0, misdemean:2, theft:4, violent:0, total:2, drugdrinkct:0, misdemeanct:1, theftct:2, violentct:0, totalct:3)</v>
      </c>
      <c r="U1037" t="str">
        <f t="shared" si="102"/>
        <v>{location: new google.maps.LatLng(37.724, -122.438), weight: 0},</v>
      </c>
      <c r="V1037" t="str">
        <f t="shared" si="97"/>
        <v>{location: new google.maps.LatLng(37.724, -122.438), weight: 0},</v>
      </c>
      <c r="W1037" t="str">
        <f t="shared" si="98"/>
        <v>{location: new google.maps.LatLng(37.724, -122.438), weight: 0},</v>
      </c>
      <c r="X1037" t="str">
        <f t="shared" si="99"/>
        <v>{location: new google.maps.LatLng(37.724, -122.438), weight: 0},</v>
      </c>
      <c r="Y1037" t="str">
        <f t="shared" si="100"/>
        <v>{location: new google.maps.LatLng(37.724, -122.438), weight: 0},</v>
      </c>
    </row>
    <row r="1038" spans="1:25" x14ac:dyDescent="0.2">
      <c r="A1038">
        <v>37.723999999999997</v>
      </c>
      <c r="B1038">
        <v>-122.437</v>
      </c>
      <c r="C1038">
        <v>2</v>
      </c>
      <c r="D1038">
        <v>4</v>
      </c>
      <c r="E1038">
        <v>1</v>
      </c>
      <c r="F1038">
        <v>3</v>
      </c>
      <c r="G1038">
        <v>3</v>
      </c>
      <c r="H1038">
        <v>3</v>
      </c>
      <c r="I1038">
        <v>20</v>
      </c>
      <c r="J1038">
        <v>8</v>
      </c>
      <c r="K1038">
        <v>4</v>
      </c>
      <c r="L1038">
        <v>35</v>
      </c>
      <c r="M1038">
        <f>VLOOKUP(H1038,AE$2:$AJ$12,6,TRUE)</f>
        <v>9</v>
      </c>
      <c r="N1038">
        <f>VLOOKUP(I1038,AF$2:$AJ$12,5,TRUE)</f>
        <v>9</v>
      </c>
      <c r="O1038">
        <f>VLOOKUP(J1038,AG$2:$AJ$12,4,TRUE)</f>
        <v>8</v>
      </c>
      <c r="P1038">
        <f>VLOOKUP(K1038,AH$2:$AJ$12,3,TRUE)</f>
        <v>8</v>
      </c>
      <c r="Q1038">
        <f>VLOOKUP(L1038,AI$2:$AJ$12,2,TRUE)</f>
        <v>8</v>
      </c>
      <c r="T1038" t="str">
        <f t="shared" si="101"/>
        <v>Crimepoint.create(latitude:37.724, longitude:-122.437, drugdrink:9, misdemean:9, theft:8, violent:8, total:8, drugdrinkct:3, misdemeanct:20, theftct:8, violentct:4, totalct:35)</v>
      </c>
      <c r="U1038" t="str">
        <f t="shared" si="102"/>
        <v>{location: new google.maps.LatLng(37.724, -122.437), weight: 2},</v>
      </c>
      <c r="V1038" t="str">
        <f t="shared" si="97"/>
        <v>{location: new google.maps.LatLng(37.724, -122.437), weight: 4},</v>
      </c>
      <c r="W1038" t="str">
        <f t="shared" si="98"/>
        <v>{location: new google.maps.LatLng(37.724, -122.437), weight: 1},</v>
      </c>
      <c r="X1038" t="str">
        <f t="shared" si="99"/>
        <v>{location: new google.maps.LatLng(37.724, -122.437), weight: 3},</v>
      </c>
      <c r="Y1038" t="str">
        <f t="shared" si="100"/>
        <v>{location: new google.maps.LatLng(37.724, -122.437), weight: 3},</v>
      </c>
    </row>
    <row r="1039" spans="1:25" x14ac:dyDescent="0.2">
      <c r="A1039">
        <v>37.723999999999997</v>
      </c>
      <c r="B1039">
        <v>-122.43600000000001</v>
      </c>
      <c r="C1039">
        <v>1</v>
      </c>
      <c r="D1039">
        <v>3</v>
      </c>
      <c r="E1039">
        <v>1</v>
      </c>
      <c r="F1039">
        <v>7</v>
      </c>
      <c r="G1039">
        <v>3</v>
      </c>
      <c r="H1039">
        <v>1</v>
      </c>
      <c r="I1039">
        <v>13</v>
      </c>
      <c r="J1039">
        <v>10</v>
      </c>
      <c r="K1039">
        <v>10</v>
      </c>
      <c r="L1039">
        <v>34</v>
      </c>
      <c r="M1039">
        <f>VLOOKUP(H1039,AE$2:$AJ$12,6,TRUE)</f>
        <v>8</v>
      </c>
      <c r="N1039">
        <f>VLOOKUP(I1039,AF$2:$AJ$12,5,TRUE)</f>
        <v>8</v>
      </c>
      <c r="O1039">
        <f>VLOOKUP(J1039,AG$2:$AJ$12,4,TRUE)</f>
        <v>8</v>
      </c>
      <c r="P1039">
        <f>VLOOKUP(K1039,AH$2:$AJ$12,3,TRUE)</f>
        <v>9</v>
      </c>
      <c r="Q1039">
        <f>VLOOKUP(L1039,AI$2:$AJ$12,2,TRUE)</f>
        <v>8</v>
      </c>
      <c r="T1039" t="str">
        <f t="shared" si="101"/>
        <v>Crimepoint.create(latitude:37.724, longitude:-122.436, drugdrink:8, misdemean:8, theft:8, violent:9, total:8, drugdrinkct:1, misdemeanct:13, theftct:10, violentct:10, totalct:34)</v>
      </c>
      <c r="U1039" t="str">
        <f t="shared" si="102"/>
        <v>{location: new google.maps.LatLng(37.724, -122.436), weight: 1},</v>
      </c>
      <c r="V1039" t="str">
        <f t="shared" si="97"/>
        <v>{location: new google.maps.LatLng(37.724, -122.436), weight: 3},</v>
      </c>
      <c r="W1039" t="str">
        <f t="shared" si="98"/>
        <v>{location: new google.maps.LatLng(37.724, -122.436), weight: 1},</v>
      </c>
      <c r="X1039" t="str">
        <f t="shared" si="99"/>
        <v>{location: new google.maps.LatLng(37.724, -122.436), weight: 7},</v>
      </c>
      <c r="Y1039" t="str">
        <f t="shared" si="100"/>
        <v>{location: new google.maps.LatLng(37.724, -122.436), weight: 3},</v>
      </c>
    </row>
    <row r="1040" spans="1:25" x14ac:dyDescent="0.2">
      <c r="A1040">
        <v>37.723999999999997</v>
      </c>
      <c r="B1040">
        <v>-122.435</v>
      </c>
      <c r="C1040">
        <v>0</v>
      </c>
      <c r="D1040">
        <v>6</v>
      </c>
      <c r="E1040">
        <v>3</v>
      </c>
      <c r="F1040">
        <v>9</v>
      </c>
      <c r="G1040">
        <v>4</v>
      </c>
      <c r="H1040">
        <v>0</v>
      </c>
      <c r="I1040">
        <v>25</v>
      </c>
      <c r="J1040">
        <v>17</v>
      </c>
      <c r="K1040">
        <v>12</v>
      </c>
      <c r="L1040">
        <v>54</v>
      </c>
      <c r="M1040">
        <f>VLOOKUP(H1040,AE$2:$AJ$12,6,TRUE)</f>
        <v>0</v>
      </c>
      <c r="N1040">
        <f>VLOOKUP(I1040,AF$2:$AJ$12,5,TRUE)</f>
        <v>9</v>
      </c>
      <c r="O1040">
        <f>VLOOKUP(J1040,AG$2:$AJ$12,4,TRUE)</f>
        <v>9</v>
      </c>
      <c r="P1040">
        <f>VLOOKUP(K1040,AH$2:$AJ$12,3,TRUE)</f>
        <v>9</v>
      </c>
      <c r="Q1040">
        <f>VLOOKUP(L1040,AI$2:$AJ$12,2,TRUE)</f>
        <v>9</v>
      </c>
      <c r="T1040" t="str">
        <f t="shared" si="101"/>
        <v>Crimepoint.create(latitude:37.724, longitude:-122.435, drugdrink:0, misdemean:9, theft:9, violent:9, total:9, drugdrinkct:0, misdemeanct:25, theftct:17, violentct:12, totalct:54)</v>
      </c>
      <c r="U1040" t="str">
        <f t="shared" si="102"/>
        <v>{location: new google.maps.LatLng(37.724, -122.435), weight: 0},</v>
      </c>
      <c r="V1040" t="str">
        <f t="shared" si="97"/>
        <v>{location: new google.maps.LatLng(37.724, -122.435), weight: 6},</v>
      </c>
      <c r="W1040" t="str">
        <f t="shared" si="98"/>
        <v>{location: new google.maps.LatLng(37.724, -122.435), weight: 3},</v>
      </c>
      <c r="X1040" t="str">
        <f t="shared" si="99"/>
        <v>{location: new google.maps.LatLng(37.724, -122.435), weight: 9},</v>
      </c>
      <c r="Y1040" t="str">
        <f t="shared" si="100"/>
        <v>{location: new google.maps.LatLng(37.724, -122.435), weight: 4},</v>
      </c>
    </row>
    <row r="1041" spans="1:25" x14ac:dyDescent="0.2">
      <c r="A1041">
        <v>37.723999999999997</v>
      </c>
      <c r="B1041">
        <v>-122.434</v>
      </c>
      <c r="C1041">
        <v>0</v>
      </c>
      <c r="D1041">
        <v>2</v>
      </c>
      <c r="E1041">
        <v>0</v>
      </c>
      <c r="F1041">
        <v>1</v>
      </c>
      <c r="G1041">
        <v>1</v>
      </c>
      <c r="H1041">
        <v>0</v>
      </c>
      <c r="I1041">
        <v>9</v>
      </c>
      <c r="J1041">
        <v>2</v>
      </c>
      <c r="K1041">
        <v>2</v>
      </c>
      <c r="L1041">
        <v>13</v>
      </c>
      <c r="M1041">
        <f>VLOOKUP(H1041,AE$2:$AJ$12,6,TRUE)</f>
        <v>0</v>
      </c>
      <c r="N1041">
        <f>VLOOKUP(I1041,AF$2:$AJ$12,5,TRUE)</f>
        <v>7</v>
      </c>
      <c r="O1041">
        <f>VLOOKUP(J1041,AG$2:$AJ$12,4,TRUE)</f>
        <v>4</v>
      </c>
      <c r="P1041">
        <f>VLOOKUP(K1041,AH$2:$AJ$12,3,TRUE)</f>
        <v>7</v>
      </c>
      <c r="Q1041">
        <f>VLOOKUP(L1041,AI$2:$AJ$12,2,TRUE)</f>
        <v>7</v>
      </c>
      <c r="T1041" t="str">
        <f t="shared" si="101"/>
        <v>Crimepoint.create(latitude:37.724, longitude:-122.434, drugdrink:0, misdemean:7, theft:4, violent:7, total:7, drugdrinkct:0, misdemeanct:9, theftct:2, violentct:2, totalct:13)</v>
      </c>
      <c r="U1041" t="str">
        <f t="shared" si="102"/>
        <v>{location: new google.maps.LatLng(37.724, -122.434), weight: 0},</v>
      </c>
      <c r="V1041" t="str">
        <f t="shared" si="97"/>
        <v>{location: new google.maps.LatLng(37.724, -122.434), weight: 2},</v>
      </c>
      <c r="W1041" t="str">
        <f t="shared" si="98"/>
        <v>{location: new google.maps.LatLng(37.724, -122.434), weight: 0},</v>
      </c>
      <c r="X1041" t="str">
        <f t="shared" si="99"/>
        <v>{location: new google.maps.LatLng(37.724, -122.434), weight: 1},</v>
      </c>
      <c r="Y1041" t="str">
        <f t="shared" si="100"/>
        <v>{location: new google.maps.LatLng(37.724, -122.434), weight: 1},</v>
      </c>
    </row>
    <row r="1042" spans="1:25" x14ac:dyDescent="0.2">
      <c r="A1042">
        <v>37.723999999999997</v>
      </c>
      <c r="B1042">
        <v>-122.43300000000001</v>
      </c>
      <c r="C1042">
        <v>1</v>
      </c>
      <c r="D1042">
        <v>3</v>
      </c>
      <c r="E1042">
        <v>0</v>
      </c>
      <c r="F1042">
        <v>5</v>
      </c>
      <c r="G1042">
        <v>2</v>
      </c>
      <c r="H1042">
        <v>1</v>
      </c>
      <c r="I1042">
        <v>12</v>
      </c>
      <c r="J1042">
        <v>3</v>
      </c>
      <c r="K1042">
        <v>7</v>
      </c>
      <c r="L1042">
        <v>23</v>
      </c>
      <c r="M1042">
        <f>VLOOKUP(H1042,AE$2:$AJ$12,6,TRUE)</f>
        <v>8</v>
      </c>
      <c r="N1042">
        <f>VLOOKUP(I1042,AF$2:$AJ$12,5,TRUE)</f>
        <v>8</v>
      </c>
      <c r="O1042">
        <f>VLOOKUP(J1042,AG$2:$AJ$12,4,TRUE)</f>
        <v>5</v>
      </c>
      <c r="P1042">
        <f>VLOOKUP(K1042,AH$2:$AJ$12,3,TRUE)</f>
        <v>9</v>
      </c>
      <c r="Q1042">
        <f>VLOOKUP(L1042,AI$2:$AJ$12,2,TRUE)</f>
        <v>8</v>
      </c>
      <c r="T1042" t="str">
        <f t="shared" si="101"/>
        <v>Crimepoint.create(latitude:37.724, longitude:-122.433, drugdrink:8, misdemean:8, theft:5, violent:9, total:8, drugdrinkct:1, misdemeanct:12, theftct:3, violentct:7, totalct:23)</v>
      </c>
      <c r="U1042" t="str">
        <f t="shared" si="102"/>
        <v>{location: new google.maps.LatLng(37.724, -122.433), weight: 1},</v>
      </c>
      <c r="V1042" t="str">
        <f t="shared" si="97"/>
        <v>{location: new google.maps.LatLng(37.724, -122.433), weight: 3},</v>
      </c>
      <c r="W1042" t="str">
        <f t="shared" si="98"/>
        <v>{location: new google.maps.LatLng(37.724, -122.433), weight: 0},</v>
      </c>
      <c r="X1042" t="str">
        <f t="shared" si="99"/>
        <v>{location: new google.maps.LatLng(37.724, -122.433), weight: 5},</v>
      </c>
      <c r="Y1042" t="str">
        <f t="shared" si="100"/>
        <v>{location: new google.maps.LatLng(37.724, -122.433), weight: 2},</v>
      </c>
    </row>
    <row r="1043" spans="1:25" x14ac:dyDescent="0.2">
      <c r="A1043">
        <v>37.723999999999997</v>
      </c>
      <c r="B1043">
        <v>-122.432</v>
      </c>
      <c r="C1043">
        <v>0</v>
      </c>
      <c r="D1043">
        <v>1</v>
      </c>
      <c r="E1043">
        <v>0</v>
      </c>
      <c r="F1043">
        <v>3</v>
      </c>
      <c r="G1043">
        <v>1</v>
      </c>
      <c r="H1043">
        <v>0</v>
      </c>
      <c r="I1043">
        <v>6</v>
      </c>
      <c r="J1043">
        <v>3</v>
      </c>
      <c r="K1043">
        <v>4</v>
      </c>
      <c r="L1043">
        <v>13</v>
      </c>
      <c r="M1043">
        <f>VLOOKUP(H1043,AE$2:$AJ$12,6,TRUE)</f>
        <v>0</v>
      </c>
      <c r="N1043">
        <f>VLOOKUP(I1043,AF$2:$AJ$12,5,TRUE)</f>
        <v>7</v>
      </c>
      <c r="O1043">
        <f>VLOOKUP(J1043,AG$2:$AJ$12,4,TRUE)</f>
        <v>5</v>
      </c>
      <c r="P1043">
        <f>VLOOKUP(K1043,AH$2:$AJ$12,3,TRUE)</f>
        <v>8</v>
      </c>
      <c r="Q1043">
        <f>VLOOKUP(L1043,AI$2:$AJ$12,2,TRUE)</f>
        <v>7</v>
      </c>
      <c r="T1043" t="str">
        <f t="shared" si="101"/>
        <v>Crimepoint.create(latitude:37.724, longitude:-122.432, drugdrink:0, misdemean:7, theft:5, violent:8, total:7, drugdrinkct:0, misdemeanct:6, theftct:3, violentct:4, totalct:13)</v>
      </c>
      <c r="U1043" t="str">
        <f t="shared" si="102"/>
        <v>{location: new google.maps.LatLng(37.724, -122.432), weight: 0},</v>
      </c>
      <c r="V1043" t="str">
        <f t="shared" si="97"/>
        <v>{location: new google.maps.LatLng(37.724, -122.432), weight: 1},</v>
      </c>
      <c r="W1043" t="str">
        <f t="shared" si="98"/>
        <v>{location: new google.maps.LatLng(37.724, -122.432), weight: 0},</v>
      </c>
      <c r="X1043" t="str">
        <f t="shared" si="99"/>
        <v>{location: new google.maps.LatLng(37.724, -122.432), weight: 3},</v>
      </c>
      <c r="Y1043" t="str">
        <f t="shared" si="100"/>
        <v>{location: new google.maps.LatLng(37.724, -122.432), weight: 1},</v>
      </c>
    </row>
    <row r="1044" spans="1:25" x14ac:dyDescent="0.2">
      <c r="A1044">
        <v>37.723999999999997</v>
      </c>
      <c r="B1044">
        <v>-122.431</v>
      </c>
      <c r="C1044">
        <v>0</v>
      </c>
      <c r="D1044">
        <v>2</v>
      </c>
      <c r="E1044">
        <v>1</v>
      </c>
      <c r="F1044">
        <v>3</v>
      </c>
      <c r="G1044">
        <v>1</v>
      </c>
      <c r="H1044">
        <v>0</v>
      </c>
      <c r="I1044">
        <v>7</v>
      </c>
      <c r="J1044">
        <v>4</v>
      </c>
      <c r="K1044">
        <v>4</v>
      </c>
      <c r="L1044">
        <v>15</v>
      </c>
      <c r="M1044">
        <f>VLOOKUP(H1044,AE$2:$AJ$12,6,TRUE)</f>
        <v>0</v>
      </c>
      <c r="N1044">
        <f>VLOOKUP(I1044,AF$2:$AJ$12,5,TRUE)</f>
        <v>7</v>
      </c>
      <c r="O1044">
        <f>VLOOKUP(J1044,AG$2:$AJ$12,4,TRUE)</f>
        <v>6</v>
      </c>
      <c r="P1044">
        <f>VLOOKUP(K1044,AH$2:$AJ$12,3,TRUE)</f>
        <v>8</v>
      </c>
      <c r="Q1044">
        <f>VLOOKUP(L1044,AI$2:$AJ$12,2,TRUE)</f>
        <v>7</v>
      </c>
      <c r="T1044" t="str">
        <f t="shared" si="101"/>
        <v>Crimepoint.create(latitude:37.724, longitude:-122.431, drugdrink:0, misdemean:7, theft:6, violent:8, total:7, drugdrinkct:0, misdemeanct:7, theftct:4, violentct:4, totalct:15)</v>
      </c>
      <c r="U1044" t="str">
        <f t="shared" si="102"/>
        <v>{location: new google.maps.LatLng(37.724, -122.431), weight: 0},</v>
      </c>
      <c r="V1044" t="str">
        <f t="shared" si="97"/>
        <v>{location: new google.maps.LatLng(37.724, -122.431), weight: 2},</v>
      </c>
      <c r="W1044" t="str">
        <f t="shared" si="98"/>
        <v>{location: new google.maps.LatLng(37.724, -122.431), weight: 1},</v>
      </c>
      <c r="X1044" t="str">
        <f t="shared" si="99"/>
        <v>{location: new google.maps.LatLng(37.724, -122.431), weight: 3},</v>
      </c>
      <c r="Y1044" t="str">
        <f t="shared" si="100"/>
        <v>{location: new google.maps.LatLng(37.724, -122.431), weight: 1},</v>
      </c>
    </row>
    <row r="1045" spans="1:25" x14ac:dyDescent="0.2">
      <c r="A1045">
        <v>37.723999999999997</v>
      </c>
      <c r="B1045">
        <v>-122.43</v>
      </c>
      <c r="C1045">
        <v>0</v>
      </c>
      <c r="D1045">
        <v>2</v>
      </c>
      <c r="E1045">
        <v>1</v>
      </c>
      <c r="F1045">
        <v>9</v>
      </c>
      <c r="G1045">
        <v>2</v>
      </c>
      <c r="H1045">
        <v>0</v>
      </c>
      <c r="I1045">
        <v>7</v>
      </c>
      <c r="J1045">
        <v>4</v>
      </c>
      <c r="K1045">
        <v>12</v>
      </c>
      <c r="L1045">
        <v>23</v>
      </c>
      <c r="M1045">
        <f>VLOOKUP(H1045,AE$2:$AJ$12,6,TRUE)</f>
        <v>0</v>
      </c>
      <c r="N1045">
        <f>VLOOKUP(I1045,AF$2:$AJ$12,5,TRUE)</f>
        <v>7</v>
      </c>
      <c r="O1045">
        <f>VLOOKUP(J1045,AG$2:$AJ$12,4,TRUE)</f>
        <v>6</v>
      </c>
      <c r="P1045">
        <f>VLOOKUP(K1045,AH$2:$AJ$12,3,TRUE)</f>
        <v>9</v>
      </c>
      <c r="Q1045">
        <f>VLOOKUP(L1045,AI$2:$AJ$12,2,TRUE)</f>
        <v>8</v>
      </c>
      <c r="T1045" t="str">
        <f t="shared" si="101"/>
        <v>Crimepoint.create(latitude:37.724, longitude:-122.43, drugdrink:0, misdemean:7, theft:6, violent:9, total:8, drugdrinkct:0, misdemeanct:7, theftct:4, violentct:12, totalct:23)</v>
      </c>
      <c r="U1045" t="str">
        <f t="shared" si="102"/>
        <v>{location: new google.maps.LatLng(37.724, -122.43), weight: 0},</v>
      </c>
      <c r="V1045" t="str">
        <f t="shared" si="97"/>
        <v>{location: new google.maps.LatLng(37.724, -122.43), weight: 2},</v>
      </c>
      <c r="W1045" t="str">
        <f t="shared" si="98"/>
        <v>{location: new google.maps.LatLng(37.724, -122.43), weight: 1},</v>
      </c>
      <c r="X1045" t="str">
        <f t="shared" si="99"/>
        <v>{location: new google.maps.LatLng(37.724, -122.43), weight: 9},</v>
      </c>
      <c r="Y1045" t="str">
        <f t="shared" si="100"/>
        <v>{location: new google.maps.LatLng(37.724, -122.43), weight: 2},</v>
      </c>
    </row>
    <row r="1046" spans="1:25" x14ac:dyDescent="0.2">
      <c r="A1046">
        <v>37.723999999999997</v>
      </c>
      <c r="B1046">
        <v>-122.429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1</v>
      </c>
      <c r="L1046">
        <v>3</v>
      </c>
      <c r="M1046">
        <f>VLOOKUP(H1046,AE$2:$AJ$12,6,TRUE)</f>
        <v>0</v>
      </c>
      <c r="N1046">
        <f>VLOOKUP(I1046,AF$2:$AJ$12,5,TRUE)</f>
        <v>2</v>
      </c>
      <c r="O1046">
        <f>VLOOKUP(J1046,AG$2:$AJ$12,4,TRUE)</f>
        <v>3</v>
      </c>
      <c r="P1046">
        <f>VLOOKUP(K1046,AH$2:$AJ$12,3,TRUE)</f>
        <v>7</v>
      </c>
      <c r="Q1046">
        <f>VLOOKUP(L1046,AI$2:$AJ$12,2,TRUE)</f>
        <v>2</v>
      </c>
      <c r="T1046" t="str">
        <f t="shared" si="101"/>
        <v>Crimepoint.create(latitude:37.724, longitude:-122.429, drugdrink:0, misdemean:2, theft:3, violent:7, total:2, drugdrinkct:0, misdemeanct:1, theftct:1, violentct:1, totalct:3)</v>
      </c>
      <c r="U1046" t="str">
        <f t="shared" si="102"/>
        <v>{location: new google.maps.LatLng(37.724, -122.429), weight: 0},</v>
      </c>
      <c r="V1046" t="str">
        <f t="shared" si="97"/>
        <v>{location: new google.maps.LatLng(37.724, -122.429), weight: 0},</v>
      </c>
      <c r="W1046" t="str">
        <f t="shared" si="98"/>
        <v>{location: new google.maps.LatLng(37.724, -122.429), weight: 0},</v>
      </c>
      <c r="X1046" t="str">
        <f t="shared" si="99"/>
        <v>{location: new google.maps.LatLng(37.724, -122.429), weight: 1},</v>
      </c>
      <c r="Y1046" t="str">
        <f t="shared" si="100"/>
        <v>{location: new google.maps.LatLng(37.724, -122.429), weight: 0},</v>
      </c>
    </row>
    <row r="1047" spans="1:25" x14ac:dyDescent="0.2">
      <c r="A1047">
        <v>37.723999999999997</v>
      </c>
      <c r="B1047">
        <v>-122.428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f>VLOOKUP(H1047,AE$2:$AJ$12,6,TRUE)</f>
        <v>0</v>
      </c>
      <c r="N1047">
        <f>VLOOKUP(I1047,AF$2:$AJ$12,5,TRUE)</f>
        <v>0</v>
      </c>
      <c r="O1047">
        <f>VLOOKUP(J1047,AG$2:$AJ$12,4,TRUE)</f>
        <v>3</v>
      </c>
      <c r="P1047">
        <f>VLOOKUP(K1047,AH$2:$AJ$12,3,TRUE)</f>
        <v>0</v>
      </c>
      <c r="Q1047">
        <f>VLOOKUP(L1047,AI$2:$AJ$12,2,TRUE)</f>
        <v>0</v>
      </c>
      <c r="T1047" t="str">
        <f t="shared" si="101"/>
        <v>Crimepoint.create(latitude:37.724, longitude:-122.428, drugdrink:0, misdemean:0, theft:3, violent:0, total:0, drugdrinkct:0, misdemeanct:0, theftct:1, violentct:0, totalct:1)</v>
      </c>
      <c r="U1047" t="str">
        <f t="shared" si="102"/>
        <v>{location: new google.maps.LatLng(37.724, -122.428), weight: 0},</v>
      </c>
      <c r="V1047" t="str">
        <f t="shared" si="97"/>
        <v>{location: new google.maps.LatLng(37.724, -122.428), weight: 0},</v>
      </c>
      <c r="W1047" t="str">
        <f t="shared" si="98"/>
        <v>{location: new google.maps.LatLng(37.724, -122.428), weight: 0},</v>
      </c>
      <c r="X1047" t="str">
        <f t="shared" si="99"/>
        <v>{location: new google.maps.LatLng(37.724, -122.428), weight: 0},</v>
      </c>
      <c r="Y1047" t="str">
        <f t="shared" si="100"/>
        <v>{location: new google.maps.LatLng(37.724, -122.428), weight: 0},</v>
      </c>
    </row>
    <row r="1048" spans="1:25" x14ac:dyDescent="0.2">
      <c r="A1048">
        <v>37.723999999999997</v>
      </c>
      <c r="B1048">
        <v>-122.42700000000001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2</v>
      </c>
      <c r="K1048">
        <v>0</v>
      </c>
      <c r="L1048">
        <v>3</v>
      </c>
      <c r="M1048">
        <f>VLOOKUP(H1048,AE$2:$AJ$12,6,TRUE)</f>
        <v>0</v>
      </c>
      <c r="N1048">
        <f>VLOOKUP(I1048,AF$2:$AJ$12,5,TRUE)</f>
        <v>2</v>
      </c>
      <c r="O1048">
        <f>VLOOKUP(J1048,AG$2:$AJ$12,4,TRUE)</f>
        <v>4</v>
      </c>
      <c r="P1048">
        <f>VLOOKUP(K1048,AH$2:$AJ$12,3,TRUE)</f>
        <v>0</v>
      </c>
      <c r="Q1048">
        <f>VLOOKUP(L1048,AI$2:$AJ$12,2,TRUE)</f>
        <v>2</v>
      </c>
      <c r="T1048" t="str">
        <f t="shared" si="101"/>
        <v>Crimepoint.create(latitude:37.724, longitude:-122.427, drugdrink:0, misdemean:2, theft:4, violent:0, total:2, drugdrinkct:0, misdemeanct:1, theftct:2, violentct:0, totalct:3)</v>
      </c>
      <c r="U1048" t="str">
        <f t="shared" si="102"/>
        <v>{location: new google.maps.LatLng(37.724, -122.427), weight: 0},</v>
      </c>
      <c r="V1048" t="str">
        <f t="shared" si="97"/>
        <v>{location: new google.maps.LatLng(37.724, -122.427), weight: 0},</v>
      </c>
      <c r="W1048" t="str">
        <f t="shared" si="98"/>
        <v>{location: new google.maps.LatLng(37.724, -122.427), weight: 0},</v>
      </c>
      <c r="X1048" t="str">
        <f t="shared" si="99"/>
        <v>{location: new google.maps.LatLng(37.724, -122.427), weight: 0},</v>
      </c>
      <c r="Y1048" t="str">
        <f t="shared" si="100"/>
        <v>{location: new google.maps.LatLng(37.724, -122.427), weight: 0},</v>
      </c>
    </row>
    <row r="1049" spans="1:25" x14ac:dyDescent="0.2">
      <c r="A1049">
        <v>37.723999999999997</v>
      </c>
      <c r="B1049">
        <v>-122.426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3</v>
      </c>
      <c r="J1049">
        <v>2</v>
      </c>
      <c r="K1049">
        <v>0</v>
      </c>
      <c r="L1049">
        <v>5</v>
      </c>
      <c r="M1049">
        <f>VLOOKUP(H1049,AE$2:$AJ$12,6,TRUE)</f>
        <v>0</v>
      </c>
      <c r="N1049">
        <f>VLOOKUP(I1049,AF$2:$AJ$12,5,TRUE)</f>
        <v>5</v>
      </c>
      <c r="O1049">
        <f>VLOOKUP(J1049,AG$2:$AJ$12,4,TRUE)</f>
        <v>4</v>
      </c>
      <c r="P1049">
        <f>VLOOKUP(K1049,AH$2:$AJ$12,3,TRUE)</f>
        <v>0</v>
      </c>
      <c r="Q1049">
        <f>VLOOKUP(L1049,AI$2:$AJ$12,2,TRUE)</f>
        <v>4</v>
      </c>
      <c r="T1049" t="str">
        <f t="shared" si="101"/>
        <v>Crimepoint.create(latitude:37.724, longitude:-122.426, drugdrink:0, misdemean:5, theft:4, violent:0, total:4, drugdrinkct:0, misdemeanct:3, theftct:2, violentct:0, totalct:5)</v>
      </c>
      <c r="U1049" t="str">
        <f t="shared" si="102"/>
        <v>{location: new google.maps.LatLng(37.724, -122.426), weight: 0},</v>
      </c>
      <c r="V1049" t="str">
        <f t="shared" si="97"/>
        <v>{location: new google.maps.LatLng(37.724, -122.426), weight: 1},</v>
      </c>
      <c r="W1049" t="str">
        <f t="shared" si="98"/>
        <v>{location: new google.maps.LatLng(37.724, -122.426), weight: 0},</v>
      </c>
      <c r="X1049" t="str">
        <f t="shared" si="99"/>
        <v>{location: new google.maps.LatLng(37.724, -122.426), weight: 0},</v>
      </c>
      <c r="Y1049" t="str">
        <f t="shared" si="100"/>
        <v>{location: new google.maps.LatLng(37.724, -122.426), weight: 0},</v>
      </c>
    </row>
    <row r="1050" spans="1:25" x14ac:dyDescent="0.2">
      <c r="A1050">
        <v>37.723999999999997</v>
      </c>
      <c r="B1050">
        <v>-122.425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3</v>
      </c>
      <c r="J1050">
        <v>1</v>
      </c>
      <c r="K1050">
        <v>1</v>
      </c>
      <c r="L1050">
        <v>5</v>
      </c>
      <c r="M1050">
        <f>VLOOKUP(H1050,AE$2:$AJ$12,6,TRUE)</f>
        <v>0</v>
      </c>
      <c r="N1050">
        <f>VLOOKUP(I1050,AF$2:$AJ$12,5,TRUE)</f>
        <v>5</v>
      </c>
      <c r="O1050">
        <f>VLOOKUP(J1050,AG$2:$AJ$12,4,TRUE)</f>
        <v>3</v>
      </c>
      <c r="P1050">
        <f>VLOOKUP(K1050,AH$2:$AJ$12,3,TRUE)</f>
        <v>7</v>
      </c>
      <c r="Q1050">
        <f>VLOOKUP(L1050,AI$2:$AJ$12,2,TRUE)</f>
        <v>4</v>
      </c>
      <c r="T1050" t="str">
        <f t="shared" si="101"/>
        <v>Crimepoint.create(latitude:37.724, longitude:-122.425, drugdrink:0, misdemean:5, theft:3, violent:7, total:4, drugdrinkct:0, misdemeanct:3, theftct:1, violentct:1, totalct:5)</v>
      </c>
      <c r="U1050" t="str">
        <f t="shared" si="102"/>
        <v>{location: new google.maps.LatLng(37.724, -122.425), weight: 0},</v>
      </c>
      <c r="V1050" t="str">
        <f t="shared" si="97"/>
        <v>{location: new google.maps.LatLng(37.724, -122.425), weight: 1},</v>
      </c>
      <c r="W1050" t="str">
        <f t="shared" si="98"/>
        <v>{location: new google.maps.LatLng(37.724, -122.425), weight: 0},</v>
      </c>
      <c r="X1050" t="str">
        <f t="shared" si="99"/>
        <v>{location: new google.maps.LatLng(37.724, -122.425), weight: 1},</v>
      </c>
      <c r="Y1050" t="str">
        <f t="shared" si="100"/>
        <v>{location: new google.maps.LatLng(37.724, -122.425), weight: 0},</v>
      </c>
    </row>
    <row r="1051" spans="1:25" x14ac:dyDescent="0.2">
      <c r="A1051">
        <v>37.723999999999997</v>
      </c>
      <c r="B1051">
        <v>-122.42400000000001</v>
      </c>
      <c r="C1051">
        <v>0</v>
      </c>
      <c r="D1051">
        <v>1</v>
      </c>
      <c r="E1051">
        <v>1</v>
      </c>
      <c r="F1051">
        <v>4</v>
      </c>
      <c r="G1051">
        <v>1</v>
      </c>
      <c r="H1051">
        <v>0</v>
      </c>
      <c r="I1051">
        <v>6</v>
      </c>
      <c r="J1051">
        <v>6</v>
      </c>
      <c r="K1051">
        <v>6</v>
      </c>
      <c r="L1051">
        <v>18</v>
      </c>
      <c r="M1051">
        <f>VLOOKUP(H1051,AE$2:$AJ$12,6,TRUE)</f>
        <v>0</v>
      </c>
      <c r="N1051">
        <f>VLOOKUP(I1051,AF$2:$AJ$12,5,TRUE)</f>
        <v>7</v>
      </c>
      <c r="O1051">
        <f>VLOOKUP(J1051,AG$2:$AJ$12,4,TRUE)</f>
        <v>7</v>
      </c>
      <c r="P1051">
        <f>VLOOKUP(K1051,AH$2:$AJ$12,3,TRUE)</f>
        <v>9</v>
      </c>
      <c r="Q1051">
        <f>VLOOKUP(L1051,AI$2:$AJ$12,2,TRUE)</f>
        <v>7</v>
      </c>
      <c r="T1051" t="str">
        <f t="shared" si="101"/>
        <v>Crimepoint.create(latitude:37.724, longitude:-122.424, drugdrink:0, misdemean:7, theft:7, violent:9, total:7, drugdrinkct:0, misdemeanct:6, theftct:6, violentct:6, totalct:18)</v>
      </c>
      <c r="U1051" t="str">
        <f t="shared" si="102"/>
        <v>{location: new google.maps.LatLng(37.724, -122.424), weight: 0},</v>
      </c>
      <c r="V1051" t="str">
        <f t="shared" si="97"/>
        <v>{location: new google.maps.LatLng(37.724, -122.424), weight: 1},</v>
      </c>
      <c r="W1051" t="str">
        <f t="shared" si="98"/>
        <v>{location: new google.maps.LatLng(37.724, -122.424), weight: 1},</v>
      </c>
      <c r="X1051" t="str">
        <f t="shared" si="99"/>
        <v>{location: new google.maps.LatLng(37.724, -122.424), weight: 4},</v>
      </c>
      <c r="Y1051" t="str">
        <f t="shared" si="100"/>
        <v>{location: new google.maps.LatLng(37.724, -122.424), weight: 1},</v>
      </c>
    </row>
    <row r="1052" spans="1:25" x14ac:dyDescent="0.2">
      <c r="A1052">
        <v>37.723999999999997</v>
      </c>
      <c r="B1052">
        <v>-122.423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3</v>
      </c>
      <c r="K1052">
        <v>0</v>
      </c>
      <c r="L1052">
        <v>4</v>
      </c>
      <c r="M1052">
        <f>VLOOKUP(H1052,AE$2:$AJ$12,6,TRUE)</f>
        <v>0</v>
      </c>
      <c r="N1052">
        <f>VLOOKUP(I1052,AF$2:$AJ$12,5,TRUE)</f>
        <v>2</v>
      </c>
      <c r="O1052">
        <f>VLOOKUP(J1052,AG$2:$AJ$12,4,TRUE)</f>
        <v>5</v>
      </c>
      <c r="P1052">
        <f>VLOOKUP(K1052,AH$2:$AJ$12,3,TRUE)</f>
        <v>0</v>
      </c>
      <c r="Q1052">
        <f>VLOOKUP(L1052,AI$2:$AJ$12,2,TRUE)</f>
        <v>3</v>
      </c>
      <c r="T1052" t="str">
        <f t="shared" si="101"/>
        <v>Crimepoint.create(latitude:37.724, longitude:-122.423, drugdrink:0, misdemean:2, theft:5, violent:0, total:3, drugdrinkct:0, misdemeanct:1, theftct:3, violentct:0, totalct:4)</v>
      </c>
      <c r="U1052" t="str">
        <f t="shared" si="102"/>
        <v>{location: new google.maps.LatLng(37.724, -122.423), weight: 0},</v>
      </c>
      <c r="V1052" t="str">
        <f t="shared" si="97"/>
        <v>{location: new google.maps.LatLng(37.724, -122.423), weight: 0},</v>
      </c>
      <c r="W1052" t="str">
        <f t="shared" si="98"/>
        <v>{location: new google.maps.LatLng(37.724, -122.423), weight: 0},</v>
      </c>
      <c r="X1052" t="str">
        <f t="shared" si="99"/>
        <v>{location: new google.maps.LatLng(37.724, -122.423), weight: 0},</v>
      </c>
      <c r="Y1052" t="str">
        <f t="shared" si="100"/>
        <v>{location: new google.maps.LatLng(37.724, -122.423), weight: 0},</v>
      </c>
    </row>
    <row r="1053" spans="1:25" x14ac:dyDescent="0.2">
      <c r="A1053">
        <v>37.723999999999997</v>
      </c>
      <c r="B1053">
        <v>-122.422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2</v>
      </c>
      <c r="M1053">
        <f>VLOOKUP(H1053,AE$2:$AJ$12,6,TRUE)</f>
        <v>0</v>
      </c>
      <c r="N1053">
        <f>VLOOKUP(I1053,AF$2:$AJ$12,5,TRUE)</f>
        <v>2</v>
      </c>
      <c r="O1053">
        <f>VLOOKUP(J1053,AG$2:$AJ$12,4,TRUE)</f>
        <v>3</v>
      </c>
      <c r="P1053">
        <f>VLOOKUP(K1053,AH$2:$AJ$12,3,TRUE)</f>
        <v>0</v>
      </c>
      <c r="Q1053">
        <f>VLOOKUP(L1053,AI$2:$AJ$12,2,TRUE)</f>
        <v>1</v>
      </c>
      <c r="T1053" t="str">
        <f t="shared" si="101"/>
        <v>Crimepoint.create(latitude:37.724, longitude:-122.422, drugdrink:0, misdemean:2, theft:3, violent:0, total:1, drugdrinkct:0, misdemeanct:1, theftct:1, violentct:0, totalct:2)</v>
      </c>
      <c r="U1053" t="str">
        <f t="shared" si="102"/>
        <v>{location: new google.maps.LatLng(37.724, -122.422), weight: 0},</v>
      </c>
      <c r="V1053" t="str">
        <f t="shared" si="97"/>
        <v>{location: new google.maps.LatLng(37.724, -122.422), weight: 0},</v>
      </c>
      <c r="W1053" t="str">
        <f t="shared" si="98"/>
        <v>{location: new google.maps.LatLng(37.724, -122.422), weight: 0},</v>
      </c>
      <c r="X1053" t="str">
        <f t="shared" si="99"/>
        <v>{location: new google.maps.LatLng(37.724, -122.422), weight: 0},</v>
      </c>
      <c r="Y1053" t="str">
        <f t="shared" si="100"/>
        <v>{location: new google.maps.LatLng(37.724, -122.422), weight: 0},</v>
      </c>
    </row>
    <row r="1054" spans="1:25" x14ac:dyDescent="0.2">
      <c r="A1054">
        <v>37.723999999999997</v>
      </c>
      <c r="B1054">
        <v>-122.42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2</v>
      </c>
      <c r="M1054">
        <f>VLOOKUP(H1054,AE$2:$AJ$12,6,TRUE)</f>
        <v>0</v>
      </c>
      <c r="N1054">
        <f>VLOOKUP(I1054,AF$2:$AJ$12,5,TRUE)</f>
        <v>0</v>
      </c>
      <c r="O1054">
        <f>VLOOKUP(J1054,AG$2:$AJ$12,4,TRUE)</f>
        <v>4</v>
      </c>
      <c r="P1054">
        <f>VLOOKUP(K1054,AH$2:$AJ$12,3,TRUE)</f>
        <v>0</v>
      </c>
      <c r="Q1054">
        <f>VLOOKUP(L1054,AI$2:$AJ$12,2,TRUE)</f>
        <v>1</v>
      </c>
      <c r="T1054" t="str">
        <f t="shared" si="101"/>
        <v>Crimepoint.create(latitude:37.724, longitude:-122.42, drugdrink:0, misdemean:0, theft:4, violent:0, total:1, drugdrinkct:0, misdemeanct:0, theftct:2, violentct:0, totalct:2)</v>
      </c>
      <c r="U1054" t="str">
        <f t="shared" si="102"/>
        <v>{location: new google.maps.LatLng(37.724, -122.42), weight: 0},</v>
      </c>
      <c r="V1054" t="str">
        <f t="shared" si="97"/>
        <v>{location: new google.maps.LatLng(37.724, -122.42), weight: 0},</v>
      </c>
      <c r="W1054" t="str">
        <f t="shared" si="98"/>
        <v>{location: new google.maps.LatLng(37.724, -122.42), weight: 0},</v>
      </c>
      <c r="X1054" t="str">
        <f t="shared" si="99"/>
        <v>{location: new google.maps.LatLng(37.724, -122.42), weight: 0},</v>
      </c>
      <c r="Y1054" t="str">
        <f t="shared" si="100"/>
        <v>{location: new google.maps.LatLng(37.724, -122.42), weight: 0},</v>
      </c>
    </row>
    <row r="1055" spans="1:25" x14ac:dyDescent="0.2">
      <c r="A1055">
        <v>37.723999999999997</v>
      </c>
      <c r="B1055">
        <v>-122.419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1</v>
      </c>
      <c r="K1055">
        <v>0</v>
      </c>
      <c r="L1055">
        <v>3</v>
      </c>
      <c r="M1055">
        <f>VLOOKUP(H1055,AE$2:$AJ$12,6,TRUE)</f>
        <v>0</v>
      </c>
      <c r="N1055">
        <f>VLOOKUP(I1055,AF$2:$AJ$12,5,TRUE)</f>
        <v>4</v>
      </c>
      <c r="O1055">
        <f>VLOOKUP(J1055,AG$2:$AJ$12,4,TRUE)</f>
        <v>3</v>
      </c>
      <c r="P1055">
        <f>VLOOKUP(K1055,AH$2:$AJ$12,3,TRUE)</f>
        <v>0</v>
      </c>
      <c r="Q1055">
        <f>VLOOKUP(L1055,AI$2:$AJ$12,2,TRUE)</f>
        <v>2</v>
      </c>
      <c r="T1055" t="str">
        <f t="shared" si="101"/>
        <v>Crimepoint.create(latitude:37.724, longitude:-122.419, drugdrink:0, misdemean:4, theft:3, violent:0, total:2, drugdrinkct:0, misdemeanct:2, theftct:1, violentct:0, totalct:3)</v>
      </c>
      <c r="U1055" t="str">
        <f t="shared" si="102"/>
        <v>{location: new google.maps.LatLng(37.724, -122.419), weight: 0},</v>
      </c>
      <c r="V1055" t="str">
        <f t="shared" si="97"/>
        <v>{location: new google.maps.LatLng(37.724, -122.419), weight: 0},</v>
      </c>
      <c r="W1055" t="str">
        <f t="shared" si="98"/>
        <v>{location: new google.maps.LatLng(37.724, -122.419), weight: 0},</v>
      </c>
      <c r="X1055" t="str">
        <f t="shared" si="99"/>
        <v>{location: new google.maps.LatLng(37.724, -122.419), weight: 0},</v>
      </c>
      <c r="Y1055" t="str">
        <f t="shared" si="100"/>
        <v>{location: new google.maps.LatLng(37.724, -122.419), weight: 0},</v>
      </c>
    </row>
    <row r="1056" spans="1:25" x14ac:dyDescent="0.2">
      <c r="A1056">
        <v>37.723999999999997</v>
      </c>
      <c r="B1056">
        <v>-122.41800000000001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5</v>
      </c>
      <c r="K1056">
        <v>2</v>
      </c>
      <c r="L1056">
        <v>7</v>
      </c>
      <c r="M1056">
        <f>VLOOKUP(H1056,AE$2:$AJ$12,6,TRUE)</f>
        <v>0</v>
      </c>
      <c r="N1056">
        <f>VLOOKUP(I1056,AF$2:$AJ$12,5,TRUE)</f>
        <v>0</v>
      </c>
      <c r="O1056">
        <f>VLOOKUP(J1056,AG$2:$AJ$12,4,TRUE)</f>
        <v>7</v>
      </c>
      <c r="P1056">
        <f>VLOOKUP(K1056,AH$2:$AJ$12,3,TRUE)</f>
        <v>7</v>
      </c>
      <c r="Q1056">
        <f>VLOOKUP(L1056,AI$2:$AJ$12,2,TRUE)</f>
        <v>5</v>
      </c>
      <c r="T1056" t="str">
        <f t="shared" si="101"/>
        <v>Crimepoint.create(latitude:37.724, longitude:-122.418, drugdrink:0, misdemean:0, theft:7, violent:7, total:5, drugdrinkct:0, misdemeanct:0, theftct:5, violentct:2, totalct:7)</v>
      </c>
      <c r="U1056" t="str">
        <f t="shared" si="102"/>
        <v>{location: new google.maps.LatLng(37.724, -122.418), weight: 0},</v>
      </c>
      <c r="V1056" t="str">
        <f t="shared" si="97"/>
        <v>{location: new google.maps.LatLng(37.724, -122.418), weight: 0},</v>
      </c>
      <c r="W1056" t="str">
        <f t="shared" si="98"/>
        <v>{location: new google.maps.LatLng(37.724, -122.418), weight: 1},</v>
      </c>
      <c r="X1056" t="str">
        <f t="shared" si="99"/>
        <v>{location: new google.maps.LatLng(37.724, -122.418), weight: 1},</v>
      </c>
      <c r="Y1056" t="str">
        <f t="shared" si="100"/>
        <v>{location: new google.maps.LatLng(37.724, -122.418), weight: 1},</v>
      </c>
    </row>
    <row r="1057" spans="1:25" x14ac:dyDescent="0.2">
      <c r="A1057">
        <v>37.723999999999997</v>
      </c>
      <c r="B1057">
        <v>-122.417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0</v>
      </c>
      <c r="I1057">
        <v>5</v>
      </c>
      <c r="J1057">
        <v>2</v>
      </c>
      <c r="K1057">
        <v>0</v>
      </c>
      <c r="L1057">
        <v>7</v>
      </c>
      <c r="M1057">
        <f>VLOOKUP(H1057,AE$2:$AJ$12,6,TRUE)</f>
        <v>0</v>
      </c>
      <c r="N1057">
        <f>VLOOKUP(I1057,AF$2:$AJ$12,5,TRUE)</f>
        <v>6</v>
      </c>
      <c r="O1057">
        <f>VLOOKUP(J1057,AG$2:$AJ$12,4,TRUE)</f>
        <v>4</v>
      </c>
      <c r="P1057">
        <f>VLOOKUP(K1057,AH$2:$AJ$12,3,TRUE)</f>
        <v>0</v>
      </c>
      <c r="Q1057">
        <f>VLOOKUP(L1057,AI$2:$AJ$12,2,TRUE)</f>
        <v>5</v>
      </c>
      <c r="T1057" t="str">
        <f t="shared" si="101"/>
        <v>Crimepoint.create(latitude:37.724, longitude:-122.417, drugdrink:0, misdemean:6, theft:4, violent:0, total:5, drugdrinkct:0, misdemeanct:5, theftct:2, violentct:0, totalct:7)</v>
      </c>
      <c r="U1057" t="str">
        <f t="shared" si="102"/>
        <v>{location: new google.maps.LatLng(37.724, -122.417), weight: 0},</v>
      </c>
      <c r="V1057" t="str">
        <f t="shared" si="97"/>
        <v>{location: new google.maps.LatLng(37.724, -122.417), weight: 1},</v>
      </c>
      <c r="W1057" t="str">
        <f t="shared" si="98"/>
        <v>{location: new google.maps.LatLng(37.724, -122.417), weight: 0},</v>
      </c>
      <c r="X1057" t="str">
        <f t="shared" si="99"/>
        <v>{location: new google.maps.LatLng(37.724, -122.417), weight: 0},</v>
      </c>
      <c r="Y1057" t="str">
        <f t="shared" si="100"/>
        <v>{location: new google.maps.LatLng(37.724, -122.417), weight: 1},</v>
      </c>
    </row>
    <row r="1058" spans="1:25" x14ac:dyDescent="0.2">
      <c r="A1058">
        <v>37.723999999999997</v>
      </c>
      <c r="B1058">
        <v>-122.416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3</v>
      </c>
      <c r="M1058">
        <f>VLOOKUP(H1058,AE$2:$AJ$12,6,TRUE)</f>
        <v>0</v>
      </c>
      <c r="N1058">
        <f>VLOOKUP(I1058,AF$2:$AJ$12,5,TRUE)</f>
        <v>2</v>
      </c>
      <c r="O1058">
        <f>VLOOKUP(J1058,AG$2:$AJ$12,4,TRUE)</f>
        <v>3</v>
      </c>
      <c r="P1058">
        <f>VLOOKUP(K1058,AH$2:$AJ$12,3,TRUE)</f>
        <v>7</v>
      </c>
      <c r="Q1058">
        <f>VLOOKUP(L1058,AI$2:$AJ$12,2,TRUE)</f>
        <v>2</v>
      </c>
      <c r="T1058" t="str">
        <f t="shared" si="101"/>
        <v>Crimepoint.create(latitude:37.724, longitude:-122.416, drugdrink:0, misdemean:2, theft:3, violent:7, total:2, drugdrinkct:0, misdemeanct:1, theftct:1, violentct:1, totalct:3)</v>
      </c>
      <c r="U1058" t="str">
        <f t="shared" si="102"/>
        <v>{location: new google.maps.LatLng(37.724, -122.416), weight: 0},</v>
      </c>
      <c r="V1058" t="str">
        <f t="shared" si="97"/>
        <v>{location: new google.maps.LatLng(37.724, -122.416), weight: 0},</v>
      </c>
      <c r="W1058" t="str">
        <f t="shared" si="98"/>
        <v>{location: new google.maps.LatLng(37.724, -122.416), weight: 0},</v>
      </c>
      <c r="X1058" t="str">
        <f t="shared" si="99"/>
        <v>{location: new google.maps.LatLng(37.724, -122.416), weight: 1},</v>
      </c>
      <c r="Y1058" t="str">
        <f t="shared" si="100"/>
        <v>{location: new google.maps.LatLng(37.724, -122.416), weight: 0},</v>
      </c>
    </row>
    <row r="1059" spans="1:25" x14ac:dyDescent="0.2">
      <c r="A1059">
        <v>37.723999999999997</v>
      </c>
      <c r="B1059">
        <v>-122.41500000000001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6</v>
      </c>
      <c r="J1059">
        <v>1</v>
      </c>
      <c r="K1059">
        <v>0</v>
      </c>
      <c r="L1059">
        <v>7</v>
      </c>
      <c r="M1059">
        <f>VLOOKUP(H1059,AE$2:$AJ$12,6,TRUE)</f>
        <v>0</v>
      </c>
      <c r="N1059">
        <f>VLOOKUP(I1059,AF$2:$AJ$12,5,TRUE)</f>
        <v>7</v>
      </c>
      <c r="O1059">
        <f>VLOOKUP(J1059,AG$2:$AJ$12,4,TRUE)</f>
        <v>3</v>
      </c>
      <c r="P1059">
        <f>VLOOKUP(K1059,AH$2:$AJ$12,3,TRUE)</f>
        <v>0</v>
      </c>
      <c r="Q1059">
        <f>VLOOKUP(L1059,AI$2:$AJ$12,2,TRUE)</f>
        <v>5</v>
      </c>
      <c r="T1059" t="str">
        <f t="shared" si="101"/>
        <v>Crimepoint.create(latitude:37.724, longitude:-122.415, drugdrink:0, misdemean:7, theft:3, violent:0, total:5, drugdrinkct:0, misdemeanct:6, theftct:1, violentct:0, totalct:7)</v>
      </c>
      <c r="U1059" t="str">
        <f t="shared" si="102"/>
        <v>{location: new google.maps.LatLng(37.724, -122.415), weight: 0},</v>
      </c>
      <c r="V1059" t="str">
        <f t="shared" si="97"/>
        <v>{location: new google.maps.LatLng(37.724, -122.415), weight: 1},</v>
      </c>
      <c r="W1059" t="str">
        <f t="shared" si="98"/>
        <v>{location: new google.maps.LatLng(37.724, -122.415), weight: 0},</v>
      </c>
      <c r="X1059" t="str">
        <f t="shared" si="99"/>
        <v>{location: new google.maps.LatLng(37.724, -122.415), weight: 0},</v>
      </c>
      <c r="Y1059" t="str">
        <f t="shared" si="100"/>
        <v>{location: new google.maps.LatLng(37.724, -122.415), weight: 1},</v>
      </c>
    </row>
    <row r="1060" spans="1:25" x14ac:dyDescent="0.2">
      <c r="A1060">
        <v>37.723999999999997</v>
      </c>
      <c r="B1060">
        <v>-122.414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2</v>
      </c>
      <c r="M1060">
        <f>VLOOKUP(H1060,AE$2:$AJ$12,6,TRUE)</f>
        <v>0</v>
      </c>
      <c r="N1060">
        <f>VLOOKUP(I1060,AF$2:$AJ$12,5,TRUE)</f>
        <v>0</v>
      </c>
      <c r="O1060">
        <f>VLOOKUP(J1060,AG$2:$AJ$12,4,TRUE)</f>
        <v>4</v>
      </c>
      <c r="P1060">
        <f>VLOOKUP(K1060,AH$2:$AJ$12,3,TRUE)</f>
        <v>0</v>
      </c>
      <c r="Q1060">
        <f>VLOOKUP(L1060,AI$2:$AJ$12,2,TRUE)</f>
        <v>1</v>
      </c>
      <c r="T1060" t="str">
        <f t="shared" si="101"/>
        <v>Crimepoint.create(latitude:37.724, longitude:-122.414, drugdrink:0, misdemean:0, theft:4, violent:0, total:1, drugdrinkct:0, misdemeanct:0, theftct:2, violentct:0, totalct:2)</v>
      </c>
      <c r="U1060" t="str">
        <f t="shared" si="102"/>
        <v>{location: new google.maps.LatLng(37.724, -122.414), weight: 0},</v>
      </c>
      <c r="V1060" t="str">
        <f t="shared" si="97"/>
        <v>{location: new google.maps.LatLng(37.724, -122.414), weight: 0},</v>
      </c>
      <c r="W1060" t="str">
        <f t="shared" si="98"/>
        <v>{location: new google.maps.LatLng(37.724, -122.414), weight: 0},</v>
      </c>
      <c r="X1060" t="str">
        <f t="shared" si="99"/>
        <v>{location: new google.maps.LatLng(37.724, -122.414), weight: 0},</v>
      </c>
      <c r="Y1060" t="str">
        <f t="shared" si="100"/>
        <v>{location: new google.maps.LatLng(37.724, -122.414), weight: 0},</v>
      </c>
    </row>
    <row r="1061" spans="1:25" x14ac:dyDescent="0.2">
      <c r="A1061">
        <v>37.723999999999997</v>
      </c>
      <c r="B1061">
        <v>-122.413</v>
      </c>
      <c r="C1061">
        <v>0</v>
      </c>
      <c r="D1061">
        <v>2</v>
      </c>
      <c r="E1061">
        <v>1</v>
      </c>
      <c r="F1061">
        <v>0</v>
      </c>
      <c r="G1061">
        <v>1</v>
      </c>
      <c r="H1061">
        <v>0</v>
      </c>
      <c r="I1061">
        <v>7</v>
      </c>
      <c r="J1061">
        <v>6</v>
      </c>
      <c r="K1061">
        <v>0</v>
      </c>
      <c r="L1061">
        <v>13</v>
      </c>
      <c r="M1061">
        <f>VLOOKUP(H1061,AE$2:$AJ$12,6,TRUE)</f>
        <v>0</v>
      </c>
      <c r="N1061">
        <f>VLOOKUP(I1061,AF$2:$AJ$12,5,TRUE)</f>
        <v>7</v>
      </c>
      <c r="O1061">
        <f>VLOOKUP(J1061,AG$2:$AJ$12,4,TRUE)</f>
        <v>7</v>
      </c>
      <c r="P1061">
        <f>VLOOKUP(K1061,AH$2:$AJ$12,3,TRUE)</f>
        <v>0</v>
      </c>
      <c r="Q1061">
        <f>VLOOKUP(L1061,AI$2:$AJ$12,2,TRUE)</f>
        <v>7</v>
      </c>
      <c r="T1061" t="str">
        <f t="shared" si="101"/>
        <v>Crimepoint.create(latitude:37.724, longitude:-122.413, drugdrink:0, misdemean:7, theft:7, violent:0, total:7, drugdrinkct:0, misdemeanct:7, theftct:6, violentct:0, totalct:13)</v>
      </c>
      <c r="U1061" t="str">
        <f t="shared" si="102"/>
        <v>{location: new google.maps.LatLng(37.724, -122.413), weight: 0},</v>
      </c>
      <c r="V1061" t="str">
        <f t="shared" si="97"/>
        <v>{location: new google.maps.LatLng(37.724, -122.413), weight: 2},</v>
      </c>
      <c r="W1061" t="str">
        <f t="shared" si="98"/>
        <v>{location: new google.maps.LatLng(37.724, -122.413), weight: 1},</v>
      </c>
      <c r="X1061" t="str">
        <f t="shared" si="99"/>
        <v>{location: new google.maps.LatLng(37.724, -122.413), weight: 0},</v>
      </c>
      <c r="Y1061" t="str">
        <f t="shared" si="100"/>
        <v>{location: new google.maps.LatLng(37.724, -122.413), weight: 1},</v>
      </c>
    </row>
    <row r="1062" spans="1:25" x14ac:dyDescent="0.2">
      <c r="A1062">
        <v>37.723999999999997</v>
      </c>
      <c r="B1062">
        <v>-122.41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f>VLOOKUP(H1062,AE$2:$AJ$12,6,TRUE)</f>
        <v>0</v>
      </c>
      <c r="N1062">
        <f>VLOOKUP(I1062,AF$2:$AJ$12,5,TRUE)</f>
        <v>0</v>
      </c>
      <c r="O1062">
        <f>VLOOKUP(J1062,AG$2:$AJ$12,4,TRUE)</f>
        <v>3</v>
      </c>
      <c r="P1062">
        <f>VLOOKUP(K1062,AH$2:$AJ$12,3,TRUE)</f>
        <v>0</v>
      </c>
      <c r="Q1062">
        <f>VLOOKUP(L1062,AI$2:$AJ$12,2,TRUE)</f>
        <v>0</v>
      </c>
      <c r="T1062" t="str">
        <f t="shared" si="101"/>
        <v>Crimepoint.create(latitude:37.724, longitude:-122.41, drugdrink:0, misdemean:0, theft:3, violent:0, total:0, drugdrinkct:0, misdemeanct:0, theftct:1, violentct:0, totalct:1)</v>
      </c>
      <c r="U1062" t="str">
        <f t="shared" si="102"/>
        <v>{location: new google.maps.LatLng(37.724, -122.41), weight: 0},</v>
      </c>
      <c r="V1062" t="str">
        <f t="shared" si="97"/>
        <v>{location: new google.maps.LatLng(37.724, -122.41), weight: 0},</v>
      </c>
      <c r="W1062" t="str">
        <f t="shared" si="98"/>
        <v>{location: new google.maps.LatLng(37.724, -122.41), weight: 0},</v>
      </c>
      <c r="X1062" t="str">
        <f t="shared" si="99"/>
        <v>{location: new google.maps.LatLng(37.724, -122.41), weight: 0},</v>
      </c>
      <c r="Y1062" t="str">
        <f t="shared" si="100"/>
        <v>{location: new google.maps.LatLng(37.724, -122.41), weight: 0},</v>
      </c>
    </row>
    <row r="1063" spans="1:25" x14ac:dyDescent="0.2">
      <c r="A1063">
        <v>37.723999999999997</v>
      </c>
      <c r="B1063">
        <v>-122.40900000000001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0</v>
      </c>
      <c r="I1063">
        <v>4</v>
      </c>
      <c r="J1063">
        <v>3</v>
      </c>
      <c r="K1063">
        <v>1</v>
      </c>
      <c r="L1063">
        <v>8</v>
      </c>
      <c r="M1063">
        <f>VLOOKUP(H1063,AE$2:$AJ$12,6,TRUE)</f>
        <v>0</v>
      </c>
      <c r="N1063">
        <f>VLOOKUP(I1063,AF$2:$AJ$12,5,TRUE)</f>
        <v>6</v>
      </c>
      <c r="O1063">
        <f>VLOOKUP(J1063,AG$2:$AJ$12,4,TRUE)</f>
        <v>5</v>
      </c>
      <c r="P1063">
        <f>VLOOKUP(K1063,AH$2:$AJ$12,3,TRUE)</f>
        <v>7</v>
      </c>
      <c r="Q1063">
        <f>VLOOKUP(L1063,AI$2:$AJ$12,2,TRUE)</f>
        <v>5</v>
      </c>
      <c r="T1063" t="str">
        <f t="shared" si="101"/>
        <v>Crimepoint.create(latitude:37.724, longitude:-122.409, drugdrink:0, misdemean:6, theft:5, violent:7, total:5, drugdrinkct:0, misdemeanct:4, theftct:3, violentct:1, totalct:8)</v>
      </c>
      <c r="U1063" t="str">
        <f t="shared" si="102"/>
        <v>{location: new google.maps.LatLng(37.724, -122.409), weight: 0},</v>
      </c>
      <c r="V1063" t="str">
        <f t="shared" si="97"/>
        <v>{location: new google.maps.LatLng(37.724, -122.409), weight: 1},</v>
      </c>
      <c r="W1063" t="str">
        <f t="shared" si="98"/>
        <v>{location: new google.maps.LatLng(37.724, -122.409), weight: 0},</v>
      </c>
      <c r="X1063" t="str">
        <f t="shared" si="99"/>
        <v>{location: new google.maps.LatLng(37.724, -122.409), weight: 1},</v>
      </c>
      <c r="Y1063" t="str">
        <f t="shared" si="100"/>
        <v>{location: new google.maps.LatLng(37.724, -122.409), weight: 1},</v>
      </c>
    </row>
    <row r="1064" spans="1:25" x14ac:dyDescent="0.2">
      <c r="A1064">
        <v>37.723999999999997</v>
      </c>
      <c r="B1064">
        <v>-122.408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3</v>
      </c>
      <c r="K1064">
        <v>0</v>
      </c>
      <c r="L1064">
        <v>3</v>
      </c>
      <c r="M1064">
        <f>VLOOKUP(H1064,AE$2:$AJ$12,6,TRUE)</f>
        <v>0</v>
      </c>
      <c r="N1064">
        <f>VLOOKUP(I1064,AF$2:$AJ$12,5,TRUE)</f>
        <v>0</v>
      </c>
      <c r="O1064">
        <f>VLOOKUP(J1064,AG$2:$AJ$12,4,TRUE)</f>
        <v>5</v>
      </c>
      <c r="P1064">
        <f>VLOOKUP(K1064,AH$2:$AJ$12,3,TRUE)</f>
        <v>0</v>
      </c>
      <c r="Q1064">
        <f>VLOOKUP(L1064,AI$2:$AJ$12,2,TRUE)</f>
        <v>2</v>
      </c>
      <c r="T1064" t="str">
        <f t="shared" si="101"/>
        <v>Crimepoint.create(latitude:37.724, longitude:-122.408, drugdrink:0, misdemean:0, theft:5, violent:0, total:2, drugdrinkct:0, misdemeanct:0, theftct:3, violentct:0, totalct:3)</v>
      </c>
      <c r="U1064" t="str">
        <f t="shared" si="102"/>
        <v>{location: new google.maps.LatLng(37.724, -122.408), weight: 0},</v>
      </c>
      <c r="V1064" t="str">
        <f t="shared" si="97"/>
        <v>{location: new google.maps.LatLng(37.724, -122.408), weight: 0},</v>
      </c>
      <c r="W1064" t="str">
        <f t="shared" si="98"/>
        <v>{location: new google.maps.LatLng(37.724, -122.408), weight: 0},</v>
      </c>
      <c r="X1064" t="str">
        <f t="shared" si="99"/>
        <v>{location: new google.maps.LatLng(37.724, -122.408), weight: 0},</v>
      </c>
      <c r="Y1064" t="str">
        <f t="shared" si="100"/>
        <v>{location: new google.maps.LatLng(37.724, -122.408), weight: 0},</v>
      </c>
    </row>
    <row r="1065" spans="1:25" x14ac:dyDescent="0.2">
      <c r="A1065">
        <v>37.723999999999997</v>
      </c>
      <c r="B1065">
        <v>-122.407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</v>
      </c>
      <c r="J1065">
        <v>1</v>
      </c>
      <c r="K1065">
        <v>0</v>
      </c>
      <c r="L1065">
        <v>3</v>
      </c>
      <c r="M1065">
        <f>VLOOKUP(H1065,AE$2:$AJ$12,6,TRUE)</f>
        <v>0</v>
      </c>
      <c r="N1065">
        <f>VLOOKUP(I1065,AF$2:$AJ$12,5,TRUE)</f>
        <v>4</v>
      </c>
      <c r="O1065">
        <f>VLOOKUP(J1065,AG$2:$AJ$12,4,TRUE)</f>
        <v>3</v>
      </c>
      <c r="P1065">
        <f>VLOOKUP(K1065,AH$2:$AJ$12,3,TRUE)</f>
        <v>0</v>
      </c>
      <c r="Q1065">
        <f>VLOOKUP(L1065,AI$2:$AJ$12,2,TRUE)</f>
        <v>2</v>
      </c>
      <c r="T1065" t="str">
        <f t="shared" si="101"/>
        <v>Crimepoint.create(latitude:37.724, longitude:-122.407, drugdrink:0, misdemean:4, theft:3, violent:0, total:2, drugdrinkct:0, misdemeanct:2, theftct:1, violentct:0, totalct:3)</v>
      </c>
      <c r="U1065" t="str">
        <f t="shared" si="102"/>
        <v>{location: new google.maps.LatLng(37.724, -122.407), weight: 0},</v>
      </c>
      <c r="V1065" t="str">
        <f t="shared" si="97"/>
        <v>{location: new google.maps.LatLng(37.724, -122.407), weight: 0},</v>
      </c>
      <c r="W1065" t="str">
        <f t="shared" si="98"/>
        <v>{location: new google.maps.LatLng(37.724, -122.407), weight: 0},</v>
      </c>
      <c r="X1065" t="str">
        <f t="shared" si="99"/>
        <v>{location: new google.maps.LatLng(37.724, -122.407), weight: 0},</v>
      </c>
      <c r="Y1065" t="str">
        <f t="shared" si="100"/>
        <v>{location: new google.maps.LatLng(37.724, -122.407), weight: 0},</v>
      </c>
    </row>
    <row r="1066" spans="1:25" x14ac:dyDescent="0.2">
      <c r="A1066">
        <v>37.723999999999997</v>
      </c>
      <c r="B1066">
        <v>-122.40600000000001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2</v>
      </c>
      <c r="K1066">
        <v>0</v>
      </c>
      <c r="L1066">
        <v>3</v>
      </c>
      <c r="M1066">
        <f>VLOOKUP(H1066,AE$2:$AJ$12,6,TRUE)</f>
        <v>0</v>
      </c>
      <c r="N1066">
        <f>VLOOKUP(I1066,AF$2:$AJ$12,5,TRUE)</f>
        <v>2</v>
      </c>
      <c r="O1066">
        <f>VLOOKUP(J1066,AG$2:$AJ$12,4,TRUE)</f>
        <v>4</v>
      </c>
      <c r="P1066">
        <f>VLOOKUP(K1066,AH$2:$AJ$12,3,TRUE)</f>
        <v>0</v>
      </c>
      <c r="Q1066">
        <f>VLOOKUP(L1066,AI$2:$AJ$12,2,TRUE)</f>
        <v>2</v>
      </c>
      <c r="T1066" t="str">
        <f t="shared" si="101"/>
        <v>Crimepoint.create(latitude:37.724, longitude:-122.406, drugdrink:0, misdemean:2, theft:4, violent:0, total:2, drugdrinkct:0, misdemeanct:1, theftct:2, violentct:0, totalct:3)</v>
      </c>
      <c r="U1066" t="str">
        <f t="shared" si="102"/>
        <v>{location: new google.maps.LatLng(37.724, -122.406), weight: 0},</v>
      </c>
      <c r="V1066" t="str">
        <f t="shared" si="97"/>
        <v>{location: new google.maps.LatLng(37.724, -122.406), weight: 0},</v>
      </c>
      <c r="W1066" t="str">
        <f t="shared" si="98"/>
        <v>{location: new google.maps.LatLng(37.724, -122.406), weight: 0},</v>
      </c>
      <c r="X1066" t="str">
        <f t="shared" si="99"/>
        <v>{location: new google.maps.LatLng(37.724, -122.406), weight: 0},</v>
      </c>
      <c r="Y1066" t="str">
        <f t="shared" si="100"/>
        <v>{location: new google.maps.LatLng(37.724, -122.406), weight: 0},</v>
      </c>
    </row>
    <row r="1067" spans="1:25" x14ac:dyDescent="0.2">
      <c r="A1067">
        <v>37.723999999999997</v>
      </c>
      <c r="B1067">
        <v>-122.405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4</v>
      </c>
      <c r="K1067">
        <v>0</v>
      </c>
      <c r="L1067">
        <v>5</v>
      </c>
      <c r="M1067">
        <f>VLOOKUP(H1067,AE$2:$AJ$12,6,TRUE)</f>
        <v>0</v>
      </c>
      <c r="N1067">
        <f>VLOOKUP(I1067,AF$2:$AJ$12,5,TRUE)</f>
        <v>2</v>
      </c>
      <c r="O1067">
        <f>VLOOKUP(J1067,AG$2:$AJ$12,4,TRUE)</f>
        <v>6</v>
      </c>
      <c r="P1067">
        <f>VLOOKUP(K1067,AH$2:$AJ$12,3,TRUE)</f>
        <v>0</v>
      </c>
      <c r="Q1067">
        <f>VLOOKUP(L1067,AI$2:$AJ$12,2,TRUE)</f>
        <v>4</v>
      </c>
      <c r="T1067" t="str">
        <f t="shared" si="101"/>
        <v>Crimepoint.create(latitude:37.724, longitude:-122.405, drugdrink:0, misdemean:2, theft:6, violent:0, total:4, drugdrinkct:0, misdemeanct:1, theftct:4, violentct:0, totalct:5)</v>
      </c>
      <c r="U1067" t="str">
        <f t="shared" si="102"/>
        <v>{location: new google.maps.LatLng(37.724, -122.405), weight: 0},</v>
      </c>
      <c r="V1067" t="str">
        <f t="shared" si="97"/>
        <v>{location: new google.maps.LatLng(37.724, -122.405), weight: 0},</v>
      </c>
      <c r="W1067" t="str">
        <f t="shared" si="98"/>
        <v>{location: new google.maps.LatLng(37.724, -122.405), weight: 1},</v>
      </c>
      <c r="X1067" t="str">
        <f t="shared" si="99"/>
        <v>{location: new google.maps.LatLng(37.724, -122.405), weight: 0},</v>
      </c>
      <c r="Y1067" t="str">
        <f t="shared" si="100"/>
        <v>{location: new google.maps.LatLng(37.724, -122.405), weight: 0},</v>
      </c>
    </row>
    <row r="1068" spans="1:25" x14ac:dyDescent="0.2">
      <c r="A1068">
        <v>37.723999999999997</v>
      </c>
      <c r="B1068">
        <v>-122.404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4</v>
      </c>
      <c r="K1068">
        <v>0</v>
      </c>
      <c r="L1068">
        <v>4</v>
      </c>
      <c r="M1068">
        <f>VLOOKUP(H1068,AE$2:$AJ$12,6,TRUE)</f>
        <v>0</v>
      </c>
      <c r="N1068">
        <f>VLOOKUP(I1068,AF$2:$AJ$12,5,TRUE)</f>
        <v>0</v>
      </c>
      <c r="O1068">
        <f>VLOOKUP(J1068,AG$2:$AJ$12,4,TRUE)</f>
        <v>6</v>
      </c>
      <c r="P1068">
        <f>VLOOKUP(K1068,AH$2:$AJ$12,3,TRUE)</f>
        <v>0</v>
      </c>
      <c r="Q1068">
        <f>VLOOKUP(L1068,AI$2:$AJ$12,2,TRUE)</f>
        <v>3</v>
      </c>
      <c r="T1068" t="str">
        <f t="shared" si="101"/>
        <v>Crimepoint.create(latitude:37.724, longitude:-122.404, drugdrink:0, misdemean:0, theft:6, violent:0, total:3, drugdrinkct:0, misdemeanct:0, theftct:4, violentct:0, totalct:4)</v>
      </c>
      <c r="U1068" t="str">
        <f t="shared" si="102"/>
        <v>{location: new google.maps.LatLng(37.724, -122.404), weight: 0},</v>
      </c>
      <c r="V1068" t="str">
        <f t="shared" si="97"/>
        <v>{location: new google.maps.LatLng(37.724, -122.404), weight: 0},</v>
      </c>
      <c r="W1068" t="str">
        <f t="shared" si="98"/>
        <v>{location: new google.maps.LatLng(37.724, -122.404), weight: 1},</v>
      </c>
      <c r="X1068" t="str">
        <f t="shared" si="99"/>
        <v>{location: new google.maps.LatLng(37.724, -122.404), weight: 0},</v>
      </c>
      <c r="Y1068" t="str">
        <f t="shared" si="100"/>
        <v>{location: new google.maps.LatLng(37.724, -122.404), weight: 0},</v>
      </c>
    </row>
    <row r="1069" spans="1:25" x14ac:dyDescent="0.2">
      <c r="A1069">
        <v>37.723999999999997</v>
      </c>
      <c r="B1069">
        <v>-122.40300000000001</v>
      </c>
      <c r="C1069">
        <v>0</v>
      </c>
      <c r="D1069">
        <v>2</v>
      </c>
      <c r="E1069">
        <v>1</v>
      </c>
      <c r="F1069">
        <v>2</v>
      </c>
      <c r="G1069">
        <v>2</v>
      </c>
      <c r="H1069">
        <v>0</v>
      </c>
      <c r="I1069">
        <v>10</v>
      </c>
      <c r="J1069">
        <v>7</v>
      </c>
      <c r="K1069">
        <v>3</v>
      </c>
      <c r="L1069">
        <v>20</v>
      </c>
      <c r="M1069">
        <f>VLOOKUP(H1069,AE$2:$AJ$12,6,TRUE)</f>
        <v>0</v>
      </c>
      <c r="N1069">
        <f>VLOOKUP(I1069,AF$2:$AJ$12,5,TRUE)</f>
        <v>8</v>
      </c>
      <c r="O1069">
        <f>VLOOKUP(J1069,AG$2:$AJ$12,4,TRUE)</f>
        <v>7</v>
      </c>
      <c r="P1069">
        <f>VLOOKUP(K1069,AH$2:$AJ$12,3,TRUE)</f>
        <v>8</v>
      </c>
      <c r="Q1069">
        <f>VLOOKUP(L1069,AI$2:$AJ$12,2,TRUE)</f>
        <v>7</v>
      </c>
      <c r="T1069" t="str">
        <f t="shared" si="101"/>
        <v>Crimepoint.create(latitude:37.724, longitude:-122.403, drugdrink:0, misdemean:8, theft:7, violent:8, total:7, drugdrinkct:0, misdemeanct:10, theftct:7, violentct:3, totalct:20)</v>
      </c>
      <c r="U1069" t="str">
        <f t="shared" si="102"/>
        <v>{location: new google.maps.LatLng(37.724, -122.403), weight: 0},</v>
      </c>
      <c r="V1069" t="str">
        <f t="shared" si="97"/>
        <v>{location: new google.maps.LatLng(37.724, -122.403), weight: 2},</v>
      </c>
      <c r="W1069" t="str">
        <f t="shared" si="98"/>
        <v>{location: new google.maps.LatLng(37.724, -122.403), weight: 1},</v>
      </c>
      <c r="X1069" t="str">
        <f t="shared" si="99"/>
        <v>{location: new google.maps.LatLng(37.724, -122.403), weight: 2},</v>
      </c>
      <c r="Y1069" t="str">
        <f t="shared" si="100"/>
        <v>{location: new google.maps.LatLng(37.724, -122.403), weight: 2},</v>
      </c>
    </row>
    <row r="1070" spans="1:25" x14ac:dyDescent="0.2">
      <c r="A1070">
        <v>37.723999999999997</v>
      </c>
      <c r="B1070">
        <v>-122.402</v>
      </c>
      <c r="C1070">
        <v>1</v>
      </c>
      <c r="D1070">
        <v>3</v>
      </c>
      <c r="E1070">
        <v>1</v>
      </c>
      <c r="F1070">
        <v>4</v>
      </c>
      <c r="G1070">
        <v>2</v>
      </c>
      <c r="H1070">
        <v>1</v>
      </c>
      <c r="I1070">
        <v>14</v>
      </c>
      <c r="J1070">
        <v>7</v>
      </c>
      <c r="K1070">
        <v>6</v>
      </c>
      <c r="L1070">
        <v>28</v>
      </c>
      <c r="M1070">
        <f>VLOOKUP(H1070,AE$2:$AJ$12,6,TRUE)</f>
        <v>8</v>
      </c>
      <c r="N1070">
        <f>VLOOKUP(I1070,AF$2:$AJ$12,5,TRUE)</f>
        <v>8</v>
      </c>
      <c r="O1070">
        <f>VLOOKUP(J1070,AG$2:$AJ$12,4,TRUE)</f>
        <v>7</v>
      </c>
      <c r="P1070">
        <f>VLOOKUP(K1070,AH$2:$AJ$12,3,TRUE)</f>
        <v>9</v>
      </c>
      <c r="Q1070">
        <f>VLOOKUP(L1070,AI$2:$AJ$12,2,TRUE)</f>
        <v>8</v>
      </c>
      <c r="T1070" t="str">
        <f t="shared" si="101"/>
        <v>Crimepoint.create(latitude:37.724, longitude:-122.402, drugdrink:8, misdemean:8, theft:7, violent:9, total:8, drugdrinkct:1, misdemeanct:14, theftct:7, violentct:6, totalct:28)</v>
      </c>
      <c r="U1070" t="str">
        <f t="shared" si="102"/>
        <v>{location: new google.maps.LatLng(37.724, -122.402), weight: 1},</v>
      </c>
      <c r="V1070" t="str">
        <f t="shared" si="97"/>
        <v>{location: new google.maps.LatLng(37.724, -122.402), weight: 3},</v>
      </c>
      <c r="W1070" t="str">
        <f t="shared" si="98"/>
        <v>{location: new google.maps.LatLng(37.724, -122.402), weight: 1},</v>
      </c>
      <c r="X1070" t="str">
        <f t="shared" si="99"/>
        <v>{location: new google.maps.LatLng(37.724, -122.402), weight: 4},</v>
      </c>
      <c r="Y1070" t="str">
        <f t="shared" si="100"/>
        <v>{location: new google.maps.LatLng(37.724, -122.402), weight: 2},</v>
      </c>
    </row>
    <row r="1071" spans="1:25" x14ac:dyDescent="0.2">
      <c r="A1071">
        <v>37.723999999999997</v>
      </c>
      <c r="B1071">
        <v>-122.401</v>
      </c>
      <c r="C1071">
        <v>0</v>
      </c>
      <c r="D1071">
        <v>1</v>
      </c>
      <c r="E1071">
        <v>0</v>
      </c>
      <c r="F1071">
        <v>2</v>
      </c>
      <c r="G1071">
        <v>1</v>
      </c>
      <c r="H1071">
        <v>0</v>
      </c>
      <c r="I1071">
        <v>5</v>
      </c>
      <c r="J1071">
        <v>3</v>
      </c>
      <c r="K1071">
        <v>3</v>
      </c>
      <c r="L1071">
        <v>11</v>
      </c>
      <c r="M1071">
        <f>VLOOKUP(H1071,AE$2:$AJ$12,6,TRUE)</f>
        <v>0</v>
      </c>
      <c r="N1071">
        <f>VLOOKUP(I1071,AF$2:$AJ$12,5,TRUE)</f>
        <v>6</v>
      </c>
      <c r="O1071">
        <f>VLOOKUP(J1071,AG$2:$AJ$12,4,TRUE)</f>
        <v>5</v>
      </c>
      <c r="P1071">
        <f>VLOOKUP(K1071,AH$2:$AJ$12,3,TRUE)</f>
        <v>8</v>
      </c>
      <c r="Q1071">
        <f>VLOOKUP(L1071,AI$2:$AJ$12,2,TRUE)</f>
        <v>6</v>
      </c>
      <c r="T1071" t="str">
        <f t="shared" si="101"/>
        <v>Crimepoint.create(latitude:37.724, longitude:-122.401, drugdrink:0, misdemean:6, theft:5, violent:8, total:6, drugdrinkct:0, misdemeanct:5, theftct:3, violentct:3, totalct:11)</v>
      </c>
      <c r="U1071" t="str">
        <f t="shared" si="102"/>
        <v>{location: new google.maps.LatLng(37.724, -122.401), weight: 0},</v>
      </c>
      <c r="V1071" t="str">
        <f t="shared" si="97"/>
        <v>{location: new google.maps.LatLng(37.724, -122.401), weight: 1},</v>
      </c>
      <c r="W1071" t="str">
        <f t="shared" si="98"/>
        <v>{location: new google.maps.LatLng(37.724, -122.401), weight: 0},</v>
      </c>
      <c r="X1071" t="str">
        <f t="shared" si="99"/>
        <v>{location: new google.maps.LatLng(37.724, -122.401), weight: 2},</v>
      </c>
      <c r="Y1071" t="str">
        <f t="shared" si="100"/>
        <v>{location: new google.maps.LatLng(37.724, -122.401), weight: 1},</v>
      </c>
    </row>
    <row r="1072" spans="1:25" x14ac:dyDescent="0.2">
      <c r="A1072">
        <v>37.723999999999997</v>
      </c>
      <c r="B1072">
        <v>-122.4</v>
      </c>
      <c r="C1072">
        <v>1</v>
      </c>
      <c r="D1072">
        <v>1</v>
      </c>
      <c r="E1072">
        <v>1</v>
      </c>
      <c r="F1072">
        <v>0</v>
      </c>
      <c r="G1072">
        <v>1</v>
      </c>
      <c r="H1072">
        <v>1</v>
      </c>
      <c r="I1072">
        <v>5</v>
      </c>
      <c r="J1072">
        <v>5</v>
      </c>
      <c r="K1072">
        <v>0</v>
      </c>
      <c r="L1072">
        <v>11</v>
      </c>
      <c r="M1072">
        <f>VLOOKUP(H1072,AE$2:$AJ$12,6,TRUE)</f>
        <v>8</v>
      </c>
      <c r="N1072">
        <f>VLOOKUP(I1072,AF$2:$AJ$12,5,TRUE)</f>
        <v>6</v>
      </c>
      <c r="O1072">
        <f>VLOOKUP(J1072,AG$2:$AJ$12,4,TRUE)</f>
        <v>7</v>
      </c>
      <c r="P1072">
        <f>VLOOKUP(K1072,AH$2:$AJ$12,3,TRUE)</f>
        <v>0</v>
      </c>
      <c r="Q1072">
        <f>VLOOKUP(L1072,AI$2:$AJ$12,2,TRUE)</f>
        <v>6</v>
      </c>
      <c r="T1072" t="str">
        <f t="shared" si="101"/>
        <v>Crimepoint.create(latitude:37.724, longitude:-122.4, drugdrink:8, misdemean:6, theft:7, violent:0, total:6, drugdrinkct:1, misdemeanct:5, theftct:5, violentct:0, totalct:11)</v>
      </c>
      <c r="U1072" t="str">
        <f t="shared" si="102"/>
        <v>{location: new google.maps.LatLng(37.724, -122.4), weight: 1},</v>
      </c>
      <c r="V1072" t="str">
        <f t="shared" si="97"/>
        <v>{location: new google.maps.LatLng(37.724, -122.4), weight: 1},</v>
      </c>
      <c r="W1072" t="str">
        <f t="shared" si="98"/>
        <v>{location: new google.maps.LatLng(37.724, -122.4), weight: 1},</v>
      </c>
      <c r="X1072" t="str">
        <f t="shared" si="99"/>
        <v>{location: new google.maps.LatLng(37.724, -122.4), weight: 0},</v>
      </c>
      <c r="Y1072" t="str">
        <f t="shared" si="100"/>
        <v>{location: new google.maps.LatLng(37.724, -122.4), weight: 1},</v>
      </c>
    </row>
    <row r="1073" spans="1:25" x14ac:dyDescent="0.2">
      <c r="A1073">
        <v>37.723999999999997</v>
      </c>
      <c r="B1073">
        <v>-122.395</v>
      </c>
      <c r="C1073">
        <v>0</v>
      </c>
      <c r="D1073">
        <v>2</v>
      </c>
      <c r="E1073">
        <v>0</v>
      </c>
      <c r="F1073">
        <v>3</v>
      </c>
      <c r="G1073">
        <v>1</v>
      </c>
      <c r="H1073">
        <v>0</v>
      </c>
      <c r="I1073">
        <v>10</v>
      </c>
      <c r="J1073">
        <v>2</v>
      </c>
      <c r="K1073">
        <v>4</v>
      </c>
      <c r="L1073">
        <v>16</v>
      </c>
      <c r="M1073">
        <f>VLOOKUP(H1073,AE$2:$AJ$12,6,TRUE)</f>
        <v>0</v>
      </c>
      <c r="N1073">
        <f>VLOOKUP(I1073,AF$2:$AJ$12,5,TRUE)</f>
        <v>8</v>
      </c>
      <c r="O1073">
        <f>VLOOKUP(J1073,AG$2:$AJ$12,4,TRUE)</f>
        <v>4</v>
      </c>
      <c r="P1073">
        <f>VLOOKUP(K1073,AH$2:$AJ$12,3,TRUE)</f>
        <v>8</v>
      </c>
      <c r="Q1073">
        <f>VLOOKUP(L1073,AI$2:$AJ$12,2,TRUE)</f>
        <v>7</v>
      </c>
      <c r="T1073" t="str">
        <f t="shared" si="101"/>
        <v>Crimepoint.create(latitude:37.724, longitude:-122.395, drugdrink:0, misdemean:8, theft:4, violent:8, total:7, drugdrinkct:0, misdemeanct:10, theftct:2, violentct:4, totalct:16)</v>
      </c>
      <c r="U1073" t="str">
        <f t="shared" si="102"/>
        <v>{location: new google.maps.LatLng(37.724, -122.395), weight: 0},</v>
      </c>
      <c r="V1073" t="str">
        <f t="shared" si="97"/>
        <v>{location: new google.maps.LatLng(37.724, -122.395), weight: 2},</v>
      </c>
      <c r="W1073" t="str">
        <f t="shared" si="98"/>
        <v>{location: new google.maps.LatLng(37.724, -122.395), weight: 0},</v>
      </c>
      <c r="X1073" t="str">
        <f t="shared" si="99"/>
        <v>{location: new google.maps.LatLng(37.724, -122.395), weight: 3},</v>
      </c>
      <c r="Y1073" t="str">
        <f t="shared" si="100"/>
        <v>{location: new google.maps.LatLng(37.724, -122.395), weight: 1},</v>
      </c>
    </row>
    <row r="1074" spans="1:25" x14ac:dyDescent="0.2">
      <c r="A1074">
        <v>37.723999999999997</v>
      </c>
      <c r="B1074">
        <v>-122.392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3</v>
      </c>
      <c r="K1074">
        <v>0</v>
      </c>
      <c r="L1074">
        <v>4</v>
      </c>
      <c r="M1074">
        <f>VLOOKUP(H1074,AE$2:$AJ$12,6,TRUE)</f>
        <v>0</v>
      </c>
      <c r="N1074">
        <f>VLOOKUP(I1074,AF$2:$AJ$12,5,TRUE)</f>
        <v>2</v>
      </c>
      <c r="O1074">
        <f>VLOOKUP(J1074,AG$2:$AJ$12,4,TRUE)</f>
        <v>5</v>
      </c>
      <c r="P1074">
        <f>VLOOKUP(K1074,AH$2:$AJ$12,3,TRUE)</f>
        <v>0</v>
      </c>
      <c r="Q1074">
        <f>VLOOKUP(L1074,AI$2:$AJ$12,2,TRUE)</f>
        <v>3</v>
      </c>
      <c r="T1074" t="str">
        <f t="shared" si="101"/>
        <v>Crimepoint.create(latitude:37.724, longitude:-122.392, drugdrink:0, misdemean:2, theft:5, violent:0, total:3, drugdrinkct:0, misdemeanct:1, theftct:3, violentct:0, totalct:4)</v>
      </c>
      <c r="U1074" t="str">
        <f t="shared" si="102"/>
        <v>{location: new google.maps.LatLng(37.724, -122.392), weight: 0},</v>
      </c>
      <c r="V1074" t="str">
        <f t="shared" si="97"/>
        <v>{location: new google.maps.LatLng(37.724, -122.392), weight: 0},</v>
      </c>
      <c r="W1074" t="str">
        <f t="shared" si="98"/>
        <v>{location: new google.maps.LatLng(37.724, -122.392), weight: 0},</v>
      </c>
      <c r="X1074" t="str">
        <f t="shared" si="99"/>
        <v>{location: new google.maps.LatLng(37.724, -122.392), weight: 0},</v>
      </c>
      <c r="Y1074" t="str">
        <f t="shared" si="100"/>
        <v>{location: new google.maps.LatLng(37.724, -122.392), weight: 0},</v>
      </c>
    </row>
    <row r="1075" spans="1:25" x14ac:dyDescent="0.2">
      <c r="A1075">
        <v>37.723999999999997</v>
      </c>
      <c r="B1075">
        <v>-122.39100000000001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2</v>
      </c>
      <c r="M1075">
        <f>VLOOKUP(H1075,AE$2:$AJ$12,6,TRUE)</f>
        <v>0</v>
      </c>
      <c r="N1075">
        <f>VLOOKUP(I1075,AF$2:$AJ$12,5,TRUE)</f>
        <v>2</v>
      </c>
      <c r="O1075">
        <f>VLOOKUP(J1075,AG$2:$AJ$12,4,TRUE)</f>
        <v>3</v>
      </c>
      <c r="P1075">
        <f>VLOOKUP(K1075,AH$2:$AJ$12,3,TRUE)</f>
        <v>0</v>
      </c>
      <c r="Q1075">
        <f>VLOOKUP(L1075,AI$2:$AJ$12,2,TRUE)</f>
        <v>1</v>
      </c>
      <c r="T1075" t="str">
        <f t="shared" si="101"/>
        <v>Crimepoint.create(latitude:37.724, longitude:-122.391, drugdrink:0, misdemean:2, theft:3, violent:0, total:1, drugdrinkct:0, misdemeanct:1, theftct:1, violentct:0, totalct:2)</v>
      </c>
      <c r="U1075" t="str">
        <f t="shared" si="102"/>
        <v>{location: new google.maps.LatLng(37.724, -122.391), weight: 0},</v>
      </c>
      <c r="V1075" t="str">
        <f t="shared" si="97"/>
        <v>{location: new google.maps.LatLng(37.724, -122.391), weight: 0},</v>
      </c>
      <c r="W1075" t="str">
        <f t="shared" si="98"/>
        <v>{location: new google.maps.LatLng(37.724, -122.391), weight: 0},</v>
      </c>
      <c r="X1075" t="str">
        <f t="shared" si="99"/>
        <v>{location: new google.maps.LatLng(37.724, -122.391), weight: 0},</v>
      </c>
      <c r="Y1075" t="str">
        <f t="shared" si="100"/>
        <v>{location: new google.maps.LatLng(37.724, -122.391), weight: 0},</v>
      </c>
    </row>
    <row r="1076" spans="1:25" x14ac:dyDescent="0.2">
      <c r="A1076">
        <v>37.723999999999997</v>
      </c>
      <c r="B1076">
        <v>-122.39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3</v>
      </c>
      <c r="J1076">
        <v>0</v>
      </c>
      <c r="K1076">
        <v>0</v>
      </c>
      <c r="L1076">
        <v>3</v>
      </c>
      <c r="M1076">
        <f>VLOOKUP(H1076,AE$2:$AJ$12,6,TRUE)</f>
        <v>0</v>
      </c>
      <c r="N1076">
        <f>VLOOKUP(I1076,AF$2:$AJ$12,5,TRUE)</f>
        <v>5</v>
      </c>
      <c r="O1076">
        <f>VLOOKUP(J1076,AG$2:$AJ$12,4,TRUE)</f>
        <v>0</v>
      </c>
      <c r="P1076">
        <f>VLOOKUP(K1076,AH$2:$AJ$12,3,TRUE)</f>
        <v>0</v>
      </c>
      <c r="Q1076">
        <f>VLOOKUP(L1076,AI$2:$AJ$12,2,TRUE)</f>
        <v>2</v>
      </c>
      <c r="T1076" t="str">
        <f t="shared" si="101"/>
        <v>Crimepoint.create(latitude:37.724, longitude:-122.39, drugdrink:0, misdemean:5, theft:0, violent:0, total:2, drugdrinkct:0, misdemeanct:3, theftct:0, violentct:0, totalct:3)</v>
      </c>
      <c r="U1076" t="str">
        <f t="shared" si="102"/>
        <v>{location: new google.maps.LatLng(37.724, -122.39), weight: 0},</v>
      </c>
      <c r="V1076" t="str">
        <f t="shared" si="97"/>
        <v>{location: new google.maps.LatLng(37.724, -122.39), weight: 1},</v>
      </c>
      <c r="W1076" t="str">
        <f t="shared" si="98"/>
        <v>{location: new google.maps.LatLng(37.724, -122.39), weight: 0},</v>
      </c>
      <c r="X1076" t="str">
        <f t="shared" si="99"/>
        <v>{location: new google.maps.LatLng(37.724, -122.39), weight: 0},</v>
      </c>
      <c r="Y1076" t="str">
        <f t="shared" si="100"/>
        <v>{location: new google.maps.LatLng(37.724, -122.39), weight: 0},</v>
      </c>
    </row>
    <row r="1077" spans="1:25" x14ac:dyDescent="0.2">
      <c r="A1077">
        <v>37.723999999999997</v>
      </c>
      <c r="B1077">
        <v>-122.38800000000001</v>
      </c>
      <c r="C1077">
        <v>0</v>
      </c>
      <c r="D1077">
        <v>2</v>
      </c>
      <c r="E1077">
        <v>0</v>
      </c>
      <c r="F1077">
        <v>1</v>
      </c>
      <c r="G1077">
        <v>1</v>
      </c>
      <c r="H1077">
        <v>0</v>
      </c>
      <c r="I1077">
        <v>8</v>
      </c>
      <c r="J1077">
        <v>2</v>
      </c>
      <c r="K1077">
        <v>1</v>
      </c>
      <c r="L1077">
        <v>11</v>
      </c>
      <c r="M1077">
        <f>VLOOKUP(H1077,AE$2:$AJ$12,6,TRUE)</f>
        <v>0</v>
      </c>
      <c r="N1077">
        <f>VLOOKUP(I1077,AF$2:$AJ$12,5,TRUE)</f>
        <v>7</v>
      </c>
      <c r="O1077">
        <f>VLOOKUP(J1077,AG$2:$AJ$12,4,TRUE)</f>
        <v>4</v>
      </c>
      <c r="P1077">
        <f>VLOOKUP(K1077,AH$2:$AJ$12,3,TRUE)</f>
        <v>7</v>
      </c>
      <c r="Q1077">
        <f>VLOOKUP(L1077,AI$2:$AJ$12,2,TRUE)</f>
        <v>6</v>
      </c>
      <c r="T1077" t="str">
        <f t="shared" si="101"/>
        <v>Crimepoint.create(latitude:37.724, longitude:-122.388, drugdrink:0, misdemean:7, theft:4, violent:7, total:6, drugdrinkct:0, misdemeanct:8, theftct:2, violentct:1, totalct:11)</v>
      </c>
      <c r="U1077" t="str">
        <f t="shared" si="102"/>
        <v>{location: new google.maps.LatLng(37.724, -122.388), weight: 0},</v>
      </c>
      <c r="V1077" t="str">
        <f t="shared" si="97"/>
        <v>{location: new google.maps.LatLng(37.724, -122.388), weight: 2},</v>
      </c>
      <c r="W1077" t="str">
        <f t="shared" si="98"/>
        <v>{location: new google.maps.LatLng(37.724, -122.388), weight: 0},</v>
      </c>
      <c r="X1077" t="str">
        <f t="shared" si="99"/>
        <v>{location: new google.maps.LatLng(37.724, -122.388), weight: 1},</v>
      </c>
      <c r="Y1077" t="str">
        <f t="shared" si="100"/>
        <v>{location: new google.maps.LatLng(37.724, -122.388), weight: 1},</v>
      </c>
    </row>
    <row r="1078" spans="1:25" x14ac:dyDescent="0.2">
      <c r="A1078">
        <v>37.723999999999997</v>
      </c>
      <c r="B1078">
        <v>-122.387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f>VLOOKUP(H1078,AE$2:$AJ$12,6,TRUE)</f>
        <v>0</v>
      </c>
      <c r="N1078">
        <f>VLOOKUP(I1078,AF$2:$AJ$12,5,TRUE)</f>
        <v>0</v>
      </c>
      <c r="O1078">
        <f>VLOOKUP(J1078,AG$2:$AJ$12,4,TRUE)</f>
        <v>3</v>
      </c>
      <c r="P1078">
        <f>VLOOKUP(K1078,AH$2:$AJ$12,3,TRUE)</f>
        <v>0</v>
      </c>
      <c r="Q1078">
        <f>VLOOKUP(L1078,AI$2:$AJ$12,2,TRUE)</f>
        <v>0</v>
      </c>
      <c r="T1078" t="str">
        <f t="shared" si="101"/>
        <v>Crimepoint.create(latitude:37.724, longitude:-122.387, drugdrink:0, misdemean:0, theft:3, violent:0, total:0, drugdrinkct:0, misdemeanct:0, theftct:1, violentct:0, totalct:1)</v>
      </c>
      <c r="U1078" t="str">
        <f t="shared" si="102"/>
        <v>{location: new google.maps.LatLng(37.724, -122.387), weight: 0},</v>
      </c>
      <c r="V1078" t="str">
        <f t="shared" si="97"/>
        <v>{location: new google.maps.LatLng(37.724, -122.387), weight: 0},</v>
      </c>
      <c r="W1078" t="str">
        <f t="shared" si="98"/>
        <v>{location: new google.maps.LatLng(37.724, -122.387), weight: 0},</v>
      </c>
      <c r="X1078" t="str">
        <f t="shared" si="99"/>
        <v>{location: new google.maps.LatLng(37.724, -122.387), weight: 0},</v>
      </c>
      <c r="Y1078" t="str">
        <f t="shared" si="100"/>
        <v>{location: new google.maps.LatLng(37.724, -122.387), weight: 0},</v>
      </c>
    </row>
    <row r="1079" spans="1:25" x14ac:dyDescent="0.2">
      <c r="A1079">
        <v>37.725000000000001</v>
      </c>
      <c r="B1079">
        <v>-122.498</v>
      </c>
      <c r="C1079">
        <v>0</v>
      </c>
      <c r="D1079">
        <v>1</v>
      </c>
      <c r="E1079">
        <v>4</v>
      </c>
      <c r="F1079">
        <v>0</v>
      </c>
      <c r="G1079">
        <v>2</v>
      </c>
      <c r="H1079">
        <v>0</v>
      </c>
      <c r="I1079">
        <v>6</v>
      </c>
      <c r="J1079">
        <v>24</v>
      </c>
      <c r="K1079">
        <v>0</v>
      </c>
      <c r="L1079">
        <v>30</v>
      </c>
      <c r="M1079">
        <f>VLOOKUP(H1079,AE$2:$AJ$12,6,TRUE)</f>
        <v>0</v>
      </c>
      <c r="N1079">
        <f>VLOOKUP(I1079,AF$2:$AJ$12,5,TRUE)</f>
        <v>7</v>
      </c>
      <c r="O1079">
        <f>VLOOKUP(J1079,AG$2:$AJ$12,4,TRUE)</f>
        <v>9</v>
      </c>
      <c r="P1079">
        <f>VLOOKUP(K1079,AH$2:$AJ$12,3,TRUE)</f>
        <v>0</v>
      </c>
      <c r="Q1079">
        <f>VLOOKUP(L1079,AI$2:$AJ$12,2,TRUE)</f>
        <v>8</v>
      </c>
      <c r="T1079" t="str">
        <f t="shared" si="101"/>
        <v>Crimepoint.create(latitude:37.725, longitude:-122.498, drugdrink:0, misdemean:7, theft:9, violent:0, total:8, drugdrinkct:0, misdemeanct:6, theftct:24, violentct:0, totalct:30)</v>
      </c>
      <c r="U1079" t="str">
        <f t="shared" si="102"/>
        <v>{location: new google.maps.LatLng(37.725, -122.498), weight: 0},</v>
      </c>
      <c r="V1079" t="str">
        <f t="shared" si="97"/>
        <v>{location: new google.maps.LatLng(37.725, -122.498), weight: 1},</v>
      </c>
      <c r="W1079" t="str">
        <f t="shared" si="98"/>
        <v>{location: new google.maps.LatLng(37.725, -122.498), weight: 4},</v>
      </c>
      <c r="X1079" t="str">
        <f t="shared" si="99"/>
        <v>{location: new google.maps.LatLng(37.725, -122.498), weight: 0},</v>
      </c>
      <c r="Y1079" t="str">
        <f t="shared" si="100"/>
        <v>{location: new google.maps.LatLng(37.725, -122.498), weight: 2},</v>
      </c>
    </row>
    <row r="1080" spans="1:25" x14ac:dyDescent="0.2">
      <c r="A1080">
        <v>37.725000000000001</v>
      </c>
      <c r="B1080">
        <v>-122.47499999999999</v>
      </c>
      <c r="C1080">
        <v>0</v>
      </c>
      <c r="D1080">
        <v>10</v>
      </c>
      <c r="E1080">
        <v>0</v>
      </c>
      <c r="F1080">
        <v>0</v>
      </c>
      <c r="G1080">
        <v>3</v>
      </c>
      <c r="H1080">
        <v>0</v>
      </c>
      <c r="I1080">
        <v>44</v>
      </c>
      <c r="J1080">
        <v>0</v>
      </c>
      <c r="K1080">
        <v>0</v>
      </c>
      <c r="L1080">
        <v>44</v>
      </c>
      <c r="M1080">
        <f>VLOOKUP(H1080,AE$2:$AJ$12,6,TRUE)</f>
        <v>0</v>
      </c>
      <c r="N1080">
        <f>VLOOKUP(I1080,AF$2:$AJ$12,5,TRUE)</f>
        <v>9</v>
      </c>
      <c r="O1080">
        <f>VLOOKUP(J1080,AG$2:$AJ$12,4,TRUE)</f>
        <v>0</v>
      </c>
      <c r="P1080">
        <f>VLOOKUP(K1080,AH$2:$AJ$12,3,TRUE)</f>
        <v>0</v>
      </c>
      <c r="Q1080">
        <f>VLOOKUP(L1080,AI$2:$AJ$12,2,TRUE)</f>
        <v>9</v>
      </c>
      <c r="T1080" t="str">
        <f t="shared" si="101"/>
        <v>Crimepoint.create(latitude:37.725, longitude:-122.475, drugdrink:0, misdemean:9, theft:0, violent:0, total:9, drugdrinkct:0, misdemeanct:44, theftct:0, violentct:0, totalct:44)</v>
      </c>
      <c r="U1080" t="str">
        <f t="shared" si="102"/>
        <v>{location: new google.maps.LatLng(37.725, -122.475), weight: 0},</v>
      </c>
      <c r="V1080" t="str">
        <f t="shared" si="97"/>
        <v>{location: new google.maps.LatLng(37.725, -122.475), weight: 10},</v>
      </c>
      <c r="W1080" t="str">
        <f t="shared" si="98"/>
        <v>{location: new google.maps.LatLng(37.725, -122.475), weight: 0},</v>
      </c>
      <c r="X1080" t="str">
        <f t="shared" si="99"/>
        <v>{location: new google.maps.LatLng(37.725, -122.475), weight: 0},</v>
      </c>
      <c r="Y1080" t="str">
        <f t="shared" si="100"/>
        <v>{location: new google.maps.LatLng(37.725, -122.475), weight: 3},</v>
      </c>
    </row>
    <row r="1081" spans="1:25" x14ac:dyDescent="0.2">
      <c r="A1081">
        <v>37.725000000000001</v>
      </c>
      <c r="B1081">
        <v>-122.473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f>VLOOKUP(H1081,AE$2:$AJ$12,6,TRUE)</f>
        <v>0</v>
      </c>
      <c r="N1081">
        <f>VLOOKUP(I1081,AF$2:$AJ$12,5,TRUE)</f>
        <v>0</v>
      </c>
      <c r="O1081">
        <f>VLOOKUP(J1081,AG$2:$AJ$12,4,TRUE)</f>
        <v>3</v>
      </c>
      <c r="P1081">
        <f>VLOOKUP(K1081,AH$2:$AJ$12,3,TRUE)</f>
        <v>0</v>
      </c>
      <c r="Q1081">
        <f>VLOOKUP(L1081,AI$2:$AJ$12,2,TRUE)</f>
        <v>0</v>
      </c>
      <c r="T1081" t="str">
        <f t="shared" si="101"/>
        <v>Crimepoint.create(latitude:37.725, longitude:-122.473, drugdrink:0, misdemean:0, theft:3, violent:0, total:0, drugdrinkct:0, misdemeanct:0, theftct:1, violentct:0, totalct:1)</v>
      </c>
      <c r="U1081" t="str">
        <f t="shared" si="102"/>
        <v>{location: new google.maps.LatLng(37.725, -122.473), weight: 0},</v>
      </c>
      <c r="V1081" t="str">
        <f t="shared" si="97"/>
        <v>{location: new google.maps.LatLng(37.725, -122.473), weight: 0},</v>
      </c>
      <c r="W1081" t="str">
        <f t="shared" si="98"/>
        <v>{location: new google.maps.LatLng(37.725, -122.473), weight: 0},</v>
      </c>
      <c r="X1081" t="str">
        <f t="shared" si="99"/>
        <v>{location: new google.maps.LatLng(37.725, -122.473), weight: 0},</v>
      </c>
      <c r="Y1081" t="str">
        <f t="shared" si="100"/>
        <v>{location: new google.maps.LatLng(37.725, -122.473), weight: 0},</v>
      </c>
    </row>
    <row r="1082" spans="1:25" x14ac:dyDescent="0.2">
      <c r="A1082">
        <v>37.725000000000001</v>
      </c>
      <c r="B1082">
        <v>-122.47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2</v>
      </c>
      <c r="K1082">
        <v>0</v>
      </c>
      <c r="L1082">
        <v>4</v>
      </c>
      <c r="M1082">
        <f>VLOOKUP(H1082,AE$2:$AJ$12,6,TRUE)</f>
        <v>0</v>
      </c>
      <c r="N1082">
        <f>VLOOKUP(I1082,AF$2:$AJ$12,5,TRUE)</f>
        <v>4</v>
      </c>
      <c r="O1082">
        <f>VLOOKUP(J1082,AG$2:$AJ$12,4,TRUE)</f>
        <v>4</v>
      </c>
      <c r="P1082">
        <f>VLOOKUP(K1082,AH$2:$AJ$12,3,TRUE)</f>
        <v>0</v>
      </c>
      <c r="Q1082">
        <f>VLOOKUP(L1082,AI$2:$AJ$12,2,TRUE)</f>
        <v>3</v>
      </c>
      <c r="T1082" t="str">
        <f t="shared" si="101"/>
        <v>Crimepoint.create(latitude:37.725, longitude:-122.47, drugdrink:0, misdemean:4, theft:4, violent:0, total:3, drugdrinkct:0, misdemeanct:2, theftct:2, violentct:0, totalct:4)</v>
      </c>
      <c r="U1082" t="str">
        <f t="shared" si="102"/>
        <v>{location: new google.maps.LatLng(37.725, -122.47), weight: 0},</v>
      </c>
      <c r="V1082" t="str">
        <f t="shared" si="97"/>
        <v>{location: new google.maps.LatLng(37.725, -122.47), weight: 0},</v>
      </c>
      <c r="W1082" t="str">
        <f t="shared" si="98"/>
        <v>{location: new google.maps.LatLng(37.725, -122.47), weight: 0},</v>
      </c>
      <c r="X1082" t="str">
        <f t="shared" si="99"/>
        <v>{location: new google.maps.LatLng(37.725, -122.47), weight: 0},</v>
      </c>
      <c r="Y1082" t="str">
        <f t="shared" si="100"/>
        <v>{location: new google.maps.LatLng(37.725, -122.47), weight: 0},</v>
      </c>
    </row>
    <row r="1083" spans="1:25" x14ac:dyDescent="0.2">
      <c r="A1083">
        <v>37.725000000000001</v>
      </c>
      <c r="B1083">
        <v>-122.46899999999999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f>VLOOKUP(H1083,AE$2:$AJ$12,6,TRUE)</f>
        <v>0</v>
      </c>
      <c r="N1083">
        <f>VLOOKUP(I1083,AF$2:$AJ$12,5,TRUE)</f>
        <v>2</v>
      </c>
      <c r="O1083">
        <f>VLOOKUP(J1083,AG$2:$AJ$12,4,TRUE)</f>
        <v>0</v>
      </c>
      <c r="P1083">
        <f>VLOOKUP(K1083,AH$2:$AJ$12,3,TRUE)</f>
        <v>0</v>
      </c>
      <c r="Q1083">
        <f>VLOOKUP(L1083,AI$2:$AJ$12,2,TRUE)</f>
        <v>0</v>
      </c>
      <c r="T1083" t="str">
        <f t="shared" si="101"/>
        <v>Crimepoint.create(latitude:37.725, longitude:-122.469, drugdrink:0, misdemean:2, theft:0, violent:0, total:0, drugdrinkct:0, misdemeanct:1, theftct:0, violentct:0, totalct:1)</v>
      </c>
      <c r="U1083" t="str">
        <f t="shared" si="102"/>
        <v>{location: new google.maps.LatLng(37.725, -122.469), weight: 0},</v>
      </c>
      <c r="V1083" t="str">
        <f t="shared" si="97"/>
        <v>{location: new google.maps.LatLng(37.725, -122.469), weight: 0},</v>
      </c>
      <c r="W1083" t="str">
        <f t="shared" si="98"/>
        <v>{location: new google.maps.LatLng(37.725, -122.469), weight: 0},</v>
      </c>
      <c r="X1083" t="str">
        <f t="shared" si="99"/>
        <v>{location: new google.maps.LatLng(37.725, -122.469), weight: 0},</v>
      </c>
      <c r="Y1083" t="str">
        <f t="shared" si="100"/>
        <v>{location: new google.maps.LatLng(37.725, -122.469), weight: 0},</v>
      </c>
    </row>
    <row r="1084" spans="1:25" x14ac:dyDescent="0.2">
      <c r="A1084">
        <v>37.725000000000001</v>
      </c>
      <c r="B1084">
        <v>-122.468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f>VLOOKUP(H1084,AE$2:$AJ$12,6,TRUE)</f>
        <v>0</v>
      </c>
      <c r="N1084">
        <f>VLOOKUP(I1084,AF$2:$AJ$12,5,TRUE)</f>
        <v>0</v>
      </c>
      <c r="O1084">
        <f>VLOOKUP(J1084,AG$2:$AJ$12,4,TRUE)</f>
        <v>3</v>
      </c>
      <c r="P1084">
        <f>VLOOKUP(K1084,AH$2:$AJ$12,3,TRUE)</f>
        <v>0</v>
      </c>
      <c r="Q1084">
        <f>VLOOKUP(L1084,AI$2:$AJ$12,2,TRUE)</f>
        <v>0</v>
      </c>
      <c r="T1084" t="str">
        <f t="shared" si="101"/>
        <v>Crimepoint.create(latitude:37.725, longitude:-122.468, drugdrink:0, misdemean:0, theft:3, violent:0, total:0, drugdrinkct:0, misdemeanct:0, theftct:1, violentct:0, totalct:1)</v>
      </c>
      <c r="U1084" t="str">
        <f t="shared" si="102"/>
        <v>{location: new google.maps.LatLng(37.725, -122.468), weight: 0},</v>
      </c>
      <c r="V1084" t="str">
        <f t="shared" si="97"/>
        <v>{location: new google.maps.LatLng(37.725, -122.468), weight: 0},</v>
      </c>
      <c r="W1084" t="str">
        <f t="shared" si="98"/>
        <v>{location: new google.maps.LatLng(37.725, -122.468), weight: 0},</v>
      </c>
      <c r="X1084" t="str">
        <f t="shared" si="99"/>
        <v>{location: new google.maps.LatLng(37.725, -122.468), weight: 0},</v>
      </c>
      <c r="Y1084" t="str">
        <f t="shared" si="100"/>
        <v>{location: new google.maps.LatLng(37.725, -122.468), weight: 0},</v>
      </c>
    </row>
    <row r="1085" spans="1:25" x14ac:dyDescent="0.2">
      <c r="A1085">
        <v>37.725000000000001</v>
      </c>
      <c r="B1085">
        <v>-122.467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f>VLOOKUP(H1085,AE$2:$AJ$12,6,TRUE)</f>
        <v>0</v>
      </c>
      <c r="N1085">
        <f>VLOOKUP(I1085,AF$2:$AJ$12,5,TRUE)</f>
        <v>2</v>
      </c>
      <c r="O1085">
        <f>VLOOKUP(J1085,AG$2:$AJ$12,4,TRUE)</f>
        <v>0</v>
      </c>
      <c r="P1085">
        <f>VLOOKUP(K1085,AH$2:$AJ$12,3,TRUE)</f>
        <v>0</v>
      </c>
      <c r="Q1085">
        <f>VLOOKUP(L1085,AI$2:$AJ$12,2,TRUE)</f>
        <v>0</v>
      </c>
      <c r="T1085" t="str">
        <f t="shared" si="101"/>
        <v>Crimepoint.create(latitude:37.725, longitude:-122.467, drugdrink:0, misdemean:2, theft:0, violent:0, total:0, drugdrinkct:0, misdemeanct:1, theftct:0, violentct:0, totalct:1)</v>
      </c>
      <c r="U1085" t="str">
        <f t="shared" si="102"/>
        <v>{location: new google.maps.LatLng(37.725, -122.467), weight: 0},</v>
      </c>
      <c r="V1085" t="str">
        <f t="shared" si="97"/>
        <v>{location: new google.maps.LatLng(37.725, -122.467), weight: 0},</v>
      </c>
      <c r="W1085" t="str">
        <f t="shared" si="98"/>
        <v>{location: new google.maps.LatLng(37.725, -122.467), weight: 0},</v>
      </c>
      <c r="X1085" t="str">
        <f t="shared" si="99"/>
        <v>{location: new google.maps.LatLng(37.725, -122.467), weight: 0},</v>
      </c>
      <c r="Y1085" t="str">
        <f t="shared" si="100"/>
        <v>{location: new google.maps.LatLng(37.725, -122.467), weight: 0},</v>
      </c>
    </row>
    <row r="1086" spans="1:25" x14ac:dyDescent="0.2">
      <c r="A1086">
        <v>37.725000000000001</v>
      </c>
      <c r="B1086">
        <v>-122.465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f>VLOOKUP(H1086,AE$2:$AJ$12,6,TRUE)</f>
        <v>0</v>
      </c>
      <c r="N1086">
        <f>VLOOKUP(I1086,AF$2:$AJ$12,5,TRUE)</f>
        <v>0</v>
      </c>
      <c r="O1086">
        <f>VLOOKUP(J1086,AG$2:$AJ$12,4,TRUE)</f>
        <v>3</v>
      </c>
      <c r="P1086">
        <f>VLOOKUP(K1086,AH$2:$AJ$12,3,TRUE)</f>
        <v>0</v>
      </c>
      <c r="Q1086">
        <f>VLOOKUP(L1086,AI$2:$AJ$12,2,TRUE)</f>
        <v>0</v>
      </c>
      <c r="T1086" t="str">
        <f t="shared" si="101"/>
        <v>Crimepoint.create(latitude:37.725, longitude:-122.465, drugdrink:0, misdemean:0, theft:3, violent:0, total:0, drugdrinkct:0, misdemeanct:0, theftct:1, violentct:0, totalct:1)</v>
      </c>
      <c r="U1086" t="str">
        <f t="shared" si="102"/>
        <v>{location: new google.maps.LatLng(37.725, -122.465), weight: 0},</v>
      </c>
      <c r="V1086" t="str">
        <f t="shared" si="97"/>
        <v>{location: new google.maps.LatLng(37.725, -122.465), weight: 0},</v>
      </c>
      <c r="W1086" t="str">
        <f t="shared" si="98"/>
        <v>{location: new google.maps.LatLng(37.725, -122.465), weight: 0},</v>
      </c>
      <c r="X1086" t="str">
        <f t="shared" si="99"/>
        <v>{location: new google.maps.LatLng(37.725, -122.465), weight: 0},</v>
      </c>
      <c r="Y1086" t="str">
        <f t="shared" si="100"/>
        <v>{location: new google.maps.LatLng(37.725, -122.465), weight: 0},</v>
      </c>
    </row>
    <row r="1087" spans="1:25" x14ac:dyDescent="0.2">
      <c r="A1087">
        <v>37.725000000000001</v>
      </c>
      <c r="B1087">
        <v>-122.464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2</v>
      </c>
      <c r="M1087">
        <f>VLOOKUP(H1087,AE$2:$AJ$12,6,TRUE)</f>
        <v>0</v>
      </c>
      <c r="N1087">
        <f>VLOOKUP(I1087,AF$2:$AJ$12,5,TRUE)</f>
        <v>2</v>
      </c>
      <c r="O1087">
        <f>VLOOKUP(J1087,AG$2:$AJ$12,4,TRUE)</f>
        <v>3</v>
      </c>
      <c r="P1087">
        <f>VLOOKUP(K1087,AH$2:$AJ$12,3,TRUE)</f>
        <v>0</v>
      </c>
      <c r="Q1087">
        <f>VLOOKUP(L1087,AI$2:$AJ$12,2,TRUE)</f>
        <v>1</v>
      </c>
      <c r="T1087" t="str">
        <f t="shared" si="101"/>
        <v>Crimepoint.create(latitude:37.725, longitude:-122.464, drugdrink:0, misdemean:2, theft:3, violent:0, total:1, drugdrinkct:0, misdemeanct:1, theftct:1, violentct:0, totalct:2)</v>
      </c>
      <c r="U1087" t="str">
        <f t="shared" si="102"/>
        <v>{location: new google.maps.LatLng(37.725, -122.464), weight: 0},</v>
      </c>
      <c r="V1087" t="str">
        <f t="shared" si="97"/>
        <v>{location: new google.maps.LatLng(37.725, -122.464), weight: 0},</v>
      </c>
      <c r="W1087" t="str">
        <f t="shared" si="98"/>
        <v>{location: new google.maps.LatLng(37.725, -122.464), weight: 0},</v>
      </c>
      <c r="X1087" t="str">
        <f t="shared" si="99"/>
        <v>{location: new google.maps.LatLng(37.725, -122.464), weight: 0},</v>
      </c>
      <c r="Y1087" t="str">
        <f t="shared" si="100"/>
        <v>{location: new google.maps.LatLng(37.725, -122.464), weight: 0},</v>
      </c>
    </row>
    <row r="1088" spans="1:25" x14ac:dyDescent="0.2">
      <c r="A1088">
        <v>37.725000000000001</v>
      </c>
      <c r="B1088">
        <v>-122.46299999999999</v>
      </c>
      <c r="C1088">
        <v>0</v>
      </c>
      <c r="D1088">
        <v>2</v>
      </c>
      <c r="E1088">
        <v>1</v>
      </c>
      <c r="F1088">
        <v>1</v>
      </c>
      <c r="G1088">
        <v>1</v>
      </c>
      <c r="H1088">
        <v>0</v>
      </c>
      <c r="I1088">
        <v>7</v>
      </c>
      <c r="J1088">
        <v>9</v>
      </c>
      <c r="K1088">
        <v>1</v>
      </c>
      <c r="L1088">
        <v>17</v>
      </c>
      <c r="M1088">
        <f>VLOOKUP(H1088,AE$2:$AJ$12,6,TRUE)</f>
        <v>0</v>
      </c>
      <c r="N1088">
        <f>VLOOKUP(I1088,AF$2:$AJ$12,5,TRUE)</f>
        <v>7</v>
      </c>
      <c r="O1088">
        <f>VLOOKUP(J1088,AG$2:$AJ$12,4,TRUE)</f>
        <v>8</v>
      </c>
      <c r="P1088">
        <f>VLOOKUP(K1088,AH$2:$AJ$12,3,TRUE)</f>
        <v>7</v>
      </c>
      <c r="Q1088">
        <f>VLOOKUP(L1088,AI$2:$AJ$12,2,TRUE)</f>
        <v>7</v>
      </c>
      <c r="T1088" t="str">
        <f t="shared" si="101"/>
        <v>Crimepoint.create(latitude:37.725, longitude:-122.463, drugdrink:0, misdemean:7, theft:8, violent:7, total:7, drugdrinkct:0, misdemeanct:7, theftct:9, violentct:1, totalct:17)</v>
      </c>
      <c r="U1088" t="str">
        <f t="shared" si="102"/>
        <v>{location: new google.maps.LatLng(37.725, -122.463), weight: 0},</v>
      </c>
      <c r="V1088" t="str">
        <f t="shared" si="97"/>
        <v>{location: new google.maps.LatLng(37.725, -122.463), weight: 2},</v>
      </c>
      <c r="W1088" t="str">
        <f t="shared" si="98"/>
        <v>{location: new google.maps.LatLng(37.725, -122.463), weight: 1},</v>
      </c>
      <c r="X1088" t="str">
        <f t="shared" si="99"/>
        <v>{location: new google.maps.LatLng(37.725, -122.463), weight: 1},</v>
      </c>
      <c r="Y1088" t="str">
        <f t="shared" si="100"/>
        <v>{location: new google.maps.LatLng(37.725, -122.463), weight: 1},</v>
      </c>
    </row>
    <row r="1089" spans="1:25" x14ac:dyDescent="0.2">
      <c r="A1089">
        <v>37.725000000000001</v>
      </c>
      <c r="B1089">
        <v>-122.462</v>
      </c>
      <c r="C1089">
        <v>0</v>
      </c>
      <c r="D1089">
        <v>6</v>
      </c>
      <c r="E1089">
        <v>6</v>
      </c>
      <c r="F1089">
        <v>0</v>
      </c>
      <c r="G1089">
        <v>5</v>
      </c>
      <c r="H1089">
        <v>0</v>
      </c>
      <c r="I1089">
        <v>29</v>
      </c>
      <c r="J1089">
        <v>40</v>
      </c>
      <c r="K1089">
        <v>0</v>
      </c>
      <c r="L1089">
        <v>69</v>
      </c>
      <c r="M1089">
        <f>VLOOKUP(H1089,AE$2:$AJ$12,6,TRUE)</f>
        <v>0</v>
      </c>
      <c r="N1089">
        <f>VLOOKUP(I1089,AF$2:$AJ$12,5,TRUE)</f>
        <v>9</v>
      </c>
      <c r="O1089">
        <f>VLOOKUP(J1089,AG$2:$AJ$12,4,TRUE)</f>
        <v>9</v>
      </c>
      <c r="P1089">
        <f>VLOOKUP(K1089,AH$2:$AJ$12,3,TRUE)</f>
        <v>0</v>
      </c>
      <c r="Q1089">
        <f>VLOOKUP(L1089,AI$2:$AJ$12,2,TRUE)</f>
        <v>9</v>
      </c>
      <c r="T1089" t="str">
        <f t="shared" si="101"/>
        <v>Crimepoint.create(latitude:37.725, longitude:-122.462, drugdrink:0, misdemean:9, theft:9, violent:0, total:9, drugdrinkct:0, misdemeanct:29, theftct:40, violentct:0, totalct:69)</v>
      </c>
      <c r="U1089" t="str">
        <f t="shared" si="102"/>
        <v>{location: new google.maps.LatLng(37.725, -122.462), weight: 0},</v>
      </c>
      <c r="V1089" t="str">
        <f t="shared" si="97"/>
        <v>{location: new google.maps.LatLng(37.725, -122.462), weight: 6},</v>
      </c>
      <c r="W1089" t="str">
        <f t="shared" si="98"/>
        <v>{location: new google.maps.LatLng(37.725, -122.462), weight: 6},</v>
      </c>
      <c r="X1089" t="str">
        <f t="shared" si="99"/>
        <v>{location: new google.maps.LatLng(37.725, -122.462), weight: 0},</v>
      </c>
      <c r="Y1089" t="str">
        <f t="shared" si="100"/>
        <v>{location: new google.maps.LatLng(37.725, -122.462), weight: 5},</v>
      </c>
    </row>
    <row r="1090" spans="1:25" x14ac:dyDescent="0.2">
      <c r="A1090">
        <v>37.725000000000001</v>
      </c>
      <c r="B1090">
        <v>-122.461</v>
      </c>
      <c r="C1090">
        <v>0</v>
      </c>
      <c r="D1090">
        <v>2</v>
      </c>
      <c r="E1090">
        <v>2</v>
      </c>
      <c r="F1090">
        <v>0</v>
      </c>
      <c r="G1090">
        <v>2</v>
      </c>
      <c r="H1090">
        <v>0</v>
      </c>
      <c r="I1090">
        <v>8</v>
      </c>
      <c r="J1090">
        <v>16</v>
      </c>
      <c r="K1090">
        <v>0</v>
      </c>
      <c r="L1090">
        <v>24</v>
      </c>
      <c r="M1090">
        <f>VLOOKUP(H1090,AE$2:$AJ$12,6,TRUE)</f>
        <v>0</v>
      </c>
      <c r="N1090">
        <f>VLOOKUP(I1090,AF$2:$AJ$12,5,TRUE)</f>
        <v>7</v>
      </c>
      <c r="O1090">
        <f>VLOOKUP(J1090,AG$2:$AJ$12,4,TRUE)</f>
        <v>9</v>
      </c>
      <c r="P1090">
        <f>VLOOKUP(K1090,AH$2:$AJ$12,3,TRUE)</f>
        <v>0</v>
      </c>
      <c r="Q1090">
        <f>VLOOKUP(L1090,AI$2:$AJ$12,2,TRUE)</f>
        <v>8</v>
      </c>
      <c r="T1090" t="str">
        <f t="shared" si="101"/>
        <v>Crimepoint.create(latitude:37.725, longitude:-122.461, drugdrink:0, misdemean:7, theft:9, violent:0, total:8, drugdrinkct:0, misdemeanct:8, theftct:16, violentct:0, totalct:24)</v>
      </c>
      <c r="U1090" t="str">
        <f t="shared" si="102"/>
        <v>{location: new google.maps.LatLng(37.725, -122.461), weight: 0},</v>
      </c>
      <c r="V1090" t="str">
        <f t="shared" si="97"/>
        <v>{location: new google.maps.LatLng(37.725, -122.461), weight: 2},</v>
      </c>
      <c r="W1090" t="str">
        <f t="shared" si="98"/>
        <v>{location: new google.maps.LatLng(37.725, -122.461), weight: 2},</v>
      </c>
      <c r="X1090" t="str">
        <f t="shared" si="99"/>
        <v>{location: new google.maps.LatLng(37.725, -122.461), weight: 0},</v>
      </c>
      <c r="Y1090" t="str">
        <f t="shared" si="100"/>
        <v>{location: new google.maps.LatLng(37.725, -122.461), weight: 2},</v>
      </c>
    </row>
    <row r="1091" spans="1:25" x14ac:dyDescent="0.2">
      <c r="A1091">
        <v>37.725000000000001</v>
      </c>
      <c r="B1091">
        <v>-122.46</v>
      </c>
      <c r="C1091">
        <v>0</v>
      </c>
      <c r="D1091">
        <v>3</v>
      </c>
      <c r="E1091">
        <v>1</v>
      </c>
      <c r="F1091">
        <v>1</v>
      </c>
      <c r="G1091">
        <v>2</v>
      </c>
      <c r="H1091">
        <v>0</v>
      </c>
      <c r="I1091">
        <v>13</v>
      </c>
      <c r="J1091">
        <v>10</v>
      </c>
      <c r="K1091">
        <v>2</v>
      </c>
      <c r="L1091">
        <v>25</v>
      </c>
      <c r="M1091">
        <f>VLOOKUP(H1091,AE$2:$AJ$12,6,TRUE)</f>
        <v>0</v>
      </c>
      <c r="N1091">
        <f>VLOOKUP(I1091,AF$2:$AJ$12,5,TRUE)</f>
        <v>8</v>
      </c>
      <c r="O1091">
        <f>VLOOKUP(J1091,AG$2:$AJ$12,4,TRUE)</f>
        <v>8</v>
      </c>
      <c r="P1091">
        <f>VLOOKUP(K1091,AH$2:$AJ$12,3,TRUE)</f>
        <v>7</v>
      </c>
      <c r="Q1091">
        <f>VLOOKUP(L1091,AI$2:$AJ$12,2,TRUE)</f>
        <v>8</v>
      </c>
      <c r="T1091" t="str">
        <f t="shared" si="101"/>
        <v>Crimepoint.create(latitude:37.725, longitude:-122.46, drugdrink:0, misdemean:8, theft:8, violent:7, total:8, drugdrinkct:0, misdemeanct:13, theftct:10, violentct:2, totalct:25)</v>
      </c>
      <c r="U1091" t="str">
        <f t="shared" si="102"/>
        <v>{location: new google.maps.LatLng(37.725, -122.46), weight: 0},</v>
      </c>
      <c r="V1091" t="str">
        <f t="shared" ref="V1091:V1154" si="103">$Z$2&amp;$A1091&amp;$AA$2&amp;$B1091&amp;$AB$2&amp;D1091&amp;$AC$2</f>
        <v>{location: new google.maps.LatLng(37.725, -122.46), weight: 3},</v>
      </c>
      <c r="W1091" t="str">
        <f t="shared" ref="W1091:W1154" si="104">$Z$2&amp;$A1091&amp;$AA$2&amp;$B1091&amp;$AB$2&amp;E1091&amp;$AC$2</f>
        <v>{location: new google.maps.LatLng(37.725, -122.46), weight: 1},</v>
      </c>
      <c r="X1091" t="str">
        <f t="shared" ref="X1091:X1154" si="105">$Z$2&amp;$A1091&amp;$AA$2&amp;$B1091&amp;$AB$2&amp;F1091&amp;$AC$2</f>
        <v>{location: new google.maps.LatLng(37.725, -122.46), weight: 1},</v>
      </c>
      <c r="Y1091" t="str">
        <f t="shared" ref="Y1091:Y1154" si="106">$Z$2&amp;$A1091&amp;$AA$2&amp;$B1091&amp;$AB$2&amp;G1091&amp;$AC$2</f>
        <v>{location: new google.maps.LatLng(37.725, -122.46), weight: 2},</v>
      </c>
    </row>
    <row r="1092" spans="1:25" x14ac:dyDescent="0.2">
      <c r="A1092">
        <v>37.725000000000001</v>
      </c>
      <c r="B1092">
        <v>-122.459</v>
      </c>
      <c r="C1092">
        <v>1</v>
      </c>
      <c r="D1092">
        <v>1</v>
      </c>
      <c r="E1092">
        <v>1</v>
      </c>
      <c r="F1092">
        <v>2</v>
      </c>
      <c r="G1092">
        <v>1</v>
      </c>
      <c r="H1092">
        <v>1</v>
      </c>
      <c r="I1092">
        <v>3</v>
      </c>
      <c r="J1092">
        <v>8</v>
      </c>
      <c r="K1092">
        <v>3</v>
      </c>
      <c r="L1092">
        <v>15</v>
      </c>
      <c r="M1092">
        <f>VLOOKUP(H1092,AE$2:$AJ$12,6,TRUE)</f>
        <v>8</v>
      </c>
      <c r="N1092">
        <f>VLOOKUP(I1092,AF$2:$AJ$12,5,TRUE)</f>
        <v>5</v>
      </c>
      <c r="O1092">
        <f>VLOOKUP(J1092,AG$2:$AJ$12,4,TRUE)</f>
        <v>8</v>
      </c>
      <c r="P1092">
        <f>VLOOKUP(K1092,AH$2:$AJ$12,3,TRUE)</f>
        <v>8</v>
      </c>
      <c r="Q1092">
        <f>VLOOKUP(L1092,AI$2:$AJ$12,2,TRUE)</f>
        <v>7</v>
      </c>
      <c r="T1092" t="str">
        <f t="shared" ref="T1092:T1155" si="107">"Crimepoint.create("&amp;A$2&amp;":"&amp;A1092&amp;", "&amp;B$2&amp;":"&amp;B1092&amp;", "&amp;C$2&amp;":"&amp;M1092&amp;", "&amp;D$2&amp;":"&amp;N1092&amp;", "&amp;E$2&amp;":"&amp;O1092&amp;", "&amp;F$2&amp;":"&amp;P1092&amp;", "&amp;G$2&amp;":"&amp;Q1092&amp;", "&amp;H$2&amp;":"&amp;H1092&amp;", "&amp;I$2&amp;":"&amp;I1092&amp;", "&amp;J$2&amp;":"&amp;J1092&amp;", "&amp;K$2&amp;":"&amp;K1092&amp;", "&amp;L$2&amp;":"&amp;L1092&amp;")"</f>
        <v>Crimepoint.create(latitude:37.725, longitude:-122.459, drugdrink:8, misdemean:5, theft:8, violent:8, total:7, drugdrinkct:1, misdemeanct:3, theftct:8, violentct:3, totalct:15)</v>
      </c>
      <c r="U1092" t="str">
        <f t="shared" ref="U1092:U1155" si="108">$Z$2&amp;$A1092&amp;$AA$2&amp;$B1092&amp;$AB$2&amp;C1092&amp;$AC$2</f>
        <v>{location: new google.maps.LatLng(37.725, -122.459), weight: 1},</v>
      </c>
      <c r="V1092" t="str">
        <f t="shared" si="103"/>
        <v>{location: new google.maps.LatLng(37.725, -122.459), weight: 1},</v>
      </c>
      <c r="W1092" t="str">
        <f t="shared" si="104"/>
        <v>{location: new google.maps.LatLng(37.725, -122.459), weight: 1},</v>
      </c>
      <c r="X1092" t="str">
        <f t="shared" si="105"/>
        <v>{location: new google.maps.LatLng(37.725, -122.459), weight: 2},</v>
      </c>
      <c r="Y1092" t="str">
        <f t="shared" si="106"/>
        <v>{location: new google.maps.LatLng(37.725, -122.459), weight: 1},</v>
      </c>
    </row>
    <row r="1093" spans="1:25" x14ac:dyDescent="0.2">
      <c r="A1093">
        <v>37.725000000000001</v>
      </c>
      <c r="B1093">
        <v>-122.458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f>VLOOKUP(H1093,AE$2:$AJ$12,6,TRUE)</f>
        <v>0</v>
      </c>
      <c r="N1093">
        <f>VLOOKUP(I1093,AF$2:$AJ$12,5,TRUE)</f>
        <v>0</v>
      </c>
      <c r="O1093">
        <f>VLOOKUP(J1093,AG$2:$AJ$12,4,TRUE)</f>
        <v>3</v>
      </c>
      <c r="P1093">
        <f>VLOOKUP(K1093,AH$2:$AJ$12,3,TRUE)</f>
        <v>0</v>
      </c>
      <c r="Q1093">
        <f>VLOOKUP(L1093,AI$2:$AJ$12,2,TRUE)</f>
        <v>0</v>
      </c>
      <c r="T1093" t="str">
        <f t="shared" si="107"/>
        <v>Crimepoint.create(latitude:37.725, longitude:-122.458, drugdrink:0, misdemean:0, theft:3, violent:0, total:0, drugdrinkct:0, misdemeanct:0, theftct:1, violentct:0, totalct:1)</v>
      </c>
      <c r="U1093" t="str">
        <f t="shared" si="108"/>
        <v>{location: new google.maps.LatLng(37.725, -122.458), weight: 0},</v>
      </c>
      <c r="V1093" t="str">
        <f t="shared" si="103"/>
        <v>{location: new google.maps.LatLng(37.725, -122.458), weight: 0},</v>
      </c>
      <c r="W1093" t="str">
        <f t="shared" si="104"/>
        <v>{location: new google.maps.LatLng(37.725, -122.458), weight: 0},</v>
      </c>
      <c r="X1093" t="str">
        <f t="shared" si="105"/>
        <v>{location: new google.maps.LatLng(37.725, -122.458), weight: 0},</v>
      </c>
      <c r="Y1093" t="str">
        <f t="shared" si="106"/>
        <v>{location: new google.maps.LatLng(37.725, -122.458), weight: 0},</v>
      </c>
    </row>
    <row r="1094" spans="1:25" x14ac:dyDescent="0.2">
      <c r="A1094">
        <v>37.725000000000001</v>
      </c>
      <c r="B1094">
        <v>-122.45699999999999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2</v>
      </c>
      <c r="J1094">
        <v>1</v>
      </c>
      <c r="K1094">
        <v>1</v>
      </c>
      <c r="L1094">
        <v>4</v>
      </c>
      <c r="M1094">
        <f>VLOOKUP(H1094,AE$2:$AJ$12,6,TRUE)</f>
        <v>0</v>
      </c>
      <c r="N1094">
        <f>VLOOKUP(I1094,AF$2:$AJ$12,5,TRUE)</f>
        <v>4</v>
      </c>
      <c r="O1094">
        <f>VLOOKUP(J1094,AG$2:$AJ$12,4,TRUE)</f>
        <v>3</v>
      </c>
      <c r="P1094">
        <f>VLOOKUP(K1094,AH$2:$AJ$12,3,TRUE)</f>
        <v>7</v>
      </c>
      <c r="Q1094">
        <f>VLOOKUP(L1094,AI$2:$AJ$12,2,TRUE)</f>
        <v>3</v>
      </c>
      <c r="T1094" t="str">
        <f t="shared" si="107"/>
        <v>Crimepoint.create(latitude:37.725, longitude:-122.457, drugdrink:0, misdemean:4, theft:3, violent:7, total:3, drugdrinkct:0, misdemeanct:2, theftct:1, violentct:1, totalct:4)</v>
      </c>
      <c r="U1094" t="str">
        <f t="shared" si="108"/>
        <v>{location: new google.maps.LatLng(37.725, -122.457), weight: 0},</v>
      </c>
      <c r="V1094" t="str">
        <f t="shared" si="103"/>
        <v>{location: new google.maps.LatLng(37.725, -122.457), weight: 0},</v>
      </c>
      <c r="W1094" t="str">
        <f t="shared" si="104"/>
        <v>{location: new google.maps.LatLng(37.725, -122.457), weight: 0},</v>
      </c>
      <c r="X1094" t="str">
        <f t="shared" si="105"/>
        <v>{location: new google.maps.LatLng(37.725, -122.457), weight: 1},</v>
      </c>
      <c r="Y1094" t="str">
        <f t="shared" si="106"/>
        <v>{location: new google.maps.LatLng(37.725, -122.457), weight: 0},</v>
      </c>
    </row>
    <row r="1095" spans="1:25" x14ac:dyDescent="0.2">
      <c r="A1095">
        <v>37.725000000000001</v>
      </c>
      <c r="B1095">
        <v>-122.456</v>
      </c>
      <c r="C1095">
        <v>0</v>
      </c>
      <c r="D1095">
        <v>2</v>
      </c>
      <c r="E1095">
        <v>0</v>
      </c>
      <c r="F1095">
        <v>1</v>
      </c>
      <c r="G1095">
        <v>1</v>
      </c>
      <c r="H1095">
        <v>0</v>
      </c>
      <c r="I1095">
        <v>7</v>
      </c>
      <c r="J1095">
        <v>2</v>
      </c>
      <c r="K1095">
        <v>2</v>
      </c>
      <c r="L1095">
        <v>11</v>
      </c>
      <c r="M1095">
        <f>VLOOKUP(H1095,AE$2:$AJ$12,6,TRUE)</f>
        <v>0</v>
      </c>
      <c r="N1095">
        <f>VLOOKUP(I1095,AF$2:$AJ$12,5,TRUE)</f>
        <v>7</v>
      </c>
      <c r="O1095">
        <f>VLOOKUP(J1095,AG$2:$AJ$12,4,TRUE)</f>
        <v>4</v>
      </c>
      <c r="P1095">
        <f>VLOOKUP(K1095,AH$2:$AJ$12,3,TRUE)</f>
        <v>7</v>
      </c>
      <c r="Q1095">
        <f>VLOOKUP(L1095,AI$2:$AJ$12,2,TRUE)</f>
        <v>6</v>
      </c>
      <c r="T1095" t="str">
        <f t="shared" si="107"/>
        <v>Crimepoint.create(latitude:37.725, longitude:-122.456, drugdrink:0, misdemean:7, theft:4, violent:7, total:6, drugdrinkct:0, misdemeanct:7, theftct:2, violentct:2, totalct:11)</v>
      </c>
      <c r="U1095" t="str">
        <f t="shared" si="108"/>
        <v>{location: new google.maps.LatLng(37.725, -122.456), weight: 0},</v>
      </c>
      <c r="V1095" t="str">
        <f t="shared" si="103"/>
        <v>{location: new google.maps.LatLng(37.725, -122.456), weight: 2},</v>
      </c>
      <c r="W1095" t="str">
        <f t="shared" si="104"/>
        <v>{location: new google.maps.LatLng(37.725, -122.456), weight: 0},</v>
      </c>
      <c r="X1095" t="str">
        <f t="shared" si="105"/>
        <v>{location: new google.maps.LatLng(37.725, -122.456), weight: 1},</v>
      </c>
      <c r="Y1095" t="str">
        <f t="shared" si="106"/>
        <v>{location: new google.maps.LatLng(37.725, -122.456), weight: 1},</v>
      </c>
    </row>
    <row r="1096" spans="1:25" x14ac:dyDescent="0.2">
      <c r="A1096">
        <v>37.725000000000001</v>
      </c>
      <c r="B1096">
        <v>-122.44499999999999</v>
      </c>
      <c r="C1096">
        <v>1</v>
      </c>
      <c r="D1096">
        <v>19</v>
      </c>
      <c r="E1096">
        <v>2</v>
      </c>
      <c r="F1096">
        <v>11</v>
      </c>
      <c r="G1096">
        <v>9</v>
      </c>
      <c r="H1096">
        <v>2</v>
      </c>
      <c r="I1096">
        <v>85</v>
      </c>
      <c r="J1096">
        <v>15</v>
      </c>
      <c r="K1096">
        <v>15</v>
      </c>
      <c r="L1096">
        <v>117</v>
      </c>
      <c r="M1096">
        <f>VLOOKUP(H1096,AE$2:$AJ$12,6,TRUE)</f>
        <v>9</v>
      </c>
      <c r="N1096">
        <f>VLOOKUP(I1096,AF$2:$AJ$12,5,TRUE)</f>
        <v>9</v>
      </c>
      <c r="O1096">
        <f>VLOOKUP(J1096,AG$2:$AJ$12,4,TRUE)</f>
        <v>9</v>
      </c>
      <c r="P1096">
        <f>VLOOKUP(K1096,AH$2:$AJ$12,3,TRUE)</f>
        <v>9</v>
      </c>
      <c r="Q1096">
        <f>VLOOKUP(L1096,AI$2:$AJ$12,2,TRUE)</f>
        <v>9</v>
      </c>
      <c r="T1096" t="str">
        <f t="shared" si="107"/>
        <v>Crimepoint.create(latitude:37.725, longitude:-122.445, drugdrink:9, misdemean:9, theft:9, violent:9, total:9, drugdrinkct:2, misdemeanct:85, theftct:15, violentct:15, totalct:117)</v>
      </c>
      <c r="U1096" t="str">
        <f t="shared" si="108"/>
        <v>{location: new google.maps.LatLng(37.725, -122.445), weight: 1},</v>
      </c>
      <c r="V1096" t="str">
        <f t="shared" si="103"/>
        <v>{location: new google.maps.LatLng(37.725, -122.445), weight: 19},</v>
      </c>
      <c r="W1096" t="str">
        <f t="shared" si="104"/>
        <v>{location: new google.maps.LatLng(37.725, -122.445), weight: 2},</v>
      </c>
      <c r="X1096" t="str">
        <f t="shared" si="105"/>
        <v>{location: new google.maps.LatLng(37.725, -122.445), weight: 11},</v>
      </c>
      <c r="Y1096" t="str">
        <f t="shared" si="106"/>
        <v>{location: new google.maps.LatLng(37.725, -122.445), weight: 9},</v>
      </c>
    </row>
    <row r="1097" spans="1:25" x14ac:dyDescent="0.2">
      <c r="A1097">
        <v>37.725000000000001</v>
      </c>
      <c r="B1097">
        <v>-122.443</v>
      </c>
      <c r="C1097">
        <v>0</v>
      </c>
      <c r="D1097">
        <v>0</v>
      </c>
      <c r="E1097">
        <v>0</v>
      </c>
      <c r="F1097">
        <v>3</v>
      </c>
      <c r="G1097">
        <v>1</v>
      </c>
      <c r="H1097">
        <v>0</v>
      </c>
      <c r="I1097">
        <v>1</v>
      </c>
      <c r="J1097">
        <v>2</v>
      </c>
      <c r="K1097">
        <v>4</v>
      </c>
      <c r="L1097">
        <v>7</v>
      </c>
      <c r="M1097">
        <f>VLOOKUP(H1097,AE$2:$AJ$12,6,TRUE)</f>
        <v>0</v>
      </c>
      <c r="N1097">
        <f>VLOOKUP(I1097,AF$2:$AJ$12,5,TRUE)</f>
        <v>2</v>
      </c>
      <c r="O1097">
        <f>VLOOKUP(J1097,AG$2:$AJ$12,4,TRUE)</f>
        <v>4</v>
      </c>
      <c r="P1097">
        <f>VLOOKUP(K1097,AH$2:$AJ$12,3,TRUE)</f>
        <v>8</v>
      </c>
      <c r="Q1097">
        <f>VLOOKUP(L1097,AI$2:$AJ$12,2,TRUE)</f>
        <v>5</v>
      </c>
      <c r="T1097" t="str">
        <f t="shared" si="107"/>
        <v>Crimepoint.create(latitude:37.725, longitude:-122.443, drugdrink:0, misdemean:2, theft:4, violent:8, total:5, drugdrinkct:0, misdemeanct:1, theftct:2, violentct:4, totalct:7)</v>
      </c>
      <c r="U1097" t="str">
        <f t="shared" si="108"/>
        <v>{location: new google.maps.LatLng(37.725, -122.443), weight: 0},</v>
      </c>
      <c r="V1097" t="str">
        <f t="shared" si="103"/>
        <v>{location: new google.maps.LatLng(37.725, -122.443), weight: 0},</v>
      </c>
      <c r="W1097" t="str">
        <f t="shared" si="104"/>
        <v>{location: new google.maps.LatLng(37.725, -122.443), weight: 0},</v>
      </c>
      <c r="X1097" t="str">
        <f t="shared" si="105"/>
        <v>{location: new google.maps.LatLng(37.725, -122.443), weight: 3},</v>
      </c>
      <c r="Y1097" t="str">
        <f t="shared" si="106"/>
        <v>{location: new google.maps.LatLng(37.725, -122.443), weight: 1},</v>
      </c>
    </row>
    <row r="1098" spans="1:25" x14ac:dyDescent="0.2">
      <c r="A1098">
        <v>37.725000000000001</v>
      </c>
      <c r="B1098">
        <v>-122.44199999999999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</v>
      </c>
      <c r="K1098">
        <v>0</v>
      </c>
      <c r="L1098">
        <v>2</v>
      </c>
      <c r="M1098">
        <f>VLOOKUP(H1098,AE$2:$AJ$12,6,TRUE)</f>
        <v>0</v>
      </c>
      <c r="N1098">
        <f>VLOOKUP(I1098,AF$2:$AJ$12,5,TRUE)</f>
        <v>0</v>
      </c>
      <c r="O1098">
        <f>VLOOKUP(J1098,AG$2:$AJ$12,4,TRUE)</f>
        <v>4</v>
      </c>
      <c r="P1098">
        <f>VLOOKUP(K1098,AH$2:$AJ$12,3,TRUE)</f>
        <v>0</v>
      </c>
      <c r="Q1098">
        <f>VLOOKUP(L1098,AI$2:$AJ$12,2,TRUE)</f>
        <v>1</v>
      </c>
      <c r="T1098" t="str">
        <f t="shared" si="107"/>
        <v>Crimepoint.create(latitude:37.725, longitude:-122.442, drugdrink:0, misdemean:0, theft:4, violent:0, total:1, drugdrinkct:0, misdemeanct:0, theftct:2, violentct:0, totalct:2)</v>
      </c>
      <c r="U1098" t="str">
        <f t="shared" si="108"/>
        <v>{location: new google.maps.LatLng(37.725, -122.442), weight: 0},</v>
      </c>
      <c r="V1098" t="str">
        <f t="shared" si="103"/>
        <v>{location: new google.maps.LatLng(37.725, -122.442), weight: 0},</v>
      </c>
      <c r="W1098" t="str">
        <f t="shared" si="104"/>
        <v>{location: new google.maps.LatLng(37.725, -122.442), weight: 0},</v>
      </c>
      <c r="X1098" t="str">
        <f t="shared" si="105"/>
        <v>{location: new google.maps.LatLng(37.725, -122.442), weight: 0},</v>
      </c>
      <c r="Y1098" t="str">
        <f t="shared" si="106"/>
        <v>{location: new google.maps.LatLng(37.725, -122.442), weight: 0},</v>
      </c>
    </row>
    <row r="1099" spans="1:25" x14ac:dyDescent="0.2">
      <c r="A1099">
        <v>37.725000000000001</v>
      </c>
      <c r="B1099">
        <v>-122.441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4</v>
      </c>
      <c r="J1099">
        <v>2</v>
      </c>
      <c r="K1099">
        <v>0</v>
      </c>
      <c r="L1099">
        <v>6</v>
      </c>
      <c r="M1099">
        <f>VLOOKUP(H1099,AE$2:$AJ$12,6,TRUE)</f>
        <v>0</v>
      </c>
      <c r="N1099">
        <f>VLOOKUP(I1099,AF$2:$AJ$12,5,TRUE)</f>
        <v>6</v>
      </c>
      <c r="O1099">
        <f>VLOOKUP(J1099,AG$2:$AJ$12,4,TRUE)</f>
        <v>4</v>
      </c>
      <c r="P1099">
        <f>VLOOKUP(K1099,AH$2:$AJ$12,3,TRUE)</f>
        <v>0</v>
      </c>
      <c r="Q1099">
        <f>VLOOKUP(L1099,AI$2:$AJ$12,2,TRUE)</f>
        <v>4</v>
      </c>
      <c r="T1099" t="str">
        <f t="shared" si="107"/>
        <v>Crimepoint.create(latitude:37.725, longitude:-122.441, drugdrink:0, misdemean:6, theft:4, violent:0, total:4, drugdrinkct:0, misdemeanct:4, theftct:2, violentct:0, totalct:6)</v>
      </c>
      <c r="U1099" t="str">
        <f t="shared" si="108"/>
        <v>{location: new google.maps.LatLng(37.725, -122.441), weight: 0},</v>
      </c>
      <c r="V1099" t="str">
        <f t="shared" si="103"/>
        <v>{location: new google.maps.LatLng(37.725, -122.441), weight: 1},</v>
      </c>
      <c r="W1099" t="str">
        <f t="shared" si="104"/>
        <v>{location: new google.maps.LatLng(37.725, -122.441), weight: 0},</v>
      </c>
      <c r="X1099" t="str">
        <f t="shared" si="105"/>
        <v>{location: new google.maps.LatLng(37.725, -122.441), weight: 0},</v>
      </c>
      <c r="Y1099" t="str">
        <f t="shared" si="106"/>
        <v>{location: new google.maps.LatLng(37.725, -122.441), weight: 0},</v>
      </c>
    </row>
    <row r="1100" spans="1:25" x14ac:dyDescent="0.2">
      <c r="A1100">
        <v>37.725000000000001</v>
      </c>
      <c r="B1100">
        <v>-122.44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2</v>
      </c>
      <c r="K1100">
        <v>0</v>
      </c>
      <c r="L1100">
        <v>3</v>
      </c>
      <c r="M1100">
        <f>VLOOKUP(H1100,AE$2:$AJ$12,6,TRUE)</f>
        <v>0</v>
      </c>
      <c r="N1100">
        <f>VLOOKUP(I1100,AF$2:$AJ$12,5,TRUE)</f>
        <v>2</v>
      </c>
      <c r="O1100">
        <f>VLOOKUP(J1100,AG$2:$AJ$12,4,TRUE)</f>
        <v>4</v>
      </c>
      <c r="P1100">
        <f>VLOOKUP(K1100,AH$2:$AJ$12,3,TRUE)</f>
        <v>0</v>
      </c>
      <c r="Q1100">
        <f>VLOOKUP(L1100,AI$2:$AJ$12,2,TRUE)</f>
        <v>2</v>
      </c>
      <c r="T1100" t="str">
        <f t="shared" si="107"/>
        <v>Crimepoint.create(latitude:37.725, longitude:-122.44, drugdrink:0, misdemean:2, theft:4, violent:0, total:2, drugdrinkct:0, misdemeanct:1, theftct:2, violentct:0, totalct:3)</v>
      </c>
      <c r="U1100" t="str">
        <f t="shared" si="108"/>
        <v>{location: new google.maps.LatLng(37.725, -122.44), weight: 0},</v>
      </c>
      <c r="V1100" t="str">
        <f t="shared" si="103"/>
        <v>{location: new google.maps.LatLng(37.725, -122.44), weight: 0},</v>
      </c>
      <c r="W1100" t="str">
        <f t="shared" si="104"/>
        <v>{location: new google.maps.LatLng(37.725, -122.44), weight: 0},</v>
      </c>
      <c r="X1100" t="str">
        <f t="shared" si="105"/>
        <v>{location: new google.maps.LatLng(37.725, -122.44), weight: 0},</v>
      </c>
      <c r="Y1100" t="str">
        <f t="shared" si="106"/>
        <v>{location: new google.maps.LatLng(37.725, -122.44), weight: 0},</v>
      </c>
    </row>
    <row r="1101" spans="1:25" x14ac:dyDescent="0.2">
      <c r="A1101">
        <v>37.725000000000001</v>
      </c>
      <c r="B1101">
        <v>-122.43899999999999</v>
      </c>
      <c r="C1101">
        <v>0</v>
      </c>
      <c r="D1101">
        <v>0</v>
      </c>
      <c r="E1101">
        <v>0</v>
      </c>
      <c r="F1101">
        <v>2</v>
      </c>
      <c r="G1101">
        <v>1</v>
      </c>
      <c r="H1101">
        <v>0</v>
      </c>
      <c r="I1101">
        <v>1</v>
      </c>
      <c r="J1101">
        <v>3</v>
      </c>
      <c r="K1101">
        <v>3</v>
      </c>
      <c r="L1101">
        <v>7</v>
      </c>
      <c r="M1101">
        <f>VLOOKUP(H1101,AE$2:$AJ$12,6,TRUE)</f>
        <v>0</v>
      </c>
      <c r="N1101">
        <f>VLOOKUP(I1101,AF$2:$AJ$12,5,TRUE)</f>
        <v>2</v>
      </c>
      <c r="O1101">
        <f>VLOOKUP(J1101,AG$2:$AJ$12,4,TRUE)</f>
        <v>5</v>
      </c>
      <c r="P1101">
        <f>VLOOKUP(K1101,AH$2:$AJ$12,3,TRUE)</f>
        <v>8</v>
      </c>
      <c r="Q1101">
        <f>VLOOKUP(L1101,AI$2:$AJ$12,2,TRUE)</f>
        <v>5</v>
      </c>
      <c r="T1101" t="str">
        <f t="shared" si="107"/>
        <v>Crimepoint.create(latitude:37.725, longitude:-122.439, drugdrink:0, misdemean:2, theft:5, violent:8, total:5, drugdrinkct:0, misdemeanct:1, theftct:3, violentct:3, totalct:7)</v>
      </c>
      <c r="U1101" t="str">
        <f t="shared" si="108"/>
        <v>{location: new google.maps.LatLng(37.725, -122.439), weight: 0},</v>
      </c>
      <c r="V1101" t="str">
        <f t="shared" si="103"/>
        <v>{location: new google.maps.LatLng(37.725, -122.439), weight: 0},</v>
      </c>
      <c r="W1101" t="str">
        <f t="shared" si="104"/>
        <v>{location: new google.maps.LatLng(37.725, -122.439), weight: 0},</v>
      </c>
      <c r="X1101" t="str">
        <f t="shared" si="105"/>
        <v>{location: new google.maps.LatLng(37.725, -122.439), weight: 2},</v>
      </c>
      <c r="Y1101" t="str">
        <f t="shared" si="106"/>
        <v>{location: new google.maps.LatLng(37.725, -122.439), weight: 1},</v>
      </c>
    </row>
    <row r="1102" spans="1:25" x14ac:dyDescent="0.2">
      <c r="A1102">
        <v>37.725000000000001</v>
      </c>
      <c r="B1102">
        <v>-122.438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0</v>
      </c>
      <c r="L1102">
        <v>2</v>
      </c>
      <c r="M1102">
        <f>VLOOKUP(H1102,AE$2:$AJ$12,6,TRUE)</f>
        <v>0</v>
      </c>
      <c r="N1102">
        <f>VLOOKUP(I1102,AF$2:$AJ$12,5,TRUE)</f>
        <v>0</v>
      </c>
      <c r="O1102">
        <f>VLOOKUP(J1102,AG$2:$AJ$12,4,TRUE)</f>
        <v>4</v>
      </c>
      <c r="P1102">
        <f>VLOOKUP(K1102,AH$2:$AJ$12,3,TRUE)</f>
        <v>0</v>
      </c>
      <c r="Q1102">
        <f>VLOOKUP(L1102,AI$2:$AJ$12,2,TRUE)</f>
        <v>1</v>
      </c>
      <c r="T1102" t="str">
        <f t="shared" si="107"/>
        <v>Crimepoint.create(latitude:37.725, longitude:-122.438, drugdrink:0, misdemean:0, theft:4, violent:0, total:1, drugdrinkct:0, misdemeanct:0, theftct:2, violentct:0, totalct:2)</v>
      </c>
      <c r="U1102" t="str">
        <f t="shared" si="108"/>
        <v>{location: new google.maps.LatLng(37.725, -122.438), weight: 0},</v>
      </c>
      <c r="V1102" t="str">
        <f t="shared" si="103"/>
        <v>{location: new google.maps.LatLng(37.725, -122.438), weight: 0},</v>
      </c>
      <c r="W1102" t="str">
        <f t="shared" si="104"/>
        <v>{location: new google.maps.LatLng(37.725, -122.438), weight: 0},</v>
      </c>
      <c r="X1102" t="str">
        <f t="shared" si="105"/>
        <v>{location: new google.maps.LatLng(37.725, -122.438), weight: 0},</v>
      </c>
      <c r="Y1102" t="str">
        <f t="shared" si="106"/>
        <v>{location: new google.maps.LatLng(37.725, -122.438), weight: 0},</v>
      </c>
    </row>
    <row r="1103" spans="1:25" x14ac:dyDescent="0.2">
      <c r="A1103">
        <v>37.725000000000001</v>
      </c>
      <c r="B1103">
        <v>-122.437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</v>
      </c>
      <c r="J1103">
        <v>4</v>
      </c>
      <c r="K1103">
        <v>1</v>
      </c>
      <c r="L1103">
        <v>6</v>
      </c>
      <c r="M1103">
        <f>VLOOKUP(H1103,AE$2:$AJ$12,6,TRUE)</f>
        <v>0</v>
      </c>
      <c r="N1103">
        <f>VLOOKUP(I1103,AF$2:$AJ$12,5,TRUE)</f>
        <v>2</v>
      </c>
      <c r="O1103">
        <f>VLOOKUP(J1103,AG$2:$AJ$12,4,TRUE)</f>
        <v>6</v>
      </c>
      <c r="P1103">
        <f>VLOOKUP(K1103,AH$2:$AJ$12,3,TRUE)</f>
        <v>7</v>
      </c>
      <c r="Q1103">
        <f>VLOOKUP(L1103,AI$2:$AJ$12,2,TRUE)</f>
        <v>4</v>
      </c>
      <c r="T1103" t="str">
        <f t="shared" si="107"/>
        <v>Crimepoint.create(latitude:37.725, longitude:-122.437, drugdrink:0, misdemean:2, theft:6, violent:7, total:4, drugdrinkct:0, misdemeanct:1, theftct:4, violentct:1, totalct:6)</v>
      </c>
      <c r="U1103" t="str">
        <f t="shared" si="108"/>
        <v>{location: new google.maps.LatLng(37.725, -122.437), weight: 0},</v>
      </c>
      <c r="V1103" t="str">
        <f t="shared" si="103"/>
        <v>{location: new google.maps.LatLng(37.725, -122.437), weight: 0},</v>
      </c>
      <c r="W1103" t="str">
        <f t="shared" si="104"/>
        <v>{location: new google.maps.LatLng(37.725, -122.437), weight: 1},</v>
      </c>
      <c r="X1103" t="str">
        <f t="shared" si="105"/>
        <v>{location: new google.maps.LatLng(37.725, -122.437), weight: 1},</v>
      </c>
      <c r="Y1103" t="str">
        <f t="shared" si="106"/>
        <v>{location: new google.maps.LatLng(37.725, -122.437), weight: 0},</v>
      </c>
    </row>
    <row r="1104" spans="1:25" x14ac:dyDescent="0.2">
      <c r="A1104">
        <v>37.725000000000001</v>
      </c>
      <c r="B1104">
        <v>-122.43600000000001</v>
      </c>
      <c r="C1104">
        <v>0</v>
      </c>
      <c r="D1104">
        <v>2</v>
      </c>
      <c r="E1104">
        <v>1</v>
      </c>
      <c r="F1104">
        <v>0</v>
      </c>
      <c r="G1104">
        <v>1</v>
      </c>
      <c r="H1104">
        <v>0</v>
      </c>
      <c r="I1104">
        <v>8</v>
      </c>
      <c r="J1104">
        <v>6</v>
      </c>
      <c r="K1104">
        <v>0</v>
      </c>
      <c r="L1104">
        <v>14</v>
      </c>
      <c r="M1104">
        <f>VLOOKUP(H1104,AE$2:$AJ$12,6,TRUE)</f>
        <v>0</v>
      </c>
      <c r="N1104">
        <f>VLOOKUP(I1104,AF$2:$AJ$12,5,TRUE)</f>
        <v>7</v>
      </c>
      <c r="O1104">
        <f>VLOOKUP(J1104,AG$2:$AJ$12,4,TRUE)</f>
        <v>7</v>
      </c>
      <c r="P1104">
        <f>VLOOKUP(K1104,AH$2:$AJ$12,3,TRUE)</f>
        <v>0</v>
      </c>
      <c r="Q1104">
        <f>VLOOKUP(L1104,AI$2:$AJ$12,2,TRUE)</f>
        <v>7</v>
      </c>
      <c r="T1104" t="str">
        <f t="shared" si="107"/>
        <v>Crimepoint.create(latitude:37.725, longitude:-122.436, drugdrink:0, misdemean:7, theft:7, violent:0, total:7, drugdrinkct:0, misdemeanct:8, theftct:6, violentct:0, totalct:14)</v>
      </c>
      <c r="U1104" t="str">
        <f t="shared" si="108"/>
        <v>{location: new google.maps.LatLng(37.725, -122.436), weight: 0},</v>
      </c>
      <c r="V1104" t="str">
        <f t="shared" si="103"/>
        <v>{location: new google.maps.LatLng(37.725, -122.436), weight: 2},</v>
      </c>
      <c r="W1104" t="str">
        <f t="shared" si="104"/>
        <v>{location: new google.maps.LatLng(37.725, -122.436), weight: 1},</v>
      </c>
      <c r="X1104" t="str">
        <f t="shared" si="105"/>
        <v>{location: new google.maps.LatLng(37.725, -122.436), weight: 0},</v>
      </c>
      <c r="Y1104" t="str">
        <f t="shared" si="106"/>
        <v>{location: new google.maps.LatLng(37.725, -122.436), weight: 1},</v>
      </c>
    </row>
    <row r="1105" spans="1:25" x14ac:dyDescent="0.2">
      <c r="A1105">
        <v>37.725000000000001</v>
      </c>
      <c r="B1105">
        <v>-122.435</v>
      </c>
      <c r="C1105">
        <v>1</v>
      </c>
      <c r="D1105">
        <v>4</v>
      </c>
      <c r="E1105">
        <v>0</v>
      </c>
      <c r="F1105">
        <v>2</v>
      </c>
      <c r="G1105">
        <v>2</v>
      </c>
      <c r="H1105">
        <v>1</v>
      </c>
      <c r="I1105">
        <v>16</v>
      </c>
      <c r="J1105">
        <v>2</v>
      </c>
      <c r="K1105">
        <v>3</v>
      </c>
      <c r="L1105">
        <v>22</v>
      </c>
      <c r="M1105">
        <f>VLOOKUP(H1105,AE$2:$AJ$12,6,TRUE)</f>
        <v>8</v>
      </c>
      <c r="N1105">
        <f>VLOOKUP(I1105,AF$2:$AJ$12,5,TRUE)</f>
        <v>8</v>
      </c>
      <c r="O1105">
        <f>VLOOKUP(J1105,AG$2:$AJ$12,4,TRUE)</f>
        <v>4</v>
      </c>
      <c r="P1105">
        <f>VLOOKUP(K1105,AH$2:$AJ$12,3,TRUE)</f>
        <v>8</v>
      </c>
      <c r="Q1105">
        <f>VLOOKUP(L1105,AI$2:$AJ$12,2,TRUE)</f>
        <v>8</v>
      </c>
      <c r="T1105" t="str">
        <f t="shared" si="107"/>
        <v>Crimepoint.create(latitude:37.725, longitude:-122.435, drugdrink:8, misdemean:8, theft:4, violent:8, total:8, drugdrinkct:1, misdemeanct:16, theftct:2, violentct:3, totalct:22)</v>
      </c>
      <c r="U1105" t="str">
        <f t="shared" si="108"/>
        <v>{location: new google.maps.LatLng(37.725, -122.435), weight: 1},</v>
      </c>
      <c r="V1105" t="str">
        <f t="shared" si="103"/>
        <v>{location: new google.maps.LatLng(37.725, -122.435), weight: 4},</v>
      </c>
      <c r="W1105" t="str">
        <f t="shared" si="104"/>
        <v>{location: new google.maps.LatLng(37.725, -122.435), weight: 0},</v>
      </c>
      <c r="X1105" t="str">
        <f t="shared" si="105"/>
        <v>{location: new google.maps.LatLng(37.725, -122.435), weight: 2},</v>
      </c>
      <c r="Y1105" t="str">
        <f t="shared" si="106"/>
        <v>{location: new google.maps.LatLng(37.725, -122.435), weight: 2},</v>
      </c>
    </row>
    <row r="1106" spans="1:25" x14ac:dyDescent="0.2">
      <c r="A1106">
        <v>37.725000000000001</v>
      </c>
      <c r="B1106">
        <v>-122.434</v>
      </c>
      <c r="C1106">
        <v>1</v>
      </c>
      <c r="D1106">
        <v>3</v>
      </c>
      <c r="E1106">
        <v>1</v>
      </c>
      <c r="F1106">
        <v>1</v>
      </c>
      <c r="G1106">
        <v>2</v>
      </c>
      <c r="H1106">
        <v>1</v>
      </c>
      <c r="I1106">
        <v>13</v>
      </c>
      <c r="J1106">
        <v>5</v>
      </c>
      <c r="K1106">
        <v>2</v>
      </c>
      <c r="L1106">
        <v>21</v>
      </c>
      <c r="M1106">
        <f>VLOOKUP(H1106,AE$2:$AJ$12,6,TRUE)</f>
        <v>8</v>
      </c>
      <c r="N1106">
        <f>VLOOKUP(I1106,AF$2:$AJ$12,5,TRUE)</f>
        <v>8</v>
      </c>
      <c r="O1106">
        <f>VLOOKUP(J1106,AG$2:$AJ$12,4,TRUE)</f>
        <v>7</v>
      </c>
      <c r="P1106">
        <f>VLOOKUP(K1106,AH$2:$AJ$12,3,TRUE)</f>
        <v>7</v>
      </c>
      <c r="Q1106">
        <f>VLOOKUP(L1106,AI$2:$AJ$12,2,TRUE)</f>
        <v>8</v>
      </c>
      <c r="T1106" t="str">
        <f t="shared" si="107"/>
        <v>Crimepoint.create(latitude:37.725, longitude:-122.434, drugdrink:8, misdemean:8, theft:7, violent:7, total:8, drugdrinkct:1, misdemeanct:13, theftct:5, violentct:2, totalct:21)</v>
      </c>
      <c r="U1106" t="str">
        <f t="shared" si="108"/>
        <v>{location: new google.maps.LatLng(37.725, -122.434), weight: 1},</v>
      </c>
      <c r="V1106" t="str">
        <f t="shared" si="103"/>
        <v>{location: new google.maps.LatLng(37.725, -122.434), weight: 3},</v>
      </c>
      <c r="W1106" t="str">
        <f t="shared" si="104"/>
        <v>{location: new google.maps.LatLng(37.725, -122.434), weight: 1},</v>
      </c>
      <c r="X1106" t="str">
        <f t="shared" si="105"/>
        <v>{location: new google.maps.LatLng(37.725, -122.434), weight: 1},</v>
      </c>
      <c r="Y1106" t="str">
        <f t="shared" si="106"/>
        <v>{location: new google.maps.LatLng(37.725, -122.434), weight: 2},</v>
      </c>
    </row>
    <row r="1107" spans="1:25" x14ac:dyDescent="0.2">
      <c r="A1107">
        <v>37.725000000000001</v>
      </c>
      <c r="B1107">
        <v>-122.43300000000001</v>
      </c>
      <c r="C1107">
        <v>0</v>
      </c>
      <c r="D1107">
        <v>1</v>
      </c>
      <c r="E1107">
        <v>1</v>
      </c>
      <c r="F1107">
        <v>2</v>
      </c>
      <c r="G1107">
        <v>1</v>
      </c>
      <c r="H1107">
        <v>0</v>
      </c>
      <c r="I1107">
        <v>4</v>
      </c>
      <c r="J1107">
        <v>5</v>
      </c>
      <c r="K1107">
        <v>3</v>
      </c>
      <c r="L1107">
        <v>12</v>
      </c>
      <c r="M1107">
        <f>VLOOKUP(H1107,AE$2:$AJ$12,6,TRUE)</f>
        <v>0</v>
      </c>
      <c r="N1107">
        <f>VLOOKUP(I1107,AF$2:$AJ$12,5,TRUE)</f>
        <v>6</v>
      </c>
      <c r="O1107">
        <f>VLOOKUP(J1107,AG$2:$AJ$12,4,TRUE)</f>
        <v>7</v>
      </c>
      <c r="P1107">
        <f>VLOOKUP(K1107,AH$2:$AJ$12,3,TRUE)</f>
        <v>8</v>
      </c>
      <c r="Q1107">
        <f>VLOOKUP(L1107,AI$2:$AJ$12,2,TRUE)</f>
        <v>6</v>
      </c>
      <c r="T1107" t="str">
        <f t="shared" si="107"/>
        <v>Crimepoint.create(latitude:37.725, longitude:-122.433, drugdrink:0, misdemean:6, theft:7, violent:8, total:6, drugdrinkct:0, misdemeanct:4, theftct:5, violentct:3, totalct:12)</v>
      </c>
      <c r="U1107" t="str">
        <f t="shared" si="108"/>
        <v>{location: new google.maps.LatLng(37.725, -122.433), weight: 0},</v>
      </c>
      <c r="V1107" t="str">
        <f t="shared" si="103"/>
        <v>{location: new google.maps.LatLng(37.725, -122.433), weight: 1},</v>
      </c>
      <c r="W1107" t="str">
        <f t="shared" si="104"/>
        <v>{location: new google.maps.LatLng(37.725, -122.433), weight: 1},</v>
      </c>
      <c r="X1107" t="str">
        <f t="shared" si="105"/>
        <v>{location: new google.maps.LatLng(37.725, -122.433), weight: 2},</v>
      </c>
      <c r="Y1107" t="str">
        <f t="shared" si="106"/>
        <v>{location: new google.maps.LatLng(37.725, -122.433), weight: 1},</v>
      </c>
    </row>
    <row r="1108" spans="1:25" x14ac:dyDescent="0.2">
      <c r="A1108">
        <v>37.725000000000001</v>
      </c>
      <c r="B1108">
        <v>-122.432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2</v>
      </c>
      <c r="M1108">
        <f>VLOOKUP(H1108,AE$2:$AJ$12,6,TRUE)</f>
        <v>0</v>
      </c>
      <c r="N1108">
        <f>VLOOKUP(I1108,AF$2:$AJ$12,5,TRUE)</f>
        <v>0</v>
      </c>
      <c r="O1108">
        <f>VLOOKUP(J1108,AG$2:$AJ$12,4,TRUE)</f>
        <v>4</v>
      </c>
      <c r="P1108">
        <f>VLOOKUP(K1108,AH$2:$AJ$12,3,TRUE)</f>
        <v>0</v>
      </c>
      <c r="Q1108">
        <f>VLOOKUP(L1108,AI$2:$AJ$12,2,TRUE)</f>
        <v>1</v>
      </c>
      <c r="T1108" t="str">
        <f t="shared" si="107"/>
        <v>Crimepoint.create(latitude:37.725, longitude:-122.432, drugdrink:0, misdemean:0, theft:4, violent:0, total:1, drugdrinkct:0, misdemeanct:0, theftct:2, violentct:0, totalct:2)</v>
      </c>
      <c r="U1108" t="str">
        <f t="shared" si="108"/>
        <v>{location: new google.maps.LatLng(37.725, -122.432), weight: 0},</v>
      </c>
      <c r="V1108" t="str">
        <f t="shared" si="103"/>
        <v>{location: new google.maps.LatLng(37.725, -122.432), weight: 0},</v>
      </c>
      <c r="W1108" t="str">
        <f t="shared" si="104"/>
        <v>{location: new google.maps.LatLng(37.725, -122.432), weight: 0},</v>
      </c>
      <c r="X1108" t="str">
        <f t="shared" si="105"/>
        <v>{location: new google.maps.LatLng(37.725, -122.432), weight: 0},</v>
      </c>
      <c r="Y1108" t="str">
        <f t="shared" si="106"/>
        <v>{location: new google.maps.LatLng(37.725, -122.432), weight: 0},</v>
      </c>
    </row>
    <row r="1109" spans="1:25" x14ac:dyDescent="0.2">
      <c r="A1109">
        <v>37.725000000000001</v>
      </c>
      <c r="B1109">
        <v>-122.431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3</v>
      </c>
      <c r="K1109">
        <v>2</v>
      </c>
      <c r="L1109">
        <v>6</v>
      </c>
      <c r="M1109">
        <f>VLOOKUP(H1109,AE$2:$AJ$12,6,TRUE)</f>
        <v>0</v>
      </c>
      <c r="N1109">
        <f>VLOOKUP(I1109,AF$2:$AJ$12,5,TRUE)</f>
        <v>2</v>
      </c>
      <c r="O1109">
        <f>VLOOKUP(J1109,AG$2:$AJ$12,4,TRUE)</f>
        <v>5</v>
      </c>
      <c r="P1109">
        <f>VLOOKUP(K1109,AH$2:$AJ$12,3,TRUE)</f>
        <v>7</v>
      </c>
      <c r="Q1109">
        <f>VLOOKUP(L1109,AI$2:$AJ$12,2,TRUE)</f>
        <v>4</v>
      </c>
      <c r="T1109" t="str">
        <f t="shared" si="107"/>
        <v>Crimepoint.create(latitude:37.725, longitude:-122.431, drugdrink:0, misdemean:2, theft:5, violent:7, total:4, drugdrinkct:0, misdemeanct:1, theftct:3, violentct:2, totalct:6)</v>
      </c>
      <c r="U1109" t="str">
        <f t="shared" si="108"/>
        <v>{location: new google.maps.LatLng(37.725, -122.431), weight: 0},</v>
      </c>
      <c r="V1109" t="str">
        <f t="shared" si="103"/>
        <v>{location: new google.maps.LatLng(37.725, -122.431), weight: 0},</v>
      </c>
      <c r="W1109" t="str">
        <f t="shared" si="104"/>
        <v>{location: new google.maps.LatLng(37.725, -122.431), weight: 0},</v>
      </c>
      <c r="X1109" t="str">
        <f t="shared" si="105"/>
        <v>{location: new google.maps.LatLng(37.725, -122.431), weight: 1},</v>
      </c>
      <c r="Y1109" t="str">
        <f t="shared" si="106"/>
        <v>{location: new google.maps.LatLng(37.725, -122.431), weight: 0},</v>
      </c>
    </row>
    <row r="1110" spans="1:25" x14ac:dyDescent="0.2">
      <c r="A1110">
        <v>37.725000000000001</v>
      </c>
      <c r="B1110">
        <v>-122.43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1</v>
      </c>
      <c r="K1110">
        <v>0</v>
      </c>
      <c r="L1110">
        <v>3</v>
      </c>
      <c r="M1110">
        <f>VLOOKUP(H1110,AE$2:$AJ$12,6,TRUE)</f>
        <v>0</v>
      </c>
      <c r="N1110">
        <f>VLOOKUP(I1110,AF$2:$AJ$12,5,TRUE)</f>
        <v>4</v>
      </c>
      <c r="O1110">
        <f>VLOOKUP(J1110,AG$2:$AJ$12,4,TRUE)</f>
        <v>3</v>
      </c>
      <c r="P1110">
        <f>VLOOKUP(K1110,AH$2:$AJ$12,3,TRUE)</f>
        <v>0</v>
      </c>
      <c r="Q1110">
        <f>VLOOKUP(L1110,AI$2:$AJ$12,2,TRUE)</f>
        <v>2</v>
      </c>
      <c r="T1110" t="str">
        <f t="shared" si="107"/>
        <v>Crimepoint.create(latitude:37.725, longitude:-122.43, drugdrink:0, misdemean:4, theft:3, violent:0, total:2, drugdrinkct:0, misdemeanct:2, theftct:1, violentct:0, totalct:3)</v>
      </c>
      <c r="U1110" t="str">
        <f t="shared" si="108"/>
        <v>{location: new google.maps.LatLng(37.725, -122.43), weight: 0},</v>
      </c>
      <c r="V1110" t="str">
        <f t="shared" si="103"/>
        <v>{location: new google.maps.LatLng(37.725, -122.43), weight: 0},</v>
      </c>
      <c r="W1110" t="str">
        <f t="shared" si="104"/>
        <v>{location: new google.maps.LatLng(37.725, -122.43), weight: 0},</v>
      </c>
      <c r="X1110" t="str">
        <f t="shared" si="105"/>
        <v>{location: new google.maps.LatLng(37.725, -122.43), weight: 0},</v>
      </c>
      <c r="Y1110" t="str">
        <f t="shared" si="106"/>
        <v>{location: new google.maps.LatLng(37.725, -122.43), weight: 0},</v>
      </c>
    </row>
    <row r="1111" spans="1:25" x14ac:dyDescent="0.2">
      <c r="A1111">
        <v>37.725000000000001</v>
      </c>
      <c r="B1111">
        <v>-122.429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2</v>
      </c>
      <c r="M1111">
        <f>VLOOKUP(H1111,AE$2:$AJ$12,6,TRUE)</f>
        <v>0</v>
      </c>
      <c r="N1111">
        <f>VLOOKUP(I1111,AF$2:$AJ$12,5,TRUE)</f>
        <v>2</v>
      </c>
      <c r="O1111">
        <f>VLOOKUP(J1111,AG$2:$AJ$12,4,TRUE)</f>
        <v>3</v>
      </c>
      <c r="P1111">
        <f>VLOOKUP(K1111,AH$2:$AJ$12,3,TRUE)</f>
        <v>0</v>
      </c>
      <c r="Q1111">
        <f>VLOOKUP(L1111,AI$2:$AJ$12,2,TRUE)</f>
        <v>1</v>
      </c>
      <c r="T1111" t="str">
        <f t="shared" si="107"/>
        <v>Crimepoint.create(latitude:37.725, longitude:-122.429, drugdrink:0, misdemean:2, theft:3, violent:0, total:1, drugdrinkct:0, misdemeanct:1, theftct:1, violentct:0, totalct:2)</v>
      </c>
      <c r="U1111" t="str">
        <f t="shared" si="108"/>
        <v>{location: new google.maps.LatLng(37.725, -122.429), weight: 0},</v>
      </c>
      <c r="V1111" t="str">
        <f t="shared" si="103"/>
        <v>{location: new google.maps.LatLng(37.725, -122.429), weight: 0},</v>
      </c>
      <c r="W1111" t="str">
        <f t="shared" si="104"/>
        <v>{location: new google.maps.LatLng(37.725, -122.429), weight: 0},</v>
      </c>
      <c r="X1111" t="str">
        <f t="shared" si="105"/>
        <v>{location: new google.maps.LatLng(37.725, -122.429), weight: 0},</v>
      </c>
      <c r="Y1111" t="str">
        <f t="shared" si="106"/>
        <v>{location: new google.maps.LatLng(37.725, -122.429), weight: 0},</v>
      </c>
    </row>
    <row r="1112" spans="1:25" x14ac:dyDescent="0.2">
      <c r="A1112">
        <v>37.725000000000001</v>
      </c>
      <c r="B1112">
        <v>-122.428</v>
      </c>
      <c r="C1112">
        <v>0</v>
      </c>
      <c r="D1112">
        <v>2</v>
      </c>
      <c r="E1112">
        <v>1</v>
      </c>
      <c r="F1112">
        <v>4</v>
      </c>
      <c r="G1112">
        <v>1</v>
      </c>
      <c r="H1112">
        <v>0</v>
      </c>
      <c r="I1112">
        <v>7</v>
      </c>
      <c r="J1112">
        <v>5</v>
      </c>
      <c r="K1112">
        <v>6</v>
      </c>
      <c r="L1112">
        <v>18</v>
      </c>
      <c r="M1112">
        <f>VLOOKUP(H1112,AE$2:$AJ$12,6,TRUE)</f>
        <v>0</v>
      </c>
      <c r="N1112">
        <f>VLOOKUP(I1112,AF$2:$AJ$12,5,TRUE)</f>
        <v>7</v>
      </c>
      <c r="O1112">
        <f>VLOOKUP(J1112,AG$2:$AJ$12,4,TRUE)</f>
        <v>7</v>
      </c>
      <c r="P1112">
        <f>VLOOKUP(K1112,AH$2:$AJ$12,3,TRUE)</f>
        <v>9</v>
      </c>
      <c r="Q1112">
        <f>VLOOKUP(L1112,AI$2:$AJ$12,2,TRUE)</f>
        <v>7</v>
      </c>
      <c r="T1112" t="str">
        <f t="shared" si="107"/>
        <v>Crimepoint.create(latitude:37.725, longitude:-122.428, drugdrink:0, misdemean:7, theft:7, violent:9, total:7, drugdrinkct:0, misdemeanct:7, theftct:5, violentct:6, totalct:18)</v>
      </c>
      <c r="U1112" t="str">
        <f t="shared" si="108"/>
        <v>{location: new google.maps.LatLng(37.725, -122.428), weight: 0},</v>
      </c>
      <c r="V1112" t="str">
        <f t="shared" si="103"/>
        <v>{location: new google.maps.LatLng(37.725, -122.428), weight: 2},</v>
      </c>
      <c r="W1112" t="str">
        <f t="shared" si="104"/>
        <v>{location: new google.maps.LatLng(37.725, -122.428), weight: 1},</v>
      </c>
      <c r="X1112" t="str">
        <f t="shared" si="105"/>
        <v>{location: new google.maps.LatLng(37.725, -122.428), weight: 4},</v>
      </c>
      <c r="Y1112" t="str">
        <f t="shared" si="106"/>
        <v>{location: new google.maps.LatLng(37.725, -122.428), weight: 1},</v>
      </c>
    </row>
    <row r="1113" spans="1:25" x14ac:dyDescent="0.2">
      <c r="A1113">
        <v>37.725000000000001</v>
      </c>
      <c r="B1113">
        <v>-122.42700000000001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5</v>
      </c>
      <c r="J1113">
        <v>1</v>
      </c>
      <c r="K1113">
        <v>0</v>
      </c>
      <c r="L1113">
        <v>6</v>
      </c>
      <c r="M1113">
        <f>VLOOKUP(H1113,AE$2:$AJ$12,6,TRUE)</f>
        <v>0</v>
      </c>
      <c r="N1113">
        <f>VLOOKUP(I1113,AF$2:$AJ$12,5,TRUE)</f>
        <v>6</v>
      </c>
      <c r="O1113">
        <f>VLOOKUP(J1113,AG$2:$AJ$12,4,TRUE)</f>
        <v>3</v>
      </c>
      <c r="P1113">
        <f>VLOOKUP(K1113,AH$2:$AJ$12,3,TRUE)</f>
        <v>0</v>
      </c>
      <c r="Q1113">
        <f>VLOOKUP(L1113,AI$2:$AJ$12,2,TRUE)</f>
        <v>4</v>
      </c>
      <c r="T1113" t="str">
        <f t="shared" si="107"/>
        <v>Crimepoint.create(latitude:37.725, longitude:-122.427, drugdrink:0, misdemean:6, theft:3, violent:0, total:4, drugdrinkct:0, misdemeanct:5, theftct:1, violentct:0, totalct:6)</v>
      </c>
      <c r="U1113" t="str">
        <f t="shared" si="108"/>
        <v>{location: new google.maps.LatLng(37.725, -122.427), weight: 0},</v>
      </c>
      <c r="V1113" t="str">
        <f t="shared" si="103"/>
        <v>{location: new google.maps.LatLng(37.725, -122.427), weight: 1},</v>
      </c>
      <c r="W1113" t="str">
        <f t="shared" si="104"/>
        <v>{location: new google.maps.LatLng(37.725, -122.427), weight: 0},</v>
      </c>
      <c r="X1113" t="str">
        <f t="shared" si="105"/>
        <v>{location: new google.maps.LatLng(37.725, -122.427), weight: 0},</v>
      </c>
      <c r="Y1113" t="str">
        <f t="shared" si="106"/>
        <v>{location: new google.maps.LatLng(37.725, -122.427), weight: 0},</v>
      </c>
    </row>
    <row r="1114" spans="1:25" x14ac:dyDescent="0.2">
      <c r="A1114">
        <v>37.725000000000001</v>
      </c>
      <c r="B1114">
        <v>-122.426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f>VLOOKUP(H1114,AE$2:$AJ$12,6,TRUE)</f>
        <v>0</v>
      </c>
      <c r="N1114">
        <f>VLOOKUP(I1114,AF$2:$AJ$12,5,TRUE)</f>
        <v>0</v>
      </c>
      <c r="O1114">
        <f>VLOOKUP(J1114,AG$2:$AJ$12,4,TRUE)</f>
        <v>0</v>
      </c>
      <c r="P1114">
        <f>VLOOKUP(K1114,AH$2:$AJ$12,3,TRUE)</f>
        <v>7</v>
      </c>
      <c r="Q1114">
        <f>VLOOKUP(L1114,AI$2:$AJ$12,2,TRUE)</f>
        <v>0</v>
      </c>
      <c r="T1114" t="str">
        <f t="shared" si="107"/>
        <v>Crimepoint.create(latitude:37.725, longitude:-122.426, drugdrink:0, misdemean:0, theft:0, violent:7, total:0, drugdrinkct:0, misdemeanct:0, theftct:0, violentct:1, totalct:1)</v>
      </c>
      <c r="U1114" t="str">
        <f t="shared" si="108"/>
        <v>{location: new google.maps.LatLng(37.725, -122.426), weight: 0},</v>
      </c>
      <c r="V1114" t="str">
        <f t="shared" si="103"/>
        <v>{location: new google.maps.LatLng(37.725, -122.426), weight: 0},</v>
      </c>
      <c r="W1114" t="str">
        <f t="shared" si="104"/>
        <v>{location: new google.maps.LatLng(37.725, -122.426), weight: 0},</v>
      </c>
      <c r="X1114" t="str">
        <f t="shared" si="105"/>
        <v>{location: new google.maps.LatLng(37.725, -122.426), weight: 1},</v>
      </c>
      <c r="Y1114" t="str">
        <f t="shared" si="106"/>
        <v>{location: new google.maps.LatLng(37.725, -122.426), weight: 0},</v>
      </c>
    </row>
    <row r="1115" spans="1:25" x14ac:dyDescent="0.2">
      <c r="A1115">
        <v>37.725000000000001</v>
      </c>
      <c r="B1115">
        <v>-122.425</v>
      </c>
      <c r="C1115">
        <v>0</v>
      </c>
      <c r="D1115">
        <v>0</v>
      </c>
      <c r="E1115">
        <v>0</v>
      </c>
      <c r="F1115">
        <v>2</v>
      </c>
      <c r="G1115">
        <v>1</v>
      </c>
      <c r="H1115">
        <v>0</v>
      </c>
      <c r="I1115">
        <v>2</v>
      </c>
      <c r="J1115">
        <v>2</v>
      </c>
      <c r="K1115">
        <v>3</v>
      </c>
      <c r="L1115">
        <v>7</v>
      </c>
      <c r="M1115">
        <f>VLOOKUP(H1115,AE$2:$AJ$12,6,TRUE)</f>
        <v>0</v>
      </c>
      <c r="N1115">
        <f>VLOOKUP(I1115,AF$2:$AJ$12,5,TRUE)</f>
        <v>4</v>
      </c>
      <c r="O1115">
        <f>VLOOKUP(J1115,AG$2:$AJ$12,4,TRUE)</f>
        <v>4</v>
      </c>
      <c r="P1115">
        <f>VLOOKUP(K1115,AH$2:$AJ$12,3,TRUE)</f>
        <v>8</v>
      </c>
      <c r="Q1115">
        <f>VLOOKUP(L1115,AI$2:$AJ$12,2,TRUE)</f>
        <v>5</v>
      </c>
      <c r="T1115" t="str">
        <f t="shared" si="107"/>
        <v>Crimepoint.create(latitude:37.725, longitude:-122.425, drugdrink:0, misdemean:4, theft:4, violent:8, total:5, drugdrinkct:0, misdemeanct:2, theftct:2, violentct:3, totalct:7)</v>
      </c>
      <c r="U1115" t="str">
        <f t="shared" si="108"/>
        <v>{location: new google.maps.LatLng(37.725, -122.425), weight: 0},</v>
      </c>
      <c r="V1115" t="str">
        <f t="shared" si="103"/>
        <v>{location: new google.maps.LatLng(37.725, -122.425), weight: 0},</v>
      </c>
      <c r="W1115" t="str">
        <f t="shared" si="104"/>
        <v>{location: new google.maps.LatLng(37.725, -122.425), weight: 0},</v>
      </c>
      <c r="X1115" t="str">
        <f t="shared" si="105"/>
        <v>{location: new google.maps.LatLng(37.725, -122.425), weight: 2},</v>
      </c>
      <c r="Y1115" t="str">
        <f t="shared" si="106"/>
        <v>{location: new google.maps.LatLng(37.725, -122.425), weight: 1},</v>
      </c>
    </row>
    <row r="1116" spans="1:25" x14ac:dyDescent="0.2">
      <c r="A1116">
        <v>37.725000000000001</v>
      </c>
      <c r="B1116">
        <v>-122.42400000000001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f>VLOOKUP(H1116,AE$2:$AJ$12,6,TRUE)</f>
        <v>0</v>
      </c>
      <c r="N1116">
        <f>VLOOKUP(I1116,AF$2:$AJ$12,5,TRUE)</f>
        <v>0</v>
      </c>
      <c r="O1116">
        <f>VLOOKUP(J1116,AG$2:$AJ$12,4,TRUE)</f>
        <v>3</v>
      </c>
      <c r="P1116">
        <f>VLOOKUP(K1116,AH$2:$AJ$12,3,TRUE)</f>
        <v>0</v>
      </c>
      <c r="Q1116">
        <f>VLOOKUP(L1116,AI$2:$AJ$12,2,TRUE)</f>
        <v>0</v>
      </c>
      <c r="T1116" t="str">
        <f t="shared" si="107"/>
        <v>Crimepoint.create(latitude:37.725, longitude:-122.424, drugdrink:0, misdemean:0, theft:3, violent:0, total:0, drugdrinkct:0, misdemeanct:0, theftct:1, violentct:0, totalct:1)</v>
      </c>
      <c r="U1116" t="str">
        <f t="shared" si="108"/>
        <v>{location: new google.maps.LatLng(37.725, -122.424), weight: 0},</v>
      </c>
      <c r="V1116" t="str">
        <f t="shared" si="103"/>
        <v>{location: new google.maps.LatLng(37.725, -122.424), weight: 0},</v>
      </c>
      <c r="W1116" t="str">
        <f t="shared" si="104"/>
        <v>{location: new google.maps.LatLng(37.725, -122.424), weight: 0},</v>
      </c>
      <c r="X1116" t="str">
        <f t="shared" si="105"/>
        <v>{location: new google.maps.LatLng(37.725, -122.424), weight: 0},</v>
      </c>
      <c r="Y1116" t="str">
        <f t="shared" si="106"/>
        <v>{location: new google.maps.LatLng(37.725, -122.424), weight: 0},</v>
      </c>
    </row>
    <row r="1117" spans="1:25" x14ac:dyDescent="0.2">
      <c r="A1117">
        <v>37.725000000000001</v>
      </c>
      <c r="B1117">
        <v>-122.423</v>
      </c>
      <c r="C1117">
        <v>0</v>
      </c>
      <c r="D1117">
        <v>1</v>
      </c>
      <c r="E1117">
        <v>0</v>
      </c>
      <c r="F1117">
        <v>3</v>
      </c>
      <c r="G1117">
        <v>1</v>
      </c>
      <c r="H1117">
        <v>0</v>
      </c>
      <c r="I1117">
        <v>6</v>
      </c>
      <c r="J1117">
        <v>1</v>
      </c>
      <c r="K1117">
        <v>4</v>
      </c>
      <c r="L1117">
        <v>11</v>
      </c>
      <c r="M1117">
        <f>VLOOKUP(H1117,AE$2:$AJ$12,6,TRUE)</f>
        <v>0</v>
      </c>
      <c r="N1117">
        <f>VLOOKUP(I1117,AF$2:$AJ$12,5,TRUE)</f>
        <v>7</v>
      </c>
      <c r="O1117">
        <f>VLOOKUP(J1117,AG$2:$AJ$12,4,TRUE)</f>
        <v>3</v>
      </c>
      <c r="P1117">
        <f>VLOOKUP(K1117,AH$2:$AJ$12,3,TRUE)</f>
        <v>8</v>
      </c>
      <c r="Q1117">
        <f>VLOOKUP(L1117,AI$2:$AJ$12,2,TRUE)</f>
        <v>6</v>
      </c>
      <c r="T1117" t="str">
        <f t="shared" si="107"/>
        <v>Crimepoint.create(latitude:37.725, longitude:-122.423, drugdrink:0, misdemean:7, theft:3, violent:8, total:6, drugdrinkct:0, misdemeanct:6, theftct:1, violentct:4, totalct:11)</v>
      </c>
      <c r="U1117" t="str">
        <f t="shared" si="108"/>
        <v>{location: new google.maps.LatLng(37.725, -122.423), weight: 0},</v>
      </c>
      <c r="V1117" t="str">
        <f t="shared" si="103"/>
        <v>{location: new google.maps.LatLng(37.725, -122.423), weight: 1},</v>
      </c>
      <c r="W1117" t="str">
        <f t="shared" si="104"/>
        <v>{location: new google.maps.LatLng(37.725, -122.423), weight: 0},</v>
      </c>
      <c r="X1117" t="str">
        <f t="shared" si="105"/>
        <v>{location: new google.maps.LatLng(37.725, -122.423), weight: 3},</v>
      </c>
      <c r="Y1117" t="str">
        <f t="shared" si="106"/>
        <v>{location: new google.maps.LatLng(37.725, -122.423), weight: 1},</v>
      </c>
    </row>
    <row r="1118" spans="1:25" x14ac:dyDescent="0.2">
      <c r="A1118">
        <v>37.725000000000001</v>
      </c>
      <c r="B1118">
        <v>-122.422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0</v>
      </c>
      <c r="I1118">
        <v>3</v>
      </c>
      <c r="J1118">
        <v>2</v>
      </c>
      <c r="K1118">
        <v>2</v>
      </c>
      <c r="L1118">
        <v>7</v>
      </c>
      <c r="M1118">
        <f>VLOOKUP(H1118,AE$2:$AJ$12,6,TRUE)</f>
        <v>0</v>
      </c>
      <c r="N1118">
        <f>VLOOKUP(I1118,AF$2:$AJ$12,5,TRUE)</f>
        <v>5</v>
      </c>
      <c r="O1118">
        <f>VLOOKUP(J1118,AG$2:$AJ$12,4,TRUE)</f>
        <v>4</v>
      </c>
      <c r="P1118">
        <f>VLOOKUP(K1118,AH$2:$AJ$12,3,TRUE)</f>
        <v>7</v>
      </c>
      <c r="Q1118">
        <f>VLOOKUP(L1118,AI$2:$AJ$12,2,TRUE)</f>
        <v>5</v>
      </c>
      <c r="T1118" t="str">
        <f t="shared" si="107"/>
        <v>Crimepoint.create(latitude:37.725, longitude:-122.422, drugdrink:0, misdemean:5, theft:4, violent:7, total:5, drugdrinkct:0, misdemeanct:3, theftct:2, violentct:2, totalct:7)</v>
      </c>
      <c r="U1118" t="str">
        <f t="shared" si="108"/>
        <v>{location: new google.maps.LatLng(37.725, -122.422), weight: 0},</v>
      </c>
      <c r="V1118" t="str">
        <f t="shared" si="103"/>
        <v>{location: new google.maps.LatLng(37.725, -122.422), weight: 1},</v>
      </c>
      <c r="W1118" t="str">
        <f t="shared" si="104"/>
        <v>{location: new google.maps.LatLng(37.725, -122.422), weight: 0},</v>
      </c>
      <c r="X1118" t="str">
        <f t="shared" si="105"/>
        <v>{location: new google.maps.LatLng(37.725, -122.422), weight: 1},</v>
      </c>
      <c r="Y1118" t="str">
        <f t="shared" si="106"/>
        <v>{location: new google.maps.LatLng(37.725, -122.422), weight: 1},</v>
      </c>
    </row>
    <row r="1119" spans="1:25" x14ac:dyDescent="0.2">
      <c r="A1119">
        <v>37.725000000000001</v>
      </c>
      <c r="B1119">
        <v>-122.42100000000001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</v>
      </c>
      <c r="J1119">
        <v>0</v>
      </c>
      <c r="K1119">
        <v>0</v>
      </c>
      <c r="L1119">
        <v>2</v>
      </c>
      <c r="M1119">
        <f>VLOOKUP(H1119,AE$2:$AJ$12,6,TRUE)</f>
        <v>0</v>
      </c>
      <c r="N1119">
        <f>VLOOKUP(I1119,AF$2:$AJ$12,5,TRUE)</f>
        <v>4</v>
      </c>
      <c r="O1119">
        <f>VLOOKUP(J1119,AG$2:$AJ$12,4,TRUE)</f>
        <v>0</v>
      </c>
      <c r="P1119">
        <f>VLOOKUP(K1119,AH$2:$AJ$12,3,TRUE)</f>
        <v>0</v>
      </c>
      <c r="Q1119">
        <f>VLOOKUP(L1119,AI$2:$AJ$12,2,TRUE)</f>
        <v>1</v>
      </c>
      <c r="T1119" t="str">
        <f t="shared" si="107"/>
        <v>Crimepoint.create(latitude:37.725, longitude:-122.421, drugdrink:0, misdemean:4, theft:0, violent:0, total:1, drugdrinkct:0, misdemeanct:2, theftct:0, violentct:0, totalct:2)</v>
      </c>
      <c r="U1119" t="str">
        <f t="shared" si="108"/>
        <v>{location: new google.maps.LatLng(37.725, -122.421), weight: 0},</v>
      </c>
      <c r="V1119" t="str">
        <f t="shared" si="103"/>
        <v>{location: new google.maps.LatLng(37.725, -122.421), weight: 0},</v>
      </c>
      <c r="W1119" t="str">
        <f t="shared" si="104"/>
        <v>{location: new google.maps.LatLng(37.725, -122.421), weight: 0},</v>
      </c>
      <c r="X1119" t="str">
        <f t="shared" si="105"/>
        <v>{location: new google.maps.LatLng(37.725, -122.421), weight: 0},</v>
      </c>
      <c r="Y1119" t="str">
        <f t="shared" si="106"/>
        <v>{location: new google.maps.LatLng(37.725, -122.421), weight: 0},</v>
      </c>
    </row>
    <row r="1120" spans="1:25" x14ac:dyDescent="0.2">
      <c r="A1120">
        <v>37.725000000000001</v>
      </c>
      <c r="B1120">
        <v>-122.42</v>
      </c>
      <c r="C1120">
        <v>0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1</v>
      </c>
      <c r="K1120">
        <v>1</v>
      </c>
      <c r="L1120">
        <v>5</v>
      </c>
      <c r="M1120">
        <f>VLOOKUP(H1120,AE$2:$AJ$12,6,TRUE)</f>
        <v>0</v>
      </c>
      <c r="N1120">
        <f>VLOOKUP(I1120,AF$2:$AJ$12,5,TRUE)</f>
        <v>5</v>
      </c>
      <c r="O1120">
        <f>VLOOKUP(J1120,AG$2:$AJ$12,4,TRUE)</f>
        <v>3</v>
      </c>
      <c r="P1120">
        <f>VLOOKUP(K1120,AH$2:$AJ$12,3,TRUE)</f>
        <v>7</v>
      </c>
      <c r="Q1120">
        <f>VLOOKUP(L1120,AI$2:$AJ$12,2,TRUE)</f>
        <v>4</v>
      </c>
      <c r="T1120" t="str">
        <f t="shared" si="107"/>
        <v>Crimepoint.create(latitude:37.725, longitude:-122.42, drugdrink:0, misdemean:5, theft:3, violent:7, total:4, drugdrinkct:0, misdemeanct:3, theftct:1, violentct:1, totalct:5)</v>
      </c>
      <c r="U1120" t="str">
        <f t="shared" si="108"/>
        <v>{location: new google.maps.LatLng(37.725, -122.42), weight: 0},</v>
      </c>
      <c r="V1120" t="str">
        <f t="shared" si="103"/>
        <v>{location: new google.maps.LatLng(37.725, -122.42), weight: 1},</v>
      </c>
      <c r="W1120" t="str">
        <f t="shared" si="104"/>
        <v>{location: new google.maps.LatLng(37.725, -122.42), weight: 0},</v>
      </c>
      <c r="X1120" t="str">
        <f t="shared" si="105"/>
        <v>{location: new google.maps.LatLng(37.725, -122.42), weight: 1},</v>
      </c>
      <c r="Y1120" t="str">
        <f t="shared" si="106"/>
        <v>{location: new google.maps.LatLng(37.725, -122.42), weight: 0},</v>
      </c>
    </row>
    <row r="1121" spans="1:25" x14ac:dyDescent="0.2">
      <c r="A1121">
        <v>37.725000000000001</v>
      </c>
      <c r="B1121">
        <v>-122.419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2</v>
      </c>
      <c r="M1121">
        <f>VLOOKUP(H1121,AE$2:$AJ$12,6,TRUE)</f>
        <v>0</v>
      </c>
      <c r="N1121">
        <f>VLOOKUP(I1121,AF$2:$AJ$12,5,TRUE)</f>
        <v>0</v>
      </c>
      <c r="O1121">
        <f>VLOOKUP(J1121,AG$2:$AJ$12,4,TRUE)</f>
        <v>0</v>
      </c>
      <c r="P1121">
        <f>VLOOKUP(K1121,AH$2:$AJ$12,3,TRUE)</f>
        <v>7</v>
      </c>
      <c r="Q1121">
        <f>VLOOKUP(L1121,AI$2:$AJ$12,2,TRUE)</f>
        <v>1</v>
      </c>
      <c r="T1121" t="str">
        <f t="shared" si="107"/>
        <v>Crimepoint.create(latitude:37.725, longitude:-122.419, drugdrink:0, misdemean:0, theft:0, violent:7, total:1, drugdrinkct:0, misdemeanct:0, theftct:0, violentct:2, totalct:2)</v>
      </c>
      <c r="U1121" t="str">
        <f t="shared" si="108"/>
        <v>{location: new google.maps.LatLng(37.725, -122.419), weight: 0},</v>
      </c>
      <c r="V1121" t="str">
        <f t="shared" si="103"/>
        <v>{location: new google.maps.LatLng(37.725, -122.419), weight: 0},</v>
      </c>
      <c r="W1121" t="str">
        <f t="shared" si="104"/>
        <v>{location: new google.maps.LatLng(37.725, -122.419), weight: 0},</v>
      </c>
      <c r="X1121" t="str">
        <f t="shared" si="105"/>
        <v>{location: new google.maps.LatLng(37.725, -122.419), weight: 1},</v>
      </c>
      <c r="Y1121" t="str">
        <f t="shared" si="106"/>
        <v>{location: new google.maps.LatLng(37.725, -122.419), weight: 0},</v>
      </c>
    </row>
    <row r="1122" spans="1:25" x14ac:dyDescent="0.2">
      <c r="A1122">
        <v>37.725000000000001</v>
      </c>
      <c r="B1122">
        <v>-122.41800000000001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0</v>
      </c>
      <c r="I1122">
        <v>6</v>
      </c>
      <c r="J1122">
        <v>1</v>
      </c>
      <c r="K1122">
        <v>2</v>
      </c>
      <c r="L1122">
        <v>9</v>
      </c>
      <c r="M1122">
        <f>VLOOKUP(H1122,AE$2:$AJ$12,6,TRUE)</f>
        <v>0</v>
      </c>
      <c r="N1122">
        <f>VLOOKUP(I1122,AF$2:$AJ$12,5,TRUE)</f>
        <v>7</v>
      </c>
      <c r="O1122">
        <f>VLOOKUP(J1122,AG$2:$AJ$12,4,TRUE)</f>
        <v>3</v>
      </c>
      <c r="P1122">
        <f>VLOOKUP(K1122,AH$2:$AJ$12,3,TRUE)</f>
        <v>7</v>
      </c>
      <c r="Q1122">
        <f>VLOOKUP(L1122,AI$2:$AJ$12,2,TRUE)</f>
        <v>5</v>
      </c>
      <c r="T1122" t="str">
        <f t="shared" si="107"/>
        <v>Crimepoint.create(latitude:37.725, longitude:-122.418, drugdrink:0, misdemean:7, theft:3, violent:7, total:5, drugdrinkct:0, misdemeanct:6, theftct:1, violentct:2, totalct:9)</v>
      </c>
      <c r="U1122" t="str">
        <f t="shared" si="108"/>
        <v>{location: new google.maps.LatLng(37.725, -122.418), weight: 0},</v>
      </c>
      <c r="V1122" t="str">
        <f t="shared" si="103"/>
        <v>{location: new google.maps.LatLng(37.725, -122.418), weight: 1},</v>
      </c>
      <c r="W1122" t="str">
        <f t="shared" si="104"/>
        <v>{location: new google.maps.LatLng(37.725, -122.418), weight: 0},</v>
      </c>
      <c r="X1122" t="str">
        <f t="shared" si="105"/>
        <v>{location: new google.maps.LatLng(37.725, -122.418), weight: 1},</v>
      </c>
      <c r="Y1122" t="str">
        <f t="shared" si="106"/>
        <v>{location: new google.maps.LatLng(37.725, -122.418), weight: 1},</v>
      </c>
    </row>
    <row r="1123" spans="1:25" x14ac:dyDescent="0.2">
      <c r="A1123">
        <v>37.725000000000001</v>
      </c>
      <c r="B1123">
        <v>-122.41500000000001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3</v>
      </c>
      <c r="J1123">
        <v>1</v>
      </c>
      <c r="K1123">
        <v>1</v>
      </c>
      <c r="L1123">
        <v>5</v>
      </c>
      <c r="M1123">
        <f>VLOOKUP(H1123,AE$2:$AJ$12,6,TRUE)</f>
        <v>0</v>
      </c>
      <c r="N1123">
        <f>VLOOKUP(I1123,AF$2:$AJ$12,5,TRUE)</f>
        <v>5</v>
      </c>
      <c r="O1123">
        <f>VLOOKUP(J1123,AG$2:$AJ$12,4,TRUE)</f>
        <v>3</v>
      </c>
      <c r="P1123">
        <f>VLOOKUP(K1123,AH$2:$AJ$12,3,TRUE)</f>
        <v>7</v>
      </c>
      <c r="Q1123">
        <f>VLOOKUP(L1123,AI$2:$AJ$12,2,TRUE)</f>
        <v>4</v>
      </c>
      <c r="T1123" t="str">
        <f t="shared" si="107"/>
        <v>Crimepoint.create(latitude:37.725, longitude:-122.415, drugdrink:0, misdemean:5, theft:3, violent:7, total:4, drugdrinkct:0, misdemeanct:3, theftct:1, violentct:1, totalct:5)</v>
      </c>
      <c r="U1123" t="str">
        <f t="shared" si="108"/>
        <v>{location: new google.maps.LatLng(37.725, -122.415), weight: 0},</v>
      </c>
      <c r="V1123" t="str">
        <f t="shared" si="103"/>
        <v>{location: new google.maps.LatLng(37.725, -122.415), weight: 1},</v>
      </c>
      <c r="W1123" t="str">
        <f t="shared" si="104"/>
        <v>{location: new google.maps.LatLng(37.725, -122.415), weight: 0},</v>
      </c>
      <c r="X1123" t="str">
        <f t="shared" si="105"/>
        <v>{location: new google.maps.LatLng(37.725, -122.415), weight: 1},</v>
      </c>
      <c r="Y1123" t="str">
        <f t="shared" si="106"/>
        <v>{location: new google.maps.LatLng(37.725, -122.415), weight: 0},</v>
      </c>
    </row>
    <row r="1124" spans="1:25" x14ac:dyDescent="0.2">
      <c r="A1124">
        <v>37.725000000000001</v>
      </c>
      <c r="B1124">
        <v>-122.413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</v>
      </c>
      <c r="J1124">
        <v>1</v>
      </c>
      <c r="K1124">
        <v>2</v>
      </c>
      <c r="L1124">
        <v>4</v>
      </c>
      <c r="M1124">
        <f>VLOOKUP(H1124,AE$2:$AJ$12,6,TRUE)</f>
        <v>0</v>
      </c>
      <c r="N1124">
        <f>VLOOKUP(I1124,AF$2:$AJ$12,5,TRUE)</f>
        <v>2</v>
      </c>
      <c r="O1124">
        <f>VLOOKUP(J1124,AG$2:$AJ$12,4,TRUE)</f>
        <v>3</v>
      </c>
      <c r="P1124">
        <f>VLOOKUP(K1124,AH$2:$AJ$12,3,TRUE)</f>
        <v>7</v>
      </c>
      <c r="Q1124">
        <f>VLOOKUP(L1124,AI$2:$AJ$12,2,TRUE)</f>
        <v>3</v>
      </c>
      <c r="T1124" t="str">
        <f t="shared" si="107"/>
        <v>Crimepoint.create(latitude:37.725, longitude:-122.413, drugdrink:0, misdemean:2, theft:3, violent:7, total:3, drugdrinkct:0, misdemeanct:1, theftct:1, violentct:2, totalct:4)</v>
      </c>
      <c r="U1124" t="str">
        <f t="shared" si="108"/>
        <v>{location: new google.maps.LatLng(37.725, -122.413), weight: 0},</v>
      </c>
      <c r="V1124" t="str">
        <f t="shared" si="103"/>
        <v>{location: new google.maps.LatLng(37.725, -122.413), weight: 0},</v>
      </c>
      <c r="W1124" t="str">
        <f t="shared" si="104"/>
        <v>{location: new google.maps.LatLng(37.725, -122.413), weight: 0},</v>
      </c>
      <c r="X1124" t="str">
        <f t="shared" si="105"/>
        <v>{location: new google.maps.LatLng(37.725, -122.413), weight: 1},</v>
      </c>
      <c r="Y1124" t="str">
        <f t="shared" si="106"/>
        <v>{location: new google.maps.LatLng(37.725, -122.413), weight: 0},</v>
      </c>
    </row>
    <row r="1125" spans="1:25" x14ac:dyDescent="0.2">
      <c r="A1125">
        <v>37.725000000000001</v>
      </c>
      <c r="B1125">
        <v>-122.41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3</v>
      </c>
      <c r="J1125">
        <v>7</v>
      </c>
      <c r="K1125">
        <v>0</v>
      </c>
      <c r="L1125">
        <v>10</v>
      </c>
      <c r="M1125">
        <f>VLOOKUP(H1125,AE$2:$AJ$12,6,TRUE)</f>
        <v>0</v>
      </c>
      <c r="N1125">
        <f>VLOOKUP(I1125,AF$2:$AJ$12,5,TRUE)</f>
        <v>5</v>
      </c>
      <c r="O1125">
        <f>VLOOKUP(J1125,AG$2:$AJ$12,4,TRUE)</f>
        <v>7</v>
      </c>
      <c r="P1125">
        <f>VLOOKUP(K1125,AH$2:$AJ$12,3,TRUE)</f>
        <v>0</v>
      </c>
      <c r="Q1125">
        <f>VLOOKUP(L1125,AI$2:$AJ$12,2,TRUE)</f>
        <v>6</v>
      </c>
      <c r="T1125" t="str">
        <f t="shared" si="107"/>
        <v>Crimepoint.create(latitude:37.725, longitude:-122.41, drugdrink:0, misdemean:5, theft:7, violent:0, total:6, drugdrinkct:0, misdemeanct:3, theftct:7, violentct:0, totalct:10)</v>
      </c>
      <c r="U1125" t="str">
        <f t="shared" si="108"/>
        <v>{location: new google.maps.LatLng(37.725, -122.41), weight: 0},</v>
      </c>
      <c r="V1125" t="str">
        <f t="shared" si="103"/>
        <v>{location: new google.maps.LatLng(37.725, -122.41), weight: 1},</v>
      </c>
      <c r="W1125" t="str">
        <f t="shared" si="104"/>
        <v>{location: new google.maps.LatLng(37.725, -122.41), weight: 1},</v>
      </c>
      <c r="X1125" t="str">
        <f t="shared" si="105"/>
        <v>{location: new google.maps.LatLng(37.725, -122.41), weight: 0},</v>
      </c>
      <c r="Y1125" t="str">
        <f t="shared" si="106"/>
        <v>{location: new google.maps.LatLng(37.725, -122.41), weight: 1},</v>
      </c>
    </row>
    <row r="1126" spans="1:25" x14ac:dyDescent="0.2">
      <c r="A1126">
        <v>37.725000000000001</v>
      </c>
      <c r="B1126">
        <v>-122.40900000000001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6</v>
      </c>
      <c r="K1126">
        <v>0</v>
      </c>
      <c r="L1126">
        <v>7</v>
      </c>
      <c r="M1126">
        <f>VLOOKUP(H1126,AE$2:$AJ$12,6,TRUE)</f>
        <v>0</v>
      </c>
      <c r="N1126">
        <f>VLOOKUP(I1126,AF$2:$AJ$12,5,TRUE)</f>
        <v>2</v>
      </c>
      <c r="O1126">
        <f>VLOOKUP(J1126,AG$2:$AJ$12,4,TRUE)</f>
        <v>7</v>
      </c>
      <c r="P1126">
        <f>VLOOKUP(K1126,AH$2:$AJ$12,3,TRUE)</f>
        <v>0</v>
      </c>
      <c r="Q1126">
        <f>VLOOKUP(L1126,AI$2:$AJ$12,2,TRUE)</f>
        <v>5</v>
      </c>
      <c r="T1126" t="str">
        <f t="shared" si="107"/>
        <v>Crimepoint.create(latitude:37.725, longitude:-122.409, drugdrink:0, misdemean:2, theft:7, violent:0, total:5, drugdrinkct:0, misdemeanct:1, theftct:6, violentct:0, totalct:7)</v>
      </c>
      <c r="U1126" t="str">
        <f t="shared" si="108"/>
        <v>{location: new google.maps.LatLng(37.725, -122.409), weight: 0},</v>
      </c>
      <c r="V1126" t="str">
        <f t="shared" si="103"/>
        <v>{location: new google.maps.LatLng(37.725, -122.409), weight: 0},</v>
      </c>
      <c r="W1126" t="str">
        <f t="shared" si="104"/>
        <v>{location: new google.maps.LatLng(37.725, -122.409), weight: 1},</v>
      </c>
      <c r="X1126" t="str">
        <f t="shared" si="105"/>
        <v>{location: new google.maps.LatLng(37.725, -122.409), weight: 0},</v>
      </c>
      <c r="Y1126" t="str">
        <f t="shared" si="106"/>
        <v>{location: new google.maps.LatLng(37.725, -122.409), weight: 1},</v>
      </c>
    </row>
    <row r="1127" spans="1:25" x14ac:dyDescent="0.2">
      <c r="A1127">
        <v>37.725000000000001</v>
      </c>
      <c r="B1127">
        <v>-122.407</v>
      </c>
      <c r="C1127">
        <v>0</v>
      </c>
      <c r="D1127">
        <v>1</v>
      </c>
      <c r="E1127">
        <v>0</v>
      </c>
      <c r="F1127">
        <v>3</v>
      </c>
      <c r="G1127">
        <v>1</v>
      </c>
      <c r="H1127">
        <v>0</v>
      </c>
      <c r="I1127">
        <v>4</v>
      </c>
      <c r="J1127">
        <v>1</v>
      </c>
      <c r="K1127">
        <v>4</v>
      </c>
      <c r="L1127">
        <v>9</v>
      </c>
      <c r="M1127">
        <f>VLOOKUP(H1127,AE$2:$AJ$12,6,TRUE)</f>
        <v>0</v>
      </c>
      <c r="N1127">
        <f>VLOOKUP(I1127,AF$2:$AJ$12,5,TRUE)</f>
        <v>6</v>
      </c>
      <c r="O1127">
        <f>VLOOKUP(J1127,AG$2:$AJ$12,4,TRUE)</f>
        <v>3</v>
      </c>
      <c r="P1127">
        <f>VLOOKUP(K1127,AH$2:$AJ$12,3,TRUE)</f>
        <v>8</v>
      </c>
      <c r="Q1127">
        <f>VLOOKUP(L1127,AI$2:$AJ$12,2,TRUE)</f>
        <v>5</v>
      </c>
      <c r="T1127" t="str">
        <f t="shared" si="107"/>
        <v>Crimepoint.create(latitude:37.725, longitude:-122.407, drugdrink:0, misdemean:6, theft:3, violent:8, total:5, drugdrinkct:0, misdemeanct:4, theftct:1, violentct:4, totalct:9)</v>
      </c>
      <c r="U1127" t="str">
        <f t="shared" si="108"/>
        <v>{location: new google.maps.LatLng(37.725, -122.407), weight: 0},</v>
      </c>
      <c r="V1127" t="str">
        <f t="shared" si="103"/>
        <v>{location: new google.maps.LatLng(37.725, -122.407), weight: 1},</v>
      </c>
      <c r="W1127" t="str">
        <f t="shared" si="104"/>
        <v>{location: new google.maps.LatLng(37.725, -122.407), weight: 0},</v>
      </c>
      <c r="X1127" t="str">
        <f t="shared" si="105"/>
        <v>{location: new google.maps.LatLng(37.725, -122.407), weight: 3},</v>
      </c>
      <c r="Y1127" t="str">
        <f t="shared" si="106"/>
        <v>{location: new google.maps.LatLng(37.725, -122.407), weight: 1},</v>
      </c>
    </row>
    <row r="1128" spans="1:25" x14ac:dyDescent="0.2">
      <c r="A1128">
        <v>37.725000000000001</v>
      </c>
      <c r="B1128">
        <v>-122.40600000000001</v>
      </c>
      <c r="C1128">
        <v>0</v>
      </c>
      <c r="D1128">
        <v>1</v>
      </c>
      <c r="E1128">
        <v>0</v>
      </c>
      <c r="F1128">
        <v>2</v>
      </c>
      <c r="G1128">
        <v>1</v>
      </c>
      <c r="H1128">
        <v>0</v>
      </c>
      <c r="I1128">
        <v>3</v>
      </c>
      <c r="J1128">
        <v>1</v>
      </c>
      <c r="K1128">
        <v>3</v>
      </c>
      <c r="L1128">
        <v>7</v>
      </c>
      <c r="M1128">
        <f>VLOOKUP(H1128,AE$2:$AJ$12,6,TRUE)</f>
        <v>0</v>
      </c>
      <c r="N1128">
        <f>VLOOKUP(I1128,AF$2:$AJ$12,5,TRUE)</f>
        <v>5</v>
      </c>
      <c r="O1128">
        <f>VLOOKUP(J1128,AG$2:$AJ$12,4,TRUE)</f>
        <v>3</v>
      </c>
      <c r="P1128">
        <f>VLOOKUP(K1128,AH$2:$AJ$12,3,TRUE)</f>
        <v>8</v>
      </c>
      <c r="Q1128">
        <f>VLOOKUP(L1128,AI$2:$AJ$12,2,TRUE)</f>
        <v>5</v>
      </c>
      <c r="T1128" t="str">
        <f t="shared" si="107"/>
        <v>Crimepoint.create(latitude:37.725, longitude:-122.406, drugdrink:0, misdemean:5, theft:3, violent:8, total:5, drugdrinkct:0, misdemeanct:3, theftct:1, violentct:3, totalct:7)</v>
      </c>
      <c r="U1128" t="str">
        <f t="shared" si="108"/>
        <v>{location: new google.maps.LatLng(37.725, -122.406), weight: 0},</v>
      </c>
      <c r="V1128" t="str">
        <f t="shared" si="103"/>
        <v>{location: new google.maps.LatLng(37.725, -122.406), weight: 1},</v>
      </c>
      <c r="W1128" t="str">
        <f t="shared" si="104"/>
        <v>{location: new google.maps.LatLng(37.725, -122.406), weight: 0},</v>
      </c>
      <c r="X1128" t="str">
        <f t="shared" si="105"/>
        <v>{location: new google.maps.LatLng(37.725, -122.406), weight: 2},</v>
      </c>
      <c r="Y1128" t="str">
        <f t="shared" si="106"/>
        <v>{location: new google.maps.LatLng(37.725, -122.406), weight: 1},</v>
      </c>
    </row>
    <row r="1129" spans="1:25" x14ac:dyDescent="0.2">
      <c r="A1129">
        <v>37.725000000000001</v>
      </c>
      <c r="B1129">
        <v>-122.405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3</v>
      </c>
      <c r="K1129">
        <v>0</v>
      </c>
      <c r="L1129">
        <v>3</v>
      </c>
      <c r="M1129">
        <f>VLOOKUP(H1129,AE$2:$AJ$12,6,TRUE)</f>
        <v>0</v>
      </c>
      <c r="N1129">
        <f>VLOOKUP(I1129,AF$2:$AJ$12,5,TRUE)</f>
        <v>0</v>
      </c>
      <c r="O1129">
        <f>VLOOKUP(J1129,AG$2:$AJ$12,4,TRUE)</f>
        <v>5</v>
      </c>
      <c r="P1129">
        <f>VLOOKUP(K1129,AH$2:$AJ$12,3,TRUE)</f>
        <v>0</v>
      </c>
      <c r="Q1129">
        <f>VLOOKUP(L1129,AI$2:$AJ$12,2,TRUE)</f>
        <v>2</v>
      </c>
      <c r="T1129" t="str">
        <f t="shared" si="107"/>
        <v>Crimepoint.create(latitude:37.725, longitude:-122.405, drugdrink:0, misdemean:0, theft:5, violent:0, total:2, drugdrinkct:0, misdemeanct:0, theftct:3, violentct:0, totalct:3)</v>
      </c>
      <c r="U1129" t="str">
        <f t="shared" si="108"/>
        <v>{location: new google.maps.LatLng(37.725, -122.405), weight: 0},</v>
      </c>
      <c r="V1129" t="str">
        <f t="shared" si="103"/>
        <v>{location: new google.maps.LatLng(37.725, -122.405), weight: 0},</v>
      </c>
      <c r="W1129" t="str">
        <f t="shared" si="104"/>
        <v>{location: new google.maps.LatLng(37.725, -122.405), weight: 0},</v>
      </c>
      <c r="X1129" t="str">
        <f t="shared" si="105"/>
        <v>{location: new google.maps.LatLng(37.725, -122.405), weight: 0},</v>
      </c>
      <c r="Y1129" t="str">
        <f t="shared" si="106"/>
        <v>{location: new google.maps.LatLng(37.725, -122.405), weight: 0},</v>
      </c>
    </row>
    <row r="1130" spans="1:25" x14ac:dyDescent="0.2">
      <c r="A1130">
        <v>37.725000000000001</v>
      </c>
      <c r="B1130">
        <v>-122.404</v>
      </c>
      <c r="C1130">
        <v>0</v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4</v>
      </c>
      <c r="J1130">
        <v>3</v>
      </c>
      <c r="K1130">
        <v>0</v>
      </c>
      <c r="L1130">
        <v>7</v>
      </c>
      <c r="M1130">
        <f>VLOOKUP(H1130,AE$2:$AJ$12,6,TRUE)</f>
        <v>0</v>
      </c>
      <c r="N1130">
        <f>VLOOKUP(I1130,AF$2:$AJ$12,5,TRUE)</f>
        <v>6</v>
      </c>
      <c r="O1130">
        <f>VLOOKUP(J1130,AG$2:$AJ$12,4,TRUE)</f>
        <v>5</v>
      </c>
      <c r="P1130">
        <f>VLOOKUP(K1130,AH$2:$AJ$12,3,TRUE)</f>
        <v>0</v>
      </c>
      <c r="Q1130">
        <f>VLOOKUP(L1130,AI$2:$AJ$12,2,TRUE)</f>
        <v>5</v>
      </c>
      <c r="T1130" t="str">
        <f t="shared" si="107"/>
        <v>Crimepoint.create(latitude:37.725, longitude:-122.404, drugdrink:0, misdemean:6, theft:5, violent:0, total:5, drugdrinkct:0, misdemeanct:4, theftct:3, violentct:0, totalct:7)</v>
      </c>
      <c r="U1130" t="str">
        <f t="shared" si="108"/>
        <v>{location: new google.maps.LatLng(37.725, -122.404), weight: 0},</v>
      </c>
      <c r="V1130" t="str">
        <f t="shared" si="103"/>
        <v>{location: new google.maps.LatLng(37.725, -122.404), weight: 1},</v>
      </c>
      <c r="W1130" t="str">
        <f t="shared" si="104"/>
        <v>{location: new google.maps.LatLng(37.725, -122.404), weight: 0},</v>
      </c>
      <c r="X1130" t="str">
        <f t="shared" si="105"/>
        <v>{location: new google.maps.LatLng(37.725, -122.404), weight: 0},</v>
      </c>
      <c r="Y1130" t="str">
        <f t="shared" si="106"/>
        <v>{location: new google.maps.LatLng(37.725, -122.404), weight: 1},</v>
      </c>
    </row>
    <row r="1131" spans="1:25" x14ac:dyDescent="0.2">
      <c r="A1131">
        <v>37.725000000000001</v>
      </c>
      <c r="B1131">
        <v>-122.40300000000001</v>
      </c>
      <c r="C1131">
        <v>0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4</v>
      </c>
      <c r="J1131">
        <v>0</v>
      </c>
      <c r="K1131">
        <v>2</v>
      </c>
      <c r="L1131">
        <v>6</v>
      </c>
      <c r="M1131">
        <f>VLOOKUP(H1131,AE$2:$AJ$12,6,TRUE)</f>
        <v>0</v>
      </c>
      <c r="N1131">
        <f>VLOOKUP(I1131,AF$2:$AJ$12,5,TRUE)</f>
        <v>6</v>
      </c>
      <c r="O1131">
        <f>VLOOKUP(J1131,AG$2:$AJ$12,4,TRUE)</f>
        <v>0</v>
      </c>
      <c r="P1131">
        <f>VLOOKUP(K1131,AH$2:$AJ$12,3,TRUE)</f>
        <v>7</v>
      </c>
      <c r="Q1131">
        <f>VLOOKUP(L1131,AI$2:$AJ$12,2,TRUE)</f>
        <v>4</v>
      </c>
      <c r="T1131" t="str">
        <f t="shared" si="107"/>
        <v>Crimepoint.create(latitude:37.725, longitude:-122.403, drugdrink:0, misdemean:6, theft:0, violent:7, total:4, drugdrinkct:0, misdemeanct:4, theftct:0, violentct:2, totalct:6)</v>
      </c>
      <c r="U1131" t="str">
        <f t="shared" si="108"/>
        <v>{location: new google.maps.LatLng(37.725, -122.403), weight: 0},</v>
      </c>
      <c r="V1131" t="str">
        <f t="shared" si="103"/>
        <v>{location: new google.maps.LatLng(37.725, -122.403), weight: 1},</v>
      </c>
      <c r="W1131" t="str">
        <f t="shared" si="104"/>
        <v>{location: new google.maps.LatLng(37.725, -122.403), weight: 0},</v>
      </c>
      <c r="X1131" t="str">
        <f t="shared" si="105"/>
        <v>{location: new google.maps.LatLng(37.725, -122.403), weight: 1},</v>
      </c>
      <c r="Y1131" t="str">
        <f t="shared" si="106"/>
        <v>{location: new google.maps.LatLng(37.725, -122.403), weight: 0},</v>
      </c>
    </row>
    <row r="1132" spans="1:25" x14ac:dyDescent="0.2">
      <c r="A1132">
        <v>37.725000000000001</v>
      </c>
      <c r="B1132">
        <v>-122.402</v>
      </c>
      <c r="C1132">
        <v>1</v>
      </c>
      <c r="D1132">
        <v>2</v>
      </c>
      <c r="E1132">
        <v>0</v>
      </c>
      <c r="F1132">
        <v>2</v>
      </c>
      <c r="G1132">
        <v>1</v>
      </c>
      <c r="H1132">
        <v>1</v>
      </c>
      <c r="I1132">
        <v>11</v>
      </c>
      <c r="J1132">
        <v>3</v>
      </c>
      <c r="K1132">
        <v>3</v>
      </c>
      <c r="L1132">
        <v>18</v>
      </c>
      <c r="M1132">
        <f>VLOOKUP(H1132,AE$2:$AJ$12,6,TRUE)</f>
        <v>8</v>
      </c>
      <c r="N1132">
        <f>VLOOKUP(I1132,AF$2:$AJ$12,5,TRUE)</f>
        <v>8</v>
      </c>
      <c r="O1132">
        <f>VLOOKUP(J1132,AG$2:$AJ$12,4,TRUE)</f>
        <v>5</v>
      </c>
      <c r="P1132">
        <f>VLOOKUP(K1132,AH$2:$AJ$12,3,TRUE)</f>
        <v>8</v>
      </c>
      <c r="Q1132">
        <f>VLOOKUP(L1132,AI$2:$AJ$12,2,TRUE)</f>
        <v>7</v>
      </c>
      <c r="T1132" t="str">
        <f t="shared" si="107"/>
        <v>Crimepoint.create(latitude:37.725, longitude:-122.402, drugdrink:8, misdemean:8, theft:5, violent:8, total:7, drugdrinkct:1, misdemeanct:11, theftct:3, violentct:3, totalct:18)</v>
      </c>
      <c r="U1132" t="str">
        <f t="shared" si="108"/>
        <v>{location: new google.maps.LatLng(37.725, -122.402), weight: 1},</v>
      </c>
      <c r="V1132" t="str">
        <f t="shared" si="103"/>
        <v>{location: new google.maps.LatLng(37.725, -122.402), weight: 2},</v>
      </c>
      <c r="W1132" t="str">
        <f t="shared" si="104"/>
        <v>{location: new google.maps.LatLng(37.725, -122.402), weight: 0},</v>
      </c>
      <c r="X1132" t="str">
        <f t="shared" si="105"/>
        <v>{location: new google.maps.LatLng(37.725, -122.402), weight: 2},</v>
      </c>
      <c r="Y1132" t="str">
        <f t="shared" si="106"/>
        <v>{location: new google.maps.LatLng(37.725, -122.402), weight: 1},</v>
      </c>
    </row>
    <row r="1133" spans="1:25" x14ac:dyDescent="0.2">
      <c r="A1133">
        <v>37.725000000000001</v>
      </c>
      <c r="B1133">
        <v>-122.401</v>
      </c>
      <c r="C1133">
        <v>0</v>
      </c>
      <c r="D1133">
        <v>2</v>
      </c>
      <c r="E1133">
        <v>3</v>
      </c>
      <c r="F1133">
        <v>0</v>
      </c>
      <c r="G1133">
        <v>2</v>
      </c>
      <c r="H1133">
        <v>0</v>
      </c>
      <c r="I1133">
        <v>8</v>
      </c>
      <c r="J1133">
        <v>20</v>
      </c>
      <c r="K1133">
        <v>0</v>
      </c>
      <c r="L1133">
        <v>28</v>
      </c>
      <c r="M1133">
        <f>VLOOKUP(H1133,AE$2:$AJ$12,6,TRUE)</f>
        <v>0</v>
      </c>
      <c r="N1133">
        <f>VLOOKUP(I1133,AF$2:$AJ$12,5,TRUE)</f>
        <v>7</v>
      </c>
      <c r="O1133">
        <f>VLOOKUP(J1133,AG$2:$AJ$12,4,TRUE)</f>
        <v>9</v>
      </c>
      <c r="P1133">
        <f>VLOOKUP(K1133,AH$2:$AJ$12,3,TRUE)</f>
        <v>0</v>
      </c>
      <c r="Q1133">
        <f>VLOOKUP(L1133,AI$2:$AJ$12,2,TRUE)</f>
        <v>8</v>
      </c>
      <c r="T1133" t="str">
        <f t="shared" si="107"/>
        <v>Crimepoint.create(latitude:37.725, longitude:-122.401, drugdrink:0, misdemean:7, theft:9, violent:0, total:8, drugdrinkct:0, misdemeanct:8, theftct:20, violentct:0, totalct:28)</v>
      </c>
      <c r="U1133" t="str">
        <f t="shared" si="108"/>
        <v>{location: new google.maps.LatLng(37.725, -122.401), weight: 0},</v>
      </c>
      <c r="V1133" t="str">
        <f t="shared" si="103"/>
        <v>{location: new google.maps.LatLng(37.725, -122.401), weight: 2},</v>
      </c>
      <c r="W1133" t="str">
        <f t="shared" si="104"/>
        <v>{location: new google.maps.LatLng(37.725, -122.401), weight: 3},</v>
      </c>
      <c r="X1133" t="str">
        <f t="shared" si="105"/>
        <v>{location: new google.maps.LatLng(37.725, -122.401), weight: 0},</v>
      </c>
      <c r="Y1133" t="str">
        <f t="shared" si="106"/>
        <v>{location: new google.maps.LatLng(37.725, -122.401), weight: 2},</v>
      </c>
    </row>
    <row r="1134" spans="1:25" x14ac:dyDescent="0.2">
      <c r="A1134">
        <v>37.725000000000001</v>
      </c>
      <c r="B1134">
        <v>-122.395</v>
      </c>
      <c r="C1134">
        <v>0</v>
      </c>
      <c r="D1134">
        <v>3</v>
      </c>
      <c r="E1134">
        <v>1</v>
      </c>
      <c r="F1134">
        <v>2</v>
      </c>
      <c r="G1134">
        <v>2</v>
      </c>
      <c r="H1134">
        <v>0</v>
      </c>
      <c r="I1134">
        <v>12</v>
      </c>
      <c r="J1134">
        <v>6</v>
      </c>
      <c r="K1134">
        <v>3</v>
      </c>
      <c r="L1134">
        <v>21</v>
      </c>
      <c r="M1134">
        <f>VLOOKUP(H1134,AE$2:$AJ$12,6,TRUE)</f>
        <v>0</v>
      </c>
      <c r="N1134">
        <f>VLOOKUP(I1134,AF$2:$AJ$12,5,TRUE)</f>
        <v>8</v>
      </c>
      <c r="O1134">
        <f>VLOOKUP(J1134,AG$2:$AJ$12,4,TRUE)</f>
        <v>7</v>
      </c>
      <c r="P1134">
        <f>VLOOKUP(K1134,AH$2:$AJ$12,3,TRUE)</f>
        <v>8</v>
      </c>
      <c r="Q1134">
        <f>VLOOKUP(L1134,AI$2:$AJ$12,2,TRUE)</f>
        <v>8</v>
      </c>
      <c r="T1134" t="str">
        <f t="shared" si="107"/>
        <v>Crimepoint.create(latitude:37.725, longitude:-122.395, drugdrink:0, misdemean:8, theft:7, violent:8, total:8, drugdrinkct:0, misdemeanct:12, theftct:6, violentct:3, totalct:21)</v>
      </c>
      <c r="U1134" t="str">
        <f t="shared" si="108"/>
        <v>{location: new google.maps.LatLng(37.725, -122.395), weight: 0},</v>
      </c>
      <c r="V1134" t="str">
        <f t="shared" si="103"/>
        <v>{location: new google.maps.LatLng(37.725, -122.395), weight: 3},</v>
      </c>
      <c r="W1134" t="str">
        <f t="shared" si="104"/>
        <v>{location: new google.maps.LatLng(37.725, -122.395), weight: 1},</v>
      </c>
      <c r="X1134" t="str">
        <f t="shared" si="105"/>
        <v>{location: new google.maps.LatLng(37.725, -122.395), weight: 2},</v>
      </c>
      <c r="Y1134" t="str">
        <f t="shared" si="106"/>
        <v>{location: new google.maps.LatLng(37.725, -122.395), weight: 2},</v>
      </c>
    </row>
    <row r="1135" spans="1:25" x14ac:dyDescent="0.2">
      <c r="A1135">
        <v>37.725000000000001</v>
      </c>
      <c r="B1135">
        <v>-122.39400000000001</v>
      </c>
      <c r="C1135">
        <v>0</v>
      </c>
      <c r="D1135">
        <v>3</v>
      </c>
      <c r="E1135">
        <v>1</v>
      </c>
      <c r="F1135">
        <v>3</v>
      </c>
      <c r="G1135">
        <v>2</v>
      </c>
      <c r="H1135">
        <v>0</v>
      </c>
      <c r="I1135">
        <v>12</v>
      </c>
      <c r="J1135">
        <v>4</v>
      </c>
      <c r="K1135">
        <v>4</v>
      </c>
      <c r="L1135">
        <v>20</v>
      </c>
      <c r="M1135">
        <f>VLOOKUP(H1135,AE$2:$AJ$12,6,TRUE)</f>
        <v>0</v>
      </c>
      <c r="N1135">
        <f>VLOOKUP(I1135,AF$2:$AJ$12,5,TRUE)</f>
        <v>8</v>
      </c>
      <c r="O1135">
        <f>VLOOKUP(J1135,AG$2:$AJ$12,4,TRUE)</f>
        <v>6</v>
      </c>
      <c r="P1135">
        <f>VLOOKUP(K1135,AH$2:$AJ$12,3,TRUE)</f>
        <v>8</v>
      </c>
      <c r="Q1135">
        <f>VLOOKUP(L1135,AI$2:$AJ$12,2,TRUE)</f>
        <v>7</v>
      </c>
      <c r="T1135" t="str">
        <f t="shared" si="107"/>
        <v>Crimepoint.create(latitude:37.725, longitude:-122.394, drugdrink:0, misdemean:8, theft:6, violent:8, total:7, drugdrinkct:0, misdemeanct:12, theftct:4, violentct:4, totalct:20)</v>
      </c>
      <c r="U1135" t="str">
        <f t="shared" si="108"/>
        <v>{location: new google.maps.LatLng(37.725, -122.394), weight: 0},</v>
      </c>
      <c r="V1135" t="str">
        <f t="shared" si="103"/>
        <v>{location: new google.maps.LatLng(37.725, -122.394), weight: 3},</v>
      </c>
      <c r="W1135" t="str">
        <f t="shared" si="104"/>
        <v>{location: new google.maps.LatLng(37.725, -122.394), weight: 1},</v>
      </c>
      <c r="X1135" t="str">
        <f t="shared" si="105"/>
        <v>{location: new google.maps.LatLng(37.725, -122.394), weight: 3},</v>
      </c>
      <c r="Y1135" t="str">
        <f t="shared" si="106"/>
        <v>{location: new google.maps.LatLng(37.725, -122.394), weight: 2},</v>
      </c>
    </row>
    <row r="1136" spans="1:25" x14ac:dyDescent="0.2">
      <c r="A1136">
        <v>37.725000000000001</v>
      </c>
      <c r="B1136">
        <v>-122.393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1</v>
      </c>
      <c r="L1136">
        <v>2</v>
      </c>
      <c r="M1136">
        <f>VLOOKUP(H1136,AE$2:$AJ$12,6,TRUE)</f>
        <v>0</v>
      </c>
      <c r="N1136">
        <f>VLOOKUP(I1136,AF$2:$AJ$12,5,TRUE)</f>
        <v>0</v>
      </c>
      <c r="O1136">
        <f>VLOOKUP(J1136,AG$2:$AJ$12,4,TRUE)</f>
        <v>3</v>
      </c>
      <c r="P1136">
        <f>VLOOKUP(K1136,AH$2:$AJ$12,3,TRUE)</f>
        <v>7</v>
      </c>
      <c r="Q1136">
        <f>VLOOKUP(L1136,AI$2:$AJ$12,2,TRUE)</f>
        <v>1</v>
      </c>
      <c r="T1136" t="str">
        <f t="shared" si="107"/>
        <v>Crimepoint.create(latitude:37.725, longitude:-122.393, drugdrink:0, misdemean:0, theft:3, violent:7, total:1, drugdrinkct:0, misdemeanct:0, theftct:1, violentct:1, totalct:2)</v>
      </c>
      <c r="U1136" t="str">
        <f t="shared" si="108"/>
        <v>{location: new google.maps.LatLng(37.725, -122.393), weight: 0},</v>
      </c>
      <c r="V1136" t="str">
        <f t="shared" si="103"/>
        <v>{location: new google.maps.LatLng(37.725, -122.393), weight: 0},</v>
      </c>
      <c r="W1136" t="str">
        <f t="shared" si="104"/>
        <v>{location: new google.maps.LatLng(37.725, -122.393), weight: 0},</v>
      </c>
      <c r="X1136" t="str">
        <f t="shared" si="105"/>
        <v>{location: new google.maps.LatLng(37.725, -122.393), weight: 1},</v>
      </c>
      <c r="Y1136" t="str">
        <f t="shared" si="106"/>
        <v>{location: new google.maps.LatLng(37.725, -122.393), weight: 0},</v>
      </c>
    </row>
    <row r="1137" spans="1:25" x14ac:dyDescent="0.2">
      <c r="A1137">
        <v>37.725000000000001</v>
      </c>
      <c r="B1137">
        <v>-122.392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2</v>
      </c>
      <c r="K1137">
        <v>1</v>
      </c>
      <c r="L1137">
        <v>3</v>
      </c>
      <c r="M1137">
        <f>VLOOKUP(H1137,AE$2:$AJ$12,6,TRUE)</f>
        <v>0</v>
      </c>
      <c r="N1137">
        <f>VLOOKUP(I1137,AF$2:$AJ$12,5,TRUE)</f>
        <v>0</v>
      </c>
      <c r="O1137">
        <f>VLOOKUP(J1137,AG$2:$AJ$12,4,TRUE)</f>
        <v>4</v>
      </c>
      <c r="P1137">
        <f>VLOOKUP(K1137,AH$2:$AJ$12,3,TRUE)</f>
        <v>7</v>
      </c>
      <c r="Q1137">
        <f>VLOOKUP(L1137,AI$2:$AJ$12,2,TRUE)</f>
        <v>2</v>
      </c>
      <c r="T1137" t="str">
        <f t="shared" si="107"/>
        <v>Crimepoint.create(latitude:37.725, longitude:-122.392, drugdrink:0, misdemean:0, theft:4, violent:7, total:2, drugdrinkct:0, misdemeanct:0, theftct:2, violentct:1, totalct:3)</v>
      </c>
      <c r="U1137" t="str">
        <f t="shared" si="108"/>
        <v>{location: new google.maps.LatLng(37.725, -122.392), weight: 0},</v>
      </c>
      <c r="V1137" t="str">
        <f t="shared" si="103"/>
        <v>{location: new google.maps.LatLng(37.725, -122.392), weight: 0},</v>
      </c>
      <c r="W1137" t="str">
        <f t="shared" si="104"/>
        <v>{location: new google.maps.LatLng(37.725, -122.392), weight: 0},</v>
      </c>
      <c r="X1137" t="str">
        <f t="shared" si="105"/>
        <v>{location: new google.maps.LatLng(37.725, -122.392), weight: 1},</v>
      </c>
      <c r="Y1137" t="str">
        <f t="shared" si="106"/>
        <v>{location: new google.maps.LatLng(37.725, -122.392), weight: 0},</v>
      </c>
    </row>
    <row r="1138" spans="1:25" x14ac:dyDescent="0.2">
      <c r="A1138">
        <v>37.725000000000001</v>
      </c>
      <c r="B1138">
        <v>-122.39100000000001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f>VLOOKUP(H1138,AE$2:$AJ$12,6,TRUE)</f>
        <v>0</v>
      </c>
      <c r="N1138">
        <f>VLOOKUP(I1138,AF$2:$AJ$12,5,TRUE)</f>
        <v>2</v>
      </c>
      <c r="O1138">
        <f>VLOOKUP(J1138,AG$2:$AJ$12,4,TRUE)</f>
        <v>0</v>
      </c>
      <c r="P1138">
        <f>VLOOKUP(K1138,AH$2:$AJ$12,3,TRUE)</f>
        <v>0</v>
      </c>
      <c r="Q1138">
        <f>VLOOKUP(L1138,AI$2:$AJ$12,2,TRUE)</f>
        <v>0</v>
      </c>
      <c r="T1138" t="str">
        <f t="shared" si="107"/>
        <v>Crimepoint.create(latitude:37.725, longitude:-122.391, drugdrink:0, misdemean:2, theft:0, violent:0, total:0, drugdrinkct:0, misdemeanct:1, theftct:0, violentct:0, totalct:1)</v>
      </c>
      <c r="U1138" t="str">
        <f t="shared" si="108"/>
        <v>{location: new google.maps.LatLng(37.725, -122.391), weight: 0},</v>
      </c>
      <c r="V1138" t="str">
        <f t="shared" si="103"/>
        <v>{location: new google.maps.LatLng(37.725, -122.391), weight: 0},</v>
      </c>
      <c r="W1138" t="str">
        <f t="shared" si="104"/>
        <v>{location: new google.maps.LatLng(37.725, -122.391), weight: 0},</v>
      </c>
      <c r="X1138" t="str">
        <f t="shared" si="105"/>
        <v>{location: new google.maps.LatLng(37.725, -122.391), weight: 0},</v>
      </c>
      <c r="Y1138" t="str">
        <f t="shared" si="106"/>
        <v>{location: new google.maps.LatLng(37.725, -122.391), weight: 0},</v>
      </c>
    </row>
    <row r="1139" spans="1:25" x14ac:dyDescent="0.2">
      <c r="A1139">
        <v>37.725000000000001</v>
      </c>
      <c r="B1139">
        <v>-122.39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2</v>
      </c>
      <c r="I1139">
        <v>3</v>
      </c>
      <c r="J1139">
        <v>1</v>
      </c>
      <c r="K1139">
        <v>0</v>
      </c>
      <c r="L1139">
        <v>6</v>
      </c>
      <c r="M1139">
        <f>VLOOKUP(H1139,AE$2:$AJ$12,6,TRUE)</f>
        <v>9</v>
      </c>
      <c r="N1139">
        <f>VLOOKUP(I1139,AF$2:$AJ$12,5,TRUE)</f>
        <v>5</v>
      </c>
      <c r="O1139">
        <f>VLOOKUP(J1139,AG$2:$AJ$12,4,TRUE)</f>
        <v>3</v>
      </c>
      <c r="P1139">
        <f>VLOOKUP(K1139,AH$2:$AJ$12,3,TRUE)</f>
        <v>0</v>
      </c>
      <c r="Q1139">
        <f>VLOOKUP(L1139,AI$2:$AJ$12,2,TRUE)</f>
        <v>4</v>
      </c>
      <c r="T1139" t="str">
        <f t="shared" si="107"/>
        <v>Crimepoint.create(latitude:37.725, longitude:-122.39, drugdrink:9, misdemean:5, theft:3, violent:0, total:4, drugdrinkct:2, misdemeanct:3, theftct:1, violentct:0, totalct:6)</v>
      </c>
      <c r="U1139" t="str">
        <f t="shared" si="108"/>
        <v>{location: new google.maps.LatLng(37.725, -122.39), weight: 1},</v>
      </c>
      <c r="V1139" t="str">
        <f t="shared" si="103"/>
        <v>{location: new google.maps.LatLng(37.725, -122.39), weight: 1},</v>
      </c>
      <c r="W1139" t="str">
        <f t="shared" si="104"/>
        <v>{location: new google.maps.LatLng(37.725, -122.39), weight: 0},</v>
      </c>
      <c r="X1139" t="str">
        <f t="shared" si="105"/>
        <v>{location: new google.maps.LatLng(37.725, -122.39), weight: 0},</v>
      </c>
      <c r="Y1139" t="str">
        <f t="shared" si="106"/>
        <v>{location: new google.maps.LatLng(37.725, -122.39), weight: 0},</v>
      </c>
    </row>
    <row r="1140" spans="1:25" x14ac:dyDescent="0.2">
      <c r="A1140">
        <v>37.725000000000001</v>
      </c>
      <c r="B1140">
        <v>-122.389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3</v>
      </c>
      <c r="K1140">
        <v>0</v>
      </c>
      <c r="L1140">
        <v>5</v>
      </c>
      <c r="M1140">
        <f>VLOOKUP(H1140,AE$2:$AJ$12,6,TRUE)</f>
        <v>0</v>
      </c>
      <c r="N1140">
        <f>VLOOKUP(I1140,AF$2:$AJ$12,5,TRUE)</f>
        <v>4</v>
      </c>
      <c r="O1140">
        <f>VLOOKUP(J1140,AG$2:$AJ$12,4,TRUE)</f>
        <v>5</v>
      </c>
      <c r="P1140">
        <f>VLOOKUP(K1140,AH$2:$AJ$12,3,TRUE)</f>
        <v>0</v>
      </c>
      <c r="Q1140">
        <f>VLOOKUP(L1140,AI$2:$AJ$12,2,TRUE)</f>
        <v>4</v>
      </c>
      <c r="T1140" t="str">
        <f t="shared" si="107"/>
        <v>Crimepoint.create(latitude:37.725, longitude:-122.389, drugdrink:0, misdemean:4, theft:5, violent:0, total:4, drugdrinkct:0, misdemeanct:2, theftct:3, violentct:0, totalct:5)</v>
      </c>
      <c r="U1140" t="str">
        <f t="shared" si="108"/>
        <v>{location: new google.maps.LatLng(37.725, -122.389), weight: 0},</v>
      </c>
      <c r="V1140" t="str">
        <f t="shared" si="103"/>
        <v>{location: new google.maps.LatLng(37.725, -122.389), weight: 0},</v>
      </c>
      <c r="W1140" t="str">
        <f t="shared" si="104"/>
        <v>{location: new google.maps.LatLng(37.725, -122.389), weight: 0},</v>
      </c>
      <c r="X1140" t="str">
        <f t="shared" si="105"/>
        <v>{location: new google.maps.LatLng(37.725, -122.389), weight: 0},</v>
      </c>
      <c r="Y1140" t="str">
        <f t="shared" si="106"/>
        <v>{location: new google.maps.LatLng(37.725, -122.389), weight: 0},</v>
      </c>
    </row>
    <row r="1141" spans="1:25" x14ac:dyDescent="0.2">
      <c r="A1141">
        <v>37.725000000000001</v>
      </c>
      <c r="B1141">
        <v>-122.38800000000001</v>
      </c>
      <c r="C1141">
        <v>0</v>
      </c>
      <c r="D1141">
        <v>2</v>
      </c>
      <c r="E1141">
        <v>1</v>
      </c>
      <c r="F1141">
        <v>0</v>
      </c>
      <c r="G1141">
        <v>1</v>
      </c>
      <c r="H1141">
        <v>0</v>
      </c>
      <c r="I1141">
        <v>8</v>
      </c>
      <c r="J1141">
        <v>8</v>
      </c>
      <c r="K1141">
        <v>0</v>
      </c>
      <c r="L1141">
        <v>16</v>
      </c>
      <c r="M1141">
        <f>VLOOKUP(H1141,AE$2:$AJ$12,6,TRUE)</f>
        <v>0</v>
      </c>
      <c r="N1141">
        <f>VLOOKUP(I1141,AF$2:$AJ$12,5,TRUE)</f>
        <v>7</v>
      </c>
      <c r="O1141">
        <f>VLOOKUP(J1141,AG$2:$AJ$12,4,TRUE)</f>
        <v>8</v>
      </c>
      <c r="P1141">
        <f>VLOOKUP(K1141,AH$2:$AJ$12,3,TRUE)</f>
        <v>0</v>
      </c>
      <c r="Q1141">
        <f>VLOOKUP(L1141,AI$2:$AJ$12,2,TRUE)</f>
        <v>7</v>
      </c>
      <c r="T1141" t="str">
        <f t="shared" si="107"/>
        <v>Crimepoint.create(latitude:37.725, longitude:-122.388, drugdrink:0, misdemean:7, theft:8, violent:0, total:7, drugdrinkct:0, misdemeanct:8, theftct:8, violentct:0, totalct:16)</v>
      </c>
      <c r="U1141" t="str">
        <f t="shared" si="108"/>
        <v>{location: new google.maps.LatLng(37.725, -122.388), weight: 0},</v>
      </c>
      <c r="V1141" t="str">
        <f t="shared" si="103"/>
        <v>{location: new google.maps.LatLng(37.725, -122.388), weight: 2},</v>
      </c>
      <c r="W1141" t="str">
        <f t="shared" si="104"/>
        <v>{location: new google.maps.LatLng(37.725, -122.388), weight: 1},</v>
      </c>
      <c r="X1141" t="str">
        <f t="shared" si="105"/>
        <v>{location: new google.maps.LatLng(37.725, -122.388), weight: 0},</v>
      </c>
      <c r="Y1141" t="str">
        <f t="shared" si="106"/>
        <v>{location: new google.maps.LatLng(37.725, -122.388), weight: 1},</v>
      </c>
    </row>
    <row r="1142" spans="1:25" x14ac:dyDescent="0.2">
      <c r="A1142">
        <v>37.725000000000001</v>
      </c>
      <c r="B1142">
        <v>-122.387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5</v>
      </c>
      <c r="J1142">
        <v>1</v>
      </c>
      <c r="K1142">
        <v>0</v>
      </c>
      <c r="L1142">
        <v>6</v>
      </c>
      <c r="M1142">
        <f>VLOOKUP(H1142,AE$2:$AJ$12,6,TRUE)</f>
        <v>0</v>
      </c>
      <c r="N1142">
        <f>VLOOKUP(I1142,AF$2:$AJ$12,5,TRUE)</f>
        <v>6</v>
      </c>
      <c r="O1142">
        <f>VLOOKUP(J1142,AG$2:$AJ$12,4,TRUE)</f>
        <v>3</v>
      </c>
      <c r="P1142">
        <f>VLOOKUP(K1142,AH$2:$AJ$12,3,TRUE)</f>
        <v>0</v>
      </c>
      <c r="Q1142">
        <f>VLOOKUP(L1142,AI$2:$AJ$12,2,TRUE)</f>
        <v>4</v>
      </c>
      <c r="T1142" t="str">
        <f t="shared" si="107"/>
        <v>Crimepoint.create(latitude:37.725, longitude:-122.387, drugdrink:0, misdemean:6, theft:3, violent:0, total:4, drugdrinkct:0, misdemeanct:5, theftct:1, violentct:0, totalct:6)</v>
      </c>
      <c r="U1142" t="str">
        <f t="shared" si="108"/>
        <v>{location: new google.maps.LatLng(37.725, -122.387), weight: 0},</v>
      </c>
      <c r="V1142" t="str">
        <f t="shared" si="103"/>
        <v>{location: new google.maps.LatLng(37.725, -122.387), weight: 1},</v>
      </c>
      <c r="W1142" t="str">
        <f t="shared" si="104"/>
        <v>{location: new google.maps.LatLng(37.725, -122.387), weight: 0},</v>
      </c>
      <c r="X1142" t="str">
        <f t="shared" si="105"/>
        <v>{location: new google.maps.LatLng(37.725, -122.387), weight: 0},</v>
      </c>
      <c r="Y1142" t="str">
        <f t="shared" si="106"/>
        <v>{location: new google.maps.LatLng(37.725, -122.387), weight: 0},</v>
      </c>
    </row>
    <row r="1143" spans="1:25" x14ac:dyDescent="0.2">
      <c r="A1143">
        <v>37.725000000000001</v>
      </c>
      <c r="B1143">
        <v>-122.386</v>
      </c>
      <c r="C1143">
        <v>0</v>
      </c>
      <c r="D1143">
        <v>0</v>
      </c>
      <c r="E1143">
        <v>0</v>
      </c>
      <c r="F1143">
        <v>2</v>
      </c>
      <c r="G1143">
        <v>0</v>
      </c>
      <c r="H1143">
        <v>0</v>
      </c>
      <c r="I1143">
        <v>0</v>
      </c>
      <c r="J1143">
        <v>1</v>
      </c>
      <c r="K1143">
        <v>3</v>
      </c>
      <c r="L1143">
        <v>4</v>
      </c>
      <c r="M1143">
        <f>VLOOKUP(H1143,AE$2:$AJ$12,6,TRUE)</f>
        <v>0</v>
      </c>
      <c r="N1143">
        <f>VLOOKUP(I1143,AF$2:$AJ$12,5,TRUE)</f>
        <v>0</v>
      </c>
      <c r="O1143">
        <f>VLOOKUP(J1143,AG$2:$AJ$12,4,TRUE)</f>
        <v>3</v>
      </c>
      <c r="P1143">
        <f>VLOOKUP(K1143,AH$2:$AJ$12,3,TRUE)</f>
        <v>8</v>
      </c>
      <c r="Q1143">
        <f>VLOOKUP(L1143,AI$2:$AJ$12,2,TRUE)</f>
        <v>3</v>
      </c>
      <c r="T1143" t="str">
        <f t="shared" si="107"/>
        <v>Crimepoint.create(latitude:37.725, longitude:-122.386, drugdrink:0, misdemean:0, theft:3, violent:8, total:3, drugdrinkct:0, misdemeanct:0, theftct:1, violentct:3, totalct:4)</v>
      </c>
      <c r="U1143" t="str">
        <f t="shared" si="108"/>
        <v>{location: new google.maps.LatLng(37.725, -122.386), weight: 0},</v>
      </c>
      <c r="V1143" t="str">
        <f t="shared" si="103"/>
        <v>{location: new google.maps.LatLng(37.725, -122.386), weight: 0},</v>
      </c>
      <c r="W1143" t="str">
        <f t="shared" si="104"/>
        <v>{location: new google.maps.LatLng(37.725, -122.386), weight: 0},</v>
      </c>
      <c r="X1143" t="str">
        <f t="shared" si="105"/>
        <v>{location: new google.maps.LatLng(37.725, -122.386), weight: 2},</v>
      </c>
      <c r="Y1143" t="str">
        <f t="shared" si="106"/>
        <v>{location: new google.maps.LatLng(37.725, -122.386), weight: 0},</v>
      </c>
    </row>
    <row r="1144" spans="1:25" x14ac:dyDescent="0.2">
      <c r="A1144">
        <v>37.725000000000001</v>
      </c>
      <c r="B1144">
        <v>-122.38200000000001</v>
      </c>
      <c r="C1144">
        <v>0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4</v>
      </c>
      <c r="J1144">
        <v>1</v>
      </c>
      <c r="K1144">
        <v>1</v>
      </c>
      <c r="L1144">
        <v>6</v>
      </c>
      <c r="M1144">
        <f>VLOOKUP(H1144,AE$2:$AJ$12,6,TRUE)</f>
        <v>0</v>
      </c>
      <c r="N1144">
        <f>VLOOKUP(I1144,AF$2:$AJ$12,5,TRUE)</f>
        <v>6</v>
      </c>
      <c r="O1144">
        <f>VLOOKUP(J1144,AG$2:$AJ$12,4,TRUE)</f>
        <v>3</v>
      </c>
      <c r="P1144">
        <f>VLOOKUP(K1144,AH$2:$AJ$12,3,TRUE)</f>
        <v>7</v>
      </c>
      <c r="Q1144">
        <f>VLOOKUP(L1144,AI$2:$AJ$12,2,TRUE)</f>
        <v>4</v>
      </c>
      <c r="T1144" t="str">
        <f t="shared" si="107"/>
        <v>Crimepoint.create(latitude:37.725, longitude:-122.382, drugdrink:0, misdemean:6, theft:3, violent:7, total:4, drugdrinkct:0, misdemeanct:4, theftct:1, violentct:1, totalct:6)</v>
      </c>
      <c r="U1144" t="str">
        <f t="shared" si="108"/>
        <v>{location: new google.maps.LatLng(37.725, -122.382), weight: 0},</v>
      </c>
      <c r="V1144" t="str">
        <f t="shared" si="103"/>
        <v>{location: new google.maps.LatLng(37.725, -122.382), weight: 1},</v>
      </c>
      <c r="W1144" t="str">
        <f t="shared" si="104"/>
        <v>{location: new google.maps.LatLng(37.725, -122.382), weight: 0},</v>
      </c>
      <c r="X1144" t="str">
        <f t="shared" si="105"/>
        <v>{location: new google.maps.LatLng(37.725, -122.382), weight: 1},</v>
      </c>
      <c r="Y1144" t="str">
        <f t="shared" si="106"/>
        <v>{location: new google.maps.LatLng(37.725, -122.382), weight: 0},</v>
      </c>
    </row>
    <row r="1145" spans="1:25" x14ac:dyDescent="0.2">
      <c r="A1145">
        <v>37.725999999999999</v>
      </c>
      <c r="B1145">
        <v>-122.48399999999999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f>VLOOKUP(H1145,AE$2:$AJ$12,6,TRUE)</f>
        <v>0</v>
      </c>
      <c r="N1145">
        <f>VLOOKUP(I1145,AF$2:$AJ$12,5,TRUE)</f>
        <v>2</v>
      </c>
      <c r="O1145">
        <f>VLOOKUP(J1145,AG$2:$AJ$12,4,TRUE)</f>
        <v>0</v>
      </c>
      <c r="P1145">
        <f>VLOOKUP(K1145,AH$2:$AJ$12,3,TRUE)</f>
        <v>0</v>
      </c>
      <c r="Q1145">
        <f>VLOOKUP(L1145,AI$2:$AJ$12,2,TRUE)</f>
        <v>0</v>
      </c>
      <c r="T1145" t="str">
        <f t="shared" si="107"/>
        <v>Crimepoint.create(latitude:37.726, longitude:-122.484, drugdrink:0, misdemean:2, theft:0, violent:0, total:0, drugdrinkct:0, misdemeanct:1, theftct:0, violentct:0, totalct:1)</v>
      </c>
      <c r="U1145" t="str">
        <f t="shared" si="108"/>
        <v>{location: new google.maps.LatLng(37.726, -122.484), weight: 0},</v>
      </c>
      <c r="V1145" t="str">
        <f t="shared" si="103"/>
        <v>{location: new google.maps.LatLng(37.726, -122.484), weight: 0},</v>
      </c>
      <c r="W1145" t="str">
        <f t="shared" si="104"/>
        <v>{location: new google.maps.LatLng(37.726, -122.484), weight: 0},</v>
      </c>
      <c r="X1145" t="str">
        <f t="shared" si="105"/>
        <v>{location: new google.maps.LatLng(37.726, -122.484), weight: 0},</v>
      </c>
      <c r="Y1145" t="str">
        <f t="shared" si="106"/>
        <v>{location: new google.maps.LatLng(37.726, -122.484), weight: 0},</v>
      </c>
    </row>
    <row r="1146" spans="1:25" x14ac:dyDescent="0.2">
      <c r="A1146">
        <v>37.725999999999999</v>
      </c>
      <c r="B1146">
        <v>-122.482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f>VLOOKUP(H1146,AE$2:$AJ$12,6,TRUE)</f>
        <v>8</v>
      </c>
      <c r="N1146">
        <f>VLOOKUP(I1146,AF$2:$AJ$12,5,TRUE)</f>
        <v>0</v>
      </c>
      <c r="O1146">
        <f>VLOOKUP(J1146,AG$2:$AJ$12,4,TRUE)</f>
        <v>0</v>
      </c>
      <c r="P1146">
        <f>VLOOKUP(K1146,AH$2:$AJ$12,3,TRUE)</f>
        <v>0</v>
      </c>
      <c r="Q1146">
        <f>VLOOKUP(L1146,AI$2:$AJ$12,2,TRUE)</f>
        <v>0</v>
      </c>
      <c r="T1146" t="str">
        <f t="shared" si="107"/>
        <v>Crimepoint.create(latitude:37.726, longitude:-122.482, drugdrink:8, misdemean:0, theft:0, violent:0, total:0, drugdrinkct:1, misdemeanct:0, theftct:0, violentct:0, totalct:1)</v>
      </c>
      <c r="U1146" t="str">
        <f t="shared" si="108"/>
        <v>{location: new google.maps.LatLng(37.726, -122.482), weight: 1},</v>
      </c>
      <c r="V1146" t="str">
        <f t="shared" si="103"/>
        <v>{location: new google.maps.LatLng(37.726, -122.482), weight: 0},</v>
      </c>
      <c r="W1146" t="str">
        <f t="shared" si="104"/>
        <v>{location: new google.maps.LatLng(37.726, -122.482), weight: 0},</v>
      </c>
      <c r="X1146" t="str">
        <f t="shared" si="105"/>
        <v>{location: new google.maps.LatLng(37.726, -122.482), weight: 0},</v>
      </c>
      <c r="Y1146" t="str">
        <f t="shared" si="106"/>
        <v>{location: new google.maps.LatLng(37.726, -122.482), weight: 0},</v>
      </c>
    </row>
    <row r="1147" spans="1:25" x14ac:dyDescent="0.2">
      <c r="A1147">
        <v>37.725999999999999</v>
      </c>
      <c r="B1147">
        <v>-122.479</v>
      </c>
      <c r="C1147">
        <v>2</v>
      </c>
      <c r="D1147">
        <v>3</v>
      </c>
      <c r="E1147">
        <v>1</v>
      </c>
      <c r="F1147">
        <v>7</v>
      </c>
      <c r="G1147">
        <v>3</v>
      </c>
      <c r="H1147">
        <v>3</v>
      </c>
      <c r="I1147">
        <v>15</v>
      </c>
      <c r="J1147">
        <v>8</v>
      </c>
      <c r="K1147">
        <v>10</v>
      </c>
      <c r="L1147">
        <v>36</v>
      </c>
      <c r="M1147">
        <f>VLOOKUP(H1147,AE$2:$AJ$12,6,TRUE)</f>
        <v>9</v>
      </c>
      <c r="N1147">
        <f>VLOOKUP(I1147,AF$2:$AJ$12,5,TRUE)</f>
        <v>8</v>
      </c>
      <c r="O1147">
        <f>VLOOKUP(J1147,AG$2:$AJ$12,4,TRUE)</f>
        <v>8</v>
      </c>
      <c r="P1147">
        <f>VLOOKUP(K1147,AH$2:$AJ$12,3,TRUE)</f>
        <v>9</v>
      </c>
      <c r="Q1147">
        <f>VLOOKUP(L1147,AI$2:$AJ$12,2,TRUE)</f>
        <v>8</v>
      </c>
      <c r="T1147" t="str">
        <f t="shared" si="107"/>
        <v>Crimepoint.create(latitude:37.726, longitude:-122.479, drugdrink:9, misdemean:8, theft:8, violent:9, total:8, drugdrinkct:3, misdemeanct:15, theftct:8, violentct:10, totalct:36)</v>
      </c>
      <c r="U1147" t="str">
        <f t="shared" si="108"/>
        <v>{location: new google.maps.LatLng(37.726, -122.479), weight: 2},</v>
      </c>
      <c r="V1147" t="str">
        <f t="shared" si="103"/>
        <v>{location: new google.maps.LatLng(37.726, -122.479), weight: 3},</v>
      </c>
      <c r="W1147" t="str">
        <f t="shared" si="104"/>
        <v>{location: new google.maps.LatLng(37.726, -122.479), weight: 1},</v>
      </c>
      <c r="X1147" t="str">
        <f t="shared" si="105"/>
        <v>{location: new google.maps.LatLng(37.726, -122.479), weight: 7},</v>
      </c>
      <c r="Y1147" t="str">
        <f t="shared" si="106"/>
        <v>{location: new google.maps.LatLng(37.726, -122.479), weight: 3},</v>
      </c>
    </row>
    <row r="1148" spans="1:25" x14ac:dyDescent="0.2">
      <c r="A1148">
        <v>37.725999999999999</v>
      </c>
      <c r="B1148">
        <v>-122.47499999999999</v>
      </c>
      <c r="C1148">
        <v>0</v>
      </c>
      <c r="D1148">
        <v>1</v>
      </c>
      <c r="E1148">
        <v>1</v>
      </c>
      <c r="F1148">
        <v>2</v>
      </c>
      <c r="G1148">
        <v>1</v>
      </c>
      <c r="H1148">
        <v>0</v>
      </c>
      <c r="I1148">
        <v>6</v>
      </c>
      <c r="J1148">
        <v>5</v>
      </c>
      <c r="K1148">
        <v>3</v>
      </c>
      <c r="L1148">
        <v>14</v>
      </c>
      <c r="M1148">
        <f>VLOOKUP(H1148,AE$2:$AJ$12,6,TRUE)</f>
        <v>0</v>
      </c>
      <c r="N1148">
        <f>VLOOKUP(I1148,AF$2:$AJ$12,5,TRUE)</f>
        <v>7</v>
      </c>
      <c r="O1148">
        <f>VLOOKUP(J1148,AG$2:$AJ$12,4,TRUE)</f>
        <v>7</v>
      </c>
      <c r="P1148">
        <f>VLOOKUP(K1148,AH$2:$AJ$12,3,TRUE)</f>
        <v>8</v>
      </c>
      <c r="Q1148">
        <f>VLOOKUP(L1148,AI$2:$AJ$12,2,TRUE)</f>
        <v>7</v>
      </c>
      <c r="T1148" t="str">
        <f t="shared" si="107"/>
        <v>Crimepoint.create(latitude:37.726, longitude:-122.475, drugdrink:0, misdemean:7, theft:7, violent:8, total:7, drugdrinkct:0, misdemeanct:6, theftct:5, violentct:3, totalct:14)</v>
      </c>
      <c r="U1148" t="str">
        <f t="shared" si="108"/>
        <v>{location: new google.maps.LatLng(37.726, -122.475), weight: 0},</v>
      </c>
      <c r="V1148" t="str">
        <f t="shared" si="103"/>
        <v>{location: new google.maps.LatLng(37.726, -122.475), weight: 1},</v>
      </c>
      <c r="W1148" t="str">
        <f t="shared" si="104"/>
        <v>{location: new google.maps.LatLng(37.726, -122.475), weight: 1},</v>
      </c>
      <c r="X1148" t="str">
        <f t="shared" si="105"/>
        <v>{location: new google.maps.LatLng(37.726, -122.475), weight: 2},</v>
      </c>
      <c r="Y1148" t="str">
        <f t="shared" si="106"/>
        <v>{location: new google.maps.LatLng(37.726, -122.475), weight: 1},</v>
      </c>
    </row>
    <row r="1149" spans="1:25" x14ac:dyDescent="0.2">
      <c r="A1149">
        <v>37.725999999999999</v>
      </c>
      <c r="B1149">
        <v>-122.474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5</v>
      </c>
      <c r="J1149">
        <v>1</v>
      </c>
      <c r="K1149">
        <v>0</v>
      </c>
      <c r="L1149">
        <v>6</v>
      </c>
      <c r="M1149">
        <f>VLOOKUP(H1149,AE$2:$AJ$12,6,TRUE)</f>
        <v>0</v>
      </c>
      <c r="N1149">
        <f>VLOOKUP(I1149,AF$2:$AJ$12,5,TRUE)</f>
        <v>6</v>
      </c>
      <c r="O1149">
        <f>VLOOKUP(J1149,AG$2:$AJ$12,4,TRUE)</f>
        <v>3</v>
      </c>
      <c r="P1149">
        <f>VLOOKUP(K1149,AH$2:$AJ$12,3,TRUE)</f>
        <v>0</v>
      </c>
      <c r="Q1149">
        <f>VLOOKUP(L1149,AI$2:$AJ$12,2,TRUE)</f>
        <v>4</v>
      </c>
      <c r="T1149" t="str">
        <f t="shared" si="107"/>
        <v>Crimepoint.create(latitude:37.726, longitude:-122.474, drugdrink:0, misdemean:6, theft:3, violent:0, total:4, drugdrinkct:0, misdemeanct:5, theftct:1, violentct:0, totalct:6)</v>
      </c>
      <c r="U1149" t="str">
        <f t="shared" si="108"/>
        <v>{location: new google.maps.LatLng(37.726, -122.474), weight: 0},</v>
      </c>
      <c r="V1149" t="str">
        <f t="shared" si="103"/>
        <v>{location: new google.maps.LatLng(37.726, -122.474), weight: 1},</v>
      </c>
      <c r="W1149" t="str">
        <f t="shared" si="104"/>
        <v>{location: new google.maps.LatLng(37.726, -122.474), weight: 0},</v>
      </c>
      <c r="X1149" t="str">
        <f t="shared" si="105"/>
        <v>{location: new google.maps.LatLng(37.726, -122.474), weight: 0},</v>
      </c>
      <c r="Y1149" t="str">
        <f t="shared" si="106"/>
        <v>{location: new google.maps.LatLng(37.726, -122.474), weight: 0},</v>
      </c>
    </row>
    <row r="1150" spans="1:25" x14ac:dyDescent="0.2">
      <c r="A1150">
        <v>37.725999999999999</v>
      </c>
      <c r="B1150">
        <v>-122.473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5</v>
      </c>
      <c r="J1150">
        <v>2</v>
      </c>
      <c r="K1150">
        <v>0</v>
      </c>
      <c r="L1150">
        <v>7</v>
      </c>
      <c r="M1150">
        <f>VLOOKUP(H1150,AE$2:$AJ$12,6,TRUE)</f>
        <v>0</v>
      </c>
      <c r="N1150">
        <f>VLOOKUP(I1150,AF$2:$AJ$12,5,TRUE)</f>
        <v>6</v>
      </c>
      <c r="O1150">
        <f>VLOOKUP(J1150,AG$2:$AJ$12,4,TRUE)</f>
        <v>4</v>
      </c>
      <c r="P1150">
        <f>VLOOKUP(K1150,AH$2:$AJ$12,3,TRUE)</f>
        <v>0</v>
      </c>
      <c r="Q1150">
        <f>VLOOKUP(L1150,AI$2:$AJ$12,2,TRUE)</f>
        <v>5</v>
      </c>
      <c r="T1150" t="str">
        <f t="shared" si="107"/>
        <v>Crimepoint.create(latitude:37.726, longitude:-122.473, drugdrink:0, misdemean:6, theft:4, violent:0, total:5, drugdrinkct:0, misdemeanct:5, theftct:2, violentct:0, totalct:7)</v>
      </c>
      <c r="U1150" t="str">
        <f t="shared" si="108"/>
        <v>{location: new google.maps.LatLng(37.726, -122.473), weight: 0},</v>
      </c>
      <c r="V1150" t="str">
        <f t="shared" si="103"/>
        <v>{location: new google.maps.LatLng(37.726, -122.473), weight: 1},</v>
      </c>
      <c r="W1150" t="str">
        <f t="shared" si="104"/>
        <v>{location: new google.maps.LatLng(37.726, -122.473), weight: 0},</v>
      </c>
      <c r="X1150" t="str">
        <f t="shared" si="105"/>
        <v>{location: new google.maps.LatLng(37.726, -122.473), weight: 0},</v>
      </c>
      <c r="Y1150" t="str">
        <f t="shared" si="106"/>
        <v>{location: new google.maps.LatLng(37.726, -122.473), weight: 1},</v>
      </c>
    </row>
    <row r="1151" spans="1:25" x14ac:dyDescent="0.2">
      <c r="A1151">
        <v>37.725999999999999</v>
      </c>
      <c r="B1151">
        <v>-122.471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1</v>
      </c>
      <c r="M1151">
        <f>VLOOKUP(H1151,AE$2:$AJ$12,6,TRUE)</f>
        <v>0</v>
      </c>
      <c r="N1151">
        <f>VLOOKUP(I1151,AF$2:$AJ$12,5,TRUE)</f>
        <v>0</v>
      </c>
      <c r="O1151">
        <f>VLOOKUP(J1151,AG$2:$AJ$12,4,TRUE)</f>
        <v>3</v>
      </c>
      <c r="P1151">
        <f>VLOOKUP(K1151,AH$2:$AJ$12,3,TRUE)</f>
        <v>0</v>
      </c>
      <c r="Q1151">
        <f>VLOOKUP(L1151,AI$2:$AJ$12,2,TRUE)</f>
        <v>0</v>
      </c>
      <c r="T1151" t="str">
        <f t="shared" si="107"/>
        <v>Crimepoint.create(latitude:37.726, longitude:-122.471, drugdrink:0, misdemean:0, theft:3, violent:0, total:0, drugdrinkct:0, misdemeanct:0, theftct:1, violentct:0, totalct:1)</v>
      </c>
      <c r="U1151" t="str">
        <f t="shared" si="108"/>
        <v>{location: new google.maps.LatLng(37.726, -122.471), weight: 0},</v>
      </c>
      <c r="V1151" t="str">
        <f t="shared" si="103"/>
        <v>{location: new google.maps.LatLng(37.726, -122.471), weight: 0},</v>
      </c>
      <c r="W1151" t="str">
        <f t="shared" si="104"/>
        <v>{location: new google.maps.LatLng(37.726, -122.471), weight: 0},</v>
      </c>
      <c r="X1151" t="str">
        <f t="shared" si="105"/>
        <v>{location: new google.maps.LatLng(37.726, -122.471), weight: 0},</v>
      </c>
      <c r="Y1151" t="str">
        <f t="shared" si="106"/>
        <v>{location: new google.maps.LatLng(37.726, -122.471), weight: 0},</v>
      </c>
    </row>
    <row r="1152" spans="1:25" x14ac:dyDescent="0.2">
      <c r="A1152">
        <v>37.725999999999999</v>
      </c>
      <c r="B1152">
        <v>-122.47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1</v>
      </c>
      <c r="K1152">
        <v>0</v>
      </c>
      <c r="L1152">
        <v>3</v>
      </c>
      <c r="M1152">
        <f>VLOOKUP(H1152,AE$2:$AJ$12,6,TRUE)</f>
        <v>0</v>
      </c>
      <c r="N1152">
        <f>VLOOKUP(I1152,AF$2:$AJ$12,5,TRUE)</f>
        <v>4</v>
      </c>
      <c r="O1152">
        <f>VLOOKUP(J1152,AG$2:$AJ$12,4,TRUE)</f>
        <v>3</v>
      </c>
      <c r="P1152">
        <f>VLOOKUP(K1152,AH$2:$AJ$12,3,TRUE)</f>
        <v>0</v>
      </c>
      <c r="Q1152">
        <f>VLOOKUP(L1152,AI$2:$AJ$12,2,TRUE)</f>
        <v>2</v>
      </c>
      <c r="T1152" t="str">
        <f t="shared" si="107"/>
        <v>Crimepoint.create(latitude:37.726, longitude:-122.47, drugdrink:0, misdemean:4, theft:3, violent:0, total:2, drugdrinkct:0, misdemeanct:2, theftct:1, violentct:0, totalct:3)</v>
      </c>
      <c r="U1152" t="str">
        <f t="shared" si="108"/>
        <v>{location: new google.maps.LatLng(37.726, -122.47), weight: 0},</v>
      </c>
      <c r="V1152" t="str">
        <f t="shared" si="103"/>
        <v>{location: new google.maps.LatLng(37.726, -122.47), weight: 0},</v>
      </c>
      <c r="W1152" t="str">
        <f t="shared" si="104"/>
        <v>{location: new google.maps.LatLng(37.726, -122.47), weight: 0},</v>
      </c>
      <c r="X1152" t="str">
        <f t="shared" si="105"/>
        <v>{location: new google.maps.LatLng(37.726, -122.47), weight: 0},</v>
      </c>
      <c r="Y1152" t="str">
        <f t="shared" si="106"/>
        <v>{location: new google.maps.LatLng(37.726, -122.47), weight: 0},</v>
      </c>
    </row>
    <row r="1153" spans="1:25" x14ac:dyDescent="0.2">
      <c r="A1153">
        <v>37.725999999999999</v>
      </c>
      <c r="B1153">
        <v>-122.46899999999999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f>VLOOKUP(H1153,AE$2:$AJ$12,6,TRUE)</f>
        <v>0</v>
      </c>
      <c r="N1153">
        <f>VLOOKUP(I1153,AF$2:$AJ$12,5,TRUE)</f>
        <v>0</v>
      </c>
      <c r="O1153">
        <f>VLOOKUP(J1153,AG$2:$AJ$12,4,TRUE)</f>
        <v>3</v>
      </c>
      <c r="P1153">
        <f>VLOOKUP(K1153,AH$2:$AJ$12,3,TRUE)</f>
        <v>0</v>
      </c>
      <c r="Q1153">
        <f>VLOOKUP(L1153,AI$2:$AJ$12,2,TRUE)</f>
        <v>0</v>
      </c>
      <c r="T1153" t="str">
        <f t="shared" si="107"/>
        <v>Crimepoint.create(latitude:37.726, longitude:-122.469, drugdrink:0, misdemean:0, theft:3, violent:0, total:0, drugdrinkct:0, misdemeanct:0, theftct:1, violentct:0, totalct:1)</v>
      </c>
      <c r="U1153" t="str">
        <f t="shared" si="108"/>
        <v>{location: new google.maps.LatLng(37.726, -122.469), weight: 0},</v>
      </c>
      <c r="V1153" t="str">
        <f t="shared" si="103"/>
        <v>{location: new google.maps.LatLng(37.726, -122.469), weight: 0},</v>
      </c>
      <c r="W1153" t="str">
        <f t="shared" si="104"/>
        <v>{location: new google.maps.LatLng(37.726, -122.469), weight: 0},</v>
      </c>
      <c r="X1153" t="str">
        <f t="shared" si="105"/>
        <v>{location: new google.maps.LatLng(37.726, -122.469), weight: 0},</v>
      </c>
      <c r="Y1153" t="str">
        <f t="shared" si="106"/>
        <v>{location: new google.maps.LatLng(37.726, -122.469), weight: 0},</v>
      </c>
    </row>
    <row r="1154" spans="1:25" x14ac:dyDescent="0.2">
      <c r="A1154">
        <v>37.725999999999999</v>
      </c>
      <c r="B1154">
        <v>-122.468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f>VLOOKUP(H1154,AE$2:$AJ$12,6,TRUE)</f>
        <v>0</v>
      </c>
      <c r="N1154">
        <f>VLOOKUP(I1154,AF$2:$AJ$12,5,TRUE)</f>
        <v>2</v>
      </c>
      <c r="O1154">
        <f>VLOOKUP(J1154,AG$2:$AJ$12,4,TRUE)</f>
        <v>0</v>
      </c>
      <c r="P1154">
        <f>VLOOKUP(K1154,AH$2:$AJ$12,3,TRUE)</f>
        <v>0</v>
      </c>
      <c r="Q1154">
        <f>VLOOKUP(L1154,AI$2:$AJ$12,2,TRUE)</f>
        <v>0</v>
      </c>
      <c r="T1154" t="str">
        <f t="shared" si="107"/>
        <v>Crimepoint.create(latitude:37.726, longitude:-122.468, drugdrink:0, misdemean:2, theft:0, violent:0, total:0, drugdrinkct:0, misdemeanct:1, theftct:0, violentct:0, totalct:1)</v>
      </c>
      <c r="U1154" t="str">
        <f t="shared" si="108"/>
        <v>{location: new google.maps.LatLng(37.726, -122.468), weight: 0},</v>
      </c>
      <c r="V1154" t="str">
        <f t="shared" si="103"/>
        <v>{location: new google.maps.LatLng(37.726, -122.468), weight: 0},</v>
      </c>
      <c r="W1154" t="str">
        <f t="shared" si="104"/>
        <v>{location: new google.maps.LatLng(37.726, -122.468), weight: 0},</v>
      </c>
      <c r="X1154" t="str">
        <f t="shared" si="105"/>
        <v>{location: new google.maps.LatLng(37.726, -122.468), weight: 0},</v>
      </c>
      <c r="Y1154" t="str">
        <f t="shared" si="106"/>
        <v>{location: new google.maps.LatLng(37.726, -122.468), weight: 0},</v>
      </c>
    </row>
    <row r="1155" spans="1:25" x14ac:dyDescent="0.2">
      <c r="A1155">
        <v>37.725999999999999</v>
      </c>
      <c r="B1155">
        <v>-122.465</v>
      </c>
      <c r="C1155">
        <v>0</v>
      </c>
      <c r="D1155">
        <v>3</v>
      </c>
      <c r="E1155">
        <v>1</v>
      </c>
      <c r="F1155">
        <v>1</v>
      </c>
      <c r="G1155">
        <v>2</v>
      </c>
      <c r="H1155">
        <v>0</v>
      </c>
      <c r="I1155">
        <v>15</v>
      </c>
      <c r="J1155">
        <v>4</v>
      </c>
      <c r="K1155">
        <v>2</v>
      </c>
      <c r="L1155">
        <v>21</v>
      </c>
      <c r="M1155">
        <f>VLOOKUP(H1155,AE$2:$AJ$12,6,TRUE)</f>
        <v>0</v>
      </c>
      <c r="N1155">
        <f>VLOOKUP(I1155,AF$2:$AJ$12,5,TRUE)</f>
        <v>8</v>
      </c>
      <c r="O1155">
        <f>VLOOKUP(J1155,AG$2:$AJ$12,4,TRUE)</f>
        <v>6</v>
      </c>
      <c r="P1155">
        <f>VLOOKUP(K1155,AH$2:$AJ$12,3,TRUE)</f>
        <v>7</v>
      </c>
      <c r="Q1155">
        <f>VLOOKUP(L1155,AI$2:$AJ$12,2,TRUE)</f>
        <v>8</v>
      </c>
      <c r="T1155" t="str">
        <f t="shared" si="107"/>
        <v>Crimepoint.create(latitude:37.726, longitude:-122.465, drugdrink:0, misdemean:8, theft:6, violent:7, total:8, drugdrinkct:0, misdemeanct:15, theftct:4, violentct:2, totalct:21)</v>
      </c>
      <c r="U1155" t="str">
        <f t="shared" si="108"/>
        <v>{location: new google.maps.LatLng(37.726, -122.465), weight: 0},</v>
      </c>
      <c r="V1155" t="str">
        <f t="shared" ref="V1155:V1218" si="109">$Z$2&amp;$A1155&amp;$AA$2&amp;$B1155&amp;$AB$2&amp;D1155&amp;$AC$2</f>
        <v>{location: new google.maps.LatLng(37.726, -122.465), weight: 3},</v>
      </c>
      <c r="W1155" t="str">
        <f t="shared" ref="W1155:W1218" si="110">$Z$2&amp;$A1155&amp;$AA$2&amp;$B1155&amp;$AB$2&amp;E1155&amp;$AC$2</f>
        <v>{location: new google.maps.LatLng(37.726, -122.465), weight: 1},</v>
      </c>
      <c r="X1155" t="str">
        <f t="shared" ref="X1155:X1218" si="111">$Z$2&amp;$A1155&amp;$AA$2&amp;$B1155&amp;$AB$2&amp;F1155&amp;$AC$2</f>
        <v>{location: new google.maps.LatLng(37.726, -122.465), weight: 1},</v>
      </c>
      <c r="Y1155" t="str">
        <f t="shared" ref="Y1155:Y1218" si="112">$Z$2&amp;$A1155&amp;$AA$2&amp;$B1155&amp;$AB$2&amp;G1155&amp;$AC$2</f>
        <v>{location: new google.maps.LatLng(37.726, -122.465), weight: 2},</v>
      </c>
    </row>
    <row r="1156" spans="1:25" x14ac:dyDescent="0.2">
      <c r="A1156">
        <v>37.725999999999999</v>
      </c>
      <c r="B1156">
        <v>-122.464</v>
      </c>
      <c r="C1156">
        <v>0</v>
      </c>
      <c r="D1156">
        <v>1</v>
      </c>
      <c r="E1156">
        <v>1</v>
      </c>
      <c r="F1156">
        <v>0</v>
      </c>
      <c r="G1156">
        <v>1</v>
      </c>
      <c r="H1156">
        <v>0</v>
      </c>
      <c r="I1156">
        <v>4</v>
      </c>
      <c r="J1156">
        <v>4</v>
      </c>
      <c r="K1156">
        <v>0</v>
      </c>
      <c r="L1156">
        <v>8</v>
      </c>
      <c r="M1156">
        <f>VLOOKUP(H1156,AE$2:$AJ$12,6,TRUE)</f>
        <v>0</v>
      </c>
      <c r="N1156">
        <f>VLOOKUP(I1156,AF$2:$AJ$12,5,TRUE)</f>
        <v>6</v>
      </c>
      <c r="O1156">
        <f>VLOOKUP(J1156,AG$2:$AJ$12,4,TRUE)</f>
        <v>6</v>
      </c>
      <c r="P1156">
        <f>VLOOKUP(K1156,AH$2:$AJ$12,3,TRUE)</f>
        <v>0</v>
      </c>
      <c r="Q1156">
        <f>VLOOKUP(L1156,AI$2:$AJ$12,2,TRUE)</f>
        <v>5</v>
      </c>
      <c r="T1156" t="str">
        <f t="shared" ref="T1156:T1219" si="113">"Crimepoint.create("&amp;A$2&amp;":"&amp;A1156&amp;", "&amp;B$2&amp;":"&amp;B1156&amp;", "&amp;C$2&amp;":"&amp;M1156&amp;", "&amp;D$2&amp;":"&amp;N1156&amp;", "&amp;E$2&amp;":"&amp;O1156&amp;", "&amp;F$2&amp;":"&amp;P1156&amp;", "&amp;G$2&amp;":"&amp;Q1156&amp;", "&amp;H$2&amp;":"&amp;H1156&amp;", "&amp;I$2&amp;":"&amp;I1156&amp;", "&amp;J$2&amp;":"&amp;J1156&amp;", "&amp;K$2&amp;":"&amp;K1156&amp;", "&amp;L$2&amp;":"&amp;L1156&amp;")"</f>
        <v>Crimepoint.create(latitude:37.726, longitude:-122.464, drugdrink:0, misdemean:6, theft:6, violent:0, total:5, drugdrinkct:0, misdemeanct:4, theftct:4, violentct:0, totalct:8)</v>
      </c>
      <c r="U1156" t="str">
        <f t="shared" ref="U1156:U1219" si="114">$Z$2&amp;$A1156&amp;$AA$2&amp;$B1156&amp;$AB$2&amp;C1156&amp;$AC$2</f>
        <v>{location: new google.maps.LatLng(37.726, -122.464), weight: 0},</v>
      </c>
      <c r="V1156" t="str">
        <f t="shared" si="109"/>
        <v>{location: new google.maps.LatLng(37.726, -122.464), weight: 1},</v>
      </c>
      <c r="W1156" t="str">
        <f t="shared" si="110"/>
        <v>{location: new google.maps.LatLng(37.726, -122.464), weight: 1},</v>
      </c>
      <c r="X1156" t="str">
        <f t="shared" si="111"/>
        <v>{location: new google.maps.LatLng(37.726, -122.464), weight: 0},</v>
      </c>
      <c r="Y1156" t="str">
        <f t="shared" si="112"/>
        <v>{location: new google.maps.LatLng(37.726, -122.464), weight: 1},</v>
      </c>
    </row>
    <row r="1157" spans="1:25" x14ac:dyDescent="0.2">
      <c r="A1157">
        <v>37.725999999999999</v>
      </c>
      <c r="B1157">
        <v>-122.46299999999999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2</v>
      </c>
      <c r="J1157">
        <v>2</v>
      </c>
      <c r="K1157">
        <v>1</v>
      </c>
      <c r="L1157">
        <v>5</v>
      </c>
      <c r="M1157">
        <f>VLOOKUP(H1157,AE$2:$AJ$12,6,TRUE)</f>
        <v>0</v>
      </c>
      <c r="N1157">
        <f>VLOOKUP(I1157,AF$2:$AJ$12,5,TRUE)</f>
        <v>4</v>
      </c>
      <c r="O1157">
        <f>VLOOKUP(J1157,AG$2:$AJ$12,4,TRUE)</f>
        <v>4</v>
      </c>
      <c r="P1157">
        <f>VLOOKUP(K1157,AH$2:$AJ$12,3,TRUE)</f>
        <v>7</v>
      </c>
      <c r="Q1157">
        <f>VLOOKUP(L1157,AI$2:$AJ$12,2,TRUE)</f>
        <v>4</v>
      </c>
      <c r="T1157" t="str">
        <f t="shared" si="113"/>
        <v>Crimepoint.create(latitude:37.726, longitude:-122.463, drugdrink:0, misdemean:4, theft:4, violent:7, total:4, drugdrinkct:0, misdemeanct:2, theftct:2, violentct:1, totalct:5)</v>
      </c>
      <c r="U1157" t="str">
        <f t="shared" si="114"/>
        <v>{location: new google.maps.LatLng(37.726, -122.463), weight: 0},</v>
      </c>
      <c r="V1157" t="str">
        <f t="shared" si="109"/>
        <v>{location: new google.maps.LatLng(37.726, -122.463), weight: 0},</v>
      </c>
      <c r="W1157" t="str">
        <f t="shared" si="110"/>
        <v>{location: new google.maps.LatLng(37.726, -122.463), weight: 0},</v>
      </c>
      <c r="X1157" t="str">
        <f t="shared" si="111"/>
        <v>{location: new google.maps.LatLng(37.726, -122.463), weight: 1},</v>
      </c>
      <c r="Y1157" t="str">
        <f t="shared" si="112"/>
        <v>{location: new google.maps.LatLng(37.726, -122.463), weight: 0},</v>
      </c>
    </row>
    <row r="1158" spans="1:25" x14ac:dyDescent="0.2">
      <c r="A1158">
        <v>37.725999999999999</v>
      </c>
      <c r="B1158">
        <v>-122.462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2</v>
      </c>
      <c r="M1158">
        <f>VLOOKUP(H1158,AE$2:$AJ$12,6,TRUE)</f>
        <v>0</v>
      </c>
      <c r="N1158">
        <f>VLOOKUP(I1158,AF$2:$AJ$12,5,TRUE)</f>
        <v>2</v>
      </c>
      <c r="O1158">
        <f>VLOOKUP(J1158,AG$2:$AJ$12,4,TRUE)</f>
        <v>0</v>
      </c>
      <c r="P1158">
        <f>VLOOKUP(K1158,AH$2:$AJ$12,3,TRUE)</f>
        <v>7</v>
      </c>
      <c r="Q1158">
        <f>VLOOKUP(L1158,AI$2:$AJ$12,2,TRUE)</f>
        <v>1</v>
      </c>
      <c r="T1158" t="str">
        <f t="shared" si="113"/>
        <v>Crimepoint.create(latitude:37.726, longitude:-122.462, drugdrink:0, misdemean:2, theft:0, violent:7, total:1, drugdrinkct:0, misdemeanct:1, theftct:0, violentct:1, totalct:2)</v>
      </c>
      <c r="U1158" t="str">
        <f t="shared" si="114"/>
        <v>{location: new google.maps.LatLng(37.726, -122.462), weight: 0},</v>
      </c>
      <c r="V1158" t="str">
        <f t="shared" si="109"/>
        <v>{location: new google.maps.LatLng(37.726, -122.462), weight: 0},</v>
      </c>
      <c r="W1158" t="str">
        <f t="shared" si="110"/>
        <v>{location: new google.maps.LatLng(37.726, -122.462), weight: 0},</v>
      </c>
      <c r="X1158" t="str">
        <f t="shared" si="111"/>
        <v>{location: new google.maps.LatLng(37.726, -122.462), weight: 1},</v>
      </c>
      <c r="Y1158" t="str">
        <f t="shared" si="112"/>
        <v>{location: new google.maps.LatLng(37.726, -122.462), weight: 0},</v>
      </c>
    </row>
    <row r="1159" spans="1:25" x14ac:dyDescent="0.2">
      <c r="A1159">
        <v>37.725999999999999</v>
      </c>
      <c r="B1159">
        <v>-122.461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  <c r="K1159">
        <v>2</v>
      </c>
      <c r="L1159">
        <v>3</v>
      </c>
      <c r="M1159">
        <f>VLOOKUP(H1159,AE$2:$AJ$12,6,TRUE)</f>
        <v>0</v>
      </c>
      <c r="N1159">
        <f>VLOOKUP(I1159,AF$2:$AJ$12,5,TRUE)</f>
        <v>2</v>
      </c>
      <c r="O1159">
        <f>VLOOKUP(J1159,AG$2:$AJ$12,4,TRUE)</f>
        <v>0</v>
      </c>
      <c r="P1159">
        <f>VLOOKUP(K1159,AH$2:$AJ$12,3,TRUE)</f>
        <v>7</v>
      </c>
      <c r="Q1159">
        <f>VLOOKUP(L1159,AI$2:$AJ$12,2,TRUE)</f>
        <v>2</v>
      </c>
      <c r="T1159" t="str">
        <f t="shared" si="113"/>
        <v>Crimepoint.create(latitude:37.726, longitude:-122.461, drugdrink:0, misdemean:2, theft:0, violent:7, total:2, drugdrinkct:0, misdemeanct:1, theftct:0, violentct:2, totalct:3)</v>
      </c>
      <c r="U1159" t="str">
        <f t="shared" si="114"/>
        <v>{location: new google.maps.LatLng(37.726, -122.461), weight: 0},</v>
      </c>
      <c r="V1159" t="str">
        <f t="shared" si="109"/>
        <v>{location: new google.maps.LatLng(37.726, -122.461), weight: 0},</v>
      </c>
      <c r="W1159" t="str">
        <f t="shared" si="110"/>
        <v>{location: new google.maps.LatLng(37.726, -122.461), weight: 0},</v>
      </c>
      <c r="X1159" t="str">
        <f t="shared" si="111"/>
        <v>{location: new google.maps.LatLng(37.726, -122.461), weight: 1},</v>
      </c>
      <c r="Y1159" t="str">
        <f t="shared" si="112"/>
        <v>{location: new google.maps.LatLng(37.726, -122.461), weight: 0},</v>
      </c>
    </row>
    <row r="1160" spans="1:25" x14ac:dyDescent="0.2">
      <c r="A1160">
        <v>37.725999999999999</v>
      </c>
      <c r="B1160">
        <v>-122.46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5</v>
      </c>
      <c r="J1160">
        <v>5</v>
      </c>
      <c r="K1160">
        <v>1</v>
      </c>
      <c r="L1160">
        <v>12</v>
      </c>
      <c r="M1160">
        <f>VLOOKUP(H1160,AE$2:$AJ$12,6,TRUE)</f>
        <v>8</v>
      </c>
      <c r="N1160">
        <f>VLOOKUP(I1160,AF$2:$AJ$12,5,TRUE)</f>
        <v>6</v>
      </c>
      <c r="O1160">
        <f>VLOOKUP(J1160,AG$2:$AJ$12,4,TRUE)</f>
        <v>7</v>
      </c>
      <c r="P1160">
        <f>VLOOKUP(K1160,AH$2:$AJ$12,3,TRUE)</f>
        <v>7</v>
      </c>
      <c r="Q1160">
        <f>VLOOKUP(L1160,AI$2:$AJ$12,2,TRUE)</f>
        <v>6</v>
      </c>
      <c r="T1160" t="str">
        <f t="shared" si="113"/>
        <v>Crimepoint.create(latitude:37.726, longitude:-122.46, drugdrink:8, misdemean:6, theft:7, violent:7, total:6, drugdrinkct:1, misdemeanct:5, theftct:5, violentct:1, totalct:12)</v>
      </c>
      <c r="U1160" t="str">
        <f t="shared" si="114"/>
        <v>{location: new google.maps.LatLng(37.726, -122.46), weight: 1},</v>
      </c>
      <c r="V1160" t="str">
        <f t="shared" si="109"/>
        <v>{location: new google.maps.LatLng(37.726, -122.46), weight: 1},</v>
      </c>
      <c r="W1160" t="str">
        <f t="shared" si="110"/>
        <v>{location: new google.maps.LatLng(37.726, -122.46), weight: 1},</v>
      </c>
      <c r="X1160" t="str">
        <f t="shared" si="111"/>
        <v>{location: new google.maps.LatLng(37.726, -122.46), weight: 1},</v>
      </c>
      <c r="Y1160" t="str">
        <f t="shared" si="112"/>
        <v>{location: new google.maps.LatLng(37.726, -122.46), weight: 1},</v>
      </c>
    </row>
    <row r="1161" spans="1:25" x14ac:dyDescent="0.2">
      <c r="A1161">
        <v>37.725999999999999</v>
      </c>
      <c r="B1161">
        <v>-122.459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f>VLOOKUP(H1161,AE$2:$AJ$12,6,TRUE)</f>
        <v>0</v>
      </c>
      <c r="N1161">
        <f>VLOOKUP(I1161,AF$2:$AJ$12,5,TRUE)</f>
        <v>2</v>
      </c>
      <c r="O1161">
        <f>VLOOKUP(J1161,AG$2:$AJ$12,4,TRUE)</f>
        <v>0</v>
      </c>
      <c r="P1161">
        <f>VLOOKUP(K1161,AH$2:$AJ$12,3,TRUE)</f>
        <v>0</v>
      </c>
      <c r="Q1161">
        <f>VLOOKUP(L1161,AI$2:$AJ$12,2,TRUE)</f>
        <v>0</v>
      </c>
      <c r="T1161" t="str">
        <f t="shared" si="113"/>
        <v>Crimepoint.create(latitude:37.726, longitude:-122.459, drugdrink:0, misdemean:2, theft:0, violent:0, total:0, drugdrinkct:0, misdemeanct:1, theftct:0, violentct:0, totalct:1)</v>
      </c>
      <c r="U1161" t="str">
        <f t="shared" si="114"/>
        <v>{location: new google.maps.LatLng(37.726, -122.459), weight: 0},</v>
      </c>
      <c r="V1161" t="str">
        <f t="shared" si="109"/>
        <v>{location: new google.maps.LatLng(37.726, -122.459), weight: 0},</v>
      </c>
      <c r="W1161" t="str">
        <f t="shared" si="110"/>
        <v>{location: new google.maps.LatLng(37.726, -122.459), weight: 0},</v>
      </c>
      <c r="X1161" t="str">
        <f t="shared" si="111"/>
        <v>{location: new google.maps.LatLng(37.726, -122.459), weight: 0},</v>
      </c>
      <c r="Y1161" t="str">
        <f t="shared" si="112"/>
        <v>{location: new google.maps.LatLng(37.726, -122.459), weight: 0},</v>
      </c>
    </row>
    <row r="1162" spans="1:25" x14ac:dyDescent="0.2">
      <c r="A1162">
        <v>37.725999999999999</v>
      </c>
      <c r="B1162">
        <v>-122.45699999999999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3</v>
      </c>
      <c r="K1162">
        <v>0</v>
      </c>
      <c r="L1162">
        <v>4</v>
      </c>
      <c r="M1162">
        <f>VLOOKUP(H1162,AE$2:$AJ$12,6,TRUE)</f>
        <v>0</v>
      </c>
      <c r="N1162">
        <f>VLOOKUP(I1162,AF$2:$AJ$12,5,TRUE)</f>
        <v>2</v>
      </c>
      <c r="O1162">
        <f>VLOOKUP(J1162,AG$2:$AJ$12,4,TRUE)</f>
        <v>5</v>
      </c>
      <c r="P1162">
        <f>VLOOKUP(K1162,AH$2:$AJ$12,3,TRUE)</f>
        <v>0</v>
      </c>
      <c r="Q1162">
        <f>VLOOKUP(L1162,AI$2:$AJ$12,2,TRUE)</f>
        <v>3</v>
      </c>
      <c r="T1162" t="str">
        <f t="shared" si="113"/>
        <v>Crimepoint.create(latitude:37.726, longitude:-122.457, drugdrink:0, misdemean:2, theft:5, violent:0, total:3, drugdrinkct:0, misdemeanct:1, theftct:3, violentct:0, totalct:4)</v>
      </c>
      <c r="U1162" t="str">
        <f t="shared" si="114"/>
        <v>{location: new google.maps.LatLng(37.726, -122.457), weight: 0},</v>
      </c>
      <c r="V1162" t="str">
        <f t="shared" si="109"/>
        <v>{location: new google.maps.LatLng(37.726, -122.457), weight: 0},</v>
      </c>
      <c r="W1162" t="str">
        <f t="shared" si="110"/>
        <v>{location: new google.maps.LatLng(37.726, -122.457), weight: 0},</v>
      </c>
      <c r="X1162" t="str">
        <f t="shared" si="111"/>
        <v>{location: new google.maps.LatLng(37.726, -122.457), weight: 0},</v>
      </c>
      <c r="Y1162" t="str">
        <f t="shared" si="112"/>
        <v>{location: new google.maps.LatLng(37.726, -122.457), weight: 0},</v>
      </c>
    </row>
    <row r="1163" spans="1:25" x14ac:dyDescent="0.2">
      <c r="A1163">
        <v>37.725999999999999</v>
      </c>
      <c r="B1163">
        <v>-122.452</v>
      </c>
      <c r="C1163">
        <v>3</v>
      </c>
      <c r="D1163">
        <v>20</v>
      </c>
      <c r="E1163">
        <v>9</v>
      </c>
      <c r="F1163">
        <v>21</v>
      </c>
      <c r="G1163">
        <v>15</v>
      </c>
      <c r="H1163">
        <v>5</v>
      </c>
      <c r="I1163">
        <v>89</v>
      </c>
      <c r="J1163">
        <v>64</v>
      </c>
      <c r="K1163">
        <v>28</v>
      </c>
      <c r="L1163">
        <v>186</v>
      </c>
      <c r="M1163">
        <f>VLOOKUP(H1163,AE$2:$AJ$12,6,TRUE)</f>
        <v>9</v>
      </c>
      <c r="N1163">
        <f>VLOOKUP(I1163,AF$2:$AJ$12,5,TRUE)</f>
        <v>9</v>
      </c>
      <c r="O1163">
        <f>VLOOKUP(J1163,AG$2:$AJ$12,4,TRUE)</f>
        <v>9</v>
      </c>
      <c r="P1163">
        <f>VLOOKUP(K1163,AH$2:$AJ$12,3,TRUE)</f>
        <v>9</v>
      </c>
      <c r="Q1163">
        <f>VLOOKUP(L1163,AI$2:$AJ$12,2,TRUE)</f>
        <v>9</v>
      </c>
      <c r="T1163" t="str">
        <f t="shared" si="113"/>
        <v>Crimepoint.create(latitude:37.726, longitude:-122.452, drugdrink:9, misdemean:9, theft:9, violent:9, total:9, drugdrinkct:5, misdemeanct:89, theftct:64, violentct:28, totalct:186)</v>
      </c>
      <c r="U1163" t="str">
        <f t="shared" si="114"/>
        <v>{location: new google.maps.LatLng(37.726, -122.452), weight: 3},</v>
      </c>
      <c r="V1163" t="str">
        <f t="shared" si="109"/>
        <v>{location: new google.maps.LatLng(37.726, -122.452), weight: 20},</v>
      </c>
      <c r="W1163" t="str">
        <f t="shared" si="110"/>
        <v>{location: new google.maps.LatLng(37.726, -122.452), weight: 9},</v>
      </c>
      <c r="X1163" t="str">
        <f t="shared" si="111"/>
        <v>{location: new google.maps.LatLng(37.726, -122.452), weight: 21},</v>
      </c>
      <c r="Y1163" t="str">
        <f t="shared" si="112"/>
        <v>{location: new google.maps.LatLng(37.726, -122.452), weight: 15},</v>
      </c>
    </row>
    <row r="1164" spans="1:25" x14ac:dyDescent="0.2">
      <c r="A1164">
        <v>37.725999999999999</v>
      </c>
      <c r="B1164">
        <v>-122.44199999999999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4</v>
      </c>
      <c r="J1164">
        <v>0</v>
      </c>
      <c r="K1164">
        <v>0</v>
      </c>
      <c r="L1164">
        <v>4</v>
      </c>
      <c r="M1164">
        <f>VLOOKUP(H1164,AE$2:$AJ$12,6,TRUE)</f>
        <v>0</v>
      </c>
      <c r="N1164">
        <f>VLOOKUP(I1164,AF$2:$AJ$12,5,TRUE)</f>
        <v>6</v>
      </c>
      <c r="O1164">
        <f>VLOOKUP(J1164,AG$2:$AJ$12,4,TRUE)</f>
        <v>0</v>
      </c>
      <c r="P1164">
        <f>VLOOKUP(K1164,AH$2:$AJ$12,3,TRUE)</f>
        <v>0</v>
      </c>
      <c r="Q1164">
        <f>VLOOKUP(L1164,AI$2:$AJ$12,2,TRUE)</f>
        <v>3</v>
      </c>
      <c r="T1164" t="str">
        <f t="shared" si="113"/>
        <v>Crimepoint.create(latitude:37.726, longitude:-122.442, drugdrink:0, misdemean:6, theft:0, violent:0, total:3, drugdrinkct:0, misdemeanct:4, theftct:0, violentct:0, totalct:4)</v>
      </c>
      <c r="U1164" t="str">
        <f t="shared" si="114"/>
        <v>{location: new google.maps.LatLng(37.726, -122.442), weight: 0},</v>
      </c>
      <c r="V1164" t="str">
        <f t="shared" si="109"/>
        <v>{location: new google.maps.LatLng(37.726, -122.442), weight: 1},</v>
      </c>
      <c r="W1164" t="str">
        <f t="shared" si="110"/>
        <v>{location: new google.maps.LatLng(37.726, -122.442), weight: 0},</v>
      </c>
      <c r="X1164" t="str">
        <f t="shared" si="111"/>
        <v>{location: new google.maps.LatLng(37.726, -122.442), weight: 0},</v>
      </c>
      <c r="Y1164" t="str">
        <f t="shared" si="112"/>
        <v>{location: new google.maps.LatLng(37.726, -122.442), weight: 0},</v>
      </c>
    </row>
    <row r="1165" spans="1:25" x14ac:dyDescent="0.2">
      <c r="A1165">
        <v>37.725999999999999</v>
      </c>
      <c r="B1165">
        <v>-122.441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3</v>
      </c>
      <c r="K1165">
        <v>0</v>
      </c>
      <c r="L1165">
        <v>3</v>
      </c>
      <c r="M1165">
        <f>VLOOKUP(H1165,AE$2:$AJ$12,6,TRUE)</f>
        <v>0</v>
      </c>
      <c r="N1165">
        <f>VLOOKUP(I1165,AF$2:$AJ$12,5,TRUE)</f>
        <v>0</v>
      </c>
      <c r="O1165">
        <f>VLOOKUP(J1165,AG$2:$AJ$12,4,TRUE)</f>
        <v>5</v>
      </c>
      <c r="P1165">
        <f>VLOOKUP(K1165,AH$2:$AJ$12,3,TRUE)</f>
        <v>0</v>
      </c>
      <c r="Q1165">
        <f>VLOOKUP(L1165,AI$2:$AJ$12,2,TRUE)</f>
        <v>2</v>
      </c>
      <c r="T1165" t="str">
        <f t="shared" si="113"/>
        <v>Crimepoint.create(latitude:37.726, longitude:-122.441, drugdrink:0, misdemean:0, theft:5, violent:0, total:2, drugdrinkct:0, misdemeanct:0, theftct:3, violentct:0, totalct:3)</v>
      </c>
      <c r="U1165" t="str">
        <f t="shared" si="114"/>
        <v>{location: new google.maps.LatLng(37.726, -122.441), weight: 0},</v>
      </c>
      <c r="V1165" t="str">
        <f t="shared" si="109"/>
        <v>{location: new google.maps.LatLng(37.726, -122.441), weight: 0},</v>
      </c>
      <c r="W1165" t="str">
        <f t="shared" si="110"/>
        <v>{location: new google.maps.LatLng(37.726, -122.441), weight: 0},</v>
      </c>
      <c r="X1165" t="str">
        <f t="shared" si="111"/>
        <v>{location: new google.maps.LatLng(37.726, -122.441), weight: 0},</v>
      </c>
      <c r="Y1165" t="str">
        <f t="shared" si="112"/>
        <v>{location: new google.maps.LatLng(37.726, -122.441), weight: 0},</v>
      </c>
    </row>
    <row r="1166" spans="1:25" x14ac:dyDescent="0.2">
      <c r="A1166">
        <v>37.725999999999999</v>
      </c>
      <c r="B1166">
        <v>-122.43899999999999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f>VLOOKUP(H1166,AE$2:$AJ$12,6,TRUE)</f>
        <v>0</v>
      </c>
      <c r="N1166">
        <f>VLOOKUP(I1166,AF$2:$AJ$12,5,TRUE)</f>
        <v>2</v>
      </c>
      <c r="O1166">
        <f>VLOOKUP(J1166,AG$2:$AJ$12,4,TRUE)</f>
        <v>0</v>
      </c>
      <c r="P1166">
        <f>VLOOKUP(K1166,AH$2:$AJ$12,3,TRUE)</f>
        <v>0</v>
      </c>
      <c r="Q1166">
        <f>VLOOKUP(L1166,AI$2:$AJ$12,2,TRUE)</f>
        <v>0</v>
      </c>
      <c r="T1166" t="str">
        <f t="shared" si="113"/>
        <v>Crimepoint.create(latitude:37.726, longitude:-122.439, drugdrink:0, misdemean:2, theft:0, violent:0, total:0, drugdrinkct:0, misdemeanct:1, theftct:0, violentct:0, totalct:1)</v>
      </c>
      <c r="U1166" t="str">
        <f t="shared" si="114"/>
        <v>{location: new google.maps.LatLng(37.726, -122.439), weight: 0},</v>
      </c>
      <c r="V1166" t="str">
        <f t="shared" si="109"/>
        <v>{location: new google.maps.LatLng(37.726, -122.439), weight: 0},</v>
      </c>
      <c r="W1166" t="str">
        <f t="shared" si="110"/>
        <v>{location: new google.maps.LatLng(37.726, -122.439), weight: 0},</v>
      </c>
      <c r="X1166" t="str">
        <f t="shared" si="111"/>
        <v>{location: new google.maps.LatLng(37.726, -122.439), weight: 0},</v>
      </c>
      <c r="Y1166" t="str">
        <f t="shared" si="112"/>
        <v>{location: new google.maps.LatLng(37.726, -122.439), weight: 0},</v>
      </c>
    </row>
    <row r="1167" spans="1:25" x14ac:dyDescent="0.2">
      <c r="A1167">
        <v>37.725999999999999</v>
      </c>
      <c r="B1167">
        <v>-122.438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2</v>
      </c>
      <c r="J1167">
        <v>1</v>
      </c>
      <c r="K1167">
        <v>2</v>
      </c>
      <c r="L1167">
        <v>5</v>
      </c>
      <c r="M1167">
        <f>VLOOKUP(H1167,AE$2:$AJ$12,6,TRUE)</f>
        <v>0</v>
      </c>
      <c r="N1167">
        <f>VLOOKUP(I1167,AF$2:$AJ$12,5,TRUE)</f>
        <v>4</v>
      </c>
      <c r="O1167">
        <f>VLOOKUP(J1167,AG$2:$AJ$12,4,TRUE)</f>
        <v>3</v>
      </c>
      <c r="P1167">
        <f>VLOOKUP(K1167,AH$2:$AJ$12,3,TRUE)</f>
        <v>7</v>
      </c>
      <c r="Q1167">
        <f>VLOOKUP(L1167,AI$2:$AJ$12,2,TRUE)</f>
        <v>4</v>
      </c>
      <c r="T1167" t="str">
        <f t="shared" si="113"/>
        <v>Crimepoint.create(latitude:37.726, longitude:-122.438, drugdrink:0, misdemean:4, theft:3, violent:7, total:4, drugdrinkct:0, misdemeanct:2, theftct:1, violentct:2, totalct:5)</v>
      </c>
      <c r="U1167" t="str">
        <f t="shared" si="114"/>
        <v>{location: new google.maps.LatLng(37.726, -122.438), weight: 0},</v>
      </c>
      <c r="V1167" t="str">
        <f t="shared" si="109"/>
        <v>{location: new google.maps.LatLng(37.726, -122.438), weight: 0},</v>
      </c>
      <c r="W1167" t="str">
        <f t="shared" si="110"/>
        <v>{location: new google.maps.LatLng(37.726, -122.438), weight: 0},</v>
      </c>
      <c r="X1167" t="str">
        <f t="shared" si="111"/>
        <v>{location: new google.maps.LatLng(37.726, -122.438), weight: 1},</v>
      </c>
      <c r="Y1167" t="str">
        <f t="shared" si="112"/>
        <v>{location: new google.maps.LatLng(37.726, -122.438), weight: 0},</v>
      </c>
    </row>
    <row r="1168" spans="1:25" x14ac:dyDescent="0.2">
      <c r="A1168">
        <v>37.725999999999999</v>
      </c>
      <c r="B1168">
        <v>-122.437</v>
      </c>
      <c r="C1168">
        <v>0</v>
      </c>
      <c r="D1168">
        <v>2</v>
      </c>
      <c r="E1168">
        <v>1</v>
      </c>
      <c r="F1168">
        <v>1</v>
      </c>
      <c r="G1168">
        <v>1</v>
      </c>
      <c r="H1168">
        <v>0</v>
      </c>
      <c r="I1168">
        <v>8</v>
      </c>
      <c r="J1168">
        <v>4</v>
      </c>
      <c r="K1168">
        <v>2</v>
      </c>
      <c r="L1168">
        <v>14</v>
      </c>
      <c r="M1168">
        <f>VLOOKUP(H1168,AE$2:$AJ$12,6,TRUE)</f>
        <v>0</v>
      </c>
      <c r="N1168">
        <f>VLOOKUP(I1168,AF$2:$AJ$12,5,TRUE)</f>
        <v>7</v>
      </c>
      <c r="O1168">
        <f>VLOOKUP(J1168,AG$2:$AJ$12,4,TRUE)</f>
        <v>6</v>
      </c>
      <c r="P1168">
        <f>VLOOKUP(K1168,AH$2:$AJ$12,3,TRUE)</f>
        <v>7</v>
      </c>
      <c r="Q1168">
        <f>VLOOKUP(L1168,AI$2:$AJ$12,2,TRUE)</f>
        <v>7</v>
      </c>
      <c r="T1168" t="str">
        <f t="shared" si="113"/>
        <v>Crimepoint.create(latitude:37.726, longitude:-122.437, drugdrink:0, misdemean:7, theft:6, violent:7, total:7, drugdrinkct:0, misdemeanct:8, theftct:4, violentct:2, totalct:14)</v>
      </c>
      <c r="U1168" t="str">
        <f t="shared" si="114"/>
        <v>{location: new google.maps.LatLng(37.726, -122.437), weight: 0},</v>
      </c>
      <c r="V1168" t="str">
        <f t="shared" si="109"/>
        <v>{location: new google.maps.LatLng(37.726, -122.437), weight: 2},</v>
      </c>
      <c r="W1168" t="str">
        <f t="shared" si="110"/>
        <v>{location: new google.maps.LatLng(37.726, -122.437), weight: 1},</v>
      </c>
      <c r="X1168" t="str">
        <f t="shared" si="111"/>
        <v>{location: new google.maps.LatLng(37.726, -122.437), weight: 1},</v>
      </c>
      <c r="Y1168" t="str">
        <f t="shared" si="112"/>
        <v>{location: new google.maps.LatLng(37.726, -122.437), weight: 1},</v>
      </c>
    </row>
    <row r="1169" spans="1:25" x14ac:dyDescent="0.2">
      <c r="A1169">
        <v>37.725999999999999</v>
      </c>
      <c r="B1169">
        <v>-122.43600000000001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3</v>
      </c>
      <c r="J1169">
        <v>2</v>
      </c>
      <c r="K1169">
        <v>0</v>
      </c>
      <c r="L1169">
        <v>5</v>
      </c>
      <c r="M1169">
        <f>VLOOKUP(H1169,AE$2:$AJ$12,6,TRUE)</f>
        <v>0</v>
      </c>
      <c r="N1169">
        <f>VLOOKUP(I1169,AF$2:$AJ$12,5,TRUE)</f>
        <v>5</v>
      </c>
      <c r="O1169">
        <f>VLOOKUP(J1169,AG$2:$AJ$12,4,TRUE)</f>
        <v>4</v>
      </c>
      <c r="P1169">
        <f>VLOOKUP(K1169,AH$2:$AJ$12,3,TRUE)</f>
        <v>0</v>
      </c>
      <c r="Q1169">
        <f>VLOOKUP(L1169,AI$2:$AJ$12,2,TRUE)</f>
        <v>4</v>
      </c>
      <c r="T1169" t="str">
        <f t="shared" si="113"/>
        <v>Crimepoint.create(latitude:37.726, longitude:-122.436, drugdrink:0, misdemean:5, theft:4, violent:0, total:4, drugdrinkct:0, misdemeanct:3, theftct:2, violentct:0, totalct:5)</v>
      </c>
      <c r="U1169" t="str">
        <f t="shared" si="114"/>
        <v>{location: new google.maps.LatLng(37.726, -122.436), weight: 0},</v>
      </c>
      <c r="V1169" t="str">
        <f t="shared" si="109"/>
        <v>{location: new google.maps.LatLng(37.726, -122.436), weight: 1},</v>
      </c>
      <c r="W1169" t="str">
        <f t="shared" si="110"/>
        <v>{location: new google.maps.LatLng(37.726, -122.436), weight: 0},</v>
      </c>
      <c r="X1169" t="str">
        <f t="shared" si="111"/>
        <v>{location: new google.maps.LatLng(37.726, -122.436), weight: 0},</v>
      </c>
      <c r="Y1169" t="str">
        <f t="shared" si="112"/>
        <v>{location: new google.maps.LatLng(37.726, -122.436), weight: 0},</v>
      </c>
    </row>
    <row r="1170" spans="1:25" x14ac:dyDescent="0.2">
      <c r="A1170">
        <v>37.725999999999999</v>
      </c>
      <c r="B1170">
        <v>-122.435</v>
      </c>
      <c r="C1170">
        <v>0</v>
      </c>
      <c r="D1170">
        <v>2</v>
      </c>
      <c r="E1170">
        <v>1</v>
      </c>
      <c r="F1170">
        <v>0</v>
      </c>
      <c r="G1170">
        <v>1</v>
      </c>
      <c r="H1170">
        <v>0</v>
      </c>
      <c r="I1170">
        <v>10</v>
      </c>
      <c r="J1170">
        <v>4</v>
      </c>
      <c r="K1170">
        <v>0</v>
      </c>
      <c r="L1170">
        <v>14</v>
      </c>
      <c r="M1170">
        <f>VLOOKUP(H1170,AE$2:$AJ$12,6,TRUE)</f>
        <v>0</v>
      </c>
      <c r="N1170">
        <f>VLOOKUP(I1170,AF$2:$AJ$12,5,TRUE)</f>
        <v>8</v>
      </c>
      <c r="O1170">
        <f>VLOOKUP(J1170,AG$2:$AJ$12,4,TRUE)</f>
        <v>6</v>
      </c>
      <c r="P1170">
        <f>VLOOKUP(K1170,AH$2:$AJ$12,3,TRUE)</f>
        <v>0</v>
      </c>
      <c r="Q1170">
        <f>VLOOKUP(L1170,AI$2:$AJ$12,2,TRUE)</f>
        <v>7</v>
      </c>
      <c r="T1170" t="str">
        <f t="shared" si="113"/>
        <v>Crimepoint.create(latitude:37.726, longitude:-122.435, drugdrink:0, misdemean:8, theft:6, violent:0, total:7, drugdrinkct:0, misdemeanct:10, theftct:4, violentct:0, totalct:14)</v>
      </c>
      <c r="U1170" t="str">
        <f t="shared" si="114"/>
        <v>{location: new google.maps.LatLng(37.726, -122.435), weight: 0},</v>
      </c>
      <c r="V1170" t="str">
        <f t="shared" si="109"/>
        <v>{location: new google.maps.LatLng(37.726, -122.435), weight: 2},</v>
      </c>
      <c r="W1170" t="str">
        <f t="shared" si="110"/>
        <v>{location: new google.maps.LatLng(37.726, -122.435), weight: 1},</v>
      </c>
      <c r="X1170" t="str">
        <f t="shared" si="111"/>
        <v>{location: new google.maps.LatLng(37.726, -122.435), weight: 0},</v>
      </c>
      <c r="Y1170" t="str">
        <f t="shared" si="112"/>
        <v>{location: new google.maps.LatLng(37.726, -122.435), weight: 1},</v>
      </c>
    </row>
    <row r="1171" spans="1:25" x14ac:dyDescent="0.2">
      <c r="A1171">
        <v>37.725999999999999</v>
      </c>
      <c r="B1171">
        <v>-122.434</v>
      </c>
      <c r="C1171">
        <v>1</v>
      </c>
      <c r="D1171">
        <v>6</v>
      </c>
      <c r="E1171">
        <v>1</v>
      </c>
      <c r="F1171">
        <v>3</v>
      </c>
      <c r="G1171">
        <v>3</v>
      </c>
      <c r="H1171">
        <v>2</v>
      </c>
      <c r="I1171">
        <v>28</v>
      </c>
      <c r="J1171">
        <v>6</v>
      </c>
      <c r="K1171">
        <v>4</v>
      </c>
      <c r="L1171">
        <v>40</v>
      </c>
      <c r="M1171">
        <f>VLOOKUP(H1171,AE$2:$AJ$12,6,TRUE)</f>
        <v>9</v>
      </c>
      <c r="N1171">
        <f>VLOOKUP(I1171,AF$2:$AJ$12,5,TRUE)</f>
        <v>9</v>
      </c>
      <c r="O1171">
        <f>VLOOKUP(J1171,AG$2:$AJ$12,4,TRUE)</f>
        <v>7</v>
      </c>
      <c r="P1171">
        <f>VLOOKUP(K1171,AH$2:$AJ$12,3,TRUE)</f>
        <v>8</v>
      </c>
      <c r="Q1171">
        <f>VLOOKUP(L1171,AI$2:$AJ$12,2,TRUE)</f>
        <v>8</v>
      </c>
      <c r="T1171" t="str">
        <f t="shared" si="113"/>
        <v>Crimepoint.create(latitude:37.726, longitude:-122.434, drugdrink:9, misdemean:9, theft:7, violent:8, total:8, drugdrinkct:2, misdemeanct:28, theftct:6, violentct:4, totalct:40)</v>
      </c>
      <c r="U1171" t="str">
        <f t="shared" si="114"/>
        <v>{location: new google.maps.LatLng(37.726, -122.434), weight: 1},</v>
      </c>
      <c r="V1171" t="str">
        <f t="shared" si="109"/>
        <v>{location: new google.maps.LatLng(37.726, -122.434), weight: 6},</v>
      </c>
      <c r="W1171" t="str">
        <f t="shared" si="110"/>
        <v>{location: new google.maps.LatLng(37.726, -122.434), weight: 1},</v>
      </c>
      <c r="X1171" t="str">
        <f t="shared" si="111"/>
        <v>{location: new google.maps.LatLng(37.726, -122.434), weight: 3},</v>
      </c>
      <c r="Y1171" t="str">
        <f t="shared" si="112"/>
        <v>{location: new google.maps.LatLng(37.726, -122.434), weight: 3},</v>
      </c>
    </row>
    <row r="1172" spans="1:25" x14ac:dyDescent="0.2">
      <c r="A1172">
        <v>37.725999999999999</v>
      </c>
      <c r="B1172">
        <v>-122.43300000000001</v>
      </c>
      <c r="C1172">
        <v>5</v>
      </c>
      <c r="D1172">
        <v>2</v>
      </c>
      <c r="E1172">
        <v>1</v>
      </c>
      <c r="F1172">
        <v>0</v>
      </c>
      <c r="G1172">
        <v>2</v>
      </c>
      <c r="H1172">
        <v>7</v>
      </c>
      <c r="I1172">
        <v>10</v>
      </c>
      <c r="J1172">
        <v>5</v>
      </c>
      <c r="K1172">
        <v>0</v>
      </c>
      <c r="L1172">
        <v>22</v>
      </c>
      <c r="M1172">
        <f>VLOOKUP(H1172,AE$2:$AJ$12,6,TRUE)</f>
        <v>9</v>
      </c>
      <c r="N1172">
        <f>VLOOKUP(I1172,AF$2:$AJ$12,5,TRUE)</f>
        <v>8</v>
      </c>
      <c r="O1172">
        <f>VLOOKUP(J1172,AG$2:$AJ$12,4,TRUE)</f>
        <v>7</v>
      </c>
      <c r="P1172">
        <f>VLOOKUP(K1172,AH$2:$AJ$12,3,TRUE)</f>
        <v>0</v>
      </c>
      <c r="Q1172">
        <f>VLOOKUP(L1172,AI$2:$AJ$12,2,TRUE)</f>
        <v>8</v>
      </c>
      <c r="T1172" t="str">
        <f t="shared" si="113"/>
        <v>Crimepoint.create(latitude:37.726, longitude:-122.433, drugdrink:9, misdemean:8, theft:7, violent:0, total:8, drugdrinkct:7, misdemeanct:10, theftct:5, violentct:0, totalct:22)</v>
      </c>
      <c r="U1172" t="str">
        <f t="shared" si="114"/>
        <v>{location: new google.maps.LatLng(37.726, -122.433), weight: 5},</v>
      </c>
      <c r="V1172" t="str">
        <f t="shared" si="109"/>
        <v>{location: new google.maps.LatLng(37.726, -122.433), weight: 2},</v>
      </c>
      <c r="W1172" t="str">
        <f t="shared" si="110"/>
        <v>{location: new google.maps.LatLng(37.726, -122.433), weight: 1},</v>
      </c>
      <c r="X1172" t="str">
        <f t="shared" si="111"/>
        <v>{location: new google.maps.LatLng(37.726, -122.433), weight: 0},</v>
      </c>
      <c r="Y1172" t="str">
        <f t="shared" si="112"/>
        <v>{location: new google.maps.LatLng(37.726, -122.433), weight: 2},</v>
      </c>
    </row>
    <row r="1173" spans="1:25" x14ac:dyDescent="0.2">
      <c r="A1173">
        <v>37.725999999999999</v>
      </c>
      <c r="B1173">
        <v>-122.432</v>
      </c>
      <c r="C1173">
        <v>0</v>
      </c>
      <c r="D1173">
        <v>1</v>
      </c>
      <c r="E1173">
        <v>0</v>
      </c>
      <c r="F1173">
        <v>7</v>
      </c>
      <c r="G1173">
        <v>1</v>
      </c>
      <c r="H1173">
        <v>0</v>
      </c>
      <c r="I1173">
        <v>6</v>
      </c>
      <c r="J1173">
        <v>3</v>
      </c>
      <c r="K1173">
        <v>9</v>
      </c>
      <c r="L1173">
        <v>18</v>
      </c>
      <c r="M1173">
        <f>VLOOKUP(H1173,AE$2:$AJ$12,6,TRUE)</f>
        <v>0</v>
      </c>
      <c r="N1173">
        <f>VLOOKUP(I1173,AF$2:$AJ$12,5,TRUE)</f>
        <v>7</v>
      </c>
      <c r="O1173">
        <f>VLOOKUP(J1173,AG$2:$AJ$12,4,TRUE)</f>
        <v>5</v>
      </c>
      <c r="P1173">
        <f>VLOOKUP(K1173,AH$2:$AJ$12,3,TRUE)</f>
        <v>9</v>
      </c>
      <c r="Q1173">
        <f>VLOOKUP(L1173,AI$2:$AJ$12,2,TRUE)</f>
        <v>7</v>
      </c>
      <c r="T1173" t="str">
        <f t="shared" si="113"/>
        <v>Crimepoint.create(latitude:37.726, longitude:-122.432, drugdrink:0, misdemean:7, theft:5, violent:9, total:7, drugdrinkct:0, misdemeanct:6, theftct:3, violentct:9, totalct:18)</v>
      </c>
      <c r="U1173" t="str">
        <f t="shared" si="114"/>
        <v>{location: new google.maps.LatLng(37.726, -122.432), weight: 0},</v>
      </c>
      <c r="V1173" t="str">
        <f t="shared" si="109"/>
        <v>{location: new google.maps.LatLng(37.726, -122.432), weight: 1},</v>
      </c>
      <c r="W1173" t="str">
        <f t="shared" si="110"/>
        <v>{location: new google.maps.LatLng(37.726, -122.432), weight: 0},</v>
      </c>
      <c r="X1173" t="str">
        <f t="shared" si="111"/>
        <v>{location: new google.maps.LatLng(37.726, -122.432), weight: 7},</v>
      </c>
      <c r="Y1173" t="str">
        <f t="shared" si="112"/>
        <v>{location: new google.maps.LatLng(37.726, -122.432), weight: 1},</v>
      </c>
    </row>
    <row r="1174" spans="1:25" x14ac:dyDescent="0.2">
      <c r="A1174">
        <v>37.725999999999999</v>
      </c>
      <c r="B1174">
        <v>-122.431</v>
      </c>
      <c r="C1174">
        <v>0</v>
      </c>
      <c r="D1174">
        <v>2</v>
      </c>
      <c r="E1174">
        <v>0</v>
      </c>
      <c r="F1174">
        <v>3</v>
      </c>
      <c r="G1174">
        <v>1</v>
      </c>
      <c r="H1174">
        <v>0</v>
      </c>
      <c r="I1174">
        <v>10</v>
      </c>
      <c r="J1174">
        <v>0</v>
      </c>
      <c r="K1174">
        <v>4</v>
      </c>
      <c r="L1174">
        <v>14</v>
      </c>
      <c r="M1174">
        <f>VLOOKUP(H1174,AE$2:$AJ$12,6,TRUE)</f>
        <v>0</v>
      </c>
      <c r="N1174">
        <f>VLOOKUP(I1174,AF$2:$AJ$12,5,TRUE)</f>
        <v>8</v>
      </c>
      <c r="O1174">
        <f>VLOOKUP(J1174,AG$2:$AJ$12,4,TRUE)</f>
        <v>0</v>
      </c>
      <c r="P1174">
        <f>VLOOKUP(K1174,AH$2:$AJ$12,3,TRUE)</f>
        <v>8</v>
      </c>
      <c r="Q1174">
        <f>VLOOKUP(L1174,AI$2:$AJ$12,2,TRUE)</f>
        <v>7</v>
      </c>
      <c r="T1174" t="str">
        <f t="shared" si="113"/>
        <v>Crimepoint.create(latitude:37.726, longitude:-122.431, drugdrink:0, misdemean:8, theft:0, violent:8, total:7, drugdrinkct:0, misdemeanct:10, theftct:0, violentct:4, totalct:14)</v>
      </c>
      <c r="U1174" t="str">
        <f t="shared" si="114"/>
        <v>{location: new google.maps.LatLng(37.726, -122.431), weight: 0},</v>
      </c>
      <c r="V1174" t="str">
        <f t="shared" si="109"/>
        <v>{location: new google.maps.LatLng(37.726, -122.431), weight: 2},</v>
      </c>
      <c r="W1174" t="str">
        <f t="shared" si="110"/>
        <v>{location: new google.maps.LatLng(37.726, -122.431), weight: 0},</v>
      </c>
      <c r="X1174" t="str">
        <f t="shared" si="111"/>
        <v>{location: new google.maps.LatLng(37.726, -122.431), weight: 3},</v>
      </c>
      <c r="Y1174" t="str">
        <f t="shared" si="112"/>
        <v>{location: new google.maps.LatLng(37.726, -122.431), weight: 1},</v>
      </c>
    </row>
    <row r="1175" spans="1:25" x14ac:dyDescent="0.2">
      <c r="A1175">
        <v>37.725999999999999</v>
      </c>
      <c r="B1175">
        <v>-122.43</v>
      </c>
      <c r="C1175">
        <v>0</v>
      </c>
      <c r="D1175">
        <v>1</v>
      </c>
      <c r="E1175">
        <v>0</v>
      </c>
      <c r="F1175">
        <v>3</v>
      </c>
      <c r="G1175">
        <v>1</v>
      </c>
      <c r="H1175">
        <v>0</v>
      </c>
      <c r="I1175">
        <v>5</v>
      </c>
      <c r="J1175">
        <v>0</v>
      </c>
      <c r="K1175">
        <v>4</v>
      </c>
      <c r="L1175">
        <v>9</v>
      </c>
      <c r="M1175">
        <f>VLOOKUP(H1175,AE$2:$AJ$12,6,TRUE)</f>
        <v>0</v>
      </c>
      <c r="N1175">
        <f>VLOOKUP(I1175,AF$2:$AJ$12,5,TRUE)</f>
        <v>6</v>
      </c>
      <c r="O1175">
        <f>VLOOKUP(J1175,AG$2:$AJ$12,4,TRUE)</f>
        <v>0</v>
      </c>
      <c r="P1175">
        <f>VLOOKUP(K1175,AH$2:$AJ$12,3,TRUE)</f>
        <v>8</v>
      </c>
      <c r="Q1175">
        <f>VLOOKUP(L1175,AI$2:$AJ$12,2,TRUE)</f>
        <v>5</v>
      </c>
      <c r="T1175" t="str">
        <f t="shared" si="113"/>
        <v>Crimepoint.create(latitude:37.726, longitude:-122.43, drugdrink:0, misdemean:6, theft:0, violent:8, total:5, drugdrinkct:0, misdemeanct:5, theftct:0, violentct:4, totalct:9)</v>
      </c>
      <c r="U1175" t="str">
        <f t="shared" si="114"/>
        <v>{location: new google.maps.LatLng(37.726, -122.43), weight: 0},</v>
      </c>
      <c r="V1175" t="str">
        <f t="shared" si="109"/>
        <v>{location: new google.maps.LatLng(37.726, -122.43), weight: 1},</v>
      </c>
      <c r="W1175" t="str">
        <f t="shared" si="110"/>
        <v>{location: new google.maps.LatLng(37.726, -122.43), weight: 0},</v>
      </c>
      <c r="X1175" t="str">
        <f t="shared" si="111"/>
        <v>{location: new google.maps.LatLng(37.726, -122.43), weight: 3},</v>
      </c>
      <c r="Y1175" t="str">
        <f t="shared" si="112"/>
        <v>{location: new google.maps.LatLng(37.726, -122.43), weight: 1},</v>
      </c>
    </row>
    <row r="1176" spans="1:25" x14ac:dyDescent="0.2">
      <c r="A1176">
        <v>37.725999999999999</v>
      </c>
      <c r="B1176">
        <v>-122.429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f>VLOOKUP(H1176,AE$2:$AJ$12,6,TRUE)</f>
        <v>0</v>
      </c>
      <c r="N1176">
        <f>VLOOKUP(I1176,AF$2:$AJ$12,5,TRUE)</f>
        <v>0</v>
      </c>
      <c r="O1176">
        <f>VLOOKUP(J1176,AG$2:$AJ$12,4,TRUE)</f>
        <v>3</v>
      </c>
      <c r="P1176">
        <f>VLOOKUP(K1176,AH$2:$AJ$12,3,TRUE)</f>
        <v>0</v>
      </c>
      <c r="Q1176">
        <f>VLOOKUP(L1176,AI$2:$AJ$12,2,TRUE)</f>
        <v>0</v>
      </c>
      <c r="T1176" t="str">
        <f t="shared" si="113"/>
        <v>Crimepoint.create(latitude:37.726, longitude:-122.429, drugdrink:0, misdemean:0, theft:3, violent:0, total:0, drugdrinkct:0, misdemeanct:0, theftct:1, violentct:0, totalct:1)</v>
      </c>
      <c r="U1176" t="str">
        <f t="shared" si="114"/>
        <v>{location: new google.maps.LatLng(37.726, -122.429), weight: 0},</v>
      </c>
      <c r="V1176" t="str">
        <f t="shared" si="109"/>
        <v>{location: new google.maps.LatLng(37.726, -122.429), weight: 0},</v>
      </c>
      <c r="W1176" t="str">
        <f t="shared" si="110"/>
        <v>{location: new google.maps.LatLng(37.726, -122.429), weight: 0},</v>
      </c>
      <c r="X1176" t="str">
        <f t="shared" si="111"/>
        <v>{location: new google.maps.LatLng(37.726, -122.429), weight: 0},</v>
      </c>
      <c r="Y1176" t="str">
        <f t="shared" si="112"/>
        <v>{location: new google.maps.LatLng(37.726, -122.429), weight: 0},</v>
      </c>
    </row>
    <row r="1177" spans="1:25" x14ac:dyDescent="0.2">
      <c r="A1177">
        <v>37.725999999999999</v>
      </c>
      <c r="B1177">
        <v>-122.428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0</v>
      </c>
      <c r="I1177">
        <v>3</v>
      </c>
      <c r="J1177">
        <v>2</v>
      </c>
      <c r="K1177">
        <v>2</v>
      </c>
      <c r="L1177">
        <v>7</v>
      </c>
      <c r="M1177">
        <f>VLOOKUP(H1177,AE$2:$AJ$12,6,TRUE)</f>
        <v>0</v>
      </c>
      <c r="N1177">
        <f>VLOOKUP(I1177,AF$2:$AJ$12,5,TRUE)</f>
        <v>5</v>
      </c>
      <c r="O1177">
        <f>VLOOKUP(J1177,AG$2:$AJ$12,4,TRUE)</f>
        <v>4</v>
      </c>
      <c r="P1177">
        <f>VLOOKUP(K1177,AH$2:$AJ$12,3,TRUE)</f>
        <v>7</v>
      </c>
      <c r="Q1177">
        <f>VLOOKUP(L1177,AI$2:$AJ$12,2,TRUE)</f>
        <v>5</v>
      </c>
      <c r="T1177" t="str">
        <f t="shared" si="113"/>
        <v>Crimepoint.create(latitude:37.726, longitude:-122.428, drugdrink:0, misdemean:5, theft:4, violent:7, total:5, drugdrinkct:0, misdemeanct:3, theftct:2, violentct:2, totalct:7)</v>
      </c>
      <c r="U1177" t="str">
        <f t="shared" si="114"/>
        <v>{location: new google.maps.LatLng(37.726, -122.428), weight: 0},</v>
      </c>
      <c r="V1177" t="str">
        <f t="shared" si="109"/>
        <v>{location: new google.maps.LatLng(37.726, -122.428), weight: 1},</v>
      </c>
      <c r="W1177" t="str">
        <f t="shared" si="110"/>
        <v>{location: new google.maps.LatLng(37.726, -122.428), weight: 0},</v>
      </c>
      <c r="X1177" t="str">
        <f t="shared" si="111"/>
        <v>{location: new google.maps.LatLng(37.726, -122.428), weight: 1},</v>
      </c>
      <c r="Y1177" t="str">
        <f t="shared" si="112"/>
        <v>{location: new google.maps.LatLng(37.726, -122.428), weight: 1},</v>
      </c>
    </row>
    <row r="1178" spans="1:25" x14ac:dyDescent="0.2">
      <c r="A1178">
        <v>37.725999999999999</v>
      </c>
      <c r="B1178">
        <v>-122.42700000000001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2</v>
      </c>
      <c r="M1178">
        <f>VLOOKUP(H1178,AE$2:$AJ$12,6,TRUE)</f>
        <v>0</v>
      </c>
      <c r="N1178">
        <f>VLOOKUP(I1178,AF$2:$AJ$12,5,TRUE)</f>
        <v>2</v>
      </c>
      <c r="O1178">
        <f>VLOOKUP(J1178,AG$2:$AJ$12,4,TRUE)</f>
        <v>3</v>
      </c>
      <c r="P1178">
        <f>VLOOKUP(K1178,AH$2:$AJ$12,3,TRUE)</f>
        <v>0</v>
      </c>
      <c r="Q1178">
        <f>VLOOKUP(L1178,AI$2:$AJ$12,2,TRUE)</f>
        <v>1</v>
      </c>
      <c r="T1178" t="str">
        <f t="shared" si="113"/>
        <v>Crimepoint.create(latitude:37.726, longitude:-122.427, drugdrink:0, misdemean:2, theft:3, violent:0, total:1, drugdrinkct:0, misdemeanct:1, theftct:1, violentct:0, totalct:2)</v>
      </c>
      <c r="U1178" t="str">
        <f t="shared" si="114"/>
        <v>{location: new google.maps.LatLng(37.726, -122.427), weight: 0},</v>
      </c>
      <c r="V1178" t="str">
        <f t="shared" si="109"/>
        <v>{location: new google.maps.LatLng(37.726, -122.427), weight: 0},</v>
      </c>
      <c r="W1178" t="str">
        <f t="shared" si="110"/>
        <v>{location: new google.maps.LatLng(37.726, -122.427), weight: 0},</v>
      </c>
      <c r="X1178" t="str">
        <f t="shared" si="111"/>
        <v>{location: new google.maps.LatLng(37.726, -122.427), weight: 0},</v>
      </c>
      <c r="Y1178" t="str">
        <f t="shared" si="112"/>
        <v>{location: new google.maps.LatLng(37.726, -122.427), weight: 0},</v>
      </c>
    </row>
    <row r="1179" spans="1:25" x14ac:dyDescent="0.2">
      <c r="A1179">
        <v>37.725999999999999</v>
      </c>
      <c r="B1179">
        <v>-122.426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2</v>
      </c>
      <c r="K1179">
        <v>2</v>
      </c>
      <c r="L1179">
        <v>5</v>
      </c>
      <c r="M1179">
        <f>VLOOKUP(H1179,AE$2:$AJ$12,6,TRUE)</f>
        <v>0</v>
      </c>
      <c r="N1179">
        <f>VLOOKUP(I1179,AF$2:$AJ$12,5,TRUE)</f>
        <v>2</v>
      </c>
      <c r="O1179">
        <f>VLOOKUP(J1179,AG$2:$AJ$12,4,TRUE)</f>
        <v>4</v>
      </c>
      <c r="P1179">
        <f>VLOOKUP(K1179,AH$2:$AJ$12,3,TRUE)</f>
        <v>7</v>
      </c>
      <c r="Q1179">
        <f>VLOOKUP(L1179,AI$2:$AJ$12,2,TRUE)</f>
        <v>4</v>
      </c>
      <c r="T1179" t="str">
        <f t="shared" si="113"/>
        <v>Crimepoint.create(latitude:37.726, longitude:-122.426, drugdrink:0, misdemean:2, theft:4, violent:7, total:4, drugdrinkct:0, misdemeanct:1, theftct:2, violentct:2, totalct:5)</v>
      </c>
      <c r="U1179" t="str">
        <f t="shared" si="114"/>
        <v>{location: new google.maps.LatLng(37.726, -122.426), weight: 0},</v>
      </c>
      <c r="V1179" t="str">
        <f t="shared" si="109"/>
        <v>{location: new google.maps.LatLng(37.726, -122.426), weight: 0},</v>
      </c>
      <c r="W1179" t="str">
        <f t="shared" si="110"/>
        <v>{location: new google.maps.LatLng(37.726, -122.426), weight: 0},</v>
      </c>
      <c r="X1179" t="str">
        <f t="shared" si="111"/>
        <v>{location: new google.maps.LatLng(37.726, -122.426), weight: 1},</v>
      </c>
      <c r="Y1179" t="str">
        <f t="shared" si="112"/>
        <v>{location: new google.maps.LatLng(37.726, -122.426), weight: 0},</v>
      </c>
    </row>
    <row r="1180" spans="1:25" x14ac:dyDescent="0.2">
      <c r="A1180">
        <v>37.725999999999999</v>
      </c>
      <c r="B1180">
        <v>-122.425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2</v>
      </c>
      <c r="K1180">
        <v>0</v>
      </c>
      <c r="L1180">
        <v>3</v>
      </c>
      <c r="M1180">
        <f>VLOOKUP(H1180,AE$2:$AJ$12,6,TRUE)</f>
        <v>0</v>
      </c>
      <c r="N1180">
        <f>VLOOKUP(I1180,AF$2:$AJ$12,5,TRUE)</f>
        <v>2</v>
      </c>
      <c r="O1180">
        <f>VLOOKUP(J1180,AG$2:$AJ$12,4,TRUE)</f>
        <v>4</v>
      </c>
      <c r="P1180">
        <f>VLOOKUP(K1180,AH$2:$AJ$12,3,TRUE)</f>
        <v>0</v>
      </c>
      <c r="Q1180">
        <f>VLOOKUP(L1180,AI$2:$AJ$12,2,TRUE)</f>
        <v>2</v>
      </c>
      <c r="T1180" t="str">
        <f t="shared" si="113"/>
        <v>Crimepoint.create(latitude:37.726, longitude:-122.425, drugdrink:0, misdemean:2, theft:4, violent:0, total:2, drugdrinkct:0, misdemeanct:1, theftct:2, violentct:0, totalct:3)</v>
      </c>
      <c r="U1180" t="str">
        <f t="shared" si="114"/>
        <v>{location: new google.maps.LatLng(37.726, -122.425), weight: 0},</v>
      </c>
      <c r="V1180" t="str">
        <f t="shared" si="109"/>
        <v>{location: new google.maps.LatLng(37.726, -122.425), weight: 0},</v>
      </c>
      <c r="W1180" t="str">
        <f t="shared" si="110"/>
        <v>{location: new google.maps.LatLng(37.726, -122.425), weight: 0},</v>
      </c>
      <c r="X1180" t="str">
        <f t="shared" si="111"/>
        <v>{location: new google.maps.LatLng(37.726, -122.425), weight: 0},</v>
      </c>
      <c r="Y1180" t="str">
        <f t="shared" si="112"/>
        <v>{location: new google.maps.LatLng(37.726, -122.425), weight: 0},</v>
      </c>
    </row>
    <row r="1181" spans="1:25" x14ac:dyDescent="0.2">
      <c r="A1181">
        <v>37.725999999999999</v>
      </c>
      <c r="B1181">
        <v>-122.42400000000001</v>
      </c>
      <c r="C1181">
        <v>1</v>
      </c>
      <c r="D1181">
        <v>1</v>
      </c>
      <c r="E1181">
        <v>0</v>
      </c>
      <c r="F1181">
        <v>0</v>
      </c>
      <c r="G1181">
        <v>1</v>
      </c>
      <c r="H1181">
        <v>1</v>
      </c>
      <c r="I1181">
        <v>5</v>
      </c>
      <c r="J1181">
        <v>1</v>
      </c>
      <c r="K1181">
        <v>0</v>
      </c>
      <c r="L1181">
        <v>7</v>
      </c>
      <c r="M1181">
        <f>VLOOKUP(H1181,AE$2:$AJ$12,6,TRUE)</f>
        <v>8</v>
      </c>
      <c r="N1181">
        <f>VLOOKUP(I1181,AF$2:$AJ$12,5,TRUE)</f>
        <v>6</v>
      </c>
      <c r="O1181">
        <f>VLOOKUP(J1181,AG$2:$AJ$12,4,TRUE)</f>
        <v>3</v>
      </c>
      <c r="P1181">
        <f>VLOOKUP(K1181,AH$2:$AJ$12,3,TRUE)</f>
        <v>0</v>
      </c>
      <c r="Q1181">
        <f>VLOOKUP(L1181,AI$2:$AJ$12,2,TRUE)</f>
        <v>5</v>
      </c>
      <c r="T1181" t="str">
        <f t="shared" si="113"/>
        <v>Crimepoint.create(latitude:37.726, longitude:-122.424, drugdrink:8, misdemean:6, theft:3, violent:0, total:5, drugdrinkct:1, misdemeanct:5, theftct:1, violentct:0, totalct:7)</v>
      </c>
      <c r="U1181" t="str">
        <f t="shared" si="114"/>
        <v>{location: new google.maps.LatLng(37.726, -122.424), weight: 1},</v>
      </c>
      <c r="V1181" t="str">
        <f t="shared" si="109"/>
        <v>{location: new google.maps.LatLng(37.726, -122.424), weight: 1},</v>
      </c>
      <c r="W1181" t="str">
        <f t="shared" si="110"/>
        <v>{location: new google.maps.LatLng(37.726, -122.424), weight: 0},</v>
      </c>
      <c r="X1181" t="str">
        <f t="shared" si="111"/>
        <v>{location: new google.maps.LatLng(37.726, -122.424), weight: 0},</v>
      </c>
      <c r="Y1181" t="str">
        <f t="shared" si="112"/>
        <v>{location: new google.maps.LatLng(37.726, -122.424), weight: 1},</v>
      </c>
    </row>
    <row r="1182" spans="1:25" x14ac:dyDescent="0.2">
      <c r="A1182">
        <v>37.725999999999999</v>
      </c>
      <c r="B1182">
        <v>-122.423</v>
      </c>
      <c r="C1182">
        <v>0</v>
      </c>
      <c r="D1182">
        <v>4</v>
      </c>
      <c r="E1182">
        <v>1</v>
      </c>
      <c r="F1182">
        <v>1</v>
      </c>
      <c r="G1182">
        <v>2</v>
      </c>
      <c r="H1182">
        <v>0</v>
      </c>
      <c r="I1182">
        <v>18</v>
      </c>
      <c r="J1182">
        <v>6</v>
      </c>
      <c r="K1182">
        <v>2</v>
      </c>
      <c r="L1182">
        <v>26</v>
      </c>
      <c r="M1182">
        <f>VLOOKUP(H1182,AE$2:$AJ$12,6,TRUE)</f>
        <v>0</v>
      </c>
      <c r="N1182">
        <f>VLOOKUP(I1182,AF$2:$AJ$12,5,TRUE)</f>
        <v>8</v>
      </c>
      <c r="O1182">
        <f>VLOOKUP(J1182,AG$2:$AJ$12,4,TRUE)</f>
        <v>7</v>
      </c>
      <c r="P1182">
        <f>VLOOKUP(K1182,AH$2:$AJ$12,3,TRUE)</f>
        <v>7</v>
      </c>
      <c r="Q1182">
        <f>VLOOKUP(L1182,AI$2:$AJ$12,2,TRUE)</f>
        <v>8</v>
      </c>
      <c r="T1182" t="str">
        <f t="shared" si="113"/>
        <v>Crimepoint.create(latitude:37.726, longitude:-122.423, drugdrink:0, misdemean:8, theft:7, violent:7, total:8, drugdrinkct:0, misdemeanct:18, theftct:6, violentct:2, totalct:26)</v>
      </c>
      <c r="U1182" t="str">
        <f t="shared" si="114"/>
        <v>{location: new google.maps.LatLng(37.726, -122.423), weight: 0},</v>
      </c>
      <c r="V1182" t="str">
        <f t="shared" si="109"/>
        <v>{location: new google.maps.LatLng(37.726, -122.423), weight: 4},</v>
      </c>
      <c r="W1182" t="str">
        <f t="shared" si="110"/>
        <v>{location: new google.maps.LatLng(37.726, -122.423), weight: 1},</v>
      </c>
      <c r="X1182" t="str">
        <f t="shared" si="111"/>
        <v>{location: new google.maps.LatLng(37.726, -122.423), weight: 1},</v>
      </c>
      <c r="Y1182" t="str">
        <f t="shared" si="112"/>
        <v>{location: new google.maps.LatLng(37.726, -122.423), weight: 2},</v>
      </c>
    </row>
    <row r="1183" spans="1:25" x14ac:dyDescent="0.2">
      <c r="A1183">
        <v>37.725999999999999</v>
      </c>
      <c r="B1183">
        <v>-122.422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2</v>
      </c>
      <c r="M1183">
        <f>VLOOKUP(H1183,AE$2:$AJ$12,6,TRUE)</f>
        <v>0</v>
      </c>
      <c r="N1183">
        <f>VLOOKUP(I1183,AF$2:$AJ$12,5,TRUE)</f>
        <v>2</v>
      </c>
      <c r="O1183">
        <f>VLOOKUP(J1183,AG$2:$AJ$12,4,TRUE)</f>
        <v>0</v>
      </c>
      <c r="P1183">
        <f>VLOOKUP(K1183,AH$2:$AJ$12,3,TRUE)</f>
        <v>7</v>
      </c>
      <c r="Q1183">
        <f>VLOOKUP(L1183,AI$2:$AJ$12,2,TRUE)</f>
        <v>1</v>
      </c>
      <c r="T1183" t="str">
        <f t="shared" si="113"/>
        <v>Crimepoint.create(latitude:37.726, longitude:-122.422, drugdrink:0, misdemean:2, theft:0, violent:7, total:1, drugdrinkct:0, misdemeanct:1, theftct:0, violentct:1, totalct:2)</v>
      </c>
      <c r="U1183" t="str">
        <f t="shared" si="114"/>
        <v>{location: new google.maps.LatLng(37.726, -122.422), weight: 0},</v>
      </c>
      <c r="V1183" t="str">
        <f t="shared" si="109"/>
        <v>{location: new google.maps.LatLng(37.726, -122.422), weight: 0},</v>
      </c>
      <c r="W1183" t="str">
        <f t="shared" si="110"/>
        <v>{location: new google.maps.LatLng(37.726, -122.422), weight: 0},</v>
      </c>
      <c r="X1183" t="str">
        <f t="shared" si="111"/>
        <v>{location: new google.maps.LatLng(37.726, -122.422), weight: 1},</v>
      </c>
      <c r="Y1183" t="str">
        <f t="shared" si="112"/>
        <v>{location: new google.maps.LatLng(37.726, -122.422), weight: 0},</v>
      </c>
    </row>
    <row r="1184" spans="1:25" x14ac:dyDescent="0.2">
      <c r="A1184">
        <v>37.725999999999999</v>
      </c>
      <c r="B1184">
        <v>-122.42100000000001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f>VLOOKUP(H1184,AE$2:$AJ$12,6,TRUE)</f>
        <v>0</v>
      </c>
      <c r="N1184">
        <f>VLOOKUP(I1184,AF$2:$AJ$12,5,TRUE)</f>
        <v>0</v>
      </c>
      <c r="O1184">
        <f>VLOOKUP(J1184,AG$2:$AJ$12,4,TRUE)</f>
        <v>3</v>
      </c>
      <c r="P1184">
        <f>VLOOKUP(K1184,AH$2:$AJ$12,3,TRUE)</f>
        <v>0</v>
      </c>
      <c r="Q1184">
        <f>VLOOKUP(L1184,AI$2:$AJ$12,2,TRUE)</f>
        <v>0</v>
      </c>
      <c r="T1184" t="str">
        <f t="shared" si="113"/>
        <v>Crimepoint.create(latitude:37.726, longitude:-122.421, drugdrink:0, misdemean:0, theft:3, violent:0, total:0, drugdrinkct:0, misdemeanct:0, theftct:1, violentct:0, totalct:1)</v>
      </c>
      <c r="U1184" t="str">
        <f t="shared" si="114"/>
        <v>{location: new google.maps.LatLng(37.726, -122.421), weight: 0},</v>
      </c>
      <c r="V1184" t="str">
        <f t="shared" si="109"/>
        <v>{location: new google.maps.LatLng(37.726, -122.421), weight: 0},</v>
      </c>
      <c r="W1184" t="str">
        <f t="shared" si="110"/>
        <v>{location: new google.maps.LatLng(37.726, -122.421), weight: 0},</v>
      </c>
      <c r="X1184" t="str">
        <f t="shared" si="111"/>
        <v>{location: new google.maps.LatLng(37.726, -122.421), weight: 0},</v>
      </c>
      <c r="Y1184" t="str">
        <f t="shared" si="112"/>
        <v>{location: new google.maps.LatLng(37.726, -122.421), weight: 0},</v>
      </c>
    </row>
    <row r="1185" spans="1:25" x14ac:dyDescent="0.2">
      <c r="A1185">
        <v>37.725999999999999</v>
      </c>
      <c r="B1185">
        <v>-122.42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f>VLOOKUP(H1185,AE$2:$AJ$12,6,TRUE)</f>
        <v>0</v>
      </c>
      <c r="N1185">
        <f>VLOOKUP(I1185,AF$2:$AJ$12,5,TRUE)</f>
        <v>0</v>
      </c>
      <c r="O1185">
        <f>VLOOKUP(J1185,AG$2:$AJ$12,4,TRUE)</f>
        <v>3</v>
      </c>
      <c r="P1185">
        <f>VLOOKUP(K1185,AH$2:$AJ$12,3,TRUE)</f>
        <v>0</v>
      </c>
      <c r="Q1185">
        <f>VLOOKUP(L1185,AI$2:$AJ$12,2,TRUE)</f>
        <v>0</v>
      </c>
      <c r="T1185" t="str">
        <f t="shared" si="113"/>
        <v>Crimepoint.create(latitude:37.726, longitude:-122.42, drugdrink:0, misdemean:0, theft:3, violent:0, total:0, drugdrinkct:0, misdemeanct:0, theftct:1, violentct:0, totalct:1)</v>
      </c>
      <c r="U1185" t="str">
        <f t="shared" si="114"/>
        <v>{location: new google.maps.LatLng(37.726, -122.42), weight: 0},</v>
      </c>
      <c r="V1185" t="str">
        <f t="shared" si="109"/>
        <v>{location: new google.maps.LatLng(37.726, -122.42), weight: 0},</v>
      </c>
      <c r="W1185" t="str">
        <f t="shared" si="110"/>
        <v>{location: new google.maps.LatLng(37.726, -122.42), weight: 0},</v>
      </c>
      <c r="X1185" t="str">
        <f t="shared" si="111"/>
        <v>{location: new google.maps.LatLng(37.726, -122.42), weight: 0},</v>
      </c>
      <c r="Y1185" t="str">
        <f t="shared" si="112"/>
        <v>{location: new google.maps.LatLng(37.726, -122.42), weight: 0},</v>
      </c>
    </row>
    <row r="1186" spans="1:25" x14ac:dyDescent="0.2">
      <c r="A1186">
        <v>37.725999999999999</v>
      </c>
      <c r="B1186">
        <v>-122.419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4</v>
      </c>
      <c r="J1186">
        <v>0</v>
      </c>
      <c r="K1186">
        <v>0</v>
      </c>
      <c r="L1186">
        <v>4</v>
      </c>
      <c r="M1186">
        <f>VLOOKUP(H1186,AE$2:$AJ$12,6,TRUE)</f>
        <v>0</v>
      </c>
      <c r="N1186">
        <f>VLOOKUP(I1186,AF$2:$AJ$12,5,TRUE)</f>
        <v>6</v>
      </c>
      <c r="O1186">
        <f>VLOOKUP(J1186,AG$2:$AJ$12,4,TRUE)</f>
        <v>0</v>
      </c>
      <c r="P1186">
        <f>VLOOKUP(K1186,AH$2:$AJ$12,3,TRUE)</f>
        <v>0</v>
      </c>
      <c r="Q1186">
        <f>VLOOKUP(L1186,AI$2:$AJ$12,2,TRUE)</f>
        <v>3</v>
      </c>
      <c r="T1186" t="str">
        <f t="shared" si="113"/>
        <v>Crimepoint.create(latitude:37.726, longitude:-122.419, drugdrink:0, misdemean:6, theft:0, violent:0, total:3, drugdrinkct:0, misdemeanct:4, theftct:0, violentct:0, totalct:4)</v>
      </c>
      <c r="U1186" t="str">
        <f t="shared" si="114"/>
        <v>{location: new google.maps.LatLng(37.726, -122.419), weight: 0},</v>
      </c>
      <c r="V1186" t="str">
        <f t="shared" si="109"/>
        <v>{location: new google.maps.LatLng(37.726, -122.419), weight: 1},</v>
      </c>
      <c r="W1186" t="str">
        <f t="shared" si="110"/>
        <v>{location: new google.maps.LatLng(37.726, -122.419), weight: 0},</v>
      </c>
      <c r="X1186" t="str">
        <f t="shared" si="111"/>
        <v>{location: new google.maps.LatLng(37.726, -122.419), weight: 0},</v>
      </c>
      <c r="Y1186" t="str">
        <f t="shared" si="112"/>
        <v>{location: new google.maps.LatLng(37.726, -122.419), weight: 0},</v>
      </c>
    </row>
    <row r="1187" spans="1:25" x14ac:dyDescent="0.2">
      <c r="A1187">
        <v>37.725999999999999</v>
      </c>
      <c r="B1187">
        <v>-122.41800000000001</v>
      </c>
      <c r="C1187">
        <v>1</v>
      </c>
      <c r="D1187">
        <v>1</v>
      </c>
      <c r="E1187">
        <v>0</v>
      </c>
      <c r="F1187">
        <v>0</v>
      </c>
      <c r="G1187">
        <v>1</v>
      </c>
      <c r="H1187">
        <v>1</v>
      </c>
      <c r="I1187">
        <v>6</v>
      </c>
      <c r="J1187">
        <v>1</v>
      </c>
      <c r="K1187">
        <v>0</v>
      </c>
      <c r="L1187">
        <v>8</v>
      </c>
      <c r="M1187">
        <f>VLOOKUP(H1187,AE$2:$AJ$12,6,TRUE)</f>
        <v>8</v>
      </c>
      <c r="N1187">
        <f>VLOOKUP(I1187,AF$2:$AJ$12,5,TRUE)</f>
        <v>7</v>
      </c>
      <c r="O1187">
        <f>VLOOKUP(J1187,AG$2:$AJ$12,4,TRUE)</f>
        <v>3</v>
      </c>
      <c r="P1187">
        <f>VLOOKUP(K1187,AH$2:$AJ$12,3,TRUE)</f>
        <v>0</v>
      </c>
      <c r="Q1187">
        <f>VLOOKUP(L1187,AI$2:$AJ$12,2,TRUE)</f>
        <v>5</v>
      </c>
      <c r="T1187" t="str">
        <f t="shared" si="113"/>
        <v>Crimepoint.create(latitude:37.726, longitude:-122.418, drugdrink:8, misdemean:7, theft:3, violent:0, total:5, drugdrinkct:1, misdemeanct:6, theftct:1, violentct:0, totalct:8)</v>
      </c>
      <c r="U1187" t="str">
        <f t="shared" si="114"/>
        <v>{location: new google.maps.LatLng(37.726, -122.418), weight: 1},</v>
      </c>
      <c r="V1187" t="str">
        <f t="shared" si="109"/>
        <v>{location: new google.maps.LatLng(37.726, -122.418), weight: 1},</v>
      </c>
      <c r="W1187" t="str">
        <f t="shared" si="110"/>
        <v>{location: new google.maps.LatLng(37.726, -122.418), weight: 0},</v>
      </c>
      <c r="X1187" t="str">
        <f t="shared" si="111"/>
        <v>{location: new google.maps.LatLng(37.726, -122.418), weight: 0},</v>
      </c>
      <c r="Y1187" t="str">
        <f t="shared" si="112"/>
        <v>{location: new google.maps.LatLng(37.726, -122.418), weight: 1},</v>
      </c>
    </row>
    <row r="1188" spans="1:25" x14ac:dyDescent="0.2">
      <c r="A1188">
        <v>37.725999999999999</v>
      </c>
      <c r="B1188">
        <v>-122.416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3</v>
      </c>
      <c r="K1188">
        <v>0</v>
      </c>
      <c r="L1188">
        <v>3</v>
      </c>
      <c r="M1188">
        <f>VLOOKUP(H1188,AE$2:$AJ$12,6,TRUE)</f>
        <v>0</v>
      </c>
      <c r="N1188">
        <f>VLOOKUP(I1188,AF$2:$AJ$12,5,TRUE)</f>
        <v>0</v>
      </c>
      <c r="O1188">
        <f>VLOOKUP(J1188,AG$2:$AJ$12,4,TRUE)</f>
        <v>5</v>
      </c>
      <c r="P1188">
        <f>VLOOKUP(K1188,AH$2:$AJ$12,3,TRUE)</f>
        <v>0</v>
      </c>
      <c r="Q1188">
        <f>VLOOKUP(L1188,AI$2:$AJ$12,2,TRUE)</f>
        <v>2</v>
      </c>
      <c r="T1188" t="str">
        <f t="shared" si="113"/>
        <v>Crimepoint.create(latitude:37.726, longitude:-122.416, drugdrink:0, misdemean:0, theft:5, violent:0, total:2, drugdrinkct:0, misdemeanct:0, theftct:3, violentct:0, totalct:3)</v>
      </c>
      <c r="U1188" t="str">
        <f t="shared" si="114"/>
        <v>{location: new google.maps.LatLng(37.726, -122.416), weight: 0},</v>
      </c>
      <c r="V1188" t="str">
        <f t="shared" si="109"/>
        <v>{location: new google.maps.LatLng(37.726, -122.416), weight: 0},</v>
      </c>
      <c r="W1188" t="str">
        <f t="shared" si="110"/>
        <v>{location: new google.maps.LatLng(37.726, -122.416), weight: 0},</v>
      </c>
      <c r="X1188" t="str">
        <f t="shared" si="111"/>
        <v>{location: new google.maps.LatLng(37.726, -122.416), weight: 0},</v>
      </c>
      <c r="Y1188" t="str">
        <f t="shared" si="112"/>
        <v>{location: new google.maps.LatLng(37.726, -122.416), weight: 0},</v>
      </c>
    </row>
    <row r="1189" spans="1:25" x14ac:dyDescent="0.2">
      <c r="A1189">
        <v>37.725999999999999</v>
      </c>
      <c r="B1189">
        <v>-122.414</v>
      </c>
      <c r="C1189">
        <v>0</v>
      </c>
      <c r="D1189">
        <v>2</v>
      </c>
      <c r="E1189">
        <v>0</v>
      </c>
      <c r="F1189">
        <v>0</v>
      </c>
      <c r="G1189">
        <v>1</v>
      </c>
      <c r="H1189">
        <v>0</v>
      </c>
      <c r="I1189">
        <v>8</v>
      </c>
      <c r="J1189">
        <v>0</v>
      </c>
      <c r="K1189">
        <v>0</v>
      </c>
      <c r="L1189">
        <v>8</v>
      </c>
      <c r="M1189">
        <f>VLOOKUP(H1189,AE$2:$AJ$12,6,TRUE)</f>
        <v>0</v>
      </c>
      <c r="N1189">
        <f>VLOOKUP(I1189,AF$2:$AJ$12,5,TRUE)</f>
        <v>7</v>
      </c>
      <c r="O1189">
        <f>VLOOKUP(J1189,AG$2:$AJ$12,4,TRUE)</f>
        <v>0</v>
      </c>
      <c r="P1189">
        <f>VLOOKUP(K1189,AH$2:$AJ$12,3,TRUE)</f>
        <v>0</v>
      </c>
      <c r="Q1189">
        <f>VLOOKUP(L1189,AI$2:$AJ$12,2,TRUE)</f>
        <v>5</v>
      </c>
      <c r="T1189" t="str">
        <f t="shared" si="113"/>
        <v>Crimepoint.create(latitude:37.726, longitude:-122.414, drugdrink:0, misdemean:7, theft:0, violent:0, total:5, drugdrinkct:0, misdemeanct:8, theftct:0, violentct:0, totalct:8)</v>
      </c>
      <c r="U1189" t="str">
        <f t="shared" si="114"/>
        <v>{location: new google.maps.LatLng(37.726, -122.414), weight: 0},</v>
      </c>
      <c r="V1189" t="str">
        <f t="shared" si="109"/>
        <v>{location: new google.maps.LatLng(37.726, -122.414), weight: 2},</v>
      </c>
      <c r="W1189" t="str">
        <f t="shared" si="110"/>
        <v>{location: new google.maps.LatLng(37.726, -122.414), weight: 0},</v>
      </c>
      <c r="X1189" t="str">
        <f t="shared" si="111"/>
        <v>{location: new google.maps.LatLng(37.726, -122.414), weight: 0},</v>
      </c>
      <c r="Y1189" t="str">
        <f t="shared" si="112"/>
        <v>{location: new google.maps.LatLng(37.726, -122.414), weight: 1},</v>
      </c>
    </row>
    <row r="1190" spans="1:25" x14ac:dyDescent="0.2">
      <c r="A1190">
        <v>37.725999999999999</v>
      </c>
      <c r="B1190">
        <v>-122.411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2</v>
      </c>
      <c r="J1190">
        <v>1</v>
      </c>
      <c r="K1190">
        <v>0</v>
      </c>
      <c r="L1190">
        <v>3</v>
      </c>
      <c r="M1190">
        <f>VLOOKUP(H1190,AE$2:$AJ$12,6,TRUE)</f>
        <v>0</v>
      </c>
      <c r="N1190">
        <f>VLOOKUP(I1190,AF$2:$AJ$12,5,TRUE)</f>
        <v>4</v>
      </c>
      <c r="O1190">
        <f>VLOOKUP(J1190,AG$2:$AJ$12,4,TRUE)</f>
        <v>3</v>
      </c>
      <c r="P1190">
        <f>VLOOKUP(K1190,AH$2:$AJ$12,3,TRUE)</f>
        <v>0</v>
      </c>
      <c r="Q1190">
        <f>VLOOKUP(L1190,AI$2:$AJ$12,2,TRUE)</f>
        <v>2</v>
      </c>
      <c r="T1190" t="str">
        <f t="shared" si="113"/>
        <v>Crimepoint.create(latitude:37.726, longitude:-122.411, drugdrink:0, misdemean:4, theft:3, violent:0, total:2, drugdrinkct:0, misdemeanct:2, theftct:1, violentct:0, totalct:3)</v>
      </c>
      <c r="U1190" t="str">
        <f t="shared" si="114"/>
        <v>{location: new google.maps.LatLng(37.726, -122.411), weight: 0},</v>
      </c>
      <c r="V1190" t="str">
        <f t="shared" si="109"/>
        <v>{location: new google.maps.LatLng(37.726, -122.411), weight: 0},</v>
      </c>
      <c r="W1190" t="str">
        <f t="shared" si="110"/>
        <v>{location: new google.maps.LatLng(37.726, -122.411), weight: 0},</v>
      </c>
      <c r="X1190" t="str">
        <f t="shared" si="111"/>
        <v>{location: new google.maps.LatLng(37.726, -122.411), weight: 0},</v>
      </c>
      <c r="Y1190" t="str">
        <f t="shared" si="112"/>
        <v>{location: new google.maps.LatLng(37.726, -122.411), weight: 0},</v>
      </c>
    </row>
    <row r="1191" spans="1:25" x14ac:dyDescent="0.2">
      <c r="A1191">
        <v>37.725999999999999</v>
      </c>
      <c r="B1191">
        <v>-122.41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2</v>
      </c>
      <c r="M1191">
        <f>VLOOKUP(H1191,AE$2:$AJ$12,6,TRUE)</f>
        <v>0</v>
      </c>
      <c r="N1191">
        <f>VLOOKUP(I1191,AF$2:$AJ$12,5,TRUE)</f>
        <v>0</v>
      </c>
      <c r="O1191">
        <f>VLOOKUP(J1191,AG$2:$AJ$12,4,TRUE)</f>
        <v>4</v>
      </c>
      <c r="P1191">
        <f>VLOOKUP(K1191,AH$2:$AJ$12,3,TRUE)</f>
        <v>0</v>
      </c>
      <c r="Q1191">
        <f>VLOOKUP(L1191,AI$2:$AJ$12,2,TRUE)</f>
        <v>1</v>
      </c>
      <c r="T1191" t="str">
        <f t="shared" si="113"/>
        <v>Crimepoint.create(latitude:37.726, longitude:-122.41, drugdrink:0, misdemean:0, theft:4, violent:0, total:1, drugdrinkct:0, misdemeanct:0, theftct:2, violentct:0, totalct:2)</v>
      </c>
      <c r="U1191" t="str">
        <f t="shared" si="114"/>
        <v>{location: new google.maps.LatLng(37.726, -122.41), weight: 0},</v>
      </c>
      <c r="V1191" t="str">
        <f t="shared" si="109"/>
        <v>{location: new google.maps.LatLng(37.726, -122.41), weight: 0},</v>
      </c>
      <c r="W1191" t="str">
        <f t="shared" si="110"/>
        <v>{location: new google.maps.LatLng(37.726, -122.41), weight: 0},</v>
      </c>
      <c r="X1191" t="str">
        <f t="shared" si="111"/>
        <v>{location: new google.maps.LatLng(37.726, -122.41), weight: 0},</v>
      </c>
      <c r="Y1191" t="str">
        <f t="shared" si="112"/>
        <v>{location: new google.maps.LatLng(37.726, -122.41), weight: 0},</v>
      </c>
    </row>
    <row r="1192" spans="1:25" x14ac:dyDescent="0.2">
      <c r="A1192">
        <v>37.725999999999999</v>
      </c>
      <c r="B1192">
        <v>-122.408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f>VLOOKUP(H1192,AE$2:$AJ$12,6,TRUE)</f>
        <v>0</v>
      </c>
      <c r="N1192">
        <f>VLOOKUP(I1192,AF$2:$AJ$12,5,TRUE)</f>
        <v>0</v>
      </c>
      <c r="O1192">
        <f>VLOOKUP(J1192,AG$2:$AJ$12,4,TRUE)</f>
        <v>3</v>
      </c>
      <c r="P1192">
        <f>VLOOKUP(K1192,AH$2:$AJ$12,3,TRUE)</f>
        <v>0</v>
      </c>
      <c r="Q1192">
        <f>VLOOKUP(L1192,AI$2:$AJ$12,2,TRUE)</f>
        <v>0</v>
      </c>
      <c r="T1192" t="str">
        <f t="shared" si="113"/>
        <v>Crimepoint.create(latitude:37.726, longitude:-122.408, drugdrink:0, misdemean:0, theft:3, violent:0, total:0, drugdrinkct:0, misdemeanct:0, theftct:1, violentct:0, totalct:1)</v>
      </c>
      <c r="U1192" t="str">
        <f t="shared" si="114"/>
        <v>{location: new google.maps.LatLng(37.726, -122.408), weight: 0},</v>
      </c>
      <c r="V1192" t="str">
        <f t="shared" si="109"/>
        <v>{location: new google.maps.LatLng(37.726, -122.408), weight: 0},</v>
      </c>
      <c r="W1192" t="str">
        <f t="shared" si="110"/>
        <v>{location: new google.maps.LatLng(37.726, -122.408), weight: 0},</v>
      </c>
      <c r="X1192" t="str">
        <f t="shared" si="111"/>
        <v>{location: new google.maps.LatLng(37.726, -122.408), weight: 0},</v>
      </c>
      <c r="Y1192" t="str">
        <f t="shared" si="112"/>
        <v>{location: new google.maps.LatLng(37.726, -122.408), weight: 0},</v>
      </c>
    </row>
    <row r="1193" spans="1:25" x14ac:dyDescent="0.2">
      <c r="A1193">
        <v>37.725999999999999</v>
      </c>
      <c r="B1193">
        <v>-122.407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f>VLOOKUP(H1193,AE$2:$AJ$12,6,TRUE)</f>
        <v>0</v>
      </c>
      <c r="N1193">
        <f>VLOOKUP(I1193,AF$2:$AJ$12,5,TRUE)</f>
        <v>0</v>
      </c>
      <c r="O1193">
        <f>VLOOKUP(J1193,AG$2:$AJ$12,4,TRUE)</f>
        <v>3</v>
      </c>
      <c r="P1193">
        <f>VLOOKUP(K1193,AH$2:$AJ$12,3,TRUE)</f>
        <v>0</v>
      </c>
      <c r="Q1193">
        <f>VLOOKUP(L1193,AI$2:$AJ$12,2,TRUE)</f>
        <v>0</v>
      </c>
      <c r="T1193" t="str">
        <f t="shared" si="113"/>
        <v>Crimepoint.create(latitude:37.726, longitude:-122.407, drugdrink:0, misdemean:0, theft:3, violent:0, total:0, drugdrinkct:0, misdemeanct:0, theftct:1, violentct:0, totalct:1)</v>
      </c>
      <c r="U1193" t="str">
        <f t="shared" si="114"/>
        <v>{location: new google.maps.LatLng(37.726, -122.407), weight: 0},</v>
      </c>
      <c r="V1193" t="str">
        <f t="shared" si="109"/>
        <v>{location: new google.maps.LatLng(37.726, -122.407), weight: 0},</v>
      </c>
      <c r="W1193" t="str">
        <f t="shared" si="110"/>
        <v>{location: new google.maps.LatLng(37.726, -122.407), weight: 0},</v>
      </c>
      <c r="X1193" t="str">
        <f t="shared" si="111"/>
        <v>{location: new google.maps.LatLng(37.726, -122.407), weight: 0},</v>
      </c>
      <c r="Y1193" t="str">
        <f t="shared" si="112"/>
        <v>{location: new google.maps.LatLng(37.726, -122.407), weight: 0},</v>
      </c>
    </row>
    <row r="1194" spans="1:25" x14ac:dyDescent="0.2">
      <c r="A1194">
        <v>37.725999999999999</v>
      </c>
      <c r="B1194">
        <v>-122.40600000000001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2</v>
      </c>
      <c r="J1194">
        <v>4</v>
      </c>
      <c r="K1194">
        <v>0</v>
      </c>
      <c r="L1194">
        <v>6</v>
      </c>
      <c r="M1194">
        <f>VLOOKUP(H1194,AE$2:$AJ$12,6,TRUE)</f>
        <v>0</v>
      </c>
      <c r="N1194">
        <f>VLOOKUP(I1194,AF$2:$AJ$12,5,TRUE)</f>
        <v>4</v>
      </c>
      <c r="O1194">
        <f>VLOOKUP(J1194,AG$2:$AJ$12,4,TRUE)</f>
        <v>6</v>
      </c>
      <c r="P1194">
        <f>VLOOKUP(K1194,AH$2:$AJ$12,3,TRUE)</f>
        <v>0</v>
      </c>
      <c r="Q1194">
        <f>VLOOKUP(L1194,AI$2:$AJ$12,2,TRUE)</f>
        <v>4</v>
      </c>
      <c r="T1194" t="str">
        <f t="shared" si="113"/>
        <v>Crimepoint.create(latitude:37.726, longitude:-122.406, drugdrink:0, misdemean:4, theft:6, violent:0, total:4, drugdrinkct:0, misdemeanct:2, theftct:4, violentct:0, totalct:6)</v>
      </c>
      <c r="U1194" t="str">
        <f t="shared" si="114"/>
        <v>{location: new google.maps.LatLng(37.726, -122.406), weight: 0},</v>
      </c>
      <c r="V1194" t="str">
        <f t="shared" si="109"/>
        <v>{location: new google.maps.LatLng(37.726, -122.406), weight: 0},</v>
      </c>
      <c r="W1194" t="str">
        <f t="shared" si="110"/>
        <v>{location: new google.maps.LatLng(37.726, -122.406), weight: 1},</v>
      </c>
      <c r="X1194" t="str">
        <f t="shared" si="111"/>
        <v>{location: new google.maps.LatLng(37.726, -122.406), weight: 0},</v>
      </c>
      <c r="Y1194" t="str">
        <f t="shared" si="112"/>
        <v>{location: new google.maps.LatLng(37.726, -122.406), weight: 0},</v>
      </c>
    </row>
    <row r="1195" spans="1:25" x14ac:dyDescent="0.2">
      <c r="A1195">
        <v>37.725999999999999</v>
      </c>
      <c r="B1195">
        <v>-122.405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</v>
      </c>
      <c r="J1195">
        <v>2</v>
      </c>
      <c r="K1195">
        <v>0</v>
      </c>
      <c r="L1195">
        <v>4</v>
      </c>
      <c r="M1195">
        <f>VLOOKUP(H1195,AE$2:$AJ$12,6,TRUE)</f>
        <v>0</v>
      </c>
      <c r="N1195">
        <f>VLOOKUP(I1195,AF$2:$AJ$12,5,TRUE)</f>
        <v>4</v>
      </c>
      <c r="O1195">
        <f>VLOOKUP(J1195,AG$2:$AJ$12,4,TRUE)</f>
        <v>4</v>
      </c>
      <c r="P1195">
        <f>VLOOKUP(K1195,AH$2:$AJ$12,3,TRUE)</f>
        <v>0</v>
      </c>
      <c r="Q1195">
        <f>VLOOKUP(L1195,AI$2:$AJ$12,2,TRUE)</f>
        <v>3</v>
      </c>
      <c r="T1195" t="str">
        <f t="shared" si="113"/>
        <v>Crimepoint.create(latitude:37.726, longitude:-122.405, drugdrink:0, misdemean:4, theft:4, violent:0, total:3, drugdrinkct:0, misdemeanct:2, theftct:2, violentct:0, totalct:4)</v>
      </c>
      <c r="U1195" t="str">
        <f t="shared" si="114"/>
        <v>{location: new google.maps.LatLng(37.726, -122.405), weight: 0},</v>
      </c>
      <c r="V1195" t="str">
        <f t="shared" si="109"/>
        <v>{location: new google.maps.LatLng(37.726, -122.405), weight: 0},</v>
      </c>
      <c r="W1195" t="str">
        <f t="shared" si="110"/>
        <v>{location: new google.maps.LatLng(37.726, -122.405), weight: 0},</v>
      </c>
      <c r="X1195" t="str">
        <f t="shared" si="111"/>
        <v>{location: new google.maps.LatLng(37.726, -122.405), weight: 0},</v>
      </c>
      <c r="Y1195" t="str">
        <f t="shared" si="112"/>
        <v>{location: new google.maps.LatLng(37.726, -122.405), weight: 0},</v>
      </c>
    </row>
    <row r="1196" spans="1:25" x14ac:dyDescent="0.2">
      <c r="A1196">
        <v>37.725999999999999</v>
      </c>
      <c r="B1196">
        <v>-122.404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f>VLOOKUP(H1196,AE$2:$AJ$12,6,TRUE)</f>
        <v>0</v>
      </c>
      <c r="N1196">
        <f>VLOOKUP(I1196,AF$2:$AJ$12,5,TRUE)</f>
        <v>2</v>
      </c>
      <c r="O1196">
        <f>VLOOKUP(J1196,AG$2:$AJ$12,4,TRUE)</f>
        <v>0</v>
      </c>
      <c r="P1196">
        <f>VLOOKUP(K1196,AH$2:$AJ$12,3,TRUE)</f>
        <v>0</v>
      </c>
      <c r="Q1196">
        <f>VLOOKUP(L1196,AI$2:$AJ$12,2,TRUE)</f>
        <v>0</v>
      </c>
      <c r="T1196" t="str">
        <f t="shared" si="113"/>
        <v>Crimepoint.create(latitude:37.726, longitude:-122.404, drugdrink:0, misdemean:2, theft:0, violent:0, total:0, drugdrinkct:0, misdemeanct:1, theftct:0, violentct:0, totalct:1)</v>
      </c>
      <c r="U1196" t="str">
        <f t="shared" si="114"/>
        <v>{location: new google.maps.LatLng(37.726, -122.404), weight: 0},</v>
      </c>
      <c r="V1196" t="str">
        <f t="shared" si="109"/>
        <v>{location: new google.maps.LatLng(37.726, -122.404), weight: 0},</v>
      </c>
      <c r="W1196" t="str">
        <f t="shared" si="110"/>
        <v>{location: new google.maps.LatLng(37.726, -122.404), weight: 0},</v>
      </c>
      <c r="X1196" t="str">
        <f t="shared" si="111"/>
        <v>{location: new google.maps.LatLng(37.726, -122.404), weight: 0},</v>
      </c>
      <c r="Y1196" t="str">
        <f t="shared" si="112"/>
        <v>{location: new google.maps.LatLng(37.726, -122.404), weight: 0},</v>
      </c>
    </row>
    <row r="1197" spans="1:25" x14ac:dyDescent="0.2">
      <c r="A1197">
        <v>37.725999999999999</v>
      </c>
      <c r="B1197">
        <v>-122.40300000000001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0</v>
      </c>
      <c r="I1197">
        <v>6</v>
      </c>
      <c r="J1197">
        <v>2</v>
      </c>
      <c r="K1197">
        <v>1</v>
      </c>
      <c r="L1197">
        <v>9</v>
      </c>
      <c r="M1197">
        <f>VLOOKUP(H1197,AE$2:$AJ$12,6,TRUE)</f>
        <v>0</v>
      </c>
      <c r="N1197">
        <f>VLOOKUP(I1197,AF$2:$AJ$12,5,TRUE)</f>
        <v>7</v>
      </c>
      <c r="O1197">
        <f>VLOOKUP(J1197,AG$2:$AJ$12,4,TRUE)</f>
        <v>4</v>
      </c>
      <c r="P1197">
        <f>VLOOKUP(K1197,AH$2:$AJ$12,3,TRUE)</f>
        <v>7</v>
      </c>
      <c r="Q1197">
        <f>VLOOKUP(L1197,AI$2:$AJ$12,2,TRUE)</f>
        <v>5</v>
      </c>
      <c r="T1197" t="str">
        <f t="shared" si="113"/>
        <v>Crimepoint.create(latitude:37.726, longitude:-122.403, drugdrink:0, misdemean:7, theft:4, violent:7, total:5, drugdrinkct:0, misdemeanct:6, theftct:2, violentct:1, totalct:9)</v>
      </c>
      <c r="U1197" t="str">
        <f t="shared" si="114"/>
        <v>{location: new google.maps.LatLng(37.726, -122.403), weight: 0},</v>
      </c>
      <c r="V1197" t="str">
        <f t="shared" si="109"/>
        <v>{location: new google.maps.LatLng(37.726, -122.403), weight: 1},</v>
      </c>
      <c r="W1197" t="str">
        <f t="shared" si="110"/>
        <v>{location: new google.maps.LatLng(37.726, -122.403), weight: 0},</v>
      </c>
      <c r="X1197" t="str">
        <f t="shared" si="111"/>
        <v>{location: new google.maps.LatLng(37.726, -122.403), weight: 1},</v>
      </c>
      <c r="Y1197" t="str">
        <f t="shared" si="112"/>
        <v>{location: new google.maps.LatLng(37.726, -122.403), weight: 1},</v>
      </c>
    </row>
    <row r="1198" spans="1:25" x14ac:dyDescent="0.2">
      <c r="A1198">
        <v>37.725999999999999</v>
      </c>
      <c r="B1198">
        <v>-122.402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4</v>
      </c>
      <c r="K1198">
        <v>0</v>
      </c>
      <c r="L1198">
        <v>4</v>
      </c>
      <c r="M1198">
        <f>VLOOKUP(H1198,AE$2:$AJ$12,6,TRUE)</f>
        <v>0</v>
      </c>
      <c r="N1198">
        <f>VLOOKUP(I1198,AF$2:$AJ$12,5,TRUE)</f>
        <v>0</v>
      </c>
      <c r="O1198">
        <f>VLOOKUP(J1198,AG$2:$AJ$12,4,TRUE)</f>
        <v>6</v>
      </c>
      <c r="P1198">
        <f>VLOOKUP(K1198,AH$2:$AJ$12,3,TRUE)</f>
        <v>0</v>
      </c>
      <c r="Q1198">
        <f>VLOOKUP(L1198,AI$2:$AJ$12,2,TRUE)</f>
        <v>3</v>
      </c>
      <c r="T1198" t="str">
        <f t="shared" si="113"/>
        <v>Crimepoint.create(latitude:37.726, longitude:-122.402, drugdrink:0, misdemean:0, theft:6, violent:0, total:3, drugdrinkct:0, misdemeanct:0, theftct:4, violentct:0, totalct:4)</v>
      </c>
      <c r="U1198" t="str">
        <f t="shared" si="114"/>
        <v>{location: new google.maps.LatLng(37.726, -122.402), weight: 0},</v>
      </c>
      <c r="V1198" t="str">
        <f t="shared" si="109"/>
        <v>{location: new google.maps.LatLng(37.726, -122.402), weight: 0},</v>
      </c>
      <c r="W1198" t="str">
        <f t="shared" si="110"/>
        <v>{location: new google.maps.LatLng(37.726, -122.402), weight: 1},</v>
      </c>
      <c r="X1198" t="str">
        <f t="shared" si="111"/>
        <v>{location: new google.maps.LatLng(37.726, -122.402), weight: 0},</v>
      </c>
      <c r="Y1198" t="str">
        <f t="shared" si="112"/>
        <v>{location: new google.maps.LatLng(37.726, -122.402), weight: 0},</v>
      </c>
    </row>
    <row r="1199" spans="1:25" x14ac:dyDescent="0.2">
      <c r="A1199">
        <v>37.725999999999999</v>
      </c>
      <c r="B1199">
        <v>-122.39400000000001</v>
      </c>
      <c r="C1199">
        <v>0</v>
      </c>
      <c r="D1199">
        <v>2</v>
      </c>
      <c r="E1199">
        <v>0</v>
      </c>
      <c r="F1199">
        <v>3</v>
      </c>
      <c r="G1199">
        <v>1</v>
      </c>
      <c r="H1199">
        <v>0</v>
      </c>
      <c r="I1199">
        <v>9</v>
      </c>
      <c r="J1199">
        <v>2</v>
      </c>
      <c r="K1199">
        <v>4</v>
      </c>
      <c r="L1199">
        <v>15</v>
      </c>
      <c r="M1199">
        <f>VLOOKUP(H1199,AE$2:$AJ$12,6,TRUE)</f>
        <v>0</v>
      </c>
      <c r="N1199">
        <f>VLOOKUP(I1199,AF$2:$AJ$12,5,TRUE)</f>
        <v>7</v>
      </c>
      <c r="O1199">
        <f>VLOOKUP(J1199,AG$2:$AJ$12,4,TRUE)</f>
        <v>4</v>
      </c>
      <c r="P1199">
        <f>VLOOKUP(K1199,AH$2:$AJ$12,3,TRUE)</f>
        <v>8</v>
      </c>
      <c r="Q1199">
        <f>VLOOKUP(L1199,AI$2:$AJ$12,2,TRUE)</f>
        <v>7</v>
      </c>
      <c r="T1199" t="str">
        <f t="shared" si="113"/>
        <v>Crimepoint.create(latitude:37.726, longitude:-122.394, drugdrink:0, misdemean:7, theft:4, violent:8, total:7, drugdrinkct:0, misdemeanct:9, theftct:2, violentct:4, totalct:15)</v>
      </c>
      <c r="U1199" t="str">
        <f t="shared" si="114"/>
        <v>{location: new google.maps.LatLng(37.726, -122.394), weight: 0},</v>
      </c>
      <c r="V1199" t="str">
        <f t="shared" si="109"/>
        <v>{location: new google.maps.LatLng(37.726, -122.394), weight: 2},</v>
      </c>
      <c r="W1199" t="str">
        <f t="shared" si="110"/>
        <v>{location: new google.maps.LatLng(37.726, -122.394), weight: 0},</v>
      </c>
      <c r="X1199" t="str">
        <f t="shared" si="111"/>
        <v>{location: new google.maps.LatLng(37.726, -122.394), weight: 3},</v>
      </c>
      <c r="Y1199" t="str">
        <f t="shared" si="112"/>
        <v>{location: new google.maps.LatLng(37.726, -122.394), weight: 1},</v>
      </c>
    </row>
    <row r="1200" spans="1:25" x14ac:dyDescent="0.2">
      <c r="A1200">
        <v>37.725999999999999</v>
      </c>
      <c r="B1200">
        <v>-122.393</v>
      </c>
      <c r="C1200">
        <v>2</v>
      </c>
      <c r="D1200">
        <v>1</v>
      </c>
      <c r="E1200">
        <v>0</v>
      </c>
      <c r="F1200">
        <v>2</v>
      </c>
      <c r="G1200">
        <v>1</v>
      </c>
      <c r="H1200">
        <v>3</v>
      </c>
      <c r="I1200">
        <v>5</v>
      </c>
      <c r="J1200">
        <v>1</v>
      </c>
      <c r="K1200">
        <v>3</v>
      </c>
      <c r="L1200">
        <v>12</v>
      </c>
      <c r="M1200">
        <f>VLOOKUP(H1200,AE$2:$AJ$12,6,TRUE)</f>
        <v>9</v>
      </c>
      <c r="N1200">
        <f>VLOOKUP(I1200,AF$2:$AJ$12,5,TRUE)</f>
        <v>6</v>
      </c>
      <c r="O1200">
        <f>VLOOKUP(J1200,AG$2:$AJ$12,4,TRUE)</f>
        <v>3</v>
      </c>
      <c r="P1200">
        <f>VLOOKUP(K1200,AH$2:$AJ$12,3,TRUE)</f>
        <v>8</v>
      </c>
      <c r="Q1200">
        <f>VLOOKUP(L1200,AI$2:$AJ$12,2,TRUE)</f>
        <v>6</v>
      </c>
      <c r="T1200" t="str">
        <f t="shared" si="113"/>
        <v>Crimepoint.create(latitude:37.726, longitude:-122.393, drugdrink:9, misdemean:6, theft:3, violent:8, total:6, drugdrinkct:3, misdemeanct:5, theftct:1, violentct:3, totalct:12)</v>
      </c>
      <c r="U1200" t="str">
        <f t="shared" si="114"/>
        <v>{location: new google.maps.LatLng(37.726, -122.393), weight: 2},</v>
      </c>
      <c r="V1200" t="str">
        <f t="shared" si="109"/>
        <v>{location: new google.maps.LatLng(37.726, -122.393), weight: 1},</v>
      </c>
      <c r="W1200" t="str">
        <f t="shared" si="110"/>
        <v>{location: new google.maps.LatLng(37.726, -122.393), weight: 0},</v>
      </c>
      <c r="X1200" t="str">
        <f t="shared" si="111"/>
        <v>{location: new google.maps.LatLng(37.726, -122.393), weight: 2},</v>
      </c>
      <c r="Y1200" t="str">
        <f t="shared" si="112"/>
        <v>{location: new google.maps.LatLng(37.726, -122.393), weight: 1},</v>
      </c>
    </row>
    <row r="1201" spans="1:25" x14ac:dyDescent="0.2">
      <c r="A1201">
        <v>37.725999999999999</v>
      </c>
      <c r="B1201">
        <v>-122.392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3</v>
      </c>
      <c r="J1201">
        <v>2</v>
      </c>
      <c r="K1201">
        <v>0</v>
      </c>
      <c r="L1201">
        <v>5</v>
      </c>
      <c r="M1201">
        <f>VLOOKUP(H1201,AE$2:$AJ$12,6,TRUE)</f>
        <v>0</v>
      </c>
      <c r="N1201">
        <f>VLOOKUP(I1201,AF$2:$AJ$12,5,TRUE)</f>
        <v>5</v>
      </c>
      <c r="O1201">
        <f>VLOOKUP(J1201,AG$2:$AJ$12,4,TRUE)</f>
        <v>4</v>
      </c>
      <c r="P1201">
        <f>VLOOKUP(K1201,AH$2:$AJ$12,3,TRUE)</f>
        <v>0</v>
      </c>
      <c r="Q1201">
        <f>VLOOKUP(L1201,AI$2:$AJ$12,2,TRUE)</f>
        <v>4</v>
      </c>
      <c r="T1201" t="str">
        <f t="shared" si="113"/>
        <v>Crimepoint.create(latitude:37.726, longitude:-122.392, drugdrink:0, misdemean:5, theft:4, violent:0, total:4, drugdrinkct:0, misdemeanct:3, theftct:2, violentct:0, totalct:5)</v>
      </c>
      <c r="U1201" t="str">
        <f t="shared" si="114"/>
        <v>{location: new google.maps.LatLng(37.726, -122.392), weight: 0},</v>
      </c>
      <c r="V1201" t="str">
        <f t="shared" si="109"/>
        <v>{location: new google.maps.LatLng(37.726, -122.392), weight: 1},</v>
      </c>
      <c r="W1201" t="str">
        <f t="shared" si="110"/>
        <v>{location: new google.maps.LatLng(37.726, -122.392), weight: 0},</v>
      </c>
      <c r="X1201" t="str">
        <f t="shared" si="111"/>
        <v>{location: new google.maps.LatLng(37.726, -122.392), weight: 0},</v>
      </c>
      <c r="Y1201" t="str">
        <f t="shared" si="112"/>
        <v>{location: new google.maps.LatLng(37.726, -122.392), weight: 0},</v>
      </c>
    </row>
    <row r="1202" spans="1:25" x14ac:dyDescent="0.2">
      <c r="A1202">
        <v>37.725999999999999</v>
      </c>
      <c r="B1202">
        <v>-122.39100000000001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2</v>
      </c>
      <c r="K1202">
        <v>0</v>
      </c>
      <c r="L1202">
        <v>3</v>
      </c>
      <c r="M1202">
        <f>VLOOKUP(H1202,AE$2:$AJ$12,6,TRUE)</f>
        <v>0</v>
      </c>
      <c r="N1202">
        <f>VLOOKUP(I1202,AF$2:$AJ$12,5,TRUE)</f>
        <v>2</v>
      </c>
      <c r="O1202">
        <f>VLOOKUP(J1202,AG$2:$AJ$12,4,TRUE)</f>
        <v>4</v>
      </c>
      <c r="P1202">
        <f>VLOOKUP(K1202,AH$2:$AJ$12,3,TRUE)</f>
        <v>0</v>
      </c>
      <c r="Q1202">
        <f>VLOOKUP(L1202,AI$2:$AJ$12,2,TRUE)</f>
        <v>2</v>
      </c>
      <c r="T1202" t="str">
        <f t="shared" si="113"/>
        <v>Crimepoint.create(latitude:37.726, longitude:-122.391, drugdrink:0, misdemean:2, theft:4, violent:0, total:2, drugdrinkct:0, misdemeanct:1, theftct:2, violentct:0, totalct:3)</v>
      </c>
      <c r="U1202" t="str">
        <f t="shared" si="114"/>
        <v>{location: new google.maps.LatLng(37.726, -122.391), weight: 0},</v>
      </c>
      <c r="V1202" t="str">
        <f t="shared" si="109"/>
        <v>{location: new google.maps.LatLng(37.726, -122.391), weight: 0},</v>
      </c>
      <c r="W1202" t="str">
        <f t="shared" si="110"/>
        <v>{location: new google.maps.LatLng(37.726, -122.391), weight: 0},</v>
      </c>
      <c r="X1202" t="str">
        <f t="shared" si="111"/>
        <v>{location: new google.maps.LatLng(37.726, -122.391), weight: 0},</v>
      </c>
      <c r="Y1202" t="str">
        <f t="shared" si="112"/>
        <v>{location: new google.maps.LatLng(37.726, -122.391), weight: 0},</v>
      </c>
    </row>
    <row r="1203" spans="1:25" x14ac:dyDescent="0.2">
      <c r="A1203">
        <v>37.725999999999999</v>
      </c>
      <c r="B1203">
        <v>-122.39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3</v>
      </c>
      <c r="J1203">
        <v>1</v>
      </c>
      <c r="K1203">
        <v>0</v>
      </c>
      <c r="L1203">
        <v>4</v>
      </c>
      <c r="M1203">
        <f>VLOOKUP(H1203,AE$2:$AJ$12,6,TRUE)</f>
        <v>0</v>
      </c>
      <c r="N1203">
        <f>VLOOKUP(I1203,AF$2:$AJ$12,5,TRUE)</f>
        <v>5</v>
      </c>
      <c r="O1203">
        <f>VLOOKUP(J1203,AG$2:$AJ$12,4,TRUE)</f>
        <v>3</v>
      </c>
      <c r="P1203">
        <f>VLOOKUP(K1203,AH$2:$AJ$12,3,TRUE)</f>
        <v>0</v>
      </c>
      <c r="Q1203">
        <f>VLOOKUP(L1203,AI$2:$AJ$12,2,TRUE)</f>
        <v>3</v>
      </c>
      <c r="T1203" t="str">
        <f t="shared" si="113"/>
        <v>Crimepoint.create(latitude:37.726, longitude:-122.39, drugdrink:0, misdemean:5, theft:3, violent:0, total:3, drugdrinkct:0, misdemeanct:3, theftct:1, violentct:0, totalct:4)</v>
      </c>
      <c r="U1203" t="str">
        <f t="shared" si="114"/>
        <v>{location: new google.maps.LatLng(37.726, -122.39), weight: 0},</v>
      </c>
      <c r="V1203" t="str">
        <f t="shared" si="109"/>
        <v>{location: new google.maps.LatLng(37.726, -122.39), weight: 1},</v>
      </c>
      <c r="W1203" t="str">
        <f t="shared" si="110"/>
        <v>{location: new google.maps.LatLng(37.726, -122.39), weight: 0},</v>
      </c>
      <c r="X1203" t="str">
        <f t="shared" si="111"/>
        <v>{location: new google.maps.LatLng(37.726, -122.39), weight: 0},</v>
      </c>
      <c r="Y1203" t="str">
        <f t="shared" si="112"/>
        <v>{location: new google.maps.LatLng(37.726, -122.39), weight: 0},</v>
      </c>
    </row>
    <row r="1204" spans="1:25" x14ac:dyDescent="0.2">
      <c r="A1204">
        <v>37.725999999999999</v>
      </c>
      <c r="B1204">
        <v>-122.389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2</v>
      </c>
      <c r="J1204">
        <v>3</v>
      </c>
      <c r="K1204">
        <v>2</v>
      </c>
      <c r="L1204">
        <v>7</v>
      </c>
      <c r="M1204">
        <f>VLOOKUP(H1204,AE$2:$AJ$12,6,TRUE)</f>
        <v>0</v>
      </c>
      <c r="N1204">
        <f>VLOOKUP(I1204,AF$2:$AJ$12,5,TRUE)</f>
        <v>4</v>
      </c>
      <c r="O1204">
        <f>VLOOKUP(J1204,AG$2:$AJ$12,4,TRUE)</f>
        <v>5</v>
      </c>
      <c r="P1204">
        <f>VLOOKUP(K1204,AH$2:$AJ$12,3,TRUE)</f>
        <v>7</v>
      </c>
      <c r="Q1204">
        <f>VLOOKUP(L1204,AI$2:$AJ$12,2,TRUE)</f>
        <v>5</v>
      </c>
      <c r="T1204" t="str">
        <f t="shared" si="113"/>
        <v>Crimepoint.create(latitude:37.726, longitude:-122.389, drugdrink:0, misdemean:4, theft:5, violent:7, total:5, drugdrinkct:0, misdemeanct:2, theftct:3, violentct:2, totalct:7)</v>
      </c>
      <c r="U1204" t="str">
        <f t="shared" si="114"/>
        <v>{location: new google.maps.LatLng(37.726, -122.389), weight: 0},</v>
      </c>
      <c r="V1204" t="str">
        <f t="shared" si="109"/>
        <v>{location: new google.maps.LatLng(37.726, -122.389), weight: 0},</v>
      </c>
      <c r="W1204" t="str">
        <f t="shared" si="110"/>
        <v>{location: new google.maps.LatLng(37.726, -122.389), weight: 0},</v>
      </c>
      <c r="X1204" t="str">
        <f t="shared" si="111"/>
        <v>{location: new google.maps.LatLng(37.726, -122.389), weight: 1},</v>
      </c>
      <c r="Y1204" t="str">
        <f t="shared" si="112"/>
        <v>{location: new google.maps.LatLng(37.726, -122.389), weight: 1},</v>
      </c>
    </row>
    <row r="1205" spans="1:25" x14ac:dyDescent="0.2">
      <c r="A1205">
        <v>37.725999999999999</v>
      </c>
      <c r="B1205">
        <v>-122.38800000000001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</v>
      </c>
      <c r="J1205">
        <v>0</v>
      </c>
      <c r="K1205">
        <v>0</v>
      </c>
      <c r="L1205">
        <v>2</v>
      </c>
      <c r="M1205">
        <f>VLOOKUP(H1205,AE$2:$AJ$12,6,TRUE)</f>
        <v>0</v>
      </c>
      <c r="N1205">
        <f>VLOOKUP(I1205,AF$2:$AJ$12,5,TRUE)</f>
        <v>4</v>
      </c>
      <c r="O1205">
        <f>VLOOKUP(J1205,AG$2:$AJ$12,4,TRUE)</f>
        <v>0</v>
      </c>
      <c r="P1205">
        <f>VLOOKUP(K1205,AH$2:$AJ$12,3,TRUE)</f>
        <v>0</v>
      </c>
      <c r="Q1205">
        <f>VLOOKUP(L1205,AI$2:$AJ$12,2,TRUE)</f>
        <v>1</v>
      </c>
      <c r="T1205" t="str">
        <f t="shared" si="113"/>
        <v>Crimepoint.create(latitude:37.726, longitude:-122.388, drugdrink:0, misdemean:4, theft:0, violent:0, total:1, drugdrinkct:0, misdemeanct:2, theftct:0, violentct:0, totalct:2)</v>
      </c>
      <c r="U1205" t="str">
        <f t="shared" si="114"/>
        <v>{location: new google.maps.LatLng(37.726, -122.388), weight: 0},</v>
      </c>
      <c r="V1205" t="str">
        <f t="shared" si="109"/>
        <v>{location: new google.maps.LatLng(37.726, -122.388), weight: 0},</v>
      </c>
      <c r="W1205" t="str">
        <f t="shared" si="110"/>
        <v>{location: new google.maps.LatLng(37.726, -122.388), weight: 0},</v>
      </c>
      <c r="X1205" t="str">
        <f t="shared" si="111"/>
        <v>{location: new google.maps.LatLng(37.726, -122.388), weight: 0},</v>
      </c>
      <c r="Y1205" t="str">
        <f t="shared" si="112"/>
        <v>{location: new google.maps.LatLng(37.726, -122.388), weight: 0},</v>
      </c>
    </row>
    <row r="1206" spans="1:25" x14ac:dyDescent="0.2">
      <c r="A1206">
        <v>37.725999999999999</v>
      </c>
      <c r="B1206">
        <v>-122.387</v>
      </c>
      <c r="C1206">
        <v>1</v>
      </c>
      <c r="D1206">
        <v>3</v>
      </c>
      <c r="E1206">
        <v>0</v>
      </c>
      <c r="F1206">
        <v>1</v>
      </c>
      <c r="G1206">
        <v>1</v>
      </c>
      <c r="H1206">
        <v>1</v>
      </c>
      <c r="I1206">
        <v>14</v>
      </c>
      <c r="J1206">
        <v>1</v>
      </c>
      <c r="K1206">
        <v>1</v>
      </c>
      <c r="L1206">
        <v>17</v>
      </c>
      <c r="M1206">
        <f>VLOOKUP(H1206,AE$2:$AJ$12,6,TRUE)</f>
        <v>8</v>
      </c>
      <c r="N1206">
        <f>VLOOKUP(I1206,AF$2:$AJ$12,5,TRUE)</f>
        <v>8</v>
      </c>
      <c r="O1206">
        <f>VLOOKUP(J1206,AG$2:$AJ$12,4,TRUE)</f>
        <v>3</v>
      </c>
      <c r="P1206">
        <f>VLOOKUP(K1206,AH$2:$AJ$12,3,TRUE)</f>
        <v>7</v>
      </c>
      <c r="Q1206">
        <f>VLOOKUP(L1206,AI$2:$AJ$12,2,TRUE)</f>
        <v>7</v>
      </c>
      <c r="T1206" t="str">
        <f t="shared" si="113"/>
        <v>Crimepoint.create(latitude:37.726, longitude:-122.387, drugdrink:8, misdemean:8, theft:3, violent:7, total:7, drugdrinkct:1, misdemeanct:14, theftct:1, violentct:1, totalct:17)</v>
      </c>
      <c r="U1206" t="str">
        <f t="shared" si="114"/>
        <v>{location: new google.maps.LatLng(37.726, -122.387), weight: 1},</v>
      </c>
      <c r="V1206" t="str">
        <f t="shared" si="109"/>
        <v>{location: new google.maps.LatLng(37.726, -122.387), weight: 3},</v>
      </c>
      <c r="W1206" t="str">
        <f t="shared" si="110"/>
        <v>{location: new google.maps.LatLng(37.726, -122.387), weight: 0},</v>
      </c>
      <c r="X1206" t="str">
        <f t="shared" si="111"/>
        <v>{location: new google.maps.LatLng(37.726, -122.387), weight: 1},</v>
      </c>
      <c r="Y1206" t="str">
        <f t="shared" si="112"/>
        <v>{location: new google.maps.LatLng(37.726, -122.387), weight: 1},</v>
      </c>
    </row>
    <row r="1207" spans="1:25" x14ac:dyDescent="0.2">
      <c r="A1207">
        <v>37.725999999999999</v>
      </c>
      <c r="B1207">
        <v>-122.386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</v>
      </c>
      <c r="J1207">
        <v>2</v>
      </c>
      <c r="K1207">
        <v>0</v>
      </c>
      <c r="L1207">
        <v>4</v>
      </c>
      <c r="M1207">
        <f>VLOOKUP(H1207,AE$2:$AJ$12,6,TRUE)</f>
        <v>0</v>
      </c>
      <c r="N1207">
        <f>VLOOKUP(I1207,AF$2:$AJ$12,5,TRUE)</f>
        <v>4</v>
      </c>
      <c r="O1207">
        <f>VLOOKUP(J1207,AG$2:$AJ$12,4,TRUE)</f>
        <v>4</v>
      </c>
      <c r="P1207">
        <f>VLOOKUP(K1207,AH$2:$AJ$12,3,TRUE)</f>
        <v>0</v>
      </c>
      <c r="Q1207">
        <f>VLOOKUP(L1207,AI$2:$AJ$12,2,TRUE)</f>
        <v>3</v>
      </c>
      <c r="T1207" t="str">
        <f t="shared" si="113"/>
        <v>Crimepoint.create(latitude:37.726, longitude:-122.386, drugdrink:0, misdemean:4, theft:4, violent:0, total:3, drugdrinkct:0, misdemeanct:2, theftct:2, violentct:0, totalct:4)</v>
      </c>
      <c r="U1207" t="str">
        <f t="shared" si="114"/>
        <v>{location: new google.maps.LatLng(37.726, -122.386), weight: 0},</v>
      </c>
      <c r="V1207" t="str">
        <f t="shared" si="109"/>
        <v>{location: new google.maps.LatLng(37.726, -122.386), weight: 0},</v>
      </c>
      <c r="W1207" t="str">
        <f t="shared" si="110"/>
        <v>{location: new google.maps.LatLng(37.726, -122.386), weight: 0},</v>
      </c>
      <c r="X1207" t="str">
        <f t="shared" si="111"/>
        <v>{location: new google.maps.LatLng(37.726, -122.386), weight: 0},</v>
      </c>
      <c r="Y1207" t="str">
        <f t="shared" si="112"/>
        <v>{location: new google.maps.LatLng(37.726, -122.386), weight: 0},</v>
      </c>
    </row>
    <row r="1208" spans="1:25" x14ac:dyDescent="0.2">
      <c r="A1208">
        <v>37.725999999999999</v>
      </c>
      <c r="B1208">
        <v>-122.38500000000001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2</v>
      </c>
      <c r="J1208">
        <v>0</v>
      </c>
      <c r="K1208">
        <v>0</v>
      </c>
      <c r="L1208">
        <v>3</v>
      </c>
      <c r="M1208">
        <f>VLOOKUP(H1208,AE$2:$AJ$12,6,TRUE)</f>
        <v>8</v>
      </c>
      <c r="N1208">
        <f>VLOOKUP(I1208,AF$2:$AJ$12,5,TRUE)</f>
        <v>4</v>
      </c>
      <c r="O1208">
        <f>VLOOKUP(J1208,AG$2:$AJ$12,4,TRUE)</f>
        <v>0</v>
      </c>
      <c r="P1208">
        <f>VLOOKUP(K1208,AH$2:$AJ$12,3,TRUE)</f>
        <v>0</v>
      </c>
      <c r="Q1208">
        <f>VLOOKUP(L1208,AI$2:$AJ$12,2,TRUE)</f>
        <v>2</v>
      </c>
      <c r="T1208" t="str">
        <f t="shared" si="113"/>
        <v>Crimepoint.create(latitude:37.726, longitude:-122.385, drugdrink:8, misdemean:4, theft:0, violent:0, total:2, drugdrinkct:1, misdemeanct:2, theftct:0, violentct:0, totalct:3)</v>
      </c>
      <c r="U1208" t="str">
        <f t="shared" si="114"/>
        <v>{location: new google.maps.LatLng(37.726, -122.385), weight: 1},</v>
      </c>
      <c r="V1208" t="str">
        <f t="shared" si="109"/>
        <v>{location: new google.maps.LatLng(37.726, -122.385), weight: 0},</v>
      </c>
      <c r="W1208" t="str">
        <f t="shared" si="110"/>
        <v>{location: new google.maps.LatLng(37.726, -122.385), weight: 0},</v>
      </c>
      <c r="X1208" t="str">
        <f t="shared" si="111"/>
        <v>{location: new google.maps.LatLng(37.726, -122.385), weight: 0},</v>
      </c>
      <c r="Y1208" t="str">
        <f t="shared" si="112"/>
        <v>{location: new google.maps.LatLng(37.726, -122.385), weight: 0},</v>
      </c>
    </row>
    <row r="1209" spans="1:25" x14ac:dyDescent="0.2">
      <c r="A1209">
        <v>37.725999999999999</v>
      </c>
      <c r="B1209">
        <v>-122.384</v>
      </c>
      <c r="C1209">
        <v>1</v>
      </c>
      <c r="D1209">
        <v>1</v>
      </c>
      <c r="E1209">
        <v>0</v>
      </c>
      <c r="F1209">
        <v>1</v>
      </c>
      <c r="G1209">
        <v>1</v>
      </c>
      <c r="H1209">
        <v>1</v>
      </c>
      <c r="I1209">
        <v>5</v>
      </c>
      <c r="J1209">
        <v>2</v>
      </c>
      <c r="K1209">
        <v>1</v>
      </c>
      <c r="L1209">
        <v>9</v>
      </c>
      <c r="M1209">
        <f>VLOOKUP(H1209,AE$2:$AJ$12,6,TRUE)</f>
        <v>8</v>
      </c>
      <c r="N1209">
        <f>VLOOKUP(I1209,AF$2:$AJ$12,5,TRUE)</f>
        <v>6</v>
      </c>
      <c r="O1209">
        <f>VLOOKUP(J1209,AG$2:$AJ$12,4,TRUE)</f>
        <v>4</v>
      </c>
      <c r="P1209">
        <f>VLOOKUP(K1209,AH$2:$AJ$12,3,TRUE)</f>
        <v>7</v>
      </c>
      <c r="Q1209">
        <f>VLOOKUP(L1209,AI$2:$AJ$12,2,TRUE)</f>
        <v>5</v>
      </c>
      <c r="T1209" t="str">
        <f t="shared" si="113"/>
        <v>Crimepoint.create(latitude:37.726, longitude:-122.384, drugdrink:8, misdemean:6, theft:4, violent:7, total:5, drugdrinkct:1, misdemeanct:5, theftct:2, violentct:1, totalct:9)</v>
      </c>
      <c r="U1209" t="str">
        <f t="shared" si="114"/>
        <v>{location: new google.maps.LatLng(37.726, -122.384), weight: 1},</v>
      </c>
      <c r="V1209" t="str">
        <f t="shared" si="109"/>
        <v>{location: new google.maps.LatLng(37.726, -122.384), weight: 1},</v>
      </c>
      <c r="W1209" t="str">
        <f t="shared" si="110"/>
        <v>{location: new google.maps.LatLng(37.726, -122.384), weight: 0},</v>
      </c>
      <c r="X1209" t="str">
        <f t="shared" si="111"/>
        <v>{location: new google.maps.LatLng(37.726, -122.384), weight: 1},</v>
      </c>
      <c r="Y1209" t="str">
        <f t="shared" si="112"/>
        <v>{location: new google.maps.LatLng(37.726, -122.384), weight: 1},</v>
      </c>
    </row>
    <row r="1210" spans="1:25" x14ac:dyDescent="0.2">
      <c r="A1210">
        <v>37.725999999999999</v>
      </c>
      <c r="B1210">
        <v>-122.383</v>
      </c>
      <c r="C1210">
        <v>0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3</v>
      </c>
      <c r="J1210">
        <v>6</v>
      </c>
      <c r="K1210">
        <v>1</v>
      </c>
      <c r="L1210">
        <v>10</v>
      </c>
      <c r="M1210">
        <f>VLOOKUP(H1210,AE$2:$AJ$12,6,TRUE)</f>
        <v>0</v>
      </c>
      <c r="N1210">
        <f>VLOOKUP(I1210,AF$2:$AJ$12,5,TRUE)</f>
        <v>5</v>
      </c>
      <c r="O1210">
        <f>VLOOKUP(J1210,AG$2:$AJ$12,4,TRUE)</f>
        <v>7</v>
      </c>
      <c r="P1210">
        <f>VLOOKUP(K1210,AH$2:$AJ$12,3,TRUE)</f>
        <v>7</v>
      </c>
      <c r="Q1210">
        <f>VLOOKUP(L1210,AI$2:$AJ$12,2,TRUE)</f>
        <v>6</v>
      </c>
      <c r="T1210" t="str">
        <f t="shared" si="113"/>
        <v>Crimepoint.create(latitude:37.726, longitude:-122.383, drugdrink:0, misdemean:5, theft:7, violent:7, total:6, drugdrinkct:0, misdemeanct:3, theftct:6, violentct:1, totalct:10)</v>
      </c>
      <c r="U1210" t="str">
        <f t="shared" si="114"/>
        <v>{location: new google.maps.LatLng(37.726, -122.383), weight: 0},</v>
      </c>
      <c r="V1210" t="str">
        <f t="shared" si="109"/>
        <v>{location: new google.maps.LatLng(37.726, -122.383), weight: 1},</v>
      </c>
      <c r="W1210" t="str">
        <f t="shared" si="110"/>
        <v>{location: new google.maps.LatLng(37.726, -122.383), weight: 1},</v>
      </c>
      <c r="X1210" t="str">
        <f t="shared" si="111"/>
        <v>{location: new google.maps.LatLng(37.726, -122.383), weight: 1},</v>
      </c>
      <c r="Y1210" t="str">
        <f t="shared" si="112"/>
        <v>{location: new google.maps.LatLng(37.726, -122.383), weight: 1},</v>
      </c>
    </row>
    <row r="1211" spans="1:25" x14ac:dyDescent="0.2">
      <c r="A1211">
        <v>37.725999999999999</v>
      </c>
      <c r="B1211">
        <v>-122.38200000000001</v>
      </c>
      <c r="C1211">
        <v>0</v>
      </c>
      <c r="D1211">
        <v>1</v>
      </c>
      <c r="E1211">
        <v>1</v>
      </c>
      <c r="F1211">
        <v>0</v>
      </c>
      <c r="G1211">
        <v>1</v>
      </c>
      <c r="H1211">
        <v>0</v>
      </c>
      <c r="I1211">
        <v>4</v>
      </c>
      <c r="J1211">
        <v>5</v>
      </c>
      <c r="K1211">
        <v>0</v>
      </c>
      <c r="L1211">
        <v>9</v>
      </c>
      <c r="M1211">
        <f>VLOOKUP(H1211,AE$2:$AJ$12,6,TRUE)</f>
        <v>0</v>
      </c>
      <c r="N1211">
        <f>VLOOKUP(I1211,AF$2:$AJ$12,5,TRUE)</f>
        <v>6</v>
      </c>
      <c r="O1211">
        <f>VLOOKUP(J1211,AG$2:$AJ$12,4,TRUE)</f>
        <v>7</v>
      </c>
      <c r="P1211">
        <f>VLOOKUP(K1211,AH$2:$AJ$12,3,TRUE)</f>
        <v>0</v>
      </c>
      <c r="Q1211">
        <f>VLOOKUP(L1211,AI$2:$AJ$12,2,TRUE)</f>
        <v>5</v>
      </c>
      <c r="T1211" t="str">
        <f t="shared" si="113"/>
        <v>Crimepoint.create(latitude:37.726, longitude:-122.382, drugdrink:0, misdemean:6, theft:7, violent:0, total:5, drugdrinkct:0, misdemeanct:4, theftct:5, violentct:0, totalct:9)</v>
      </c>
      <c r="U1211" t="str">
        <f t="shared" si="114"/>
        <v>{location: new google.maps.LatLng(37.726, -122.382), weight: 0},</v>
      </c>
      <c r="V1211" t="str">
        <f t="shared" si="109"/>
        <v>{location: new google.maps.LatLng(37.726, -122.382), weight: 1},</v>
      </c>
      <c r="W1211" t="str">
        <f t="shared" si="110"/>
        <v>{location: new google.maps.LatLng(37.726, -122.382), weight: 1},</v>
      </c>
      <c r="X1211" t="str">
        <f t="shared" si="111"/>
        <v>{location: new google.maps.LatLng(37.726, -122.382), weight: 0},</v>
      </c>
      <c r="Y1211" t="str">
        <f t="shared" si="112"/>
        <v>{location: new google.maps.LatLng(37.726, -122.382), weight: 1},</v>
      </c>
    </row>
    <row r="1212" spans="1:25" x14ac:dyDescent="0.2">
      <c r="A1212">
        <v>37.725999999999999</v>
      </c>
      <c r="B1212">
        <v>-122.381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0</v>
      </c>
      <c r="L1212">
        <v>5</v>
      </c>
      <c r="M1212">
        <f>VLOOKUP(H1212,AE$2:$AJ$12,6,TRUE)</f>
        <v>0</v>
      </c>
      <c r="N1212">
        <f>VLOOKUP(I1212,AF$2:$AJ$12,5,TRUE)</f>
        <v>4</v>
      </c>
      <c r="O1212">
        <f>VLOOKUP(J1212,AG$2:$AJ$12,4,TRUE)</f>
        <v>5</v>
      </c>
      <c r="P1212">
        <f>VLOOKUP(K1212,AH$2:$AJ$12,3,TRUE)</f>
        <v>0</v>
      </c>
      <c r="Q1212">
        <f>VLOOKUP(L1212,AI$2:$AJ$12,2,TRUE)</f>
        <v>4</v>
      </c>
      <c r="T1212" t="str">
        <f t="shared" si="113"/>
        <v>Crimepoint.create(latitude:37.726, longitude:-122.381, drugdrink:0, misdemean:4, theft:5, violent:0, total:4, drugdrinkct:0, misdemeanct:2, theftct:3, violentct:0, totalct:5)</v>
      </c>
      <c r="U1212" t="str">
        <f t="shared" si="114"/>
        <v>{location: new google.maps.LatLng(37.726, -122.381), weight: 0},</v>
      </c>
      <c r="V1212" t="str">
        <f t="shared" si="109"/>
        <v>{location: new google.maps.LatLng(37.726, -122.381), weight: 0},</v>
      </c>
      <c r="W1212" t="str">
        <f t="shared" si="110"/>
        <v>{location: new google.maps.LatLng(37.726, -122.381), weight: 0},</v>
      </c>
      <c r="X1212" t="str">
        <f t="shared" si="111"/>
        <v>{location: new google.maps.LatLng(37.726, -122.381), weight: 0},</v>
      </c>
      <c r="Y1212" t="str">
        <f t="shared" si="112"/>
        <v>{location: new google.maps.LatLng(37.726, -122.381), weight: 0},</v>
      </c>
    </row>
    <row r="1213" spans="1:25" x14ac:dyDescent="0.2">
      <c r="A1213">
        <v>37.725999999999999</v>
      </c>
      <c r="B1213">
        <v>-122.38</v>
      </c>
      <c r="C1213">
        <v>0</v>
      </c>
      <c r="D1213">
        <v>1</v>
      </c>
      <c r="E1213">
        <v>0</v>
      </c>
      <c r="F1213">
        <v>4</v>
      </c>
      <c r="G1213">
        <v>1</v>
      </c>
      <c r="H1213">
        <v>0</v>
      </c>
      <c r="I1213">
        <v>3</v>
      </c>
      <c r="J1213">
        <v>3</v>
      </c>
      <c r="K1213">
        <v>5</v>
      </c>
      <c r="L1213">
        <v>11</v>
      </c>
      <c r="M1213">
        <f>VLOOKUP(H1213,AE$2:$AJ$12,6,TRUE)</f>
        <v>0</v>
      </c>
      <c r="N1213">
        <f>VLOOKUP(I1213,AF$2:$AJ$12,5,TRUE)</f>
        <v>5</v>
      </c>
      <c r="O1213">
        <f>VLOOKUP(J1213,AG$2:$AJ$12,4,TRUE)</f>
        <v>5</v>
      </c>
      <c r="P1213">
        <f>VLOOKUP(K1213,AH$2:$AJ$12,3,TRUE)</f>
        <v>9</v>
      </c>
      <c r="Q1213">
        <f>VLOOKUP(L1213,AI$2:$AJ$12,2,TRUE)</f>
        <v>6</v>
      </c>
      <c r="T1213" t="str">
        <f t="shared" si="113"/>
        <v>Crimepoint.create(latitude:37.726, longitude:-122.38, drugdrink:0, misdemean:5, theft:5, violent:9, total:6, drugdrinkct:0, misdemeanct:3, theftct:3, violentct:5, totalct:11)</v>
      </c>
      <c r="U1213" t="str">
        <f t="shared" si="114"/>
        <v>{location: new google.maps.LatLng(37.726, -122.38), weight: 0},</v>
      </c>
      <c r="V1213" t="str">
        <f t="shared" si="109"/>
        <v>{location: new google.maps.LatLng(37.726, -122.38), weight: 1},</v>
      </c>
      <c r="W1213" t="str">
        <f t="shared" si="110"/>
        <v>{location: new google.maps.LatLng(37.726, -122.38), weight: 0},</v>
      </c>
      <c r="X1213" t="str">
        <f t="shared" si="111"/>
        <v>{location: new google.maps.LatLng(37.726, -122.38), weight: 4},</v>
      </c>
      <c r="Y1213" t="str">
        <f t="shared" si="112"/>
        <v>{location: new google.maps.LatLng(37.726, -122.38), weight: 1},</v>
      </c>
    </row>
    <row r="1214" spans="1:25" x14ac:dyDescent="0.2">
      <c r="A1214">
        <v>37.725999999999999</v>
      </c>
      <c r="B1214">
        <v>-122.379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f>VLOOKUP(H1214,AE$2:$AJ$12,6,TRUE)</f>
        <v>0</v>
      </c>
      <c r="N1214">
        <f>VLOOKUP(I1214,AF$2:$AJ$12,5,TRUE)</f>
        <v>0</v>
      </c>
      <c r="O1214">
        <f>VLOOKUP(J1214,AG$2:$AJ$12,4,TRUE)</f>
        <v>0</v>
      </c>
      <c r="P1214">
        <f>VLOOKUP(K1214,AH$2:$AJ$12,3,TRUE)</f>
        <v>7</v>
      </c>
      <c r="Q1214">
        <f>VLOOKUP(L1214,AI$2:$AJ$12,2,TRUE)</f>
        <v>0</v>
      </c>
      <c r="T1214" t="str">
        <f t="shared" si="113"/>
        <v>Crimepoint.create(latitude:37.726, longitude:-122.379, drugdrink:0, misdemean:0, theft:0, violent:7, total:0, drugdrinkct:0, misdemeanct:0, theftct:0, violentct:1, totalct:1)</v>
      </c>
      <c r="U1214" t="str">
        <f t="shared" si="114"/>
        <v>{location: new google.maps.LatLng(37.726, -122.379), weight: 0},</v>
      </c>
      <c r="V1214" t="str">
        <f t="shared" si="109"/>
        <v>{location: new google.maps.LatLng(37.726, -122.379), weight: 0},</v>
      </c>
      <c r="W1214" t="str">
        <f t="shared" si="110"/>
        <v>{location: new google.maps.LatLng(37.726, -122.379), weight: 0},</v>
      </c>
      <c r="X1214" t="str">
        <f t="shared" si="111"/>
        <v>{location: new google.maps.LatLng(37.726, -122.379), weight: 1},</v>
      </c>
      <c r="Y1214" t="str">
        <f t="shared" si="112"/>
        <v>{location: new google.maps.LatLng(37.726, -122.379), weight: 0},</v>
      </c>
    </row>
    <row r="1215" spans="1:25" x14ac:dyDescent="0.2">
      <c r="A1215">
        <v>37.726999999999997</v>
      </c>
      <c r="B1215">
        <v>-122.48399999999999</v>
      </c>
      <c r="C1215">
        <v>1</v>
      </c>
      <c r="D1215">
        <v>2</v>
      </c>
      <c r="E1215">
        <v>0</v>
      </c>
      <c r="F1215">
        <v>0</v>
      </c>
      <c r="G1215">
        <v>1</v>
      </c>
      <c r="H1215">
        <v>1</v>
      </c>
      <c r="I1215">
        <v>8</v>
      </c>
      <c r="J1215">
        <v>3</v>
      </c>
      <c r="K1215">
        <v>0</v>
      </c>
      <c r="L1215">
        <v>12</v>
      </c>
      <c r="M1215">
        <f>VLOOKUP(H1215,AE$2:$AJ$12,6,TRUE)</f>
        <v>8</v>
      </c>
      <c r="N1215">
        <f>VLOOKUP(I1215,AF$2:$AJ$12,5,TRUE)</f>
        <v>7</v>
      </c>
      <c r="O1215">
        <f>VLOOKUP(J1215,AG$2:$AJ$12,4,TRUE)</f>
        <v>5</v>
      </c>
      <c r="P1215">
        <f>VLOOKUP(K1215,AH$2:$AJ$12,3,TRUE)</f>
        <v>0</v>
      </c>
      <c r="Q1215">
        <f>VLOOKUP(L1215,AI$2:$AJ$12,2,TRUE)</f>
        <v>6</v>
      </c>
      <c r="T1215" t="str">
        <f t="shared" si="113"/>
        <v>Crimepoint.create(latitude:37.727, longitude:-122.484, drugdrink:8, misdemean:7, theft:5, violent:0, total:6, drugdrinkct:1, misdemeanct:8, theftct:3, violentct:0, totalct:12)</v>
      </c>
      <c r="U1215" t="str">
        <f t="shared" si="114"/>
        <v>{location: new google.maps.LatLng(37.727, -122.484), weight: 1},</v>
      </c>
      <c r="V1215" t="str">
        <f t="shared" si="109"/>
        <v>{location: new google.maps.LatLng(37.727, -122.484), weight: 2},</v>
      </c>
      <c r="W1215" t="str">
        <f t="shared" si="110"/>
        <v>{location: new google.maps.LatLng(37.727, -122.484), weight: 0},</v>
      </c>
      <c r="X1215" t="str">
        <f t="shared" si="111"/>
        <v>{location: new google.maps.LatLng(37.727, -122.484), weight: 0},</v>
      </c>
      <c r="Y1215" t="str">
        <f t="shared" si="112"/>
        <v>{location: new google.maps.LatLng(37.727, -122.484), weight: 1},</v>
      </c>
    </row>
    <row r="1216" spans="1:25" x14ac:dyDescent="0.2">
      <c r="A1216">
        <v>37.726999999999997</v>
      </c>
      <c r="B1216">
        <v>-122.47799999999999</v>
      </c>
      <c r="C1216">
        <v>1</v>
      </c>
      <c r="D1216">
        <v>5</v>
      </c>
      <c r="E1216">
        <v>5</v>
      </c>
      <c r="F1216">
        <v>1</v>
      </c>
      <c r="G1216">
        <v>5</v>
      </c>
      <c r="H1216">
        <v>2</v>
      </c>
      <c r="I1216">
        <v>23</v>
      </c>
      <c r="J1216">
        <v>34</v>
      </c>
      <c r="K1216">
        <v>2</v>
      </c>
      <c r="L1216">
        <v>61</v>
      </c>
      <c r="M1216">
        <f>VLOOKUP(H1216,AE$2:$AJ$12,6,TRUE)</f>
        <v>9</v>
      </c>
      <c r="N1216">
        <f>VLOOKUP(I1216,AF$2:$AJ$12,5,TRUE)</f>
        <v>9</v>
      </c>
      <c r="O1216">
        <f>VLOOKUP(J1216,AG$2:$AJ$12,4,TRUE)</f>
        <v>9</v>
      </c>
      <c r="P1216">
        <f>VLOOKUP(K1216,AH$2:$AJ$12,3,TRUE)</f>
        <v>7</v>
      </c>
      <c r="Q1216">
        <f>VLOOKUP(L1216,AI$2:$AJ$12,2,TRUE)</f>
        <v>9</v>
      </c>
      <c r="T1216" t="str">
        <f t="shared" si="113"/>
        <v>Crimepoint.create(latitude:37.727, longitude:-122.478, drugdrink:9, misdemean:9, theft:9, violent:7, total:9, drugdrinkct:2, misdemeanct:23, theftct:34, violentct:2, totalct:61)</v>
      </c>
      <c r="U1216" t="str">
        <f t="shared" si="114"/>
        <v>{location: new google.maps.LatLng(37.727, -122.478), weight: 1},</v>
      </c>
      <c r="V1216" t="str">
        <f t="shared" si="109"/>
        <v>{location: new google.maps.LatLng(37.727, -122.478), weight: 5},</v>
      </c>
      <c r="W1216" t="str">
        <f t="shared" si="110"/>
        <v>{location: new google.maps.LatLng(37.727, -122.478), weight: 5},</v>
      </c>
      <c r="X1216" t="str">
        <f t="shared" si="111"/>
        <v>{location: new google.maps.LatLng(37.727, -122.478), weight: 1},</v>
      </c>
      <c r="Y1216" t="str">
        <f t="shared" si="112"/>
        <v>{location: new google.maps.LatLng(37.727, -122.478), weight: 5},</v>
      </c>
    </row>
    <row r="1217" spans="1:25" x14ac:dyDescent="0.2">
      <c r="A1217">
        <v>37.726999999999997</v>
      </c>
      <c r="B1217">
        <v>-122.476</v>
      </c>
      <c r="C1217">
        <v>0</v>
      </c>
      <c r="D1217">
        <v>3</v>
      </c>
      <c r="E1217">
        <v>1</v>
      </c>
      <c r="F1217">
        <v>0</v>
      </c>
      <c r="G1217">
        <v>2</v>
      </c>
      <c r="H1217">
        <v>0</v>
      </c>
      <c r="I1217">
        <v>12</v>
      </c>
      <c r="J1217">
        <v>8</v>
      </c>
      <c r="K1217">
        <v>0</v>
      </c>
      <c r="L1217">
        <v>20</v>
      </c>
      <c r="M1217">
        <f>VLOOKUP(H1217,AE$2:$AJ$12,6,TRUE)</f>
        <v>0</v>
      </c>
      <c r="N1217">
        <f>VLOOKUP(I1217,AF$2:$AJ$12,5,TRUE)</f>
        <v>8</v>
      </c>
      <c r="O1217">
        <f>VLOOKUP(J1217,AG$2:$AJ$12,4,TRUE)</f>
        <v>8</v>
      </c>
      <c r="P1217">
        <f>VLOOKUP(K1217,AH$2:$AJ$12,3,TRUE)</f>
        <v>0</v>
      </c>
      <c r="Q1217">
        <f>VLOOKUP(L1217,AI$2:$AJ$12,2,TRUE)</f>
        <v>7</v>
      </c>
      <c r="T1217" t="str">
        <f t="shared" si="113"/>
        <v>Crimepoint.create(latitude:37.727, longitude:-122.476, drugdrink:0, misdemean:8, theft:8, violent:0, total:7, drugdrinkct:0, misdemeanct:12, theftct:8, violentct:0, totalct:20)</v>
      </c>
      <c r="U1217" t="str">
        <f t="shared" si="114"/>
        <v>{location: new google.maps.LatLng(37.727, -122.476), weight: 0},</v>
      </c>
      <c r="V1217" t="str">
        <f t="shared" si="109"/>
        <v>{location: new google.maps.LatLng(37.727, -122.476), weight: 3},</v>
      </c>
      <c r="W1217" t="str">
        <f t="shared" si="110"/>
        <v>{location: new google.maps.LatLng(37.727, -122.476), weight: 1},</v>
      </c>
      <c r="X1217" t="str">
        <f t="shared" si="111"/>
        <v>{location: new google.maps.LatLng(37.727, -122.476), weight: 0},</v>
      </c>
      <c r="Y1217" t="str">
        <f t="shared" si="112"/>
        <v>{location: new google.maps.LatLng(37.727, -122.476), weight: 2},</v>
      </c>
    </row>
    <row r="1218" spans="1:25" x14ac:dyDescent="0.2">
      <c r="A1218">
        <v>37.726999999999997</v>
      </c>
      <c r="B1218">
        <v>-122.47499999999999</v>
      </c>
      <c r="C1218">
        <v>1</v>
      </c>
      <c r="D1218">
        <v>8</v>
      </c>
      <c r="E1218">
        <v>4</v>
      </c>
      <c r="F1218">
        <v>4</v>
      </c>
      <c r="G1218">
        <v>5</v>
      </c>
      <c r="H1218">
        <v>1</v>
      </c>
      <c r="I1218">
        <v>34</v>
      </c>
      <c r="J1218">
        <v>27</v>
      </c>
      <c r="K1218">
        <v>5</v>
      </c>
      <c r="L1218">
        <v>67</v>
      </c>
      <c r="M1218">
        <f>VLOOKUP(H1218,AE$2:$AJ$12,6,TRUE)</f>
        <v>8</v>
      </c>
      <c r="N1218">
        <f>VLOOKUP(I1218,AF$2:$AJ$12,5,TRUE)</f>
        <v>9</v>
      </c>
      <c r="O1218">
        <f>VLOOKUP(J1218,AG$2:$AJ$12,4,TRUE)</f>
        <v>9</v>
      </c>
      <c r="P1218">
        <f>VLOOKUP(K1218,AH$2:$AJ$12,3,TRUE)</f>
        <v>9</v>
      </c>
      <c r="Q1218">
        <f>VLOOKUP(L1218,AI$2:$AJ$12,2,TRUE)</f>
        <v>9</v>
      </c>
      <c r="T1218" t="str">
        <f t="shared" si="113"/>
        <v>Crimepoint.create(latitude:37.727, longitude:-122.475, drugdrink:8, misdemean:9, theft:9, violent:9, total:9, drugdrinkct:1, misdemeanct:34, theftct:27, violentct:5, totalct:67)</v>
      </c>
      <c r="U1218" t="str">
        <f t="shared" si="114"/>
        <v>{location: new google.maps.LatLng(37.727, -122.475), weight: 1},</v>
      </c>
      <c r="V1218" t="str">
        <f t="shared" si="109"/>
        <v>{location: new google.maps.LatLng(37.727, -122.475), weight: 8},</v>
      </c>
      <c r="W1218" t="str">
        <f t="shared" si="110"/>
        <v>{location: new google.maps.LatLng(37.727, -122.475), weight: 4},</v>
      </c>
      <c r="X1218" t="str">
        <f t="shared" si="111"/>
        <v>{location: new google.maps.LatLng(37.727, -122.475), weight: 4},</v>
      </c>
      <c r="Y1218" t="str">
        <f t="shared" si="112"/>
        <v>{location: new google.maps.LatLng(37.727, -122.475), weight: 5},</v>
      </c>
    </row>
    <row r="1219" spans="1:25" x14ac:dyDescent="0.2">
      <c r="A1219">
        <v>37.726999999999997</v>
      </c>
      <c r="B1219">
        <v>-122.474</v>
      </c>
      <c r="C1219">
        <v>0</v>
      </c>
      <c r="D1219">
        <v>3</v>
      </c>
      <c r="E1219">
        <v>0</v>
      </c>
      <c r="F1219">
        <v>0</v>
      </c>
      <c r="G1219">
        <v>1</v>
      </c>
      <c r="H1219">
        <v>0</v>
      </c>
      <c r="I1219">
        <v>12</v>
      </c>
      <c r="J1219">
        <v>2</v>
      </c>
      <c r="K1219">
        <v>0</v>
      </c>
      <c r="L1219">
        <v>14</v>
      </c>
      <c r="M1219">
        <f>VLOOKUP(H1219,AE$2:$AJ$12,6,TRUE)</f>
        <v>0</v>
      </c>
      <c r="N1219">
        <f>VLOOKUP(I1219,AF$2:$AJ$12,5,TRUE)</f>
        <v>8</v>
      </c>
      <c r="O1219">
        <f>VLOOKUP(J1219,AG$2:$AJ$12,4,TRUE)</f>
        <v>4</v>
      </c>
      <c r="P1219">
        <f>VLOOKUP(K1219,AH$2:$AJ$12,3,TRUE)</f>
        <v>0</v>
      </c>
      <c r="Q1219">
        <f>VLOOKUP(L1219,AI$2:$AJ$12,2,TRUE)</f>
        <v>7</v>
      </c>
      <c r="T1219" t="str">
        <f t="shared" si="113"/>
        <v>Crimepoint.create(latitude:37.727, longitude:-122.474, drugdrink:0, misdemean:8, theft:4, violent:0, total:7, drugdrinkct:0, misdemeanct:12, theftct:2, violentct:0, totalct:14)</v>
      </c>
      <c r="U1219" t="str">
        <f t="shared" si="114"/>
        <v>{location: new google.maps.LatLng(37.727, -122.474), weight: 0},</v>
      </c>
      <c r="V1219" t="str">
        <f t="shared" ref="V1219:V1282" si="115">$Z$2&amp;$A1219&amp;$AA$2&amp;$B1219&amp;$AB$2&amp;D1219&amp;$AC$2</f>
        <v>{location: new google.maps.LatLng(37.727, -122.474), weight: 3},</v>
      </c>
      <c r="W1219" t="str">
        <f t="shared" ref="W1219:W1282" si="116">$Z$2&amp;$A1219&amp;$AA$2&amp;$B1219&amp;$AB$2&amp;E1219&amp;$AC$2</f>
        <v>{location: new google.maps.LatLng(37.727, -122.474), weight: 0},</v>
      </c>
      <c r="X1219" t="str">
        <f t="shared" ref="X1219:X1282" si="117">$Z$2&amp;$A1219&amp;$AA$2&amp;$B1219&amp;$AB$2&amp;F1219&amp;$AC$2</f>
        <v>{location: new google.maps.LatLng(37.727, -122.474), weight: 0},</v>
      </c>
      <c r="Y1219" t="str">
        <f t="shared" ref="Y1219:Y1282" si="118">$Z$2&amp;$A1219&amp;$AA$2&amp;$B1219&amp;$AB$2&amp;G1219&amp;$AC$2</f>
        <v>{location: new google.maps.LatLng(37.727, -122.474), weight: 1},</v>
      </c>
    </row>
    <row r="1220" spans="1:25" x14ac:dyDescent="0.2">
      <c r="A1220">
        <v>37.726999999999997</v>
      </c>
      <c r="B1220">
        <v>-122.47199999999999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2</v>
      </c>
      <c r="J1220">
        <v>5</v>
      </c>
      <c r="K1220">
        <v>0</v>
      </c>
      <c r="L1220">
        <v>7</v>
      </c>
      <c r="M1220">
        <f>VLOOKUP(H1220,AE$2:$AJ$12,6,TRUE)</f>
        <v>0</v>
      </c>
      <c r="N1220">
        <f>VLOOKUP(I1220,AF$2:$AJ$12,5,TRUE)</f>
        <v>4</v>
      </c>
      <c r="O1220">
        <f>VLOOKUP(J1220,AG$2:$AJ$12,4,TRUE)</f>
        <v>7</v>
      </c>
      <c r="P1220">
        <f>VLOOKUP(K1220,AH$2:$AJ$12,3,TRUE)</f>
        <v>0</v>
      </c>
      <c r="Q1220">
        <f>VLOOKUP(L1220,AI$2:$AJ$12,2,TRUE)</f>
        <v>5</v>
      </c>
      <c r="T1220" t="str">
        <f t="shared" ref="T1220:T1283" si="119">"Crimepoint.create("&amp;A$2&amp;":"&amp;A1220&amp;", "&amp;B$2&amp;":"&amp;B1220&amp;", "&amp;C$2&amp;":"&amp;M1220&amp;", "&amp;D$2&amp;":"&amp;N1220&amp;", "&amp;E$2&amp;":"&amp;O1220&amp;", "&amp;F$2&amp;":"&amp;P1220&amp;", "&amp;G$2&amp;":"&amp;Q1220&amp;", "&amp;H$2&amp;":"&amp;H1220&amp;", "&amp;I$2&amp;":"&amp;I1220&amp;", "&amp;J$2&amp;":"&amp;J1220&amp;", "&amp;K$2&amp;":"&amp;K1220&amp;", "&amp;L$2&amp;":"&amp;L1220&amp;")"</f>
        <v>Crimepoint.create(latitude:37.727, longitude:-122.472, drugdrink:0, misdemean:4, theft:7, violent:0, total:5, drugdrinkct:0, misdemeanct:2, theftct:5, violentct:0, totalct:7)</v>
      </c>
      <c r="U1220" t="str">
        <f t="shared" ref="U1220:U1283" si="120">$Z$2&amp;$A1220&amp;$AA$2&amp;$B1220&amp;$AB$2&amp;C1220&amp;$AC$2</f>
        <v>{location: new google.maps.LatLng(37.727, -122.472), weight: 0},</v>
      </c>
      <c r="V1220" t="str">
        <f t="shared" si="115"/>
        <v>{location: new google.maps.LatLng(37.727, -122.472), weight: 0},</v>
      </c>
      <c r="W1220" t="str">
        <f t="shared" si="116"/>
        <v>{location: new google.maps.LatLng(37.727, -122.472), weight: 1},</v>
      </c>
      <c r="X1220" t="str">
        <f t="shared" si="117"/>
        <v>{location: new google.maps.LatLng(37.727, -122.472), weight: 0},</v>
      </c>
      <c r="Y1220" t="str">
        <f t="shared" si="118"/>
        <v>{location: new google.maps.LatLng(37.727, -122.472), weight: 1},</v>
      </c>
    </row>
    <row r="1221" spans="1:25" x14ac:dyDescent="0.2">
      <c r="A1221">
        <v>37.726999999999997</v>
      </c>
      <c r="B1221">
        <v>-122.471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f>VLOOKUP(H1221,AE$2:$AJ$12,6,TRUE)</f>
        <v>0</v>
      </c>
      <c r="N1221">
        <f>VLOOKUP(I1221,AF$2:$AJ$12,5,TRUE)</f>
        <v>2</v>
      </c>
      <c r="O1221">
        <f>VLOOKUP(J1221,AG$2:$AJ$12,4,TRUE)</f>
        <v>0</v>
      </c>
      <c r="P1221">
        <f>VLOOKUP(K1221,AH$2:$AJ$12,3,TRUE)</f>
        <v>0</v>
      </c>
      <c r="Q1221">
        <f>VLOOKUP(L1221,AI$2:$AJ$12,2,TRUE)</f>
        <v>0</v>
      </c>
      <c r="T1221" t="str">
        <f t="shared" si="119"/>
        <v>Crimepoint.create(latitude:37.727, longitude:-122.471, drugdrink:0, misdemean:2, theft:0, violent:0, total:0, drugdrinkct:0, misdemeanct:1, theftct:0, violentct:0, totalct:1)</v>
      </c>
      <c r="U1221" t="str">
        <f t="shared" si="120"/>
        <v>{location: new google.maps.LatLng(37.727, -122.471), weight: 0},</v>
      </c>
      <c r="V1221" t="str">
        <f t="shared" si="115"/>
        <v>{location: new google.maps.LatLng(37.727, -122.471), weight: 0},</v>
      </c>
      <c r="W1221" t="str">
        <f t="shared" si="116"/>
        <v>{location: new google.maps.LatLng(37.727, -122.471), weight: 0},</v>
      </c>
      <c r="X1221" t="str">
        <f t="shared" si="117"/>
        <v>{location: new google.maps.LatLng(37.727, -122.471), weight: 0},</v>
      </c>
      <c r="Y1221" t="str">
        <f t="shared" si="118"/>
        <v>{location: new google.maps.LatLng(37.727, -122.471), weight: 0},</v>
      </c>
    </row>
    <row r="1222" spans="1:25" x14ac:dyDescent="0.2">
      <c r="A1222">
        <v>37.726999999999997</v>
      </c>
      <c r="B1222">
        <v>-122.47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f>VLOOKUP(H1222,AE$2:$AJ$12,6,TRUE)</f>
        <v>0</v>
      </c>
      <c r="N1222">
        <f>VLOOKUP(I1222,AF$2:$AJ$12,5,TRUE)</f>
        <v>0</v>
      </c>
      <c r="O1222">
        <f>VLOOKUP(J1222,AG$2:$AJ$12,4,TRUE)</f>
        <v>3</v>
      </c>
      <c r="P1222">
        <f>VLOOKUP(K1222,AH$2:$AJ$12,3,TRUE)</f>
        <v>0</v>
      </c>
      <c r="Q1222">
        <f>VLOOKUP(L1222,AI$2:$AJ$12,2,TRUE)</f>
        <v>0</v>
      </c>
      <c r="T1222" t="str">
        <f t="shared" si="119"/>
        <v>Crimepoint.create(latitude:37.727, longitude:-122.47, drugdrink:0, misdemean:0, theft:3, violent:0, total:0, drugdrinkct:0, misdemeanct:0, theftct:1, violentct:0, totalct:1)</v>
      </c>
      <c r="U1222" t="str">
        <f t="shared" si="120"/>
        <v>{location: new google.maps.LatLng(37.727, -122.47), weight: 0},</v>
      </c>
      <c r="V1222" t="str">
        <f t="shared" si="115"/>
        <v>{location: new google.maps.LatLng(37.727, -122.47), weight: 0},</v>
      </c>
      <c r="W1222" t="str">
        <f t="shared" si="116"/>
        <v>{location: new google.maps.LatLng(37.727, -122.47), weight: 0},</v>
      </c>
      <c r="X1222" t="str">
        <f t="shared" si="117"/>
        <v>{location: new google.maps.LatLng(37.727, -122.47), weight: 0},</v>
      </c>
      <c r="Y1222" t="str">
        <f t="shared" si="118"/>
        <v>{location: new google.maps.LatLng(37.727, -122.47), weight: 0},</v>
      </c>
    </row>
    <row r="1223" spans="1:25" x14ac:dyDescent="0.2">
      <c r="A1223">
        <v>37.726999999999997</v>
      </c>
      <c r="B1223">
        <v>-122.46899999999999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2</v>
      </c>
      <c r="M1223">
        <f>VLOOKUP(H1223,AE$2:$AJ$12,6,TRUE)</f>
        <v>0</v>
      </c>
      <c r="N1223">
        <f>VLOOKUP(I1223,AF$2:$AJ$12,5,TRUE)</f>
        <v>2</v>
      </c>
      <c r="O1223">
        <f>VLOOKUP(J1223,AG$2:$AJ$12,4,TRUE)</f>
        <v>3</v>
      </c>
      <c r="P1223">
        <f>VLOOKUP(K1223,AH$2:$AJ$12,3,TRUE)</f>
        <v>0</v>
      </c>
      <c r="Q1223">
        <f>VLOOKUP(L1223,AI$2:$AJ$12,2,TRUE)</f>
        <v>1</v>
      </c>
      <c r="T1223" t="str">
        <f t="shared" si="119"/>
        <v>Crimepoint.create(latitude:37.727, longitude:-122.469, drugdrink:0, misdemean:2, theft:3, violent:0, total:1, drugdrinkct:0, misdemeanct:1, theftct:1, violentct:0, totalct:2)</v>
      </c>
      <c r="U1223" t="str">
        <f t="shared" si="120"/>
        <v>{location: new google.maps.LatLng(37.727, -122.469), weight: 0},</v>
      </c>
      <c r="V1223" t="str">
        <f t="shared" si="115"/>
        <v>{location: new google.maps.LatLng(37.727, -122.469), weight: 0},</v>
      </c>
      <c r="W1223" t="str">
        <f t="shared" si="116"/>
        <v>{location: new google.maps.LatLng(37.727, -122.469), weight: 0},</v>
      </c>
      <c r="X1223" t="str">
        <f t="shared" si="117"/>
        <v>{location: new google.maps.LatLng(37.727, -122.469), weight: 0},</v>
      </c>
      <c r="Y1223" t="str">
        <f t="shared" si="118"/>
        <v>{location: new google.maps.LatLng(37.727, -122.469), weight: 0},</v>
      </c>
    </row>
    <row r="1224" spans="1:25" x14ac:dyDescent="0.2">
      <c r="A1224">
        <v>37.726999999999997</v>
      </c>
      <c r="B1224">
        <v>-122.468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f>VLOOKUP(H1224,AE$2:$AJ$12,6,TRUE)</f>
        <v>0</v>
      </c>
      <c r="N1224">
        <f>VLOOKUP(I1224,AF$2:$AJ$12,5,TRUE)</f>
        <v>0</v>
      </c>
      <c r="O1224">
        <f>VLOOKUP(J1224,AG$2:$AJ$12,4,TRUE)</f>
        <v>3</v>
      </c>
      <c r="P1224">
        <f>VLOOKUP(K1224,AH$2:$AJ$12,3,TRUE)</f>
        <v>0</v>
      </c>
      <c r="Q1224">
        <f>VLOOKUP(L1224,AI$2:$AJ$12,2,TRUE)</f>
        <v>0</v>
      </c>
      <c r="T1224" t="str">
        <f t="shared" si="119"/>
        <v>Crimepoint.create(latitude:37.727, longitude:-122.468, drugdrink:0, misdemean:0, theft:3, violent:0, total:0, drugdrinkct:0, misdemeanct:0, theftct:1, violentct:0, totalct:1)</v>
      </c>
      <c r="U1224" t="str">
        <f t="shared" si="120"/>
        <v>{location: new google.maps.LatLng(37.727, -122.468), weight: 0},</v>
      </c>
      <c r="V1224" t="str">
        <f t="shared" si="115"/>
        <v>{location: new google.maps.LatLng(37.727, -122.468), weight: 0},</v>
      </c>
      <c r="W1224" t="str">
        <f t="shared" si="116"/>
        <v>{location: new google.maps.LatLng(37.727, -122.468), weight: 0},</v>
      </c>
      <c r="X1224" t="str">
        <f t="shared" si="117"/>
        <v>{location: new google.maps.LatLng(37.727, -122.468), weight: 0},</v>
      </c>
      <c r="Y1224" t="str">
        <f t="shared" si="118"/>
        <v>{location: new google.maps.LatLng(37.727, -122.468), weight: 0},</v>
      </c>
    </row>
    <row r="1225" spans="1:25" x14ac:dyDescent="0.2">
      <c r="A1225">
        <v>37.726999999999997</v>
      </c>
      <c r="B1225">
        <v>-122.467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0</v>
      </c>
      <c r="I1225">
        <v>3</v>
      </c>
      <c r="J1225">
        <v>3</v>
      </c>
      <c r="K1225">
        <v>1</v>
      </c>
      <c r="L1225">
        <v>7</v>
      </c>
      <c r="M1225">
        <f>VLOOKUP(H1225,AE$2:$AJ$12,6,TRUE)</f>
        <v>0</v>
      </c>
      <c r="N1225">
        <f>VLOOKUP(I1225,AF$2:$AJ$12,5,TRUE)</f>
        <v>5</v>
      </c>
      <c r="O1225">
        <f>VLOOKUP(J1225,AG$2:$AJ$12,4,TRUE)</f>
        <v>5</v>
      </c>
      <c r="P1225">
        <f>VLOOKUP(K1225,AH$2:$AJ$12,3,TRUE)</f>
        <v>7</v>
      </c>
      <c r="Q1225">
        <f>VLOOKUP(L1225,AI$2:$AJ$12,2,TRUE)</f>
        <v>5</v>
      </c>
      <c r="T1225" t="str">
        <f t="shared" si="119"/>
        <v>Crimepoint.create(latitude:37.727, longitude:-122.467, drugdrink:0, misdemean:5, theft:5, violent:7, total:5, drugdrinkct:0, misdemeanct:3, theftct:3, violentct:1, totalct:7)</v>
      </c>
      <c r="U1225" t="str">
        <f t="shared" si="120"/>
        <v>{location: new google.maps.LatLng(37.727, -122.467), weight: 0},</v>
      </c>
      <c r="V1225" t="str">
        <f t="shared" si="115"/>
        <v>{location: new google.maps.LatLng(37.727, -122.467), weight: 1},</v>
      </c>
      <c r="W1225" t="str">
        <f t="shared" si="116"/>
        <v>{location: new google.maps.LatLng(37.727, -122.467), weight: 0},</v>
      </c>
      <c r="X1225" t="str">
        <f t="shared" si="117"/>
        <v>{location: new google.maps.LatLng(37.727, -122.467), weight: 1},</v>
      </c>
      <c r="Y1225" t="str">
        <f t="shared" si="118"/>
        <v>{location: new google.maps.LatLng(37.727, -122.467), weight: 1},</v>
      </c>
    </row>
    <row r="1226" spans="1:25" x14ac:dyDescent="0.2">
      <c r="A1226">
        <v>37.726999999999997</v>
      </c>
      <c r="B1226">
        <v>-122.46599999999999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2</v>
      </c>
      <c r="M1226">
        <f>VLOOKUP(H1226,AE$2:$AJ$12,6,TRUE)</f>
        <v>0</v>
      </c>
      <c r="N1226">
        <f>VLOOKUP(I1226,AF$2:$AJ$12,5,TRUE)</f>
        <v>2</v>
      </c>
      <c r="O1226">
        <f>VLOOKUP(J1226,AG$2:$AJ$12,4,TRUE)</f>
        <v>3</v>
      </c>
      <c r="P1226">
        <f>VLOOKUP(K1226,AH$2:$AJ$12,3,TRUE)</f>
        <v>0</v>
      </c>
      <c r="Q1226">
        <f>VLOOKUP(L1226,AI$2:$AJ$12,2,TRUE)</f>
        <v>1</v>
      </c>
      <c r="T1226" t="str">
        <f t="shared" si="119"/>
        <v>Crimepoint.create(latitude:37.727, longitude:-122.466, drugdrink:0, misdemean:2, theft:3, violent:0, total:1, drugdrinkct:0, misdemeanct:1, theftct:1, violentct:0, totalct:2)</v>
      </c>
      <c r="U1226" t="str">
        <f t="shared" si="120"/>
        <v>{location: new google.maps.LatLng(37.727, -122.466), weight: 0},</v>
      </c>
      <c r="V1226" t="str">
        <f t="shared" si="115"/>
        <v>{location: new google.maps.LatLng(37.727, -122.466), weight: 0},</v>
      </c>
      <c r="W1226" t="str">
        <f t="shared" si="116"/>
        <v>{location: new google.maps.LatLng(37.727, -122.466), weight: 0},</v>
      </c>
      <c r="X1226" t="str">
        <f t="shared" si="117"/>
        <v>{location: new google.maps.LatLng(37.727, -122.466), weight: 0},</v>
      </c>
      <c r="Y1226" t="str">
        <f t="shared" si="118"/>
        <v>{location: new google.maps.LatLng(37.727, -122.466), weight: 0},</v>
      </c>
    </row>
    <row r="1227" spans="1:25" x14ac:dyDescent="0.2">
      <c r="A1227">
        <v>37.726999999999997</v>
      </c>
      <c r="B1227">
        <v>-122.465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2</v>
      </c>
      <c r="M1227">
        <f>VLOOKUP(H1227,AE$2:$AJ$12,6,TRUE)</f>
        <v>0</v>
      </c>
      <c r="N1227">
        <f>VLOOKUP(I1227,AF$2:$AJ$12,5,TRUE)</f>
        <v>2</v>
      </c>
      <c r="O1227">
        <f>VLOOKUP(J1227,AG$2:$AJ$12,4,TRUE)</f>
        <v>0</v>
      </c>
      <c r="P1227">
        <f>VLOOKUP(K1227,AH$2:$AJ$12,3,TRUE)</f>
        <v>7</v>
      </c>
      <c r="Q1227">
        <f>VLOOKUP(L1227,AI$2:$AJ$12,2,TRUE)</f>
        <v>1</v>
      </c>
      <c r="T1227" t="str">
        <f t="shared" si="119"/>
        <v>Crimepoint.create(latitude:37.727, longitude:-122.465, drugdrink:0, misdemean:2, theft:0, violent:7, total:1, drugdrinkct:0, misdemeanct:1, theftct:0, violentct:1, totalct:2)</v>
      </c>
      <c r="U1227" t="str">
        <f t="shared" si="120"/>
        <v>{location: new google.maps.LatLng(37.727, -122.465), weight: 0},</v>
      </c>
      <c r="V1227" t="str">
        <f t="shared" si="115"/>
        <v>{location: new google.maps.LatLng(37.727, -122.465), weight: 0},</v>
      </c>
      <c r="W1227" t="str">
        <f t="shared" si="116"/>
        <v>{location: new google.maps.LatLng(37.727, -122.465), weight: 0},</v>
      </c>
      <c r="X1227" t="str">
        <f t="shared" si="117"/>
        <v>{location: new google.maps.LatLng(37.727, -122.465), weight: 1},</v>
      </c>
      <c r="Y1227" t="str">
        <f t="shared" si="118"/>
        <v>{location: new google.maps.LatLng(37.727, -122.465), weight: 0},</v>
      </c>
    </row>
    <row r="1228" spans="1:25" x14ac:dyDescent="0.2">
      <c r="A1228">
        <v>37.726999999999997</v>
      </c>
      <c r="B1228">
        <v>-122.46299999999999</v>
      </c>
      <c r="C1228">
        <v>1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3</v>
      </c>
      <c r="J1228">
        <v>5</v>
      </c>
      <c r="K1228">
        <v>0</v>
      </c>
      <c r="L1228">
        <v>9</v>
      </c>
      <c r="M1228">
        <f>VLOOKUP(H1228,AE$2:$AJ$12,6,TRUE)</f>
        <v>8</v>
      </c>
      <c r="N1228">
        <f>VLOOKUP(I1228,AF$2:$AJ$12,5,TRUE)</f>
        <v>5</v>
      </c>
      <c r="O1228">
        <f>VLOOKUP(J1228,AG$2:$AJ$12,4,TRUE)</f>
        <v>7</v>
      </c>
      <c r="P1228">
        <f>VLOOKUP(K1228,AH$2:$AJ$12,3,TRUE)</f>
        <v>0</v>
      </c>
      <c r="Q1228">
        <f>VLOOKUP(L1228,AI$2:$AJ$12,2,TRUE)</f>
        <v>5</v>
      </c>
      <c r="T1228" t="str">
        <f t="shared" si="119"/>
        <v>Crimepoint.create(latitude:37.727, longitude:-122.463, drugdrink:8, misdemean:5, theft:7, violent:0, total:5, drugdrinkct:1, misdemeanct:3, theftct:5, violentct:0, totalct:9)</v>
      </c>
      <c r="U1228" t="str">
        <f t="shared" si="120"/>
        <v>{location: new google.maps.LatLng(37.727, -122.463), weight: 1},</v>
      </c>
      <c r="V1228" t="str">
        <f t="shared" si="115"/>
        <v>{location: new google.maps.LatLng(37.727, -122.463), weight: 1},</v>
      </c>
      <c r="W1228" t="str">
        <f t="shared" si="116"/>
        <v>{location: new google.maps.LatLng(37.727, -122.463), weight: 1},</v>
      </c>
      <c r="X1228" t="str">
        <f t="shared" si="117"/>
        <v>{location: new google.maps.LatLng(37.727, -122.463), weight: 0},</v>
      </c>
      <c r="Y1228" t="str">
        <f t="shared" si="118"/>
        <v>{location: new google.maps.LatLng(37.727, -122.463), weight: 1},</v>
      </c>
    </row>
    <row r="1229" spans="1:25" x14ac:dyDescent="0.2">
      <c r="A1229">
        <v>37.726999999999997</v>
      </c>
      <c r="B1229">
        <v>-122.462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1</v>
      </c>
      <c r="M1229">
        <f>VLOOKUP(H1229,AE$2:$AJ$12,6,TRUE)</f>
        <v>0</v>
      </c>
      <c r="N1229">
        <f>VLOOKUP(I1229,AF$2:$AJ$12,5,TRUE)</f>
        <v>0</v>
      </c>
      <c r="O1229">
        <f>VLOOKUP(J1229,AG$2:$AJ$12,4,TRUE)</f>
        <v>3</v>
      </c>
      <c r="P1229">
        <f>VLOOKUP(K1229,AH$2:$AJ$12,3,TRUE)</f>
        <v>0</v>
      </c>
      <c r="Q1229">
        <f>VLOOKUP(L1229,AI$2:$AJ$12,2,TRUE)</f>
        <v>0</v>
      </c>
      <c r="T1229" t="str">
        <f t="shared" si="119"/>
        <v>Crimepoint.create(latitude:37.727, longitude:-122.462, drugdrink:0, misdemean:0, theft:3, violent:0, total:0, drugdrinkct:0, misdemeanct:0, theftct:1, violentct:0, totalct:1)</v>
      </c>
      <c r="U1229" t="str">
        <f t="shared" si="120"/>
        <v>{location: new google.maps.LatLng(37.727, -122.462), weight: 0},</v>
      </c>
      <c r="V1229" t="str">
        <f t="shared" si="115"/>
        <v>{location: new google.maps.LatLng(37.727, -122.462), weight: 0},</v>
      </c>
      <c r="W1229" t="str">
        <f t="shared" si="116"/>
        <v>{location: new google.maps.LatLng(37.727, -122.462), weight: 0},</v>
      </c>
      <c r="X1229" t="str">
        <f t="shared" si="117"/>
        <v>{location: new google.maps.LatLng(37.727, -122.462), weight: 0},</v>
      </c>
      <c r="Y1229" t="str">
        <f t="shared" si="118"/>
        <v>{location: new google.maps.LatLng(37.727, -122.462), weight: 0},</v>
      </c>
    </row>
    <row r="1230" spans="1:25" x14ac:dyDescent="0.2">
      <c r="A1230">
        <v>37.726999999999997</v>
      </c>
      <c r="B1230">
        <v>-122.461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2</v>
      </c>
      <c r="J1230">
        <v>5</v>
      </c>
      <c r="K1230">
        <v>0</v>
      </c>
      <c r="L1230">
        <v>7</v>
      </c>
      <c r="M1230">
        <f>VLOOKUP(H1230,AE$2:$AJ$12,6,TRUE)</f>
        <v>0</v>
      </c>
      <c r="N1230">
        <f>VLOOKUP(I1230,AF$2:$AJ$12,5,TRUE)</f>
        <v>4</v>
      </c>
      <c r="O1230">
        <f>VLOOKUP(J1230,AG$2:$AJ$12,4,TRUE)</f>
        <v>7</v>
      </c>
      <c r="P1230">
        <f>VLOOKUP(K1230,AH$2:$AJ$12,3,TRUE)</f>
        <v>0</v>
      </c>
      <c r="Q1230">
        <f>VLOOKUP(L1230,AI$2:$AJ$12,2,TRUE)</f>
        <v>5</v>
      </c>
      <c r="T1230" t="str">
        <f t="shared" si="119"/>
        <v>Crimepoint.create(latitude:37.727, longitude:-122.461, drugdrink:0, misdemean:4, theft:7, violent:0, total:5, drugdrinkct:0, misdemeanct:2, theftct:5, violentct:0, totalct:7)</v>
      </c>
      <c r="U1230" t="str">
        <f t="shared" si="120"/>
        <v>{location: new google.maps.LatLng(37.727, -122.461), weight: 0},</v>
      </c>
      <c r="V1230" t="str">
        <f t="shared" si="115"/>
        <v>{location: new google.maps.LatLng(37.727, -122.461), weight: 0},</v>
      </c>
      <c r="W1230" t="str">
        <f t="shared" si="116"/>
        <v>{location: new google.maps.LatLng(37.727, -122.461), weight: 1},</v>
      </c>
      <c r="X1230" t="str">
        <f t="shared" si="117"/>
        <v>{location: new google.maps.LatLng(37.727, -122.461), weight: 0},</v>
      </c>
      <c r="Y1230" t="str">
        <f t="shared" si="118"/>
        <v>{location: new google.maps.LatLng(37.727, -122.461), weight: 1},</v>
      </c>
    </row>
    <row r="1231" spans="1:25" x14ac:dyDescent="0.2">
      <c r="A1231">
        <v>37.726999999999997</v>
      </c>
      <c r="B1231">
        <v>-122.46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f>VLOOKUP(H1231,AE$2:$AJ$12,6,TRUE)</f>
        <v>0</v>
      </c>
      <c r="N1231">
        <f>VLOOKUP(I1231,AF$2:$AJ$12,5,TRUE)</f>
        <v>2</v>
      </c>
      <c r="O1231">
        <f>VLOOKUP(J1231,AG$2:$AJ$12,4,TRUE)</f>
        <v>0</v>
      </c>
      <c r="P1231">
        <f>VLOOKUP(K1231,AH$2:$AJ$12,3,TRUE)</f>
        <v>0</v>
      </c>
      <c r="Q1231">
        <f>VLOOKUP(L1231,AI$2:$AJ$12,2,TRUE)</f>
        <v>0</v>
      </c>
      <c r="T1231" t="str">
        <f t="shared" si="119"/>
        <v>Crimepoint.create(latitude:37.727, longitude:-122.46, drugdrink:0, misdemean:2, theft:0, violent:0, total:0, drugdrinkct:0, misdemeanct:1, theftct:0, violentct:0, totalct:1)</v>
      </c>
      <c r="U1231" t="str">
        <f t="shared" si="120"/>
        <v>{location: new google.maps.LatLng(37.727, -122.46), weight: 0},</v>
      </c>
      <c r="V1231" t="str">
        <f t="shared" si="115"/>
        <v>{location: new google.maps.LatLng(37.727, -122.46), weight: 0},</v>
      </c>
      <c r="W1231" t="str">
        <f t="shared" si="116"/>
        <v>{location: new google.maps.LatLng(37.727, -122.46), weight: 0},</v>
      </c>
      <c r="X1231" t="str">
        <f t="shared" si="117"/>
        <v>{location: new google.maps.LatLng(37.727, -122.46), weight: 0},</v>
      </c>
      <c r="Y1231" t="str">
        <f t="shared" si="118"/>
        <v>{location: new google.maps.LatLng(37.727, -122.46), weight: 0},</v>
      </c>
    </row>
    <row r="1232" spans="1:25" x14ac:dyDescent="0.2">
      <c r="A1232">
        <v>37.726999999999997</v>
      </c>
      <c r="B1232">
        <v>-122.459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3</v>
      </c>
      <c r="K1232">
        <v>0</v>
      </c>
      <c r="L1232">
        <v>4</v>
      </c>
      <c r="M1232">
        <f>VLOOKUP(H1232,AE$2:$AJ$12,6,TRUE)</f>
        <v>0</v>
      </c>
      <c r="N1232">
        <f>VLOOKUP(I1232,AF$2:$AJ$12,5,TRUE)</f>
        <v>2</v>
      </c>
      <c r="O1232">
        <f>VLOOKUP(J1232,AG$2:$AJ$12,4,TRUE)</f>
        <v>5</v>
      </c>
      <c r="P1232">
        <f>VLOOKUP(K1232,AH$2:$AJ$12,3,TRUE)</f>
        <v>0</v>
      </c>
      <c r="Q1232">
        <f>VLOOKUP(L1232,AI$2:$AJ$12,2,TRUE)</f>
        <v>3</v>
      </c>
      <c r="T1232" t="str">
        <f t="shared" si="119"/>
        <v>Crimepoint.create(latitude:37.727, longitude:-122.459, drugdrink:0, misdemean:2, theft:5, violent:0, total:3, drugdrinkct:0, misdemeanct:1, theftct:3, violentct:0, totalct:4)</v>
      </c>
      <c r="U1232" t="str">
        <f t="shared" si="120"/>
        <v>{location: new google.maps.LatLng(37.727, -122.459), weight: 0},</v>
      </c>
      <c r="V1232" t="str">
        <f t="shared" si="115"/>
        <v>{location: new google.maps.LatLng(37.727, -122.459), weight: 0},</v>
      </c>
      <c r="W1232" t="str">
        <f t="shared" si="116"/>
        <v>{location: new google.maps.LatLng(37.727, -122.459), weight: 0},</v>
      </c>
      <c r="X1232" t="str">
        <f t="shared" si="117"/>
        <v>{location: new google.maps.LatLng(37.727, -122.459), weight: 0},</v>
      </c>
      <c r="Y1232" t="str">
        <f t="shared" si="118"/>
        <v>{location: new google.maps.LatLng(37.727, -122.459), weight: 0},</v>
      </c>
    </row>
    <row r="1233" spans="1:25" x14ac:dyDescent="0.2">
      <c r="A1233">
        <v>37.726999999999997</v>
      </c>
      <c r="B1233">
        <v>-122.458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2</v>
      </c>
      <c r="K1233">
        <v>0</v>
      </c>
      <c r="L1233">
        <v>3</v>
      </c>
      <c r="M1233">
        <f>VLOOKUP(H1233,AE$2:$AJ$12,6,TRUE)</f>
        <v>0</v>
      </c>
      <c r="N1233">
        <f>VLOOKUP(I1233,AF$2:$AJ$12,5,TRUE)</f>
        <v>2</v>
      </c>
      <c r="O1233">
        <f>VLOOKUP(J1233,AG$2:$AJ$12,4,TRUE)</f>
        <v>4</v>
      </c>
      <c r="P1233">
        <f>VLOOKUP(K1233,AH$2:$AJ$12,3,TRUE)</f>
        <v>0</v>
      </c>
      <c r="Q1233">
        <f>VLOOKUP(L1233,AI$2:$AJ$12,2,TRUE)</f>
        <v>2</v>
      </c>
      <c r="T1233" t="str">
        <f t="shared" si="119"/>
        <v>Crimepoint.create(latitude:37.727, longitude:-122.458, drugdrink:0, misdemean:2, theft:4, violent:0, total:2, drugdrinkct:0, misdemeanct:1, theftct:2, violentct:0, totalct:3)</v>
      </c>
      <c r="U1233" t="str">
        <f t="shared" si="120"/>
        <v>{location: new google.maps.LatLng(37.727, -122.458), weight: 0},</v>
      </c>
      <c r="V1233" t="str">
        <f t="shared" si="115"/>
        <v>{location: new google.maps.LatLng(37.727, -122.458), weight: 0},</v>
      </c>
      <c r="W1233" t="str">
        <f t="shared" si="116"/>
        <v>{location: new google.maps.LatLng(37.727, -122.458), weight: 0},</v>
      </c>
      <c r="X1233" t="str">
        <f t="shared" si="117"/>
        <v>{location: new google.maps.LatLng(37.727, -122.458), weight: 0},</v>
      </c>
      <c r="Y1233" t="str">
        <f t="shared" si="118"/>
        <v>{location: new google.maps.LatLng(37.727, -122.458), weight: 0},</v>
      </c>
    </row>
    <row r="1234" spans="1:25" x14ac:dyDescent="0.2">
      <c r="A1234">
        <v>37.726999999999997</v>
      </c>
      <c r="B1234">
        <v>-122.45699999999999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2</v>
      </c>
      <c r="M1234">
        <f>VLOOKUP(H1234,AE$2:$AJ$12,6,TRUE)</f>
        <v>0</v>
      </c>
      <c r="N1234">
        <f>VLOOKUP(I1234,AF$2:$AJ$12,5,TRUE)</f>
        <v>2</v>
      </c>
      <c r="O1234">
        <f>VLOOKUP(J1234,AG$2:$AJ$12,4,TRUE)</f>
        <v>3</v>
      </c>
      <c r="P1234">
        <f>VLOOKUP(K1234,AH$2:$AJ$12,3,TRUE)</f>
        <v>0</v>
      </c>
      <c r="Q1234">
        <f>VLOOKUP(L1234,AI$2:$AJ$12,2,TRUE)</f>
        <v>1</v>
      </c>
      <c r="T1234" t="str">
        <f t="shared" si="119"/>
        <v>Crimepoint.create(latitude:37.727, longitude:-122.457, drugdrink:0, misdemean:2, theft:3, violent:0, total:1, drugdrinkct:0, misdemeanct:1, theftct:1, violentct:0, totalct:2)</v>
      </c>
      <c r="U1234" t="str">
        <f t="shared" si="120"/>
        <v>{location: new google.maps.LatLng(37.727, -122.457), weight: 0},</v>
      </c>
      <c r="V1234" t="str">
        <f t="shared" si="115"/>
        <v>{location: new google.maps.LatLng(37.727, -122.457), weight: 0},</v>
      </c>
      <c r="W1234" t="str">
        <f t="shared" si="116"/>
        <v>{location: new google.maps.LatLng(37.727, -122.457), weight: 0},</v>
      </c>
      <c r="X1234" t="str">
        <f t="shared" si="117"/>
        <v>{location: new google.maps.LatLng(37.727, -122.457), weight: 0},</v>
      </c>
      <c r="Y1234" t="str">
        <f t="shared" si="118"/>
        <v>{location: new google.maps.LatLng(37.727, -122.457), weight: 0},</v>
      </c>
    </row>
    <row r="1235" spans="1:25" x14ac:dyDescent="0.2">
      <c r="A1235">
        <v>37.726999999999997</v>
      </c>
      <c r="B1235">
        <v>-122.456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</v>
      </c>
      <c r="K1235">
        <v>0</v>
      </c>
      <c r="L1235">
        <v>2</v>
      </c>
      <c r="M1235">
        <f>VLOOKUP(H1235,AE$2:$AJ$12,6,TRUE)</f>
        <v>0</v>
      </c>
      <c r="N1235">
        <f>VLOOKUP(I1235,AF$2:$AJ$12,5,TRUE)</f>
        <v>0</v>
      </c>
      <c r="O1235">
        <f>VLOOKUP(J1235,AG$2:$AJ$12,4,TRUE)</f>
        <v>4</v>
      </c>
      <c r="P1235">
        <f>VLOOKUP(K1235,AH$2:$AJ$12,3,TRUE)</f>
        <v>0</v>
      </c>
      <c r="Q1235">
        <f>VLOOKUP(L1235,AI$2:$AJ$12,2,TRUE)</f>
        <v>1</v>
      </c>
      <c r="T1235" t="str">
        <f t="shared" si="119"/>
        <v>Crimepoint.create(latitude:37.727, longitude:-122.456, drugdrink:0, misdemean:0, theft:4, violent:0, total:1, drugdrinkct:0, misdemeanct:0, theftct:2, violentct:0, totalct:2)</v>
      </c>
      <c r="U1235" t="str">
        <f t="shared" si="120"/>
        <v>{location: new google.maps.LatLng(37.727, -122.456), weight: 0},</v>
      </c>
      <c r="V1235" t="str">
        <f t="shared" si="115"/>
        <v>{location: new google.maps.LatLng(37.727, -122.456), weight: 0},</v>
      </c>
      <c r="W1235" t="str">
        <f t="shared" si="116"/>
        <v>{location: new google.maps.LatLng(37.727, -122.456), weight: 0},</v>
      </c>
      <c r="X1235" t="str">
        <f t="shared" si="117"/>
        <v>{location: new google.maps.LatLng(37.727, -122.456), weight: 0},</v>
      </c>
      <c r="Y1235" t="str">
        <f t="shared" si="118"/>
        <v>{location: new google.maps.LatLng(37.727, -122.456), weight: 0},</v>
      </c>
    </row>
    <row r="1236" spans="1:25" x14ac:dyDescent="0.2">
      <c r="A1236">
        <v>37.726999999999997</v>
      </c>
      <c r="B1236">
        <v>-122.447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1</v>
      </c>
      <c r="I1236">
        <v>5</v>
      </c>
      <c r="J1236">
        <v>0</v>
      </c>
      <c r="K1236">
        <v>0</v>
      </c>
      <c r="L1236">
        <v>6</v>
      </c>
      <c r="M1236">
        <f>VLOOKUP(H1236,AE$2:$AJ$12,6,TRUE)</f>
        <v>8</v>
      </c>
      <c r="N1236">
        <f>VLOOKUP(I1236,AF$2:$AJ$12,5,TRUE)</f>
        <v>6</v>
      </c>
      <c r="O1236">
        <f>VLOOKUP(J1236,AG$2:$AJ$12,4,TRUE)</f>
        <v>0</v>
      </c>
      <c r="P1236">
        <f>VLOOKUP(K1236,AH$2:$AJ$12,3,TRUE)</f>
        <v>0</v>
      </c>
      <c r="Q1236">
        <f>VLOOKUP(L1236,AI$2:$AJ$12,2,TRUE)</f>
        <v>4</v>
      </c>
      <c r="T1236" t="str">
        <f t="shared" si="119"/>
        <v>Crimepoint.create(latitude:37.727, longitude:-122.447, drugdrink:8, misdemean:6, theft:0, violent:0, total:4, drugdrinkct:1, misdemeanct:5, theftct:0, violentct:0, totalct:6)</v>
      </c>
      <c r="U1236" t="str">
        <f t="shared" si="120"/>
        <v>{location: new google.maps.LatLng(37.727, -122.447), weight: 1},</v>
      </c>
      <c r="V1236" t="str">
        <f t="shared" si="115"/>
        <v>{location: new google.maps.LatLng(37.727, -122.447), weight: 1},</v>
      </c>
      <c r="W1236" t="str">
        <f t="shared" si="116"/>
        <v>{location: new google.maps.LatLng(37.727, -122.447), weight: 0},</v>
      </c>
      <c r="X1236" t="str">
        <f t="shared" si="117"/>
        <v>{location: new google.maps.LatLng(37.727, -122.447), weight: 0},</v>
      </c>
      <c r="Y1236" t="str">
        <f t="shared" si="118"/>
        <v>{location: new google.maps.LatLng(37.727, -122.447), weight: 0},</v>
      </c>
    </row>
    <row r="1237" spans="1:25" x14ac:dyDescent="0.2">
      <c r="A1237">
        <v>37.726999999999997</v>
      </c>
      <c r="B1237">
        <v>-122.446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2</v>
      </c>
      <c r="J1237">
        <v>1</v>
      </c>
      <c r="K1237">
        <v>0</v>
      </c>
      <c r="L1237">
        <v>3</v>
      </c>
      <c r="M1237">
        <f>VLOOKUP(H1237,AE$2:$AJ$12,6,TRUE)</f>
        <v>0</v>
      </c>
      <c r="N1237">
        <f>VLOOKUP(I1237,AF$2:$AJ$12,5,TRUE)</f>
        <v>4</v>
      </c>
      <c r="O1237">
        <f>VLOOKUP(J1237,AG$2:$AJ$12,4,TRUE)</f>
        <v>3</v>
      </c>
      <c r="P1237">
        <f>VLOOKUP(K1237,AH$2:$AJ$12,3,TRUE)</f>
        <v>0</v>
      </c>
      <c r="Q1237">
        <f>VLOOKUP(L1237,AI$2:$AJ$12,2,TRUE)</f>
        <v>2</v>
      </c>
      <c r="T1237" t="str">
        <f t="shared" si="119"/>
        <v>Crimepoint.create(latitude:37.727, longitude:-122.446, drugdrink:0, misdemean:4, theft:3, violent:0, total:2, drugdrinkct:0, misdemeanct:2, theftct:1, violentct:0, totalct:3)</v>
      </c>
      <c r="U1237" t="str">
        <f t="shared" si="120"/>
        <v>{location: new google.maps.LatLng(37.727, -122.446), weight: 0},</v>
      </c>
      <c r="V1237" t="str">
        <f t="shared" si="115"/>
        <v>{location: new google.maps.LatLng(37.727, -122.446), weight: 0},</v>
      </c>
      <c r="W1237" t="str">
        <f t="shared" si="116"/>
        <v>{location: new google.maps.LatLng(37.727, -122.446), weight: 0},</v>
      </c>
      <c r="X1237" t="str">
        <f t="shared" si="117"/>
        <v>{location: new google.maps.LatLng(37.727, -122.446), weight: 0},</v>
      </c>
      <c r="Y1237" t="str">
        <f t="shared" si="118"/>
        <v>{location: new google.maps.LatLng(37.727, -122.446), weight: 0},</v>
      </c>
    </row>
    <row r="1238" spans="1:25" x14ac:dyDescent="0.2">
      <c r="A1238">
        <v>37.726999999999997</v>
      </c>
      <c r="B1238">
        <v>-122.44499999999999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f>VLOOKUP(H1238,AE$2:$AJ$12,6,TRUE)</f>
        <v>0</v>
      </c>
      <c r="N1238">
        <f>VLOOKUP(I1238,AF$2:$AJ$12,5,TRUE)</f>
        <v>0</v>
      </c>
      <c r="O1238">
        <f>VLOOKUP(J1238,AG$2:$AJ$12,4,TRUE)</f>
        <v>0</v>
      </c>
      <c r="P1238">
        <f>VLOOKUP(K1238,AH$2:$AJ$12,3,TRUE)</f>
        <v>7</v>
      </c>
      <c r="Q1238">
        <f>VLOOKUP(L1238,AI$2:$AJ$12,2,TRUE)</f>
        <v>0</v>
      </c>
      <c r="T1238" t="str">
        <f t="shared" si="119"/>
        <v>Crimepoint.create(latitude:37.727, longitude:-122.445, drugdrink:0, misdemean:0, theft:0, violent:7, total:0, drugdrinkct:0, misdemeanct:0, theftct:0, violentct:1, totalct:1)</v>
      </c>
      <c r="U1238" t="str">
        <f t="shared" si="120"/>
        <v>{location: new google.maps.LatLng(37.727, -122.445), weight: 0},</v>
      </c>
      <c r="V1238" t="str">
        <f t="shared" si="115"/>
        <v>{location: new google.maps.LatLng(37.727, -122.445), weight: 0},</v>
      </c>
      <c r="W1238" t="str">
        <f t="shared" si="116"/>
        <v>{location: new google.maps.LatLng(37.727, -122.445), weight: 0},</v>
      </c>
      <c r="X1238" t="str">
        <f t="shared" si="117"/>
        <v>{location: new google.maps.LatLng(37.727, -122.445), weight: 1},</v>
      </c>
      <c r="Y1238" t="str">
        <f t="shared" si="118"/>
        <v>{location: new google.maps.LatLng(37.727, -122.445), weight: 0},</v>
      </c>
    </row>
    <row r="1239" spans="1:25" x14ac:dyDescent="0.2">
      <c r="A1239">
        <v>37.726999999999997</v>
      </c>
      <c r="B1239">
        <v>-122.443</v>
      </c>
      <c r="C1239">
        <v>0</v>
      </c>
      <c r="D1239">
        <v>1</v>
      </c>
      <c r="E1239">
        <v>0</v>
      </c>
      <c r="F1239">
        <v>2</v>
      </c>
      <c r="G1239">
        <v>1</v>
      </c>
      <c r="H1239">
        <v>0</v>
      </c>
      <c r="I1239">
        <v>4</v>
      </c>
      <c r="J1239">
        <v>3</v>
      </c>
      <c r="K1239">
        <v>3</v>
      </c>
      <c r="L1239">
        <v>10</v>
      </c>
      <c r="M1239">
        <f>VLOOKUP(H1239,AE$2:$AJ$12,6,TRUE)</f>
        <v>0</v>
      </c>
      <c r="N1239">
        <f>VLOOKUP(I1239,AF$2:$AJ$12,5,TRUE)</f>
        <v>6</v>
      </c>
      <c r="O1239">
        <f>VLOOKUP(J1239,AG$2:$AJ$12,4,TRUE)</f>
        <v>5</v>
      </c>
      <c r="P1239">
        <f>VLOOKUP(K1239,AH$2:$AJ$12,3,TRUE)</f>
        <v>8</v>
      </c>
      <c r="Q1239">
        <f>VLOOKUP(L1239,AI$2:$AJ$12,2,TRUE)</f>
        <v>6</v>
      </c>
      <c r="T1239" t="str">
        <f t="shared" si="119"/>
        <v>Crimepoint.create(latitude:37.727, longitude:-122.443, drugdrink:0, misdemean:6, theft:5, violent:8, total:6, drugdrinkct:0, misdemeanct:4, theftct:3, violentct:3, totalct:10)</v>
      </c>
      <c r="U1239" t="str">
        <f t="shared" si="120"/>
        <v>{location: new google.maps.LatLng(37.727, -122.443), weight: 0},</v>
      </c>
      <c r="V1239" t="str">
        <f t="shared" si="115"/>
        <v>{location: new google.maps.LatLng(37.727, -122.443), weight: 1},</v>
      </c>
      <c r="W1239" t="str">
        <f t="shared" si="116"/>
        <v>{location: new google.maps.LatLng(37.727, -122.443), weight: 0},</v>
      </c>
      <c r="X1239" t="str">
        <f t="shared" si="117"/>
        <v>{location: new google.maps.LatLng(37.727, -122.443), weight: 2},</v>
      </c>
      <c r="Y1239" t="str">
        <f t="shared" si="118"/>
        <v>{location: new google.maps.LatLng(37.727, -122.443), weight: 1},</v>
      </c>
    </row>
    <row r="1240" spans="1:25" x14ac:dyDescent="0.2">
      <c r="A1240">
        <v>37.726999999999997</v>
      </c>
      <c r="B1240">
        <v>-122.44199999999999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4</v>
      </c>
      <c r="J1240">
        <v>0</v>
      </c>
      <c r="K1240">
        <v>0</v>
      </c>
      <c r="L1240">
        <v>4</v>
      </c>
      <c r="M1240">
        <f>VLOOKUP(H1240,AE$2:$AJ$12,6,TRUE)</f>
        <v>0</v>
      </c>
      <c r="N1240">
        <f>VLOOKUP(I1240,AF$2:$AJ$12,5,TRUE)</f>
        <v>6</v>
      </c>
      <c r="O1240">
        <f>VLOOKUP(J1240,AG$2:$AJ$12,4,TRUE)</f>
        <v>0</v>
      </c>
      <c r="P1240">
        <f>VLOOKUP(K1240,AH$2:$AJ$12,3,TRUE)</f>
        <v>0</v>
      </c>
      <c r="Q1240">
        <f>VLOOKUP(L1240,AI$2:$AJ$12,2,TRUE)</f>
        <v>3</v>
      </c>
      <c r="T1240" t="str">
        <f t="shared" si="119"/>
        <v>Crimepoint.create(latitude:37.727, longitude:-122.442, drugdrink:0, misdemean:6, theft:0, violent:0, total:3, drugdrinkct:0, misdemeanct:4, theftct:0, violentct:0, totalct:4)</v>
      </c>
      <c r="U1240" t="str">
        <f t="shared" si="120"/>
        <v>{location: new google.maps.LatLng(37.727, -122.442), weight: 0},</v>
      </c>
      <c r="V1240" t="str">
        <f t="shared" si="115"/>
        <v>{location: new google.maps.LatLng(37.727, -122.442), weight: 1},</v>
      </c>
      <c r="W1240" t="str">
        <f t="shared" si="116"/>
        <v>{location: new google.maps.LatLng(37.727, -122.442), weight: 0},</v>
      </c>
      <c r="X1240" t="str">
        <f t="shared" si="117"/>
        <v>{location: new google.maps.LatLng(37.727, -122.442), weight: 0},</v>
      </c>
      <c r="Y1240" t="str">
        <f t="shared" si="118"/>
        <v>{location: new google.maps.LatLng(37.727, -122.442), weight: 0},</v>
      </c>
    </row>
    <row r="1241" spans="1:25" x14ac:dyDescent="0.2">
      <c r="A1241">
        <v>37.726999999999997</v>
      </c>
      <c r="B1241">
        <v>-122.441</v>
      </c>
      <c r="C1241">
        <v>1</v>
      </c>
      <c r="D1241">
        <v>1</v>
      </c>
      <c r="E1241">
        <v>0</v>
      </c>
      <c r="F1241">
        <v>1</v>
      </c>
      <c r="G1241">
        <v>1</v>
      </c>
      <c r="H1241">
        <v>2</v>
      </c>
      <c r="I1241">
        <v>3</v>
      </c>
      <c r="J1241">
        <v>3</v>
      </c>
      <c r="K1241">
        <v>1</v>
      </c>
      <c r="L1241">
        <v>9</v>
      </c>
      <c r="M1241">
        <f>VLOOKUP(H1241,AE$2:$AJ$12,6,TRUE)</f>
        <v>9</v>
      </c>
      <c r="N1241">
        <f>VLOOKUP(I1241,AF$2:$AJ$12,5,TRUE)</f>
        <v>5</v>
      </c>
      <c r="O1241">
        <f>VLOOKUP(J1241,AG$2:$AJ$12,4,TRUE)</f>
        <v>5</v>
      </c>
      <c r="P1241">
        <f>VLOOKUP(K1241,AH$2:$AJ$12,3,TRUE)</f>
        <v>7</v>
      </c>
      <c r="Q1241">
        <f>VLOOKUP(L1241,AI$2:$AJ$12,2,TRUE)</f>
        <v>5</v>
      </c>
      <c r="T1241" t="str">
        <f t="shared" si="119"/>
        <v>Crimepoint.create(latitude:37.727, longitude:-122.441, drugdrink:9, misdemean:5, theft:5, violent:7, total:5, drugdrinkct:2, misdemeanct:3, theftct:3, violentct:1, totalct:9)</v>
      </c>
      <c r="U1241" t="str">
        <f t="shared" si="120"/>
        <v>{location: new google.maps.LatLng(37.727, -122.441), weight: 1},</v>
      </c>
      <c r="V1241" t="str">
        <f t="shared" si="115"/>
        <v>{location: new google.maps.LatLng(37.727, -122.441), weight: 1},</v>
      </c>
      <c r="W1241" t="str">
        <f t="shared" si="116"/>
        <v>{location: new google.maps.LatLng(37.727, -122.441), weight: 0},</v>
      </c>
      <c r="X1241" t="str">
        <f t="shared" si="117"/>
        <v>{location: new google.maps.LatLng(37.727, -122.441), weight: 1},</v>
      </c>
      <c r="Y1241" t="str">
        <f t="shared" si="118"/>
        <v>{location: new google.maps.LatLng(37.727, -122.441), weight: 1},</v>
      </c>
    </row>
    <row r="1242" spans="1:25" x14ac:dyDescent="0.2">
      <c r="A1242">
        <v>37.726999999999997</v>
      </c>
      <c r="B1242">
        <v>-122.44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</v>
      </c>
      <c r="J1242">
        <v>1</v>
      </c>
      <c r="K1242">
        <v>0</v>
      </c>
      <c r="L1242">
        <v>3</v>
      </c>
      <c r="M1242">
        <f>VLOOKUP(H1242,AE$2:$AJ$12,6,TRUE)</f>
        <v>0</v>
      </c>
      <c r="N1242">
        <f>VLOOKUP(I1242,AF$2:$AJ$12,5,TRUE)</f>
        <v>4</v>
      </c>
      <c r="O1242">
        <f>VLOOKUP(J1242,AG$2:$AJ$12,4,TRUE)</f>
        <v>3</v>
      </c>
      <c r="P1242">
        <f>VLOOKUP(K1242,AH$2:$AJ$12,3,TRUE)</f>
        <v>0</v>
      </c>
      <c r="Q1242">
        <f>VLOOKUP(L1242,AI$2:$AJ$12,2,TRUE)</f>
        <v>2</v>
      </c>
      <c r="T1242" t="str">
        <f t="shared" si="119"/>
        <v>Crimepoint.create(latitude:37.727, longitude:-122.44, drugdrink:0, misdemean:4, theft:3, violent:0, total:2, drugdrinkct:0, misdemeanct:2, theftct:1, violentct:0, totalct:3)</v>
      </c>
      <c r="U1242" t="str">
        <f t="shared" si="120"/>
        <v>{location: new google.maps.LatLng(37.727, -122.44), weight: 0},</v>
      </c>
      <c r="V1242" t="str">
        <f t="shared" si="115"/>
        <v>{location: new google.maps.LatLng(37.727, -122.44), weight: 0},</v>
      </c>
      <c r="W1242" t="str">
        <f t="shared" si="116"/>
        <v>{location: new google.maps.LatLng(37.727, -122.44), weight: 0},</v>
      </c>
      <c r="X1242" t="str">
        <f t="shared" si="117"/>
        <v>{location: new google.maps.LatLng(37.727, -122.44), weight: 0},</v>
      </c>
      <c r="Y1242" t="str">
        <f t="shared" si="118"/>
        <v>{location: new google.maps.LatLng(37.727, -122.44), weight: 0},</v>
      </c>
    </row>
    <row r="1243" spans="1:25" x14ac:dyDescent="0.2">
      <c r="A1243">
        <v>37.726999999999997</v>
      </c>
      <c r="B1243">
        <v>-122.43899999999999</v>
      </c>
      <c r="C1243">
        <v>0</v>
      </c>
      <c r="D1243">
        <v>0</v>
      </c>
      <c r="E1243">
        <v>0</v>
      </c>
      <c r="F1243">
        <v>2</v>
      </c>
      <c r="G1243">
        <v>0</v>
      </c>
      <c r="H1243">
        <v>0</v>
      </c>
      <c r="I1243">
        <v>0</v>
      </c>
      <c r="J1243">
        <v>2</v>
      </c>
      <c r="K1243">
        <v>3</v>
      </c>
      <c r="L1243">
        <v>5</v>
      </c>
      <c r="M1243">
        <f>VLOOKUP(H1243,AE$2:$AJ$12,6,TRUE)</f>
        <v>0</v>
      </c>
      <c r="N1243">
        <f>VLOOKUP(I1243,AF$2:$AJ$12,5,TRUE)</f>
        <v>0</v>
      </c>
      <c r="O1243">
        <f>VLOOKUP(J1243,AG$2:$AJ$12,4,TRUE)</f>
        <v>4</v>
      </c>
      <c r="P1243">
        <f>VLOOKUP(K1243,AH$2:$AJ$12,3,TRUE)</f>
        <v>8</v>
      </c>
      <c r="Q1243">
        <f>VLOOKUP(L1243,AI$2:$AJ$12,2,TRUE)</f>
        <v>4</v>
      </c>
      <c r="T1243" t="str">
        <f t="shared" si="119"/>
        <v>Crimepoint.create(latitude:37.727, longitude:-122.439, drugdrink:0, misdemean:0, theft:4, violent:8, total:4, drugdrinkct:0, misdemeanct:0, theftct:2, violentct:3, totalct:5)</v>
      </c>
      <c r="U1243" t="str">
        <f t="shared" si="120"/>
        <v>{location: new google.maps.LatLng(37.727, -122.439), weight: 0},</v>
      </c>
      <c r="V1243" t="str">
        <f t="shared" si="115"/>
        <v>{location: new google.maps.LatLng(37.727, -122.439), weight: 0},</v>
      </c>
      <c r="W1243" t="str">
        <f t="shared" si="116"/>
        <v>{location: new google.maps.LatLng(37.727, -122.439), weight: 0},</v>
      </c>
      <c r="X1243" t="str">
        <f t="shared" si="117"/>
        <v>{location: new google.maps.LatLng(37.727, -122.439), weight: 2},</v>
      </c>
      <c r="Y1243" t="str">
        <f t="shared" si="118"/>
        <v>{location: new google.maps.LatLng(37.727, -122.439), weight: 0},</v>
      </c>
    </row>
    <row r="1244" spans="1:25" x14ac:dyDescent="0.2">
      <c r="A1244">
        <v>37.726999999999997</v>
      </c>
      <c r="B1244">
        <v>-122.438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2</v>
      </c>
      <c r="K1244">
        <v>0</v>
      </c>
      <c r="L1244">
        <v>3</v>
      </c>
      <c r="M1244">
        <f>VLOOKUP(H1244,AE$2:$AJ$12,6,TRUE)</f>
        <v>0</v>
      </c>
      <c r="N1244">
        <f>VLOOKUP(I1244,AF$2:$AJ$12,5,TRUE)</f>
        <v>2</v>
      </c>
      <c r="O1244">
        <f>VLOOKUP(J1244,AG$2:$AJ$12,4,TRUE)</f>
        <v>4</v>
      </c>
      <c r="P1244">
        <f>VLOOKUP(K1244,AH$2:$AJ$12,3,TRUE)</f>
        <v>0</v>
      </c>
      <c r="Q1244">
        <f>VLOOKUP(L1244,AI$2:$AJ$12,2,TRUE)</f>
        <v>2</v>
      </c>
      <c r="T1244" t="str">
        <f t="shared" si="119"/>
        <v>Crimepoint.create(latitude:37.727, longitude:-122.438, drugdrink:0, misdemean:2, theft:4, violent:0, total:2, drugdrinkct:0, misdemeanct:1, theftct:2, violentct:0, totalct:3)</v>
      </c>
      <c r="U1244" t="str">
        <f t="shared" si="120"/>
        <v>{location: new google.maps.LatLng(37.727, -122.438), weight: 0},</v>
      </c>
      <c r="V1244" t="str">
        <f t="shared" si="115"/>
        <v>{location: new google.maps.LatLng(37.727, -122.438), weight: 0},</v>
      </c>
      <c r="W1244" t="str">
        <f t="shared" si="116"/>
        <v>{location: new google.maps.LatLng(37.727, -122.438), weight: 0},</v>
      </c>
      <c r="X1244" t="str">
        <f t="shared" si="117"/>
        <v>{location: new google.maps.LatLng(37.727, -122.438), weight: 0},</v>
      </c>
      <c r="Y1244" t="str">
        <f t="shared" si="118"/>
        <v>{location: new google.maps.LatLng(37.727, -122.438), weight: 0},</v>
      </c>
    </row>
    <row r="1245" spans="1:25" x14ac:dyDescent="0.2">
      <c r="A1245">
        <v>37.726999999999997</v>
      </c>
      <c r="B1245">
        <v>-122.437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</v>
      </c>
      <c r="J1245">
        <v>0</v>
      </c>
      <c r="K1245">
        <v>0</v>
      </c>
      <c r="L1245">
        <v>2</v>
      </c>
      <c r="M1245">
        <f>VLOOKUP(H1245,AE$2:$AJ$12,6,TRUE)</f>
        <v>0</v>
      </c>
      <c r="N1245">
        <f>VLOOKUP(I1245,AF$2:$AJ$12,5,TRUE)</f>
        <v>4</v>
      </c>
      <c r="O1245">
        <f>VLOOKUP(J1245,AG$2:$AJ$12,4,TRUE)</f>
        <v>0</v>
      </c>
      <c r="P1245">
        <f>VLOOKUP(K1245,AH$2:$AJ$12,3,TRUE)</f>
        <v>0</v>
      </c>
      <c r="Q1245">
        <f>VLOOKUP(L1245,AI$2:$AJ$12,2,TRUE)</f>
        <v>1</v>
      </c>
      <c r="T1245" t="str">
        <f t="shared" si="119"/>
        <v>Crimepoint.create(latitude:37.727, longitude:-122.437, drugdrink:0, misdemean:4, theft:0, violent:0, total:1, drugdrinkct:0, misdemeanct:2, theftct:0, violentct:0, totalct:2)</v>
      </c>
      <c r="U1245" t="str">
        <f t="shared" si="120"/>
        <v>{location: new google.maps.LatLng(37.727, -122.437), weight: 0},</v>
      </c>
      <c r="V1245" t="str">
        <f t="shared" si="115"/>
        <v>{location: new google.maps.LatLng(37.727, -122.437), weight: 0},</v>
      </c>
      <c r="W1245" t="str">
        <f t="shared" si="116"/>
        <v>{location: new google.maps.LatLng(37.727, -122.437), weight: 0},</v>
      </c>
      <c r="X1245" t="str">
        <f t="shared" si="117"/>
        <v>{location: new google.maps.LatLng(37.727, -122.437), weight: 0},</v>
      </c>
      <c r="Y1245" t="str">
        <f t="shared" si="118"/>
        <v>{location: new google.maps.LatLng(37.727, -122.437), weight: 0},</v>
      </c>
    </row>
    <row r="1246" spans="1:25" x14ac:dyDescent="0.2">
      <c r="A1246">
        <v>37.726999999999997</v>
      </c>
      <c r="B1246">
        <v>-122.43600000000001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3</v>
      </c>
      <c r="J1246">
        <v>1</v>
      </c>
      <c r="K1246">
        <v>2</v>
      </c>
      <c r="L1246">
        <v>6</v>
      </c>
      <c r="M1246">
        <f>VLOOKUP(H1246,AE$2:$AJ$12,6,TRUE)</f>
        <v>0</v>
      </c>
      <c r="N1246">
        <f>VLOOKUP(I1246,AF$2:$AJ$12,5,TRUE)</f>
        <v>5</v>
      </c>
      <c r="O1246">
        <f>VLOOKUP(J1246,AG$2:$AJ$12,4,TRUE)</f>
        <v>3</v>
      </c>
      <c r="P1246">
        <f>VLOOKUP(K1246,AH$2:$AJ$12,3,TRUE)</f>
        <v>7</v>
      </c>
      <c r="Q1246">
        <f>VLOOKUP(L1246,AI$2:$AJ$12,2,TRUE)</f>
        <v>4</v>
      </c>
      <c r="T1246" t="str">
        <f t="shared" si="119"/>
        <v>Crimepoint.create(latitude:37.727, longitude:-122.436, drugdrink:0, misdemean:5, theft:3, violent:7, total:4, drugdrinkct:0, misdemeanct:3, theftct:1, violentct:2, totalct:6)</v>
      </c>
      <c r="U1246" t="str">
        <f t="shared" si="120"/>
        <v>{location: new google.maps.LatLng(37.727, -122.436), weight: 0},</v>
      </c>
      <c r="V1246" t="str">
        <f t="shared" si="115"/>
        <v>{location: new google.maps.LatLng(37.727, -122.436), weight: 1},</v>
      </c>
      <c r="W1246" t="str">
        <f t="shared" si="116"/>
        <v>{location: new google.maps.LatLng(37.727, -122.436), weight: 0},</v>
      </c>
      <c r="X1246" t="str">
        <f t="shared" si="117"/>
        <v>{location: new google.maps.LatLng(37.727, -122.436), weight: 1},</v>
      </c>
      <c r="Y1246" t="str">
        <f t="shared" si="118"/>
        <v>{location: new google.maps.LatLng(37.727, -122.436), weight: 0},</v>
      </c>
    </row>
    <row r="1247" spans="1:25" x14ac:dyDescent="0.2">
      <c r="A1247">
        <v>37.726999999999997</v>
      </c>
      <c r="B1247">
        <v>-122.434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0</v>
      </c>
      <c r="I1247">
        <v>4</v>
      </c>
      <c r="J1247">
        <v>2</v>
      </c>
      <c r="K1247">
        <v>2</v>
      </c>
      <c r="L1247">
        <v>8</v>
      </c>
      <c r="M1247">
        <f>VLOOKUP(H1247,AE$2:$AJ$12,6,TRUE)</f>
        <v>0</v>
      </c>
      <c r="N1247">
        <f>VLOOKUP(I1247,AF$2:$AJ$12,5,TRUE)</f>
        <v>6</v>
      </c>
      <c r="O1247">
        <f>VLOOKUP(J1247,AG$2:$AJ$12,4,TRUE)</f>
        <v>4</v>
      </c>
      <c r="P1247">
        <f>VLOOKUP(K1247,AH$2:$AJ$12,3,TRUE)</f>
        <v>7</v>
      </c>
      <c r="Q1247">
        <f>VLOOKUP(L1247,AI$2:$AJ$12,2,TRUE)</f>
        <v>5</v>
      </c>
      <c r="T1247" t="str">
        <f t="shared" si="119"/>
        <v>Crimepoint.create(latitude:37.727, longitude:-122.434, drugdrink:0, misdemean:6, theft:4, violent:7, total:5, drugdrinkct:0, misdemeanct:4, theftct:2, violentct:2, totalct:8)</v>
      </c>
      <c r="U1247" t="str">
        <f t="shared" si="120"/>
        <v>{location: new google.maps.LatLng(37.727, -122.434), weight: 0},</v>
      </c>
      <c r="V1247" t="str">
        <f t="shared" si="115"/>
        <v>{location: new google.maps.LatLng(37.727, -122.434), weight: 1},</v>
      </c>
      <c r="W1247" t="str">
        <f t="shared" si="116"/>
        <v>{location: new google.maps.LatLng(37.727, -122.434), weight: 0},</v>
      </c>
      <c r="X1247" t="str">
        <f t="shared" si="117"/>
        <v>{location: new google.maps.LatLng(37.727, -122.434), weight: 1},</v>
      </c>
      <c r="Y1247" t="str">
        <f t="shared" si="118"/>
        <v>{location: new google.maps.LatLng(37.727, -122.434), weight: 1},</v>
      </c>
    </row>
    <row r="1248" spans="1:25" x14ac:dyDescent="0.2">
      <c r="A1248">
        <v>37.726999999999997</v>
      </c>
      <c r="B1248">
        <v>-122.43300000000001</v>
      </c>
      <c r="C1248">
        <v>0</v>
      </c>
      <c r="D1248">
        <v>2</v>
      </c>
      <c r="E1248">
        <v>1</v>
      </c>
      <c r="F1248">
        <v>6</v>
      </c>
      <c r="G1248">
        <v>2</v>
      </c>
      <c r="H1248">
        <v>0</v>
      </c>
      <c r="I1248">
        <v>10</v>
      </c>
      <c r="J1248">
        <v>7</v>
      </c>
      <c r="K1248">
        <v>8</v>
      </c>
      <c r="L1248">
        <v>25</v>
      </c>
      <c r="M1248">
        <f>VLOOKUP(H1248,AE$2:$AJ$12,6,TRUE)</f>
        <v>0</v>
      </c>
      <c r="N1248">
        <f>VLOOKUP(I1248,AF$2:$AJ$12,5,TRUE)</f>
        <v>8</v>
      </c>
      <c r="O1248">
        <f>VLOOKUP(J1248,AG$2:$AJ$12,4,TRUE)</f>
        <v>7</v>
      </c>
      <c r="P1248">
        <f>VLOOKUP(K1248,AH$2:$AJ$12,3,TRUE)</f>
        <v>9</v>
      </c>
      <c r="Q1248">
        <f>VLOOKUP(L1248,AI$2:$AJ$12,2,TRUE)</f>
        <v>8</v>
      </c>
      <c r="T1248" t="str">
        <f t="shared" si="119"/>
        <v>Crimepoint.create(latitude:37.727, longitude:-122.433, drugdrink:0, misdemean:8, theft:7, violent:9, total:8, drugdrinkct:0, misdemeanct:10, theftct:7, violentct:8, totalct:25)</v>
      </c>
      <c r="U1248" t="str">
        <f t="shared" si="120"/>
        <v>{location: new google.maps.LatLng(37.727, -122.433), weight: 0},</v>
      </c>
      <c r="V1248" t="str">
        <f t="shared" si="115"/>
        <v>{location: new google.maps.LatLng(37.727, -122.433), weight: 2},</v>
      </c>
      <c r="W1248" t="str">
        <f t="shared" si="116"/>
        <v>{location: new google.maps.LatLng(37.727, -122.433), weight: 1},</v>
      </c>
      <c r="X1248" t="str">
        <f t="shared" si="117"/>
        <v>{location: new google.maps.LatLng(37.727, -122.433), weight: 6},</v>
      </c>
      <c r="Y1248" t="str">
        <f t="shared" si="118"/>
        <v>{location: new google.maps.LatLng(37.727, -122.433), weight: 2},</v>
      </c>
    </row>
    <row r="1249" spans="1:25" x14ac:dyDescent="0.2">
      <c r="A1249">
        <v>37.726999999999997</v>
      </c>
      <c r="B1249">
        <v>-122.432</v>
      </c>
      <c r="C1249">
        <v>0</v>
      </c>
      <c r="D1249">
        <v>2</v>
      </c>
      <c r="E1249">
        <v>0</v>
      </c>
      <c r="F1249">
        <v>0</v>
      </c>
      <c r="G1249">
        <v>1</v>
      </c>
      <c r="H1249">
        <v>0</v>
      </c>
      <c r="I1249">
        <v>8</v>
      </c>
      <c r="J1249">
        <v>2</v>
      </c>
      <c r="K1249">
        <v>0</v>
      </c>
      <c r="L1249">
        <v>10</v>
      </c>
      <c r="M1249">
        <f>VLOOKUP(H1249,AE$2:$AJ$12,6,TRUE)</f>
        <v>0</v>
      </c>
      <c r="N1249">
        <f>VLOOKUP(I1249,AF$2:$AJ$12,5,TRUE)</f>
        <v>7</v>
      </c>
      <c r="O1249">
        <f>VLOOKUP(J1249,AG$2:$AJ$12,4,TRUE)</f>
        <v>4</v>
      </c>
      <c r="P1249">
        <f>VLOOKUP(K1249,AH$2:$AJ$12,3,TRUE)</f>
        <v>0</v>
      </c>
      <c r="Q1249">
        <f>VLOOKUP(L1249,AI$2:$AJ$12,2,TRUE)</f>
        <v>6</v>
      </c>
      <c r="T1249" t="str">
        <f t="shared" si="119"/>
        <v>Crimepoint.create(latitude:37.727, longitude:-122.432, drugdrink:0, misdemean:7, theft:4, violent:0, total:6, drugdrinkct:0, misdemeanct:8, theftct:2, violentct:0, totalct:10)</v>
      </c>
      <c r="U1249" t="str">
        <f t="shared" si="120"/>
        <v>{location: new google.maps.LatLng(37.727, -122.432), weight: 0},</v>
      </c>
      <c r="V1249" t="str">
        <f t="shared" si="115"/>
        <v>{location: new google.maps.LatLng(37.727, -122.432), weight: 2},</v>
      </c>
      <c r="W1249" t="str">
        <f t="shared" si="116"/>
        <v>{location: new google.maps.LatLng(37.727, -122.432), weight: 0},</v>
      </c>
      <c r="X1249" t="str">
        <f t="shared" si="117"/>
        <v>{location: new google.maps.LatLng(37.727, -122.432), weight: 0},</v>
      </c>
      <c r="Y1249" t="str">
        <f t="shared" si="118"/>
        <v>{location: new google.maps.LatLng(37.727, -122.432), weight: 1},</v>
      </c>
    </row>
    <row r="1250" spans="1:25" x14ac:dyDescent="0.2">
      <c r="A1250">
        <v>37.726999999999997</v>
      </c>
      <c r="B1250">
        <v>-122.431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2</v>
      </c>
      <c r="M1250">
        <f>VLOOKUP(H1250,AE$2:$AJ$12,6,TRUE)</f>
        <v>0</v>
      </c>
      <c r="N1250">
        <f>VLOOKUP(I1250,AF$2:$AJ$12,5,TRUE)</f>
        <v>2</v>
      </c>
      <c r="O1250">
        <f>VLOOKUP(J1250,AG$2:$AJ$12,4,TRUE)</f>
        <v>3</v>
      </c>
      <c r="P1250">
        <f>VLOOKUP(K1250,AH$2:$AJ$12,3,TRUE)</f>
        <v>0</v>
      </c>
      <c r="Q1250">
        <f>VLOOKUP(L1250,AI$2:$AJ$12,2,TRUE)</f>
        <v>1</v>
      </c>
      <c r="T1250" t="str">
        <f t="shared" si="119"/>
        <v>Crimepoint.create(latitude:37.727, longitude:-122.431, drugdrink:0, misdemean:2, theft:3, violent:0, total:1, drugdrinkct:0, misdemeanct:1, theftct:1, violentct:0, totalct:2)</v>
      </c>
      <c r="U1250" t="str">
        <f t="shared" si="120"/>
        <v>{location: new google.maps.LatLng(37.727, -122.431), weight: 0},</v>
      </c>
      <c r="V1250" t="str">
        <f t="shared" si="115"/>
        <v>{location: new google.maps.LatLng(37.727, -122.431), weight: 0},</v>
      </c>
      <c r="W1250" t="str">
        <f t="shared" si="116"/>
        <v>{location: new google.maps.LatLng(37.727, -122.431), weight: 0},</v>
      </c>
      <c r="X1250" t="str">
        <f t="shared" si="117"/>
        <v>{location: new google.maps.LatLng(37.727, -122.431), weight: 0},</v>
      </c>
      <c r="Y1250" t="str">
        <f t="shared" si="118"/>
        <v>{location: new google.maps.LatLng(37.727, -122.431), weight: 0},</v>
      </c>
    </row>
    <row r="1251" spans="1:25" x14ac:dyDescent="0.2">
      <c r="A1251">
        <v>37.726999999999997</v>
      </c>
      <c r="B1251">
        <v>-122.43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3</v>
      </c>
      <c r="K1251">
        <v>0</v>
      </c>
      <c r="L1251">
        <v>3</v>
      </c>
      <c r="M1251">
        <f>VLOOKUP(H1251,AE$2:$AJ$12,6,TRUE)</f>
        <v>0</v>
      </c>
      <c r="N1251">
        <f>VLOOKUP(I1251,AF$2:$AJ$12,5,TRUE)</f>
        <v>0</v>
      </c>
      <c r="O1251">
        <f>VLOOKUP(J1251,AG$2:$AJ$12,4,TRUE)</f>
        <v>5</v>
      </c>
      <c r="P1251">
        <f>VLOOKUP(K1251,AH$2:$AJ$12,3,TRUE)</f>
        <v>0</v>
      </c>
      <c r="Q1251">
        <f>VLOOKUP(L1251,AI$2:$AJ$12,2,TRUE)</f>
        <v>2</v>
      </c>
      <c r="T1251" t="str">
        <f t="shared" si="119"/>
        <v>Crimepoint.create(latitude:37.727, longitude:-122.43, drugdrink:0, misdemean:0, theft:5, violent:0, total:2, drugdrinkct:0, misdemeanct:0, theftct:3, violentct:0, totalct:3)</v>
      </c>
      <c r="U1251" t="str">
        <f t="shared" si="120"/>
        <v>{location: new google.maps.LatLng(37.727, -122.43), weight: 0},</v>
      </c>
      <c r="V1251" t="str">
        <f t="shared" si="115"/>
        <v>{location: new google.maps.LatLng(37.727, -122.43), weight: 0},</v>
      </c>
      <c r="W1251" t="str">
        <f t="shared" si="116"/>
        <v>{location: new google.maps.LatLng(37.727, -122.43), weight: 0},</v>
      </c>
      <c r="X1251" t="str">
        <f t="shared" si="117"/>
        <v>{location: new google.maps.LatLng(37.727, -122.43), weight: 0},</v>
      </c>
      <c r="Y1251" t="str">
        <f t="shared" si="118"/>
        <v>{location: new google.maps.LatLng(37.727, -122.43), weight: 0},</v>
      </c>
    </row>
    <row r="1252" spans="1:25" x14ac:dyDescent="0.2">
      <c r="A1252">
        <v>37.726999999999997</v>
      </c>
      <c r="B1252">
        <v>-122.429</v>
      </c>
      <c r="C1252">
        <v>0</v>
      </c>
      <c r="D1252">
        <v>3</v>
      </c>
      <c r="E1252">
        <v>1</v>
      </c>
      <c r="F1252">
        <v>1</v>
      </c>
      <c r="G1252">
        <v>2</v>
      </c>
      <c r="H1252">
        <v>0</v>
      </c>
      <c r="I1252">
        <v>12</v>
      </c>
      <c r="J1252">
        <v>8</v>
      </c>
      <c r="K1252">
        <v>1</v>
      </c>
      <c r="L1252">
        <v>21</v>
      </c>
      <c r="M1252">
        <f>VLOOKUP(H1252,AE$2:$AJ$12,6,TRUE)</f>
        <v>0</v>
      </c>
      <c r="N1252">
        <f>VLOOKUP(I1252,AF$2:$AJ$12,5,TRUE)</f>
        <v>8</v>
      </c>
      <c r="O1252">
        <f>VLOOKUP(J1252,AG$2:$AJ$12,4,TRUE)</f>
        <v>8</v>
      </c>
      <c r="P1252">
        <f>VLOOKUP(K1252,AH$2:$AJ$12,3,TRUE)</f>
        <v>7</v>
      </c>
      <c r="Q1252">
        <f>VLOOKUP(L1252,AI$2:$AJ$12,2,TRUE)</f>
        <v>8</v>
      </c>
      <c r="T1252" t="str">
        <f t="shared" si="119"/>
        <v>Crimepoint.create(latitude:37.727, longitude:-122.429, drugdrink:0, misdemean:8, theft:8, violent:7, total:8, drugdrinkct:0, misdemeanct:12, theftct:8, violentct:1, totalct:21)</v>
      </c>
      <c r="U1252" t="str">
        <f t="shared" si="120"/>
        <v>{location: new google.maps.LatLng(37.727, -122.429), weight: 0},</v>
      </c>
      <c r="V1252" t="str">
        <f t="shared" si="115"/>
        <v>{location: new google.maps.LatLng(37.727, -122.429), weight: 3},</v>
      </c>
      <c r="W1252" t="str">
        <f t="shared" si="116"/>
        <v>{location: new google.maps.LatLng(37.727, -122.429), weight: 1},</v>
      </c>
      <c r="X1252" t="str">
        <f t="shared" si="117"/>
        <v>{location: new google.maps.LatLng(37.727, -122.429), weight: 1},</v>
      </c>
      <c r="Y1252" t="str">
        <f t="shared" si="118"/>
        <v>{location: new google.maps.LatLng(37.727, -122.429), weight: 2},</v>
      </c>
    </row>
    <row r="1253" spans="1:25" x14ac:dyDescent="0.2">
      <c r="A1253">
        <v>37.726999999999997</v>
      </c>
      <c r="B1253">
        <v>-122.428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2</v>
      </c>
      <c r="J1253">
        <v>1</v>
      </c>
      <c r="K1253">
        <v>2</v>
      </c>
      <c r="L1253">
        <v>5</v>
      </c>
      <c r="M1253">
        <f>VLOOKUP(H1253,AE$2:$AJ$12,6,TRUE)</f>
        <v>0</v>
      </c>
      <c r="N1253">
        <f>VLOOKUP(I1253,AF$2:$AJ$12,5,TRUE)</f>
        <v>4</v>
      </c>
      <c r="O1253">
        <f>VLOOKUP(J1253,AG$2:$AJ$12,4,TRUE)</f>
        <v>3</v>
      </c>
      <c r="P1253">
        <f>VLOOKUP(K1253,AH$2:$AJ$12,3,TRUE)</f>
        <v>7</v>
      </c>
      <c r="Q1253">
        <f>VLOOKUP(L1253,AI$2:$AJ$12,2,TRUE)</f>
        <v>4</v>
      </c>
      <c r="T1253" t="str">
        <f t="shared" si="119"/>
        <v>Crimepoint.create(latitude:37.727, longitude:-122.428, drugdrink:0, misdemean:4, theft:3, violent:7, total:4, drugdrinkct:0, misdemeanct:2, theftct:1, violentct:2, totalct:5)</v>
      </c>
      <c r="U1253" t="str">
        <f t="shared" si="120"/>
        <v>{location: new google.maps.LatLng(37.727, -122.428), weight: 0},</v>
      </c>
      <c r="V1253" t="str">
        <f t="shared" si="115"/>
        <v>{location: new google.maps.LatLng(37.727, -122.428), weight: 0},</v>
      </c>
      <c r="W1253" t="str">
        <f t="shared" si="116"/>
        <v>{location: new google.maps.LatLng(37.727, -122.428), weight: 0},</v>
      </c>
      <c r="X1253" t="str">
        <f t="shared" si="117"/>
        <v>{location: new google.maps.LatLng(37.727, -122.428), weight: 1},</v>
      </c>
      <c r="Y1253" t="str">
        <f t="shared" si="118"/>
        <v>{location: new google.maps.LatLng(37.727, -122.428), weight: 0},</v>
      </c>
    </row>
    <row r="1254" spans="1:25" x14ac:dyDescent="0.2">
      <c r="A1254">
        <v>37.726999999999997</v>
      </c>
      <c r="B1254">
        <v>-122.42700000000001</v>
      </c>
      <c r="C1254">
        <v>0</v>
      </c>
      <c r="D1254">
        <v>0</v>
      </c>
      <c r="E1254">
        <v>1</v>
      </c>
      <c r="F1254">
        <v>1</v>
      </c>
      <c r="G1254">
        <v>1</v>
      </c>
      <c r="H1254">
        <v>0</v>
      </c>
      <c r="I1254">
        <v>2</v>
      </c>
      <c r="J1254">
        <v>5</v>
      </c>
      <c r="K1254">
        <v>2</v>
      </c>
      <c r="L1254">
        <v>9</v>
      </c>
      <c r="M1254">
        <f>VLOOKUP(H1254,AE$2:$AJ$12,6,TRUE)</f>
        <v>0</v>
      </c>
      <c r="N1254">
        <f>VLOOKUP(I1254,AF$2:$AJ$12,5,TRUE)</f>
        <v>4</v>
      </c>
      <c r="O1254">
        <f>VLOOKUP(J1254,AG$2:$AJ$12,4,TRUE)</f>
        <v>7</v>
      </c>
      <c r="P1254">
        <f>VLOOKUP(K1254,AH$2:$AJ$12,3,TRUE)</f>
        <v>7</v>
      </c>
      <c r="Q1254">
        <f>VLOOKUP(L1254,AI$2:$AJ$12,2,TRUE)</f>
        <v>5</v>
      </c>
      <c r="T1254" t="str">
        <f t="shared" si="119"/>
        <v>Crimepoint.create(latitude:37.727, longitude:-122.427, drugdrink:0, misdemean:4, theft:7, violent:7, total:5, drugdrinkct:0, misdemeanct:2, theftct:5, violentct:2, totalct:9)</v>
      </c>
      <c r="U1254" t="str">
        <f t="shared" si="120"/>
        <v>{location: new google.maps.LatLng(37.727, -122.427), weight: 0},</v>
      </c>
      <c r="V1254" t="str">
        <f t="shared" si="115"/>
        <v>{location: new google.maps.LatLng(37.727, -122.427), weight: 0},</v>
      </c>
      <c r="W1254" t="str">
        <f t="shared" si="116"/>
        <v>{location: new google.maps.LatLng(37.727, -122.427), weight: 1},</v>
      </c>
      <c r="X1254" t="str">
        <f t="shared" si="117"/>
        <v>{location: new google.maps.LatLng(37.727, -122.427), weight: 1},</v>
      </c>
      <c r="Y1254" t="str">
        <f t="shared" si="118"/>
        <v>{location: new google.maps.LatLng(37.727, -122.427), weight: 1},</v>
      </c>
    </row>
    <row r="1255" spans="1:25" x14ac:dyDescent="0.2">
      <c r="A1255">
        <v>37.726999999999997</v>
      </c>
      <c r="B1255">
        <v>-122.426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3</v>
      </c>
      <c r="M1255">
        <f>VLOOKUP(H1255,AE$2:$AJ$12,6,TRUE)</f>
        <v>0</v>
      </c>
      <c r="N1255">
        <f>VLOOKUP(I1255,AF$2:$AJ$12,5,TRUE)</f>
        <v>2</v>
      </c>
      <c r="O1255">
        <f>VLOOKUP(J1255,AG$2:$AJ$12,4,TRUE)</f>
        <v>3</v>
      </c>
      <c r="P1255">
        <f>VLOOKUP(K1255,AH$2:$AJ$12,3,TRUE)</f>
        <v>7</v>
      </c>
      <c r="Q1255">
        <f>VLOOKUP(L1255,AI$2:$AJ$12,2,TRUE)</f>
        <v>2</v>
      </c>
      <c r="T1255" t="str">
        <f t="shared" si="119"/>
        <v>Crimepoint.create(latitude:37.727, longitude:-122.426, drugdrink:0, misdemean:2, theft:3, violent:7, total:2, drugdrinkct:0, misdemeanct:1, theftct:1, violentct:1, totalct:3)</v>
      </c>
      <c r="U1255" t="str">
        <f t="shared" si="120"/>
        <v>{location: new google.maps.LatLng(37.727, -122.426), weight: 0},</v>
      </c>
      <c r="V1255" t="str">
        <f t="shared" si="115"/>
        <v>{location: new google.maps.LatLng(37.727, -122.426), weight: 0},</v>
      </c>
      <c r="W1255" t="str">
        <f t="shared" si="116"/>
        <v>{location: new google.maps.LatLng(37.727, -122.426), weight: 0},</v>
      </c>
      <c r="X1255" t="str">
        <f t="shared" si="117"/>
        <v>{location: new google.maps.LatLng(37.727, -122.426), weight: 1},</v>
      </c>
      <c r="Y1255" t="str">
        <f t="shared" si="118"/>
        <v>{location: new google.maps.LatLng(37.727, -122.426), weight: 0},</v>
      </c>
    </row>
    <row r="1256" spans="1:25" x14ac:dyDescent="0.2">
      <c r="A1256">
        <v>37.726999999999997</v>
      </c>
      <c r="B1256">
        <v>-122.42400000000001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6</v>
      </c>
      <c r="J1256">
        <v>6</v>
      </c>
      <c r="K1256">
        <v>1</v>
      </c>
      <c r="L1256">
        <v>13</v>
      </c>
      <c r="M1256">
        <f>VLOOKUP(H1256,AE$2:$AJ$12,6,TRUE)</f>
        <v>0</v>
      </c>
      <c r="N1256">
        <f>VLOOKUP(I1256,AF$2:$AJ$12,5,TRUE)</f>
        <v>7</v>
      </c>
      <c r="O1256">
        <f>VLOOKUP(J1256,AG$2:$AJ$12,4,TRUE)</f>
        <v>7</v>
      </c>
      <c r="P1256">
        <f>VLOOKUP(K1256,AH$2:$AJ$12,3,TRUE)</f>
        <v>7</v>
      </c>
      <c r="Q1256">
        <f>VLOOKUP(L1256,AI$2:$AJ$12,2,TRUE)</f>
        <v>7</v>
      </c>
      <c r="T1256" t="str">
        <f t="shared" si="119"/>
        <v>Crimepoint.create(latitude:37.727, longitude:-122.424, drugdrink:0, misdemean:7, theft:7, violent:7, total:7, drugdrinkct:0, misdemeanct:6, theftct:6, violentct:1, totalct:13)</v>
      </c>
      <c r="U1256" t="str">
        <f t="shared" si="120"/>
        <v>{location: new google.maps.LatLng(37.727, -122.424), weight: 0},</v>
      </c>
      <c r="V1256" t="str">
        <f t="shared" si="115"/>
        <v>{location: new google.maps.LatLng(37.727, -122.424), weight: 1},</v>
      </c>
      <c r="W1256" t="str">
        <f t="shared" si="116"/>
        <v>{location: new google.maps.LatLng(37.727, -122.424), weight: 1},</v>
      </c>
      <c r="X1256" t="str">
        <f t="shared" si="117"/>
        <v>{location: new google.maps.LatLng(37.727, -122.424), weight: 1},</v>
      </c>
      <c r="Y1256" t="str">
        <f t="shared" si="118"/>
        <v>{location: new google.maps.LatLng(37.727, -122.424), weight: 1},</v>
      </c>
    </row>
    <row r="1257" spans="1:25" x14ac:dyDescent="0.2">
      <c r="A1257">
        <v>37.726999999999997</v>
      </c>
      <c r="B1257">
        <v>-122.423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f>VLOOKUP(H1257,AE$2:$AJ$12,6,TRUE)</f>
        <v>0</v>
      </c>
      <c r="N1257">
        <f>VLOOKUP(I1257,AF$2:$AJ$12,5,TRUE)</f>
        <v>2</v>
      </c>
      <c r="O1257">
        <f>VLOOKUP(J1257,AG$2:$AJ$12,4,TRUE)</f>
        <v>0</v>
      </c>
      <c r="P1257">
        <f>VLOOKUP(K1257,AH$2:$AJ$12,3,TRUE)</f>
        <v>0</v>
      </c>
      <c r="Q1257">
        <f>VLOOKUP(L1257,AI$2:$AJ$12,2,TRUE)</f>
        <v>0</v>
      </c>
      <c r="T1257" t="str">
        <f t="shared" si="119"/>
        <v>Crimepoint.create(latitude:37.727, longitude:-122.423, drugdrink:0, misdemean:2, theft:0, violent:0, total:0, drugdrinkct:0, misdemeanct:1, theftct:0, violentct:0, totalct:1)</v>
      </c>
      <c r="U1257" t="str">
        <f t="shared" si="120"/>
        <v>{location: new google.maps.LatLng(37.727, -122.423), weight: 0},</v>
      </c>
      <c r="V1257" t="str">
        <f t="shared" si="115"/>
        <v>{location: new google.maps.LatLng(37.727, -122.423), weight: 0},</v>
      </c>
      <c r="W1257" t="str">
        <f t="shared" si="116"/>
        <v>{location: new google.maps.LatLng(37.727, -122.423), weight: 0},</v>
      </c>
      <c r="X1257" t="str">
        <f t="shared" si="117"/>
        <v>{location: new google.maps.LatLng(37.727, -122.423), weight: 0},</v>
      </c>
      <c r="Y1257" t="str">
        <f t="shared" si="118"/>
        <v>{location: new google.maps.LatLng(37.727, -122.423), weight: 0},</v>
      </c>
    </row>
    <row r="1258" spans="1:25" x14ac:dyDescent="0.2">
      <c r="A1258">
        <v>37.726999999999997</v>
      </c>
      <c r="B1258">
        <v>-122.422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2</v>
      </c>
      <c r="K1258">
        <v>1</v>
      </c>
      <c r="L1258">
        <v>5</v>
      </c>
      <c r="M1258">
        <f>VLOOKUP(H1258,AE$2:$AJ$12,6,TRUE)</f>
        <v>0</v>
      </c>
      <c r="N1258">
        <f>VLOOKUP(I1258,AF$2:$AJ$12,5,TRUE)</f>
        <v>4</v>
      </c>
      <c r="O1258">
        <f>VLOOKUP(J1258,AG$2:$AJ$12,4,TRUE)</f>
        <v>4</v>
      </c>
      <c r="P1258">
        <f>VLOOKUP(K1258,AH$2:$AJ$12,3,TRUE)</f>
        <v>7</v>
      </c>
      <c r="Q1258">
        <f>VLOOKUP(L1258,AI$2:$AJ$12,2,TRUE)</f>
        <v>4</v>
      </c>
      <c r="T1258" t="str">
        <f t="shared" si="119"/>
        <v>Crimepoint.create(latitude:37.727, longitude:-122.422, drugdrink:0, misdemean:4, theft:4, violent:7, total:4, drugdrinkct:0, misdemeanct:2, theftct:2, violentct:1, totalct:5)</v>
      </c>
      <c r="U1258" t="str">
        <f t="shared" si="120"/>
        <v>{location: new google.maps.LatLng(37.727, -122.422), weight: 0},</v>
      </c>
      <c r="V1258" t="str">
        <f t="shared" si="115"/>
        <v>{location: new google.maps.LatLng(37.727, -122.422), weight: 0},</v>
      </c>
      <c r="W1258" t="str">
        <f t="shared" si="116"/>
        <v>{location: new google.maps.LatLng(37.727, -122.422), weight: 0},</v>
      </c>
      <c r="X1258" t="str">
        <f t="shared" si="117"/>
        <v>{location: new google.maps.LatLng(37.727, -122.422), weight: 1},</v>
      </c>
      <c r="Y1258" t="str">
        <f t="shared" si="118"/>
        <v>{location: new google.maps.LatLng(37.727, -122.422), weight: 0},</v>
      </c>
    </row>
    <row r="1259" spans="1:25" x14ac:dyDescent="0.2">
      <c r="A1259">
        <v>37.726999999999997</v>
      </c>
      <c r="B1259">
        <v>-122.42100000000001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2</v>
      </c>
      <c r="M1259">
        <f>VLOOKUP(H1259,AE$2:$AJ$12,6,TRUE)</f>
        <v>0</v>
      </c>
      <c r="N1259">
        <f>VLOOKUP(I1259,AF$2:$AJ$12,5,TRUE)</f>
        <v>2</v>
      </c>
      <c r="O1259">
        <f>VLOOKUP(J1259,AG$2:$AJ$12,4,TRUE)</f>
        <v>3</v>
      </c>
      <c r="P1259">
        <f>VLOOKUP(K1259,AH$2:$AJ$12,3,TRUE)</f>
        <v>0</v>
      </c>
      <c r="Q1259">
        <f>VLOOKUP(L1259,AI$2:$AJ$12,2,TRUE)</f>
        <v>1</v>
      </c>
      <c r="T1259" t="str">
        <f t="shared" si="119"/>
        <v>Crimepoint.create(latitude:37.727, longitude:-122.421, drugdrink:0, misdemean:2, theft:3, violent:0, total:1, drugdrinkct:0, misdemeanct:1, theftct:1, violentct:0, totalct:2)</v>
      </c>
      <c r="U1259" t="str">
        <f t="shared" si="120"/>
        <v>{location: new google.maps.LatLng(37.727, -122.421), weight: 0},</v>
      </c>
      <c r="V1259" t="str">
        <f t="shared" si="115"/>
        <v>{location: new google.maps.LatLng(37.727, -122.421), weight: 0},</v>
      </c>
      <c r="W1259" t="str">
        <f t="shared" si="116"/>
        <v>{location: new google.maps.LatLng(37.727, -122.421), weight: 0},</v>
      </c>
      <c r="X1259" t="str">
        <f t="shared" si="117"/>
        <v>{location: new google.maps.LatLng(37.727, -122.421), weight: 0},</v>
      </c>
      <c r="Y1259" t="str">
        <f t="shared" si="118"/>
        <v>{location: new google.maps.LatLng(37.727, -122.421), weight: 0},</v>
      </c>
    </row>
    <row r="1260" spans="1:25" x14ac:dyDescent="0.2">
      <c r="A1260">
        <v>37.726999999999997</v>
      </c>
      <c r="B1260">
        <v>-122.42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f>VLOOKUP(H1260,AE$2:$AJ$12,6,TRUE)</f>
        <v>8</v>
      </c>
      <c r="N1260">
        <f>VLOOKUP(I1260,AF$2:$AJ$12,5,TRUE)</f>
        <v>0</v>
      </c>
      <c r="O1260">
        <f>VLOOKUP(J1260,AG$2:$AJ$12,4,TRUE)</f>
        <v>0</v>
      </c>
      <c r="P1260">
        <f>VLOOKUP(K1260,AH$2:$AJ$12,3,TRUE)</f>
        <v>0</v>
      </c>
      <c r="Q1260">
        <f>VLOOKUP(L1260,AI$2:$AJ$12,2,TRUE)</f>
        <v>0</v>
      </c>
      <c r="T1260" t="str">
        <f t="shared" si="119"/>
        <v>Crimepoint.create(latitude:37.727, longitude:-122.42, drugdrink:8, misdemean:0, theft:0, violent:0, total:0, drugdrinkct:1, misdemeanct:0, theftct:0, violentct:0, totalct:1)</v>
      </c>
      <c r="U1260" t="str">
        <f t="shared" si="120"/>
        <v>{location: new google.maps.LatLng(37.727, -122.42), weight: 1},</v>
      </c>
      <c r="V1260" t="str">
        <f t="shared" si="115"/>
        <v>{location: new google.maps.LatLng(37.727, -122.42), weight: 0},</v>
      </c>
      <c r="W1260" t="str">
        <f t="shared" si="116"/>
        <v>{location: new google.maps.LatLng(37.727, -122.42), weight: 0},</v>
      </c>
      <c r="X1260" t="str">
        <f t="shared" si="117"/>
        <v>{location: new google.maps.LatLng(37.727, -122.42), weight: 0},</v>
      </c>
      <c r="Y1260" t="str">
        <f t="shared" si="118"/>
        <v>{location: new google.maps.LatLng(37.727, -122.42), weight: 0},</v>
      </c>
    </row>
    <row r="1261" spans="1:25" x14ac:dyDescent="0.2">
      <c r="A1261">
        <v>37.726999999999997</v>
      </c>
      <c r="B1261">
        <v>-122.419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f>VLOOKUP(H1261,AE$2:$AJ$12,6,TRUE)</f>
        <v>0</v>
      </c>
      <c r="N1261">
        <f>VLOOKUP(I1261,AF$2:$AJ$12,5,TRUE)</f>
        <v>0</v>
      </c>
      <c r="O1261">
        <f>VLOOKUP(J1261,AG$2:$AJ$12,4,TRUE)</f>
        <v>0</v>
      </c>
      <c r="P1261">
        <f>VLOOKUP(K1261,AH$2:$AJ$12,3,TRUE)</f>
        <v>7</v>
      </c>
      <c r="Q1261">
        <f>VLOOKUP(L1261,AI$2:$AJ$12,2,TRUE)</f>
        <v>0</v>
      </c>
      <c r="T1261" t="str">
        <f t="shared" si="119"/>
        <v>Crimepoint.create(latitude:37.727, longitude:-122.419, drugdrink:0, misdemean:0, theft:0, violent:7, total:0, drugdrinkct:0, misdemeanct:0, theftct:0, violentct:1, totalct:1)</v>
      </c>
      <c r="U1261" t="str">
        <f t="shared" si="120"/>
        <v>{location: new google.maps.LatLng(37.727, -122.419), weight: 0},</v>
      </c>
      <c r="V1261" t="str">
        <f t="shared" si="115"/>
        <v>{location: new google.maps.LatLng(37.727, -122.419), weight: 0},</v>
      </c>
      <c r="W1261" t="str">
        <f t="shared" si="116"/>
        <v>{location: new google.maps.LatLng(37.727, -122.419), weight: 0},</v>
      </c>
      <c r="X1261" t="str">
        <f t="shared" si="117"/>
        <v>{location: new google.maps.LatLng(37.727, -122.419), weight: 1},</v>
      </c>
      <c r="Y1261" t="str">
        <f t="shared" si="118"/>
        <v>{location: new google.maps.LatLng(37.727, -122.419), weight: 0},</v>
      </c>
    </row>
    <row r="1262" spans="1:25" x14ac:dyDescent="0.2">
      <c r="A1262">
        <v>37.726999999999997</v>
      </c>
      <c r="B1262">
        <v>-122.41800000000001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2</v>
      </c>
      <c r="K1262">
        <v>0</v>
      </c>
      <c r="L1262">
        <v>3</v>
      </c>
      <c r="M1262">
        <f>VLOOKUP(H1262,AE$2:$AJ$12,6,TRUE)</f>
        <v>0</v>
      </c>
      <c r="N1262">
        <f>VLOOKUP(I1262,AF$2:$AJ$12,5,TRUE)</f>
        <v>2</v>
      </c>
      <c r="O1262">
        <f>VLOOKUP(J1262,AG$2:$AJ$12,4,TRUE)</f>
        <v>4</v>
      </c>
      <c r="P1262">
        <f>VLOOKUP(K1262,AH$2:$AJ$12,3,TRUE)</f>
        <v>0</v>
      </c>
      <c r="Q1262">
        <f>VLOOKUP(L1262,AI$2:$AJ$12,2,TRUE)</f>
        <v>2</v>
      </c>
      <c r="T1262" t="str">
        <f t="shared" si="119"/>
        <v>Crimepoint.create(latitude:37.727, longitude:-122.418, drugdrink:0, misdemean:2, theft:4, violent:0, total:2, drugdrinkct:0, misdemeanct:1, theftct:2, violentct:0, totalct:3)</v>
      </c>
      <c r="U1262" t="str">
        <f t="shared" si="120"/>
        <v>{location: new google.maps.LatLng(37.727, -122.418), weight: 0},</v>
      </c>
      <c r="V1262" t="str">
        <f t="shared" si="115"/>
        <v>{location: new google.maps.LatLng(37.727, -122.418), weight: 0},</v>
      </c>
      <c r="W1262" t="str">
        <f t="shared" si="116"/>
        <v>{location: new google.maps.LatLng(37.727, -122.418), weight: 0},</v>
      </c>
      <c r="X1262" t="str">
        <f t="shared" si="117"/>
        <v>{location: new google.maps.LatLng(37.727, -122.418), weight: 0},</v>
      </c>
      <c r="Y1262" t="str">
        <f t="shared" si="118"/>
        <v>{location: new google.maps.LatLng(37.727, -122.418), weight: 0},</v>
      </c>
    </row>
    <row r="1263" spans="1:25" x14ac:dyDescent="0.2">
      <c r="A1263">
        <v>37.726999999999997</v>
      </c>
      <c r="B1263">
        <v>-122.417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f>VLOOKUP(H1263,AE$2:$AJ$12,6,TRUE)</f>
        <v>0</v>
      </c>
      <c r="N1263">
        <f>VLOOKUP(I1263,AF$2:$AJ$12,5,TRUE)</f>
        <v>0</v>
      </c>
      <c r="O1263">
        <f>VLOOKUP(J1263,AG$2:$AJ$12,4,TRUE)</f>
        <v>3</v>
      </c>
      <c r="P1263">
        <f>VLOOKUP(K1263,AH$2:$AJ$12,3,TRUE)</f>
        <v>0</v>
      </c>
      <c r="Q1263">
        <f>VLOOKUP(L1263,AI$2:$AJ$12,2,TRUE)</f>
        <v>0</v>
      </c>
      <c r="T1263" t="str">
        <f t="shared" si="119"/>
        <v>Crimepoint.create(latitude:37.727, longitude:-122.417, drugdrink:0, misdemean:0, theft:3, violent:0, total:0, drugdrinkct:0, misdemeanct:0, theftct:1, violentct:0, totalct:1)</v>
      </c>
      <c r="U1263" t="str">
        <f t="shared" si="120"/>
        <v>{location: new google.maps.LatLng(37.727, -122.417), weight: 0},</v>
      </c>
      <c r="V1263" t="str">
        <f t="shared" si="115"/>
        <v>{location: new google.maps.LatLng(37.727, -122.417), weight: 0},</v>
      </c>
      <c r="W1263" t="str">
        <f t="shared" si="116"/>
        <v>{location: new google.maps.LatLng(37.727, -122.417), weight: 0},</v>
      </c>
      <c r="X1263" t="str">
        <f t="shared" si="117"/>
        <v>{location: new google.maps.LatLng(37.727, -122.417), weight: 0},</v>
      </c>
      <c r="Y1263" t="str">
        <f t="shared" si="118"/>
        <v>{location: new google.maps.LatLng(37.727, -122.417), weight: 0},</v>
      </c>
    </row>
    <row r="1264" spans="1:25" x14ac:dyDescent="0.2">
      <c r="A1264">
        <v>37.726999999999997</v>
      </c>
      <c r="B1264">
        <v>-122.416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</v>
      </c>
      <c r="K1264">
        <v>0</v>
      </c>
      <c r="L1264">
        <v>2</v>
      </c>
      <c r="M1264">
        <f>VLOOKUP(H1264,AE$2:$AJ$12,6,TRUE)</f>
        <v>0</v>
      </c>
      <c r="N1264">
        <f>VLOOKUP(I1264,AF$2:$AJ$12,5,TRUE)</f>
        <v>0</v>
      </c>
      <c r="O1264">
        <f>VLOOKUP(J1264,AG$2:$AJ$12,4,TRUE)</f>
        <v>4</v>
      </c>
      <c r="P1264">
        <f>VLOOKUP(K1264,AH$2:$AJ$12,3,TRUE)</f>
        <v>0</v>
      </c>
      <c r="Q1264">
        <f>VLOOKUP(L1264,AI$2:$AJ$12,2,TRUE)</f>
        <v>1</v>
      </c>
      <c r="T1264" t="str">
        <f t="shared" si="119"/>
        <v>Crimepoint.create(latitude:37.727, longitude:-122.416, drugdrink:0, misdemean:0, theft:4, violent:0, total:1, drugdrinkct:0, misdemeanct:0, theftct:2, violentct:0, totalct:2)</v>
      </c>
      <c r="U1264" t="str">
        <f t="shared" si="120"/>
        <v>{location: new google.maps.LatLng(37.727, -122.416), weight: 0},</v>
      </c>
      <c r="V1264" t="str">
        <f t="shared" si="115"/>
        <v>{location: new google.maps.LatLng(37.727, -122.416), weight: 0},</v>
      </c>
      <c r="W1264" t="str">
        <f t="shared" si="116"/>
        <v>{location: new google.maps.LatLng(37.727, -122.416), weight: 0},</v>
      </c>
      <c r="X1264" t="str">
        <f t="shared" si="117"/>
        <v>{location: new google.maps.LatLng(37.727, -122.416), weight: 0},</v>
      </c>
      <c r="Y1264" t="str">
        <f t="shared" si="118"/>
        <v>{location: new google.maps.LatLng(37.727, -122.416), weight: 0},</v>
      </c>
    </row>
    <row r="1265" spans="1:25" x14ac:dyDescent="0.2">
      <c r="A1265">
        <v>37.726999999999997</v>
      </c>
      <c r="B1265">
        <v>-122.41500000000001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f>VLOOKUP(H1265,AE$2:$AJ$12,6,TRUE)</f>
        <v>0</v>
      </c>
      <c r="N1265">
        <f>VLOOKUP(I1265,AF$2:$AJ$12,5,TRUE)</f>
        <v>0</v>
      </c>
      <c r="O1265">
        <f>VLOOKUP(J1265,AG$2:$AJ$12,4,TRUE)</f>
        <v>0</v>
      </c>
      <c r="P1265">
        <f>VLOOKUP(K1265,AH$2:$AJ$12,3,TRUE)</f>
        <v>7</v>
      </c>
      <c r="Q1265">
        <f>VLOOKUP(L1265,AI$2:$AJ$12,2,TRUE)</f>
        <v>0</v>
      </c>
      <c r="T1265" t="str">
        <f t="shared" si="119"/>
        <v>Crimepoint.create(latitude:37.727, longitude:-122.415, drugdrink:0, misdemean:0, theft:0, violent:7, total:0, drugdrinkct:0, misdemeanct:0, theftct:0, violentct:1, totalct:1)</v>
      </c>
      <c r="U1265" t="str">
        <f t="shared" si="120"/>
        <v>{location: new google.maps.LatLng(37.727, -122.415), weight: 0},</v>
      </c>
      <c r="V1265" t="str">
        <f t="shared" si="115"/>
        <v>{location: new google.maps.LatLng(37.727, -122.415), weight: 0},</v>
      </c>
      <c r="W1265" t="str">
        <f t="shared" si="116"/>
        <v>{location: new google.maps.LatLng(37.727, -122.415), weight: 0},</v>
      </c>
      <c r="X1265" t="str">
        <f t="shared" si="117"/>
        <v>{location: new google.maps.LatLng(37.727, -122.415), weight: 1},</v>
      </c>
      <c r="Y1265" t="str">
        <f t="shared" si="118"/>
        <v>{location: new google.maps.LatLng(37.727, -122.415), weight: 0},</v>
      </c>
    </row>
    <row r="1266" spans="1:25" x14ac:dyDescent="0.2">
      <c r="A1266">
        <v>37.726999999999997</v>
      </c>
      <c r="B1266">
        <v>-122.414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3</v>
      </c>
      <c r="K1266">
        <v>0</v>
      </c>
      <c r="L1266">
        <v>4</v>
      </c>
      <c r="M1266">
        <f>VLOOKUP(H1266,AE$2:$AJ$12,6,TRUE)</f>
        <v>0</v>
      </c>
      <c r="N1266">
        <f>VLOOKUP(I1266,AF$2:$AJ$12,5,TRUE)</f>
        <v>2</v>
      </c>
      <c r="O1266">
        <f>VLOOKUP(J1266,AG$2:$AJ$12,4,TRUE)</f>
        <v>5</v>
      </c>
      <c r="P1266">
        <f>VLOOKUP(K1266,AH$2:$AJ$12,3,TRUE)</f>
        <v>0</v>
      </c>
      <c r="Q1266">
        <f>VLOOKUP(L1266,AI$2:$AJ$12,2,TRUE)</f>
        <v>3</v>
      </c>
      <c r="T1266" t="str">
        <f t="shared" si="119"/>
        <v>Crimepoint.create(latitude:37.727, longitude:-122.414, drugdrink:0, misdemean:2, theft:5, violent:0, total:3, drugdrinkct:0, misdemeanct:1, theftct:3, violentct:0, totalct:4)</v>
      </c>
      <c r="U1266" t="str">
        <f t="shared" si="120"/>
        <v>{location: new google.maps.LatLng(37.727, -122.414), weight: 0},</v>
      </c>
      <c r="V1266" t="str">
        <f t="shared" si="115"/>
        <v>{location: new google.maps.LatLng(37.727, -122.414), weight: 0},</v>
      </c>
      <c r="W1266" t="str">
        <f t="shared" si="116"/>
        <v>{location: new google.maps.LatLng(37.727, -122.414), weight: 0},</v>
      </c>
      <c r="X1266" t="str">
        <f t="shared" si="117"/>
        <v>{location: new google.maps.LatLng(37.727, -122.414), weight: 0},</v>
      </c>
      <c r="Y1266" t="str">
        <f t="shared" si="118"/>
        <v>{location: new google.maps.LatLng(37.727, -122.414), weight: 0},</v>
      </c>
    </row>
    <row r="1267" spans="1:25" x14ac:dyDescent="0.2">
      <c r="A1267">
        <v>37.726999999999997</v>
      </c>
      <c r="B1267">
        <v>-122.411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2</v>
      </c>
      <c r="J1267">
        <v>1</v>
      </c>
      <c r="K1267">
        <v>2</v>
      </c>
      <c r="L1267">
        <v>5</v>
      </c>
      <c r="M1267">
        <f>VLOOKUP(H1267,AE$2:$AJ$12,6,TRUE)</f>
        <v>0</v>
      </c>
      <c r="N1267">
        <f>VLOOKUP(I1267,AF$2:$AJ$12,5,TRUE)</f>
        <v>4</v>
      </c>
      <c r="O1267">
        <f>VLOOKUP(J1267,AG$2:$AJ$12,4,TRUE)</f>
        <v>3</v>
      </c>
      <c r="P1267">
        <f>VLOOKUP(K1267,AH$2:$AJ$12,3,TRUE)</f>
        <v>7</v>
      </c>
      <c r="Q1267">
        <f>VLOOKUP(L1267,AI$2:$AJ$12,2,TRUE)</f>
        <v>4</v>
      </c>
      <c r="T1267" t="str">
        <f t="shared" si="119"/>
        <v>Crimepoint.create(latitude:37.727, longitude:-122.411, drugdrink:0, misdemean:4, theft:3, violent:7, total:4, drugdrinkct:0, misdemeanct:2, theftct:1, violentct:2, totalct:5)</v>
      </c>
      <c r="U1267" t="str">
        <f t="shared" si="120"/>
        <v>{location: new google.maps.LatLng(37.727, -122.411), weight: 0},</v>
      </c>
      <c r="V1267" t="str">
        <f t="shared" si="115"/>
        <v>{location: new google.maps.LatLng(37.727, -122.411), weight: 0},</v>
      </c>
      <c r="W1267" t="str">
        <f t="shared" si="116"/>
        <v>{location: new google.maps.LatLng(37.727, -122.411), weight: 0},</v>
      </c>
      <c r="X1267" t="str">
        <f t="shared" si="117"/>
        <v>{location: new google.maps.LatLng(37.727, -122.411), weight: 1},</v>
      </c>
      <c r="Y1267" t="str">
        <f t="shared" si="118"/>
        <v>{location: new google.maps.LatLng(37.727, -122.411), weight: 0},</v>
      </c>
    </row>
    <row r="1268" spans="1:25" x14ac:dyDescent="0.2">
      <c r="A1268">
        <v>37.726999999999997</v>
      </c>
      <c r="B1268">
        <v>-122.41</v>
      </c>
      <c r="C1268">
        <v>0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4</v>
      </c>
      <c r="J1268">
        <v>4</v>
      </c>
      <c r="K1268">
        <v>0</v>
      </c>
      <c r="L1268">
        <v>8</v>
      </c>
      <c r="M1268">
        <f>VLOOKUP(H1268,AE$2:$AJ$12,6,TRUE)</f>
        <v>0</v>
      </c>
      <c r="N1268">
        <f>VLOOKUP(I1268,AF$2:$AJ$12,5,TRUE)</f>
        <v>6</v>
      </c>
      <c r="O1268">
        <f>VLOOKUP(J1268,AG$2:$AJ$12,4,TRUE)</f>
        <v>6</v>
      </c>
      <c r="P1268">
        <f>VLOOKUP(K1268,AH$2:$AJ$12,3,TRUE)</f>
        <v>0</v>
      </c>
      <c r="Q1268">
        <f>VLOOKUP(L1268,AI$2:$AJ$12,2,TRUE)</f>
        <v>5</v>
      </c>
      <c r="T1268" t="str">
        <f t="shared" si="119"/>
        <v>Crimepoint.create(latitude:37.727, longitude:-122.41, drugdrink:0, misdemean:6, theft:6, violent:0, total:5, drugdrinkct:0, misdemeanct:4, theftct:4, violentct:0, totalct:8)</v>
      </c>
      <c r="U1268" t="str">
        <f t="shared" si="120"/>
        <v>{location: new google.maps.LatLng(37.727, -122.41), weight: 0},</v>
      </c>
      <c r="V1268" t="str">
        <f t="shared" si="115"/>
        <v>{location: new google.maps.LatLng(37.727, -122.41), weight: 1},</v>
      </c>
      <c r="W1268" t="str">
        <f t="shared" si="116"/>
        <v>{location: new google.maps.LatLng(37.727, -122.41), weight: 1},</v>
      </c>
      <c r="X1268" t="str">
        <f t="shared" si="117"/>
        <v>{location: new google.maps.LatLng(37.727, -122.41), weight: 0},</v>
      </c>
      <c r="Y1268" t="str">
        <f t="shared" si="118"/>
        <v>{location: new google.maps.LatLng(37.727, -122.41), weight: 1},</v>
      </c>
    </row>
    <row r="1269" spans="1:25" x14ac:dyDescent="0.2">
      <c r="A1269">
        <v>37.726999999999997</v>
      </c>
      <c r="B1269">
        <v>-122.40900000000001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1</v>
      </c>
      <c r="K1269">
        <v>0</v>
      </c>
      <c r="L1269">
        <v>3</v>
      </c>
      <c r="M1269">
        <f>VLOOKUP(H1269,AE$2:$AJ$12,6,TRUE)</f>
        <v>0</v>
      </c>
      <c r="N1269">
        <f>VLOOKUP(I1269,AF$2:$AJ$12,5,TRUE)</f>
        <v>4</v>
      </c>
      <c r="O1269">
        <f>VLOOKUP(J1269,AG$2:$AJ$12,4,TRUE)</f>
        <v>3</v>
      </c>
      <c r="P1269">
        <f>VLOOKUP(K1269,AH$2:$AJ$12,3,TRUE)</f>
        <v>0</v>
      </c>
      <c r="Q1269">
        <f>VLOOKUP(L1269,AI$2:$AJ$12,2,TRUE)</f>
        <v>2</v>
      </c>
      <c r="T1269" t="str">
        <f t="shared" si="119"/>
        <v>Crimepoint.create(latitude:37.727, longitude:-122.409, drugdrink:0, misdemean:4, theft:3, violent:0, total:2, drugdrinkct:0, misdemeanct:2, theftct:1, violentct:0, totalct:3)</v>
      </c>
      <c r="U1269" t="str">
        <f t="shared" si="120"/>
        <v>{location: new google.maps.LatLng(37.727, -122.409), weight: 0},</v>
      </c>
      <c r="V1269" t="str">
        <f t="shared" si="115"/>
        <v>{location: new google.maps.LatLng(37.727, -122.409), weight: 0},</v>
      </c>
      <c r="W1269" t="str">
        <f t="shared" si="116"/>
        <v>{location: new google.maps.LatLng(37.727, -122.409), weight: 0},</v>
      </c>
      <c r="X1269" t="str">
        <f t="shared" si="117"/>
        <v>{location: new google.maps.LatLng(37.727, -122.409), weight: 0},</v>
      </c>
      <c r="Y1269" t="str">
        <f t="shared" si="118"/>
        <v>{location: new google.maps.LatLng(37.727, -122.409), weight: 0},</v>
      </c>
    </row>
    <row r="1270" spans="1:25" x14ac:dyDescent="0.2">
      <c r="A1270">
        <v>37.726999999999997</v>
      </c>
      <c r="B1270">
        <v>-122.408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</v>
      </c>
      <c r="K1270">
        <v>0</v>
      </c>
      <c r="L1270">
        <v>2</v>
      </c>
      <c r="M1270">
        <f>VLOOKUP(H1270,AE$2:$AJ$12,6,TRUE)</f>
        <v>0</v>
      </c>
      <c r="N1270">
        <f>VLOOKUP(I1270,AF$2:$AJ$12,5,TRUE)</f>
        <v>0</v>
      </c>
      <c r="O1270">
        <f>VLOOKUP(J1270,AG$2:$AJ$12,4,TRUE)</f>
        <v>4</v>
      </c>
      <c r="P1270">
        <f>VLOOKUP(K1270,AH$2:$AJ$12,3,TRUE)</f>
        <v>0</v>
      </c>
      <c r="Q1270">
        <f>VLOOKUP(L1270,AI$2:$AJ$12,2,TRUE)</f>
        <v>1</v>
      </c>
      <c r="T1270" t="str">
        <f t="shared" si="119"/>
        <v>Crimepoint.create(latitude:37.727, longitude:-122.408, drugdrink:0, misdemean:0, theft:4, violent:0, total:1, drugdrinkct:0, misdemeanct:0, theftct:2, violentct:0, totalct:2)</v>
      </c>
      <c r="U1270" t="str">
        <f t="shared" si="120"/>
        <v>{location: new google.maps.LatLng(37.727, -122.408), weight: 0},</v>
      </c>
      <c r="V1270" t="str">
        <f t="shared" si="115"/>
        <v>{location: new google.maps.LatLng(37.727, -122.408), weight: 0},</v>
      </c>
      <c r="W1270" t="str">
        <f t="shared" si="116"/>
        <v>{location: new google.maps.LatLng(37.727, -122.408), weight: 0},</v>
      </c>
      <c r="X1270" t="str">
        <f t="shared" si="117"/>
        <v>{location: new google.maps.LatLng(37.727, -122.408), weight: 0},</v>
      </c>
      <c r="Y1270" t="str">
        <f t="shared" si="118"/>
        <v>{location: new google.maps.LatLng(37.727, -122.408), weight: 0},</v>
      </c>
    </row>
    <row r="1271" spans="1:25" x14ac:dyDescent="0.2">
      <c r="A1271">
        <v>37.726999999999997</v>
      </c>
      <c r="B1271">
        <v>-122.407</v>
      </c>
      <c r="C1271">
        <v>0</v>
      </c>
      <c r="D1271">
        <v>1</v>
      </c>
      <c r="E1271">
        <v>1</v>
      </c>
      <c r="F1271">
        <v>0</v>
      </c>
      <c r="G1271">
        <v>1</v>
      </c>
      <c r="H1271">
        <v>0</v>
      </c>
      <c r="I1271">
        <v>3</v>
      </c>
      <c r="J1271">
        <v>5</v>
      </c>
      <c r="K1271">
        <v>0</v>
      </c>
      <c r="L1271">
        <v>8</v>
      </c>
      <c r="M1271">
        <f>VLOOKUP(H1271,AE$2:$AJ$12,6,TRUE)</f>
        <v>0</v>
      </c>
      <c r="N1271">
        <f>VLOOKUP(I1271,AF$2:$AJ$12,5,TRUE)</f>
        <v>5</v>
      </c>
      <c r="O1271">
        <f>VLOOKUP(J1271,AG$2:$AJ$12,4,TRUE)</f>
        <v>7</v>
      </c>
      <c r="P1271">
        <f>VLOOKUP(K1271,AH$2:$AJ$12,3,TRUE)</f>
        <v>0</v>
      </c>
      <c r="Q1271">
        <f>VLOOKUP(L1271,AI$2:$AJ$12,2,TRUE)</f>
        <v>5</v>
      </c>
      <c r="T1271" t="str">
        <f t="shared" si="119"/>
        <v>Crimepoint.create(latitude:37.727, longitude:-122.407, drugdrink:0, misdemean:5, theft:7, violent:0, total:5, drugdrinkct:0, misdemeanct:3, theftct:5, violentct:0, totalct:8)</v>
      </c>
      <c r="U1271" t="str">
        <f t="shared" si="120"/>
        <v>{location: new google.maps.LatLng(37.727, -122.407), weight: 0},</v>
      </c>
      <c r="V1271" t="str">
        <f t="shared" si="115"/>
        <v>{location: new google.maps.LatLng(37.727, -122.407), weight: 1},</v>
      </c>
      <c r="W1271" t="str">
        <f t="shared" si="116"/>
        <v>{location: new google.maps.LatLng(37.727, -122.407), weight: 1},</v>
      </c>
      <c r="X1271" t="str">
        <f t="shared" si="117"/>
        <v>{location: new google.maps.LatLng(37.727, -122.407), weight: 0},</v>
      </c>
      <c r="Y1271" t="str">
        <f t="shared" si="118"/>
        <v>{location: new google.maps.LatLng(37.727, -122.407), weight: 1},</v>
      </c>
    </row>
    <row r="1272" spans="1:25" x14ac:dyDescent="0.2">
      <c r="A1272">
        <v>37.726999999999997</v>
      </c>
      <c r="B1272">
        <v>-122.40600000000001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</v>
      </c>
      <c r="K1272">
        <v>0</v>
      </c>
      <c r="L1272">
        <v>2</v>
      </c>
      <c r="M1272">
        <f>VLOOKUP(H1272,AE$2:$AJ$12,6,TRUE)</f>
        <v>0</v>
      </c>
      <c r="N1272">
        <f>VLOOKUP(I1272,AF$2:$AJ$12,5,TRUE)</f>
        <v>0</v>
      </c>
      <c r="O1272">
        <f>VLOOKUP(J1272,AG$2:$AJ$12,4,TRUE)</f>
        <v>4</v>
      </c>
      <c r="P1272">
        <f>VLOOKUP(K1272,AH$2:$AJ$12,3,TRUE)</f>
        <v>0</v>
      </c>
      <c r="Q1272">
        <f>VLOOKUP(L1272,AI$2:$AJ$12,2,TRUE)</f>
        <v>1</v>
      </c>
      <c r="T1272" t="str">
        <f t="shared" si="119"/>
        <v>Crimepoint.create(latitude:37.727, longitude:-122.406, drugdrink:0, misdemean:0, theft:4, violent:0, total:1, drugdrinkct:0, misdemeanct:0, theftct:2, violentct:0, totalct:2)</v>
      </c>
      <c r="U1272" t="str">
        <f t="shared" si="120"/>
        <v>{location: new google.maps.LatLng(37.727, -122.406), weight: 0},</v>
      </c>
      <c r="V1272" t="str">
        <f t="shared" si="115"/>
        <v>{location: new google.maps.LatLng(37.727, -122.406), weight: 0},</v>
      </c>
      <c r="W1272" t="str">
        <f t="shared" si="116"/>
        <v>{location: new google.maps.LatLng(37.727, -122.406), weight: 0},</v>
      </c>
      <c r="X1272" t="str">
        <f t="shared" si="117"/>
        <v>{location: new google.maps.LatLng(37.727, -122.406), weight: 0},</v>
      </c>
      <c r="Y1272" t="str">
        <f t="shared" si="118"/>
        <v>{location: new google.maps.LatLng(37.727, -122.406), weight: 0},</v>
      </c>
    </row>
    <row r="1273" spans="1:25" x14ac:dyDescent="0.2">
      <c r="A1273">
        <v>37.726999999999997</v>
      </c>
      <c r="B1273">
        <v>-122.405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6</v>
      </c>
      <c r="K1273">
        <v>0</v>
      </c>
      <c r="L1273">
        <v>6</v>
      </c>
      <c r="M1273">
        <f>VLOOKUP(H1273,AE$2:$AJ$12,6,TRUE)</f>
        <v>0</v>
      </c>
      <c r="N1273">
        <f>VLOOKUP(I1273,AF$2:$AJ$12,5,TRUE)</f>
        <v>0</v>
      </c>
      <c r="O1273">
        <f>VLOOKUP(J1273,AG$2:$AJ$12,4,TRUE)</f>
        <v>7</v>
      </c>
      <c r="P1273">
        <f>VLOOKUP(K1273,AH$2:$AJ$12,3,TRUE)</f>
        <v>0</v>
      </c>
      <c r="Q1273">
        <f>VLOOKUP(L1273,AI$2:$AJ$12,2,TRUE)</f>
        <v>4</v>
      </c>
      <c r="T1273" t="str">
        <f t="shared" si="119"/>
        <v>Crimepoint.create(latitude:37.727, longitude:-122.405, drugdrink:0, misdemean:0, theft:7, violent:0, total:4, drugdrinkct:0, misdemeanct:0, theftct:6, violentct:0, totalct:6)</v>
      </c>
      <c r="U1273" t="str">
        <f t="shared" si="120"/>
        <v>{location: new google.maps.LatLng(37.727, -122.405), weight: 0},</v>
      </c>
      <c r="V1273" t="str">
        <f t="shared" si="115"/>
        <v>{location: new google.maps.LatLng(37.727, -122.405), weight: 0},</v>
      </c>
      <c r="W1273" t="str">
        <f t="shared" si="116"/>
        <v>{location: new google.maps.LatLng(37.727, -122.405), weight: 1},</v>
      </c>
      <c r="X1273" t="str">
        <f t="shared" si="117"/>
        <v>{location: new google.maps.LatLng(37.727, -122.405), weight: 0},</v>
      </c>
      <c r="Y1273" t="str">
        <f t="shared" si="118"/>
        <v>{location: new google.maps.LatLng(37.727, -122.405), weight: 0},</v>
      </c>
    </row>
    <row r="1274" spans="1:25" x14ac:dyDescent="0.2">
      <c r="A1274">
        <v>37.726999999999997</v>
      </c>
      <c r="B1274">
        <v>-122.404</v>
      </c>
      <c r="C1274">
        <v>0</v>
      </c>
      <c r="D1274">
        <v>1</v>
      </c>
      <c r="E1274">
        <v>0</v>
      </c>
      <c r="F1274">
        <v>5</v>
      </c>
      <c r="G1274">
        <v>1</v>
      </c>
      <c r="H1274">
        <v>0</v>
      </c>
      <c r="I1274">
        <v>6</v>
      </c>
      <c r="J1274">
        <v>0</v>
      </c>
      <c r="K1274">
        <v>7</v>
      </c>
      <c r="L1274">
        <v>13</v>
      </c>
      <c r="M1274">
        <f>VLOOKUP(H1274,AE$2:$AJ$12,6,TRUE)</f>
        <v>0</v>
      </c>
      <c r="N1274">
        <f>VLOOKUP(I1274,AF$2:$AJ$12,5,TRUE)</f>
        <v>7</v>
      </c>
      <c r="O1274">
        <f>VLOOKUP(J1274,AG$2:$AJ$12,4,TRUE)</f>
        <v>0</v>
      </c>
      <c r="P1274">
        <f>VLOOKUP(K1274,AH$2:$AJ$12,3,TRUE)</f>
        <v>9</v>
      </c>
      <c r="Q1274">
        <f>VLOOKUP(L1274,AI$2:$AJ$12,2,TRUE)</f>
        <v>7</v>
      </c>
      <c r="T1274" t="str">
        <f t="shared" si="119"/>
        <v>Crimepoint.create(latitude:37.727, longitude:-122.404, drugdrink:0, misdemean:7, theft:0, violent:9, total:7, drugdrinkct:0, misdemeanct:6, theftct:0, violentct:7, totalct:13)</v>
      </c>
      <c r="U1274" t="str">
        <f t="shared" si="120"/>
        <v>{location: new google.maps.LatLng(37.727, -122.404), weight: 0},</v>
      </c>
      <c r="V1274" t="str">
        <f t="shared" si="115"/>
        <v>{location: new google.maps.LatLng(37.727, -122.404), weight: 1},</v>
      </c>
      <c r="W1274" t="str">
        <f t="shared" si="116"/>
        <v>{location: new google.maps.LatLng(37.727, -122.404), weight: 0},</v>
      </c>
      <c r="X1274" t="str">
        <f t="shared" si="117"/>
        <v>{location: new google.maps.LatLng(37.727, -122.404), weight: 5},</v>
      </c>
      <c r="Y1274" t="str">
        <f t="shared" si="118"/>
        <v>{location: new google.maps.LatLng(37.727, -122.404), weight: 1},</v>
      </c>
    </row>
    <row r="1275" spans="1:25" x14ac:dyDescent="0.2">
      <c r="A1275">
        <v>37.726999999999997</v>
      </c>
      <c r="B1275">
        <v>-122.40300000000001</v>
      </c>
      <c r="C1275">
        <v>1</v>
      </c>
      <c r="D1275">
        <v>2</v>
      </c>
      <c r="E1275">
        <v>1</v>
      </c>
      <c r="F1275">
        <v>4</v>
      </c>
      <c r="G1275">
        <v>2</v>
      </c>
      <c r="H1275">
        <v>1</v>
      </c>
      <c r="I1275">
        <v>9</v>
      </c>
      <c r="J1275">
        <v>4</v>
      </c>
      <c r="K1275">
        <v>5</v>
      </c>
      <c r="L1275">
        <v>19</v>
      </c>
      <c r="M1275">
        <f>VLOOKUP(H1275,AE$2:$AJ$12,6,TRUE)</f>
        <v>8</v>
      </c>
      <c r="N1275">
        <f>VLOOKUP(I1275,AF$2:$AJ$12,5,TRUE)</f>
        <v>7</v>
      </c>
      <c r="O1275">
        <f>VLOOKUP(J1275,AG$2:$AJ$12,4,TRUE)</f>
        <v>6</v>
      </c>
      <c r="P1275">
        <f>VLOOKUP(K1275,AH$2:$AJ$12,3,TRUE)</f>
        <v>9</v>
      </c>
      <c r="Q1275">
        <f>VLOOKUP(L1275,AI$2:$AJ$12,2,TRUE)</f>
        <v>7</v>
      </c>
      <c r="T1275" t="str">
        <f t="shared" si="119"/>
        <v>Crimepoint.create(latitude:37.727, longitude:-122.403, drugdrink:8, misdemean:7, theft:6, violent:9, total:7, drugdrinkct:1, misdemeanct:9, theftct:4, violentct:5, totalct:19)</v>
      </c>
      <c r="U1275" t="str">
        <f t="shared" si="120"/>
        <v>{location: new google.maps.LatLng(37.727, -122.403), weight: 1},</v>
      </c>
      <c r="V1275" t="str">
        <f t="shared" si="115"/>
        <v>{location: new google.maps.LatLng(37.727, -122.403), weight: 2},</v>
      </c>
      <c r="W1275" t="str">
        <f t="shared" si="116"/>
        <v>{location: new google.maps.LatLng(37.727, -122.403), weight: 1},</v>
      </c>
      <c r="X1275" t="str">
        <f t="shared" si="117"/>
        <v>{location: new google.maps.LatLng(37.727, -122.403), weight: 4},</v>
      </c>
      <c r="Y1275" t="str">
        <f t="shared" si="118"/>
        <v>{location: new google.maps.LatLng(37.727, -122.403), weight: 2},</v>
      </c>
    </row>
    <row r="1276" spans="1:25" x14ac:dyDescent="0.2">
      <c r="A1276">
        <v>37.726999999999997</v>
      </c>
      <c r="B1276">
        <v>-122.402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f>VLOOKUP(H1276,AE$2:$AJ$12,6,TRUE)</f>
        <v>0</v>
      </c>
      <c r="N1276">
        <f>VLOOKUP(I1276,AF$2:$AJ$12,5,TRUE)</f>
        <v>2</v>
      </c>
      <c r="O1276">
        <f>VLOOKUP(J1276,AG$2:$AJ$12,4,TRUE)</f>
        <v>0</v>
      </c>
      <c r="P1276">
        <f>VLOOKUP(K1276,AH$2:$AJ$12,3,TRUE)</f>
        <v>0</v>
      </c>
      <c r="Q1276">
        <f>VLOOKUP(L1276,AI$2:$AJ$12,2,TRUE)</f>
        <v>0</v>
      </c>
      <c r="T1276" t="str">
        <f t="shared" si="119"/>
        <v>Crimepoint.create(latitude:37.727, longitude:-122.402, drugdrink:0, misdemean:2, theft:0, violent:0, total:0, drugdrinkct:0, misdemeanct:1, theftct:0, violentct:0, totalct:1)</v>
      </c>
      <c r="U1276" t="str">
        <f t="shared" si="120"/>
        <v>{location: new google.maps.LatLng(37.727, -122.402), weight: 0},</v>
      </c>
      <c r="V1276" t="str">
        <f t="shared" si="115"/>
        <v>{location: new google.maps.LatLng(37.727, -122.402), weight: 0},</v>
      </c>
      <c r="W1276" t="str">
        <f t="shared" si="116"/>
        <v>{location: new google.maps.LatLng(37.727, -122.402), weight: 0},</v>
      </c>
      <c r="X1276" t="str">
        <f t="shared" si="117"/>
        <v>{location: new google.maps.LatLng(37.727, -122.402), weight: 0},</v>
      </c>
      <c r="Y1276" t="str">
        <f t="shared" si="118"/>
        <v>{location: new google.maps.LatLng(37.727, -122.402), weight: 0},</v>
      </c>
    </row>
    <row r="1277" spans="1:25" x14ac:dyDescent="0.2">
      <c r="A1277">
        <v>37.726999999999997</v>
      </c>
      <c r="B1277">
        <v>-122.401</v>
      </c>
      <c r="C1277">
        <v>0</v>
      </c>
      <c r="D1277">
        <v>2</v>
      </c>
      <c r="E1277">
        <v>1</v>
      </c>
      <c r="F1277">
        <v>0</v>
      </c>
      <c r="G1277">
        <v>1</v>
      </c>
      <c r="H1277">
        <v>0</v>
      </c>
      <c r="I1277">
        <v>11</v>
      </c>
      <c r="J1277">
        <v>7</v>
      </c>
      <c r="K1277">
        <v>0</v>
      </c>
      <c r="L1277">
        <v>18</v>
      </c>
      <c r="M1277">
        <f>VLOOKUP(H1277,AE$2:$AJ$12,6,TRUE)</f>
        <v>0</v>
      </c>
      <c r="N1277">
        <f>VLOOKUP(I1277,AF$2:$AJ$12,5,TRUE)</f>
        <v>8</v>
      </c>
      <c r="O1277">
        <f>VLOOKUP(J1277,AG$2:$AJ$12,4,TRUE)</f>
        <v>7</v>
      </c>
      <c r="P1277">
        <f>VLOOKUP(K1277,AH$2:$AJ$12,3,TRUE)</f>
        <v>0</v>
      </c>
      <c r="Q1277">
        <f>VLOOKUP(L1277,AI$2:$AJ$12,2,TRUE)</f>
        <v>7</v>
      </c>
      <c r="T1277" t="str">
        <f t="shared" si="119"/>
        <v>Crimepoint.create(latitude:37.727, longitude:-122.401, drugdrink:0, misdemean:8, theft:7, violent:0, total:7, drugdrinkct:0, misdemeanct:11, theftct:7, violentct:0, totalct:18)</v>
      </c>
      <c r="U1277" t="str">
        <f t="shared" si="120"/>
        <v>{location: new google.maps.LatLng(37.727, -122.401), weight: 0},</v>
      </c>
      <c r="V1277" t="str">
        <f t="shared" si="115"/>
        <v>{location: new google.maps.LatLng(37.727, -122.401), weight: 2},</v>
      </c>
      <c r="W1277" t="str">
        <f t="shared" si="116"/>
        <v>{location: new google.maps.LatLng(37.727, -122.401), weight: 1},</v>
      </c>
      <c r="X1277" t="str">
        <f t="shared" si="117"/>
        <v>{location: new google.maps.LatLng(37.727, -122.401), weight: 0},</v>
      </c>
      <c r="Y1277" t="str">
        <f t="shared" si="118"/>
        <v>{location: new google.maps.LatLng(37.727, -122.401), weight: 1},</v>
      </c>
    </row>
    <row r="1278" spans="1:25" x14ac:dyDescent="0.2">
      <c r="A1278">
        <v>37.726999999999997</v>
      </c>
      <c r="B1278">
        <v>-122.399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5</v>
      </c>
      <c r="K1278">
        <v>0</v>
      </c>
      <c r="L1278">
        <v>5</v>
      </c>
      <c r="M1278">
        <f>VLOOKUP(H1278,AE$2:$AJ$12,6,TRUE)</f>
        <v>0</v>
      </c>
      <c r="N1278">
        <f>VLOOKUP(I1278,AF$2:$AJ$12,5,TRUE)</f>
        <v>0</v>
      </c>
      <c r="O1278">
        <f>VLOOKUP(J1278,AG$2:$AJ$12,4,TRUE)</f>
        <v>7</v>
      </c>
      <c r="P1278">
        <f>VLOOKUP(K1278,AH$2:$AJ$12,3,TRUE)</f>
        <v>0</v>
      </c>
      <c r="Q1278">
        <f>VLOOKUP(L1278,AI$2:$AJ$12,2,TRUE)</f>
        <v>4</v>
      </c>
      <c r="T1278" t="str">
        <f t="shared" si="119"/>
        <v>Crimepoint.create(latitude:37.727, longitude:-122.399, drugdrink:0, misdemean:0, theft:7, violent:0, total:4, drugdrinkct:0, misdemeanct:0, theftct:5, violentct:0, totalct:5)</v>
      </c>
      <c r="U1278" t="str">
        <f t="shared" si="120"/>
        <v>{location: new google.maps.LatLng(37.727, -122.399), weight: 0},</v>
      </c>
      <c r="V1278" t="str">
        <f t="shared" si="115"/>
        <v>{location: new google.maps.LatLng(37.727, -122.399), weight: 0},</v>
      </c>
      <c r="W1278" t="str">
        <f t="shared" si="116"/>
        <v>{location: new google.maps.LatLng(37.727, -122.399), weight: 1},</v>
      </c>
      <c r="X1278" t="str">
        <f t="shared" si="117"/>
        <v>{location: new google.maps.LatLng(37.727, -122.399), weight: 0},</v>
      </c>
      <c r="Y1278" t="str">
        <f t="shared" si="118"/>
        <v>{location: new google.maps.LatLng(37.727, -122.399), weight: 0},</v>
      </c>
    </row>
    <row r="1279" spans="1:25" x14ac:dyDescent="0.2">
      <c r="A1279">
        <v>37.726999999999997</v>
      </c>
      <c r="B1279">
        <v>-122.398</v>
      </c>
      <c r="C1279">
        <v>0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2</v>
      </c>
      <c r="J1279">
        <v>7</v>
      </c>
      <c r="K1279">
        <v>0</v>
      </c>
      <c r="L1279">
        <v>9</v>
      </c>
      <c r="M1279">
        <f>VLOOKUP(H1279,AE$2:$AJ$12,6,TRUE)</f>
        <v>0</v>
      </c>
      <c r="N1279">
        <f>VLOOKUP(I1279,AF$2:$AJ$12,5,TRUE)</f>
        <v>4</v>
      </c>
      <c r="O1279">
        <f>VLOOKUP(J1279,AG$2:$AJ$12,4,TRUE)</f>
        <v>7</v>
      </c>
      <c r="P1279">
        <f>VLOOKUP(K1279,AH$2:$AJ$12,3,TRUE)</f>
        <v>0</v>
      </c>
      <c r="Q1279">
        <f>VLOOKUP(L1279,AI$2:$AJ$12,2,TRUE)</f>
        <v>5</v>
      </c>
      <c r="T1279" t="str">
        <f t="shared" si="119"/>
        <v>Crimepoint.create(latitude:37.727, longitude:-122.398, drugdrink:0, misdemean:4, theft:7, violent:0, total:5, drugdrinkct:0, misdemeanct:2, theftct:7, violentct:0, totalct:9)</v>
      </c>
      <c r="U1279" t="str">
        <f t="shared" si="120"/>
        <v>{location: new google.maps.LatLng(37.727, -122.398), weight: 0},</v>
      </c>
      <c r="V1279" t="str">
        <f t="shared" si="115"/>
        <v>{location: new google.maps.LatLng(37.727, -122.398), weight: 0},</v>
      </c>
      <c r="W1279" t="str">
        <f t="shared" si="116"/>
        <v>{location: new google.maps.LatLng(37.727, -122.398), weight: 1},</v>
      </c>
      <c r="X1279" t="str">
        <f t="shared" si="117"/>
        <v>{location: new google.maps.LatLng(37.727, -122.398), weight: 0},</v>
      </c>
      <c r="Y1279" t="str">
        <f t="shared" si="118"/>
        <v>{location: new google.maps.LatLng(37.727, -122.398), weight: 1},</v>
      </c>
    </row>
    <row r="1280" spans="1:25" x14ac:dyDescent="0.2">
      <c r="A1280">
        <v>37.726999999999997</v>
      </c>
      <c r="B1280">
        <v>-122.395</v>
      </c>
      <c r="C1280">
        <v>0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4</v>
      </c>
      <c r="J1280">
        <v>4</v>
      </c>
      <c r="K1280">
        <v>0</v>
      </c>
      <c r="L1280">
        <v>8</v>
      </c>
      <c r="M1280">
        <f>VLOOKUP(H1280,AE$2:$AJ$12,6,TRUE)</f>
        <v>0</v>
      </c>
      <c r="N1280">
        <f>VLOOKUP(I1280,AF$2:$AJ$12,5,TRUE)</f>
        <v>6</v>
      </c>
      <c r="O1280">
        <f>VLOOKUP(J1280,AG$2:$AJ$12,4,TRUE)</f>
        <v>6</v>
      </c>
      <c r="P1280">
        <f>VLOOKUP(K1280,AH$2:$AJ$12,3,TRUE)</f>
        <v>0</v>
      </c>
      <c r="Q1280">
        <f>VLOOKUP(L1280,AI$2:$AJ$12,2,TRUE)</f>
        <v>5</v>
      </c>
      <c r="T1280" t="str">
        <f t="shared" si="119"/>
        <v>Crimepoint.create(latitude:37.727, longitude:-122.395, drugdrink:0, misdemean:6, theft:6, violent:0, total:5, drugdrinkct:0, misdemeanct:4, theftct:4, violentct:0, totalct:8)</v>
      </c>
      <c r="U1280" t="str">
        <f t="shared" si="120"/>
        <v>{location: new google.maps.LatLng(37.727, -122.395), weight: 0},</v>
      </c>
      <c r="V1280" t="str">
        <f t="shared" si="115"/>
        <v>{location: new google.maps.LatLng(37.727, -122.395), weight: 1},</v>
      </c>
      <c r="W1280" t="str">
        <f t="shared" si="116"/>
        <v>{location: new google.maps.LatLng(37.727, -122.395), weight: 1},</v>
      </c>
      <c r="X1280" t="str">
        <f t="shared" si="117"/>
        <v>{location: new google.maps.LatLng(37.727, -122.395), weight: 0},</v>
      </c>
      <c r="Y1280" t="str">
        <f t="shared" si="118"/>
        <v>{location: new google.maps.LatLng(37.727, -122.395), weight: 1},</v>
      </c>
    </row>
    <row r="1281" spans="1:25" x14ac:dyDescent="0.2">
      <c r="A1281">
        <v>37.726999999999997</v>
      </c>
      <c r="B1281">
        <v>-122.39400000000001</v>
      </c>
      <c r="C1281">
        <v>2</v>
      </c>
      <c r="D1281">
        <v>4</v>
      </c>
      <c r="E1281">
        <v>0</v>
      </c>
      <c r="F1281">
        <v>4</v>
      </c>
      <c r="G1281">
        <v>2</v>
      </c>
      <c r="H1281">
        <v>3</v>
      </c>
      <c r="I1281">
        <v>20</v>
      </c>
      <c r="J1281">
        <v>3</v>
      </c>
      <c r="K1281">
        <v>5</v>
      </c>
      <c r="L1281">
        <v>31</v>
      </c>
      <c r="M1281">
        <f>VLOOKUP(H1281,AE$2:$AJ$12,6,TRUE)</f>
        <v>9</v>
      </c>
      <c r="N1281">
        <f>VLOOKUP(I1281,AF$2:$AJ$12,5,TRUE)</f>
        <v>9</v>
      </c>
      <c r="O1281">
        <f>VLOOKUP(J1281,AG$2:$AJ$12,4,TRUE)</f>
        <v>5</v>
      </c>
      <c r="P1281">
        <f>VLOOKUP(K1281,AH$2:$AJ$12,3,TRUE)</f>
        <v>9</v>
      </c>
      <c r="Q1281">
        <f>VLOOKUP(L1281,AI$2:$AJ$12,2,TRUE)</f>
        <v>8</v>
      </c>
      <c r="T1281" t="str">
        <f t="shared" si="119"/>
        <v>Crimepoint.create(latitude:37.727, longitude:-122.394, drugdrink:9, misdemean:9, theft:5, violent:9, total:8, drugdrinkct:3, misdemeanct:20, theftct:3, violentct:5, totalct:31)</v>
      </c>
      <c r="U1281" t="str">
        <f t="shared" si="120"/>
        <v>{location: new google.maps.LatLng(37.727, -122.394), weight: 2},</v>
      </c>
      <c r="V1281" t="str">
        <f t="shared" si="115"/>
        <v>{location: new google.maps.LatLng(37.727, -122.394), weight: 4},</v>
      </c>
      <c r="W1281" t="str">
        <f t="shared" si="116"/>
        <v>{location: new google.maps.LatLng(37.727, -122.394), weight: 0},</v>
      </c>
      <c r="X1281" t="str">
        <f t="shared" si="117"/>
        <v>{location: new google.maps.LatLng(37.727, -122.394), weight: 4},</v>
      </c>
      <c r="Y1281" t="str">
        <f t="shared" si="118"/>
        <v>{location: new google.maps.LatLng(37.727, -122.394), weight: 2},</v>
      </c>
    </row>
    <row r="1282" spans="1:25" x14ac:dyDescent="0.2">
      <c r="A1282">
        <v>37.726999999999997</v>
      </c>
      <c r="B1282">
        <v>-122.393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6</v>
      </c>
      <c r="J1282">
        <v>4</v>
      </c>
      <c r="K1282">
        <v>1</v>
      </c>
      <c r="L1282">
        <v>11</v>
      </c>
      <c r="M1282">
        <f>VLOOKUP(H1282,AE$2:$AJ$12,6,TRUE)</f>
        <v>0</v>
      </c>
      <c r="N1282">
        <f>VLOOKUP(I1282,AF$2:$AJ$12,5,TRUE)</f>
        <v>7</v>
      </c>
      <c r="O1282">
        <f>VLOOKUP(J1282,AG$2:$AJ$12,4,TRUE)</f>
        <v>6</v>
      </c>
      <c r="P1282">
        <f>VLOOKUP(K1282,AH$2:$AJ$12,3,TRUE)</f>
        <v>7</v>
      </c>
      <c r="Q1282">
        <f>VLOOKUP(L1282,AI$2:$AJ$12,2,TRUE)</f>
        <v>6</v>
      </c>
      <c r="T1282" t="str">
        <f t="shared" si="119"/>
        <v>Crimepoint.create(latitude:37.727, longitude:-122.393, drugdrink:0, misdemean:7, theft:6, violent:7, total:6, drugdrinkct:0, misdemeanct:6, theftct:4, violentct:1, totalct:11)</v>
      </c>
      <c r="U1282" t="str">
        <f t="shared" si="120"/>
        <v>{location: new google.maps.LatLng(37.727, -122.393), weight: 0},</v>
      </c>
      <c r="V1282" t="str">
        <f t="shared" si="115"/>
        <v>{location: new google.maps.LatLng(37.727, -122.393), weight: 1},</v>
      </c>
      <c r="W1282" t="str">
        <f t="shared" si="116"/>
        <v>{location: new google.maps.LatLng(37.727, -122.393), weight: 1},</v>
      </c>
      <c r="X1282" t="str">
        <f t="shared" si="117"/>
        <v>{location: new google.maps.LatLng(37.727, -122.393), weight: 1},</v>
      </c>
      <c r="Y1282" t="str">
        <f t="shared" si="118"/>
        <v>{location: new google.maps.LatLng(37.727, -122.393), weight: 1},</v>
      </c>
    </row>
    <row r="1283" spans="1:25" x14ac:dyDescent="0.2">
      <c r="A1283">
        <v>37.726999999999997</v>
      </c>
      <c r="B1283">
        <v>-122.392</v>
      </c>
      <c r="C1283">
        <v>0</v>
      </c>
      <c r="D1283">
        <v>2</v>
      </c>
      <c r="E1283">
        <v>0</v>
      </c>
      <c r="F1283">
        <v>2</v>
      </c>
      <c r="G1283">
        <v>1</v>
      </c>
      <c r="H1283">
        <v>0</v>
      </c>
      <c r="I1283">
        <v>10</v>
      </c>
      <c r="J1283">
        <v>3</v>
      </c>
      <c r="K1283">
        <v>3</v>
      </c>
      <c r="L1283">
        <v>16</v>
      </c>
      <c r="M1283">
        <f>VLOOKUP(H1283,AE$2:$AJ$12,6,TRUE)</f>
        <v>0</v>
      </c>
      <c r="N1283">
        <f>VLOOKUP(I1283,AF$2:$AJ$12,5,TRUE)</f>
        <v>8</v>
      </c>
      <c r="O1283">
        <f>VLOOKUP(J1283,AG$2:$AJ$12,4,TRUE)</f>
        <v>5</v>
      </c>
      <c r="P1283">
        <f>VLOOKUP(K1283,AH$2:$AJ$12,3,TRUE)</f>
        <v>8</v>
      </c>
      <c r="Q1283">
        <f>VLOOKUP(L1283,AI$2:$AJ$12,2,TRUE)</f>
        <v>7</v>
      </c>
      <c r="T1283" t="str">
        <f t="shared" si="119"/>
        <v>Crimepoint.create(latitude:37.727, longitude:-122.392, drugdrink:0, misdemean:8, theft:5, violent:8, total:7, drugdrinkct:0, misdemeanct:10, theftct:3, violentct:3, totalct:16)</v>
      </c>
      <c r="U1283" t="str">
        <f t="shared" si="120"/>
        <v>{location: new google.maps.LatLng(37.727, -122.392), weight: 0},</v>
      </c>
      <c r="V1283" t="str">
        <f t="shared" ref="V1283:V1346" si="121">$Z$2&amp;$A1283&amp;$AA$2&amp;$B1283&amp;$AB$2&amp;D1283&amp;$AC$2</f>
        <v>{location: new google.maps.LatLng(37.727, -122.392), weight: 2},</v>
      </c>
      <c r="W1283" t="str">
        <f t="shared" ref="W1283:W1346" si="122">$Z$2&amp;$A1283&amp;$AA$2&amp;$B1283&amp;$AB$2&amp;E1283&amp;$AC$2</f>
        <v>{location: new google.maps.LatLng(37.727, -122.392), weight: 0},</v>
      </c>
      <c r="X1283" t="str">
        <f t="shared" ref="X1283:X1346" si="123">$Z$2&amp;$A1283&amp;$AA$2&amp;$B1283&amp;$AB$2&amp;F1283&amp;$AC$2</f>
        <v>{location: new google.maps.LatLng(37.727, -122.392), weight: 2},</v>
      </c>
      <c r="Y1283" t="str">
        <f t="shared" ref="Y1283:Y1346" si="124">$Z$2&amp;$A1283&amp;$AA$2&amp;$B1283&amp;$AB$2&amp;G1283&amp;$AC$2</f>
        <v>{location: new google.maps.LatLng(37.727, -122.392), weight: 1},</v>
      </c>
    </row>
    <row r="1284" spans="1:25" x14ac:dyDescent="0.2">
      <c r="A1284">
        <v>37.726999999999997</v>
      </c>
      <c r="B1284">
        <v>-122.39100000000001</v>
      </c>
      <c r="C1284">
        <v>0</v>
      </c>
      <c r="D1284">
        <v>2</v>
      </c>
      <c r="E1284">
        <v>0</v>
      </c>
      <c r="F1284">
        <v>0</v>
      </c>
      <c r="G1284">
        <v>1</v>
      </c>
      <c r="H1284">
        <v>0</v>
      </c>
      <c r="I1284">
        <v>7</v>
      </c>
      <c r="J1284">
        <v>2</v>
      </c>
      <c r="K1284">
        <v>0</v>
      </c>
      <c r="L1284">
        <v>9</v>
      </c>
      <c r="M1284">
        <f>VLOOKUP(H1284,AE$2:$AJ$12,6,TRUE)</f>
        <v>0</v>
      </c>
      <c r="N1284">
        <f>VLOOKUP(I1284,AF$2:$AJ$12,5,TRUE)</f>
        <v>7</v>
      </c>
      <c r="O1284">
        <f>VLOOKUP(J1284,AG$2:$AJ$12,4,TRUE)</f>
        <v>4</v>
      </c>
      <c r="P1284">
        <f>VLOOKUP(K1284,AH$2:$AJ$12,3,TRUE)</f>
        <v>0</v>
      </c>
      <c r="Q1284">
        <f>VLOOKUP(L1284,AI$2:$AJ$12,2,TRUE)</f>
        <v>5</v>
      </c>
      <c r="T1284" t="str">
        <f t="shared" ref="T1284:T1347" si="125">"Crimepoint.create("&amp;A$2&amp;":"&amp;A1284&amp;", "&amp;B$2&amp;":"&amp;B1284&amp;", "&amp;C$2&amp;":"&amp;M1284&amp;", "&amp;D$2&amp;":"&amp;N1284&amp;", "&amp;E$2&amp;":"&amp;O1284&amp;", "&amp;F$2&amp;":"&amp;P1284&amp;", "&amp;G$2&amp;":"&amp;Q1284&amp;", "&amp;H$2&amp;":"&amp;H1284&amp;", "&amp;I$2&amp;":"&amp;I1284&amp;", "&amp;J$2&amp;":"&amp;J1284&amp;", "&amp;K$2&amp;":"&amp;K1284&amp;", "&amp;L$2&amp;":"&amp;L1284&amp;")"</f>
        <v>Crimepoint.create(latitude:37.727, longitude:-122.391, drugdrink:0, misdemean:7, theft:4, violent:0, total:5, drugdrinkct:0, misdemeanct:7, theftct:2, violentct:0, totalct:9)</v>
      </c>
      <c r="U1284" t="str">
        <f t="shared" ref="U1284:U1347" si="126">$Z$2&amp;$A1284&amp;$AA$2&amp;$B1284&amp;$AB$2&amp;C1284&amp;$AC$2</f>
        <v>{location: new google.maps.LatLng(37.727, -122.391), weight: 0},</v>
      </c>
      <c r="V1284" t="str">
        <f t="shared" si="121"/>
        <v>{location: new google.maps.LatLng(37.727, -122.391), weight: 2},</v>
      </c>
      <c r="W1284" t="str">
        <f t="shared" si="122"/>
        <v>{location: new google.maps.LatLng(37.727, -122.391), weight: 0},</v>
      </c>
      <c r="X1284" t="str">
        <f t="shared" si="123"/>
        <v>{location: new google.maps.LatLng(37.727, -122.391), weight: 0},</v>
      </c>
      <c r="Y1284" t="str">
        <f t="shared" si="124"/>
        <v>{location: new google.maps.LatLng(37.727, -122.391), weight: 1},</v>
      </c>
    </row>
    <row r="1285" spans="1:25" x14ac:dyDescent="0.2">
      <c r="A1285">
        <v>37.726999999999997</v>
      </c>
      <c r="B1285">
        <v>-122.39</v>
      </c>
      <c r="C1285">
        <v>1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5</v>
      </c>
      <c r="K1285">
        <v>0</v>
      </c>
      <c r="L1285">
        <v>7</v>
      </c>
      <c r="M1285">
        <f>VLOOKUP(H1285,AE$2:$AJ$12,6,TRUE)</f>
        <v>8</v>
      </c>
      <c r="N1285">
        <f>VLOOKUP(I1285,AF$2:$AJ$12,5,TRUE)</f>
        <v>2</v>
      </c>
      <c r="O1285">
        <f>VLOOKUP(J1285,AG$2:$AJ$12,4,TRUE)</f>
        <v>7</v>
      </c>
      <c r="P1285">
        <f>VLOOKUP(K1285,AH$2:$AJ$12,3,TRUE)</f>
        <v>0</v>
      </c>
      <c r="Q1285">
        <f>VLOOKUP(L1285,AI$2:$AJ$12,2,TRUE)</f>
        <v>5</v>
      </c>
      <c r="T1285" t="str">
        <f t="shared" si="125"/>
        <v>Crimepoint.create(latitude:37.727, longitude:-122.39, drugdrink:8, misdemean:2, theft:7, violent:0, total:5, drugdrinkct:1, misdemeanct:1, theftct:5, violentct:0, totalct:7)</v>
      </c>
      <c r="U1285" t="str">
        <f t="shared" si="126"/>
        <v>{location: new google.maps.LatLng(37.727, -122.39), weight: 1},</v>
      </c>
      <c r="V1285" t="str">
        <f t="shared" si="121"/>
        <v>{location: new google.maps.LatLng(37.727, -122.39), weight: 0},</v>
      </c>
      <c r="W1285" t="str">
        <f t="shared" si="122"/>
        <v>{location: new google.maps.LatLng(37.727, -122.39), weight: 1},</v>
      </c>
      <c r="X1285" t="str">
        <f t="shared" si="123"/>
        <v>{location: new google.maps.LatLng(37.727, -122.39), weight: 0},</v>
      </c>
      <c r="Y1285" t="str">
        <f t="shared" si="124"/>
        <v>{location: new google.maps.LatLng(37.727, -122.39), weight: 1},</v>
      </c>
    </row>
    <row r="1286" spans="1:25" x14ac:dyDescent="0.2">
      <c r="A1286">
        <v>37.726999999999997</v>
      </c>
      <c r="B1286">
        <v>-122.389</v>
      </c>
      <c r="C1286">
        <v>2</v>
      </c>
      <c r="D1286">
        <v>3</v>
      </c>
      <c r="E1286">
        <v>1</v>
      </c>
      <c r="F1286">
        <v>3</v>
      </c>
      <c r="G1286">
        <v>2</v>
      </c>
      <c r="H1286">
        <v>3</v>
      </c>
      <c r="I1286">
        <v>14</v>
      </c>
      <c r="J1286">
        <v>5</v>
      </c>
      <c r="K1286">
        <v>4</v>
      </c>
      <c r="L1286">
        <v>26</v>
      </c>
      <c r="M1286">
        <f>VLOOKUP(H1286,AE$2:$AJ$12,6,TRUE)</f>
        <v>9</v>
      </c>
      <c r="N1286">
        <f>VLOOKUP(I1286,AF$2:$AJ$12,5,TRUE)</f>
        <v>8</v>
      </c>
      <c r="O1286">
        <f>VLOOKUP(J1286,AG$2:$AJ$12,4,TRUE)</f>
        <v>7</v>
      </c>
      <c r="P1286">
        <f>VLOOKUP(K1286,AH$2:$AJ$12,3,TRUE)</f>
        <v>8</v>
      </c>
      <c r="Q1286">
        <f>VLOOKUP(L1286,AI$2:$AJ$12,2,TRUE)</f>
        <v>8</v>
      </c>
      <c r="T1286" t="str">
        <f t="shared" si="125"/>
        <v>Crimepoint.create(latitude:37.727, longitude:-122.389, drugdrink:9, misdemean:8, theft:7, violent:8, total:8, drugdrinkct:3, misdemeanct:14, theftct:5, violentct:4, totalct:26)</v>
      </c>
      <c r="U1286" t="str">
        <f t="shared" si="126"/>
        <v>{location: new google.maps.LatLng(37.727, -122.389), weight: 2},</v>
      </c>
      <c r="V1286" t="str">
        <f t="shared" si="121"/>
        <v>{location: new google.maps.LatLng(37.727, -122.389), weight: 3},</v>
      </c>
      <c r="W1286" t="str">
        <f t="shared" si="122"/>
        <v>{location: new google.maps.LatLng(37.727, -122.389), weight: 1},</v>
      </c>
      <c r="X1286" t="str">
        <f t="shared" si="123"/>
        <v>{location: new google.maps.LatLng(37.727, -122.389), weight: 3},</v>
      </c>
      <c r="Y1286" t="str">
        <f t="shared" si="124"/>
        <v>{location: new google.maps.LatLng(37.727, -122.389), weight: 2},</v>
      </c>
    </row>
    <row r="1287" spans="1:25" x14ac:dyDescent="0.2">
      <c r="A1287">
        <v>37.726999999999997</v>
      </c>
      <c r="B1287">
        <v>-122.38800000000001</v>
      </c>
      <c r="C1287">
        <v>2</v>
      </c>
      <c r="D1287">
        <v>0</v>
      </c>
      <c r="E1287">
        <v>0</v>
      </c>
      <c r="F1287">
        <v>1</v>
      </c>
      <c r="G1287">
        <v>1</v>
      </c>
      <c r="H1287">
        <v>3</v>
      </c>
      <c r="I1287">
        <v>2</v>
      </c>
      <c r="J1287">
        <v>2</v>
      </c>
      <c r="K1287">
        <v>1</v>
      </c>
      <c r="L1287">
        <v>8</v>
      </c>
      <c r="M1287">
        <f>VLOOKUP(H1287,AE$2:$AJ$12,6,TRUE)</f>
        <v>9</v>
      </c>
      <c r="N1287">
        <f>VLOOKUP(I1287,AF$2:$AJ$12,5,TRUE)</f>
        <v>4</v>
      </c>
      <c r="O1287">
        <f>VLOOKUP(J1287,AG$2:$AJ$12,4,TRUE)</f>
        <v>4</v>
      </c>
      <c r="P1287">
        <f>VLOOKUP(K1287,AH$2:$AJ$12,3,TRUE)</f>
        <v>7</v>
      </c>
      <c r="Q1287">
        <f>VLOOKUP(L1287,AI$2:$AJ$12,2,TRUE)</f>
        <v>5</v>
      </c>
      <c r="T1287" t="str">
        <f t="shared" si="125"/>
        <v>Crimepoint.create(latitude:37.727, longitude:-122.388, drugdrink:9, misdemean:4, theft:4, violent:7, total:5, drugdrinkct:3, misdemeanct:2, theftct:2, violentct:1, totalct:8)</v>
      </c>
      <c r="U1287" t="str">
        <f t="shared" si="126"/>
        <v>{location: new google.maps.LatLng(37.727, -122.388), weight: 2},</v>
      </c>
      <c r="V1287" t="str">
        <f t="shared" si="121"/>
        <v>{location: new google.maps.LatLng(37.727, -122.388), weight: 0},</v>
      </c>
      <c r="W1287" t="str">
        <f t="shared" si="122"/>
        <v>{location: new google.maps.LatLng(37.727, -122.388), weight: 0},</v>
      </c>
      <c r="X1287" t="str">
        <f t="shared" si="123"/>
        <v>{location: new google.maps.LatLng(37.727, -122.388), weight: 1},</v>
      </c>
      <c r="Y1287" t="str">
        <f t="shared" si="124"/>
        <v>{location: new google.maps.LatLng(37.727, -122.388), weight: 1},</v>
      </c>
    </row>
    <row r="1288" spans="1:25" x14ac:dyDescent="0.2">
      <c r="A1288">
        <v>37.726999999999997</v>
      </c>
      <c r="B1288">
        <v>-122.387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2</v>
      </c>
      <c r="J1288">
        <v>1</v>
      </c>
      <c r="K1288">
        <v>2</v>
      </c>
      <c r="L1288">
        <v>5</v>
      </c>
      <c r="M1288">
        <f>VLOOKUP(H1288,AE$2:$AJ$12,6,TRUE)</f>
        <v>0</v>
      </c>
      <c r="N1288">
        <f>VLOOKUP(I1288,AF$2:$AJ$12,5,TRUE)</f>
        <v>4</v>
      </c>
      <c r="O1288">
        <f>VLOOKUP(J1288,AG$2:$AJ$12,4,TRUE)</f>
        <v>3</v>
      </c>
      <c r="P1288">
        <f>VLOOKUP(K1288,AH$2:$AJ$12,3,TRUE)</f>
        <v>7</v>
      </c>
      <c r="Q1288">
        <f>VLOOKUP(L1288,AI$2:$AJ$12,2,TRUE)</f>
        <v>4</v>
      </c>
      <c r="T1288" t="str">
        <f t="shared" si="125"/>
        <v>Crimepoint.create(latitude:37.727, longitude:-122.387, drugdrink:0, misdemean:4, theft:3, violent:7, total:4, drugdrinkct:0, misdemeanct:2, theftct:1, violentct:2, totalct:5)</v>
      </c>
      <c r="U1288" t="str">
        <f t="shared" si="126"/>
        <v>{location: new google.maps.LatLng(37.727, -122.387), weight: 0},</v>
      </c>
      <c r="V1288" t="str">
        <f t="shared" si="121"/>
        <v>{location: new google.maps.LatLng(37.727, -122.387), weight: 0},</v>
      </c>
      <c r="W1288" t="str">
        <f t="shared" si="122"/>
        <v>{location: new google.maps.LatLng(37.727, -122.387), weight: 0},</v>
      </c>
      <c r="X1288" t="str">
        <f t="shared" si="123"/>
        <v>{location: new google.maps.LatLng(37.727, -122.387), weight: 1},</v>
      </c>
      <c r="Y1288" t="str">
        <f t="shared" si="124"/>
        <v>{location: new google.maps.LatLng(37.727, -122.387), weight: 0},</v>
      </c>
    </row>
    <row r="1289" spans="1:25" x14ac:dyDescent="0.2">
      <c r="A1289">
        <v>37.726999999999997</v>
      </c>
      <c r="B1289">
        <v>-122.386</v>
      </c>
      <c r="C1289">
        <v>0</v>
      </c>
      <c r="D1289">
        <v>4</v>
      </c>
      <c r="E1289">
        <v>1</v>
      </c>
      <c r="F1289">
        <v>0</v>
      </c>
      <c r="G1289">
        <v>2</v>
      </c>
      <c r="H1289">
        <v>0</v>
      </c>
      <c r="I1289">
        <v>18</v>
      </c>
      <c r="J1289">
        <v>6</v>
      </c>
      <c r="K1289">
        <v>0</v>
      </c>
      <c r="L1289">
        <v>24</v>
      </c>
      <c r="M1289">
        <f>VLOOKUP(H1289,AE$2:$AJ$12,6,TRUE)</f>
        <v>0</v>
      </c>
      <c r="N1289">
        <f>VLOOKUP(I1289,AF$2:$AJ$12,5,TRUE)</f>
        <v>8</v>
      </c>
      <c r="O1289">
        <f>VLOOKUP(J1289,AG$2:$AJ$12,4,TRUE)</f>
        <v>7</v>
      </c>
      <c r="P1289">
        <f>VLOOKUP(K1289,AH$2:$AJ$12,3,TRUE)</f>
        <v>0</v>
      </c>
      <c r="Q1289">
        <f>VLOOKUP(L1289,AI$2:$AJ$12,2,TRUE)</f>
        <v>8</v>
      </c>
      <c r="T1289" t="str">
        <f t="shared" si="125"/>
        <v>Crimepoint.create(latitude:37.727, longitude:-122.386, drugdrink:0, misdemean:8, theft:7, violent:0, total:8, drugdrinkct:0, misdemeanct:18, theftct:6, violentct:0, totalct:24)</v>
      </c>
      <c r="U1289" t="str">
        <f t="shared" si="126"/>
        <v>{location: new google.maps.LatLng(37.727, -122.386), weight: 0},</v>
      </c>
      <c r="V1289" t="str">
        <f t="shared" si="121"/>
        <v>{location: new google.maps.LatLng(37.727, -122.386), weight: 4},</v>
      </c>
      <c r="W1289" t="str">
        <f t="shared" si="122"/>
        <v>{location: new google.maps.LatLng(37.727, -122.386), weight: 1},</v>
      </c>
      <c r="X1289" t="str">
        <f t="shared" si="123"/>
        <v>{location: new google.maps.LatLng(37.727, -122.386), weight: 0},</v>
      </c>
      <c r="Y1289" t="str">
        <f t="shared" si="124"/>
        <v>{location: new google.maps.LatLng(37.727, -122.386), weight: 2},</v>
      </c>
    </row>
    <row r="1290" spans="1:25" x14ac:dyDescent="0.2">
      <c r="A1290">
        <v>37.726999999999997</v>
      </c>
      <c r="B1290">
        <v>-122.38500000000001</v>
      </c>
      <c r="C1290">
        <v>0</v>
      </c>
      <c r="D1290">
        <v>2</v>
      </c>
      <c r="E1290">
        <v>0</v>
      </c>
      <c r="F1290">
        <v>0</v>
      </c>
      <c r="G1290">
        <v>1</v>
      </c>
      <c r="H1290">
        <v>0</v>
      </c>
      <c r="I1290">
        <v>7</v>
      </c>
      <c r="J1290">
        <v>1</v>
      </c>
      <c r="K1290">
        <v>0</v>
      </c>
      <c r="L1290">
        <v>8</v>
      </c>
      <c r="M1290">
        <f>VLOOKUP(H1290,AE$2:$AJ$12,6,TRUE)</f>
        <v>0</v>
      </c>
      <c r="N1290">
        <f>VLOOKUP(I1290,AF$2:$AJ$12,5,TRUE)</f>
        <v>7</v>
      </c>
      <c r="O1290">
        <f>VLOOKUP(J1290,AG$2:$AJ$12,4,TRUE)</f>
        <v>3</v>
      </c>
      <c r="P1290">
        <f>VLOOKUP(K1290,AH$2:$AJ$12,3,TRUE)</f>
        <v>0</v>
      </c>
      <c r="Q1290">
        <f>VLOOKUP(L1290,AI$2:$AJ$12,2,TRUE)</f>
        <v>5</v>
      </c>
      <c r="T1290" t="str">
        <f t="shared" si="125"/>
        <v>Crimepoint.create(latitude:37.727, longitude:-122.385, drugdrink:0, misdemean:7, theft:3, violent:0, total:5, drugdrinkct:0, misdemeanct:7, theftct:1, violentct:0, totalct:8)</v>
      </c>
      <c r="U1290" t="str">
        <f t="shared" si="126"/>
        <v>{location: new google.maps.LatLng(37.727, -122.385), weight: 0},</v>
      </c>
      <c r="V1290" t="str">
        <f t="shared" si="121"/>
        <v>{location: new google.maps.LatLng(37.727, -122.385), weight: 2},</v>
      </c>
      <c r="W1290" t="str">
        <f t="shared" si="122"/>
        <v>{location: new google.maps.LatLng(37.727, -122.385), weight: 0},</v>
      </c>
      <c r="X1290" t="str">
        <f t="shared" si="123"/>
        <v>{location: new google.maps.LatLng(37.727, -122.385), weight: 0},</v>
      </c>
      <c r="Y1290" t="str">
        <f t="shared" si="124"/>
        <v>{location: new google.maps.LatLng(37.727, -122.385), weight: 1},</v>
      </c>
    </row>
    <row r="1291" spans="1:25" x14ac:dyDescent="0.2">
      <c r="A1291">
        <v>37.726999999999997</v>
      </c>
      <c r="B1291">
        <v>-122.384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6</v>
      </c>
      <c r="J1291">
        <v>5</v>
      </c>
      <c r="K1291">
        <v>2</v>
      </c>
      <c r="L1291">
        <v>13</v>
      </c>
      <c r="M1291">
        <f>VLOOKUP(H1291,AE$2:$AJ$12,6,TRUE)</f>
        <v>0</v>
      </c>
      <c r="N1291">
        <f>VLOOKUP(I1291,AF$2:$AJ$12,5,TRUE)</f>
        <v>7</v>
      </c>
      <c r="O1291">
        <f>VLOOKUP(J1291,AG$2:$AJ$12,4,TRUE)</f>
        <v>7</v>
      </c>
      <c r="P1291">
        <f>VLOOKUP(K1291,AH$2:$AJ$12,3,TRUE)</f>
        <v>7</v>
      </c>
      <c r="Q1291">
        <f>VLOOKUP(L1291,AI$2:$AJ$12,2,TRUE)</f>
        <v>7</v>
      </c>
      <c r="T1291" t="str">
        <f t="shared" si="125"/>
        <v>Crimepoint.create(latitude:37.727, longitude:-122.384, drugdrink:0, misdemean:7, theft:7, violent:7, total:7, drugdrinkct:0, misdemeanct:6, theftct:5, violentct:2, totalct:13)</v>
      </c>
      <c r="U1291" t="str">
        <f t="shared" si="126"/>
        <v>{location: new google.maps.LatLng(37.727, -122.384), weight: 0},</v>
      </c>
      <c r="V1291" t="str">
        <f t="shared" si="121"/>
        <v>{location: new google.maps.LatLng(37.727, -122.384), weight: 1},</v>
      </c>
      <c r="W1291" t="str">
        <f t="shared" si="122"/>
        <v>{location: new google.maps.LatLng(37.727, -122.384), weight: 1},</v>
      </c>
      <c r="X1291" t="str">
        <f t="shared" si="123"/>
        <v>{location: new google.maps.LatLng(37.727, -122.384), weight: 1},</v>
      </c>
      <c r="Y1291" t="str">
        <f t="shared" si="124"/>
        <v>{location: new google.maps.LatLng(37.727, -122.384), weight: 1},</v>
      </c>
    </row>
    <row r="1292" spans="1:25" x14ac:dyDescent="0.2">
      <c r="A1292">
        <v>37.726999999999997</v>
      </c>
      <c r="B1292">
        <v>-122.383</v>
      </c>
      <c r="C1292">
        <v>0</v>
      </c>
      <c r="D1292">
        <v>3</v>
      </c>
      <c r="E1292">
        <v>1</v>
      </c>
      <c r="F1292">
        <v>1</v>
      </c>
      <c r="G1292">
        <v>2</v>
      </c>
      <c r="H1292">
        <v>0</v>
      </c>
      <c r="I1292">
        <v>14</v>
      </c>
      <c r="J1292">
        <v>6</v>
      </c>
      <c r="K1292">
        <v>1</v>
      </c>
      <c r="L1292">
        <v>21</v>
      </c>
      <c r="M1292">
        <f>VLOOKUP(H1292,AE$2:$AJ$12,6,TRUE)</f>
        <v>0</v>
      </c>
      <c r="N1292">
        <f>VLOOKUP(I1292,AF$2:$AJ$12,5,TRUE)</f>
        <v>8</v>
      </c>
      <c r="O1292">
        <f>VLOOKUP(J1292,AG$2:$AJ$12,4,TRUE)</f>
        <v>7</v>
      </c>
      <c r="P1292">
        <f>VLOOKUP(K1292,AH$2:$AJ$12,3,TRUE)</f>
        <v>7</v>
      </c>
      <c r="Q1292">
        <f>VLOOKUP(L1292,AI$2:$AJ$12,2,TRUE)</f>
        <v>8</v>
      </c>
      <c r="T1292" t="str">
        <f t="shared" si="125"/>
        <v>Crimepoint.create(latitude:37.727, longitude:-122.383, drugdrink:0, misdemean:8, theft:7, violent:7, total:8, drugdrinkct:0, misdemeanct:14, theftct:6, violentct:1, totalct:21)</v>
      </c>
      <c r="U1292" t="str">
        <f t="shared" si="126"/>
        <v>{location: new google.maps.LatLng(37.727, -122.383), weight: 0},</v>
      </c>
      <c r="V1292" t="str">
        <f t="shared" si="121"/>
        <v>{location: new google.maps.LatLng(37.727, -122.383), weight: 3},</v>
      </c>
      <c r="W1292" t="str">
        <f t="shared" si="122"/>
        <v>{location: new google.maps.LatLng(37.727, -122.383), weight: 1},</v>
      </c>
      <c r="X1292" t="str">
        <f t="shared" si="123"/>
        <v>{location: new google.maps.LatLng(37.727, -122.383), weight: 1},</v>
      </c>
      <c r="Y1292" t="str">
        <f t="shared" si="124"/>
        <v>{location: new google.maps.LatLng(37.727, -122.383), weight: 2},</v>
      </c>
    </row>
    <row r="1293" spans="1:25" x14ac:dyDescent="0.2">
      <c r="A1293">
        <v>37.726999999999997</v>
      </c>
      <c r="B1293">
        <v>-122.38200000000001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3</v>
      </c>
      <c r="K1293">
        <v>1</v>
      </c>
      <c r="L1293">
        <v>5</v>
      </c>
      <c r="M1293">
        <f>VLOOKUP(H1293,AE$2:$AJ$12,6,TRUE)</f>
        <v>0</v>
      </c>
      <c r="N1293">
        <f>VLOOKUP(I1293,AF$2:$AJ$12,5,TRUE)</f>
        <v>2</v>
      </c>
      <c r="O1293">
        <f>VLOOKUP(J1293,AG$2:$AJ$12,4,TRUE)</f>
        <v>5</v>
      </c>
      <c r="P1293">
        <f>VLOOKUP(K1293,AH$2:$AJ$12,3,TRUE)</f>
        <v>7</v>
      </c>
      <c r="Q1293">
        <f>VLOOKUP(L1293,AI$2:$AJ$12,2,TRUE)</f>
        <v>4</v>
      </c>
      <c r="T1293" t="str">
        <f t="shared" si="125"/>
        <v>Crimepoint.create(latitude:37.727, longitude:-122.382, drugdrink:0, misdemean:2, theft:5, violent:7, total:4, drugdrinkct:0, misdemeanct:1, theftct:3, violentct:1, totalct:5)</v>
      </c>
      <c r="U1293" t="str">
        <f t="shared" si="126"/>
        <v>{location: new google.maps.LatLng(37.727, -122.382), weight: 0},</v>
      </c>
      <c r="V1293" t="str">
        <f t="shared" si="121"/>
        <v>{location: new google.maps.LatLng(37.727, -122.382), weight: 0},</v>
      </c>
      <c r="W1293" t="str">
        <f t="shared" si="122"/>
        <v>{location: new google.maps.LatLng(37.727, -122.382), weight: 0},</v>
      </c>
      <c r="X1293" t="str">
        <f t="shared" si="123"/>
        <v>{location: new google.maps.LatLng(37.727, -122.382), weight: 1},</v>
      </c>
      <c r="Y1293" t="str">
        <f t="shared" si="124"/>
        <v>{location: new google.maps.LatLng(37.727, -122.382), weight: 0},</v>
      </c>
    </row>
    <row r="1294" spans="1:25" x14ac:dyDescent="0.2">
      <c r="A1294">
        <v>37.726999999999997</v>
      </c>
      <c r="B1294">
        <v>-122.381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2</v>
      </c>
      <c r="J1294">
        <v>1</v>
      </c>
      <c r="K1294">
        <v>1</v>
      </c>
      <c r="L1294">
        <v>4</v>
      </c>
      <c r="M1294">
        <f>VLOOKUP(H1294,AE$2:$AJ$12,6,TRUE)</f>
        <v>0</v>
      </c>
      <c r="N1294">
        <f>VLOOKUP(I1294,AF$2:$AJ$12,5,TRUE)</f>
        <v>4</v>
      </c>
      <c r="O1294">
        <f>VLOOKUP(J1294,AG$2:$AJ$12,4,TRUE)</f>
        <v>3</v>
      </c>
      <c r="P1294">
        <f>VLOOKUP(K1294,AH$2:$AJ$12,3,TRUE)</f>
        <v>7</v>
      </c>
      <c r="Q1294">
        <f>VLOOKUP(L1294,AI$2:$AJ$12,2,TRUE)</f>
        <v>3</v>
      </c>
      <c r="T1294" t="str">
        <f t="shared" si="125"/>
        <v>Crimepoint.create(latitude:37.727, longitude:-122.381, drugdrink:0, misdemean:4, theft:3, violent:7, total:3, drugdrinkct:0, misdemeanct:2, theftct:1, violentct:1, totalct:4)</v>
      </c>
      <c r="U1294" t="str">
        <f t="shared" si="126"/>
        <v>{location: new google.maps.LatLng(37.727, -122.381), weight: 0},</v>
      </c>
      <c r="V1294" t="str">
        <f t="shared" si="121"/>
        <v>{location: new google.maps.LatLng(37.727, -122.381), weight: 0},</v>
      </c>
      <c r="W1294" t="str">
        <f t="shared" si="122"/>
        <v>{location: new google.maps.LatLng(37.727, -122.381), weight: 0},</v>
      </c>
      <c r="X1294" t="str">
        <f t="shared" si="123"/>
        <v>{location: new google.maps.LatLng(37.727, -122.381), weight: 1},</v>
      </c>
      <c r="Y1294" t="str">
        <f t="shared" si="124"/>
        <v>{location: new google.maps.LatLng(37.727, -122.381), weight: 0},</v>
      </c>
    </row>
    <row r="1295" spans="1:25" x14ac:dyDescent="0.2">
      <c r="A1295">
        <v>37.726999999999997</v>
      </c>
      <c r="B1295">
        <v>-122.38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3</v>
      </c>
      <c r="K1295">
        <v>0</v>
      </c>
      <c r="L1295">
        <v>3</v>
      </c>
      <c r="M1295">
        <f>VLOOKUP(H1295,AE$2:$AJ$12,6,TRUE)</f>
        <v>0</v>
      </c>
      <c r="N1295">
        <f>VLOOKUP(I1295,AF$2:$AJ$12,5,TRUE)</f>
        <v>0</v>
      </c>
      <c r="O1295">
        <f>VLOOKUP(J1295,AG$2:$AJ$12,4,TRUE)</f>
        <v>5</v>
      </c>
      <c r="P1295">
        <f>VLOOKUP(K1295,AH$2:$AJ$12,3,TRUE)</f>
        <v>0</v>
      </c>
      <c r="Q1295">
        <f>VLOOKUP(L1295,AI$2:$AJ$12,2,TRUE)</f>
        <v>2</v>
      </c>
      <c r="T1295" t="str">
        <f t="shared" si="125"/>
        <v>Crimepoint.create(latitude:37.727, longitude:-122.38, drugdrink:0, misdemean:0, theft:5, violent:0, total:2, drugdrinkct:0, misdemeanct:0, theftct:3, violentct:0, totalct:3)</v>
      </c>
      <c r="U1295" t="str">
        <f t="shared" si="126"/>
        <v>{location: new google.maps.LatLng(37.727, -122.38), weight: 0},</v>
      </c>
      <c r="V1295" t="str">
        <f t="shared" si="121"/>
        <v>{location: new google.maps.LatLng(37.727, -122.38), weight: 0},</v>
      </c>
      <c r="W1295" t="str">
        <f t="shared" si="122"/>
        <v>{location: new google.maps.LatLng(37.727, -122.38), weight: 0},</v>
      </c>
      <c r="X1295" t="str">
        <f t="shared" si="123"/>
        <v>{location: new google.maps.LatLng(37.727, -122.38), weight: 0},</v>
      </c>
      <c r="Y1295" t="str">
        <f t="shared" si="124"/>
        <v>{location: new google.maps.LatLng(37.727, -122.38), weight: 0},</v>
      </c>
    </row>
    <row r="1296" spans="1:25" x14ac:dyDescent="0.2">
      <c r="A1296">
        <v>37.726999999999997</v>
      </c>
      <c r="B1296">
        <v>-122.379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3</v>
      </c>
      <c r="K1296">
        <v>0</v>
      </c>
      <c r="L1296">
        <v>4</v>
      </c>
      <c r="M1296">
        <f>VLOOKUP(H1296,AE$2:$AJ$12,6,TRUE)</f>
        <v>0</v>
      </c>
      <c r="N1296">
        <f>VLOOKUP(I1296,AF$2:$AJ$12,5,TRUE)</f>
        <v>2</v>
      </c>
      <c r="O1296">
        <f>VLOOKUP(J1296,AG$2:$AJ$12,4,TRUE)</f>
        <v>5</v>
      </c>
      <c r="P1296">
        <f>VLOOKUP(K1296,AH$2:$AJ$12,3,TRUE)</f>
        <v>0</v>
      </c>
      <c r="Q1296">
        <f>VLOOKUP(L1296,AI$2:$AJ$12,2,TRUE)</f>
        <v>3</v>
      </c>
      <c r="T1296" t="str">
        <f t="shared" si="125"/>
        <v>Crimepoint.create(latitude:37.727, longitude:-122.379, drugdrink:0, misdemean:2, theft:5, violent:0, total:3, drugdrinkct:0, misdemeanct:1, theftct:3, violentct:0, totalct:4)</v>
      </c>
      <c r="U1296" t="str">
        <f t="shared" si="126"/>
        <v>{location: new google.maps.LatLng(37.727, -122.379), weight: 0},</v>
      </c>
      <c r="V1296" t="str">
        <f t="shared" si="121"/>
        <v>{location: new google.maps.LatLng(37.727, -122.379), weight: 0},</v>
      </c>
      <c r="W1296" t="str">
        <f t="shared" si="122"/>
        <v>{location: new google.maps.LatLng(37.727, -122.379), weight: 0},</v>
      </c>
      <c r="X1296" t="str">
        <f t="shared" si="123"/>
        <v>{location: new google.maps.LatLng(37.727, -122.379), weight: 0},</v>
      </c>
      <c r="Y1296" t="str">
        <f t="shared" si="124"/>
        <v>{location: new google.maps.LatLng(37.727, -122.379), weight: 0},</v>
      </c>
    </row>
    <row r="1297" spans="1:25" x14ac:dyDescent="0.2">
      <c r="A1297">
        <v>37.726999999999997</v>
      </c>
      <c r="B1297">
        <v>-122.378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</v>
      </c>
      <c r="K1297">
        <v>0</v>
      </c>
      <c r="L1297">
        <v>2</v>
      </c>
      <c r="M1297">
        <f>VLOOKUP(H1297,AE$2:$AJ$12,6,TRUE)</f>
        <v>0</v>
      </c>
      <c r="N1297">
        <f>VLOOKUP(I1297,AF$2:$AJ$12,5,TRUE)</f>
        <v>0</v>
      </c>
      <c r="O1297">
        <f>VLOOKUP(J1297,AG$2:$AJ$12,4,TRUE)</f>
        <v>4</v>
      </c>
      <c r="P1297">
        <f>VLOOKUP(K1297,AH$2:$AJ$12,3,TRUE)</f>
        <v>0</v>
      </c>
      <c r="Q1297">
        <f>VLOOKUP(L1297,AI$2:$AJ$12,2,TRUE)</f>
        <v>1</v>
      </c>
      <c r="T1297" t="str">
        <f t="shared" si="125"/>
        <v>Crimepoint.create(latitude:37.727, longitude:-122.378, drugdrink:0, misdemean:0, theft:4, violent:0, total:1, drugdrinkct:0, misdemeanct:0, theftct:2, violentct:0, totalct:2)</v>
      </c>
      <c r="U1297" t="str">
        <f t="shared" si="126"/>
        <v>{location: new google.maps.LatLng(37.727, -122.378), weight: 0},</v>
      </c>
      <c r="V1297" t="str">
        <f t="shared" si="121"/>
        <v>{location: new google.maps.LatLng(37.727, -122.378), weight: 0},</v>
      </c>
      <c r="W1297" t="str">
        <f t="shared" si="122"/>
        <v>{location: new google.maps.LatLng(37.727, -122.378), weight: 0},</v>
      </c>
      <c r="X1297" t="str">
        <f t="shared" si="123"/>
        <v>{location: new google.maps.LatLng(37.727, -122.378), weight: 0},</v>
      </c>
      <c r="Y1297" t="str">
        <f t="shared" si="124"/>
        <v>{location: new google.maps.LatLng(37.727, -122.378), weight: 0},</v>
      </c>
    </row>
    <row r="1298" spans="1:25" x14ac:dyDescent="0.2">
      <c r="A1298">
        <v>37.726999999999997</v>
      </c>
      <c r="B1298">
        <v>-122.372</v>
      </c>
      <c r="C1298">
        <v>0</v>
      </c>
      <c r="D1298">
        <v>1</v>
      </c>
      <c r="E1298">
        <v>0</v>
      </c>
      <c r="F1298">
        <v>2</v>
      </c>
      <c r="G1298">
        <v>1</v>
      </c>
      <c r="H1298">
        <v>0</v>
      </c>
      <c r="I1298">
        <v>5</v>
      </c>
      <c r="J1298">
        <v>2</v>
      </c>
      <c r="K1298">
        <v>3</v>
      </c>
      <c r="L1298">
        <v>10</v>
      </c>
      <c r="M1298">
        <f>VLOOKUP(H1298,AE$2:$AJ$12,6,TRUE)</f>
        <v>0</v>
      </c>
      <c r="N1298">
        <f>VLOOKUP(I1298,AF$2:$AJ$12,5,TRUE)</f>
        <v>6</v>
      </c>
      <c r="O1298">
        <f>VLOOKUP(J1298,AG$2:$AJ$12,4,TRUE)</f>
        <v>4</v>
      </c>
      <c r="P1298">
        <f>VLOOKUP(K1298,AH$2:$AJ$12,3,TRUE)</f>
        <v>8</v>
      </c>
      <c r="Q1298">
        <f>VLOOKUP(L1298,AI$2:$AJ$12,2,TRUE)</f>
        <v>6</v>
      </c>
      <c r="T1298" t="str">
        <f t="shared" si="125"/>
        <v>Crimepoint.create(latitude:37.727, longitude:-122.372, drugdrink:0, misdemean:6, theft:4, violent:8, total:6, drugdrinkct:0, misdemeanct:5, theftct:2, violentct:3, totalct:10)</v>
      </c>
      <c r="U1298" t="str">
        <f t="shared" si="126"/>
        <v>{location: new google.maps.LatLng(37.727, -122.372), weight: 0},</v>
      </c>
      <c r="V1298" t="str">
        <f t="shared" si="121"/>
        <v>{location: new google.maps.LatLng(37.727, -122.372), weight: 1},</v>
      </c>
      <c r="W1298" t="str">
        <f t="shared" si="122"/>
        <v>{location: new google.maps.LatLng(37.727, -122.372), weight: 0},</v>
      </c>
      <c r="X1298" t="str">
        <f t="shared" si="123"/>
        <v>{location: new google.maps.LatLng(37.727, -122.372), weight: 2},</v>
      </c>
      <c r="Y1298" t="str">
        <f t="shared" si="124"/>
        <v>{location: new google.maps.LatLng(37.727, -122.372), weight: 1},</v>
      </c>
    </row>
    <row r="1299" spans="1:25" x14ac:dyDescent="0.2">
      <c r="A1299">
        <v>37.728000000000002</v>
      </c>
      <c r="B1299">
        <v>-122.48099999999999</v>
      </c>
      <c r="C1299">
        <v>1</v>
      </c>
      <c r="D1299">
        <v>1</v>
      </c>
      <c r="E1299">
        <v>0</v>
      </c>
      <c r="F1299">
        <v>0</v>
      </c>
      <c r="G1299">
        <v>1</v>
      </c>
      <c r="H1299">
        <v>1</v>
      </c>
      <c r="I1299">
        <v>6</v>
      </c>
      <c r="J1299">
        <v>1</v>
      </c>
      <c r="K1299">
        <v>0</v>
      </c>
      <c r="L1299">
        <v>8</v>
      </c>
      <c r="M1299">
        <f>VLOOKUP(H1299,AE$2:$AJ$12,6,TRUE)</f>
        <v>8</v>
      </c>
      <c r="N1299">
        <f>VLOOKUP(I1299,AF$2:$AJ$12,5,TRUE)</f>
        <v>7</v>
      </c>
      <c r="O1299">
        <f>VLOOKUP(J1299,AG$2:$AJ$12,4,TRUE)</f>
        <v>3</v>
      </c>
      <c r="P1299">
        <f>VLOOKUP(K1299,AH$2:$AJ$12,3,TRUE)</f>
        <v>0</v>
      </c>
      <c r="Q1299">
        <f>VLOOKUP(L1299,AI$2:$AJ$12,2,TRUE)</f>
        <v>5</v>
      </c>
      <c r="T1299" t="str">
        <f t="shared" si="125"/>
        <v>Crimepoint.create(latitude:37.728, longitude:-122.481, drugdrink:8, misdemean:7, theft:3, violent:0, total:5, drugdrinkct:1, misdemeanct:6, theftct:1, violentct:0, totalct:8)</v>
      </c>
      <c r="U1299" t="str">
        <f t="shared" si="126"/>
        <v>{location: new google.maps.LatLng(37.728, -122.481), weight: 1},</v>
      </c>
      <c r="V1299" t="str">
        <f t="shared" si="121"/>
        <v>{location: new google.maps.LatLng(37.728, -122.481), weight: 1},</v>
      </c>
      <c r="W1299" t="str">
        <f t="shared" si="122"/>
        <v>{location: new google.maps.LatLng(37.728, -122.481), weight: 0},</v>
      </c>
      <c r="X1299" t="str">
        <f t="shared" si="123"/>
        <v>{location: new google.maps.LatLng(37.728, -122.481), weight: 0},</v>
      </c>
      <c r="Y1299" t="str">
        <f t="shared" si="124"/>
        <v>{location: new google.maps.LatLng(37.728, -122.481), weight: 1},</v>
      </c>
    </row>
    <row r="1300" spans="1:25" x14ac:dyDescent="0.2">
      <c r="A1300">
        <v>37.728000000000002</v>
      </c>
      <c r="B1300">
        <v>-122.479</v>
      </c>
      <c r="C1300">
        <v>0</v>
      </c>
      <c r="D1300">
        <v>2</v>
      </c>
      <c r="E1300">
        <v>1</v>
      </c>
      <c r="F1300">
        <v>0</v>
      </c>
      <c r="G1300">
        <v>1</v>
      </c>
      <c r="H1300">
        <v>0</v>
      </c>
      <c r="I1300">
        <v>7</v>
      </c>
      <c r="J1300">
        <v>4</v>
      </c>
      <c r="K1300">
        <v>0</v>
      </c>
      <c r="L1300">
        <v>11</v>
      </c>
      <c r="M1300">
        <f>VLOOKUP(H1300,AE$2:$AJ$12,6,TRUE)</f>
        <v>0</v>
      </c>
      <c r="N1300">
        <f>VLOOKUP(I1300,AF$2:$AJ$12,5,TRUE)</f>
        <v>7</v>
      </c>
      <c r="O1300">
        <f>VLOOKUP(J1300,AG$2:$AJ$12,4,TRUE)</f>
        <v>6</v>
      </c>
      <c r="P1300">
        <f>VLOOKUP(K1300,AH$2:$AJ$12,3,TRUE)</f>
        <v>0</v>
      </c>
      <c r="Q1300">
        <f>VLOOKUP(L1300,AI$2:$AJ$12,2,TRUE)</f>
        <v>6</v>
      </c>
      <c r="T1300" t="str">
        <f t="shared" si="125"/>
        <v>Crimepoint.create(latitude:37.728, longitude:-122.479, drugdrink:0, misdemean:7, theft:6, violent:0, total:6, drugdrinkct:0, misdemeanct:7, theftct:4, violentct:0, totalct:11)</v>
      </c>
      <c r="U1300" t="str">
        <f t="shared" si="126"/>
        <v>{location: new google.maps.LatLng(37.728, -122.479), weight: 0},</v>
      </c>
      <c r="V1300" t="str">
        <f t="shared" si="121"/>
        <v>{location: new google.maps.LatLng(37.728, -122.479), weight: 2},</v>
      </c>
      <c r="W1300" t="str">
        <f t="shared" si="122"/>
        <v>{location: new google.maps.LatLng(37.728, -122.479), weight: 1},</v>
      </c>
      <c r="X1300" t="str">
        <f t="shared" si="123"/>
        <v>{location: new google.maps.LatLng(37.728, -122.479), weight: 0},</v>
      </c>
      <c r="Y1300" t="str">
        <f t="shared" si="124"/>
        <v>{location: new google.maps.LatLng(37.728, -122.479), weight: 1},</v>
      </c>
    </row>
    <row r="1301" spans="1:25" x14ac:dyDescent="0.2">
      <c r="A1301">
        <v>37.728000000000002</v>
      </c>
      <c r="B1301">
        <v>-122.47499999999999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4</v>
      </c>
      <c r="J1301">
        <v>1</v>
      </c>
      <c r="K1301">
        <v>0</v>
      </c>
      <c r="L1301">
        <v>5</v>
      </c>
      <c r="M1301">
        <f>VLOOKUP(H1301,AE$2:$AJ$12,6,TRUE)</f>
        <v>0</v>
      </c>
      <c r="N1301">
        <f>VLOOKUP(I1301,AF$2:$AJ$12,5,TRUE)</f>
        <v>6</v>
      </c>
      <c r="O1301">
        <f>VLOOKUP(J1301,AG$2:$AJ$12,4,TRUE)</f>
        <v>3</v>
      </c>
      <c r="P1301">
        <f>VLOOKUP(K1301,AH$2:$AJ$12,3,TRUE)</f>
        <v>0</v>
      </c>
      <c r="Q1301">
        <f>VLOOKUP(L1301,AI$2:$AJ$12,2,TRUE)</f>
        <v>4</v>
      </c>
      <c r="T1301" t="str">
        <f t="shared" si="125"/>
        <v>Crimepoint.create(latitude:37.728, longitude:-122.475, drugdrink:0, misdemean:6, theft:3, violent:0, total:4, drugdrinkct:0, misdemeanct:4, theftct:1, violentct:0, totalct:5)</v>
      </c>
      <c r="U1301" t="str">
        <f t="shared" si="126"/>
        <v>{location: new google.maps.LatLng(37.728, -122.475), weight: 0},</v>
      </c>
      <c r="V1301" t="str">
        <f t="shared" si="121"/>
        <v>{location: new google.maps.LatLng(37.728, -122.475), weight: 1},</v>
      </c>
      <c r="W1301" t="str">
        <f t="shared" si="122"/>
        <v>{location: new google.maps.LatLng(37.728, -122.475), weight: 0},</v>
      </c>
      <c r="X1301" t="str">
        <f t="shared" si="123"/>
        <v>{location: new google.maps.LatLng(37.728, -122.475), weight: 0},</v>
      </c>
      <c r="Y1301" t="str">
        <f t="shared" si="124"/>
        <v>{location: new google.maps.LatLng(37.728, -122.475), weight: 0},</v>
      </c>
    </row>
    <row r="1302" spans="1:25" x14ac:dyDescent="0.2">
      <c r="A1302">
        <v>37.728000000000002</v>
      </c>
      <c r="B1302">
        <v>-122.474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2</v>
      </c>
      <c r="M1302">
        <f>VLOOKUP(H1302,AE$2:$AJ$12,6,TRUE)</f>
        <v>0</v>
      </c>
      <c r="N1302">
        <f>VLOOKUP(I1302,AF$2:$AJ$12,5,TRUE)</f>
        <v>2</v>
      </c>
      <c r="O1302">
        <f>VLOOKUP(J1302,AG$2:$AJ$12,4,TRUE)</f>
        <v>0</v>
      </c>
      <c r="P1302">
        <f>VLOOKUP(K1302,AH$2:$AJ$12,3,TRUE)</f>
        <v>7</v>
      </c>
      <c r="Q1302">
        <f>VLOOKUP(L1302,AI$2:$AJ$12,2,TRUE)</f>
        <v>1</v>
      </c>
      <c r="T1302" t="str">
        <f t="shared" si="125"/>
        <v>Crimepoint.create(latitude:37.728, longitude:-122.474, drugdrink:0, misdemean:2, theft:0, violent:7, total:1, drugdrinkct:0, misdemeanct:1, theftct:0, violentct:1, totalct:2)</v>
      </c>
      <c r="U1302" t="str">
        <f t="shared" si="126"/>
        <v>{location: new google.maps.LatLng(37.728, -122.474), weight: 0},</v>
      </c>
      <c r="V1302" t="str">
        <f t="shared" si="121"/>
        <v>{location: new google.maps.LatLng(37.728, -122.474), weight: 0},</v>
      </c>
      <c r="W1302" t="str">
        <f t="shared" si="122"/>
        <v>{location: new google.maps.LatLng(37.728, -122.474), weight: 0},</v>
      </c>
      <c r="X1302" t="str">
        <f t="shared" si="123"/>
        <v>{location: new google.maps.LatLng(37.728, -122.474), weight: 1},</v>
      </c>
      <c r="Y1302" t="str">
        <f t="shared" si="124"/>
        <v>{location: new google.maps.LatLng(37.728, -122.474), weight: 0},</v>
      </c>
    </row>
    <row r="1303" spans="1:25" x14ac:dyDescent="0.2">
      <c r="A1303">
        <v>37.728000000000002</v>
      </c>
      <c r="B1303">
        <v>-122.473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f>VLOOKUP(H1303,AE$2:$AJ$12,6,TRUE)</f>
        <v>0</v>
      </c>
      <c r="N1303">
        <f>VLOOKUP(I1303,AF$2:$AJ$12,5,TRUE)</f>
        <v>0</v>
      </c>
      <c r="O1303">
        <f>VLOOKUP(J1303,AG$2:$AJ$12,4,TRUE)</f>
        <v>3</v>
      </c>
      <c r="P1303">
        <f>VLOOKUP(K1303,AH$2:$AJ$12,3,TRUE)</f>
        <v>0</v>
      </c>
      <c r="Q1303">
        <f>VLOOKUP(L1303,AI$2:$AJ$12,2,TRUE)</f>
        <v>0</v>
      </c>
      <c r="T1303" t="str">
        <f t="shared" si="125"/>
        <v>Crimepoint.create(latitude:37.728, longitude:-122.473, drugdrink:0, misdemean:0, theft:3, violent:0, total:0, drugdrinkct:0, misdemeanct:0, theftct:1, violentct:0, totalct:1)</v>
      </c>
      <c r="U1303" t="str">
        <f t="shared" si="126"/>
        <v>{location: new google.maps.LatLng(37.728, -122.473), weight: 0},</v>
      </c>
      <c r="V1303" t="str">
        <f t="shared" si="121"/>
        <v>{location: new google.maps.LatLng(37.728, -122.473), weight: 0},</v>
      </c>
      <c r="W1303" t="str">
        <f t="shared" si="122"/>
        <v>{location: new google.maps.LatLng(37.728, -122.473), weight: 0},</v>
      </c>
      <c r="X1303" t="str">
        <f t="shared" si="123"/>
        <v>{location: new google.maps.LatLng(37.728, -122.473), weight: 0},</v>
      </c>
      <c r="Y1303" t="str">
        <f t="shared" si="124"/>
        <v>{location: new google.maps.LatLng(37.728, -122.473), weight: 0},</v>
      </c>
    </row>
    <row r="1304" spans="1:25" x14ac:dyDescent="0.2">
      <c r="A1304">
        <v>37.728000000000002</v>
      </c>
      <c r="B1304">
        <v>-122.47199999999999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  <c r="K1304">
        <v>0</v>
      </c>
      <c r="L1304">
        <v>2</v>
      </c>
      <c r="M1304">
        <f>VLOOKUP(H1304,AE$2:$AJ$12,6,TRUE)</f>
        <v>0</v>
      </c>
      <c r="N1304">
        <f>VLOOKUP(I1304,AF$2:$AJ$12,5,TRUE)</f>
        <v>0</v>
      </c>
      <c r="O1304">
        <f>VLOOKUP(J1304,AG$2:$AJ$12,4,TRUE)</f>
        <v>4</v>
      </c>
      <c r="P1304">
        <f>VLOOKUP(K1304,AH$2:$AJ$12,3,TRUE)</f>
        <v>0</v>
      </c>
      <c r="Q1304">
        <f>VLOOKUP(L1304,AI$2:$AJ$12,2,TRUE)</f>
        <v>1</v>
      </c>
      <c r="T1304" t="str">
        <f t="shared" si="125"/>
        <v>Crimepoint.create(latitude:37.728, longitude:-122.472, drugdrink:0, misdemean:0, theft:4, violent:0, total:1, drugdrinkct:0, misdemeanct:0, theftct:2, violentct:0, totalct:2)</v>
      </c>
      <c r="U1304" t="str">
        <f t="shared" si="126"/>
        <v>{location: new google.maps.LatLng(37.728, -122.472), weight: 0},</v>
      </c>
      <c r="V1304" t="str">
        <f t="shared" si="121"/>
        <v>{location: new google.maps.LatLng(37.728, -122.472), weight: 0},</v>
      </c>
      <c r="W1304" t="str">
        <f t="shared" si="122"/>
        <v>{location: new google.maps.LatLng(37.728, -122.472), weight: 0},</v>
      </c>
      <c r="X1304" t="str">
        <f t="shared" si="123"/>
        <v>{location: new google.maps.LatLng(37.728, -122.472), weight: 0},</v>
      </c>
      <c r="Y1304" t="str">
        <f t="shared" si="124"/>
        <v>{location: new google.maps.LatLng(37.728, -122.472), weight: 0},</v>
      </c>
    </row>
    <row r="1305" spans="1:25" x14ac:dyDescent="0.2">
      <c r="A1305">
        <v>37.728000000000002</v>
      </c>
      <c r="B1305">
        <v>-122.47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</v>
      </c>
      <c r="M1305">
        <f>VLOOKUP(H1305,AE$2:$AJ$12,6,TRUE)</f>
        <v>0</v>
      </c>
      <c r="N1305">
        <f>VLOOKUP(I1305,AF$2:$AJ$12,5,TRUE)</f>
        <v>2</v>
      </c>
      <c r="O1305">
        <f>VLOOKUP(J1305,AG$2:$AJ$12,4,TRUE)</f>
        <v>3</v>
      </c>
      <c r="P1305">
        <f>VLOOKUP(K1305,AH$2:$AJ$12,3,TRUE)</f>
        <v>0</v>
      </c>
      <c r="Q1305">
        <f>VLOOKUP(L1305,AI$2:$AJ$12,2,TRUE)</f>
        <v>1</v>
      </c>
      <c r="T1305" t="str">
        <f t="shared" si="125"/>
        <v>Crimepoint.create(latitude:37.728, longitude:-122.47, drugdrink:0, misdemean:2, theft:3, violent:0, total:1, drugdrinkct:0, misdemeanct:1, theftct:1, violentct:0, totalct:2)</v>
      </c>
      <c r="U1305" t="str">
        <f t="shared" si="126"/>
        <v>{location: new google.maps.LatLng(37.728, -122.47), weight: 0},</v>
      </c>
      <c r="V1305" t="str">
        <f t="shared" si="121"/>
        <v>{location: new google.maps.LatLng(37.728, -122.47), weight: 0},</v>
      </c>
      <c r="W1305" t="str">
        <f t="shared" si="122"/>
        <v>{location: new google.maps.LatLng(37.728, -122.47), weight: 0},</v>
      </c>
      <c r="X1305" t="str">
        <f t="shared" si="123"/>
        <v>{location: new google.maps.LatLng(37.728, -122.47), weight: 0},</v>
      </c>
      <c r="Y1305" t="str">
        <f t="shared" si="124"/>
        <v>{location: new google.maps.LatLng(37.728, -122.47), weight: 0},</v>
      </c>
    </row>
    <row r="1306" spans="1:25" x14ac:dyDescent="0.2">
      <c r="A1306">
        <v>37.728000000000002</v>
      </c>
      <c r="B1306">
        <v>-122.46899999999999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f>VLOOKUP(H1306,AE$2:$AJ$12,6,TRUE)</f>
        <v>0</v>
      </c>
      <c r="N1306">
        <f>VLOOKUP(I1306,AF$2:$AJ$12,5,TRUE)</f>
        <v>0</v>
      </c>
      <c r="O1306">
        <f>VLOOKUP(J1306,AG$2:$AJ$12,4,TRUE)</f>
        <v>3</v>
      </c>
      <c r="P1306">
        <f>VLOOKUP(K1306,AH$2:$AJ$12,3,TRUE)</f>
        <v>0</v>
      </c>
      <c r="Q1306">
        <f>VLOOKUP(L1306,AI$2:$AJ$12,2,TRUE)</f>
        <v>0</v>
      </c>
      <c r="T1306" t="str">
        <f t="shared" si="125"/>
        <v>Crimepoint.create(latitude:37.728, longitude:-122.469, drugdrink:0, misdemean:0, theft:3, violent:0, total:0, drugdrinkct:0, misdemeanct:0, theftct:1, violentct:0, totalct:1)</v>
      </c>
      <c r="U1306" t="str">
        <f t="shared" si="126"/>
        <v>{location: new google.maps.LatLng(37.728, -122.469), weight: 0},</v>
      </c>
      <c r="V1306" t="str">
        <f t="shared" si="121"/>
        <v>{location: new google.maps.LatLng(37.728, -122.469), weight: 0},</v>
      </c>
      <c r="W1306" t="str">
        <f t="shared" si="122"/>
        <v>{location: new google.maps.LatLng(37.728, -122.469), weight: 0},</v>
      </c>
      <c r="X1306" t="str">
        <f t="shared" si="123"/>
        <v>{location: new google.maps.LatLng(37.728, -122.469), weight: 0},</v>
      </c>
      <c r="Y1306" t="str">
        <f t="shared" si="124"/>
        <v>{location: new google.maps.LatLng(37.728, -122.469), weight: 0},</v>
      </c>
    </row>
    <row r="1307" spans="1:25" x14ac:dyDescent="0.2">
      <c r="A1307">
        <v>37.728000000000002</v>
      </c>
      <c r="B1307">
        <v>-122.468</v>
      </c>
      <c r="C1307">
        <v>1</v>
      </c>
      <c r="D1307">
        <v>0</v>
      </c>
      <c r="E1307">
        <v>0</v>
      </c>
      <c r="F1307">
        <v>1</v>
      </c>
      <c r="G1307">
        <v>1</v>
      </c>
      <c r="H1307">
        <v>2</v>
      </c>
      <c r="I1307">
        <v>2</v>
      </c>
      <c r="J1307">
        <v>2</v>
      </c>
      <c r="K1307">
        <v>1</v>
      </c>
      <c r="L1307">
        <v>7</v>
      </c>
      <c r="M1307">
        <f>VLOOKUP(H1307,AE$2:$AJ$12,6,TRUE)</f>
        <v>9</v>
      </c>
      <c r="N1307">
        <f>VLOOKUP(I1307,AF$2:$AJ$12,5,TRUE)</f>
        <v>4</v>
      </c>
      <c r="O1307">
        <f>VLOOKUP(J1307,AG$2:$AJ$12,4,TRUE)</f>
        <v>4</v>
      </c>
      <c r="P1307">
        <f>VLOOKUP(K1307,AH$2:$AJ$12,3,TRUE)</f>
        <v>7</v>
      </c>
      <c r="Q1307">
        <f>VLOOKUP(L1307,AI$2:$AJ$12,2,TRUE)</f>
        <v>5</v>
      </c>
      <c r="T1307" t="str">
        <f t="shared" si="125"/>
        <v>Crimepoint.create(latitude:37.728, longitude:-122.468, drugdrink:9, misdemean:4, theft:4, violent:7, total:5, drugdrinkct:2, misdemeanct:2, theftct:2, violentct:1, totalct:7)</v>
      </c>
      <c r="U1307" t="str">
        <f t="shared" si="126"/>
        <v>{location: new google.maps.LatLng(37.728, -122.468), weight: 1},</v>
      </c>
      <c r="V1307" t="str">
        <f t="shared" si="121"/>
        <v>{location: new google.maps.LatLng(37.728, -122.468), weight: 0},</v>
      </c>
      <c r="W1307" t="str">
        <f t="shared" si="122"/>
        <v>{location: new google.maps.LatLng(37.728, -122.468), weight: 0},</v>
      </c>
      <c r="X1307" t="str">
        <f t="shared" si="123"/>
        <v>{location: new google.maps.LatLng(37.728, -122.468), weight: 1},</v>
      </c>
      <c r="Y1307" t="str">
        <f t="shared" si="124"/>
        <v>{location: new google.maps.LatLng(37.728, -122.468), weight: 1},</v>
      </c>
    </row>
    <row r="1308" spans="1:25" x14ac:dyDescent="0.2">
      <c r="A1308">
        <v>37.728000000000002</v>
      </c>
      <c r="B1308">
        <v>-122.467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f>VLOOKUP(H1308,AE$2:$AJ$12,6,TRUE)</f>
        <v>0</v>
      </c>
      <c r="N1308">
        <f>VLOOKUP(I1308,AF$2:$AJ$12,5,TRUE)</f>
        <v>2</v>
      </c>
      <c r="O1308">
        <f>VLOOKUP(J1308,AG$2:$AJ$12,4,TRUE)</f>
        <v>0</v>
      </c>
      <c r="P1308">
        <f>VLOOKUP(K1308,AH$2:$AJ$12,3,TRUE)</f>
        <v>0</v>
      </c>
      <c r="Q1308">
        <f>VLOOKUP(L1308,AI$2:$AJ$12,2,TRUE)</f>
        <v>0</v>
      </c>
      <c r="T1308" t="str">
        <f t="shared" si="125"/>
        <v>Crimepoint.create(latitude:37.728, longitude:-122.467, drugdrink:0, misdemean:2, theft:0, violent:0, total:0, drugdrinkct:0, misdemeanct:1, theftct:0, violentct:0, totalct:1)</v>
      </c>
      <c r="U1308" t="str">
        <f t="shared" si="126"/>
        <v>{location: new google.maps.LatLng(37.728, -122.467), weight: 0},</v>
      </c>
      <c r="V1308" t="str">
        <f t="shared" si="121"/>
        <v>{location: new google.maps.LatLng(37.728, -122.467), weight: 0},</v>
      </c>
      <c r="W1308" t="str">
        <f t="shared" si="122"/>
        <v>{location: new google.maps.LatLng(37.728, -122.467), weight: 0},</v>
      </c>
      <c r="X1308" t="str">
        <f t="shared" si="123"/>
        <v>{location: new google.maps.LatLng(37.728, -122.467), weight: 0},</v>
      </c>
      <c r="Y1308" t="str">
        <f t="shared" si="124"/>
        <v>{location: new google.maps.LatLng(37.728, -122.467), weight: 0},</v>
      </c>
    </row>
    <row r="1309" spans="1:25" x14ac:dyDescent="0.2">
      <c r="A1309">
        <v>37.728000000000002</v>
      </c>
      <c r="B1309">
        <v>-122.46599999999999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</v>
      </c>
      <c r="K1309">
        <v>0</v>
      </c>
      <c r="L1309">
        <v>2</v>
      </c>
      <c r="M1309">
        <f>VLOOKUP(H1309,AE$2:$AJ$12,6,TRUE)</f>
        <v>0</v>
      </c>
      <c r="N1309">
        <f>VLOOKUP(I1309,AF$2:$AJ$12,5,TRUE)</f>
        <v>0</v>
      </c>
      <c r="O1309">
        <f>VLOOKUP(J1309,AG$2:$AJ$12,4,TRUE)</f>
        <v>4</v>
      </c>
      <c r="P1309">
        <f>VLOOKUP(K1309,AH$2:$AJ$12,3,TRUE)</f>
        <v>0</v>
      </c>
      <c r="Q1309">
        <f>VLOOKUP(L1309,AI$2:$AJ$12,2,TRUE)</f>
        <v>1</v>
      </c>
      <c r="T1309" t="str">
        <f t="shared" si="125"/>
        <v>Crimepoint.create(latitude:37.728, longitude:-122.466, drugdrink:0, misdemean:0, theft:4, violent:0, total:1, drugdrinkct:0, misdemeanct:0, theftct:2, violentct:0, totalct:2)</v>
      </c>
      <c r="U1309" t="str">
        <f t="shared" si="126"/>
        <v>{location: new google.maps.LatLng(37.728, -122.466), weight: 0},</v>
      </c>
      <c r="V1309" t="str">
        <f t="shared" si="121"/>
        <v>{location: new google.maps.LatLng(37.728, -122.466), weight: 0},</v>
      </c>
      <c r="W1309" t="str">
        <f t="shared" si="122"/>
        <v>{location: new google.maps.LatLng(37.728, -122.466), weight: 0},</v>
      </c>
      <c r="X1309" t="str">
        <f t="shared" si="123"/>
        <v>{location: new google.maps.LatLng(37.728, -122.466), weight: 0},</v>
      </c>
      <c r="Y1309" t="str">
        <f t="shared" si="124"/>
        <v>{location: new google.maps.LatLng(37.728, -122.466), weight: 0},</v>
      </c>
    </row>
    <row r="1310" spans="1:25" x14ac:dyDescent="0.2">
      <c r="A1310">
        <v>37.728000000000002</v>
      </c>
      <c r="B1310">
        <v>-122.464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f>VLOOKUP(H1310,AE$2:$AJ$12,6,TRUE)</f>
        <v>0</v>
      </c>
      <c r="N1310">
        <f>VLOOKUP(I1310,AF$2:$AJ$12,5,TRUE)</f>
        <v>0</v>
      </c>
      <c r="O1310">
        <f>VLOOKUP(J1310,AG$2:$AJ$12,4,TRUE)</f>
        <v>3</v>
      </c>
      <c r="P1310">
        <f>VLOOKUP(K1310,AH$2:$AJ$12,3,TRUE)</f>
        <v>0</v>
      </c>
      <c r="Q1310">
        <f>VLOOKUP(L1310,AI$2:$AJ$12,2,TRUE)</f>
        <v>0</v>
      </c>
      <c r="T1310" t="str">
        <f t="shared" si="125"/>
        <v>Crimepoint.create(latitude:37.728, longitude:-122.464, drugdrink:0, misdemean:0, theft:3, violent:0, total:0, drugdrinkct:0, misdemeanct:0, theftct:1, violentct:0, totalct:1)</v>
      </c>
      <c r="U1310" t="str">
        <f t="shared" si="126"/>
        <v>{location: new google.maps.LatLng(37.728, -122.464), weight: 0},</v>
      </c>
      <c r="V1310" t="str">
        <f t="shared" si="121"/>
        <v>{location: new google.maps.LatLng(37.728, -122.464), weight: 0},</v>
      </c>
      <c r="W1310" t="str">
        <f t="shared" si="122"/>
        <v>{location: new google.maps.LatLng(37.728, -122.464), weight: 0},</v>
      </c>
      <c r="X1310" t="str">
        <f t="shared" si="123"/>
        <v>{location: new google.maps.LatLng(37.728, -122.464), weight: 0},</v>
      </c>
      <c r="Y1310" t="str">
        <f t="shared" si="124"/>
        <v>{location: new google.maps.LatLng(37.728, -122.464), weight: 0},</v>
      </c>
    </row>
    <row r="1311" spans="1:25" x14ac:dyDescent="0.2">
      <c r="A1311">
        <v>37.728000000000002</v>
      </c>
      <c r="B1311">
        <v>-122.462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f>VLOOKUP(H1311,AE$2:$AJ$12,6,TRUE)</f>
        <v>0</v>
      </c>
      <c r="N1311">
        <f>VLOOKUP(I1311,AF$2:$AJ$12,5,TRUE)</f>
        <v>0</v>
      </c>
      <c r="O1311">
        <f>VLOOKUP(J1311,AG$2:$AJ$12,4,TRUE)</f>
        <v>3</v>
      </c>
      <c r="P1311">
        <f>VLOOKUP(K1311,AH$2:$AJ$12,3,TRUE)</f>
        <v>0</v>
      </c>
      <c r="Q1311">
        <f>VLOOKUP(L1311,AI$2:$AJ$12,2,TRUE)</f>
        <v>0</v>
      </c>
      <c r="T1311" t="str">
        <f t="shared" si="125"/>
        <v>Crimepoint.create(latitude:37.728, longitude:-122.462, drugdrink:0, misdemean:0, theft:3, violent:0, total:0, drugdrinkct:0, misdemeanct:0, theftct:1, violentct:0, totalct:1)</v>
      </c>
      <c r="U1311" t="str">
        <f t="shared" si="126"/>
        <v>{location: new google.maps.LatLng(37.728, -122.462), weight: 0},</v>
      </c>
      <c r="V1311" t="str">
        <f t="shared" si="121"/>
        <v>{location: new google.maps.LatLng(37.728, -122.462), weight: 0},</v>
      </c>
      <c r="W1311" t="str">
        <f t="shared" si="122"/>
        <v>{location: new google.maps.LatLng(37.728, -122.462), weight: 0},</v>
      </c>
      <c r="X1311" t="str">
        <f t="shared" si="123"/>
        <v>{location: new google.maps.LatLng(37.728, -122.462), weight: 0},</v>
      </c>
      <c r="Y1311" t="str">
        <f t="shared" si="124"/>
        <v>{location: new google.maps.LatLng(37.728, -122.462), weight: 0},</v>
      </c>
    </row>
    <row r="1312" spans="1:25" x14ac:dyDescent="0.2">
      <c r="A1312">
        <v>37.728000000000002</v>
      </c>
      <c r="B1312">
        <v>-122.461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2</v>
      </c>
      <c r="I1312">
        <v>2</v>
      </c>
      <c r="J1312">
        <v>2</v>
      </c>
      <c r="K1312">
        <v>0</v>
      </c>
      <c r="L1312">
        <v>6</v>
      </c>
      <c r="M1312">
        <f>VLOOKUP(H1312,AE$2:$AJ$12,6,TRUE)</f>
        <v>9</v>
      </c>
      <c r="N1312">
        <f>VLOOKUP(I1312,AF$2:$AJ$12,5,TRUE)</f>
        <v>4</v>
      </c>
      <c r="O1312">
        <f>VLOOKUP(J1312,AG$2:$AJ$12,4,TRUE)</f>
        <v>4</v>
      </c>
      <c r="P1312">
        <f>VLOOKUP(K1312,AH$2:$AJ$12,3,TRUE)</f>
        <v>0</v>
      </c>
      <c r="Q1312">
        <f>VLOOKUP(L1312,AI$2:$AJ$12,2,TRUE)</f>
        <v>4</v>
      </c>
      <c r="T1312" t="str">
        <f t="shared" si="125"/>
        <v>Crimepoint.create(latitude:37.728, longitude:-122.461, drugdrink:9, misdemean:4, theft:4, violent:0, total:4, drugdrinkct:2, misdemeanct:2, theftct:2, violentct:0, totalct:6)</v>
      </c>
      <c r="U1312" t="str">
        <f t="shared" si="126"/>
        <v>{location: new google.maps.LatLng(37.728, -122.461), weight: 1},</v>
      </c>
      <c r="V1312" t="str">
        <f t="shared" si="121"/>
        <v>{location: new google.maps.LatLng(37.728, -122.461), weight: 0},</v>
      </c>
      <c r="W1312" t="str">
        <f t="shared" si="122"/>
        <v>{location: new google.maps.LatLng(37.728, -122.461), weight: 0},</v>
      </c>
      <c r="X1312" t="str">
        <f t="shared" si="123"/>
        <v>{location: new google.maps.LatLng(37.728, -122.461), weight: 0},</v>
      </c>
      <c r="Y1312" t="str">
        <f t="shared" si="124"/>
        <v>{location: new google.maps.LatLng(37.728, -122.461), weight: 0},</v>
      </c>
    </row>
    <row r="1313" spans="1:25" x14ac:dyDescent="0.2">
      <c r="A1313">
        <v>37.728000000000002</v>
      </c>
      <c r="B1313">
        <v>-122.459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</v>
      </c>
      <c r="J1313">
        <v>1</v>
      </c>
      <c r="K1313">
        <v>0</v>
      </c>
      <c r="L1313">
        <v>3</v>
      </c>
      <c r="M1313">
        <f>VLOOKUP(H1313,AE$2:$AJ$12,6,TRUE)</f>
        <v>0</v>
      </c>
      <c r="N1313">
        <f>VLOOKUP(I1313,AF$2:$AJ$12,5,TRUE)</f>
        <v>4</v>
      </c>
      <c r="O1313">
        <f>VLOOKUP(J1313,AG$2:$AJ$12,4,TRUE)</f>
        <v>3</v>
      </c>
      <c r="P1313">
        <f>VLOOKUP(K1313,AH$2:$AJ$12,3,TRUE)</f>
        <v>0</v>
      </c>
      <c r="Q1313">
        <f>VLOOKUP(L1313,AI$2:$AJ$12,2,TRUE)</f>
        <v>2</v>
      </c>
      <c r="T1313" t="str">
        <f t="shared" si="125"/>
        <v>Crimepoint.create(latitude:37.728, longitude:-122.459, drugdrink:0, misdemean:4, theft:3, violent:0, total:2, drugdrinkct:0, misdemeanct:2, theftct:1, violentct:0, totalct:3)</v>
      </c>
      <c r="U1313" t="str">
        <f t="shared" si="126"/>
        <v>{location: new google.maps.LatLng(37.728, -122.459), weight: 0},</v>
      </c>
      <c r="V1313" t="str">
        <f t="shared" si="121"/>
        <v>{location: new google.maps.LatLng(37.728, -122.459), weight: 0},</v>
      </c>
      <c r="W1313" t="str">
        <f t="shared" si="122"/>
        <v>{location: new google.maps.LatLng(37.728, -122.459), weight: 0},</v>
      </c>
      <c r="X1313" t="str">
        <f t="shared" si="123"/>
        <v>{location: new google.maps.LatLng(37.728, -122.459), weight: 0},</v>
      </c>
      <c r="Y1313" t="str">
        <f t="shared" si="124"/>
        <v>{location: new google.maps.LatLng(37.728, -122.459), weight: 0},</v>
      </c>
    </row>
    <row r="1314" spans="1:25" x14ac:dyDescent="0.2">
      <c r="A1314">
        <v>37.728000000000002</v>
      </c>
      <c r="B1314">
        <v>-122.45699999999999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2</v>
      </c>
      <c r="M1314">
        <f>VLOOKUP(H1314,AE$2:$AJ$12,6,TRUE)</f>
        <v>0</v>
      </c>
      <c r="N1314">
        <f>VLOOKUP(I1314,AF$2:$AJ$12,5,TRUE)</f>
        <v>0</v>
      </c>
      <c r="O1314">
        <f>VLOOKUP(J1314,AG$2:$AJ$12,4,TRUE)</f>
        <v>4</v>
      </c>
      <c r="P1314">
        <f>VLOOKUP(K1314,AH$2:$AJ$12,3,TRUE)</f>
        <v>0</v>
      </c>
      <c r="Q1314">
        <f>VLOOKUP(L1314,AI$2:$AJ$12,2,TRUE)</f>
        <v>1</v>
      </c>
      <c r="T1314" t="str">
        <f t="shared" si="125"/>
        <v>Crimepoint.create(latitude:37.728, longitude:-122.457, drugdrink:0, misdemean:0, theft:4, violent:0, total:1, drugdrinkct:0, misdemeanct:0, theftct:2, violentct:0, totalct:2)</v>
      </c>
      <c r="U1314" t="str">
        <f t="shared" si="126"/>
        <v>{location: new google.maps.LatLng(37.728, -122.457), weight: 0},</v>
      </c>
      <c r="V1314" t="str">
        <f t="shared" si="121"/>
        <v>{location: new google.maps.LatLng(37.728, -122.457), weight: 0},</v>
      </c>
      <c r="W1314" t="str">
        <f t="shared" si="122"/>
        <v>{location: new google.maps.LatLng(37.728, -122.457), weight: 0},</v>
      </c>
      <c r="X1314" t="str">
        <f t="shared" si="123"/>
        <v>{location: new google.maps.LatLng(37.728, -122.457), weight: 0},</v>
      </c>
      <c r="Y1314" t="str">
        <f t="shared" si="124"/>
        <v>{location: new google.maps.LatLng(37.728, -122.457), weight: 0},</v>
      </c>
    </row>
    <row r="1315" spans="1:25" x14ac:dyDescent="0.2">
      <c r="A1315">
        <v>37.728000000000002</v>
      </c>
      <c r="B1315">
        <v>-122.456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f>VLOOKUP(H1315,AE$2:$AJ$12,6,TRUE)</f>
        <v>0</v>
      </c>
      <c r="N1315">
        <f>VLOOKUP(I1315,AF$2:$AJ$12,5,TRUE)</f>
        <v>2</v>
      </c>
      <c r="O1315">
        <f>VLOOKUP(J1315,AG$2:$AJ$12,4,TRUE)</f>
        <v>0</v>
      </c>
      <c r="P1315">
        <f>VLOOKUP(K1315,AH$2:$AJ$12,3,TRUE)</f>
        <v>0</v>
      </c>
      <c r="Q1315">
        <f>VLOOKUP(L1315,AI$2:$AJ$12,2,TRUE)</f>
        <v>0</v>
      </c>
      <c r="T1315" t="str">
        <f t="shared" si="125"/>
        <v>Crimepoint.create(latitude:37.728, longitude:-122.456, drugdrink:0, misdemean:2, theft:0, violent:0, total:0, drugdrinkct:0, misdemeanct:1, theftct:0, violentct:0, totalct:1)</v>
      </c>
      <c r="U1315" t="str">
        <f t="shared" si="126"/>
        <v>{location: new google.maps.LatLng(37.728, -122.456), weight: 0},</v>
      </c>
      <c r="V1315" t="str">
        <f t="shared" si="121"/>
        <v>{location: new google.maps.LatLng(37.728, -122.456), weight: 0},</v>
      </c>
      <c r="W1315" t="str">
        <f t="shared" si="122"/>
        <v>{location: new google.maps.LatLng(37.728, -122.456), weight: 0},</v>
      </c>
      <c r="X1315" t="str">
        <f t="shared" si="123"/>
        <v>{location: new google.maps.LatLng(37.728, -122.456), weight: 0},</v>
      </c>
      <c r="Y1315" t="str">
        <f t="shared" si="124"/>
        <v>{location: new google.maps.LatLng(37.728, -122.456), weight: 0},</v>
      </c>
    </row>
    <row r="1316" spans="1:25" x14ac:dyDescent="0.2">
      <c r="A1316">
        <v>37.728000000000002</v>
      </c>
      <c r="B1316">
        <v>-122.45099999999999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2</v>
      </c>
      <c r="M1316">
        <f>VLOOKUP(H1316,AE$2:$AJ$12,6,TRUE)</f>
        <v>0</v>
      </c>
      <c r="N1316">
        <f>VLOOKUP(I1316,AF$2:$AJ$12,5,TRUE)</f>
        <v>0</v>
      </c>
      <c r="O1316">
        <f>VLOOKUP(J1316,AG$2:$AJ$12,4,TRUE)</f>
        <v>3</v>
      </c>
      <c r="P1316">
        <f>VLOOKUP(K1316,AH$2:$AJ$12,3,TRUE)</f>
        <v>7</v>
      </c>
      <c r="Q1316">
        <f>VLOOKUP(L1316,AI$2:$AJ$12,2,TRUE)</f>
        <v>1</v>
      </c>
      <c r="T1316" t="str">
        <f t="shared" si="125"/>
        <v>Crimepoint.create(latitude:37.728, longitude:-122.451, drugdrink:0, misdemean:0, theft:3, violent:7, total:1, drugdrinkct:0, misdemeanct:0, theftct:1, violentct:1, totalct:2)</v>
      </c>
      <c r="U1316" t="str">
        <f t="shared" si="126"/>
        <v>{location: new google.maps.LatLng(37.728, -122.451), weight: 0},</v>
      </c>
      <c r="V1316" t="str">
        <f t="shared" si="121"/>
        <v>{location: new google.maps.LatLng(37.728, -122.451), weight: 0},</v>
      </c>
      <c r="W1316" t="str">
        <f t="shared" si="122"/>
        <v>{location: new google.maps.LatLng(37.728, -122.451), weight: 0},</v>
      </c>
      <c r="X1316" t="str">
        <f t="shared" si="123"/>
        <v>{location: new google.maps.LatLng(37.728, -122.451), weight: 1},</v>
      </c>
      <c r="Y1316" t="str">
        <f t="shared" si="124"/>
        <v>{location: new google.maps.LatLng(37.728, -122.451), weight: 0},</v>
      </c>
    </row>
    <row r="1317" spans="1:25" x14ac:dyDescent="0.2">
      <c r="A1317">
        <v>37.728000000000002</v>
      </c>
      <c r="B1317">
        <v>-122.45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2</v>
      </c>
      <c r="J1317">
        <v>2</v>
      </c>
      <c r="K1317">
        <v>0</v>
      </c>
      <c r="L1317">
        <v>4</v>
      </c>
      <c r="M1317">
        <f>VLOOKUP(H1317,AE$2:$AJ$12,6,TRUE)</f>
        <v>0</v>
      </c>
      <c r="N1317">
        <f>VLOOKUP(I1317,AF$2:$AJ$12,5,TRUE)</f>
        <v>4</v>
      </c>
      <c r="O1317">
        <f>VLOOKUP(J1317,AG$2:$AJ$12,4,TRUE)</f>
        <v>4</v>
      </c>
      <c r="P1317">
        <f>VLOOKUP(K1317,AH$2:$AJ$12,3,TRUE)</f>
        <v>0</v>
      </c>
      <c r="Q1317">
        <f>VLOOKUP(L1317,AI$2:$AJ$12,2,TRUE)</f>
        <v>3</v>
      </c>
      <c r="T1317" t="str">
        <f t="shared" si="125"/>
        <v>Crimepoint.create(latitude:37.728, longitude:-122.45, drugdrink:0, misdemean:4, theft:4, violent:0, total:3, drugdrinkct:0, misdemeanct:2, theftct:2, violentct:0, totalct:4)</v>
      </c>
      <c r="U1317" t="str">
        <f t="shared" si="126"/>
        <v>{location: new google.maps.LatLng(37.728, -122.45), weight: 0},</v>
      </c>
      <c r="V1317" t="str">
        <f t="shared" si="121"/>
        <v>{location: new google.maps.LatLng(37.728, -122.45), weight: 0},</v>
      </c>
      <c r="W1317" t="str">
        <f t="shared" si="122"/>
        <v>{location: new google.maps.LatLng(37.728, -122.45), weight: 0},</v>
      </c>
      <c r="X1317" t="str">
        <f t="shared" si="123"/>
        <v>{location: new google.maps.LatLng(37.728, -122.45), weight: 0},</v>
      </c>
      <c r="Y1317" t="str">
        <f t="shared" si="124"/>
        <v>{location: new google.maps.LatLng(37.728, -122.45), weight: 0},</v>
      </c>
    </row>
    <row r="1318" spans="1:25" x14ac:dyDescent="0.2">
      <c r="A1318">
        <v>37.728000000000002</v>
      </c>
      <c r="B1318">
        <v>-122.449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f>VLOOKUP(H1318,AE$2:$AJ$12,6,TRUE)</f>
        <v>0</v>
      </c>
      <c r="N1318">
        <f>VLOOKUP(I1318,AF$2:$AJ$12,5,TRUE)</f>
        <v>0</v>
      </c>
      <c r="O1318">
        <f>VLOOKUP(J1318,AG$2:$AJ$12,4,TRUE)</f>
        <v>3</v>
      </c>
      <c r="P1318">
        <f>VLOOKUP(K1318,AH$2:$AJ$12,3,TRUE)</f>
        <v>0</v>
      </c>
      <c r="Q1318">
        <f>VLOOKUP(L1318,AI$2:$AJ$12,2,TRUE)</f>
        <v>0</v>
      </c>
      <c r="T1318" t="str">
        <f t="shared" si="125"/>
        <v>Crimepoint.create(latitude:37.728, longitude:-122.449, drugdrink:0, misdemean:0, theft:3, violent:0, total:0, drugdrinkct:0, misdemeanct:0, theftct:1, violentct:0, totalct:1)</v>
      </c>
      <c r="U1318" t="str">
        <f t="shared" si="126"/>
        <v>{location: new google.maps.LatLng(37.728, -122.449), weight: 0},</v>
      </c>
      <c r="V1318" t="str">
        <f t="shared" si="121"/>
        <v>{location: new google.maps.LatLng(37.728, -122.449), weight: 0},</v>
      </c>
      <c r="W1318" t="str">
        <f t="shared" si="122"/>
        <v>{location: new google.maps.LatLng(37.728, -122.449), weight: 0},</v>
      </c>
      <c r="X1318" t="str">
        <f t="shared" si="123"/>
        <v>{location: new google.maps.LatLng(37.728, -122.449), weight: 0},</v>
      </c>
      <c r="Y1318" t="str">
        <f t="shared" si="124"/>
        <v>{location: new google.maps.LatLng(37.728, -122.449), weight: 0},</v>
      </c>
    </row>
    <row r="1319" spans="1:25" x14ac:dyDescent="0.2">
      <c r="A1319">
        <v>37.728000000000002</v>
      </c>
      <c r="B1319">
        <v>-122.44799999999999</v>
      </c>
      <c r="C1319">
        <v>1</v>
      </c>
      <c r="D1319">
        <v>2</v>
      </c>
      <c r="E1319">
        <v>0</v>
      </c>
      <c r="F1319">
        <v>0</v>
      </c>
      <c r="G1319">
        <v>1</v>
      </c>
      <c r="H1319">
        <v>1</v>
      </c>
      <c r="I1319">
        <v>9</v>
      </c>
      <c r="J1319">
        <v>2</v>
      </c>
      <c r="K1319">
        <v>0</v>
      </c>
      <c r="L1319">
        <v>12</v>
      </c>
      <c r="M1319">
        <f>VLOOKUP(H1319,AE$2:$AJ$12,6,TRUE)</f>
        <v>8</v>
      </c>
      <c r="N1319">
        <f>VLOOKUP(I1319,AF$2:$AJ$12,5,TRUE)</f>
        <v>7</v>
      </c>
      <c r="O1319">
        <f>VLOOKUP(J1319,AG$2:$AJ$12,4,TRUE)</f>
        <v>4</v>
      </c>
      <c r="P1319">
        <f>VLOOKUP(K1319,AH$2:$AJ$12,3,TRUE)</f>
        <v>0</v>
      </c>
      <c r="Q1319">
        <f>VLOOKUP(L1319,AI$2:$AJ$12,2,TRUE)</f>
        <v>6</v>
      </c>
      <c r="T1319" t="str">
        <f t="shared" si="125"/>
        <v>Crimepoint.create(latitude:37.728, longitude:-122.448, drugdrink:8, misdemean:7, theft:4, violent:0, total:6, drugdrinkct:1, misdemeanct:9, theftct:2, violentct:0, totalct:12)</v>
      </c>
      <c r="U1319" t="str">
        <f t="shared" si="126"/>
        <v>{location: new google.maps.LatLng(37.728, -122.448), weight: 1},</v>
      </c>
      <c r="V1319" t="str">
        <f t="shared" si="121"/>
        <v>{location: new google.maps.LatLng(37.728, -122.448), weight: 2},</v>
      </c>
      <c r="W1319" t="str">
        <f t="shared" si="122"/>
        <v>{location: new google.maps.LatLng(37.728, -122.448), weight: 0},</v>
      </c>
      <c r="X1319" t="str">
        <f t="shared" si="123"/>
        <v>{location: new google.maps.LatLng(37.728, -122.448), weight: 0},</v>
      </c>
      <c r="Y1319" t="str">
        <f t="shared" si="124"/>
        <v>{location: new google.maps.LatLng(37.728, -122.448), weight: 1},</v>
      </c>
    </row>
    <row r="1320" spans="1:25" x14ac:dyDescent="0.2">
      <c r="A1320">
        <v>37.728000000000002</v>
      </c>
      <c r="B1320">
        <v>-122.447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f>VLOOKUP(H1320,AE$2:$AJ$12,6,TRUE)</f>
        <v>0</v>
      </c>
      <c r="N1320">
        <f>VLOOKUP(I1320,AF$2:$AJ$12,5,TRUE)</f>
        <v>0</v>
      </c>
      <c r="O1320">
        <f>VLOOKUP(J1320,AG$2:$AJ$12,4,TRUE)</f>
        <v>3</v>
      </c>
      <c r="P1320">
        <f>VLOOKUP(K1320,AH$2:$AJ$12,3,TRUE)</f>
        <v>0</v>
      </c>
      <c r="Q1320">
        <f>VLOOKUP(L1320,AI$2:$AJ$12,2,TRUE)</f>
        <v>0</v>
      </c>
      <c r="T1320" t="str">
        <f t="shared" si="125"/>
        <v>Crimepoint.create(latitude:37.728, longitude:-122.447, drugdrink:0, misdemean:0, theft:3, violent:0, total:0, drugdrinkct:0, misdemeanct:0, theftct:1, violentct:0, totalct:1)</v>
      </c>
      <c r="U1320" t="str">
        <f t="shared" si="126"/>
        <v>{location: new google.maps.LatLng(37.728, -122.447), weight: 0},</v>
      </c>
      <c r="V1320" t="str">
        <f t="shared" si="121"/>
        <v>{location: new google.maps.LatLng(37.728, -122.447), weight: 0},</v>
      </c>
      <c r="W1320" t="str">
        <f t="shared" si="122"/>
        <v>{location: new google.maps.LatLng(37.728, -122.447), weight: 0},</v>
      </c>
      <c r="X1320" t="str">
        <f t="shared" si="123"/>
        <v>{location: new google.maps.LatLng(37.728, -122.447), weight: 0},</v>
      </c>
      <c r="Y1320" t="str">
        <f t="shared" si="124"/>
        <v>{location: new google.maps.LatLng(37.728, -122.447), weight: 0},</v>
      </c>
    </row>
    <row r="1321" spans="1:25" x14ac:dyDescent="0.2">
      <c r="A1321">
        <v>37.728000000000002</v>
      </c>
      <c r="B1321">
        <v>-122.446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f>VLOOKUP(H1321,AE$2:$AJ$12,6,TRUE)</f>
        <v>0</v>
      </c>
      <c r="N1321">
        <f>VLOOKUP(I1321,AF$2:$AJ$12,5,TRUE)</f>
        <v>0</v>
      </c>
      <c r="O1321">
        <f>VLOOKUP(J1321,AG$2:$AJ$12,4,TRUE)</f>
        <v>3</v>
      </c>
      <c r="P1321">
        <f>VLOOKUP(K1321,AH$2:$AJ$12,3,TRUE)</f>
        <v>0</v>
      </c>
      <c r="Q1321">
        <f>VLOOKUP(L1321,AI$2:$AJ$12,2,TRUE)</f>
        <v>0</v>
      </c>
      <c r="T1321" t="str">
        <f t="shared" si="125"/>
        <v>Crimepoint.create(latitude:37.728, longitude:-122.446, drugdrink:0, misdemean:0, theft:3, violent:0, total:0, drugdrinkct:0, misdemeanct:0, theftct:1, violentct:0, totalct:1)</v>
      </c>
      <c r="U1321" t="str">
        <f t="shared" si="126"/>
        <v>{location: new google.maps.LatLng(37.728, -122.446), weight: 0},</v>
      </c>
      <c r="V1321" t="str">
        <f t="shared" si="121"/>
        <v>{location: new google.maps.LatLng(37.728, -122.446), weight: 0},</v>
      </c>
      <c r="W1321" t="str">
        <f t="shared" si="122"/>
        <v>{location: new google.maps.LatLng(37.728, -122.446), weight: 0},</v>
      </c>
      <c r="X1321" t="str">
        <f t="shared" si="123"/>
        <v>{location: new google.maps.LatLng(37.728, -122.446), weight: 0},</v>
      </c>
      <c r="Y1321" t="str">
        <f t="shared" si="124"/>
        <v>{location: new google.maps.LatLng(37.728, -122.446), weight: 0},</v>
      </c>
    </row>
    <row r="1322" spans="1:25" x14ac:dyDescent="0.2">
      <c r="A1322">
        <v>37.728000000000002</v>
      </c>
      <c r="B1322">
        <v>-122.44499999999999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5</v>
      </c>
      <c r="J1322">
        <v>1</v>
      </c>
      <c r="K1322">
        <v>0</v>
      </c>
      <c r="L1322">
        <v>6</v>
      </c>
      <c r="M1322">
        <f>VLOOKUP(H1322,AE$2:$AJ$12,6,TRUE)</f>
        <v>0</v>
      </c>
      <c r="N1322">
        <f>VLOOKUP(I1322,AF$2:$AJ$12,5,TRUE)</f>
        <v>6</v>
      </c>
      <c r="O1322">
        <f>VLOOKUP(J1322,AG$2:$AJ$12,4,TRUE)</f>
        <v>3</v>
      </c>
      <c r="P1322">
        <f>VLOOKUP(K1322,AH$2:$AJ$12,3,TRUE)</f>
        <v>0</v>
      </c>
      <c r="Q1322">
        <f>VLOOKUP(L1322,AI$2:$AJ$12,2,TRUE)</f>
        <v>4</v>
      </c>
      <c r="T1322" t="str">
        <f t="shared" si="125"/>
        <v>Crimepoint.create(latitude:37.728, longitude:-122.445, drugdrink:0, misdemean:6, theft:3, violent:0, total:4, drugdrinkct:0, misdemeanct:5, theftct:1, violentct:0, totalct:6)</v>
      </c>
      <c r="U1322" t="str">
        <f t="shared" si="126"/>
        <v>{location: new google.maps.LatLng(37.728, -122.445), weight: 0},</v>
      </c>
      <c r="V1322" t="str">
        <f t="shared" si="121"/>
        <v>{location: new google.maps.LatLng(37.728, -122.445), weight: 1},</v>
      </c>
      <c r="W1322" t="str">
        <f t="shared" si="122"/>
        <v>{location: new google.maps.LatLng(37.728, -122.445), weight: 0},</v>
      </c>
      <c r="X1322" t="str">
        <f t="shared" si="123"/>
        <v>{location: new google.maps.LatLng(37.728, -122.445), weight: 0},</v>
      </c>
      <c r="Y1322" t="str">
        <f t="shared" si="124"/>
        <v>{location: new google.maps.LatLng(37.728, -122.445), weight: 0},</v>
      </c>
    </row>
    <row r="1323" spans="1:25" x14ac:dyDescent="0.2">
      <c r="A1323">
        <v>37.728000000000002</v>
      </c>
      <c r="B1323">
        <v>-122.443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>
        <v>2</v>
      </c>
      <c r="M1323">
        <f>VLOOKUP(H1323,AE$2:$AJ$12,6,TRUE)</f>
        <v>0</v>
      </c>
      <c r="N1323">
        <f>VLOOKUP(I1323,AF$2:$AJ$12,5,TRUE)</f>
        <v>4</v>
      </c>
      <c r="O1323">
        <f>VLOOKUP(J1323,AG$2:$AJ$12,4,TRUE)</f>
        <v>0</v>
      </c>
      <c r="P1323">
        <f>VLOOKUP(K1323,AH$2:$AJ$12,3,TRUE)</f>
        <v>0</v>
      </c>
      <c r="Q1323">
        <f>VLOOKUP(L1323,AI$2:$AJ$12,2,TRUE)</f>
        <v>1</v>
      </c>
      <c r="T1323" t="str">
        <f t="shared" si="125"/>
        <v>Crimepoint.create(latitude:37.728, longitude:-122.443, drugdrink:0, misdemean:4, theft:0, violent:0, total:1, drugdrinkct:0, misdemeanct:2, theftct:0, violentct:0, totalct:2)</v>
      </c>
      <c r="U1323" t="str">
        <f t="shared" si="126"/>
        <v>{location: new google.maps.LatLng(37.728, -122.443), weight: 0},</v>
      </c>
      <c r="V1323" t="str">
        <f t="shared" si="121"/>
        <v>{location: new google.maps.LatLng(37.728, -122.443), weight: 0},</v>
      </c>
      <c r="W1323" t="str">
        <f t="shared" si="122"/>
        <v>{location: new google.maps.LatLng(37.728, -122.443), weight: 0},</v>
      </c>
      <c r="X1323" t="str">
        <f t="shared" si="123"/>
        <v>{location: new google.maps.LatLng(37.728, -122.443), weight: 0},</v>
      </c>
      <c r="Y1323" t="str">
        <f t="shared" si="124"/>
        <v>{location: new google.maps.LatLng(37.728, -122.443), weight: 0},</v>
      </c>
    </row>
    <row r="1324" spans="1:25" x14ac:dyDescent="0.2">
      <c r="A1324">
        <v>37.728000000000002</v>
      </c>
      <c r="B1324">
        <v>-122.44199999999999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f>VLOOKUP(H1324,AE$2:$AJ$12,6,TRUE)</f>
        <v>0</v>
      </c>
      <c r="N1324">
        <f>VLOOKUP(I1324,AF$2:$AJ$12,5,TRUE)</f>
        <v>0</v>
      </c>
      <c r="O1324">
        <f>VLOOKUP(J1324,AG$2:$AJ$12,4,TRUE)</f>
        <v>3</v>
      </c>
      <c r="P1324">
        <f>VLOOKUP(K1324,AH$2:$AJ$12,3,TRUE)</f>
        <v>0</v>
      </c>
      <c r="Q1324">
        <f>VLOOKUP(L1324,AI$2:$AJ$12,2,TRUE)</f>
        <v>0</v>
      </c>
      <c r="T1324" t="str">
        <f t="shared" si="125"/>
        <v>Crimepoint.create(latitude:37.728, longitude:-122.442, drugdrink:0, misdemean:0, theft:3, violent:0, total:0, drugdrinkct:0, misdemeanct:0, theftct:1, violentct:0, totalct:1)</v>
      </c>
      <c r="U1324" t="str">
        <f t="shared" si="126"/>
        <v>{location: new google.maps.LatLng(37.728, -122.442), weight: 0},</v>
      </c>
      <c r="V1324" t="str">
        <f t="shared" si="121"/>
        <v>{location: new google.maps.LatLng(37.728, -122.442), weight: 0},</v>
      </c>
      <c r="W1324" t="str">
        <f t="shared" si="122"/>
        <v>{location: new google.maps.LatLng(37.728, -122.442), weight: 0},</v>
      </c>
      <c r="X1324" t="str">
        <f t="shared" si="123"/>
        <v>{location: new google.maps.LatLng(37.728, -122.442), weight: 0},</v>
      </c>
      <c r="Y1324" t="str">
        <f t="shared" si="124"/>
        <v>{location: new google.maps.LatLng(37.728, -122.442), weight: 0},</v>
      </c>
    </row>
    <row r="1325" spans="1:25" x14ac:dyDescent="0.2">
      <c r="A1325">
        <v>37.728000000000002</v>
      </c>
      <c r="B1325">
        <v>-122.441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1</v>
      </c>
      <c r="K1325">
        <v>0</v>
      </c>
      <c r="L1325">
        <v>3</v>
      </c>
      <c r="M1325">
        <f>VLOOKUP(H1325,AE$2:$AJ$12,6,TRUE)</f>
        <v>0</v>
      </c>
      <c r="N1325">
        <f>VLOOKUP(I1325,AF$2:$AJ$12,5,TRUE)</f>
        <v>4</v>
      </c>
      <c r="O1325">
        <f>VLOOKUP(J1325,AG$2:$AJ$12,4,TRUE)</f>
        <v>3</v>
      </c>
      <c r="P1325">
        <f>VLOOKUP(K1325,AH$2:$AJ$12,3,TRUE)</f>
        <v>0</v>
      </c>
      <c r="Q1325">
        <f>VLOOKUP(L1325,AI$2:$AJ$12,2,TRUE)</f>
        <v>2</v>
      </c>
      <c r="T1325" t="str">
        <f t="shared" si="125"/>
        <v>Crimepoint.create(latitude:37.728, longitude:-122.441, drugdrink:0, misdemean:4, theft:3, violent:0, total:2, drugdrinkct:0, misdemeanct:2, theftct:1, violentct:0, totalct:3)</v>
      </c>
      <c r="U1325" t="str">
        <f t="shared" si="126"/>
        <v>{location: new google.maps.LatLng(37.728, -122.441), weight: 0},</v>
      </c>
      <c r="V1325" t="str">
        <f t="shared" si="121"/>
        <v>{location: new google.maps.LatLng(37.728, -122.441), weight: 0},</v>
      </c>
      <c r="W1325" t="str">
        <f t="shared" si="122"/>
        <v>{location: new google.maps.LatLng(37.728, -122.441), weight: 0},</v>
      </c>
      <c r="X1325" t="str">
        <f t="shared" si="123"/>
        <v>{location: new google.maps.LatLng(37.728, -122.441), weight: 0},</v>
      </c>
      <c r="Y1325" t="str">
        <f t="shared" si="124"/>
        <v>{location: new google.maps.LatLng(37.728, -122.441), weight: 0},</v>
      </c>
    </row>
    <row r="1326" spans="1:25" x14ac:dyDescent="0.2">
      <c r="A1326">
        <v>37.728000000000002</v>
      </c>
      <c r="B1326">
        <v>-122.43899999999999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2</v>
      </c>
      <c r="M1326">
        <f>VLOOKUP(H1326,AE$2:$AJ$12,6,TRUE)</f>
        <v>0</v>
      </c>
      <c r="N1326">
        <f>VLOOKUP(I1326,AF$2:$AJ$12,5,TRUE)</f>
        <v>0</v>
      </c>
      <c r="O1326">
        <f>VLOOKUP(J1326,AG$2:$AJ$12,4,TRUE)</f>
        <v>3</v>
      </c>
      <c r="P1326">
        <f>VLOOKUP(K1326,AH$2:$AJ$12,3,TRUE)</f>
        <v>7</v>
      </c>
      <c r="Q1326">
        <f>VLOOKUP(L1326,AI$2:$AJ$12,2,TRUE)</f>
        <v>1</v>
      </c>
      <c r="T1326" t="str">
        <f t="shared" si="125"/>
        <v>Crimepoint.create(latitude:37.728, longitude:-122.439, drugdrink:0, misdemean:0, theft:3, violent:7, total:1, drugdrinkct:0, misdemeanct:0, theftct:1, violentct:1, totalct:2)</v>
      </c>
      <c r="U1326" t="str">
        <f t="shared" si="126"/>
        <v>{location: new google.maps.LatLng(37.728, -122.439), weight: 0},</v>
      </c>
      <c r="V1326" t="str">
        <f t="shared" si="121"/>
        <v>{location: new google.maps.LatLng(37.728, -122.439), weight: 0},</v>
      </c>
      <c r="W1326" t="str">
        <f t="shared" si="122"/>
        <v>{location: new google.maps.LatLng(37.728, -122.439), weight: 0},</v>
      </c>
      <c r="X1326" t="str">
        <f t="shared" si="123"/>
        <v>{location: new google.maps.LatLng(37.728, -122.439), weight: 1},</v>
      </c>
      <c r="Y1326" t="str">
        <f t="shared" si="124"/>
        <v>{location: new google.maps.LatLng(37.728, -122.439), weight: 0},</v>
      </c>
    </row>
    <row r="1327" spans="1:25" x14ac:dyDescent="0.2">
      <c r="A1327">
        <v>37.728000000000002</v>
      </c>
      <c r="B1327">
        <v>-122.437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2</v>
      </c>
      <c r="M1327">
        <f>VLOOKUP(H1327,AE$2:$AJ$12,6,TRUE)</f>
        <v>0</v>
      </c>
      <c r="N1327">
        <f>VLOOKUP(I1327,AF$2:$AJ$12,5,TRUE)</f>
        <v>2</v>
      </c>
      <c r="O1327">
        <f>VLOOKUP(J1327,AG$2:$AJ$12,4,TRUE)</f>
        <v>3</v>
      </c>
      <c r="P1327">
        <f>VLOOKUP(K1327,AH$2:$AJ$12,3,TRUE)</f>
        <v>0</v>
      </c>
      <c r="Q1327">
        <f>VLOOKUP(L1327,AI$2:$AJ$12,2,TRUE)</f>
        <v>1</v>
      </c>
      <c r="T1327" t="str">
        <f t="shared" si="125"/>
        <v>Crimepoint.create(latitude:37.728, longitude:-122.437, drugdrink:0, misdemean:2, theft:3, violent:0, total:1, drugdrinkct:0, misdemeanct:1, theftct:1, violentct:0, totalct:2)</v>
      </c>
      <c r="U1327" t="str">
        <f t="shared" si="126"/>
        <v>{location: new google.maps.LatLng(37.728, -122.437), weight: 0},</v>
      </c>
      <c r="V1327" t="str">
        <f t="shared" si="121"/>
        <v>{location: new google.maps.LatLng(37.728, -122.437), weight: 0},</v>
      </c>
      <c r="W1327" t="str">
        <f t="shared" si="122"/>
        <v>{location: new google.maps.LatLng(37.728, -122.437), weight: 0},</v>
      </c>
      <c r="X1327" t="str">
        <f t="shared" si="123"/>
        <v>{location: new google.maps.LatLng(37.728, -122.437), weight: 0},</v>
      </c>
      <c r="Y1327" t="str">
        <f t="shared" si="124"/>
        <v>{location: new google.maps.LatLng(37.728, -122.437), weight: 0},</v>
      </c>
    </row>
    <row r="1328" spans="1:25" x14ac:dyDescent="0.2">
      <c r="A1328">
        <v>37.728000000000002</v>
      </c>
      <c r="B1328">
        <v>-122.43600000000001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4</v>
      </c>
      <c r="J1328">
        <v>2</v>
      </c>
      <c r="K1328">
        <v>0</v>
      </c>
      <c r="L1328">
        <v>6</v>
      </c>
      <c r="M1328">
        <f>VLOOKUP(H1328,AE$2:$AJ$12,6,TRUE)</f>
        <v>0</v>
      </c>
      <c r="N1328">
        <f>VLOOKUP(I1328,AF$2:$AJ$12,5,TRUE)</f>
        <v>6</v>
      </c>
      <c r="O1328">
        <f>VLOOKUP(J1328,AG$2:$AJ$12,4,TRUE)</f>
        <v>4</v>
      </c>
      <c r="P1328">
        <f>VLOOKUP(K1328,AH$2:$AJ$12,3,TRUE)</f>
        <v>0</v>
      </c>
      <c r="Q1328">
        <f>VLOOKUP(L1328,AI$2:$AJ$12,2,TRUE)</f>
        <v>4</v>
      </c>
      <c r="T1328" t="str">
        <f t="shared" si="125"/>
        <v>Crimepoint.create(latitude:37.728, longitude:-122.436, drugdrink:0, misdemean:6, theft:4, violent:0, total:4, drugdrinkct:0, misdemeanct:4, theftct:2, violentct:0, totalct:6)</v>
      </c>
      <c r="U1328" t="str">
        <f t="shared" si="126"/>
        <v>{location: new google.maps.LatLng(37.728, -122.436), weight: 0},</v>
      </c>
      <c r="V1328" t="str">
        <f t="shared" si="121"/>
        <v>{location: new google.maps.LatLng(37.728, -122.436), weight: 1},</v>
      </c>
      <c r="W1328" t="str">
        <f t="shared" si="122"/>
        <v>{location: new google.maps.LatLng(37.728, -122.436), weight: 0},</v>
      </c>
      <c r="X1328" t="str">
        <f t="shared" si="123"/>
        <v>{location: new google.maps.LatLng(37.728, -122.436), weight: 0},</v>
      </c>
      <c r="Y1328" t="str">
        <f t="shared" si="124"/>
        <v>{location: new google.maps.LatLng(37.728, -122.436), weight: 0},</v>
      </c>
    </row>
    <row r="1329" spans="1:25" x14ac:dyDescent="0.2">
      <c r="A1329">
        <v>37.728000000000002</v>
      </c>
      <c r="B1329">
        <v>-122.435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0</v>
      </c>
      <c r="I1329">
        <v>5</v>
      </c>
      <c r="J1329">
        <v>3</v>
      </c>
      <c r="K1329">
        <v>1</v>
      </c>
      <c r="L1329">
        <v>9</v>
      </c>
      <c r="M1329">
        <f>VLOOKUP(H1329,AE$2:$AJ$12,6,TRUE)</f>
        <v>0</v>
      </c>
      <c r="N1329">
        <f>VLOOKUP(I1329,AF$2:$AJ$12,5,TRUE)</f>
        <v>6</v>
      </c>
      <c r="O1329">
        <f>VLOOKUP(J1329,AG$2:$AJ$12,4,TRUE)</f>
        <v>5</v>
      </c>
      <c r="P1329">
        <f>VLOOKUP(K1329,AH$2:$AJ$12,3,TRUE)</f>
        <v>7</v>
      </c>
      <c r="Q1329">
        <f>VLOOKUP(L1329,AI$2:$AJ$12,2,TRUE)</f>
        <v>5</v>
      </c>
      <c r="T1329" t="str">
        <f t="shared" si="125"/>
        <v>Crimepoint.create(latitude:37.728, longitude:-122.435, drugdrink:0, misdemean:6, theft:5, violent:7, total:5, drugdrinkct:0, misdemeanct:5, theftct:3, violentct:1, totalct:9)</v>
      </c>
      <c r="U1329" t="str">
        <f t="shared" si="126"/>
        <v>{location: new google.maps.LatLng(37.728, -122.435), weight: 0},</v>
      </c>
      <c r="V1329" t="str">
        <f t="shared" si="121"/>
        <v>{location: new google.maps.LatLng(37.728, -122.435), weight: 1},</v>
      </c>
      <c r="W1329" t="str">
        <f t="shared" si="122"/>
        <v>{location: new google.maps.LatLng(37.728, -122.435), weight: 0},</v>
      </c>
      <c r="X1329" t="str">
        <f t="shared" si="123"/>
        <v>{location: new google.maps.LatLng(37.728, -122.435), weight: 1},</v>
      </c>
      <c r="Y1329" t="str">
        <f t="shared" si="124"/>
        <v>{location: new google.maps.LatLng(37.728, -122.435), weight: 1},</v>
      </c>
    </row>
    <row r="1330" spans="1:25" x14ac:dyDescent="0.2">
      <c r="A1330">
        <v>37.728000000000002</v>
      </c>
      <c r="B1330">
        <v>-122.434</v>
      </c>
      <c r="C1330">
        <v>0</v>
      </c>
      <c r="D1330">
        <v>0</v>
      </c>
      <c r="E1330">
        <v>0</v>
      </c>
      <c r="F1330">
        <v>2</v>
      </c>
      <c r="G1330">
        <v>0</v>
      </c>
      <c r="H1330">
        <v>0</v>
      </c>
      <c r="I1330">
        <v>1</v>
      </c>
      <c r="J1330">
        <v>1</v>
      </c>
      <c r="K1330">
        <v>3</v>
      </c>
      <c r="L1330">
        <v>5</v>
      </c>
      <c r="M1330">
        <f>VLOOKUP(H1330,AE$2:$AJ$12,6,TRUE)</f>
        <v>0</v>
      </c>
      <c r="N1330">
        <f>VLOOKUP(I1330,AF$2:$AJ$12,5,TRUE)</f>
        <v>2</v>
      </c>
      <c r="O1330">
        <f>VLOOKUP(J1330,AG$2:$AJ$12,4,TRUE)</f>
        <v>3</v>
      </c>
      <c r="P1330">
        <f>VLOOKUP(K1330,AH$2:$AJ$12,3,TRUE)</f>
        <v>8</v>
      </c>
      <c r="Q1330">
        <f>VLOOKUP(L1330,AI$2:$AJ$12,2,TRUE)</f>
        <v>4</v>
      </c>
      <c r="T1330" t="str">
        <f t="shared" si="125"/>
        <v>Crimepoint.create(latitude:37.728, longitude:-122.434, drugdrink:0, misdemean:2, theft:3, violent:8, total:4, drugdrinkct:0, misdemeanct:1, theftct:1, violentct:3, totalct:5)</v>
      </c>
      <c r="U1330" t="str">
        <f t="shared" si="126"/>
        <v>{location: new google.maps.LatLng(37.728, -122.434), weight: 0},</v>
      </c>
      <c r="V1330" t="str">
        <f t="shared" si="121"/>
        <v>{location: new google.maps.LatLng(37.728, -122.434), weight: 0},</v>
      </c>
      <c r="W1330" t="str">
        <f t="shared" si="122"/>
        <v>{location: new google.maps.LatLng(37.728, -122.434), weight: 0},</v>
      </c>
      <c r="X1330" t="str">
        <f t="shared" si="123"/>
        <v>{location: new google.maps.LatLng(37.728, -122.434), weight: 2},</v>
      </c>
      <c r="Y1330" t="str">
        <f t="shared" si="124"/>
        <v>{location: new google.maps.LatLng(37.728, -122.434), weight: 0},</v>
      </c>
    </row>
    <row r="1331" spans="1:25" x14ac:dyDescent="0.2">
      <c r="A1331">
        <v>37.728000000000002</v>
      </c>
      <c r="B1331">
        <v>-122.43300000000001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</v>
      </c>
      <c r="J1331">
        <v>2</v>
      </c>
      <c r="K1331">
        <v>0</v>
      </c>
      <c r="L1331">
        <v>4</v>
      </c>
      <c r="M1331">
        <f>VLOOKUP(H1331,AE$2:$AJ$12,6,TRUE)</f>
        <v>0</v>
      </c>
      <c r="N1331">
        <f>VLOOKUP(I1331,AF$2:$AJ$12,5,TRUE)</f>
        <v>4</v>
      </c>
      <c r="O1331">
        <f>VLOOKUP(J1331,AG$2:$AJ$12,4,TRUE)</f>
        <v>4</v>
      </c>
      <c r="P1331">
        <f>VLOOKUP(K1331,AH$2:$AJ$12,3,TRUE)</f>
        <v>0</v>
      </c>
      <c r="Q1331">
        <f>VLOOKUP(L1331,AI$2:$AJ$12,2,TRUE)</f>
        <v>3</v>
      </c>
      <c r="T1331" t="str">
        <f t="shared" si="125"/>
        <v>Crimepoint.create(latitude:37.728, longitude:-122.433, drugdrink:0, misdemean:4, theft:4, violent:0, total:3, drugdrinkct:0, misdemeanct:2, theftct:2, violentct:0, totalct:4)</v>
      </c>
      <c r="U1331" t="str">
        <f t="shared" si="126"/>
        <v>{location: new google.maps.LatLng(37.728, -122.433), weight: 0},</v>
      </c>
      <c r="V1331" t="str">
        <f t="shared" si="121"/>
        <v>{location: new google.maps.LatLng(37.728, -122.433), weight: 0},</v>
      </c>
      <c r="W1331" t="str">
        <f t="shared" si="122"/>
        <v>{location: new google.maps.LatLng(37.728, -122.433), weight: 0},</v>
      </c>
      <c r="X1331" t="str">
        <f t="shared" si="123"/>
        <v>{location: new google.maps.LatLng(37.728, -122.433), weight: 0},</v>
      </c>
      <c r="Y1331" t="str">
        <f t="shared" si="124"/>
        <v>{location: new google.maps.LatLng(37.728, -122.433), weight: 0},</v>
      </c>
    </row>
    <row r="1332" spans="1:25" x14ac:dyDescent="0.2">
      <c r="A1332">
        <v>37.728000000000002</v>
      </c>
      <c r="B1332">
        <v>-122.432</v>
      </c>
      <c r="C1332">
        <v>1</v>
      </c>
      <c r="D1332">
        <v>2</v>
      </c>
      <c r="E1332">
        <v>0</v>
      </c>
      <c r="F1332">
        <v>0</v>
      </c>
      <c r="G1332">
        <v>1</v>
      </c>
      <c r="H1332">
        <v>1</v>
      </c>
      <c r="I1332">
        <v>9</v>
      </c>
      <c r="J1332">
        <v>1</v>
      </c>
      <c r="K1332">
        <v>0</v>
      </c>
      <c r="L1332">
        <v>11</v>
      </c>
      <c r="M1332">
        <f>VLOOKUP(H1332,AE$2:$AJ$12,6,TRUE)</f>
        <v>8</v>
      </c>
      <c r="N1332">
        <f>VLOOKUP(I1332,AF$2:$AJ$12,5,TRUE)</f>
        <v>7</v>
      </c>
      <c r="O1332">
        <f>VLOOKUP(J1332,AG$2:$AJ$12,4,TRUE)</f>
        <v>3</v>
      </c>
      <c r="P1332">
        <f>VLOOKUP(K1332,AH$2:$AJ$12,3,TRUE)</f>
        <v>0</v>
      </c>
      <c r="Q1332">
        <f>VLOOKUP(L1332,AI$2:$AJ$12,2,TRUE)</f>
        <v>6</v>
      </c>
      <c r="T1332" t="str">
        <f t="shared" si="125"/>
        <v>Crimepoint.create(latitude:37.728, longitude:-122.432, drugdrink:8, misdemean:7, theft:3, violent:0, total:6, drugdrinkct:1, misdemeanct:9, theftct:1, violentct:0, totalct:11)</v>
      </c>
      <c r="U1332" t="str">
        <f t="shared" si="126"/>
        <v>{location: new google.maps.LatLng(37.728, -122.432), weight: 1},</v>
      </c>
      <c r="V1332" t="str">
        <f t="shared" si="121"/>
        <v>{location: new google.maps.LatLng(37.728, -122.432), weight: 2},</v>
      </c>
      <c r="W1332" t="str">
        <f t="shared" si="122"/>
        <v>{location: new google.maps.LatLng(37.728, -122.432), weight: 0},</v>
      </c>
      <c r="X1332" t="str">
        <f t="shared" si="123"/>
        <v>{location: new google.maps.LatLng(37.728, -122.432), weight: 0},</v>
      </c>
      <c r="Y1332" t="str">
        <f t="shared" si="124"/>
        <v>{location: new google.maps.LatLng(37.728, -122.432), weight: 1},</v>
      </c>
    </row>
    <row r="1333" spans="1:25" x14ac:dyDescent="0.2">
      <c r="A1333">
        <v>37.728000000000002</v>
      </c>
      <c r="B1333">
        <v>-122.43</v>
      </c>
      <c r="C1333">
        <v>0</v>
      </c>
      <c r="D1333">
        <v>3</v>
      </c>
      <c r="E1333">
        <v>1</v>
      </c>
      <c r="F1333">
        <v>4</v>
      </c>
      <c r="G1333">
        <v>2</v>
      </c>
      <c r="H1333">
        <v>0</v>
      </c>
      <c r="I1333">
        <v>13</v>
      </c>
      <c r="J1333">
        <v>7</v>
      </c>
      <c r="K1333">
        <v>6</v>
      </c>
      <c r="L1333">
        <v>26</v>
      </c>
      <c r="M1333">
        <f>VLOOKUP(H1333,AE$2:$AJ$12,6,TRUE)</f>
        <v>0</v>
      </c>
      <c r="N1333">
        <f>VLOOKUP(I1333,AF$2:$AJ$12,5,TRUE)</f>
        <v>8</v>
      </c>
      <c r="O1333">
        <f>VLOOKUP(J1333,AG$2:$AJ$12,4,TRUE)</f>
        <v>7</v>
      </c>
      <c r="P1333">
        <f>VLOOKUP(K1333,AH$2:$AJ$12,3,TRUE)</f>
        <v>9</v>
      </c>
      <c r="Q1333">
        <f>VLOOKUP(L1333,AI$2:$AJ$12,2,TRUE)</f>
        <v>8</v>
      </c>
      <c r="T1333" t="str">
        <f t="shared" si="125"/>
        <v>Crimepoint.create(latitude:37.728, longitude:-122.43, drugdrink:0, misdemean:8, theft:7, violent:9, total:8, drugdrinkct:0, misdemeanct:13, theftct:7, violentct:6, totalct:26)</v>
      </c>
      <c r="U1333" t="str">
        <f t="shared" si="126"/>
        <v>{location: new google.maps.LatLng(37.728, -122.43), weight: 0},</v>
      </c>
      <c r="V1333" t="str">
        <f t="shared" si="121"/>
        <v>{location: new google.maps.LatLng(37.728, -122.43), weight: 3},</v>
      </c>
      <c r="W1333" t="str">
        <f t="shared" si="122"/>
        <v>{location: new google.maps.LatLng(37.728, -122.43), weight: 1},</v>
      </c>
      <c r="X1333" t="str">
        <f t="shared" si="123"/>
        <v>{location: new google.maps.LatLng(37.728, -122.43), weight: 4},</v>
      </c>
      <c r="Y1333" t="str">
        <f t="shared" si="124"/>
        <v>{location: new google.maps.LatLng(37.728, -122.43), weight: 2},</v>
      </c>
    </row>
    <row r="1334" spans="1:25" x14ac:dyDescent="0.2">
      <c r="A1334">
        <v>37.728000000000002</v>
      </c>
      <c r="B1334">
        <v>-122.429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2</v>
      </c>
      <c r="M1334">
        <f>VLOOKUP(H1334,AE$2:$AJ$12,6,TRUE)</f>
        <v>0</v>
      </c>
      <c r="N1334">
        <f>VLOOKUP(I1334,AF$2:$AJ$12,5,TRUE)</f>
        <v>2</v>
      </c>
      <c r="O1334">
        <f>VLOOKUP(J1334,AG$2:$AJ$12,4,TRUE)</f>
        <v>0</v>
      </c>
      <c r="P1334">
        <f>VLOOKUP(K1334,AH$2:$AJ$12,3,TRUE)</f>
        <v>7</v>
      </c>
      <c r="Q1334">
        <f>VLOOKUP(L1334,AI$2:$AJ$12,2,TRUE)</f>
        <v>1</v>
      </c>
      <c r="T1334" t="str">
        <f t="shared" si="125"/>
        <v>Crimepoint.create(latitude:37.728, longitude:-122.429, drugdrink:0, misdemean:2, theft:0, violent:7, total:1, drugdrinkct:0, misdemeanct:1, theftct:0, violentct:1, totalct:2)</v>
      </c>
      <c r="U1334" t="str">
        <f t="shared" si="126"/>
        <v>{location: new google.maps.LatLng(37.728, -122.429), weight: 0},</v>
      </c>
      <c r="V1334" t="str">
        <f t="shared" si="121"/>
        <v>{location: new google.maps.LatLng(37.728, -122.429), weight: 0},</v>
      </c>
      <c r="W1334" t="str">
        <f t="shared" si="122"/>
        <v>{location: new google.maps.LatLng(37.728, -122.429), weight: 0},</v>
      </c>
      <c r="X1334" t="str">
        <f t="shared" si="123"/>
        <v>{location: new google.maps.LatLng(37.728, -122.429), weight: 1},</v>
      </c>
      <c r="Y1334" t="str">
        <f t="shared" si="124"/>
        <v>{location: new google.maps.LatLng(37.728, -122.429), weight: 0},</v>
      </c>
    </row>
    <row r="1335" spans="1:25" x14ac:dyDescent="0.2">
      <c r="A1335">
        <v>37.728000000000002</v>
      </c>
      <c r="B1335">
        <v>-122.428</v>
      </c>
      <c r="C1335">
        <v>0</v>
      </c>
      <c r="D1335">
        <v>3</v>
      </c>
      <c r="E1335">
        <v>0</v>
      </c>
      <c r="F1335">
        <v>4</v>
      </c>
      <c r="G1335">
        <v>2</v>
      </c>
      <c r="H1335">
        <v>0</v>
      </c>
      <c r="I1335">
        <v>13</v>
      </c>
      <c r="J1335">
        <v>3</v>
      </c>
      <c r="K1335">
        <v>6</v>
      </c>
      <c r="L1335">
        <v>22</v>
      </c>
      <c r="M1335">
        <f>VLOOKUP(H1335,AE$2:$AJ$12,6,TRUE)</f>
        <v>0</v>
      </c>
      <c r="N1335">
        <f>VLOOKUP(I1335,AF$2:$AJ$12,5,TRUE)</f>
        <v>8</v>
      </c>
      <c r="O1335">
        <f>VLOOKUP(J1335,AG$2:$AJ$12,4,TRUE)</f>
        <v>5</v>
      </c>
      <c r="P1335">
        <f>VLOOKUP(K1335,AH$2:$AJ$12,3,TRUE)</f>
        <v>9</v>
      </c>
      <c r="Q1335">
        <f>VLOOKUP(L1335,AI$2:$AJ$12,2,TRUE)</f>
        <v>8</v>
      </c>
      <c r="T1335" t="str">
        <f t="shared" si="125"/>
        <v>Crimepoint.create(latitude:37.728, longitude:-122.428, drugdrink:0, misdemean:8, theft:5, violent:9, total:8, drugdrinkct:0, misdemeanct:13, theftct:3, violentct:6, totalct:22)</v>
      </c>
      <c r="U1335" t="str">
        <f t="shared" si="126"/>
        <v>{location: new google.maps.LatLng(37.728, -122.428), weight: 0},</v>
      </c>
      <c r="V1335" t="str">
        <f t="shared" si="121"/>
        <v>{location: new google.maps.LatLng(37.728, -122.428), weight: 3},</v>
      </c>
      <c r="W1335" t="str">
        <f t="shared" si="122"/>
        <v>{location: new google.maps.LatLng(37.728, -122.428), weight: 0},</v>
      </c>
      <c r="X1335" t="str">
        <f t="shared" si="123"/>
        <v>{location: new google.maps.LatLng(37.728, -122.428), weight: 4},</v>
      </c>
      <c r="Y1335" t="str">
        <f t="shared" si="124"/>
        <v>{location: new google.maps.LatLng(37.728, -122.428), weight: 2},</v>
      </c>
    </row>
    <row r="1336" spans="1:25" x14ac:dyDescent="0.2">
      <c r="A1336">
        <v>37.728000000000002</v>
      </c>
      <c r="B1336">
        <v>-122.42700000000001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4</v>
      </c>
      <c r="J1336">
        <v>1</v>
      </c>
      <c r="K1336">
        <v>0</v>
      </c>
      <c r="L1336">
        <v>5</v>
      </c>
      <c r="M1336">
        <f>VLOOKUP(H1336,AE$2:$AJ$12,6,TRUE)</f>
        <v>0</v>
      </c>
      <c r="N1336">
        <f>VLOOKUP(I1336,AF$2:$AJ$12,5,TRUE)</f>
        <v>6</v>
      </c>
      <c r="O1336">
        <f>VLOOKUP(J1336,AG$2:$AJ$12,4,TRUE)</f>
        <v>3</v>
      </c>
      <c r="P1336">
        <f>VLOOKUP(K1336,AH$2:$AJ$12,3,TRUE)</f>
        <v>0</v>
      </c>
      <c r="Q1336">
        <f>VLOOKUP(L1336,AI$2:$AJ$12,2,TRUE)</f>
        <v>4</v>
      </c>
      <c r="T1336" t="str">
        <f t="shared" si="125"/>
        <v>Crimepoint.create(latitude:37.728, longitude:-122.427, drugdrink:0, misdemean:6, theft:3, violent:0, total:4, drugdrinkct:0, misdemeanct:4, theftct:1, violentct:0, totalct:5)</v>
      </c>
      <c r="U1336" t="str">
        <f t="shared" si="126"/>
        <v>{location: new google.maps.LatLng(37.728, -122.427), weight: 0},</v>
      </c>
      <c r="V1336" t="str">
        <f t="shared" si="121"/>
        <v>{location: new google.maps.LatLng(37.728, -122.427), weight: 1},</v>
      </c>
      <c r="W1336" t="str">
        <f t="shared" si="122"/>
        <v>{location: new google.maps.LatLng(37.728, -122.427), weight: 0},</v>
      </c>
      <c r="X1336" t="str">
        <f t="shared" si="123"/>
        <v>{location: new google.maps.LatLng(37.728, -122.427), weight: 0},</v>
      </c>
      <c r="Y1336" t="str">
        <f t="shared" si="124"/>
        <v>{location: new google.maps.LatLng(37.728, -122.427), weight: 0},</v>
      </c>
    </row>
    <row r="1337" spans="1:25" x14ac:dyDescent="0.2">
      <c r="A1337">
        <v>37.728000000000002</v>
      </c>
      <c r="B1337">
        <v>-122.426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2</v>
      </c>
      <c r="J1337">
        <v>1</v>
      </c>
      <c r="K1337">
        <v>2</v>
      </c>
      <c r="L1337">
        <v>5</v>
      </c>
      <c r="M1337">
        <f>VLOOKUP(H1337,AE$2:$AJ$12,6,TRUE)</f>
        <v>0</v>
      </c>
      <c r="N1337">
        <f>VLOOKUP(I1337,AF$2:$AJ$12,5,TRUE)</f>
        <v>4</v>
      </c>
      <c r="O1337">
        <f>VLOOKUP(J1337,AG$2:$AJ$12,4,TRUE)</f>
        <v>3</v>
      </c>
      <c r="P1337">
        <f>VLOOKUP(K1337,AH$2:$AJ$12,3,TRUE)</f>
        <v>7</v>
      </c>
      <c r="Q1337">
        <f>VLOOKUP(L1337,AI$2:$AJ$12,2,TRUE)</f>
        <v>4</v>
      </c>
      <c r="T1337" t="str">
        <f t="shared" si="125"/>
        <v>Crimepoint.create(latitude:37.728, longitude:-122.426, drugdrink:0, misdemean:4, theft:3, violent:7, total:4, drugdrinkct:0, misdemeanct:2, theftct:1, violentct:2, totalct:5)</v>
      </c>
      <c r="U1337" t="str">
        <f t="shared" si="126"/>
        <v>{location: new google.maps.LatLng(37.728, -122.426), weight: 0},</v>
      </c>
      <c r="V1337" t="str">
        <f t="shared" si="121"/>
        <v>{location: new google.maps.LatLng(37.728, -122.426), weight: 0},</v>
      </c>
      <c r="W1337" t="str">
        <f t="shared" si="122"/>
        <v>{location: new google.maps.LatLng(37.728, -122.426), weight: 0},</v>
      </c>
      <c r="X1337" t="str">
        <f t="shared" si="123"/>
        <v>{location: new google.maps.LatLng(37.728, -122.426), weight: 1},</v>
      </c>
      <c r="Y1337" t="str">
        <f t="shared" si="124"/>
        <v>{location: new google.maps.LatLng(37.728, -122.426), weight: 0},</v>
      </c>
    </row>
    <row r="1338" spans="1:25" x14ac:dyDescent="0.2">
      <c r="A1338">
        <v>37.728000000000002</v>
      </c>
      <c r="B1338">
        <v>-122.425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0</v>
      </c>
      <c r="I1338">
        <v>6</v>
      </c>
      <c r="J1338">
        <v>2</v>
      </c>
      <c r="K1338">
        <v>2</v>
      </c>
      <c r="L1338">
        <v>10</v>
      </c>
      <c r="M1338">
        <f>VLOOKUP(H1338,AE$2:$AJ$12,6,TRUE)</f>
        <v>0</v>
      </c>
      <c r="N1338">
        <f>VLOOKUP(I1338,AF$2:$AJ$12,5,TRUE)</f>
        <v>7</v>
      </c>
      <c r="O1338">
        <f>VLOOKUP(J1338,AG$2:$AJ$12,4,TRUE)</f>
        <v>4</v>
      </c>
      <c r="P1338">
        <f>VLOOKUP(K1338,AH$2:$AJ$12,3,TRUE)</f>
        <v>7</v>
      </c>
      <c r="Q1338">
        <f>VLOOKUP(L1338,AI$2:$AJ$12,2,TRUE)</f>
        <v>6</v>
      </c>
      <c r="T1338" t="str">
        <f t="shared" si="125"/>
        <v>Crimepoint.create(latitude:37.728, longitude:-122.425, drugdrink:0, misdemean:7, theft:4, violent:7, total:6, drugdrinkct:0, misdemeanct:6, theftct:2, violentct:2, totalct:10)</v>
      </c>
      <c r="U1338" t="str">
        <f t="shared" si="126"/>
        <v>{location: new google.maps.LatLng(37.728, -122.425), weight: 0},</v>
      </c>
      <c r="V1338" t="str">
        <f t="shared" si="121"/>
        <v>{location: new google.maps.LatLng(37.728, -122.425), weight: 1},</v>
      </c>
      <c r="W1338" t="str">
        <f t="shared" si="122"/>
        <v>{location: new google.maps.LatLng(37.728, -122.425), weight: 0},</v>
      </c>
      <c r="X1338" t="str">
        <f t="shared" si="123"/>
        <v>{location: new google.maps.LatLng(37.728, -122.425), weight: 1},</v>
      </c>
      <c r="Y1338" t="str">
        <f t="shared" si="124"/>
        <v>{location: new google.maps.LatLng(37.728, -122.425), weight: 1},</v>
      </c>
    </row>
    <row r="1339" spans="1:25" x14ac:dyDescent="0.2">
      <c r="A1339">
        <v>37.728000000000002</v>
      </c>
      <c r="B1339">
        <v>-122.42400000000001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</v>
      </c>
      <c r="K1339">
        <v>0</v>
      </c>
      <c r="L1339">
        <v>3</v>
      </c>
      <c r="M1339">
        <f>VLOOKUP(H1339,AE$2:$AJ$12,6,TRUE)</f>
        <v>0</v>
      </c>
      <c r="N1339">
        <f>VLOOKUP(I1339,AF$2:$AJ$12,5,TRUE)</f>
        <v>0</v>
      </c>
      <c r="O1339">
        <f>VLOOKUP(J1339,AG$2:$AJ$12,4,TRUE)</f>
        <v>5</v>
      </c>
      <c r="P1339">
        <f>VLOOKUP(K1339,AH$2:$AJ$12,3,TRUE)</f>
        <v>0</v>
      </c>
      <c r="Q1339">
        <f>VLOOKUP(L1339,AI$2:$AJ$12,2,TRUE)</f>
        <v>2</v>
      </c>
      <c r="T1339" t="str">
        <f t="shared" si="125"/>
        <v>Crimepoint.create(latitude:37.728, longitude:-122.424, drugdrink:0, misdemean:0, theft:5, violent:0, total:2, drugdrinkct:0, misdemeanct:0, theftct:3, violentct:0, totalct:3)</v>
      </c>
      <c r="U1339" t="str">
        <f t="shared" si="126"/>
        <v>{location: new google.maps.LatLng(37.728, -122.424), weight: 0},</v>
      </c>
      <c r="V1339" t="str">
        <f t="shared" si="121"/>
        <v>{location: new google.maps.LatLng(37.728, -122.424), weight: 0},</v>
      </c>
      <c r="W1339" t="str">
        <f t="shared" si="122"/>
        <v>{location: new google.maps.LatLng(37.728, -122.424), weight: 0},</v>
      </c>
      <c r="X1339" t="str">
        <f t="shared" si="123"/>
        <v>{location: new google.maps.LatLng(37.728, -122.424), weight: 0},</v>
      </c>
      <c r="Y1339" t="str">
        <f t="shared" si="124"/>
        <v>{location: new google.maps.LatLng(37.728, -122.424), weight: 0},</v>
      </c>
    </row>
    <row r="1340" spans="1:25" x14ac:dyDescent="0.2">
      <c r="A1340">
        <v>37.728000000000002</v>
      </c>
      <c r="B1340">
        <v>-122.423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</v>
      </c>
      <c r="K1340">
        <v>0</v>
      </c>
      <c r="L1340">
        <v>2</v>
      </c>
      <c r="M1340">
        <f>VLOOKUP(H1340,AE$2:$AJ$12,6,TRUE)</f>
        <v>0</v>
      </c>
      <c r="N1340">
        <f>VLOOKUP(I1340,AF$2:$AJ$12,5,TRUE)</f>
        <v>0</v>
      </c>
      <c r="O1340">
        <f>VLOOKUP(J1340,AG$2:$AJ$12,4,TRUE)</f>
        <v>4</v>
      </c>
      <c r="P1340">
        <f>VLOOKUP(K1340,AH$2:$AJ$12,3,TRUE)</f>
        <v>0</v>
      </c>
      <c r="Q1340">
        <f>VLOOKUP(L1340,AI$2:$AJ$12,2,TRUE)</f>
        <v>1</v>
      </c>
      <c r="T1340" t="str">
        <f t="shared" si="125"/>
        <v>Crimepoint.create(latitude:37.728, longitude:-122.423, drugdrink:0, misdemean:0, theft:4, violent:0, total:1, drugdrinkct:0, misdemeanct:0, theftct:2, violentct:0, totalct:2)</v>
      </c>
      <c r="U1340" t="str">
        <f t="shared" si="126"/>
        <v>{location: new google.maps.LatLng(37.728, -122.423), weight: 0},</v>
      </c>
      <c r="V1340" t="str">
        <f t="shared" si="121"/>
        <v>{location: new google.maps.LatLng(37.728, -122.423), weight: 0},</v>
      </c>
      <c r="W1340" t="str">
        <f t="shared" si="122"/>
        <v>{location: new google.maps.LatLng(37.728, -122.423), weight: 0},</v>
      </c>
      <c r="X1340" t="str">
        <f t="shared" si="123"/>
        <v>{location: new google.maps.LatLng(37.728, -122.423), weight: 0},</v>
      </c>
      <c r="Y1340" t="str">
        <f t="shared" si="124"/>
        <v>{location: new google.maps.LatLng(37.728, -122.423), weight: 0},</v>
      </c>
    </row>
    <row r="1341" spans="1:25" x14ac:dyDescent="0.2">
      <c r="A1341">
        <v>37.728000000000002</v>
      </c>
      <c r="B1341">
        <v>-122.422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</v>
      </c>
      <c r="K1341">
        <v>0</v>
      </c>
      <c r="L1341">
        <v>3</v>
      </c>
      <c r="M1341">
        <f>VLOOKUP(H1341,AE$2:$AJ$12,6,TRUE)</f>
        <v>0</v>
      </c>
      <c r="N1341">
        <f>VLOOKUP(I1341,AF$2:$AJ$12,5,TRUE)</f>
        <v>0</v>
      </c>
      <c r="O1341">
        <f>VLOOKUP(J1341,AG$2:$AJ$12,4,TRUE)</f>
        <v>5</v>
      </c>
      <c r="P1341">
        <f>VLOOKUP(K1341,AH$2:$AJ$12,3,TRUE)</f>
        <v>0</v>
      </c>
      <c r="Q1341">
        <f>VLOOKUP(L1341,AI$2:$AJ$12,2,TRUE)</f>
        <v>2</v>
      </c>
      <c r="T1341" t="str">
        <f t="shared" si="125"/>
        <v>Crimepoint.create(latitude:37.728, longitude:-122.422, drugdrink:0, misdemean:0, theft:5, violent:0, total:2, drugdrinkct:0, misdemeanct:0, theftct:3, violentct:0, totalct:3)</v>
      </c>
      <c r="U1341" t="str">
        <f t="shared" si="126"/>
        <v>{location: new google.maps.LatLng(37.728, -122.422), weight: 0},</v>
      </c>
      <c r="V1341" t="str">
        <f t="shared" si="121"/>
        <v>{location: new google.maps.LatLng(37.728, -122.422), weight: 0},</v>
      </c>
      <c r="W1341" t="str">
        <f t="shared" si="122"/>
        <v>{location: new google.maps.LatLng(37.728, -122.422), weight: 0},</v>
      </c>
      <c r="X1341" t="str">
        <f t="shared" si="123"/>
        <v>{location: new google.maps.LatLng(37.728, -122.422), weight: 0},</v>
      </c>
      <c r="Y1341" t="str">
        <f t="shared" si="124"/>
        <v>{location: new google.maps.LatLng(37.728, -122.422), weight: 0},</v>
      </c>
    </row>
    <row r="1342" spans="1:25" x14ac:dyDescent="0.2">
      <c r="A1342">
        <v>37.728000000000002</v>
      </c>
      <c r="B1342">
        <v>-122.42100000000001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</v>
      </c>
      <c r="K1342">
        <v>0</v>
      </c>
      <c r="L1342">
        <v>3</v>
      </c>
      <c r="M1342">
        <f>VLOOKUP(H1342,AE$2:$AJ$12,6,TRUE)</f>
        <v>0</v>
      </c>
      <c r="N1342">
        <f>VLOOKUP(I1342,AF$2:$AJ$12,5,TRUE)</f>
        <v>0</v>
      </c>
      <c r="O1342">
        <f>VLOOKUP(J1342,AG$2:$AJ$12,4,TRUE)</f>
        <v>5</v>
      </c>
      <c r="P1342">
        <f>VLOOKUP(K1342,AH$2:$AJ$12,3,TRUE)</f>
        <v>0</v>
      </c>
      <c r="Q1342">
        <f>VLOOKUP(L1342,AI$2:$AJ$12,2,TRUE)</f>
        <v>2</v>
      </c>
      <c r="T1342" t="str">
        <f t="shared" si="125"/>
        <v>Crimepoint.create(latitude:37.728, longitude:-122.421, drugdrink:0, misdemean:0, theft:5, violent:0, total:2, drugdrinkct:0, misdemeanct:0, theftct:3, violentct:0, totalct:3)</v>
      </c>
      <c r="U1342" t="str">
        <f t="shared" si="126"/>
        <v>{location: new google.maps.LatLng(37.728, -122.421), weight: 0},</v>
      </c>
      <c r="V1342" t="str">
        <f t="shared" si="121"/>
        <v>{location: new google.maps.LatLng(37.728, -122.421), weight: 0},</v>
      </c>
      <c r="W1342" t="str">
        <f t="shared" si="122"/>
        <v>{location: new google.maps.LatLng(37.728, -122.421), weight: 0},</v>
      </c>
      <c r="X1342" t="str">
        <f t="shared" si="123"/>
        <v>{location: new google.maps.LatLng(37.728, -122.421), weight: 0},</v>
      </c>
      <c r="Y1342" t="str">
        <f t="shared" si="124"/>
        <v>{location: new google.maps.LatLng(37.728, -122.421), weight: 0},</v>
      </c>
    </row>
    <row r="1343" spans="1:25" x14ac:dyDescent="0.2">
      <c r="A1343">
        <v>37.728000000000002</v>
      </c>
      <c r="B1343">
        <v>-122.42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3</v>
      </c>
      <c r="J1343">
        <v>1</v>
      </c>
      <c r="K1343">
        <v>0</v>
      </c>
      <c r="L1343">
        <v>4</v>
      </c>
      <c r="M1343">
        <f>VLOOKUP(H1343,AE$2:$AJ$12,6,TRUE)</f>
        <v>0</v>
      </c>
      <c r="N1343">
        <f>VLOOKUP(I1343,AF$2:$AJ$12,5,TRUE)</f>
        <v>5</v>
      </c>
      <c r="O1343">
        <f>VLOOKUP(J1343,AG$2:$AJ$12,4,TRUE)</f>
        <v>3</v>
      </c>
      <c r="P1343">
        <f>VLOOKUP(K1343,AH$2:$AJ$12,3,TRUE)</f>
        <v>0</v>
      </c>
      <c r="Q1343">
        <f>VLOOKUP(L1343,AI$2:$AJ$12,2,TRUE)</f>
        <v>3</v>
      </c>
      <c r="T1343" t="str">
        <f t="shared" si="125"/>
        <v>Crimepoint.create(latitude:37.728, longitude:-122.42, drugdrink:0, misdemean:5, theft:3, violent:0, total:3, drugdrinkct:0, misdemeanct:3, theftct:1, violentct:0, totalct:4)</v>
      </c>
      <c r="U1343" t="str">
        <f t="shared" si="126"/>
        <v>{location: new google.maps.LatLng(37.728, -122.42), weight: 0},</v>
      </c>
      <c r="V1343" t="str">
        <f t="shared" si="121"/>
        <v>{location: new google.maps.LatLng(37.728, -122.42), weight: 1},</v>
      </c>
      <c r="W1343" t="str">
        <f t="shared" si="122"/>
        <v>{location: new google.maps.LatLng(37.728, -122.42), weight: 0},</v>
      </c>
      <c r="X1343" t="str">
        <f t="shared" si="123"/>
        <v>{location: new google.maps.LatLng(37.728, -122.42), weight: 0},</v>
      </c>
      <c r="Y1343" t="str">
        <f t="shared" si="124"/>
        <v>{location: new google.maps.LatLng(37.728, -122.42), weight: 0},</v>
      </c>
    </row>
    <row r="1344" spans="1:25" x14ac:dyDescent="0.2">
      <c r="A1344">
        <v>37.728000000000002</v>
      </c>
      <c r="B1344">
        <v>-122.419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f>VLOOKUP(H1344,AE$2:$AJ$12,6,TRUE)</f>
        <v>0</v>
      </c>
      <c r="N1344">
        <f>VLOOKUP(I1344,AF$2:$AJ$12,5,TRUE)</f>
        <v>0</v>
      </c>
      <c r="O1344">
        <f>VLOOKUP(J1344,AG$2:$AJ$12,4,TRUE)</f>
        <v>0</v>
      </c>
      <c r="P1344">
        <f>VLOOKUP(K1344,AH$2:$AJ$12,3,TRUE)</f>
        <v>7</v>
      </c>
      <c r="Q1344">
        <f>VLOOKUP(L1344,AI$2:$AJ$12,2,TRUE)</f>
        <v>0</v>
      </c>
      <c r="T1344" t="str">
        <f t="shared" si="125"/>
        <v>Crimepoint.create(latitude:37.728, longitude:-122.419, drugdrink:0, misdemean:0, theft:0, violent:7, total:0, drugdrinkct:0, misdemeanct:0, theftct:0, violentct:1, totalct:1)</v>
      </c>
      <c r="U1344" t="str">
        <f t="shared" si="126"/>
        <v>{location: new google.maps.LatLng(37.728, -122.419), weight: 0},</v>
      </c>
      <c r="V1344" t="str">
        <f t="shared" si="121"/>
        <v>{location: new google.maps.LatLng(37.728, -122.419), weight: 0},</v>
      </c>
      <c r="W1344" t="str">
        <f t="shared" si="122"/>
        <v>{location: new google.maps.LatLng(37.728, -122.419), weight: 0},</v>
      </c>
      <c r="X1344" t="str">
        <f t="shared" si="123"/>
        <v>{location: new google.maps.LatLng(37.728, -122.419), weight: 1},</v>
      </c>
      <c r="Y1344" t="str">
        <f t="shared" si="124"/>
        <v>{location: new google.maps.LatLng(37.728, -122.419), weight: 0},</v>
      </c>
    </row>
    <row r="1345" spans="1:25" x14ac:dyDescent="0.2">
      <c r="A1345">
        <v>37.728000000000002</v>
      </c>
      <c r="B1345">
        <v>-122.41800000000001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f>VLOOKUP(H1345,AE$2:$AJ$12,6,TRUE)</f>
        <v>0</v>
      </c>
      <c r="N1345">
        <f>VLOOKUP(I1345,AF$2:$AJ$12,5,TRUE)</f>
        <v>2</v>
      </c>
      <c r="O1345">
        <f>VLOOKUP(J1345,AG$2:$AJ$12,4,TRUE)</f>
        <v>0</v>
      </c>
      <c r="P1345">
        <f>VLOOKUP(K1345,AH$2:$AJ$12,3,TRUE)</f>
        <v>0</v>
      </c>
      <c r="Q1345">
        <f>VLOOKUP(L1345,AI$2:$AJ$12,2,TRUE)</f>
        <v>0</v>
      </c>
      <c r="T1345" t="str">
        <f t="shared" si="125"/>
        <v>Crimepoint.create(latitude:37.728, longitude:-122.418, drugdrink:0, misdemean:2, theft:0, violent:0, total:0, drugdrinkct:0, misdemeanct:1, theftct:0, violentct:0, totalct:1)</v>
      </c>
      <c r="U1345" t="str">
        <f t="shared" si="126"/>
        <v>{location: new google.maps.LatLng(37.728, -122.418), weight: 0},</v>
      </c>
      <c r="V1345" t="str">
        <f t="shared" si="121"/>
        <v>{location: new google.maps.LatLng(37.728, -122.418), weight: 0},</v>
      </c>
      <c r="W1345" t="str">
        <f t="shared" si="122"/>
        <v>{location: new google.maps.LatLng(37.728, -122.418), weight: 0},</v>
      </c>
      <c r="X1345" t="str">
        <f t="shared" si="123"/>
        <v>{location: new google.maps.LatLng(37.728, -122.418), weight: 0},</v>
      </c>
      <c r="Y1345" t="str">
        <f t="shared" si="124"/>
        <v>{location: new google.maps.LatLng(37.728, -122.418), weight: 0},</v>
      </c>
    </row>
    <row r="1346" spans="1:25" x14ac:dyDescent="0.2">
      <c r="A1346">
        <v>37.728000000000002</v>
      </c>
      <c r="B1346">
        <v>-122.417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2</v>
      </c>
      <c r="K1346">
        <v>0</v>
      </c>
      <c r="L1346">
        <v>3</v>
      </c>
      <c r="M1346">
        <f>VLOOKUP(H1346,AE$2:$AJ$12,6,TRUE)</f>
        <v>0</v>
      </c>
      <c r="N1346">
        <f>VLOOKUP(I1346,AF$2:$AJ$12,5,TRUE)</f>
        <v>2</v>
      </c>
      <c r="O1346">
        <f>VLOOKUP(J1346,AG$2:$AJ$12,4,TRUE)</f>
        <v>4</v>
      </c>
      <c r="P1346">
        <f>VLOOKUP(K1346,AH$2:$AJ$12,3,TRUE)</f>
        <v>0</v>
      </c>
      <c r="Q1346">
        <f>VLOOKUP(L1346,AI$2:$AJ$12,2,TRUE)</f>
        <v>2</v>
      </c>
      <c r="T1346" t="str">
        <f t="shared" si="125"/>
        <v>Crimepoint.create(latitude:37.728, longitude:-122.417, drugdrink:0, misdemean:2, theft:4, violent:0, total:2, drugdrinkct:0, misdemeanct:1, theftct:2, violentct:0, totalct:3)</v>
      </c>
      <c r="U1346" t="str">
        <f t="shared" si="126"/>
        <v>{location: new google.maps.LatLng(37.728, -122.417), weight: 0},</v>
      </c>
      <c r="V1346" t="str">
        <f t="shared" si="121"/>
        <v>{location: new google.maps.LatLng(37.728, -122.417), weight: 0},</v>
      </c>
      <c r="W1346" t="str">
        <f t="shared" si="122"/>
        <v>{location: new google.maps.LatLng(37.728, -122.417), weight: 0},</v>
      </c>
      <c r="X1346" t="str">
        <f t="shared" si="123"/>
        <v>{location: new google.maps.LatLng(37.728, -122.417), weight: 0},</v>
      </c>
      <c r="Y1346" t="str">
        <f t="shared" si="124"/>
        <v>{location: new google.maps.LatLng(37.728, -122.417), weight: 0},</v>
      </c>
    </row>
    <row r="1347" spans="1:25" x14ac:dyDescent="0.2">
      <c r="A1347">
        <v>37.728000000000002</v>
      </c>
      <c r="B1347">
        <v>-122.416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2</v>
      </c>
      <c r="M1347">
        <f>VLOOKUP(H1347,AE$2:$AJ$12,6,TRUE)</f>
        <v>0</v>
      </c>
      <c r="N1347">
        <f>VLOOKUP(I1347,AF$2:$AJ$12,5,TRUE)</f>
        <v>0</v>
      </c>
      <c r="O1347">
        <f>VLOOKUP(J1347,AG$2:$AJ$12,4,TRUE)</f>
        <v>4</v>
      </c>
      <c r="P1347">
        <f>VLOOKUP(K1347,AH$2:$AJ$12,3,TRUE)</f>
        <v>0</v>
      </c>
      <c r="Q1347">
        <f>VLOOKUP(L1347,AI$2:$AJ$12,2,TRUE)</f>
        <v>1</v>
      </c>
      <c r="T1347" t="str">
        <f t="shared" si="125"/>
        <v>Crimepoint.create(latitude:37.728, longitude:-122.416, drugdrink:0, misdemean:0, theft:4, violent:0, total:1, drugdrinkct:0, misdemeanct:0, theftct:2, violentct:0, totalct:2)</v>
      </c>
      <c r="U1347" t="str">
        <f t="shared" si="126"/>
        <v>{location: new google.maps.LatLng(37.728, -122.416), weight: 0},</v>
      </c>
      <c r="V1347" t="str">
        <f t="shared" ref="V1347:V1410" si="127">$Z$2&amp;$A1347&amp;$AA$2&amp;$B1347&amp;$AB$2&amp;D1347&amp;$AC$2</f>
        <v>{location: new google.maps.LatLng(37.728, -122.416), weight: 0},</v>
      </c>
      <c r="W1347" t="str">
        <f t="shared" ref="W1347:W1410" si="128">$Z$2&amp;$A1347&amp;$AA$2&amp;$B1347&amp;$AB$2&amp;E1347&amp;$AC$2</f>
        <v>{location: new google.maps.LatLng(37.728, -122.416), weight: 0},</v>
      </c>
      <c r="X1347" t="str">
        <f t="shared" ref="X1347:X1410" si="129">$Z$2&amp;$A1347&amp;$AA$2&amp;$B1347&amp;$AB$2&amp;F1347&amp;$AC$2</f>
        <v>{location: new google.maps.LatLng(37.728, -122.416), weight: 0},</v>
      </c>
      <c r="Y1347" t="str">
        <f t="shared" ref="Y1347:Y1410" si="130">$Z$2&amp;$A1347&amp;$AA$2&amp;$B1347&amp;$AB$2&amp;G1347&amp;$AC$2</f>
        <v>{location: new google.maps.LatLng(37.728, -122.416), weight: 0},</v>
      </c>
    </row>
    <row r="1348" spans="1:25" x14ac:dyDescent="0.2">
      <c r="A1348">
        <v>37.728000000000002</v>
      </c>
      <c r="B1348">
        <v>-122.41500000000001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2</v>
      </c>
      <c r="M1348">
        <f>VLOOKUP(H1348,AE$2:$AJ$12,6,TRUE)</f>
        <v>0</v>
      </c>
      <c r="N1348">
        <f>VLOOKUP(I1348,AF$2:$AJ$12,5,TRUE)</f>
        <v>2</v>
      </c>
      <c r="O1348">
        <f>VLOOKUP(J1348,AG$2:$AJ$12,4,TRUE)</f>
        <v>3</v>
      </c>
      <c r="P1348">
        <f>VLOOKUP(K1348,AH$2:$AJ$12,3,TRUE)</f>
        <v>0</v>
      </c>
      <c r="Q1348">
        <f>VLOOKUP(L1348,AI$2:$AJ$12,2,TRUE)</f>
        <v>1</v>
      </c>
      <c r="T1348" t="str">
        <f t="shared" ref="T1348:T1411" si="131">"Crimepoint.create("&amp;A$2&amp;":"&amp;A1348&amp;", "&amp;B$2&amp;":"&amp;B1348&amp;", "&amp;C$2&amp;":"&amp;M1348&amp;", "&amp;D$2&amp;":"&amp;N1348&amp;", "&amp;E$2&amp;":"&amp;O1348&amp;", "&amp;F$2&amp;":"&amp;P1348&amp;", "&amp;G$2&amp;":"&amp;Q1348&amp;", "&amp;H$2&amp;":"&amp;H1348&amp;", "&amp;I$2&amp;":"&amp;I1348&amp;", "&amp;J$2&amp;":"&amp;J1348&amp;", "&amp;K$2&amp;":"&amp;K1348&amp;", "&amp;L$2&amp;":"&amp;L1348&amp;")"</f>
        <v>Crimepoint.create(latitude:37.728, longitude:-122.415, drugdrink:0, misdemean:2, theft:3, violent:0, total:1, drugdrinkct:0, misdemeanct:1, theftct:1, violentct:0, totalct:2)</v>
      </c>
      <c r="U1348" t="str">
        <f t="shared" ref="U1348:U1411" si="132">$Z$2&amp;$A1348&amp;$AA$2&amp;$B1348&amp;$AB$2&amp;C1348&amp;$AC$2</f>
        <v>{location: new google.maps.LatLng(37.728, -122.415), weight: 0},</v>
      </c>
      <c r="V1348" t="str">
        <f t="shared" si="127"/>
        <v>{location: new google.maps.LatLng(37.728, -122.415), weight: 0},</v>
      </c>
      <c r="W1348" t="str">
        <f t="shared" si="128"/>
        <v>{location: new google.maps.LatLng(37.728, -122.415), weight: 0},</v>
      </c>
      <c r="X1348" t="str">
        <f t="shared" si="129"/>
        <v>{location: new google.maps.LatLng(37.728, -122.415), weight: 0},</v>
      </c>
      <c r="Y1348" t="str">
        <f t="shared" si="130"/>
        <v>{location: new google.maps.LatLng(37.728, -122.415), weight: 0},</v>
      </c>
    </row>
    <row r="1349" spans="1:25" x14ac:dyDescent="0.2">
      <c r="A1349">
        <v>37.728000000000002</v>
      </c>
      <c r="B1349">
        <v>-122.414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2</v>
      </c>
      <c r="M1349">
        <f>VLOOKUP(H1349,AE$2:$AJ$12,6,TRUE)</f>
        <v>0</v>
      </c>
      <c r="N1349">
        <f>VLOOKUP(I1349,AF$2:$AJ$12,5,TRUE)</f>
        <v>2</v>
      </c>
      <c r="O1349">
        <f>VLOOKUP(J1349,AG$2:$AJ$12,4,TRUE)</f>
        <v>3</v>
      </c>
      <c r="P1349">
        <f>VLOOKUP(K1349,AH$2:$AJ$12,3,TRUE)</f>
        <v>0</v>
      </c>
      <c r="Q1349">
        <f>VLOOKUP(L1349,AI$2:$AJ$12,2,TRUE)</f>
        <v>1</v>
      </c>
      <c r="T1349" t="str">
        <f t="shared" si="131"/>
        <v>Crimepoint.create(latitude:37.728, longitude:-122.414, drugdrink:0, misdemean:2, theft:3, violent:0, total:1, drugdrinkct:0, misdemeanct:1, theftct:1, violentct:0, totalct:2)</v>
      </c>
      <c r="U1349" t="str">
        <f t="shared" si="132"/>
        <v>{location: new google.maps.LatLng(37.728, -122.414), weight: 0},</v>
      </c>
      <c r="V1349" t="str">
        <f t="shared" si="127"/>
        <v>{location: new google.maps.LatLng(37.728, -122.414), weight: 0},</v>
      </c>
      <c r="W1349" t="str">
        <f t="shared" si="128"/>
        <v>{location: new google.maps.LatLng(37.728, -122.414), weight: 0},</v>
      </c>
      <c r="X1349" t="str">
        <f t="shared" si="129"/>
        <v>{location: new google.maps.LatLng(37.728, -122.414), weight: 0},</v>
      </c>
      <c r="Y1349" t="str">
        <f t="shared" si="130"/>
        <v>{location: new google.maps.LatLng(37.728, -122.414), weight: 0},</v>
      </c>
    </row>
    <row r="1350" spans="1:25" x14ac:dyDescent="0.2">
      <c r="A1350">
        <v>37.728000000000002</v>
      </c>
      <c r="B1350">
        <v>-122.413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2</v>
      </c>
      <c r="K1350">
        <v>0</v>
      </c>
      <c r="L1350">
        <v>3</v>
      </c>
      <c r="M1350">
        <f>VLOOKUP(H1350,AE$2:$AJ$12,6,TRUE)</f>
        <v>0</v>
      </c>
      <c r="N1350">
        <f>VLOOKUP(I1350,AF$2:$AJ$12,5,TRUE)</f>
        <v>2</v>
      </c>
      <c r="O1350">
        <f>VLOOKUP(J1350,AG$2:$AJ$12,4,TRUE)</f>
        <v>4</v>
      </c>
      <c r="P1350">
        <f>VLOOKUP(K1350,AH$2:$AJ$12,3,TRUE)</f>
        <v>0</v>
      </c>
      <c r="Q1350">
        <f>VLOOKUP(L1350,AI$2:$AJ$12,2,TRUE)</f>
        <v>2</v>
      </c>
      <c r="T1350" t="str">
        <f t="shared" si="131"/>
        <v>Crimepoint.create(latitude:37.728, longitude:-122.413, drugdrink:0, misdemean:2, theft:4, violent:0, total:2, drugdrinkct:0, misdemeanct:1, theftct:2, violentct:0, totalct:3)</v>
      </c>
      <c r="U1350" t="str">
        <f t="shared" si="132"/>
        <v>{location: new google.maps.LatLng(37.728, -122.413), weight: 0},</v>
      </c>
      <c r="V1350" t="str">
        <f t="shared" si="127"/>
        <v>{location: new google.maps.LatLng(37.728, -122.413), weight: 0},</v>
      </c>
      <c r="W1350" t="str">
        <f t="shared" si="128"/>
        <v>{location: new google.maps.LatLng(37.728, -122.413), weight: 0},</v>
      </c>
      <c r="X1350" t="str">
        <f t="shared" si="129"/>
        <v>{location: new google.maps.LatLng(37.728, -122.413), weight: 0},</v>
      </c>
      <c r="Y1350" t="str">
        <f t="shared" si="130"/>
        <v>{location: new google.maps.LatLng(37.728, -122.413), weight: 0},</v>
      </c>
    </row>
    <row r="1351" spans="1:25" x14ac:dyDescent="0.2">
      <c r="A1351">
        <v>37.728000000000002</v>
      </c>
      <c r="B1351">
        <v>-122.41200000000001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1</v>
      </c>
      <c r="I1351">
        <v>2</v>
      </c>
      <c r="J1351">
        <v>2</v>
      </c>
      <c r="K1351">
        <v>1</v>
      </c>
      <c r="L1351">
        <v>6</v>
      </c>
      <c r="M1351">
        <f>VLOOKUP(H1351,AE$2:$AJ$12,6,TRUE)</f>
        <v>8</v>
      </c>
      <c r="N1351">
        <f>VLOOKUP(I1351,AF$2:$AJ$12,5,TRUE)</f>
        <v>4</v>
      </c>
      <c r="O1351">
        <f>VLOOKUP(J1351,AG$2:$AJ$12,4,TRUE)</f>
        <v>4</v>
      </c>
      <c r="P1351">
        <f>VLOOKUP(K1351,AH$2:$AJ$12,3,TRUE)</f>
        <v>7</v>
      </c>
      <c r="Q1351">
        <f>VLOOKUP(L1351,AI$2:$AJ$12,2,TRUE)</f>
        <v>4</v>
      </c>
      <c r="T1351" t="str">
        <f t="shared" si="131"/>
        <v>Crimepoint.create(latitude:37.728, longitude:-122.412, drugdrink:8, misdemean:4, theft:4, violent:7, total:4, drugdrinkct:1, misdemeanct:2, theftct:2, violentct:1, totalct:6)</v>
      </c>
      <c r="U1351" t="str">
        <f t="shared" si="132"/>
        <v>{location: new google.maps.LatLng(37.728, -122.412), weight: 1},</v>
      </c>
      <c r="V1351" t="str">
        <f t="shared" si="127"/>
        <v>{location: new google.maps.LatLng(37.728, -122.412), weight: 0},</v>
      </c>
      <c r="W1351" t="str">
        <f t="shared" si="128"/>
        <v>{location: new google.maps.LatLng(37.728, -122.412), weight: 0},</v>
      </c>
      <c r="X1351" t="str">
        <f t="shared" si="129"/>
        <v>{location: new google.maps.LatLng(37.728, -122.412), weight: 1},</v>
      </c>
      <c r="Y1351" t="str">
        <f t="shared" si="130"/>
        <v>{location: new google.maps.LatLng(37.728, -122.412), weight: 0},</v>
      </c>
    </row>
    <row r="1352" spans="1:25" x14ac:dyDescent="0.2">
      <c r="A1352">
        <v>37.728000000000002</v>
      </c>
      <c r="B1352">
        <v>-122.411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5</v>
      </c>
      <c r="J1352">
        <v>1</v>
      </c>
      <c r="K1352">
        <v>0</v>
      </c>
      <c r="L1352">
        <v>6</v>
      </c>
      <c r="M1352">
        <f>VLOOKUP(H1352,AE$2:$AJ$12,6,TRUE)</f>
        <v>0</v>
      </c>
      <c r="N1352">
        <f>VLOOKUP(I1352,AF$2:$AJ$12,5,TRUE)</f>
        <v>6</v>
      </c>
      <c r="O1352">
        <f>VLOOKUP(J1352,AG$2:$AJ$12,4,TRUE)</f>
        <v>3</v>
      </c>
      <c r="P1352">
        <f>VLOOKUP(K1352,AH$2:$AJ$12,3,TRUE)</f>
        <v>0</v>
      </c>
      <c r="Q1352">
        <f>VLOOKUP(L1352,AI$2:$AJ$12,2,TRUE)</f>
        <v>4</v>
      </c>
      <c r="T1352" t="str">
        <f t="shared" si="131"/>
        <v>Crimepoint.create(latitude:37.728, longitude:-122.411, drugdrink:0, misdemean:6, theft:3, violent:0, total:4, drugdrinkct:0, misdemeanct:5, theftct:1, violentct:0, totalct:6)</v>
      </c>
      <c r="U1352" t="str">
        <f t="shared" si="132"/>
        <v>{location: new google.maps.LatLng(37.728, -122.411), weight: 0},</v>
      </c>
      <c r="V1352" t="str">
        <f t="shared" si="127"/>
        <v>{location: new google.maps.LatLng(37.728, -122.411), weight: 1},</v>
      </c>
      <c r="W1352" t="str">
        <f t="shared" si="128"/>
        <v>{location: new google.maps.LatLng(37.728, -122.411), weight: 0},</v>
      </c>
      <c r="X1352" t="str">
        <f t="shared" si="129"/>
        <v>{location: new google.maps.LatLng(37.728, -122.411), weight: 0},</v>
      </c>
      <c r="Y1352" t="str">
        <f t="shared" si="130"/>
        <v>{location: new google.maps.LatLng(37.728, -122.411), weight: 0},</v>
      </c>
    </row>
    <row r="1353" spans="1:25" x14ac:dyDescent="0.2">
      <c r="A1353">
        <v>37.728000000000002</v>
      </c>
      <c r="B1353">
        <v>-122.40900000000001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2</v>
      </c>
      <c r="J1353">
        <v>2</v>
      </c>
      <c r="K1353">
        <v>1</v>
      </c>
      <c r="L1353">
        <v>5</v>
      </c>
      <c r="M1353">
        <f>VLOOKUP(H1353,AE$2:$AJ$12,6,TRUE)</f>
        <v>0</v>
      </c>
      <c r="N1353">
        <f>VLOOKUP(I1353,AF$2:$AJ$12,5,TRUE)</f>
        <v>4</v>
      </c>
      <c r="O1353">
        <f>VLOOKUP(J1353,AG$2:$AJ$12,4,TRUE)</f>
        <v>4</v>
      </c>
      <c r="P1353">
        <f>VLOOKUP(K1353,AH$2:$AJ$12,3,TRUE)</f>
        <v>7</v>
      </c>
      <c r="Q1353">
        <f>VLOOKUP(L1353,AI$2:$AJ$12,2,TRUE)</f>
        <v>4</v>
      </c>
      <c r="T1353" t="str">
        <f t="shared" si="131"/>
        <v>Crimepoint.create(latitude:37.728, longitude:-122.409, drugdrink:0, misdemean:4, theft:4, violent:7, total:4, drugdrinkct:0, misdemeanct:2, theftct:2, violentct:1, totalct:5)</v>
      </c>
      <c r="U1353" t="str">
        <f t="shared" si="132"/>
        <v>{location: new google.maps.LatLng(37.728, -122.409), weight: 0},</v>
      </c>
      <c r="V1353" t="str">
        <f t="shared" si="127"/>
        <v>{location: new google.maps.LatLng(37.728, -122.409), weight: 0},</v>
      </c>
      <c r="W1353" t="str">
        <f t="shared" si="128"/>
        <v>{location: new google.maps.LatLng(37.728, -122.409), weight: 0},</v>
      </c>
      <c r="X1353" t="str">
        <f t="shared" si="129"/>
        <v>{location: new google.maps.LatLng(37.728, -122.409), weight: 1},</v>
      </c>
      <c r="Y1353" t="str">
        <f t="shared" si="130"/>
        <v>{location: new google.maps.LatLng(37.728, -122.409), weight: 0},</v>
      </c>
    </row>
    <row r="1354" spans="1:25" x14ac:dyDescent="0.2">
      <c r="A1354">
        <v>37.728000000000002</v>
      </c>
      <c r="B1354">
        <v>-122.408</v>
      </c>
      <c r="C1354">
        <v>0</v>
      </c>
      <c r="D1354">
        <v>1</v>
      </c>
      <c r="E1354">
        <v>0</v>
      </c>
      <c r="F1354">
        <v>2</v>
      </c>
      <c r="G1354">
        <v>1</v>
      </c>
      <c r="H1354">
        <v>0</v>
      </c>
      <c r="I1354">
        <v>4</v>
      </c>
      <c r="J1354">
        <v>3</v>
      </c>
      <c r="K1354">
        <v>3</v>
      </c>
      <c r="L1354">
        <v>10</v>
      </c>
      <c r="M1354">
        <f>VLOOKUP(H1354,AE$2:$AJ$12,6,TRUE)</f>
        <v>0</v>
      </c>
      <c r="N1354">
        <f>VLOOKUP(I1354,AF$2:$AJ$12,5,TRUE)</f>
        <v>6</v>
      </c>
      <c r="O1354">
        <f>VLOOKUP(J1354,AG$2:$AJ$12,4,TRUE)</f>
        <v>5</v>
      </c>
      <c r="P1354">
        <f>VLOOKUP(K1354,AH$2:$AJ$12,3,TRUE)</f>
        <v>8</v>
      </c>
      <c r="Q1354">
        <f>VLOOKUP(L1354,AI$2:$AJ$12,2,TRUE)</f>
        <v>6</v>
      </c>
      <c r="T1354" t="str">
        <f t="shared" si="131"/>
        <v>Crimepoint.create(latitude:37.728, longitude:-122.408, drugdrink:0, misdemean:6, theft:5, violent:8, total:6, drugdrinkct:0, misdemeanct:4, theftct:3, violentct:3, totalct:10)</v>
      </c>
      <c r="U1354" t="str">
        <f t="shared" si="132"/>
        <v>{location: new google.maps.LatLng(37.728, -122.408), weight: 0},</v>
      </c>
      <c r="V1354" t="str">
        <f t="shared" si="127"/>
        <v>{location: new google.maps.LatLng(37.728, -122.408), weight: 1},</v>
      </c>
      <c r="W1354" t="str">
        <f t="shared" si="128"/>
        <v>{location: new google.maps.LatLng(37.728, -122.408), weight: 0},</v>
      </c>
      <c r="X1354" t="str">
        <f t="shared" si="129"/>
        <v>{location: new google.maps.LatLng(37.728, -122.408), weight: 2},</v>
      </c>
      <c r="Y1354" t="str">
        <f t="shared" si="130"/>
        <v>{location: new google.maps.LatLng(37.728, -122.408), weight: 1},</v>
      </c>
    </row>
    <row r="1355" spans="1:25" x14ac:dyDescent="0.2">
      <c r="A1355">
        <v>37.728000000000002</v>
      </c>
      <c r="B1355">
        <v>-122.407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3</v>
      </c>
      <c r="K1355">
        <v>0</v>
      </c>
      <c r="L1355">
        <v>4</v>
      </c>
      <c r="M1355">
        <f>VLOOKUP(H1355,AE$2:$AJ$12,6,TRUE)</f>
        <v>0</v>
      </c>
      <c r="N1355">
        <f>VLOOKUP(I1355,AF$2:$AJ$12,5,TRUE)</f>
        <v>2</v>
      </c>
      <c r="O1355">
        <f>VLOOKUP(J1355,AG$2:$AJ$12,4,TRUE)</f>
        <v>5</v>
      </c>
      <c r="P1355">
        <f>VLOOKUP(K1355,AH$2:$AJ$12,3,TRUE)</f>
        <v>0</v>
      </c>
      <c r="Q1355">
        <f>VLOOKUP(L1355,AI$2:$AJ$12,2,TRUE)</f>
        <v>3</v>
      </c>
      <c r="T1355" t="str">
        <f t="shared" si="131"/>
        <v>Crimepoint.create(latitude:37.728, longitude:-122.407, drugdrink:0, misdemean:2, theft:5, violent:0, total:3, drugdrinkct:0, misdemeanct:1, theftct:3, violentct:0, totalct:4)</v>
      </c>
      <c r="U1355" t="str">
        <f t="shared" si="132"/>
        <v>{location: new google.maps.LatLng(37.728, -122.407), weight: 0},</v>
      </c>
      <c r="V1355" t="str">
        <f t="shared" si="127"/>
        <v>{location: new google.maps.LatLng(37.728, -122.407), weight: 0},</v>
      </c>
      <c r="W1355" t="str">
        <f t="shared" si="128"/>
        <v>{location: new google.maps.LatLng(37.728, -122.407), weight: 0},</v>
      </c>
      <c r="X1355" t="str">
        <f t="shared" si="129"/>
        <v>{location: new google.maps.LatLng(37.728, -122.407), weight: 0},</v>
      </c>
      <c r="Y1355" t="str">
        <f t="shared" si="130"/>
        <v>{location: new google.maps.LatLng(37.728, -122.407), weight: 0},</v>
      </c>
    </row>
    <row r="1356" spans="1:25" x14ac:dyDescent="0.2">
      <c r="A1356">
        <v>37.728000000000002</v>
      </c>
      <c r="B1356">
        <v>-122.40600000000001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3</v>
      </c>
      <c r="K1356">
        <v>0</v>
      </c>
      <c r="L1356">
        <v>4</v>
      </c>
      <c r="M1356">
        <f>VLOOKUP(H1356,AE$2:$AJ$12,6,TRUE)</f>
        <v>0</v>
      </c>
      <c r="N1356">
        <f>VLOOKUP(I1356,AF$2:$AJ$12,5,TRUE)</f>
        <v>2</v>
      </c>
      <c r="O1356">
        <f>VLOOKUP(J1356,AG$2:$AJ$12,4,TRUE)</f>
        <v>5</v>
      </c>
      <c r="P1356">
        <f>VLOOKUP(K1356,AH$2:$AJ$12,3,TRUE)</f>
        <v>0</v>
      </c>
      <c r="Q1356">
        <f>VLOOKUP(L1356,AI$2:$AJ$12,2,TRUE)</f>
        <v>3</v>
      </c>
      <c r="T1356" t="str">
        <f t="shared" si="131"/>
        <v>Crimepoint.create(latitude:37.728, longitude:-122.406, drugdrink:0, misdemean:2, theft:5, violent:0, total:3, drugdrinkct:0, misdemeanct:1, theftct:3, violentct:0, totalct:4)</v>
      </c>
      <c r="U1356" t="str">
        <f t="shared" si="132"/>
        <v>{location: new google.maps.LatLng(37.728, -122.406), weight: 0},</v>
      </c>
      <c r="V1356" t="str">
        <f t="shared" si="127"/>
        <v>{location: new google.maps.LatLng(37.728, -122.406), weight: 0},</v>
      </c>
      <c r="W1356" t="str">
        <f t="shared" si="128"/>
        <v>{location: new google.maps.LatLng(37.728, -122.406), weight: 0},</v>
      </c>
      <c r="X1356" t="str">
        <f t="shared" si="129"/>
        <v>{location: new google.maps.LatLng(37.728, -122.406), weight: 0},</v>
      </c>
      <c r="Y1356" t="str">
        <f t="shared" si="130"/>
        <v>{location: new google.maps.LatLng(37.728, -122.406), weight: 0},</v>
      </c>
    </row>
    <row r="1357" spans="1:25" x14ac:dyDescent="0.2">
      <c r="A1357">
        <v>37.728000000000002</v>
      </c>
      <c r="B1357">
        <v>-122.405</v>
      </c>
      <c r="C1357">
        <v>1</v>
      </c>
      <c r="D1357">
        <v>0</v>
      </c>
      <c r="E1357">
        <v>1</v>
      </c>
      <c r="F1357">
        <v>7</v>
      </c>
      <c r="G1357">
        <v>2</v>
      </c>
      <c r="H1357">
        <v>2</v>
      </c>
      <c r="I1357">
        <v>1</v>
      </c>
      <c r="J1357">
        <v>7</v>
      </c>
      <c r="K1357">
        <v>10</v>
      </c>
      <c r="L1357">
        <v>20</v>
      </c>
      <c r="M1357">
        <f>VLOOKUP(H1357,AE$2:$AJ$12,6,TRUE)</f>
        <v>9</v>
      </c>
      <c r="N1357">
        <f>VLOOKUP(I1357,AF$2:$AJ$12,5,TRUE)</f>
        <v>2</v>
      </c>
      <c r="O1357">
        <f>VLOOKUP(J1357,AG$2:$AJ$12,4,TRUE)</f>
        <v>7</v>
      </c>
      <c r="P1357">
        <f>VLOOKUP(K1357,AH$2:$AJ$12,3,TRUE)</f>
        <v>9</v>
      </c>
      <c r="Q1357">
        <f>VLOOKUP(L1357,AI$2:$AJ$12,2,TRUE)</f>
        <v>7</v>
      </c>
      <c r="T1357" t="str">
        <f t="shared" si="131"/>
        <v>Crimepoint.create(latitude:37.728, longitude:-122.405, drugdrink:9, misdemean:2, theft:7, violent:9, total:7, drugdrinkct:2, misdemeanct:1, theftct:7, violentct:10, totalct:20)</v>
      </c>
      <c r="U1357" t="str">
        <f t="shared" si="132"/>
        <v>{location: new google.maps.LatLng(37.728, -122.405), weight: 1},</v>
      </c>
      <c r="V1357" t="str">
        <f t="shared" si="127"/>
        <v>{location: new google.maps.LatLng(37.728, -122.405), weight: 0},</v>
      </c>
      <c r="W1357" t="str">
        <f t="shared" si="128"/>
        <v>{location: new google.maps.LatLng(37.728, -122.405), weight: 1},</v>
      </c>
      <c r="X1357" t="str">
        <f t="shared" si="129"/>
        <v>{location: new google.maps.LatLng(37.728, -122.405), weight: 7},</v>
      </c>
      <c r="Y1357" t="str">
        <f t="shared" si="130"/>
        <v>{location: new google.maps.LatLng(37.728, -122.405), weight: 2},</v>
      </c>
    </row>
    <row r="1358" spans="1:25" x14ac:dyDescent="0.2">
      <c r="A1358">
        <v>37.728000000000002</v>
      </c>
      <c r="B1358">
        <v>-122.404</v>
      </c>
      <c r="C1358">
        <v>1</v>
      </c>
      <c r="D1358">
        <v>5</v>
      </c>
      <c r="E1358">
        <v>2</v>
      </c>
      <c r="F1358">
        <v>7</v>
      </c>
      <c r="G1358">
        <v>4</v>
      </c>
      <c r="H1358">
        <v>1</v>
      </c>
      <c r="I1358">
        <v>24</v>
      </c>
      <c r="J1358">
        <v>13</v>
      </c>
      <c r="K1358">
        <v>9</v>
      </c>
      <c r="L1358">
        <v>47</v>
      </c>
      <c r="M1358">
        <f>VLOOKUP(H1358,AE$2:$AJ$12,6,TRUE)</f>
        <v>8</v>
      </c>
      <c r="N1358">
        <f>VLOOKUP(I1358,AF$2:$AJ$12,5,TRUE)</f>
        <v>9</v>
      </c>
      <c r="O1358">
        <f>VLOOKUP(J1358,AG$2:$AJ$12,4,TRUE)</f>
        <v>8</v>
      </c>
      <c r="P1358">
        <f>VLOOKUP(K1358,AH$2:$AJ$12,3,TRUE)</f>
        <v>9</v>
      </c>
      <c r="Q1358">
        <f>VLOOKUP(L1358,AI$2:$AJ$12,2,TRUE)</f>
        <v>9</v>
      </c>
      <c r="T1358" t="str">
        <f t="shared" si="131"/>
        <v>Crimepoint.create(latitude:37.728, longitude:-122.404, drugdrink:8, misdemean:9, theft:8, violent:9, total:9, drugdrinkct:1, misdemeanct:24, theftct:13, violentct:9, totalct:47)</v>
      </c>
      <c r="U1358" t="str">
        <f t="shared" si="132"/>
        <v>{location: new google.maps.LatLng(37.728, -122.404), weight: 1},</v>
      </c>
      <c r="V1358" t="str">
        <f t="shared" si="127"/>
        <v>{location: new google.maps.LatLng(37.728, -122.404), weight: 5},</v>
      </c>
      <c r="W1358" t="str">
        <f t="shared" si="128"/>
        <v>{location: new google.maps.LatLng(37.728, -122.404), weight: 2},</v>
      </c>
      <c r="X1358" t="str">
        <f t="shared" si="129"/>
        <v>{location: new google.maps.LatLng(37.728, -122.404), weight: 7},</v>
      </c>
      <c r="Y1358" t="str">
        <f t="shared" si="130"/>
        <v>{location: new google.maps.LatLng(37.728, -122.404), weight: 4},</v>
      </c>
    </row>
    <row r="1359" spans="1:25" x14ac:dyDescent="0.2">
      <c r="A1359">
        <v>37.728000000000002</v>
      </c>
      <c r="B1359">
        <v>-122.402</v>
      </c>
      <c r="C1359">
        <v>0</v>
      </c>
      <c r="D1359">
        <v>2</v>
      </c>
      <c r="E1359">
        <v>0</v>
      </c>
      <c r="F1359">
        <v>0</v>
      </c>
      <c r="G1359">
        <v>1</v>
      </c>
      <c r="H1359">
        <v>0</v>
      </c>
      <c r="I1359">
        <v>11</v>
      </c>
      <c r="J1359">
        <v>2</v>
      </c>
      <c r="K1359">
        <v>0</v>
      </c>
      <c r="L1359">
        <v>13</v>
      </c>
      <c r="M1359">
        <f>VLOOKUP(H1359,AE$2:$AJ$12,6,TRUE)</f>
        <v>0</v>
      </c>
      <c r="N1359">
        <f>VLOOKUP(I1359,AF$2:$AJ$12,5,TRUE)</f>
        <v>8</v>
      </c>
      <c r="O1359">
        <f>VLOOKUP(J1359,AG$2:$AJ$12,4,TRUE)</f>
        <v>4</v>
      </c>
      <c r="P1359">
        <f>VLOOKUP(K1359,AH$2:$AJ$12,3,TRUE)</f>
        <v>0</v>
      </c>
      <c r="Q1359">
        <f>VLOOKUP(L1359,AI$2:$AJ$12,2,TRUE)</f>
        <v>7</v>
      </c>
      <c r="T1359" t="str">
        <f t="shared" si="131"/>
        <v>Crimepoint.create(latitude:37.728, longitude:-122.402, drugdrink:0, misdemean:8, theft:4, violent:0, total:7, drugdrinkct:0, misdemeanct:11, theftct:2, violentct:0, totalct:13)</v>
      </c>
      <c r="U1359" t="str">
        <f t="shared" si="132"/>
        <v>{location: new google.maps.LatLng(37.728, -122.402), weight: 0},</v>
      </c>
      <c r="V1359" t="str">
        <f t="shared" si="127"/>
        <v>{location: new google.maps.LatLng(37.728, -122.402), weight: 2},</v>
      </c>
      <c r="W1359" t="str">
        <f t="shared" si="128"/>
        <v>{location: new google.maps.LatLng(37.728, -122.402), weight: 0},</v>
      </c>
      <c r="X1359" t="str">
        <f t="shared" si="129"/>
        <v>{location: new google.maps.LatLng(37.728, -122.402), weight: 0},</v>
      </c>
      <c r="Y1359" t="str">
        <f t="shared" si="130"/>
        <v>{location: new google.maps.LatLng(37.728, -122.402), weight: 1},</v>
      </c>
    </row>
    <row r="1360" spans="1:25" x14ac:dyDescent="0.2">
      <c r="A1360">
        <v>37.728000000000002</v>
      </c>
      <c r="B1360">
        <v>-122.401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0</v>
      </c>
      <c r="K1360">
        <v>0</v>
      </c>
      <c r="L1360">
        <v>2</v>
      </c>
      <c r="M1360">
        <f>VLOOKUP(H1360,AE$2:$AJ$12,6,TRUE)</f>
        <v>0</v>
      </c>
      <c r="N1360">
        <f>VLOOKUP(I1360,AF$2:$AJ$12,5,TRUE)</f>
        <v>4</v>
      </c>
      <c r="O1360">
        <f>VLOOKUP(J1360,AG$2:$AJ$12,4,TRUE)</f>
        <v>0</v>
      </c>
      <c r="P1360">
        <f>VLOOKUP(K1360,AH$2:$AJ$12,3,TRUE)</f>
        <v>0</v>
      </c>
      <c r="Q1360">
        <f>VLOOKUP(L1360,AI$2:$AJ$12,2,TRUE)</f>
        <v>1</v>
      </c>
      <c r="T1360" t="str">
        <f t="shared" si="131"/>
        <v>Crimepoint.create(latitude:37.728, longitude:-122.401, drugdrink:0, misdemean:4, theft:0, violent:0, total:1, drugdrinkct:0, misdemeanct:2, theftct:0, violentct:0, totalct:2)</v>
      </c>
      <c r="U1360" t="str">
        <f t="shared" si="132"/>
        <v>{location: new google.maps.LatLng(37.728, -122.401), weight: 0},</v>
      </c>
      <c r="V1360" t="str">
        <f t="shared" si="127"/>
        <v>{location: new google.maps.LatLng(37.728, -122.401), weight: 0},</v>
      </c>
      <c r="W1360" t="str">
        <f t="shared" si="128"/>
        <v>{location: new google.maps.LatLng(37.728, -122.401), weight: 0},</v>
      </c>
      <c r="X1360" t="str">
        <f t="shared" si="129"/>
        <v>{location: new google.maps.LatLng(37.728, -122.401), weight: 0},</v>
      </c>
      <c r="Y1360" t="str">
        <f t="shared" si="130"/>
        <v>{location: new google.maps.LatLng(37.728, -122.401), weight: 0},</v>
      </c>
    </row>
    <row r="1361" spans="1:25" x14ac:dyDescent="0.2">
      <c r="A1361">
        <v>37.728000000000002</v>
      </c>
      <c r="B1361">
        <v>-122.399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</v>
      </c>
      <c r="J1361">
        <v>1</v>
      </c>
      <c r="K1361">
        <v>0</v>
      </c>
      <c r="L1361">
        <v>3</v>
      </c>
      <c r="M1361">
        <f>VLOOKUP(H1361,AE$2:$AJ$12,6,TRUE)</f>
        <v>0</v>
      </c>
      <c r="N1361">
        <f>VLOOKUP(I1361,AF$2:$AJ$12,5,TRUE)</f>
        <v>4</v>
      </c>
      <c r="O1361">
        <f>VLOOKUP(J1361,AG$2:$AJ$12,4,TRUE)</f>
        <v>3</v>
      </c>
      <c r="P1361">
        <f>VLOOKUP(K1361,AH$2:$AJ$12,3,TRUE)</f>
        <v>0</v>
      </c>
      <c r="Q1361">
        <f>VLOOKUP(L1361,AI$2:$AJ$12,2,TRUE)</f>
        <v>2</v>
      </c>
      <c r="T1361" t="str">
        <f t="shared" si="131"/>
        <v>Crimepoint.create(latitude:37.728, longitude:-122.399, drugdrink:0, misdemean:4, theft:3, violent:0, total:2, drugdrinkct:0, misdemeanct:2, theftct:1, violentct:0, totalct:3)</v>
      </c>
      <c r="U1361" t="str">
        <f t="shared" si="132"/>
        <v>{location: new google.maps.LatLng(37.728, -122.399), weight: 0},</v>
      </c>
      <c r="V1361" t="str">
        <f t="shared" si="127"/>
        <v>{location: new google.maps.LatLng(37.728, -122.399), weight: 0},</v>
      </c>
      <c r="W1361" t="str">
        <f t="shared" si="128"/>
        <v>{location: new google.maps.LatLng(37.728, -122.399), weight: 0},</v>
      </c>
      <c r="X1361" t="str">
        <f t="shared" si="129"/>
        <v>{location: new google.maps.LatLng(37.728, -122.399), weight: 0},</v>
      </c>
      <c r="Y1361" t="str">
        <f t="shared" si="130"/>
        <v>{location: new google.maps.LatLng(37.728, -122.399), weight: 0},</v>
      </c>
    </row>
    <row r="1362" spans="1:25" x14ac:dyDescent="0.2">
      <c r="A1362">
        <v>37.728000000000002</v>
      </c>
      <c r="B1362">
        <v>-122.395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0</v>
      </c>
      <c r="I1362">
        <v>4</v>
      </c>
      <c r="J1362">
        <v>5</v>
      </c>
      <c r="K1362">
        <v>0</v>
      </c>
      <c r="L1362">
        <v>9</v>
      </c>
      <c r="M1362">
        <f>VLOOKUP(H1362,AE$2:$AJ$12,6,TRUE)</f>
        <v>0</v>
      </c>
      <c r="N1362">
        <f>VLOOKUP(I1362,AF$2:$AJ$12,5,TRUE)</f>
        <v>6</v>
      </c>
      <c r="O1362">
        <f>VLOOKUP(J1362,AG$2:$AJ$12,4,TRUE)</f>
        <v>7</v>
      </c>
      <c r="P1362">
        <f>VLOOKUP(K1362,AH$2:$AJ$12,3,TRUE)</f>
        <v>0</v>
      </c>
      <c r="Q1362">
        <f>VLOOKUP(L1362,AI$2:$AJ$12,2,TRUE)</f>
        <v>5</v>
      </c>
      <c r="T1362" t="str">
        <f t="shared" si="131"/>
        <v>Crimepoint.create(latitude:37.728, longitude:-122.395, drugdrink:0, misdemean:6, theft:7, violent:0, total:5, drugdrinkct:0, misdemeanct:4, theftct:5, violentct:0, totalct:9)</v>
      </c>
      <c r="U1362" t="str">
        <f t="shared" si="132"/>
        <v>{location: new google.maps.LatLng(37.728, -122.395), weight: 0},</v>
      </c>
      <c r="V1362" t="str">
        <f t="shared" si="127"/>
        <v>{location: new google.maps.LatLng(37.728, -122.395), weight: 1},</v>
      </c>
      <c r="W1362" t="str">
        <f t="shared" si="128"/>
        <v>{location: new google.maps.LatLng(37.728, -122.395), weight: 1},</v>
      </c>
      <c r="X1362" t="str">
        <f t="shared" si="129"/>
        <v>{location: new google.maps.LatLng(37.728, -122.395), weight: 0},</v>
      </c>
      <c r="Y1362" t="str">
        <f t="shared" si="130"/>
        <v>{location: new google.maps.LatLng(37.728, -122.395), weight: 1},</v>
      </c>
    </row>
    <row r="1363" spans="1:25" x14ac:dyDescent="0.2">
      <c r="A1363">
        <v>37.728000000000002</v>
      </c>
      <c r="B1363">
        <v>-122.39400000000001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2</v>
      </c>
      <c r="M1363">
        <f>VLOOKUP(H1363,AE$2:$AJ$12,6,TRUE)</f>
        <v>0</v>
      </c>
      <c r="N1363">
        <f>VLOOKUP(I1363,AF$2:$AJ$12,5,TRUE)</f>
        <v>2</v>
      </c>
      <c r="O1363">
        <f>VLOOKUP(J1363,AG$2:$AJ$12,4,TRUE)</f>
        <v>3</v>
      </c>
      <c r="P1363">
        <f>VLOOKUP(K1363,AH$2:$AJ$12,3,TRUE)</f>
        <v>0</v>
      </c>
      <c r="Q1363">
        <f>VLOOKUP(L1363,AI$2:$AJ$12,2,TRUE)</f>
        <v>1</v>
      </c>
      <c r="T1363" t="str">
        <f t="shared" si="131"/>
        <v>Crimepoint.create(latitude:37.728, longitude:-122.394, drugdrink:0, misdemean:2, theft:3, violent:0, total:1, drugdrinkct:0, misdemeanct:1, theftct:1, violentct:0, totalct:2)</v>
      </c>
      <c r="U1363" t="str">
        <f t="shared" si="132"/>
        <v>{location: new google.maps.LatLng(37.728, -122.394), weight: 0},</v>
      </c>
      <c r="V1363" t="str">
        <f t="shared" si="127"/>
        <v>{location: new google.maps.LatLng(37.728, -122.394), weight: 0},</v>
      </c>
      <c r="W1363" t="str">
        <f t="shared" si="128"/>
        <v>{location: new google.maps.LatLng(37.728, -122.394), weight: 0},</v>
      </c>
      <c r="X1363" t="str">
        <f t="shared" si="129"/>
        <v>{location: new google.maps.LatLng(37.728, -122.394), weight: 0},</v>
      </c>
      <c r="Y1363" t="str">
        <f t="shared" si="130"/>
        <v>{location: new google.maps.LatLng(37.728, -122.394), weight: 0},</v>
      </c>
    </row>
    <row r="1364" spans="1:25" x14ac:dyDescent="0.2">
      <c r="A1364">
        <v>37.728000000000002</v>
      </c>
      <c r="B1364">
        <v>-122.393</v>
      </c>
      <c r="C1364">
        <v>1</v>
      </c>
      <c r="D1364">
        <v>4</v>
      </c>
      <c r="E1364">
        <v>1</v>
      </c>
      <c r="F1364">
        <v>2</v>
      </c>
      <c r="G1364">
        <v>2</v>
      </c>
      <c r="H1364">
        <v>1</v>
      </c>
      <c r="I1364">
        <v>19</v>
      </c>
      <c r="J1364">
        <v>7</v>
      </c>
      <c r="K1364">
        <v>3</v>
      </c>
      <c r="L1364">
        <v>30</v>
      </c>
      <c r="M1364">
        <f>VLOOKUP(H1364,AE$2:$AJ$12,6,TRUE)</f>
        <v>8</v>
      </c>
      <c r="N1364">
        <f>VLOOKUP(I1364,AF$2:$AJ$12,5,TRUE)</f>
        <v>9</v>
      </c>
      <c r="O1364">
        <f>VLOOKUP(J1364,AG$2:$AJ$12,4,TRUE)</f>
        <v>7</v>
      </c>
      <c r="P1364">
        <f>VLOOKUP(K1364,AH$2:$AJ$12,3,TRUE)</f>
        <v>8</v>
      </c>
      <c r="Q1364">
        <f>VLOOKUP(L1364,AI$2:$AJ$12,2,TRUE)</f>
        <v>8</v>
      </c>
      <c r="T1364" t="str">
        <f t="shared" si="131"/>
        <v>Crimepoint.create(latitude:37.728, longitude:-122.393, drugdrink:8, misdemean:9, theft:7, violent:8, total:8, drugdrinkct:1, misdemeanct:19, theftct:7, violentct:3, totalct:30)</v>
      </c>
      <c r="U1364" t="str">
        <f t="shared" si="132"/>
        <v>{location: new google.maps.LatLng(37.728, -122.393), weight: 1},</v>
      </c>
      <c r="V1364" t="str">
        <f t="shared" si="127"/>
        <v>{location: new google.maps.LatLng(37.728, -122.393), weight: 4},</v>
      </c>
      <c r="W1364" t="str">
        <f t="shared" si="128"/>
        <v>{location: new google.maps.LatLng(37.728, -122.393), weight: 1},</v>
      </c>
      <c r="X1364" t="str">
        <f t="shared" si="129"/>
        <v>{location: new google.maps.LatLng(37.728, -122.393), weight: 2},</v>
      </c>
      <c r="Y1364" t="str">
        <f t="shared" si="130"/>
        <v>{location: new google.maps.LatLng(37.728, -122.393), weight: 2},</v>
      </c>
    </row>
    <row r="1365" spans="1:25" x14ac:dyDescent="0.2">
      <c r="A1365">
        <v>37.728000000000002</v>
      </c>
      <c r="B1365">
        <v>-122.392</v>
      </c>
      <c r="C1365">
        <v>0</v>
      </c>
      <c r="D1365">
        <v>0</v>
      </c>
      <c r="E1365">
        <v>1</v>
      </c>
      <c r="F1365">
        <v>3</v>
      </c>
      <c r="G1365">
        <v>1</v>
      </c>
      <c r="H1365">
        <v>0</v>
      </c>
      <c r="I1365">
        <v>2</v>
      </c>
      <c r="J1365">
        <v>5</v>
      </c>
      <c r="K1365">
        <v>4</v>
      </c>
      <c r="L1365">
        <v>11</v>
      </c>
      <c r="M1365">
        <f>VLOOKUP(H1365,AE$2:$AJ$12,6,TRUE)</f>
        <v>0</v>
      </c>
      <c r="N1365">
        <f>VLOOKUP(I1365,AF$2:$AJ$12,5,TRUE)</f>
        <v>4</v>
      </c>
      <c r="O1365">
        <f>VLOOKUP(J1365,AG$2:$AJ$12,4,TRUE)</f>
        <v>7</v>
      </c>
      <c r="P1365">
        <f>VLOOKUP(K1365,AH$2:$AJ$12,3,TRUE)</f>
        <v>8</v>
      </c>
      <c r="Q1365">
        <f>VLOOKUP(L1365,AI$2:$AJ$12,2,TRUE)</f>
        <v>6</v>
      </c>
      <c r="T1365" t="str">
        <f t="shared" si="131"/>
        <v>Crimepoint.create(latitude:37.728, longitude:-122.392, drugdrink:0, misdemean:4, theft:7, violent:8, total:6, drugdrinkct:0, misdemeanct:2, theftct:5, violentct:4, totalct:11)</v>
      </c>
      <c r="U1365" t="str">
        <f t="shared" si="132"/>
        <v>{location: new google.maps.LatLng(37.728, -122.392), weight: 0},</v>
      </c>
      <c r="V1365" t="str">
        <f t="shared" si="127"/>
        <v>{location: new google.maps.LatLng(37.728, -122.392), weight: 0},</v>
      </c>
      <c r="W1365" t="str">
        <f t="shared" si="128"/>
        <v>{location: new google.maps.LatLng(37.728, -122.392), weight: 1},</v>
      </c>
      <c r="X1365" t="str">
        <f t="shared" si="129"/>
        <v>{location: new google.maps.LatLng(37.728, -122.392), weight: 3},</v>
      </c>
      <c r="Y1365" t="str">
        <f t="shared" si="130"/>
        <v>{location: new google.maps.LatLng(37.728, -122.392), weight: 1},</v>
      </c>
    </row>
    <row r="1366" spans="1:25" x14ac:dyDescent="0.2">
      <c r="A1366">
        <v>37.728000000000002</v>
      </c>
      <c r="B1366">
        <v>-122.39100000000001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2</v>
      </c>
      <c r="M1366">
        <f>VLOOKUP(H1366,AE$2:$AJ$12,6,TRUE)</f>
        <v>0</v>
      </c>
      <c r="N1366">
        <f>VLOOKUP(I1366,AF$2:$AJ$12,5,TRUE)</f>
        <v>2</v>
      </c>
      <c r="O1366">
        <f>VLOOKUP(J1366,AG$2:$AJ$12,4,TRUE)</f>
        <v>3</v>
      </c>
      <c r="P1366">
        <f>VLOOKUP(K1366,AH$2:$AJ$12,3,TRUE)</f>
        <v>0</v>
      </c>
      <c r="Q1366">
        <f>VLOOKUP(L1366,AI$2:$AJ$12,2,TRUE)</f>
        <v>1</v>
      </c>
      <c r="T1366" t="str">
        <f t="shared" si="131"/>
        <v>Crimepoint.create(latitude:37.728, longitude:-122.391, drugdrink:0, misdemean:2, theft:3, violent:0, total:1, drugdrinkct:0, misdemeanct:1, theftct:1, violentct:0, totalct:2)</v>
      </c>
      <c r="U1366" t="str">
        <f t="shared" si="132"/>
        <v>{location: new google.maps.LatLng(37.728, -122.391), weight: 0},</v>
      </c>
      <c r="V1366" t="str">
        <f t="shared" si="127"/>
        <v>{location: new google.maps.LatLng(37.728, -122.391), weight: 0},</v>
      </c>
      <c r="W1366" t="str">
        <f t="shared" si="128"/>
        <v>{location: new google.maps.LatLng(37.728, -122.391), weight: 0},</v>
      </c>
      <c r="X1366" t="str">
        <f t="shared" si="129"/>
        <v>{location: new google.maps.LatLng(37.728, -122.391), weight: 0},</v>
      </c>
      <c r="Y1366" t="str">
        <f t="shared" si="130"/>
        <v>{location: new google.maps.LatLng(37.728, -122.391), weight: 0},</v>
      </c>
    </row>
    <row r="1367" spans="1:25" x14ac:dyDescent="0.2">
      <c r="A1367">
        <v>37.728000000000002</v>
      </c>
      <c r="B1367">
        <v>-122.39</v>
      </c>
      <c r="C1367">
        <v>1</v>
      </c>
      <c r="D1367">
        <v>2</v>
      </c>
      <c r="E1367">
        <v>1</v>
      </c>
      <c r="F1367">
        <v>5</v>
      </c>
      <c r="G1367">
        <v>2</v>
      </c>
      <c r="H1367">
        <v>1</v>
      </c>
      <c r="I1367">
        <v>10</v>
      </c>
      <c r="J1367">
        <v>5</v>
      </c>
      <c r="K1367">
        <v>7</v>
      </c>
      <c r="L1367">
        <v>23</v>
      </c>
      <c r="M1367">
        <f>VLOOKUP(H1367,AE$2:$AJ$12,6,TRUE)</f>
        <v>8</v>
      </c>
      <c r="N1367">
        <f>VLOOKUP(I1367,AF$2:$AJ$12,5,TRUE)</f>
        <v>8</v>
      </c>
      <c r="O1367">
        <f>VLOOKUP(J1367,AG$2:$AJ$12,4,TRUE)</f>
        <v>7</v>
      </c>
      <c r="P1367">
        <f>VLOOKUP(K1367,AH$2:$AJ$12,3,TRUE)</f>
        <v>9</v>
      </c>
      <c r="Q1367">
        <f>VLOOKUP(L1367,AI$2:$AJ$12,2,TRUE)</f>
        <v>8</v>
      </c>
      <c r="T1367" t="str">
        <f t="shared" si="131"/>
        <v>Crimepoint.create(latitude:37.728, longitude:-122.39, drugdrink:8, misdemean:8, theft:7, violent:9, total:8, drugdrinkct:1, misdemeanct:10, theftct:5, violentct:7, totalct:23)</v>
      </c>
      <c r="U1367" t="str">
        <f t="shared" si="132"/>
        <v>{location: new google.maps.LatLng(37.728, -122.39), weight: 1},</v>
      </c>
      <c r="V1367" t="str">
        <f t="shared" si="127"/>
        <v>{location: new google.maps.LatLng(37.728, -122.39), weight: 2},</v>
      </c>
      <c r="W1367" t="str">
        <f t="shared" si="128"/>
        <v>{location: new google.maps.LatLng(37.728, -122.39), weight: 1},</v>
      </c>
      <c r="X1367" t="str">
        <f t="shared" si="129"/>
        <v>{location: new google.maps.LatLng(37.728, -122.39), weight: 5},</v>
      </c>
      <c r="Y1367" t="str">
        <f t="shared" si="130"/>
        <v>{location: new google.maps.LatLng(37.728, -122.39), weight: 2},</v>
      </c>
    </row>
    <row r="1368" spans="1:25" x14ac:dyDescent="0.2">
      <c r="A1368">
        <v>37.728000000000002</v>
      </c>
      <c r="B1368">
        <v>-122.389</v>
      </c>
      <c r="C1368">
        <v>0</v>
      </c>
      <c r="D1368">
        <v>2</v>
      </c>
      <c r="E1368">
        <v>0</v>
      </c>
      <c r="F1368">
        <v>7</v>
      </c>
      <c r="G1368">
        <v>2</v>
      </c>
      <c r="H1368">
        <v>0</v>
      </c>
      <c r="I1368">
        <v>9</v>
      </c>
      <c r="J1368">
        <v>3</v>
      </c>
      <c r="K1368">
        <v>10</v>
      </c>
      <c r="L1368">
        <v>22</v>
      </c>
      <c r="M1368">
        <f>VLOOKUP(H1368,AE$2:$AJ$12,6,TRUE)</f>
        <v>0</v>
      </c>
      <c r="N1368">
        <f>VLOOKUP(I1368,AF$2:$AJ$12,5,TRUE)</f>
        <v>7</v>
      </c>
      <c r="O1368">
        <f>VLOOKUP(J1368,AG$2:$AJ$12,4,TRUE)</f>
        <v>5</v>
      </c>
      <c r="P1368">
        <f>VLOOKUP(K1368,AH$2:$AJ$12,3,TRUE)</f>
        <v>9</v>
      </c>
      <c r="Q1368">
        <f>VLOOKUP(L1368,AI$2:$AJ$12,2,TRUE)</f>
        <v>8</v>
      </c>
      <c r="T1368" t="str">
        <f t="shared" si="131"/>
        <v>Crimepoint.create(latitude:37.728, longitude:-122.389, drugdrink:0, misdemean:7, theft:5, violent:9, total:8, drugdrinkct:0, misdemeanct:9, theftct:3, violentct:10, totalct:22)</v>
      </c>
      <c r="U1368" t="str">
        <f t="shared" si="132"/>
        <v>{location: new google.maps.LatLng(37.728, -122.389), weight: 0},</v>
      </c>
      <c r="V1368" t="str">
        <f t="shared" si="127"/>
        <v>{location: new google.maps.LatLng(37.728, -122.389), weight: 2},</v>
      </c>
      <c r="W1368" t="str">
        <f t="shared" si="128"/>
        <v>{location: new google.maps.LatLng(37.728, -122.389), weight: 0},</v>
      </c>
      <c r="X1368" t="str">
        <f t="shared" si="129"/>
        <v>{location: new google.maps.LatLng(37.728, -122.389), weight: 7},</v>
      </c>
      <c r="Y1368" t="str">
        <f t="shared" si="130"/>
        <v>{location: new google.maps.LatLng(37.728, -122.389), weight: 2},</v>
      </c>
    </row>
    <row r="1369" spans="1:25" x14ac:dyDescent="0.2">
      <c r="A1369">
        <v>37.728000000000002</v>
      </c>
      <c r="B1369">
        <v>-122.38800000000001</v>
      </c>
      <c r="C1369">
        <v>0</v>
      </c>
      <c r="D1369">
        <v>3</v>
      </c>
      <c r="E1369">
        <v>1</v>
      </c>
      <c r="F1369">
        <v>1</v>
      </c>
      <c r="G1369">
        <v>2</v>
      </c>
      <c r="H1369">
        <v>0</v>
      </c>
      <c r="I1369">
        <v>13</v>
      </c>
      <c r="J1369">
        <v>5</v>
      </c>
      <c r="K1369">
        <v>2</v>
      </c>
      <c r="L1369">
        <v>20</v>
      </c>
      <c r="M1369">
        <f>VLOOKUP(H1369,AE$2:$AJ$12,6,TRUE)</f>
        <v>0</v>
      </c>
      <c r="N1369">
        <f>VLOOKUP(I1369,AF$2:$AJ$12,5,TRUE)</f>
        <v>8</v>
      </c>
      <c r="O1369">
        <f>VLOOKUP(J1369,AG$2:$AJ$12,4,TRUE)</f>
        <v>7</v>
      </c>
      <c r="P1369">
        <f>VLOOKUP(K1369,AH$2:$AJ$12,3,TRUE)</f>
        <v>7</v>
      </c>
      <c r="Q1369">
        <f>VLOOKUP(L1369,AI$2:$AJ$12,2,TRUE)</f>
        <v>7</v>
      </c>
      <c r="T1369" t="str">
        <f t="shared" si="131"/>
        <v>Crimepoint.create(latitude:37.728, longitude:-122.388, drugdrink:0, misdemean:8, theft:7, violent:7, total:7, drugdrinkct:0, misdemeanct:13, theftct:5, violentct:2, totalct:20)</v>
      </c>
      <c r="U1369" t="str">
        <f t="shared" si="132"/>
        <v>{location: new google.maps.LatLng(37.728, -122.388), weight: 0},</v>
      </c>
      <c r="V1369" t="str">
        <f t="shared" si="127"/>
        <v>{location: new google.maps.LatLng(37.728, -122.388), weight: 3},</v>
      </c>
      <c r="W1369" t="str">
        <f t="shared" si="128"/>
        <v>{location: new google.maps.LatLng(37.728, -122.388), weight: 1},</v>
      </c>
      <c r="X1369" t="str">
        <f t="shared" si="129"/>
        <v>{location: new google.maps.LatLng(37.728, -122.388), weight: 1},</v>
      </c>
      <c r="Y1369" t="str">
        <f t="shared" si="130"/>
        <v>{location: new google.maps.LatLng(37.728, -122.388), weight: 2},</v>
      </c>
    </row>
    <row r="1370" spans="1:25" x14ac:dyDescent="0.2">
      <c r="A1370">
        <v>37.728000000000002</v>
      </c>
      <c r="B1370">
        <v>-122.387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6</v>
      </c>
      <c r="J1370">
        <v>1</v>
      </c>
      <c r="K1370">
        <v>0</v>
      </c>
      <c r="L1370">
        <v>7</v>
      </c>
      <c r="M1370">
        <f>VLOOKUP(H1370,AE$2:$AJ$12,6,TRUE)</f>
        <v>0</v>
      </c>
      <c r="N1370">
        <f>VLOOKUP(I1370,AF$2:$AJ$12,5,TRUE)</f>
        <v>7</v>
      </c>
      <c r="O1370">
        <f>VLOOKUP(J1370,AG$2:$AJ$12,4,TRUE)</f>
        <v>3</v>
      </c>
      <c r="P1370">
        <f>VLOOKUP(K1370,AH$2:$AJ$12,3,TRUE)</f>
        <v>0</v>
      </c>
      <c r="Q1370">
        <f>VLOOKUP(L1370,AI$2:$AJ$12,2,TRUE)</f>
        <v>5</v>
      </c>
      <c r="T1370" t="str">
        <f t="shared" si="131"/>
        <v>Crimepoint.create(latitude:37.728, longitude:-122.387, drugdrink:0, misdemean:7, theft:3, violent:0, total:5, drugdrinkct:0, misdemeanct:6, theftct:1, violentct:0, totalct:7)</v>
      </c>
      <c r="U1370" t="str">
        <f t="shared" si="132"/>
        <v>{location: new google.maps.LatLng(37.728, -122.387), weight: 0},</v>
      </c>
      <c r="V1370" t="str">
        <f t="shared" si="127"/>
        <v>{location: new google.maps.LatLng(37.728, -122.387), weight: 1},</v>
      </c>
      <c r="W1370" t="str">
        <f t="shared" si="128"/>
        <v>{location: new google.maps.LatLng(37.728, -122.387), weight: 0},</v>
      </c>
      <c r="X1370" t="str">
        <f t="shared" si="129"/>
        <v>{location: new google.maps.LatLng(37.728, -122.387), weight: 0},</v>
      </c>
      <c r="Y1370" t="str">
        <f t="shared" si="130"/>
        <v>{location: new google.maps.LatLng(37.728, -122.387), weight: 1},</v>
      </c>
    </row>
    <row r="1371" spans="1:25" x14ac:dyDescent="0.2">
      <c r="A1371">
        <v>37.728000000000002</v>
      </c>
      <c r="B1371">
        <v>-122.386</v>
      </c>
      <c r="C1371">
        <v>0</v>
      </c>
      <c r="D1371">
        <v>2</v>
      </c>
      <c r="E1371">
        <v>1</v>
      </c>
      <c r="F1371">
        <v>3</v>
      </c>
      <c r="G1371">
        <v>2</v>
      </c>
      <c r="H1371">
        <v>0</v>
      </c>
      <c r="I1371">
        <v>10</v>
      </c>
      <c r="J1371">
        <v>9</v>
      </c>
      <c r="K1371">
        <v>4</v>
      </c>
      <c r="L1371">
        <v>23</v>
      </c>
      <c r="M1371">
        <f>VLOOKUP(H1371,AE$2:$AJ$12,6,TRUE)</f>
        <v>0</v>
      </c>
      <c r="N1371">
        <f>VLOOKUP(I1371,AF$2:$AJ$12,5,TRUE)</f>
        <v>8</v>
      </c>
      <c r="O1371">
        <f>VLOOKUP(J1371,AG$2:$AJ$12,4,TRUE)</f>
        <v>8</v>
      </c>
      <c r="P1371">
        <f>VLOOKUP(K1371,AH$2:$AJ$12,3,TRUE)</f>
        <v>8</v>
      </c>
      <c r="Q1371">
        <f>VLOOKUP(L1371,AI$2:$AJ$12,2,TRUE)</f>
        <v>8</v>
      </c>
      <c r="T1371" t="str">
        <f t="shared" si="131"/>
        <v>Crimepoint.create(latitude:37.728, longitude:-122.386, drugdrink:0, misdemean:8, theft:8, violent:8, total:8, drugdrinkct:0, misdemeanct:10, theftct:9, violentct:4, totalct:23)</v>
      </c>
      <c r="U1371" t="str">
        <f t="shared" si="132"/>
        <v>{location: new google.maps.LatLng(37.728, -122.386), weight: 0},</v>
      </c>
      <c r="V1371" t="str">
        <f t="shared" si="127"/>
        <v>{location: new google.maps.LatLng(37.728, -122.386), weight: 2},</v>
      </c>
      <c r="W1371" t="str">
        <f t="shared" si="128"/>
        <v>{location: new google.maps.LatLng(37.728, -122.386), weight: 1},</v>
      </c>
      <c r="X1371" t="str">
        <f t="shared" si="129"/>
        <v>{location: new google.maps.LatLng(37.728, -122.386), weight: 3},</v>
      </c>
      <c r="Y1371" t="str">
        <f t="shared" si="130"/>
        <v>{location: new google.maps.LatLng(37.728, -122.386), weight: 2},</v>
      </c>
    </row>
    <row r="1372" spans="1:25" x14ac:dyDescent="0.2">
      <c r="A1372">
        <v>37.728000000000002</v>
      </c>
      <c r="B1372">
        <v>-122.38500000000001</v>
      </c>
      <c r="C1372">
        <v>0</v>
      </c>
      <c r="D1372">
        <v>2</v>
      </c>
      <c r="E1372">
        <v>1</v>
      </c>
      <c r="F1372">
        <v>0</v>
      </c>
      <c r="G1372">
        <v>1</v>
      </c>
      <c r="H1372">
        <v>0</v>
      </c>
      <c r="I1372">
        <v>7</v>
      </c>
      <c r="J1372">
        <v>6</v>
      </c>
      <c r="K1372">
        <v>0</v>
      </c>
      <c r="L1372">
        <v>13</v>
      </c>
      <c r="M1372">
        <f>VLOOKUP(H1372,AE$2:$AJ$12,6,TRUE)</f>
        <v>0</v>
      </c>
      <c r="N1372">
        <f>VLOOKUP(I1372,AF$2:$AJ$12,5,TRUE)</f>
        <v>7</v>
      </c>
      <c r="O1372">
        <f>VLOOKUP(J1372,AG$2:$AJ$12,4,TRUE)</f>
        <v>7</v>
      </c>
      <c r="P1372">
        <f>VLOOKUP(K1372,AH$2:$AJ$12,3,TRUE)</f>
        <v>0</v>
      </c>
      <c r="Q1372">
        <f>VLOOKUP(L1372,AI$2:$AJ$12,2,TRUE)</f>
        <v>7</v>
      </c>
      <c r="T1372" t="str">
        <f t="shared" si="131"/>
        <v>Crimepoint.create(latitude:37.728, longitude:-122.385, drugdrink:0, misdemean:7, theft:7, violent:0, total:7, drugdrinkct:0, misdemeanct:7, theftct:6, violentct:0, totalct:13)</v>
      </c>
      <c r="U1372" t="str">
        <f t="shared" si="132"/>
        <v>{location: new google.maps.LatLng(37.728, -122.385), weight: 0},</v>
      </c>
      <c r="V1372" t="str">
        <f t="shared" si="127"/>
        <v>{location: new google.maps.LatLng(37.728, -122.385), weight: 2},</v>
      </c>
      <c r="W1372" t="str">
        <f t="shared" si="128"/>
        <v>{location: new google.maps.LatLng(37.728, -122.385), weight: 1},</v>
      </c>
      <c r="X1372" t="str">
        <f t="shared" si="129"/>
        <v>{location: new google.maps.LatLng(37.728, -122.385), weight: 0},</v>
      </c>
      <c r="Y1372" t="str">
        <f t="shared" si="130"/>
        <v>{location: new google.maps.LatLng(37.728, -122.385), weight: 1},</v>
      </c>
    </row>
    <row r="1373" spans="1:25" x14ac:dyDescent="0.2">
      <c r="A1373">
        <v>37.728000000000002</v>
      </c>
      <c r="B1373">
        <v>-122.384</v>
      </c>
      <c r="C1373">
        <v>0</v>
      </c>
      <c r="D1373">
        <v>6</v>
      </c>
      <c r="E1373">
        <v>1</v>
      </c>
      <c r="F1373">
        <v>17</v>
      </c>
      <c r="G1373">
        <v>5</v>
      </c>
      <c r="H1373">
        <v>0</v>
      </c>
      <c r="I1373">
        <v>25</v>
      </c>
      <c r="J1373">
        <v>9</v>
      </c>
      <c r="K1373">
        <v>23</v>
      </c>
      <c r="L1373">
        <v>57</v>
      </c>
      <c r="M1373">
        <f>VLOOKUP(H1373,AE$2:$AJ$12,6,TRUE)</f>
        <v>0</v>
      </c>
      <c r="N1373">
        <f>VLOOKUP(I1373,AF$2:$AJ$12,5,TRUE)</f>
        <v>9</v>
      </c>
      <c r="O1373">
        <f>VLOOKUP(J1373,AG$2:$AJ$12,4,TRUE)</f>
        <v>8</v>
      </c>
      <c r="P1373">
        <f>VLOOKUP(K1373,AH$2:$AJ$12,3,TRUE)</f>
        <v>9</v>
      </c>
      <c r="Q1373">
        <f>VLOOKUP(L1373,AI$2:$AJ$12,2,TRUE)</f>
        <v>9</v>
      </c>
      <c r="T1373" t="str">
        <f t="shared" si="131"/>
        <v>Crimepoint.create(latitude:37.728, longitude:-122.384, drugdrink:0, misdemean:9, theft:8, violent:9, total:9, drugdrinkct:0, misdemeanct:25, theftct:9, violentct:23, totalct:57)</v>
      </c>
      <c r="U1373" t="str">
        <f t="shared" si="132"/>
        <v>{location: new google.maps.LatLng(37.728, -122.384), weight: 0},</v>
      </c>
      <c r="V1373" t="str">
        <f t="shared" si="127"/>
        <v>{location: new google.maps.LatLng(37.728, -122.384), weight: 6},</v>
      </c>
      <c r="W1373" t="str">
        <f t="shared" si="128"/>
        <v>{location: new google.maps.LatLng(37.728, -122.384), weight: 1},</v>
      </c>
      <c r="X1373" t="str">
        <f t="shared" si="129"/>
        <v>{location: new google.maps.LatLng(37.728, -122.384), weight: 17},</v>
      </c>
      <c r="Y1373" t="str">
        <f t="shared" si="130"/>
        <v>{location: new google.maps.LatLng(37.728, -122.384), weight: 5},</v>
      </c>
    </row>
    <row r="1374" spans="1:25" x14ac:dyDescent="0.2">
      <c r="A1374">
        <v>37.728000000000002</v>
      </c>
      <c r="B1374">
        <v>-122.38200000000001</v>
      </c>
      <c r="C1374">
        <v>1</v>
      </c>
      <c r="D1374">
        <v>2</v>
      </c>
      <c r="E1374">
        <v>1</v>
      </c>
      <c r="F1374">
        <v>1</v>
      </c>
      <c r="G1374">
        <v>2</v>
      </c>
      <c r="H1374">
        <v>2</v>
      </c>
      <c r="I1374">
        <v>11</v>
      </c>
      <c r="J1374">
        <v>5</v>
      </c>
      <c r="K1374">
        <v>2</v>
      </c>
      <c r="L1374">
        <v>20</v>
      </c>
      <c r="M1374">
        <f>VLOOKUP(H1374,AE$2:$AJ$12,6,TRUE)</f>
        <v>9</v>
      </c>
      <c r="N1374">
        <f>VLOOKUP(I1374,AF$2:$AJ$12,5,TRUE)</f>
        <v>8</v>
      </c>
      <c r="O1374">
        <f>VLOOKUP(J1374,AG$2:$AJ$12,4,TRUE)</f>
        <v>7</v>
      </c>
      <c r="P1374">
        <f>VLOOKUP(K1374,AH$2:$AJ$12,3,TRUE)</f>
        <v>7</v>
      </c>
      <c r="Q1374">
        <f>VLOOKUP(L1374,AI$2:$AJ$12,2,TRUE)</f>
        <v>7</v>
      </c>
      <c r="T1374" t="str">
        <f t="shared" si="131"/>
        <v>Crimepoint.create(latitude:37.728, longitude:-122.382, drugdrink:9, misdemean:8, theft:7, violent:7, total:7, drugdrinkct:2, misdemeanct:11, theftct:5, violentct:2, totalct:20)</v>
      </c>
      <c r="U1374" t="str">
        <f t="shared" si="132"/>
        <v>{location: new google.maps.LatLng(37.728, -122.382), weight: 1},</v>
      </c>
      <c r="V1374" t="str">
        <f t="shared" si="127"/>
        <v>{location: new google.maps.LatLng(37.728, -122.382), weight: 2},</v>
      </c>
      <c r="W1374" t="str">
        <f t="shared" si="128"/>
        <v>{location: new google.maps.LatLng(37.728, -122.382), weight: 1},</v>
      </c>
      <c r="X1374" t="str">
        <f t="shared" si="129"/>
        <v>{location: new google.maps.LatLng(37.728, -122.382), weight: 1},</v>
      </c>
      <c r="Y1374" t="str">
        <f t="shared" si="130"/>
        <v>{location: new google.maps.LatLng(37.728, -122.382), weight: 2},</v>
      </c>
    </row>
    <row r="1375" spans="1:25" x14ac:dyDescent="0.2">
      <c r="A1375">
        <v>37.728000000000002</v>
      </c>
      <c r="B1375">
        <v>-122.381</v>
      </c>
      <c r="C1375">
        <v>0</v>
      </c>
      <c r="D1375">
        <v>2</v>
      </c>
      <c r="E1375">
        <v>1</v>
      </c>
      <c r="F1375">
        <v>4</v>
      </c>
      <c r="G1375">
        <v>2</v>
      </c>
      <c r="H1375">
        <v>0</v>
      </c>
      <c r="I1375">
        <v>11</v>
      </c>
      <c r="J1375">
        <v>6</v>
      </c>
      <c r="K1375">
        <v>5</v>
      </c>
      <c r="L1375">
        <v>22</v>
      </c>
      <c r="M1375">
        <f>VLOOKUP(H1375,AE$2:$AJ$12,6,TRUE)</f>
        <v>0</v>
      </c>
      <c r="N1375">
        <f>VLOOKUP(I1375,AF$2:$AJ$12,5,TRUE)</f>
        <v>8</v>
      </c>
      <c r="O1375">
        <f>VLOOKUP(J1375,AG$2:$AJ$12,4,TRUE)</f>
        <v>7</v>
      </c>
      <c r="P1375">
        <f>VLOOKUP(K1375,AH$2:$AJ$12,3,TRUE)</f>
        <v>9</v>
      </c>
      <c r="Q1375">
        <f>VLOOKUP(L1375,AI$2:$AJ$12,2,TRUE)</f>
        <v>8</v>
      </c>
      <c r="T1375" t="str">
        <f t="shared" si="131"/>
        <v>Crimepoint.create(latitude:37.728, longitude:-122.381, drugdrink:0, misdemean:8, theft:7, violent:9, total:8, drugdrinkct:0, misdemeanct:11, theftct:6, violentct:5, totalct:22)</v>
      </c>
      <c r="U1375" t="str">
        <f t="shared" si="132"/>
        <v>{location: new google.maps.LatLng(37.728, -122.381), weight: 0},</v>
      </c>
      <c r="V1375" t="str">
        <f t="shared" si="127"/>
        <v>{location: new google.maps.LatLng(37.728, -122.381), weight: 2},</v>
      </c>
      <c r="W1375" t="str">
        <f t="shared" si="128"/>
        <v>{location: new google.maps.LatLng(37.728, -122.381), weight: 1},</v>
      </c>
      <c r="X1375" t="str">
        <f t="shared" si="129"/>
        <v>{location: new google.maps.LatLng(37.728, -122.381), weight: 4},</v>
      </c>
      <c r="Y1375" t="str">
        <f t="shared" si="130"/>
        <v>{location: new google.maps.LatLng(37.728, -122.381), weight: 2},</v>
      </c>
    </row>
    <row r="1376" spans="1:25" x14ac:dyDescent="0.2">
      <c r="A1376">
        <v>37.728000000000002</v>
      </c>
      <c r="B1376">
        <v>-122.38</v>
      </c>
      <c r="C1376">
        <v>0</v>
      </c>
      <c r="D1376">
        <v>1</v>
      </c>
      <c r="E1376">
        <v>1</v>
      </c>
      <c r="F1376">
        <v>3</v>
      </c>
      <c r="G1376">
        <v>1</v>
      </c>
      <c r="H1376">
        <v>0</v>
      </c>
      <c r="I1376">
        <v>5</v>
      </c>
      <c r="J1376">
        <v>8</v>
      </c>
      <c r="K1376">
        <v>4</v>
      </c>
      <c r="L1376">
        <v>17</v>
      </c>
      <c r="M1376">
        <f>VLOOKUP(H1376,AE$2:$AJ$12,6,TRUE)</f>
        <v>0</v>
      </c>
      <c r="N1376">
        <f>VLOOKUP(I1376,AF$2:$AJ$12,5,TRUE)</f>
        <v>6</v>
      </c>
      <c r="O1376">
        <f>VLOOKUP(J1376,AG$2:$AJ$12,4,TRUE)</f>
        <v>8</v>
      </c>
      <c r="P1376">
        <f>VLOOKUP(K1376,AH$2:$AJ$12,3,TRUE)</f>
        <v>8</v>
      </c>
      <c r="Q1376">
        <f>VLOOKUP(L1376,AI$2:$AJ$12,2,TRUE)</f>
        <v>7</v>
      </c>
      <c r="T1376" t="str">
        <f t="shared" si="131"/>
        <v>Crimepoint.create(latitude:37.728, longitude:-122.38, drugdrink:0, misdemean:6, theft:8, violent:8, total:7, drugdrinkct:0, misdemeanct:5, theftct:8, violentct:4, totalct:17)</v>
      </c>
      <c r="U1376" t="str">
        <f t="shared" si="132"/>
        <v>{location: new google.maps.LatLng(37.728, -122.38), weight: 0},</v>
      </c>
      <c r="V1376" t="str">
        <f t="shared" si="127"/>
        <v>{location: new google.maps.LatLng(37.728, -122.38), weight: 1},</v>
      </c>
      <c r="W1376" t="str">
        <f t="shared" si="128"/>
        <v>{location: new google.maps.LatLng(37.728, -122.38), weight: 1},</v>
      </c>
      <c r="X1376" t="str">
        <f t="shared" si="129"/>
        <v>{location: new google.maps.LatLng(37.728, -122.38), weight: 3},</v>
      </c>
      <c r="Y1376" t="str">
        <f t="shared" si="130"/>
        <v>{location: new google.maps.LatLng(37.728, -122.38), weight: 1},</v>
      </c>
    </row>
    <row r="1377" spans="1:25" x14ac:dyDescent="0.2">
      <c r="A1377">
        <v>37.728000000000002</v>
      </c>
      <c r="B1377">
        <v>-122.379</v>
      </c>
      <c r="C1377">
        <v>0</v>
      </c>
      <c r="D1377">
        <v>1</v>
      </c>
      <c r="E1377">
        <v>0</v>
      </c>
      <c r="F1377">
        <v>1</v>
      </c>
      <c r="G1377">
        <v>1</v>
      </c>
      <c r="H1377">
        <v>0</v>
      </c>
      <c r="I1377">
        <v>4</v>
      </c>
      <c r="J1377">
        <v>1</v>
      </c>
      <c r="K1377">
        <v>2</v>
      </c>
      <c r="L1377">
        <v>7</v>
      </c>
      <c r="M1377">
        <f>VLOOKUP(H1377,AE$2:$AJ$12,6,TRUE)</f>
        <v>0</v>
      </c>
      <c r="N1377">
        <f>VLOOKUP(I1377,AF$2:$AJ$12,5,TRUE)</f>
        <v>6</v>
      </c>
      <c r="O1377">
        <f>VLOOKUP(J1377,AG$2:$AJ$12,4,TRUE)</f>
        <v>3</v>
      </c>
      <c r="P1377">
        <f>VLOOKUP(K1377,AH$2:$AJ$12,3,TRUE)</f>
        <v>7</v>
      </c>
      <c r="Q1377">
        <f>VLOOKUP(L1377,AI$2:$AJ$12,2,TRUE)</f>
        <v>5</v>
      </c>
      <c r="T1377" t="str">
        <f t="shared" si="131"/>
        <v>Crimepoint.create(latitude:37.728, longitude:-122.379, drugdrink:0, misdemean:6, theft:3, violent:7, total:5, drugdrinkct:0, misdemeanct:4, theftct:1, violentct:2, totalct:7)</v>
      </c>
      <c r="U1377" t="str">
        <f t="shared" si="132"/>
        <v>{location: new google.maps.LatLng(37.728, -122.379), weight: 0},</v>
      </c>
      <c r="V1377" t="str">
        <f t="shared" si="127"/>
        <v>{location: new google.maps.LatLng(37.728, -122.379), weight: 1},</v>
      </c>
      <c r="W1377" t="str">
        <f t="shared" si="128"/>
        <v>{location: new google.maps.LatLng(37.728, -122.379), weight: 0},</v>
      </c>
      <c r="X1377" t="str">
        <f t="shared" si="129"/>
        <v>{location: new google.maps.LatLng(37.728, -122.379), weight: 1},</v>
      </c>
      <c r="Y1377" t="str">
        <f t="shared" si="130"/>
        <v>{location: new google.maps.LatLng(37.728, -122.379), weight: 1},</v>
      </c>
    </row>
    <row r="1378" spans="1:25" x14ac:dyDescent="0.2">
      <c r="A1378">
        <v>37.728000000000002</v>
      </c>
      <c r="B1378">
        <v>-122.373</v>
      </c>
      <c r="C1378">
        <v>0</v>
      </c>
      <c r="D1378">
        <v>2</v>
      </c>
      <c r="E1378">
        <v>0</v>
      </c>
      <c r="F1378">
        <v>5</v>
      </c>
      <c r="G1378">
        <v>2</v>
      </c>
      <c r="H1378">
        <v>0</v>
      </c>
      <c r="I1378">
        <v>10</v>
      </c>
      <c r="J1378">
        <v>2</v>
      </c>
      <c r="K1378">
        <v>7</v>
      </c>
      <c r="L1378">
        <v>19</v>
      </c>
      <c r="M1378">
        <f>VLOOKUP(H1378,AE$2:$AJ$12,6,TRUE)</f>
        <v>0</v>
      </c>
      <c r="N1378">
        <f>VLOOKUP(I1378,AF$2:$AJ$12,5,TRUE)</f>
        <v>8</v>
      </c>
      <c r="O1378">
        <f>VLOOKUP(J1378,AG$2:$AJ$12,4,TRUE)</f>
        <v>4</v>
      </c>
      <c r="P1378">
        <f>VLOOKUP(K1378,AH$2:$AJ$12,3,TRUE)</f>
        <v>9</v>
      </c>
      <c r="Q1378">
        <f>VLOOKUP(L1378,AI$2:$AJ$12,2,TRUE)</f>
        <v>7</v>
      </c>
      <c r="T1378" t="str">
        <f t="shared" si="131"/>
        <v>Crimepoint.create(latitude:37.728, longitude:-122.373, drugdrink:0, misdemean:8, theft:4, violent:9, total:7, drugdrinkct:0, misdemeanct:10, theftct:2, violentct:7, totalct:19)</v>
      </c>
      <c r="U1378" t="str">
        <f t="shared" si="132"/>
        <v>{location: new google.maps.LatLng(37.728, -122.373), weight: 0},</v>
      </c>
      <c r="V1378" t="str">
        <f t="shared" si="127"/>
        <v>{location: new google.maps.LatLng(37.728, -122.373), weight: 2},</v>
      </c>
      <c r="W1378" t="str">
        <f t="shared" si="128"/>
        <v>{location: new google.maps.LatLng(37.728, -122.373), weight: 0},</v>
      </c>
      <c r="X1378" t="str">
        <f t="shared" si="129"/>
        <v>{location: new google.maps.LatLng(37.728, -122.373), weight: 5},</v>
      </c>
      <c r="Y1378" t="str">
        <f t="shared" si="130"/>
        <v>{location: new google.maps.LatLng(37.728, -122.373), weight: 2},</v>
      </c>
    </row>
    <row r="1379" spans="1:25" x14ac:dyDescent="0.2">
      <c r="A1379">
        <v>37.728000000000002</v>
      </c>
      <c r="B1379">
        <v>-122.372</v>
      </c>
      <c r="C1379">
        <v>0</v>
      </c>
      <c r="D1379">
        <v>3</v>
      </c>
      <c r="E1379">
        <v>0</v>
      </c>
      <c r="F1379">
        <v>1</v>
      </c>
      <c r="G1379">
        <v>1</v>
      </c>
      <c r="H1379">
        <v>0</v>
      </c>
      <c r="I1379">
        <v>12</v>
      </c>
      <c r="J1379">
        <v>2</v>
      </c>
      <c r="K1379">
        <v>1</v>
      </c>
      <c r="L1379">
        <v>15</v>
      </c>
      <c r="M1379">
        <f>VLOOKUP(H1379,AE$2:$AJ$12,6,TRUE)</f>
        <v>0</v>
      </c>
      <c r="N1379">
        <f>VLOOKUP(I1379,AF$2:$AJ$12,5,TRUE)</f>
        <v>8</v>
      </c>
      <c r="O1379">
        <f>VLOOKUP(J1379,AG$2:$AJ$12,4,TRUE)</f>
        <v>4</v>
      </c>
      <c r="P1379">
        <f>VLOOKUP(K1379,AH$2:$AJ$12,3,TRUE)</f>
        <v>7</v>
      </c>
      <c r="Q1379">
        <f>VLOOKUP(L1379,AI$2:$AJ$12,2,TRUE)</f>
        <v>7</v>
      </c>
      <c r="T1379" t="str">
        <f t="shared" si="131"/>
        <v>Crimepoint.create(latitude:37.728, longitude:-122.372, drugdrink:0, misdemean:8, theft:4, violent:7, total:7, drugdrinkct:0, misdemeanct:12, theftct:2, violentct:1, totalct:15)</v>
      </c>
      <c r="U1379" t="str">
        <f t="shared" si="132"/>
        <v>{location: new google.maps.LatLng(37.728, -122.372), weight: 0},</v>
      </c>
      <c r="V1379" t="str">
        <f t="shared" si="127"/>
        <v>{location: new google.maps.LatLng(37.728, -122.372), weight: 3},</v>
      </c>
      <c r="W1379" t="str">
        <f t="shared" si="128"/>
        <v>{location: new google.maps.LatLng(37.728, -122.372), weight: 0},</v>
      </c>
      <c r="X1379" t="str">
        <f t="shared" si="129"/>
        <v>{location: new google.maps.LatLng(37.728, -122.372), weight: 1},</v>
      </c>
      <c r="Y1379" t="str">
        <f t="shared" si="130"/>
        <v>{location: new google.maps.LatLng(37.728, -122.372), weight: 1},</v>
      </c>
    </row>
    <row r="1380" spans="1:25" x14ac:dyDescent="0.2">
      <c r="A1380">
        <v>37.728000000000002</v>
      </c>
      <c r="B1380">
        <v>-122.371</v>
      </c>
      <c r="C1380">
        <v>1</v>
      </c>
      <c r="D1380">
        <v>1</v>
      </c>
      <c r="E1380">
        <v>0</v>
      </c>
      <c r="F1380">
        <v>0</v>
      </c>
      <c r="G1380">
        <v>1</v>
      </c>
      <c r="H1380">
        <v>1</v>
      </c>
      <c r="I1380">
        <v>5</v>
      </c>
      <c r="J1380">
        <v>1</v>
      </c>
      <c r="K1380">
        <v>0</v>
      </c>
      <c r="L1380">
        <v>7</v>
      </c>
      <c r="M1380">
        <f>VLOOKUP(H1380,AE$2:$AJ$12,6,TRUE)</f>
        <v>8</v>
      </c>
      <c r="N1380">
        <f>VLOOKUP(I1380,AF$2:$AJ$12,5,TRUE)</f>
        <v>6</v>
      </c>
      <c r="O1380">
        <f>VLOOKUP(J1380,AG$2:$AJ$12,4,TRUE)</f>
        <v>3</v>
      </c>
      <c r="P1380">
        <f>VLOOKUP(K1380,AH$2:$AJ$12,3,TRUE)</f>
        <v>0</v>
      </c>
      <c r="Q1380">
        <f>VLOOKUP(L1380,AI$2:$AJ$12,2,TRUE)</f>
        <v>5</v>
      </c>
      <c r="T1380" t="str">
        <f t="shared" si="131"/>
        <v>Crimepoint.create(latitude:37.728, longitude:-122.371, drugdrink:8, misdemean:6, theft:3, violent:0, total:5, drugdrinkct:1, misdemeanct:5, theftct:1, violentct:0, totalct:7)</v>
      </c>
      <c r="U1380" t="str">
        <f t="shared" si="132"/>
        <v>{location: new google.maps.LatLng(37.728, -122.371), weight: 1},</v>
      </c>
      <c r="V1380" t="str">
        <f t="shared" si="127"/>
        <v>{location: new google.maps.LatLng(37.728, -122.371), weight: 1},</v>
      </c>
      <c r="W1380" t="str">
        <f t="shared" si="128"/>
        <v>{location: new google.maps.LatLng(37.728, -122.371), weight: 0},</v>
      </c>
      <c r="X1380" t="str">
        <f t="shared" si="129"/>
        <v>{location: new google.maps.LatLng(37.728, -122.371), weight: 0},</v>
      </c>
      <c r="Y1380" t="str">
        <f t="shared" si="130"/>
        <v>{location: new google.maps.LatLng(37.728, -122.371), weight: 1},</v>
      </c>
    </row>
    <row r="1381" spans="1:25" x14ac:dyDescent="0.2">
      <c r="A1381">
        <v>37.728999999999999</v>
      </c>
      <c r="B1381">
        <v>-122.496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2</v>
      </c>
      <c r="K1381">
        <v>0</v>
      </c>
      <c r="L1381">
        <v>3</v>
      </c>
      <c r="M1381">
        <f>VLOOKUP(H1381,AE$2:$AJ$12,6,TRUE)</f>
        <v>0</v>
      </c>
      <c r="N1381">
        <f>VLOOKUP(I1381,AF$2:$AJ$12,5,TRUE)</f>
        <v>2</v>
      </c>
      <c r="O1381">
        <f>VLOOKUP(J1381,AG$2:$AJ$12,4,TRUE)</f>
        <v>4</v>
      </c>
      <c r="P1381">
        <f>VLOOKUP(K1381,AH$2:$AJ$12,3,TRUE)</f>
        <v>0</v>
      </c>
      <c r="Q1381">
        <f>VLOOKUP(L1381,AI$2:$AJ$12,2,TRUE)</f>
        <v>2</v>
      </c>
      <c r="T1381" t="str">
        <f t="shared" si="131"/>
        <v>Crimepoint.create(latitude:37.729, longitude:-122.496, drugdrink:0, misdemean:2, theft:4, violent:0, total:2, drugdrinkct:0, misdemeanct:1, theftct:2, violentct:0, totalct:3)</v>
      </c>
      <c r="U1381" t="str">
        <f t="shared" si="132"/>
        <v>{location: new google.maps.LatLng(37.729, -122.496), weight: 0},</v>
      </c>
      <c r="V1381" t="str">
        <f t="shared" si="127"/>
        <v>{location: new google.maps.LatLng(37.729, -122.496), weight: 0},</v>
      </c>
      <c r="W1381" t="str">
        <f t="shared" si="128"/>
        <v>{location: new google.maps.LatLng(37.729, -122.496), weight: 0},</v>
      </c>
      <c r="X1381" t="str">
        <f t="shared" si="129"/>
        <v>{location: new google.maps.LatLng(37.729, -122.496), weight: 0},</v>
      </c>
      <c r="Y1381" t="str">
        <f t="shared" si="130"/>
        <v>{location: new google.maps.LatLng(37.729, -122.496), weight: 0},</v>
      </c>
    </row>
    <row r="1382" spans="1:25" x14ac:dyDescent="0.2">
      <c r="A1382">
        <v>37.728999999999999</v>
      </c>
      <c r="B1382">
        <v>-122.492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f>VLOOKUP(H1382,AE$2:$AJ$12,6,TRUE)</f>
        <v>0</v>
      </c>
      <c r="N1382">
        <f>VLOOKUP(I1382,AF$2:$AJ$12,5,TRUE)</f>
        <v>2</v>
      </c>
      <c r="O1382">
        <f>VLOOKUP(J1382,AG$2:$AJ$12,4,TRUE)</f>
        <v>0</v>
      </c>
      <c r="P1382">
        <f>VLOOKUP(K1382,AH$2:$AJ$12,3,TRUE)</f>
        <v>0</v>
      </c>
      <c r="Q1382">
        <f>VLOOKUP(L1382,AI$2:$AJ$12,2,TRUE)</f>
        <v>0</v>
      </c>
      <c r="T1382" t="str">
        <f t="shared" si="131"/>
        <v>Crimepoint.create(latitude:37.729, longitude:-122.492, drugdrink:0, misdemean:2, theft:0, violent:0, total:0, drugdrinkct:0, misdemeanct:1, theftct:0, violentct:0, totalct:1)</v>
      </c>
      <c r="U1382" t="str">
        <f t="shared" si="132"/>
        <v>{location: new google.maps.LatLng(37.729, -122.492), weight: 0},</v>
      </c>
      <c r="V1382" t="str">
        <f t="shared" si="127"/>
        <v>{location: new google.maps.LatLng(37.729, -122.492), weight: 0},</v>
      </c>
      <c r="W1382" t="str">
        <f t="shared" si="128"/>
        <v>{location: new google.maps.LatLng(37.729, -122.492), weight: 0},</v>
      </c>
      <c r="X1382" t="str">
        <f t="shared" si="129"/>
        <v>{location: new google.maps.LatLng(37.729, -122.492), weight: 0},</v>
      </c>
      <c r="Y1382" t="str">
        <f t="shared" si="130"/>
        <v>{location: new google.maps.LatLng(37.729, -122.492), weight: 0},</v>
      </c>
    </row>
    <row r="1383" spans="1:25" x14ac:dyDescent="0.2">
      <c r="A1383">
        <v>37.728999999999999</v>
      </c>
      <c r="B1383">
        <v>-122.476</v>
      </c>
      <c r="C1383">
        <v>2</v>
      </c>
      <c r="D1383">
        <v>26</v>
      </c>
      <c r="E1383">
        <v>34</v>
      </c>
      <c r="F1383">
        <v>10</v>
      </c>
      <c r="G1383">
        <v>29</v>
      </c>
      <c r="H1383">
        <v>3</v>
      </c>
      <c r="I1383">
        <v>117</v>
      </c>
      <c r="J1383">
        <v>232</v>
      </c>
      <c r="K1383">
        <v>14</v>
      </c>
      <c r="L1383">
        <v>366</v>
      </c>
      <c r="M1383">
        <f>VLOOKUP(H1383,AE$2:$AJ$12,6,TRUE)</f>
        <v>9</v>
      </c>
      <c r="N1383">
        <f>VLOOKUP(I1383,AF$2:$AJ$12,5,TRUE)</f>
        <v>9</v>
      </c>
      <c r="O1383">
        <f>VLOOKUP(J1383,AG$2:$AJ$12,4,TRUE)</f>
        <v>9</v>
      </c>
      <c r="P1383">
        <f>VLOOKUP(K1383,AH$2:$AJ$12,3,TRUE)</f>
        <v>9</v>
      </c>
      <c r="Q1383">
        <f>VLOOKUP(L1383,AI$2:$AJ$12,2,TRUE)</f>
        <v>9</v>
      </c>
      <c r="T1383" t="str">
        <f t="shared" si="131"/>
        <v>Crimepoint.create(latitude:37.729, longitude:-122.476, drugdrink:9, misdemean:9, theft:9, violent:9, total:9, drugdrinkct:3, misdemeanct:117, theftct:232, violentct:14, totalct:366)</v>
      </c>
      <c r="U1383" t="str">
        <f t="shared" si="132"/>
        <v>{location: new google.maps.LatLng(37.729, -122.476), weight: 2},</v>
      </c>
      <c r="V1383" t="str">
        <f t="shared" si="127"/>
        <v>{location: new google.maps.LatLng(37.729, -122.476), weight: 26},</v>
      </c>
      <c r="W1383" t="str">
        <f t="shared" si="128"/>
        <v>{location: new google.maps.LatLng(37.729, -122.476), weight: 34},</v>
      </c>
      <c r="X1383" t="str">
        <f t="shared" si="129"/>
        <v>{location: new google.maps.LatLng(37.729, -122.476), weight: 10},</v>
      </c>
      <c r="Y1383" t="str">
        <f t="shared" si="130"/>
        <v>{location: new google.maps.LatLng(37.729, -122.476), weight: 29},</v>
      </c>
    </row>
    <row r="1384" spans="1:25" x14ac:dyDescent="0.2">
      <c r="A1384">
        <v>37.728999999999999</v>
      </c>
      <c r="B1384">
        <v>-122.47499999999999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6</v>
      </c>
      <c r="J1384">
        <v>1</v>
      </c>
      <c r="K1384">
        <v>0</v>
      </c>
      <c r="L1384">
        <v>7</v>
      </c>
      <c r="M1384">
        <f>VLOOKUP(H1384,AE$2:$AJ$12,6,TRUE)</f>
        <v>0</v>
      </c>
      <c r="N1384">
        <f>VLOOKUP(I1384,AF$2:$AJ$12,5,TRUE)</f>
        <v>7</v>
      </c>
      <c r="O1384">
        <f>VLOOKUP(J1384,AG$2:$AJ$12,4,TRUE)</f>
        <v>3</v>
      </c>
      <c r="P1384">
        <f>VLOOKUP(K1384,AH$2:$AJ$12,3,TRUE)</f>
        <v>0</v>
      </c>
      <c r="Q1384">
        <f>VLOOKUP(L1384,AI$2:$AJ$12,2,TRUE)</f>
        <v>5</v>
      </c>
      <c r="T1384" t="str">
        <f t="shared" si="131"/>
        <v>Crimepoint.create(latitude:37.729, longitude:-122.475, drugdrink:0, misdemean:7, theft:3, violent:0, total:5, drugdrinkct:0, misdemeanct:6, theftct:1, violentct:0, totalct:7)</v>
      </c>
      <c r="U1384" t="str">
        <f t="shared" si="132"/>
        <v>{location: new google.maps.LatLng(37.729, -122.475), weight: 0},</v>
      </c>
      <c r="V1384" t="str">
        <f t="shared" si="127"/>
        <v>{location: new google.maps.LatLng(37.729, -122.475), weight: 1},</v>
      </c>
      <c r="W1384" t="str">
        <f t="shared" si="128"/>
        <v>{location: new google.maps.LatLng(37.729, -122.475), weight: 0},</v>
      </c>
      <c r="X1384" t="str">
        <f t="shared" si="129"/>
        <v>{location: new google.maps.LatLng(37.729, -122.475), weight: 0},</v>
      </c>
      <c r="Y1384" t="str">
        <f t="shared" si="130"/>
        <v>{location: new google.maps.LatLng(37.729, -122.475), weight: 1},</v>
      </c>
    </row>
    <row r="1385" spans="1:25" x14ac:dyDescent="0.2">
      <c r="A1385">
        <v>37.728999999999999</v>
      </c>
      <c r="B1385">
        <v>-122.47199999999999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f>VLOOKUP(H1385,AE$2:$AJ$12,6,TRUE)</f>
        <v>0</v>
      </c>
      <c r="N1385">
        <f>VLOOKUP(I1385,AF$2:$AJ$12,5,TRUE)</f>
        <v>2</v>
      </c>
      <c r="O1385">
        <f>VLOOKUP(J1385,AG$2:$AJ$12,4,TRUE)</f>
        <v>0</v>
      </c>
      <c r="P1385">
        <f>VLOOKUP(K1385,AH$2:$AJ$12,3,TRUE)</f>
        <v>0</v>
      </c>
      <c r="Q1385">
        <f>VLOOKUP(L1385,AI$2:$AJ$12,2,TRUE)</f>
        <v>0</v>
      </c>
      <c r="T1385" t="str">
        <f t="shared" si="131"/>
        <v>Crimepoint.create(latitude:37.729, longitude:-122.472, drugdrink:0, misdemean:2, theft:0, violent:0, total:0, drugdrinkct:0, misdemeanct:1, theftct:0, violentct:0, totalct:1)</v>
      </c>
      <c r="U1385" t="str">
        <f t="shared" si="132"/>
        <v>{location: new google.maps.LatLng(37.729, -122.472), weight: 0},</v>
      </c>
      <c r="V1385" t="str">
        <f t="shared" si="127"/>
        <v>{location: new google.maps.LatLng(37.729, -122.472), weight: 0},</v>
      </c>
      <c r="W1385" t="str">
        <f t="shared" si="128"/>
        <v>{location: new google.maps.LatLng(37.729, -122.472), weight: 0},</v>
      </c>
      <c r="X1385" t="str">
        <f t="shared" si="129"/>
        <v>{location: new google.maps.LatLng(37.729, -122.472), weight: 0},</v>
      </c>
      <c r="Y1385" t="str">
        <f t="shared" si="130"/>
        <v>{location: new google.maps.LatLng(37.729, -122.472), weight: 0},</v>
      </c>
    </row>
    <row r="1386" spans="1:25" x14ac:dyDescent="0.2">
      <c r="A1386">
        <v>37.728999999999999</v>
      </c>
      <c r="B1386">
        <v>-122.46899999999999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f>VLOOKUP(H1386,AE$2:$AJ$12,6,TRUE)</f>
        <v>0</v>
      </c>
      <c r="N1386">
        <f>VLOOKUP(I1386,AF$2:$AJ$12,5,TRUE)</f>
        <v>0</v>
      </c>
      <c r="O1386">
        <f>VLOOKUP(J1386,AG$2:$AJ$12,4,TRUE)</f>
        <v>3</v>
      </c>
      <c r="P1386">
        <f>VLOOKUP(K1386,AH$2:$AJ$12,3,TRUE)</f>
        <v>0</v>
      </c>
      <c r="Q1386">
        <f>VLOOKUP(L1386,AI$2:$AJ$12,2,TRUE)</f>
        <v>0</v>
      </c>
      <c r="T1386" t="str">
        <f t="shared" si="131"/>
        <v>Crimepoint.create(latitude:37.729, longitude:-122.469, drugdrink:0, misdemean:0, theft:3, violent:0, total:0, drugdrinkct:0, misdemeanct:0, theftct:1, violentct:0, totalct:1)</v>
      </c>
      <c r="U1386" t="str">
        <f t="shared" si="132"/>
        <v>{location: new google.maps.LatLng(37.729, -122.469), weight: 0},</v>
      </c>
      <c r="V1386" t="str">
        <f t="shared" si="127"/>
        <v>{location: new google.maps.LatLng(37.729, -122.469), weight: 0},</v>
      </c>
      <c r="W1386" t="str">
        <f t="shared" si="128"/>
        <v>{location: new google.maps.LatLng(37.729, -122.469), weight: 0},</v>
      </c>
      <c r="X1386" t="str">
        <f t="shared" si="129"/>
        <v>{location: new google.maps.LatLng(37.729, -122.469), weight: 0},</v>
      </c>
      <c r="Y1386" t="str">
        <f t="shared" si="130"/>
        <v>{location: new google.maps.LatLng(37.729, -122.469), weight: 0},</v>
      </c>
    </row>
    <row r="1387" spans="1:25" x14ac:dyDescent="0.2">
      <c r="A1387">
        <v>37.728999999999999</v>
      </c>
      <c r="B1387">
        <v>-122.468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0</v>
      </c>
      <c r="I1387">
        <v>3</v>
      </c>
      <c r="J1387">
        <v>2</v>
      </c>
      <c r="K1387">
        <v>2</v>
      </c>
      <c r="L1387">
        <v>7</v>
      </c>
      <c r="M1387">
        <f>VLOOKUP(H1387,AE$2:$AJ$12,6,TRUE)</f>
        <v>0</v>
      </c>
      <c r="N1387">
        <f>VLOOKUP(I1387,AF$2:$AJ$12,5,TRUE)</f>
        <v>5</v>
      </c>
      <c r="O1387">
        <f>VLOOKUP(J1387,AG$2:$AJ$12,4,TRUE)</f>
        <v>4</v>
      </c>
      <c r="P1387">
        <f>VLOOKUP(K1387,AH$2:$AJ$12,3,TRUE)</f>
        <v>7</v>
      </c>
      <c r="Q1387">
        <f>VLOOKUP(L1387,AI$2:$AJ$12,2,TRUE)</f>
        <v>5</v>
      </c>
      <c r="T1387" t="str">
        <f t="shared" si="131"/>
        <v>Crimepoint.create(latitude:37.729, longitude:-122.468, drugdrink:0, misdemean:5, theft:4, violent:7, total:5, drugdrinkct:0, misdemeanct:3, theftct:2, violentct:2, totalct:7)</v>
      </c>
      <c r="U1387" t="str">
        <f t="shared" si="132"/>
        <v>{location: new google.maps.LatLng(37.729, -122.468), weight: 0},</v>
      </c>
      <c r="V1387" t="str">
        <f t="shared" si="127"/>
        <v>{location: new google.maps.LatLng(37.729, -122.468), weight: 1},</v>
      </c>
      <c r="W1387" t="str">
        <f t="shared" si="128"/>
        <v>{location: new google.maps.LatLng(37.729, -122.468), weight: 0},</v>
      </c>
      <c r="X1387" t="str">
        <f t="shared" si="129"/>
        <v>{location: new google.maps.LatLng(37.729, -122.468), weight: 1},</v>
      </c>
      <c r="Y1387" t="str">
        <f t="shared" si="130"/>
        <v>{location: new google.maps.LatLng(37.729, -122.468), weight: 1},</v>
      </c>
    </row>
    <row r="1388" spans="1:25" x14ac:dyDescent="0.2">
      <c r="A1388">
        <v>37.728999999999999</v>
      </c>
      <c r="B1388">
        <v>-122.467</v>
      </c>
      <c r="C1388">
        <v>1</v>
      </c>
      <c r="D1388">
        <v>4</v>
      </c>
      <c r="E1388">
        <v>0</v>
      </c>
      <c r="F1388">
        <v>22</v>
      </c>
      <c r="G1388">
        <v>4</v>
      </c>
      <c r="H1388">
        <v>1</v>
      </c>
      <c r="I1388">
        <v>17</v>
      </c>
      <c r="J1388">
        <v>0</v>
      </c>
      <c r="K1388">
        <v>30</v>
      </c>
      <c r="L1388">
        <v>48</v>
      </c>
      <c r="M1388">
        <f>VLOOKUP(H1388,AE$2:$AJ$12,6,TRUE)</f>
        <v>8</v>
      </c>
      <c r="N1388">
        <f>VLOOKUP(I1388,AF$2:$AJ$12,5,TRUE)</f>
        <v>8</v>
      </c>
      <c r="O1388">
        <f>VLOOKUP(J1388,AG$2:$AJ$12,4,TRUE)</f>
        <v>0</v>
      </c>
      <c r="P1388">
        <f>VLOOKUP(K1388,AH$2:$AJ$12,3,TRUE)</f>
        <v>9</v>
      </c>
      <c r="Q1388">
        <f>VLOOKUP(L1388,AI$2:$AJ$12,2,TRUE)</f>
        <v>9</v>
      </c>
      <c r="T1388" t="str">
        <f t="shared" si="131"/>
        <v>Crimepoint.create(latitude:37.729, longitude:-122.467, drugdrink:8, misdemean:8, theft:0, violent:9, total:9, drugdrinkct:1, misdemeanct:17, theftct:0, violentct:30, totalct:48)</v>
      </c>
      <c r="U1388" t="str">
        <f t="shared" si="132"/>
        <v>{location: new google.maps.LatLng(37.729, -122.467), weight: 1},</v>
      </c>
      <c r="V1388" t="str">
        <f t="shared" si="127"/>
        <v>{location: new google.maps.LatLng(37.729, -122.467), weight: 4},</v>
      </c>
      <c r="W1388" t="str">
        <f t="shared" si="128"/>
        <v>{location: new google.maps.LatLng(37.729, -122.467), weight: 0},</v>
      </c>
      <c r="X1388" t="str">
        <f t="shared" si="129"/>
        <v>{location: new google.maps.LatLng(37.729, -122.467), weight: 22},</v>
      </c>
      <c r="Y1388" t="str">
        <f t="shared" si="130"/>
        <v>{location: new google.maps.LatLng(37.729, -122.467), weight: 4},</v>
      </c>
    </row>
    <row r="1389" spans="1:25" x14ac:dyDescent="0.2">
      <c r="A1389">
        <v>37.728999999999999</v>
      </c>
      <c r="B1389">
        <v>-122.465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3</v>
      </c>
      <c r="J1389">
        <v>1</v>
      </c>
      <c r="K1389">
        <v>0</v>
      </c>
      <c r="L1389">
        <v>4</v>
      </c>
      <c r="M1389">
        <f>VLOOKUP(H1389,AE$2:$AJ$12,6,TRUE)</f>
        <v>0</v>
      </c>
      <c r="N1389">
        <f>VLOOKUP(I1389,AF$2:$AJ$12,5,TRUE)</f>
        <v>5</v>
      </c>
      <c r="O1389">
        <f>VLOOKUP(J1389,AG$2:$AJ$12,4,TRUE)</f>
        <v>3</v>
      </c>
      <c r="P1389">
        <f>VLOOKUP(K1389,AH$2:$AJ$12,3,TRUE)</f>
        <v>0</v>
      </c>
      <c r="Q1389">
        <f>VLOOKUP(L1389,AI$2:$AJ$12,2,TRUE)</f>
        <v>3</v>
      </c>
      <c r="T1389" t="str">
        <f t="shared" si="131"/>
        <v>Crimepoint.create(latitude:37.729, longitude:-122.465, drugdrink:0, misdemean:5, theft:3, violent:0, total:3, drugdrinkct:0, misdemeanct:3, theftct:1, violentct:0, totalct:4)</v>
      </c>
      <c r="U1389" t="str">
        <f t="shared" si="132"/>
        <v>{location: new google.maps.LatLng(37.729, -122.465), weight: 0},</v>
      </c>
      <c r="V1389" t="str">
        <f t="shared" si="127"/>
        <v>{location: new google.maps.LatLng(37.729, -122.465), weight: 1},</v>
      </c>
      <c r="W1389" t="str">
        <f t="shared" si="128"/>
        <v>{location: new google.maps.LatLng(37.729, -122.465), weight: 0},</v>
      </c>
      <c r="X1389" t="str">
        <f t="shared" si="129"/>
        <v>{location: new google.maps.LatLng(37.729, -122.465), weight: 0},</v>
      </c>
      <c r="Y1389" t="str">
        <f t="shared" si="130"/>
        <v>{location: new google.maps.LatLng(37.729, -122.465), weight: 0},</v>
      </c>
    </row>
    <row r="1390" spans="1:25" x14ac:dyDescent="0.2">
      <c r="A1390">
        <v>37.728999999999999</v>
      </c>
      <c r="B1390">
        <v>-122.464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f>VLOOKUP(H1390,AE$2:$AJ$12,6,TRUE)</f>
        <v>0</v>
      </c>
      <c r="N1390">
        <f>VLOOKUP(I1390,AF$2:$AJ$12,5,TRUE)</f>
        <v>0</v>
      </c>
      <c r="O1390">
        <f>VLOOKUP(J1390,AG$2:$AJ$12,4,TRUE)</f>
        <v>3</v>
      </c>
      <c r="P1390">
        <f>VLOOKUP(K1390,AH$2:$AJ$12,3,TRUE)</f>
        <v>0</v>
      </c>
      <c r="Q1390">
        <f>VLOOKUP(L1390,AI$2:$AJ$12,2,TRUE)</f>
        <v>0</v>
      </c>
      <c r="T1390" t="str">
        <f t="shared" si="131"/>
        <v>Crimepoint.create(latitude:37.729, longitude:-122.464, drugdrink:0, misdemean:0, theft:3, violent:0, total:0, drugdrinkct:0, misdemeanct:0, theftct:1, violentct:0, totalct:1)</v>
      </c>
      <c r="U1390" t="str">
        <f t="shared" si="132"/>
        <v>{location: new google.maps.LatLng(37.729, -122.464), weight: 0},</v>
      </c>
      <c r="V1390" t="str">
        <f t="shared" si="127"/>
        <v>{location: new google.maps.LatLng(37.729, -122.464), weight: 0},</v>
      </c>
      <c r="W1390" t="str">
        <f t="shared" si="128"/>
        <v>{location: new google.maps.LatLng(37.729, -122.464), weight: 0},</v>
      </c>
      <c r="X1390" t="str">
        <f t="shared" si="129"/>
        <v>{location: new google.maps.LatLng(37.729, -122.464), weight: 0},</v>
      </c>
      <c r="Y1390" t="str">
        <f t="shared" si="130"/>
        <v>{location: new google.maps.LatLng(37.729, -122.464), weight: 0},</v>
      </c>
    </row>
    <row r="1391" spans="1:25" x14ac:dyDescent="0.2">
      <c r="A1391">
        <v>37.728999999999999</v>
      </c>
      <c r="B1391">
        <v>-122.46299999999999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1</v>
      </c>
      <c r="K1391">
        <v>0</v>
      </c>
      <c r="L1391">
        <v>3</v>
      </c>
      <c r="M1391">
        <f>VLOOKUP(H1391,AE$2:$AJ$12,6,TRUE)</f>
        <v>0</v>
      </c>
      <c r="N1391">
        <f>VLOOKUP(I1391,AF$2:$AJ$12,5,TRUE)</f>
        <v>4</v>
      </c>
      <c r="O1391">
        <f>VLOOKUP(J1391,AG$2:$AJ$12,4,TRUE)</f>
        <v>3</v>
      </c>
      <c r="P1391">
        <f>VLOOKUP(K1391,AH$2:$AJ$12,3,TRUE)</f>
        <v>0</v>
      </c>
      <c r="Q1391">
        <f>VLOOKUP(L1391,AI$2:$AJ$12,2,TRUE)</f>
        <v>2</v>
      </c>
      <c r="T1391" t="str">
        <f t="shared" si="131"/>
        <v>Crimepoint.create(latitude:37.729, longitude:-122.463, drugdrink:0, misdemean:4, theft:3, violent:0, total:2, drugdrinkct:0, misdemeanct:2, theftct:1, violentct:0, totalct:3)</v>
      </c>
      <c r="U1391" t="str">
        <f t="shared" si="132"/>
        <v>{location: new google.maps.LatLng(37.729, -122.463), weight: 0},</v>
      </c>
      <c r="V1391" t="str">
        <f t="shared" si="127"/>
        <v>{location: new google.maps.LatLng(37.729, -122.463), weight: 0},</v>
      </c>
      <c r="W1391" t="str">
        <f t="shared" si="128"/>
        <v>{location: new google.maps.LatLng(37.729, -122.463), weight: 0},</v>
      </c>
      <c r="X1391" t="str">
        <f t="shared" si="129"/>
        <v>{location: new google.maps.LatLng(37.729, -122.463), weight: 0},</v>
      </c>
      <c r="Y1391" t="str">
        <f t="shared" si="130"/>
        <v>{location: new google.maps.LatLng(37.729, -122.463), weight: 0},</v>
      </c>
    </row>
    <row r="1392" spans="1:25" x14ac:dyDescent="0.2">
      <c r="A1392">
        <v>37.728999999999999</v>
      </c>
      <c r="B1392">
        <v>-122.462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1</v>
      </c>
      <c r="K1392">
        <v>0</v>
      </c>
      <c r="L1392">
        <v>3</v>
      </c>
      <c r="M1392">
        <f>VLOOKUP(H1392,AE$2:$AJ$12,6,TRUE)</f>
        <v>0</v>
      </c>
      <c r="N1392">
        <f>VLOOKUP(I1392,AF$2:$AJ$12,5,TRUE)</f>
        <v>4</v>
      </c>
      <c r="O1392">
        <f>VLOOKUP(J1392,AG$2:$AJ$12,4,TRUE)</f>
        <v>3</v>
      </c>
      <c r="P1392">
        <f>VLOOKUP(K1392,AH$2:$AJ$12,3,TRUE)</f>
        <v>0</v>
      </c>
      <c r="Q1392">
        <f>VLOOKUP(L1392,AI$2:$AJ$12,2,TRUE)</f>
        <v>2</v>
      </c>
      <c r="T1392" t="str">
        <f t="shared" si="131"/>
        <v>Crimepoint.create(latitude:37.729, longitude:-122.462, drugdrink:0, misdemean:4, theft:3, violent:0, total:2, drugdrinkct:0, misdemeanct:2, theftct:1, violentct:0, totalct:3)</v>
      </c>
      <c r="U1392" t="str">
        <f t="shared" si="132"/>
        <v>{location: new google.maps.LatLng(37.729, -122.462), weight: 0},</v>
      </c>
      <c r="V1392" t="str">
        <f t="shared" si="127"/>
        <v>{location: new google.maps.LatLng(37.729, -122.462), weight: 0},</v>
      </c>
      <c r="W1392" t="str">
        <f t="shared" si="128"/>
        <v>{location: new google.maps.LatLng(37.729, -122.462), weight: 0},</v>
      </c>
      <c r="X1392" t="str">
        <f t="shared" si="129"/>
        <v>{location: new google.maps.LatLng(37.729, -122.462), weight: 0},</v>
      </c>
      <c r="Y1392" t="str">
        <f t="shared" si="130"/>
        <v>{location: new google.maps.LatLng(37.729, -122.462), weight: 0},</v>
      </c>
    </row>
    <row r="1393" spans="1:25" x14ac:dyDescent="0.2">
      <c r="A1393">
        <v>37.728999999999999</v>
      </c>
      <c r="B1393">
        <v>-122.461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2</v>
      </c>
      <c r="M1393">
        <f>VLOOKUP(H1393,AE$2:$AJ$12,6,TRUE)</f>
        <v>0</v>
      </c>
      <c r="N1393">
        <f>VLOOKUP(I1393,AF$2:$AJ$12,5,TRUE)</f>
        <v>2</v>
      </c>
      <c r="O1393">
        <f>VLOOKUP(J1393,AG$2:$AJ$12,4,TRUE)</f>
        <v>3</v>
      </c>
      <c r="P1393">
        <f>VLOOKUP(K1393,AH$2:$AJ$12,3,TRUE)</f>
        <v>0</v>
      </c>
      <c r="Q1393">
        <f>VLOOKUP(L1393,AI$2:$AJ$12,2,TRUE)</f>
        <v>1</v>
      </c>
      <c r="T1393" t="str">
        <f t="shared" si="131"/>
        <v>Crimepoint.create(latitude:37.729, longitude:-122.461, drugdrink:0, misdemean:2, theft:3, violent:0, total:1, drugdrinkct:0, misdemeanct:1, theftct:1, violentct:0, totalct:2)</v>
      </c>
      <c r="U1393" t="str">
        <f t="shared" si="132"/>
        <v>{location: new google.maps.LatLng(37.729, -122.461), weight: 0},</v>
      </c>
      <c r="V1393" t="str">
        <f t="shared" si="127"/>
        <v>{location: new google.maps.LatLng(37.729, -122.461), weight: 0},</v>
      </c>
      <c r="W1393" t="str">
        <f t="shared" si="128"/>
        <v>{location: new google.maps.LatLng(37.729, -122.461), weight: 0},</v>
      </c>
      <c r="X1393" t="str">
        <f t="shared" si="129"/>
        <v>{location: new google.maps.LatLng(37.729, -122.461), weight: 0},</v>
      </c>
      <c r="Y1393" t="str">
        <f t="shared" si="130"/>
        <v>{location: new google.maps.LatLng(37.729, -122.461), weight: 0},</v>
      </c>
    </row>
    <row r="1394" spans="1:25" x14ac:dyDescent="0.2">
      <c r="A1394">
        <v>37.728999999999999</v>
      </c>
      <c r="B1394">
        <v>-122.46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2</v>
      </c>
      <c r="M1394">
        <f>VLOOKUP(H1394,AE$2:$AJ$12,6,TRUE)</f>
        <v>0</v>
      </c>
      <c r="N1394">
        <f>VLOOKUP(I1394,AF$2:$AJ$12,5,TRUE)</f>
        <v>2</v>
      </c>
      <c r="O1394">
        <f>VLOOKUP(J1394,AG$2:$AJ$12,4,TRUE)</f>
        <v>3</v>
      </c>
      <c r="P1394">
        <f>VLOOKUP(K1394,AH$2:$AJ$12,3,TRUE)</f>
        <v>0</v>
      </c>
      <c r="Q1394">
        <f>VLOOKUP(L1394,AI$2:$AJ$12,2,TRUE)</f>
        <v>1</v>
      </c>
      <c r="T1394" t="str">
        <f t="shared" si="131"/>
        <v>Crimepoint.create(latitude:37.729, longitude:-122.46, drugdrink:0, misdemean:2, theft:3, violent:0, total:1, drugdrinkct:0, misdemeanct:1, theftct:1, violentct:0, totalct:2)</v>
      </c>
      <c r="U1394" t="str">
        <f t="shared" si="132"/>
        <v>{location: new google.maps.LatLng(37.729, -122.46), weight: 0},</v>
      </c>
      <c r="V1394" t="str">
        <f t="shared" si="127"/>
        <v>{location: new google.maps.LatLng(37.729, -122.46), weight: 0},</v>
      </c>
      <c r="W1394" t="str">
        <f t="shared" si="128"/>
        <v>{location: new google.maps.LatLng(37.729, -122.46), weight: 0},</v>
      </c>
      <c r="X1394" t="str">
        <f t="shared" si="129"/>
        <v>{location: new google.maps.LatLng(37.729, -122.46), weight: 0},</v>
      </c>
      <c r="Y1394" t="str">
        <f t="shared" si="130"/>
        <v>{location: new google.maps.LatLng(37.729, -122.46), weight: 0},</v>
      </c>
    </row>
    <row r="1395" spans="1:25" x14ac:dyDescent="0.2">
      <c r="A1395">
        <v>37.728999999999999</v>
      </c>
      <c r="B1395">
        <v>-122.458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f>VLOOKUP(H1395,AE$2:$AJ$12,6,TRUE)</f>
        <v>0</v>
      </c>
      <c r="N1395">
        <f>VLOOKUP(I1395,AF$2:$AJ$12,5,TRUE)</f>
        <v>2</v>
      </c>
      <c r="O1395">
        <f>VLOOKUP(J1395,AG$2:$AJ$12,4,TRUE)</f>
        <v>0</v>
      </c>
      <c r="P1395">
        <f>VLOOKUP(K1395,AH$2:$AJ$12,3,TRUE)</f>
        <v>0</v>
      </c>
      <c r="Q1395">
        <f>VLOOKUP(L1395,AI$2:$AJ$12,2,TRUE)</f>
        <v>0</v>
      </c>
      <c r="T1395" t="str">
        <f t="shared" si="131"/>
        <v>Crimepoint.create(latitude:37.729, longitude:-122.458, drugdrink:0, misdemean:2, theft:0, violent:0, total:0, drugdrinkct:0, misdemeanct:1, theftct:0, violentct:0, totalct:1)</v>
      </c>
      <c r="U1395" t="str">
        <f t="shared" si="132"/>
        <v>{location: new google.maps.LatLng(37.729, -122.458), weight: 0},</v>
      </c>
      <c r="V1395" t="str">
        <f t="shared" si="127"/>
        <v>{location: new google.maps.LatLng(37.729, -122.458), weight: 0},</v>
      </c>
      <c r="W1395" t="str">
        <f t="shared" si="128"/>
        <v>{location: new google.maps.LatLng(37.729, -122.458), weight: 0},</v>
      </c>
      <c r="X1395" t="str">
        <f t="shared" si="129"/>
        <v>{location: new google.maps.LatLng(37.729, -122.458), weight: 0},</v>
      </c>
      <c r="Y1395" t="str">
        <f t="shared" si="130"/>
        <v>{location: new google.maps.LatLng(37.729, -122.458), weight: 0},</v>
      </c>
    </row>
    <row r="1396" spans="1:25" x14ac:dyDescent="0.2">
      <c r="A1396">
        <v>37.728999999999999</v>
      </c>
      <c r="B1396">
        <v>-122.455</v>
      </c>
      <c r="C1396">
        <v>0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1</v>
      </c>
      <c r="J1396">
        <v>0</v>
      </c>
      <c r="K1396">
        <v>3</v>
      </c>
      <c r="L1396">
        <v>4</v>
      </c>
      <c r="M1396">
        <f>VLOOKUP(H1396,AE$2:$AJ$12,6,TRUE)</f>
        <v>0</v>
      </c>
      <c r="N1396">
        <f>VLOOKUP(I1396,AF$2:$AJ$12,5,TRUE)</f>
        <v>2</v>
      </c>
      <c r="O1396">
        <f>VLOOKUP(J1396,AG$2:$AJ$12,4,TRUE)</f>
        <v>0</v>
      </c>
      <c r="P1396">
        <f>VLOOKUP(K1396,AH$2:$AJ$12,3,TRUE)</f>
        <v>8</v>
      </c>
      <c r="Q1396">
        <f>VLOOKUP(L1396,AI$2:$AJ$12,2,TRUE)</f>
        <v>3</v>
      </c>
      <c r="T1396" t="str">
        <f t="shared" si="131"/>
        <v>Crimepoint.create(latitude:37.729, longitude:-122.455, drugdrink:0, misdemean:2, theft:0, violent:8, total:3, drugdrinkct:0, misdemeanct:1, theftct:0, violentct:3, totalct:4)</v>
      </c>
      <c r="U1396" t="str">
        <f t="shared" si="132"/>
        <v>{location: new google.maps.LatLng(37.729, -122.455), weight: 0},</v>
      </c>
      <c r="V1396" t="str">
        <f t="shared" si="127"/>
        <v>{location: new google.maps.LatLng(37.729, -122.455), weight: 0},</v>
      </c>
      <c r="W1396" t="str">
        <f t="shared" si="128"/>
        <v>{location: new google.maps.LatLng(37.729, -122.455), weight: 0},</v>
      </c>
      <c r="X1396" t="str">
        <f t="shared" si="129"/>
        <v>{location: new google.maps.LatLng(37.729, -122.455), weight: 2},</v>
      </c>
      <c r="Y1396" t="str">
        <f t="shared" si="130"/>
        <v>{location: new google.maps.LatLng(37.729, -122.455), weight: 0},</v>
      </c>
    </row>
    <row r="1397" spans="1:25" x14ac:dyDescent="0.2">
      <c r="A1397">
        <v>37.728999999999999</v>
      </c>
      <c r="B1397">
        <v>-122.45399999999999</v>
      </c>
      <c r="C1397">
        <v>0</v>
      </c>
      <c r="D1397">
        <v>0</v>
      </c>
      <c r="E1397">
        <v>1</v>
      </c>
      <c r="F1397">
        <v>0</v>
      </c>
      <c r="G1397">
        <v>1</v>
      </c>
      <c r="H1397">
        <v>0</v>
      </c>
      <c r="I1397">
        <v>2</v>
      </c>
      <c r="J1397">
        <v>5</v>
      </c>
      <c r="K1397">
        <v>0</v>
      </c>
      <c r="L1397">
        <v>7</v>
      </c>
      <c r="M1397">
        <f>VLOOKUP(H1397,AE$2:$AJ$12,6,TRUE)</f>
        <v>0</v>
      </c>
      <c r="N1397">
        <f>VLOOKUP(I1397,AF$2:$AJ$12,5,TRUE)</f>
        <v>4</v>
      </c>
      <c r="O1397">
        <f>VLOOKUP(J1397,AG$2:$AJ$12,4,TRUE)</f>
        <v>7</v>
      </c>
      <c r="P1397">
        <f>VLOOKUP(K1397,AH$2:$AJ$12,3,TRUE)</f>
        <v>0</v>
      </c>
      <c r="Q1397">
        <f>VLOOKUP(L1397,AI$2:$AJ$12,2,TRUE)</f>
        <v>5</v>
      </c>
      <c r="T1397" t="str">
        <f t="shared" si="131"/>
        <v>Crimepoint.create(latitude:37.729, longitude:-122.454, drugdrink:0, misdemean:4, theft:7, violent:0, total:5, drugdrinkct:0, misdemeanct:2, theftct:5, violentct:0, totalct:7)</v>
      </c>
      <c r="U1397" t="str">
        <f t="shared" si="132"/>
        <v>{location: new google.maps.LatLng(37.729, -122.454), weight: 0},</v>
      </c>
      <c r="V1397" t="str">
        <f t="shared" si="127"/>
        <v>{location: new google.maps.LatLng(37.729, -122.454), weight: 0},</v>
      </c>
      <c r="W1397" t="str">
        <f t="shared" si="128"/>
        <v>{location: new google.maps.LatLng(37.729, -122.454), weight: 1},</v>
      </c>
      <c r="X1397" t="str">
        <f t="shared" si="129"/>
        <v>{location: new google.maps.LatLng(37.729, -122.454), weight: 0},</v>
      </c>
      <c r="Y1397" t="str">
        <f t="shared" si="130"/>
        <v>{location: new google.maps.LatLng(37.729, -122.454), weight: 1},</v>
      </c>
    </row>
    <row r="1398" spans="1:25" x14ac:dyDescent="0.2">
      <c r="A1398">
        <v>37.728999999999999</v>
      </c>
      <c r="B1398">
        <v>-122.453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2</v>
      </c>
      <c r="K1398">
        <v>0</v>
      </c>
      <c r="L1398">
        <v>4</v>
      </c>
      <c r="M1398">
        <f>VLOOKUP(H1398,AE$2:$AJ$12,6,TRUE)</f>
        <v>0</v>
      </c>
      <c r="N1398">
        <f>VLOOKUP(I1398,AF$2:$AJ$12,5,TRUE)</f>
        <v>4</v>
      </c>
      <c r="O1398">
        <f>VLOOKUP(J1398,AG$2:$AJ$12,4,TRUE)</f>
        <v>4</v>
      </c>
      <c r="P1398">
        <f>VLOOKUP(K1398,AH$2:$AJ$12,3,TRUE)</f>
        <v>0</v>
      </c>
      <c r="Q1398">
        <f>VLOOKUP(L1398,AI$2:$AJ$12,2,TRUE)</f>
        <v>3</v>
      </c>
      <c r="T1398" t="str">
        <f t="shared" si="131"/>
        <v>Crimepoint.create(latitude:37.729, longitude:-122.453, drugdrink:0, misdemean:4, theft:4, violent:0, total:3, drugdrinkct:0, misdemeanct:2, theftct:2, violentct:0, totalct:4)</v>
      </c>
      <c r="U1398" t="str">
        <f t="shared" si="132"/>
        <v>{location: new google.maps.LatLng(37.729, -122.453), weight: 0},</v>
      </c>
      <c r="V1398" t="str">
        <f t="shared" si="127"/>
        <v>{location: new google.maps.LatLng(37.729, -122.453), weight: 0},</v>
      </c>
      <c r="W1398" t="str">
        <f t="shared" si="128"/>
        <v>{location: new google.maps.LatLng(37.729, -122.453), weight: 0},</v>
      </c>
      <c r="X1398" t="str">
        <f t="shared" si="129"/>
        <v>{location: new google.maps.LatLng(37.729, -122.453), weight: 0},</v>
      </c>
      <c r="Y1398" t="str">
        <f t="shared" si="130"/>
        <v>{location: new google.maps.LatLng(37.729, -122.453), weight: 0},</v>
      </c>
    </row>
    <row r="1399" spans="1:25" x14ac:dyDescent="0.2">
      <c r="A1399">
        <v>37.728999999999999</v>
      </c>
      <c r="B1399">
        <v>-122.452</v>
      </c>
      <c r="C1399">
        <v>0</v>
      </c>
      <c r="D1399">
        <v>3</v>
      </c>
      <c r="E1399">
        <v>0</v>
      </c>
      <c r="F1399">
        <v>3</v>
      </c>
      <c r="G1399">
        <v>2</v>
      </c>
      <c r="H1399">
        <v>0</v>
      </c>
      <c r="I1399">
        <v>12</v>
      </c>
      <c r="J1399">
        <v>3</v>
      </c>
      <c r="K1399">
        <v>4</v>
      </c>
      <c r="L1399">
        <v>19</v>
      </c>
      <c r="M1399">
        <f>VLOOKUP(H1399,AE$2:$AJ$12,6,TRUE)</f>
        <v>0</v>
      </c>
      <c r="N1399">
        <f>VLOOKUP(I1399,AF$2:$AJ$12,5,TRUE)</f>
        <v>8</v>
      </c>
      <c r="O1399">
        <f>VLOOKUP(J1399,AG$2:$AJ$12,4,TRUE)</f>
        <v>5</v>
      </c>
      <c r="P1399">
        <f>VLOOKUP(K1399,AH$2:$AJ$12,3,TRUE)</f>
        <v>8</v>
      </c>
      <c r="Q1399">
        <f>VLOOKUP(L1399,AI$2:$AJ$12,2,TRUE)</f>
        <v>7</v>
      </c>
      <c r="T1399" t="str">
        <f t="shared" si="131"/>
        <v>Crimepoint.create(latitude:37.729, longitude:-122.452, drugdrink:0, misdemean:8, theft:5, violent:8, total:7, drugdrinkct:0, misdemeanct:12, theftct:3, violentct:4, totalct:19)</v>
      </c>
      <c r="U1399" t="str">
        <f t="shared" si="132"/>
        <v>{location: new google.maps.LatLng(37.729, -122.452), weight: 0},</v>
      </c>
      <c r="V1399" t="str">
        <f t="shared" si="127"/>
        <v>{location: new google.maps.LatLng(37.729, -122.452), weight: 3},</v>
      </c>
      <c r="W1399" t="str">
        <f t="shared" si="128"/>
        <v>{location: new google.maps.LatLng(37.729, -122.452), weight: 0},</v>
      </c>
      <c r="X1399" t="str">
        <f t="shared" si="129"/>
        <v>{location: new google.maps.LatLng(37.729, -122.452), weight: 3},</v>
      </c>
      <c r="Y1399" t="str">
        <f t="shared" si="130"/>
        <v>{location: new google.maps.LatLng(37.729, -122.452), weight: 2},</v>
      </c>
    </row>
    <row r="1400" spans="1:25" x14ac:dyDescent="0.2">
      <c r="A1400">
        <v>37.728999999999999</v>
      </c>
      <c r="B1400">
        <v>-122.45099999999999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2</v>
      </c>
      <c r="K1400">
        <v>0</v>
      </c>
      <c r="L1400">
        <v>3</v>
      </c>
      <c r="M1400">
        <f>VLOOKUP(H1400,AE$2:$AJ$12,6,TRUE)</f>
        <v>0</v>
      </c>
      <c r="N1400">
        <f>VLOOKUP(I1400,AF$2:$AJ$12,5,TRUE)</f>
        <v>2</v>
      </c>
      <c r="O1400">
        <f>VLOOKUP(J1400,AG$2:$AJ$12,4,TRUE)</f>
        <v>4</v>
      </c>
      <c r="P1400">
        <f>VLOOKUP(K1400,AH$2:$AJ$12,3,TRUE)</f>
        <v>0</v>
      </c>
      <c r="Q1400">
        <f>VLOOKUP(L1400,AI$2:$AJ$12,2,TRUE)</f>
        <v>2</v>
      </c>
      <c r="T1400" t="str">
        <f t="shared" si="131"/>
        <v>Crimepoint.create(latitude:37.729, longitude:-122.451, drugdrink:0, misdemean:2, theft:4, violent:0, total:2, drugdrinkct:0, misdemeanct:1, theftct:2, violentct:0, totalct:3)</v>
      </c>
      <c r="U1400" t="str">
        <f t="shared" si="132"/>
        <v>{location: new google.maps.LatLng(37.729, -122.451), weight: 0},</v>
      </c>
      <c r="V1400" t="str">
        <f t="shared" si="127"/>
        <v>{location: new google.maps.LatLng(37.729, -122.451), weight: 0},</v>
      </c>
      <c r="W1400" t="str">
        <f t="shared" si="128"/>
        <v>{location: new google.maps.LatLng(37.729, -122.451), weight: 0},</v>
      </c>
      <c r="X1400" t="str">
        <f t="shared" si="129"/>
        <v>{location: new google.maps.LatLng(37.729, -122.451), weight: 0},</v>
      </c>
      <c r="Y1400" t="str">
        <f t="shared" si="130"/>
        <v>{location: new google.maps.LatLng(37.729, -122.451), weight: 0},</v>
      </c>
    </row>
    <row r="1401" spans="1:25" x14ac:dyDescent="0.2">
      <c r="A1401">
        <v>37.728999999999999</v>
      </c>
      <c r="B1401">
        <v>-122.45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0</v>
      </c>
      <c r="L1401">
        <v>2</v>
      </c>
      <c r="M1401">
        <f>VLOOKUP(H1401,AE$2:$AJ$12,6,TRUE)</f>
        <v>0</v>
      </c>
      <c r="N1401">
        <f>VLOOKUP(I1401,AF$2:$AJ$12,5,TRUE)</f>
        <v>4</v>
      </c>
      <c r="O1401">
        <f>VLOOKUP(J1401,AG$2:$AJ$12,4,TRUE)</f>
        <v>0</v>
      </c>
      <c r="P1401">
        <f>VLOOKUP(K1401,AH$2:$AJ$12,3,TRUE)</f>
        <v>0</v>
      </c>
      <c r="Q1401">
        <f>VLOOKUP(L1401,AI$2:$AJ$12,2,TRUE)</f>
        <v>1</v>
      </c>
      <c r="T1401" t="str">
        <f t="shared" si="131"/>
        <v>Crimepoint.create(latitude:37.729, longitude:-122.45, drugdrink:0, misdemean:4, theft:0, violent:0, total:1, drugdrinkct:0, misdemeanct:2, theftct:0, violentct:0, totalct:2)</v>
      </c>
      <c r="U1401" t="str">
        <f t="shared" si="132"/>
        <v>{location: new google.maps.LatLng(37.729, -122.45), weight: 0},</v>
      </c>
      <c r="V1401" t="str">
        <f t="shared" si="127"/>
        <v>{location: new google.maps.LatLng(37.729, -122.45), weight: 0},</v>
      </c>
      <c r="W1401" t="str">
        <f t="shared" si="128"/>
        <v>{location: new google.maps.LatLng(37.729, -122.45), weight: 0},</v>
      </c>
      <c r="X1401" t="str">
        <f t="shared" si="129"/>
        <v>{location: new google.maps.LatLng(37.729, -122.45), weight: 0},</v>
      </c>
      <c r="Y1401" t="str">
        <f t="shared" si="130"/>
        <v>{location: new google.maps.LatLng(37.729, -122.45), weight: 0},</v>
      </c>
    </row>
    <row r="1402" spans="1:25" x14ac:dyDescent="0.2">
      <c r="A1402">
        <v>37.728999999999999</v>
      </c>
      <c r="B1402">
        <v>-122.449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0</v>
      </c>
      <c r="I1402">
        <v>2</v>
      </c>
      <c r="J1402">
        <v>5</v>
      </c>
      <c r="K1402">
        <v>1</v>
      </c>
      <c r="L1402">
        <v>8</v>
      </c>
      <c r="M1402">
        <f>VLOOKUP(H1402,AE$2:$AJ$12,6,TRUE)</f>
        <v>0</v>
      </c>
      <c r="N1402">
        <f>VLOOKUP(I1402,AF$2:$AJ$12,5,TRUE)</f>
        <v>4</v>
      </c>
      <c r="O1402">
        <f>VLOOKUP(J1402,AG$2:$AJ$12,4,TRUE)</f>
        <v>7</v>
      </c>
      <c r="P1402">
        <f>VLOOKUP(K1402,AH$2:$AJ$12,3,TRUE)</f>
        <v>7</v>
      </c>
      <c r="Q1402">
        <f>VLOOKUP(L1402,AI$2:$AJ$12,2,TRUE)</f>
        <v>5</v>
      </c>
      <c r="T1402" t="str">
        <f t="shared" si="131"/>
        <v>Crimepoint.create(latitude:37.729, longitude:-122.449, drugdrink:0, misdemean:4, theft:7, violent:7, total:5, drugdrinkct:0, misdemeanct:2, theftct:5, violentct:1, totalct:8)</v>
      </c>
      <c r="U1402" t="str">
        <f t="shared" si="132"/>
        <v>{location: new google.maps.LatLng(37.729, -122.449), weight: 0},</v>
      </c>
      <c r="V1402" t="str">
        <f t="shared" si="127"/>
        <v>{location: new google.maps.LatLng(37.729, -122.449), weight: 0},</v>
      </c>
      <c r="W1402" t="str">
        <f t="shared" si="128"/>
        <v>{location: new google.maps.LatLng(37.729, -122.449), weight: 1},</v>
      </c>
      <c r="X1402" t="str">
        <f t="shared" si="129"/>
        <v>{location: new google.maps.LatLng(37.729, -122.449), weight: 1},</v>
      </c>
      <c r="Y1402" t="str">
        <f t="shared" si="130"/>
        <v>{location: new google.maps.LatLng(37.729, -122.449), weight: 1},</v>
      </c>
    </row>
    <row r="1403" spans="1:25" x14ac:dyDescent="0.2">
      <c r="A1403">
        <v>37.728999999999999</v>
      </c>
      <c r="B1403">
        <v>-122.44799999999999</v>
      </c>
      <c r="C1403">
        <v>0</v>
      </c>
      <c r="D1403">
        <v>1</v>
      </c>
      <c r="E1403">
        <v>1</v>
      </c>
      <c r="F1403">
        <v>0</v>
      </c>
      <c r="G1403">
        <v>1</v>
      </c>
      <c r="H1403">
        <v>0</v>
      </c>
      <c r="I1403">
        <v>3</v>
      </c>
      <c r="J1403">
        <v>4</v>
      </c>
      <c r="K1403">
        <v>0</v>
      </c>
      <c r="L1403">
        <v>7</v>
      </c>
      <c r="M1403">
        <f>VLOOKUP(H1403,AE$2:$AJ$12,6,TRUE)</f>
        <v>0</v>
      </c>
      <c r="N1403">
        <f>VLOOKUP(I1403,AF$2:$AJ$12,5,TRUE)</f>
        <v>5</v>
      </c>
      <c r="O1403">
        <f>VLOOKUP(J1403,AG$2:$AJ$12,4,TRUE)</f>
        <v>6</v>
      </c>
      <c r="P1403">
        <f>VLOOKUP(K1403,AH$2:$AJ$12,3,TRUE)</f>
        <v>0</v>
      </c>
      <c r="Q1403">
        <f>VLOOKUP(L1403,AI$2:$AJ$12,2,TRUE)</f>
        <v>5</v>
      </c>
      <c r="T1403" t="str">
        <f t="shared" si="131"/>
        <v>Crimepoint.create(latitude:37.729, longitude:-122.448, drugdrink:0, misdemean:5, theft:6, violent:0, total:5, drugdrinkct:0, misdemeanct:3, theftct:4, violentct:0, totalct:7)</v>
      </c>
      <c r="U1403" t="str">
        <f t="shared" si="132"/>
        <v>{location: new google.maps.LatLng(37.729, -122.448), weight: 0},</v>
      </c>
      <c r="V1403" t="str">
        <f t="shared" si="127"/>
        <v>{location: new google.maps.LatLng(37.729, -122.448), weight: 1},</v>
      </c>
      <c r="W1403" t="str">
        <f t="shared" si="128"/>
        <v>{location: new google.maps.LatLng(37.729, -122.448), weight: 1},</v>
      </c>
      <c r="X1403" t="str">
        <f t="shared" si="129"/>
        <v>{location: new google.maps.LatLng(37.729, -122.448), weight: 0},</v>
      </c>
      <c r="Y1403" t="str">
        <f t="shared" si="130"/>
        <v>{location: new google.maps.LatLng(37.729, -122.448), weight: 1},</v>
      </c>
    </row>
    <row r="1404" spans="1:25" x14ac:dyDescent="0.2">
      <c r="A1404">
        <v>37.728999999999999</v>
      </c>
      <c r="B1404">
        <v>-122.447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2</v>
      </c>
      <c r="K1404">
        <v>0</v>
      </c>
      <c r="L1404">
        <v>3</v>
      </c>
      <c r="M1404">
        <f>VLOOKUP(H1404,AE$2:$AJ$12,6,TRUE)</f>
        <v>0</v>
      </c>
      <c r="N1404">
        <f>VLOOKUP(I1404,AF$2:$AJ$12,5,TRUE)</f>
        <v>2</v>
      </c>
      <c r="O1404">
        <f>VLOOKUP(J1404,AG$2:$AJ$12,4,TRUE)</f>
        <v>4</v>
      </c>
      <c r="P1404">
        <f>VLOOKUP(K1404,AH$2:$AJ$12,3,TRUE)</f>
        <v>0</v>
      </c>
      <c r="Q1404">
        <f>VLOOKUP(L1404,AI$2:$AJ$12,2,TRUE)</f>
        <v>2</v>
      </c>
      <c r="T1404" t="str">
        <f t="shared" si="131"/>
        <v>Crimepoint.create(latitude:37.729, longitude:-122.447, drugdrink:0, misdemean:2, theft:4, violent:0, total:2, drugdrinkct:0, misdemeanct:1, theftct:2, violentct:0, totalct:3)</v>
      </c>
      <c r="U1404" t="str">
        <f t="shared" si="132"/>
        <v>{location: new google.maps.LatLng(37.729, -122.447), weight: 0},</v>
      </c>
      <c r="V1404" t="str">
        <f t="shared" si="127"/>
        <v>{location: new google.maps.LatLng(37.729, -122.447), weight: 0},</v>
      </c>
      <c r="W1404" t="str">
        <f t="shared" si="128"/>
        <v>{location: new google.maps.LatLng(37.729, -122.447), weight: 0},</v>
      </c>
      <c r="X1404" t="str">
        <f t="shared" si="129"/>
        <v>{location: new google.maps.LatLng(37.729, -122.447), weight: 0},</v>
      </c>
      <c r="Y1404" t="str">
        <f t="shared" si="130"/>
        <v>{location: new google.maps.LatLng(37.729, -122.447), weight: 0},</v>
      </c>
    </row>
    <row r="1405" spans="1:25" x14ac:dyDescent="0.2">
      <c r="A1405">
        <v>37.728999999999999</v>
      </c>
      <c r="B1405">
        <v>-122.44499999999999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2</v>
      </c>
      <c r="K1405">
        <v>0</v>
      </c>
      <c r="L1405">
        <v>4</v>
      </c>
      <c r="M1405">
        <f>VLOOKUP(H1405,AE$2:$AJ$12,6,TRUE)</f>
        <v>0</v>
      </c>
      <c r="N1405">
        <f>VLOOKUP(I1405,AF$2:$AJ$12,5,TRUE)</f>
        <v>4</v>
      </c>
      <c r="O1405">
        <f>VLOOKUP(J1405,AG$2:$AJ$12,4,TRUE)</f>
        <v>4</v>
      </c>
      <c r="P1405">
        <f>VLOOKUP(K1405,AH$2:$AJ$12,3,TRUE)</f>
        <v>0</v>
      </c>
      <c r="Q1405">
        <f>VLOOKUP(L1405,AI$2:$AJ$12,2,TRUE)</f>
        <v>3</v>
      </c>
      <c r="T1405" t="str">
        <f t="shared" si="131"/>
        <v>Crimepoint.create(latitude:37.729, longitude:-122.445, drugdrink:0, misdemean:4, theft:4, violent:0, total:3, drugdrinkct:0, misdemeanct:2, theftct:2, violentct:0, totalct:4)</v>
      </c>
      <c r="U1405" t="str">
        <f t="shared" si="132"/>
        <v>{location: new google.maps.LatLng(37.729, -122.445), weight: 0},</v>
      </c>
      <c r="V1405" t="str">
        <f t="shared" si="127"/>
        <v>{location: new google.maps.LatLng(37.729, -122.445), weight: 0},</v>
      </c>
      <c r="W1405" t="str">
        <f t="shared" si="128"/>
        <v>{location: new google.maps.LatLng(37.729, -122.445), weight: 0},</v>
      </c>
      <c r="X1405" t="str">
        <f t="shared" si="129"/>
        <v>{location: new google.maps.LatLng(37.729, -122.445), weight: 0},</v>
      </c>
      <c r="Y1405" t="str">
        <f t="shared" si="130"/>
        <v>{location: new google.maps.LatLng(37.729, -122.445), weight: 0},</v>
      </c>
    </row>
    <row r="1406" spans="1:25" x14ac:dyDescent="0.2">
      <c r="A1406">
        <v>37.728999999999999</v>
      </c>
      <c r="B1406">
        <v>-122.444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f>VLOOKUP(H1406,AE$2:$AJ$12,6,TRUE)</f>
        <v>0</v>
      </c>
      <c r="N1406">
        <f>VLOOKUP(I1406,AF$2:$AJ$12,5,TRUE)</f>
        <v>2</v>
      </c>
      <c r="O1406">
        <f>VLOOKUP(J1406,AG$2:$AJ$12,4,TRUE)</f>
        <v>0</v>
      </c>
      <c r="P1406">
        <f>VLOOKUP(K1406,AH$2:$AJ$12,3,TRUE)</f>
        <v>0</v>
      </c>
      <c r="Q1406">
        <f>VLOOKUP(L1406,AI$2:$AJ$12,2,TRUE)</f>
        <v>0</v>
      </c>
      <c r="T1406" t="str">
        <f t="shared" si="131"/>
        <v>Crimepoint.create(latitude:37.729, longitude:-122.444, drugdrink:0, misdemean:2, theft:0, violent:0, total:0, drugdrinkct:0, misdemeanct:1, theftct:0, violentct:0, totalct:1)</v>
      </c>
      <c r="U1406" t="str">
        <f t="shared" si="132"/>
        <v>{location: new google.maps.LatLng(37.729, -122.444), weight: 0},</v>
      </c>
      <c r="V1406" t="str">
        <f t="shared" si="127"/>
        <v>{location: new google.maps.LatLng(37.729, -122.444), weight: 0},</v>
      </c>
      <c r="W1406" t="str">
        <f t="shared" si="128"/>
        <v>{location: new google.maps.LatLng(37.729, -122.444), weight: 0},</v>
      </c>
      <c r="X1406" t="str">
        <f t="shared" si="129"/>
        <v>{location: new google.maps.LatLng(37.729, -122.444), weight: 0},</v>
      </c>
      <c r="Y1406" t="str">
        <f t="shared" si="130"/>
        <v>{location: new google.maps.LatLng(37.729, -122.444), weight: 0},</v>
      </c>
    </row>
    <row r="1407" spans="1:25" x14ac:dyDescent="0.2">
      <c r="A1407">
        <v>37.728999999999999</v>
      </c>
      <c r="B1407">
        <v>-122.443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f>VLOOKUP(H1407,AE$2:$AJ$12,6,TRUE)</f>
        <v>0</v>
      </c>
      <c r="N1407">
        <f>VLOOKUP(I1407,AF$2:$AJ$12,5,TRUE)</f>
        <v>0</v>
      </c>
      <c r="O1407">
        <f>VLOOKUP(J1407,AG$2:$AJ$12,4,TRUE)</f>
        <v>3</v>
      </c>
      <c r="P1407">
        <f>VLOOKUP(K1407,AH$2:$AJ$12,3,TRUE)</f>
        <v>0</v>
      </c>
      <c r="Q1407">
        <f>VLOOKUP(L1407,AI$2:$AJ$12,2,TRUE)</f>
        <v>0</v>
      </c>
      <c r="T1407" t="str">
        <f t="shared" si="131"/>
        <v>Crimepoint.create(latitude:37.729, longitude:-122.443, drugdrink:0, misdemean:0, theft:3, violent:0, total:0, drugdrinkct:0, misdemeanct:0, theftct:1, violentct:0, totalct:1)</v>
      </c>
      <c r="U1407" t="str">
        <f t="shared" si="132"/>
        <v>{location: new google.maps.LatLng(37.729, -122.443), weight: 0},</v>
      </c>
      <c r="V1407" t="str">
        <f t="shared" si="127"/>
        <v>{location: new google.maps.LatLng(37.729, -122.443), weight: 0},</v>
      </c>
      <c r="W1407" t="str">
        <f t="shared" si="128"/>
        <v>{location: new google.maps.LatLng(37.729, -122.443), weight: 0},</v>
      </c>
      <c r="X1407" t="str">
        <f t="shared" si="129"/>
        <v>{location: new google.maps.LatLng(37.729, -122.443), weight: 0},</v>
      </c>
      <c r="Y1407" t="str">
        <f t="shared" si="130"/>
        <v>{location: new google.maps.LatLng(37.729, -122.443), weight: 0},</v>
      </c>
    </row>
    <row r="1408" spans="1:25" x14ac:dyDescent="0.2">
      <c r="A1408">
        <v>37.728999999999999</v>
      </c>
      <c r="B1408">
        <v>-122.44199999999999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f>VLOOKUP(H1408,AE$2:$AJ$12,6,TRUE)</f>
        <v>0</v>
      </c>
      <c r="N1408">
        <f>VLOOKUP(I1408,AF$2:$AJ$12,5,TRUE)</f>
        <v>2</v>
      </c>
      <c r="O1408">
        <f>VLOOKUP(J1408,AG$2:$AJ$12,4,TRUE)</f>
        <v>0</v>
      </c>
      <c r="P1408">
        <f>VLOOKUP(K1408,AH$2:$AJ$12,3,TRUE)</f>
        <v>0</v>
      </c>
      <c r="Q1408">
        <f>VLOOKUP(L1408,AI$2:$AJ$12,2,TRUE)</f>
        <v>0</v>
      </c>
      <c r="T1408" t="str">
        <f t="shared" si="131"/>
        <v>Crimepoint.create(latitude:37.729, longitude:-122.442, drugdrink:0, misdemean:2, theft:0, violent:0, total:0, drugdrinkct:0, misdemeanct:1, theftct:0, violentct:0, totalct:1)</v>
      </c>
      <c r="U1408" t="str">
        <f t="shared" si="132"/>
        <v>{location: new google.maps.LatLng(37.729, -122.442), weight: 0},</v>
      </c>
      <c r="V1408" t="str">
        <f t="shared" si="127"/>
        <v>{location: new google.maps.LatLng(37.729, -122.442), weight: 0},</v>
      </c>
      <c r="W1408" t="str">
        <f t="shared" si="128"/>
        <v>{location: new google.maps.LatLng(37.729, -122.442), weight: 0},</v>
      </c>
      <c r="X1408" t="str">
        <f t="shared" si="129"/>
        <v>{location: new google.maps.LatLng(37.729, -122.442), weight: 0},</v>
      </c>
      <c r="Y1408" t="str">
        <f t="shared" si="130"/>
        <v>{location: new google.maps.LatLng(37.729, -122.442), weight: 0},</v>
      </c>
    </row>
    <row r="1409" spans="1:25" x14ac:dyDescent="0.2">
      <c r="A1409">
        <v>37.728999999999999</v>
      </c>
      <c r="B1409">
        <v>-122.44</v>
      </c>
      <c r="C1409">
        <v>1</v>
      </c>
      <c r="D1409">
        <v>1</v>
      </c>
      <c r="E1409">
        <v>0</v>
      </c>
      <c r="F1409">
        <v>0</v>
      </c>
      <c r="G1409">
        <v>1</v>
      </c>
      <c r="H1409">
        <v>2</v>
      </c>
      <c r="I1409">
        <v>5</v>
      </c>
      <c r="J1409">
        <v>2</v>
      </c>
      <c r="K1409">
        <v>0</v>
      </c>
      <c r="L1409">
        <v>9</v>
      </c>
      <c r="M1409">
        <f>VLOOKUP(H1409,AE$2:$AJ$12,6,TRUE)</f>
        <v>9</v>
      </c>
      <c r="N1409">
        <f>VLOOKUP(I1409,AF$2:$AJ$12,5,TRUE)</f>
        <v>6</v>
      </c>
      <c r="O1409">
        <f>VLOOKUP(J1409,AG$2:$AJ$12,4,TRUE)</f>
        <v>4</v>
      </c>
      <c r="P1409">
        <f>VLOOKUP(K1409,AH$2:$AJ$12,3,TRUE)</f>
        <v>0</v>
      </c>
      <c r="Q1409">
        <f>VLOOKUP(L1409,AI$2:$AJ$12,2,TRUE)</f>
        <v>5</v>
      </c>
      <c r="T1409" t="str">
        <f t="shared" si="131"/>
        <v>Crimepoint.create(latitude:37.729, longitude:-122.44, drugdrink:9, misdemean:6, theft:4, violent:0, total:5, drugdrinkct:2, misdemeanct:5, theftct:2, violentct:0, totalct:9)</v>
      </c>
      <c r="U1409" t="str">
        <f t="shared" si="132"/>
        <v>{location: new google.maps.LatLng(37.729, -122.44), weight: 1},</v>
      </c>
      <c r="V1409" t="str">
        <f t="shared" si="127"/>
        <v>{location: new google.maps.LatLng(37.729, -122.44), weight: 1},</v>
      </c>
      <c r="W1409" t="str">
        <f t="shared" si="128"/>
        <v>{location: new google.maps.LatLng(37.729, -122.44), weight: 0},</v>
      </c>
      <c r="X1409" t="str">
        <f t="shared" si="129"/>
        <v>{location: new google.maps.LatLng(37.729, -122.44), weight: 0},</v>
      </c>
      <c r="Y1409" t="str">
        <f t="shared" si="130"/>
        <v>{location: new google.maps.LatLng(37.729, -122.44), weight: 1},</v>
      </c>
    </row>
    <row r="1410" spans="1:25" x14ac:dyDescent="0.2">
      <c r="A1410">
        <v>37.728999999999999</v>
      </c>
      <c r="B1410">
        <v>-122.43899999999999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2</v>
      </c>
      <c r="M1410">
        <f>VLOOKUP(H1410,AE$2:$AJ$12,6,TRUE)</f>
        <v>0</v>
      </c>
      <c r="N1410">
        <f>VLOOKUP(I1410,AF$2:$AJ$12,5,TRUE)</f>
        <v>2</v>
      </c>
      <c r="O1410">
        <f>VLOOKUP(J1410,AG$2:$AJ$12,4,TRUE)</f>
        <v>3</v>
      </c>
      <c r="P1410">
        <f>VLOOKUP(K1410,AH$2:$AJ$12,3,TRUE)</f>
        <v>0</v>
      </c>
      <c r="Q1410">
        <f>VLOOKUP(L1410,AI$2:$AJ$12,2,TRUE)</f>
        <v>1</v>
      </c>
      <c r="T1410" t="str">
        <f t="shared" si="131"/>
        <v>Crimepoint.create(latitude:37.729, longitude:-122.439, drugdrink:0, misdemean:2, theft:3, violent:0, total:1, drugdrinkct:0, misdemeanct:1, theftct:1, violentct:0, totalct:2)</v>
      </c>
      <c r="U1410" t="str">
        <f t="shared" si="132"/>
        <v>{location: new google.maps.LatLng(37.729, -122.439), weight: 0},</v>
      </c>
      <c r="V1410" t="str">
        <f t="shared" si="127"/>
        <v>{location: new google.maps.LatLng(37.729, -122.439), weight: 0},</v>
      </c>
      <c r="W1410" t="str">
        <f t="shared" si="128"/>
        <v>{location: new google.maps.LatLng(37.729, -122.439), weight: 0},</v>
      </c>
      <c r="X1410" t="str">
        <f t="shared" si="129"/>
        <v>{location: new google.maps.LatLng(37.729, -122.439), weight: 0},</v>
      </c>
      <c r="Y1410" t="str">
        <f t="shared" si="130"/>
        <v>{location: new google.maps.LatLng(37.729, -122.439), weight: 0},</v>
      </c>
    </row>
    <row r="1411" spans="1:25" x14ac:dyDescent="0.2">
      <c r="A1411">
        <v>37.728999999999999</v>
      </c>
      <c r="B1411">
        <v>-122.438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1</v>
      </c>
      <c r="I1411">
        <v>5</v>
      </c>
      <c r="J1411">
        <v>0</v>
      </c>
      <c r="K1411">
        <v>0</v>
      </c>
      <c r="L1411">
        <v>6</v>
      </c>
      <c r="M1411">
        <f>VLOOKUP(H1411,AE$2:$AJ$12,6,TRUE)</f>
        <v>8</v>
      </c>
      <c r="N1411">
        <f>VLOOKUP(I1411,AF$2:$AJ$12,5,TRUE)</f>
        <v>6</v>
      </c>
      <c r="O1411">
        <f>VLOOKUP(J1411,AG$2:$AJ$12,4,TRUE)</f>
        <v>0</v>
      </c>
      <c r="P1411">
        <f>VLOOKUP(K1411,AH$2:$AJ$12,3,TRUE)</f>
        <v>0</v>
      </c>
      <c r="Q1411">
        <f>VLOOKUP(L1411,AI$2:$AJ$12,2,TRUE)</f>
        <v>4</v>
      </c>
      <c r="T1411" t="str">
        <f t="shared" si="131"/>
        <v>Crimepoint.create(latitude:37.729, longitude:-122.438, drugdrink:8, misdemean:6, theft:0, violent:0, total:4, drugdrinkct:1, misdemeanct:5, theftct:0, violentct:0, totalct:6)</v>
      </c>
      <c r="U1411" t="str">
        <f t="shared" si="132"/>
        <v>{location: new google.maps.LatLng(37.729, -122.438), weight: 1},</v>
      </c>
      <c r="V1411" t="str">
        <f t="shared" ref="V1411:V1474" si="133">$Z$2&amp;$A1411&amp;$AA$2&amp;$B1411&amp;$AB$2&amp;D1411&amp;$AC$2</f>
        <v>{location: new google.maps.LatLng(37.729, -122.438), weight: 1},</v>
      </c>
      <c r="W1411" t="str">
        <f t="shared" ref="W1411:W1474" si="134">$Z$2&amp;$A1411&amp;$AA$2&amp;$B1411&amp;$AB$2&amp;E1411&amp;$AC$2</f>
        <v>{location: new google.maps.LatLng(37.729, -122.438), weight: 0},</v>
      </c>
      <c r="X1411" t="str">
        <f t="shared" ref="X1411:X1474" si="135">$Z$2&amp;$A1411&amp;$AA$2&amp;$B1411&amp;$AB$2&amp;F1411&amp;$AC$2</f>
        <v>{location: new google.maps.LatLng(37.729, -122.438), weight: 0},</v>
      </c>
      <c r="Y1411" t="str">
        <f t="shared" ref="Y1411:Y1474" si="136">$Z$2&amp;$A1411&amp;$AA$2&amp;$B1411&amp;$AB$2&amp;G1411&amp;$AC$2</f>
        <v>{location: new google.maps.LatLng(37.729, -122.438), weight: 0},</v>
      </c>
    </row>
    <row r="1412" spans="1:25" x14ac:dyDescent="0.2">
      <c r="A1412">
        <v>37.728999999999999</v>
      </c>
      <c r="B1412">
        <v>-122.437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2</v>
      </c>
      <c r="K1412">
        <v>0</v>
      </c>
      <c r="L1412">
        <v>3</v>
      </c>
      <c r="M1412">
        <f>VLOOKUP(H1412,AE$2:$AJ$12,6,TRUE)</f>
        <v>0</v>
      </c>
      <c r="N1412">
        <f>VLOOKUP(I1412,AF$2:$AJ$12,5,TRUE)</f>
        <v>2</v>
      </c>
      <c r="O1412">
        <f>VLOOKUP(J1412,AG$2:$AJ$12,4,TRUE)</f>
        <v>4</v>
      </c>
      <c r="P1412">
        <f>VLOOKUP(K1412,AH$2:$AJ$12,3,TRUE)</f>
        <v>0</v>
      </c>
      <c r="Q1412">
        <f>VLOOKUP(L1412,AI$2:$AJ$12,2,TRUE)</f>
        <v>2</v>
      </c>
      <c r="T1412" t="str">
        <f t="shared" ref="T1412:T1475" si="137">"Crimepoint.create("&amp;A$2&amp;":"&amp;A1412&amp;", "&amp;B$2&amp;":"&amp;B1412&amp;", "&amp;C$2&amp;":"&amp;M1412&amp;", "&amp;D$2&amp;":"&amp;N1412&amp;", "&amp;E$2&amp;":"&amp;O1412&amp;", "&amp;F$2&amp;":"&amp;P1412&amp;", "&amp;G$2&amp;":"&amp;Q1412&amp;", "&amp;H$2&amp;":"&amp;H1412&amp;", "&amp;I$2&amp;":"&amp;I1412&amp;", "&amp;J$2&amp;":"&amp;J1412&amp;", "&amp;K$2&amp;":"&amp;K1412&amp;", "&amp;L$2&amp;":"&amp;L1412&amp;")"</f>
        <v>Crimepoint.create(latitude:37.729, longitude:-122.437, drugdrink:0, misdemean:2, theft:4, violent:0, total:2, drugdrinkct:0, misdemeanct:1, theftct:2, violentct:0, totalct:3)</v>
      </c>
      <c r="U1412" t="str">
        <f t="shared" ref="U1412:U1475" si="138">$Z$2&amp;$A1412&amp;$AA$2&amp;$B1412&amp;$AB$2&amp;C1412&amp;$AC$2</f>
        <v>{location: new google.maps.LatLng(37.729, -122.437), weight: 0},</v>
      </c>
      <c r="V1412" t="str">
        <f t="shared" si="133"/>
        <v>{location: new google.maps.LatLng(37.729, -122.437), weight: 0},</v>
      </c>
      <c r="W1412" t="str">
        <f t="shared" si="134"/>
        <v>{location: new google.maps.LatLng(37.729, -122.437), weight: 0},</v>
      </c>
      <c r="X1412" t="str">
        <f t="shared" si="135"/>
        <v>{location: new google.maps.LatLng(37.729, -122.437), weight: 0},</v>
      </c>
      <c r="Y1412" t="str">
        <f t="shared" si="136"/>
        <v>{location: new google.maps.LatLng(37.729, -122.437), weight: 0},</v>
      </c>
    </row>
    <row r="1413" spans="1:25" x14ac:dyDescent="0.2">
      <c r="A1413">
        <v>37.728999999999999</v>
      </c>
      <c r="B1413">
        <v>-122.43600000000001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2</v>
      </c>
      <c r="K1413">
        <v>0</v>
      </c>
      <c r="L1413">
        <v>4</v>
      </c>
      <c r="M1413">
        <f>VLOOKUP(H1413,AE$2:$AJ$12,6,TRUE)</f>
        <v>0</v>
      </c>
      <c r="N1413">
        <f>VLOOKUP(I1413,AF$2:$AJ$12,5,TRUE)</f>
        <v>4</v>
      </c>
      <c r="O1413">
        <f>VLOOKUP(J1413,AG$2:$AJ$12,4,TRUE)</f>
        <v>4</v>
      </c>
      <c r="P1413">
        <f>VLOOKUP(K1413,AH$2:$AJ$12,3,TRUE)</f>
        <v>0</v>
      </c>
      <c r="Q1413">
        <f>VLOOKUP(L1413,AI$2:$AJ$12,2,TRUE)</f>
        <v>3</v>
      </c>
      <c r="T1413" t="str">
        <f t="shared" si="137"/>
        <v>Crimepoint.create(latitude:37.729, longitude:-122.436, drugdrink:0, misdemean:4, theft:4, violent:0, total:3, drugdrinkct:0, misdemeanct:2, theftct:2, violentct:0, totalct:4)</v>
      </c>
      <c r="U1413" t="str">
        <f t="shared" si="138"/>
        <v>{location: new google.maps.LatLng(37.729, -122.436), weight: 0},</v>
      </c>
      <c r="V1413" t="str">
        <f t="shared" si="133"/>
        <v>{location: new google.maps.LatLng(37.729, -122.436), weight: 0},</v>
      </c>
      <c r="W1413" t="str">
        <f t="shared" si="134"/>
        <v>{location: new google.maps.LatLng(37.729, -122.436), weight: 0},</v>
      </c>
      <c r="X1413" t="str">
        <f t="shared" si="135"/>
        <v>{location: new google.maps.LatLng(37.729, -122.436), weight: 0},</v>
      </c>
      <c r="Y1413" t="str">
        <f t="shared" si="136"/>
        <v>{location: new google.maps.LatLng(37.729, -122.436), weight: 0},</v>
      </c>
    </row>
    <row r="1414" spans="1:25" x14ac:dyDescent="0.2">
      <c r="A1414">
        <v>37.728999999999999</v>
      </c>
      <c r="B1414">
        <v>-122.435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3</v>
      </c>
      <c r="M1414">
        <f>VLOOKUP(H1414,AE$2:$AJ$12,6,TRUE)</f>
        <v>0</v>
      </c>
      <c r="N1414">
        <f>VLOOKUP(I1414,AF$2:$AJ$12,5,TRUE)</f>
        <v>2</v>
      </c>
      <c r="O1414">
        <f>VLOOKUP(J1414,AG$2:$AJ$12,4,TRUE)</f>
        <v>3</v>
      </c>
      <c r="P1414">
        <f>VLOOKUP(K1414,AH$2:$AJ$12,3,TRUE)</f>
        <v>7</v>
      </c>
      <c r="Q1414">
        <f>VLOOKUP(L1414,AI$2:$AJ$12,2,TRUE)</f>
        <v>2</v>
      </c>
      <c r="T1414" t="str">
        <f t="shared" si="137"/>
        <v>Crimepoint.create(latitude:37.729, longitude:-122.435, drugdrink:0, misdemean:2, theft:3, violent:7, total:2, drugdrinkct:0, misdemeanct:1, theftct:1, violentct:1, totalct:3)</v>
      </c>
      <c r="U1414" t="str">
        <f t="shared" si="138"/>
        <v>{location: new google.maps.LatLng(37.729, -122.435), weight: 0},</v>
      </c>
      <c r="V1414" t="str">
        <f t="shared" si="133"/>
        <v>{location: new google.maps.LatLng(37.729, -122.435), weight: 0},</v>
      </c>
      <c r="W1414" t="str">
        <f t="shared" si="134"/>
        <v>{location: new google.maps.LatLng(37.729, -122.435), weight: 0},</v>
      </c>
      <c r="X1414" t="str">
        <f t="shared" si="135"/>
        <v>{location: new google.maps.LatLng(37.729, -122.435), weight: 1},</v>
      </c>
      <c r="Y1414" t="str">
        <f t="shared" si="136"/>
        <v>{location: new google.maps.LatLng(37.729, -122.435), weight: 0},</v>
      </c>
    </row>
    <row r="1415" spans="1:25" x14ac:dyDescent="0.2">
      <c r="A1415">
        <v>37.728999999999999</v>
      </c>
      <c r="B1415">
        <v>-122.434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2</v>
      </c>
      <c r="K1415">
        <v>0</v>
      </c>
      <c r="L1415">
        <v>3</v>
      </c>
      <c r="M1415">
        <f>VLOOKUP(H1415,AE$2:$AJ$12,6,TRUE)</f>
        <v>0</v>
      </c>
      <c r="N1415">
        <f>VLOOKUP(I1415,AF$2:$AJ$12,5,TRUE)</f>
        <v>2</v>
      </c>
      <c r="O1415">
        <f>VLOOKUP(J1415,AG$2:$AJ$12,4,TRUE)</f>
        <v>4</v>
      </c>
      <c r="P1415">
        <f>VLOOKUP(K1415,AH$2:$AJ$12,3,TRUE)</f>
        <v>0</v>
      </c>
      <c r="Q1415">
        <f>VLOOKUP(L1415,AI$2:$AJ$12,2,TRUE)</f>
        <v>2</v>
      </c>
      <c r="T1415" t="str">
        <f t="shared" si="137"/>
        <v>Crimepoint.create(latitude:37.729, longitude:-122.434, drugdrink:0, misdemean:2, theft:4, violent:0, total:2, drugdrinkct:0, misdemeanct:1, theftct:2, violentct:0, totalct:3)</v>
      </c>
      <c r="U1415" t="str">
        <f t="shared" si="138"/>
        <v>{location: new google.maps.LatLng(37.729, -122.434), weight: 0},</v>
      </c>
      <c r="V1415" t="str">
        <f t="shared" si="133"/>
        <v>{location: new google.maps.LatLng(37.729, -122.434), weight: 0},</v>
      </c>
      <c r="W1415" t="str">
        <f t="shared" si="134"/>
        <v>{location: new google.maps.LatLng(37.729, -122.434), weight: 0},</v>
      </c>
      <c r="X1415" t="str">
        <f t="shared" si="135"/>
        <v>{location: new google.maps.LatLng(37.729, -122.434), weight: 0},</v>
      </c>
      <c r="Y1415" t="str">
        <f t="shared" si="136"/>
        <v>{location: new google.maps.LatLng(37.729, -122.434), weight: 0},</v>
      </c>
    </row>
    <row r="1416" spans="1:25" x14ac:dyDescent="0.2">
      <c r="A1416">
        <v>37.728999999999999</v>
      </c>
      <c r="B1416">
        <v>-122.43300000000001</v>
      </c>
      <c r="C1416">
        <v>0</v>
      </c>
      <c r="D1416">
        <v>2</v>
      </c>
      <c r="E1416">
        <v>0</v>
      </c>
      <c r="F1416">
        <v>0</v>
      </c>
      <c r="G1416">
        <v>1</v>
      </c>
      <c r="H1416">
        <v>0</v>
      </c>
      <c r="I1416">
        <v>7</v>
      </c>
      <c r="J1416">
        <v>2</v>
      </c>
      <c r="K1416">
        <v>0</v>
      </c>
      <c r="L1416">
        <v>9</v>
      </c>
      <c r="M1416">
        <f>VLOOKUP(H1416,AE$2:$AJ$12,6,TRUE)</f>
        <v>0</v>
      </c>
      <c r="N1416">
        <f>VLOOKUP(I1416,AF$2:$AJ$12,5,TRUE)</f>
        <v>7</v>
      </c>
      <c r="O1416">
        <f>VLOOKUP(J1416,AG$2:$AJ$12,4,TRUE)</f>
        <v>4</v>
      </c>
      <c r="P1416">
        <f>VLOOKUP(K1416,AH$2:$AJ$12,3,TRUE)</f>
        <v>0</v>
      </c>
      <c r="Q1416">
        <f>VLOOKUP(L1416,AI$2:$AJ$12,2,TRUE)</f>
        <v>5</v>
      </c>
      <c r="T1416" t="str">
        <f t="shared" si="137"/>
        <v>Crimepoint.create(latitude:37.729, longitude:-122.433, drugdrink:0, misdemean:7, theft:4, violent:0, total:5, drugdrinkct:0, misdemeanct:7, theftct:2, violentct:0, totalct:9)</v>
      </c>
      <c r="U1416" t="str">
        <f t="shared" si="138"/>
        <v>{location: new google.maps.LatLng(37.729, -122.433), weight: 0},</v>
      </c>
      <c r="V1416" t="str">
        <f t="shared" si="133"/>
        <v>{location: new google.maps.LatLng(37.729, -122.433), weight: 2},</v>
      </c>
      <c r="W1416" t="str">
        <f t="shared" si="134"/>
        <v>{location: new google.maps.LatLng(37.729, -122.433), weight: 0},</v>
      </c>
      <c r="X1416" t="str">
        <f t="shared" si="135"/>
        <v>{location: new google.maps.LatLng(37.729, -122.433), weight: 0},</v>
      </c>
      <c r="Y1416" t="str">
        <f t="shared" si="136"/>
        <v>{location: new google.maps.LatLng(37.729, -122.433), weight: 1},</v>
      </c>
    </row>
    <row r="1417" spans="1:25" x14ac:dyDescent="0.2">
      <c r="A1417">
        <v>37.728999999999999</v>
      </c>
      <c r="B1417">
        <v>-122.432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3</v>
      </c>
      <c r="J1417">
        <v>6</v>
      </c>
      <c r="K1417">
        <v>1</v>
      </c>
      <c r="L1417">
        <v>11</v>
      </c>
      <c r="M1417">
        <f>VLOOKUP(H1417,AE$2:$AJ$12,6,TRUE)</f>
        <v>8</v>
      </c>
      <c r="N1417">
        <f>VLOOKUP(I1417,AF$2:$AJ$12,5,TRUE)</f>
        <v>5</v>
      </c>
      <c r="O1417">
        <f>VLOOKUP(J1417,AG$2:$AJ$12,4,TRUE)</f>
        <v>7</v>
      </c>
      <c r="P1417">
        <f>VLOOKUP(K1417,AH$2:$AJ$12,3,TRUE)</f>
        <v>7</v>
      </c>
      <c r="Q1417">
        <f>VLOOKUP(L1417,AI$2:$AJ$12,2,TRUE)</f>
        <v>6</v>
      </c>
      <c r="T1417" t="str">
        <f t="shared" si="137"/>
        <v>Crimepoint.create(latitude:37.729, longitude:-122.432, drugdrink:8, misdemean:5, theft:7, violent:7, total:6, drugdrinkct:1, misdemeanct:3, theftct:6, violentct:1, totalct:11)</v>
      </c>
      <c r="U1417" t="str">
        <f t="shared" si="138"/>
        <v>{location: new google.maps.LatLng(37.729, -122.432), weight: 1},</v>
      </c>
      <c r="V1417" t="str">
        <f t="shared" si="133"/>
        <v>{location: new google.maps.LatLng(37.729, -122.432), weight: 1},</v>
      </c>
      <c r="W1417" t="str">
        <f t="shared" si="134"/>
        <v>{location: new google.maps.LatLng(37.729, -122.432), weight: 1},</v>
      </c>
      <c r="X1417" t="str">
        <f t="shared" si="135"/>
        <v>{location: new google.maps.LatLng(37.729, -122.432), weight: 1},</v>
      </c>
      <c r="Y1417" t="str">
        <f t="shared" si="136"/>
        <v>{location: new google.maps.LatLng(37.729, -122.432), weight: 1},</v>
      </c>
    </row>
    <row r="1418" spans="1:25" x14ac:dyDescent="0.2">
      <c r="A1418">
        <v>37.728999999999999</v>
      </c>
      <c r="B1418">
        <v>-122.431</v>
      </c>
      <c r="C1418">
        <v>1</v>
      </c>
      <c r="D1418">
        <v>8</v>
      </c>
      <c r="E1418">
        <v>3</v>
      </c>
      <c r="F1418">
        <v>10</v>
      </c>
      <c r="G1418">
        <v>6</v>
      </c>
      <c r="H1418">
        <v>1</v>
      </c>
      <c r="I1418">
        <v>37</v>
      </c>
      <c r="J1418">
        <v>22</v>
      </c>
      <c r="K1418">
        <v>14</v>
      </c>
      <c r="L1418">
        <v>74</v>
      </c>
      <c r="M1418">
        <f>VLOOKUP(H1418,AE$2:$AJ$12,6,TRUE)</f>
        <v>8</v>
      </c>
      <c r="N1418">
        <f>VLOOKUP(I1418,AF$2:$AJ$12,5,TRUE)</f>
        <v>9</v>
      </c>
      <c r="O1418">
        <f>VLOOKUP(J1418,AG$2:$AJ$12,4,TRUE)</f>
        <v>9</v>
      </c>
      <c r="P1418">
        <f>VLOOKUP(K1418,AH$2:$AJ$12,3,TRUE)</f>
        <v>9</v>
      </c>
      <c r="Q1418">
        <f>VLOOKUP(L1418,AI$2:$AJ$12,2,TRUE)</f>
        <v>9</v>
      </c>
      <c r="T1418" t="str">
        <f t="shared" si="137"/>
        <v>Crimepoint.create(latitude:37.729, longitude:-122.431, drugdrink:8, misdemean:9, theft:9, violent:9, total:9, drugdrinkct:1, misdemeanct:37, theftct:22, violentct:14, totalct:74)</v>
      </c>
      <c r="U1418" t="str">
        <f t="shared" si="138"/>
        <v>{location: new google.maps.LatLng(37.729, -122.431), weight: 1},</v>
      </c>
      <c r="V1418" t="str">
        <f t="shared" si="133"/>
        <v>{location: new google.maps.LatLng(37.729, -122.431), weight: 8},</v>
      </c>
      <c r="W1418" t="str">
        <f t="shared" si="134"/>
        <v>{location: new google.maps.LatLng(37.729, -122.431), weight: 3},</v>
      </c>
      <c r="X1418" t="str">
        <f t="shared" si="135"/>
        <v>{location: new google.maps.LatLng(37.729, -122.431), weight: 10},</v>
      </c>
      <c r="Y1418" t="str">
        <f t="shared" si="136"/>
        <v>{location: new google.maps.LatLng(37.729, -122.431), weight: 6},</v>
      </c>
    </row>
    <row r="1419" spans="1:25" x14ac:dyDescent="0.2">
      <c r="A1419">
        <v>37.728999999999999</v>
      </c>
      <c r="B1419">
        <v>-122.43</v>
      </c>
      <c r="C1419">
        <v>0</v>
      </c>
      <c r="D1419">
        <v>1</v>
      </c>
      <c r="E1419">
        <v>1</v>
      </c>
      <c r="F1419">
        <v>3</v>
      </c>
      <c r="G1419">
        <v>1</v>
      </c>
      <c r="H1419">
        <v>0</v>
      </c>
      <c r="I1419">
        <v>5</v>
      </c>
      <c r="J1419">
        <v>7</v>
      </c>
      <c r="K1419">
        <v>4</v>
      </c>
      <c r="L1419">
        <v>16</v>
      </c>
      <c r="M1419">
        <f>VLOOKUP(H1419,AE$2:$AJ$12,6,TRUE)</f>
        <v>0</v>
      </c>
      <c r="N1419">
        <f>VLOOKUP(I1419,AF$2:$AJ$12,5,TRUE)</f>
        <v>6</v>
      </c>
      <c r="O1419">
        <f>VLOOKUP(J1419,AG$2:$AJ$12,4,TRUE)</f>
        <v>7</v>
      </c>
      <c r="P1419">
        <f>VLOOKUP(K1419,AH$2:$AJ$12,3,TRUE)</f>
        <v>8</v>
      </c>
      <c r="Q1419">
        <f>VLOOKUP(L1419,AI$2:$AJ$12,2,TRUE)</f>
        <v>7</v>
      </c>
      <c r="T1419" t="str">
        <f t="shared" si="137"/>
        <v>Crimepoint.create(latitude:37.729, longitude:-122.43, drugdrink:0, misdemean:6, theft:7, violent:8, total:7, drugdrinkct:0, misdemeanct:5, theftct:7, violentct:4, totalct:16)</v>
      </c>
      <c r="U1419" t="str">
        <f t="shared" si="138"/>
        <v>{location: new google.maps.LatLng(37.729, -122.43), weight: 0},</v>
      </c>
      <c r="V1419" t="str">
        <f t="shared" si="133"/>
        <v>{location: new google.maps.LatLng(37.729, -122.43), weight: 1},</v>
      </c>
      <c r="W1419" t="str">
        <f t="shared" si="134"/>
        <v>{location: new google.maps.LatLng(37.729, -122.43), weight: 1},</v>
      </c>
      <c r="X1419" t="str">
        <f t="shared" si="135"/>
        <v>{location: new google.maps.LatLng(37.729, -122.43), weight: 3},</v>
      </c>
      <c r="Y1419" t="str">
        <f t="shared" si="136"/>
        <v>{location: new google.maps.LatLng(37.729, -122.43), weight: 1},</v>
      </c>
    </row>
    <row r="1420" spans="1:25" x14ac:dyDescent="0.2">
      <c r="A1420">
        <v>37.728999999999999</v>
      </c>
      <c r="B1420">
        <v>-122.429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1</v>
      </c>
      <c r="J1420">
        <v>0</v>
      </c>
      <c r="K1420">
        <v>2</v>
      </c>
      <c r="L1420">
        <v>3</v>
      </c>
      <c r="M1420">
        <f>VLOOKUP(H1420,AE$2:$AJ$12,6,TRUE)</f>
        <v>0</v>
      </c>
      <c r="N1420">
        <f>VLOOKUP(I1420,AF$2:$AJ$12,5,TRUE)</f>
        <v>2</v>
      </c>
      <c r="O1420">
        <f>VLOOKUP(J1420,AG$2:$AJ$12,4,TRUE)</f>
        <v>0</v>
      </c>
      <c r="P1420">
        <f>VLOOKUP(K1420,AH$2:$AJ$12,3,TRUE)</f>
        <v>7</v>
      </c>
      <c r="Q1420">
        <f>VLOOKUP(L1420,AI$2:$AJ$12,2,TRUE)</f>
        <v>2</v>
      </c>
      <c r="T1420" t="str">
        <f t="shared" si="137"/>
        <v>Crimepoint.create(latitude:37.729, longitude:-122.429, drugdrink:0, misdemean:2, theft:0, violent:7, total:2, drugdrinkct:0, misdemeanct:1, theftct:0, violentct:2, totalct:3)</v>
      </c>
      <c r="U1420" t="str">
        <f t="shared" si="138"/>
        <v>{location: new google.maps.LatLng(37.729, -122.429), weight: 0},</v>
      </c>
      <c r="V1420" t="str">
        <f t="shared" si="133"/>
        <v>{location: new google.maps.LatLng(37.729, -122.429), weight: 0},</v>
      </c>
      <c r="W1420" t="str">
        <f t="shared" si="134"/>
        <v>{location: new google.maps.LatLng(37.729, -122.429), weight: 0},</v>
      </c>
      <c r="X1420" t="str">
        <f t="shared" si="135"/>
        <v>{location: new google.maps.LatLng(37.729, -122.429), weight: 1},</v>
      </c>
      <c r="Y1420" t="str">
        <f t="shared" si="136"/>
        <v>{location: new google.maps.LatLng(37.729, -122.429), weight: 0},</v>
      </c>
    </row>
    <row r="1421" spans="1:25" x14ac:dyDescent="0.2">
      <c r="A1421">
        <v>37.728999999999999</v>
      </c>
      <c r="B1421">
        <v>-122.428</v>
      </c>
      <c r="C1421">
        <v>0</v>
      </c>
      <c r="D1421">
        <v>1</v>
      </c>
      <c r="E1421">
        <v>0</v>
      </c>
      <c r="F1421">
        <v>7</v>
      </c>
      <c r="G1421">
        <v>1</v>
      </c>
      <c r="H1421">
        <v>0</v>
      </c>
      <c r="I1421">
        <v>3</v>
      </c>
      <c r="J1421">
        <v>2</v>
      </c>
      <c r="K1421">
        <v>9</v>
      </c>
      <c r="L1421">
        <v>14</v>
      </c>
      <c r="M1421">
        <f>VLOOKUP(H1421,AE$2:$AJ$12,6,TRUE)</f>
        <v>0</v>
      </c>
      <c r="N1421">
        <f>VLOOKUP(I1421,AF$2:$AJ$12,5,TRUE)</f>
        <v>5</v>
      </c>
      <c r="O1421">
        <f>VLOOKUP(J1421,AG$2:$AJ$12,4,TRUE)</f>
        <v>4</v>
      </c>
      <c r="P1421">
        <f>VLOOKUP(K1421,AH$2:$AJ$12,3,TRUE)</f>
        <v>9</v>
      </c>
      <c r="Q1421">
        <f>VLOOKUP(L1421,AI$2:$AJ$12,2,TRUE)</f>
        <v>7</v>
      </c>
      <c r="T1421" t="str">
        <f t="shared" si="137"/>
        <v>Crimepoint.create(latitude:37.729, longitude:-122.428, drugdrink:0, misdemean:5, theft:4, violent:9, total:7, drugdrinkct:0, misdemeanct:3, theftct:2, violentct:9, totalct:14)</v>
      </c>
      <c r="U1421" t="str">
        <f t="shared" si="138"/>
        <v>{location: new google.maps.LatLng(37.729, -122.428), weight: 0},</v>
      </c>
      <c r="V1421" t="str">
        <f t="shared" si="133"/>
        <v>{location: new google.maps.LatLng(37.729, -122.428), weight: 1},</v>
      </c>
      <c r="W1421" t="str">
        <f t="shared" si="134"/>
        <v>{location: new google.maps.LatLng(37.729, -122.428), weight: 0},</v>
      </c>
      <c r="X1421" t="str">
        <f t="shared" si="135"/>
        <v>{location: new google.maps.LatLng(37.729, -122.428), weight: 7},</v>
      </c>
      <c r="Y1421" t="str">
        <f t="shared" si="136"/>
        <v>{location: new google.maps.LatLng(37.729, -122.428), weight: 1},</v>
      </c>
    </row>
    <row r="1422" spans="1:25" x14ac:dyDescent="0.2">
      <c r="A1422">
        <v>37.728999999999999</v>
      </c>
      <c r="B1422">
        <v>-122.42700000000001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3</v>
      </c>
      <c r="K1422">
        <v>1</v>
      </c>
      <c r="L1422">
        <v>5</v>
      </c>
      <c r="M1422">
        <f>VLOOKUP(H1422,AE$2:$AJ$12,6,TRUE)</f>
        <v>0</v>
      </c>
      <c r="N1422">
        <f>VLOOKUP(I1422,AF$2:$AJ$12,5,TRUE)</f>
        <v>2</v>
      </c>
      <c r="O1422">
        <f>VLOOKUP(J1422,AG$2:$AJ$12,4,TRUE)</f>
        <v>5</v>
      </c>
      <c r="P1422">
        <f>VLOOKUP(K1422,AH$2:$AJ$12,3,TRUE)</f>
        <v>7</v>
      </c>
      <c r="Q1422">
        <f>VLOOKUP(L1422,AI$2:$AJ$12,2,TRUE)</f>
        <v>4</v>
      </c>
      <c r="T1422" t="str">
        <f t="shared" si="137"/>
        <v>Crimepoint.create(latitude:37.729, longitude:-122.427, drugdrink:0, misdemean:2, theft:5, violent:7, total:4, drugdrinkct:0, misdemeanct:1, theftct:3, violentct:1, totalct:5)</v>
      </c>
      <c r="U1422" t="str">
        <f t="shared" si="138"/>
        <v>{location: new google.maps.LatLng(37.729, -122.427), weight: 0},</v>
      </c>
      <c r="V1422" t="str">
        <f t="shared" si="133"/>
        <v>{location: new google.maps.LatLng(37.729, -122.427), weight: 0},</v>
      </c>
      <c r="W1422" t="str">
        <f t="shared" si="134"/>
        <v>{location: new google.maps.LatLng(37.729, -122.427), weight: 0},</v>
      </c>
      <c r="X1422" t="str">
        <f t="shared" si="135"/>
        <v>{location: new google.maps.LatLng(37.729, -122.427), weight: 1},</v>
      </c>
      <c r="Y1422" t="str">
        <f t="shared" si="136"/>
        <v>{location: new google.maps.LatLng(37.729, -122.427), weight: 0},</v>
      </c>
    </row>
    <row r="1423" spans="1:25" x14ac:dyDescent="0.2">
      <c r="A1423">
        <v>37.728999999999999</v>
      </c>
      <c r="B1423">
        <v>-122.426</v>
      </c>
      <c r="C1423">
        <v>1</v>
      </c>
      <c r="D1423">
        <v>0</v>
      </c>
      <c r="E1423">
        <v>1</v>
      </c>
      <c r="F1423">
        <v>1</v>
      </c>
      <c r="G1423">
        <v>1</v>
      </c>
      <c r="H1423">
        <v>2</v>
      </c>
      <c r="I1423">
        <v>2</v>
      </c>
      <c r="J1423">
        <v>10</v>
      </c>
      <c r="K1423">
        <v>1</v>
      </c>
      <c r="L1423">
        <v>15</v>
      </c>
      <c r="M1423">
        <f>VLOOKUP(H1423,AE$2:$AJ$12,6,TRUE)</f>
        <v>9</v>
      </c>
      <c r="N1423">
        <f>VLOOKUP(I1423,AF$2:$AJ$12,5,TRUE)</f>
        <v>4</v>
      </c>
      <c r="O1423">
        <f>VLOOKUP(J1423,AG$2:$AJ$12,4,TRUE)</f>
        <v>8</v>
      </c>
      <c r="P1423">
        <f>VLOOKUP(K1423,AH$2:$AJ$12,3,TRUE)</f>
        <v>7</v>
      </c>
      <c r="Q1423">
        <f>VLOOKUP(L1423,AI$2:$AJ$12,2,TRUE)</f>
        <v>7</v>
      </c>
      <c r="T1423" t="str">
        <f t="shared" si="137"/>
        <v>Crimepoint.create(latitude:37.729, longitude:-122.426, drugdrink:9, misdemean:4, theft:8, violent:7, total:7, drugdrinkct:2, misdemeanct:2, theftct:10, violentct:1, totalct:15)</v>
      </c>
      <c r="U1423" t="str">
        <f t="shared" si="138"/>
        <v>{location: new google.maps.LatLng(37.729, -122.426), weight: 1},</v>
      </c>
      <c r="V1423" t="str">
        <f t="shared" si="133"/>
        <v>{location: new google.maps.LatLng(37.729, -122.426), weight: 0},</v>
      </c>
      <c r="W1423" t="str">
        <f t="shared" si="134"/>
        <v>{location: new google.maps.LatLng(37.729, -122.426), weight: 1},</v>
      </c>
      <c r="X1423" t="str">
        <f t="shared" si="135"/>
        <v>{location: new google.maps.LatLng(37.729, -122.426), weight: 1},</v>
      </c>
      <c r="Y1423" t="str">
        <f t="shared" si="136"/>
        <v>{location: new google.maps.LatLng(37.729, -122.426), weight: 1},</v>
      </c>
    </row>
    <row r="1424" spans="1:25" x14ac:dyDescent="0.2">
      <c r="A1424">
        <v>37.728999999999999</v>
      </c>
      <c r="B1424">
        <v>-122.425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2</v>
      </c>
      <c r="K1424">
        <v>0</v>
      </c>
      <c r="L1424">
        <v>4</v>
      </c>
      <c r="M1424">
        <f>VLOOKUP(H1424,AE$2:$AJ$12,6,TRUE)</f>
        <v>0</v>
      </c>
      <c r="N1424">
        <f>VLOOKUP(I1424,AF$2:$AJ$12,5,TRUE)</f>
        <v>4</v>
      </c>
      <c r="O1424">
        <f>VLOOKUP(J1424,AG$2:$AJ$12,4,TRUE)</f>
        <v>4</v>
      </c>
      <c r="P1424">
        <f>VLOOKUP(K1424,AH$2:$AJ$12,3,TRUE)</f>
        <v>0</v>
      </c>
      <c r="Q1424">
        <f>VLOOKUP(L1424,AI$2:$AJ$12,2,TRUE)</f>
        <v>3</v>
      </c>
      <c r="T1424" t="str">
        <f t="shared" si="137"/>
        <v>Crimepoint.create(latitude:37.729, longitude:-122.425, drugdrink:0, misdemean:4, theft:4, violent:0, total:3, drugdrinkct:0, misdemeanct:2, theftct:2, violentct:0, totalct:4)</v>
      </c>
      <c r="U1424" t="str">
        <f t="shared" si="138"/>
        <v>{location: new google.maps.LatLng(37.729, -122.425), weight: 0},</v>
      </c>
      <c r="V1424" t="str">
        <f t="shared" si="133"/>
        <v>{location: new google.maps.LatLng(37.729, -122.425), weight: 0},</v>
      </c>
      <c r="W1424" t="str">
        <f t="shared" si="134"/>
        <v>{location: new google.maps.LatLng(37.729, -122.425), weight: 0},</v>
      </c>
      <c r="X1424" t="str">
        <f t="shared" si="135"/>
        <v>{location: new google.maps.LatLng(37.729, -122.425), weight: 0},</v>
      </c>
      <c r="Y1424" t="str">
        <f t="shared" si="136"/>
        <v>{location: new google.maps.LatLng(37.729, -122.425), weight: 0},</v>
      </c>
    </row>
    <row r="1425" spans="1:25" x14ac:dyDescent="0.2">
      <c r="A1425">
        <v>37.728999999999999</v>
      </c>
      <c r="B1425">
        <v>-122.42400000000001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2</v>
      </c>
      <c r="L1425">
        <v>4</v>
      </c>
      <c r="M1425">
        <f>VLOOKUP(H1425,AE$2:$AJ$12,6,TRUE)</f>
        <v>0</v>
      </c>
      <c r="N1425">
        <f>VLOOKUP(I1425,AF$2:$AJ$12,5,TRUE)</f>
        <v>2</v>
      </c>
      <c r="O1425">
        <f>VLOOKUP(J1425,AG$2:$AJ$12,4,TRUE)</f>
        <v>3</v>
      </c>
      <c r="P1425">
        <f>VLOOKUP(K1425,AH$2:$AJ$12,3,TRUE)</f>
        <v>7</v>
      </c>
      <c r="Q1425">
        <f>VLOOKUP(L1425,AI$2:$AJ$12,2,TRUE)</f>
        <v>3</v>
      </c>
      <c r="T1425" t="str">
        <f t="shared" si="137"/>
        <v>Crimepoint.create(latitude:37.729, longitude:-122.424, drugdrink:0, misdemean:2, theft:3, violent:7, total:3, drugdrinkct:0, misdemeanct:1, theftct:1, violentct:2, totalct:4)</v>
      </c>
      <c r="U1425" t="str">
        <f t="shared" si="138"/>
        <v>{location: new google.maps.LatLng(37.729, -122.424), weight: 0},</v>
      </c>
      <c r="V1425" t="str">
        <f t="shared" si="133"/>
        <v>{location: new google.maps.LatLng(37.729, -122.424), weight: 0},</v>
      </c>
      <c r="W1425" t="str">
        <f t="shared" si="134"/>
        <v>{location: new google.maps.LatLng(37.729, -122.424), weight: 0},</v>
      </c>
      <c r="X1425" t="str">
        <f t="shared" si="135"/>
        <v>{location: new google.maps.LatLng(37.729, -122.424), weight: 1},</v>
      </c>
      <c r="Y1425" t="str">
        <f t="shared" si="136"/>
        <v>{location: new google.maps.LatLng(37.729, -122.424), weight: 0},</v>
      </c>
    </row>
    <row r="1426" spans="1:25" x14ac:dyDescent="0.2">
      <c r="A1426">
        <v>37.728999999999999</v>
      </c>
      <c r="B1426">
        <v>-122.423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4</v>
      </c>
      <c r="J1426">
        <v>2</v>
      </c>
      <c r="K1426">
        <v>0</v>
      </c>
      <c r="L1426">
        <v>6</v>
      </c>
      <c r="M1426">
        <f>VLOOKUP(H1426,AE$2:$AJ$12,6,TRUE)</f>
        <v>0</v>
      </c>
      <c r="N1426">
        <f>VLOOKUP(I1426,AF$2:$AJ$12,5,TRUE)</f>
        <v>6</v>
      </c>
      <c r="O1426">
        <f>VLOOKUP(J1426,AG$2:$AJ$12,4,TRUE)</f>
        <v>4</v>
      </c>
      <c r="P1426">
        <f>VLOOKUP(K1426,AH$2:$AJ$12,3,TRUE)</f>
        <v>0</v>
      </c>
      <c r="Q1426">
        <f>VLOOKUP(L1426,AI$2:$AJ$12,2,TRUE)</f>
        <v>4</v>
      </c>
      <c r="T1426" t="str">
        <f t="shared" si="137"/>
        <v>Crimepoint.create(latitude:37.729, longitude:-122.423, drugdrink:0, misdemean:6, theft:4, violent:0, total:4, drugdrinkct:0, misdemeanct:4, theftct:2, violentct:0, totalct:6)</v>
      </c>
      <c r="U1426" t="str">
        <f t="shared" si="138"/>
        <v>{location: new google.maps.LatLng(37.729, -122.423), weight: 0},</v>
      </c>
      <c r="V1426" t="str">
        <f t="shared" si="133"/>
        <v>{location: new google.maps.LatLng(37.729, -122.423), weight: 1},</v>
      </c>
      <c r="W1426" t="str">
        <f t="shared" si="134"/>
        <v>{location: new google.maps.LatLng(37.729, -122.423), weight: 0},</v>
      </c>
      <c r="X1426" t="str">
        <f t="shared" si="135"/>
        <v>{location: new google.maps.LatLng(37.729, -122.423), weight: 0},</v>
      </c>
      <c r="Y1426" t="str">
        <f t="shared" si="136"/>
        <v>{location: new google.maps.LatLng(37.729, -122.423), weight: 0},</v>
      </c>
    </row>
    <row r="1427" spans="1:25" x14ac:dyDescent="0.2">
      <c r="A1427">
        <v>37.728999999999999</v>
      </c>
      <c r="B1427">
        <v>-122.422</v>
      </c>
      <c r="C1427">
        <v>0</v>
      </c>
      <c r="D1427">
        <v>1</v>
      </c>
      <c r="E1427">
        <v>0</v>
      </c>
      <c r="F1427">
        <v>2</v>
      </c>
      <c r="G1427">
        <v>1</v>
      </c>
      <c r="H1427">
        <v>0</v>
      </c>
      <c r="I1427">
        <v>4</v>
      </c>
      <c r="J1427">
        <v>3</v>
      </c>
      <c r="K1427">
        <v>3</v>
      </c>
      <c r="L1427">
        <v>10</v>
      </c>
      <c r="M1427">
        <f>VLOOKUP(H1427,AE$2:$AJ$12,6,TRUE)</f>
        <v>0</v>
      </c>
      <c r="N1427">
        <f>VLOOKUP(I1427,AF$2:$AJ$12,5,TRUE)</f>
        <v>6</v>
      </c>
      <c r="O1427">
        <f>VLOOKUP(J1427,AG$2:$AJ$12,4,TRUE)</f>
        <v>5</v>
      </c>
      <c r="P1427">
        <f>VLOOKUP(K1427,AH$2:$AJ$12,3,TRUE)</f>
        <v>8</v>
      </c>
      <c r="Q1427">
        <f>VLOOKUP(L1427,AI$2:$AJ$12,2,TRUE)</f>
        <v>6</v>
      </c>
      <c r="T1427" t="str">
        <f t="shared" si="137"/>
        <v>Crimepoint.create(latitude:37.729, longitude:-122.422, drugdrink:0, misdemean:6, theft:5, violent:8, total:6, drugdrinkct:0, misdemeanct:4, theftct:3, violentct:3, totalct:10)</v>
      </c>
      <c r="U1427" t="str">
        <f t="shared" si="138"/>
        <v>{location: new google.maps.LatLng(37.729, -122.422), weight: 0},</v>
      </c>
      <c r="V1427" t="str">
        <f t="shared" si="133"/>
        <v>{location: new google.maps.LatLng(37.729, -122.422), weight: 1},</v>
      </c>
      <c r="W1427" t="str">
        <f t="shared" si="134"/>
        <v>{location: new google.maps.LatLng(37.729, -122.422), weight: 0},</v>
      </c>
      <c r="X1427" t="str">
        <f t="shared" si="135"/>
        <v>{location: new google.maps.LatLng(37.729, -122.422), weight: 2},</v>
      </c>
      <c r="Y1427" t="str">
        <f t="shared" si="136"/>
        <v>{location: new google.maps.LatLng(37.729, -122.422), weight: 1},</v>
      </c>
    </row>
    <row r="1428" spans="1:25" x14ac:dyDescent="0.2">
      <c r="A1428">
        <v>37.728999999999999</v>
      </c>
      <c r="B1428">
        <v>-122.42100000000001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</v>
      </c>
      <c r="J1428">
        <v>1</v>
      </c>
      <c r="K1428">
        <v>0</v>
      </c>
      <c r="L1428">
        <v>3</v>
      </c>
      <c r="M1428">
        <f>VLOOKUP(H1428,AE$2:$AJ$12,6,TRUE)</f>
        <v>0</v>
      </c>
      <c r="N1428">
        <f>VLOOKUP(I1428,AF$2:$AJ$12,5,TRUE)</f>
        <v>4</v>
      </c>
      <c r="O1428">
        <f>VLOOKUP(J1428,AG$2:$AJ$12,4,TRUE)</f>
        <v>3</v>
      </c>
      <c r="P1428">
        <f>VLOOKUP(K1428,AH$2:$AJ$12,3,TRUE)</f>
        <v>0</v>
      </c>
      <c r="Q1428">
        <f>VLOOKUP(L1428,AI$2:$AJ$12,2,TRUE)</f>
        <v>2</v>
      </c>
      <c r="T1428" t="str">
        <f t="shared" si="137"/>
        <v>Crimepoint.create(latitude:37.729, longitude:-122.421, drugdrink:0, misdemean:4, theft:3, violent:0, total:2, drugdrinkct:0, misdemeanct:2, theftct:1, violentct:0, totalct:3)</v>
      </c>
      <c r="U1428" t="str">
        <f t="shared" si="138"/>
        <v>{location: new google.maps.LatLng(37.729, -122.421), weight: 0},</v>
      </c>
      <c r="V1428" t="str">
        <f t="shared" si="133"/>
        <v>{location: new google.maps.LatLng(37.729, -122.421), weight: 0},</v>
      </c>
      <c r="W1428" t="str">
        <f t="shared" si="134"/>
        <v>{location: new google.maps.LatLng(37.729, -122.421), weight: 0},</v>
      </c>
      <c r="X1428" t="str">
        <f t="shared" si="135"/>
        <v>{location: new google.maps.LatLng(37.729, -122.421), weight: 0},</v>
      </c>
      <c r="Y1428" t="str">
        <f t="shared" si="136"/>
        <v>{location: new google.maps.LatLng(37.729, -122.421), weight: 0},</v>
      </c>
    </row>
    <row r="1429" spans="1:25" x14ac:dyDescent="0.2">
      <c r="A1429">
        <v>37.728999999999999</v>
      </c>
      <c r="B1429">
        <v>-122.42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3</v>
      </c>
      <c r="K1429">
        <v>1</v>
      </c>
      <c r="L1429">
        <v>5</v>
      </c>
      <c r="M1429">
        <f>VLOOKUP(H1429,AE$2:$AJ$12,6,TRUE)</f>
        <v>0</v>
      </c>
      <c r="N1429">
        <f>VLOOKUP(I1429,AF$2:$AJ$12,5,TRUE)</f>
        <v>2</v>
      </c>
      <c r="O1429">
        <f>VLOOKUP(J1429,AG$2:$AJ$12,4,TRUE)</f>
        <v>5</v>
      </c>
      <c r="P1429">
        <f>VLOOKUP(K1429,AH$2:$AJ$12,3,TRUE)</f>
        <v>7</v>
      </c>
      <c r="Q1429">
        <f>VLOOKUP(L1429,AI$2:$AJ$12,2,TRUE)</f>
        <v>4</v>
      </c>
      <c r="T1429" t="str">
        <f t="shared" si="137"/>
        <v>Crimepoint.create(latitude:37.729, longitude:-122.42, drugdrink:0, misdemean:2, theft:5, violent:7, total:4, drugdrinkct:0, misdemeanct:1, theftct:3, violentct:1, totalct:5)</v>
      </c>
      <c r="U1429" t="str">
        <f t="shared" si="138"/>
        <v>{location: new google.maps.LatLng(37.729, -122.42), weight: 0},</v>
      </c>
      <c r="V1429" t="str">
        <f t="shared" si="133"/>
        <v>{location: new google.maps.LatLng(37.729, -122.42), weight: 0},</v>
      </c>
      <c r="W1429" t="str">
        <f t="shared" si="134"/>
        <v>{location: new google.maps.LatLng(37.729, -122.42), weight: 0},</v>
      </c>
      <c r="X1429" t="str">
        <f t="shared" si="135"/>
        <v>{location: new google.maps.LatLng(37.729, -122.42), weight: 1},</v>
      </c>
      <c r="Y1429" t="str">
        <f t="shared" si="136"/>
        <v>{location: new google.maps.LatLng(37.729, -122.42), weight: 0},</v>
      </c>
    </row>
    <row r="1430" spans="1:25" x14ac:dyDescent="0.2">
      <c r="A1430">
        <v>37.728999999999999</v>
      </c>
      <c r="B1430">
        <v>-122.419</v>
      </c>
      <c r="C1430">
        <v>0</v>
      </c>
      <c r="D1430">
        <v>1</v>
      </c>
      <c r="E1430">
        <v>1</v>
      </c>
      <c r="F1430">
        <v>2</v>
      </c>
      <c r="G1430">
        <v>1</v>
      </c>
      <c r="H1430">
        <v>0</v>
      </c>
      <c r="I1430">
        <v>6</v>
      </c>
      <c r="J1430">
        <v>7</v>
      </c>
      <c r="K1430">
        <v>3</v>
      </c>
      <c r="L1430">
        <v>16</v>
      </c>
      <c r="M1430">
        <f>VLOOKUP(H1430,AE$2:$AJ$12,6,TRUE)</f>
        <v>0</v>
      </c>
      <c r="N1430">
        <f>VLOOKUP(I1430,AF$2:$AJ$12,5,TRUE)</f>
        <v>7</v>
      </c>
      <c r="O1430">
        <f>VLOOKUP(J1430,AG$2:$AJ$12,4,TRUE)</f>
        <v>7</v>
      </c>
      <c r="P1430">
        <f>VLOOKUP(K1430,AH$2:$AJ$12,3,TRUE)</f>
        <v>8</v>
      </c>
      <c r="Q1430">
        <f>VLOOKUP(L1430,AI$2:$AJ$12,2,TRUE)</f>
        <v>7</v>
      </c>
      <c r="T1430" t="str">
        <f t="shared" si="137"/>
        <v>Crimepoint.create(latitude:37.729, longitude:-122.419, drugdrink:0, misdemean:7, theft:7, violent:8, total:7, drugdrinkct:0, misdemeanct:6, theftct:7, violentct:3, totalct:16)</v>
      </c>
      <c r="U1430" t="str">
        <f t="shared" si="138"/>
        <v>{location: new google.maps.LatLng(37.729, -122.419), weight: 0},</v>
      </c>
      <c r="V1430" t="str">
        <f t="shared" si="133"/>
        <v>{location: new google.maps.LatLng(37.729, -122.419), weight: 1},</v>
      </c>
      <c r="W1430" t="str">
        <f t="shared" si="134"/>
        <v>{location: new google.maps.LatLng(37.729, -122.419), weight: 1},</v>
      </c>
      <c r="X1430" t="str">
        <f t="shared" si="135"/>
        <v>{location: new google.maps.LatLng(37.729, -122.419), weight: 2},</v>
      </c>
      <c r="Y1430" t="str">
        <f t="shared" si="136"/>
        <v>{location: new google.maps.LatLng(37.729, -122.419), weight: 1},</v>
      </c>
    </row>
    <row r="1431" spans="1:25" x14ac:dyDescent="0.2">
      <c r="A1431">
        <v>37.728999999999999</v>
      </c>
      <c r="B1431">
        <v>-122.41800000000001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f>VLOOKUP(H1431,AE$2:$AJ$12,6,TRUE)</f>
        <v>0</v>
      </c>
      <c r="N1431">
        <f>VLOOKUP(I1431,AF$2:$AJ$12,5,TRUE)</f>
        <v>0</v>
      </c>
      <c r="O1431">
        <f>VLOOKUP(J1431,AG$2:$AJ$12,4,TRUE)</f>
        <v>3</v>
      </c>
      <c r="P1431">
        <f>VLOOKUP(K1431,AH$2:$AJ$12,3,TRUE)</f>
        <v>0</v>
      </c>
      <c r="Q1431">
        <f>VLOOKUP(L1431,AI$2:$AJ$12,2,TRUE)</f>
        <v>0</v>
      </c>
      <c r="T1431" t="str">
        <f t="shared" si="137"/>
        <v>Crimepoint.create(latitude:37.729, longitude:-122.418, drugdrink:0, misdemean:0, theft:3, violent:0, total:0, drugdrinkct:0, misdemeanct:0, theftct:1, violentct:0, totalct:1)</v>
      </c>
      <c r="U1431" t="str">
        <f t="shared" si="138"/>
        <v>{location: new google.maps.LatLng(37.729, -122.418), weight: 0},</v>
      </c>
      <c r="V1431" t="str">
        <f t="shared" si="133"/>
        <v>{location: new google.maps.LatLng(37.729, -122.418), weight: 0},</v>
      </c>
      <c r="W1431" t="str">
        <f t="shared" si="134"/>
        <v>{location: new google.maps.LatLng(37.729, -122.418), weight: 0},</v>
      </c>
      <c r="X1431" t="str">
        <f t="shared" si="135"/>
        <v>{location: new google.maps.LatLng(37.729, -122.418), weight: 0},</v>
      </c>
      <c r="Y1431" t="str">
        <f t="shared" si="136"/>
        <v>{location: new google.maps.LatLng(37.729, -122.418), weight: 0},</v>
      </c>
    </row>
    <row r="1432" spans="1:25" x14ac:dyDescent="0.2">
      <c r="A1432">
        <v>37.728999999999999</v>
      </c>
      <c r="B1432">
        <v>-122.416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5</v>
      </c>
      <c r="K1432">
        <v>0</v>
      </c>
      <c r="L1432">
        <v>6</v>
      </c>
      <c r="M1432">
        <f>VLOOKUP(H1432,AE$2:$AJ$12,6,TRUE)</f>
        <v>0</v>
      </c>
      <c r="N1432">
        <f>VLOOKUP(I1432,AF$2:$AJ$12,5,TRUE)</f>
        <v>2</v>
      </c>
      <c r="O1432">
        <f>VLOOKUP(J1432,AG$2:$AJ$12,4,TRUE)</f>
        <v>7</v>
      </c>
      <c r="P1432">
        <f>VLOOKUP(K1432,AH$2:$AJ$12,3,TRUE)</f>
        <v>0</v>
      </c>
      <c r="Q1432">
        <f>VLOOKUP(L1432,AI$2:$AJ$12,2,TRUE)</f>
        <v>4</v>
      </c>
      <c r="T1432" t="str">
        <f t="shared" si="137"/>
        <v>Crimepoint.create(latitude:37.729, longitude:-122.416, drugdrink:0, misdemean:2, theft:7, violent:0, total:4, drugdrinkct:0, misdemeanct:1, theftct:5, violentct:0, totalct:6)</v>
      </c>
      <c r="U1432" t="str">
        <f t="shared" si="138"/>
        <v>{location: new google.maps.LatLng(37.729, -122.416), weight: 0},</v>
      </c>
      <c r="V1432" t="str">
        <f t="shared" si="133"/>
        <v>{location: new google.maps.LatLng(37.729, -122.416), weight: 0},</v>
      </c>
      <c r="W1432" t="str">
        <f t="shared" si="134"/>
        <v>{location: new google.maps.LatLng(37.729, -122.416), weight: 1},</v>
      </c>
      <c r="X1432" t="str">
        <f t="shared" si="135"/>
        <v>{location: new google.maps.LatLng(37.729, -122.416), weight: 0},</v>
      </c>
      <c r="Y1432" t="str">
        <f t="shared" si="136"/>
        <v>{location: new google.maps.LatLng(37.729, -122.416), weight: 0},</v>
      </c>
    </row>
    <row r="1433" spans="1:25" x14ac:dyDescent="0.2">
      <c r="A1433">
        <v>37.728999999999999</v>
      </c>
      <c r="B1433">
        <v>-122.41500000000001</v>
      </c>
      <c r="C1433">
        <v>0</v>
      </c>
      <c r="D1433">
        <v>1</v>
      </c>
      <c r="E1433">
        <v>0</v>
      </c>
      <c r="F1433">
        <v>3</v>
      </c>
      <c r="G1433">
        <v>1</v>
      </c>
      <c r="H1433">
        <v>0</v>
      </c>
      <c r="I1433">
        <v>6</v>
      </c>
      <c r="J1433">
        <v>3</v>
      </c>
      <c r="K1433">
        <v>4</v>
      </c>
      <c r="L1433">
        <v>13</v>
      </c>
      <c r="M1433">
        <f>VLOOKUP(H1433,AE$2:$AJ$12,6,TRUE)</f>
        <v>0</v>
      </c>
      <c r="N1433">
        <f>VLOOKUP(I1433,AF$2:$AJ$12,5,TRUE)</f>
        <v>7</v>
      </c>
      <c r="O1433">
        <f>VLOOKUP(J1433,AG$2:$AJ$12,4,TRUE)</f>
        <v>5</v>
      </c>
      <c r="P1433">
        <f>VLOOKUP(K1433,AH$2:$AJ$12,3,TRUE)</f>
        <v>8</v>
      </c>
      <c r="Q1433">
        <f>VLOOKUP(L1433,AI$2:$AJ$12,2,TRUE)</f>
        <v>7</v>
      </c>
      <c r="T1433" t="str">
        <f t="shared" si="137"/>
        <v>Crimepoint.create(latitude:37.729, longitude:-122.415, drugdrink:0, misdemean:7, theft:5, violent:8, total:7, drugdrinkct:0, misdemeanct:6, theftct:3, violentct:4, totalct:13)</v>
      </c>
      <c r="U1433" t="str">
        <f t="shared" si="138"/>
        <v>{location: new google.maps.LatLng(37.729, -122.415), weight: 0},</v>
      </c>
      <c r="V1433" t="str">
        <f t="shared" si="133"/>
        <v>{location: new google.maps.LatLng(37.729, -122.415), weight: 1},</v>
      </c>
      <c r="W1433" t="str">
        <f t="shared" si="134"/>
        <v>{location: new google.maps.LatLng(37.729, -122.415), weight: 0},</v>
      </c>
      <c r="X1433" t="str">
        <f t="shared" si="135"/>
        <v>{location: new google.maps.LatLng(37.729, -122.415), weight: 3},</v>
      </c>
      <c r="Y1433" t="str">
        <f t="shared" si="136"/>
        <v>{location: new google.maps.LatLng(37.729, -122.415), weight: 1},</v>
      </c>
    </row>
    <row r="1434" spans="1:25" x14ac:dyDescent="0.2">
      <c r="A1434">
        <v>37.728999999999999</v>
      </c>
      <c r="B1434">
        <v>-122.414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3</v>
      </c>
      <c r="M1434">
        <f>VLOOKUP(H1434,AE$2:$AJ$12,6,TRUE)</f>
        <v>0</v>
      </c>
      <c r="N1434">
        <f>VLOOKUP(I1434,AF$2:$AJ$12,5,TRUE)</f>
        <v>2</v>
      </c>
      <c r="O1434">
        <f>VLOOKUP(J1434,AG$2:$AJ$12,4,TRUE)</f>
        <v>3</v>
      </c>
      <c r="P1434">
        <f>VLOOKUP(K1434,AH$2:$AJ$12,3,TRUE)</f>
        <v>7</v>
      </c>
      <c r="Q1434">
        <f>VLOOKUP(L1434,AI$2:$AJ$12,2,TRUE)</f>
        <v>2</v>
      </c>
      <c r="T1434" t="str">
        <f t="shared" si="137"/>
        <v>Crimepoint.create(latitude:37.729, longitude:-122.414, drugdrink:0, misdemean:2, theft:3, violent:7, total:2, drugdrinkct:0, misdemeanct:1, theftct:1, violentct:1, totalct:3)</v>
      </c>
      <c r="U1434" t="str">
        <f t="shared" si="138"/>
        <v>{location: new google.maps.LatLng(37.729, -122.414), weight: 0},</v>
      </c>
      <c r="V1434" t="str">
        <f t="shared" si="133"/>
        <v>{location: new google.maps.LatLng(37.729, -122.414), weight: 0},</v>
      </c>
      <c r="W1434" t="str">
        <f t="shared" si="134"/>
        <v>{location: new google.maps.LatLng(37.729, -122.414), weight: 0},</v>
      </c>
      <c r="X1434" t="str">
        <f t="shared" si="135"/>
        <v>{location: new google.maps.LatLng(37.729, -122.414), weight: 1},</v>
      </c>
      <c r="Y1434" t="str">
        <f t="shared" si="136"/>
        <v>{location: new google.maps.LatLng(37.729, -122.414), weight: 0},</v>
      </c>
    </row>
    <row r="1435" spans="1:25" x14ac:dyDescent="0.2">
      <c r="A1435">
        <v>37.728999999999999</v>
      </c>
      <c r="B1435">
        <v>-122.413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0</v>
      </c>
      <c r="I1435">
        <v>4</v>
      </c>
      <c r="J1435">
        <v>5</v>
      </c>
      <c r="K1435">
        <v>0</v>
      </c>
      <c r="L1435">
        <v>9</v>
      </c>
      <c r="M1435">
        <f>VLOOKUP(H1435,AE$2:$AJ$12,6,TRUE)</f>
        <v>0</v>
      </c>
      <c r="N1435">
        <f>VLOOKUP(I1435,AF$2:$AJ$12,5,TRUE)</f>
        <v>6</v>
      </c>
      <c r="O1435">
        <f>VLOOKUP(J1435,AG$2:$AJ$12,4,TRUE)</f>
        <v>7</v>
      </c>
      <c r="P1435">
        <f>VLOOKUP(K1435,AH$2:$AJ$12,3,TRUE)</f>
        <v>0</v>
      </c>
      <c r="Q1435">
        <f>VLOOKUP(L1435,AI$2:$AJ$12,2,TRUE)</f>
        <v>5</v>
      </c>
      <c r="T1435" t="str">
        <f t="shared" si="137"/>
        <v>Crimepoint.create(latitude:37.729, longitude:-122.413, drugdrink:0, misdemean:6, theft:7, violent:0, total:5, drugdrinkct:0, misdemeanct:4, theftct:5, violentct:0, totalct:9)</v>
      </c>
      <c r="U1435" t="str">
        <f t="shared" si="138"/>
        <v>{location: new google.maps.LatLng(37.729, -122.413), weight: 0},</v>
      </c>
      <c r="V1435" t="str">
        <f t="shared" si="133"/>
        <v>{location: new google.maps.LatLng(37.729, -122.413), weight: 1},</v>
      </c>
      <c r="W1435" t="str">
        <f t="shared" si="134"/>
        <v>{location: new google.maps.LatLng(37.729, -122.413), weight: 1},</v>
      </c>
      <c r="X1435" t="str">
        <f t="shared" si="135"/>
        <v>{location: new google.maps.LatLng(37.729, -122.413), weight: 0},</v>
      </c>
      <c r="Y1435" t="str">
        <f t="shared" si="136"/>
        <v>{location: new google.maps.LatLng(37.729, -122.413), weight: 1},</v>
      </c>
    </row>
    <row r="1436" spans="1:25" x14ac:dyDescent="0.2">
      <c r="A1436">
        <v>37.728999999999999</v>
      </c>
      <c r="B1436">
        <v>-122.41200000000001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1</v>
      </c>
      <c r="I1436">
        <v>2</v>
      </c>
      <c r="J1436">
        <v>2</v>
      </c>
      <c r="K1436">
        <v>1</v>
      </c>
      <c r="L1436">
        <v>6</v>
      </c>
      <c r="M1436">
        <f>VLOOKUP(H1436,AE$2:$AJ$12,6,TRUE)</f>
        <v>8</v>
      </c>
      <c r="N1436">
        <f>VLOOKUP(I1436,AF$2:$AJ$12,5,TRUE)</f>
        <v>4</v>
      </c>
      <c r="O1436">
        <f>VLOOKUP(J1436,AG$2:$AJ$12,4,TRUE)</f>
        <v>4</v>
      </c>
      <c r="P1436">
        <f>VLOOKUP(K1436,AH$2:$AJ$12,3,TRUE)</f>
        <v>7</v>
      </c>
      <c r="Q1436">
        <f>VLOOKUP(L1436,AI$2:$AJ$12,2,TRUE)</f>
        <v>4</v>
      </c>
      <c r="T1436" t="str">
        <f t="shared" si="137"/>
        <v>Crimepoint.create(latitude:37.729, longitude:-122.412, drugdrink:8, misdemean:4, theft:4, violent:7, total:4, drugdrinkct:1, misdemeanct:2, theftct:2, violentct:1, totalct:6)</v>
      </c>
      <c r="U1436" t="str">
        <f t="shared" si="138"/>
        <v>{location: new google.maps.LatLng(37.729, -122.412), weight: 1},</v>
      </c>
      <c r="V1436" t="str">
        <f t="shared" si="133"/>
        <v>{location: new google.maps.LatLng(37.729, -122.412), weight: 0},</v>
      </c>
      <c r="W1436" t="str">
        <f t="shared" si="134"/>
        <v>{location: new google.maps.LatLng(37.729, -122.412), weight: 0},</v>
      </c>
      <c r="X1436" t="str">
        <f t="shared" si="135"/>
        <v>{location: new google.maps.LatLng(37.729, -122.412), weight: 1},</v>
      </c>
      <c r="Y1436" t="str">
        <f t="shared" si="136"/>
        <v>{location: new google.maps.LatLng(37.729, -122.412), weight: 0},</v>
      </c>
    </row>
    <row r="1437" spans="1:25" x14ac:dyDescent="0.2">
      <c r="A1437">
        <v>37.728999999999999</v>
      </c>
      <c r="B1437">
        <v>-122.411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2</v>
      </c>
      <c r="K1437">
        <v>0</v>
      </c>
      <c r="L1437">
        <v>3</v>
      </c>
      <c r="M1437">
        <f>VLOOKUP(H1437,AE$2:$AJ$12,6,TRUE)</f>
        <v>8</v>
      </c>
      <c r="N1437">
        <f>VLOOKUP(I1437,AF$2:$AJ$12,5,TRUE)</f>
        <v>0</v>
      </c>
      <c r="O1437">
        <f>VLOOKUP(J1437,AG$2:$AJ$12,4,TRUE)</f>
        <v>4</v>
      </c>
      <c r="P1437">
        <f>VLOOKUP(K1437,AH$2:$AJ$12,3,TRUE)</f>
        <v>0</v>
      </c>
      <c r="Q1437">
        <f>VLOOKUP(L1437,AI$2:$AJ$12,2,TRUE)</f>
        <v>2</v>
      </c>
      <c r="T1437" t="str">
        <f t="shared" si="137"/>
        <v>Crimepoint.create(latitude:37.729, longitude:-122.411, drugdrink:8, misdemean:0, theft:4, violent:0, total:2, drugdrinkct:1, misdemeanct:0, theftct:2, violentct:0, totalct:3)</v>
      </c>
      <c r="U1437" t="str">
        <f t="shared" si="138"/>
        <v>{location: new google.maps.LatLng(37.729, -122.411), weight: 1},</v>
      </c>
      <c r="V1437" t="str">
        <f t="shared" si="133"/>
        <v>{location: new google.maps.LatLng(37.729, -122.411), weight: 0},</v>
      </c>
      <c r="W1437" t="str">
        <f t="shared" si="134"/>
        <v>{location: new google.maps.LatLng(37.729, -122.411), weight: 0},</v>
      </c>
      <c r="X1437" t="str">
        <f t="shared" si="135"/>
        <v>{location: new google.maps.LatLng(37.729, -122.411), weight: 0},</v>
      </c>
      <c r="Y1437" t="str">
        <f t="shared" si="136"/>
        <v>{location: new google.maps.LatLng(37.729, -122.411), weight: 0},</v>
      </c>
    </row>
    <row r="1438" spans="1:25" x14ac:dyDescent="0.2">
      <c r="A1438">
        <v>37.728999999999999</v>
      </c>
      <c r="B1438">
        <v>-122.41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6</v>
      </c>
      <c r="K1438">
        <v>0</v>
      </c>
      <c r="L1438">
        <v>6</v>
      </c>
      <c r="M1438">
        <f>VLOOKUP(H1438,AE$2:$AJ$12,6,TRUE)</f>
        <v>0</v>
      </c>
      <c r="N1438">
        <f>VLOOKUP(I1438,AF$2:$AJ$12,5,TRUE)</f>
        <v>0</v>
      </c>
      <c r="O1438">
        <f>VLOOKUP(J1438,AG$2:$AJ$12,4,TRUE)</f>
        <v>7</v>
      </c>
      <c r="P1438">
        <f>VLOOKUP(K1438,AH$2:$AJ$12,3,TRUE)</f>
        <v>0</v>
      </c>
      <c r="Q1438">
        <f>VLOOKUP(L1438,AI$2:$AJ$12,2,TRUE)</f>
        <v>4</v>
      </c>
      <c r="T1438" t="str">
        <f t="shared" si="137"/>
        <v>Crimepoint.create(latitude:37.729, longitude:-122.41, drugdrink:0, misdemean:0, theft:7, violent:0, total:4, drugdrinkct:0, misdemeanct:0, theftct:6, violentct:0, totalct:6)</v>
      </c>
      <c r="U1438" t="str">
        <f t="shared" si="138"/>
        <v>{location: new google.maps.LatLng(37.729, -122.41), weight: 0},</v>
      </c>
      <c r="V1438" t="str">
        <f t="shared" si="133"/>
        <v>{location: new google.maps.LatLng(37.729, -122.41), weight: 0},</v>
      </c>
      <c r="W1438" t="str">
        <f t="shared" si="134"/>
        <v>{location: new google.maps.LatLng(37.729, -122.41), weight: 1},</v>
      </c>
      <c r="X1438" t="str">
        <f t="shared" si="135"/>
        <v>{location: new google.maps.LatLng(37.729, -122.41), weight: 0},</v>
      </c>
      <c r="Y1438" t="str">
        <f t="shared" si="136"/>
        <v>{location: new google.maps.LatLng(37.729, -122.41), weight: 0},</v>
      </c>
    </row>
    <row r="1439" spans="1:25" x14ac:dyDescent="0.2">
      <c r="A1439">
        <v>37.728999999999999</v>
      </c>
      <c r="B1439">
        <v>-122.40900000000001</v>
      </c>
      <c r="C1439">
        <v>0</v>
      </c>
      <c r="D1439">
        <v>1</v>
      </c>
      <c r="E1439">
        <v>0</v>
      </c>
      <c r="F1439">
        <v>1</v>
      </c>
      <c r="G1439">
        <v>1</v>
      </c>
      <c r="H1439">
        <v>0</v>
      </c>
      <c r="I1439">
        <v>3</v>
      </c>
      <c r="J1439">
        <v>3</v>
      </c>
      <c r="K1439">
        <v>1</v>
      </c>
      <c r="L1439">
        <v>7</v>
      </c>
      <c r="M1439">
        <f>VLOOKUP(H1439,AE$2:$AJ$12,6,TRUE)</f>
        <v>0</v>
      </c>
      <c r="N1439">
        <f>VLOOKUP(I1439,AF$2:$AJ$12,5,TRUE)</f>
        <v>5</v>
      </c>
      <c r="O1439">
        <f>VLOOKUP(J1439,AG$2:$AJ$12,4,TRUE)</f>
        <v>5</v>
      </c>
      <c r="P1439">
        <f>VLOOKUP(K1439,AH$2:$AJ$12,3,TRUE)</f>
        <v>7</v>
      </c>
      <c r="Q1439">
        <f>VLOOKUP(L1439,AI$2:$AJ$12,2,TRUE)</f>
        <v>5</v>
      </c>
      <c r="T1439" t="str">
        <f t="shared" si="137"/>
        <v>Crimepoint.create(latitude:37.729, longitude:-122.409, drugdrink:0, misdemean:5, theft:5, violent:7, total:5, drugdrinkct:0, misdemeanct:3, theftct:3, violentct:1, totalct:7)</v>
      </c>
      <c r="U1439" t="str">
        <f t="shared" si="138"/>
        <v>{location: new google.maps.LatLng(37.729, -122.409), weight: 0},</v>
      </c>
      <c r="V1439" t="str">
        <f t="shared" si="133"/>
        <v>{location: new google.maps.LatLng(37.729, -122.409), weight: 1},</v>
      </c>
      <c r="W1439" t="str">
        <f t="shared" si="134"/>
        <v>{location: new google.maps.LatLng(37.729, -122.409), weight: 0},</v>
      </c>
      <c r="X1439" t="str">
        <f t="shared" si="135"/>
        <v>{location: new google.maps.LatLng(37.729, -122.409), weight: 1},</v>
      </c>
      <c r="Y1439" t="str">
        <f t="shared" si="136"/>
        <v>{location: new google.maps.LatLng(37.729, -122.409), weight: 1},</v>
      </c>
    </row>
    <row r="1440" spans="1:25" x14ac:dyDescent="0.2">
      <c r="A1440">
        <v>37.728999999999999</v>
      </c>
      <c r="B1440">
        <v>-122.408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f>VLOOKUP(H1440,AE$2:$AJ$12,6,TRUE)</f>
        <v>0</v>
      </c>
      <c r="N1440">
        <f>VLOOKUP(I1440,AF$2:$AJ$12,5,TRUE)</f>
        <v>2</v>
      </c>
      <c r="O1440">
        <f>VLOOKUP(J1440,AG$2:$AJ$12,4,TRUE)</f>
        <v>0</v>
      </c>
      <c r="P1440">
        <f>VLOOKUP(K1440,AH$2:$AJ$12,3,TRUE)</f>
        <v>0</v>
      </c>
      <c r="Q1440">
        <f>VLOOKUP(L1440,AI$2:$AJ$12,2,TRUE)</f>
        <v>0</v>
      </c>
      <c r="T1440" t="str">
        <f t="shared" si="137"/>
        <v>Crimepoint.create(latitude:37.729, longitude:-122.408, drugdrink:0, misdemean:2, theft:0, violent:0, total:0, drugdrinkct:0, misdemeanct:1, theftct:0, violentct:0, totalct:1)</v>
      </c>
      <c r="U1440" t="str">
        <f t="shared" si="138"/>
        <v>{location: new google.maps.LatLng(37.729, -122.408), weight: 0},</v>
      </c>
      <c r="V1440" t="str">
        <f t="shared" si="133"/>
        <v>{location: new google.maps.LatLng(37.729, -122.408), weight: 0},</v>
      </c>
      <c r="W1440" t="str">
        <f t="shared" si="134"/>
        <v>{location: new google.maps.LatLng(37.729, -122.408), weight: 0},</v>
      </c>
      <c r="X1440" t="str">
        <f t="shared" si="135"/>
        <v>{location: new google.maps.LatLng(37.729, -122.408), weight: 0},</v>
      </c>
      <c r="Y1440" t="str">
        <f t="shared" si="136"/>
        <v>{location: new google.maps.LatLng(37.729, -122.408), weight: 0},</v>
      </c>
    </row>
    <row r="1441" spans="1:25" x14ac:dyDescent="0.2">
      <c r="A1441">
        <v>37.728999999999999</v>
      </c>
      <c r="B1441">
        <v>-122.407</v>
      </c>
      <c r="C1441">
        <v>0</v>
      </c>
      <c r="D1441">
        <v>0</v>
      </c>
      <c r="E1441">
        <v>0</v>
      </c>
      <c r="F1441">
        <v>4</v>
      </c>
      <c r="G1441">
        <v>1</v>
      </c>
      <c r="H1441">
        <v>0</v>
      </c>
      <c r="I1441">
        <v>1</v>
      </c>
      <c r="J1441">
        <v>1</v>
      </c>
      <c r="K1441">
        <v>5</v>
      </c>
      <c r="L1441">
        <v>7</v>
      </c>
      <c r="M1441">
        <f>VLOOKUP(H1441,AE$2:$AJ$12,6,TRUE)</f>
        <v>0</v>
      </c>
      <c r="N1441">
        <f>VLOOKUP(I1441,AF$2:$AJ$12,5,TRUE)</f>
        <v>2</v>
      </c>
      <c r="O1441">
        <f>VLOOKUP(J1441,AG$2:$AJ$12,4,TRUE)</f>
        <v>3</v>
      </c>
      <c r="P1441">
        <f>VLOOKUP(K1441,AH$2:$AJ$12,3,TRUE)</f>
        <v>9</v>
      </c>
      <c r="Q1441">
        <f>VLOOKUP(L1441,AI$2:$AJ$12,2,TRUE)</f>
        <v>5</v>
      </c>
      <c r="T1441" t="str">
        <f t="shared" si="137"/>
        <v>Crimepoint.create(latitude:37.729, longitude:-122.407, drugdrink:0, misdemean:2, theft:3, violent:9, total:5, drugdrinkct:0, misdemeanct:1, theftct:1, violentct:5, totalct:7)</v>
      </c>
      <c r="U1441" t="str">
        <f t="shared" si="138"/>
        <v>{location: new google.maps.LatLng(37.729, -122.407), weight: 0},</v>
      </c>
      <c r="V1441" t="str">
        <f t="shared" si="133"/>
        <v>{location: new google.maps.LatLng(37.729, -122.407), weight: 0},</v>
      </c>
      <c r="W1441" t="str">
        <f t="shared" si="134"/>
        <v>{location: new google.maps.LatLng(37.729, -122.407), weight: 0},</v>
      </c>
      <c r="X1441" t="str">
        <f t="shared" si="135"/>
        <v>{location: new google.maps.LatLng(37.729, -122.407), weight: 4},</v>
      </c>
      <c r="Y1441" t="str">
        <f t="shared" si="136"/>
        <v>{location: new google.maps.LatLng(37.729, -122.407), weight: 1},</v>
      </c>
    </row>
    <row r="1442" spans="1:25" x14ac:dyDescent="0.2">
      <c r="A1442">
        <v>37.728999999999999</v>
      </c>
      <c r="B1442">
        <v>-122.40600000000001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f>VLOOKUP(H1442,AE$2:$AJ$12,6,TRUE)</f>
        <v>0</v>
      </c>
      <c r="N1442">
        <f>VLOOKUP(I1442,AF$2:$AJ$12,5,TRUE)</f>
        <v>0</v>
      </c>
      <c r="O1442">
        <f>VLOOKUP(J1442,AG$2:$AJ$12,4,TRUE)</f>
        <v>3</v>
      </c>
      <c r="P1442">
        <f>VLOOKUP(K1442,AH$2:$AJ$12,3,TRUE)</f>
        <v>0</v>
      </c>
      <c r="Q1442">
        <f>VLOOKUP(L1442,AI$2:$AJ$12,2,TRUE)</f>
        <v>0</v>
      </c>
      <c r="T1442" t="str">
        <f t="shared" si="137"/>
        <v>Crimepoint.create(latitude:37.729, longitude:-122.406, drugdrink:0, misdemean:0, theft:3, violent:0, total:0, drugdrinkct:0, misdemeanct:0, theftct:1, violentct:0, totalct:1)</v>
      </c>
      <c r="U1442" t="str">
        <f t="shared" si="138"/>
        <v>{location: new google.maps.LatLng(37.729, -122.406), weight: 0},</v>
      </c>
      <c r="V1442" t="str">
        <f t="shared" si="133"/>
        <v>{location: new google.maps.LatLng(37.729, -122.406), weight: 0},</v>
      </c>
      <c r="W1442" t="str">
        <f t="shared" si="134"/>
        <v>{location: new google.maps.LatLng(37.729, -122.406), weight: 0},</v>
      </c>
      <c r="X1442" t="str">
        <f t="shared" si="135"/>
        <v>{location: new google.maps.LatLng(37.729, -122.406), weight: 0},</v>
      </c>
      <c r="Y1442" t="str">
        <f t="shared" si="136"/>
        <v>{location: new google.maps.LatLng(37.729, -122.406), weight: 0},</v>
      </c>
    </row>
    <row r="1443" spans="1:25" x14ac:dyDescent="0.2">
      <c r="A1443">
        <v>37.728999999999999</v>
      </c>
      <c r="B1443">
        <v>-122.405</v>
      </c>
      <c r="C1443">
        <v>0</v>
      </c>
      <c r="D1443">
        <v>1</v>
      </c>
      <c r="E1443">
        <v>1</v>
      </c>
      <c r="F1443">
        <v>6</v>
      </c>
      <c r="G1443">
        <v>1</v>
      </c>
      <c r="H1443">
        <v>0</v>
      </c>
      <c r="I1443">
        <v>5</v>
      </c>
      <c r="J1443">
        <v>4</v>
      </c>
      <c r="K1443">
        <v>8</v>
      </c>
      <c r="L1443">
        <v>17</v>
      </c>
      <c r="M1443">
        <f>VLOOKUP(H1443,AE$2:$AJ$12,6,TRUE)</f>
        <v>0</v>
      </c>
      <c r="N1443">
        <f>VLOOKUP(I1443,AF$2:$AJ$12,5,TRUE)</f>
        <v>6</v>
      </c>
      <c r="O1443">
        <f>VLOOKUP(J1443,AG$2:$AJ$12,4,TRUE)</f>
        <v>6</v>
      </c>
      <c r="P1443">
        <f>VLOOKUP(K1443,AH$2:$AJ$12,3,TRUE)</f>
        <v>9</v>
      </c>
      <c r="Q1443">
        <f>VLOOKUP(L1443,AI$2:$AJ$12,2,TRUE)</f>
        <v>7</v>
      </c>
      <c r="T1443" t="str">
        <f t="shared" si="137"/>
        <v>Crimepoint.create(latitude:37.729, longitude:-122.405, drugdrink:0, misdemean:6, theft:6, violent:9, total:7, drugdrinkct:0, misdemeanct:5, theftct:4, violentct:8, totalct:17)</v>
      </c>
      <c r="U1443" t="str">
        <f t="shared" si="138"/>
        <v>{location: new google.maps.LatLng(37.729, -122.405), weight: 0},</v>
      </c>
      <c r="V1443" t="str">
        <f t="shared" si="133"/>
        <v>{location: new google.maps.LatLng(37.729, -122.405), weight: 1},</v>
      </c>
      <c r="W1443" t="str">
        <f t="shared" si="134"/>
        <v>{location: new google.maps.LatLng(37.729, -122.405), weight: 1},</v>
      </c>
      <c r="X1443" t="str">
        <f t="shared" si="135"/>
        <v>{location: new google.maps.LatLng(37.729, -122.405), weight: 6},</v>
      </c>
      <c r="Y1443" t="str">
        <f t="shared" si="136"/>
        <v>{location: new google.maps.LatLng(37.729, -122.405), weight: 1},</v>
      </c>
    </row>
    <row r="1444" spans="1:25" x14ac:dyDescent="0.2">
      <c r="A1444">
        <v>37.728999999999999</v>
      </c>
      <c r="B1444">
        <v>-122.404</v>
      </c>
      <c r="C1444">
        <v>1</v>
      </c>
      <c r="D1444">
        <v>5</v>
      </c>
      <c r="E1444">
        <v>2</v>
      </c>
      <c r="F1444">
        <v>7</v>
      </c>
      <c r="G1444">
        <v>4</v>
      </c>
      <c r="H1444">
        <v>1</v>
      </c>
      <c r="I1444">
        <v>22</v>
      </c>
      <c r="J1444">
        <v>13</v>
      </c>
      <c r="K1444">
        <v>9</v>
      </c>
      <c r="L1444">
        <v>45</v>
      </c>
      <c r="M1444">
        <f>VLOOKUP(H1444,AE$2:$AJ$12,6,TRUE)</f>
        <v>8</v>
      </c>
      <c r="N1444">
        <f>VLOOKUP(I1444,AF$2:$AJ$12,5,TRUE)</f>
        <v>9</v>
      </c>
      <c r="O1444">
        <f>VLOOKUP(J1444,AG$2:$AJ$12,4,TRUE)</f>
        <v>8</v>
      </c>
      <c r="P1444">
        <f>VLOOKUP(K1444,AH$2:$AJ$12,3,TRUE)</f>
        <v>9</v>
      </c>
      <c r="Q1444">
        <f>VLOOKUP(L1444,AI$2:$AJ$12,2,TRUE)</f>
        <v>9</v>
      </c>
      <c r="T1444" t="str">
        <f t="shared" si="137"/>
        <v>Crimepoint.create(latitude:37.729, longitude:-122.404, drugdrink:8, misdemean:9, theft:8, violent:9, total:9, drugdrinkct:1, misdemeanct:22, theftct:13, violentct:9, totalct:45)</v>
      </c>
      <c r="U1444" t="str">
        <f t="shared" si="138"/>
        <v>{location: new google.maps.LatLng(37.729, -122.404), weight: 1},</v>
      </c>
      <c r="V1444" t="str">
        <f t="shared" si="133"/>
        <v>{location: new google.maps.LatLng(37.729, -122.404), weight: 5},</v>
      </c>
      <c r="W1444" t="str">
        <f t="shared" si="134"/>
        <v>{location: new google.maps.LatLng(37.729, -122.404), weight: 2},</v>
      </c>
      <c r="X1444" t="str">
        <f t="shared" si="135"/>
        <v>{location: new google.maps.LatLng(37.729, -122.404), weight: 7},</v>
      </c>
      <c r="Y1444" t="str">
        <f t="shared" si="136"/>
        <v>{location: new google.maps.LatLng(37.729, -122.404), weight: 4},</v>
      </c>
    </row>
    <row r="1445" spans="1:25" x14ac:dyDescent="0.2">
      <c r="A1445">
        <v>37.728999999999999</v>
      </c>
      <c r="B1445">
        <v>-122.40300000000001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0</v>
      </c>
      <c r="L1445">
        <v>2</v>
      </c>
      <c r="M1445">
        <f>VLOOKUP(H1445,AE$2:$AJ$12,6,TRUE)</f>
        <v>0</v>
      </c>
      <c r="N1445">
        <f>VLOOKUP(I1445,AF$2:$AJ$12,5,TRUE)</f>
        <v>0</v>
      </c>
      <c r="O1445">
        <f>VLOOKUP(J1445,AG$2:$AJ$12,4,TRUE)</f>
        <v>4</v>
      </c>
      <c r="P1445">
        <f>VLOOKUP(K1445,AH$2:$AJ$12,3,TRUE)</f>
        <v>0</v>
      </c>
      <c r="Q1445">
        <f>VLOOKUP(L1445,AI$2:$AJ$12,2,TRUE)</f>
        <v>1</v>
      </c>
      <c r="T1445" t="str">
        <f t="shared" si="137"/>
        <v>Crimepoint.create(latitude:37.729, longitude:-122.403, drugdrink:0, misdemean:0, theft:4, violent:0, total:1, drugdrinkct:0, misdemeanct:0, theftct:2, violentct:0, totalct:2)</v>
      </c>
      <c r="U1445" t="str">
        <f t="shared" si="138"/>
        <v>{location: new google.maps.LatLng(37.729, -122.403), weight: 0},</v>
      </c>
      <c r="V1445" t="str">
        <f t="shared" si="133"/>
        <v>{location: new google.maps.LatLng(37.729, -122.403), weight: 0},</v>
      </c>
      <c r="W1445" t="str">
        <f t="shared" si="134"/>
        <v>{location: new google.maps.LatLng(37.729, -122.403), weight: 0},</v>
      </c>
      <c r="X1445" t="str">
        <f t="shared" si="135"/>
        <v>{location: new google.maps.LatLng(37.729, -122.403), weight: 0},</v>
      </c>
      <c r="Y1445" t="str">
        <f t="shared" si="136"/>
        <v>{location: new google.maps.LatLng(37.729, -122.403), weight: 0},</v>
      </c>
    </row>
    <row r="1446" spans="1:25" x14ac:dyDescent="0.2">
      <c r="A1446">
        <v>37.728999999999999</v>
      </c>
      <c r="B1446">
        <v>-122.402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3</v>
      </c>
      <c r="J1446">
        <v>2</v>
      </c>
      <c r="K1446">
        <v>1</v>
      </c>
      <c r="L1446">
        <v>6</v>
      </c>
      <c r="M1446">
        <f>VLOOKUP(H1446,AE$2:$AJ$12,6,TRUE)</f>
        <v>0</v>
      </c>
      <c r="N1446">
        <f>VLOOKUP(I1446,AF$2:$AJ$12,5,TRUE)</f>
        <v>5</v>
      </c>
      <c r="O1446">
        <f>VLOOKUP(J1446,AG$2:$AJ$12,4,TRUE)</f>
        <v>4</v>
      </c>
      <c r="P1446">
        <f>VLOOKUP(K1446,AH$2:$AJ$12,3,TRUE)</f>
        <v>7</v>
      </c>
      <c r="Q1446">
        <f>VLOOKUP(L1446,AI$2:$AJ$12,2,TRUE)</f>
        <v>4</v>
      </c>
      <c r="T1446" t="str">
        <f t="shared" si="137"/>
        <v>Crimepoint.create(latitude:37.729, longitude:-122.402, drugdrink:0, misdemean:5, theft:4, violent:7, total:4, drugdrinkct:0, misdemeanct:3, theftct:2, violentct:1, totalct:6)</v>
      </c>
      <c r="U1446" t="str">
        <f t="shared" si="138"/>
        <v>{location: new google.maps.LatLng(37.729, -122.402), weight: 0},</v>
      </c>
      <c r="V1446" t="str">
        <f t="shared" si="133"/>
        <v>{location: new google.maps.LatLng(37.729, -122.402), weight: 1},</v>
      </c>
      <c r="W1446" t="str">
        <f t="shared" si="134"/>
        <v>{location: new google.maps.LatLng(37.729, -122.402), weight: 0},</v>
      </c>
      <c r="X1446" t="str">
        <f t="shared" si="135"/>
        <v>{location: new google.maps.LatLng(37.729, -122.402), weight: 1},</v>
      </c>
      <c r="Y1446" t="str">
        <f t="shared" si="136"/>
        <v>{location: new google.maps.LatLng(37.729, -122.402), weight: 0},</v>
      </c>
    </row>
    <row r="1447" spans="1:25" x14ac:dyDescent="0.2">
      <c r="A1447">
        <v>37.728999999999999</v>
      </c>
      <c r="B1447">
        <v>-122.401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5</v>
      </c>
      <c r="J1447">
        <v>4</v>
      </c>
      <c r="K1447">
        <v>1</v>
      </c>
      <c r="L1447">
        <v>10</v>
      </c>
      <c r="M1447">
        <f>VLOOKUP(H1447,AE$2:$AJ$12,6,TRUE)</f>
        <v>0</v>
      </c>
      <c r="N1447">
        <f>VLOOKUP(I1447,AF$2:$AJ$12,5,TRUE)</f>
        <v>6</v>
      </c>
      <c r="O1447">
        <f>VLOOKUP(J1447,AG$2:$AJ$12,4,TRUE)</f>
        <v>6</v>
      </c>
      <c r="P1447">
        <f>VLOOKUP(K1447,AH$2:$AJ$12,3,TRUE)</f>
        <v>7</v>
      </c>
      <c r="Q1447">
        <f>VLOOKUP(L1447,AI$2:$AJ$12,2,TRUE)</f>
        <v>6</v>
      </c>
      <c r="T1447" t="str">
        <f t="shared" si="137"/>
        <v>Crimepoint.create(latitude:37.729, longitude:-122.401, drugdrink:0, misdemean:6, theft:6, violent:7, total:6, drugdrinkct:0, misdemeanct:5, theftct:4, violentct:1, totalct:10)</v>
      </c>
      <c r="U1447" t="str">
        <f t="shared" si="138"/>
        <v>{location: new google.maps.LatLng(37.729, -122.401), weight: 0},</v>
      </c>
      <c r="V1447" t="str">
        <f t="shared" si="133"/>
        <v>{location: new google.maps.LatLng(37.729, -122.401), weight: 1},</v>
      </c>
      <c r="W1447" t="str">
        <f t="shared" si="134"/>
        <v>{location: new google.maps.LatLng(37.729, -122.401), weight: 1},</v>
      </c>
      <c r="X1447" t="str">
        <f t="shared" si="135"/>
        <v>{location: new google.maps.LatLng(37.729, -122.401), weight: 1},</v>
      </c>
      <c r="Y1447" t="str">
        <f t="shared" si="136"/>
        <v>{location: new google.maps.LatLng(37.729, -122.401), weight: 1},</v>
      </c>
    </row>
    <row r="1448" spans="1:25" x14ac:dyDescent="0.2">
      <c r="A1448">
        <v>37.728999999999999</v>
      </c>
      <c r="B1448">
        <v>-122.4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f>VLOOKUP(H1448,AE$2:$AJ$12,6,TRUE)</f>
        <v>0</v>
      </c>
      <c r="N1448">
        <f>VLOOKUP(I1448,AF$2:$AJ$12,5,TRUE)</f>
        <v>0</v>
      </c>
      <c r="O1448">
        <f>VLOOKUP(J1448,AG$2:$AJ$12,4,TRUE)</f>
        <v>3</v>
      </c>
      <c r="P1448">
        <f>VLOOKUP(K1448,AH$2:$AJ$12,3,TRUE)</f>
        <v>0</v>
      </c>
      <c r="Q1448">
        <f>VLOOKUP(L1448,AI$2:$AJ$12,2,TRUE)</f>
        <v>0</v>
      </c>
      <c r="T1448" t="str">
        <f t="shared" si="137"/>
        <v>Crimepoint.create(latitude:37.729, longitude:-122.4, drugdrink:0, misdemean:0, theft:3, violent:0, total:0, drugdrinkct:0, misdemeanct:0, theftct:1, violentct:0, totalct:1)</v>
      </c>
      <c r="U1448" t="str">
        <f t="shared" si="138"/>
        <v>{location: new google.maps.LatLng(37.729, -122.4), weight: 0},</v>
      </c>
      <c r="V1448" t="str">
        <f t="shared" si="133"/>
        <v>{location: new google.maps.LatLng(37.729, -122.4), weight: 0},</v>
      </c>
      <c r="W1448" t="str">
        <f t="shared" si="134"/>
        <v>{location: new google.maps.LatLng(37.729, -122.4), weight: 0},</v>
      </c>
      <c r="X1448" t="str">
        <f t="shared" si="135"/>
        <v>{location: new google.maps.LatLng(37.729, -122.4), weight: 0},</v>
      </c>
      <c r="Y1448" t="str">
        <f t="shared" si="136"/>
        <v>{location: new google.maps.LatLng(37.729, -122.4), weight: 0},</v>
      </c>
    </row>
    <row r="1449" spans="1:25" x14ac:dyDescent="0.2">
      <c r="A1449">
        <v>37.728999999999999</v>
      </c>
      <c r="B1449">
        <v>-122.399</v>
      </c>
      <c r="C1449">
        <v>0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2</v>
      </c>
      <c r="J1449">
        <v>5</v>
      </c>
      <c r="K1449">
        <v>0</v>
      </c>
      <c r="L1449">
        <v>7</v>
      </c>
      <c r="M1449">
        <f>VLOOKUP(H1449,AE$2:$AJ$12,6,TRUE)</f>
        <v>0</v>
      </c>
      <c r="N1449">
        <f>VLOOKUP(I1449,AF$2:$AJ$12,5,TRUE)</f>
        <v>4</v>
      </c>
      <c r="O1449">
        <f>VLOOKUP(J1449,AG$2:$AJ$12,4,TRUE)</f>
        <v>7</v>
      </c>
      <c r="P1449">
        <f>VLOOKUP(K1449,AH$2:$AJ$12,3,TRUE)</f>
        <v>0</v>
      </c>
      <c r="Q1449">
        <f>VLOOKUP(L1449,AI$2:$AJ$12,2,TRUE)</f>
        <v>5</v>
      </c>
      <c r="T1449" t="str">
        <f t="shared" si="137"/>
        <v>Crimepoint.create(latitude:37.729, longitude:-122.399, drugdrink:0, misdemean:4, theft:7, violent:0, total:5, drugdrinkct:0, misdemeanct:2, theftct:5, violentct:0, totalct:7)</v>
      </c>
      <c r="U1449" t="str">
        <f t="shared" si="138"/>
        <v>{location: new google.maps.LatLng(37.729, -122.399), weight: 0},</v>
      </c>
      <c r="V1449" t="str">
        <f t="shared" si="133"/>
        <v>{location: new google.maps.LatLng(37.729, -122.399), weight: 0},</v>
      </c>
      <c r="W1449" t="str">
        <f t="shared" si="134"/>
        <v>{location: new google.maps.LatLng(37.729, -122.399), weight: 1},</v>
      </c>
      <c r="X1449" t="str">
        <f t="shared" si="135"/>
        <v>{location: new google.maps.LatLng(37.729, -122.399), weight: 0},</v>
      </c>
      <c r="Y1449" t="str">
        <f t="shared" si="136"/>
        <v>{location: new google.maps.LatLng(37.729, -122.399), weight: 1},</v>
      </c>
    </row>
    <row r="1450" spans="1:25" x14ac:dyDescent="0.2">
      <c r="A1450">
        <v>37.728999999999999</v>
      </c>
      <c r="B1450">
        <v>-122.398</v>
      </c>
      <c r="C1450">
        <v>1</v>
      </c>
      <c r="D1450">
        <v>0</v>
      </c>
      <c r="E1450">
        <v>0</v>
      </c>
      <c r="F1450">
        <v>3</v>
      </c>
      <c r="G1450">
        <v>1</v>
      </c>
      <c r="H1450">
        <v>1</v>
      </c>
      <c r="I1450">
        <v>2</v>
      </c>
      <c r="J1450">
        <v>1</v>
      </c>
      <c r="K1450">
        <v>4</v>
      </c>
      <c r="L1450">
        <v>8</v>
      </c>
      <c r="M1450">
        <f>VLOOKUP(H1450,AE$2:$AJ$12,6,TRUE)</f>
        <v>8</v>
      </c>
      <c r="N1450">
        <f>VLOOKUP(I1450,AF$2:$AJ$12,5,TRUE)</f>
        <v>4</v>
      </c>
      <c r="O1450">
        <f>VLOOKUP(J1450,AG$2:$AJ$12,4,TRUE)</f>
        <v>3</v>
      </c>
      <c r="P1450">
        <f>VLOOKUP(K1450,AH$2:$AJ$12,3,TRUE)</f>
        <v>8</v>
      </c>
      <c r="Q1450">
        <f>VLOOKUP(L1450,AI$2:$AJ$12,2,TRUE)</f>
        <v>5</v>
      </c>
      <c r="T1450" t="str">
        <f t="shared" si="137"/>
        <v>Crimepoint.create(latitude:37.729, longitude:-122.398, drugdrink:8, misdemean:4, theft:3, violent:8, total:5, drugdrinkct:1, misdemeanct:2, theftct:1, violentct:4, totalct:8)</v>
      </c>
      <c r="U1450" t="str">
        <f t="shared" si="138"/>
        <v>{location: new google.maps.LatLng(37.729, -122.398), weight: 1},</v>
      </c>
      <c r="V1450" t="str">
        <f t="shared" si="133"/>
        <v>{location: new google.maps.LatLng(37.729, -122.398), weight: 0},</v>
      </c>
      <c r="W1450" t="str">
        <f t="shared" si="134"/>
        <v>{location: new google.maps.LatLng(37.729, -122.398), weight: 0},</v>
      </c>
      <c r="X1450" t="str">
        <f t="shared" si="135"/>
        <v>{location: new google.maps.LatLng(37.729, -122.398), weight: 3},</v>
      </c>
      <c r="Y1450" t="str">
        <f t="shared" si="136"/>
        <v>{location: new google.maps.LatLng(37.729, -122.398), weight: 1},</v>
      </c>
    </row>
    <row r="1451" spans="1:25" x14ac:dyDescent="0.2">
      <c r="A1451">
        <v>37.728999999999999</v>
      </c>
      <c r="B1451">
        <v>-122.395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f>VLOOKUP(H1451,AE$2:$AJ$12,6,TRUE)</f>
        <v>0</v>
      </c>
      <c r="N1451">
        <f>VLOOKUP(I1451,AF$2:$AJ$12,5,TRUE)</f>
        <v>0</v>
      </c>
      <c r="O1451">
        <f>VLOOKUP(J1451,AG$2:$AJ$12,4,TRUE)</f>
        <v>3</v>
      </c>
      <c r="P1451">
        <f>VLOOKUP(K1451,AH$2:$AJ$12,3,TRUE)</f>
        <v>0</v>
      </c>
      <c r="Q1451">
        <f>VLOOKUP(L1451,AI$2:$AJ$12,2,TRUE)</f>
        <v>0</v>
      </c>
      <c r="T1451" t="str">
        <f t="shared" si="137"/>
        <v>Crimepoint.create(latitude:37.729, longitude:-122.395, drugdrink:0, misdemean:0, theft:3, violent:0, total:0, drugdrinkct:0, misdemeanct:0, theftct:1, violentct:0, totalct:1)</v>
      </c>
      <c r="U1451" t="str">
        <f t="shared" si="138"/>
        <v>{location: new google.maps.LatLng(37.729, -122.395), weight: 0},</v>
      </c>
      <c r="V1451" t="str">
        <f t="shared" si="133"/>
        <v>{location: new google.maps.LatLng(37.729, -122.395), weight: 0},</v>
      </c>
      <c r="W1451" t="str">
        <f t="shared" si="134"/>
        <v>{location: new google.maps.LatLng(37.729, -122.395), weight: 0},</v>
      </c>
      <c r="X1451" t="str">
        <f t="shared" si="135"/>
        <v>{location: new google.maps.LatLng(37.729, -122.395), weight: 0},</v>
      </c>
      <c r="Y1451" t="str">
        <f t="shared" si="136"/>
        <v>{location: new google.maps.LatLng(37.729, -122.395), weight: 0},</v>
      </c>
    </row>
    <row r="1452" spans="1:25" x14ac:dyDescent="0.2">
      <c r="A1452">
        <v>37.728999999999999</v>
      </c>
      <c r="B1452">
        <v>-122.39400000000001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5</v>
      </c>
      <c r="K1452">
        <v>0</v>
      </c>
      <c r="L1452">
        <v>6</v>
      </c>
      <c r="M1452">
        <f>VLOOKUP(H1452,AE$2:$AJ$12,6,TRUE)</f>
        <v>0</v>
      </c>
      <c r="N1452">
        <f>VLOOKUP(I1452,AF$2:$AJ$12,5,TRUE)</f>
        <v>2</v>
      </c>
      <c r="O1452">
        <f>VLOOKUP(J1452,AG$2:$AJ$12,4,TRUE)</f>
        <v>7</v>
      </c>
      <c r="P1452">
        <f>VLOOKUP(K1452,AH$2:$AJ$12,3,TRUE)</f>
        <v>0</v>
      </c>
      <c r="Q1452">
        <f>VLOOKUP(L1452,AI$2:$AJ$12,2,TRUE)</f>
        <v>4</v>
      </c>
      <c r="T1452" t="str">
        <f t="shared" si="137"/>
        <v>Crimepoint.create(latitude:37.729, longitude:-122.394, drugdrink:0, misdemean:2, theft:7, violent:0, total:4, drugdrinkct:0, misdemeanct:1, theftct:5, violentct:0, totalct:6)</v>
      </c>
      <c r="U1452" t="str">
        <f t="shared" si="138"/>
        <v>{location: new google.maps.LatLng(37.729, -122.394), weight: 0},</v>
      </c>
      <c r="V1452" t="str">
        <f t="shared" si="133"/>
        <v>{location: new google.maps.LatLng(37.729, -122.394), weight: 0},</v>
      </c>
      <c r="W1452" t="str">
        <f t="shared" si="134"/>
        <v>{location: new google.maps.LatLng(37.729, -122.394), weight: 1},</v>
      </c>
      <c r="X1452" t="str">
        <f t="shared" si="135"/>
        <v>{location: new google.maps.LatLng(37.729, -122.394), weight: 0},</v>
      </c>
      <c r="Y1452" t="str">
        <f t="shared" si="136"/>
        <v>{location: new google.maps.LatLng(37.729, -122.394), weight: 0},</v>
      </c>
    </row>
    <row r="1453" spans="1:25" x14ac:dyDescent="0.2">
      <c r="A1453">
        <v>37.728999999999999</v>
      </c>
      <c r="B1453">
        <v>-122.393</v>
      </c>
      <c r="C1453">
        <v>0</v>
      </c>
      <c r="D1453">
        <v>6</v>
      </c>
      <c r="E1453">
        <v>1</v>
      </c>
      <c r="F1453">
        <v>7</v>
      </c>
      <c r="G1453">
        <v>3</v>
      </c>
      <c r="H1453">
        <v>0</v>
      </c>
      <c r="I1453">
        <v>27</v>
      </c>
      <c r="J1453">
        <v>4</v>
      </c>
      <c r="K1453">
        <v>10</v>
      </c>
      <c r="L1453">
        <v>41</v>
      </c>
      <c r="M1453">
        <f>VLOOKUP(H1453,AE$2:$AJ$12,6,TRUE)</f>
        <v>0</v>
      </c>
      <c r="N1453">
        <f>VLOOKUP(I1453,AF$2:$AJ$12,5,TRUE)</f>
        <v>9</v>
      </c>
      <c r="O1453">
        <f>VLOOKUP(J1453,AG$2:$AJ$12,4,TRUE)</f>
        <v>6</v>
      </c>
      <c r="P1453">
        <f>VLOOKUP(K1453,AH$2:$AJ$12,3,TRUE)</f>
        <v>9</v>
      </c>
      <c r="Q1453">
        <f>VLOOKUP(L1453,AI$2:$AJ$12,2,TRUE)</f>
        <v>9</v>
      </c>
      <c r="T1453" t="str">
        <f t="shared" si="137"/>
        <v>Crimepoint.create(latitude:37.729, longitude:-122.393, drugdrink:0, misdemean:9, theft:6, violent:9, total:9, drugdrinkct:0, misdemeanct:27, theftct:4, violentct:10, totalct:41)</v>
      </c>
      <c r="U1453" t="str">
        <f t="shared" si="138"/>
        <v>{location: new google.maps.LatLng(37.729, -122.393), weight: 0},</v>
      </c>
      <c r="V1453" t="str">
        <f t="shared" si="133"/>
        <v>{location: new google.maps.LatLng(37.729, -122.393), weight: 6},</v>
      </c>
      <c r="W1453" t="str">
        <f t="shared" si="134"/>
        <v>{location: new google.maps.LatLng(37.729, -122.393), weight: 1},</v>
      </c>
      <c r="X1453" t="str">
        <f t="shared" si="135"/>
        <v>{location: new google.maps.LatLng(37.729, -122.393), weight: 7},</v>
      </c>
      <c r="Y1453" t="str">
        <f t="shared" si="136"/>
        <v>{location: new google.maps.LatLng(37.729, -122.393), weight: 3},</v>
      </c>
    </row>
    <row r="1454" spans="1:25" x14ac:dyDescent="0.2">
      <c r="A1454">
        <v>37.728999999999999</v>
      </c>
      <c r="B1454">
        <v>-122.392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5</v>
      </c>
      <c r="J1454">
        <v>3</v>
      </c>
      <c r="K1454">
        <v>2</v>
      </c>
      <c r="L1454">
        <v>10</v>
      </c>
      <c r="M1454">
        <f>VLOOKUP(H1454,AE$2:$AJ$12,6,TRUE)</f>
        <v>0</v>
      </c>
      <c r="N1454">
        <f>VLOOKUP(I1454,AF$2:$AJ$12,5,TRUE)</f>
        <v>6</v>
      </c>
      <c r="O1454">
        <f>VLOOKUP(J1454,AG$2:$AJ$12,4,TRUE)</f>
        <v>5</v>
      </c>
      <c r="P1454">
        <f>VLOOKUP(K1454,AH$2:$AJ$12,3,TRUE)</f>
        <v>7</v>
      </c>
      <c r="Q1454">
        <f>VLOOKUP(L1454,AI$2:$AJ$12,2,TRUE)</f>
        <v>6</v>
      </c>
      <c r="T1454" t="str">
        <f t="shared" si="137"/>
        <v>Crimepoint.create(latitude:37.729, longitude:-122.392, drugdrink:0, misdemean:6, theft:5, violent:7, total:6, drugdrinkct:0, misdemeanct:5, theftct:3, violentct:2, totalct:10)</v>
      </c>
      <c r="U1454" t="str">
        <f t="shared" si="138"/>
        <v>{location: new google.maps.LatLng(37.729, -122.392), weight: 0},</v>
      </c>
      <c r="V1454" t="str">
        <f t="shared" si="133"/>
        <v>{location: new google.maps.LatLng(37.729, -122.392), weight: 1},</v>
      </c>
      <c r="W1454" t="str">
        <f t="shared" si="134"/>
        <v>{location: new google.maps.LatLng(37.729, -122.392), weight: 0},</v>
      </c>
      <c r="X1454" t="str">
        <f t="shared" si="135"/>
        <v>{location: new google.maps.LatLng(37.729, -122.392), weight: 1},</v>
      </c>
      <c r="Y1454" t="str">
        <f t="shared" si="136"/>
        <v>{location: new google.maps.LatLng(37.729, -122.392), weight: 1},</v>
      </c>
    </row>
    <row r="1455" spans="1:25" x14ac:dyDescent="0.2">
      <c r="A1455">
        <v>37.728999999999999</v>
      </c>
      <c r="B1455">
        <v>-122.39100000000001</v>
      </c>
      <c r="C1455">
        <v>0</v>
      </c>
      <c r="D1455">
        <v>4</v>
      </c>
      <c r="E1455">
        <v>1</v>
      </c>
      <c r="F1455">
        <v>10</v>
      </c>
      <c r="G1455">
        <v>3</v>
      </c>
      <c r="H1455">
        <v>0</v>
      </c>
      <c r="I1455">
        <v>19</v>
      </c>
      <c r="J1455">
        <v>7</v>
      </c>
      <c r="K1455">
        <v>14</v>
      </c>
      <c r="L1455">
        <v>40</v>
      </c>
      <c r="M1455">
        <f>VLOOKUP(H1455,AE$2:$AJ$12,6,TRUE)</f>
        <v>0</v>
      </c>
      <c r="N1455">
        <f>VLOOKUP(I1455,AF$2:$AJ$12,5,TRUE)</f>
        <v>9</v>
      </c>
      <c r="O1455">
        <f>VLOOKUP(J1455,AG$2:$AJ$12,4,TRUE)</f>
        <v>7</v>
      </c>
      <c r="P1455">
        <f>VLOOKUP(K1455,AH$2:$AJ$12,3,TRUE)</f>
        <v>9</v>
      </c>
      <c r="Q1455">
        <f>VLOOKUP(L1455,AI$2:$AJ$12,2,TRUE)</f>
        <v>8</v>
      </c>
      <c r="T1455" t="str">
        <f t="shared" si="137"/>
        <v>Crimepoint.create(latitude:37.729, longitude:-122.391, drugdrink:0, misdemean:9, theft:7, violent:9, total:8, drugdrinkct:0, misdemeanct:19, theftct:7, violentct:14, totalct:40)</v>
      </c>
      <c r="U1455" t="str">
        <f t="shared" si="138"/>
        <v>{location: new google.maps.LatLng(37.729, -122.391), weight: 0},</v>
      </c>
      <c r="V1455" t="str">
        <f t="shared" si="133"/>
        <v>{location: new google.maps.LatLng(37.729, -122.391), weight: 4},</v>
      </c>
      <c r="W1455" t="str">
        <f t="shared" si="134"/>
        <v>{location: new google.maps.LatLng(37.729, -122.391), weight: 1},</v>
      </c>
      <c r="X1455" t="str">
        <f t="shared" si="135"/>
        <v>{location: new google.maps.LatLng(37.729, -122.391), weight: 10},</v>
      </c>
      <c r="Y1455" t="str">
        <f t="shared" si="136"/>
        <v>{location: new google.maps.LatLng(37.729, -122.391), weight: 3},</v>
      </c>
    </row>
    <row r="1456" spans="1:25" x14ac:dyDescent="0.2">
      <c r="A1456">
        <v>37.728999999999999</v>
      </c>
      <c r="B1456">
        <v>-122.39</v>
      </c>
      <c r="C1456">
        <v>1</v>
      </c>
      <c r="D1456">
        <v>1</v>
      </c>
      <c r="E1456">
        <v>0</v>
      </c>
      <c r="F1456">
        <v>0</v>
      </c>
      <c r="G1456">
        <v>1</v>
      </c>
      <c r="H1456">
        <v>1</v>
      </c>
      <c r="I1456">
        <v>5</v>
      </c>
      <c r="J1456">
        <v>2</v>
      </c>
      <c r="K1456">
        <v>0</v>
      </c>
      <c r="L1456">
        <v>8</v>
      </c>
      <c r="M1456">
        <f>VLOOKUP(H1456,AE$2:$AJ$12,6,TRUE)</f>
        <v>8</v>
      </c>
      <c r="N1456">
        <f>VLOOKUP(I1456,AF$2:$AJ$12,5,TRUE)</f>
        <v>6</v>
      </c>
      <c r="O1456">
        <f>VLOOKUP(J1456,AG$2:$AJ$12,4,TRUE)</f>
        <v>4</v>
      </c>
      <c r="P1456">
        <f>VLOOKUP(K1456,AH$2:$AJ$12,3,TRUE)</f>
        <v>0</v>
      </c>
      <c r="Q1456">
        <f>VLOOKUP(L1456,AI$2:$AJ$12,2,TRUE)</f>
        <v>5</v>
      </c>
      <c r="T1456" t="str">
        <f t="shared" si="137"/>
        <v>Crimepoint.create(latitude:37.729, longitude:-122.39, drugdrink:8, misdemean:6, theft:4, violent:0, total:5, drugdrinkct:1, misdemeanct:5, theftct:2, violentct:0, totalct:8)</v>
      </c>
      <c r="U1456" t="str">
        <f t="shared" si="138"/>
        <v>{location: new google.maps.LatLng(37.729, -122.39), weight: 1},</v>
      </c>
      <c r="V1456" t="str">
        <f t="shared" si="133"/>
        <v>{location: new google.maps.LatLng(37.729, -122.39), weight: 1},</v>
      </c>
      <c r="W1456" t="str">
        <f t="shared" si="134"/>
        <v>{location: new google.maps.LatLng(37.729, -122.39), weight: 0},</v>
      </c>
      <c r="X1456" t="str">
        <f t="shared" si="135"/>
        <v>{location: new google.maps.LatLng(37.729, -122.39), weight: 0},</v>
      </c>
      <c r="Y1456" t="str">
        <f t="shared" si="136"/>
        <v>{location: new google.maps.LatLng(37.729, -122.39), weight: 1},</v>
      </c>
    </row>
    <row r="1457" spans="1:25" x14ac:dyDescent="0.2">
      <c r="A1457">
        <v>37.728999999999999</v>
      </c>
      <c r="B1457">
        <v>-122.389</v>
      </c>
      <c r="C1457">
        <v>1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8</v>
      </c>
      <c r="J1457">
        <v>5</v>
      </c>
      <c r="K1457">
        <v>2</v>
      </c>
      <c r="L1457">
        <v>16</v>
      </c>
      <c r="M1457">
        <f>VLOOKUP(H1457,AE$2:$AJ$12,6,TRUE)</f>
        <v>8</v>
      </c>
      <c r="N1457">
        <f>VLOOKUP(I1457,AF$2:$AJ$12,5,TRUE)</f>
        <v>7</v>
      </c>
      <c r="O1457">
        <f>VLOOKUP(J1457,AG$2:$AJ$12,4,TRUE)</f>
        <v>7</v>
      </c>
      <c r="P1457">
        <f>VLOOKUP(K1457,AH$2:$AJ$12,3,TRUE)</f>
        <v>7</v>
      </c>
      <c r="Q1457">
        <f>VLOOKUP(L1457,AI$2:$AJ$12,2,TRUE)</f>
        <v>7</v>
      </c>
      <c r="T1457" t="str">
        <f t="shared" si="137"/>
        <v>Crimepoint.create(latitude:37.729, longitude:-122.389, drugdrink:8, misdemean:7, theft:7, violent:7, total:7, drugdrinkct:1, misdemeanct:8, theftct:5, violentct:2, totalct:16)</v>
      </c>
      <c r="U1457" t="str">
        <f t="shared" si="138"/>
        <v>{location: new google.maps.LatLng(37.729, -122.389), weight: 1},</v>
      </c>
      <c r="V1457" t="str">
        <f t="shared" si="133"/>
        <v>{location: new google.maps.LatLng(37.729, -122.389), weight: 2},</v>
      </c>
      <c r="W1457" t="str">
        <f t="shared" si="134"/>
        <v>{location: new google.maps.LatLng(37.729, -122.389), weight: 1},</v>
      </c>
      <c r="X1457" t="str">
        <f t="shared" si="135"/>
        <v>{location: new google.maps.LatLng(37.729, -122.389), weight: 1},</v>
      </c>
      <c r="Y1457" t="str">
        <f t="shared" si="136"/>
        <v>{location: new google.maps.LatLng(37.729, -122.389), weight: 1},</v>
      </c>
    </row>
    <row r="1458" spans="1:25" x14ac:dyDescent="0.2">
      <c r="A1458">
        <v>37.728999999999999</v>
      </c>
      <c r="B1458">
        <v>-122.38800000000001</v>
      </c>
      <c r="C1458">
        <v>0</v>
      </c>
      <c r="D1458">
        <v>1</v>
      </c>
      <c r="E1458">
        <v>1</v>
      </c>
      <c r="F1458">
        <v>4</v>
      </c>
      <c r="G1458">
        <v>1</v>
      </c>
      <c r="H1458">
        <v>0</v>
      </c>
      <c r="I1458">
        <v>4</v>
      </c>
      <c r="J1458">
        <v>6</v>
      </c>
      <c r="K1458">
        <v>6</v>
      </c>
      <c r="L1458">
        <v>16</v>
      </c>
      <c r="M1458">
        <f>VLOOKUP(H1458,AE$2:$AJ$12,6,TRUE)</f>
        <v>0</v>
      </c>
      <c r="N1458">
        <f>VLOOKUP(I1458,AF$2:$AJ$12,5,TRUE)</f>
        <v>6</v>
      </c>
      <c r="O1458">
        <f>VLOOKUP(J1458,AG$2:$AJ$12,4,TRUE)</f>
        <v>7</v>
      </c>
      <c r="P1458">
        <f>VLOOKUP(K1458,AH$2:$AJ$12,3,TRUE)</f>
        <v>9</v>
      </c>
      <c r="Q1458">
        <f>VLOOKUP(L1458,AI$2:$AJ$12,2,TRUE)</f>
        <v>7</v>
      </c>
      <c r="T1458" t="str">
        <f t="shared" si="137"/>
        <v>Crimepoint.create(latitude:37.729, longitude:-122.388, drugdrink:0, misdemean:6, theft:7, violent:9, total:7, drugdrinkct:0, misdemeanct:4, theftct:6, violentct:6, totalct:16)</v>
      </c>
      <c r="U1458" t="str">
        <f t="shared" si="138"/>
        <v>{location: new google.maps.LatLng(37.729, -122.388), weight: 0},</v>
      </c>
      <c r="V1458" t="str">
        <f t="shared" si="133"/>
        <v>{location: new google.maps.LatLng(37.729, -122.388), weight: 1},</v>
      </c>
      <c r="W1458" t="str">
        <f t="shared" si="134"/>
        <v>{location: new google.maps.LatLng(37.729, -122.388), weight: 1},</v>
      </c>
      <c r="X1458" t="str">
        <f t="shared" si="135"/>
        <v>{location: new google.maps.LatLng(37.729, -122.388), weight: 4},</v>
      </c>
      <c r="Y1458" t="str">
        <f t="shared" si="136"/>
        <v>{location: new google.maps.LatLng(37.729, -122.388), weight: 1},</v>
      </c>
    </row>
    <row r="1459" spans="1:25" x14ac:dyDescent="0.2">
      <c r="A1459">
        <v>37.728999999999999</v>
      </c>
      <c r="B1459">
        <v>-122.387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2</v>
      </c>
      <c r="J1459">
        <v>8</v>
      </c>
      <c r="K1459">
        <v>1</v>
      </c>
      <c r="L1459">
        <v>11</v>
      </c>
      <c r="M1459">
        <f>VLOOKUP(H1459,AE$2:$AJ$12,6,TRUE)</f>
        <v>0</v>
      </c>
      <c r="N1459">
        <f>VLOOKUP(I1459,AF$2:$AJ$12,5,TRUE)</f>
        <v>4</v>
      </c>
      <c r="O1459">
        <f>VLOOKUP(J1459,AG$2:$AJ$12,4,TRUE)</f>
        <v>8</v>
      </c>
      <c r="P1459">
        <f>VLOOKUP(K1459,AH$2:$AJ$12,3,TRUE)</f>
        <v>7</v>
      </c>
      <c r="Q1459">
        <f>VLOOKUP(L1459,AI$2:$AJ$12,2,TRUE)</f>
        <v>6</v>
      </c>
      <c r="T1459" t="str">
        <f t="shared" si="137"/>
        <v>Crimepoint.create(latitude:37.729, longitude:-122.387, drugdrink:0, misdemean:4, theft:8, violent:7, total:6, drugdrinkct:0, misdemeanct:2, theftct:8, violentct:1, totalct:11)</v>
      </c>
      <c r="U1459" t="str">
        <f t="shared" si="138"/>
        <v>{location: new google.maps.LatLng(37.729, -122.387), weight: 0},</v>
      </c>
      <c r="V1459" t="str">
        <f t="shared" si="133"/>
        <v>{location: new google.maps.LatLng(37.729, -122.387), weight: 0},</v>
      </c>
      <c r="W1459" t="str">
        <f t="shared" si="134"/>
        <v>{location: new google.maps.LatLng(37.729, -122.387), weight: 1},</v>
      </c>
      <c r="X1459" t="str">
        <f t="shared" si="135"/>
        <v>{location: new google.maps.LatLng(37.729, -122.387), weight: 1},</v>
      </c>
      <c r="Y1459" t="str">
        <f t="shared" si="136"/>
        <v>{location: new google.maps.LatLng(37.729, -122.387), weight: 1},</v>
      </c>
    </row>
    <row r="1460" spans="1:25" x14ac:dyDescent="0.2">
      <c r="A1460">
        <v>37.728999999999999</v>
      </c>
      <c r="B1460">
        <v>-122.386</v>
      </c>
      <c r="C1460">
        <v>1</v>
      </c>
      <c r="D1460">
        <v>2</v>
      </c>
      <c r="E1460">
        <v>0</v>
      </c>
      <c r="F1460">
        <v>7</v>
      </c>
      <c r="G1460">
        <v>2</v>
      </c>
      <c r="H1460">
        <v>1</v>
      </c>
      <c r="I1460">
        <v>8</v>
      </c>
      <c r="J1460">
        <v>1</v>
      </c>
      <c r="K1460">
        <v>9</v>
      </c>
      <c r="L1460">
        <v>19</v>
      </c>
      <c r="M1460">
        <f>VLOOKUP(H1460,AE$2:$AJ$12,6,TRUE)</f>
        <v>8</v>
      </c>
      <c r="N1460">
        <f>VLOOKUP(I1460,AF$2:$AJ$12,5,TRUE)</f>
        <v>7</v>
      </c>
      <c r="O1460">
        <f>VLOOKUP(J1460,AG$2:$AJ$12,4,TRUE)</f>
        <v>3</v>
      </c>
      <c r="P1460">
        <f>VLOOKUP(K1460,AH$2:$AJ$12,3,TRUE)</f>
        <v>9</v>
      </c>
      <c r="Q1460">
        <f>VLOOKUP(L1460,AI$2:$AJ$12,2,TRUE)</f>
        <v>7</v>
      </c>
      <c r="T1460" t="str">
        <f t="shared" si="137"/>
        <v>Crimepoint.create(latitude:37.729, longitude:-122.386, drugdrink:8, misdemean:7, theft:3, violent:9, total:7, drugdrinkct:1, misdemeanct:8, theftct:1, violentct:9, totalct:19)</v>
      </c>
      <c r="U1460" t="str">
        <f t="shared" si="138"/>
        <v>{location: new google.maps.LatLng(37.729, -122.386), weight: 1},</v>
      </c>
      <c r="V1460" t="str">
        <f t="shared" si="133"/>
        <v>{location: new google.maps.LatLng(37.729, -122.386), weight: 2},</v>
      </c>
      <c r="W1460" t="str">
        <f t="shared" si="134"/>
        <v>{location: new google.maps.LatLng(37.729, -122.386), weight: 0},</v>
      </c>
      <c r="X1460" t="str">
        <f t="shared" si="135"/>
        <v>{location: new google.maps.LatLng(37.729, -122.386), weight: 7},</v>
      </c>
      <c r="Y1460" t="str">
        <f t="shared" si="136"/>
        <v>{location: new google.maps.LatLng(37.729, -122.386), weight: 2},</v>
      </c>
    </row>
    <row r="1461" spans="1:25" x14ac:dyDescent="0.2">
      <c r="A1461">
        <v>37.728999999999999</v>
      </c>
      <c r="B1461">
        <v>-122.38500000000001</v>
      </c>
      <c r="C1461">
        <v>1</v>
      </c>
      <c r="D1461">
        <v>1</v>
      </c>
      <c r="E1461">
        <v>0</v>
      </c>
      <c r="F1461">
        <v>4</v>
      </c>
      <c r="G1461">
        <v>1</v>
      </c>
      <c r="H1461">
        <v>1</v>
      </c>
      <c r="I1461">
        <v>6</v>
      </c>
      <c r="J1461">
        <v>2</v>
      </c>
      <c r="K1461">
        <v>6</v>
      </c>
      <c r="L1461">
        <v>15</v>
      </c>
      <c r="M1461">
        <f>VLOOKUP(H1461,AE$2:$AJ$12,6,TRUE)</f>
        <v>8</v>
      </c>
      <c r="N1461">
        <f>VLOOKUP(I1461,AF$2:$AJ$12,5,TRUE)</f>
        <v>7</v>
      </c>
      <c r="O1461">
        <f>VLOOKUP(J1461,AG$2:$AJ$12,4,TRUE)</f>
        <v>4</v>
      </c>
      <c r="P1461">
        <f>VLOOKUP(K1461,AH$2:$AJ$12,3,TRUE)</f>
        <v>9</v>
      </c>
      <c r="Q1461">
        <f>VLOOKUP(L1461,AI$2:$AJ$12,2,TRUE)</f>
        <v>7</v>
      </c>
      <c r="T1461" t="str">
        <f t="shared" si="137"/>
        <v>Crimepoint.create(latitude:37.729, longitude:-122.385, drugdrink:8, misdemean:7, theft:4, violent:9, total:7, drugdrinkct:1, misdemeanct:6, theftct:2, violentct:6, totalct:15)</v>
      </c>
      <c r="U1461" t="str">
        <f t="shared" si="138"/>
        <v>{location: new google.maps.LatLng(37.729, -122.385), weight: 1},</v>
      </c>
      <c r="V1461" t="str">
        <f t="shared" si="133"/>
        <v>{location: new google.maps.LatLng(37.729, -122.385), weight: 1},</v>
      </c>
      <c r="W1461" t="str">
        <f t="shared" si="134"/>
        <v>{location: new google.maps.LatLng(37.729, -122.385), weight: 0},</v>
      </c>
      <c r="X1461" t="str">
        <f t="shared" si="135"/>
        <v>{location: new google.maps.LatLng(37.729, -122.385), weight: 4},</v>
      </c>
      <c r="Y1461" t="str">
        <f t="shared" si="136"/>
        <v>{location: new google.maps.LatLng(37.729, -122.385), weight: 1},</v>
      </c>
    </row>
    <row r="1462" spans="1:25" x14ac:dyDescent="0.2">
      <c r="A1462">
        <v>37.728999999999999</v>
      </c>
      <c r="B1462">
        <v>-122.384</v>
      </c>
      <c r="C1462">
        <v>1</v>
      </c>
      <c r="D1462">
        <v>3</v>
      </c>
      <c r="E1462">
        <v>0</v>
      </c>
      <c r="F1462">
        <v>1</v>
      </c>
      <c r="G1462">
        <v>1</v>
      </c>
      <c r="H1462">
        <v>1</v>
      </c>
      <c r="I1462">
        <v>12</v>
      </c>
      <c r="J1462">
        <v>2</v>
      </c>
      <c r="K1462">
        <v>2</v>
      </c>
      <c r="L1462">
        <v>17</v>
      </c>
      <c r="M1462">
        <f>VLOOKUP(H1462,AE$2:$AJ$12,6,TRUE)</f>
        <v>8</v>
      </c>
      <c r="N1462">
        <f>VLOOKUP(I1462,AF$2:$AJ$12,5,TRUE)</f>
        <v>8</v>
      </c>
      <c r="O1462">
        <f>VLOOKUP(J1462,AG$2:$AJ$12,4,TRUE)</f>
        <v>4</v>
      </c>
      <c r="P1462">
        <f>VLOOKUP(K1462,AH$2:$AJ$12,3,TRUE)</f>
        <v>7</v>
      </c>
      <c r="Q1462">
        <f>VLOOKUP(L1462,AI$2:$AJ$12,2,TRUE)</f>
        <v>7</v>
      </c>
      <c r="T1462" t="str">
        <f t="shared" si="137"/>
        <v>Crimepoint.create(latitude:37.729, longitude:-122.384, drugdrink:8, misdemean:8, theft:4, violent:7, total:7, drugdrinkct:1, misdemeanct:12, theftct:2, violentct:2, totalct:17)</v>
      </c>
      <c r="U1462" t="str">
        <f t="shared" si="138"/>
        <v>{location: new google.maps.LatLng(37.729, -122.384), weight: 1},</v>
      </c>
      <c r="V1462" t="str">
        <f t="shared" si="133"/>
        <v>{location: new google.maps.LatLng(37.729, -122.384), weight: 3},</v>
      </c>
      <c r="W1462" t="str">
        <f t="shared" si="134"/>
        <v>{location: new google.maps.LatLng(37.729, -122.384), weight: 0},</v>
      </c>
      <c r="X1462" t="str">
        <f t="shared" si="135"/>
        <v>{location: new google.maps.LatLng(37.729, -122.384), weight: 1},</v>
      </c>
      <c r="Y1462" t="str">
        <f t="shared" si="136"/>
        <v>{location: new google.maps.LatLng(37.729, -122.384), weight: 1},</v>
      </c>
    </row>
    <row r="1463" spans="1:25" x14ac:dyDescent="0.2">
      <c r="A1463">
        <v>37.728999999999999</v>
      </c>
      <c r="B1463">
        <v>-122.383</v>
      </c>
      <c r="C1463">
        <v>1</v>
      </c>
      <c r="D1463">
        <v>6</v>
      </c>
      <c r="E1463">
        <v>0</v>
      </c>
      <c r="F1463">
        <v>2</v>
      </c>
      <c r="G1463">
        <v>3</v>
      </c>
      <c r="H1463">
        <v>1</v>
      </c>
      <c r="I1463">
        <v>26</v>
      </c>
      <c r="J1463">
        <v>3</v>
      </c>
      <c r="K1463">
        <v>3</v>
      </c>
      <c r="L1463">
        <v>33</v>
      </c>
      <c r="M1463">
        <f>VLOOKUP(H1463,AE$2:$AJ$12,6,TRUE)</f>
        <v>8</v>
      </c>
      <c r="N1463">
        <f>VLOOKUP(I1463,AF$2:$AJ$12,5,TRUE)</f>
        <v>9</v>
      </c>
      <c r="O1463">
        <f>VLOOKUP(J1463,AG$2:$AJ$12,4,TRUE)</f>
        <v>5</v>
      </c>
      <c r="P1463">
        <f>VLOOKUP(K1463,AH$2:$AJ$12,3,TRUE)</f>
        <v>8</v>
      </c>
      <c r="Q1463">
        <f>VLOOKUP(L1463,AI$2:$AJ$12,2,TRUE)</f>
        <v>8</v>
      </c>
      <c r="T1463" t="str">
        <f t="shared" si="137"/>
        <v>Crimepoint.create(latitude:37.729, longitude:-122.383, drugdrink:8, misdemean:9, theft:5, violent:8, total:8, drugdrinkct:1, misdemeanct:26, theftct:3, violentct:3, totalct:33)</v>
      </c>
      <c r="U1463" t="str">
        <f t="shared" si="138"/>
        <v>{location: new google.maps.LatLng(37.729, -122.383), weight: 1},</v>
      </c>
      <c r="V1463" t="str">
        <f t="shared" si="133"/>
        <v>{location: new google.maps.LatLng(37.729, -122.383), weight: 6},</v>
      </c>
      <c r="W1463" t="str">
        <f t="shared" si="134"/>
        <v>{location: new google.maps.LatLng(37.729, -122.383), weight: 0},</v>
      </c>
      <c r="X1463" t="str">
        <f t="shared" si="135"/>
        <v>{location: new google.maps.LatLng(37.729, -122.383), weight: 2},</v>
      </c>
      <c r="Y1463" t="str">
        <f t="shared" si="136"/>
        <v>{location: new google.maps.LatLng(37.729, -122.383), weight: 3},</v>
      </c>
    </row>
    <row r="1464" spans="1:25" x14ac:dyDescent="0.2">
      <c r="A1464">
        <v>37.728999999999999</v>
      </c>
      <c r="B1464">
        <v>-122.38200000000001</v>
      </c>
      <c r="C1464">
        <v>0</v>
      </c>
      <c r="D1464">
        <v>3</v>
      </c>
      <c r="E1464">
        <v>2</v>
      </c>
      <c r="F1464">
        <v>7</v>
      </c>
      <c r="G1464">
        <v>3</v>
      </c>
      <c r="H1464">
        <v>0</v>
      </c>
      <c r="I1464">
        <v>12</v>
      </c>
      <c r="J1464">
        <v>11</v>
      </c>
      <c r="K1464">
        <v>10</v>
      </c>
      <c r="L1464">
        <v>33</v>
      </c>
      <c r="M1464">
        <f>VLOOKUP(H1464,AE$2:$AJ$12,6,TRUE)</f>
        <v>0</v>
      </c>
      <c r="N1464">
        <f>VLOOKUP(I1464,AF$2:$AJ$12,5,TRUE)</f>
        <v>8</v>
      </c>
      <c r="O1464">
        <f>VLOOKUP(J1464,AG$2:$AJ$12,4,TRUE)</f>
        <v>8</v>
      </c>
      <c r="P1464">
        <f>VLOOKUP(K1464,AH$2:$AJ$12,3,TRUE)</f>
        <v>9</v>
      </c>
      <c r="Q1464">
        <f>VLOOKUP(L1464,AI$2:$AJ$12,2,TRUE)</f>
        <v>8</v>
      </c>
      <c r="T1464" t="str">
        <f t="shared" si="137"/>
        <v>Crimepoint.create(latitude:37.729, longitude:-122.382, drugdrink:0, misdemean:8, theft:8, violent:9, total:8, drugdrinkct:0, misdemeanct:12, theftct:11, violentct:10, totalct:33)</v>
      </c>
      <c r="U1464" t="str">
        <f t="shared" si="138"/>
        <v>{location: new google.maps.LatLng(37.729, -122.382), weight: 0},</v>
      </c>
      <c r="V1464" t="str">
        <f t="shared" si="133"/>
        <v>{location: new google.maps.LatLng(37.729, -122.382), weight: 3},</v>
      </c>
      <c r="W1464" t="str">
        <f t="shared" si="134"/>
        <v>{location: new google.maps.LatLng(37.729, -122.382), weight: 2},</v>
      </c>
      <c r="X1464" t="str">
        <f t="shared" si="135"/>
        <v>{location: new google.maps.LatLng(37.729, -122.382), weight: 7},</v>
      </c>
      <c r="Y1464" t="str">
        <f t="shared" si="136"/>
        <v>{location: new google.maps.LatLng(37.729, -122.382), weight: 3},</v>
      </c>
    </row>
    <row r="1465" spans="1:25" x14ac:dyDescent="0.2">
      <c r="A1465">
        <v>37.728999999999999</v>
      </c>
      <c r="B1465">
        <v>-122.381</v>
      </c>
      <c r="C1465">
        <v>0</v>
      </c>
      <c r="D1465">
        <v>2</v>
      </c>
      <c r="E1465">
        <v>0</v>
      </c>
      <c r="F1465">
        <v>2</v>
      </c>
      <c r="G1465">
        <v>1</v>
      </c>
      <c r="H1465">
        <v>0</v>
      </c>
      <c r="I1465">
        <v>8</v>
      </c>
      <c r="J1465">
        <v>1</v>
      </c>
      <c r="K1465">
        <v>3</v>
      </c>
      <c r="L1465">
        <v>12</v>
      </c>
      <c r="M1465">
        <f>VLOOKUP(H1465,AE$2:$AJ$12,6,TRUE)</f>
        <v>0</v>
      </c>
      <c r="N1465">
        <f>VLOOKUP(I1465,AF$2:$AJ$12,5,TRUE)</f>
        <v>7</v>
      </c>
      <c r="O1465">
        <f>VLOOKUP(J1465,AG$2:$AJ$12,4,TRUE)</f>
        <v>3</v>
      </c>
      <c r="P1465">
        <f>VLOOKUP(K1465,AH$2:$AJ$12,3,TRUE)</f>
        <v>8</v>
      </c>
      <c r="Q1465">
        <f>VLOOKUP(L1465,AI$2:$AJ$12,2,TRUE)</f>
        <v>6</v>
      </c>
      <c r="T1465" t="str">
        <f t="shared" si="137"/>
        <v>Crimepoint.create(latitude:37.729, longitude:-122.381, drugdrink:0, misdemean:7, theft:3, violent:8, total:6, drugdrinkct:0, misdemeanct:8, theftct:1, violentct:3, totalct:12)</v>
      </c>
      <c r="U1465" t="str">
        <f t="shared" si="138"/>
        <v>{location: new google.maps.LatLng(37.729, -122.381), weight: 0},</v>
      </c>
      <c r="V1465" t="str">
        <f t="shared" si="133"/>
        <v>{location: new google.maps.LatLng(37.729, -122.381), weight: 2},</v>
      </c>
      <c r="W1465" t="str">
        <f t="shared" si="134"/>
        <v>{location: new google.maps.LatLng(37.729, -122.381), weight: 0},</v>
      </c>
      <c r="X1465" t="str">
        <f t="shared" si="135"/>
        <v>{location: new google.maps.LatLng(37.729, -122.381), weight: 2},</v>
      </c>
      <c r="Y1465" t="str">
        <f t="shared" si="136"/>
        <v>{location: new google.maps.LatLng(37.729, -122.381), weight: 1},</v>
      </c>
    </row>
    <row r="1466" spans="1:25" x14ac:dyDescent="0.2">
      <c r="A1466">
        <v>37.728999999999999</v>
      </c>
      <c r="B1466">
        <v>-122.38</v>
      </c>
      <c r="C1466">
        <v>0</v>
      </c>
      <c r="D1466">
        <v>4</v>
      </c>
      <c r="E1466">
        <v>1</v>
      </c>
      <c r="F1466">
        <v>7</v>
      </c>
      <c r="G1466">
        <v>3</v>
      </c>
      <c r="H1466">
        <v>0</v>
      </c>
      <c r="I1466">
        <v>20</v>
      </c>
      <c r="J1466">
        <v>9</v>
      </c>
      <c r="K1466">
        <v>9</v>
      </c>
      <c r="L1466">
        <v>38</v>
      </c>
      <c r="M1466">
        <f>VLOOKUP(H1466,AE$2:$AJ$12,6,TRUE)</f>
        <v>0</v>
      </c>
      <c r="N1466">
        <f>VLOOKUP(I1466,AF$2:$AJ$12,5,TRUE)</f>
        <v>9</v>
      </c>
      <c r="O1466">
        <f>VLOOKUP(J1466,AG$2:$AJ$12,4,TRUE)</f>
        <v>8</v>
      </c>
      <c r="P1466">
        <f>VLOOKUP(K1466,AH$2:$AJ$12,3,TRUE)</f>
        <v>9</v>
      </c>
      <c r="Q1466">
        <f>VLOOKUP(L1466,AI$2:$AJ$12,2,TRUE)</f>
        <v>8</v>
      </c>
      <c r="T1466" t="str">
        <f t="shared" si="137"/>
        <v>Crimepoint.create(latitude:37.729, longitude:-122.38, drugdrink:0, misdemean:9, theft:8, violent:9, total:8, drugdrinkct:0, misdemeanct:20, theftct:9, violentct:9, totalct:38)</v>
      </c>
      <c r="U1466" t="str">
        <f t="shared" si="138"/>
        <v>{location: new google.maps.LatLng(37.729, -122.38), weight: 0},</v>
      </c>
      <c r="V1466" t="str">
        <f t="shared" si="133"/>
        <v>{location: new google.maps.LatLng(37.729, -122.38), weight: 4},</v>
      </c>
      <c r="W1466" t="str">
        <f t="shared" si="134"/>
        <v>{location: new google.maps.LatLng(37.729, -122.38), weight: 1},</v>
      </c>
      <c r="X1466" t="str">
        <f t="shared" si="135"/>
        <v>{location: new google.maps.LatLng(37.729, -122.38), weight: 7},</v>
      </c>
      <c r="Y1466" t="str">
        <f t="shared" si="136"/>
        <v>{location: new google.maps.LatLng(37.729, -122.38), weight: 3},</v>
      </c>
    </row>
    <row r="1467" spans="1:25" x14ac:dyDescent="0.2">
      <c r="A1467">
        <v>37.728999999999999</v>
      </c>
      <c r="B1467">
        <v>-122.379</v>
      </c>
      <c r="C1467">
        <v>0</v>
      </c>
      <c r="D1467">
        <v>5</v>
      </c>
      <c r="E1467">
        <v>1</v>
      </c>
      <c r="F1467">
        <v>7</v>
      </c>
      <c r="G1467">
        <v>3</v>
      </c>
      <c r="H1467">
        <v>0</v>
      </c>
      <c r="I1467">
        <v>24</v>
      </c>
      <c r="J1467">
        <v>4</v>
      </c>
      <c r="K1467">
        <v>9</v>
      </c>
      <c r="L1467">
        <v>37</v>
      </c>
      <c r="M1467">
        <f>VLOOKUP(H1467,AE$2:$AJ$12,6,TRUE)</f>
        <v>0</v>
      </c>
      <c r="N1467">
        <f>VLOOKUP(I1467,AF$2:$AJ$12,5,TRUE)</f>
        <v>9</v>
      </c>
      <c r="O1467">
        <f>VLOOKUP(J1467,AG$2:$AJ$12,4,TRUE)</f>
        <v>6</v>
      </c>
      <c r="P1467">
        <f>VLOOKUP(K1467,AH$2:$AJ$12,3,TRUE)</f>
        <v>9</v>
      </c>
      <c r="Q1467">
        <f>VLOOKUP(L1467,AI$2:$AJ$12,2,TRUE)</f>
        <v>8</v>
      </c>
      <c r="T1467" t="str">
        <f t="shared" si="137"/>
        <v>Crimepoint.create(latitude:37.729, longitude:-122.379, drugdrink:0, misdemean:9, theft:6, violent:9, total:8, drugdrinkct:0, misdemeanct:24, theftct:4, violentct:9, totalct:37)</v>
      </c>
      <c r="U1467" t="str">
        <f t="shared" si="138"/>
        <v>{location: new google.maps.LatLng(37.729, -122.379), weight: 0},</v>
      </c>
      <c r="V1467" t="str">
        <f t="shared" si="133"/>
        <v>{location: new google.maps.LatLng(37.729, -122.379), weight: 5},</v>
      </c>
      <c r="W1467" t="str">
        <f t="shared" si="134"/>
        <v>{location: new google.maps.LatLng(37.729, -122.379), weight: 1},</v>
      </c>
      <c r="X1467" t="str">
        <f t="shared" si="135"/>
        <v>{location: new google.maps.LatLng(37.729, -122.379), weight: 7},</v>
      </c>
      <c r="Y1467" t="str">
        <f t="shared" si="136"/>
        <v>{location: new google.maps.LatLng(37.729, -122.379), weight: 3},</v>
      </c>
    </row>
    <row r="1468" spans="1:25" x14ac:dyDescent="0.2">
      <c r="A1468">
        <v>37.728999999999999</v>
      </c>
      <c r="B1468">
        <v>-122.377</v>
      </c>
      <c r="C1468">
        <v>0</v>
      </c>
      <c r="D1468">
        <v>1</v>
      </c>
      <c r="E1468">
        <v>0</v>
      </c>
      <c r="F1468">
        <v>3</v>
      </c>
      <c r="G1468">
        <v>1</v>
      </c>
      <c r="H1468">
        <v>0</v>
      </c>
      <c r="I1468">
        <v>3</v>
      </c>
      <c r="J1468">
        <v>3</v>
      </c>
      <c r="K1468">
        <v>4</v>
      </c>
      <c r="L1468">
        <v>10</v>
      </c>
      <c r="M1468">
        <f>VLOOKUP(H1468,AE$2:$AJ$12,6,TRUE)</f>
        <v>0</v>
      </c>
      <c r="N1468">
        <f>VLOOKUP(I1468,AF$2:$AJ$12,5,TRUE)</f>
        <v>5</v>
      </c>
      <c r="O1468">
        <f>VLOOKUP(J1468,AG$2:$AJ$12,4,TRUE)</f>
        <v>5</v>
      </c>
      <c r="P1468">
        <f>VLOOKUP(K1468,AH$2:$AJ$12,3,TRUE)</f>
        <v>8</v>
      </c>
      <c r="Q1468">
        <f>VLOOKUP(L1468,AI$2:$AJ$12,2,TRUE)</f>
        <v>6</v>
      </c>
      <c r="T1468" t="str">
        <f t="shared" si="137"/>
        <v>Crimepoint.create(latitude:37.729, longitude:-122.377, drugdrink:0, misdemean:5, theft:5, violent:8, total:6, drugdrinkct:0, misdemeanct:3, theftct:3, violentct:4, totalct:10)</v>
      </c>
      <c r="U1468" t="str">
        <f t="shared" si="138"/>
        <v>{location: new google.maps.LatLng(37.729, -122.377), weight: 0},</v>
      </c>
      <c r="V1468" t="str">
        <f t="shared" si="133"/>
        <v>{location: new google.maps.LatLng(37.729, -122.377), weight: 1},</v>
      </c>
      <c r="W1468" t="str">
        <f t="shared" si="134"/>
        <v>{location: new google.maps.LatLng(37.729, -122.377), weight: 0},</v>
      </c>
      <c r="X1468" t="str">
        <f t="shared" si="135"/>
        <v>{location: new google.maps.LatLng(37.729, -122.377), weight: 3},</v>
      </c>
      <c r="Y1468" t="str">
        <f t="shared" si="136"/>
        <v>{location: new google.maps.LatLng(37.729, -122.377), weight: 1},</v>
      </c>
    </row>
    <row r="1469" spans="1:25" x14ac:dyDescent="0.2">
      <c r="A1469">
        <v>37.728999999999999</v>
      </c>
      <c r="B1469">
        <v>-122.374</v>
      </c>
      <c r="C1469">
        <v>3</v>
      </c>
      <c r="D1469">
        <v>6</v>
      </c>
      <c r="E1469">
        <v>2</v>
      </c>
      <c r="F1469">
        <v>18</v>
      </c>
      <c r="G1469">
        <v>5</v>
      </c>
      <c r="H1469">
        <v>4</v>
      </c>
      <c r="I1469">
        <v>26</v>
      </c>
      <c r="J1469">
        <v>11</v>
      </c>
      <c r="K1469">
        <v>24</v>
      </c>
      <c r="L1469">
        <v>65</v>
      </c>
      <c r="M1469">
        <f>VLOOKUP(H1469,AE$2:$AJ$12,6,TRUE)</f>
        <v>9</v>
      </c>
      <c r="N1469">
        <f>VLOOKUP(I1469,AF$2:$AJ$12,5,TRUE)</f>
        <v>9</v>
      </c>
      <c r="O1469">
        <f>VLOOKUP(J1469,AG$2:$AJ$12,4,TRUE)</f>
        <v>8</v>
      </c>
      <c r="P1469">
        <f>VLOOKUP(K1469,AH$2:$AJ$12,3,TRUE)</f>
        <v>9</v>
      </c>
      <c r="Q1469">
        <f>VLOOKUP(L1469,AI$2:$AJ$12,2,TRUE)</f>
        <v>9</v>
      </c>
      <c r="T1469" t="str">
        <f t="shared" si="137"/>
        <v>Crimepoint.create(latitude:37.729, longitude:-122.374, drugdrink:9, misdemean:9, theft:8, violent:9, total:9, drugdrinkct:4, misdemeanct:26, theftct:11, violentct:24, totalct:65)</v>
      </c>
      <c r="U1469" t="str">
        <f t="shared" si="138"/>
        <v>{location: new google.maps.LatLng(37.729, -122.374), weight: 3},</v>
      </c>
      <c r="V1469" t="str">
        <f t="shared" si="133"/>
        <v>{location: new google.maps.LatLng(37.729, -122.374), weight: 6},</v>
      </c>
      <c r="W1469" t="str">
        <f t="shared" si="134"/>
        <v>{location: new google.maps.LatLng(37.729, -122.374), weight: 2},</v>
      </c>
      <c r="X1469" t="str">
        <f t="shared" si="135"/>
        <v>{location: new google.maps.LatLng(37.729, -122.374), weight: 18},</v>
      </c>
      <c r="Y1469" t="str">
        <f t="shared" si="136"/>
        <v>{location: new google.maps.LatLng(37.729, -122.374), weight: 5},</v>
      </c>
    </row>
    <row r="1470" spans="1:25" x14ac:dyDescent="0.2">
      <c r="A1470">
        <v>37.728999999999999</v>
      </c>
      <c r="B1470">
        <v>-122.373</v>
      </c>
      <c r="C1470">
        <v>0</v>
      </c>
      <c r="D1470">
        <v>2</v>
      </c>
      <c r="E1470">
        <v>1</v>
      </c>
      <c r="F1470">
        <v>5</v>
      </c>
      <c r="G1470">
        <v>2</v>
      </c>
      <c r="H1470">
        <v>0</v>
      </c>
      <c r="I1470">
        <v>8</v>
      </c>
      <c r="J1470">
        <v>5</v>
      </c>
      <c r="K1470">
        <v>7</v>
      </c>
      <c r="L1470">
        <v>20</v>
      </c>
      <c r="M1470">
        <f>VLOOKUP(H1470,AE$2:$AJ$12,6,TRUE)</f>
        <v>0</v>
      </c>
      <c r="N1470">
        <f>VLOOKUP(I1470,AF$2:$AJ$12,5,TRUE)</f>
        <v>7</v>
      </c>
      <c r="O1470">
        <f>VLOOKUP(J1470,AG$2:$AJ$12,4,TRUE)</f>
        <v>7</v>
      </c>
      <c r="P1470">
        <f>VLOOKUP(K1470,AH$2:$AJ$12,3,TRUE)</f>
        <v>9</v>
      </c>
      <c r="Q1470">
        <f>VLOOKUP(L1470,AI$2:$AJ$12,2,TRUE)</f>
        <v>7</v>
      </c>
      <c r="T1470" t="str">
        <f t="shared" si="137"/>
        <v>Crimepoint.create(latitude:37.729, longitude:-122.373, drugdrink:0, misdemean:7, theft:7, violent:9, total:7, drugdrinkct:0, misdemeanct:8, theftct:5, violentct:7, totalct:20)</v>
      </c>
      <c r="U1470" t="str">
        <f t="shared" si="138"/>
        <v>{location: new google.maps.LatLng(37.729, -122.373), weight: 0},</v>
      </c>
      <c r="V1470" t="str">
        <f t="shared" si="133"/>
        <v>{location: new google.maps.LatLng(37.729, -122.373), weight: 2},</v>
      </c>
      <c r="W1470" t="str">
        <f t="shared" si="134"/>
        <v>{location: new google.maps.LatLng(37.729, -122.373), weight: 1},</v>
      </c>
      <c r="X1470" t="str">
        <f t="shared" si="135"/>
        <v>{location: new google.maps.LatLng(37.729, -122.373), weight: 5},</v>
      </c>
      <c r="Y1470" t="str">
        <f t="shared" si="136"/>
        <v>{location: new google.maps.LatLng(37.729, -122.373), weight: 2},</v>
      </c>
    </row>
    <row r="1471" spans="1:25" x14ac:dyDescent="0.2">
      <c r="A1471">
        <v>37.728999999999999</v>
      </c>
      <c r="B1471">
        <v>-122.372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3</v>
      </c>
      <c r="K1471">
        <v>0</v>
      </c>
      <c r="L1471">
        <v>5</v>
      </c>
      <c r="M1471">
        <f>VLOOKUP(H1471,AE$2:$AJ$12,6,TRUE)</f>
        <v>0</v>
      </c>
      <c r="N1471">
        <f>VLOOKUP(I1471,AF$2:$AJ$12,5,TRUE)</f>
        <v>4</v>
      </c>
      <c r="O1471">
        <f>VLOOKUP(J1471,AG$2:$AJ$12,4,TRUE)</f>
        <v>5</v>
      </c>
      <c r="P1471">
        <f>VLOOKUP(K1471,AH$2:$AJ$12,3,TRUE)</f>
        <v>0</v>
      </c>
      <c r="Q1471">
        <f>VLOOKUP(L1471,AI$2:$AJ$12,2,TRUE)</f>
        <v>4</v>
      </c>
      <c r="T1471" t="str">
        <f t="shared" si="137"/>
        <v>Crimepoint.create(latitude:37.729, longitude:-122.372, drugdrink:0, misdemean:4, theft:5, violent:0, total:4, drugdrinkct:0, misdemeanct:2, theftct:3, violentct:0, totalct:5)</v>
      </c>
      <c r="U1471" t="str">
        <f t="shared" si="138"/>
        <v>{location: new google.maps.LatLng(37.729, -122.372), weight: 0},</v>
      </c>
      <c r="V1471" t="str">
        <f t="shared" si="133"/>
        <v>{location: new google.maps.LatLng(37.729, -122.372), weight: 0},</v>
      </c>
      <c r="W1471" t="str">
        <f t="shared" si="134"/>
        <v>{location: new google.maps.LatLng(37.729, -122.372), weight: 0},</v>
      </c>
      <c r="X1471" t="str">
        <f t="shared" si="135"/>
        <v>{location: new google.maps.LatLng(37.729, -122.372), weight: 0},</v>
      </c>
      <c r="Y1471" t="str">
        <f t="shared" si="136"/>
        <v>{location: new google.maps.LatLng(37.729, -122.372), weight: 0},</v>
      </c>
    </row>
    <row r="1472" spans="1:25" x14ac:dyDescent="0.2">
      <c r="A1472">
        <v>37.728999999999999</v>
      </c>
      <c r="B1472">
        <v>-122.371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f>VLOOKUP(H1472,AE$2:$AJ$12,6,TRUE)</f>
        <v>0</v>
      </c>
      <c r="N1472">
        <f>VLOOKUP(I1472,AF$2:$AJ$12,5,TRUE)</f>
        <v>2</v>
      </c>
      <c r="O1472">
        <f>VLOOKUP(J1472,AG$2:$AJ$12,4,TRUE)</f>
        <v>0</v>
      </c>
      <c r="P1472">
        <f>VLOOKUP(K1472,AH$2:$AJ$12,3,TRUE)</f>
        <v>0</v>
      </c>
      <c r="Q1472">
        <f>VLOOKUP(L1472,AI$2:$AJ$12,2,TRUE)</f>
        <v>0</v>
      </c>
      <c r="T1472" t="str">
        <f t="shared" si="137"/>
        <v>Crimepoint.create(latitude:37.729, longitude:-122.371, drugdrink:0, misdemean:2, theft:0, violent:0, total:0, drugdrinkct:0, misdemeanct:1, theftct:0, violentct:0, totalct:1)</v>
      </c>
      <c r="U1472" t="str">
        <f t="shared" si="138"/>
        <v>{location: new google.maps.LatLng(37.729, -122.371), weight: 0},</v>
      </c>
      <c r="V1472" t="str">
        <f t="shared" si="133"/>
        <v>{location: new google.maps.LatLng(37.729, -122.371), weight: 0},</v>
      </c>
      <c r="W1472" t="str">
        <f t="shared" si="134"/>
        <v>{location: new google.maps.LatLng(37.729, -122.371), weight: 0},</v>
      </c>
      <c r="X1472" t="str">
        <f t="shared" si="135"/>
        <v>{location: new google.maps.LatLng(37.729, -122.371), weight: 0},</v>
      </c>
      <c r="Y1472" t="str">
        <f t="shared" si="136"/>
        <v>{location: new google.maps.LatLng(37.729, -122.371), weight: 0},</v>
      </c>
    </row>
    <row r="1473" spans="1:25" x14ac:dyDescent="0.2">
      <c r="A1473">
        <v>37.728999999999999</v>
      </c>
      <c r="B1473">
        <v>-122.37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2</v>
      </c>
      <c r="J1473">
        <v>1</v>
      </c>
      <c r="K1473">
        <v>0</v>
      </c>
      <c r="L1473">
        <v>3</v>
      </c>
      <c r="M1473">
        <f>VLOOKUP(H1473,AE$2:$AJ$12,6,TRUE)</f>
        <v>0</v>
      </c>
      <c r="N1473">
        <f>VLOOKUP(I1473,AF$2:$AJ$12,5,TRUE)</f>
        <v>4</v>
      </c>
      <c r="O1473">
        <f>VLOOKUP(J1473,AG$2:$AJ$12,4,TRUE)</f>
        <v>3</v>
      </c>
      <c r="P1473">
        <f>VLOOKUP(K1473,AH$2:$AJ$12,3,TRUE)</f>
        <v>0</v>
      </c>
      <c r="Q1473">
        <f>VLOOKUP(L1473,AI$2:$AJ$12,2,TRUE)</f>
        <v>2</v>
      </c>
      <c r="T1473" t="str">
        <f t="shared" si="137"/>
        <v>Crimepoint.create(latitude:37.729, longitude:-122.37, drugdrink:0, misdemean:4, theft:3, violent:0, total:2, drugdrinkct:0, misdemeanct:2, theftct:1, violentct:0, totalct:3)</v>
      </c>
      <c r="U1473" t="str">
        <f t="shared" si="138"/>
        <v>{location: new google.maps.LatLng(37.729, -122.37), weight: 0},</v>
      </c>
      <c r="V1473" t="str">
        <f t="shared" si="133"/>
        <v>{location: new google.maps.LatLng(37.729, -122.37), weight: 0},</v>
      </c>
      <c r="W1473" t="str">
        <f t="shared" si="134"/>
        <v>{location: new google.maps.LatLng(37.729, -122.37), weight: 0},</v>
      </c>
      <c r="X1473" t="str">
        <f t="shared" si="135"/>
        <v>{location: new google.maps.LatLng(37.729, -122.37), weight: 0},</v>
      </c>
      <c r="Y1473" t="str">
        <f t="shared" si="136"/>
        <v>{location: new google.maps.LatLng(37.729, -122.37), weight: 0},</v>
      </c>
    </row>
    <row r="1474" spans="1:25" x14ac:dyDescent="0.2">
      <c r="A1474">
        <v>37.729999999999997</v>
      </c>
      <c r="B1474">
        <v>-122.50700000000001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</v>
      </c>
      <c r="J1474">
        <v>2</v>
      </c>
      <c r="K1474">
        <v>1</v>
      </c>
      <c r="L1474">
        <v>4</v>
      </c>
      <c r="M1474">
        <f>VLOOKUP(H1474,AE$2:$AJ$12,6,TRUE)</f>
        <v>0</v>
      </c>
      <c r="N1474">
        <f>VLOOKUP(I1474,AF$2:$AJ$12,5,TRUE)</f>
        <v>2</v>
      </c>
      <c r="O1474">
        <f>VLOOKUP(J1474,AG$2:$AJ$12,4,TRUE)</f>
        <v>4</v>
      </c>
      <c r="P1474">
        <f>VLOOKUP(K1474,AH$2:$AJ$12,3,TRUE)</f>
        <v>7</v>
      </c>
      <c r="Q1474">
        <f>VLOOKUP(L1474,AI$2:$AJ$12,2,TRUE)</f>
        <v>3</v>
      </c>
      <c r="T1474" t="str">
        <f t="shared" si="137"/>
        <v>Crimepoint.create(latitude:37.73, longitude:-122.507, drugdrink:0, misdemean:2, theft:4, violent:7, total:3, drugdrinkct:0, misdemeanct:1, theftct:2, violentct:1, totalct:4)</v>
      </c>
      <c r="U1474" t="str">
        <f t="shared" si="138"/>
        <v>{location: new google.maps.LatLng(37.73, -122.507), weight: 0},</v>
      </c>
      <c r="V1474" t="str">
        <f t="shared" si="133"/>
        <v>{location: new google.maps.LatLng(37.73, -122.507), weight: 0},</v>
      </c>
      <c r="W1474" t="str">
        <f t="shared" si="134"/>
        <v>{location: new google.maps.LatLng(37.73, -122.507), weight: 0},</v>
      </c>
      <c r="X1474" t="str">
        <f t="shared" si="135"/>
        <v>{location: new google.maps.LatLng(37.73, -122.507), weight: 1},</v>
      </c>
      <c r="Y1474" t="str">
        <f t="shared" si="136"/>
        <v>{location: new google.maps.LatLng(37.73, -122.507), weight: 0},</v>
      </c>
    </row>
    <row r="1475" spans="1:25" x14ac:dyDescent="0.2">
      <c r="A1475">
        <v>37.729999999999997</v>
      </c>
      <c r="B1475">
        <v>-122.503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2</v>
      </c>
      <c r="M1475">
        <f>VLOOKUP(H1475,AE$2:$AJ$12,6,TRUE)</f>
        <v>0</v>
      </c>
      <c r="N1475">
        <f>VLOOKUP(I1475,AF$2:$AJ$12,5,TRUE)</f>
        <v>2</v>
      </c>
      <c r="O1475">
        <f>VLOOKUP(J1475,AG$2:$AJ$12,4,TRUE)</f>
        <v>3</v>
      </c>
      <c r="P1475">
        <f>VLOOKUP(K1475,AH$2:$AJ$12,3,TRUE)</f>
        <v>0</v>
      </c>
      <c r="Q1475">
        <f>VLOOKUP(L1475,AI$2:$AJ$12,2,TRUE)</f>
        <v>1</v>
      </c>
      <c r="T1475" t="str">
        <f t="shared" si="137"/>
        <v>Crimepoint.create(latitude:37.73, longitude:-122.503, drugdrink:0, misdemean:2, theft:3, violent:0, total:1, drugdrinkct:0, misdemeanct:1, theftct:1, violentct:0, totalct:2)</v>
      </c>
      <c r="U1475" t="str">
        <f t="shared" si="138"/>
        <v>{location: new google.maps.LatLng(37.73, -122.503), weight: 0},</v>
      </c>
      <c r="V1475" t="str">
        <f t="shared" ref="V1475:V1538" si="139">$Z$2&amp;$A1475&amp;$AA$2&amp;$B1475&amp;$AB$2&amp;D1475&amp;$AC$2</f>
        <v>{location: new google.maps.LatLng(37.73, -122.503), weight: 0},</v>
      </c>
      <c r="W1475" t="str">
        <f t="shared" ref="W1475:W1538" si="140">$Z$2&amp;$A1475&amp;$AA$2&amp;$B1475&amp;$AB$2&amp;E1475&amp;$AC$2</f>
        <v>{location: new google.maps.LatLng(37.73, -122.503), weight: 0},</v>
      </c>
      <c r="X1475" t="str">
        <f t="shared" ref="X1475:X1538" si="141">$Z$2&amp;$A1475&amp;$AA$2&amp;$B1475&amp;$AB$2&amp;F1475&amp;$AC$2</f>
        <v>{location: new google.maps.LatLng(37.73, -122.503), weight: 0},</v>
      </c>
      <c r="Y1475" t="str">
        <f t="shared" ref="Y1475:Y1538" si="142">$Z$2&amp;$A1475&amp;$AA$2&amp;$B1475&amp;$AB$2&amp;G1475&amp;$AC$2</f>
        <v>{location: new google.maps.LatLng(37.73, -122.503), weight: 0},</v>
      </c>
    </row>
    <row r="1476" spans="1:25" x14ac:dyDescent="0.2">
      <c r="A1476">
        <v>37.729999999999997</v>
      </c>
      <c r="B1476">
        <v>-122.501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0</v>
      </c>
      <c r="I1476">
        <v>3</v>
      </c>
      <c r="J1476">
        <v>3</v>
      </c>
      <c r="K1476">
        <v>2</v>
      </c>
      <c r="L1476">
        <v>8</v>
      </c>
      <c r="M1476">
        <f>VLOOKUP(H1476,AE$2:$AJ$12,6,TRUE)</f>
        <v>0</v>
      </c>
      <c r="N1476">
        <f>VLOOKUP(I1476,AF$2:$AJ$12,5,TRUE)</f>
        <v>5</v>
      </c>
      <c r="O1476">
        <f>VLOOKUP(J1476,AG$2:$AJ$12,4,TRUE)</f>
        <v>5</v>
      </c>
      <c r="P1476">
        <f>VLOOKUP(K1476,AH$2:$AJ$12,3,TRUE)</f>
        <v>7</v>
      </c>
      <c r="Q1476">
        <f>VLOOKUP(L1476,AI$2:$AJ$12,2,TRUE)</f>
        <v>5</v>
      </c>
      <c r="T1476" t="str">
        <f t="shared" ref="T1476:T1539" si="143">"Crimepoint.create("&amp;A$2&amp;":"&amp;A1476&amp;", "&amp;B$2&amp;":"&amp;B1476&amp;", "&amp;C$2&amp;":"&amp;M1476&amp;", "&amp;D$2&amp;":"&amp;N1476&amp;", "&amp;E$2&amp;":"&amp;O1476&amp;", "&amp;F$2&amp;":"&amp;P1476&amp;", "&amp;G$2&amp;":"&amp;Q1476&amp;", "&amp;H$2&amp;":"&amp;H1476&amp;", "&amp;I$2&amp;":"&amp;I1476&amp;", "&amp;J$2&amp;":"&amp;J1476&amp;", "&amp;K$2&amp;":"&amp;K1476&amp;", "&amp;L$2&amp;":"&amp;L1476&amp;")"</f>
        <v>Crimepoint.create(latitude:37.73, longitude:-122.501, drugdrink:0, misdemean:5, theft:5, violent:7, total:5, drugdrinkct:0, misdemeanct:3, theftct:3, violentct:2, totalct:8)</v>
      </c>
      <c r="U1476" t="str">
        <f t="shared" ref="U1476:U1539" si="144">$Z$2&amp;$A1476&amp;$AA$2&amp;$B1476&amp;$AB$2&amp;C1476&amp;$AC$2</f>
        <v>{location: new google.maps.LatLng(37.73, -122.501), weight: 0},</v>
      </c>
      <c r="V1476" t="str">
        <f t="shared" si="139"/>
        <v>{location: new google.maps.LatLng(37.73, -122.501), weight: 1},</v>
      </c>
      <c r="W1476" t="str">
        <f t="shared" si="140"/>
        <v>{location: new google.maps.LatLng(37.73, -122.501), weight: 0},</v>
      </c>
      <c r="X1476" t="str">
        <f t="shared" si="141"/>
        <v>{location: new google.maps.LatLng(37.73, -122.501), weight: 1},</v>
      </c>
      <c r="Y1476" t="str">
        <f t="shared" si="142"/>
        <v>{location: new google.maps.LatLng(37.73, -122.501), weight: 1},</v>
      </c>
    </row>
    <row r="1477" spans="1:25" x14ac:dyDescent="0.2">
      <c r="A1477">
        <v>37.729999999999997</v>
      </c>
      <c r="B1477">
        <v>-122.496</v>
      </c>
      <c r="C1477">
        <v>0</v>
      </c>
      <c r="D1477">
        <v>2</v>
      </c>
      <c r="E1477">
        <v>0</v>
      </c>
      <c r="F1477">
        <v>2</v>
      </c>
      <c r="G1477">
        <v>1</v>
      </c>
      <c r="H1477">
        <v>0</v>
      </c>
      <c r="I1477">
        <v>7</v>
      </c>
      <c r="J1477">
        <v>1</v>
      </c>
      <c r="K1477">
        <v>3</v>
      </c>
      <c r="L1477">
        <v>11</v>
      </c>
      <c r="M1477">
        <f>VLOOKUP(H1477,AE$2:$AJ$12,6,TRUE)</f>
        <v>0</v>
      </c>
      <c r="N1477">
        <f>VLOOKUP(I1477,AF$2:$AJ$12,5,TRUE)</f>
        <v>7</v>
      </c>
      <c r="O1477">
        <f>VLOOKUP(J1477,AG$2:$AJ$12,4,TRUE)</f>
        <v>3</v>
      </c>
      <c r="P1477">
        <f>VLOOKUP(K1477,AH$2:$AJ$12,3,TRUE)</f>
        <v>8</v>
      </c>
      <c r="Q1477">
        <f>VLOOKUP(L1477,AI$2:$AJ$12,2,TRUE)</f>
        <v>6</v>
      </c>
      <c r="T1477" t="str">
        <f t="shared" si="143"/>
        <v>Crimepoint.create(latitude:37.73, longitude:-122.496, drugdrink:0, misdemean:7, theft:3, violent:8, total:6, drugdrinkct:0, misdemeanct:7, theftct:1, violentct:3, totalct:11)</v>
      </c>
      <c r="U1477" t="str">
        <f t="shared" si="144"/>
        <v>{location: new google.maps.LatLng(37.73, -122.496), weight: 0},</v>
      </c>
      <c r="V1477" t="str">
        <f t="shared" si="139"/>
        <v>{location: new google.maps.LatLng(37.73, -122.496), weight: 2},</v>
      </c>
      <c r="W1477" t="str">
        <f t="shared" si="140"/>
        <v>{location: new google.maps.LatLng(37.73, -122.496), weight: 0},</v>
      </c>
      <c r="X1477" t="str">
        <f t="shared" si="141"/>
        <v>{location: new google.maps.LatLng(37.73, -122.496), weight: 2},</v>
      </c>
      <c r="Y1477" t="str">
        <f t="shared" si="142"/>
        <v>{location: new google.maps.LatLng(37.73, -122.496), weight: 1},</v>
      </c>
    </row>
    <row r="1478" spans="1:25" x14ac:dyDescent="0.2">
      <c r="A1478">
        <v>37.729999999999997</v>
      </c>
      <c r="B1478">
        <v>-122.49299999999999</v>
      </c>
      <c r="C1478">
        <v>1</v>
      </c>
      <c r="D1478">
        <v>5</v>
      </c>
      <c r="E1478">
        <v>1</v>
      </c>
      <c r="F1478">
        <v>0</v>
      </c>
      <c r="G1478">
        <v>3</v>
      </c>
      <c r="H1478">
        <v>2</v>
      </c>
      <c r="I1478">
        <v>23</v>
      </c>
      <c r="J1478">
        <v>10</v>
      </c>
      <c r="K1478">
        <v>0</v>
      </c>
      <c r="L1478">
        <v>35</v>
      </c>
      <c r="M1478">
        <f>VLOOKUP(H1478,AE$2:$AJ$12,6,TRUE)</f>
        <v>9</v>
      </c>
      <c r="N1478">
        <f>VLOOKUP(I1478,AF$2:$AJ$12,5,TRUE)</f>
        <v>9</v>
      </c>
      <c r="O1478">
        <f>VLOOKUP(J1478,AG$2:$AJ$12,4,TRUE)</f>
        <v>8</v>
      </c>
      <c r="P1478">
        <f>VLOOKUP(K1478,AH$2:$AJ$12,3,TRUE)</f>
        <v>0</v>
      </c>
      <c r="Q1478">
        <f>VLOOKUP(L1478,AI$2:$AJ$12,2,TRUE)</f>
        <v>8</v>
      </c>
      <c r="T1478" t="str">
        <f t="shared" si="143"/>
        <v>Crimepoint.create(latitude:37.73, longitude:-122.493, drugdrink:9, misdemean:9, theft:8, violent:0, total:8, drugdrinkct:2, misdemeanct:23, theftct:10, violentct:0, totalct:35)</v>
      </c>
      <c r="U1478" t="str">
        <f t="shared" si="144"/>
        <v>{location: new google.maps.LatLng(37.73, -122.493), weight: 1},</v>
      </c>
      <c r="V1478" t="str">
        <f t="shared" si="139"/>
        <v>{location: new google.maps.LatLng(37.73, -122.493), weight: 5},</v>
      </c>
      <c r="W1478" t="str">
        <f t="shared" si="140"/>
        <v>{location: new google.maps.LatLng(37.73, -122.493), weight: 1},</v>
      </c>
      <c r="X1478" t="str">
        <f t="shared" si="141"/>
        <v>{location: new google.maps.LatLng(37.73, -122.493), weight: 0},</v>
      </c>
      <c r="Y1478" t="str">
        <f t="shared" si="142"/>
        <v>{location: new google.maps.LatLng(37.73, -122.493), weight: 3},</v>
      </c>
    </row>
    <row r="1479" spans="1:25" x14ac:dyDescent="0.2">
      <c r="A1479">
        <v>37.729999999999997</v>
      </c>
      <c r="B1479">
        <v>-122.492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2</v>
      </c>
      <c r="J1479">
        <v>0</v>
      </c>
      <c r="K1479">
        <v>1</v>
      </c>
      <c r="L1479">
        <v>3</v>
      </c>
      <c r="M1479">
        <f>VLOOKUP(H1479,AE$2:$AJ$12,6,TRUE)</f>
        <v>0</v>
      </c>
      <c r="N1479">
        <f>VLOOKUP(I1479,AF$2:$AJ$12,5,TRUE)</f>
        <v>4</v>
      </c>
      <c r="O1479">
        <f>VLOOKUP(J1479,AG$2:$AJ$12,4,TRUE)</f>
        <v>0</v>
      </c>
      <c r="P1479">
        <f>VLOOKUP(K1479,AH$2:$AJ$12,3,TRUE)</f>
        <v>7</v>
      </c>
      <c r="Q1479">
        <f>VLOOKUP(L1479,AI$2:$AJ$12,2,TRUE)</f>
        <v>2</v>
      </c>
      <c r="T1479" t="str">
        <f t="shared" si="143"/>
        <v>Crimepoint.create(latitude:37.73, longitude:-122.492, drugdrink:0, misdemean:4, theft:0, violent:7, total:2, drugdrinkct:0, misdemeanct:2, theftct:0, violentct:1, totalct:3)</v>
      </c>
      <c r="U1479" t="str">
        <f t="shared" si="144"/>
        <v>{location: new google.maps.LatLng(37.73, -122.492), weight: 0},</v>
      </c>
      <c r="V1479" t="str">
        <f t="shared" si="139"/>
        <v>{location: new google.maps.LatLng(37.73, -122.492), weight: 0},</v>
      </c>
      <c r="W1479" t="str">
        <f t="shared" si="140"/>
        <v>{location: new google.maps.LatLng(37.73, -122.492), weight: 0},</v>
      </c>
      <c r="X1479" t="str">
        <f t="shared" si="141"/>
        <v>{location: new google.maps.LatLng(37.73, -122.492), weight: 1},</v>
      </c>
      <c r="Y1479" t="str">
        <f t="shared" si="142"/>
        <v>{location: new google.maps.LatLng(37.73, -122.492), weight: 0},</v>
      </c>
    </row>
    <row r="1480" spans="1:25" x14ac:dyDescent="0.2">
      <c r="A1480">
        <v>37.729999999999997</v>
      </c>
      <c r="B1480">
        <v>-122.491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2</v>
      </c>
      <c r="M1480">
        <f>VLOOKUP(H1480,AE$2:$AJ$12,6,TRUE)</f>
        <v>0</v>
      </c>
      <c r="N1480">
        <f>VLOOKUP(I1480,AF$2:$AJ$12,5,TRUE)</f>
        <v>2</v>
      </c>
      <c r="O1480">
        <f>VLOOKUP(J1480,AG$2:$AJ$12,4,TRUE)</f>
        <v>3</v>
      </c>
      <c r="P1480">
        <f>VLOOKUP(K1480,AH$2:$AJ$12,3,TRUE)</f>
        <v>0</v>
      </c>
      <c r="Q1480">
        <f>VLOOKUP(L1480,AI$2:$AJ$12,2,TRUE)</f>
        <v>1</v>
      </c>
      <c r="T1480" t="str">
        <f t="shared" si="143"/>
        <v>Crimepoint.create(latitude:37.73, longitude:-122.491, drugdrink:0, misdemean:2, theft:3, violent:0, total:1, drugdrinkct:0, misdemeanct:1, theftct:1, violentct:0, totalct:2)</v>
      </c>
      <c r="U1480" t="str">
        <f t="shared" si="144"/>
        <v>{location: new google.maps.LatLng(37.73, -122.491), weight: 0},</v>
      </c>
      <c r="V1480" t="str">
        <f t="shared" si="139"/>
        <v>{location: new google.maps.LatLng(37.73, -122.491), weight: 0},</v>
      </c>
      <c r="W1480" t="str">
        <f t="shared" si="140"/>
        <v>{location: new google.maps.LatLng(37.73, -122.491), weight: 0},</v>
      </c>
      <c r="X1480" t="str">
        <f t="shared" si="141"/>
        <v>{location: new google.maps.LatLng(37.73, -122.491), weight: 0},</v>
      </c>
      <c r="Y1480" t="str">
        <f t="shared" si="142"/>
        <v>{location: new google.maps.LatLng(37.73, -122.491), weight: 0},</v>
      </c>
    </row>
    <row r="1481" spans="1:25" x14ac:dyDescent="0.2">
      <c r="A1481">
        <v>37.729999999999997</v>
      </c>
      <c r="B1481">
        <v>-122.49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</v>
      </c>
      <c r="K1481">
        <v>0</v>
      </c>
      <c r="L1481">
        <v>2</v>
      </c>
      <c r="M1481">
        <f>VLOOKUP(H1481,AE$2:$AJ$12,6,TRUE)</f>
        <v>0</v>
      </c>
      <c r="N1481">
        <f>VLOOKUP(I1481,AF$2:$AJ$12,5,TRUE)</f>
        <v>0</v>
      </c>
      <c r="O1481">
        <f>VLOOKUP(J1481,AG$2:$AJ$12,4,TRUE)</f>
        <v>4</v>
      </c>
      <c r="P1481">
        <f>VLOOKUP(K1481,AH$2:$AJ$12,3,TRUE)</f>
        <v>0</v>
      </c>
      <c r="Q1481">
        <f>VLOOKUP(L1481,AI$2:$AJ$12,2,TRUE)</f>
        <v>1</v>
      </c>
      <c r="T1481" t="str">
        <f t="shared" si="143"/>
        <v>Crimepoint.create(latitude:37.73, longitude:-122.49, drugdrink:0, misdemean:0, theft:4, violent:0, total:1, drugdrinkct:0, misdemeanct:0, theftct:2, violentct:0, totalct:2)</v>
      </c>
      <c r="U1481" t="str">
        <f t="shared" si="144"/>
        <v>{location: new google.maps.LatLng(37.73, -122.49), weight: 0},</v>
      </c>
      <c r="V1481" t="str">
        <f t="shared" si="139"/>
        <v>{location: new google.maps.LatLng(37.73, -122.49), weight: 0},</v>
      </c>
      <c r="W1481" t="str">
        <f t="shared" si="140"/>
        <v>{location: new google.maps.LatLng(37.73, -122.49), weight: 0},</v>
      </c>
      <c r="X1481" t="str">
        <f t="shared" si="141"/>
        <v>{location: new google.maps.LatLng(37.73, -122.49), weight: 0},</v>
      </c>
      <c r="Y1481" t="str">
        <f t="shared" si="142"/>
        <v>{location: new google.maps.LatLng(37.73, -122.49), weight: 0},</v>
      </c>
    </row>
    <row r="1482" spans="1:25" x14ac:dyDescent="0.2">
      <c r="A1482">
        <v>37.729999999999997</v>
      </c>
      <c r="B1482">
        <v>-122.47799999999999</v>
      </c>
      <c r="C1482">
        <v>0</v>
      </c>
      <c r="D1482">
        <v>2</v>
      </c>
      <c r="E1482">
        <v>1</v>
      </c>
      <c r="F1482">
        <v>1</v>
      </c>
      <c r="G1482">
        <v>1</v>
      </c>
      <c r="H1482">
        <v>0</v>
      </c>
      <c r="I1482">
        <v>11</v>
      </c>
      <c r="J1482">
        <v>5</v>
      </c>
      <c r="K1482">
        <v>1</v>
      </c>
      <c r="L1482">
        <v>17</v>
      </c>
      <c r="M1482">
        <f>VLOOKUP(H1482,AE$2:$AJ$12,6,TRUE)</f>
        <v>0</v>
      </c>
      <c r="N1482">
        <f>VLOOKUP(I1482,AF$2:$AJ$12,5,TRUE)</f>
        <v>8</v>
      </c>
      <c r="O1482">
        <f>VLOOKUP(J1482,AG$2:$AJ$12,4,TRUE)</f>
        <v>7</v>
      </c>
      <c r="P1482">
        <f>VLOOKUP(K1482,AH$2:$AJ$12,3,TRUE)</f>
        <v>7</v>
      </c>
      <c r="Q1482">
        <f>VLOOKUP(L1482,AI$2:$AJ$12,2,TRUE)</f>
        <v>7</v>
      </c>
      <c r="T1482" t="str">
        <f t="shared" si="143"/>
        <v>Crimepoint.create(latitude:37.73, longitude:-122.478, drugdrink:0, misdemean:8, theft:7, violent:7, total:7, drugdrinkct:0, misdemeanct:11, theftct:5, violentct:1, totalct:17)</v>
      </c>
      <c r="U1482" t="str">
        <f t="shared" si="144"/>
        <v>{location: new google.maps.LatLng(37.73, -122.478), weight: 0},</v>
      </c>
      <c r="V1482" t="str">
        <f t="shared" si="139"/>
        <v>{location: new google.maps.LatLng(37.73, -122.478), weight: 2},</v>
      </c>
      <c r="W1482" t="str">
        <f t="shared" si="140"/>
        <v>{location: new google.maps.LatLng(37.73, -122.478), weight: 1},</v>
      </c>
      <c r="X1482" t="str">
        <f t="shared" si="141"/>
        <v>{location: new google.maps.LatLng(37.73, -122.478), weight: 1},</v>
      </c>
      <c r="Y1482" t="str">
        <f t="shared" si="142"/>
        <v>{location: new google.maps.LatLng(37.73, -122.478), weight: 1},</v>
      </c>
    </row>
    <row r="1483" spans="1:25" x14ac:dyDescent="0.2">
      <c r="A1483">
        <v>37.729999999999997</v>
      </c>
      <c r="B1483">
        <v>-122.47499999999999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0</v>
      </c>
      <c r="K1483">
        <v>0</v>
      </c>
      <c r="L1483">
        <v>2</v>
      </c>
      <c r="M1483">
        <f>VLOOKUP(H1483,AE$2:$AJ$12,6,TRUE)</f>
        <v>0</v>
      </c>
      <c r="N1483">
        <f>VLOOKUP(I1483,AF$2:$AJ$12,5,TRUE)</f>
        <v>4</v>
      </c>
      <c r="O1483">
        <f>VLOOKUP(J1483,AG$2:$AJ$12,4,TRUE)</f>
        <v>0</v>
      </c>
      <c r="P1483">
        <f>VLOOKUP(K1483,AH$2:$AJ$12,3,TRUE)</f>
        <v>0</v>
      </c>
      <c r="Q1483">
        <f>VLOOKUP(L1483,AI$2:$AJ$12,2,TRUE)</f>
        <v>1</v>
      </c>
      <c r="T1483" t="str">
        <f t="shared" si="143"/>
        <v>Crimepoint.create(latitude:37.73, longitude:-122.475, drugdrink:0, misdemean:4, theft:0, violent:0, total:1, drugdrinkct:0, misdemeanct:2, theftct:0, violentct:0, totalct:2)</v>
      </c>
      <c r="U1483" t="str">
        <f t="shared" si="144"/>
        <v>{location: new google.maps.LatLng(37.73, -122.475), weight: 0},</v>
      </c>
      <c r="V1483" t="str">
        <f t="shared" si="139"/>
        <v>{location: new google.maps.LatLng(37.73, -122.475), weight: 0},</v>
      </c>
      <c r="W1483" t="str">
        <f t="shared" si="140"/>
        <v>{location: new google.maps.LatLng(37.73, -122.475), weight: 0},</v>
      </c>
      <c r="X1483" t="str">
        <f t="shared" si="141"/>
        <v>{location: new google.maps.LatLng(37.73, -122.475), weight: 0},</v>
      </c>
      <c r="Y1483" t="str">
        <f t="shared" si="142"/>
        <v>{location: new google.maps.LatLng(37.73, -122.475), weight: 0},</v>
      </c>
    </row>
    <row r="1484" spans="1:25" x14ac:dyDescent="0.2">
      <c r="A1484">
        <v>37.729999999999997</v>
      </c>
      <c r="B1484">
        <v>-122.47199999999999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2</v>
      </c>
      <c r="J1484">
        <v>4</v>
      </c>
      <c r="K1484">
        <v>0</v>
      </c>
      <c r="L1484">
        <v>6</v>
      </c>
      <c r="M1484">
        <f>VLOOKUP(H1484,AE$2:$AJ$12,6,TRUE)</f>
        <v>0</v>
      </c>
      <c r="N1484">
        <f>VLOOKUP(I1484,AF$2:$AJ$12,5,TRUE)</f>
        <v>4</v>
      </c>
      <c r="O1484">
        <f>VLOOKUP(J1484,AG$2:$AJ$12,4,TRUE)</f>
        <v>6</v>
      </c>
      <c r="P1484">
        <f>VLOOKUP(K1484,AH$2:$AJ$12,3,TRUE)</f>
        <v>0</v>
      </c>
      <c r="Q1484">
        <f>VLOOKUP(L1484,AI$2:$AJ$12,2,TRUE)</f>
        <v>4</v>
      </c>
      <c r="T1484" t="str">
        <f t="shared" si="143"/>
        <v>Crimepoint.create(latitude:37.73, longitude:-122.472, drugdrink:0, misdemean:4, theft:6, violent:0, total:4, drugdrinkct:0, misdemeanct:2, theftct:4, violentct:0, totalct:6)</v>
      </c>
      <c r="U1484" t="str">
        <f t="shared" si="144"/>
        <v>{location: new google.maps.LatLng(37.73, -122.472), weight: 0},</v>
      </c>
      <c r="V1484" t="str">
        <f t="shared" si="139"/>
        <v>{location: new google.maps.LatLng(37.73, -122.472), weight: 0},</v>
      </c>
      <c r="W1484" t="str">
        <f t="shared" si="140"/>
        <v>{location: new google.maps.LatLng(37.73, -122.472), weight: 1},</v>
      </c>
      <c r="X1484" t="str">
        <f t="shared" si="141"/>
        <v>{location: new google.maps.LatLng(37.73, -122.472), weight: 0},</v>
      </c>
      <c r="Y1484" t="str">
        <f t="shared" si="142"/>
        <v>{location: new google.maps.LatLng(37.73, -122.472), weight: 0},</v>
      </c>
    </row>
    <row r="1485" spans="1:25" x14ac:dyDescent="0.2">
      <c r="A1485">
        <v>37.729999999999997</v>
      </c>
      <c r="B1485">
        <v>-122.47</v>
      </c>
      <c r="C1485">
        <v>0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3</v>
      </c>
      <c r="J1485">
        <v>4</v>
      </c>
      <c r="K1485">
        <v>1</v>
      </c>
      <c r="L1485">
        <v>8</v>
      </c>
      <c r="M1485">
        <f>VLOOKUP(H1485,AE$2:$AJ$12,6,TRUE)</f>
        <v>0</v>
      </c>
      <c r="N1485">
        <f>VLOOKUP(I1485,AF$2:$AJ$12,5,TRUE)</f>
        <v>5</v>
      </c>
      <c r="O1485">
        <f>VLOOKUP(J1485,AG$2:$AJ$12,4,TRUE)</f>
        <v>6</v>
      </c>
      <c r="P1485">
        <f>VLOOKUP(K1485,AH$2:$AJ$12,3,TRUE)</f>
        <v>7</v>
      </c>
      <c r="Q1485">
        <f>VLOOKUP(L1485,AI$2:$AJ$12,2,TRUE)</f>
        <v>5</v>
      </c>
      <c r="T1485" t="str">
        <f t="shared" si="143"/>
        <v>Crimepoint.create(latitude:37.73, longitude:-122.47, drugdrink:0, misdemean:5, theft:6, violent:7, total:5, drugdrinkct:0, misdemeanct:3, theftct:4, violentct:1, totalct:8)</v>
      </c>
      <c r="U1485" t="str">
        <f t="shared" si="144"/>
        <v>{location: new google.maps.LatLng(37.73, -122.47), weight: 0},</v>
      </c>
      <c r="V1485" t="str">
        <f t="shared" si="139"/>
        <v>{location: new google.maps.LatLng(37.73, -122.47), weight: 1},</v>
      </c>
      <c r="W1485" t="str">
        <f t="shared" si="140"/>
        <v>{location: new google.maps.LatLng(37.73, -122.47), weight: 1},</v>
      </c>
      <c r="X1485" t="str">
        <f t="shared" si="141"/>
        <v>{location: new google.maps.LatLng(37.73, -122.47), weight: 1},</v>
      </c>
      <c r="Y1485" t="str">
        <f t="shared" si="142"/>
        <v>{location: new google.maps.LatLng(37.73, -122.47), weight: 1},</v>
      </c>
    </row>
    <row r="1486" spans="1:25" x14ac:dyDescent="0.2">
      <c r="A1486">
        <v>37.729999999999997</v>
      </c>
      <c r="B1486">
        <v>-122.46899999999999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1</v>
      </c>
      <c r="K1486">
        <v>0</v>
      </c>
      <c r="L1486">
        <v>4</v>
      </c>
      <c r="M1486">
        <f>VLOOKUP(H1486,AE$2:$AJ$12,6,TRUE)</f>
        <v>0</v>
      </c>
      <c r="N1486">
        <f>VLOOKUP(I1486,AF$2:$AJ$12,5,TRUE)</f>
        <v>5</v>
      </c>
      <c r="O1486">
        <f>VLOOKUP(J1486,AG$2:$AJ$12,4,TRUE)</f>
        <v>3</v>
      </c>
      <c r="P1486">
        <f>VLOOKUP(K1486,AH$2:$AJ$12,3,TRUE)</f>
        <v>0</v>
      </c>
      <c r="Q1486">
        <f>VLOOKUP(L1486,AI$2:$AJ$12,2,TRUE)</f>
        <v>3</v>
      </c>
      <c r="T1486" t="str">
        <f t="shared" si="143"/>
        <v>Crimepoint.create(latitude:37.73, longitude:-122.469, drugdrink:0, misdemean:5, theft:3, violent:0, total:3, drugdrinkct:0, misdemeanct:3, theftct:1, violentct:0, totalct:4)</v>
      </c>
      <c r="U1486" t="str">
        <f t="shared" si="144"/>
        <v>{location: new google.maps.LatLng(37.73, -122.469), weight: 0},</v>
      </c>
      <c r="V1486" t="str">
        <f t="shared" si="139"/>
        <v>{location: new google.maps.LatLng(37.73, -122.469), weight: 1},</v>
      </c>
      <c r="W1486" t="str">
        <f t="shared" si="140"/>
        <v>{location: new google.maps.LatLng(37.73, -122.469), weight: 0},</v>
      </c>
      <c r="X1486" t="str">
        <f t="shared" si="141"/>
        <v>{location: new google.maps.LatLng(37.73, -122.469), weight: 0},</v>
      </c>
      <c r="Y1486" t="str">
        <f t="shared" si="142"/>
        <v>{location: new google.maps.LatLng(37.73, -122.469), weight: 0},</v>
      </c>
    </row>
    <row r="1487" spans="1:25" x14ac:dyDescent="0.2">
      <c r="A1487">
        <v>37.729999999999997</v>
      </c>
      <c r="B1487">
        <v>-122.468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f>VLOOKUP(H1487,AE$2:$AJ$12,6,TRUE)</f>
        <v>0</v>
      </c>
      <c r="N1487">
        <f>VLOOKUP(I1487,AF$2:$AJ$12,5,TRUE)</f>
        <v>2</v>
      </c>
      <c r="O1487">
        <f>VLOOKUP(J1487,AG$2:$AJ$12,4,TRUE)</f>
        <v>0</v>
      </c>
      <c r="P1487">
        <f>VLOOKUP(K1487,AH$2:$AJ$12,3,TRUE)</f>
        <v>0</v>
      </c>
      <c r="Q1487">
        <f>VLOOKUP(L1487,AI$2:$AJ$12,2,TRUE)</f>
        <v>0</v>
      </c>
      <c r="T1487" t="str">
        <f t="shared" si="143"/>
        <v>Crimepoint.create(latitude:37.73, longitude:-122.468, drugdrink:0, misdemean:2, theft:0, violent:0, total:0, drugdrinkct:0, misdemeanct:1, theftct:0, violentct:0, totalct:1)</v>
      </c>
      <c r="U1487" t="str">
        <f t="shared" si="144"/>
        <v>{location: new google.maps.LatLng(37.73, -122.468), weight: 0},</v>
      </c>
      <c r="V1487" t="str">
        <f t="shared" si="139"/>
        <v>{location: new google.maps.LatLng(37.73, -122.468), weight: 0},</v>
      </c>
      <c r="W1487" t="str">
        <f t="shared" si="140"/>
        <v>{location: new google.maps.LatLng(37.73, -122.468), weight: 0},</v>
      </c>
      <c r="X1487" t="str">
        <f t="shared" si="141"/>
        <v>{location: new google.maps.LatLng(37.73, -122.468), weight: 0},</v>
      </c>
      <c r="Y1487" t="str">
        <f t="shared" si="142"/>
        <v>{location: new google.maps.LatLng(37.73, -122.468), weight: 0},</v>
      </c>
    </row>
    <row r="1488" spans="1:25" x14ac:dyDescent="0.2">
      <c r="A1488">
        <v>37.729999999999997</v>
      </c>
      <c r="B1488">
        <v>-122.467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f>VLOOKUP(H1488,AE$2:$AJ$12,6,TRUE)</f>
        <v>0</v>
      </c>
      <c r="N1488">
        <f>VLOOKUP(I1488,AF$2:$AJ$12,5,TRUE)</f>
        <v>0</v>
      </c>
      <c r="O1488">
        <f>VLOOKUP(J1488,AG$2:$AJ$12,4,TRUE)</f>
        <v>3</v>
      </c>
      <c r="P1488">
        <f>VLOOKUP(K1488,AH$2:$AJ$12,3,TRUE)</f>
        <v>0</v>
      </c>
      <c r="Q1488">
        <f>VLOOKUP(L1488,AI$2:$AJ$12,2,TRUE)</f>
        <v>0</v>
      </c>
      <c r="T1488" t="str">
        <f t="shared" si="143"/>
        <v>Crimepoint.create(latitude:37.73, longitude:-122.467, drugdrink:0, misdemean:0, theft:3, violent:0, total:0, drugdrinkct:0, misdemeanct:0, theftct:1, violentct:0, totalct:1)</v>
      </c>
      <c r="U1488" t="str">
        <f t="shared" si="144"/>
        <v>{location: new google.maps.LatLng(37.73, -122.467), weight: 0},</v>
      </c>
      <c r="V1488" t="str">
        <f t="shared" si="139"/>
        <v>{location: new google.maps.LatLng(37.73, -122.467), weight: 0},</v>
      </c>
      <c r="W1488" t="str">
        <f t="shared" si="140"/>
        <v>{location: new google.maps.LatLng(37.73, -122.467), weight: 0},</v>
      </c>
      <c r="X1488" t="str">
        <f t="shared" si="141"/>
        <v>{location: new google.maps.LatLng(37.73, -122.467), weight: 0},</v>
      </c>
      <c r="Y1488" t="str">
        <f t="shared" si="142"/>
        <v>{location: new google.maps.LatLng(37.73, -122.467), weight: 0},</v>
      </c>
    </row>
    <row r="1489" spans="1:25" x14ac:dyDescent="0.2">
      <c r="A1489">
        <v>37.729999999999997</v>
      </c>
      <c r="B1489">
        <v>-122.465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f>VLOOKUP(H1489,AE$2:$AJ$12,6,TRUE)</f>
        <v>0</v>
      </c>
      <c r="N1489">
        <f>VLOOKUP(I1489,AF$2:$AJ$12,5,TRUE)</f>
        <v>0</v>
      </c>
      <c r="O1489">
        <f>VLOOKUP(J1489,AG$2:$AJ$12,4,TRUE)</f>
        <v>3</v>
      </c>
      <c r="P1489">
        <f>VLOOKUP(K1489,AH$2:$AJ$12,3,TRUE)</f>
        <v>0</v>
      </c>
      <c r="Q1489">
        <f>VLOOKUP(L1489,AI$2:$AJ$12,2,TRUE)</f>
        <v>0</v>
      </c>
      <c r="T1489" t="str">
        <f t="shared" si="143"/>
        <v>Crimepoint.create(latitude:37.73, longitude:-122.465, drugdrink:0, misdemean:0, theft:3, violent:0, total:0, drugdrinkct:0, misdemeanct:0, theftct:1, violentct:0, totalct:1)</v>
      </c>
      <c r="U1489" t="str">
        <f t="shared" si="144"/>
        <v>{location: new google.maps.LatLng(37.73, -122.465), weight: 0},</v>
      </c>
      <c r="V1489" t="str">
        <f t="shared" si="139"/>
        <v>{location: new google.maps.LatLng(37.73, -122.465), weight: 0},</v>
      </c>
      <c r="W1489" t="str">
        <f t="shared" si="140"/>
        <v>{location: new google.maps.LatLng(37.73, -122.465), weight: 0},</v>
      </c>
      <c r="X1489" t="str">
        <f t="shared" si="141"/>
        <v>{location: new google.maps.LatLng(37.73, -122.465), weight: 0},</v>
      </c>
      <c r="Y1489" t="str">
        <f t="shared" si="142"/>
        <v>{location: new google.maps.LatLng(37.73, -122.465), weight: 0},</v>
      </c>
    </row>
    <row r="1490" spans="1:25" x14ac:dyDescent="0.2">
      <c r="A1490">
        <v>37.729999999999997</v>
      </c>
      <c r="B1490">
        <v>-122.464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4</v>
      </c>
      <c r="K1490">
        <v>1</v>
      </c>
      <c r="L1490">
        <v>10</v>
      </c>
      <c r="M1490">
        <f>VLOOKUP(H1490,AE$2:$AJ$12,6,TRUE)</f>
        <v>8</v>
      </c>
      <c r="N1490">
        <f>VLOOKUP(I1490,AF$2:$AJ$12,5,TRUE)</f>
        <v>6</v>
      </c>
      <c r="O1490">
        <f>VLOOKUP(J1490,AG$2:$AJ$12,4,TRUE)</f>
        <v>6</v>
      </c>
      <c r="P1490">
        <f>VLOOKUP(K1490,AH$2:$AJ$12,3,TRUE)</f>
        <v>7</v>
      </c>
      <c r="Q1490">
        <f>VLOOKUP(L1490,AI$2:$AJ$12,2,TRUE)</f>
        <v>6</v>
      </c>
      <c r="T1490" t="str">
        <f t="shared" si="143"/>
        <v>Crimepoint.create(latitude:37.73, longitude:-122.464, drugdrink:8, misdemean:6, theft:6, violent:7, total:6, drugdrinkct:1, misdemeanct:4, theftct:4, violentct:1, totalct:10)</v>
      </c>
      <c r="U1490" t="str">
        <f t="shared" si="144"/>
        <v>{location: new google.maps.LatLng(37.73, -122.464), weight: 1},</v>
      </c>
      <c r="V1490" t="str">
        <f t="shared" si="139"/>
        <v>{location: new google.maps.LatLng(37.73, -122.464), weight: 1},</v>
      </c>
      <c r="W1490" t="str">
        <f t="shared" si="140"/>
        <v>{location: new google.maps.LatLng(37.73, -122.464), weight: 1},</v>
      </c>
      <c r="X1490" t="str">
        <f t="shared" si="141"/>
        <v>{location: new google.maps.LatLng(37.73, -122.464), weight: 1},</v>
      </c>
      <c r="Y1490" t="str">
        <f t="shared" si="142"/>
        <v>{location: new google.maps.LatLng(37.73, -122.464), weight: 1},</v>
      </c>
    </row>
    <row r="1491" spans="1:25" x14ac:dyDescent="0.2">
      <c r="A1491">
        <v>37.729999999999997</v>
      </c>
      <c r="B1491">
        <v>-122.46299999999999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3</v>
      </c>
      <c r="K1491">
        <v>0</v>
      </c>
      <c r="L1491">
        <v>4</v>
      </c>
      <c r="M1491">
        <f>VLOOKUP(H1491,AE$2:$AJ$12,6,TRUE)</f>
        <v>0</v>
      </c>
      <c r="N1491">
        <f>VLOOKUP(I1491,AF$2:$AJ$12,5,TRUE)</f>
        <v>2</v>
      </c>
      <c r="O1491">
        <f>VLOOKUP(J1491,AG$2:$AJ$12,4,TRUE)</f>
        <v>5</v>
      </c>
      <c r="P1491">
        <f>VLOOKUP(K1491,AH$2:$AJ$12,3,TRUE)</f>
        <v>0</v>
      </c>
      <c r="Q1491">
        <f>VLOOKUP(L1491,AI$2:$AJ$12,2,TRUE)</f>
        <v>3</v>
      </c>
      <c r="T1491" t="str">
        <f t="shared" si="143"/>
        <v>Crimepoint.create(latitude:37.73, longitude:-122.463, drugdrink:0, misdemean:2, theft:5, violent:0, total:3, drugdrinkct:0, misdemeanct:1, theftct:3, violentct:0, totalct:4)</v>
      </c>
      <c r="U1491" t="str">
        <f t="shared" si="144"/>
        <v>{location: new google.maps.LatLng(37.73, -122.463), weight: 0},</v>
      </c>
      <c r="V1491" t="str">
        <f t="shared" si="139"/>
        <v>{location: new google.maps.LatLng(37.73, -122.463), weight: 0},</v>
      </c>
      <c r="W1491" t="str">
        <f t="shared" si="140"/>
        <v>{location: new google.maps.LatLng(37.73, -122.463), weight: 0},</v>
      </c>
      <c r="X1491" t="str">
        <f t="shared" si="141"/>
        <v>{location: new google.maps.LatLng(37.73, -122.463), weight: 0},</v>
      </c>
      <c r="Y1491" t="str">
        <f t="shared" si="142"/>
        <v>{location: new google.maps.LatLng(37.73, -122.463), weight: 0},</v>
      </c>
    </row>
    <row r="1492" spans="1:25" x14ac:dyDescent="0.2">
      <c r="A1492">
        <v>37.729999999999997</v>
      </c>
      <c r="B1492">
        <v>-122.462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f>VLOOKUP(H1492,AE$2:$AJ$12,6,TRUE)</f>
        <v>0</v>
      </c>
      <c r="N1492">
        <f>VLOOKUP(I1492,AF$2:$AJ$12,5,TRUE)</f>
        <v>0</v>
      </c>
      <c r="O1492">
        <f>VLOOKUP(J1492,AG$2:$AJ$12,4,TRUE)</f>
        <v>3</v>
      </c>
      <c r="P1492">
        <f>VLOOKUP(K1492,AH$2:$AJ$12,3,TRUE)</f>
        <v>0</v>
      </c>
      <c r="Q1492">
        <f>VLOOKUP(L1492,AI$2:$AJ$12,2,TRUE)</f>
        <v>0</v>
      </c>
      <c r="T1492" t="str">
        <f t="shared" si="143"/>
        <v>Crimepoint.create(latitude:37.73, longitude:-122.462, drugdrink:0, misdemean:0, theft:3, violent:0, total:0, drugdrinkct:0, misdemeanct:0, theftct:1, violentct:0, totalct:1)</v>
      </c>
      <c r="U1492" t="str">
        <f t="shared" si="144"/>
        <v>{location: new google.maps.LatLng(37.73, -122.462), weight: 0},</v>
      </c>
      <c r="V1492" t="str">
        <f t="shared" si="139"/>
        <v>{location: new google.maps.LatLng(37.73, -122.462), weight: 0},</v>
      </c>
      <c r="W1492" t="str">
        <f t="shared" si="140"/>
        <v>{location: new google.maps.LatLng(37.73, -122.462), weight: 0},</v>
      </c>
      <c r="X1492" t="str">
        <f t="shared" si="141"/>
        <v>{location: new google.maps.LatLng(37.73, -122.462), weight: 0},</v>
      </c>
      <c r="Y1492" t="str">
        <f t="shared" si="142"/>
        <v>{location: new google.maps.LatLng(37.73, -122.462), weight: 0},</v>
      </c>
    </row>
    <row r="1493" spans="1:25" x14ac:dyDescent="0.2">
      <c r="A1493">
        <v>37.729999999999997</v>
      </c>
      <c r="B1493">
        <v>-122.461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0</v>
      </c>
      <c r="L1493">
        <v>3</v>
      </c>
      <c r="M1493">
        <f>VLOOKUP(H1493,AE$2:$AJ$12,6,TRUE)</f>
        <v>0</v>
      </c>
      <c r="N1493">
        <f>VLOOKUP(I1493,AF$2:$AJ$12,5,TRUE)</f>
        <v>5</v>
      </c>
      <c r="O1493">
        <f>VLOOKUP(J1493,AG$2:$AJ$12,4,TRUE)</f>
        <v>0</v>
      </c>
      <c r="P1493">
        <f>VLOOKUP(K1493,AH$2:$AJ$12,3,TRUE)</f>
        <v>0</v>
      </c>
      <c r="Q1493">
        <f>VLOOKUP(L1493,AI$2:$AJ$12,2,TRUE)</f>
        <v>2</v>
      </c>
      <c r="T1493" t="str">
        <f t="shared" si="143"/>
        <v>Crimepoint.create(latitude:37.73, longitude:-122.461, drugdrink:0, misdemean:5, theft:0, violent:0, total:2, drugdrinkct:0, misdemeanct:3, theftct:0, violentct:0, totalct:3)</v>
      </c>
      <c r="U1493" t="str">
        <f t="shared" si="144"/>
        <v>{location: new google.maps.LatLng(37.73, -122.461), weight: 0},</v>
      </c>
      <c r="V1493" t="str">
        <f t="shared" si="139"/>
        <v>{location: new google.maps.LatLng(37.73, -122.461), weight: 1},</v>
      </c>
      <c r="W1493" t="str">
        <f t="shared" si="140"/>
        <v>{location: new google.maps.LatLng(37.73, -122.461), weight: 0},</v>
      </c>
      <c r="X1493" t="str">
        <f t="shared" si="141"/>
        <v>{location: new google.maps.LatLng(37.73, -122.461), weight: 0},</v>
      </c>
      <c r="Y1493" t="str">
        <f t="shared" si="142"/>
        <v>{location: new google.maps.LatLng(37.73, -122.461), weight: 0},</v>
      </c>
    </row>
    <row r="1494" spans="1:25" x14ac:dyDescent="0.2">
      <c r="A1494">
        <v>37.729999999999997</v>
      </c>
      <c r="B1494">
        <v>-122.46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f>VLOOKUP(H1494,AE$2:$AJ$12,6,TRUE)</f>
        <v>0</v>
      </c>
      <c r="N1494">
        <f>VLOOKUP(I1494,AF$2:$AJ$12,5,TRUE)</f>
        <v>0</v>
      </c>
      <c r="O1494">
        <f>VLOOKUP(J1494,AG$2:$AJ$12,4,TRUE)</f>
        <v>3</v>
      </c>
      <c r="P1494">
        <f>VLOOKUP(K1494,AH$2:$AJ$12,3,TRUE)</f>
        <v>0</v>
      </c>
      <c r="Q1494">
        <f>VLOOKUP(L1494,AI$2:$AJ$12,2,TRUE)</f>
        <v>0</v>
      </c>
      <c r="T1494" t="str">
        <f t="shared" si="143"/>
        <v>Crimepoint.create(latitude:37.73, longitude:-122.46, drugdrink:0, misdemean:0, theft:3, violent:0, total:0, drugdrinkct:0, misdemeanct:0, theftct:1, violentct:0, totalct:1)</v>
      </c>
      <c r="U1494" t="str">
        <f t="shared" si="144"/>
        <v>{location: new google.maps.LatLng(37.73, -122.46), weight: 0},</v>
      </c>
      <c r="V1494" t="str">
        <f t="shared" si="139"/>
        <v>{location: new google.maps.LatLng(37.73, -122.46), weight: 0},</v>
      </c>
      <c r="W1494" t="str">
        <f t="shared" si="140"/>
        <v>{location: new google.maps.LatLng(37.73, -122.46), weight: 0},</v>
      </c>
      <c r="X1494" t="str">
        <f t="shared" si="141"/>
        <v>{location: new google.maps.LatLng(37.73, -122.46), weight: 0},</v>
      </c>
      <c r="Y1494" t="str">
        <f t="shared" si="142"/>
        <v>{location: new google.maps.LatLng(37.73, -122.46), weight: 0},</v>
      </c>
    </row>
    <row r="1495" spans="1:25" x14ac:dyDescent="0.2">
      <c r="A1495">
        <v>37.729999999999997</v>
      </c>
      <c r="B1495">
        <v>-122.459</v>
      </c>
      <c r="C1495">
        <v>0</v>
      </c>
      <c r="D1495">
        <v>0</v>
      </c>
      <c r="E1495">
        <v>0</v>
      </c>
      <c r="F1495">
        <v>2</v>
      </c>
      <c r="G1495">
        <v>0</v>
      </c>
      <c r="H1495">
        <v>0</v>
      </c>
      <c r="I1495">
        <v>0</v>
      </c>
      <c r="J1495">
        <v>1</v>
      </c>
      <c r="K1495">
        <v>3</v>
      </c>
      <c r="L1495">
        <v>4</v>
      </c>
      <c r="M1495">
        <f>VLOOKUP(H1495,AE$2:$AJ$12,6,TRUE)</f>
        <v>0</v>
      </c>
      <c r="N1495">
        <f>VLOOKUP(I1495,AF$2:$AJ$12,5,TRUE)</f>
        <v>0</v>
      </c>
      <c r="O1495">
        <f>VLOOKUP(J1495,AG$2:$AJ$12,4,TRUE)</f>
        <v>3</v>
      </c>
      <c r="P1495">
        <f>VLOOKUP(K1495,AH$2:$AJ$12,3,TRUE)</f>
        <v>8</v>
      </c>
      <c r="Q1495">
        <f>VLOOKUP(L1495,AI$2:$AJ$12,2,TRUE)</f>
        <v>3</v>
      </c>
      <c r="T1495" t="str">
        <f t="shared" si="143"/>
        <v>Crimepoint.create(latitude:37.73, longitude:-122.459, drugdrink:0, misdemean:0, theft:3, violent:8, total:3, drugdrinkct:0, misdemeanct:0, theftct:1, violentct:3, totalct:4)</v>
      </c>
      <c r="U1495" t="str">
        <f t="shared" si="144"/>
        <v>{location: new google.maps.LatLng(37.73, -122.459), weight: 0},</v>
      </c>
      <c r="V1495" t="str">
        <f t="shared" si="139"/>
        <v>{location: new google.maps.LatLng(37.73, -122.459), weight: 0},</v>
      </c>
      <c r="W1495" t="str">
        <f t="shared" si="140"/>
        <v>{location: new google.maps.LatLng(37.73, -122.459), weight: 0},</v>
      </c>
      <c r="X1495" t="str">
        <f t="shared" si="141"/>
        <v>{location: new google.maps.LatLng(37.73, -122.459), weight: 2},</v>
      </c>
      <c r="Y1495" t="str">
        <f t="shared" si="142"/>
        <v>{location: new google.maps.LatLng(37.73, -122.459), weight: 0},</v>
      </c>
    </row>
    <row r="1496" spans="1:25" x14ac:dyDescent="0.2">
      <c r="A1496">
        <v>37.729999999999997</v>
      </c>
      <c r="B1496">
        <v>-122.458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2</v>
      </c>
      <c r="J1496">
        <v>0</v>
      </c>
      <c r="K1496">
        <v>1</v>
      </c>
      <c r="L1496">
        <v>3</v>
      </c>
      <c r="M1496">
        <f>VLOOKUP(H1496,AE$2:$AJ$12,6,TRUE)</f>
        <v>0</v>
      </c>
      <c r="N1496">
        <f>VLOOKUP(I1496,AF$2:$AJ$12,5,TRUE)</f>
        <v>4</v>
      </c>
      <c r="O1496">
        <f>VLOOKUP(J1496,AG$2:$AJ$12,4,TRUE)</f>
        <v>0</v>
      </c>
      <c r="P1496">
        <f>VLOOKUP(K1496,AH$2:$AJ$12,3,TRUE)</f>
        <v>7</v>
      </c>
      <c r="Q1496">
        <f>VLOOKUP(L1496,AI$2:$AJ$12,2,TRUE)</f>
        <v>2</v>
      </c>
      <c r="T1496" t="str">
        <f t="shared" si="143"/>
        <v>Crimepoint.create(latitude:37.73, longitude:-122.458, drugdrink:0, misdemean:4, theft:0, violent:7, total:2, drugdrinkct:0, misdemeanct:2, theftct:0, violentct:1, totalct:3)</v>
      </c>
      <c r="U1496" t="str">
        <f t="shared" si="144"/>
        <v>{location: new google.maps.LatLng(37.73, -122.458), weight: 0},</v>
      </c>
      <c r="V1496" t="str">
        <f t="shared" si="139"/>
        <v>{location: new google.maps.LatLng(37.73, -122.458), weight: 0},</v>
      </c>
      <c r="W1496" t="str">
        <f t="shared" si="140"/>
        <v>{location: new google.maps.LatLng(37.73, -122.458), weight: 0},</v>
      </c>
      <c r="X1496" t="str">
        <f t="shared" si="141"/>
        <v>{location: new google.maps.LatLng(37.73, -122.458), weight: 1},</v>
      </c>
      <c r="Y1496" t="str">
        <f t="shared" si="142"/>
        <v>{location: new google.maps.LatLng(37.73, -122.458), weight: 0},</v>
      </c>
    </row>
    <row r="1497" spans="1:25" x14ac:dyDescent="0.2">
      <c r="A1497">
        <v>37.729999999999997</v>
      </c>
      <c r="B1497">
        <v>-122.45699999999999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f>VLOOKUP(H1497,AE$2:$AJ$12,6,TRUE)</f>
        <v>0</v>
      </c>
      <c r="N1497">
        <f>VLOOKUP(I1497,AF$2:$AJ$12,5,TRUE)</f>
        <v>0</v>
      </c>
      <c r="O1497">
        <f>VLOOKUP(J1497,AG$2:$AJ$12,4,TRUE)</f>
        <v>3</v>
      </c>
      <c r="P1497">
        <f>VLOOKUP(K1497,AH$2:$AJ$12,3,TRUE)</f>
        <v>0</v>
      </c>
      <c r="Q1497">
        <f>VLOOKUP(L1497,AI$2:$AJ$12,2,TRUE)</f>
        <v>0</v>
      </c>
      <c r="T1497" t="str">
        <f t="shared" si="143"/>
        <v>Crimepoint.create(latitude:37.73, longitude:-122.457, drugdrink:0, misdemean:0, theft:3, violent:0, total:0, drugdrinkct:0, misdemeanct:0, theftct:1, violentct:0, totalct:1)</v>
      </c>
      <c r="U1497" t="str">
        <f t="shared" si="144"/>
        <v>{location: new google.maps.LatLng(37.73, -122.457), weight: 0},</v>
      </c>
      <c r="V1497" t="str">
        <f t="shared" si="139"/>
        <v>{location: new google.maps.LatLng(37.73, -122.457), weight: 0},</v>
      </c>
      <c r="W1497" t="str">
        <f t="shared" si="140"/>
        <v>{location: new google.maps.LatLng(37.73, -122.457), weight: 0},</v>
      </c>
      <c r="X1497" t="str">
        <f t="shared" si="141"/>
        <v>{location: new google.maps.LatLng(37.73, -122.457), weight: 0},</v>
      </c>
      <c r="Y1497" t="str">
        <f t="shared" si="142"/>
        <v>{location: new google.maps.LatLng(37.73, -122.457), weight: 0},</v>
      </c>
    </row>
    <row r="1498" spans="1:25" x14ac:dyDescent="0.2">
      <c r="A1498">
        <v>37.729999999999997</v>
      </c>
      <c r="B1498">
        <v>-122.455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f>VLOOKUP(H1498,AE$2:$AJ$12,6,TRUE)</f>
        <v>0</v>
      </c>
      <c r="N1498">
        <f>VLOOKUP(I1498,AF$2:$AJ$12,5,TRUE)</f>
        <v>0</v>
      </c>
      <c r="O1498">
        <f>VLOOKUP(J1498,AG$2:$AJ$12,4,TRUE)</f>
        <v>3</v>
      </c>
      <c r="P1498">
        <f>VLOOKUP(K1498,AH$2:$AJ$12,3,TRUE)</f>
        <v>0</v>
      </c>
      <c r="Q1498">
        <f>VLOOKUP(L1498,AI$2:$AJ$12,2,TRUE)</f>
        <v>0</v>
      </c>
      <c r="T1498" t="str">
        <f t="shared" si="143"/>
        <v>Crimepoint.create(latitude:37.73, longitude:-122.455, drugdrink:0, misdemean:0, theft:3, violent:0, total:0, drugdrinkct:0, misdemeanct:0, theftct:1, violentct:0, totalct:1)</v>
      </c>
      <c r="U1498" t="str">
        <f t="shared" si="144"/>
        <v>{location: new google.maps.LatLng(37.73, -122.455), weight: 0},</v>
      </c>
      <c r="V1498" t="str">
        <f t="shared" si="139"/>
        <v>{location: new google.maps.LatLng(37.73, -122.455), weight: 0},</v>
      </c>
      <c r="W1498" t="str">
        <f t="shared" si="140"/>
        <v>{location: new google.maps.LatLng(37.73, -122.455), weight: 0},</v>
      </c>
      <c r="X1498" t="str">
        <f t="shared" si="141"/>
        <v>{location: new google.maps.LatLng(37.73, -122.455), weight: 0},</v>
      </c>
      <c r="Y1498" t="str">
        <f t="shared" si="142"/>
        <v>{location: new google.maps.LatLng(37.73, -122.455), weight: 0},</v>
      </c>
    </row>
    <row r="1499" spans="1:25" x14ac:dyDescent="0.2">
      <c r="A1499">
        <v>37.729999999999997</v>
      </c>
      <c r="B1499">
        <v>-122.45399999999999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0</v>
      </c>
      <c r="K1499">
        <v>0</v>
      </c>
      <c r="L1499">
        <v>3</v>
      </c>
      <c r="M1499">
        <f>VLOOKUP(H1499,AE$2:$AJ$12,6,TRUE)</f>
        <v>0</v>
      </c>
      <c r="N1499">
        <f>VLOOKUP(I1499,AF$2:$AJ$12,5,TRUE)</f>
        <v>5</v>
      </c>
      <c r="O1499">
        <f>VLOOKUP(J1499,AG$2:$AJ$12,4,TRUE)</f>
        <v>0</v>
      </c>
      <c r="P1499">
        <f>VLOOKUP(K1499,AH$2:$AJ$12,3,TRUE)</f>
        <v>0</v>
      </c>
      <c r="Q1499">
        <f>VLOOKUP(L1499,AI$2:$AJ$12,2,TRUE)</f>
        <v>2</v>
      </c>
      <c r="T1499" t="str">
        <f t="shared" si="143"/>
        <v>Crimepoint.create(latitude:37.73, longitude:-122.454, drugdrink:0, misdemean:5, theft:0, violent:0, total:2, drugdrinkct:0, misdemeanct:3, theftct:0, violentct:0, totalct:3)</v>
      </c>
      <c r="U1499" t="str">
        <f t="shared" si="144"/>
        <v>{location: new google.maps.LatLng(37.73, -122.454), weight: 0},</v>
      </c>
      <c r="V1499" t="str">
        <f t="shared" si="139"/>
        <v>{location: new google.maps.LatLng(37.73, -122.454), weight: 1},</v>
      </c>
      <c r="W1499" t="str">
        <f t="shared" si="140"/>
        <v>{location: new google.maps.LatLng(37.73, -122.454), weight: 0},</v>
      </c>
      <c r="X1499" t="str">
        <f t="shared" si="141"/>
        <v>{location: new google.maps.LatLng(37.73, -122.454), weight: 0},</v>
      </c>
      <c r="Y1499" t="str">
        <f t="shared" si="142"/>
        <v>{location: new google.maps.LatLng(37.73, -122.454), weight: 0},</v>
      </c>
    </row>
    <row r="1500" spans="1:25" x14ac:dyDescent="0.2">
      <c r="A1500">
        <v>37.729999999999997</v>
      </c>
      <c r="B1500">
        <v>-122.453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2</v>
      </c>
      <c r="K1500">
        <v>0</v>
      </c>
      <c r="L1500">
        <v>3</v>
      </c>
      <c r="M1500">
        <f>VLOOKUP(H1500,AE$2:$AJ$12,6,TRUE)</f>
        <v>0</v>
      </c>
      <c r="N1500">
        <f>VLOOKUP(I1500,AF$2:$AJ$12,5,TRUE)</f>
        <v>2</v>
      </c>
      <c r="O1500">
        <f>VLOOKUP(J1500,AG$2:$AJ$12,4,TRUE)</f>
        <v>4</v>
      </c>
      <c r="P1500">
        <f>VLOOKUP(K1500,AH$2:$AJ$12,3,TRUE)</f>
        <v>0</v>
      </c>
      <c r="Q1500">
        <f>VLOOKUP(L1500,AI$2:$AJ$12,2,TRUE)</f>
        <v>2</v>
      </c>
      <c r="T1500" t="str">
        <f t="shared" si="143"/>
        <v>Crimepoint.create(latitude:37.73, longitude:-122.453, drugdrink:0, misdemean:2, theft:4, violent:0, total:2, drugdrinkct:0, misdemeanct:1, theftct:2, violentct:0, totalct:3)</v>
      </c>
      <c r="U1500" t="str">
        <f t="shared" si="144"/>
        <v>{location: new google.maps.LatLng(37.73, -122.453), weight: 0},</v>
      </c>
      <c r="V1500" t="str">
        <f t="shared" si="139"/>
        <v>{location: new google.maps.LatLng(37.73, -122.453), weight: 0},</v>
      </c>
      <c r="W1500" t="str">
        <f t="shared" si="140"/>
        <v>{location: new google.maps.LatLng(37.73, -122.453), weight: 0},</v>
      </c>
      <c r="X1500" t="str">
        <f t="shared" si="141"/>
        <v>{location: new google.maps.LatLng(37.73, -122.453), weight: 0},</v>
      </c>
      <c r="Y1500" t="str">
        <f t="shared" si="142"/>
        <v>{location: new google.maps.LatLng(37.73, -122.453), weight: 0},</v>
      </c>
    </row>
    <row r="1501" spans="1:25" x14ac:dyDescent="0.2">
      <c r="A1501">
        <v>37.729999999999997</v>
      </c>
      <c r="B1501">
        <v>-122.452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f>VLOOKUP(H1501,AE$2:$AJ$12,6,TRUE)</f>
        <v>0</v>
      </c>
      <c r="N1501">
        <f>VLOOKUP(I1501,AF$2:$AJ$12,5,TRUE)</f>
        <v>0</v>
      </c>
      <c r="O1501">
        <f>VLOOKUP(J1501,AG$2:$AJ$12,4,TRUE)</f>
        <v>3</v>
      </c>
      <c r="P1501">
        <f>VLOOKUP(K1501,AH$2:$AJ$12,3,TRUE)</f>
        <v>0</v>
      </c>
      <c r="Q1501">
        <f>VLOOKUP(L1501,AI$2:$AJ$12,2,TRUE)</f>
        <v>0</v>
      </c>
      <c r="T1501" t="str">
        <f t="shared" si="143"/>
        <v>Crimepoint.create(latitude:37.73, longitude:-122.452, drugdrink:0, misdemean:0, theft:3, violent:0, total:0, drugdrinkct:0, misdemeanct:0, theftct:1, violentct:0, totalct:1)</v>
      </c>
      <c r="U1501" t="str">
        <f t="shared" si="144"/>
        <v>{location: new google.maps.LatLng(37.73, -122.452), weight: 0},</v>
      </c>
      <c r="V1501" t="str">
        <f t="shared" si="139"/>
        <v>{location: new google.maps.LatLng(37.73, -122.452), weight: 0},</v>
      </c>
      <c r="W1501" t="str">
        <f t="shared" si="140"/>
        <v>{location: new google.maps.LatLng(37.73, -122.452), weight: 0},</v>
      </c>
      <c r="X1501" t="str">
        <f t="shared" si="141"/>
        <v>{location: new google.maps.LatLng(37.73, -122.452), weight: 0},</v>
      </c>
      <c r="Y1501" t="str">
        <f t="shared" si="142"/>
        <v>{location: new google.maps.LatLng(37.73, -122.452), weight: 0},</v>
      </c>
    </row>
    <row r="1502" spans="1:25" x14ac:dyDescent="0.2">
      <c r="A1502">
        <v>37.729999999999997</v>
      </c>
      <c r="B1502">
        <v>-122.45099999999999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</v>
      </c>
      <c r="K1502">
        <v>0</v>
      </c>
      <c r="L1502">
        <v>2</v>
      </c>
      <c r="M1502">
        <f>VLOOKUP(H1502,AE$2:$AJ$12,6,TRUE)</f>
        <v>0</v>
      </c>
      <c r="N1502">
        <f>VLOOKUP(I1502,AF$2:$AJ$12,5,TRUE)</f>
        <v>0</v>
      </c>
      <c r="O1502">
        <f>VLOOKUP(J1502,AG$2:$AJ$12,4,TRUE)</f>
        <v>4</v>
      </c>
      <c r="P1502">
        <f>VLOOKUP(K1502,AH$2:$AJ$12,3,TRUE)</f>
        <v>0</v>
      </c>
      <c r="Q1502">
        <f>VLOOKUP(L1502,AI$2:$AJ$12,2,TRUE)</f>
        <v>1</v>
      </c>
      <c r="T1502" t="str">
        <f t="shared" si="143"/>
        <v>Crimepoint.create(latitude:37.73, longitude:-122.451, drugdrink:0, misdemean:0, theft:4, violent:0, total:1, drugdrinkct:0, misdemeanct:0, theftct:2, violentct:0, totalct:2)</v>
      </c>
      <c r="U1502" t="str">
        <f t="shared" si="144"/>
        <v>{location: new google.maps.LatLng(37.73, -122.451), weight: 0},</v>
      </c>
      <c r="V1502" t="str">
        <f t="shared" si="139"/>
        <v>{location: new google.maps.LatLng(37.73, -122.451), weight: 0},</v>
      </c>
      <c r="W1502" t="str">
        <f t="shared" si="140"/>
        <v>{location: new google.maps.LatLng(37.73, -122.451), weight: 0},</v>
      </c>
      <c r="X1502" t="str">
        <f t="shared" si="141"/>
        <v>{location: new google.maps.LatLng(37.73, -122.451), weight: 0},</v>
      </c>
      <c r="Y1502" t="str">
        <f t="shared" si="142"/>
        <v>{location: new google.maps.LatLng(37.73, -122.451), weight: 0},</v>
      </c>
    </row>
    <row r="1503" spans="1:25" x14ac:dyDescent="0.2">
      <c r="A1503">
        <v>37.729999999999997</v>
      </c>
      <c r="B1503">
        <v>-122.45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2</v>
      </c>
      <c r="M1503">
        <f>VLOOKUP(H1503,AE$2:$AJ$12,6,TRUE)</f>
        <v>0</v>
      </c>
      <c r="N1503">
        <f>VLOOKUP(I1503,AF$2:$AJ$12,5,TRUE)</f>
        <v>2</v>
      </c>
      <c r="O1503">
        <f>VLOOKUP(J1503,AG$2:$AJ$12,4,TRUE)</f>
        <v>3</v>
      </c>
      <c r="P1503">
        <f>VLOOKUP(K1503,AH$2:$AJ$12,3,TRUE)</f>
        <v>0</v>
      </c>
      <c r="Q1503">
        <f>VLOOKUP(L1503,AI$2:$AJ$12,2,TRUE)</f>
        <v>1</v>
      </c>
      <c r="T1503" t="str">
        <f t="shared" si="143"/>
        <v>Crimepoint.create(latitude:37.73, longitude:-122.45, drugdrink:0, misdemean:2, theft:3, violent:0, total:1, drugdrinkct:0, misdemeanct:1, theftct:1, violentct:0, totalct:2)</v>
      </c>
      <c r="U1503" t="str">
        <f t="shared" si="144"/>
        <v>{location: new google.maps.LatLng(37.73, -122.45), weight: 0},</v>
      </c>
      <c r="V1503" t="str">
        <f t="shared" si="139"/>
        <v>{location: new google.maps.LatLng(37.73, -122.45), weight: 0},</v>
      </c>
      <c r="W1503" t="str">
        <f t="shared" si="140"/>
        <v>{location: new google.maps.LatLng(37.73, -122.45), weight: 0},</v>
      </c>
      <c r="X1503" t="str">
        <f t="shared" si="141"/>
        <v>{location: new google.maps.LatLng(37.73, -122.45), weight: 0},</v>
      </c>
      <c r="Y1503" t="str">
        <f t="shared" si="142"/>
        <v>{location: new google.maps.LatLng(37.73, -122.45), weight: 0},</v>
      </c>
    </row>
    <row r="1504" spans="1:25" x14ac:dyDescent="0.2">
      <c r="A1504">
        <v>37.729999999999997</v>
      </c>
      <c r="B1504">
        <v>-122.449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f>VLOOKUP(H1504,AE$2:$AJ$12,6,TRUE)</f>
        <v>0</v>
      </c>
      <c r="N1504">
        <f>VLOOKUP(I1504,AF$2:$AJ$12,5,TRUE)</f>
        <v>2</v>
      </c>
      <c r="O1504">
        <f>VLOOKUP(J1504,AG$2:$AJ$12,4,TRUE)</f>
        <v>0</v>
      </c>
      <c r="P1504">
        <f>VLOOKUP(K1504,AH$2:$AJ$12,3,TRUE)</f>
        <v>0</v>
      </c>
      <c r="Q1504">
        <f>VLOOKUP(L1504,AI$2:$AJ$12,2,TRUE)</f>
        <v>0</v>
      </c>
      <c r="T1504" t="str">
        <f t="shared" si="143"/>
        <v>Crimepoint.create(latitude:37.73, longitude:-122.449, drugdrink:0, misdemean:2, theft:0, violent:0, total:0, drugdrinkct:0, misdemeanct:1, theftct:0, violentct:0, totalct:1)</v>
      </c>
      <c r="U1504" t="str">
        <f t="shared" si="144"/>
        <v>{location: new google.maps.LatLng(37.73, -122.449), weight: 0},</v>
      </c>
      <c r="V1504" t="str">
        <f t="shared" si="139"/>
        <v>{location: new google.maps.LatLng(37.73, -122.449), weight: 0},</v>
      </c>
      <c r="W1504" t="str">
        <f t="shared" si="140"/>
        <v>{location: new google.maps.LatLng(37.73, -122.449), weight: 0},</v>
      </c>
      <c r="X1504" t="str">
        <f t="shared" si="141"/>
        <v>{location: new google.maps.LatLng(37.73, -122.449), weight: 0},</v>
      </c>
      <c r="Y1504" t="str">
        <f t="shared" si="142"/>
        <v>{location: new google.maps.LatLng(37.73, -122.449), weight: 0},</v>
      </c>
    </row>
    <row r="1505" spans="1:25" x14ac:dyDescent="0.2">
      <c r="A1505">
        <v>37.729999999999997</v>
      </c>
      <c r="B1505">
        <v>-122.44799999999999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3</v>
      </c>
      <c r="J1505">
        <v>1</v>
      </c>
      <c r="K1505">
        <v>1</v>
      </c>
      <c r="L1505">
        <v>5</v>
      </c>
      <c r="M1505">
        <f>VLOOKUP(H1505,AE$2:$AJ$12,6,TRUE)</f>
        <v>0</v>
      </c>
      <c r="N1505">
        <f>VLOOKUP(I1505,AF$2:$AJ$12,5,TRUE)</f>
        <v>5</v>
      </c>
      <c r="O1505">
        <f>VLOOKUP(J1505,AG$2:$AJ$12,4,TRUE)</f>
        <v>3</v>
      </c>
      <c r="P1505">
        <f>VLOOKUP(K1505,AH$2:$AJ$12,3,TRUE)</f>
        <v>7</v>
      </c>
      <c r="Q1505">
        <f>VLOOKUP(L1505,AI$2:$AJ$12,2,TRUE)</f>
        <v>4</v>
      </c>
      <c r="T1505" t="str">
        <f t="shared" si="143"/>
        <v>Crimepoint.create(latitude:37.73, longitude:-122.448, drugdrink:0, misdemean:5, theft:3, violent:7, total:4, drugdrinkct:0, misdemeanct:3, theftct:1, violentct:1, totalct:5)</v>
      </c>
      <c r="U1505" t="str">
        <f t="shared" si="144"/>
        <v>{location: new google.maps.LatLng(37.73, -122.448), weight: 0},</v>
      </c>
      <c r="V1505" t="str">
        <f t="shared" si="139"/>
        <v>{location: new google.maps.LatLng(37.73, -122.448), weight: 1},</v>
      </c>
      <c r="W1505" t="str">
        <f t="shared" si="140"/>
        <v>{location: new google.maps.LatLng(37.73, -122.448), weight: 0},</v>
      </c>
      <c r="X1505" t="str">
        <f t="shared" si="141"/>
        <v>{location: new google.maps.LatLng(37.73, -122.448), weight: 1},</v>
      </c>
      <c r="Y1505" t="str">
        <f t="shared" si="142"/>
        <v>{location: new google.maps.LatLng(37.73, -122.448), weight: 0},</v>
      </c>
    </row>
    <row r="1506" spans="1:25" x14ac:dyDescent="0.2">
      <c r="A1506">
        <v>37.729999999999997</v>
      </c>
      <c r="B1506">
        <v>-122.447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1</v>
      </c>
      <c r="M1506">
        <f>VLOOKUP(H1506,AE$2:$AJ$12,6,TRUE)</f>
        <v>0</v>
      </c>
      <c r="N1506">
        <f>VLOOKUP(I1506,AF$2:$AJ$12,5,TRUE)</f>
        <v>0</v>
      </c>
      <c r="O1506">
        <f>VLOOKUP(J1506,AG$2:$AJ$12,4,TRUE)</f>
        <v>3</v>
      </c>
      <c r="P1506">
        <f>VLOOKUP(K1506,AH$2:$AJ$12,3,TRUE)</f>
        <v>0</v>
      </c>
      <c r="Q1506">
        <f>VLOOKUP(L1506,AI$2:$AJ$12,2,TRUE)</f>
        <v>0</v>
      </c>
      <c r="T1506" t="str">
        <f t="shared" si="143"/>
        <v>Crimepoint.create(latitude:37.73, longitude:-122.447, drugdrink:0, misdemean:0, theft:3, violent:0, total:0, drugdrinkct:0, misdemeanct:0, theftct:1, violentct:0, totalct:1)</v>
      </c>
      <c r="U1506" t="str">
        <f t="shared" si="144"/>
        <v>{location: new google.maps.LatLng(37.73, -122.447), weight: 0},</v>
      </c>
      <c r="V1506" t="str">
        <f t="shared" si="139"/>
        <v>{location: new google.maps.LatLng(37.73, -122.447), weight: 0},</v>
      </c>
      <c r="W1506" t="str">
        <f t="shared" si="140"/>
        <v>{location: new google.maps.LatLng(37.73, -122.447), weight: 0},</v>
      </c>
      <c r="X1506" t="str">
        <f t="shared" si="141"/>
        <v>{location: new google.maps.LatLng(37.73, -122.447), weight: 0},</v>
      </c>
      <c r="Y1506" t="str">
        <f t="shared" si="142"/>
        <v>{location: new google.maps.LatLng(37.73, -122.447), weight: 0},</v>
      </c>
    </row>
    <row r="1507" spans="1:25" x14ac:dyDescent="0.2">
      <c r="A1507">
        <v>37.729999999999997</v>
      </c>
      <c r="B1507">
        <v>-122.44499999999999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3</v>
      </c>
      <c r="M1507">
        <f>VLOOKUP(H1507,AE$2:$AJ$12,6,TRUE)</f>
        <v>0</v>
      </c>
      <c r="N1507">
        <f>VLOOKUP(I1507,AF$2:$AJ$12,5,TRUE)</f>
        <v>5</v>
      </c>
      <c r="O1507">
        <f>VLOOKUP(J1507,AG$2:$AJ$12,4,TRUE)</f>
        <v>0</v>
      </c>
      <c r="P1507">
        <f>VLOOKUP(K1507,AH$2:$AJ$12,3,TRUE)</f>
        <v>0</v>
      </c>
      <c r="Q1507">
        <f>VLOOKUP(L1507,AI$2:$AJ$12,2,TRUE)</f>
        <v>2</v>
      </c>
      <c r="T1507" t="str">
        <f t="shared" si="143"/>
        <v>Crimepoint.create(latitude:37.73, longitude:-122.445, drugdrink:0, misdemean:5, theft:0, violent:0, total:2, drugdrinkct:0, misdemeanct:3, theftct:0, violentct:0, totalct:3)</v>
      </c>
      <c r="U1507" t="str">
        <f t="shared" si="144"/>
        <v>{location: new google.maps.LatLng(37.73, -122.445), weight: 0},</v>
      </c>
      <c r="V1507" t="str">
        <f t="shared" si="139"/>
        <v>{location: new google.maps.LatLng(37.73, -122.445), weight: 1},</v>
      </c>
      <c r="W1507" t="str">
        <f t="shared" si="140"/>
        <v>{location: new google.maps.LatLng(37.73, -122.445), weight: 0},</v>
      </c>
      <c r="X1507" t="str">
        <f t="shared" si="141"/>
        <v>{location: new google.maps.LatLng(37.73, -122.445), weight: 0},</v>
      </c>
      <c r="Y1507" t="str">
        <f t="shared" si="142"/>
        <v>{location: new google.maps.LatLng(37.73, -122.445), weight: 0},</v>
      </c>
    </row>
    <row r="1508" spans="1:25" x14ac:dyDescent="0.2">
      <c r="A1508">
        <v>37.729999999999997</v>
      </c>
      <c r="B1508">
        <v>-122.444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f>VLOOKUP(H1508,AE$2:$AJ$12,6,TRUE)</f>
        <v>0</v>
      </c>
      <c r="N1508">
        <f>VLOOKUP(I1508,AF$2:$AJ$12,5,TRUE)</f>
        <v>0</v>
      </c>
      <c r="O1508">
        <f>VLOOKUP(J1508,AG$2:$AJ$12,4,TRUE)</f>
        <v>3</v>
      </c>
      <c r="P1508">
        <f>VLOOKUP(K1508,AH$2:$AJ$12,3,TRUE)</f>
        <v>0</v>
      </c>
      <c r="Q1508">
        <f>VLOOKUP(L1508,AI$2:$AJ$12,2,TRUE)</f>
        <v>0</v>
      </c>
      <c r="T1508" t="str">
        <f t="shared" si="143"/>
        <v>Crimepoint.create(latitude:37.73, longitude:-122.444, drugdrink:0, misdemean:0, theft:3, violent:0, total:0, drugdrinkct:0, misdemeanct:0, theftct:1, violentct:0, totalct:1)</v>
      </c>
      <c r="U1508" t="str">
        <f t="shared" si="144"/>
        <v>{location: new google.maps.LatLng(37.73, -122.444), weight: 0},</v>
      </c>
      <c r="V1508" t="str">
        <f t="shared" si="139"/>
        <v>{location: new google.maps.LatLng(37.73, -122.444), weight: 0},</v>
      </c>
      <c r="W1508" t="str">
        <f t="shared" si="140"/>
        <v>{location: new google.maps.LatLng(37.73, -122.444), weight: 0},</v>
      </c>
      <c r="X1508" t="str">
        <f t="shared" si="141"/>
        <v>{location: new google.maps.LatLng(37.73, -122.444), weight: 0},</v>
      </c>
      <c r="Y1508" t="str">
        <f t="shared" si="142"/>
        <v>{location: new google.maps.LatLng(37.73, -122.444), weight: 0},</v>
      </c>
    </row>
    <row r="1509" spans="1:25" x14ac:dyDescent="0.2">
      <c r="A1509">
        <v>37.729999999999997</v>
      </c>
      <c r="B1509">
        <v>-122.443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1</v>
      </c>
      <c r="K1509">
        <v>0</v>
      </c>
      <c r="L1509">
        <v>3</v>
      </c>
      <c r="M1509">
        <f>VLOOKUP(H1509,AE$2:$AJ$12,6,TRUE)</f>
        <v>0</v>
      </c>
      <c r="N1509">
        <f>VLOOKUP(I1509,AF$2:$AJ$12,5,TRUE)</f>
        <v>4</v>
      </c>
      <c r="O1509">
        <f>VLOOKUP(J1509,AG$2:$AJ$12,4,TRUE)</f>
        <v>3</v>
      </c>
      <c r="P1509">
        <f>VLOOKUP(K1509,AH$2:$AJ$12,3,TRUE)</f>
        <v>0</v>
      </c>
      <c r="Q1509">
        <f>VLOOKUP(L1509,AI$2:$AJ$12,2,TRUE)</f>
        <v>2</v>
      </c>
      <c r="T1509" t="str">
        <f t="shared" si="143"/>
        <v>Crimepoint.create(latitude:37.73, longitude:-122.443, drugdrink:0, misdemean:4, theft:3, violent:0, total:2, drugdrinkct:0, misdemeanct:2, theftct:1, violentct:0, totalct:3)</v>
      </c>
      <c r="U1509" t="str">
        <f t="shared" si="144"/>
        <v>{location: new google.maps.LatLng(37.73, -122.443), weight: 0},</v>
      </c>
      <c r="V1509" t="str">
        <f t="shared" si="139"/>
        <v>{location: new google.maps.LatLng(37.73, -122.443), weight: 0},</v>
      </c>
      <c r="W1509" t="str">
        <f t="shared" si="140"/>
        <v>{location: new google.maps.LatLng(37.73, -122.443), weight: 0},</v>
      </c>
      <c r="X1509" t="str">
        <f t="shared" si="141"/>
        <v>{location: new google.maps.LatLng(37.73, -122.443), weight: 0},</v>
      </c>
      <c r="Y1509" t="str">
        <f t="shared" si="142"/>
        <v>{location: new google.maps.LatLng(37.73, -122.443), weight: 0},</v>
      </c>
    </row>
    <row r="1510" spans="1:25" x14ac:dyDescent="0.2">
      <c r="A1510">
        <v>37.729999999999997</v>
      </c>
      <c r="B1510">
        <v>-122.44199999999999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2</v>
      </c>
      <c r="J1510">
        <v>3</v>
      </c>
      <c r="K1510">
        <v>1</v>
      </c>
      <c r="L1510">
        <v>6</v>
      </c>
      <c r="M1510">
        <f>VLOOKUP(H1510,AE$2:$AJ$12,6,TRUE)</f>
        <v>0</v>
      </c>
      <c r="N1510">
        <f>VLOOKUP(I1510,AF$2:$AJ$12,5,TRUE)</f>
        <v>4</v>
      </c>
      <c r="O1510">
        <f>VLOOKUP(J1510,AG$2:$AJ$12,4,TRUE)</f>
        <v>5</v>
      </c>
      <c r="P1510">
        <f>VLOOKUP(K1510,AH$2:$AJ$12,3,TRUE)</f>
        <v>7</v>
      </c>
      <c r="Q1510">
        <f>VLOOKUP(L1510,AI$2:$AJ$12,2,TRUE)</f>
        <v>4</v>
      </c>
      <c r="T1510" t="str">
        <f t="shared" si="143"/>
        <v>Crimepoint.create(latitude:37.73, longitude:-122.442, drugdrink:0, misdemean:4, theft:5, violent:7, total:4, drugdrinkct:0, misdemeanct:2, theftct:3, violentct:1, totalct:6)</v>
      </c>
      <c r="U1510" t="str">
        <f t="shared" si="144"/>
        <v>{location: new google.maps.LatLng(37.73, -122.442), weight: 0},</v>
      </c>
      <c r="V1510" t="str">
        <f t="shared" si="139"/>
        <v>{location: new google.maps.LatLng(37.73, -122.442), weight: 0},</v>
      </c>
      <c r="W1510" t="str">
        <f t="shared" si="140"/>
        <v>{location: new google.maps.LatLng(37.73, -122.442), weight: 0},</v>
      </c>
      <c r="X1510" t="str">
        <f t="shared" si="141"/>
        <v>{location: new google.maps.LatLng(37.73, -122.442), weight: 1},</v>
      </c>
      <c r="Y1510" t="str">
        <f t="shared" si="142"/>
        <v>{location: new google.maps.LatLng(37.73, -122.442), weight: 0},</v>
      </c>
    </row>
    <row r="1511" spans="1:25" x14ac:dyDescent="0.2">
      <c r="A1511">
        <v>37.729999999999997</v>
      </c>
      <c r="B1511">
        <v>-122.441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0</v>
      </c>
      <c r="I1511">
        <v>3</v>
      </c>
      <c r="J1511">
        <v>2</v>
      </c>
      <c r="K1511">
        <v>2</v>
      </c>
      <c r="L1511">
        <v>7</v>
      </c>
      <c r="M1511">
        <f>VLOOKUP(H1511,AE$2:$AJ$12,6,TRUE)</f>
        <v>0</v>
      </c>
      <c r="N1511">
        <f>VLOOKUP(I1511,AF$2:$AJ$12,5,TRUE)</f>
        <v>5</v>
      </c>
      <c r="O1511">
        <f>VLOOKUP(J1511,AG$2:$AJ$12,4,TRUE)</f>
        <v>4</v>
      </c>
      <c r="P1511">
        <f>VLOOKUP(K1511,AH$2:$AJ$12,3,TRUE)</f>
        <v>7</v>
      </c>
      <c r="Q1511">
        <f>VLOOKUP(L1511,AI$2:$AJ$12,2,TRUE)</f>
        <v>5</v>
      </c>
      <c r="T1511" t="str">
        <f t="shared" si="143"/>
        <v>Crimepoint.create(latitude:37.73, longitude:-122.441, drugdrink:0, misdemean:5, theft:4, violent:7, total:5, drugdrinkct:0, misdemeanct:3, theftct:2, violentct:2, totalct:7)</v>
      </c>
      <c r="U1511" t="str">
        <f t="shared" si="144"/>
        <v>{location: new google.maps.LatLng(37.73, -122.441), weight: 0},</v>
      </c>
      <c r="V1511" t="str">
        <f t="shared" si="139"/>
        <v>{location: new google.maps.LatLng(37.73, -122.441), weight: 1},</v>
      </c>
      <c r="W1511" t="str">
        <f t="shared" si="140"/>
        <v>{location: new google.maps.LatLng(37.73, -122.441), weight: 0},</v>
      </c>
      <c r="X1511" t="str">
        <f t="shared" si="141"/>
        <v>{location: new google.maps.LatLng(37.73, -122.441), weight: 1},</v>
      </c>
      <c r="Y1511" t="str">
        <f t="shared" si="142"/>
        <v>{location: new google.maps.LatLng(37.73, -122.441), weight: 1},</v>
      </c>
    </row>
    <row r="1512" spans="1:25" x14ac:dyDescent="0.2">
      <c r="A1512">
        <v>37.729999999999997</v>
      </c>
      <c r="B1512">
        <v>-122.44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2</v>
      </c>
      <c r="K1512">
        <v>0</v>
      </c>
      <c r="L1512">
        <v>3</v>
      </c>
      <c r="M1512">
        <f>VLOOKUP(H1512,AE$2:$AJ$12,6,TRUE)</f>
        <v>0</v>
      </c>
      <c r="N1512">
        <f>VLOOKUP(I1512,AF$2:$AJ$12,5,TRUE)</f>
        <v>2</v>
      </c>
      <c r="O1512">
        <f>VLOOKUP(J1512,AG$2:$AJ$12,4,TRUE)</f>
        <v>4</v>
      </c>
      <c r="P1512">
        <f>VLOOKUP(K1512,AH$2:$AJ$12,3,TRUE)</f>
        <v>0</v>
      </c>
      <c r="Q1512">
        <f>VLOOKUP(L1512,AI$2:$AJ$12,2,TRUE)</f>
        <v>2</v>
      </c>
      <c r="T1512" t="str">
        <f t="shared" si="143"/>
        <v>Crimepoint.create(latitude:37.73, longitude:-122.44, drugdrink:0, misdemean:2, theft:4, violent:0, total:2, drugdrinkct:0, misdemeanct:1, theftct:2, violentct:0, totalct:3)</v>
      </c>
      <c r="U1512" t="str">
        <f t="shared" si="144"/>
        <v>{location: new google.maps.LatLng(37.73, -122.44), weight: 0},</v>
      </c>
      <c r="V1512" t="str">
        <f t="shared" si="139"/>
        <v>{location: new google.maps.LatLng(37.73, -122.44), weight: 0},</v>
      </c>
      <c r="W1512" t="str">
        <f t="shared" si="140"/>
        <v>{location: new google.maps.LatLng(37.73, -122.44), weight: 0},</v>
      </c>
      <c r="X1512" t="str">
        <f t="shared" si="141"/>
        <v>{location: new google.maps.LatLng(37.73, -122.44), weight: 0},</v>
      </c>
      <c r="Y1512" t="str">
        <f t="shared" si="142"/>
        <v>{location: new google.maps.LatLng(37.73, -122.44), weight: 0},</v>
      </c>
    </row>
    <row r="1513" spans="1:25" x14ac:dyDescent="0.2">
      <c r="A1513">
        <v>37.729999999999997</v>
      </c>
      <c r="B1513">
        <v>-122.43899999999999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2</v>
      </c>
      <c r="K1513">
        <v>0</v>
      </c>
      <c r="L1513">
        <v>4</v>
      </c>
      <c r="M1513">
        <f>VLOOKUP(H1513,AE$2:$AJ$12,6,TRUE)</f>
        <v>0</v>
      </c>
      <c r="N1513">
        <f>VLOOKUP(I1513,AF$2:$AJ$12,5,TRUE)</f>
        <v>4</v>
      </c>
      <c r="O1513">
        <f>VLOOKUP(J1513,AG$2:$AJ$12,4,TRUE)</f>
        <v>4</v>
      </c>
      <c r="P1513">
        <f>VLOOKUP(K1513,AH$2:$AJ$12,3,TRUE)</f>
        <v>0</v>
      </c>
      <c r="Q1513">
        <f>VLOOKUP(L1513,AI$2:$AJ$12,2,TRUE)</f>
        <v>3</v>
      </c>
      <c r="T1513" t="str">
        <f t="shared" si="143"/>
        <v>Crimepoint.create(latitude:37.73, longitude:-122.439, drugdrink:0, misdemean:4, theft:4, violent:0, total:3, drugdrinkct:0, misdemeanct:2, theftct:2, violentct:0, totalct:4)</v>
      </c>
      <c r="U1513" t="str">
        <f t="shared" si="144"/>
        <v>{location: new google.maps.LatLng(37.73, -122.439), weight: 0},</v>
      </c>
      <c r="V1513" t="str">
        <f t="shared" si="139"/>
        <v>{location: new google.maps.LatLng(37.73, -122.439), weight: 0},</v>
      </c>
      <c r="W1513" t="str">
        <f t="shared" si="140"/>
        <v>{location: new google.maps.LatLng(37.73, -122.439), weight: 0},</v>
      </c>
      <c r="X1513" t="str">
        <f t="shared" si="141"/>
        <v>{location: new google.maps.LatLng(37.73, -122.439), weight: 0},</v>
      </c>
      <c r="Y1513" t="str">
        <f t="shared" si="142"/>
        <v>{location: new google.maps.LatLng(37.73, -122.439), weight: 0},</v>
      </c>
    </row>
    <row r="1514" spans="1:25" x14ac:dyDescent="0.2">
      <c r="A1514">
        <v>37.729999999999997</v>
      </c>
      <c r="B1514">
        <v>-122.438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f>VLOOKUP(H1514,AE$2:$AJ$12,6,TRUE)</f>
        <v>0</v>
      </c>
      <c r="N1514">
        <f>VLOOKUP(I1514,AF$2:$AJ$12,5,TRUE)</f>
        <v>0</v>
      </c>
      <c r="O1514">
        <f>VLOOKUP(J1514,AG$2:$AJ$12,4,TRUE)</f>
        <v>3</v>
      </c>
      <c r="P1514">
        <f>VLOOKUP(K1514,AH$2:$AJ$12,3,TRUE)</f>
        <v>0</v>
      </c>
      <c r="Q1514">
        <f>VLOOKUP(L1514,AI$2:$AJ$12,2,TRUE)</f>
        <v>0</v>
      </c>
      <c r="T1514" t="str">
        <f t="shared" si="143"/>
        <v>Crimepoint.create(latitude:37.73, longitude:-122.438, drugdrink:0, misdemean:0, theft:3, violent:0, total:0, drugdrinkct:0, misdemeanct:0, theftct:1, violentct:0, totalct:1)</v>
      </c>
      <c r="U1514" t="str">
        <f t="shared" si="144"/>
        <v>{location: new google.maps.LatLng(37.73, -122.438), weight: 0},</v>
      </c>
      <c r="V1514" t="str">
        <f t="shared" si="139"/>
        <v>{location: new google.maps.LatLng(37.73, -122.438), weight: 0},</v>
      </c>
      <c r="W1514" t="str">
        <f t="shared" si="140"/>
        <v>{location: new google.maps.LatLng(37.73, -122.438), weight: 0},</v>
      </c>
      <c r="X1514" t="str">
        <f t="shared" si="141"/>
        <v>{location: new google.maps.LatLng(37.73, -122.438), weight: 0},</v>
      </c>
      <c r="Y1514" t="str">
        <f t="shared" si="142"/>
        <v>{location: new google.maps.LatLng(37.73, -122.438), weight: 0},</v>
      </c>
    </row>
    <row r="1515" spans="1:25" x14ac:dyDescent="0.2">
      <c r="A1515">
        <v>37.729999999999997</v>
      </c>
      <c r="B1515">
        <v>-122.437</v>
      </c>
      <c r="C1515">
        <v>0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2</v>
      </c>
      <c r="J1515">
        <v>9</v>
      </c>
      <c r="K1515">
        <v>0</v>
      </c>
      <c r="L1515">
        <v>11</v>
      </c>
      <c r="M1515">
        <f>VLOOKUP(H1515,AE$2:$AJ$12,6,TRUE)</f>
        <v>0</v>
      </c>
      <c r="N1515">
        <f>VLOOKUP(I1515,AF$2:$AJ$12,5,TRUE)</f>
        <v>4</v>
      </c>
      <c r="O1515">
        <f>VLOOKUP(J1515,AG$2:$AJ$12,4,TRUE)</f>
        <v>8</v>
      </c>
      <c r="P1515">
        <f>VLOOKUP(K1515,AH$2:$AJ$12,3,TRUE)</f>
        <v>0</v>
      </c>
      <c r="Q1515">
        <f>VLOOKUP(L1515,AI$2:$AJ$12,2,TRUE)</f>
        <v>6</v>
      </c>
      <c r="T1515" t="str">
        <f t="shared" si="143"/>
        <v>Crimepoint.create(latitude:37.73, longitude:-122.437, drugdrink:0, misdemean:4, theft:8, violent:0, total:6, drugdrinkct:0, misdemeanct:2, theftct:9, violentct:0, totalct:11)</v>
      </c>
      <c r="U1515" t="str">
        <f t="shared" si="144"/>
        <v>{location: new google.maps.LatLng(37.73, -122.437), weight: 0},</v>
      </c>
      <c r="V1515" t="str">
        <f t="shared" si="139"/>
        <v>{location: new google.maps.LatLng(37.73, -122.437), weight: 0},</v>
      </c>
      <c r="W1515" t="str">
        <f t="shared" si="140"/>
        <v>{location: new google.maps.LatLng(37.73, -122.437), weight: 1},</v>
      </c>
      <c r="X1515" t="str">
        <f t="shared" si="141"/>
        <v>{location: new google.maps.LatLng(37.73, -122.437), weight: 0},</v>
      </c>
      <c r="Y1515" t="str">
        <f t="shared" si="142"/>
        <v>{location: new google.maps.LatLng(37.73, -122.437), weight: 1},</v>
      </c>
    </row>
    <row r="1516" spans="1:25" x14ac:dyDescent="0.2">
      <c r="A1516">
        <v>37.729999999999997</v>
      </c>
      <c r="B1516">
        <v>-122.43600000000001</v>
      </c>
      <c r="C1516">
        <v>3</v>
      </c>
      <c r="D1516">
        <v>1</v>
      </c>
      <c r="E1516">
        <v>0</v>
      </c>
      <c r="F1516">
        <v>1</v>
      </c>
      <c r="G1516">
        <v>1</v>
      </c>
      <c r="H1516">
        <v>4</v>
      </c>
      <c r="I1516">
        <v>6</v>
      </c>
      <c r="J1516">
        <v>3</v>
      </c>
      <c r="K1516">
        <v>2</v>
      </c>
      <c r="L1516">
        <v>15</v>
      </c>
      <c r="M1516">
        <f>VLOOKUP(H1516,AE$2:$AJ$12,6,TRUE)</f>
        <v>9</v>
      </c>
      <c r="N1516">
        <f>VLOOKUP(I1516,AF$2:$AJ$12,5,TRUE)</f>
        <v>7</v>
      </c>
      <c r="O1516">
        <f>VLOOKUP(J1516,AG$2:$AJ$12,4,TRUE)</f>
        <v>5</v>
      </c>
      <c r="P1516">
        <f>VLOOKUP(K1516,AH$2:$AJ$12,3,TRUE)</f>
        <v>7</v>
      </c>
      <c r="Q1516">
        <f>VLOOKUP(L1516,AI$2:$AJ$12,2,TRUE)</f>
        <v>7</v>
      </c>
      <c r="T1516" t="str">
        <f t="shared" si="143"/>
        <v>Crimepoint.create(latitude:37.73, longitude:-122.436, drugdrink:9, misdemean:7, theft:5, violent:7, total:7, drugdrinkct:4, misdemeanct:6, theftct:3, violentct:2, totalct:15)</v>
      </c>
      <c r="U1516" t="str">
        <f t="shared" si="144"/>
        <v>{location: new google.maps.LatLng(37.73, -122.436), weight: 3},</v>
      </c>
      <c r="V1516" t="str">
        <f t="shared" si="139"/>
        <v>{location: new google.maps.LatLng(37.73, -122.436), weight: 1},</v>
      </c>
      <c r="W1516" t="str">
        <f t="shared" si="140"/>
        <v>{location: new google.maps.LatLng(37.73, -122.436), weight: 0},</v>
      </c>
      <c r="X1516" t="str">
        <f t="shared" si="141"/>
        <v>{location: new google.maps.LatLng(37.73, -122.436), weight: 1},</v>
      </c>
      <c r="Y1516" t="str">
        <f t="shared" si="142"/>
        <v>{location: new google.maps.LatLng(37.73, -122.436), weight: 1},</v>
      </c>
    </row>
    <row r="1517" spans="1:25" x14ac:dyDescent="0.2">
      <c r="A1517">
        <v>37.729999999999997</v>
      </c>
      <c r="B1517">
        <v>-122.435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3</v>
      </c>
      <c r="J1517">
        <v>4</v>
      </c>
      <c r="K1517">
        <v>1</v>
      </c>
      <c r="L1517">
        <v>8</v>
      </c>
      <c r="M1517">
        <f>VLOOKUP(H1517,AE$2:$AJ$12,6,TRUE)</f>
        <v>0</v>
      </c>
      <c r="N1517">
        <f>VLOOKUP(I1517,AF$2:$AJ$12,5,TRUE)</f>
        <v>5</v>
      </c>
      <c r="O1517">
        <f>VLOOKUP(J1517,AG$2:$AJ$12,4,TRUE)</f>
        <v>6</v>
      </c>
      <c r="P1517">
        <f>VLOOKUP(K1517,AH$2:$AJ$12,3,TRUE)</f>
        <v>7</v>
      </c>
      <c r="Q1517">
        <f>VLOOKUP(L1517,AI$2:$AJ$12,2,TRUE)</f>
        <v>5</v>
      </c>
      <c r="T1517" t="str">
        <f t="shared" si="143"/>
        <v>Crimepoint.create(latitude:37.73, longitude:-122.435, drugdrink:0, misdemean:5, theft:6, violent:7, total:5, drugdrinkct:0, misdemeanct:3, theftct:4, violentct:1, totalct:8)</v>
      </c>
      <c r="U1517" t="str">
        <f t="shared" si="144"/>
        <v>{location: new google.maps.LatLng(37.73, -122.435), weight: 0},</v>
      </c>
      <c r="V1517" t="str">
        <f t="shared" si="139"/>
        <v>{location: new google.maps.LatLng(37.73, -122.435), weight: 1},</v>
      </c>
      <c r="W1517" t="str">
        <f t="shared" si="140"/>
        <v>{location: new google.maps.LatLng(37.73, -122.435), weight: 1},</v>
      </c>
      <c r="X1517" t="str">
        <f t="shared" si="141"/>
        <v>{location: new google.maps.LatLng(37.73, -122.435), weight: 1},</v>
      </c>
      <c r="Y1517" t="str">
        <f t="shared" si="142"/>
        <v>{location: new google.maps.LatLng(37.73, -122.435), weight: 1},</v>
      </c>
    </row>
    <row r="1518" spans="1:25" x14ac:dyDescent="0.2">
      <c r="A1518">
        <v>37.729999999999997</v>
      </c>
      <c r="B1518">
        <v>-122.434</v>
      </c>
      <c r="C1518">
        <v>0</v>
      </c>
      <c r="D1518">
        <v>1</v>
      </c>
      <c r="E1518">
        <v>1</v>
      </c>
      <c r="F1518">
        <v>0</v>
      </c>
      <c r="G1518">
        <v>1</v>
      </c>
      <c r="H1518">
        <v>0</v>
      </c>
      <c r="I1518">
        <v>5</v>
      </c>
      <c r="J1518">
        <v>6</v>
      </c>
      <c r="K1518">
        <v>0</v>
      </c>
      <c r="L1518">
        <v>11</v>
      </c>
      <c r="M1518">
        <f>VLOOKUP(H1518,AE$2:$AJ$12,6,TRUE)</f>
        <v>0</v>
      </c>
      <c r="N1518">
        <f>VLOOKUP(I1518,AF$2:$AJ$12,5,TRUE)</f>
        <v>6</v>
      </c>
      <c r="O1518">
        <f>VLOOKUP(J1518,AG$2:$AJ$12,4,TRUE)</f>
        <v>7</v>
      </c>
      <c r="P1518">
        <f>VLOOKUP(K1518,AH$2:$AJ$12,3,TRUE)</f>
        <v>0</v>
      </c>
      <c r="Q1518">
        <f>VLOOKUP(L1518,AI$2:$AJ$12,2,TRUE)</f>
        <v>6</v>
      </c>
      <c r="T1518" t="str">
        <f t="shared" si="143"/>
        <v>Crimepoint.create(latitude:37.73, longitude:-122.434, drugdrink:0, misdemean:6, theft:7, violent:0, total:6, drugdrinkct:0, misdemeanct:5, theftct:6, violentct:0, totalct:11)</v>
      </c>
      <c r="U1518" t="str">
        <f t="shared" si="144"/>
        <v>{location: new google.maps.LatLng(37.73, -122.434), weight: 0},</v>
      </c>
      <c r="V1518" t="str">
        <f t="shared" si="139"/>
        <v>{location: new google.maps.LatLng(37.73, -122.434), weight: 1},</v>
      </c>
      <c r="W1518" t="str">
        <f t="shared" si="140"/>
        <v>{location: new google.maps.LatLng(37.73, -122.434), weight: 1},</v>
      </c>
      <c r="X1518" t="str">
        <f t="shared" si="141"/>
        <v>{location: new google.maps.LatLng(37.73, -122.434), weight: 0},</v>
      </c>
      <c r="Y1518" t="str">
        <f t="shared" si="142"/>
        <v>{location: new google.maps.LatLng(37.73, -122.434), weight: 1},</v>
      </c>
    </row>
    <row r="1519" spans="1:25" x14ac:dyDescent="0.2">
      <c r="A1519">
        <v>37.729999999999997</v>
      </c>
      <c r="B1519">
        <v>-122.43300000000001</v>
      </c>
      <c r="C1519">
        <v>1</v>
      </c>
      <c r="D1519">
        <v>1</v>
      </c>
      <c r="E1519">
        <v>0</v>
      </c>
      <c r="F1519">
        <v>2</v>
      </c>
      <c r="G1519">
        <v>1</v>
      </c>
      <c r="H1519">
        <v>1</v>
      </c>
      <c r="I1519">
        <v>6</v>
      </c>
      <c r="J1519">
        <v>2</v>
      </c>
      <c r="K1519">
        <v>3</v>
      </c>
      <c r="L1519">
        <v>12</v>
      </c>
      <c r="M1519">
        <f>VLOOKUP(H1519,AE$2:$AJ$12,6,TRUE)</f>
        <v>8</v>
      </c>
      <c r="N1519">
        <f>VLOOKUP(I1519,AF$2:$AJ$12,5,TRUE)</f>
        <v>7</v>
      </c>
      <c r="O1519">
        <f>VLOOKUP(J1519,AG$2:$AJ$12,4,TRUE)</f>
        <v>4</v>
      </c>
      <c r="P1519">
        <f>VLOOKUP(K1519,AH$2:$AJ$12,3,TRUE)</f>
        <v>8</v>
      </c>
      <c r="Q1519">
        <f>VLOOKUP(L1519,AI$2:$AJ$12,2,TRUE)</f>
        <v>6</v>
      </c>
      <c r="T1519" t="str">
        <f t="shared" si="143"/>
        <v>Crimepoint.create(latitude:37.73, longitude:-122.433, drugdrink:8, misdemean:7, theft:4, violent:8, total:6, drugdrinkct:1, misdemeanct:6, theftct:2, violentct:3, totalct:12)</v>
      </c>
      <c r="U1519" t="str">
        <f t="shared" si="144"/>
        <v>{location: new google.maps.LatLng(37.73, -122.433), weight: 1},</v>
      </c>
      <c r="V1519" t="str">
        <f t="shared" si="139"/>
        <v>{location: new google.maps.LatLng(37.73, -122.433), weight: 1},</v>
      </c>
      <c r="W1519" t="str">
        <f t="shared" si="140"/>
        <v>{location: new google.maps.LatLng(37.73, -122.433), weight: 0},</v>
      </c>
      <c r="X1519" t="str">
        <f t="shared" si="141"/>
        <v>{location: new google.maps.LatLng(37.73, -122.433), weight: 2},</v>
      </c>
      <c r="Y1519" t="str">
        <f t="shared" si="142"/>
        <v>{location: new google.maps.LatLng(37.73, -122.433), weight: 1},</v>
      </c>
    </row>
    <row r="1520" spans="1:25" x14ac:dyDescent="0.2">
      <c r="A1520">
        <v>37.729999999999997</v>
      </c>
      <c r="B1520">
        <v>-122.432</v>
      </c>
      <c r="C1520">
        <v>0</v>
      </c>
      <c r="D1520">
        <v>2</v>
      </c>
      <c r="E1520">
        <v>1</v>
      </c>
      <c r="F1520">
        <v>2</v>
      </c>
      <c r="G1520">
        <v>1</v>
      </c>
      <c r="H1520">
        <v>0</v>
      </c>
      <c r="I1520">
        <v>9</v>
      </c>
      <c r="J1520">
        <v>4</v>
      </c>
      <c r="K1520">
        <v>3</v>
      </c>
      <c r="L1520">
        <v>16</v>
      </c>
      <c r="M1520">
        <f>VLOOKUP(H1520,AE$2:$AJ$12,6,TRUE)</f>
        <v>0</v>
      </c>
      <c r="N1520">
        <f>VLOOKUP(I1520,AF$2:$AJ$12,5,TRUE)</f>
        <v>7</v>
      </c>
      <c r="O1520">
        <f>VLOOKUP(J1520,AG$2:$AJ$12,4,TRUE)</f>
        <v>6</v>
      </c>
      <c r="P1520">
        <f>VLOOKUP(K1520,AH$2:$AJ$12,3,TRUE)</f>
        <v>8</v>
      </c>
      <c r="Q1520">
        <f>VLOOKUP(L1520,AI$2:$AJ$12,2,TRUE)</f>
        <v>7</v>
      </c>
      <c r="T1520" t="str">
        <f t="shared" si="143"/>
        <v>Crimepoint.create(latitude:37.73, longitude:-122.432, drugdrink:0, misdemean:7, theft:6, violent:8, total:7, drugdrinkct:0, misdemeanct:9, theftct:4, violentct:3, totalct:16)</v>
      </c>
      <c r="U1520" t="str">
        <f t="shared" si="144"/>
        <v>{location: new google.maps.LatLng(37.73, -122.432), weight: 0},</v>
      </c>
      <c r="V1520" t="str">
        <f t="shared" si="139"/>
        <v>{location: new google.maps.LatLng(37.73, -122.432), weight: 2},</v>
      </c>
      <c r="W1520" t="str">
        <f t="shared" si="140"/>
        <v>{location: new google.maps.LatLng(37.73, -122.432), weight: 1},</v>
      </c>
      <c r="X1520" t="str">
        <f t="shared" si="141"/>
        <v>{location: new google.maps.LatLng(37.73, -122.432), weight: 2},</v>
      </c>
      <c r="Y1520" t="str">
        <f t="shared" si="142"/>
        <v>{location: new google.maps.LatLng(37.73, -122.432), weight: 1},</v>
      </c>
    </row>
    <row r="1521" spans="1:25" x14ac:dyDescent="0.2">
      <c r="A1521">
        <v>37.729999999999997</v>
      </c>
      <c r="B1521">
        <v>-122.431</v>
      </c>
      <c r="C1521">
        <v>0</v>
      </c>
      <c r="D1521">
        <v>3</v>
      </c>
      <c r="E1521">
        <v>1</v>
      </c>
      <c r="F1521">
        <v>4</v>
      </c>
      <c r="G1521">
        <v>2</v>
      </c>
      <c r="H1521">
        <v>0</v>
      </c>
      <c r="I1521">
        <v>12</v>
      </c>
      <c r="J1521">
        <v>6</v>
      </c>
      <c r="K1521">
        <v>5</v>
      </c>
      <c r="L1521">
        <v>23</v>
      </c>
      <c r="M1521">
        <f>VLOOKUP(H1521,AE$2:$AJ$12,6,TRUE)</f>
        <v>0</v>
      </c>
      <c r="N1521">
        <f>VLOOKUP(I1521,AF$2:$AJ$12,5,TRUE)</f>
        <v>8</v>
      </c>
      <c r="O1521">
        <f>VLOOKUP(J1521,AG$2:$AJ$12,4,TRUE)</f>
        <v>7</v>
      </c>
      <c r="P1521">
        <f>VLOOKUP(K1521,AH$2:$AJ$12,3,TRUE)</f>
        <v>9</v>
      </c>
      <c r="Q1521">
        <f>VLOOKUP(L1521,AI$2:$AJ$12,2,TRUE)</f>
        <v>8</v>
      </c>
      <c r="T1521" t="str">
        <f t="shared" si="143"/>
        <v>Crimepoint.create(latitude:37.73, longitude:-122.431, drugdrink:0, misdemean:8, theft:7, violent:9, total:8, drugdrinkct:0, misdemeanct:12, theftct:6, violentct:5, totalct:23)</v>
      </c>
      <c r="U1521" t="str">
        <f t="shared" si="144"/>
        <v>{location: new google.maps.LatLng(37.73, -122.431), weight: 0},</v>
      </c>
      <c r="V1521" t="str">
        <f t="shared" si="139"/>
        <v>{location: new google.maps.LatLng(37.73, -122.431), weight: 3},</v>
      </c>
      <c r="W1521" t="str">
        <f t="shared" si="140"/>
        <v>{location: new google.maps.LatLng(37.73, -122.431), weight: 1},</v>
      </c>
      <c r="X1521" t="str">
        <f t="shared" si="141"/>
        <v>{location: new google.maps.LatLng(37.73, -122.431), weight: 4},</v>
      </c>
      <c r="Y1521" t="str">
        <f t="shared" si="142"/>
        <v>{location: new google.maps.LatLng(37.73, -122.431), weight: 2},</v>
      </c>
    </row>
    <row r="1522" spans="1:25" x14ac:dyDescent="0.2">
      <c r="A1522">
        <v>37.729999999999997</v>
      </c>
      <c r="B1522">
        <v>-122.43</v>
      </c>
      <c r="C1522">
        <v>3</v>
      </c>
      <c r="D1522">
        <v>5</v>
      </c>
      <c r="E1522">
        <v>2</v>
      </c>
      <c r="F1522">
        <v>4</v>
      </c>
      <c r="G1522">
        <v>4</v>
      </c>
      <c r="H1522">
        <v>5</v>
      </c>
      <c r="I1522">
        <v>22</v>
      </c>
      <c r="J1522">
        <v>14</v>
      </c>
      <c r="K1522">
        <v>6</v>
      </c>
      <c r="L1522">
        <v>47</v>
      </c>
      <c r="M1522">
        <f>VLOOKUP(H1522,AE$2:$AJ$12,6,TRUE)</f>
        <v>9</v>
      </c>
      <c r="N1522">
        <f>VLOOKUP(I1522,AF$2:$AJ$12,5,TRUE)</f>
        <v>9</v>
      </c>
      <c r="O1522">
        <f>VLOOKUP(J1522,AG$2:$AJ$12,4,TRUE)</f>
        <v>8</v>
      </c>
      <c r="P1522">
        <f>VLOOKUP(K1522,AH$2:$AJ$12,3,TRUE)</f>
        <v>9</v>
      </c>
      <c r="Q1522">
        <f>VLOOKUP(L1522,AI$2:$AJ$12,2,TRUE)</f>
        <v>9</v>
      </c>
      <c r="T1522" t="str">
        <f t="shared" si="143"/>
        <v>Crimepoint.create(latitude:37.73, longitude:-122.43, drugdrink:9, misdemean:9, theft:8, violent:9, total:9, drugdrinkct:5, misdemeanct:22, theftct:14, violentct:6, totalct:47)</v>
      </c>
      <c r="U1522" t="str">
        <f t="shared" si="144"/>
        <v>{location: new google.maps.LatLng(37.73, -122.43), weight: 3},</v>
      </c>
      <c r="V1522" t="str">
        <f t="shared" si="139"/>
        <v>{location: new google.maps.LatLng(37.73, -122.43), weight: 5},</v>
      </c>
      <c r="W1522" t="str">
        <f t="shared" si="140"/>
        <v>{location: new google.maps.LatLng(37.73, -122.43), weight: 2},</v>
      </c>
      <c r="X1522" t="str">
        <f t="shared" si="141"/>
        <v>{location: new google.maps.LatLng(37.73, -122.43), weight: 4},</v>
      </c>
      <c r="Y1522" t="str">
        <f t="shared" si="142"/>
        <v>{location: new google.maps.LatLng(37.73, -122.43), weight: 4},</v>
      </c>
    </row>
    <row r="1523" spans="1:25" x14ac:dyDescent="0.2">
      <c r="A1523">
        <v>37.729999999999997</v>
      </c>
      <c r="B1523">
        <v>-122.429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1</v>
      </c>
      <c r="K1523">
        <v>0</v>
      </c>
      <c r="L1523">
        <v>4</v>
      </c>
      <c r="M1523">
        <f>VLOOKUP(H1523,AE$2:$AJ$12,6,TRUE)</f>
        <v>0</v>
      </c>
      <c r="N1523">
        <f>VLOOKUP(I1523,AF$2:$AJ$12,5,TRUE)</f>
        <v>5</v>
      </c>
      <c r="O1523">
        <f>VLOOKUP(J1523,AG$2:$AJ$12,4,TRUE)</f>
        <v>3</v>
      </c>
      <c r="P1523">
        <f>VLOOKUP(K1523,AH$2:$AJ$12,3,TRUE)</f>
        <v>0</v>
      </c>
      <c r="Q1523">
        <f>VLOOKUP(L1523,AI$2:$AJ$12,2,TRUE)</f>
        <v>3</v>
      </c>
      <c r="T1523" t="str">
        <f t="shared" si="143"/>
        <v>Crimepoint.create(latitude:37.73, longitude:-122.429, drugdrink:0, misdemean:5, theft:3, violent:0, total:3, drugdrinkct:0, misdemeanct:3, theftct:1, violentct:0, totalct:4)</v>
      </c>
      <c r="U1523" t="str">
        <f t="shared" si="144"/>
        <v>{location: new google.maps.LatLng(37.73, -122.429), weight: 0},</v>
      </c>
      <c r="V1523" t="str">
        <f t="shared" si="139"/>
        <v>{location: new google.maps.LatLng(37.73, -122.429), weight: 1},</v>
      </c>
      <c r="W1523" t="str">
        <f t="shared" si="140"/>
        <v>{location: new google.maps.LatLng(37.73, -122.429), weight: 0},</v>
      </c>
      <c r="X1523" t="str">
        <f t="shared" si="141"/>
        <v>{location: new google.maps.LatLng(37.73, -122.429), weight: 0},</v>
      </c>
      <c r="Y1523" t="str">
        <f t="shared" si="142"/>
        <v>{location: new google.maps.LatLng(37.73, -122.429), weight: 0},</v>
      </c>
    </row>
    <row r="1524" spans="1:25" x14ac:dyDescent="0.2">
      <c r="A1524">
        <v>37.729999999999997</v>
      </c>
      <c r="B1524">
        <v>-122.428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3</v>
      </c>
      <c r="K1524">
        <v>0</v>
      </c>
      <c r="L1524">
        <v>4</v>
      </c>
      <c r="M1524">
        <f>VLOOKUP(H1524,AE$2:$AJ$12,6,TRUE)</f>
        <v>0</v>
      </c>
      <c r="N1524">
        <f>VLOOKUP(I1524,AF$2:$AJ$12,5,TRUE)</f>
        <v>2</v>
      </c>
      <c r="O1524">
        <f>VLOOKUP(J1524,AG$2:$AJ$12,4,TRUE)</f>
        <v>5</v>
      </c>
      <c r="P1524">
        <f>VLOOKUP(K1524,AH$2:$AJ$12,3,TRUE)</f>
        <v>0</v>
      </c>
      <c r="Q1524">
        <f>VLOOKUP(L1524,AI$2:$AJ$12,2,TRUE)</f>
        <v>3</v>
      </c>
      <c r="T1524" t="str">
        <f t="shared" si="143"/>
        <v>Crimepoint.create(latitude:37.73, longitude:-122.428, drugdrink:0, misdemean:2, theft:5, violent:0, total:3, drugdrinkct:0, misdemeanct:1, theftct:3, violentct:0, totalct:4)</v>
      </c>
      <c r="U1524" t="str">
        <f t="shared" si="144"/>
        <v>{location: new google.maps.LatLng(37.73, -122.428), weight: 0},</v>
      </c>
      <c r="V1524" t="str">
        <f t="shared" si="139"/>
        <v>{location: new google.maps.LatLng(37.73, -122.428), weight: 0},</v>
      </c>
      <c r="W1524" t="str">
        <f t="shared" si="140"/>
        <v>{location: new google.maps.LatLng(37.73, -122.428), weight: 0},</v>
      </c>
      <c r="X1524" t="str">
        <f t="shared" si="141"/>
        <v>{location: new google.maps.LatLng(37.73, -122.428), weight: 0},</v>
      </c>
      <c r="Y1524" t="str">
        <f t="shared" si="142"/>
        <v>{location: new google.maps.LatLng(37.73, -122.428), weight: 0},</v>
      </c>
    </row>
    <row r="1525" spans="1:25" x14ac:dyDescent="0.2">
      <c r="A1525">
        <v>37.729999999999997</v>
      </c>
      <c r="B1525">
        <v>-122.42700000000001</v>
      </c>
      <c r="C1525">
        <v>1</v>
      </c>
      <c r="D1525">
        <v>2</v>
      </c>
      <c r="E1525">
        <v>0</v>
      </c>
      <c r="F1525">
        <v>0</v>
      </c>
      <c r="G1525">
        <v>1</v>
      </c>
      <c r="H1525">
        <v>1</v>
      </c>
      <c r="I1525">
        <v>8</v>
      </c>
      <c r="J1525">
        <v>1</v>
      </c>
      <c r="K1525">
        <v>0</v>
      </c>
      <c r="L1525">
        <v>10</v>
      </c>
      <c r="M1525">
        <f>VLOOKUP(H1525,AE$2:$AJ$12,6,TRUE)</f>
        <v>8</v>
      </c>
      <c r="N1525">
        <f>VLOOKUP(I1525,AF$2:$AJ$12,5,TRUE)</f>
        <v>7</v>
      </c>
      <c r="O1525">
        <f>VLOOKUP(J1525,AG$2:$AJ$12,4,TRUE)</f>
        <v>3</v>
      </c>
      <c r="P1525">
        <f>VLOOKUP(K1525,AH$2:$AJ$12,3,TRUE)</f>
        <v>0</v>
      </c>
      <c r="Q1525">
        <f>VLOOKUP(L1525,AI$2:$AJ$12,2,TRUE)</f>
        <v>6</v>
      </c>
      <c r="T1525" t="str">
        <f t="shared" si="143"/>
        <v>Crimepoint.create(latitude:37.73, longitude:-122.427, drugdrink:8, misdemean:7, theft:3, violent:0, total:6, drugdrinkct:1, misdemeanct:8, theftct:1, violentct:0, totalct:10)</v>
      </c>
      <c r="U1525" t="str">
        <f t="shared" si="144"/>
        <v>{location: new google.maps.LatLng(37.73, -122.427), weight: 1},</v>
      </c>
      <c r="V1525" t="str">
        <f t="shared" si="139"/>
        <v>{location: new google.maps.LatLng(37.73, -122.427), weight: 2},</v>
      </c>
      <c r="W1525" t="str">
        <f t="shared" si="140"/>
        <v>{location: new google.maps.LatLng(37.73, -122.427), weight: 0},</v>
      </c>
      <c r="X1525" t="str">
        <f t="shared" si="141"/>
        <v>{location: new google.maps.LatLng(37.73, -122.427), weight: 0},</v>
      </c>
      <c r="Y1525" t="str">
        <f t="shared" si="142"/>
        <v>{location: new google.maps.LatLng(37.73, -122.427), weight: 1},</v>
      </c>
    </row>
    <row r="1526" spans="1:25" x14ac:dyDescent="0.2">
      <c r="A1526">
        <v>37.729999999999997</v>
      </c>
      <c r="B1526">
        <v>-122.426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f>VLOOKUP(H1526,AE$2:$AJ$12,6,TRUE)</f>
        <v>0</v>
      </c>
      <c r="N1526">
        <f>VLOOKUP(I1526,AF$2:$AJ$12,5,TRUE)</f>
        <v>2</v>
      </c>
      <c r="O1526">
        <f>VLOOKUP(J1526,AG$2:$AJ$12,4,TRUE)</f>
        <v>0</v>
      </c>
      <c r="P1526">
        <f>VLOOKUP(K1526,AH$2:$AJ$12,3,TRUE)</f>
        <v>0</v>
      </c>
      <c r="Q1526">
        <f>VLOOKUP(L1526,AI$2:$AJ$12,2,TRUE)</f>
        <v>0</v>
      </c>
      <c r="T1526" t="str">
        <f t="shared" si="143"/>
        <v>Crimepoint.create(latitude:37.73, longitude:-122.426, drugdrink:0, misdemean:2, theft:0, violent:0, total:0, drugdrinkct:0, misdemeanct:1, theftct:0, violentct:0, totalct:1)</v>
      </c>
      <c r="U1526" t="str">
        <f t="shared" si="144"/>
        <v>{location: new google.maps.LatLng(37.73, -122.426), weight: 0},</v>
      </c>
      <c r="V1526" t="str">
        <f t="shared" si="139"/>
        <v>{location: new google.maps.LatLng(37.73, -122.426), weight: 0},</v>
      </c>
      <c r="W1526" t="str">
        <f t="shared" si="140"/>
        <v>{location: new google.maps.LatLng(37.73, -122.426), weight: 0},</v>
      </c>
      <c r="X1526" t="str">
        <f t="shared" si="141"/>
        <v>{location: new google.maps.LatLng(37.73, -122.426), weight: 0},</v>
      </c>
      <c r="Y1526" t="str">
        <f t="shared" si="142"/>
        <v>{location: new google.maps.LatLng(37.73, -122.426), weight: 0},</v>
      </c>
    </row>
    <row r="1527" spans="1:25" x14ac:dyDescent="0.2">
      <c r="A1527">
        <v>37.729999999999997</v>
      </c>
      <c r="B1527">
        <v>-122.425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</v>
      </c>
      <c r="J1527">
        <v>1</v>
      </c>
      <c r="K1527">
        <v>0</v>
      </c>
      <c r="L1527">
        <v>3</v>
      </c>
      <c r="M1527">
        <f>VLOOKUP(H1527,AE$2:$AJ$12,6,TRUE)</f>
        <v>0</v>
      </c>
      <c r="N1527">
        <f>VLOOKUP(I1527,AF$2:$AJ$12,5,TRUE)</f>
        <v>4</v>
      </c>
      <c r="O1527">
        <f>VLOOKUP(J1527,AG$2:$AJ$12,4,TRUE)</f>
        <v>3</v>
      </c>
      <c r="P1527">
        <f>VLOOKUP(K1527,AH$2:$AJ$12,3,TRUE)</f>
        <v>0</v>
      </c>
      <c r="Q1527">
        <f>VLOOKUP(L1527,AI$2:$AJ$12,2,TRUE)</f>
        <v>2</v>
      </c>
      <c r="T1527" t="str">
        <f t="shared" si="143"/>
        <v>Crimepoint.create(latitude:37.73, longitude:-122.425, drugdrink:0, misdemean:4, theft:3, violent:0, total:2, drugdrinkct:0, misdemeanct:2, theftct:1, violentct:0, totalct:3)</v>
      </c>
      <c r="U1527" t="str">
        <f t="shared" si="144"/>
        <v>{location: new google.maps.LatLng(37.73, -122.425), weight: 0},</v>
      </c>
      <c r="V1527" t="str">
        <f t="shared" si="139"/>
        <v>{location: new google.maps.LatLng(37.73, -122.425), weight: 0},</v>
      </c>
      <c r="W1527" t="str">
        <f t="shared" si="140"/>
        <v>{location: new google.maps.LatLng(37.73, -122.425), weight: 0},</v>
      </c>
      <c r="X1527" t="str">
        <f t="shared" si="141"/>
        <v>{location: new google.maps.LatLng(37.73, -122.425), weight: 0},</v>
      </c>
      <c r="Y1527" t="str">
        <f t="shared" si="142"/>
        <v>{location: new google.maps.LatLng(37.73, -122.425), weight: 0},</v>
      </c>
    </row>
    <row r="1528" spans="1:25" x14ac:dyDescent="0.2">
      <c r="A1528">
        <v>37.729999999999997</v>
      </c>
      <c r="B1528">
        <v>-122.42400000000001</v>
      </c>
      <c r="C1528">
        <v>0</v>
      </c>
      <c r="D1528">
        <v>2</v>
      </c>
      <c r="E1528">
        <v>1</v>
      </c>
      <c r="F1528">
        <v>0</v>
      </c>
      <c r="G1528">
        <v>1</v>
      </c>
      <c r="H1528">
        <v>0</v>
      </c>
      <c r="I1528">
        <v>7</v>
      </c>
      <c r="J1528">
        <v>6</v>
      </c>
      <c r="K1528">
        <v>0</v>
      </c>
      <c r="L1528">
        <v>13</v>
      </c>
      <c r="M1528">
        <f>VLOOKUP(H1528,AE$2:$AJ$12,6,TRUE)</f>
        <v>0</v>
      </c>
      <c r="N1528">
        <f>VLOOKUP(I1528,AF$2:$AJ$12,5,TRUE)</f>
        <v>7</v>
      </c>
      <c r="O1528">
        <f>VLOOKUP(J1528,AG$2:$AJ$12,4,TRUE)</f>
        <v>7</v>
      </c>
      <c r="P1528">
        <f>VLOOKUP(K1528,AH$2:$AJ$12,3,TRUE)</f>
        <v>0</v>
      </c>
      <c r="Q1528">
        <f>VLOOKUP(L1528,AI$2:$AJ$12,2,TRUE)</f>
        <v>7</v>
      </c>
      <c r="T1528" t="str">
        <f t="shared" si="143"/>
        <v>Crimepoint.create(latitude:37.73, longitude:-122.424, drugdrink:0, misdemean:7, theft:7, violent:0, total:7, drugdrinkct:0, misdemeanct:7, theftct:6, violentct:0, totalct:13)</v>
      </c>
      <c r="U1528" t="str">
        <f t="shared" si="144"/>
        <v>{location: new google.maps.LatLng(37.73, -122.424), weight: 0},</v>
      </c>
      <c r="V1528" t="str">
        <f t="shared" si="139"/>
        <v>{location: new google.maps.LatLng(37.73, -122.424), weight: 2},</v>
      </c>
      <c r="W1528" t="str">
        <f t="shared" si="140"/>
        <v>{location: new google.maps.LatLng(37.73, -122.424), weight: 1},</v>
      </c>
      <c r="X1528" t="str">
        <f t="shared" si="141"/>
        <v>{location: new google.maps.LatLng(37.73, -122.424), weight: 0},</v>
      </c>
      <c r="Y1528" t="str">
        <f t="shared" si="142"/>
        <v>{location: new google.maps.LatLng(37.73, -122.424), weight: 1},</v>
      </c>
    </row>
    <row r="1529" spans="1:25" x14ac:dyDescent="0.2">
      <c r="A1529">
        <v>37.729999999999997</v>
      </c>
      <c r="B1529">
        <v>-122.423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</v>
      </c>
      <c r="K1529">
        <v>0</v>
      </c>
      <c r="L1529">
        <v>3</v>
      </c>
      <c r="M1529">
        <f>VLOOKUP(H1529,AE$2:$AJ$12,6,TRUE)</f>
        <v>0</v>
      </c>
      <c r="N1529">
        <f>VLOOKUP(I1529,AF$2:$AJ$12,5,TRUE)</f>
        <v>0</v>
      </c>
      <c r="O1529">
        <f>VLOOKUP(J1529,AG$2:$AJ$12,4,TRUE)</f>
        <v>5</v>
      </c>
      <c r="P1529">
        <f>VLOOKUP(K1529,AH$2:$AJ$12,3,TRUE)</f>
        <v>0</v>
      </c>
      <c r="Q1529">
        <f>VLOOKUP(L1529,AI$2:$AJ$12,2,TRUE)</f>
        <v>2</v>
      </c>
      <c r="T1529" t="str">
        <f t="shared" si="143"/>
        <v>Crimepoint.create(latitude:37.73, longitude:-122.423, drugdrink:0, misdemean:0, theft:5, violent:0, total:2, drugdrinkct:0, misdemeanct:0, theftct:3, violentct:0, totalct:3)</v>
      </c>
      <c r="U1529" t="str">
        <f t="shared" si="144"/>
        <v>{location: new google.maps.LatLng(37.73, -122.423), weight: 0},</v>
      </c>
      <c r="V1529" t="str">
        <f t="shared" si="139"/>
        <v>{location: new google.maps.LatLng(37.73, -122.423), weight: 0},</v>
      </c>
      <c r="W1529" t="str">
        <f t="shared" si="140"/>
        <v>{location: new google.maps.LatLng(37.73, -122.423), weight: 0},</v>
      </c>
      <c r="X1529" t="str">
        <f t="shared" si="141"/>
        <v>{location: new google.maps.LatLng(37.73, -122.423), weight: 0},</v>
      </c>
      <c r="Y1529" t="str">
        <f t="shared" si="142"/>
        <v>{location: new google.maps.LatLng(37.73, -122.423), weight: 0},</v>
      </c>
    </row>
    <row r="1530" spans="1:25" x14ac:dyDescent="0.2">
      <c r="A1530">
        <v>37.729999999999997</v>
      </c>
      <c r="B1530">
        <v>-122.422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5</v>
      </c>
      <c r="K1530">
        <v>0</v>
      </c>
      <c r="L1530">
        <v>6</v>
      </c>
      <c r="M1530">
        <f>VLOOKUP(H1530,AE$2:$AJ$12,6,TRUE)</f>
        <v>0</v>
      </c>
      <c r="N1530">
        <f>VLOOKUP(I1530,AF$2:$AJ$12,5,TRUE)</f>
        <v>2</v>
      </c>
      <c r="O1530">
        <f>VLOOKUP(J1530,AG$2:$AJ$12,4,TRUE)</f>
        <v>7</v>
      </c>
      <c r="P1530">
        <f>VLOOKUP(K1530,AH$2:$AJ$12,3,TRUE)</f>
        <v>0</v>
      </c>
      <c r="Q1530">
        <f>VLOOKUP(L1530,AI$2:$AJ$12,2,TRUE)</f>
        <v>4</v>
      </c>
      <c r="T1530" t="str">
        <f t="shared" si="143"/>
        <v>Crimepoint.create(latitude:37.73, longitude:-122.422, drugdrink:0, misdemean:2, theft:7, violent:0, total:4, drugdrinkct:0, misdemeanct:1, theftct:5, violentct:0, totalct:6)</v>
      </c>
      <c r="U1530" t="str">
        <f t="shared" si="144"/>
        <v>{location: new google.maps.LatLng(37.73, -122.422), weight: 0},</v>
      </c>
      <c r="V1530" t="str">
        <f t="shared" si="139"/>
        <v>{location: new google.maps.LatLng(37.73, -122.422), weight: 0},</v>
      </c>
      <c r="W1530" t="str">
        <f t="shared" si="140"/>
        <v>{location: new google.maps.LatLng(37.73, -122.422), weight: 1},</v>
      </c>
      <c r="X1530" t="str">
        <f t="shared" si="141"/>
        <v>{location: new google.maps.LatLng(37.73, -122.422), weight: 0},</v>
      </c>
      <c r="Y1530" t="str">
        <f t="shared" si="142"/>
        <v>{location: new google.maps.LatLng(37.73, -122.422), weight: 0},</v>
      </c>
    </row>
    <row r="1531" spans="1:25" x14ac:dyDescent="0.2">
      <c r="A1531">
        <v>37.729999999999997</v>
      </c>
      <c r="B1531">
        <v>-122.42100000000001</v>
      </c>
      <c r="C1531">
        <v>0</v>
      </c>
      <c r="D1531">
        <v>0</v>
      </c>
      <c r="E1531">
        <v>0</v>
      </c>
      <c r="F1531">
        <v>3</v>
      </c>
      <c r="G1531">
        <v>0</v>
      </c>
      <c r="H1531">
        <v>0</v>
      </c>
      <c r="I1531">
        <v>2</v>
      </c>
      <c r="J1531">
        <v>0</v>
      </c>
      <c r="K1531">
        <v>4</v>
      </c>
      <c r="L1531">
        <v>6</v>
      </c>
      <c r="M1531">
        <f>VLOOKUP(H1531,AE$2:$AJ$12,6,TRUE)</f>
        <v>0</v>
      </c>
      <c r="N1531">
        <f>VLOOKUP(I1531,AF$2:$AJ$12,5,TRUE)</f>
        <v>4</v>
      </c>
      <c r="O1531">
        <f>VLOOKUP(J1531,AG$2:$AJ$12,4,TRUE)</f>
        <v>0</v>
      </c>
      <c r="P1531">
        <f>VLOOKUP(K1531,AH$2:$AJ$12,3,TRUE)</f>
        <v>8</v>
      </c>
      <c r="Q1531">
        <f>VLOOKUP(L1531,AI$2:$AJ$12,2,TRUE)</f>
        <v>4</v>
      </c>
      <c r="T1531" t="str">
        <f t="shared" si="143"/>
        <v>Crimepoint.create(latitude:37.73, longitude:-122.421, drugdrink:0, misdemean:4, theft:0, violent:8, total:4, drugdrinkct:0, misdemeanct:2, theftct:0, violentct:4, totalct:6)</v>
      </c>
      <c r="U1531" t="str">
        <f t="shared" si="144"/>
        <v>{location: new google.maps.LatLng(37.73, -122.421), weight: 0},</v>
      </c>
      <c r="V1531" t="str">
        <f t="shared" si="139"/>
        <v>{location: new google.maps.LatLng(37.73, -122.421), weight: 0},</v>
      </c>
      <c r="W1531" t="str">
        <f t="shared" si="140"/>
        <v>{location: new google.maps.LatLng(37.73, -122.421), weight: 0},</v>
      </c>
      <c r="X1531" t="str">
        <f t="shared" si="141"/>
        <v>{location: new google.maps.LatLng(37.73, -122.421), weight: 3},</v>
      </c>
      <c r="Y1531" t="str">
        <f t="shared" si="142"/>
        <v>{location: new google.maps.LatLng(37.73, -122.421), weight: 0},</v>
      </c>
    </row>
    <row r="1532" spans="1:25" x14ac:dyDescent="0.2">
      <c r="A1532">
        <v>37.729999999999997</v>
      </c>
      <c r="B1532">
        <v>-122.42</v>
      </c>
      <c r="C1532">
        <v>0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5</v>
      </c>
      <c r="J1532">
        <v>7</v>
      </c>
      <c r="K1532">
        <v>1</v>
      </c>
      <c r="L1532">
        <v>13</v>
      </c>
      <c r="M1532">
        <f>VLOOKUP(H1532,AE$2:$AJ$12,6,TRUE)</f>
        <v>0</v>
      </c>
      <c r="N1532">
        <f>VLOOKUP(I1532,AF$2:$AJ$12,5,TRUE)</f>
        <v>6</v>
      </c>
      <c r="O1532">
        <f>VLOOKUP(J1532,AG$2:$AJ$12,4,TRUE)</f>
        <v>7</v>
      </c>
      <c r="P1532">
        <f>VLOOKUP(K1532,AH$2:$AJ$12,3,TRUE)</f>
        <v>7</v>
      </c>
      <c r="Q1532">
        <f>VLOOKUP(L1532,AI$2:$AJ$12,2,TRUE)</f>
        <v>7</v>
      </c>
      <c r="T1532" t="str">
        <f t="shared" si="143"/>
        <v>Crimepoint.create(latitude:37.73, longitude:-122.42, drugdrink:0, misdemean:6, theft:7, violent:7, total:7, drugdrinkct:0, misdemeanct:5, theftct:7, violentct:1, totalct:13)</v>
      </c>
      <c r="U1532" t="str">
        <f t="shared" si="144"/>
        <v>{location: new google.maps.LatLng(37.73, -122.42), weight: 0},</v>
      </c>
      <c r="V1532" t="str">
        <f t="shared" si="139"/>
        <v>{location: new google.maps.LatLng(37.73, -122.42), weight: 1},</v>
      </c>
      <c r="W1532" t="str">
        <f t="shared" si="140"/>
        <v>{location: new google.maps.LatLng(37.73, -122.42), weight: 1},</v>
      </c>
      <c r="X1532" t="str">
        <f t="shared" si="141"/>
        <v>{location: new google.maps.LatLng(37.73, -122.42), weight: 1},</v>
      </c>
      <c r="Y1532" t="str">
        <f t="shared" si="142"/>
        <v>{location: new google.maps.LatLng(37.73, -122.42), weight: 1},</v>
      </c>
    </row>
    <row r="1533" spans="1:25" x14ac:dyDescent="0.2">
      <c r="A1533">
        <v>37.729999999999997</v>
      </c>
      <c r="B1533">
        <v>-122.41800000000001</v>
      </c>
      <c r="C1533">
        <v>0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3</v>
      </c>
      <c r="J1533">
        <v>4</v>
      </c>
      <c r="K1533">
        <v>0</v>
      </c>
      <c r="L1533">
        <v>7</v>
      </c>
      <c r="M1533">
        <f>VLOOKUP(H1533,AE$2:$AJ$12,6,TRUE)</f>
        <v>0</v>
      </c>
      <c r="N1533">
        <f>VLOOKUP(I1533,AF$2:$AJ$12,5,TRUE)</f>
        <v>5</v>
      </c>
      <c r="O1533">
        <f>VLOOKUP(J1533,AG$2:$AJ$12,4,TRUE)</f>
        <v>6</v>
      </c>
      <c r="P1533">
        <f>VLOOKUP(K1533,AH$2:$AJ$12,3,TRUE)</f>
        <v>0</v>
      </c>
      <c r="Q1533">
        <f>VLOOKUP(L1533,AI$2:$AJ$12,2,TRUE)</f>
        <v>5</v>
      </c>
      <c r="T1533" t="str">
        <f t="shared" si="143"/>
        <v>Crimepoint.create(latitude:37.73, longitude:-122.418, drugdrink:0, misdemean:5, theft:6, violent:0, total:5, drugdrinkct:0, misdemeanct:3, theftct:4, violentct:0, totalct:7)</v>
      </c>
      <c r="U1533" t="str">
        <f t="shared" si="144"/>
        <v>{location: new google.maps.LatLng(37.73, -122.418), weight: 0},</v>
      </c>
      <c r="V1533" t="str">
        <f t="shared" si="139"/>
        <v>{location: new google.maps.LatLng(37.73, -122.418), weight: 1},</v>
      </c>
      <c r="W1533" t="str">
        <f t="shared" si="140"/>
        <v>{location: new google.maps.LatLng(37.73, -122.418), weight: 1},</v>
      </c>
      <c r="X1533" t="str">
        <f t="shared" si="141"/>
        <v>{location: new google.maps.LatLng(37.73, -122.418), weight: 0},</v>
      </c>
      <c r="Y1533" t="str">
        <f t="shared" si="142"/>
        <v>{location: new google.maps.LatLng(37.73, -122.418), weight: 1},</v>
      </c>
    </row>
    <row r="1534" spans="1:25" x14ac:dyDescent="0.2">
      <c r="A1534">
        <v>37.729999999999997</v>
      </c>
      <c r="B1534">
        <v>-122.416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0</v>
      </c>
      <c r="I1534">
        <v>3</v>
      </c>
      <c r="J1534">
        <v>2</v>
      </c>
      <c r="K1534">
        <v>2</v>
      </c>
      <c r="L1534">
        <v>7</v>
      </c>
      <c r="M1534">
        <f>VLOOKUP(H1534,AE$2:$AJ$12,6,TRUE)</f>
        <v>0</v>
      </c>
      <c r="N1534">
        <f>VLOOKUP(I1534,AF$2:$AJ$12,5,TRUE)</f>
        <v>5</v>
      </c>
      <c r="O1534">
        <f>VLOOKUP(J1534,AG$2:$AJ$12,4,TRUE)</f>
        <v>4</v>
      </c>
      <c r="P1534">
        <f>VLOOKUP(K1534,AH$2:$AJ$12,3,TRUE)</f>
        <v>7</v>
      </c>
      <c r="Q1534">
        <f>VLOOKUP(L1534,AI$2:$AJ$12,2,TRUE)</f>
        <v>5</v>
      </c>
      <c r="T1534" t="str">
        <f t="shared" si="143"/>
        <v>Crimepoint.create(latitude:37.73, longitude:-122.416, drugdrink:0, misdemean:5, theft:4, violent:7, total:5, drugdrinkct:0, misdemeanct:3, theftct:2, violentct:2, totalct:7)</v>
      </c>
      <c r="U1534" t="str">
        <f t="shared" si="144"/>
        <v>{location: new google.maps.LatLng(37.73, -122.416), weight: 0},</v>
      </c>
      <c r="V1534" t="str">
        <f t="shared" si="139"/>
        <v>{location: new google.maps.LatLng(37.73, -122.416), weight: 1},</v>
      </c>
      <c r="W1534" t="str">
        <f t="shared" si="140"/>
        <v>{location: new google.maps.LatLng(37.73, -122.416), weight: 0},</v>
      </c>
      <c r="X1534" t="str">
        <f t="shared" si="141"/>
        <v>{location: new google.maps.LatLng(37.73, -122.416), weight: 1},</v>
      </c>
      <c r="Y1534" t="str">
        <f t="shared" si="142"/>
        <v>{location: new google.maps.LatLng(37.73, -122.416), weight: 1},</v>
      </c>
    </row>
    <row r="1535" spans="1:25" x14ac:dyDescent="0.2">
      <c r="A1535">
        <v>37.729999999999997</v>
      </c>
      <c r="B1535">
        <v>-122.41500000000001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5</v>
      </c>
      <c r="J1535">
        <v>0</v>
      </c>
      <c r="K1535">
        <v>0</v>
      </c>
      <c r="L1535">
        <v>5</v>
      </c>
      <c r="M1535">
        <f>VLOOKUP(H1535,AE$2:$AJ$12,6,TRUE)</f>
        <v>0</v>
      </c>
      <c r="N1535">
        <f>VLOOKUP(I1535,AF$2:$AJ$12,5,TRUE)</f>
        <v>6</v>
      </c>
      <c r="O1535">
        <f>VLOOKUP(J1535,AG$2:$AJ$12,4,TRUE)</f>
        <v>0</v>
      </c>
      <c r="P1535">
        <f>VLOOKUP(K1535,AH$2:$AJ$12,3,TRUE)</f>
        <v>0</v>
      </c>
      <c r="Q1535">
        <f>VLOOKUP(L1535,AI$2:$AJ$12,2,TRUE)</f>
        <v>4</v>
      </c>
      <c r="T1535" t="str">
        <f t="shared" si="143"/>
        <v>Crimepoint.create(latitude:37.73, longitude:-122.415, drugdrink:0, misdemean:6, theft:0, violent:0, total:4, drugdrinkct:0, misdemeanct:5, theftct:0, violentct:0, totalct:5)</v>
      </c>
      <c r="U1535" t="str">
        <f t="shared" si="144"/>
        <v>{location: new google.maps.LatLng(37.73, -122.415), weight: 0},</v>
      </c>
      <c r="V1535" t="str">
        <f t="shared" si="139"/>
        <v>{location: new google.maps.LatLng(37.73, -122.415), weight: 1},</v>
      </c>
      <c r="W1535" t="str">
        <f t="shared" si="140"/>
        <v>{location: new google.maps.LatLng(37.73, -122.415), weight: 0},</v>
      </c>
      <c r="X1535" t="str">
        <f t="shared" si="141"/>
        <v>{location: new google.maps.LatLng(37.73, -122.415), weight: 0},</v>
      </c>
      <c r="Y1535" t="str">
        <f t="shared" si="142"/>
        <v>{location: new google.maps.LatLng(37.73, -122.415), weight: 0},</v>
      </c>
    </row>
    <row r="1536" spans="1:25" x14ac:dyDescent="0.2">
      <c r="A1536">
        <v>37.729999999999997</v>
      </c>
      <c r="B1536">
        <v>-122.414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0</v>
      </c>
      <c r="L1536">
        <v>2</v>
      </c>
      <c r="M1536">
        <f>VLOOKUP(H1536,AE$2:$AJ$12,6,TRUE)</f>
        <v>0</v>
      </c>
      <c r="N1536">
        <f>VLOOKUP(I1536,AF$2:$AJ$12,5,TRUE)</f>
        <v>0</v>
      </c>
      <c r="O1536">
        <f>VLOOKUP(J1536,AG$2:$AJ$12,4,TRUE)</f>
        <v>4</v>
      </c>
      <c r="P1536">
        <f>VLOOKUP(K1536,AH$2:$AJ$12,3,TRUE)</f>
        <v>0</v>
      </c>
      <c r="Q1536">
        <f>VLOOKUP(L1536,AI$2:$AJ$12,2,TRUE)</f>
        <v>1</v>
      </c>
      <c r="T1536" t="str">
        <f t="shared" si="143"/>
        <v>Crimepoint.create(latitude:37.73, longitude:-122.414, drugdrink:0, misdemean:0, theft:4, violent:0, total:1, drugdrinkct:0, misdemeanct:0, theftct:2, violentct:0, totalct:2)</v>
      </c>
      <c r="U1536" t="str">
        <f t="shared" si="144"/>
        <v>{location: new google.maps.LatLng(37.73, -122.414), weight: 0},</v>
      </c>
      <c r="V1536" t="str">
        <f t="shared" si="139"/>
        <v>{location: new google.maps.LatLng(37.73, -122.414), weight: 0},</v>
      </c>
      <c r="W1536" t="str">
        <f t="shared" si="140"/>
        <v>{location: new google.maps.LatLng(37.73, -122.414), weight: 0},</v>
      </c>
      <c r="X1536" t="str">
        <f t="shared" si="141"/>
        <v>{location: new google.maps.LatLng(37.73, -122.414), weight: 0},</v>
      </c>
      <c r="Y1536" t="str">
        <f t="shared" si="142"/>
        <v>{location: new google.maps.LatLng(37.73, -122.414), weight: 0},</v>
      </c>
    </row>
    <row r="1537" spans="1:25" x14ac:dyDescent="0.2">
      <c r="A1537">
        <v>37.729999999999997</v>
      </c>
      <c r="B1537">
        <v>-122.413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0</v>
      </c>
      <c r="K1537">
        <v>0</v>
      </c>
      <c r="L1537">
        <v>2</v>
      </c>
      <c r="M1537">
        <f>VLOOKUP(H1537,AE$2:$AJ$12,6,TRUE)</f>
        <v>0</v>
      </c>
      <c r="N1537">
        <f>VLOOKUP(I1537,AF$2:$AJ$12,5,TRUE)</f>
        <v>4</v>
      </c>
      <c r="O1537">
        <f>VLOOKUP(J1537,AG$2:$AJ$12,4,TRUE)</f>
        <v>0</v>
      </c>
      <c r="P1537">
        <f>VLOOKUP(K1537,AH$2:$AJ$12,3,TRUE)</f>
        <v>0</v>
      </c>
      <c r="Q1537">
        <f>VLOOKUP(L1537,AI$2:$AJ$12,2,TRUE)</f>
        <v>1</v>
      </c>
      <c r="T1537" t="str">
        <f t="shared" si="143"/>
        <v>Crimepoint.create(latitude:37.73, longitude:-122.413, drugdrink:0, misdemean:4, theft:0, violent:0, total:1, drugdrinkct:0, misdemeanct:2, theftct:0, violentct:0, totalct:2)</v>
      </c>
      <c r="U1537" t="str">
        <f t="shared" si="144"/>
        <v>{location: new google.maps.LatLng(37.73, -122.413), weight: 0},</v>
      </c>
      <c r="V1537" t="str">
        <f t="shared" si="139"/>
        <v>{location: new google.maps.LatLng(37.73, -122.413), weight: 0},</v>
      </c>
      <c r="W1537" t="str">
        <f t="shared" si="140"/>
        <v>{location: new google.maps.LatLng(37.73, -122.413), weight: 0},</v>
      </c>
      <c r="X1537" t="str">
        <f t="shared" si="141"/>
        <v>{location: new google.maps.LatLng(37.73, -122.413), weight: 0},</v>
      </c>
      <c r="Y1537" t="str">
        <f t="shared" si="142"/>
        <v>{location: new google.maps.LatLng(37.73, -122.413), weight: 0},</v>
      </c>
    </row>
    <row r="1538" spans="1:25" x14ac:dyDescent="0.2">
      <c r="A1538">
        <v>37.729999999999997</v>
      </c>
      <c r="B1538">
        <v>-122.41200000000001</v>
      </c>
      <c r="C1538">
        <v>0</v>
      </c>
      <c r="D1538">
        <v>1</v>
      </c>
      <c r="E1538">
        <v>1</v>
      </c>
      <c r="F1538">
        <v>1</v>
      </c>
      <c r="G1538">
        <v>1</v>
      </c>
      <c r="H1538">
        <v>0</v>
      </c>
      <c r="I1538">
        <v>3</v>
      </c>
      <c r="J1538">
        <v>4</v>
      </c>
      <c r="K1538">
        <v>1</v>
      </c>
      <c r="L1538">
        <v>8</v>
      </c>
      <c r="M1538">
        <f>VLOOKUP(H1538,AE$2:$AJ$12,6,TRUE)</f>
        <v>0</v>
      </c>
      <c r="N1538">
        <f>VLOOKUP(I1538,AF$2:$AJ$12,5,TRUE)</f>
        <v>5</v>
      </c>
      <c r="O1538">
        <f>VLOOKUP(J1538,AG$2:$AJ$12,4,TRUE)</f>
        <v>6</v>
      </c>
      <c r="P1538">
        <f>VLOOKUP(K1538,AH$2:$AJ$12,3,TRUE)</f>
        <v>7</v>
      </c>
      <c r="Q1538">
        <f>VLOOKUP(L1538,AI$2:$AJ$12,2,TRUE)</f>
        <v>5</v>
      </c>
      <c r="T1538" t="str">
        <f t="shared" si="143"/>
        <v>Crimepoint.create(latitude:37.73, longitude:-122.412, drugdrink:0, misdemean:5, theft:6, violent:7, total:5, drugdrinkct:0, misdemeanct:3, theftct:4, violentct:1, totalct:8)</v>
      </c>
      <c r="U1538" t="str">
        <f t="shared" si="144"/>
        <v>{location: new google.maps.LatLng(37.73, -122.412), weight: 0},</v>
      </c>
      <c r="V1538" t="str">
        <f t="shared" si="139"/>
        <v>{location: new google.maps.LatLng(37.73, -122.412), weight: 1},</v>
      </c>
      <c r="W1538" t="str">
        <f t="shared" si="140"/>
        <v>{location: new google.maps.LatLng(37.73, -122.412), weight: 1},</v>
      </c>
      <c r="X1538" t="str">
        <f t="shared" si="141"/>
        <v>{location: new google.maps.LatLng(37.73, -122.412), weight: 1},</v>
      </c>
      <c r="Y1538" t="str">
        <f t="shared" si="142"/>
        <v>{location: new google.maps.LatLng(37.73, -122.412), weight: 1},</v>
      </c>
    </row>
    <row r="1539" spans="1:25" x14ac:dyDescent="0.2">
      <c r="A1539">
        <v>37.729999999999997</v>
      </c>
      <c r="B1539">
        <v>-122.411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2</v>
      </c>
      <c r="J1539">
        <v>4</v>
      </c>
      <c r="K1539">
        <v>0</v>
      </c>
      <c r="L1539">
        <v>6</v>
      </c>
      <c r="M1539">
        <f>VLOOKUP(H1539,AE$2:$AJ$12,6,TRUE)</f>
        <v>0</v>
      </c>
      <c r="N1539">
        <f>VLOOKUP(I1539,AF$2:$AJ$12,5,TRUE)</f>
        <v>4</v>
      </c>
      <c r="O1539">
        <f>VLOOKUP(J1539,AG$2:$AJ$12,4,TRUE)</f>
        <v>6</v>
      </c>
      <c r="P1539">
        <f>VLOOKUP(K1539,AH$2:$AJ$12,3,TRUE)</f>
        <v>0</v>
      </c>
      <c r="Q1539">
        <f>VLOOKUP(L1539,AI$2:$AJ$12,2,TRUE)</f>
        <v>4</v>
      </c>
      <c r="T1539" t="str">
        <f t="shared" si="143"/>
        <v>Crimepoint.create(latitude:37.73, longitude:-122.411, drugdrink:0, misdemean:4, theft:6, violent:0, total:4, drugdrinkct:0, misdemeanct:2, theftct:4, violentct:0, totalct:6)</v>
      </c>
      <c r="U1539" t="str">
        <f t="shared" si="144"/>
        <v>{location: new google.maps.LatLng(37.73, -122.411), weight: 0},</v>
      </c>
      <c r="V1539" t="str">
        <f t="shared" ref="V1539:V1602" si="145">$Z$2&amp;$A1539&amp;$AA$2&amp;$B1539&amp;$AB$2&amp;D1539&amp;$AC$2</f>
        <v>{location: new google.maps.LatLng(37.73, -122.411), weight: 0},</v>
      </c>
      <c r="W1539" t="str">
        <f t="shared" ref="W1539:W1602" si="146">$Z$2&amp;$A1539&amp;$AA$2&amp;$B1539&amp;$AB$2&amp;E1539&amp;$AC$2</f>
        <v>{location: new google.maps.LatLng(37.73, -122.411), weight: 1},</v>
      </c>
      <c r="X1539" t="str">
        <f t="shared" ref="X1539:X1602" si="147">$Z$2&amp;$A1539&amp;$AA$2&amp;$B1539&amp;$AB$2&amp;F1539&amp;$AC$2</f>
        <v>{location: new google.maps.LatLng(37.73, -122.411), weight: 0},</v>
      </c>
      <c r="Y1539" t="str">
        <f t="shared" ref="Y1539:Y1602" si="148">$Z$2&amp;$A1539&amp;$AA$2&amp;$B1539&amp;$AB$2&amp;G1539&amp;$AC$2</f>
        <v>{location: new google.maps.LatLng(37.73, -122.411), weight: 0},</v>
      </c>
    </row>
    <row r="1540" spans="1:25" x14ac:dyDescent="0.2">
      <c r="A1540">
        <v>37.729999999999997</v>
      </c>
      <c r="B1540">
        <v>-122.41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2</v>
      </c>
      <c r="M1540">
        <f>VLOOKUP(H1540,AE$2:$AJ$12,6,TRUE)</f>
        <v>0</v>
      </c>
      <c r="N1540">
        <f>VLOOKUP(I1540,AF$2:$AJ$12,5,TRUE)</f>
        <v>2</v>
      </c>
      <c r="O1540">
        <f>VLOOKUP(J1540,AG$2:$AJ$12,4,TRUE)</f>
        <v>3</v>
      </c>
      <c r="P1540">
        <f>VLOOKUP(K1540,AH$2:$AJ$12,3,TRUE)</f>
        <v>0</v>
      </c>
      <c r="Q1540">
        <f>VLOOKUP(L1540,AI$2:$AJ$12,2,TRUE)</f>
        <v>1</v>
      </c>
      <c r="T1540" t="str">
        <f t="shared" ref="T1540:T1603" si="149">"Crimepoint.create("&amp;A$2&amp;":"&amp;A1540&amp;", "&amp;B$2&amp;":"&amp;B1540&amp;", "&amp;C$2&amp;":"&amp;M1540&amp;", "&amp;D$2&amp;":"&amp;N1540&amp;", "&amp;E$2&amp;":"&amp;O1540&amp;", "&amp;F$2&amp;":"&amp;P1540&amp;", "&amp;G$2&amp;":"&amp;Q1540&amp;", "&amp;H$2&amp;":"&amp;H1540&amp;", "&amp;I$2&amp;":"&amp;I1540&amp;", "&amp;J$2&amp;":"&amp;J1540&amp;", "&amp;K$2&amp;":"&amp;K1540&amp;", "&amp;L$2&amp;":"&amp;L1540&amp;")"</f>
        <v>Crimepoint.create(latitude:37.73, longitude:-122.41, drugdrink:0, misdemean:2, theft:3, violent:0, total:1, drugdrinkct:0, misdemeanct:1, theftct:1, violentct:0, totalct:2)</v>
      </c>
      <c r="U1540" t="str">
        <f t="shared" ref="U1540:U1603" si="150">$Z$2&amp;$A1540&amp;$AA$2&amp;$B1540&amp;$AB$2&amp;C1540&amp;$AC$2</f>
        <v>{location: new google.maps.LatLng(37.73, -122.41), weight: 0},</v>
      </c>
      <c r="V1540" t="str">
        <f t="shared" si="145"/>
        <v>{location: new google.maps.LatLng(37.73, -122.41), weight: 0},</v>
      </c>
      <c r="W1540" t="str">
        <f t="shared" si="146"/>
        <v>{location: new google.maps.LatLng(37.73, -122.41), weight: 0},</v>
      </c>
      <c r="X1540" t="str">
        <f t="shared" si="147"/>
        <v>{location: new google.maps.LatLng(37.73, -122.41), weight: 0},</v>
      </c>
      <c r="Y1540" t="str">
        <f t="shared" si="148"/>
        <v>{location: new google.maps.LatLng(37.73, -122.41), weight: 0},</v>
      </c>
    </row>
    <row r="1541" spans="1:25" x14ac:dyDescent="0.2">
      <c r="A1541">
        <v>37.729999999999997</v>
      </c>
      <c r="B1541">
        <v>-122.40900000000001</v>
      </c>
      <c r="C1541">
        <v>0</v>
      </c>
      <c r="D1541">
        <v>1</v>
      </c>
      <c r="E1541">
        <v>0</v>
      </c>
      <c r="F1541">
        <v>2</v>
      </c>
      <c r="G1541">
        <v>1</v>
      </c>
      <c r="H1541">
        <v>0</v>
      </c>
      <c r="I1541">
        <v>6</v>
      </c>
      <c r="J1541">
        <v>3</v>
      </c>
      <c r="K1541">
        <v>3</v>
      </c>
      <c r="L1541">
        <v>12</v>
      </c>
      <c r="M1541">
        <f>VLOOKUP(H1541,AE$2:$AJ$12,6,TRUE)</f>
        <v>0</v>
      </c>
      <c r="N1541">
        <f>VLOOKUP(I1541,AF$2:$AJ$12,5,TRUE)</f>
        <v>7</v>
      </c>
      <c r="O1541">
        <f>VLOOKUP(J1541,AG$2:$AJ$12,4,TRUE)</f>
        <v>5</v>
      </c>
      <c r="P1541">
        <f>VLOOKUP(K1541,AH$2:$AJ$12,3,TRUE)</f>
        <v>8</v>
      </c>
      <c r="Q1541">
        <f>VLOOKUP(L1541,AI$2:$AJ$12,2,TRUE)</f>
        <v>6</v>
      </c>
      <c r="T1541" t="str">
        <f t="shared" si="149"/>
        <v>Crimepoint.create(latitude:37.73, longitude:-122.409, drugdrink:0, misdemean:7, theft:5, violent:8, total:6, drugdrinkct:0, misdemeanct:6, theftct:3, violentct:3, totalct:12)</v>
      </c>
      <c r="U1541" t="str">
        <f t="shared" si="150"/>
        <v>{location: new google.maps.LatLng(37.73, -122.409), weight: 0},</v>
      </c>
      <c r="V1541" t="str">
        <f t="shared" si="145"/>
        <v>{location: new google.maps.LatLng(37.73, -122.409), weight: 1},</v>
      </c>
      <c r="W1541" t="str">
        <f t="shared" si="146"/>
        <v>{location: new google.maps.LatLng(37.73, -122.409), weight: 0},</v>
      </c>
      <c r="X1541" t="str">
        <f t="shared" si="147"/>
        <v>{location: new google.maps.LatLng(37.73, -122.409), weight: 2},</v>
      </c>
      <c r="Y1541" t="str">
        <f t="shared" si="148"/>
        <v>{location: new google.maps.LatLng(37.73, -122.409), weight: 1},</v>
      </c>
    </row>
    <row r="1542" spans="1:25" x14ac:dyDescent="0.2">
      <c r="A1542">
        <v>37.729999999999997</v>
      </c>
      <c r="B1542">
        <v>-122.408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2</v>
      </c>
      <c r="J1542">
        <v>1</v>
      </c>
      <c r="K1542">
        <v>1</v>
      </c>
      <c r="L1542">
        <v>4</v>
      </c>
      <c r="M1542">
        <f>VLOOKUP(H1542,AE$2:$AJ$12,6,TRUE)</f>
        <v>0</v>
      </c>
      <c r="N1542">
        <f>VLOOKUP(I1542,AF$2:$AJ$12,5,TRUE)</f>
        <v>4</v>
      </c>
      <c r="O1542">
        <f>VLOOKUP(J1542,AG$2:$AJ$12,4,TRUE)</f>
        <v>3</v>
      </c>
      <c r="P1542">
        <f>VLOOKUP(K1542,AH$2:$AJ$12,3,TRUE)</f>
        <v>7</v>
      </c>
      <c r="Q1542">
        <f>VLOOKUP(L1542,AI$2:$AJ$12,2,TRUE)</f>
        <v>3</v>
      </c>
      <c r="T1542" t="str">
        <f t="shared" si="149"/>
        <v>Crimepoint.create(latitude:37.73, longitude:-122.408, drugdrink:0, misdemean:4, theft:3, violent:7, total:3, drugdrinkct:0, misdemeanct:2, theftct:1, violentct:1, totalct:4)</v>
      </c>
      <c r="U1542" t="str">
        <f t="shared" si="150"/>
        <v>{location: new google.maps.LatLng(37.73, -122.408), weight: 0},</v>
      </c>
      <c r="V1542" t="str">
        <f t="shared" si="145"/>
        <v>{location: new google.maps.LatLng(37.73, -122.408), weight: 0},</v>
      </c>
      <c r="W1542" t="str">
        <f t="shared" si="146"/>
        <v>{location: new google.maps.LatLng(37.73, -122.408), weight: 0},</v>
      </c>
      <c r="X1542" t="str">
        <f t="shared" si="147"/>
        <v>{location: new google.maps.LatLng(37.73, -122.408), weight: 1},</v>
      </c>
      <c r="Y1542" t="str">
        <f t="shared" si="148"/>
        <v>{location: new google.maps.LatLng(37.73, -122.408), weight: 0},</v>
      </c>
    </row>
    <row r="1543" spans="1:25" x14ac:dyDescent="0.2">
      <c r="A1543">
        <v>37.729999999999997</v>
      </c>
      <c r="B1543">
        <v>-122.407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0</v>
      </c>
      <c r="I1543">
        <v>4</v>
      </c>
      <c r="J1543">
        <v>1</v>
      </c>
      <c r="K1543">
        <v>2</v>
      </c>
      <c r="L1543">
        <v>7</v>
      </c>
      <c r="M1543">
        <f>VLOOKUP(H1543,AE$2:$AJ$12,6,TRUE)</f>
        <v>0</v>
      </c>
      <c r="N1543">
        <f>VLOOKUP(I1543,AF$2:$AJ$12,5,TRUE)</f>
        <v>6</v>
      </c>
      <c r="O1543">
        <f>VLOOKUP(J1543,AG$2:$AJ$12,4,TRUE)</f>
        <v>3</v>
      </c>
      <c r="P1543">
        <f>VLOOKUP(K1543,AH$2:$AJ$12,3,TRUE)</f>
        <v>7</v>
      </c>
      <c r="Q1543">
        <f>VLOOKUP(L1543,AI$2:$AJ$12,2,TRUE)</f>
        <v>5</v>
      </c>
      <c r="T1543" t="str">
        <f t="shared" si="149"/>
        <v>Crimepoint.create(latitude:37.73, longitude:-122.407, drugdrink:0, misdemean:6, theft:3, violent:7, total:5, drugdrinkct:0, misdemeanct:4, theftct:1, violentct:2, totalct:7)</v>
      </c>
      <c r="U1543" t="str">
        <f t="shared" si="150"/>
        <v>{location: new google.maps.LatLng(37.73, -122.407), weight: 0},</v>
      </c>
      <c r="V1543" t="str">
        <f t="shared" si="145"/>
        <v>{location: new google.maps.LatLng(37.73, -122.407), weight: 1},</v>
      </c>
      <c r="W1543" t="str">
        <f t="shared" si="146"/>
        <v>{location: new google.maps.LatLng(37.73, -122.407), weight: 0},</v>
      </c>
      <c r="X1543" t="str">
        <f t="shared" si="147"/>
        <v>{location: new google.maps.LatLng(37.73, -122.407), weight: 1},</v>
      </c>
      <c r="Y1543" t="str">
        <f t="shared" si="148"/>
        <v>{location: new google.maps.LatLng(37.73, -122.407), weight: 1},</v>
      </c>
    </row>
    <row r="1544" spans="1:25" x14ac:dyDescent="0.2">
      <c r="A1544">
        <v>37.729999999999997</v>
      </c>
      <c r="B1544">
        <v>-122.40600000000001</v>
      </c>
      <c r="C1544">
        <v>0</v>
      </c>
      <c r="D1544">
        <v>2</v>
      </c>
      <c r="E1544">
        <v>0</v>
      </c>
      <c r="F1544">
        <v>1</v>
      </c>
      <c r="G1544">
        <v>1</v>
      </c>
      <c r="H1544">
        <v>0</v>
      </c>
      <c r="I1544">
        <v>7</v>
      </c>
      <c r="J1544">
        <v>2</v>
      </c>
      <c r="K1544">
        <v>1</v>
      </c>
      <c r="L1544">
        <v>10</v>
      </c>
      <c r="M1544">
        <f>VLOOKUP(H1544,AE$2:$AJ$12,6,TRUE)</f>
        <v>0</v>
      </c>
      <c r="N1544">
        <f>VLOOKUP(I1544,AF$2:$AJ$12,5,TRUE)</f>
        <v>7</v>
      </c>
      <c r="O1544">
        <f>VLOOKUP(J1544,AG$2:$AJ$12,4,TRUE)</f>
        <v>4</v>
      </c>
      <c r="P1544">
        <f>VLOOKUP(K1544,AH$2:$AJ$12,3,TRUE)</f>
        <v>7</v>
      </c>
      <c r="Q1544">
        <f>VLOOKUP(L1544,AI$2:$AJ$12,2,TRUE)</f>
        <v>6</v>
      </c>
      <c r="T1544" t="str">
        <f t="shared" si="149"/>
        <v>Crimepoint.create(latitude:37.73, longitude:-122.406, drugdrink:0, misdemean:7, theft:4, violent:7, total:6, drugdrinkct:0, misdemeanct:7, theftct:2, violentct:1, totalct:10)</v>
      </c>
      <c r="U1544" t="str">
        <f t="shared" si="150"/>
        <v>{location: new google.maps.LatLng(37.73, -122.406), weight: 0},</v>
      </c>
      <c r="V1544" t="str">
        <f t="shared" si="145"/>
        <v>{location: new google.maps.LatLng(37.73, -122.406), weight: 2},</v>
      </c>
      <c r="W1544" t="str">
        <f t="shared" si="146"/>
        <v>{location: new google.maps.LatLng(37.73, -122.406), weight: 0},</v>
      </c>
      <c r="X1544" t="str">
        <f t="shared" si="147"/>
        <v>{location: new google.maps.LatLng(37.73, -122.406), weight: 1},</v>
      </c>
      <c r="Y1544" t="str">
        <f t="shared" si="148"/>
        <v>{location: new google.maps.LatLng(37.73, -122.406), weight: 1},</v>
      </c>
    </row>
    <row r="1545" spans="1:25" x14ac:dyDescent="0.2">
      <c r="A1545">
        <v>37.729999999999997</v>
      </c>
      <c r="B1545">
        <v>-122.405</v>
      </c>
      <c r="C1545">
        <v>0</v>
      </c>
      <c r="D1545">
        <v>4</v>
      </c>
      <c r="E1545">
        <v>6</v>
      </c>
      <c r="F1545">
        <v>2</v>
      </c>
      <c r="G1545">
        <v>5</v>
      </c>
      <c r="H1545">
        <v>0</v>
      </c>
      <c r="I1545">
        <v>18</v>
      </c>
      <c r="J1545">
        <v>41</v>
      </c>
      <c r="K1545">
        <v>3</v>
      </c>
      <c r="L1545">
        <v>62</v>
      </c>
      <c r="M1545">
        <f>VLOOKUP(H1545,AE$2:$AJ$12,6,TRUE)</f>
        <v>0</v>
      </c>
      <c r="N1545">
        <f>VLOOKUP(I1545,AF$2:$AJ$12,5,TRUE)</f>
        <v>8</v>
      </c>
      <c r="O1545">
        <f>VLOOKUP(J1545,AG$2:$AJ$12,4,TRUE)</f>
        <v>9</v>
      </c>
      <c r="P1545">
        <f>VLOOKUP(K1545,AH$2:$AJ$12,3,TRUE)</f>
        <v>8</v>
      </c>
      <c r="Q1545">
        <f>VLOOKUP(L1545,AI$2:$AJ$12,2,TRUE)</f>
        <v>9</v>
      </c>
      <c r="T1545" t="str">
        <f t="shared" si="149"/>
        <v>Crimepoint.create(latitude:37.73, longitude:-122.405, drugdrink:0, misdemean:8, theft:9, violent:8, total:9, drugdrinkct:0, misdemeanct:18, theftct:41, violentct:3, totalct:62)</v>
      </c>
      <c r="U1545" t="str">
        <f t="shared" si="150"/>
        <v>{location: new google.maps.LatLng(37.73, -122.405), weight: 0},</v>
      </c>
      <c r="V1545" t="str">
        <f t="shared" si="145"/>
        <v>{location: new google.maps.LatLng(37.73, -122.405), weight: 4},</v>
      </c>
      <c r="W1545" t="str">
        <f t="shared" si="146"/>
        <v>{location: new google.maps.LatLng(37.73, -122.405), weight: 6},</v>
      </c>
      <c r="X1545" t="str">
        <f t="shared" si="147"/>
        <v>{location: new google.maps.LatLng(37.73, -122.405), weight: 2},</v>
      </c>
      <c r="Y1545" t="str">
        <f t="shared" si="148"/>
        <v>{location: new google.maps.LatLng(37.73, -122.405), weight: 5},</v>
      </c>
    </row>
    <row r="1546" spans="1:25" x14ac:dyDescent="0.2">
      <c r="A1546">
        <v>37.729999999999997</v>
      </c>
      <c r="B1546">
        <v>-122.40300000000001</v>
      </c>
      <c r="C1546">
        <v>0</v>
      </c>
      <c r="D1546">
        <v>2</v>
      </c>
      <c r="E1546">
        <v>0</v>
      </c>
      <c r="F1546">
        <v>0</v>
      </c>
      <c r="G1546">
        <v>1</v>
      </c>
      <c r="H1546">
        <v>0</v>
      </c>
      <c r="I1546">
        <v>7</v>
      </c>
      <c r="J1546">
        <v>1</v>
      </c>
      <c r="K1546">
        <v>0</v>
      </c>
      <c r="L1546">
        <v>8</v>
      </c>
      <c r="M1546">
        <f>VLOOKUP(H1546,AE$2:$AJ$12,6,TRUE)</f>
        <v>0</v>
      </c>
      <c r="N1546">
        <f>VLOOKUP(I1546,AF$2:$AJ$12,5,TRUE)</f>
        <v>7</v>
      </c>
      <c r="O1546">
        <f>VLOOKUP(J1546,AG$2:$AJ$12,4,TRUE)</f>
        <v>3</v>
      </c>
      <c r="P1546">
        <f>VLOOKUP(K1546,AH$2:$AJ$12,3,TRUE)</f>
        <v>0</v>
      </c>
      <c r="Q1546">
        <f>VLOOKUP(L1546,AI$2:$AJ$12,2,TRUE)</f>
        <v>5</v>
      </c>
      <c r="T1546" t="str">
        <f t="shared" si="149"/>
        <v>Crimepoint.create(latitude:37.73, longitude:-122.403, drugdrink:0, misdemean:7, theft:3, violent:0, total:5, drugdrinkct:0, misdemeanct:7, theftct:1, violentct:0, totalct:8)</v>
      </c>
      <c r="U1546" t="str">
        <f t="shared" si="150"/>
        <v>{location: new google.maps.LatLng(37.73, -122.403), weight: 0},</v>
      </c>
      <c r="V1546" t="str">
        <f t="shared" si="145"/>
        <v>{location: new google.maps.LatLng(37.73, -122.403), weight: 2},</v>
      </c>
      <c r="W1546" t="str">
        <f t="shared" si="146"/>
        <v>{location: new google.maps.LatLng(37.73, -122.403), weight: 0},</v>
      </c>
      <c r="X1546" t="str">
        <f t="shared" si="147"/>
        <v>{location: new google.maps.LatLng(37.73, -122.403), weight: 0},</v>
      </c>
      <c r="Y1546" t="str">
        <f t="shared" si="148"/>
        <v>{location: new google.maps.LatLng(37.73, -122.403), weight: 1},</v>
      </c>
    </row>
    <row r="1547" spans="1:25" x14ac:dyDescent="0.2">
      <c r="A1547">
        <v>37.729999999999997</v>
      </c>
      <c r="B1547">
        <v>-122.402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3</v>
      </c>
      <c r="J1547">
        <v>0</v>
      </c>
      <c r="K1547">
        <v>0</v>
      </c>
      <c r="L1547">
        <v>3</v>
      </c>
      <c r="M1547">
        <f>VLOOKUP(H1547,AE$2:$AJ$12,6,TRUE)</f>
        <v>0</v>
      </c>
      <c r="N1547">
        <f>VLOOKUP(I1547,AF$2:$AJ$12,5,TRUE)</f>
        <v>5</v>
      </c>
      <c r="O1547">
        <f>VLOOKUP(J1547,AG$2:$AJ$12,4,TRUE)</f>
        <v>0</v>
      </c>
      <c r="P1547">
        <f>VLOOKUP(K1547,AH$2:$AJ$12,3,TRUE)</f>
        <v>0</v>
      </c>
      <c r="Q1547">
        <f>VLOOKUP(L1547,AI$2:$AJ$12,2,TRUE)</f>
        <v>2</v>
      </c>
      <c r="T1547" t="str">
        <f t="shared" si="149"/>
        <v>Crimepoint.create(latitude:37.73, longitude:-122.402, drugdrink:0, misdemean:5, theft:0, violent:0, total:2, drugdrinkct:0, misdemeanct:3, theftct:0, violentct:0, totalct:3)</v>
      </c>
      <c r="U1547" t="str">
        <f t="shared" si="150"/>
        <v>{location: new google.maps.LatLng(37.73, -122.402), weight: 0},</v>
      </c>
      <c r="V1547" t="str">
        <f t="shared" si="145"/>
        <v>{location: new google.maps.LatLng(37.73, -122.402), weight: 1},</v>
      </c>
      <c r="W1547" t="str">
        <f t="shared" si="146"/>
        <v>{location: new google.maps.LatLng(37.73, -122.402), weight: 0},</v>
      </c>
      <c r="X1547" t="str">
        <f t="shared" si="147"/>
        <v>{location: new google.maps.LatLng(37.73, -122.402), weight: 0},</v>
      </c>
      <c r="Y1547" t="str">
        <f t="shared" si="148"/>
        <v>{location: new google.maps.LatLng(37.73, -122.402), weight: 0},</v>
      </c>
    </row>
    <row r="1548" spans="1:25" x14ac:dyDescent="0.2">
      <c r="A1548">
        <v>37.729999999999997</v>
      </c>
      <c r="B1548">
        <v>-122.401</v>
      </c>
      <c r="C1548">
        <v>0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4</v>
      </c>
      <c r="J1548">
        <v>5</v>
      </c>
      <c r="K1548">
        <v>2</v>
      </c>
      <c r="L1548">
        <v>11</v>
      </c>
      <c r="M1548">
        <f>VLOOKUP(H1548,AE$2:$AJ$12,6,TRUE)</f>
        <v>0</v>
      </c>
      <c r="N1548">
        <f>VLOOKUP(I1548,AF$2:$AJ$12,5,TRUE)</f>
        <v>6</v>
      </c>
      <c r="O1548">
        <f>VLOOKUP(J1548,AG$2:$AJ$12,4,TRUE)</f>
        <v>7</v>
      </c>
      <c r="P1548">
        <f>VLOOKUP(K1548,AH$2:$AJ$12,3,TRUE)</f>
        <v>7</v>
      </c>
      <c r="Q1548">
        <f>VLOOKUP(L1548,AI$2:$AJ$12,2,TRUE)</f>
        <v>6</v>
      </c>
      <c r="T1548" t="str">
        <f t="shared" si="149"/>
        <v>Crimepoint.create(latitude:37.73, longitude:-122.401, drugdrink:0, misdemean:6, theft:7, violent:7, total:6, drugdrinkct:0, misdemeanct:4, theftct:5, violentct:2, totalct:11)</v>
      </c>
      <c r="U1548" t="str">
        <f t="shared" si="150"/>
        <v>{location: new google.maps.LatLng(37.73, -122.401), weight: 0},</v>
      </c>
      <c r="V1548" t="str">
        <f t="shared" si="145"/>
        <v>{location: new google.maps.LatLng(37.73, -122.401), weight: 1},</v>
      </c>
      <c r="W1548" t="str">
        <f t="shared" si="146"/>
        <v>{location: new google.maps.LatLng(37.73, -122.401), weight: 1},</v>
      </c>
      <c r="X1548" t="str">
        <f t="shared" si="147"/>
        <v>{location: new google.maps.LatLng(37.73, -122.401), weight: 1},</v>
      </c>
      <c r="Y1548" t="str">
        <f t="shared" si="148"/>
        <v>{location: new google.maps.LatLng(37.73, -122.401), weight: 1},</v>
      </c>
    </row>
    <row r="1549" spans="1:25" x14ac:dyDescent="0.2">
      <c r="A1549">
        <v>37.729999999999997</v>
      </c>
      <c r="B1549">
        <v>-122.4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0</v>
      </c>
      <c r="I1549">
        <v>5</v>
      </c>
      <c r="J1549">
        <v>1</v>
      </c>
      <c r="K1549">
        <v>2</v>
      </c>
      <c r="L1549">
        <v>8</v>
      </c>
      <c r="M1549">
        <f>VLOOKUP(H1549,AE$2:$AJ$12,6,TRUE)</f>
        <v>0</v>
      </c>
      <c r="N1549">
        <f>VLOOKUP(I1549,AF$2:$AJ$12,5,TRUE)</f>
        <v>6</v>
      </c>
      <c r="O1549">
        <f>VLOOKUP(J1549,AG$2:$AJ$12,4,TRUE)</f>
        <v>3</v>
      </c>
      <c r="P1549">
        <f>VLOOKUP(K1549,AH$2:$AJ$12,3,TRUE)</f>
        <v>7</v>
      </c>
      <c r="Q1549">
        <f>VLOOKUP(L1549,AI$2:$AJ$12,2,TRUE)</f>
        <v>5</v>
      </c>
      <c r="T1549" t="str">
        <f t="shared" si="149"/>
        <v>Crimepoint.create(latitude:37.73, longitude:-122.4, drugdrink:0, misdemean:6, theft:3, violent:7, total:5, drugdrinkct:0, misdemeanct:5, theftct:1, violentct:2, totalct:8)</v>
      </c>
      <c r="U1549" t="str">
        <f t="shared" si="150"/>
        <v>{location: new google.maps.LatLng(37.73, -122.4), weight: 0},</v>
      </c>
      <c r="V1549" t="str">
        <f t="shared" si="145"/>
        <v>{location: new google.maps.LatLng(37.73, -122.4), weight: 1},</v>
      </c>
      <c r="W1549" t="str">
        <f t="shared" si="146"/>
        <v>{location: new google.maps.LatLng(37.73, -122.4), weight: 0},</v>
      </c>
      <c r="X1549" t="str">
        <f t="shared" si="147"/>
        <v>{location: new google.maps.LatLng(37.73, -122.4), weight: 1},</v>
      </c>
      <c r="Y1549" t="str">
        <f t="shared" si="148"/>
        <v>{location: new google.maps.LatLng(37.73, -122.4), weight: 1},</v>
      </c>
    </row>
    <row r="1550" spans="1:25" x14ac:dyDescent="0.2">
      <c r="A1550">
        <v>37.729999999999997</v>
      </c>
      <c r="B1550">
        <v>-122.399</v>
      </c>
      <c r="C1550">
        <v>2</v>
      </c>
      <c r="D1550">
        <v>5</v>
      </c>
      <c r="E1550">
        <v>3</v>
      </c>
      <c r="F1550">
        <v>4</v>
      </c>
      <c r="G1550">
        <v>4</v>
      </c>
      <c r="H1550">
        <v>3</v>
      </c>
      <c r="I1550">
        <v>23</v>
      </c>
      <c r="J1550">
        <v>17</v>
      </c>
      <c r="K1550">
        <v>6</v>
      </c>
      <c r="L1550">
        <v>49</v>
      </c>
      <c r="M1550">
        <f>VLOOKUP(H1550,AE$2:$AJ$12,6,TRUE)</f>
        <v>9</v>
      </c>
      <c r="N1550">
        <f>VLOOKUP(I1550,AF$2:$AJ$12,5,TRUE)</f>
        <v>9</v>
      </c>
      <c r="O1550">
        <f>VLOOKUP(J1550,AG$2:$AJ$12,4,TRUE)</f>
        <v>9</v>
      </c>
      <c r="P1550">
        <f>VLOOKUP(K1550,AH$2:$AJ$12,3,TRUE)</f>
        <v>9</v>
      </c>
      <c r="Q1550">
        <f>VLOOKUP(L1550,AI$2:$AJ$12,2,TRUE)</f>
        <v>9</v>
      </c>
      <c r="T1550" t="str">
        <f t="shared" si="149"/>
        <v>Crimepoint.create(latitude:37.73, longitude:-122.399, drugdrink:9, misdemean:9, theft:9, violent:9, total:9, drugdrinkct:3, misdemeanct:23, theftct:17, violentct:6, totalct:49)</v>
      </c>
      <c r="U1550" t="str">
        <f t="shared" si="150"/>
        <v>{location: new google.maps.LatLng(37.73, -122.399), weight: 2},</v>
      </c>
      <c r="V1550" t="str">
        <f t="shared" si="145"/>
        <v>{location: new google.maps.LatLng(37.73, -122.399), weight: 5},</v>
      </c>
      <c r="W1550" t="str">
        <f t="shared" si="146"/>
        <v>{location: new google.maps.LatLng(37.73, -122.399), weight: 3},</v>
      </c>
      <c r="X1550" t="str">
        <f t="shared" si="147"/>
        <v>{location: new google.maps.LatLng(37.73, -122.399), weight: 4},</v>
      </c>
      <c r="Y1550" t="str">
        <f t="shared" si="148"/>
        <v>{location: new google.maps.LatLng(37.73, -122.399), weight: 4},</v>
      </c>
    </row>
    <row r="1551" spans="1:25" x14ac:dyDescent="0.2">
      <c r="A1551">
        <v>37.729999999999997</v>
      </c>
      <c r="B1551">
        <v>-122.398</v>
      </c>
      <c r="C1551">
        <v>3</v>
      </c>
      <c r="D1551">
        <v>27</v>
      </c>
      <c r="E1551">
        <v>3</v>
      </c>
      <c r="F1551">
        <v>16</v>
      </c>
      <c r="G1551">
        <v>13</v>
      </c>
      <c r="H1551">
        <v>4</v>
      </c>
      <c r="I1551">
        <v>122</v>
      </c>
      <c r="J1551">
        <v>22</v>
      </c>
      <c r="K1551">
        <v>21</v>
      </c>
      <c r="L1551">
        <v>169</v>
      </c>
      <c r="M1551">
        <f>VLOOKUP(H1551,AE$2:$AJ$12,6,TRUE)</f>
        <v>9</v>
      </c>
      <c r="N1551">
        <f>VLOOKUP(I1551,AF$2:$AJ$12,5,TRUE)</f>
        <v>9</v>
      </c>
      <c r="O1551">
        <f>VLOOKUP(J1551,AG$2:$AJ$12,4,TRUE)</f>
        <v>9</v>
      </c>
      <c r="P1551">
        <f>VLOOKUP(K1551,AH$2:$AJ$12,3,TRUE)</f>
        <v>9</v>
      </c>
      <c r="Q1551">
        <f>VLOOKUP(L1551,AI$2:$AJ$12,2,TRUE)</f>
        <v>9</v>
      </c>
      <c r="T1551" t="str">
        <f t="shared" si="149"/>
        <v>Crimepoint.create(latitude:37.73, longitude:-122.398, drugdrink:9, misdemean:9, theft:9, violent:9, total:9, drugdrinkct:4, misdemeanct:122, theftct:22, violentct:21, totalct:169)</v>
      </c>
      <c r="U1551" t="str">
        <f t="shared" si="150"/>
        <v>{location: new google.maps.LatLng(37.73, -122.398), weight: 3},</v>
      </c>
      <c r="V1551" t="str">
        <f t="shared" si="145"/>
        <v>{location: new google.maps.LatLng(37.73, -122.398), weight: 27},</v>
      </c>
      <c r="W1551" t="str">
        <f t="shared" si="146"/>
        <v>{location: new google.maps.LatLng(37.73, -122.398), weight: 3},</v>
      </c>
      <c r="X1551" t="str">
        <f t="shared" si="147"/>
        <v>{location: new google.maps.LatLng(37.73, -122.398), weight: 16},</v>
      </c>
      <c r="Y1551" t="str">
        <f t="shared" si="148"/>
        <v>{location: new google.maps.LatLng(37.73, -122.398), weight: 13},</v>
      </c>
    </row>
    <row r="1552" spans="1:25" x14ac:dyDescent="0.2">
      <c r="A1552">
        <v>37.729999999999997</v>
      </c>
      <c r="B1552">
        <v>-122.39700000000001</v>
      </c>
      <c r="C1552">
        <v>0</v>
      </c>
      <c r="D1552">
        <v>2</v>
      </c>
      <c r="E1552">
        <v>0</v>
      </c>
      <c r="F1552">
        <v>0</v>
      </c>
      <c r="G1552">
        <v>1</v>
      </c>
      <c r="H1552">
        <v>0</v>
      </c>
      <c r="I1552">
        <v>11</v>
      </c>
      <c r="J1552">
        <v>0</v>
      </c>
      <c r="K1552">
        <v>0</v>
      </c>
      <c r="L1552">
        <v>11</v>
      </c>
      <c r="M1552">
        <f>VLOOKUP(H1552,AE$2:$AJ$12,6,TRUE)</f>
        <v>0</v>
      </c>
      <c r="N1552">
        <f>VLOOKUP(I1552,AF$2:$AJ$12,5,TRUE)</f>
        <v>8</v>
      </c>
      <c r="O1552">
        <f>VLOOKUP(J1552,AG$2:$AJ$12,4,TRUE)</f>
        <v>0</v>
      </c>
      <c r="P1552">
        <f>VLOOKUP(K1552,AH$2:$AJ$12,3,TRUE)</f>
        <v>0</v>
      </c>
      <c r="Q1552">
        <f>VLOOKUP(L1552,AI$2:$AJ$12,2,TRUE)</f>
        <v>6</v>
      </c>
      <c r="T1552" t="str">
        <f t="shared" si="149"/>
        <v>Crimepoint.create(latitude:37.73, longitude:-122.397, drugdrink:0, misdemean:8, theft:0, violent:0, total:6, drugdrinkct:0, misdemeanct:11, theftct:0, violentct:0, totalct:11)</v>
      </c>
      <c r="U1552" t="str">
        <f t="shared" si="150"/>
        <v>{location: new google.maps.LatLng(37.73, -122.397), weight: 0},</v>
      </c>
      <c r="V1552" t="str">
        <f t="shared" si="145"/>
        <v>{location: new google.maps.LatLng(37.73, -122.397), weight: 2},</v>
      </c>
      <c r="W1552" t="str">
        <f t="shared" si="146"/>
        <v>{location: new google.maps.LatLng(37.73, -122.397), weight: 0},</v>
      </c>
      <c r="X1552" t="str">
        <f t="shared" si="147"/>
        <v>{location: new google.maps.LatLng(37.73, -122.397), weight: 0},</v>
      </c>
      <c r="Y1552" t="str">
        <f t="shared" si="148"/>
        <v>{location: new google.maps.LatLng(37.73, -122.397), weight: 1},</v>
      </c>
    </row>
    <row r="1553" spans="1:25" x14ac:dyDescent="0.2">
      <c r="A1553">
        <v>37.729999999999997</v>
      </c>
      <c r="B1553">
        <v>-122.396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2</v>
      </c>
      <c r="J1553">
        <v>2</v>
      </c>
      <c r="K1553">
        <v>1</v>
      </c>
      <c r="L1553">
        <v>5</v>
      </c>
      <c r="M1553">
        <f>VLOOKUP(H1553,AE$2:$AJ$12,6,TRUE)</f>
        <v>0</v>
      </c>
      <c r="N1553">
        <f>VLOOKUP(I1553,AF$2:$AJ$12,5,TRUE)</f>
        <v>4</v>
      </c>
      <c r="O1553">
        <f>VLOOKUP(J1553,AG$2:$AJ$12,4,TRUE)</f>
        <v>4</v>
      </c>
      <c r="P1553">
        <f>VLOOKUP(K1553,AH$2:$AJ$12,3,TRUE)</f>
        <v>7</v>
      </c>
      <c r="Q1553">
        <f>VLOOKUP(L1553,AI$2:$AJ$12,2,TRUE)</f>
        <v>4</v>
      </c>
      <c r="T1553" t="str">
        <f t="shared" si="149"/>
        <v>Crimepoint.create(latitude:37.73, longitude:-122.396, drugdrink:0, misdemean:4, theft:4, violent:7, total:4, drugdrinkct:0, misdemeanct:2, theftct:2, violentct:1, totalct:5)</v>
      </c>
      <c r="U1553" t="str">
        <f t="shared" si="150"/>
        <v>{location: new google.maps.LatLng(37.73, -122.396), weight: 0},</v>
      </c>
      <c r="V1553" t="str">
        <f t="shared" si="145"/>
        <v>{location: new google.maps.LatLng(37.73, -122.396), weight: 0},</v>
      </c>
      <c r="W1553" t="str">
        <f t="shared" si="146"/>
        <v>{location: new google.maps.LatLng(37.73, -122.396), weight: 0},</v>
      </c>
      <c r="X1553" t="str">
        <f t="shared" si="147"/>
        <v>{location: new google.maps.LatLng(37.73, -122.396), weight: 1},</v>
      </c>
      <c r="Y1553" t="str">
        <f t="shared" si="148"/>
        <v>{location: new google.maps.LatLng(37.73, -122.396), weight: 0},</v>
      </c>
    </row>
    <row r="1554" spans="1:25" x14ac:dyDescent="0.2">
      <c r="A1554">
        <v>37.729999999999997</v>
      </c>
      <c r="B1554">
        <v>-122.395</v>
      </c>
      <c r="C1554">
        <v>0</v>
      </c>
      <c r="D1554">
        <v>2</v>
      </c>
      <c r="E1554">
        <v>1</v>
      </c>
      <c r="F1554">
        <v>3</v>
      </c>
      <c r="G1554">
        <v>1</v>
      </c>
      <c r="H1554">
        <v>0</v>
      </c>
      <c r="I1554">
        <v>9</v>
      </c>
      <c r="J1554">
        <v>4</v>
      </c>
      <c r="K1554">
        <v>4</v>
      </c>
      <c r="L1554">
        <v>17</v>
      </c>
      <c r="M1554">
        <f>VLOOKUP(H1554,AE$2:$AJ$12,6,TRUE)</f>
        <v>0</v>
      </c>
      <c r="N1554">
        <f>VLOOKUP(I1554,AF$2:$AJ$12,5,TRUE)</f>
        <v>7</v>
      </c>
      <c r="O1554">
        <f>VLOOKUP(J1554,AG$2:$AJ$12,4,TRUE)</f>
        <v>6</v>
      </c>
      <c r="P1554">
        <f>VLOOKUP(K1554,AH$2:$AJ$12,3,TRUE)</f>
        <v>8</v>
      </c>
      <c r="Q1554">
        <f>VLOOKUP(L1554,AI$2:$AJ$12,2,TRUE)</f>
        <v>7</v>
      </c>
      <c r="T1554" t="str">
        <f t="shared" si="149"/>
        <v>Crimepoint.create(latitude:37.73, longitude:-122.395, drugdrink:0, misdemean:7, theft:6, violent:8, total:7, drugdrinkct:0, misdemeanct:9, theftct:4, violentct:4, totalct:17)</v>
      </c>
      <c r="U1554" t="str">
        <f t="shared" si="150"/>
        <v>{location: new google.maps.LatLng(37.73, -122.395), weight: 0},</v>
      </c>
      <c r="V1554" t="str">
        <f t="shared" si="145"/>
        <v>{location: new google.maps.LatLng(37.73, -122.395), weight: 2},</v>
      </c>
      <c r="W1554" t="str">
        <f t="shared" si="146"/>
        <v>{location: new google.maps.LatLng(37.73, -122.395), weight: 1},</v>
      </c>
      <c r="X1554" t="str">
        <f t="shared" si="147"/>
        <v>{location: new google.maps.LatLng(37.73, -122.395), weight: 3},</v>
      </c>
      <c r="Y1554" t="str">
        <f t="shared" si="148"/>
        <v>{location: new google.maps.LatLng(37.73, -122.395), weight: 1},</v>
      </c>
    </row>
    <row r="1555" spans="1:25" x14ac:dyDescent="0.2">
      <c r="A1555">
        <v>37.729999999999997</v>
      </c>
      <c r="B1555">
        <v>-122.39400000000001</v>
      </c>
      <c r="C1555">
        <v>0</v>
      </c>
      <c r="D1555">
        <v>4</v>
      </c>
      <c r="E1555">
        <v>1</v>
      </c>
      <c r="F1555">
        <v>0</v>
      </c>
      <c r="G1555">
        <v>2</v>
      </c>
      <c r="H1555">
        <v>0</v>
      </c>
      <c r="I1555">
        <v>16</v>
      </c>
      <c r="J1555">
        <v>4</v>
      </c>
      <c r="K1555">
        <v>0</v>
      </c>
      <c r="L1555">
        <v>20</v>
      </c>
      <c r="M1555">
        <f>VLOOKUP(H1555,AE$2:$AJ$12,6,TRUE)</f>
        <v>0</v>
      </c>
      <c r="N1555">
        <f>VLOOKUP(I1555,AF$2:$AJ$12,5,TRUE)</f>
        <v>8</v>
      </c>
      <c r="O1555">
        <f>VLOOKUP(J1555,AG$2:$AJ$12,4,TRUE)</f>
        <v>6</v>
      </c>
      <c r="P1555">
        <f>VLOOKUP(K1555,AH$2:$AJ$12,3,TRUE)</f>
        <v>0</v>
      </c>
      <c r="Q1555">
        <f>VLOOKUP(L1555,AI$2:$AJ$12,2,TRUE)</f>
        <v>7</v>
      </c>
      <c r="T1555" t="str">
        <f t="shared" si="149"/>
        <v>Crimepoint.create(latitude:37.73, longitude:-122.394, drugdrink:0, misdemean:8, theft:6, violent:0, total:7, drugdrinkct:0, misdemeanct:16, theftct:4, violentct:0, totalct:20)</v>
      </c>
      <c r="U1555" t="str">
        <f t="shared" si="150"/>
        <v>{location: new google.maps.LatLng(37.73, -122.394), weight: 0},</v>
      </c>
      <c r="V1555" t="str">
        <f t="shared" si="145"/>
        <v>{location: new google.maps.LatLng(37.73, -122.394), weight: 4},</v>
      </c>
      <c r="W1555" t="str">
        <f t="shared" si="146"/>
        <v>{location: new google.maps.LatLng(37.73, -122.394), weight: 1},</v>
      </c>
      <c r="X1555" t="str">
        <f t="shared" si="147"/>
        <v>{location: new google.maps.LatLng(37.73, -122.394), weight: 0},</v>
      </c>
      <c r="Y1555" t="str">
        <f t="shared" si="148"/>
        <v>{location: new google.maps.LatLng(37.73, -122.394), weight: 2},</v>
      </c>
    </row>
    <row r="1556" spans="1:25" x14ac:dyDescent="0.2">
      <c r="A1556">
        <v>37.729999999999997</v>
      </c>
      <c r="B1556">
        <v>-122.393</v>
      </c>
      <c r="C1556">
        <v>0</v>
      </c>
      <c r="D1556">
        <v>3</v>
      </c>
      <c r="E1556">
        <v>0</v>
      </c>
      <c r="F1556">
        <v>2</v>
      </c>
      <c r="G1556">
        <v>1</v>
      </c>
      <c r="H1556">
        <v>0</v>
      </c>
      <c r="I1556">
        <v>12</v>
      </c>
      <c r="J1556">
        <v>2</v>
      </c>
      <c r="K1556">
        <v>3</v>
      </c>
      <c r="L1556">
        <v>17</v>
      </c>
      <c r="M1556">
        <f>VLOOKUP(H1556,AE$2:$AJ$12,6,TRUE)</f>
        <v>0</v>
      </c>
      <c r="N1556">
        <f>VLOOKUP(I1556,AF$2:$AJ$12,5,TRUE)</f>
        <v>8</v>
      </c>
      <c r="O1556">
        <f>VLOOKUP(J1556,AG$2:$AJ$12,4,TRUE)</f>
        <v>4</v>
      </c>
      <c r="P1556">
        <f>VLOOKUP(K1556,AH$2:$AJ$12,3,TRUE)</f>
        <v>8</v>
      </c>
      <c r="Q1556">
        <f>VLOOKUP(L1556,AI$2:$AJ$12,2,TRUE)</f>
        <v>7</v>
      </c>
      <c r="T1556" t="str">
        <f t="shared" si="149"/>
        <v>Crimepoint.create(latitude:37.73, longitude:-122.393, drugdrink:0, misdemean:8, theft:4, violent:8, total:7, drugdrinkct:0, misdemeanct:12, theftct:2, violentct:3, totalct:17)</v>
      </c>
      <c r="U1556" t="str">
        <f t="shared" si="150"/>
        <v>{location: new google.maps.LatLng(37.73, -122.393), weight: 0},</v>
      </c>
      <c r="V1556" t="str">
        <f t="shared" si="145"/>
        <v>{location: new google.maps.LatLng(37.73, -122.393), weight: 3},</v>
      </c>
      <c r="W1556" t="str">
        <f t="shared" si="146"/>
        <v>{location: new google.maps.LatLng(37.73, -122.393), weight: 0},</v>
      </c>
      <c r="X1556" t="str">
        <f t="shared" si="147"/>
        <v>{location: new google.maps.LatLng(37.73, -122.393), weight: 2},</v>
      </c>
      <c r="Y1556" t="str">
        <f t="shared" si="148"/>
        <v>{location: new google.maps.LatLng(37.73, -122.393), weight: 1},</v>
      </c>
    </row>
    <row r="1557" spans="1:25" x14ac:dyDescent="0.2">
      <c r="A1557">
        <v>37.729999999999997</v>
      </c>
      <c r="B1557">
        <v>-122.392</v>
      </c>
      <c r="C1557">
        <v>1</v>
      </c>
      <c r="D1557">
        <v>6</v>
      </c>
      <c r="E1557">
        <v>2</v>
      </c>
      <c r="F1557">
        <v>10</v>
      </c>
      <c r="G1557">
        <v>4</v>
      </c>
      <c r="H1557">
        <v>1</v>
      </c>
      <c r="I1557">
        <v>27</v>
      </c>
      <c r="J1557">
        <v>11</v>
      </c>
      <c r="K1557">
        <v>13</v>
      </c>
      <c r="L1557">
        <v>52</v>
      </c>
      <c r="M1557">
        <f>VLOOKUP(H1557,AE$2:$AJ$12,6,TRUE)</f>
        <v>8</v>
      </c>
      <c r="N1557">
        <f>VLOOKUP(I1557,AF$2:$AJ$12,5,TRUE)</f>
        <v>9</v>
      </c>
      <c r="O1557">
        <f>VLOOKUP(J1557,AG$2:$AJ$12,4,TRUE)</f>
        <v>8</v>
      </c>
      <c r="P1557">
        <f>VLOOKUP(K1557,AH$2:$AJ$12,3,TRUE)</f>
        <v>9</v>
      </c>
      <c r="Q1557">
        <f>VLOOKUP(L1557,AI$2:$AJ$12,2,TRUE)</f>
        <v>9</v>
      </c>
      <c r="T1557" t="str">
        <f t="shared" si="149"/>
        <v>Crimepoint.create(latitude:37.73, longitude:-122.392, drugdrink:8, misdemean:9, theft:8, violent:9, total:9, drugdrinkct:1, misdemeanct:27, theftct:11, violentct:13, totalct:52)</v>
      </c>
      <c r="U1557" t="str">
        <f t="shared" si="150"/>
        <v>{location: new google.maps.LatLng(37.73, -122.392), weight: 1},</v>
      </c>
      <c r="V1557" t="str">
        <f t="shared" si="145"/>
        <v>{location: new google.maps.LatLng(37.73, -122.392), weight: 6},</v>
      </c>
      <c r="W1557" t="str">
        <f t="shared" si="146"/>
        <v>{location: new google.maps.LatLng(37.73, -122.392), weight: 2},</v>
      </c>
      <c r="X1557" t="str">
        <f t="shared" si="147"/>
        <v>{location: new google.maps.LatLng(37.73, -122.392), weight: 10},</v>
      </c>
      <c r="Y1557" t="str">
        <f t="shared" si="148"/>
        <v>{location: new google.maps.LatLng(37.73, -122.392), weight: 4},</v>
      </c>
    </row>
    <row r="1558" spans="1:25" x14ac:dyDescent="0.2">
      <c r="A1558">
        <v>37.729999999999997</v>
      </c>
      <c r="B1558">
        <v>-122.39100000000001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2</v>
      </c>
      <c r="J1558">
        <v>3</v>
      </c>
      <c r="K1558">
        <v>2</v>
      </c>
      <c r="L1558">
        <v>7</v>
      </c>
      <c r="M1558">
        <f>VLOOKUP(H1558,AE$2:$AJ$12,6,TRUE)</f>
        <v>0</v>
      </c>
      <c r="N1558">
        <f>VLOOKUP(I1558,AF$2:$AJ$12,5,TRUE)</f>
        <v>4</v>
      </c>
      <c r="O1558">
        <f>VLOOKUP(J1558,AG$2:$AJ$12,4,TRUE)</f>
        <v>5</v>
      </c>
      <c r="P1558">
        <f>VLOOKUP(K1558,AH$2:$AJ$12,3,TRUE)</f>
        <v>7</v>
      </c>
      <c r="Q1558">
        <f>VLOOKUP(L1558,AI$2:$AJ$12,2,TRUE)</f>
        <v>5</v>
      </c>
      <c r="T1558" t="str">
        <f t="shared" si="149"/>
        <v>Crimepoint.create(latitude:37.73, longitude:-122.391, drugdrink:0, misdemean:4, theft:5, violent:7, total:5, drugdrinkct:0, misdemeanct:2, theftct:3, violentct:2, totalct:7)</v>
      </c>
      <c r="U1558" t="str">
        <f t="shared" si="150"/>
        <v>{location: new google.maps.LatLng(37.73, -122.391), weight: 0},</v>
      </c>
      <c r="V1558" t="str">
        <f t="shared" si="145"/>
        <v>{location: new google.maps.LatLng(37.73, -122.391), weight: 0},</v>
      </c>
      <c r="W1558" t="str">
        <f t="shared" si="146"/>
        <v>{location: new google.maps.LatLng(37.73, -122.391), weight: 0},</v>
      </c>
      <c r="X1558" t="str">
        <f t="shared" si="147"/>
        <v>{location: new google.maps.LatLng(37.73, -122.391), weight: 1},</v>
      </c>
      <c r="Y1558" t="str">
        <f t="shared" si="148"/>
        <v>{location: new google.maps.LatLng(37.73, -122.391), weight: 1},</v>
      </c>
    </row>
    <row r="1559" spans="1:25" x14ac:dyDescent="0.2">
      <c r="A1559">
        <v>37.729999999999997</v>
      </c>
      <c r="B1559">
        <v>-122.39</v>
      </c>
      <c r="C1559">
        <v>1</v>
      </c>
      <c r="D1559">
        <v>5</v>
      </c>
      <c r="E1559">
        <v>1</v>
      </c>
      <c r="F1559">
        <v>4</v>
      </c>
      <c r="G1559">
        <v>3</v>
      </c>
      <c r="H1559">
        <v>1</v>
      </c>
      <c r="I1559">
        <v>24</v>
      </c>
      <c r="J1559">
        <v>9</v>
      </c>
      <c r="K1559">
        <v>5</v>
      </c>
      <c r="L1559">
        <v>39</v>
      </c>
      <c r="M1559">
        <f>VLOOKUP(H1559,AE$2:$AJ$12,6,TRUE)</f>
        <v>8</v>
      </c>
      <c r="N1559">
        <f>VLOOKUP(I1559,AF$2:$AJ$12,5,TRUE)</f>
        <v>9</v>
      </c>
      <c r="O1559">
        <f>VLOOKUP(J1559,AG$2:$AJ$12,4,TRUE)</f>
        <v>8</v>
      </c>
      <c r="P1559">
        <f>VLOOKUP(K1559,AH$2:$AJ$12,3,TRUE)</f>
        <v>9</v>
      </c>
      <c r="Q1559">
        <f>VLOOKUP(L1559,AI$2:$AJ$12,2,TRUE)</f>
        <v>8</v>
      </c>
      <c r="T1559" t="str">
        <f t="shared" si="149"/>
        <v>Crimepoint.create(latitude:37.73, longitude:-122.39, drugdrink:8, misdemean:9, theft:8, violent:9, total:8, drugdrinkct:1, misdemeanct:24, theftct:9, violentct:5, totalct:39)</v>
      </c>
      <c r="U1559" t="str">
        <f t="shared" si="150"/>
        <v>{location: new google.maps.LatLng(37.73, -122.39), weight: 1},</v>
      </c>
      <c r="V1559" t="str">
        <f t="shared" si="145"/>
        <v>{location: new google.maps.LatLng(37.73, -122.39), weight: 5},</v>
      </c>
      <c r="W1559" t="str">
        <f t="shared" si="146"/>
        <v>{location: new google.maps.LatLng(37.73, -122.39), weight: 1},</v>
      </c>
      <c r="X1559" t="str">
        <f t="shared" si="147"/>
        <v>{location: new google.maps.LatLng(37.73, -122.39), weight: 4},</v>
      </c>
      <c r="Y1559" t="str">
        <f t="shared" si="148"/>
        <v>{location: new google.maps.LatLng(37.73, -122.39), weight: 3},</v>
      </c>
    </row>
    <row r="1560" spans="1:25" x14ac:dyDescent="0.2">
      <c r="A1560">
        <v>37.729999999999997</v>
      </c>
      <c r="B1560">
        <v>-122.389</v>
      </c>
      <c r="C1560">
        <v>2</v>
      </c>
      <c r="D1560">
        <v>3</v>
      </c>
      <c r="E1560">
        <v>1</v>
      </c>
      <c r="F1560">
        <v>1</v>
      </c>
      <c r="G1560">
        <v>2</v>
      </c>
      <c r="H1560">
        <v>3</v>
      </c>
      <c r="I1560">
        <v>13</v>
      </c>
      <c r="J1560">
        <v>6</v>
      </c>
      <c r="K1560">
        <v>1</v>
      </c>
      <c r="L1560">
        <v>23</v>
      </c>
      <c r="M1560">
        <f>VLOOKUP(H1560,AE$2:$AJ$12,6,TRUE)</f>
        <v>9</v>
      </c>
      <c r="N1560">
        <f>VLOOKUP(I1560,AF$2:$AJ$12,5,TRUE)</f>
        <v>8</v>
      </c>
      <c r="O1560">
        <f>VLOOKUP(J1560,AG$2:$AJ$12,4,TRUE)</f>
        <v>7</v>
      </c>
      <c r="P1560">
        <f>VLOOKUP(K1560,AH$2:$AJ$12,3,TRUE)</f>
        <v>7</v>
      </c>
      <c r="Q1560">
        <f>VLOOKUP(L1560,AI$2:$AJ$12,2,TRUE)</f>
        <v>8</v>
      </c>
      <c r="T1560" t="str">
        <f t="shared" si="149"/>
        <v>Crimepoint.create(latitude:37.73, longitude:-122.389, drugdrink:9, misdemean:8, theft:7, violent:7, total:8, drugdrinkct:3, misdemeanct:13, theftct:6, violentct:1, totalct:23)</v>
      </c>
      <c r="U1560" t="str">
        <f t="shared" si="150"/>
        <v>{location: new google.maps.LatLng(37.73, -122.389), weight: 2},</v>
      </c>
      <c r="V1560" t="str">
        <f t="shared" si="145"/>
        <v>{location: new google.maps.LatLng(37.73, -122.389), weight: 3},</v>
      </c>
      <c r="W1560" t="str">
        <f t="shared" si="146"/>
        <v>{location: new google.maps.LatLng(37.73, -122.389), weight: 1},</v>
      </c>
      <c r="X1560" t="str">
        <f t="shared" si="147"/>
        <v>{location: new google.maps.LatLng(37.73, -122.389), weight: 1},</v>
      </c>
      <c r="Y1560" t="str">
        <f t="shared" si="148"/>
        <v>{location: new google.maps.LatLng(37.73, -122.389), weight: 2},</v>
      </c>
    </row>
    <row r="1561" spans="1:25" x14ac:dyDescent="0.2">
      <c r="A1561">
        <v>37.729999999999997</v>
      </c>
      <c r="B1561">
        <v>-122.38800000000001</v>
      </c>
      <c r="C1561">
        <v>0</v>
      </c>
      <c r="D1561">
        <v>2</v>
      </c>
      <c r="E1561">
        <v>0</v>
      </c>
      <c r="F1561">
        <v>3</v>
      </c>
      <c r="G1561">
        <v>1</v>
      </c>
      <c r="H1561">
        <v>0</v>
      </c>
      <c r="I1561">
        <v>7</v>
      </c>
      <c r="J1561">
        <v>0</v>
      </c>
      <c r="K1561">
        <v>4</v>
      </c>
      <c r="L1561">
        <v>11</v>
      </c>
      <c r="M1561">
        <f>VLOOKUP(H1561,AE$2:$AJ$12,6,TRUE)</f>
        <v>0</v>
      </c>
      <c r="N1561">
        <f>VLOOKUP(I1561,AF$2:$AJ$12,5,TRUE)</f>
        <v>7</v>
      </c>
      <c r="O1561">
        <f>VLOOKUP(J1561,AG$2:$AJ$12,4,TRUE)</f>
        <v>0</v>
      </c>
      <c r="P1561">
        <f>VLOOKUP(K1561,AH$2:$AJ$12,3,TRUE)</f>
        <v>8</v>
      </c>
      <c r="Q1561">
        <f>VLOOKUP(L1561,AI$2:$AJ$12,2,TRUE)</f>
        <v>6</v>
      </c>
      <c r="T1561" t="str">
        <f t="shared" si="149"/>
        <v>Crimepoint.create(latitude:37.73, longitude:-122.388, drugdrink:0, misdemean:7, theft:0, violent:8, total:6, drugdrinkct:0, misdemeanct:7, theftct:0, violentct:4, totalct:11)</v>
      </c>
      <c r="U1561" t="str">
        <f t="shared" si="150"/>
        <v>{location: new google.maps.LatLng(37.73, -122.388), weight: 0},</v>
      </c>
      <c r="V1561" t="str">
        <f t="shared" si="145"/>
        <v>{location: new google.maps.LatLng(37.73, -122.388), weight: 2},</v>
      </c>
      <c r="W1561" t="str">
        <f t="shared" si="146"/>
        <v>{location: new google.maps.LatLng(37.73, -122.388), weight: 0},</v>
      </c>
      <c r="X1561" t="str">
        <f t="shared" si="147"/>
        <v>{location: new google.maps.LatLng(37.73, -122.388), weight: 3},</v>
      </c>
      <c r="Y1561" t="str">
        <f t="shared" si="148"/>
        <v>{location: new google.maps.LatLng(37.73, -122.388), weight: 1},</v>
      </c>
    </row>
    <row r="1562" spans="1:25" x14ac:dyDescent="0.2">
      <c r="A1562">
        <v>37.729999999999997</v>
      </c>
      <c r="B1562">
        <v>-122.387</v>
      </c>
      <c r="C1562">
        <v>0</v>
      </c>
      <c r="D1562">
        <v>4</v>
      </c>
      <c r="E1562">
        <v>1</v>
      </c>
      <c r="F1562">
        <v>6</v>
      </c>
      <c r="G1562">
        <v>2</v>
      </c>
      <c r="H1562">
        <v>0</v>
      </c>
      <c r="I1562">
        <v>19</v>
      </c>
      <c r="J1562">
        <v>4</v>
      </c>
      <c r="K1562">
        <v>8</v>
      </c>
      <c r="L1562">
        <v>31</v>
      </c>
      <c r="M1562">
        <f>VLOOKUP(H1562,AE$2:$AJ$12,6,TRUE)</f>
        <v>0</v>
      </c>
      <c r="N1562">
        <f>VLOOKUP(I1562,AF$2:$AJ$12,5,TRUE)</f>
        <v>9</v>
      </c>
      <c r="O1562">
        <f>VLOOKUP(J1562,AG$2:$AJ$12,4,TRUE)</f>
        <v>6</v>
      </c>
      <c r="P1562">
        <f>VLOOKUP(K1562,AH$2:$AJ$12,3,TRUE)</f>
        <v>9</v>
      </c>
      <c r="Q1562">
        <f>VLOOKUP(L1562,AI$2:$AJ$12,2,TRUE)</f>
        <v>8</v>
      </c>
      <c r="T1562" t="str">
        <f t="shared" si="149"/>
        <v>Crimepoint.create(latitude:37.73, longitude:-122.387, drugdrink:0, misdemean:9, theft:6, violent:9, total:8, drugdrinkct:0, misdemeanct:19, theftct:4, violentct:8, totalct:31)</v>
      </c>
      <c r="U1562" t="str">
        <f t="shared" si="150"/>
        <v>{location: new google.maps.LatLng(37.73, -122.387), weight: 0},</v>
      </c>
      <c r="V1562" t="str">
        <f t="shared" si="145"/>
        <v>{location: new google.maps.LatLng(37.73, -122.387), weight: 4},</v>
      </c>
      <c r="W1562" t="str">
        <f t="shared" si="146"/>
        <v>{location: new google.maps.LatLng(37.73, -122.387), weight: 1},</v>
      </c>
      <c r="X1562" t="str">
        <f t="shared" si="147"/>
        <v>{location: new google.maps.LatLng(37.73, -122.387), weight: 6},</v>
      </c>
      <c r="Y1562" t="str">
        <f t="shared" si="148"/>
        <v>{location: new google.maps.LatLng(37.73, -122.387), weight: 2},</v>
      </c>
    </row>
    <row r="1563" spans="1:25" x14ac:dyDescent="0.2">
      <c r="A1563">
        <v>37.729999999999997</v>
      </c>
      <c r="B1563">
        <v>-122.386</v>
      </c>
      <c r="C1563">
        <v>0</v>
      </c>
      <c r="D1563">
        <v>3</v>
      </c>
      <c r="E1563">
        <v>1</v>
      </c>
      <c r="F1563">
        <v>4</v>
      </c>
      <c r="G1563">
        <v>2</v>
      </c>
      <c r="H1563">
        <v>0</v>
      </c>
      <c r="I1563">
        <v>12</v>
      </c>
      <c r="J1563">
        <v>7</v>
      </c>
      <c r="K1563">
        <v>5</v>
      </c>
      <c r="L1563">
        <v>24</v>
      </c>
      <c r="M1563">
        <f>VLOOKUP(H1563,AE$2:$AJ$12,6,TRUE)</f>
        <v>0</v>
      </c>
      <c r="N1563">
        <f>VLOOKUP(I1563,AF$2:$AJ$12,5,TRUE)</f>
        <v>8</v>
      </c>
      <c r="O1563">
        <f>VLOOKUP(J1563,AG$2:$AJ$12,4,TRUE)</f>
        <v>7</v>
      </c>
      <c r="P1563">
        <f>VLOOKUP(K1563,AH$2:$AJ$12,3,TRUE)</f>
        <v>9</v>
      </c>
      <c r="Q1563">
        <f>VLOOKUP(L1563,AI$2:$AJ$12,2,TRUE)</f>
        <v>8</v>
      </c>
      <c r="T1563" t="str">
        <f t="shared" si="149"/>
        <v>Crimepoint.create(latitude:37.73, longitude:-122.386, drugdrink:0, misdemean:8, theft:7, violent:9, total:8, drugdrinkct:0, misdemeanct:12, theftct:7, violentct:5, totalct:24)</v>
      </c>
      <c r="U1563" t="str">
        <f t="shared" si="150"/>
        <v>{location: new google.maps.LatLng(37.73, -122.386), weight: 0},</v>
      </c>
      <c r="V1563" t="str">
        <f t="shared" si="145"/>
        <v>{location: new google.maps.LatLng(37.73, -122.386), weight: 3},</v>
      </c>
      <c r="W1563" t="str">
        <f t="shared" si="146"/>
        <v>{location: new google.maps.LatLng(37.73, -122.386), weight: 1},</v>
      </c>
      <c r="X1563" t="str">
        <f t="shared" si="147"/>
        <v>{location: new google.maps.LatLng(37.73, -122.386), weight: 4},</v>
      </c>
      <c r="Y1563" t="str">
        <f t="shared" si="148"/>
        <v>{location: new google.maps.LatLng(37.73, -122.386), weight: 2},</v>
      </c>
    </row>
    <row r="1564" spans="1:25" x14ac:dyDescent="0.2">
      <c r="A1564">
        <v>37.729999999999997</v>
      </c>
      <c r="B1564">
        <v>-122.38500000000001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5</v>
      </c>
      <c r="J1564">
        <v>3</v>
      </c>
      <c r="K1564">
        <v>0</v>
      </c>
      <c r="L1564">
        <v>8</v>
      </c>
      <c r="M1564">
        <f>VLOOKUP(H1564,AE$2:$AJ$12,6,TRUE)</f>
        <v>0</v>
      </c>
      <c r="N1564">
        <f>VLOOKUP(I1564,AF$2:$AJ$12,5,TRUE)</f>
        <v>6</v>
      </c>
      <c r="O1564">
        <f>VLOOKUP(J1564,AG$2:$AJ$12,4,TRUE)</f>
        <v>5</v>
      </c>
      <c r="P1564">
        <f>VLOOKUP(K1564,AH$2:$AJ$12,3,TRUE)</f>
        <v>0</v>
      </c>
      <c r="Q1564">
        <f>VLOOKUP(L1564,AI$2:$AJ$12,2,TRUE)</f>
        <v>5</v>
      </c>
      <c r="T1564" t="str">
        <f t="shared" si="149"/>
        <v>Crimepoint.create(latitude:37.73, longitude:-122.385, drugdrink:0, misdemean:6, theft:5, violent:0, total:5, drugdrinkct:0, misdemeanct:5, theftct:3, violentct:0, totalct:8)</v>
      </c>
      <c r="U1564" t="str">
        <f t="shared" si="150"/>
        <v>{location: new google.maps.LatLng(37.73, -122.385), weight: 0},</v>
      </c>
      <c r="V1564" t="str">
        <f t="shared" si="145"/>
        <v>{location: new google.maps.LatLng(37.73, -122.385), weight: 1},</v>
      </c>
      <c r="W1564" t="str">
        <f t="shared" si="146"/>
        <v>{location: new google.maps.LatLng(37.73, -122.385), weight: 0},</v>
      </c>
      <c r="X1564" t="str">
        <f t="shared" si="147"/>
        <v>{location: new google.maps.LatLng(37.73, -122.385), weight: 0},</v>
      </c>
      <c r="Y1564" t="str">
        <f t="shared" si="148"/>
        <v>{location: new google.maps.LatLng(37.73, -122.385), weight: 1},</v>
      </c>
    </row>
    <row r="1565" spans="1:25" x14ac:dyDescent="0.2">
      <c r="A1565">
        <v>37.729999999999997</v>
      </c>
      <c r="B1565">
        <v>-122.384</v>
      </c>
      <c r="C1565">
        <v>0</v>
      </c>
      <c r="D1565">
        <v>1</v>
      </c>
      <c r="E1565">
        <v>0</v>
      </c>
      <c r="F1565">
        <v>3</v>
      </c>
      <c r="G1565">
        <v>1</v>
      </c>
      <c r="H1565">
        <v>0</v>
      </c>
      <c r="I1565">
        <v>4</v>
      </c>
      <c r="J1565">
        <v>2</v>
      </c>
      <c r="K1565">
        <v>4</v>
      </c>
      <c r="L1565">
        <v>10</v>
      </c>
      <c r="M1565">
        <f>VLOOKUP(H1565,AE$2:$AJ$12,6,TRUE)</f>
        <v>0</v>
      </c>
      <c r="N1565">
        <f>VLOOKUP(I1565,AF$2:$AJ$12,5,TRUE)</f>
        <v>6</v>
      </c>
      <c r="O1565">
        <f>VLOOKUP(J1565,AG$2:$AJ$12,4,TRUE)</f>
        <v>4</v>
      </c>
      <c r="P1565">
        <f>VLOOKUP(K1565,AH$2:$AJ$12,3,TRUE)</f>
        <v>8</v>
      </c>
      <c r="Q1565">
        <f>VLOOKUP(L1565,AI$2:$AJ$12,2,TRUE)</f>
        <v>6</v>
      </c>
      <c r="T1565" t="str">
        <f t="shared" si="149"/>
        <v>Crimepoint.create(latitude:37.73, longitude:-122.384, drugdrink:0, misdemean:6, theft:4, violent:8, total:6, drugdrinkct:0, misdemeanct:4, theftct:2, violentct:4, totalct:10)</v>
      </c>
      <c r="U1565" t="str">
        <f t="shared" si="150"/>
        <v>{location: new google.maps.LatLng(37.73, -122.384), weight: 0},</v>
      </c>
      <c r="V1565" t="str">
        <f t="shared" si="145"/>
        <v>{location: new google.maps.LatLng(37.73, -122.384), weight: 1},</v>
      </c>
      <c r="W1565" t="str">
        <f t="shared" si="146"/>
        <v>{location: new google.maps.LatLng(37.73, -122.384), weight: 0},</v>
      </c>
      <c r="X1565" t="str">
        <f t="shared" si="147"/>
        <v>{location: new google.maps.LatLng(37.73, -122.384), weight: 3},</v>
      </c>
      <c r="Y1565" t="str">
        <f t="shared" si="148"/>
        <v>{location: new google.maps.LatLng(37.73, -122.384), weight: 1},</v>
      </c>
    </row>
    <row r="1566" spans="1:25" x14ac:dyDescent="0.2">
      <c r="A1566">
        <v>37.729999999999997</v>
      </c>
      <c r="B1566">
        <v>-122.383</v>
      </c>
      <c r="C1566">
        <v>0</v>
      </c>
      <c r="D1566">
        <v>4</v>
      </c>
      <c r="E1566">
        <v>0</v>
      </c>
      <c r="F1566">
        <v>1</v>
      </c>
      <c r="G1566">
        <v>2</v>
      </c>
      <c r="H1566">
        <v>0</v>
      </c>
      <c r="I1566">
        <v>19</v>
      </c>
      <c r="J1566">
        <v>3</v>
      </c>
      <c r="K1566">
        <v>1</v>
      </c>
      <c r="L1566">
        <v>23</v>
      </c>
      <c r="M1566">
        <f>VLOOKUP(H1566,AE$2:$AJ$12,6,TRUE)</f>
        <v>0</v>
      </c>
      <c r="N1566">
        <f>VLOOKUP(I1566,AF$2:$AJ$12,5,TRUE)</f>
        <v>9</v>
      </c>
      <c r="O1566">
        <f>VLOOKUP(J1566,AG$2:$AJ$12,4,TRUE)</f>
        <v>5</v>
      </c>
      <c r="P1566">
        <f>VLOOKUP(K1566,AH$2:$AJ$12,3,TRUE)</f>
        <v>7</v>
      </c>
      <c r="Q1566">
        <f>VLOOKUP(L1566,AI$2:$AJ$12,2,TRUE)</f>
        <v>8</v>
      </c>
      <c r="T1566" t="str">
        <f t="shared" si="149"/>
        <v>Crimepoint.create(latitude:37.73, longitude:-122.383, drugdrink:0, misdemean:9, theft:5, violent:7, total:8, drugdrinkct:0, misdemeanct:19, theftct:3, violentct:1, totalct:23)</v>
      </c>
      <c r="U1566" t="str">
        <f t="shared" si="150"/>
        <v>{location: new google.maps.LatLng(37.73, -122.383), weight: 0},</v>
      </c>
      <c r="V1566" t="str">
        <f t="shared" si="145"/>
        <v>{location: new google.maps.LatLng(37.73, -122.383), weight: 4},</v>
      </c>
      <c r="W1566" t="str">
        <f t="shared" si="146"/>
        <v>{location: new google.maps.LatLng(37.73, -122.383), weight: 0},</v>
      </c>
      <c r="X1566" t="str">
        <f t="shared" si="147"/>
        <v>{location: new google.maps.LatLng(37.73, -122.383), weight: 1},</v>
      </c>
      <c r="Y1566" t="str">
        <f t="shared" si="148"/>
        <v>{location: new google.maps.LatLng(37.73, -122.383), weight: 2},</v>
      </c>
    </row>
    <row r="1567" spans="1:25" x14ac:dyDescent="0.2">
      <c r="A1567">
        <v>37.729999999999997</v>
      </c>
      <c r="B1567">
        <v>-122.38200000000001</v>
      </c>
      <c r="C1567">
        <v>0</v>
      </c>
      <c r="D1567">
        <v>2</v>
      </c>
      <c r="E1567">
        <v>0</v>
      </c>
      <c r="F1567">
        <v>4</v>
      </c>
      <c r="G1567">
        <v>2</v>
      </c>
      <c r="H1567">
        <v>0</v>
      </c>
      <c r="I1567">
        <v>11</v>
      </c>
      <c r="J1567">
        <v>3</v>
      </c>
      <c r="K1567">
        <v>5</v>
      </c>
      <c r="L1567">
        <v>19</v>
      </c>
      <c r="M1567">
        <f>VLOOKUP(H1567,AE$2:$AJ$12,6,TRUE)</f>
        <v>0</v>
      </c>
      <c r="N1567">
        <f>VLOOKUP(I1567,AF$2:$AJ$12,5,TRUE)</f>
        <v>8</v>
      </c>
      <c r="O1567">
        <f>VLOOKUP(J1567,AG$2:$AJ$12,4,TRUE)</f>
        <v>5</v>
      </c>
      <c r="P1567">
        <f>VLOOKUP(K1567,AH$2:$AJ$12,3,TRUE)</f>
        <v>9</v>
      </c>
      <c r="Q1567">
        <f>VLOOKUP(L1567,AI$2:$AJ$12,2,TRUE)</f>
        <v>7</v>
      </c>
      <c r="T1567" t="str">
        <f t="shared" si="149"/>
        <v>Crimepoint.create(latitude:37.73, longitude:-122.382, drugdrink:0, misdemean:8, theft:5, violent:9, total:7, drugdrinkct:0, misdemeanct:11, theftct:3, violentct:5, totalct:19)</v>
      </c>
      <c r="U1567" t="str">
        <f t="shared" si="150"/>
        <v>{location: new google.maps.LatLng(37.73, -122.382), weight: 0},</v>
      </c>
      <c r="V1567" t="str">
        <f t="shared" si="145"/>
        <v>{location: new google.maps.LatLng(37.73, -122.382), weight: 2},</v>
      </c>
      <c r="W1567" t="str">
        <f t="shared" si="146"/>
        <v>{location: new google.maps.LatLng(37.73, -122.382), weight: 0},</v>
      </c>
      <c r="X1567" t="str">
        <f t="shared" si="147"/>
        <v>{location: new google.maps.LatLng(37.73, -122.382), weight: 4},</v>
      </c>
      <c r="Y1567" t="str">
        <f t="shared" si="148"/>
        <v>{location: new google.maps.LatLng(37.73, -122.382), weight: 2},</v>
      </c>
    </row>
    <row r="1568" spans="1:25" x14ac:dyDescent="0.2">
      <c r="A1568">
        <v>37.729999999999997</v>
      </c>
      <c r="B1568">
        <v>-122.381</v>
      </c>
      <c r="C1568">
        <v>0</v>
      </c>
      <c r="D1568">
        <v>2</v>
      </c>
      <c r="E1568">
        <v>0</v>
      </c>
      <c r="F1568">
        <v>5</v>
      </c>
      <c r="G1568">
        <v>2</v>
      </c>
      <c r="H1568">
        <v>0</v>
      </c>
      <c r="I1568">
        <v>10</v>
      </c>
      <c r="J1568">
        <v>3</v>
      </c>
      <c r="K1568">
        <v>7</v>
      </c>
      <c r="L1568">
        <v>20</v>
      </c>
      <c r="M1568">
        <f>VLOOKUP(H1568,AE$2:$AJ$12,6,TRUE)</f>
        <v>0</v>
      </c>
      <c r="N1568">
        <f>VLOOKUP(I1568,AF$2:$AJ$12,5,TRUE)</f>
        <v>8</v>
      </c>
      <c r="O1568">
        <f>VLOOKUP(J1568,AG$2:$AJ$12,4,TRUE)</f>
        <v>5</v>
      </c>
      <c r="P1568">
        <f>VLOOKUP(K1568,AH$2:$AJ$12,3,TRUE)</f>
        <v>9</v>
      </c>
      <c r="Q1568">
        <f>VLOOKUP(L1568,AI$2:$AJ$12,2,TRUE)</f>
        <v>7</v>
      </c>
      <c r="T1568" t="str">
        <f t="shared" si="149"/>
        <v>Crimepoint.create(latitude:37.73, longitude:-122.381, drugdrink:0, misdemean:8, theft:5, violent:9, total:7, drugdrinkct:0, misdemeanct:10, theftct:3, violentct:7, totalct:20)</v>
      </c>
      <c r="U1568" t="str">
        <f t="shared" si="150"/>
        <v>{location: new google.maps.LatLng(37.73, -122.381), weight: 0},</v>
      </c>
      <c r="V1568" t="str">
        <f t="shared" si="145"/>
        <v>{location: new google.maps.LatLng(37.73, -122.381), weight: 2},</v>
      </c>
      <c r="W1568" t="str">
        <f t="shared" si="146"/>
        <v>{location: new google.maps.LatLng(37.73, -122.381), weight: 0},</v>
      </c>
      <c r="X1568" t="str">
        <f t="shared" si="147"/>
        <v>{location: new google.maps.LatLng(37.73, -122.381), weight: 5},</v>
      </c>
      <c r="Y1568" t="str">
        <f t="shared" si="148"/>
        <v>{location: new google.maps.LatLng(37.73, -122.381), weight: 2},</v>
      </c>
    </row>
    <row r="1569" spans="1:25" x14ac:dyDescent="0.2">
      <c r="A1569">
        <v>37.729999999999997</v>
      </c>
      <c r="B1569">
        <v>-122.379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2</v>
      </c>
      <c r="J1569">
        <v>2</v>
      </c>
      <c r="K1569">
        <v>1</v>
      </c>
      <c r="L1569">
        <v>5</v>
      </c>
      <c r="M1569">
        <f>VLOOKUP(H1569,AE$2:$AJ$12,6,TRUE)</f>
        <v>0</v>
      </c>
      <c r="N1569">
        <f>VLOOKUP(I1569,AF$2:$AJ$12,5,TRUE)</f>
        <v>4</v>
      </c>
      <c r="O1569">
        <f>VLOOKUP(J1569,AG$2:$AJ$12,4,TRUE)</f>
        <v>4</v>
      </c>
      <c r="P1569">
        <f>VLOOKUP(K1569,AH$2:$AJ$12,3,TRUE)</f>
        <v>7</v>
      </c>
      <c r="Q1569">
        <f>VLOOKUP(L1569,AI$2:$AJ$12,2,TRUE)</f>
        <v>4</v>
      </c>
      <c r="T1569" t="str">
        <f t="shared" si="149"/>
        <v>Crimepoint.create(latitude:37.73, longitude:-122.379, drugdrink:0, misdemean:4, theft:4, violent:7, total:4, drugdrinkct:0, misdemeanct:2, theftct:2, violentct:1, totalct:5)</v>
      </c>
      <c r="U1569" t="str">
        <f t="shared" si="150"/>
        <v>{location: new google.maps.LatLng(37.73, -122.379), weight: 0},</v>
      </c>
      <c r="V1569" t="str">
        <f t="shared" si="145"/>
        <v>{location: new google.maps.LatLng(37.73, -122.379), weight: 0},</v>
      </c>
      <c r="W1569" t="str">
        <f t="shared" si="146"/>
        <v>{location: new google.maps.LatLng(37.73, -122.379), weight: 0},</v>
      </c>
      <c r="X1569" t="str">
        <f t="shared" si="147"/>
        <v>{location: new google.maps.LatLng(37.73, -122.379), weight: 1},</v>
      </c>
      <c r="Y1569" t="str">
        <f t="shared" si="148"/>
        <v>{location: new google.maps.LatLng(37.73, -122.379), weight: 0},</v>
      </c>
    </row>
    <row r="1570" spans="1:25" x14ac:dyDescent="0.2">
      <c r="A1570">
        <v>37.729999999999997</v>
      </c>
      <c r="B1570">
        <v>-122.378</v>
      </c>
      <c r="C1570">
        <v>0</v>
      </c>
      <c r="D1570">
        <v>4</v>
      </c>
      <c r="E1570">
        <v>0</v>
      </c>
      <c r="F1570">
        <v>3</v>
      </c>
      <c r="G1570">
        <v>2</v>
      </c>
      <c r="H1570">
        <v>0</v>
      </c>
      <c r="I1570">
        <v>18</v>
      </c>
      <c r="J1570">
        <v>1</v>
      </c>
      <c r="K1570">
        <v>4</v>
      </c>
      <c r="L1570">
        <v>23</v>
      </c>
      <c r="M1570">
        <f>VLOOKUP(H1570,AE$2:$AJ$12,6,TRUE)</f>
        <v>0</v>
      </c>
      <c r="N1570">
        <f>VLOOKUP(I1570,AF$2:$AJ$12,5,TRUE)</f>
        <v>8</v>
      </c>
      <c r="O1570">
        <f>VLOOKUP(J1570,AG$2:$AJ$12,4,TRUE)</f>
        <v>3</v>
      </c>
      <c r="P1570">
        <f>VLOOKUP(K1570,AH$2:$AJ$12,3,TRUE)</f>
        <v>8</v>
      </c>
      <c r="Q1570">
        <f>VLOOKUP(L1570,AI$2:$AJ$12,2,TRUE)</f>
        <v>8</v>
      </c>
      <c r="T1570" t="str">
        <f t="shared" si="149"/>
        <v>Crimepoint.create(latitude:37.73, longitude:-122.378, drugdrink:0, misdemean:8, theft:3, violent:8, total:8, drugdrinkct:0, misdemeanct:18, theftct:1, violentct:4, totalct:23)</v>
      </c>
      <c r="U1570" t="str">
        <f t="shared" si="150"/>
        <v>{location: new google.maps.LatLng(37.73, -122.378), weight: 0},</v>
      </c>
      <c r="V1570" t="str">
        <f t="shared" si="145"/>
        <v>{location: new google.maps.LatLng(37.73, -122.378), weight: 4},</v>
      </c>
      <c r="W1570" t="str">
        <f t="shared" si="146"/>
        <v>{location: new google.maps.LatLng(37.73, -122.378), weight: 0},</v>
      </c>
      <c r="X1570" t="str">
        <f t="shared" si="147"/>
        <v>{location: new google.maps.LatLng(37.73, -122.378), weight: 3},</v>
      </c>
      <c r="Y1570" t="str">
        <f t="shared" si="148"/>
        <v>{location: new google.maps.LatLng(37.73, -122.378), weight: 2},</v>
      </c>
    </row>
    <row r="1571" spans="1:25" x14ac:dyDescent="0.2">
      <c r="A1571">
        <v>37.729999999999997</v>
      </c>
      <c r="B1571">
        <v>-122.377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3</v>
      </c>
      <c r="M1571">
        <f>VLOOKUP(H1571,AE$2:$AJ$12,6,TRUE)</f>
        <v>0</v>
      </c>
      <c r="N1571">
        <f>VLOOKUP(I1571,AF$2:$AJ$12,5,TRUE)</f>
        <v>2</v>
      </c>
      <c r="O1571">
        <f>VLOOKUP(J1571,AG$2:$AJ$12,4,TRUE)</f>
        <v>3</v>
      </c>
      <c r="P1571">
        <f>VLOOKUP(K1571,AH$2:$AJ$12,3,TRUE)</f>
        <v>7</v>
      </c>
      <c r="Q1571">
        <f>VLOOKUP(L1571,AI$2:$AJ$12,2,TRUE)</f>
        <v>2</v>
      </c>
      <c r="T1571" t="str">
        <f t="shared" si="149"/>
        <v>Crimepoint.create(latitude:37.73, longitude:-122.377, drugdrink:0, misdemean:2, theft:3, violent:7, total:2, drugdrinkct:0, misdemeanct:1, theftct:1, violentct:1, totalct:3)</v>
      </c>
      <c r="U1571" t="str">
        <f t="shared" si="150"/>
        <v>{location: new google.maps.LatLng(37.73, -122.377), weight: 0},</v>
      </c>
      <c r="V1571" t="str">
        <f t="shared" si="145"/>
        <v>{location: new google.maps.LatLng(37.73, -122.377), weight: 0},</v>
      </c>
      <c r="W1571" t="str">
        <f t="shared" si="146"/>
        <v>{location: new google.maps.LatLng(37.73, -122.377), weight: 0},</v>
      </c>
      <c r="X1571" t="str">
        <f t="shared" si="147"/>
        <v>{location: new google.maps.LatLng(37.73, -122.377), weight: 1},</v>
      </c>
      <c r="Y1571" t="str">
        <f t="shared" si="148"/>
        <v>{location: new google.maps.LatLng(37.73, -122.377), weight: 0},</v>
      </c>
    </row>
    <row r="1572" spans="1:25" x14ac:dyDescent="0.2">
      <c r="A1572">
        <v>37.729999999999997</v>
      </c>
      <c r="B1572">
        <v>-122.376</v>
      </c>
      <c r="C1572">
        <v>0</v>
      </c>
      <c r="D1572">
        <v>3</v>
      </c>
      <c r="E1572">
        <v>0</v>
      </c>
      <c r="F1572">
        <v>5</v>
      </c>
      <c r="G1572">
        <v>2</v>
      </c>
      <c r="H1572">
        <v>0</v>
      </c>
      <c r="I1572">
        <v>12</v>
      </c>
      <c r="J1572">
        <v>1</v>
      </c>
      <c r="K1572">
        <v>7</v>
      </c>
      <c r="L1572">
        <v>20</v>
      </c>
      <c r="M1572">
        <f>VLOOKUP(H1572,AE$2:$AJ$12,6,TRUE)</f>
        <v>0</v>
      </c>
      <c r="N1572">
        <f>VLOOKUP(I1572,AF$2:$AJ$12,5,TRUE)</f>
        <v>8</v>
      </c>
      <c r="O1572">
        <f>VLOOKUP(J1572,AG$2:$AJ$12,4,TRUE)</f>
        <v>3</v>
      </c>
      <c r="P1572">
        <f>VLOOKUP(K1572,AH$2:$AJ$12,3,TRUE)</f>
        <v>9</v>
      </c>
      <c r="Q1572">
        <f>VLOOKUP(L1572,AI$2:$AJ$12,2,TRUE)</f>
        <v>7</v>
      </c>
      <c r="T1572" t="str">
        <f t="shared" si="149"/>
        <v>Crimepoint.create(latitude:37.73, longitude:-122.376, drugdrink:0, misdemean:8, theft:3, violent:9, total:7, drugdrinkct:0, misdemeanct:12, theftct:1, violentct:7, totalct:20)</v>
      </c>
      <c r="U1572" t="str">
        <f t="shared" si="150"/>
        <v>{location: new google.maps.LatLng(37.73, -122.376), weight: 0},</v>
      </c>
      <c r="V1572" t="str">
        <f t="shared" si="145"/>
        <v>{location: new google.maps.LatLng(37.73, -122.376), weight: 3},</v>
      </c>
      <c r="W1572" t="str">
        <f t="shared" si="146"/>
        <v>{location: new google.maps.LatLng(37.73, -122.376), weight: 0},</v>
      </c>
      <c r="X1572" t="str">
        <f t="shared" si="147"/>
        <v>{location: new google.maps.LatLng(37.73, -122.376), weight: 5},</v>
      </c>
      <c r="Y1572" t="str">
        <f t="shared" si="148"/>
        <v>{location: new google.maps.LatLng(37.73, -122.376), weight: 2},</v>
      </c>
    </row>
    <row r="1573" spans="1:25" x14ac:dyDescent="0.2">
      <c r="A1573">
        <v>37.729999999999997</v>
      </c>
      <c r="B1573">
        <v>-122.375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3</v>
      </c>
      <c r="K1573">
        <v>2</v>
      </c>
      <c r="L1573">
        <v>6</v>
      </c>
      <c r="M1573">
        <f>VLOOKUP(H1573,AE$2:$AJ$12,6,TRUE)</f>
        <v>0</v>
      </c>
      <c r="N1573">
        <f>VLOOKUP(I1573,AF$2:$AJ$12,5,TRUE)</f>
        <v>2</v>
      </c>
      <c r="O1573">
        <f>VLOOKUP(J1573,AG$2:$AJ$12,4,TRUE)</f>
        <v>5</v>
      </c>
      <c r="P1573">
        <f>VLOOKUP(K1573,AH$2:$AJ$12,3,TRUE)</f>
        <v>7</v>
      </c>
      <c r="Q1573">
        <f>VLOOKUP(L1573,AI$2:$AJ$12,2,TRUE)</f>
        <v>4</v>
      </c>
      <c r="T1573" t="str">
        <f t="shared" si="149"/>
        <v>Crimepoint.create(latitude:37.73, longitude:-122.375, drugdrink:0, misdemean:2, theft:5, violent:7, total:4, drugdrinkct:0, misdemeanct:1, theftct:3, violentct:2, totalct:6)</v>
      </c>
      <c r="U1573" t="str">
        <f t="shared" si="150"/>
        <v>{location: new google.maps.LatLng(37.73, -122.375), weight: 0},</v>
      </c>
      <c r="V1573" t="str">
        <f t="shared" si="145"/>
        <v>{location: new google.maps.LatLng(37.73, -122.375), weight: 0},</v>
      </c>
      <c r="W1573" t="str">
        <f t="shared" si="146"/>
        <v>{location: new google.maps.LatLng(37.73, -122.375), weight: 0},</v>
      </c>
      <c r="X1573" t="str">
        <f t="shared" si="147"/>
        <v>{location: new google.maps.LatLng(37.73, -122.375), weight: 1},</v>
      </c>
      <c r="Y1573" t="str">
        <f t="shared" si="148"/>
        <v>{location: new google.maps.LatLng(37.73, -122.375), weight: 0},</v>
      </c>
    </row>
    <row r="1574" spans="1:25" x14ac:dyDescent="0.2">
      <c r="A1574">
        <v>37.729999999999997</v>
      </c>
      <c r="B1574">
        <v>-122.374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3</v>
      </c>
      <c r="M1574">
        <f>VLOOKUP(H1574,AE$2:$AJ$12,6,TRUE)</f>
        <v>0</v>
      </c>
      <c r="N1574">
        <f>VLOOKUP(I1574,AF$2:$AJ$12,5,TRUE)</f>
        <v>2</v>
      </c>
      <c r="O1574">
        <f>VLOOKUP(J1574,AG$2:$AJ$12,4,TRUE)</f>
        <v>3</v>
      </c>
      <c r="P1574">
        <f>VLOOKUP(K1574,AH$2:$AJ$12,3,TRUE)</f>
        <v>7</v>
      </c>
      <c r="Q1574">
        <f>VLOOKUP(L1574,AI$2:$AJ$12,2,TRUE)</f>
        <v>2</v>
      </c>
      <c r="T1574" t="str">
        <f t="shared" si="149"/>
        <v>Crimepoint.create(latitude:37.73, longitude:-122.374, drugdrink:0, misdemean:2, theft:3, violent:7, total:2, drugdrinkct:0, misdemeanct:1, theftct:1, violentct:1, totalct:3)</v>
      </c>
      <c r="U1574" t="str">
        <f t="shared" si="150"/>
        <v>{location: new google.maps.LatLng(37.73, -122.374), weight: 0},</v>
      </c>
      <c r="V1574" t="str">
        <f t="shared" si="145"/>
        <v>{location: new google.maps.LatLng(37.73, -122.374), weight: 0},</v>
      </c>
      <c r="W1574" t="str">
        <f t="shared" si="146"/>
        <v>{location: new google.maps.LatLng(37.73, -122.374), weight: 0},</v>
      </c>
      <c r="X1574" t="str">
        <f t="shared" si="147"/>
        <v>{location: new google.maps.LatLng(37.73, -122.374), weight: 1},</v>
      </c>
      <c r="Y1574" t="str">
        <f t="shared" si="148"/>
        <v>{location: new google.maps.LatLng(37.73, -122.374), weight: 0},</v>
      </c>
    </row>
    <row r="1575" spans="1:25" x14ac:dyDescent="0.2">
      <c r="A1575">
        <v>37.729999999999997</v>
      </c>
      <c r="B1575">
        <v>-122.373</v>
      </c>
      <c r="C1575">
        <v>1</v>
      </c>
      <c r="D1575">
        <v>5</v>
      </c>
      <c r="E1575">
        <v>2</v>
      </c>
      <c r="F1575">
        <v>10</v>
      </c>
      <c r="G1575">
        <v>4</v>
      </c>
      <c r="H1575">
        <v>1</v>
      </c>
      <c r="I1575">
        <v>21</v>
      </c>
      <c r="J1575">
        <v>15</v>
      </c>
      <c r="K1575">
        <v>13</v>
      </c>
      <c r="L1575">
        <v>50</v>
      </c>
      <c r="M1575">
        <f>VLOOKUP(H1575,AE$2:$AJ$12,6,TRUE)</f>
        <v>8</v>
      </c>
      <c r="N1575">
        <f>VLOOKUP(I1575,AF$2:$AJ$12,5,TRUE)</f>
        <v>9</v>
      </c>
      <c r="O1575">
        <f>VLOOKUP(J1575,AG$2:$AJ$12,4,TRUE)</f>
        <v>9</v>
      </c>
      <c r="P1575">
        <f>VLOOKUP(K1575,AH$2:$AJ$12,3,TRUE)</f>
        <v>9</v>
      </c>
      <c r="Q1575">
        <f>VLOOKUP(L1575,AI$2:$AJ$12,2,TRUE)</f>
        <v>9</v>
      </c>
      <c r="T1575" t="str">
        <f t="shared" si="149"/>
        <v>Crimepoint.create(latitude:37.73, longitude:-122.373, drugdrink:8, misdemean:9, theft:9, violent:9, total:9, drugdrinkct:1, misdemeanct:21, theftct:15, violentct:13, totalct:50)</v>
      </c>
      <c r="U1575" t="str">
        <f t="shared" si="150"/>
        <v>{location: new google.maps.LatLng(37.73, -122.373), weight: 1},</v>
      </c>
      <c r="V1575" t="str">
        <f t="shared" si="145"/>
        <v>{location: new google.maps.LatLng(37.73, -122.373), weight: 5},</v>
      </c>
      <c r="W1575" t="str">
        <f t="shared" si="146"/>
        <v>{location: new google.maps.LatLng(37.73, -122.373), weight: 2},</v>
      </c>
      <c r="X1575" t="str">
        <f t="shared" si="147"/>
        <v>{location: new google.maps.LatLng(37.73, -122.373), weight: 10},</v>
      </c>
      <c r="Y1575" t="str">
        <f t="shared" si="148"/>
        <v>{location: new google.maps.LatLng(37.73, -122.373), weight: 4},</v>
      </c>
    </row>
    <row r="1576" spans="1:25" x14ac:dyDescent="0.2">
      <c r="A1576">
        <v>37.729999999999997</v>
      </c>
      <c r="B1576">
        <v>-122.372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1</v>
      </c>
      <c r="K1576">
        <v>0</v>
      </c>
      <c r="L1576">
        <v>3</v>
      </c>
      <c r="M1576">
        <f>VLOOKUP(H1576,AE$2:$AJ$12,6,TRUE)</f>
        <v>0</v>
      </c>
      <c r="N1576">
        <f>VLOOKUP(I1576,AF$2:$AJ$12,5,TRUE)</f>
        <v>4</v>
      </c>
      <c r="O1576">
        <f>VLOOKUP(J1576,AG$2:$AJ$12,4,TRUE)</f>
        <v>3</v>
      </c>
      <c r="P1576">
        <f>VLOOKUP(K1576,AH$2:$AJ$12,3,TRUE)</f>
        <v>0</v>
      </c>
      <c r="Q1576">
        <f>VLOOKUP(L1576,AI$2:$AJ$12,2,TRUE)</f>
        <v>2</v>
      </c>
      <c r="T1576" t="str">
        <f t="shared" si="149"/>
        <v>Crimepoint.create(latitude:37.73, longitude:-122.372, drugdrink:0, misdemean:4, theft:3, violent:0, total:2, drugdrinkct:0, misdemeanct:2, theftct:1, violentct:0, totalct:3)</v>
      </c>
      <c r="U1576" t="str">
        <f t="shared" si="150"/>
        <v>{location: new google.maps.LatLng(37.73, -122.372), weight: 0},</v>
      </c>
      <c r="V1576" t="str">
        <f t="shared" si="145"/>
        <v>{location: new google.maps.LatLng(37.73, -122.372), weight: 0},</v>
      </c>
      <c r="W1576" t="str">
        <f t="shared" si="146"/>
        <v>{location: new google.maps.LatLng(37.73, -122.372), weight: 0},</v>
      </c>
      <c r="X1576" t="str">
        <f t="shared" si="147"/>
        <v>{location: new google.maps.LatLng(37.73, -122.372), weight: 0},</v>
      </c>
      <c r="Y1576" t="str">
        <f t="shared" si="148"/>
        <v>{location: new google.maps.LatLng(37.73, -122.372), weight: 0},</v>
      </c>
    </row>
    <row r="1577" spans="1:25" x14ac:dyDescent="0.2">
      <c r="A1577">
        <v>37.731000000000002</v>
      </c>
      <c r="B1577">
        <v>-122.501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0</v>
      </c>
      <c r="I1577">
        <v>6</v>
      </c>
      <c r="J1577">
        <v>9</v>
      </c>
      <c r="K1577">
        <v>2</v>
      </c>
      <c r="L1577">
        <v>17</v>
      </c>
      <c r="M1577">
        <f>VLOOKUP(H1577,AE$2:$AJ$12,6,TRUE)</f>
        <v>0</v>
      </c>
      <c r="N1577">
        <f>VLOOKUP(I1577,AF$2:$AJ$12,5,TRUE)</f>
        <v>7</v>
      </c>
      <c r="O1577">
        <f>VLOOKUP(J1577,AG$2:$AJ$12,4,TRUE)</f>
        <v>8</v>
      </c>
      <c r="P1577">
        <f>VLOOKUP(K1577,AH$2:$AJ$12,3,TRUE)</f>
        <v>7</v>
      </c>
      <c r="Q1577">
        <f>VLOOKUP(L1577,AI$2:$AJ$12,2,TRUE)</f>
        <v>7</v>
      </c>
      <c r="T1577" t="str">
        <f t="shared" si="149"/>
        <v>Crimepoint.create(latitude:37.731, longitude:-122.501, drugdrink:0, misdemean:7, theft:8, violent:7, total:7, drugdrinkct:0, misdemeanct:6, theftct:9, violentct:2, totalct:17)</v>
      </c>
      <c r="U1577" t="str">
        <f t="shared" si="150"/>
        <v>{location: new google.maps.LatLng(37.731, -122.501), weight: 0},</v>
      </c>
      <c r="V1577" t="str">
        <f t="shared" si="145"/>
        <v>{location: new google.maps.LatLng(37.731, -122.501), weight: 1},</v>
      </c>
      <c r="W1577" t="str">
        <f t="shared" si="146"/>
        <v>{location: new google.maps.LatLng(37.731, -122.501), weight: 1},</v>
      </c>
      <c r="X1577" t="str">
        <f t="shared" si="147"/>
        <v>{location: new google.maps.LatLng(37.731, -122.501), weight: 1},</v>
      </c>
      <c r="Y1577" t="str">
        <f t="shared" si="148"/>
        <v>{location: new google.maps.LatLng(37.731, -122.501), weight: 1},</v>
      </c>
    </row>
    <row r="1578" spans="1:25" x14ac:dyDescent="0.2">
      <c r="A1578">
        <v>37.731000000000002</v>
      </c>
      <c r="B1578">
        <v>-122.498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1</v>
      </c>
      <c r="I1578">
        <v>5</v>
      </c>
      <c r="J1578">
        <v>2</v>
      </c>
      <c r="K1578">
        <v>2</v>
      </c>
      <c r="L1578">
        <v>10</v>
      </c>
      <c r="M1578">
        <f>VLOOKUP(H1578,AE$2:$AJ$12,6,TRUE)</f>
        <v>8</v>
      </c>
      <c r="N1578">
        <f>VLOOKUP(I1578,AF$2:$AJ$12,5,TRUE)</f>
        <v>6</v>
      </c>
      <c r="O1578">
        <f>VLOOKUP(J1578,AG$2:$AJ$12,4,TRUE)</f>
        <v>4</v>
      </c>
      <c r="P1578">
        <f>VLOOKUP(K1578,AH$2:$AJ$12,3,TRUE)</f>
        <v>7</v>
      </c>
      <c r="Q1578">
        <f>VLOOKUP(L1578,AI$2:$AJ$12,2,TRUE)</f>
        <v>6</v>
      </c>
      <c r="T1578" t="str">
        <f t="shared" si="149"/>
        <v>Crimepoint.create(latitude:37.731, longitude:-122.498, drugdrink:8, misdemean:6, theft:4, violent:7, total:6, drugdrinkct:1, misdemeanct:5, theftct:2, violentct:2, totalct:10)</v>
      </c>
      <c r="U1578" t="str">
        <f t="shared" si="150"/>
        <v>{location: new google.maps.LatLng(37.731, -122.498), weight: 1},</v>
      </c>
      <c r="V1578" t="str">
        <f t="shared" si="145"/>
        <v>{location: new google.maps.LatLng(37.731, -122.498), weight: 1},</v>
      </c>
      <c r="W1578" t="str">
        <f t="shared" si="146"/>
        <v>{location: new google.maps.LatLng(37.731, -122.498), weight: 0},</v>
      </c>
      <c r="X1578" t="str">
        <f t="shared" si="147"/>
        <v>{location: new google.maps.LatLng(37.731, -122.498), weight: 1},</v>
      </c>
      <c r="Y1578" t="str">
        <f t="shared" si="148"/>
        <v>{location: new google.maps.LatLng(37.731, -122.498), weight: 1},</v>
      </c>
    </row>
    <row r="1579" spans="1:25" x14ac:dyDescent="0.2">
      <c r="A1579">
        <v>37.731000000000002</v>
      </c>
      <c r="B1579">
        <v>-122.497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f>VLOOKUP(H1579,AE$2:$AJ$12,6,TRUE)</f>
        <v>0</v>
      </c>
      <c r="N1579">
        <f>VLOOKUP(I1579,AF$2:$AJ$12,5,TRUE)</f>
        <v>0</v>
      </c>
      <c r="O1579">
        <f>VLOOKUP(J1579,AG$2:$AJ$12,4,TRUE)</f>
        <v>3</v>
      </c>
      <c r="P1579">
        <f>VLOOKUP(K1579,AH$2:$AJ$12,3,TRUE)</f>
        <v>0</v>
      </c>
      <c r="Q1579">
        <f>VLOOKUP(L1579,AI$2:$AJ$12,2,TRUE)</f>
        <v>0</v>
      </c>
      <c r="T1579" t="str">
        <f t="shared" si="149"/>
        <v>Crimepoint.create(latitude:37.731, longitude:-122.497, drugdrink:0, misdemean:0, theft:3, violent:0, total:0, drugdrinkct:0, misdemeanct:0, theftct:1, violentct:0, totalct:1)</v>
      </c>
      <c r="U1579" t="str">
        <f t="shared" si="150"/>
        <v>{location: new google.maps.LatLng(37.731, -122.497), weight: 0},</v>
      </c>
      <c r="V1579" t="str">
        <f t="shared" si="145"/>
        <v>{location: new google.maps.LatLng(37.731, -122.497), weight: 0},</v>
      </c>
      <c r="W1579" t="str">
        <f t="shared" si="146"/>
        <v>{location: new google.maps.LatLng(37.731, -122.497), weight: 0},</v>
      </c>
      <c r="X1579" t="str">
        <f t="shared" si="147"/>
        <v>{location: new google.maps.LatLng(37.731, -122.497), weight: 0},</v>
      </c>
      <c r="Y1579" t="str">
        <f t="shared" si="148"/>
        <v>{location: new google.maps.LatLng(37.731, -122.497), weight: 0},</v>
      </c>
    </row>
    <row r="1580" spans="1:25" x14ac:dyDescent="0.2">
      <c r="A1580">
        <v>37.731000000000002</v>
      </c>
      <c r="B1580">
        <v>-122.494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2</v>
      </c>
      <c r="J1580">
        <v>0</v>
      </c>
      <c r="K1580">
        <v>0</v>
      </c>
      <c r="L1580">
        <v>2</v>
      </c>
      <c r="M1580">
        <f>VLOOKUP(H1580,AE$2:$AJ$12,6,TRUE)</f>
        <v>0</v>
      </c>
      <c r="N1580">
        <f>VLOOKUP(I1580,AF$2:$AJ$12,5,TRUE)</f>
        <v>4</v>
      </c>
      <c r="O1580">
        <f>VLOOKUP(J1580,AG$2:$AJ$12,4,TRUE)</f>
        <v>0</v>
      </c>
      <c r="P1580">
        <f>VLOOKUP(K1580,AH$2:$AJ$12,3,TRUE)</f>
        <v>0</v>
      </c>
      <c r="Q1580">
        <f>VLOOKUP(L1580,AI$2:$AJ$12,2,TRUE)</f>
        <v>1</v>
      </c>
      <c r="T1580" t="str">
        <f t="shared" si="149"/>
        <v>Crimepoint.create(latitude:37.731, longitude:-122.494, drugdrink:0, misdemean:4, theft:0, violent:0, total:1, drugdrinkct:0, misdemeanct:2, theftct:0, violentct:0, totalct:2)</v>
      </c>
      <c r="U1580" t="str">
        <f t="shared" si="150"/>
        <v>{location: new google.maps.LatLng(37.731, -122.494), weight: 0},</v>
      </c>
      <c r="V1580" t="str">
        <f t="shared" si="145"/>
        <v>{location: new google.maps.LatLng(37.731, -122.494), weight: 0},</v>
      </c>
      <c r="W1580" t="str">
        <f t="shared" si="146"/>
        <v>{location: new google.maps.LatLng(37.731, -122.494), weight: 0},</v>
      </c>
      <c r="X1580" t="str">
        <f t="shared" si="147"/>
        <v>{location: new google.maps.LatLng(37.731, -122.494), weight: 0},</v>
      </c>
      <c r="Y1580" t="str">
        <f t="shared" si="148"/>
        <v>{location: new google.maps.LatLng(37.731, -122.494), weight: 0},</v>
      </c>
    </row>
    <row r="1581" spans="1:25" x14ac:dyDescent="0.2">
      <c r="A1581">
        <v>37.731000000000002</v>
      </c>
      <c r="B1581">
        <v>-122.491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2</v>
      </c>
      <c r="J1581">
        <v>0</v>
      </c>
      <c r="K1581">
        <v>0</v>
      </c>
      <c r="L1581">
        <v>2</v>
      </c>
      <c r="M1581">
        <f>VLOOKUP(H1581,AE$2:$AJ$12,6,TRUE)</f>
        <v>0</v>
      </c>
      <c r="N1581">
        <f>VLOOKUP(I1581,AF$2:$AJ$12,5,TRUE)</f>
        <v>4</v>
      </c>
      <c r="O1581">
        <f>VLOOKUP(J1581,AG$2:$AJ$12,4,TRUE)</f>
        <v>0</v>
      </c>
      <c r="P1581">
        <f>VLOOKUP(K1581,AH$2:$AJ$12,3,TRUE)</f>
        <v>0</v>
      </c>
      <c r="Q1581">
        <f>VLOOKUP(L1581,AI$2:$AJ$12,2,TRUE)</f>
        <v>1</v>
      </c>
      <c r="T1581" t="str">
        <f t="shared" si="149"/>
        <v>Crimepoint.create(latitude:37.731, longitude:-122.491, drugdrink:0, misdemean:4, theft:0, violent:0, total:1, drugdrinkct:0, misdemeanct:2, theftct:0, violentct:0, totalct:2)</v>
      </c>
      <c r="U1581" t="str">
        <f t="shared" si="150"/>
        <v>{location: new google.maps.LatLng(37.731, -122.491), weight: 0},</v>
      </c>
      <c r="V1581" t="str">
        <f t="shared" si="145"/>
        <v>{location: new google.maps.LatLng(37.731, -122.491), weight: 0},</v>
      </c>
      <c r="W1581" t="str">
        <f t="shared" si="146"/>
        <v>{location: new google.maps.LatLng(37.731, -122.491), weight: 0},</v>
      </c>
      <c r="X1581" t="str">
        <f t="shared" si="147"/>
        <v>{location: new google.maps.LatLng(37.731, -122.491), weight: 0},</v>
      </c>
      <c r="Y1581" t="str">
        <f t="shared" si="148"/>
        <v>{location: new google.maps.LatLng(37.731, -122.491), weight: 0},</v>
      </c>
    </row>
    <row r="1582" spans="1:25" x14ac:dyDescent="0.2">
      <c r="A1582">
        <v>37.731000000000002</v>
      </c>
      <c r="B1582">
        <v>-122.488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f>VLOOKUP(H1582,AE$2:$AJ$12,6,TRUE)</f>
        <v>0</v>
      </c>
      <c r="N1582">
        <f>VLOOKUP(I1582,AF$2:$AJ$12,5,TRUE)</f>
        <v>0</v>
      </c>
      <c r="O1582">
        <f>VLOOKUP(J1582,AG$2:$AJ$12,4,TRUE)</f>
        <v>3</v>
      </c>
      <c r="P1582">
        <f>VLOOKUP(K1582,AH$2:$AJ$12,3,TRUE)</f>
        <v>0</v>
      </c>
      <c r="Q1582">
        <f>VLOOKUP(L1582,AI$2:$AJ$12,2,TRUE)</f>
        <v>0</v>
      </c>
      <c r="T1582" t="str">
        <f t="shared" si="149"/>
        <v>Crimepoint.create(latitude:37.731, longitude:-122.488, drugdrink:0, misdemean:0, theft:3, violent:0, total:0, drugdrinkct:0, misdemeanct:0, theftct:1, violentct:0, totalct:1)</v>
      </c>
      <c r="U1582" t="str">
        <f t="shared" si="150"/>
        <v>{location: new google.maps.LatLng(37.731, -122.488), weight: 0},</v>
      </c>
      <c r="V1582" t="str">
        <f t="shared" si="145"/>
        <v>{location: new google.maps.LatLng(37.731, -122.488), weight: 0},</v>
      </c>
      <c r="W1582" t="str">
        <f t="shared" si="146"/>
        <v>{location: new google.maps.LatLng(37.731, -122.488), weight: 0},</v>
      </c>
      <c r="X1582" t="str">
        <f t="shared" si="147"/>
        <v>{location: new google.maps.LatLng(37.731, -122.488), weight: 0},</v>
      </c>
      <c r="Y1582" t="str">
        <f t="shared" si="148"/>
        <v>{location: new google.maps.LatLng(37.731, -122.488), weight: 0},</v>
      </c>
    </row>
    <row r="1583" spans="1:25" x14ac:dyDescent="0.2">
      <c r="A1583">
        <v>37.731000000000002</v>
      </c>
      <c r="B1583">
        <v>-122.48699999999999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1</v>
      </c>
      <c r="K1583">
        <v>0</v>
      </c>
      <c r="L1583">
        <v>3</v>
      </c>
      <c r="M1583">
        <f>VLOOKUP(H1583,AE$2:$AJ$12,6,TRUE)</f>
        <v>0</v>
      </c>
      <c r="N1583">
        <f>VLOOKUP(I1583,AF$2:$AJ$12,5,TRUE)</f>
        <v>4</v>
      </c>
      <c r="O1583">
        <f>VLOOKUP(J1583,AG$2:$AJ$12,4,TRUE)</f>
        <v>3</v>
      </c>
      <c r="P1583">
        <f>VLOOKUP(K1583,AH$2:$AJ$12,3,TRUE)</f>
        <v>0</v>
      </c>
      <c r="Q1583">
        <f>VLOOKUP(L1583,AI$2:$AJ$12,2,TRUE)</f>
        <v>2</v>
      </c>
      <c r="T1583" t="str">
        <f t="shared" si="149"/>
        <v>Crimepoint.create(latitude:37.731, longitude:-122.487, drugdrink:0, misdemean:4, theft:3, violent:0, total:2, drugdrinkct:0, misdemeanct:2, theftct:1, violentct:0, totalct:3)</v>
      </c>
      <c r="U1583" t="str">
        <f t="shared" si="150"/>
        <v>{location: new google.maps.LatLng(37.731, -122.487), weight: 0},</v>
      </c>
      <c r="V1583" t="str">
        <f t="shared" si="145"/>
        <v>{location: new google.maps.LatLng(37.731, -122.487), weight: 0},</v>
      </c>
      <c r="W1583" t="str">
        <f t="shared" si="146"/>
        <v>{location: new google.maps.LatLng(37.731, -122.487), weight: 0},</v>
      </c>
      <c r="X1583" t="str">
        <f t="shared" si="147"/>
        <v>{location: new google.maps.LatLng(37.731, -122.487), weight: 0},</v>
      </c>
      <c r="Y1583" t="str">
        <f t="shared" si="148"/>
        <v>{location: new google.maps.LatLng(37.731, -122.487), weight: 0},</v>
      </c>
    </row>
    <row r="1584" spans="1:25" x14ac:dyDescent="0.2">
      <c r="A1584">
        <v>37.731000000000002</v>
      </c>
      <c r="B1584">
        <v>-122.485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f>VLOOKUP(H1584,AE$2:$AJ$12,6,TRUE)</f>
        <v>0</v>
      </c>
      <c r="N1584">
        <f>VLOOKUP(I1584,AF$2:$AJ$12,5,TRUE)</f>
        <v>2</v>
      </c>
      <c r="O1584">
        <f>VLOOKUP(J1584,AG$2:$AJ$12,4,TRUE)</f>
        <v>0</v>
      </c>
      <c r="P1584">
        <f>VLOOKUP(K1584,AH$2:$AJ$12,3,TRUE)</f>
        <v>0</v>
      </c>
      <c r="Q1584">
        <f>VLOOKUP(L1584,AI$2:$AJ$12,2,TRUE)</f>
        <v>0</v>
      </c>
      <c r="T1584" t="str">
        <f t="shared" si="149"/>
        <v>Crimepoint.create(latitude:37.731, longitude:-122.485, drugdrink:0, misdemean:2, theft:0, violent:0, total:0, drugdrinkct:0, misdemeanct:1, theftct:0, violentct:0, totalct:1)</v>
      </c>
      <c r="U1584" t="str">
        <f t="shared" si="150"/>
        <v>{location: new google.maps.LatLng(37.731, -122.485), weight: 0},</v>
      </c>
      <c r="V1584" t="str">
        <f t="shared" si="145"/>
        <v>{location: new google.maps.LatLng(37.731, -122.485), weight: 0},</v>
      </c>
      <c r="W1584" t="str">
        <f t="shared" si="146"/>
        <v>{location: new google.maps.LatLng(37.731, -122.485), weight: 0},</v>
      </c>
      <c r="X1584" t="str">
        <f t="shared" si="147"/>
        <v>{location: new google.maps.LatLng(37.731, -122.485), weight: 0},</v>
      </c>
      <c r="Y1584" t="str">
        <f t="shared" si="148"/>
        <v>{location: new google.maps.LatLng(37.731, -122.485), weight: 0},</v>
      </c>
    </row>
    <row r="1585" spans="1:25" x14ac:dyDescent="0.2">
      <c r="A1585">
        <v>37.731000000000002</v>
      </c>
      <c r="B1585">
        <v>-122.48399999999999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4</v>
      </c>
      <c r="J1585">
        <v>5</v>
      </c>
      <c r="K1585">
        <v>1</v>
      </c>
      <c r="L1585">
        <v>11</v>
      </c>
      <c r="M1585">
        <f>VLOOKUP(H1585,AE$2:$AJ$12,6,TRUE)</f>
        <v>8</v>
      </c>
      <c r="N1585">
        <f>VLOOKUP(I1585,AF$2:$AJ$12,5,TRUE)</f>
        <v>6</v>
      </c>
      <c r="O1585">
        <f>VLOOKUP(J1585,AG$2:$AJ$12,4,TRUE)</f>
        <v>7</v>
      </c>
      <c r="P1585">
        <f>VLOOKUP(K1585,AH$2:$AJ$12,3,TRUE)</f>
        <v>7</v>
      </c>
      <c r="Q1585">
        <f>VLOOKUP(L1585,AI$2:$AJ$12,2,TRUE)</f>
        <v>6</v>
      </c>
      <c r="T1585" t="str">
        <f t="shared" si="149"/>
        <v>Crimepoint.create(latitude:37.731, longitude:-122.484, drugdrink:8, misdemean:6, theft:7, violent:7, total:6, drugdrinkct:1, misdemeanct:4, theftct:5, violentct:1, totalct:11)</v>
      </c>
      <c r="U1585" t="str">
        <f t="shared" si="150"/>
        <v>{location: new google.maps.LatLng(37.731, -122.484), weight: 1},</v>
      </c>
      <c r="V1585" t="str">
        <f t="shared" si="145"/>
        <v>{location: new google.maps.LatLng(37.731, -122.484), weight: 1},</v>
      </c>
      <c r="W1585" t="str">
        <f t="shared" si="146"/>
        <v>{location: new google.maps.LatLng(37.731, -122.484), weight: 1},</v>
      </c>
      <c r="X1585" t="str">
        <f t="shared" si="147"/>
        <v>{location: new google.maps.LatLng(37.731, -122.484), weight: 1},</v>
      </c>
      <c r="Y1585" t="str">
        <f t="shared" si="148"/>
        <v>{location: new google.maps.LatLng(37.731, -122.484), weight: 1},</v>
      </c>
    </row>
    <row r="1586" spans="1:25" x14ac:dyDescent="0.2">
      <c r="A1586">
        <v>37.731000000000002</v>
      </c>
      <c r="B1586">
        <v>-122.482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</v>
      </c>
      <c r="K1586">
        <v>0</v>
      </c>
      <c r="L1586">
        <v>3</v>
      </c>
      <c r="M1586">
        <f>VLOOKUP(H1586,AE$2:$AJ$12,6,TRUE)</f>
        <v>0</v>
      </c>
      <c r="N1586">
        <f>VLOOKUP(I1586,AF$2:$AJ$12,5,TRUE)</f>
        <v>0</v>
      </c>
      <c r="O1586">
        <f>VLOOKUP(J1586,AG$2:$AJ$12,4,TRUE)</f>
        <v>5</v>
      </c>
      <c r="P1586">
        <f>VLOOKUP(K1586,AH$2:$AJ$12,3,TRUE)</f>
        <v>0</v>
      </c>
      <c r="Q1586">
        <f>VLOOKUP(L1586,AI$2:$AJ$12,2,TRUE)</f>
        <v>2</v>
      </c>
      <c r="T1586" t="str">
        <f t="shared" si="149"/>
        <v>Crimepoint.create(latitude:37.731, longitude:-122.482, drugdrink:0, misdemean:0, theft:5, violent:0, total:2, drugdrinkct:0, misdemeanct:0, theftct:3, violentct:0, totalct:3)</v>
      </c>
      <c r="U1586" t="str">
        <f t="shared" si="150"/>
        <v>{location: new google.maps.LatLng(37.731, -122.482), weight: 0},</v>
      </c>
      <c r="V1586" t="str">
        <f t="shared" si="145"/>
        <v>{location: new google.maps.LatLng(37.731, -122.482), weight: 0},</v>
      </c>
      <c r="W1586" t="str">
        <f t="shared" si="146"/>
        <v>{location: new google.maps.LatLng(37.731, -122.482), weight: 0},</v>
      </c>
      <c r="X1586" t="str">
        <f t="shared" si="147"/>
        <v>{location: new google.maps.LatLng(37.731, -122.482), weight: 0},</v>
      </c>
      <c r="Y1586" t="str">
        <f t="shared" si="148"/>
        <v>{location: new google.maps.LatLng(37.731, -122.482), weight: 0},</v>
      </c>
    </row>
    <row r="1587" spans="1:25" x14ac:dyDescent="0.2">
      <c r="A1587">
        <v>37.731000000000002</v>
      </c>
      <c r="B1587">
        <v>-122.48</v>
      </c>
      <c r="C1587">
        <v>0</v>
      </c>
      <c r="D1587">
        <v>1</v>
      </c>
      <c r="E1587">
        <v>0</v>
      </c>
      <c r="F1587">
        <v>1</v>
      </c>
      <c r="G1587">
        <v>1</v>
      </c>
      <c r="H1587">
        <v>0</v>
      </c>
      <c r="I1587">
        <v>5</v>
      </c>
      <c r="J1587">
        <v>3</v>
      </c>
      <c r="K1587">
        <v>2</v>
      </c>
      <c r="L1587">
        <v>10</v>
      </c>
      <c r="M1587">
        <f>VLOOKUP(H1587,AE$2:$AJ$12,6,TRUE)</f>
        <v>0</v>
      </c>
      <c r="N1587">
        <f>VLOOKUP(I1587,AF$2:$AJ$12,5,TRUE)</f>
        <v>6</v>
      </c>
      <c r="O1587">
        <f>VLOOKUP(J1587,AG$2:$AJ$12,4,TRUE)</f>
        <v>5</v>
      </c>
      <c r="P1587">
        <f>VLOOKUP(K1587,AH$2:$AJ$12,3,TRUE)</f>
        <v>7</v>
      </c>
      <c r="Q1587">
        <f>VLOOKUP(L1587,AI$2:$AJ$12,2,TRUE)</f>
        <v>6</v>
      </c>
      <c r="T1587" t="str">
        <f t="shared" si="149"/>
        <v>Crimepoint.create(latitude:37.731, longitude:-122.48, drugdrink:0, misdemean:6, theft:5, violent:7, total:6, drugdrinkct:0, misdemeanct:5, theftct:3, violentct:2, totalct:10)</v>
      </c>
      <c r="U1587" t="str">
        <f t="shared" si="150"/>
        <v>{location: new google.maps.LatLng(37.731, -122.48), weight: 0},</v>
      </c>
      <c r="V1587" t="str">
        <f t="shared" si="145"/>
        <v>{location: new google.maps.LatLng(37.731, -122.48), weight: 1},</v>
      </c>
      <c r="W1587" t="str">
        <f t="shared" si="146"/>
        <v>{location: new google.maps.LatLng(37.731, -122.48), weight: 0},</v>
      </c>
      <c r="X1587" t="str">
        <f t="shared" si="147"/>
        <v>{location: new google.maps.LatLng(37.731, -122.48), weight: 1},</v>
      </c>
      <c r="Y1587" t="str">
        <f t="shared" si="148"/>
        <v>{location: new google.maps.LatLng(37.731, -122.48), weight: 1},</v>
      </c>
    </row>
    <row r="1588" spans="1:25" x14ac:dyDescent="0.2">
      <c r="A1588">
        <v>37.731000000000002</v>
      </c>
      <c r="B1588">
        <v>-122.479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f>VLOOKUP(H1588,AE$2:$AJ$12,6,TRUE)</f>
        <v>0</v>
      </c>
      <c r="N1588">
        <f>VLOOKUP(I1588,AF$2:$AJ$12,5,TRUE)</f>
        <v>2</v>
      </c>
      <c r="O1588">
        <f>VLOOKUP(J1588,AG$2:$AJ$12,4,TRUE)</f>
        <v>0</v>
      </c>
      <c r="P1588">
        <f>VLOOKUP(K1588,AH$2:$AJ$12,3,TRUE)</f>
        <v>0</v>
      </c>
      <c r="Q1588">
        <f>VLOOKUP(L1588,AI$2:$AJ$12,2,TRUE)</f>
        <v>0</v>
      </c>
      <c r="T1588" t="str">
        <f t="shared" si="149"/>
        <v>Crimepoint.create(latitude:37.731, longitude:-122.479, drugdrink:0, misdemean:2, theft:0, violent:0, total:0, drugdrinkct:0, misdemeanct:1, theftct:0, violentct:0, totalct:1)</v>
      </c>
      <c r="U1588" t="str">
        <f t="shared" si="150"/>
        <v>{location: new google.maps.LatLng(37.731, -122.479), weight: 0},</v>
      </c>
      <c r="V1588" t="str">
        <f t="shared" si="145"/>
        <v>{location: new google.maps.LatLng(37.731, -122.479), weight: 0},</v>
      </c>
      <c r="W1588" t="str">
        <f t="shared" si="146"/>
        <v>{location: new google.maps.LatLng(37.731, -122.479), weight: 0},</v>
      </c>
      <c r="X1588" t="str">
        <f t="shared" si="147"/>
        <v>{location: new google.maps.LatLng(37.731, -122.479), weight: 0},</v>
      </c>
      <c r="Y1588" t="str">
        <f t="shared" si="148"/>
        <v>{location: new google.maps.LatLng(37.731, -122.479), weight: 0},</v>
      </c>
    </row>
    <row r="1589" spans="1:25" x14ac:dyDescent="0.2">
      <c r="A1589">
        <v>37.731000000000002</v>
      </c>
      <c r="B1589">
        <v>-122.47799999999999</v>
      </c>
      <c r="C1589">
        <v>0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4</v>
      </c>
      <c r="J1589">
        <v>5</v>
      </c>
      <c r="K1589">
        <v>0</v>
      </c>
      <c r="L1589">
        <v>9</v>
      </c>
      <c r="M1589">
        <f>VLOOKUP(H1589,AE$2:$AJ$12,6,TRUE)</f>
        <v>0</v>
      </c>
      <c r="N1589">
        <f>VLOOKUP(I1589,AF$2:$AJ$12,5,TRUE)</f>
        <v>6</v>
      </c>
      <c r="O1589">
        <f>VLOOKUP(J1589,AG$2:$AJ$12,4,TRUE)</f>
        <v>7</v>
      </c>
      <c r="P1589">
        <f>VLOOKUP(K1589,AH$2:$AJ$12,3,TRUE)</f>
        <v>0</v>
      </c>
      <c r="Q1589">
        <f>VLOOKUP(L1589,AI$2:$AJ$12,2,TRUE)</f>
        <v>5</v>
      </c>
      <c r="T1589" t="str">
        <f t="shared" si="149"/>
        <v>Crimepoint.create(latitude:37.731, longitude:-122.478, drugdrink:0, misdemean:6, theft:7, violent:0, total:5, drugdrinkct:0, misdemeanct:4, theftct:5, violentct:0, totalct:9)</v>
      </c>
      <c r="U1589" t="str">
        <f t="shared" si="150"/>
        <v>{location: new google.maps.LatLng(37.731, -122.478), weight: 0},</v>
      </c>
      <c r="V1589" t="str">
        <f t="shared" si="145"/>
        <v>{location: new google.maps.LatLng(37.731, -122.478), weight: 1},</v>
      </c>
      <c r="W1589" t="str">
        <f t="shared" si="146"/>
        <v>{location: new google.maps.LatLng(37.731, -122.478), weight: 1},</v>
      </c>
      <c r="X1589" t="str">
        <f t="shared" si="147"/>
        <v>{location: new google.maps.LatLng(37.731, -122.478), weight: 0},</v>
      </c>
      <c r="Y1589" t="str">
        <f t="shared" si="148"/>
        <v>{location: new google.maps.LatLng(37.731, -122.478), weight: 1},</v>
      </c>
    </row>
    <row r="1590" spans="1:25" x14ac:dyDescent="0.2">
      <c r="A1590">
        <v>37.731000000000002</v>
      </c>
      <c r="B1590">
        <v>-122.477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3</v>
      </c>
      <c r="K1590">
        <v>0</v>
      </c>
      <c r="L1590">
        <v>3</v>
      </c>
      <c r="M1590">
        <f>VLOOKUP(H1590,AE$2:$AJ$12,6,TRUE)</f>
        <v>0</v>
      </c>
      <c r="N1590">
        <f>VLOOKUP(I1590,AF$2:$AJ$12,5,TRUE)</f>
        <v>0</v>
      </c>
      <c r="O1590">
        <f>VLOOKUP(J1590,AG$2:$AJ$12,4,TRUE)</f>
        <v>5</v>
      </c>
      <c r="P1590">
        <f>VLOOKUP(K1590,AH$2:$AJ$12,3,TRUE)</f>
        <v>0</v>
      </c>
      <c r="Q1590">
        <f>VLOOKUP(L1590,AI$2:$AJ$12,2,TRUE)</f>
        <v>2</v>
      </c>
      <c r="T1590" t="str">
        <f t="shared" si="149"/>
        <v>Crimepoint.create(latitude:37.731, longitude:-122.477, drugdrink:0, misdemean:0, theft:5, violent:0, total:2, drugdrinkct:0, misdemeanct:0, theftct:3, violentct:0, totalct:3)</v>
      </c>
      <c r="U1590" t="str">
        <f t="shared" si="150"/>
        <v>{location: new google.maps.LatLng(37.731, -122.477), weight: 0},</v>
      </c>
      <c r="V1590" t="str">
        <f t="shared" si="145"/>
        <v>{location: new google.maps.LatLng(37.731, -122.477), weight: 0},</v>
      </c>
      <c r="W1590" t="str">
        <f t="shared" si="146"/>
        <v>{location: new google.maps.LatLng(37.731, -122.477), weight: 0},</v>
      </c>
      <c r="X1590" t="str">
        <f t="shared" si="147"/>
        <v>{location: new google.maps.LatLng(37.731, -122.477), weight: 0},</v>
      </c>
      <c r="Y1590" t="str">
        <f t="shared" si="148"/>
        <v>{location: new google.maps.LatLng(37.731, -122.477), weight: 0},</v>
      </c>
    </row>
    <row r="1591" spans="1:25" x14ac:dyDescent="0.2">
      <c r="A1591">
        <v>37.731000000000002</v>
      </c>
      <c r="B1591">
        <v>-122.476</v>
      </c>
      <c r="C1591">
        <v>0</v>
      </c>
      <c r="D1591">
        <v>1</v>
      </c>
      <c r="E1591">
        <v>3</v>
      </c>
      <c r="F1591">
        <v>1</v>
      </c>
      <c r="G1591">
        <v>2</v>
      </c>
      <c r="H1591">
        <v>0</v>
      </c>
      <c r="I1591">
        <v>4</v>
      </c>
      <c r="J1591">
        <v>22</v>
      </c>
      <c r="K1591">
        <v>1</v>
      </c>
      <c r="L1591">
        <v>27</v>
      </c>
      <c r="M1591">
        <f>VLOOKUP(H1591,AE$2:$AJ$12,6,TRUE)</f>
        <v>0</v>
      </c>
      <c r="N1591">
        <f>VLOOKUP(I1591,AF$2:$AJ$12,5,TRUE)</f>
        <v>6</v>
      </c>
      <c r="O1591">
        <f>VLOOKUP(J1591,AG$2:$AJ$12,4,TRUE)</f>
        <v>9</v>
      </c>
      <c r="P1591">
        <f>VLOOKUP(K1591,AH$2:$AJ$12,3,TRUE)</f>
        <v>7</v>
      </c>
      <c r="Q1591">
        <f>VLOOKUP(L1591,AI$2:$AJ$12,2,TRUE)</f>
        <v>8</v>
      </c>
      <c r="T1591" t="str">
        <f t="shared" si="149"/>
        <v>Crimepoint.create(latitude:37.731, longitude:-122.476, drugdrink:0, misdemean:6, theft:9, violent:7, total:8, drugdrinkct:0, misdemeanct:4, theftct:22, violentct:1, totalct:27)</v>
      </c>
      <c r="U1591" t="str">
        <f t="shared" si="150"/>
        <v>{location: new google.maps.LatLng(37.731, -122.476), weight: 0},</v>
      </c>
      <c r="V1591" t="str">
        <f t="shared" si="145"/>
        <v>{location: new google.maps.LatLng(37.731, -122.476), weight: 1},</v>
      </c>
      <c r="W1591" t="str">
        <f t="shared" si="146"/>
        <v>{location: new google.maps.LatLng(37.731, -122.476), weight: 3},</v>
      </c>
      <c r="X1591" t="str">
        <f t="shared" si="147"/>
        <v>{location: new google.maps.LatLng(37.731, -122.476), weight: 1},</v>
      </c>
      <c r="Y1591" t="str">
        <f t="shared" si="148"/>
        <v>{location: new google.maps.LatLng(37.731, -122.476), weight: 2},</v>
      </c>
    </row>
    <row r="1592" spans="1:25" x14ac:dyDescent="0.2">
      <c r="A1592">
        <v>37.731000000000002</v>
      </c>
      <c r="B1592">
        <v>-122.47499999999999</v>
      </c>
      <c r="C1592">
        <v>0</v>
      </c>
      <c r="D1592">
        <v>2</v>
      </c>
      <c r="E1592">
        <v>0</v>
      </c>
      <c r="F1592">
        <v>0</v>
      </c>
      <c r="G1592">
        <v>1</v>
      </c>
      <c r="H1592">
        <v>0</v>
      </c>
      <c r="I1592">
        <v>8</v>
      </c>
      <c r="J1592">
        <v>1</v>
      </c>
      <c r="K1592">
        <v>0</v>
      </c>
      <c r="L1592">
        <v>9</v>
      </c>
      <c r="M1592">
        <f>VLOOKUP(H1592,AE$2:$AJ$12,6,TRUE)</f>
        <v>0</v>
      </c>
      <c r="N1592">
        <f>VLOOKUP(I1592,AF$2:$AJ$12,5,TRUE)</f>
        <v>7</v>
      </c>
      <c r="O1592">
        <f>VLOOKUP(J1592,AG$2:$AJ$12,4,TRUE)</f>
        <v>3</v>
      </c>
      <c r="P1592">
        <f>VLOOKUP(K1592,AH$2:$AJ$12,3,TRUE)</f>
        <v>0</v>
      </c>
      <c r="Q1592">
        <f>VLOOKUP(L1592,AI$2:$AJ$12,2,TRUE)</f>
        <v>5</v>
      </c>
      <c r="T1592" t="str">
        <f t="shared" si="149"/>
        <v>Crimepoint.create(latitude:37.731, longitude:-122.475, drugdrink:0, misdemean:7, theft:3, violent:0, total:5, drugdrinkct:0, misdemeanct:8, theftct:1, violentct:0, totalct:9)</v>
      </c>
      <c r="U1592" t="str">
        <f t="shared" si="150"/>
        <v>{location: new google.maps.LatLng(37.731, -122.475), weight: 0},</v>
      </c>
      <c r="V1592" t="str">
        <f t="shared" si="145"/>
        <v>{location: new google.maps.LatLng(37.731, -122.475), weight: 2},</v>
      </c>
      <c r="W1592" t="str">
        <f t="shared" si="146"/>
        <v>{location: new google.maps.LatLng(37.731, -122.475), weight: 0},</v>
      </c>
      <c r="X1592" t="str">
        <f t="shared" si="147"/>
        <v>{location: new google.maps.LatLng(37.731, -122.475), weight: 0},</v>
      </c>
      <c r="Y1592" t="str">
        <f t="shared" si="148"/>
        <v>{location: new google.maps.LatLng(37.731, -122.475), weight: 1},</v>
      </c>
    </row>
    <row r="1593" spans="1:25" x14ac:dyDescent="0.2">
      <c r="A1593">
        <v>37.731000000000002</v>
      </c>
      <c r="B1593">
        <v>-122.474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f>VLOOKUP(H1593,AE$2:$AJ$12,6,TRUE)</f>
        <v>0</v>
      </c>
      <c r="N1593">
        <f>VLOOKUP(I1593,AF$2:$AJ$12,5,TRUE)</f>
        <v>2</v>
      </c>
      <c r="O1593">
        <f>VLOOKUP(J1593,AG$2:$AJ$12,4,TRUE)</f>
        <v>0</v>
      </c>
      <c r="P1593">
        <f>VLOOKUP(K1593,AH$2:$AJ$12,3,TRUE)</f>
        <v>0</v>
      </c>
      <c r="Q1593">
        <f>VLOOKUP(L1593,AI$2:$AJ$12,2,TRUE)</f>
        <v>0</v>
      </c>
      <c r="T1593" t="str">
        <f t="shared" si="149"/>
        <v>Crimepoint.create(latitude:37.731, longitude:-122.474, drugdrink:0, misdemean:2, theft:0, violent:0, total:0, drugdrinkct:0, misdemeanct:1, theftct:0, violentct:0, totalct:1)</v>
      </c>
      <c r="U1593" t="str">
        <f t="shared" si="150"/>
        <v>{location: new google.maps.LatLng(37.731, -122.474), weight: 0},</v>
      </c>
      <c r="V1593" t="str">
        <f t="shared" si="145"/>
        <v>{location: new google.maps.LatLng(37.731, -122.474), weight: 0},</v>
      </c>
      <c r="W1593" t="str">
        <f t="shared" si="146"/>
        <v>{location: new google.maps.LatLng(37.731, -122.474), weight: 0},</v>
      </c>
      <c r="X1593" t="str">
        <f t="shared" si="147"/>
        <v>{location: new google.maps.LatLng(37.731, -122.474), weight: 0},</v>
      </c>
      <c r="Y1593" t="str">
        <f t="shared" si="148"/>
        <v>{location: new google.maps.LatLng(37.731, -122.474), weight: 0},</v>
      </c>
    </row>
    <row r="1594" spans="1:25" x14ac:dyDescent="0.2">
      <c r="A1594">
        <v>37.731000000000002</v>
      </c>
      <c r="B1594">
        <v>-122.473</v>
      </c>
      <c r="C1594">
        <v>0</v>
      </c>
      <c r="D1594">
        <v>2</v>
      </c>
      <c r="E1594">
        <v>2</v>
      </c>
      <c r="F1594">
        <v>1</v>
      </c>
      <c r="G1594">
        <v>2</v>
      </c>
      <c r="H1594">
        <v>0</v>
      </c>
      <c r="I1594">
        <v>7</v>
      </c>
      <c r="J1594">
        <v>14</v>
      </c>
      <c r="K1594">
        <v>1</v>
      </c>
      <c r="L1594">
        <v>22</v>
      </c>
      <c r="M1594">
        <f>VLOOKUP(H1594,AE$2:$AJ$12,6,TRUE)</f>
        <v>0</v>
      </c>
      <c r="N1594">
        <f>VLOOKUP(I1594,AF$2:$AJ$12,5,TRUE)</f>
        <v>7</v>
      </c>
      <c r="O1594">
        <f>VLOOKUP(J1594,AG$2:$AJ$12,4,TRUE)</f>
        <v>8</v>
      </c>
      <c r="P1594">
        <f>VLOOKUP(K1594,AH$2:$AJ$12,3,TRUE)</f>
        <v>7</v>
      </c>
      <c r="Q1594">
        <f>VLOOKUP(L1594,AI$2:$AJ$12,2,TRUE)</f>
        <v>8</v>
      </c>
      <c r="T1594" t="str">
        <f t="shared" si="149"/>
        <v>Crimepoint.create(latitude:37.731, longitude:-122.473, drugdrink:0, misdemean:7, theft:8, violent:7, total:8, drugdrinkct:0, misdemeanct:7, theftct:14, violentct:1, totalct:22)</v>
      </c>
      <c r="U1594" t="str">
        <f t="shared" si="150"/>
        <v>{location: new google.maps.LatLng(37.731, -122.473), weight: 0},</v>
      </c>
      <c r="V1594" t="str">
        <f t="shared" si="145"/>
        <v>{location: new google.maps.LatLng(37.731, -122.473), weight: 2},</v>
      </c>
      <c r="W1594" t="str">
        <f t="shared" si="146"/>
        <v>{location: new google.maps.LatLng(37.731, -122.473), weight: 2},</v>
      </c>
      <c r="X1594" t="str">
        <f t="shared" si="147"/>
        <v>{location: new google.maps.LatLng(37.731, -122.473), weight: 1},</v>
      </c>
      <c r="Y1594" t="str">
        <f t="shared" si="148"/>
        <v>{location: new google.maps.LatLng(37.731, -122.473), weight: 2},</v>
      </c>
    </row>
    <row r="1595" spans="1:25" x14ac:dyDescent="0.2">
      <c r="A1595">
        <v>37.731000000000002</v>
      </c>
      <c r="B1595">
        <v>-122.47199999999999</v>
      </c>
      <c r="C1595">
        <v>0</v>
      </c>
      <c r="D1595">
        <v>2</v>
      </c>
      <c r="E1595">
        <v>0</v>
      </c>
      <c r="F1595">
        <v>0</v>
      </c>
      <c r="G1595">
        <v>1</v>
      </c>
      <c r="H1595">
        <v>0</v>
      </c>
      <c r="I1595">
        <v>10</v>
      </c>
      <c r="J1595">
        <v>1</v>
      </c>
      <c r="K1595">
        <v>0</v>
      </c>
      <c r="L1595">
        <v>11</v>
      </c>
      <c r="M1595">
        <f>VLOOKUP(H1595,AE$2:$AJ$12,6,TRUE)</f>
        <v>0</v>
      </c>
      <c r="N1595">
        <f>VLOOKUP(I1595,AF$2:$AJ$12,5,TRUE)</f>
        <v>8</v>
      </c>
      <c r="O1595">
        <f>VLOOKUP(J1595,AG$2:$AJ$12,4,TRUE)</f>
        <v>3</v>
      </c>
      <c r="P1595">
        <f>VLOOKUP(K1595,AH$2:$AJ$12,3,TRUE)</f>
        <v>0</v>
      </c>
      <c r="Q1595">
        <f>VLOOKUP(L1595,AI$2:$AJ$12,2,TRUE)</f>
        <v>6</v>
      </c>
      <c r="T1595" t="str">
        <f t="shared" si="149"/>
        <v>Crimepoint.create(latitude:37.731, longitude:-122.472, drugdrink:0, misdemean:8, theft:3, violent:0, total:6, drugdrinkct:0, misdemeanct:10, theftct:1, violentct:0, totalct:11)</v>
      </c>
      <c r="U1595" t="str">
        <f t="shared" si="150"/>
        <v>{location: new google.maps.LatLng(37.731, -122.472), weight: 0},</v>
      </c>
      <c r="V1595" t="str">
        <f t="shared" si="145"/>
        <v>{location: new google.maps.LatLng(37.731, -122.472), weight: 2},</v>
      </c>
      <c r="W1595" t="str">
        <f t="shared" si="146"/>
        <v>{location: new google.maps.LatLng(37.731, -122.472), weight: 0},</v>
      </c>
      <c r="X1595" t="str">
        <f t="shared" si="147"/>
        <v>{location: new google.maps.LatLng(37.731, -122.472), weight: 0},</v>
      </c>
      <c r="Y1595" t="str">
        <f t="shared" si="148"/>
        <v>{location: new google.maps.LatLng(37.731, -122.472), weight: 1},</v>
      </c>
    </row>
    <row r="1596" spans="1:25" x14ac:dyDescent="0.2">
      <c r="A1596">
        <v>37.731000000000002</v>
      </c>
      <c r="B1596">
        <v>-122.471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3</v>
      </c>
      <c r="K1596">
        <v>0</v>
      </c>
      <c r="L1596">
        <v>4</v>
      </c>
      <c r="M1596">
        <f>VLOOKUP(H1596,AE$2:$AJ$12,6,TRUE)</f>
        <v>0</v>
      </c>
      <c r="N1596">
        <f>VLOOKUP(I1596,AF$2:$AJ$12,5,TRUE)</f>
        <v>2</v>
      </c>
      <c r="O1596">
        <f>VLOOKUP(J1596,AG$2:$AJ$12,4,TRUE)</f>
        <v>5</v>
      </c>
      <c r="P1596">
        <f>VLOOKUP(K1596,AH$2:$AJ$12,3,TRUE)</f>
        <v>0</v>
      </c>
      <c r="Q1596">
        <f>VLOOKUP(L1596,AI$2:$AJ$12,2,TRUE)</f>
        <v>3</v>
      </c>
      <c r="T1596" t="str">
        <f t="shared" si="149"/>
        <v>Crimepoint.create(latitude:37.731, longitude:-122.471, drugdrink:0, misdemean:2, theft:5, violent:0, total:3, drugdrinkct:0, misdemeanct:1, theftct:3, violentct:0, totalct:4)</v>
      </c>
      <c r="U1596" t="str">
        <f t="shared" si="150"/>
        <v>{location: new google.maps.LatLng(37.731, -122.471), weight: 0},</v>
      </c>
      <c r="V1596" t="str">
        <f t="shared" si="145"/>
        <v>{location: new google.maps.LatLng(37.731, -122.471), weight: 0},</v>
      </c>
      <c r="W1596" t="str">
        <f t="shared" si="146"/>
        <v>{location: new google.maps.LatLng(37.731, -122.471), weight: 0},</v>
      </c>
      <c r="X1596" t="str">
        <f t="shared" si="147"/>
        <v>{location: new google.maps.LatLng(37.731, -122.471), weight: 0},</v>
      </c>
      <c r="Y1596" t="str">
        <f t="shared" si="148"/>
        <v>{location: new google.maps.LatLng(37.731, -122.471), weight: 0},</v>
      </c>
    </row>
    <row r="1597" spans="1:25" x14ac:dyDescent="0.2">
      <c r="A1597">
        <v>37.731000000000002</v>
      </c>
      <c r="B1597">
        <v>-122.47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f>VLOOKUP(H1597,AE$2:$AJ$12,6,TRUE)</f>
        <v>0</v>
      </c>
      <c r="N1597">
        <f>VLOOKUP(I1597,AF$2:$AJ$12,5,TRUE)</f>
        <v>2</v>
      </c>
      <c r="O1597">
        <f>VLOOKUP(J1597,AG$2:$AJ$12,4,TRUE)</f>
        <v>0</v>
      </c>
      <c r="P1597">
        <f>VLOOKUP(K1597,AH$2:$AJ$12,3,TRUE)</f>
        <v>0</v>
      </c>
      <c r="Q1597">
        <f>VLOOKUP(L1597,AI$2:$AJ$12,2,TRUE)</f>
        <v>0</v>
      </c>
      <c r="T1597" t="str">
        <f t="shared" si="149"/>
        <v>Crimepoint.create(latitude:37.731, longitude:-122.47, drugdrink:0, misdemean:2, theft:0, violent:0, total:0, drugdrinkct:0, misdemeanct:1, theftct:0, violentct:0, totalct:1)</v>
      </c>
      <c r="U1597" t="str">
        <f t="shared" si="150"/>
        <v>{location: new google.maps.LatLng(37.731, -122.47), weight: 0},</v>
      </c>
      <c r="V1597" t="str">
        <f t="shared" si="145"/>
        <v>{location: new google.maps.LatLng(37.731, -122.47), weight: 0},</v>
      </c>
      <c r="W1597" t="str">
        <f t="shared" si="146"/>
        <v>{location: new google.maps.LatLng(37.731, -122.47), weight: 0},</v>
      </c>
      <c r="X1597" t="str">
        <f t="shared" si="147"/>
        <v>{location: new google.maps.LatLng(37.731, -122.47), weight: 0},</v>
      </c>
      <c r="Y1597" t="str">
        <f t="shared" si="148"/>
        <v>{location: new google.maps.LatLng(37.731, -122.47), weight: 0},</v>
      </c>
    </row>
    <row r="1598" spans="1:25" x14ac:dyDescent="0.2">
      <c r="A1598">
        <v>37.731000000000002</v>
      </c>
      <c r="B1598">
        <v>-122.46899999999999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4</v>
      </c>
      <c r="K1598">
        <v>0</v>
      </c>
      <c r="L1598">
        <v>4</v>
      </c>
      <c r="M1598">
        <f>VLOOKUP(H1598,AE$2:$AJ$12,6,TRUE)</f>
        <v>0</v>
      </c>
      <c r="N1598">
        <f>VLOOKUP(I1598,AF$2:$AJ$12,5,TRUE)</f>
        <v>0</v>
      </c>
      <c r="O1598">
        <f>VLOOKUP(J1598,AG$2:$AJ$12,4,TRUE)</f>
        <v>6</v>
      </c>
      <c r="P1598">
        <f>VLOOKUP(K1598,AH$2:$AJ$12,3,TRUE)</f>
        <v>0</v>
      </c>
      <c r="Q1598">
        <f>VLOOKUP(L1598,AI$2:$AJ$12,2,TRUE)</f>
        <v>3</v>
      </c>
      <c r="T1598" t="str">
        <f t="shared" si="149"/>
        <v>Crimepoint.create(latitude:37.731, longitude:-122.469, drugdrink:0, misdemean:0, theft:6, violent:0, total:3, drugdrinkct:0, misdemeanct:0, theftct:4, violentct:0, totalct:4)</v>
      </c>
      <c r="U1598" t="str">
        <f t="shared" si="150"/>
        <v>{location: new google.maps.LatLng(37.731, -122.469), weight: 0},</v>
      </c>
      <c r="V1598" t="str">
        <f t="shared" si="145"/>
        <v>{location: new google.maps.LatLng(37.731, -122.469), weight: 0},</v>
      </c>
      <c r="W1598" t="str">
        <f t="shared" si="146"/>
        <v>{location: new google.maps.LatLng(37.731, -122.469), weight: 1},</v>
      </c>
      <c r="X1598" t="str">
        <f t="shared" si="147"/>
        <v>{location: new google.maps.LatLng(37.731, -122.469), weight: 0},</v>
      </c>
      <c r="Y1598" t="str">
        <f t="shared" si="148"/>
        <v>{location: new google.maps.LatLng(37.731, -122.469), weight: 0},</v>
      </c>
    </row>
    <row r="1599" spans="1:25" x14ac:dyDescent="0.2">
      <c r="A1599">
        <v>37.731000000000002</v>
      </c>
      <c r="B1599">
        <v>-122.468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</v>
      </c>
      <c r="J1599">
        <v>3</v>
      </c>
      <c r="K1599">
        <v>0</v>
      </c>
      <c r="L1599">
        <v>5</v>
      </c>
      <c r="M1599">
        <f>VLOOKUP(H1599,AE$2:$AJ$12,6,TRUE)</f>
        <v>0</v>
      </c>
      <c r="N1599">
        <f>VLOOKUP(I1599,AF$2:$AJ$12,5,TRUE)</f>
        <v>4</v>
      </c>
      <c r="O1599">
        <f>VLOOKUP(J1599,AG$2:$AJ$12,4,TRUE)</f>
        <v>5</v>
      </c>
      <c r="P1599">
        <f>VLOOKUP(K1599,AH$2:$AJ$12,3,TRUE)</f>
        <v>0</v>
      </c>
      <c r="Q1599">
        <f>VLOOKUP(L1599,AI$2:$AJ$12,2,TRUE)</f>
        <v>4</v>
      </c>
      <c r="T1599" t="str">
        <f t="shared" si="149"/>
        <v>Crimepoint.create(latitude:37.731, longitude:-122.468, drugdrink:0, misdemean:4, theft:5, violent:0, total:4, drugdrinkct:0, misdemeanct:2, theftct:3, violentct:0, totalct:5)</v>
      </c>
      <c r="U1599" t="str">
        <f t="shared" si="150"/>
        <v>{location: new google.maps.LatLng(37.731, -122.468), weight: 0},</v>
      </c>
      <c r="V1599" t="str">
        <f t="shared" si="145"/>
        <v>{location: new google.maps.LatLng(37.731, -122.468), weight: 0},</v>
      </c>
      <c r="W1599" t="str">
        <f t="shared" si="146"/>
        <v>{location: new google.maps.LatLng(37.731, -122.468), weight: 0},</v>
      </c>
      <c r="X1599" t="str">
        <f t="shared" si="147"/>
        <v>{location: new google.maps.LatLng(37.731, -122.468), weight: 0},</v>
      </c>
      <c r="Y1599" t="str">
        <f t="shared" si="148"/>
        <v>{location: new google.maps.LatLng(37.731, -122.468), weight: 0},</v>
      </c>
    </row>
    <row r="1600" spans="1:25" x14ac:dyDescent="0.2">
      <c r="A1600">
        <v>37.731000000000002</v>
      </c>
      <c r="B1600">
        <v>-122.467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f>VLOOKUP(H1600,AE$2:$AJ$12,6,TRUE)</f>
        <v>0</v>
      </c>
      <c r="N1600">
        <f>VLOOKUP(I1600,AF$2:$AJ$12,5,TRUE)</f>
        <v>2</v>
      </c>
      <c r="O1600">
        <f>VLOOKUP(J1600,AG$2:$AJ$12,4,TRUE)</f>
        <v>0</v>
      </c>
      <c r="P1600">
        <f>VLOOKUP(K1600,AH$2:$AJ$12,3,TRUE)</f>
        <v>0</v>
      </c>
      <c r="Q1600">
        <f>VLOOKUP(L1600,AI$2:$AJ$12,2,TRUE)</f>
        <v>0</v>
      </c>
      <c r="T1600" t="str">
        <f t="shared" si="149"/>
        <v>Crimepoint.create(latitude:37.731, longitude:-122.467, drugdrink:0, misdemean:2, theft:0, violent:0, total:0, drugdrinkct:0, misdemeanct:1, theftct:0, violentct:0, totalct:1)</v>
      </c>
      <c r="U1600" t="str">
        <f t="shared" si="150"/>
        <v>{location: new google.maps.LatLng(37.731, -122.467), weight: 0},</v>
      </c>
      <c r="V1600" t="str">
        <f t="shared" si="145"/>
        <v>{location: new google.maps.LatLng(37.731, -122.467), weight: 0},</v>
      </c>
      <c r="W1600" t="str">
        <f t="shared" si="146"/>
        <v>{location: new google.maps.LatLng(37.731, -122.467), weight: 0},</v>
      </c>
      <c r="X1600" t="str">
        <f t="shared" si="147"/>
        <v>{location: new google.maps.LatLng(37.731, -122.467), weight: 0},</v>
      </c>
      <c r="Y1600" t="str">
        <f t="shared" si="148"/>
        <v>{location: new google.maps.LatLng(37.731, -122.467), weight: 0},</v>
      </c>
    </row>
    <row r="1601" spans="1:25" x14ac:dyDescent="0.2">
      <c r="A1601">
        <v>37.731000000000002</v>
      </c>
      <c r="B1601">
        <v>-122.46599999999999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3</v>
      </c>
      <c r="K1601">
        <v>0</v>
      </c>
      <c r="L1601">
        <v>4</v>
      </c>
      <c r="M1601">
        <f>VLOOKUP(H1601,AE$2:$AJ$12,6,TRUE)</f>
        <v>0</v>
      </c>
      <c r="N1601">
        <f>VLOOKUP(I1601,AF$2:$AJ$12,5,TRUE)</f>
        <v>2</v>
      </c>
      <c r="O1601">
        <f>VLOOKUP(J1601,AG$2:$AJ$12,4,TRUE)</f>
        <v>5</v>
      </c>
      <c r="P1601">
        <f>VLOOKUP(K1601,AH$2:$AJ$12,3,TRUE)</f>
        <v>0</v>
      </c>
      <c r="Q1601">
        <f>VLOOKUP(L1601,AI$2:$AJ$12,2,TRUE)</f>
        <v>3</v>
      </c>
      <c r="T1601" t="str">
        <f t="shared" si="149"/>
        <v>Crimepoint.create(latitude:37.731, longitude:-122.466, drugdrink:0, misdemean:2, theft:5, violent:0, total:3, drugdrinkct:0, misdemeanct:1, theftct:3, violentct:0, totalct:4)</v>
      </c>
      <c r="U1601" t="str">
        <f t="shared" si="150"/>
        <v>{location: new google.maps.LatLng(37.731, -122.466), weight: 0},</v>
      </c>
      <c r="V1601" t="str">
        <f t="shared" si="145"/>
        <v>{location: new google.maps.LatLng(37.731, -122.466), weight: 0},</v>
      </c>
      <c r="W1601" t="str">
        <f t="shared" si="146"/>
        <v>{location: new google.maps.LatLng(37.731, -122.466), weight: 0},</v>
      </c>
      <c r="X1601" t="str">
        <f t="shared" si="147"/>
        <v>{location: new google.maps.LatLng(37.731, -122.466), weight: 0},</v>
      </c>
      <c r="Y1601" t="str">
        <f t="shared" si="148"/>
        <v>{location: new google.maps.LatLng(37.731, -122.466), weight: 0},</v>
      </c>
    </row>
    <row r="1602" spans="1:25" x14ac:dyDescent="0.2">
      <c r="A1602">
        <v>37.731000000000002</v>
      </c>
      <c r="B1602">
        <v>-122.465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1</v>
      </c>
      <c r="M1602">
        <f>VLOOKUP(H1602,AE$2:$AJ$12,6,TRUE)</f>
        <v>0</v>
      </c>
      <c r="N1602">
        <f>VLOOKUP(I1602,AF$2:$AJ$12,5,TRUE)</f>
        <v>2</v>
      </c>
      <c r="O1602">
        <f>VLOOKUP(J1602,AG$2:$AJ$12,4,TRUE)</f>
        <v>0</v>
      </c>
      <c r="P1602">
        <f>VLOOKUP(K1602,AH$2:$AJ$12,3,TRUE)</f>
        <v>0</v>
      </c>
      <c r="Q1602">
        <f>VLOOKUP(L1602,AI$2:$AJ$12,2,TRUE)</f>
        <v>0</v>
      </c>
      <c r="T1602" t="str">
        <f t="shared" si="149"/>
        <v>Crimepoint.create(latitude:37.731, longitude:-122.465, drugdrink:0, misdemean:2, theft:0, violent:0, total:0, drugdrinkct:0, misdemeanct:1, theftct:0, violentct:0, totalct:1)</v>
      </c>
      <c r="U1602" t="str">
        <f t="shared" si="150"/>
        <v>{location: new google.maps.LatLng(37.731, -122.465), weight: 0},</v>
      </c>
      <c r="V1602" t="str">
        <f t="shared" si="145"/>
        <v>{location: new google.maps.LatLng(37.731, -122.465), weight: 0},</v>
      </c>
      <c r="W1602" t="str">
        <f t="shared" si="146"/>
        <v>{location: new google.maps.LatLng(37.731, -122.465), weight: 0},</v>
      </c>
      <c r="X1602" t="str">
        <f t="shared" si="147"/>
        <v>{location: new google.maps.LatLng(37.731, -122.465), weight: 0},</v>
      </c>
      <c r="Y1602" t="str">
        <f t="shared" si="148"/>
        <v>{location: new google.maps.LatLng(37.731, -122.465), weight: 0},</v>
      </c>
    </row>
    <row r="1603" spans="1:25" x14ac:dyDescent="0.2">
      <c r="A1603">
        <v>37.731000000000002</v>
      </c>
      <c r="B1603">
        <v>-122.462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0</v>
      </c>
      <c r="I1603">
        <v>5</v>
      </c>
      <c r="J1603">
        <v>3</v>
      </c>
      <c r="K1603">
        <v>2</v>
      </c>
      <c r="L1603">
        <v>10</v>
      </c>
      <c r="M1603">
        <f>VLOOKUP(H1603,AE$2:$AJ$12,6,TRUE)</f>
        <v>0</v>
      </c>
      <c r="N1603">
        <f>VLOOKUP(I1603,AF$2:$AJ$12,5,TRUE)</f>
        <v>6</v>
      </c>
      <c r="O1603">
        <f>VLOOKUP(J1603,AG$2:$AJ$12,4,TRUE)</f>
        <v>5</v>
      </c>
      <c r="P1603">
        <f>VLOOKUP(K1603,AH$2:$AJ$12,3,TRUE)</f>
        <v>7</v>
      </c>
      <c r="Q1603">
        <f>VLOOKUP(L1603,AI$2:$AJ$12,2,TRUE)</f>
        <v>6</v>
      </c>
      <c r="T1603" t="str">
        <f t="shared" si="149"/>
        <v>Crimepoint.create(latitude:37.731, longitude:-122.462, drugdrink:0, misdemean:6, theft:5, violent:7, total:6, drugdrinkct:0, misdemeanct:5, theftct:3, violentct:2, totalct:10)</v>
      </c>
      <c r="U1603" t="str">
        <f t="shared" si="150"/>
        <v>{location: new google.maps.LatLng(37.731, -122.462), weight: 0},</v>
      </c>
      <c r="V1603" t="str">
        <f t="shared" ref="V1603:V1666" si="151">$Z$2&amp;$A1603&amp;$AA$2&amp;$B1603&amp;$AB$2&amp;D1603&amp;$AC$2</f>
        <v>{location: new google.maps.LatLng(37.731, -122.462), weight: 1},</v>
      </c>
      <c r="W1603" t="str">
        <f t="shared" ref="W1603:W1666" si="152">$Z$2&amp;$A1603&amp;$AA$2&amp;$B1603&amp;$AB$2&amp;E1603&amp;$AC$2</f>
        <v>{location: new google.maps.LatLng(37.731, -122.462), weight: 0},</v>
      </c>
      <c r="X1603" t="str">
        <f t="shared" ref="X1603:X1666" si="153">$Z$2&amp;$A1603&amp;$AA$2&amp;$B1603&amp;$AB$2&amp;F1603&amp;$AC$2</f>
        <v>{location: new google.maps.LatLng(37.731, -122.462), weight: 1},</v>
      </c>
      <c r="Y1603" t="str">
        <f t="shared" ref="Y1603:Y1666" si="154">$Z$2&amp;$A1603&amp;$AA$2&amp;$B1603&amp;$AB$2&amp;G1603&amp;$AC$2</f>
        <v>{location: new google.maps.LatLng(37.731, -122.462), weight: 1},</v>
      </c>
    </row>
    <row r="1604" spans="1:25" x14ac:dyDescent="0.2">
      <c r="A1604">
        <v>37.731000000000002</v>
      </c>
      <c r="B1604">
        <v>-122.458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f>VLOOKUP(H1604,AE$2:$AJ$12,6,TRUE)</f>
        <v>0</v>
      </c>
      <c r="N1604">
        <f>VLOOKUP(I1604,AF$2:$AJ$12,5,TRUE)</f>
        <v>2</v>
      </c>
      <c r="O1604">
        <f>VLOOKUP(J1604,AG$2:$AJ$12,4,TRUE)</f>
        <v>0</v>
      </c>
      <c r="P1604">
        <f>VLOOKUP(K1604,AH$2:$AJ$12,3,TRUE)</f>
        <v>0</v>
      </c>
      <c r="Q1604">
        <f>VLOOKUP(L1604,AI$2:$AJ$12,2,TRUE)</f>
        <v>0</v>
      </c>
      <c r="T1604" t="str">
        <f t="shared" ref="T1604:T1667" si="155">"Crimepoint.create("&amp;A$2&amp;":"&amp;A1604&amp;", "&amp;B$2&amp;":"&amp;B1604&amp;", "&amp;C$2&amp;":"&amp;M1604&amp;", "&amp;D$2&amp;":"&amp;N1604&amp;", "&amp;E$2&amp;":"&amp;O1604&amp;", "&amp;F$2&amp;":"&amp;P1604&amp;", "&amp;G$2&amp;":"&amp;Q1604&amp;", "&amp;H$2&amp;":"&amp;H1604&amp;", "&amp;I$2&amp;":"&amp;I1604&amp;", "&amp;J$2&amp;":"&amp;J1604&amp;", "&amp;K$2&amp;":"&amp;K1604&amp;", "&amp;L$2&amp;":"&amp;L1604&amp;")"</f>
        <v>Crimepoint.create(latitude:37.731, longitude:-122.458, drugdrink:0, misdemean:2, theft:0, violent:0, total:0, drugdrinkct:0, misdemeanct:1, theftct:0, violentct:0, totalct:1)</v>
      </c>
      <c r="U1604" t="str">
        <f t="shared" ref="U1604:U1667" si="156">$Z$2&amp;$A1604&amp;$AA$2&amp;$B1604&amp;$AB$2&amp;C1604&amp;$AC$2</f>
        <v>{location: new google.maps.LatLng(37.731, -122.458), weight: 0},</v>
      </c>
      <c r="V1604" t="str">
        <f t="shared" si="151"/>
        <v>{location: new google.maps.LatLng(37.731, -122.458), weight: 0},</v>
      </c>
      <c r="W1604" t="str">
        <f t="shared" si="152"/>
        <v>{location: new google.maps.LatLng(37.731, -122.458), weight: 0},</v>
      </c>
      <c r="X1604" t="str">
        <f t="shared" si="153"/>
        <v>{location: new google.maps.LatLng(37.731, -122.458), weight: 0},</v>
      </c>
      <c r="Y1604" t="str">
        <f t="shared" si="154"/>
        <v>{location: new google.maps.LatLng(37.731, -122.458), weight: 0},</v>
      </c>
    </row>
    <row r="1605" spans="1:25" x14ac:dyDescent="0.2">
      <c r="A1605">
        <v>37.731000000000002</v>
      </c>
      <c r="B1605">
        <v>-122.456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3</v>
      </c>
      <c r="M1605">
        <f>VLOOKUP(H1605,AE$2:$AJ$12,6,TRUE)</f>
        <v>0</v>
      </c>
      <c r="N1605">
        <f>VLOOKUP(I1605,AF$2:$AJ$12,5,TRUE)</f>
        <v>2</v>
      </c>
      <c r="O1605">
        <f>VLOOKUP(J1605,AG$2:$AJ$12,4,TRUE)</f>
        <v>3</v>
      </c>
      <c r="P1605">
        <f>VLOOKUP(K1605,AH$2:$AJ$12,3,TRUE)</f>
        <v>7</v>
      </c>
      <c r="Q1605">
        <f>VLOOKUP(L1605,AI$2:$AJ$12,2,TRUE)</f>
        <v>2</v>
      </c>
      <c r="T1605" t="str">
        <f t="shared" si="155"/>
        <v>Crimepoint.create(latitude:37.731, longitude:-122.456, drugdrink:0, misdemean:2, theft:3, violent:7, total:2, drugdrinkct:0, misdemeanct:1, theftct:1, violentct:1, totalct:3)</v>
      </c>
      <c r="U1605" t="str">
        <f t="shared" si="156"/>
        <v>{location: new google.maps.LatLng(37.731, -122.456), weight: 0},</v>
      </c>
      <c r="V1605" t="str">
        <f t="shared" si="151"/>
        <v>{location: new google.maps.LatLng(37.731, -122.456), weight: 0},</v>
      </c>
      <c r="W1605" t="str">
        <f t="shared" si="152"/>
        <v>{location: new google.maps.LatLng(37.731, -122.456), weight: 0},</v>
      </c>
      <c r="X1605" t="str">
        <f t="shared" si="153"/>
        <v>{location: new google.maps.LatLng(37.731, -122.456), weight: 1},</v>
      </c>
      <c r="Y1605" t="str">
        <f t="shared" si="154"/>
        <v>{location: new google.maps.LatLng(37.731, -122.456), weight: 0},</v>
      </c>
    </row>
    <row r="1606" spans="1:25" x14ac:dyDescent="0.2">
      <c r="A1606">
        <v>37.731000000000002</v>
      </c>
      <c r="B1606">
        <v>-122.455</v>
      </c>
      <c r="C1606">
        <v>0</v>
      </c>
      <c r="D1606">
        <v>1</v>
      </c>
      <c r="E1606">
        <v>0</v>
      </c>
      <c r="F1606">
        <v>3</v>
      </c>
      <c r="G1606">
        <v>1</v>
      </c>
      <c r="H1606">
        <v>0</v>
      </c>
      <c r="I1606">
        <v>3</v>
      </c>
      <c r="J1606">
        <v>1</v>
      </c>
      <c r="K1606">
        <v>4</v>
      </c>
      <c r="L1606">
        <v>8</v>
      </c>
      <c r="M1606">
        <f>VLOOKUP(H1606,AE$2:$AJ$12,6,TRUE)</f>
        <v>0</v>
      </c>
      <c r="N1606">
        <f>VLOOKUP(I1606,AF$2:$AJ$12,5,TRUE)</f>
        <v>5</v>
      </c>
      <c r="O1606">
        <f>VLOOKUP(J1606,AG$2:$AJ$12,4,TRUE)</f>
        <v>3</v>
      </c>
      <c r="P1606">
        <f>VLOOKUP(K1606,AH$2:$AJ$12,3,TRUE)</f>
        <v>8</v>
      </c>
      <c r="Q1606">
        <f>VLOOKUP(L1606,AI$2:$AJ$12,2,TRUE)</f>
        <v>5</v>
      </c>
      <c r="T1606" t="str">
        <f t="shared" si="155"/>
        <v>Crimepoint.create(latitude:37.731, longitude:-122.455, drugdrink:0, misdemean:5, theft:3, violent:8, total:5, drugdrinkct:0, misdemeanct:3, theftct:1, violentct:4, totalct:8)</v>
      </c>
      <c r="U1606" t="str">
        <f t="shared" si="156"/>
        <v>{location: new google.maps.LatLng(37.731, -122.455), weight: 0},</v>
      </c>
      <c r="V1606" t="str">
        <f t="shared" si="151"/>
        <v>{location: new google.maps.LatLng(37.731, -122.455), weight: 1},</v>
      </c>
      <c r="W1606" t="str">
        <f t="shared" si="152"/>
        <v>{location: new google.maps.LatLng(37.731, -122.455), weight: 0},</v>
      </c>
      <c r="X1606" t="str">
        <f t="shared" si="153"/>
        <v>{location: new google.maps.LatLng(37.731, -122.455), weight: 3},</v>
      </c>
      <c r="Y1606" t="str">
        <f t="shared" si="154"/>
        <v>{location: new google.maps.LatLng(37.731, -122.455), weight: 1},</v>
      </c>
    </row>
    <row r="1607" spans="1:25" x14ac:dyDescent="0.2">
      <c r="A1607">
        <v>37.731000000000002</v>
      </c>
      <c r="B1607">
        <v>-122.45399999999999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1</v>
      </c>
      <c r="M1607">
        <f>VLOOKUP(H1607,AE$2:$AJ$12,6,TRUE)</f>
        <v>0</v>
      </c>
      <c r="N1607">
        <f>VLOOKUP(I1607,AF$2:$AJ$12,5,TRUE)</f>
        <v>2</v>
      </c>
      <c r="O1607">
        <f>VLOOKUP(J1607,AG$2:$AJ$12,4,TRUE)</f>
        <v>0</v>
      </c>
      <c r="P1607">
        <f>VLOOKUP(K1607,AH$2:$AJ$12,3,TRUE)</f>
        <v>0</v>
      </c>
      <c r="Q1607">
        <f>VLOOKUP(L1607,AI$2:$AJ$12,2,TRUE)</f>
        <v>0</v>
      </c>
      <c r="T1607" t="str">
        <f t="shared" si="155"/>
        <v>Crimepoint.create(latitude:37.731, longitude:-122.454, drugdrink:0, misdemean:2, theft:0, violent:0, total:0, drugdrinkct:0, misdemeanct:1, theftct:0, violentct:0, totalct:1)</v>
      </c>
      <c r="U1607" t="str">
        <f t="shared" si="156"/>
        <v>{location: new google.maps.LatLng(37.731, -122.454), weight: 0},</v>
      </c>
      <c r="V1607" t="str">
        <f t="shared" si="151"/>
        <v>{location: new google.maps.LatLng(37.731, -122.454), weight: 0},</v>
      </c>
      <c r="W1607" t="str">
        <f t="shared" si="152"/>
        <v>{location: new google.maps.LatLng(37.731, -122.454), weight: 0},</v>
      </c>
      <c r="X1607" t="str">
        <f t="shared" si="153"/>
        <v>{location: new google.maps.LatLng(37.731, -122.454), weight: 0},</v>
      </c>
      <c r="Y1607" t="str">
        <f t="shared" si="154"/>
        <v>{location: new google.maps.LatLng(37.731, -122.454), weight: 0},</v>
      </c>
    </row>
    <row r="1608" spans="1:25" x14ac:dyDescent="0.2">
      <c r="A1608">
        <v>37.731000000000002</v>
      </c>
      <c r="B1608">
        <v>-122.453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</v>
      </c>
      <c r="L1608">
        <v>2</v>
      </c>
      <c r="M1608">
        <f>VLOOKUP(H1608,AE$2:$AJ$12,6,TRUE)</f>
        <v>0</v>
      </c>
      <c r="N1608">
        <f>VLOOKUP(I1608,AF$2:$AJ$12,5,TRUE)</f>
        <v>4</v>
      </c>
      <c r="O1608">
        <f>VLOOKUP(J1608,AG$2:$AJ$12,4,TRUE)</f>
        <v>0</v>
      </c>
      <c r="P1608">
        <f>VLOOKUP(K1608,AH$2:$AJ$12,3,TRUE)</f>
        <v>0</v>
      </c>
      <c r="Q1608">
        <f>VLOOKUP(L1608,AI$2:$AJ$12,2,TRUE)</f>
        <v>1</v>
      </c>
      <c r="T1608" t="str">
        <f t="shared" si="155"/>
        <v>Crimepoint.create(latitude:37.731, longitude:-122.453, drugdrink:0, misdemean:4, theft:0, violent:0, total:1, drugdrinkct:0, misdemeanct:2, theftct:0, violentct:0, totalct:2)</v>
      </c>
      <c r="U1608" t="str">
        <f t="shared" si="156"/>
        <v>{location: new google.maps.LatLng(37.731, -122.453), weight: 0},</v>
      </c>
      <c r="V1608" t="str">
        <f t="shared" si="151"/>
        <v>{location: new google.maps.LatLng(37.731, -122.453), weight: 0},</v>
      </c>
      <c r="W1608" t="str">
        <f t="shared" si="152"/>
        <v>{location: new google.maps.LatLng(37.731, -122.453), weight: 0},</v>
      </c>
      <c r="X1608" t="str">
        <f t="shared" si="153"/>
        <v>{location: new google.maps.LatLng(37.731, -122.453), weight: 0},</v>
      </c>
      <c r="Y1608" t="str">
        <f t="shared" si="154"/>
        <v>{location: new google.maps.LatLng(37.731, -122.453), weight: 0},</v>
      </c>
    </row>
    <row r="1609" spans="1:25" x14ac:dyDescent="0.2">
      <c r="A1609">
        <v>37.731000000000002</v>
      </c>
      <c r="B1609">
        <v>-122.452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3</v>
      </c>
      <c r="J1609">
        <v>3</v>
      </c>
      <c r="K1609">
        <v>0</v>
      </c>
      <c r="L1609">
        <v>6</v>
      </c>
      <c r="M1609">
        <f>VLOOKUP(H1609,AE$2:$AJ$12,6,TRUE)</f>
        <v>0</v>
      </c>
      <c r="N1609">
        <f>VLOOKUP(I1609,AF$2:$AJ$12,5,TRUE)</f>
        <v>5</v>
      </c>
      <c r="O1609">
        <f>VLOOKUP(J1609,AG$2:$AJ$12,4,TRUE)</f>
        <v>5</v>
      </c>
      <c r="P1609">
        <f>VLOOKUP(K1609,AH$2:$AJ$12,3,TRUE)</f>
        <v>0</v>
      </c>
      <c r="Q1609">
        <f>VLOOKUP(L1609,AI$2:$AJ$12,2,TRUE)</f>
        <v>4</v>
      </c>
      <c r="T1609" t="str">
        <f t="shared" si="155"/>
        <v>Crimepoint.create(latitude:37.731, longitude:-122.452, drugdrink:0, misdemean:5, theft:5, violent:0, total:4, drugdrinkct:0, misdemeanct:3, theftct:3, violentct:0, totalct:6)</v>
      </c>
      <c r="U1609" t="str">
        <f t="shared" si="156"/>
        <v>{location: new google.maps.LatLng(37.731, -122.452), weight: 0},</v>
      </c>
      <c r="V1609" t="str">
        <f t="shared" si="151"/>
        <v>{location: new google.maps.LatLng(37.731, -122.452), weight: 1},</v>
      </c>
      <c r="W1609" t="str">
        <f t="shared" si="152"/>
        <v>{location: new google.maps.LatLng(37.731, -122.452), weight: 0},</v>
      </c>
      <c r="X1609" t="str">
        <f t="shared" si="153"/>
        <v>{location: new google.maps.LatLng(37.731, -122.452), weight: 0},</v>
      </c>
      <c r="Y1609" t="str">
        <f t="shared" si="154"/>
        <v>{location: new google.maps.LatLng(37.731, -122.452), weight: 0},</v>
      </c>
    </row>
    <row r="1610" spans="1:25" x14ac:dyDescent="0.2">
      <c r="A1610">
        <v>37.731000000000002</v>
      </c>
      <c r="B1610">
        <v>-122.45099999999999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2</v>
      </c>
      <c r="M1610">
        <f>VLOOKUP(H1610,AE$2:$AJ$12,6,TRUE)</f>
        <v>0</v>
      </c>
      <c r="N1610">
        <f>VLOOKUP(I1610,AF$2:$AJ$12,5,TRUE)</f>
        <v>2</v>
      </c>
      <c r="O1610">
        <f>VLOOKUP(J1610,AG$2:$AJ$12,4,TRUE)</f>
        <v>3</v>
      </c>
      <c r="P1610">
        <f>VLOOKUP(K1610,AH$2:$AJ$12,3,TRUE)</f>
        <v>0</v>
      </c>
      <c r="Q1610">
        <f>VLOOKUP(L1610,AI$2:$AJ$12,2,TRUE)</f>
        <v>1</v>
      </c>
      <c r="T1610" t="str">
        <f t="shared" si="155"/>
        <v>Crimepoint.create(latitude:37.731, longitude:-122.451, drugdrink:0, misdemean:2, theft:3, violent:0, total:1, drugdrinkct:0, misdemeanct:1, theftct:1, violentct:0, totalct:2)</v>
      </c>
      <c r="U1610" t="str">
        <f t="shared" si="156"/>
        <v>{location: new google.maps.LatLng(37.731, -122.451), weight: 0},</v>
      </c>
      <c r="V1610" t="str">
        <f t="shared" si="151"/>
        <v>{location: new google.maps.LatLng(37.731, -122.451), weight: 0},</v>
      </c>
      <c r="W1610" t="str">
        <f t="shared" si="152"/>
        <v>{location: new google.maps.LatLng(37.731, -122.451), weight: 0},</v>
      </c>
      <c r="X1610" t="str">
        <f t="shared" si="153"/>
        <v>{location: new google.maps.LatLng(37.731, -122.451), weight: 0},</v>
      </c>
      <c r="Y1610" t="str">
        <f t="shared" si="154"/>
        <v>{location: new google.maps.LatLng(37.731, -122.451), weight: 0},</v>
      </c>
    </row>
    <row r="1611" spans="1:25" x14ac:dyDescent="0.2">
      <c r="A1611">
        <v>37.731000000000002</v>
      </c>
      <c r="B1611">
        <v>-122.45</v>
      </c>
      <c r="C1611">
        <v>0</v>
      </c>
      <c r="D1611">
        <v>2</v>
      </c>
      <c r="E1611">
        <v>2</v>
      </c>
      <c r="F1611">
        <v>1</v>
      </c>
      <c r="G1611">
        <v>2</v>
      </c>
      <c r="H1611">
        <v>0</v>
      </c>
      <c r="I1611">
        <v>8</v>
      </c>
      <c r="J1611">
        <v>16</v>
      </c>
      <c r="K1611">
        <v>1</v>
      </c>
      <c r="L1611">
        <v>25</v>
      </c>
      <c r="M1611">
        <f>VLOOKUP(H1611,AE$2:$AJ$12,6,TRUE)</f>
        <v>0</v>
      </c>
      <c r="N1611">
        <f>VLOOKUP(I1611,AF$2:$AJ$12,5,TRUE)</f>
        <v>7</v>
      </c>
      <c r="O1611">
        <f>VLOOKUP(J1611,AG$2:$AJ$12,4,TRUE)</f>
        <v>9</v>
      </c>
      <c r="P1611">
        <f>VLOOKUP(K1611,AH$2:$AJ$12,3,TRUE)</f>
        <v>7</v>
      </c>
      <c r="Q1611">
        <f>VLOOKUP(L1611,AI$2:$AJ$12,2,TRUE)</f>
        <v>8</v>
      </c>
      <c r="T1611" t="str">
        <f t="shared" si="155"/>
        <v>Crimepoint.create(latitude:37.731, longitude:-122.45, drugdrink:0, misdemean:7, theft:9, violent:7, total:8, drugdrinkct:0, misdemeanct:8, theftct:16, violentct:1, totalct:25)</v>
      </c>
      <c r="U1611" t="str">
        <f t="shared" si="156"/>
        <v>{location: new google.maps.LatLng(37.731, -122.45), weight: 0},</v>
      </c>
      <c r="V1611" t="str">
        <f t="shared" si="151"/>
        <v>{location: new google.maps.LatLng(37.731, -122.45), weight: 2},</v>
      </c>
      <c r="W1611" t="str">
        <f t="shared" si="152"/>
        <v>{location: new google.maps.LatLng(37.731, -122.45), weight: 2},</v>
      </c>
      <c r="X1611" t="str">
        <f t="shared" si="153"/>
        <v>{location: new google.maps.LatLng(37.731, -122.45), weight: 1},</v>
      </c>
      <c r="Y1611" t="str">
        <f t="shared" si="154"/>
        <v>{location: new google.maps.LatLng(37.731, -122.45), weight: 2},</v>
      </c>
    </row>
    <row r="1612" spans="1:25" x14ac:dyDescent="0.2">
      <c r="A1612">
        <v>37.731000000000002</v>
      </c>
      <c r="B1612">
        <v>-122.44799999999999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f>VLOOKUP(H1612,AE$2:$AJ$12,6,TRUE)</f>
        <v>0</v>
      </c>
      <c r="N1612">
        <f>VLOOKUP(I1612,AF$2:$AJ$12,5,TRUE)</f>
        <v>0</v>
      </c>
      <c r="O1612">
        <f>VLOOKUP(J1612,AG$2:$AJ$12,4,TRUE)</f>
        <v>3</v>
      </c>
      <c r="P1612">
        <f>VLOOKUP(K1612,AH$2:$AJ$12,3,TRUE)</f>
        <v>0</v>
      </c>
      <c r="Q1612">
        <f>VLOOKUP(L1612,AI$2:$AJ$12,2,TRUE)</f>
        <v>0</v>
      </c>
      <c r="T1612" t="str">
        <f t="shared" si="155"/>
        <v>Crimepoint.create(latitude:37.731, longitude:-122.448, drugdrink:0, misdemean:0, theft:3, violent:0, total:0, drugdrinkct:0, misdemeanct:0, theftct:1, violentct:0, totalct:1)</v>
      </c>
      <c r="U1612" t="str">
        <f t="shared" si="156"/>
        <v>{location: new google.maps.LatLng(37.731, -122.448), weight: 0},</v>
      </c>
      <c r="V1612" t="str">
        <f t="shared" si="151"/>
        <v>{location: new google.maps.LatLng(37.731, -122.448), weight: 0},</v>
      </c>
      <c r="W1612" t="str">
        <f t="shared" si="152"/>
        <v>{location: new google.maps.LatLng(37.731, -122.448), weight: 0},</v>
      </c>
      <c r="X1612" t="str">
        <f t="shared" si="153"/>
        <v>{location: new google.maps.LatLng(37.731, -122.448), weight: 0},</v>
      </c>
      <c r="Y1612" t="str">
        <f t="shared" si="154"/>
        <v>{location: new google.maps.LatLng(37.731, -122.448), weight: 0},</v>
      </c>
    </row>
    <row r="1613" spans="1:25" x14ac:dyDescent="0.2">
      <c r="A1613">
        <v>37.731000000000002</v>
      </c>
      <c r="B1613">
        <v>-122.447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2</v>
      </c>
      <c r="J1613">
        <v>0</v>
      </c>
      <c r="K1613">
        <v>0</v>
      </c>
      <c r="L1613">
        <v>2</v>
      </c>
      <c r="M1613">
        <f>VLOOKUP(H1613,AE$2:$AJ$12,6,TRUE)</f>
        <v>0</v>
      </c>
      <c r="N1613">
        <f>VLOOKUP(I1613,AF$2:$AJ$12,5,TRUE)</f>
        <v>4</v>
      </c>
      <c r="O1613">
        <f>VLOOKUP(J1613,AG$2:$AJ$12,4,TRUE)</f>
        <v>0</v>
      </c>
      <c r="P1613">
        <f>VLOOKUP(K1613,AH$2:$AJ$12,3,TRUE)</f>
        <v>0</v>
      </c>
      <c r="Q1613">
        <f>VLOOKUP(L1613,AI$2:$AJ$12,2,TRUE)</f>
        <v>1</v>
      </c>
      <c r="T1613" t="str">
        <f t="shared" si="155"/>
        <v>Crimepoint.create(latitude:37.731, longitude:-122.447, drugdrink:0, misdemean:4, theft:0, violent:0, total:1, drugdrinkct:0, misdemeanct:2, theftct:0, violentct:0, totalct:2)</v>
      </c>
      <c r="U1613" t="str">
        <f t="shared" si="156"/>
        <v>{location: new google.maps.LatLng(37.731, -122.447), weight: 0},</v>
      </c>
      <c r="V1613" t="str">
        <f t="shared" si="151"/>
        <v>{location: new google.maps.LatLng(37.731, -122.447), weight: 0},</v>
      </c>
      <c r="W1613" t="str">
        <f t="shared" si="152"/>
        <v>{location: new google.maps.LatLng(37.731, -122.447), weight: 0},</v>
      </c>
      <c r="X1613" t="str">
        <f t="shared" si="153"/>
        <v>{location: new google.maps.LatLng(37.731, -122.447), weight: 0},</v>
      </c>
      <c r="Y1613" t="str">
        <f t="shared" si="154"/>
        <v>{location: new google.maps.LatLng(37.731, -122.447), weight: 0},</v>
      </c>
    </row>
    <row r="1614" spans="1:25" x14ac:dyDescent="0.2">
      <c r="A1614">
        <v>37.731000000000002</v>
      </c>
      <c r="B1614">
        <v>-122.44499999999999</v>
      </c>
      <c r="C1614">
        <v>1</v>
      </c>
      <c r="D1614">
        <v>2</v>
      </c>
      <c r="E1614">
        <v>1</v>
      </c>
      <c r="F1614">
        <v>1</v>
      </c>
      <c r="G1614">
        <v>2</v>
      </c>
      <c r="H1614">
        <v>2</v>
      </c>
      <c r="I1614">
        <v>9</v>
      </c>
      <c r="J1614">
        <v>6</v>
      </c>
      <c r="K1614">
        <v>2</v>
      </c>
      <c r="L1614">
        <v>19</v>
      </c>
      <c r="M1614">
        <f>VLOOKUP(H1614,AE$2:$AJ$12,6,TRUE)</f>
        <v>9</v>
      </c>
      <c r="N1614">
        <f>VLOOKUP(I1614,AF$2:$AJ$12,5,TRUE)</f>
        <v>7</v>
      </c>
      <c r="O1614">
        <f>VLOOKUP(J1614,AG$2:$AJ$12,4,TRUE)</f>
        <v>7</v>
      </c>
      <c r="P1614">
        <f>VLOOKUP(K1614,AH$2:$AJ$12,3,TRUE)</f>
        <v>7</v>
      </c>
      <c r="Q1614">
        <f>VLOOKUP(L1614,AI$2:$AJ$12,2,TRUE)</f>
        <v>7</v>
      </c>
      <c r="T1614" t="str">
        <f t="shared" si="155"/>
        <v>Crimepoint.create(latitude:37.731, longitude:-122.445, drugdrink:9, misdemean:7, theft:7, violent:7, total:7, drugdrinkct:2, misdemeanct:9, theftct:6, violentct:2, totalct:19)</v>
      </c>
      <c r="U1614" t="str">
        <f t="shared" si="156"/>
        <v>{location: new google.maps.LatLng(37.731, -122.445), weight: 1},</v>
      </c>
      <c r="V1614" t="str">
        <f t="shared" si="151"/>
        <v>{location: new google.maps.LatLng(37.731, -122.445), weight: 2},</v>
      </c>
      <c r="W1614" t="str">
        <f t="shared" si="152"/>
        <v>{location: new google.maps.LatLng(37.731, -122.445), weight: 1},</v>
      </c>
      <c r="X1614" t="str">
        <f t="shared" si="153"/>
        <v>{location: new google.maps.LatLng(37.731, -122.445), weight: 1},</v>
      </c>
      <c r="Y1614" t="str">
        <f t="shared" si="154"/>
        <v>{location: new google.maps.LatLng(37.731, -122.445), weight: 2},</v>
      </c>
    </row>
    <row r="1615" spans="1:25" x14ac:dyDescent="0.2">
      <c r="A1615">
        <v>37.731000000000002</v>
      </c>
      <c r="B1615">
        <v>-122.443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2</v>
      </c>
      <c r="I1615">
        <v>2</v>
      </c>
      <c r="J1615">
        <v>3</v>
      </c>
      <c r="K1615">
        <v>0</v>
      </c>
      <c r="L1615">
        <v>7</v>
      </c>
      <c r="M1615">
        <f>VLOOKUP(H1615,AE$2:$AJ$12,6,TRUE)</f>
        <v>9</v>
      </c>
      <c r="N1615">
        <f>VLOOKUP(I1615,AF$2:$AJ$12,5,TRUE)</f>
        <v>4</v>
      </c>
      <c r="O1615">
        <f>VLOOKUP(J1615,AG$2:$AJ$12,4,TRUE)</f>
        <v>5</v>
      </c>
      <c r="P1615">
        <f>VLOOKUP(K1615,AH$2:$AJ$12,3,TRUE)</f>
        <v>0</v>
      </c>
      <c r="Q1615">
        <f>VLOOKUP(L1615,AI$2:$AJ$12,2,TRUE)</f>
        <v>5</v>
      </c>
      <c r="T1615" t="str">
        <f t="shared" si="155"/>
        <v>Crimepoint.create(latitude:37.731, longitude:-122.443, drugdrink:9, misdemean:4, theft:5, violent:0, total:5, drugdrinkct:2, misdemeanct:2, theftct:3, violentct:0, totalct:7)</v>
      </c>
      <c r="U1615" t="str">
        <f t="shared" si="156"/>
        <v>{location: new google.maps.LatLng(37.731, -122.443), weight: 1},</v>
      </c>
      <c r="V1615" t="str">
        <f t="shared" si="151"/>
        <v>{location: new google.maps.LatLng(37.731, -122.443), weight: 0},</v>
      </c>
      <c r="W1615" t="str">
        <f t="shared" si="152"/>
        <v>{location: new google.maps.LatLng(37.731, -122.443), weight: 0},</v>
      </c>
      <c r="X1615" t="str">
        <f t="shared" si="153"/>
        <v>{location: new google.maps.LatLng(37.731, -122.443), weight: 0},</v>
      </c>
      <c r="Y1615" t="str">
        <f t="shared" si="154"/>
        <v>{location: new google.maps.LatLng(37.731, -122.443), weight: 1},</v>
      </c>
    </row>
    <row r="1616" spans="1:25" x14ac:dyDescent="0.2">
      <c r="A1616">
        <v>37.731000000000002</v>
      </c>
      <c r="B1616">
        <v>-122.44199999999999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</v>
      </c>
      <c r="J1616">
        <v>0</v>
      </c>
      <c r="K1616">
        <v>0</v>
      </c>
      <c r="L1616">
        <v>2</v>
      </c>
      <c r="M1616">
        <f>VLOOKUP(H1616,AE$2:$AJ$12,6,TRUE)</f>
        <v>0</v>
      </c>
      <c r="N1616">
        <f>VLOOKUP(I1616,AF$2:$AJ$12,5,TRUE)</f>
        <v>4</v>
      </c>
      <c r="O1616">
        <f>VLOOKUP(J1616,AG$2:$AJ$12,4,TRUE)</f>
        <v>0</v>
      </c>
      <c r="P1616">
        <f>VLOOKUP(K1616,AH$2:$AJ$12,3,TRUE)</f>
        <v>0</v>
      </c>
      <c r="Q1616">
        <f>VLOOKUP(L1616,AI$2:$AJ$12,2,TRUE)</f>
        <v>1</v>
      </c>
      <c r="T1616" t="str">
        <f t="shared" si="155"/>
        <v>Crimepoint.create(latitude:37.731, longitude:-122.442, drugdrink:0, misdemean:4, theft:0, violent:0, total:1, drugdrinkct:0, misdemeanct:2, theftct:0, violentct:0, totalct:2)</v>
      </c>
      <c r="U1616" t="str">
        <f t="shared" si="156"/>
        <v>{location: new google.maps.LatLng(37.731, -122.442), weight: 0},</v>
      </c>
      <c r="V1616" t="str">
        <f t="shared" si="151"/>
        <v>{location: new google.maps.LatLng(37.731, -122.442), weight: 0},</v>
      </c>
      <c r="W1616" t="str">
        <f t="shared" si="152"/>
        <v>{location: new google.maps.LatLng(37.731, -122.442), weight: 0},</v>
      </c>
      <c r="X1616" t="str">
        <f t="shared" si="153"/>
        <v>{location: new google.maps.LatLng(37.731, -122.442), weight: 0},</v>
      </c>
      <c r="Y1616" t="str">
        <f t="shared" si="154"/>
        <v>{location: new google.maps.LatLng(37.731, -122.442), weight: 0},</v>
      </c>
    </row>
    <row r="1617" spans="1:25" x14ac:dyDescent="0.2">
      <c r="A1617">
        <v>37.731000000000002</v>
      </c>
      <c r="B1617">
        <v>-122.441</v>
      </c>
      <c r="C1617">
        <v>1</v>
      </c>
      <c r="D1617">
        <v>1</v>
      </c>
      <c r="E1617">
        <v>0</v>
      </c>
      <c r="F1617">
        <v>0</v>
      </c>
      <c r="G1617">
        <v>1</v>
      </c>
      <c r="H1617">
        <v>1</v>
      </c>
      <c r="I1617">
        <v>5</v>
      </c>
      <c r="J1617">
        <v>3</v>
      </c>
      <c r="K1617">
        <v>0</v>
      </c>
      <c r="L1617">
        <v>9</v>
      </c>
      <c r="M1617">
        <f>VLOOKUP(H1617,AE$2:$AJ$12,6,TRUE)</f>
        <v>8</v>
      </c>
      <c r="N1617">
        <f>VLOOKUP(I1617,AF$2:$AJ$12,5,TRUE)</f>
        <v>6</v>
      </c>
      <c r="O1617">
        <f>VLOOKUP(J1617,AG$2:$AJ$12,4,TRUE)</f>
        <v>5</v>
      </c>
      <c r="P1617">
        <f>VLOOKUP(K1617,AH$2:$AJ$12,3,TRUE)</f>
        <v>0</v>
      </c>
      <c r="Q1617">
        <f>VLOOKUP(L1617,AI$2:$AJ$12,2,TRUE)</f>
        <v>5</v>
      </c>
      <c r="T1617" t="str">
        <f t="shared" si="155"/>
        <v>Crimepoint.create(latitude:37.731, longitude:-122.441, drugdrink:8, misdemean:6, theft:5, violent:0, total:5, drugdrinkct:1, misdemeanct:5, theftct:3, violentct:0, totalct:9)</v>
      </c>
      <c r="U1617" t="str">
        <f t="shared" si="156"/>
        <v>{location: new google.maps.LatLng(37.731, -122.441), weight: 1},</v>
      </c>
      <c r="V1617" t="str">
        <f t="shared" si="151"/>
        <v>{location: new google.maps.LatLng(37.731, -122.441), weight: 1},</v>
      </c>
      <c r="W1617" t="str">
        <f t="shared" si="152"/>
        <v>{location: new google.maps.LatLng(37.731, -122.441), weight: 0},</v>
      </c>
      <c r="X1617" t="str">
        <f t="shared" si="153"/>
        <v>{location: new google.maps.LatLng(37.731, -122.441), weight: 0},</v>
      </c>
      <c r="Y1617" t="str">
        <f t="shared" si="154"/>
        <v>{location: new google.maps.LatLng(37.731, -122.441), weight: 1},</v>
      </c>
    </row>
    <row r="1618" spans="1:25" x14ac:dyDescent="0.2">
      <c r="A1618">
        <v>37.731000000000002</v>
      </c>
      <c r="B1618">
        <v>-122.44</v>
      </c>
      <c r="C1618">
        <v>0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3</v>
      </c>
      <c r="L1618">
        <v>3</v>
      </c>
      <c r="M1618">
        <f>VLOOKUP(H1618,AE$2:$AJ$12,6,TRUE)</f>
        <v>0</v>
      </c>
      <c r="N1618">
        <f>VLOOKUP(I1618,AF$2:$AJ$12,5,TRUE)</f>
        <v>0</v>
      </c>
      <c r="O1618">
        <f>VLOOKUP(J1618,AG$2:$AJ$12,4,TRUE)</f>
        <v>0</v>
      </c>
      <c r="P1618">
        <f>VLOOKUP(K1618,AH$2:$AJ$12,3,TRUE)</f>
        <v>8</v>
      </c>
      <c r="Q1618">
        <f>VLOOKUP(L1618,AI$2:$AJ$12,2,TRUE)</f>
        <v>2</v>
      </c>
      <c r="T1618" t="str">
        <f t="shared" si="155"/>
        <v>Crimepoint.create(latitude:37.731, longitude:-122.44, drugdrink:0, misdemean:0, theft:0, violent:8, total:2, drugdrinkct:0, misdemeanct:0, theftct:0, violentct:3, totalct:3)</v>
      </c>
      <c r="U1618" t="str">
        <f t="shared" si="156"/>
        <v>{location: new google.maps.LatLng(37.731, -122.44), weight: 0},</v>
      </c>
      <c r="V1618" t="str">
        <f t="shared" si="151"/>
        <v>{location: new google.maps.LatLng(37.731, -122.44), weight: 0},</v>
      </c>
      <c r="W1618" t="str">
        <f t="shared" si="152"/>
        <v>{location: new google.maps.LatLng(37.731, -122.44), weight: 0},</v>
      </c>
      <c r="X1618" t="str">
        <f t="shared" si="153"/>
        <v>{location: new google.maps.LatLng(37.731, -122.44), weight: 2},</v>
      </c>
      <c r="Y1618" t="str">
        <f t="shared" si="154"/>
        <v>{location: new google.maps.LatLng(37.731, -122.44), weight: 0},</v>
      </c>
    </row>
    <row r="1619" spans="1:25" x14ac:dyDescent="0.2">
      <c r="A1619">
        <v>37.731000000000002</v>
      </c>
      <c r="B1619">
        <v>-122.43899999999999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3</v>
      </c>
      <c r="J1619">
        <v>0</v>
      </c>
      <c r="K1619">
        <v>0</v>
      </c>
      <c r="L1619">
        <v>3</v>
      </c>
      <c r="M1619">
        <f>VLOOKUP(H1619,AE$2:$AJ$12,6,TRUE)</f>
        <v>0</v>
      </c>
      <c r="N1619">
        <f>VLOOKUP(I1619,AF$2:$AJ$12,5,TRUE)</f>
        <v>5</v>
      </c>
      <c r="O1619">
        <f>VLOOKUP(J1619,AG$2:$AJ$12,4,TRUE)</f>
        <v>0</v>
      </c>
      <c r="P1619">
        <f>VLOOKUP(K1619,AH$2:$AJ$12,3,TRUE)</f>
        <v>0</v>
      </c>
      <c r="Q1619">
        <f>VLOOKUP(L1619,AI$2:$AJ$12,2,TRUE)</f>
        <v>2</v>
      </c>
      <c r="T1619" t="str">
        <f t="shared" si="155"/>
        <v>Crimepoint.create(latitude:37.731, longitude:-122.439, drugdrink:0, misdemean:5, theft:0, violent:0, total:2, drugdrinkct:0, misdemeanct:3, theftct:0, violentct:0, totalct:3)</v>
      </c>
      <c r="U1619" t="str">
        <f t="shared" si="156"/>
        <v>{location: new google.maps.LatLng(37.731, -122.439), weight: 0},</v>
      </c>
      <c r="V1619" t="str">
        <f t="shared" si="151"/>
        <v>{location: new google.maps.LatLng(37.731, -122.439), weight: 1},</v>
      </c>
      <c r="W1619" t="str">
        <f t="shared" si="152"/>
        <v>{location: new google.maps.LatLng(37.731, -122.439), weight: 0},</v>
      </c>
      <c r="X1619" t="str">
        <f t="shared" si="153"/>
        <v>{location: new google.maps.LatLng(37.731, -122.439), weight: 0},</v>
      </c>
      <c r="Y1619" t="str">
        <f t="shared" si="154"/>
        <v>{location: new google.maps.LatLng(37.731, -122.439), weight: 0},</v>
      </c>
    </row>
    <row r="1620" spans="1:25" x14ac:dyDescent="0.2">
      <c r="A1620">
        <v>37.731000000000002</v>
      </c>
      <c r="B1620">
        <v>-122.434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3</v>
      </c>
      <c r="J1620">
        <v>2</v>
      </c>
      <c r="K1620">
        <v>0</v>
      </c>
      <c r="L1620">
        <v>6</v>
      </c>
      <c r="M1620">
        <f>VLOOKUP(H1620,AE$2:$AJ$12,6,TRUE)</f>
        <v>8</v>
      </c>
      <c r="N1620">
        <f>VLOOKUP(I1620,AF$2:$AJ$12,5,TRUE)</f>
        <v>5</v>
      </c>
      <c r="O1620">
        <f>VLOOKUP(J1620,AG$2:$AJ$12,4,TRUE)</f>
        <v>4</v>
      </c>
      <c r="P1620">
        <f>VLOOKUP(K1620,AH$2:$AJ$12,3,TRUE)</f>
        <v>0</v>
      </c>
      <c r="Q1620">
        <f>VLOOKUP(L1620,AI$2:$AJ$12,2,TRUE)</f>
        <v>4</v>
      </c>
      <c r="T1620" t="str">
        <f t="shared" si="155"/>
        <v>Crimepoint.create(latitude:37.731, longitude:-122.434, drugdrink:8, misdemean:5, theft:4, violent:0, total:4, drugdrinkct:1, misdemeanct:3, theftct:2, violentct:0, totalct:6)</v>
      </c>
      <c r="U1620" t="str">
        <f t="shared" si="156"/>
        <v>{location: new google.maps.LatLng(37.731, -122.434), weight: 1},</v>
      </c>
      <c r="V1620" t="str">
        <f t="shared" si="151"/>
        <v>{location: new google.maps.LatLng(37.731, -122.434), weight: 1},</v>
      </c>
      <c r="W1620" t="str">
        <f t="shared" si="152"/>
        <v>{location: new google.maps.LatLng(37.731, -122.434), weight: 0},</v>
      </c>
      <c r="X1620" t="str">
        <f t="shared" si="153"/>
        <v>{location: new google.maps.LatLng(37.731, -122.434), weight: 0},</v>
      </c>
      <c r="Y1620" t="str">
        <f t="shared" si="154"/>
        <v>{location: new google.maps.LatLng(37.731, -122.434), weight: 0},</v>
      </c>
    </row>
    <row r="1621" spans="1:25" x14ac:dyDescent="0.2">
      <c r="A1621">
        <v>37.731000000000002</v>
      </c>
      <c r="B1621">
        <v>-122.43300000000001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3</v>
      </c>
      <c r="J1621">
        <v>3</v>
      </c>
      <c r="K1621">
        <v>0</v>
      </c>
      <c r="L1621">
        <v>6</v>
      </c>
      <c r="M1621">
        <f>VLOOKUP(H1621,AE$2:$AJ$12,6,TRUE)</f>
        <v>0</v>
      </c>
      <c r="N1621">
        <f>VLOOKUP(I1621,AF$2:$AJ$12,5,TRUE)</f>
        <v>5</v>
      </c>
      <c r="O1621">
        <f>VLOOKUP(J1621,AG$2:$AJ$12,4,TRUE)</f>
        <v>5</v>
      </c>
      <c r="P1621">
        <f>VLOOKUP(K1621,AH$2:$AJ$12,3,TRUE)</f>
        <v>0</v>
      </c>
      <c r="Q1621">
        <f>VLOOKUP(L1621,AI$2:$AJ$12,2,TRUE)</f>
        <v>4</v>
      </c>
      <c r="T1621" t="str">
        <f t="shared" si="155"/>
        <v>Crimepoint.create(latitude:37.731, longitude:-122.433, drugdrink:0, misdemean:5, theft:5, violent:0, total:4, drugdrinkct:0, misdemeanct:3, theftct:3, violentct:0, totalct:6)</v>
      </c>
      <c r="U1621" t="str">
        <f t="shared" si="156"/>
        <v>{location: new google.maps.LatLng(37.731, -122.433), weight: 0},</v>
      </c>
      <c r="V1621" t="str">
        <f t="shared" si="151"/>
        <v>{location: new google.maps.LatLng(37.731, -122.433), weight: 1},</v>
      </c>
      <c r="W1621" t="str">
        <f t="shared" si="152"/>
        <v>{location: new google.maps.LatLng(37.731, -122.433), weight: 0},</v>
      </c>
      <c r="X1621" t="str">
        <f t="shared" si="153"/>
        <v>{location: new google.maps.LatLng(37.731, -122.433), weight: 0},</v>
      </c>
      <c r="Y1621" t="str">
        <f t="shared" si="154"/>
        <v>{location: new google.maps.LatLng(37.731, -122.433), weight: 0},</v>
      </c>
    </row>
    <row r="1622" spans="1:25" x14ac:dyDescent="0.2">
      <c r="A1622">
        <v>37.731000000000002</v>
      </c>
      <c r="B1622">
        <v>-122.432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</v>
      </c>
      <c r="J1622">
        <v>3</v>
      </c>
      <c r="K1622">
        <v>0</v>
      </c>
      <c r="L1622">
        <v>5</v>
      </c>
      <c r="M1622">
        <f>VLOOKUP(H1622,AE$2:$AJ$12,6,TRUE)</f>
        <v>0</v>
      </c>
      <c r="N1622">
        <f>VLOOKUP(I1622,AF$2:$AJ$12,5,TRUE)</f>
        <v>4</v>
      </c>
      <c r="O1622">
        <f>VLOOKUP(J1622,AG$2:$AJ$12,4,TRUE)</f>
        <v>5</v>
      </c>
      <c r="P1622">
        <f>VLOOKUP(K1622,AH$2:$AJ$12,3,TRUE)</f>
        <v>0</v>
      </c>
      <c r="Q1622">
        <f>VLOOKUP(L1622,AI$2:$AJ$12,2,TRUE)</f>
        <v>4</v>
      </c>
      <c r="T1622" t="str">
        <f t="shared" si="155"/>
        <v>Crimepoint.create(latitude:37.731, longitude:-122.432, drugdrink:0, misdemean:4, theft:5, violent:0, total:4, drugdrinkct:0, misdemeanct:2, theftct:3, violentct:0, totalct:5)</v>
      </c>
      <c r="U1622" t="str">
        <f t="shared" si="156"/>
        <v>{location: new google.maps.LatLng(37.731, -122.432), weight: 0},</v>
      </c>
      <c r="V1622" t="str">
        <f t="shared" si="151"/>
        <v>{location: new google.maps.LatLng(37.731, -122.432), weight: 0},</v>
      </c>
      <c r="W1622" t="str">
        <f t="shared" si="152"/>
        <v>{location: new google.maps.LatLng(37.731, -122.432), weight: 0},</v>
      </c>
      <c r="X1622" t="str">
        <f t="shared" si="153"/>
        <v>{location: new google.maps.LatLng(37.731, -122.432), weight: 0},</v>
      </c>
      <c r="Y1622" t="str">
        <f t="shared" si="154"/>
        <v>{location: new google.maps.LatLng(37.731, -122.432), weight: 0},</v>
      </c>
    </row>
    <row r="1623" spans="1:25" x14ac:dyDescent="0.2">
      <c r="A1623">
        <v>37.731000000000002</v>
      </c>
      <c r="B1623">
        <v>-122.431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0</v>
      </c>
      <c r="I1623">
        <v>4</v>
      </c>
      <c r="J1623">
        <v>2</v>
      </c>
      <c r="K1623">
        <v>1</v>
      </c>
      <c r="L1623">
        <v>7</v>
      </c>
      <c r="M1623">
        <f>VLOOKUP(H1623,AE$2:$AJ$12,6,TRUE)</f>
        <v>0</v>
      </c>
      <c r="N1623">
        <f>VLOOKUP(I1623,AF$2:$AJ$12,5,TRUE)</f>
        <v>6</v>
      </c>
      <c r="O1623">
        <f>VLOOKUP(J1623,AG$2:$AJ$12,4,TRUE)</f>
        <v>4</v>
      </c>
      <c r="P1623">
        <f>VLOOKUP(K1623,AH$2:$AJ$12,3,TRUE)</f>
        <v>7</v>
      </c>
      <c r="Q1623">
        <f>VLOOKUP(L1623,AI$2:$AJ$12,2,TRUE)</f>
        <v>5</v>
      </c>
      <c r="T1623" t="str">
        <f t="shared" si="155"/>
        <v>Crimepoint.create(latitude:37.731, longitude:-122.431, drugdrink:0, misdemean:6, theft:4, violent:7, total:5, drugdrinkct:0, misdemeanct:4, theftct:2, violentct:1, totalct:7)</v>
      </c>
      <c r="U1623" t="str">
        <f t="shared" si="156"/>
        <v>{location: new google.maps.LatLng(37.731, -122.431), weight: 0},</v>
      </c>
      <c r="V1623" t="str">
        <f t="shared" si="151"/>
        <v>{location: new google.maps.LatLng(37.731, -122.431), weight: 1},</v>
      </c>
      <c r="W1623" t="str">
        <f t="shared" si="152"/>
        <v>{location: new google.maps.LatLng(37.731, -122.431), weight: 0},</v>
      </c>
      <c r="X1623" t="str">
        <f t="shared" si="153"/>
        <v>{location: new google.maps.LatLng(37.731, -122.431), weight: 1},</v>
      </c>
      <c r="Y1623" t="str">
        <f t="shared" si="154"/>
        <v>{location: new google.maps.LatLng(37.731, -122.431), weight: 1},</v>
      </c>
    </row>
    <row r="1624" spans="1:25" x14ac:dyDescent="0.2">
      <c r="A1624">
        <v>37.731000000000002</v>
      </c>
      <c r="B1624">
        <v>-122.43</v>
      </c>
      <c r="C1624">
        <v>0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4</v>
      </c>
      <c r="J1624">
        <v>1</v>
      </c>
      <c r="K1624">
        <v>1</v>
      </c>
      <c r="L1624">
        <v>6</v>
      </c>
      <c r="M1624">
        <f>VLOOKUP(H1624,AE$2:$AJ$12,6,TRUE)</f>
        <v>0</v>
      </c>
      <c r="N1624">
        <f>VLOOKUP(I1624,AF$2:$AJ$12,5,TRUE)</f>
        <v>6</v>
      </c>
      <c r="O1624">
        <f>VLOOKUP(J1624,AG$2:$AJ$12,4,TRUE)</f>
        <v>3</v>
      </c>
      <c r="P1624">
        <f>VLOOKUP(K1624,AH$2:$AJ$12,3,TRUE)</f>
        <v>7</v>
      </c>
      <c r="Q1624">
        <f>VLOOKUP(L1624,AI$2:$AJ$12,2,TRUE)</f>
        <v>4</v>
      </c>
      <c r="T1624" t="str">
        <f t="shared" si="155"/>
        <v>Crimepoint.create(latitude:37.731, longitude:-122.43, drugdrink:0, misdemean:6, theft:3, violent:7, total:4, drugdrinkct:0, misdemeanct:4, theftct:1, violentct:1, totalct:6)</v>
      </c>
      <c r="U1624" t="str">
        <f t="shared" si="156"/>
        <v>{location: new google.maps.LatLng(37.731, -122.43), weight: 0},</v>
      </c>
      <c r="V1624" t="str">
        <f t="shared" si="151"/>
        <v>{location: new google.maps.LatLng(37.731, -122.43), weight: 1},</v>
      </c>
      <c r="W1624" t="str">
        <f t="shared" si="152"/>
        <v>{location: new google.maps.LatLng(37.731, -122.43), weight: 0},</v>
      </c>
      <c r="X1624" t="str">
        <f t="shared" si="153"/>
        <v>{location: new google.maps.LatLng(37.731, -122.43), weight: 1},</v>
      </c>
      <c r="Y1624" t="str">
        <f t="shared" si="154"/>
        <v>{location: new google.maps.LatLng(37.731, -122.43), weight: 0},</v>
      </c>
    </row>
    <row r="1625" spans="1:25" x14ac:dyDescent="0.2">
      <c r="A1625">
        <v>37.731000000000002</v>
      </c>
      <c r="B1625">
        <v>-122.429</v>
      </c>
      <c r="C1625">
        <v>1</v>
      </c>
      <c r="D1625">
        <v>6</v>
      </c>
      <c r="E1625">
        <v>1</v>
      </c>
      <c r="F1625">
        <v>1</v>
      </c>
      <c r="G1625">
        <v>3</v>
      </c>
      <c r="H1625">
        <v>1</v>
      </c>
      <c r="I1625">
        <v>25</v>
      </c>
      <c r="J1625">
        <v>9</v>
      </c>
      <c r="K1625">
        <v>2</v>
      </c>
      <c r="L1625">
        <v>37</v>
      </c>
      <c r="M1625">
        <f>VLOOKUP(H1625,AE$2:$AJ$12,6,TRUE)</f>
        <v>8</v>
      </c>
      <c r="N1625">
        <f>VLOOKUP(I1625,AF$2:$AJ$12,5,TRUE)</f>
        <v>9</v>
      </c>
      <c r="O1625">
        <f>VLOOKUP(J1625,AG$2:$AJ$12,4,TRUE)</f>
        <v>8</v>
      </c>
      <c r="P1625">
        <f>VLOOKUP(K1625,AH$2:$AJ$12,3,TRUE)</f>
        <v>7</v>
      </c>
      <c r="Q1625">
        <f>VLOOKUP(L1625,AI$2:$AJ$12,2,TRUE)</f>
        <v>8</v>
      </c>
      <c r="T1625" t="str">
        <f t="shared" si="155"/>
        <v>Crimepoint.create(latitude:37.731, longitude:-122.429, drugdrink:8, misdemean:9, theft:8, violent:7, total:8, drugdrinkct:1, misdemeanct:25, theftct:9, violentct:2, totalct:37)</v>
      </c>
      <c r="U1625" t="str">
        <f t="shared" si="156"/>
        <v>{location: new google.maps.LatLng(37.731, -122.429), weight: 1},</v>
      </c>
      <c r="V1625" t="str">
        <f t="shared" si="151"/>
        <v>{location: new google.maps.LatLng(37.731, -122.429), weight: 6},</v>
      </c>
      <c r="W1625" t="str">
        <f t="shared" si="152"/>
        <v>{location: new google.maps.LatLng(37.731, -122.429), weight: 1},</v>
      </c>
      <c r="X1625" t="str">
        <f t="shared" si="153"/>
        <v>{location: new google.maps.LatLng(37.731, -122.429), weight: 1},</v>
      </c>
      <c r="Y1625" t="str">
        <f t="shared" si="154"/>
        <v>{location: new google.maps.LatLng(37.731, -122.429), weight: 3},</v>
      </c>
    </row>
    <row r="1626" spans="1:25" x14ac:dyDescent="0.2">
      <c r="A1626">
        <v>37.731000000000002</v>
      </c>
      <c r="B1626">
        <v>-122.428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f>VLOOKUP(H1626,AE$2:$AJ$12,6,TRUE)</f>
        <v>0</v>
      </c>
      <c r="N1626">
        <f>VLOOKUP(I1626,AF$2:$AJ$12,5,TRUE)</f>
        <v>0</v>
      </c>
      <c r="O1626">
        <f>VLOOKUP(J1626,AG$2:$AJ$12,4,TRUE)</f>
        <v>3</v>
      </c>
      <c r="P1626">
        <f>VLOOKUP(K1626,AH$2:$AJ$12,3,TRUE)</f>
        <v>0</v>
      </c>
      <c r="Q1626">
        <f>VLOOKUP(L1626,AI$2:$AJ$12,2,TRUE)</f>
        <v>0</v>
      </c>
      <c r="T1626" t="str">
        <f t="shared" si="155"/>
        <v>Crimepoint.create(latitude:37.731, longitude:-122.428, drugdrink:0, misdemean:0, theft:3, violent:0, total:0, drugdrinkct:0, misdemeanct:0, theftct:1, violentct:0, totalct:1)</v>
      </c>
      <c r="U1626" t="str">
        <f t="shared" si="156"/>
        <v>{location: new google.maps.LatLng(37.731, -122.428), weight: 0},</v>
      </c>
      <c r="V1626" t="str">
        <f t="shared" si="151"/>
        <v>{location: new google.maps.LatLng(37.731, -122.428), weight: 0},</v>
      </c>
      <c r="W1626" t="str">
        <f t="shared" si="152"/>
        <v>{location: new google.maps.LatLng(37.731, -122.428), weight: 0},</v>
      </c>
      <c r="X1626" t="str">
        <f t="shared" si="153"/>
        <v>{location: new google.maps.LatLng(37.731, -122.428), weight: 0},</v>
      </c>
      <c r="Y1626" t="str">
        <f t="shared" si="154"/>
        <v>{location: new google.maps.LatLng(37.731, -122.428), weight: 0},</v>
      </c>
    </row>
    <row r="1627" spans="1:25" x14ac:dyDescent="0.2">
      <c r="A1627">
        <v>37.731000000000002</v>
      </c>
      <c r="B1627">
        <v>-122.42700000000001</v>
      </c>
      <c r="C1627">
        <v>0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5</v>
      </c>
      <c r="J1627">
        <v>4</v>
      </c>
      <c r="K1627">
        <v>0</v>
      </c>
      <c r="L1627">
        <v>9</v>
      </c>
      <c r="M1627">
        <f>VLOOKUP(H1627,AE$2:$AJ$12,6,TRUE)</f>
        <v>0</v>
      </c>
      <c r="N1627">
        <f>VLOOKUP(I1627,AF$2:$AJ$12,5,TRUE)</f>
        <v>6</v>
      </c>
      <c r="O1627">
        <f>VLOOKUP(J1627,AG$2:$AJ$12,4,TRUE)</f>
        <v>6</v>
      </c>
      <c r="P1627">
        <f>VLOOKUP(K1627,AH$2:$AJ$12,3,TRUE)</f>
        <v>0</v>
      </c>
      <c r="Q1627">
        <f>VLOOKUP(L1627,AI$2:$AJ$12,2,TRUE)</f>
        <v>5</v>
      </c>
      <c r="T1627" t="str">
        <f t="shared" si="155"/>
        <v>Crimepoint.create(latitude:37.731, longitude:-122.427, drugdrink:0, misdemean:6, theft:6, violent:0, total:5, drugdrinkct:0, misdemeanct:5, theftct:4, violentct:0, totalct:9)</v>
      </c>
      <c r="U1627" t="str">
        <f t="shared" si="156"/>
        <v>{location: new google.maps.LatLng(37.731, -122.427), weight: 0},</v>
      </c>
      <c r="V1627" t="str">
        <f t="shared" si="151"/>
        <v>{location: new google.maps.LatLng(37.731, -122.427), weight: 1},</v>
      </c>
      <c r="W1627" t="str">
        <f t="shared" si="152"/>
        <v>{location: new google.maps.LatLng(37.731, -122.427), weight: 1},</v>
      </c>
      <c r="X1627" t="str">
        <f t="shared" si="153"/>
        <v>{location: new google.maps.LatLng(37.731, -122.427), weight: 0},</v>
      </c>
      <c r="Y1627" t="str">
        <f t="shared" si="154"/>
        <v>{location: new google.maps.LatLng(37.731, -122.427), weight: 1},</v>
      </c>
    </row>
    <row r="1628" spans="1:25" x14ac:dyDescent="0.2">
      <c r="A1628">
        <v>37.731000000000002</v>
      </c>
      <c r="B1628">
        <v>-122.426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2</v>
      </c>
      <c r="I1628">
        <v>5</v>
      </c>
      <c r="J1628">
        <v>4</v>
      </c>
      <c r="K1628">
        <v>1</v>
      </c>
      <c r="L1628">
        <v>12</v>
      </c>
      <c r="M1628">
        <f>VLOOKUP(H1628,AE$2:$AJ$12,6,TRUE)</f>
        <v>9</v>
      </c>
      <c r="N1628">
        <f>VLOOKUP(I1628,AF$2:$AJ$12,5,TRUE)</f>
        <v>6</v>
      </c>
      <c r="O1628">
        <f>VLOOKUP(J1628,AG$2:$AJ$12,4,TRUE)</f>
        <v>6</v>
      </c>
      <c r="P1628">
        <f>VLOOKUP(K1628,AH$2:$AJ$12,3,TRUE)</f>
        <v>7</v>
      </c>
      <c r="Q1628">
        <f>VLOOKUP(L1628,AI$2:$AJ$12,2,TRUE)</f>
        <v>6</v>
      </c>
      <c r="T1628" t="str">
        <f t="shared" si="155"/>
        <v>Crimepoint.create(latitude:37.731, longitude:-122.426, drugdrink:9, misdemean:6, theft:6, violent:7, total:6, drugdrinkct:2, misdemeanct:5, theftct:4, violentct:1, totalct:12)</v>
      </c>
      <c r="U1628" t="str">
        <f t="shared" si="156"/>
        <v>{location: new google.maps.LatLng(37.731, -122.426), weight: 1},</v>
      </c>
      <c r="V1628" t="str">
        <f t="shared" si="151"/>
        <v>{location: new google.maps.LatLng(37.731, -122.426), weight: 1},</v>
      </c>
      <c r="W1628" t="str">
        <f t="shared" si="152"/>
        <v>{location: new google.maps.LatLng(37.731, -122.426), weight: 1},</v>
      </c>
      <c r="X1628" t="str">
        <f t="shared" si="153"/>
        <v>{location: new google.maps.LatLng(37.731, -122.426), weight: 1},</v>
      </c>
      <c r="Y1628" t="str">
        <f t="shared" si="154"/>
        <v>{location: new google.maps.LatLng(37.731, -122.426), weight: 1},</v>
      </c>
    </row>
    <row r="1629" spans="1:25" x14ac:dyDescent="0.2">
      <c r="A1629">
        <v>37.731000000000002</v>
      </c>
      <c r="B1629">
        <v>-122.425</v>
      </c>
      <c r="C1629">
        <v>0</v>
      </c>
      <c r="D1629">
        <v>1</v>
      </c>
      <c r="E1629">
        <v>0</v>
      </c>
      <c r="F1629">
        <v>1</v>
      </c>
      <c r="G1629">
        <v>1</v>
      </c>
      <c r="H1629">
        <v>0</v>
      </c>
      <c r="I1629">
        <v>4</v>
      </c>
      <c r="J1629">
        <v>2</v>
      </c>
      <c r="K1629">
        <v>1</v>
      </c>
      <c r="L1629">
        <v>7</v>
      </c>
      <c r="M1629">
        <f>VLOOKUP(H1629,AE$2:$AJ$12,6,TRUE)</f>
        <v>0</v>
      </c>
      <c r="N1629">
        <f>VLOOKUP(I1629,AF$2:$AJ$12,5,TRUE)</f>
        <v>6</v>
      </c>
      <c r="O1629">
        <f>VLOOKUP(J1629,AG$2:$AJ$12,4,TRUE)</f>
        <v>4</v>
      </c>
      <c r="P1629">
        <f>VLOOKUP(K1629,AH$2:$AJ$12,3,TRUE)</f>
        <v>7</v>
      </c>
      <c r="Q1629">
        <f>VLOOKUP(L1629,AI$2:$AJ$12,2,TRUE)</f>
        <v>5</v>
      </c>
      <c r="T1629" t="str">
        <f t="shared" si="155"/>
        <v>Crimepoint.create(latitude:37.731, longitude:-122.425, drugdrink:0, misdemean:6, theft:4, violent:7, total:5, drugdrinkct:0, misdemeanct:4, theftct:2, violentct:1, totalct:7)</v>
      </c>
      <c r="U1629" t="str">
        <f t="shared" si="156"/>
        <v>{location: new google.maps.LatLng(37.731, -122.425), weight: 0},</v>
      </c>
      <c r="V1629" t="str">
        <f t="shared" si="151"/>
        <v>{location: new google.maps.LatLng(37.731, -122.425), weight: 1},</v>
      </c>
      <c r="W1629" t="str">
        <f t="shared" si="152"/>
        <v>{location: new google.maps.LatLng(37.731, -122.425), weight: 0},</v>
      </c>
      <c r="X1629" t="str">
        <f t="shared" si="153"/>
        <v>{location: new google.maps.LatLng(37.731, -122.425), weight: 1},</v>
      </c>
      <c r="Y1629" t="str">
        <f t="shared" si="154"/>
        <v>{location: new google.maps.LatLng(37.731, -122.425), weight: 1},</v>
      </c>
    </row>
    <row r="1630" spans="1:25" x14ac:dyDescent="0.2">
      <c r="A1630">
        <v>37.731000000000002</v>
      </c>
      <c r="B1630">
        <v>-122.42400000000001</v>
      </c>
      <c r="C1630">
        <v>0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4</v>
      </c>
      <c r="K1630">
        <v>1</v>
      </c>
      <c r="L1630">
        <v>5</v>
      </c>
      <c r="M1630">
        <f>VLOOKUP(H1630,AE$2:$AJ$12,6,TRUE)</f>
        <v>0</v>
      </c>
      <c r="N1630">
        <f>VLOOKUP(I1630,AF$2:$AJ$12,5,TRUE)</f>
        <v>0</v>
      </c>
      <c r="O1630">
        <f>VLOOKUP(J1630,AG$2:$AJ$12,4,TRUE)</f>
        <v>6</v>
      </c>
      <c r="P1630">
        <f>VLOOKUP(K1630,AH$2:$AJ$12,3,TRUE)</f>
        <v>7</v>
      </c>
      <c r="Q1630">
        <f>VLOOKUP(L1630,AI$2:$AJ$12,2,TRUE)</f>
        <v>4</v>
      </c>
      <c r="T1630" t="str">
        <f t="shared" si="155"/>
        <v>Crimepoint.create(latitude:37.731, longitude:-122.424, drugdrink:0, misdemean:0, theft:6, violent:7, total:4, drugdrinkct:0, misdemeanct:0, theftct:4, violentct:1, totalct:5)</v>
      </c>
      <c r="U1630" t="str">
        <f t="shared" si="156"/>
        <v>{location: new google.maps.LatLng(37.731, -122.424), weight: 0},</v>
      </c>
      <c r="V1630" t="str">
        <f t="shared" si="151"/>
        <v>{location: new google.maps.LatLng(37.731, -122.424), weight: 0},</v>
      </c>
      <c r="W1630" t="str">
        <f t="shared" si="152"/>
        <v>{location: new google.maps.LatLng(37.731, -122.424), weight: 1},</v>
      </c>
      <c r="X1630" t="str">
        <f t="shared" si="153"/>
        <v>{location: new google.maps.LatLng(37.731, -122.424), weight: 1},</v>
      </c>
      <c r="Y1630" t="str">
        <f t="shared" si="154"/>
        <v>{location: new google.maps.LatLng(37.731, -122.424), weight: 0},</v>
      </c>
    </row>
    <row r="1631" spans="1:25" x14ac:dyDescent="0.2">
      <c r="A1631">
        <v>37.731000000000002</v>
      </c>
      <c r="B1631">
        <v>-122.423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2</v>
      </c>
      <c r="M1631">
        <f>VLOOKUP(H1631,AE$2:$AJ$12,6,TRUE)</f>
        <v>0</v>
      </c>
      <c r="N1631">
        <f>VLOOKUP(I1631,AF$2:$AJ$12,5,TRUE)</f>
        <v>0</v>
      </c>
      <c r="O1631">
        <f>VLOOKUP(J1631,AG$2:$AJ$12,4,TRUE)</f>
        <v>4</v>
      </c>
      <c r="P1631">
        <f>VLOOKUP(K1631,AH$2:$AJ$12,3,TRUE)</f>
        <v>0</v>
      </c>
      <c r="Q1631">
        <f>VLOOKUP(L1631,AI$2:$AJ$12,2,TRUE)</f>
        <v>1</v>
      </c>
      <c r="T1631" t="str">
        <f t="shared" si="155"/>
        <v>Crimepoint.create(latitude:37.731, longitude:-122.423, drugdrink:0, misdemean:0, theft:4, violent:0, total:1, drugdrinkct:0, misdemeanct:0, theftct:2, violentct:0, totalct:2)</v>
      </c>
      <c r="U1631" t="str">
        <f t="shared" si="156"/>
        <v>{location: new google.maps.LatLng(37.731, -122.423), weight: 0},</v>
      </c>
      <c r="V1631" t="str">
        <f t="shared" si="151"/>
        <v>{location: new google.maps.LatLng(37.731, -122.423), weight: 0},</v>
      </c>
      <c r="W1631" t="str">
        <f t="shared" si="152"/>
        <v>{location: new google.maps.LatLng(37.731, -122.423), weight: 0},</v>
      </c>
      <c r="X1631" t="str">
        <f t="shared" si="153"/>
        <v>{location: new google.maps.LatLng(37.731, -122.423), weight: 0},</v>
      </c>
      <c r="Y1631" t="str">
        <f t="shared" si="154"/>
        <v>{location: new google.maps.LatLng(37.731, -122.423), weight: 0},</v>
      </c>
    </row>
    <row r="1632" spans="1:25" x14ac:dyDescent="0.2">
      <c r="A1632">
        <v>37.731000000000002</v>
      </c>
      <c r="B1632">
        <v>-122.422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</v>
      </c>
      <c r="K1632">
        <v>0</v>
      </c>
      <c r="L1632">
        <v>2</v>
      </c>
      <c r="M1632">
        <f>VLOOKUP(H1632,AE$2:$AJ$12,6,TRUE)</f>
        <v>0</v>
      </c>
      <c r="N1632">
        <f>VLOOKUP(I1632,AF$2:$AJ$12,5,TRUE)</f>
        <v>0</v>
      </c>
      <c r="O1632">
        <f>VLOOKUP(J1632,AG$2:$AJ$12,4,TRUE)</f>
        <v>4</v>
      </c>
      <c r="P1632">
        <f>VLOOKUP(K1632,AH$2:$AJ$12,3,TRUE)</f>
        <v>0</v>
      </c>
      <c r="Q1632">
        <f>VLOOKUP(L1632,AI$2:$AJ$12,2,TRUE)</f>
        <v>1</v>
      </c>
      <c r="T1632" t="str">
        <f t="shared" si="155"/>
        <v>Crimepoint.create(latitude:37.731, longitude:-122.422, drugdrink:0, misdemean:0, theft:4, violent:0, total:1, drugdrinkct:0, misdemeanct:0, theftct:2, violentct:0, totalct:2)</v>
      </c>
      <c r="U1632" t="str">
        <f t="shared" si="156"/>
        <v>{location: new google.maps.LatLng(37.731, -122.422), weight: 0},</v>
      </c>
      <c r="V1632" t="str">
        <f t="shared" si="151"/>
        <v>{location: new google.maps.LatLng(37.731, -122.422), weight: 0},</v>
      </c>
      <c r="W1632" t="str">
        <f t="shared" si="152"/>
        <v>{location: new google.maps.LatLng(37.731, -122.422), weight: 0},</v>
      </c>
      <c r="X1632" t="str">
        <f t="shared" si="153"/>
        <v>{location: new google.maps.LatLng(37.731, -122.422), weight: 0},</v>
      </c>
      <c r="Y1632" t="str">
        <f t="shared" si="154"/>
        <v>{location: new google.maps.LatLng(37.731, -122.422), weight: 0},</v>
      </c>
    </row>
    <row r="1633" spans="1:25" x14ac:dyDescent="0.2">
      <c r="A1633">
        <v>37.731000000000002</v>
      </c>
      <c r="B1633">
        <v>-122.42100000000001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2</v>
      </c>
      <c r="M1633">
        <f>VLOOKUP(H1633,AE$2:$AJ$12,6,TRUE)</f>
        <v>0</v>
      </c>
      <c r="N1633">
        <f>VLOOKUP(I1633,AF$2:$AJ$12,5,TRUE)</f>
        <v>2</v>
      </c>
      <c r="O1633">
        <f>VLOOKUP(J1633,AG$2:$AJ$12,4,TRUE)</f>
        <v>3</v>
      </c>
      <c r="P1633">
        <f>VLOOKUP(K1633,AH$2:$AJ$12,3,TRUE)</f>
        <v>0</v>
      </c>
      <c r="Q1633">
        <f>VLOOKUP(L1633,AI$2:$AJ$12,2,TRUE)</f>
        <v>1</v>
      </c>
      <c r="T1633" t="str">
        <f t="shared" si="155"/>
        <v>Crimepoint.create(latitude:37.731, longitude:-122.421, drugdrink:0, misdemean:2, theft:3, violent:0, total:1, drugdrinkct:0, misdemeanct:1, theftct:1, violentct:0, totalct:2)</v>
      </c>
      <c r="U1633" t="str">
        <f t="shared" si="156"/>
        <v>{location: new google.maps.LatLng(37.731, -122.421), weight: 0},</v>
      </c>
      <c r="V1633" t="str">
        <f t="shared" si="151"/>
        <v>{location: new google.maps.LatLng(37.731, -122.421), weight: 0},</v>
      </c>
      <c r="W1633" t="str">
        <f t="shared" si="152"/>
        <v>{location: new google.maps.LatLng(37.731, -122.421), weight: 0},</v>
      </c>
      <c r="X1633" t="str">
        <f t="shared" si="153"/>
        <v>{location: new google.maps.LatLng(37.731, -122.421), weight: 0},</v>
      </c>
      <c r="Y1633" t="str">
        <f t="shared" si="154"/>
        <v>{location: new google.maps.LatLng(37.731, -122.421), weight: 0},</v>
      </c>
    </row>
    <row r="1634" spans="1:25" x14ac:dyDescent="0.2">
      <c r="A1634">
        <v>37.731000000000002</v>
      </c>
      <c r="B1634">
        <v>-122.42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f>VLOOKUP(H1634,AE$2:$AJ$12,6,TRUE)</f>
        <v>0</v>
      </c>
      <c r="N1634">
        <f>VLOOKUP(I1634,AF$2:$AJ$12,5,TRUE)</f>
        <v>2</v>
      </c>
      <c r="O1634">
        <f>VLOOKUP(J1634,AG$2:$AJ$12,4,TRUE)</f>
        <v>0</v>
      </c>
      <c r="P1634">
        <f>VLOOKUP(K1634,AH$2:$AJ$12,3,TRUE)</f>
        <v>0</v>
      </c>
      <c r="Q1634">
        <f>VLOOKUP(L1634,AI$2:$AJ$12,2,TRUE)</f>
        <v>0</v>
      </c>
      <c r="T1634" t="str">
        <f t="shared" si="155"/>
        <v>Crimepoint.create(latitude:37.731, longitude:-122.42, drugdrink:0, misdemean:2, theft:0, violent:0, total:0, drugdrinkct:0, misdemeanct:1, theftct:0, violentct:0, totalct:1)</v>
      </c>
      <c r="U1634" t="str">
        <f t="shared" si="156"/>
        <v>{location: new google.maps.LatLng(37.731, -122.42), weight: 0},</v>
      </c>
      <c r="V1634" t="str">
        <f t="shared" si="151"/>
        <v>{location: new google.maps.LatLng(37.731, -122.42), weight: 0},</v>
      </c>
      <c r="W1634" t="str">
        <f t="shared" si="152"/>
        <v>{location: new google.maps.LatLng(37.731, -122.42), weight: 0},</v>
      </c>
      <c r="X1634" t="str">
        <f t="shared" si="153"/>
        <v>{location: new google.maps.LatLng(37.731, -122.42), weight: 0},</v>
      </c>
      <c r="Y1634" t="str">
        <f t="shared" si="154"/>
        <v>{location: new google.maps.LatLng(37.731, -122.42), weight: 0},</v>
      </c>
    </row>
    <row r="1635" spans="1:25" x14ac:dyDescent="0.2">
      <c r="A1635">
        <v>37.731000000000002</v>
      </c>
      <c r="B1635">
        <v>-122.41800000000001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2</v>
      </c>
      <c r="J1635">
        <v>1</v>
      </c>
      <c r="K1635">
        <v>0</v>
      </c>
      <c r="L1635">
        <v>3</v>
      </c>
      <c r="M1635">
        <f>VLOOKUP(H1635,AE$2:$AJ$12,6,TRUE)</f>
        <v>0</v>
      </c>
      <c r="N1635">
        <f>VLOOKUP(I1635,AF$2:$AJ$12,5,TRUE)</f>
        <v>4</v>
      </c>
      <c r="O1635">
        <f>VLOOKUP(J1635,AG$2:$AJ$12,4,TRUE)</f>
        <v>3</v>
      </c>
      <c r="P1635">
        <f>VLOOKUP(K1635,AH$2:$AJ$12,3,TRUE)</f>
        <v>0</v>
      </c>
      <c r="Q1635">
        <f>VLOOKUP(L1635,AI$2:$AJ$12,2,TRUE)</f>
        <v>2</v>
      </c>
      <c r="T1635" t="str">
        <f t="shared" si="155"/>
        <v>Crimepoint.create(latitude:37.731, longitude:-122.418, drugdrink:0, misdemean:4, theft:3, violent:0, total:2, drugdrinkct:0, misdemeanct:2, theftct:1, violentct:0, totalct:3)</v>
      </c>
      <c r="U1635" t="str">
        <f t="shared" si="156"/>
        <v>{location: new google.maps.LatLng(37.731, -122.418), weight: 0},</v>
      </c>
      <c r="V1635" t="str">
        <f t="shared" si="151"/>
        <v>{location: new google.maps.LatLng(37.731, -122.418), weight: 0},</v>
      </c>
      <c r="W1635" t="str">
        <f t="shared" si="152"/>
        <v>{location: new google.maps.LatLng(37.731, -122.418), weight: 0},</v>
      </c>
      <c r="X1635" t="str">
        <f t="shared" si="153"/>
        <v>{location: new google.maps.LatLng(37.731, -122.418), weight: 0},</v>
      </c>
      <c r="Y1635" t="str">
        <f t="shared" si="154"/>
        <v>{location: new google.maps.LatLng(37.731, -122.418), weight: 0},</v>
      </c>
    </row>
    <row r="1636" spans="1:25" x14ac:dyDescent="0.2">
      <c r="A1636">
        <v>37.731000000000002</v>
      </c>
      <c r="B1636">
        <v>-122.41500000000001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f>VLOOKUP(H1636,AE$2:$AJ$12,6,TRUE)</f>
        <v>0</v>
      </c>
      <c r="N1636">
        <f>VLOOKUP(I1636,AF$2:$AJ$12,5,TRUE)</f>
        <v>2</v>
      </c>
      <c r="O1636">
        <f>VLOOKUP(J1636,AG$2:$AJ$12,4,TRUE)</f>
        <v>0</v>
      </c>
      <c r="P1636">
        <f>VLOOKUP(K1636,AH$2:$AJ$12,3,TRUE)</f>
        <v>0</v>
      </c>
      <c r="Q1636">
        <f>VLOOKUP(L1636,AI$2:$AJ$12,2,TRUE)</f>
        <v>0</v>
      </c>
      <c r="T1636" t="str">
        <f t="shared" si="155"/>
        <v>Crimepoint.create(latitude:37.731, longitude:-122.415, drugdrink:0, misdemean:2, theft:0, violent:0, total:0, drugdrinkct:0, misdemeanct:1, theftct:0, violentct:0, totalct:1)</v>
      </c>
      <c r="U1636" t="str">
        <f t="shared" si="156"/>
        <v>{location: new google.maps.LatLng(37.731, -122.415), weight: 0},</v>
      </c>
      <c r="V1636" t="str">
        <f t="shared" si="151"/>
        <v>{location: new google.maps.LatLng(37.731, -122.415), weight: 0},</v>
      </c>
      <c r="W1636" t="str">
        <f t="shared" si="152"/>
        <v>{location: new google.maps.LatLng(37.731, -122.415), weight: 0},</v>
      </c>
      <c r="X1636" t="str">
        <f t="shared" si="153"/>
        <v>{location: new google.maps.LatLng(37.731, -122.415), weight: 0},</v>
      </c>
      <c r="Y1636" t="str">
        <f t="shared" si="154"/>
        <v>{location: new google.maps.LatLng(37.731, -122.415), weight: 0},</v>
      </c>
    </row>
    <row r="1637" spans="1:25" x14ac:dyDescent="0.2">
      <c r="A1637">
        <v>37.731000000000002</v>
      </c>
      <c r="B1637">
        <v>-122.414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3</v>
      </c>
      <c r="M1637">
        <f>VLOOKUP(H1637,AE$2:$AJ$12,6,TRUE)</f>
        <v>0</v>
      </c>
      <c r="N1637">
        <f>VLOOKUP(I1637,AF$2:$AJ$12,5,TRUE)</f>
        <v>5</v>
      </c>
      <c r="O1637">
        <f>VLOOKUP(J1637,AG$2:$AJ$12,4,TRUE)</f>
        <v>0</v>
      </c>
      <c r="P1637">
        <f>VLOOKUP(K1637,AH$2:$AJ$12,3,TRUE)</f>
        <v>0</v>
      </c>
      <c r="Q1637">
        <f>VLOOKUP(L1637,AI$2:$AJ$12,2,TRUE)</f>
        <v>2</v>
      </c>
      <c r="T1637" t="str">
        <f t="shared" si="155"/>
        <v>Crimepoint.create(latitude:37.731, longitude:-122.414, drugdrink:0, misdemean:5, theft:0, violent:0, total:2, drugdrinkct:0, misdemeanct:3, theftct:0, violentct:0, totalct:3)</v>
      </c>
      <c r="U1637" t="str">
        <f t="shared" si="156"/>
        <v>{location: new google.maps.LatLng(37.731, -122.414), weight: 0},</v>
      </c>
      <c r="V1637" t="str">
        <f t="shared" si="151"/>
        <v>{location: new google.maps.LatLng(37.731, -122.414), weight: 1},</v>
      </c>
      <c r="W1637" t="str">
        <f t="shared" si="152"/>
        <v>{location: new google.maps.LatLng(37.731, -122.414), weight: 0},</v>
      </c>
      <c r="X1637" t="str">
        <f t="shared" si="153"/>
        <v>{location: new google.maps.LatLng(37.731, -122.414), weight: 0},</v>
      </c>
      <c r="Y1637" t="str">
        <f t="shared" si="154"/>
        <v>{location: new google.maps.LatLng(37.731, -122.414), weight: 0},</v>
      </c>
    </row>
    <row r="1638" spans="1:25" x14ac:dyDescent="0.2">
      <c r="A1638">
        <v>37.731000000000002</v>
      </c>
      <c r="B1638">
        <v>-122.413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4</v>
      </c>
      <c r="K1638">
        <v>0</v>
      </c>
      <c r="L1638">
        <v>4</v>
      </c>
      <c r="M1638">
        <f>VLOOKUP(H1638,AE$2:$AJ$12,6,TRUE)</f>
        <v>0</v>
      </c>
      <c r="N1638">
        <f>VLOOKUP(I1638,AF$2:$AJ$12,5,TRUE)</f>
        <v>0</v>
      </c>
      <c r="O1638">
        <f>VLOOKUP(J1638,AG$2:$AJ$12,4,TRUE)</f>
        <v>6</v>
      </c>
      <c r="P1638">
        <f>VLOOKUP(K1638,AH$2:$AJ$12,3,TRUE)</f>
        <v>0</v>
      </c>
      <c r="Q1638">
        <f>VLOOKUP(L1638,AI$2:$AJ$12,2,TRUE)</f>
        <v>3</v>
      </c>
      <c r="T1638" t="str">
        <f t="shared" si="155"/>
        <v>Crimepoint.create(latitude:37.731, longitude:-122.413, drugdrink:0, misdemean:0, theft:6, violent:0, total:3, drugdrinkct:0, misdemeanct:0, theftct:4, violentct:0, totalct:4)</v>
      </c>
      <c r="U1638" t="str">
        <f t="shared" si="156"/>
        <v>{location: new google.maps.LatLng(37.731, -122.413), weight: 0},</v>
      </c>
      <c r="V1638" t="str">
        <f t="shared" si="151"/>
        <v>{location: new google.maps.LatLng(37.731, -122.413), weight: 0},</v>
      </c>
      <c r="W1638" t="str">
        <f t="shared" si="152"/>
        <v>{location: new google.maps.LatLng(37.731, -122.413), weight: 1},</v>
      </c>
      <c r="X1638" t="str">
        <f t="shared" si="153"/>
        <v>{location: new google.maps.LatLng(37.731, -122.413), weight: 0},</v>
      </c>
      <c r="Y1638" t="str">
        <f t="shared" si="154"/>
        <v>{location: new google.maps.LatLng(37.731, -122.413), weight: 0},</v>
      </c>
    </row>
    <row r="1639" spans="1:25" x14ac:dyDescent="0.2">
      <c r="A1639">
        <v>37.731000000000002</v>
      </c>
      <c r="B1639">
        <v>-122.41200000000001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2</v>
      </c>
      <c r="M1639">
        <f>VLOOKUP(H1639,AE$2:$AJ$12,6,TRUE)</f>
        <v>0</v>
      </c>
      <c r="N1639">
        <f>VLOOKUP(I1639,AF$2:$AJ$12,5,TRUE)</f>
        <v>2</v>
      </c>
      <c r="O1639">
        <f>VLOOKUP(J1639,AG$2:$AJ$12,4,TRUE)</f>
        <v>3</v>
      </c>
      <c r="P1639">
        <f>VLOOKUP(K1639,AH$2:$AJ$12,3,TRUE)</f>
        <v>0</v>
      </c>
      <c r="Q1639">
        <f>VLOOKUP(L1639,AI$2:$AJ$12,2,TRUE)</f>
        <v>1</v>
      </c>
      <c r="T1639" t="str">
        <f t="shared" si="155"/>
        <v>Crimepoint.create(latitude:37.731, longitude:-122.412, drugdrink:0, misdemean:2, theft:3, violent:0, total:1, drugdrinkct:0, misdemeanct:1, theftct:1, violentct:0, totalct:2)</v>
      </c>
      <c r="U1639" t="str">
        <f t="shared" si="156"/>
        <v>{location: new google.maps.LatLng(37.731, -122.412), weight: 0},</v>
      </c>
      <c r="V1639" t="str">
        <f t="shared" si="151"/>
        <v>{location: new google.maps.LatLng(37.731, -122.412), weight: 0},</v>
      </c>
      <c r="W1639" t="str">
        <f t="shared" si="152"/>
        <v>{location: new google.maps.LatLng(37.731, -122.412), weight: 0},</v>
      </c>
      <c r="X1639" t="str">
        <f t="shared" si="153"/>
        <v>{location: new google.maps.LatLng(37.731, -122.412), weight: 0},</v>
      </c>
      <c r="Y1639" t="str">
        <f t="shared" si="154"/>
        <v>{location: new google.maps.LatLng(37.731, -122.412), weight: 0},</v>
      </c>
    </row>
    <row r="1640" spans="1:25" x14ac:dyDescent="0.2">
      <c r="A1640">
        <v>37.731000000000002</v>
      </c>
      <c r="B1640">
        <v>-122.411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6</v>
      </c>
      <c r="J1640">
        <v>2</v>
      </c>
      <c r="K1640">
        <v>0</v>
      </c>
      <c r="L1640">
        <v>8</v>
      </c>
      <c r="M1640">
        <f>VLOOKUP(H1640,AE$2:$AJ$12,6,TRUE)</f>
        <v>0</v>
      </c>
      <c r="N1640">
        <f>VLOOKUP(I1640,AF$2:$AJ$12,5,TRUE)</f>
        <v>7</v>
      </c>
      <c r="O1640">
        <f>VLOOKUP(J1640,AG$2:$AJ$12,4,TRUE)</f>
        <v>4</v>
      </c>
      <c r="P1640">
        <f>VLOOKUP(K1640,AH$2:$AJ$12,3,TRUE)</f>
        <v>0</v>
      </c>
      <c r="Q1640">
        <f>VLOOKUP(L1640,AI$2:$AJ$12,2,TRUE)</f>
        <v>5</v>
      </c>
      <c r="T1640" t="str">
        <f t="shared" si="155"/>
        <v>Crimepoint.create(latitude:37.731, longitude:-122.411, drugdrink:0, misdemean:7, theft:4, violent:0, total:5, drugdrinkct:0, misdemeanct:6, theftct:2, violentct:0, totalct:8)</v>
      </c>
      <c r="U1640" t="str">
        <f t="shared" si="156"/>
        <v>{location: new google.maps.LatLng(37.731, -122.411), weight: 0},</v>
      </c>
      <c r="V1640" t="str">
        <f t="shared" si="151"/>
        <v>{location: new google.maps.LatLng(37.731, -122.411), weight: 1},</v>
      </c>
      <c r="W1640" t="str">
        <f t="shared" si="152"/>
        <v>{location: new google.maps.LatLng(37.731, -122.411), weight: 0},</v>
      </c>
      <c r="X1640" t="str">
        <f t="shared" si="153"/>
        <v>{location: new google.maps.LatLng(37.731, -122.411), weight: 0},</v>
      </c>
      <c r="Y1640" t="str">
        <f t="shared" si="154"/>
        <v>{location: new google.maps.LatLng(37.731, -122.411), weight: 1},</v>
      </c>
    </row>
    <row r="1641" spans="1:25" x14ac:dyDescent="0.2">
      <c r="A1641">
        <v>37.731000000000002</v>
      </c>
      <c r="B1641">
        <v>-122.40900000000001</v>
      </c>
      <c r="C1641">
        <v>0</v>
      </c>
      <c r="D1641">
        <v>2</v>
      </c>
      <c r="E1641">
        <v>1</v>
      </c>
      <c r="F1641">
        <v>3</v>
      </c>
      <c r="G1641">
        <v>1</v>
      </c>
      <c r="H1641">
        <v>0</v>
      </c>
      <c r="I1641">
        <v>9</v>
      </c>
      <c r="J1641">
        <v>5</v>
      </c>
      <c r="K1641">
        <v>4</v>
      </c>
      <c r="L1641">
        <v>18</v>
      </c>
      <c r="M1641">
        <f>VLOOKUP(H1641,AE$2:$AJ$12,6,TRUE)</f>
        <v>0</v>
      </c>
      <c r="N1641">
        <f>VLOOKUP(I1641,AF$2:$AJ$12,5,TRUE)</f>
        <v>7</v>
      </c>
      <c r="O1641">
        <f>VLOOKUP(J1641,AG$2:$AJ$12,4,TRUE)</f>
        <v>7</v>
      </c>
      <c r="P1641">
        <f>VLOOKUP(K1641,AH$2:$AJ$12,3,TRUE)</f>
        <v>8</v>
      </c>
      <c r="Q1641">
        <f>VLOOKUP(L1641,AI$2:$AJ$12,2,TRUE)</f>
        <v>7</v>
      </c>
      <c r="T1641" t="str">
        <f t="shared" si="155"/>
        <v>Crimepoint.create(latitude:37.731, longitude:-122.409, drugdrink:0, misdemean:7, theft:7, violent:8, total:7, drugdrinkct:0, misdemeanct:9, theftct:5, violentct:4, totalct:18)</v>
      </c>
      <c r="U1641" t="str">
        <f t="shared" si="156"/>
        <v>{location: new google.maps.LatLng(37.731, -122.409), weight: 0},</v>
      </c>
      <c r="V1641" t="str">
        <f t="shared" si="151"/>
        <v>{location: new google.maps.LatLng(37.731, -122.409), weight: 2},</v>
      </c>
      <c r="W1641" t="str">
        <f t="shared" si="152"/>
        <v>{location: new google.maps.LatLng(37.731, -122.409), weight: 1},</v>
      </c>
      <c r="X1641" t="str">
        <f t="shared" si="153"/>
        <v>{location: new google.maps.LatLng(37.731, -122.409), weight: 3},</v>
      </c>
      <c r="Y1641" t="str">
        <f t="shared" si="154"/>
        <v>{location: new google.maps.LatLng(37.731, -122.409), weight: 1},</v>
      </c>
    </row>
    <row r="1642" spans="1:25" x14ac:dyDescent="0.2">
      <c r="A1642">
        <v>37.731000000000002</v>
      </c>
      <c r="B1642">
        <v>-122.408</v>
      </c>
      <c r="C1642">
        <v>1</v>
      </c>
      <c r="D1642">
        <v>0</v>
      </c>
      <c r="E1642">
        <v>0</v>
      </c>
      <c r="F1642">
        <v>1</v>
      </c>
      <c r="G1642">
        <v>0</v>
      </c>
      <c r="H1642">
        <v>1</v>
      </c>
      <c r="I1642">
        <v>1</v>
      </c>
      <c r="J1642">
        <v>2</v>
      </c>
      <c r="K1642">
        <v>1</v>
      </c>
      <c r="L1642">
        <v>5</v>
      </c>
      <c r="M1642">
        <f>VLOOKUP(H1642,AE$2:$AJ$12,6,TRUE)</f>
        <v>8</v>
      </c>
      <c r="N1642">
        <f>VLOOKUP(I1642,AF$2:$AJ$12,5,TRUE)</f>
        <v>2</v>
      </c>
      <c r="O1642">
        <f>VLOOKUP(J1642,AG$2:$AJ$12,4,TRUE)</f>
        <v>4</v>
      </c>
      <c r="P1642">
        <f>VLOOKUP(K1642,AH$2:$AJ$12,3,TRUE)</f>
        <v>7</v>
      </c>
      <c r="Q1642">
        <f>VLOOKUP(L1642,AI$2:$AJ$12,2,TRUE)</f>
        <v>4</v>
      </c>
      <c r="T1642" t="str">
        <f t="shared" si="155"/>
        <v>Crimepoint.create(latitude:37.731, longitude:-122.408, drugdrink:8, misdemean:2, theft:4, violent:7, total:4, drugdrinkct:1, misdemeanct:1, theftct:2, violentct:1, totalct:5)</v>
      </c>
      <c r="U1642" t="str">
        <f t="shared" si="156"/>
        <v>{location: new google.maps.LatLng(37.731, -122.408), weight: 1},</v>
      </c>
      <c r="V1642" t="str">
        <f t="shared" si="151"/>
        <v>{location: new google.maps.LatLng(37.731, -122.408), weight: 0},</v>
      </c>
      <c r="W1642" t="str">
        <f t="shared" si="152"/>
        <v>{location: new google.maps.LatLng(37.731, -122.408), weight: 0},</v>
      </c>
      <c r="X1642" t="str">
        <f t="shared" si="153"/>
        <v>{location: new google.maps.LatLng(37.731, -122.408), weight: 1},</v>
      </c>
      <c r="Y1642" t="str">
        <f t="shared" si="154"/>
        <v>{location: new google.maps.LatLng(37.731, -122.408), weight: 0},</v>
      </c>
    </row>
    <row r="1643" spans="1:25" x14ac:dyDescent="0.2">
      <c r="A1643">
        <v>37.731000000000002</v>
      </c>
      <c r="B1643">
        <v>-122.407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2</v>
      </c>
      <c r="J1643">
        <v>4</v>
      </c>
      <c r="K1643">
        <v>0</v>
      </c>
      <c r="L1643">
        <v>6</v>
      </c>
      <c r="M1643">
        <f>VLOOKUP(H1643,AE$2:$AJ$12,6,TRUE)</f>
        <v>0</v>
      </c>
      <c r="N1643">
        <f>VLOOKUP(I1643,AF$2:$AJ$12,5,TRUE)</f>
        <v>4</v>
      </c>
      <c r="O1643">
        <f>VLOOKUP(J1643,AG$2:$AJ$12,4,TRUE)</f>
        <v>6</v>
      </c>
      <c r="P1643">
        <f>VLOOKUP(K1643,AH$2:$AJ$12,3,TRUE)</f>
        <v>0</v>
      </c>
      <c r="Q1643">
        <f>VLOOKUP(L1643,AI$2:$AJ$12,2,TRUE)</f>
        <v>4</v>
      </c>
      <c r="T1643" t="str">
        <f t="shared" si="155"/>
        <v>Crimepoint.create(latitude:37.731, longitude:-122.407, drugdrink:0, misdemean:4, theft:6, violent:0, total:4, drugdrinkct:0, misdemeanct:2, theftct:4, violentct:0, totalct:6)</v>
      </c>
      <c r="U1643" t="str">
        <f t="shared" si="156"/>
        <v>{location: new google.maps.LatLng(37.731, -122.407), weight: 0},</v>
      </c>
      <c r="V1643" t="str">
        <f t="shared" si="151"/>
        <v>{location: new google.maps.LatLng(37.731, -122.407), weight: 0},</v>
      </c>
      <c r="W1643" t="str">
        <f t="shared" si="152"/>
        <v>{location: new google.maps.LatLng(37.731, -122.407), weight: 1},</v>
      </c>
      <c r="X1643" t="str">
        <f t="shared" si="153"/>
        <v>{location: new google.maps.LatLng(37.731, -122.407), weight: 0},</v>
      </c>
      <c r="Y1643" t="str">
        <f t="shared" si="154"/>
        <v>{location: new google.maps.LatLng(37.731, -122.407), weight: 0},</v>
      </c>
    </row>
    <row r="1644" spans="1:25" x14ac:dyDescent="0.2">
      <c r="A1644">
        <v>37.731000000000002</v>
      </c>
      <c r="B1644">
        <v>-122.40600000000001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3</v>
      </c>
      <c r="J1644">
        <v>2</v>
      </c>
      <c r="K1644">
        <v>1</v>
      </c>
      <c r="L1644">
        <v>6</v>
      </c>
      <c r="M1644">
        <f>VLOOKUP(H1644,AE$2:$AJ$12,6,TRUE)</f>
        <v>0</v>
      </c>
      <c r="N1644">
        <f>VLOOKUP(I1644,AF$2:$AJ$12,5,TRUE)</f>
        <v>5</v>
      </c>
      <c r="O1644">
        <f>VLOOKUP(J1644,AG$2:$AJ$12,4,TRUE)</f>
        <v>4</v>
      </c>
      <c r="P1644">
        <f>VLOOKUP(K1644,AH$2:$AJ$12,3,TRUE)</f>
        <v>7</v>
      </c>
      <c r="Q1644">
        <f>VLOOKUP(L1644,AI$2:$AJ$12,2,TRUE)</f>
        <v>4</v>
      </c>
      <c r="T1644" t="str">
        <f t="shared" si="155"/>
        <v>Crimepoint.create(latitude:37.731, longitude:-122.406, drugdrink:0, misdemean:5, theft:4, violent:7, total:4, drugdrinkct:0, misdemeanct:3, theftct:2, violentct:1, totalct:6)</v>
      </c>
      <c r="U1644" t="str">
        <f t="shared" si="156"/>
        <v>{location: new google.maps.LatLng(37.731, -122.406), weight: 0},</v>
      </c>
      <c r="V1644" t="str">
        <f t="shared" si="151"/>
        <v>{location: new google.maps.LatLng(37.731, -122.406), weight: 1},</v>
      </c>
      <c r="W1644" t="str">
        <f t="shared" si="152"/>
        <v>{location: new google.maps.LatLng(37.731, -122.406), weight: 0},</v>
      </c>
      <c r="X1644" t="str">
        <f t="shared" si="153"/>
        <v>{location: new google.maps.LatLng(37.731, -122.406), weight: 1},</v>
      </c>
      <c r="Y1644" t="str">
        <f t="shared" si="154"/>
        <v>{location: new google.maps.LatLng(37.731, -122.406), weight: 0},</v>
      </c>
    </row>
    <row r="1645" spans="1:25" x14ac:dyDescent="0.2">
      <c r="A1645">
        <v>37.731000000000002</v>
      </c>
      <c r="B1645">
        <v>-122.405</v>
      </c>
      <c r="C1645">
        <v>1</v>
      </c>
      <c r="D1645">
        <v>7</v>
      </c>
      <c r="E1645">
        <v>3</v>
      </c>
      <c r="F1645">
        <v>10</v>
      </c>
      <c r="G1645">
        <v>5</v>
      </c>
      <c r="H1645">
        <v>1</v>
      </c>
      <c r="I1645">
        <v>31</v>
      </c>
      <c r="J1645">
        <v>17</v>
      </c>
      <c r="K1645">
        <v>13</v>
      </c>
      <c r="L1645">
        <v>62</v>
      </c>
      <c r="M1645">
        <f>VLOOKUP(H1645,AE$2:$AJ$12,6,TRUE)</f>
        <v>8</v>
      </c>
      <c r="N1645">
        <f>VLOOKUP(I1645,AF$2:$AJ$12,5,TRUE)</f>
        <v>9</v>
      </c>
      <c r="O1645">
        <f>VLOOKUP(J1645,AG$2:$AJ$12,4,TRUE)</f>
        <v>9</v>
      </c>
      <c r="P1645">
        <f>VLOOKUP(K1645,AH$2:$AJ$12,3,TRUE)</f>
        <v>9</v>
      </c>
      <c r="Q1645">
        <f>VLOOKUP(L1645,AI$2:$AJ$12,2,TRUE)</f>
        <v>9</v>
      </c>
      <c r="T1645" t="str">
        <f t="shared" si="155"/>
        <v>Crimepoint.create(latitude:37.731, longitude:-122.405, drugdrink:8, misdemean:9, theft:9, violent:9, total:9, drugdrinkct:1, misdemeanct:31, theftct:17, violentct:13, totalct:62)</v>
      </c>
      <c r="U1645" t="str">
        <f t="shared" si="156"/>
        <v>{location: new google.maps.LatLng(37.731, -122.405), weight: 1},</v>
      </c>
      <c r="V1645" t="str">
        <f t="shared" si="151"/>
        <v>{location: new google.maps.LatLng(37.731, -122.405), weight: 7},</v>
      </c>
      <c r="W1645" t="str">
        <f t="shared" si="152"/>
        <v>{location: new google.maps.LatLng(37.731, -122.405), weight: 3},</v>
      </c>
      <c r="X1645" t="str">
        <f t="shared" si="153"/>
        <v>{location: new google.maps.LatLng(37.731, -122.405), weight: 10},</v>
      </c>
      <c r="Y1645" t="str">
        <f t="shared" si="154"/>
        <v>{location: new google.maps.LatLng(37.731, -122.405), weight: 5},</v>
      </c>
    </row>
    <row r="1646" spans="1:25" x14ac:dyDescent="0.2">
      <c r="A1646">
        <v>37.731000000000002</v>
      </c>
      <c r="B1646">
        <v>-122.40300000000001</v>
      </c>
      <c r="C1646">
        <v>0</v>
      </c>
      <c r="D1646">
        <v>2</v>
      </c>
      <c r="E1646">
        <v>0</v>
      </c>
      <c r="F1646">
        <v>1</v>
      </c>
      <c r="G1646">
        <v>1</v>
      </c>
      <c r="H1646">
        <v>0</v>
      </c>
      <c r="I1646">
        <v>9</v>
      </c>
      <c r="J1646">
        <v>2</v>
      </c>
      <c r="K1646">
        <v>2</v>
      </c>
      <c r="L1646">
        <v>13</v>
      </c>
      <c r="M1646">
        <f>VLOOKUP(H1646,AE$2:$AJ$12,6,TRUE)</f>
        <v>0</v>
      </c>
      <c r="N1646">
        <f>VLOOKUP(I1646,AF$2:$AJ$12,5,TRUE)</f>
        <v>7</v>
      </c>
      <c r="O1646">
        <f>VLOOKUP(J1646,AG$2:$AJ$12,4,TRUE)</f>
        <v>4</v>
      </c>
      <c r="P1646">
        <f>VLOOKUP(K1646,AH$2:$AJ$12,3,TRUE)</f>
        <v>7</v>
      </c>
      <c r="Q1646">
        <f>VLOOKUP(L1646,AI$2:$AJ$12,2,TRUE)</f>
        <v>7</v>
      </c>
      <c r="T1646" t="str">
        <f t="shared" si="155"/>
        <v>Crimepoint.create(latitude:37.731, longitude:-122.403, drugdrink:0, misdemean:7, theft:4, violent:7, total:7, drugdrinkct:0, misdemeanct:9, theftct:2, violentct:2, totalct:13)</v>
      </c>
      <c r="U1646" t="str">
        <f t="shared" si="156"/>
        <v>{location: new google.maps.LatLng(37.731, -122.403), weight: 0},</v>
      </c>
      <c r="V1646" t="str">
        <f t="shared" si="151"/>
        <v>{location: new google.maps.LatLng(37.731, -122.403), weight: 2},</v>
      </c>
      <c r="W1646" t="str">
        <f t="shared" si="152"/>
        <v>{location: new google.maps.LatLng(37.731, -122.403), weight: 0},</v>
      </c>
      <c r="X1646" t="str">
        <f t="shared" si="153"/>
        <v>{location: new google.maps.LatLng(37.731, -122.403), weight: 1},</v>
      </c>
      <c r="Y1646" t="str">
        <f t="shared" si="154"/>
        <v>{location: new google.maps.LatLng(37.731, -122.403), weight: 1},</v>
      </c>
    </row>
    <row r="1647" spans="1:25" x14ac:dyDescent="0.2">
      <c r="A1647">
        <v>37.731000000000002</v>
      </c>
      <c r="B1647">
        <v>-122.402</v>
      </c>
      <c r="C1647">
        <v>0</v>
      </c>
      <c r="D1647">
        <v>2</v>
      </c>
      <c r="E1647">
        <v>1</v>
      </c>
      <c r="F1647">
        <v>3</v>
      </c>
      <c r="G1647">
        <v>1</v>
      </c>
      <c r="H1647">
        <v>0</v>
      </c>
      <c r="I1647">
        <v>7</v>
      </c>
      <c r="J1647">
        <v>4</v>
      </c>
      <c r="K1647">
        <v>4</v>
      </c>
      <c r="L1647">
        <v>15</v>
      </c>
      <c r="M1647">
        <f>VLOOKUP(H1647,AE$2:$AJ$12,6,TRUE)</f>
        <v>0</v>
      </c>
      <c r="N1647">
        <f>VLOOKUP(I1647,AF$2:$AJ$12,5,TRUE)</f>
        <v>7</v>
      </c>
      <c r="O1647">
        <f>VLOOKUP(J1647,AG$2:$AJ$12,4,TRUE)</f>
        <v>6</v>
      </c>
      <c r="P1647">
        <f>VLOOKUP(K1647,AH$2:$AJ$12,3,TRUE)</f>
        <v>8</v>
      </c>
      <c r="Q1647">
        <f>VLOOKUP(L1647,AI$2:$AJ$12,2,TRUE)</f>
        <v>7</v>
      </c>
      <c r="T1647" t="str">
        <f t="shared" si="155"/>
        <v>Crimepoint.create(latitude:37.731, longitude:-122.402, drugdrink:0, misdemean:7, theft:6, violent:8, total:7, drugdrinkct:0, misdemeanct:7, theftct:4, violentct:4, totalct:15)</v>
      </c>
      <c r="U1647" t="str">
        <f t="shared" si="156"/>
        <v>{location: new google.maps.LatLng(37.731, -122.402), weight: 0},</v>
      </c>
      <c r="V1647" t="str">
        <f t="shared" si="151"/>
        <v>{location: new google.maps.LatLng(37.731, -122.402), weight: 2},</v>
      </c>
      <c r="W1647" t="str">
        <f t="shared" si="152"/>
        <v>{location: new google.maps.LatLng(37.731, -122.402), weight: 1},</v>
      </c>
      <c r="X1647" t="str">
        <f t="shared" si="153"/>
        <v>{location: new google.maps.LatLng(37.731, -122.402), weight: 3},</v>
      </c>
      <c r="Y1647" t="str">
        <f t="shared" si="154"/>
        <v>{location: new google.maps.LatLng(37.731, -122.402), weight: 1},</v>
      </c>
    </row>
    <row r="1648" spans="1:25" x14ac:dyDescent="0.2">
      <c r="A1648">
        <v>37.731000000000002</v>
      </c>
      <c r="B1648">
        <v>-122.401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2</v>
      </c>
      <c r="M1648">
        <f>VLOOKUP(H1648,AE$2:$AJ$12,6,TRUE)</f>
        <v>0</v>
      </c>
      <c r="N1648">
        <f>VLOOKUP(I1648,AF$2:$AJ$12,5,TRUE)</f>
        <v>2</v>
      </c>
      <c r="O1648">
        <f>VLOOKUP(J1648,AG$2:$AJ$12,4,TRUE)</f>
        <v>0</v>
      </c>
      <c r="P1648">
        <f>VLOOKUP(K1648,AH$2:$AJ$12,3,TRUE)</f>
        <v>7</v>
      </c>
      <c r="Q1648">
        <f>VLOOKUP(L1648,AI$2:$AJ$12,2,TRUE)</f>
        <v>1</v>
      </c>
      <c r="T1648" t="str">
        <f t="shared" si="155"/>
        <v>Crimepoint.create(latitude:37.731, longitude:-122.401, drugdrink:0, misdemean:2, theft:0, violent:7, total:1, drugdrinkct:0, misdemeanct:1, theftct:0, violentct:1, totalct:2)</v>
      </c>
      <c r="U1648" t="str">
        <f t="shared" si="156"/>
        <v>{location: new google.maps.LatLng(37.731, -122.401), weight: 0},</v>
      </c>
      <c r="V1648" t="str">
        <f t="shared" si="151"/>
        <v>{location: new google.maps.LatLng(37.731, -122.401), weight: 0},</v>
      </c>
      <c r="W1648" t="str">
        <f t="shared" si="152"/>
        <v>{location: new google.maps.LatLng(37.731, -122.401), weight: 0},</v>
      </c>
      <c r="X1648" t="str">
        <f t="shared" si="153"/>
        <v>{location: new google.maps.LatLng(37.731, -122.401), weight: 1},</v>
      </c>
      <c r="Y1648" t="str">
        <f t="shared" si="154"/>
        <v>{location: new google.maps.LatLng(37.731, -122.401), weight: 0},</v>
      </c>
    </row>
    <row r="1649" spans="1:25" x14ac:dyDescent="0.2">
      <c r="A1649">
        <v>37.731000000000002</v>
      </c>
      <c r="B1649">
        <v>-122.4</v>
      </c>
      <c r="C1649">
        <v>0</v>
      </c>
      <c r="D1649">
        <v>2</v>
      </c>
      <c r="E1649">
        <v>0</v>
      </c>
      <c r="F1649">
        <v>2</v>
      </c>
      <c r="G1649">
        <v>1</v>
      </c>
      <c r="H1649">
        <v>0</v>
      </c>
      <c r="I1649">
        <v>9</v>
      </c>
      <c r="J1649">
        <v>1</v>
      </c>
      <c r="K1649">
        <v>3</v>
      </c>
      <c r="L1649">
        <v>13</v>
      </c>
      <c r="M1649">
        <f>VLOOKUP(H1649,AE$2:$AJ$12,6,TRUE)</f>
        <v>0</v>
      </c>
      <c r="N1649">
        <f>VLOOKUP(I1649,AF$2:$AJ$12,5,TRUE)</f>
        <v>7</v>
      </c>
      <c r="O1649">
        <f>VLOOKUP(J1649,AG$2:$AJ$12,4,TRUE)</f>
        <v>3</v>
      </c>
      <c r="P1649">
        <f>VLOOKUP(K1649,AH$2:$AJ$12,3,TRUE)</f>
        <v>8</v>
      </c>
      <c r="Q1649">
        <f>VLOOKUP(L1649,AI$2:$AJ$12,2,TRUE)</f>
        <v>7</v>
      </c>
      <c r="T1649" t="str">
        <f t="shared" si="155"/>
        <v>Crimepoint.create(latitude:37.731, longitude:-122.4, drugdrink:0, misdemean:7, theft:3, violent:8, total:7, drugdrinkct:0, misdemeanct:9, theftct:1, violentct:3, totalct:13)</v>
      </c>
      <c r="U1649" t="str">
        <f t="shared" si="156"/>
        <v>{location: new google.maps.LatLng(37.731, -122.4), weight: 0},</v>
      </c>
      <c r="V1649" t="str">
        <f t="shared" si="151"/>
        <v>{location: new google.maps.LatLng(37.731, -122.4), weight: 2},</v>
      </c>
      <c r="W1649" t="str">
        <f t="shared" si="152"/>
        <v>{location: new google.maps.LatLng(37.731, -122.4), weight: 0},</v>
      </c>
      <c r="X1649" t="str">
        <f t="shared" si="153"/>
        <v>{location: new google.maps.LatLng(37.731, -122.4), weight: 2},</v>
      </c>
      <c r="Y1649" t="str">
        <f t="shared" si="154"/>
        <v>{location: new google.maps.LatLng(37.731, -122.4), weight: 1},</v>
      </c>
    </row>
    <row r="1650" spans="1:25" x14ac:dyDescent="0.2">
      <c r="A1650">
        <v>37.731000000000002</v>
      </c>
      <c r="B1650">
        <v>-122.399</v>
      </c>
      <c r="C1650">
        <v>0</v>
      </c>
      <c r="D1650">
        <v>2</v>
      </c>
      <c r="E1650">
        <v>0</v>
      </c>
      <c r="F1650">
        <v>4</v>
      </c>
      <c r="G1650">
        <v>1</v>
      </c>
      <c r="H1650">
        <v>0</v>
      </c>
      <c r="I1650">
        <v>8</v>
      </c>
      <c r="J1650">
        <v>3</v>
      </c>
      <c r="K1650">
        <v>5</v>
      </c>
      <c r="L1650">
        <v>16</v>
      </c>
      <c r="M1650">
        <f>VLOOKUP(H1650,AE$2:$AJ$12,6,TRUE)</f>
        <v>0</v>
      </c>
      <c r="N1650">
        <f>VLOOKUP(I1650,AF$2:$AJ$12,5,TRUE)</f>
        <v>7</v>
      </c>
      <c r="O1650">
        <f>VLOOKUP(J1650,AG$2:$AJ$12,4,TRUE)</f>
        <v>5</v>
      </c>
      <c r="P1650">
        <f>VLOOKUP(K1650,AH$2:$AJ$12,3,TRUE)</f>
        <v>9</v>
      </c>
      <c r="Q1650">
        <f>VLOOKUP(L1650,AI$2:$AJ$12,2,TRUE)</f>
        <v>7</v>
      </c>
      <c r="T1650" t="str">
        <f t="shared" si="155"/>
        <v>Crimepoint.create(latitude:37.731, longitude:-122.399, drugdrink:0, misdemean:7, theft:5, violent:9, total:7, drugdrinkct:0, misdemeanct:8, theftct:3, violentct:5, totalct:16)</v>
      </c>
      <c r="U1650" t="str">
        <f t="shared" si="156"/>
        <v>{location: new google.maps.LatLng(37.731, -122.399), weight: 0},</v>
      </c>
      <c r="V1650" t="str">
        <f t="shared" si="151"/>
        <v>{location: new google.maps.LatLng(37.731, -122.399), weight: 2},</v>
      </c>
      <c r="W1650" t="str">
        <f t="shared" si="152"/>
        <v>{location: new google.maps.LatLng(37.731, -122.399), weight: 0},</v>
      </c>
      <c r="X1650" t="str">
        <f t="shared" si="153"/>
        <v>{location: new google.maps.LatLng(37.731, -122.399), weight: 4},</v>
      </c>
      <c r="Y1650" t="str">
        <f t="shared" si="154"/>
        <v>{location: new google.maps.LatLng(37.731, -122.399), weight: 1},</v>
      </c>
    </row>
    <row r="1651" spans="1:25" x14ac:dyDescent="0.2">
      <c r="A1651">
        <v>37.731000000000002</v>
      </c>
      <c r="B1651">
        <v>-122.398</v>
      </c>
      <c r="C1651">
        <v>0</v>
      </c>
      <c r="D1651">
        <v>2</v>
      </c>
      <c r="E1651">
        <v>0</v>
      </c>
      <c r="F1651">
        <v>1</v>
      </c>
      <c r="G1651">
        <v>1</v>
      </c>
      <c r="H1651">
        <v>0</v>
      </c>
      <c r="I1651">
        <v>7</v>
      </c>
      <c r="J1651">
        <v>2</v>
      </c>
      <c r="K1651">
        <v>1</v>
      </c>
      <c r="L1651">
        <v>10</v>
      </c>
      <c r="M1651">
        <f>VLOOKUP(H1651,AE$2:$AJ$12,6,TRUE)</f>
        <v>0</v>
      </c>
      <c r="N1651">
        <f>VLOOKUP(I1651,AF$2:$AJ$12,5,TRUE)</f>
        <v>7</v>
      </c>
      <c r="O1651">
        <f>VLOOKUP(J1651,AG$2:$AJ$12,4,TRUE)</f>
        <v>4</v>
      </c>
      <c r="P1651">
        <f>VLOOKUP(K1651,AH$2:$AJ$12,3,TRUE)</f>
        <v>7</v>
      </c>
      <c r="Q1651">
        <f>VLOOKUP(L1651,AI$2:$AJ$12,2,TRUE)</f>
        <v>6</v>
      </c>
      <c r="T1651" t="str">
        <f t="shared" si="155"/>
        <v>Crimepoint.create(latitude:37.731, longitude:-122.398, drugdrink:0, misdemean:7, theft:4, violent:7, total:6, drugdrinkct:0, misdemeanct:7, theftct:2, violentct:1, totalct:10)</v>
      </c>
      <c r="U1651" t="str">
        <f t="shared" si="156"/>
        <v>{location: new google.maps.LatLng(37.731, -122.398), weight: 0},</v>
      </c>
      <c r="V1651" t="str">
        <f t="shared" si="151"/>
        <v>{location: new google.maps.LatLng(37.731, -122.398), weight: 2},</v>
      </c>
      <c r="W1651" t="str">
        <f t="shared" si="152"/>
        <v>{location: new google.maps.LatLng(37.731, -122.398), weight: 0},</v>
      </c>
      <c r="X1651" t="str">
        <f t="shared" si="153"/>
        <v>{location: new google.maps.LatLng(37.731, -122.398), weight: 1},</v>
      </c>
      <c r="Y1651" t="str">
        <f t="shared" si="154"/>
        <v>{location: new google.maps.LatLng(37.731, -122.398), weight: 1},</v>
      </c>
    </row>
    <row r="1652" spans="1:25" x14ac:dyDescent="0.2">
      <c r="A1652">
        <v>37.731000000000002</v>
      </c>
      <c r="B1652">
        <v>-122.39700000000001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3</v>
      </c>
      <c r="J1652">
        <v>2</v>
      </c>
      <c r="K1652">
        <v>0</v>
      </c>
      <c r="L1652">
        <v>5</v>
      </c>
      <c r="M1652">
        <f>VLOOKUP(H1652,AE$2:$AJ$12,6,TRUE)</f>
        <v>0</v>
      </c>
      <c r="N1652">
        <f>VLOOKUP(I1652,AF$2:$AJ$12,5,TRUE)</f>
        <v>5</v>
      </c>
      <c r="O1652">
        <f>VLOOKUP(J1652,AG$2:$AJ$12,4,TRUE)</f>
        <v>4</v>
      </c>
      <c r="P1652">
        <f>VLOOKUP(K1652,AH$2:$AJ$12,3,TRUE)</f>
        <v>0</v>
      </c>
      <c r="Q1652">
        <f>VLOOKUP(L1652,AI$2:$AJ$12,2,TRUE)</f>
        <v>4</v>
      </c>
      <c r="T1652" t="str">
        <f t="shared" si="155"/>
        <v>Crimepoint.create(latitude:37.731, longitude:-122.397, drugdrink:0, misdemean:5, theft:4, violent:0, total:4, drugdrinkct:0, misdemeanct:3, theftct:2, violentct:0, totalct:5)</v>
      </c>
      <c r="U1652" t="str">
        <f t="shared" si="156"/>
        <v>{location: new google.maps.LatLng(37.731, -122.397), weight: 0},</v>
      </c>
      <c r="V1652" t="str">
        <f t="shared" si="151"/>
        <v>{location: new google.maps.LatLng(37.731, -122.397), weight: 1},</v>
      </c>
      <c r="W1652" t="str">
        <f t="shared" si="152"/>
        <v>{location: new google.maps.LatLng(37.731, -122.397), weight: 0},</v>
      </c>
      <c r="X1652" t="str">
        <f t="shared" si="153"/>
        <v>{location: new google.maps.LatLng(37.731, -122.397), weight: 0},</v>
      </c>
      <c r="Y1652" t="str">
        <f t="shared" si="154"/>
        <v>{location: new google.maps.LatLng(37.731, -122.397), weight: 0},</v>
      </c>
    </row>
    <row r="1653" spans="1:25" x14ac:dyDescent="0.2">
      <c r="A1653">
        <v>37.731000000000002</v>
      </c>
      <c r="B1653">
        <v>-122.396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0</v>
      </c>
      <c r="I1653">
        <v>2</v>
      </c>
      <c r="J1653">
        <v>4</v>
      </c>
      <c r="K1653">
        <v>1</v>
      </c>
      <c r="L1653">
        <v>7</v>
      </c>
      <c r="M1653">
        <f>VLOOKUP(H1653,AE$2:$AJ$12,6,TRUE)</f>
        <v>0</v>
      </c>
      <c r="N1653">
        <f>VLOOKUP(I1653,AF$2:$AJ$12,5,TRUE)</f>
        <v>4</v>
      </c>
      <c r="O1653">
        <f>VLOOKUP(J1653,AG$2:$AJ$12,4,TRUE)</f>
        <v>6</v>
      </c>
      <c r="P1653">
        <f>VLOOKUP(K1653,AH$2:$AJ$12,3,TRUE)</f>
        <v>7</v>
      </c>
      <c r="Q1653">
        <f>VLOOKUP(L1653,AI$2:$AJ$12,2,TRUE)</f>
        <v>5</v>
      </c>
      <c r="T1653" t="str">
        <f t="shared" si="155"/>
        <v>Crimepoint.create(latitude:37.731, longitude:-122.396, drugdrink:0, misdemean:4, theft:6, violent:7, total:5, drugdrinkct:0, misdemeanct:2, theftct:4, violentct:1, totalct:7)</v>
      </c>
      <c r="U1653" t="str">
        <f t="shared" si="156"/>
        <v>{location: new google.maps.LatLng(37.731, -122.396), weight: 0},</v>
      </c>
      <c r="V1653" t="str">
        <f t="shared" si="151"/>
        <v>{location: new google.maps.LatLng(37.731, -122.396), weight: 0},</v>
      </c>
      <c r="W1653" t="str">
        <f t="shared" si="152"/>
        <v>{location: new google.maps.LatLng(37.731, -122.396), weight: 1},</v>
      </c>
      <c r="X1653" t="str">
        <f t="shared" si="153"/>
        <v>{location: new google.maps.LatLng(37.731, -122.396), weight: 1},</v>
      </c>
      <c r="Y1653" t="str">
        <f t="shared" si="154"/>
        <v>{location: new google.maps.LatLng(37.731, -122.396), weight: 1},</v>
      </c>
    </row>
    <row r="1654" spans="1:25" x14ac:dyDescent="0.2">
      <c r="A1654">
        <v>37.731000000000002</v>
      </c>
      <c r="B1654">
        <v>-122.395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0</v>
      </c>
      <c r="I1654">
        <v>5</v>
      </c>
      <c r="J1654">
        <v>1</v>
      </c>
      <c r="K1654">
        <v>1</v>
      </c>
      <c r="L1654">
        <v>7</v>
      </c>
      <c r="M1654">
        <f>VLOOKUP(H1654,AE$2:$AJ$12,6,TRUE)</f>
        <v>0</v>
      </c>
      <c r="N1654">
        <f>VLOOKUP(I1654,AF$2:$AJ$12,5,TRUE)</f>
        <v>6</v>
      </c>
      <c r="O1654">
        <f>VLOOKUP(J1654,AG$2:$AJ$12,4,TRUE)</f>
        <v>3</v>
      </c>
      <c r="P1654">
        <f>VLOOKUP(K1654,AH$2:$AJ$12,3,TRUE)</f>
        <v>7</v>
      </c>
      <c r="Q1654">
        <f>VLOOKUP(L1654,AI$2:$AJ$12,2,TRUE)</f>
        <v>5</v>
      </c>
      <c r="T1654" t="str">
        <f t="shared" si="155"/>
        <v>Crimepoint.create(latitude:37.731, longitude:-122.395, drugdrink:0, misdemean:6, theft:3, violent:7, total:5, drugdrinkct:0, misdemeanct:5, theftct:1, violentct:1, totalct:7)</v>
      </c>
      <c r="U1654" t="str">
        <f t="shared" si="156"/>
        <v>{location: new google.maps.LatLng(37.731, -122.395), weight: 0},</v>
      </c>
      <c r="V1654" t="str">
        <f t="shared" si="151"/>
        <v>{location: new google.maps.LatLng(37.731, -122.395), weight: 1},</v>
      </c>
      <c r="W1654" t="str">
        <f t="shared" si="152"/>
        <v>{location: new google.maps.LatLng(37.731, -122.395), weight: 0},</v>
      </c>
      <c r="X1654" t="str">
        <f t="shared" si="153"/>
        <v>{location: new google.maps.LatLng(37.731, -122.395), weight: 1},</v>
      </c>
      <c r="Y1654" t="str">
        <f t="shared" si="154"/>
        <v>{location: new google.maps.LatLng(37.731, -122.395), weight: 1},</v>
      </c>
    </row>
    <row r="1655" spans="1:25" x14ac:dyDescent="0.2">
      <c r="A1655">
        <v>37.731000000000002</v>
      </c>
      <c r="B1655">
        <v>-122.39400000000001</v>
      </c>
      <c r="C1655">
        <v>0</v>
      </c>
      <c r="D1655">
        <v>2</v>
      </c>
      <c r="E1655">
        <v>0</v>
      </c>
      <c r="F1655">
        <v>0</v>
      </c>
      <c r="G1655">
        <v>1</v>
      </c>
      <c r="H1655">
        <v>0</v>
      </c>
      <c r="I1655">
        <v>7</v>
      </c>
      <c r="J1655">
        <v>3</v>
      </c>
      <c r="K1655">
        <v>0</v>
      </c>
      <c r="L1655">
        <v>10</v>
      </c>
      <c r="M1655">
        <f>VLOOKUP(H1655,AE$2:$AJ$12,6,TRUE)</f>
        <v>0</v>
      </c>
      <c r="N1655">
        <f>VLOOKUP(I1655,AF$2:$AJ$12,5,TRUE)</f>
        <v>7</v>
      </c>
      <c r="O1655">
        <f>VLOOKUP(J1655,AG$2:$AJ$12,4,TRUE)</f>
        <v>5</v>
      </c>
      <c r="P1655">
        <f>VLOOKUP(K1655,AH$2:$AJ$12,3,TRUE)</f>
        <v>0</v>
      </c>
      <c r="Q1655">
        <f>VLOOKUP(L1655,AI$2:$AJ$12,2,TRUE)</f>
        <v>6</v>
      </c>
      <c r="T1655" t="str">
        <f t="shared" si="155"/>
        <v>Crimepoint.create(latitude:37.731, longitude:-122.394, drugdrink:0, misdemean:7, theft:5, violent:0, total:6, drugdrinkct:0, misdemeanct:7, theftct:3, violentct:0, totalct:10)</v>
      </c>
      <c r="U1655" t="str">
        <f t="shared" si="156"/>
        <v>{location: new google.maps.LatLng(37.731, -122.394), weight: 0},</v>
      </c>
      <c r="V1655" t="str">
        <f t="shared" si="151"/>
        <v>{location: new google.maps.LatLng(37.731, -122.394), weight: 2},</v>
      </c>
      <c r="W1655" t="str">
        <f t="shared" si="152"/>
        <v>{location: new google.maps.LatLng(37.731, -122.394), weight: 0},</v>
      </c>
      <c r="X1655" t="str">
        <f t="shared" si="153"/>
        <v>{location: new google.maps.LatLng(37.731, -122.394), weight: 0},</v>
      </c>
      <c r="Y1655" t="str">
        <f t="shared" si="154"/>
        <v>{location: new google.maps.LatLng(37.731, -122.394), weight: 1},</v>
      </c>
    </row>
    <row r="1656" spans="1:25" x14ac:dyDescent="0.2">
      <c r="A1656">
        <v>37.731000000000002</v>
      </c>
      <c r="B1656">
        <v>-122.393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0</v>
      </c>
      <c r="I1656">
        <v>4</v>
      </c>
      <c r="J1656">
        <v>1</v>
      </c>
      <c r="K1656">
        <v>2</v>
      </c>
      <c r="L1656">
        <v>7</v>
      </c>
      <c r="M1656">
        <f>VLOOKUP(H1656,AE$2:$AJ$12,6,TRUE)</f>
        <v>0</v>
      </c>
      <c r="N1656">
        <f>VLOOKUP(I1656,AF$2:$AJ$12,5,TRUE)</f>
        <v>6</v>
      </c>
      <c r="O1656">
        <f>VLOOKUP(J1656,AG$2:$AJ$12,4,TRUE)</f>
        <v>3</v>
      </c>
      <c r="P1656">
        <f>VLOOKUP(K1656,AH$2:$AJ$12,3,TRUE)</f>
        <v>7</v>
      </c>
      <c r="Q1656">
        <f>VLOOKUP(L1656,AI$2:$AJ$12,2,TRUE)</f>
        <v>5</v>
      </c>
      <c r="T1656" t="str">
        <f t="shared" si="155"/>
        <v>Crimepoint.create(latitude:37.731, longitude:-122.393, drugdrink:0, misdemean:6, theft:3, violent:7, total:5, drugdrinkct:0, misdemeanct:4, theftct:1, violentct:2, totalct:7)</v>
      </c>
      <c r="U1656" t="str">
        <f t="shared" si="156"/>
        <v>{location: new google.maps.LatLng(37.731, -122.393), weight: 0},</v>
      </c>
      <c r="V1656" t="str">
        <f t="shared" si="151"/>
        <v>{location: new google.maps.LatLng(37.731, -122.393), weight: 1},</v>
      </c>
      <c r="W1656" t="str">
        <f t="shared" si="152"/>
        <v>{location: new google.maps.LatLng(37.731, -122.393), weight: 0},</v>
      </c>
      <c r="X1656" t="str">
        <f t="shared" si="153"/>
        <v>{location: new google.maps.LatLng(37.731, -122.393), weight: 1},</v>
      </c>
      <c r="Y1656" t="str">
        <f t="shared" si="154"/>
        <v>{location: new google.maps.LatLng(37.731, -122.393), weight: 1},</v>
      </c>
    </row>
    <row r="1657" spans="1:25" x14ac:dyDescent="0.2">
      <c r="A1657">
        <v>37.731000000000002</v>
      </c>
      <c r="B1657">
        <v>-122.392</v>
      </c>
      <c r="C1657">
        <v>1</v>
      </c>
      <c r="D1657">
        <v>6</v>
      </c>
      <c r="E1657">
        <v>1</v>
      </c>
      <c r="F1657">
        <v>4</v>
      </c>
      <c r="G1657">
        <v>3</v>
      </c>
      <c r="H1657">
        <v>2</v>
      </c>
      <c r="I1657">
        <v>25</v>
      </c>
      <c r="J1657">
        <v>5</v>
      </c>
      <c r="K1657">
        <v>6</v>
      </c>
      <c r="L1657">
        <v>38</v>
      </c>
      <c r="M1657">
        <f>VLOOKUP(H1657,AE$2:$AJ$12,6,TRUE)</f>
        <v>9</v>
      </c>
      <c r="N1657">
        <f>VLOOKUP(I1657,AF$2:$AJ$12,5,TRUE)</f>
        <v>9</v>
      </c>
      <c r="O1657">
        <f>VLOOKUP(J1657,AG$2:$AJ$12,4,TRUE)</f>
        <v>7</v>
      </c>
      <c r="P1657">
        <f>VLOOKUP(K1657,AH$2:$AJ$12,3,TRUE)</f>
        <v>9</v>
      </c>
      <c r="Q1657">
        <f>VLOOKUP(L1657,AI$2:$AJ$12,2,TRUE)</f>
        <v>8</v>
      </c>
      <c r="T1657" t="str">
        <f t="shared" si="155"/>
        <v>Crimepoint.create(latitude:37.731, longitude:-122.392, drugdrink:9, misdemean:9, theft:7, violent:9, total:8, drugdrinkct:2, misdemeanct:25, theftct:5, violentct:6, totalct:38)</v>
      </c>
      <c r="U1657" t="str">
        <f t="shared" si="156"/>
        <v>{location: new google.maps.LatLng(37.731, -122.392), weight: 1},</v>
      </c>
      <c r="V1657" t="str">
        <f t="shared" si="151"/>
        <v>{location: new google.maps.LatLng(37.731, -122.392), weight: 6},</v>
      </c>
      <c r="W1657" t="str">
        <f t="shared" si="152"/>
        <v>{location: new google.maps.LatLng(37.731, -122.392), weight: 1},</v>
      </c>
      <c r="X1657" t="str">
        <f t="shared" si="153"/>
        <v>{location: new google.maps.LatLng(37.731, -122.392), weight: 4},</v>
      </c>
      <c r="Y1657" t="str">
        <f t="shared" si="154"/>
        <v>{location: new google.maps.LatLng(37.731, -122.392), weight: 3},</v>
      </c>
    </row>
    <row r="1658" spans="1:25" x14ac:dyDescent="0.2">
      <c r="A1658">
        <v>37.731000000000002</v>
      </c>
      <c r="B1658">
        <v>-122.39100000000001</v>
      </c>
      <c r="C1658">
        <v>1</v>
      </c>
      <c r="D1658">
        <v>2</v>
      </c>
      <c r="E1658">
        <v>1</v>
      </c>
      <c r="F1658">
        <v>0</v>
      </c>
      <c r="G1658">
        <v>1</v>
      </c>
      <c r="H1658">
        <v>1</v>
      </c>
      <c r="I1658">
        <v>9</v>
      </c>
      <c r="J1658">
        <v>5</v>
      </c>
      <c r="K1658">
        <v>0</v>
      </c>
      <c r="L1658">
        <v>15</v>
      </c>
      <c r="M1658">
        <f>VLOOKUP(H1658,AE$2:$AJ$12,6,TRUE)</f>
        <v>8</v>
      </c>
      <c r="N1658">
        <f>VLOOKUP(I1658,AF$2:$AJ$12,5,TRUE)</f>
        <v>7</v>
      </c>
      <c r="O1658">
        <f>VLOOKUP(J1658,AG$2:$AJ$12,4,TRUE)</f>
        <v>7</v>
      </c>
      <c r="P1658">
        <f>VLOOKUP(K1658,AH$2:$AJ$12,3,TRUE)</f>
        <v>0</v>
      </c>
      <c r="Q1658">
        <f>VLOOKUP(L1658,AI$2:$AJ$12,2,TRUE)</f>
        <v>7</v>
      </c>
      <c r="T1658" t="str">
        <f t="shared" si="155"/>
        <v>Crimepoint.create(latitude:37.731, longitude:-122.391, drugdrink:8, misdemean:7, theft:7, violent:0, total:7, drugdrinkct:1, misdemeanct:9, theftct:5, violentct:0, totalct:15)</v>
      </c>
      <c r="U1658" t="str">
        <f t="shared" si="156"/>
        <v>{location: new google.maps.LatLng(37.731, -122.391), weight: 1},</v>
      </c>
      <c r="V1658" t="str">
        <f t="shared" si="151"/>
        <v>{location: new google.maps.LatLng(37.731, -122.391), weight: 2},</v>
      </c>
      <c r="W1658" t="str">
        <f t="shared" si="152"/>
        <v>{location: new google.maps.LatLng(37.731, -122.391), weight: 1},</v>
      </c>
      <c r="X1658" t="str">
        <f t="shared" si="153"/>
        <v>{location: new google.maps.LatLng(37.731, -122.391), weight: 0},</v>
      </c>
      <c r="Y1658" t="str">
        <f t="shared" si="154"/>
        <v>{location: new google.maps.LatLng(37.731, -122.391), weight: 1},</v>
      </c>
    </row>
    <row r="1659" spans="1:25" x14ac:dyDescent="0.2">
      <c r="A1659">
        <v>37.731000000000002</v>
      </c>
      <c r="B1659">
        <v>-122.39</v>
      </c>
      <c r="C1659">
        <v>0</v>
      </c>
      <c r="D1659">
        <v>1</v>
      </c>
      <c r="E1659">
        <v>1</v>
      </c>
      <c r="F1659">
        <v>1</v>
      </c>
      <c r="G1659">
        <v>1</v>
      </c>
      <c r="H1659">
        <v>0</v>
      </c>
      <c r="I1659">
        <v>3</v>
      </c>
      <c r="J1659">
        <v>4</v>
      </c>
      <c r="K1659">
        <v>1</v>
      </c>
      <c r="L1659">
        <v>8</v>
      </c>
      <c r="M1659">
        <f>VLOOKUP(H1659,AE$2:$AJ$12,6,TRUE)</f>
        <v>0</v>
      </c>
      <c r="N1659">
        <f>VLOOKUP(I1659,AF$2:$AJ$12,5,TRUE)</f>
        <v>5</v>
      </c>
      <c r="O1659">
        <f>VLOOKUP(J1659,AG$2:$AJ$12,4,TRUE)</f>
        <v>6</v>
      </c>
      <c r="P1659">
        <f>VLOOKUP(K1659,AH$2:$AJ$12,3,TRUE)</f>
        <v>7</v>
      </c>
      <c r="Q1659">
        <f>VLOOKUP(L1659,AI$2:$AJ$12,2,TRUE)</f>
        <v>5</v>
      </c>
      <c r="T1659" t="str">
        <f t="shared" si="155"/>
        <v>Crimepoint.create(latitude:37.731, longitude:-122.39, drugdrink:0, misdemean:5, theft:6, violent:7, total:5, drugdrinkct:0, misdemeanct:3, theftct:4, violentct:1, totalct:8)</v>
      </c>
      <c r="U1659" t="str">
        <f t="shared" si="156"/>
        <v>{location: new google.maps.LatLng(37.731, -122.39), weight: 0},</v>
      </c>
      <c r="V1659" t="str">
        <f t="shared" si="151"/>
        <v>{location: new google.maps.LatLng(37.731, -122.39), weight: 1},</v>
      </c>
      <c r="W1659" t="str">
        <f t="shared" si="152"/>
        <v>{location: new google.maps.LatLng(37.731, -122.39), weight: 1},</v>
      </c>
      <c r="X1659" t="str">
        <f t="shared" si="153"/>
        <v>{location: new google.maps.LatLng(37.731, -122.39), weight: 1},</v>
      </c>
      <c r="Y1659" t="str">
        <f t="shared" si="154"/>
        <v>{location: new google.maps.LatLng(37.731, -122.39), weight: 1},</v>
      </c>
    </row>
    <row r="1660" spans="1:25" x14ac:dyDescent="0.2">
      <c r="A1660">
        <v>37.731000000000002</v>
      </c>
      <c r="B1660">
        <v>-122.389</v>
      </c>
      <c r="C1660">
        <v>1</v>
      </c>
      <c r="D1660">
        <v>3</v>
      </c>
      <c r="E1660">
        <v>1</v>
      </c>
      <c r="F1660">
        <v>10</v>
      </c>
      <c r="G1660">
        <v>3</v>
      </c>
      <c r="H1660">
        <v>2</v>
      </c>
      <c r="I1660">
        <v>12</v>
      </c>
      <c r="J1660">
        <v>6</v>
      </c>
      <c r="K1660">
        <v>13</v>
      </c>
      <c r="L1660">
        <v>33</v>
      </c>
      <c r="M1660">
        <f>VLOOKUP(H1660,AE$2:$AJ$12,6,TRUE)</f>
        <v>9</v>
      </c>
      <c r="N1660">
        <f>VLOOKUP(I1660,AF$2:$AJ$12,5,TRUE)</f>
        <v>8</v>
      </c>
      <c r="O1660">
        <f>VLOOKUP(J1660,AG$2:$AJ$12,4,TRUE)</f>
        <v>7</v>
      </c>
      <c r="P1660">
        <f>VLOOKUP(K1660,AH$2:$AJ$12,3,TRUE)</f>
        <v>9</v>
      </c>
      <c r="Q1660">
        <f>VLOOKUP(L1660,AI$2:$AJ$12,2,TRUE)</f>
        <v>8</v>
      </c>
      <c r="T1660" t="str">
        <f t="shared" si="155"/>
        <v>Crimepoint.create(latitude:37.731, longitude:-122.389, drugdrink:9, misdemean:8, theft:7, violent:9, total:8, drugdrinkct:2, misdemeanct:12, theftct:6, violentct:13, totalct:33)</v>
      </c>
      <c r="U1660" t="str">
        <f t="shared" si="156"/>
        <v>{location: new google.maps.LatLng(37.731, -122.389), weight: 1},</v>
      </c>
      <c r="V1660" t="str">
        <f t="shared" si="151"/>
        <v>{location: new google.maps.LatLng(37.731, -122.389), weight: 3},</v>
      </c>
      <c r="W1660" t="str">
        <f t="shared" si="152"/>
        <v>{location: new google.maps.LatLng(37.731, -122.389), weight: 1},</v>
      </c>
      <c r="X1660" t="str">
        <f t="shared" si="153"/>
        <v>{location: new google.maps.LatLng(37.731, -122.389), weight: 10},</v>
      </c>
      <c r="Y1660" t="str">
        <f t="shared" si="154"/>
        <v>{location: new google.maps.LatLng(37.731, -122.389), weight: 3},</v>
      </c>
    </row>
    <row r="1661" spans="1:25" x14ac:dyDescent="0.2">
      <c r="A1661">
        <v>37.731000000000002</v>
      </c>
      <c r="B1661">
        <v>-122.38800000000001</v>
      </c>
      <c r="C1661">
        <v>1</v>
      </c>
      <c r="D1661">
        <v>3</v>
      </c>
      <c r="E1661">
        <v>1</v>
      </c>
      <c r="F1661">
        <v>4</v>
      </c>
      <c r="G1661">
        <v>2</v>
      </c>
      <c r="H1661">
        <v>1</v>
      </c>
      <c r="I1661">
        <v>12</v>
      </c>
      <c r="J1661">
        <v>5</v>
      </c>
      <c r="K1661">
        <v>6</v>
      </c>
      <c r="L1661">
        <v>24</v>
      </c>
      <c r="M1661">
        <f>VLOOKUP(H1661,AE$2:$AJ$12,6,TRUE)</f>
        <v>8</v>
      </c>
      <c r="N1661">
        <f>VLOOKUP(I1661,AF$2:$AJ$12,5,TRUE)</f>
        <v>8</v>
      </c>
      <c r="O1661">
        <f>VLOOKUP(J1661,AG$2:$AJ$12,4,TRUE)</f>
        <v>7</v>
      </c>
      <c r="P1661">
        <f>VLOOKUP(K1661,AH$2:$AJ$12,3,TRUE)</f>
        <v>9</v>
      </c>
      <c r="Q1661">
        <f>VLOOKUP(L1661,AI$2:$AJ$12,2,TRUE)</f>
        <v>8</v>
      </c>
      <c r="T1661" t="str">
        <f t="shared" si="155"/>
        <v>Crimepoint.create(latitude:37.731, longitude:-122.388, drugdrink:8, misdemean:8, theft:7, violent:9, total:8, drugdrinkct:1, misdemeanct:12, theftct:5, violentct:6, totalct:24)</v>
      </c>
      <c r="U1661" t="str">
        <f t="shared" si="156"/>
        <v>{location: new google.maps.LatLng(37.731, -122.388), weight: 1},</v>
      </c>
      <c r="V1661" t="str">
        <f t="shared" si="151"/>
        <v>{location: new google.maps.LatLng(37.731, -122.388), weight: 3},</v>
      </c>
      <c r="W1661" t="str">
        <f t="shared" si="152"/>
        <v>{location: new google.maps.LatLng(37.731, -122.388), weight: 1},</v>
      </c>
      <c r="X1661" t="str">
        <f t="shared" si="153"/>
        <v>{location: new google.maps.LatLng(37.731, -122.388), weight: 4},</v>
      </c>
      <c r="Y1661" t="str">
        <f t="shared" si="154"/>
        <v>{location: new google.maps.LatLng(37.731, -122.388), weight: 2},</v>
      </c>
    </row>
    <row r="1662" spans="1:25" x14ac:dyDescent="0.2">
      <c r="A1662">
        <v>37.731000000000002</v>
      </c>
      <c r="B1662">
        <v>-122.387</v>
      </c>
      <c r="C1662">
        <v>1</v>
      </c>
      <c r="D1662">
        <v>4</v>
      </c>
      <c r="E1662">
        <v>1</v>
      </c>
      <c r="F1662">
        <v>7</v>
      </c>
      <c r="G1662">
        <v>3</v>
      </c>
      <c r="H1662">
        <v>1</v>
      </c>
      <c r="I1662">
        <v>19</v>
      </c>
      <c r="J1662">
        <v>5</v>
      </c>
      <c r="K1662">
        <v>10</v>
      </c>
      <c r="L1662">
        <v>35</v>
      </c>
      <c r="M1662">
        <f>VLOOKUP(H1662,AE$2:$AJ$12,6,TRUE)</f>
        <v>8</v>
      </c>
      <c r="N1662">
        <f>VLOOKUP(I1662,AF$2:$AJ$12,5,TRUE)</f>
        <v>9</v>
      </c>
      <c r="O1662">
        <f>VLOOKUP(J1662,AG$2:$AJ$12,4,TRUE)</f>
        <v>7</v>
      </c>
      <c r="P1662">
        <f>VLOOKUP(K1662,AH$2:$AJ$12,3,TRUE)</f>
        <v>9</v>
      </c>
      <c r="Q1662">
        <f>VLOOKUP(L1662,AI$2:$AJ$12,2,TRUE)</f>
        <v>8</v>
      </c>
      <c r="T1662" t="str">
        <f t="shared" si="155"/>
        <v>Crimepoint.create(latitude:37.731, longitude:-122.387, drugdrink:8, misdemean:9, theft:7, violent:9, total:8, drugdrinkct:1, misdemeanct:19, theftct:5, violentct:10, totalct:35)</v>
      </c>
      <c r="U1662" t="str">
        <f t="shared" si="156"/>
        <v>{location: new google.maps.LatLng(37.731, -122.387), weight: 1},</v>
      </c>
      <c r="V1662" t="str">
        <f t="shared" si="151"/>
        <v>{location: new google.maps.LatLng(37.731, -122.387), weight: 4},</v>
      </c>
      <c r="W1662" t="str">
        <f t="shared" si="152"/>
        <v>{location: new google.maps.LatLng(37.731, -122.387), weight: 1},</v>
      </c>
      <c r="X1662" t="str">
        <f t="shared" si="153"/>
        <v>{location: new google.maps.LatLng(37.731, -122.387), weight: 7},</v>
      </c>
      <c r="Y1662" t="str">
        <f t="shared" si="154"/>
        <v>{location: new google.maps.LatLng(37.731, -122.387), weight: 3},</v>
      </c>
    </row>
    <row r="1663" spans="1:25" x14ac:dyDescent="0.2">
      <c r="A1663">
        <v>37.731000000000002</v>
      </c>
      <c r="B1663">
        <v>-122.386</v>
      </c>
      <c r="C1663">
        <v>0</v>
      </c>
      <c r="D1663">
        <v>2</v>
      </c>
      <c r="E1663">
        <v>1</v>
      </c>
      <c r="F1663">
        <v>3</v>
      </c>
      <c r="G1663">
        <v>1</v>
      </c>
      <c r="H1663">
        <v>0</v>
      </c>
      <c r="I1663">
        <v>9</v>
      </c>
      <c r="J1663">
        <v>4</v>
      </c>
      <c r="K1663">
        <v>4</v>
      </c>
      <c r="L1663">
        <v>17</v>
      </c>
      <c r="M1663">
        <f>VLOOKUP(H1663,AE$2:$AJ$12,6,TRUE)</f>
        <v>0</v>
      </c>
      <c r="N1663">
        <f>VLOOKUP(I1663,AF$2:$AJ$12,5,TRUE)</f>
        <v>7</v>
      </c>
      <c r="O1663">
        <f>VLOOKUP(J1663,AG$2:$AJ$12,4,TRUE)</f>
        <v>6</v>
      </c>
      <c r="P1663">
        <f>VLOOKUP(K1663,AH$2:$AJ$12,3,TRUE)</f>
        <v>8</v>
      </c>
      <c r="Q1663">
        <f>VLOOKUP(L1663,AI$2:$AJ$12,2,TRUE)</f>
        <v>7</v>
      </c>
      <c r="T1663" t="str">
        <f t="shared" si="155"/>
        <v>Crimepoint.create(latitude:37.731, longitude:-122.386, drugdrink:0, misdemean:7, theft:6, violent:8, total:7, drugdrinkct:0, misdemeanct:9, theftct:4, violentct:4, totalct:17)</v>
      </c>
      <c r="U1663" t="str">
        <f t="shared" si="156"/>
        <v>{location: new google.maps.LatLng(37.731, -122.386), weight: 0},</v>
      </c>
      <c r="V1663" t="str">
        <f t="shared" si="151"/>
        <v>{location: new google.maps.LatLng(37.731, -122.386), weight: 2},</v>
      </c>
      <c r="W1663" t="str">
        <f t="shared" si="152"/>
        <v>{location: new google.maps.LatLng(37.731, -122.386), weight: 1},</v>
      </c>
      <c r="X1663" t="str">
        <f t="shared" si="153"/>
        <v>{location: new google.maps.LatLng(37.731, -122.386), weight: 3},</v>
      </c>
      <c r="Y1663" t="str">
        <f t="shared" si="154"/>
        <v>{location: new google.maps.LatLng(37.731, -122.386), weight: 1},</v>
      </c>
    </row>
    <row r="1664" spans="1:25" x14ac:dyDescent="0.2">
      <c r="A1664">
        <v>37.731000000000002</v>
      </c>
      <c r="B1664">
        <v>-122.38500000000001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0</v>
      </c>
      <c r="I1664">
        <v>5</v>
      </c>
      <c r="J1664">
        <v>1</v>
      </c>
      <c r="K1664">
        <v>1</v>
      </c>
      <c r="L1664">
        <v>7</v>
      </c>
      <c r="M1664">
        <f>VLOOKUP(H1664,AE$2:$AJ$12,6,TRUE)</f>
        <v>0</v>
      </c>
      <c r="N1664">
        <f>VLOOKUP(I1664,AF$2:$AJ$12,5,TRUE)</f>
        <v>6</v>
      </c>
      <c r="O1664">
        <f>VLOOKUP(J1664,AG$2:$AJ$12,4,TRUE)</f>
        <v>3</v>
      </c>
      <c r="P1664">
        <f>VLOOKUP(K1664,AH$2:$AJ$12,3,TRUE)</f>
        <v>7</v>
      </c>
      <c r="Q1664">
        <f>VLOOKUP(L1664,AI$2:$AJ$12,2,TRUE)</f>
        <v>5</v>
      </c>
      <c r="T1664" t="str">
        <f t="shared" si="155"/>
        <v>Crimepoint.create(latitude:37.731, longitude:-122.385, drugdrink:0, misdemean:6, theft:3, violent:7, total:5, drugdrinkct:0, misdemeanct:5, theftct:1, violentct:1, totalct:7)</v>
      </c>
      <c r="U1664" t="str">
        <f t="shared" si="156"/>
        <v>{location: new google.maps.LatLng(37.731, -122.385), weight: 0},</v>
      </c>
      <c r="V1664" t="str">
        <f t="shared" si="151"/>
        <v>{location: new google.maps.LatLng(37.731, -122.385), weight: 1},</v>
      </c>
      <c r="W1664" t="str">
        <f t="shared" si="152"/>
        <v>{location: new google.maps.LatLng(37.731, -122.385), weight: 0},</v>
      </c>
      <c r="X1664" t="str">
        <f t="shared" si="153"/>
        <v>{location: new google.maps.LatLng(37.731, -122.385), weight: 1},</v>
      </c>
      <c r="Y1664" t="str">
        <f t="shared" si="154"/>
        <v>{location: new google.maps.LatLng(37.731, -122.385), weight: 1},</v>
      </c>
    </row>
    <row r="1665" spans="1:25" x14ac:dyDescent="0.2">
      <c r="A1665">
        <v>37.731000000000002</v>
      </c>
      <c r="B1665">
        <v>-122.383</v>
      </c>
      <c r="C1665">
        <v>0</v>
      </c>
      <c r="D1665">
        <v>3</v>
      </c>
      <c r="E1665">
        <v>0</v>
      </c>
      <c r="F1665">
        <v>0</v>
      </c>
      <c r="G1665">
        <v>1</v>
      </c>
      <c r="H1665">
        <v>0</v>
      </c>
      <c r="I1665">
        <v>12</v>
      </c>
      <c r="J1665">
        <v>3</v>
      </c>
      <c r="K1665">
        <v>0</v>
      </c>
      <c r="L1665">
        <v>15</v>
      </c>
      <c r="M1665">
        <f>VLOOKUP(H1665,AE$2:$AJ$12,6,TRUE)</f>
        <v>0</v>
      </c>
      <c r="N1665">
        <f>VLOOKUP(I1665,AF$2:$AJ$12,5,TRUE)</f>
        <v>8</v>
      </c>
      <c r="O1665">
        <f>VLOOKUP(J1665,AG$2:$AJ$12,4,TRUE)</f>
        <v>5</v>
      </c>
      <c r="P1665">
        <f>VLOOKUP(K1665,AH$2:$AJ$12,3,TRUE)</f>
        <v>0</v>
      </c>
      <c r="Q1665">
        <f>VLOOKUP(L1665,AI$2:$AJ$12,2,TRUE)</f>
        <v>7</v>
      </c>
      <c r="T1665" t="str">
        <f t="shared" si="155"/>
        <v>Crimepoint.create(latitude:37.731, longitude:-122.383, drugdrink:0, misdemean:8, theft:5, violent:0, total:7, drugdrinkct:0, misdemeanct:12, theftct:3, violentct:0, totalct:15)</v>
      </c>
      <c r="U1665" t="str">
        <f t="shared" si="156"/>
        <v>{location: new google.maps.LatLng(37.731, -122.383), weight: 0},</v>
      </c>
      <c r="V1665" t="str">
        <f t="shared" si="151"/>
        <v>{location: new google.maps.LatLng(37.731, -122.383), weight: 3},</v>
      </c>
      <c r="W1665" t="str">
        <f t="shared" si="152"/>
        <v>{location: new google.maps.LatLng(37.731, -122.383), weight: 0},</v>
      </c>
      <c r="X1665" t="str">
        <f t="shared" si="153"/>
        <v>{location: new google.maps.LatLng(37.731, -122.383), weight: 0},</v>
      </c>
      <c r="Y1665" t="str">
        <f t="shared" si="154"/>
        <v>{location: new google.maps.LatLng(37.731, -122.383), weight: 1},</v>
      </c>
    </row>
    <row r="1666" spans="1:25" x14ac:dyDescent="0.2">
      <c r="A1666">
        <v>37.731000000000002</v>
      </c>
      <c r="B1666">
        <v>-122.38200000000001</v>
      </c>
      <c r="C1666">
        <v>3</v>
      </c>
      <c r="D1666">
        <v>7</v>
      </c>
      <c r="E1666">
        <v>1</v>
      </c>
      <c r="F1666">
        <v>14</v>
      </c>
      <c r="G1666">
        <v>5</v>
      </c>
      <c r="H1666">
        <v>4</v>
      </c>
      <c r="I1666">
        <v>32</v>
      </c>
      <c r="J1666">
        <v>7</v>
      </c>
      <c r="K1666">
        <v>19</v>
      </c>
      <c r="L1666">
        <v>62</v>
      </c>
      <c r="M1666">
        <f>VLOOKUP(H1666,AE$2:$AJ$12,6,TRUE)</f>
        <v>9</v>
      </c>
      <c r="N1666">
        <f>VLOOKUP(I1666,AF$2:$AJ$12,5,TRUE)</f>
        <v>9</v>
      </c>
      <c r="O1666">
        <f>VLOOKUP(J1666,AG$2:$AJ$12,4,TRUE)</f>
        <v>7</v>
      </c>
      <c r="P1666">
        <f>VLOOKUP(K1666,AH$2:$AJ$12,3,TRUE)</f>
        <v>9</v>
      </c>
      <c r="Q1666">
        <f>VLOOKUP(L1666,AI$2:$AJ$12,2,TRUE)</f>
        <v>9</v>
      </c>
      <c r="T1666" t="str">
        <f t="shared" si="155"/>
        <v>Crimepoint.create(latitude:37.731, longitude:-122.382, drugdrink:9, misdemean:9, theft:7, violent:9, total:9, drugdrinkct:4, misdemeanct:32, theftct:7, violentct:19, totalct:62)</v>
      </c>
      <c r="U1666" t="str">
        <f t="shared" si="156"/>
        <v>{location: new google.maps.LatLng(37.731, -122.382), weight: 3},</v>
      </c>
      <c r="V1666" t="str">
        <f t="shared" si="151"/>
        <v>{location: new google.maps.LatLng(37.731, -122.382), weight: 7},</v>
      </c>
      <c r="W1666" t="str">
        <f t="shared" si="152"/>
        <v>{location: new google.maps.LatLng(37.731, -122.382), weight: 1},</v>
      </c>
      <c r="X1666" t="str">
        <f t="shared" si="153"/>
        <v>{location: new google.maps.LatLng(37.731, -122.382), weight: 14},</v>
      </c>
      <c r="Y1666" t="str">
        <f t="shared" si="154"/>
        <v>{location: new google.maps.LatLng(37.731, -122.382), weight: 5},</v>
      </c>
    </row>
    <row r="1667" spans="1:25" x14ac:dyDescent="0.2">
      <c r="A1667">
        <v>37.731000000000002</v>
      </c>
      <c r="B1667">
        <v>-122.381</v>
      </c>
      <c r="C1667">
        <v>0</v>
      </c>
      <c r="D1667">
        <v>1</v>
      </c>
      <c r="E1667">
        <v>0</v>
      </c>
      <c r="F1667">
        <v>1</v>
      </c>
      <c r="G1667">
        <v>1</v>
      </c>
      <c r="H1667">
        <v>0</v>
      </c>
      <c r="I1667">
        <v>6</v>
      </c>
      <c r="J1667">
        <v>1</v>
      </c>
      <c r="K1667">
        <v>2</v>
      </c>
      <c r="L1667">
        <v>9</v>
      </c>
      <c r="M1667">
        <f>VLOOKUP(H1667,AE$2:$AJ$12,6,TRUE)</f>
        <v>0</v>
      </c>
      <c r="N1667">
        <f>VLOOKUP(I1667,AF$2:$AJ$12,5,TRUE)</f>
        <v>7</v>
      </c>
      <c r="O1667">
        <f>VLOOKUP(J1667,AG$2:$AJ$12,4,TRUE)</f>
        <v>3</v>
      </c>
      <c r="P1667">
        <f>VLOOKUP(K1667,AH$2:$AJ$12,3,TRUE)</f>
        <v>7</v>
      </c>
      <c r="Q1667">
        <f>VLOOKUP(L1667,AI$2:$AJ$12,2,TRUE)</f>
        <v>5</v>
      </c>
      <c r="T1667" t="str">
        <f t="shared" si="155"/>
        <v>Crimepoint.create(latitude:37.731, longitude:-122.381, drugdrink:0, misdemean:7, theft:3, violent:7, total:5, drugdrinkct:0, misdemeanct:6, theftct:1, violentct:2, totalct:9)</v>
      </c>
      <c r="U1667" t="str">
        <f t="shared" si="156"/>
        <v>{location: new google.maps.LatLng(37.731, -122.381), weight: 0},</v>
      </c>
      <c r="V1667" t="str">
        <f t="shared" ref="V1667:V1730" si="157">$Z$2&amp;$A1667&amp;$AA$2&amp;$B1667&amp;$AB$2&amp;D1667&amp;$AC$2</f>
        <v>{location: new google.maps.LatLng(37.731, -122.381), weight: 1},</v>
      </c>
      <c r="W1667" t="str">
        <f t="shared" ref="W1667:W1730" si="158">$Z$2&amp;$A1667&amp;$AA$2&amp;$B1667&amp;$AB$2&amp;E1667&amp;$AC$2</f>
        <v>{location: new google.maps.LatLng(37.731, -122.381), weight: 0},</v>
      </c>
      <c r="X1667" t="str">
        <f t="shared" ref="X1667:X1730" si="159">$Z$2&amp;$A1667&amp;$AA$2&amp;$B1667&amp;$AB$2&amp;F1667&amp;$AC$2</f>
        <v>{location: new google.maps.LatLng(37.731, -122.381), weight: 1},</v>
      </c>
      <c r="Y1667" t="str">
        <f t="shared" ref="Y1667:Y1730" si="160">$Z$2&amp;$A1667&amp;$AA$2&amp;$B1667&amp;$AB$2&amp;G1667&amp;$AC$2</f>
        <v>{location: new google.maps.LatLng(37.731, -122.381), weight: 1},</v>
      </c>
    </row>
    <row r="1668" spans="1:25" x14ac:dyDescent="0.2">
      <c r="A1668">
        <v>37.731000000000002</v>
      </c>
      <c r="B1668">
        <v>-122.38</v>
      </c>
      <c r="C1668">
        <v>0</v>
      </c>
      <c r="D1668">
        <v>3</v>
      </c>
      <c r="E1668">
        <v>1</v>
      </c>
      <c r="F1668">
        <v>2</v>
      </c>
      <c r="G1668">
        <v>2</v>
      </c>
      <c r="H1668">
        <v>0</v>
      </c>
      <c r="I1668">
        <v>14</v>
      </c>
      <c r="J1668">
        <v>6</v>
      </c>
      <c r="K1668">
        <v>3</v>
      </c>
      <c r="L1668">
        <v>23</v>
      </c>
      <c r="M1668">
        <f>VLOOKUP(H1668,AE$2:$AJ$12,6,TRUE)</f>
        <v>0</v>
      </c>
      <c r="N1668">
        <f>VLOOKUP(I1668,AF$2:$AJ$12,5,TRUE)</f>
        <v>8</v>
      </c>
      <c r="O1668">
        <f>VLOOKUP(J1668,AG$2:$AJ$12,4,TRUE)</f>
        <v>7</v>
      </c>
      <c r="P1668">
        <f>VLOOKUP(K1668,AH$2:$AJ$12,3,TRUE)</f>
        <v>8</v>
      </c>
      <c r="Q1668">
        <f>VLOOKUP(L1668,AI$2:$AJ$12,2,TRUE)</f>
        <v>8</v>
      </c>
      <c r="T1668" t="str">
        <f t="shared" ref="T1668:T1731" si="161">"Crimepoint.create("&amp;A$2&amp;":"&amp;A1668&amp;", "&amp;B$2&amp;":"&amp;B1668&amp;", "&amp;C$2&amp;":"&amp;M1668&amp;", "&amp;D$2&amp;":"&amp;N1668&amp;", "&amp;E$2&amp;":"&amp;O1668&amp;", "&amp;F$2&amp;":"&amp;P1668&amp;", "&amp;G$2&amp;":"&amp;Q1668&amp;", "&amp;H$2&amp;":"&amp;H1668&amp;", "&amp;I$2&amp;":"&amp;I1668&amp;", "&amp;J$2&amp;":"&amp;J1668&amp;", "&amp;K$2&amp;":"&amp;K1668&amp;", "&amp;L$2&amp;":"&amp;L1668&amp;")"</f>
        <v>Crimepoint.create(latitude:37.731, longitude:-122.38, drugdrink:0, misdemean:8, theft:7, violent:8, total:8, drugdrinkct:0, misdemeanct:14, theftct:6, violentct:3, totalct:23)</v>
      </c>
      <c r="U1668" t="str">
        <f t="shared" ref="U1668:U1731" si="162">$Z$2&amp;$A1668&amp;$AA$2&amp;$B1668&amp;$AB$2&amp;C1668&amp;$AC$2</f>
        <v>{location: new google.maps.LatLng(37.731, -122.38), weight: 0},</v>
      </c>
      <c r="V1668" t="str">
        <f t="shared" si="157"/>
        <v>{location: new google.maps.LatLng(37.731, -122.38), weight: 3},</v>
      </c>
      <c r="W1668" t="str">
        <f t="shared" si="158"/>
        <v>{location: new google.maps.LatLng(37.731, -122.38), weight: 1},</v>
      </c>
      <c r="X1668" t="str">
        <f t="shared" si="159"/>
        <v>{location: new google.maps.LatLng(37.731, -122.38), weight: 2},</v>
      </c>
      <c r="Y1668" t="str">
        <f t="shared" si="160"/>
        <v>{location: new google.maps.LatLng(37.731, -122.38), weight: 2},</v>
      </c>
    </row>
    <row r="1669" spans="1:25" x14ac:dyDescent="0.2">
      <c r="A1669">
        <v>37.731000000000002</v>
      </c>
      <c r="B1669">
        <v>-122.378</v>
      </c>
      <c r="C1669">
        <v>0</v>
      </c>
      <c r="D1669">
        <v>4</v>
      </c>
      <c r="E1669">
        <v>0</v>
      </c>
      <c r="F1669">
        <v>5</v>
      </c>
      <c r="G1669">
        <v>2</v>
      </c>
      <c r="H1669">
        <v>0</v>
      </c>
      <c r="I1669">
        <v>17</v>
      </c>
      <c r="J1669">
        <v>2</v>
      </c>
      <c r="K1669">
        <v>7</v>
      </c>
      <c r="L1669">
        <v>26</v>
      </c>
      <c r="M1669">
        <f>VLOOKUP(H1669,AE$2:$AJ$12,6,TRUE)</f>
        <v>0</v>
      </c>
      <c r="N1669">
        <f>VLOOKUP(I1669,AF$2:$AJ$12,5,TRUE)</f>
        <v>8</v>
      </c>
      <c r="O1669">
        <f>VLOOKUP(J1669,AG$2:$AJ$12,4,TRUE)</f>
        <v>4</v>
      </c>
      <c r="P1669">
        <f>VLOOKUP(K1669,AH$2:$AJ$12,3,TRUE)</f>
        <v>9</v>
      </c>
      <c r="Q1669">
        <f>VLOOKUP(L1669,AI$2:$AJ$12,2,TRUE)</f>
        <v>8</v>
      </c>
      <c r="T1669" t="str">
        <f t="shared" si="161"/>
        <v>Crimepoint.create(latitude:37.731, longitude:-122.378, drugdrink:0, misdemean:8, theft:4, violent:9, total:8, drugdrinkct:0, misdemeanct:17, theftct:2, violentct:7, totalct:26)</v>
      </c>
      <c r="U1669" t="str">
        <f t="shared" si="162"/>
        <v>{location: new google.maps.LatLng(37.731, -122.378), weight: 0},</v>
      </c>
      <c r="V1669" t="str">
        <f t="shared" si="157"/>
        <v>{location: new google.maps.LatLng(37.731, -122.378), weight: 4},</v>
      </c>
      <c r="W1669" t="str">
        <f t="shared" si="158"/>
        <v>{location: new google.maps.LatLng(37.731, -122.378), weight: 0},</v>
      </c>
      <c r="X1669" t="str">
        <f t="shared" si="159"/>
        <v>{location: new google.maps.LatLng(37.731, -122.378), weight: 5},</v>
      </c>
      <c r="Y1669" t="str">
        <f t="shared" si="160"/>
        <v>{location: new google.maps.LatLng(37.731, -122.378), weight: 2},</v>
      </c>
    </row>
    <row r="1670" spans="1:25" x14ac:dyDescent="0.2">
      <c r="A1670">
        <v>37.731000000000002</v>
      </c>
      <c r="B1670">
        <v>-122.377</v>
      </c>
      <c r="C1670">
        <v>0</v>
      </c>
      <c r="D1670">
        <v>1</v>
      </c>
      <c r="E1670">
        <v>0</v>
      </c>
      <c r="F1670">
        <v>1</v>
      </c>
      <c r="G1670">
        <v>1</v>
      </c>
      <c r="H1670">
        <v>0</v>
      </c>
      <c r="I1670">
        <v>6</v>
      </c>
      <c r="J1670">
        <v>1</v>
      </c>
      <c r="K1670">
        <v>2</v>
      </c>
      <c r="L1670">
        <v>9</v>
      </c>
      <c r="M1670">
        <f>VLOOKUP(H1670,AE$2:$AJ$12,6,TRUE)</f>
        <v>0</v>
      </c>
      <c r="N1670">
        <f>VLOOKUP(I1670,AF$2:$AJ$12,5,TRUE)</f>
        <v>7</v>
      </c>
      <c r="O1670">
        <f>VLOOKUP(J1670,AG$2:$AJ$12,4,TRUE)</f>
        <v>3</v>
      </c>
      <c r="P1670">
        <f>VLOOKUP(K1670,AH$2:$AJ$12,3,TRUE)</f>
        <v>7</v>
      </c>
      <c r="Q1670">
        <f>VLOOKUP(L1670,AI$2:$AJ$12,2,TRUE)</f>
        <v>5</v>
      </c>
      <c r="T1670" t="str">
        <f t="shared" si="161"/>
        <v>Crimepoint.create(latitude:37.731, longitude:-122.377, drugdrink:0, misdemean:7, theft:3, violent:7, total:5, drugdrinkct:0, misdemeanct:6, theftct:1, violentct:2, totalct:9)</v>
      </c>
      <c r="U1670" t="str">
        <f t="shared" si="162"/>
        <v>{location: new google.maps.LatLng(37.731, -122.377), weight: 0},</v>
      </c>
      <c r="V1670" t="str">
        <f t="shared" si="157"/>
        <v>{location: new google.maps.LatLng(37.731, -122.377), weight: 1},</v>
      </c>
      <c r="W1670" t="str">
        <f t="shared" si="158"/>
        <v>{location: new google.maps.LatLng(37.731, -122.377), weight: 0},</v>
      </c>
      <c r="X1670" t="str">
        <f t="shared" si="159"/>
        <v>{location: new google.maps.LatLng(37.731, -122.377), weight: 1},</v>
      </c>
      <c r="Y1670" t="str">
        <f t="shared" si="160"/>
        <v>{location: new google.maps.LatLng(37.731, -122.377), weight: 1},</v>
      </c>
    </row>
    <row r="1671" spans="1:25" x14ac:dyDescent="0.2">
      <c r="A1671">
        <v>37.731000000000002</v>
      </c>
      <c r="B1671">
        <v>-122.376</v>
      </c>
      <c r="C1671">
        <v>1</v>
      </c>
      <c r="D1671">
        <v>8</v>
      </c>
      <c r="E1671">
        <v>2</v>
      </c>
      <c r="F1671">
        <v>20</v>
      </c>
      <c r="G1671">
        <v>6</v>
      </c>
      <c r="H1671">
        <v>2</v>
      </c>
      <c r="I1671">
        <v>36</v>
      </c>
      <c r="J1671">
        <v>11</v>
      </c>
      <c r="K1671">
        <v>27</v>
      </c>
      <c r="L1671">
        <v>76</v>
      </c>
      <c r="M1671">
        <f>VLOOKUP(H1671,AE$2:$AJ$12,6,TRUE)</f>
        <v>9</v>
      </c>
      <c r="N1671">
        <f>VLOOKUP(I1671,AF$2:$AJ$12,5,TRUE)</f>
        <v>9</v>
      </c>
      <c r="O1671">
        <f>VLOOKUP(J1671,AG$2:$AJ$12,4,TRUE)</f>
        <v>8</v>
      </c>
      <c r="P1671">
        <f>VLOOKUP(K1671,AH$2:$AJ$12,3,TRUE)</f>
        <v>9</v>
      </c>
      <c r="Q1671">
        <f>VLOOKUP(L1671,AI$2:$AJ$12,2,TRUE)</f>
        <v>9</v>
      </c>
      <c r="T1671" t="str">
        <f t="shared" si="161"/>
        <v>Crimepoint.create(latitude:37.731, longitude:-122.376, drugdrink:9, misdemean:9, theft:8, violent:9, total:9, drugdrinkct:2, misdemeanct:36, theftct:11, violentct:27, totalct:76)</v>
      </c>
      <c r="U1671" t="str">
        <f t="shared" si="162"/>
        <v>{location: new google.maps.LatLng(37.731, -122.376), weight: 1},</v>
      </c>
      <c r="V1671" t="str">
        <f t="shared" si="157"/>
        <v>{location: new google.maps.LatLng(37.731, -122.376), weight: 8},</v>
      </c>
      <c r="W1671" t="str">
        <f t="shared" si="158"/>
        <v>{location: new google.maps.LatLng(37.731, -122.376), weight: 2},</v>
      </c>
      <c r="X1671" t="str">
        <f t="shared" si="159"/>
        <v>{location: new google.maps.LatLng(37.731, -122.376), weight: 20},</v>
      </c>
      <c r="Y1671" t="str">
        <f t="shared" si="160"/>
        <v>{location: new google.maps.LatLng(37.731, -122.376), weight: 6},</v>
      </c>
    </row>
    <row r="1672" spans="1:25" x14ac:dyDescent="0.2">
      <c r="A1672">
        <v>37.731000000000002</v>
      </c>
      <c r="B1672">
        <v>-122.375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0</v>
      </c>
      <c r="I1672">
        <v>3</v>
      </c>
      <c r="J1672">
        <v>2</v>
      </c>
      <c r="K1672">
        <v>2</v>
      </c>
      <c r="L1672">
        <v>7</v>
      </c>
      <c r="M1672">
        <f>VLOOKUP(H1672,AE$2:$AJ$12,6,TRUE)</f>
        <v>0</v>
      </c>
      <c r="N1672">
        <f>VLOOKUP(I1672,AF$2:$AJ$12,5,TRUE)</f>
        <v>5</v>
      </c>
      <c r="O1672">
        <f>VLOOKUP(J1672,AG$2:$AJ$12,4,TRUE)</f>
        <v>4</v>
      </c>
      <c r="P1672">
        <f>VLOOKUP(K1672,AH$2:$AJ$12,3,TRUE)</f>
        <v>7</v>
      </c>
      <c r="Q1672">
        <f>VLOOKUP(L1672,AI$2:$AJ$12,2,TRUE)</f>
        <v>5</v>
      </c>
      <c r="T1672" t="str">
        <f t="shared" si="161"/>
        <v>Crimepoint.create(latitude:37.731, longitude:-122.375, drugdrink:0, misdemean:5, theft:4, violent:7, total:5, drugdrinkct:0, misdemeanct:3, theftct:2, violentct:2, totalct:7)</v>
      </c>
      <c r="U1672" t="str">
        <f t="shared" si="162"/>
        <v>{location: new google.maps.LatLng(37.731, -122.375), weight: 0},</v>
      </c>
      <c r="V1672" t="str">
        <f t="shared" si="157"/>
        <v>{location: new google.maps.LatLng(37.731, -122.375), weight: 1},</v>
      </c>
      <c r="W1672" t="str">
        <f t="shared" si="158"/>
        <v>{location: new google.maps.LatLng(37.731, -122.375), weight: 0},</v>
      </c>
      <c r="X1672" t="str">
        <f t="shared" si="159"/>
        <v>{location: new google.maps.LatLng(37.731, -122.375), weight: 1},</v>
      </c>
      <c r="Y1672" t="str">
        <f t="shared" si="160"/>
        <v>{location: new google.maps.LatLng(37.731, -122.375), weight: 1},</v>
      </c>
    </row>
    <row r="1673" spans="1:25" x14ac:dyDescent="0.2">
      <c r="A1673">
        <v>37.731000000000002</v>
      </c>
      <c r="B1673">
        <v>-122.374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0</v>
      </c>
      <c r="I1673">
        <v>4</v>
      </c>
      <c r="J1673">
        <v>1</v>
      </c>
      <c r="K1673">
        <v>2</v>
      </c>
      <c r="L1673">
        <v>7</v>
      </c>
      <c r="M1673">
        <f>VLOOKUP(H1673,AE$2:$AJ$12,6,TRUE)</f>
        <v>0</v>
      </c>
      <c r="N1673">
        <f>VLOOKUP(I1673,AF$2:$AJ$12,5,TRUE)</f>
        <v>6</v>
      </c>
      <c r="O1673">
        <f>VLOOKUP(J1673,AG$2:$AJ$12,4,TRUE)</f>
        <v>3</v>
      </c>
      <c r="P1673">
        <f>VLOOKUP(K1673,AH$2:$AJ$12,3,TRUE)</f>
        <v>7</v>
      </c>
      <c r="Q1673">
        <f>VLOOKUP(L1673,AI$2:$AJ$12,2,TRUE)</f>
        <v>5</v>
      </c>
      <c r="T1673" t="str">
        <f t="shared" si="161"/>
        <v>Crimepoint.create(latitude:37.731, longitude:-122.374, drugdrink:0, misdemean:6, theft:3, violent:7, total:5, drugdrinkct:0, misdemeanct:4, theftct:1, violentct:2, totalct:7)</v>
      </c>
      <c r="U1673" t="str">
        <f t="shared" si="162"/>
        <v>{location: new google.maps.LatLng(37.731, -122.374), weight: 0},</v>
      </c>
      <c r="V1673" t="str">
        <f t="shared" si="157"/>
        <v>{location: new google.maps.LatLng(37.731, -122.374), weight: 1},</v>
      </c>
      <c r="W1673" t="str">
        <f t="shared" si="158"/>
        <v>{location: new google.maps.LatLng(37.731, -122.374), weight: 0},</v>
      </c>
      <c r="X1673" t="str">
        <f t="shared" si="159"/>
        <v>{location: new google.maps.LatLng(37.731, -122.374), weight: 1},</v>
      </c>
      <c r="Y1673" t="str">
        <f t="shared" si="160"/>
        <v>{location: new google.maps.LatLng(37.731, -122.374), weight: 1},</v>
      </c>
    </row>
    <row r="1674" spans="1:25" x14ac:dyDescent="0.2">
      <c r="A1674">
        <v>37.731999999999999</v>
      </c>
      <c r="B1674">
        <v>-122.499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4</v>
      </c>
      <c r="J1674">
        <v>0</v>
      </c>
      <c r="K1674">
        <v>0</v>
      </c>
      <c r="L1674">
        <v>4</v>
      </c>
      <c r="M1674">
        <f>VLOOKUP(H1674,AE$2:$AJ$12,6,TRUE)</f>
        <v>0</v>
      </c>
      <c r="N1674">
        <f>VLOOKUP(I1674,AF$2:$AJ$12,5,TRUE)</f>
        <v>6</v>
      </c>
      <c r="O1674">
        <f>VLOOKUP(J1674,AG$2:$AJ$12,4,TRUE)</f>
        <v>0</v>
      </c>
      <c r="P1674">
        <f>VLOOKUP(K1674,AH$2:$AJ$12,3,TRUE)</f>
        <v>0</v>
      </c>
      <c r="Q1674">
        <f>VLOOKUP(L1674,AI$2:$AJ$12,2,TRUE)</f>
        <v>3</v>
      </c>
      <c r="T1674" t="str">
        <f t="shared" si="161"/>
        <v>Crimepoint.create(latitude:37.732, longitude:-122.499, drugdrink:0, misdemean:6, theft:0, violent:0, total:3, drugdrinkct:0, misdemeanct:4, theftct:0, violentct:0, totalct:4)</v>
      </c>
      <c r="U1674" t="str">
        <f t="shared" si="162"/>
        <v>{location: new google.maps.LatLng(37.732, -122.499), weight: 0},</v>
      </c>
      <c r="V1674" t="str">
        <f t="shared" si="157"/>
        <v>{location: new google.maps.LatLng(37.732, -122.499), weight: 1},</v>
      </c>
      <c r="W1674" t="str">
        <f t="shared" si="158"/>
        <v>{location: new google.maps.LatLng(37.732, -122.499), weight: 0},</v>
      </c>
      <c r="X1674" t="str">
        <f t="shared" si="159"/>
        <v>{location: new google.maps.LatLng(37.732, -122.499), weight: 0},</v>
      </c>
      <c r="Y1674" t="str">
        <f t="shared" si="160"/>
        <v>{location: new google.maps.LatLng(37.732, -122.499), weight: 0},</v>
      </c>
    </row>
    <row r="1675" spans="1:25" x14ac:dyDescent="0.2">
      <c r="A1675">
        <v>37.731999999999999</v>
      </c>
      <c r="B1675">
        <v>-122.498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3</v>
      </c>
      <c r="J1675">
        <v>1</v>
      </c>
      <c r="K1675">
        <v>0</v>
      </c>
      <c r="L1675">
        <v>4</v>
      </c>
      <c r="M1675">
        <f>VLOOKUP(H1675,AE$2:$AJ$12,6,TRUE)</f>
        <v>0</v>
      </c>
      <c r="N1675">
        <f>VLOOKUP(I1675,AF$2:$AJ$12,5,TRUE)</f>
        <v>5</v>
      </c>
      <c r="O1675">
        <f>VLOOKUP(J1675,AG$2:$AJ$12,4,TRUE)</f>
        <v>3</v>
      </c>
      <c r="P1675">
        <f>VLOOKUP(K1675,AH$2:$AJ$12,3,TRUE)</f>
        <v>0</v>
      </c>
      <c r="Q1675">
        <f>VLOOKUP(L1675,AI$2:$AJ$12,2,TRUE)</f>
        <v>3</v>
      </c>
      <c r="T1675" t="str">
        <f t="shared" si="161"/>
        <v>Crimepoint.create(latitude:37.732, longitude:-122.498, drugdrink:0, misdemean:5, theft:3, violent:0, total:3, drugdrinkct:0, misdemeanct:3, theftct:1, violentct:0, totalct:4)</v>
      </c>
      <c r="U1675" t="str">
        <f t="shared" si="162"/>
        <v>{location: new google.maps.LatLng(37.732, -122.498), weight: 0},</v>
      </c>
      <c r="V1675" t="str">
        <f t="shared" si="157"/>
        <v>{location: new google.maps.LatLng(37.732, -122.498), weight: 1},</v>
      </c>
      <c r="W1675" t="str">
        <f t="shared" si="158"/>
        <v>{location: new google.maps.LatLng(37.732, -122.498), weight: 0},</v>
      </c>
      <c r="X1675" t="str">
        <f t="shared" si="159"/>
        <v>{location: new google.maps.LatLng(37.732, -122.498), weight: 0},</v>
      </c>
      <c r="Y1675" t="str">
        <f t="shared" si="160"/>
        <v>{location: new google.maps.LatLng(37.732, -122.498), weight: 0},</v>
      </c>
    </row>
    <row r="1676" spans="1:25" x14ac:dyDescent="0.2">
      <c r="A1676">
        <v>37.731999999999999</v>
      </c>
      <c r="B1676">
        <v>-122.497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f>VLOOKUP(H1676,AE$2:$AJ$12,6,TRUE)</f>
        <v>0</v>
      </c>
      <c r="N1676">
        <f>VLOOKUP(I1676,AF$2:$AJ$12,5,TRUE)</f>
        <v>0</v>
      </c>
      <c r="O1676">
        <f>VLOOKUP(J1676,AG$2:$AJ$12,4,TRUE)</f>
        <v>3</v>
      </c>
      <c r="P1676">
        <f>VLOOKUP(K1676,AH$2:$AJ$12,3,TRUE)</f>
        <v>0</v>
      </c>
      <c r="Q1676">
        <f>VLOOKUP(L1676,AI$2:$AJ$12,2,TRUE)</f>
        <v>0</v>
      </c>
      <c r="T1676" t="str">
        <f t="shared" si="161"/>
        <v>Crimepoint.create(latitude:37.732, longitude:-122.497, drugdrink:0, misdemean:0, theft:3, violent:0, total:0, drugdrinkct:0, misdemeanct:0, theftct:1, violentct:0, totalct:1)</v>
      </c>
      <c r="U1676" t="str">
        <f t="shared" si="162"/>
        <v>{location: new google.maps.LatLng(37.732, -122.497), weight: 0},</v>
      </c>
      <c r="V1676" t="str">
        <f t="shared" si="157"/>
        <v>{location: new google.maps.LatLng(37.732, -122.497), weight: 0},</v>
      </c>
      <c r="W1676" t="str">
        <f t="shared" si="158"/>
        <v>{location: new google.maps.LatLng(37.732, -122.497), weight: 0},</v>
      </c>
      <c r="X1676" t="str">
        <f t="shared" si="159"/>
        <v>{location: new google.maps.LatLng(37.732, -122.497), weight: 0},</v>
      </c>
      <c r="Y1676" t="str">
        <f t="shared" si="160"/>
        <v>{location: new google.maps.LatLng(37.732, -122.497), weight: 0},</v>
      </c>
    </row>
    <row r="1677" spans="1:25" x14ac:dyDescent="0.2">
      <c r="A1677">
        <v>37.731999999999999</v>
      </c>
      <c r="B1677">
        <v>-122.496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f>VLOOKUP(H1677,AE$2:$AJ$12,6,TRUE)</f>
        <v>0</v>
      </c>
      <c r="N1677">
        <f>VLOOKUP(I1677,AF$2:$AJ$12,5,TRUE)</f>
        <v>0</v>
      </c>
      <c r="O1677">
        <f>VLOOKUP(J1677,AG$2:$AJ$12,4,TRUE)</f>
        <v>3</v>
      </c>
      <c r="P1677">
        <f>VLOOKUP(K1677,AH$2:$AJ$12,3,TRUE)</f>
        <v>0</v>
      </c>
      <c r="Q1677">
        <f>VLOOKUP(L1677,AI$2:$AJ$12,2,TRUE)</f>
        <v>0</v>
      </c>
      <c r="T1677" t="str">
        <f t="shared" si="161"/>
        <v>Crimepoint.create(latitude:37.732, longitude:-122.496, drugdrink:0, misdemean:0, theft:3, violent:0, total:0, drugdrinkct:0, misdemeanct:0, theftct:1, violentct:0, totalct:1)</v>
      </c>
      <c r="U1677" t="str">
        <f t="shared" si="162"/>
        <v>{location: new google.maps.LatLng(37.732, -122.496), weight: 0},</v>
      </c>
      <c r="V1677" t="str">
        <f t="shared" si="157"/>
        <v>{location: new google.maps.LatLng(37.732, -122.496), weight: 0},</v>
      </c>
      <c r="W1677" t="str">
        <f t="shared" si="158"/>
        <v>{location: new google.maps.LatLng(37.732, -122.496), weight: 0},</v>
      </c>
      <c r="X1677" t="str">
        <f t="shared" si="159"/>
        <v>{location: new google.maps.LatLng(37.732, -122.496), weight: 0},</v>
      </c>
      <c r="Y1677" t="str">
        <f t="shared" si="160"/>
        <v>{location: new google.maps.LatLng(37.732, -122.496), weight: 0},</v>
      </c>
    </row>
    <row r="1678" spans="1:25" x14ac:dyDescent="0.2">
      <c r="A1678">
        <v>37.731999999999999</v>
      </c>
      <c r="B1678">
        <v>-122.495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5</v>
      </c>
      <c r="M1678">
        <f>VLOOKUP(H1678,AE$2:$AJ$12,6,TRUE)</f>
        <v>0</v>
      </c>
      <c r="N1678">
        <f>VLOOKUP(I1678,AF$2:$AJ$12,5,TRUE)</f>
        <v>6</v>
      </c>
      <c r="O1678">
        <f>VLOOKUP(J1678,AG$2:$AJ$12,4,TRUE)</f>
        <v>0</v>
      </c>
      <c r="P1678">
        <f>VLOOKUP(K1678,AH$2:$AJ$12,3,TRUE)</f>
        <v>0</v>
      </c>
      <c r="Q1678">
        <f>VLOOKUP(L1678,AI$2:$AJ$12,2,TRUE)</f>
        <v>4</v>
      </c>
      <c r="T1678" t="str">
        <f t="shared" si="161"/>
        <v>Crimepoint.create(latitude:37.732, longitude:-122.495, drugdrink:0, misdemean:6, theft:0, violent:0, total:4, drugdrinkct:0, misdemeanct:5, theftct:0, violentct:0, totalct:5)</v>
      </c>
      <c r="U1678" t="str">
        <f t="shared" si="162"/>
        <v>{location: new google.maps.LatLng(37.732, -122.495), weight: 0},</v>
      </c>
      <c r="V1678" t="str">
        <f t="shared" si="157"/>
        <v>{location: new google.maps.LatLng(37.732, -122.495), weight: 1},</v>
      </c>
      <c r="W1678" t="str">
        <f t="shared" si="158"/>
        <v>{location: new google.maps.LatLng(37.732, -122.495), weight: 0},</v>
      </c>
      <c r="X1678" t="str">
        <f t="shared" si="159"/>
        <v>{location: new google.maps.LatLng(37.732, -122.495), weight: 0},</v>
      </c>
      <c r="Y1678" t="str">
        <f t="shared" si="160"/>
        <v>{location: new google.maps.LatLng(37.732, -122.495), weight: 0},</v>
      </c>
    </row>
    <row r="1679" spans="1:25" x14ac:dyDescent="0.2">
      <c r="A1679">
        <v>37.731999999999999</v>
      </c>
      <c r="B1679">
        <v>-122.494</v>
      </c>
      <c r="C1679">
        <v>0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2</v>
      </c>
      <c r="J1679">
        <v>0</v>
      </c>
      <c r="K1679">
        <v>3</v>
      </c>
      <c r="L1679">
        <v>5</v>
      </c>
      <c r="M1679">
        <f>VLOOKUP(H1679,AE$2:$AJ$12,6,TRUE)</f>
        <v>0</v>
      </c>
      <c r="N1679">
        <f>VLOOKUP(I1679,AF$2:$AJ$12,5,TRUE)</f>
        <v>4</v>
      </c>
      <c r="O1679">
        <f>VLOOKUP(J1679,AG$2:$AJ$12,4,TRUE)</f>
        <v>0</v>
      </c>
      <c r="P1679">
        <f>VLOOKUP(K1679,AH$2:$AJ$12,3,TRUE)</f>
        <v>8</v>
      </c>
      <c r="Q1679">
        <f>VLOOKUP(L1679,AI$2:$AJ$12,2,TRUE)</f>
        <v>4</v>
      </c>
      <c r="T1679" t="str">
        <f t="shared" si="161"/>
        <v>Crimepoint.create(latitude:37.732, longitude:-122.494, drugdrink:0, misdemean:4, theft:0, violent:8, total:4, drugdrinkct:0, misdemeanct:2, theftct:0, violentct:3, totalct:5)</v>
      </c>
      <c r="U1679" t="str">
        <f t="shared" si="162"/>
        <v>{location: new google.maps.LatLng(37.732, -122.494), weight: 0},</v>
      </c>
      <c r="V1679" t="str">
        <f t="shared" si="157"/>
        <v>{location: new google.maps.LatLng(37.732, -122.494), weight: 0},</v>
      </c>
      <c r="W1679" t="str">
        <f t="shared" si="158"/>
        <v>{location: new google.maps.LatLng(37.732, -122.494), weight: 0},</v>
      </c>
      <c r="X1679" t="str">
        <f t="shared" si="159"/>
        <v>{location: new google.maps.LatLng(37.732, -122.494), weight: 2},</v>
      </c>
      <c r="Y1679" t="str">
        <f t="shared" si="160"/>
        <v>{location: new google.maps.LatLng(37.732, -122.494), weight: 0},</v>
      </c>
    </row>
    <row r="1680" spans="1:25" x14ac:dyDescent="0.2">
      <c r="A1680">
        <v>37.731999999999999</v>
      </c>
      <c r="B1680">
        <v>-122.491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f>VLOOKUP(H1680,AE$2:$AJ$12,6,TRUE)</f>
        <v>0</v>
      </c>
      <c r="N1680">
        <f>VLOOKUP(I1680,AF$2:$AJ$12,5,TRUE)</f>
        <v>0</v>
      </c>
      <c r="O1680">
        <f>VLOOKUP(J1680,AG$2:$AJ$12,4,TRUE)</f>
        <v>3</v>
      </c>
      <c r="P1680">
        <f>VLOOKUP(K1680,AH$2:$AJ$12,3,TRUE)</f>
        <v>0</v>
      </c>
      <c r="Q1680">
        <f>VLOOKUP(L1680,AI$2:$AJ$12,2,TRUE)</f>
        <v>0</v>
      </c>
      <c r="T1680" t="str">
        <f t="shared" si="161"/>
        <v>Crimepoint.create(latitude:37.732, longitude:-122.491, drugdrink:0, misdemean:0, theft:3, violent:0, total:0, drugdrinkct:0, misdemeanct:0, theftct:1, violentct:0, totalct:1)</v>
      </c>
      <c r="U1680" t="str">
        <f t="shared" si="162"/>
        <v>{location: new google.maps.LatLng(37.732, -122.491), weight: 0},</v>
      </c>
      <c r="V1680" t="str">
        <f t="shared" si="157"/>
        <v>{location: new google.maps.LatLng(37.732, -122.491), weight: 0},</v>
      </c>
      <c r="W1680" t="str">
        <f t="shared" si="158"/>
        <v>{location: new google.maps.LatLng(37.732, -122.491), weight: 0},</v>
      </c>
      <c r="X1680" t="str">
        <f t="shared" si="159"/>
        <v>{location: new google.maps.LatLng(37.732, -122.491), weight: 0},</v>
      </c>
      <c r="Y1680" t="str">
        <f t="shared" si="160"/>
        <v>{location: new google.maps.LatLng(37.732, -122.491), weight: 0},</v>
      </c>
    </row>
    <row r="1681" spans="1:25" x14ac:dyDescent="0.2">
      <c r="A1681">
        <v>37.731999999999999</v>
      </c>
      <c r="B1681">
        <v>-122.489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2</v>
      </c>
      <c r="J1681">
        <v>0</v>
      </c>
      <c r="K1681">
        <v>0</v>
      </c>
      <c r="L1681">
        <v>2</v>
      </c>
      <c r="M1681">
        <f>VLOOKUP(H1681,AE$2:$AJ$12,6,TRUE)</f>
        <v>0</v>
      </c>
      <c r="N1681">
        <f>VLOOKUP(I1681,AF$2:$AJ$12,5,TRUE)</f>
        <v>4</v>
      </c>
      <c r="O1681">
        <f>VLOOKUP(J1681,AG$2:$AJ$12,4,TRUE)</f>
        <v>0</v>
      </c>
      <c r="P1681">
        <f>VLOOKUP(K1681,AH$2:$AJ$12,3,TRUE)</f>
        <v>0</v>
      </c>
      <c r="Q1681">
        <f>VLOOKUP(L1681,AI$2:$AJ$12,2,TRUE)</f>
        <v>1</v>
      </c>
      <c r="T1681" t="str">
        <f t="shared" si="161"/>
        <v>Crimepoint.create(latitude:37.732, longitude:-122.489, drugdrink:0, misdemean:4, theft:0, violent:0, total:1, drugdrinkct:0, misdemeanct:2, theftct:0, violentct:0, totalct:2)</v>
      </c>
      <c r="U1681" t="str">
        <f t="shared" si="162"/>
        <v>{location: new google.maps.LatLng(37.732, -122.489), weight: 0},</v>
      </c>
      <c r="V1681" t="str">
        <f t="shared" si="157"/>
        <v>{location: new google.maps.LatLng(37.732, -122.489), weight: 0},</v>
      </c>
      <c r="W1681" t="str">
        <f t="shared" si="158"/>
        <v>{location: new google.maps.LatLng(37.732, -122.489), weight: 0},</v>
      </c>
      <c r="X1681" t="str">
        <f t="shared" si="159"/>
        <v>{location: new google.maps.LatLng(37.732, -122.489), weight: 0},</v>
      </c>
      <c r="Y1681" t="str">
        <f t="shared" si="160"/>
        <v>{location: new google.maps.LatLng(37.732, -122.489), weight: 0},</v>
      </c>
    </row>
    <row r="1682" spans="1:25" x14ac:dyDescent="0.2">
      <c r="A1682">
        <v>37.731999999999999</v>
      </c>
      <c r="B1682">
        <v>-122.488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</v>
      </c>
      <c r="J1682">
        <v>1</v>
      </c>
      <c r="K1682">
        <v>0</v>
      </c>
      <c r="L1682">
        <v>3</v>
      </c>
      <c r="M1682">
        <f>VLOOKUP(H1682,AE$2:$AJ$12,6,TRUE)</f>
        <v>0</v>
      </c>
      <c r="N1682">
        <f>VLOOKUP(I1682,AF$2:$AJ$12,5,TRUE)</f>
        <v>4</v>
      </c>
      <c r="O1682">
        <f>VLOOKUP(J1682,AG$2:$AJ$12,4,TRUE)</f>
        <v>3</v>
      </c>
      <c r="P1682">
        <f>VLOOKUP(K1682,AH$2:$AJ$12,3,TRUE)</f>
        <v>0</v>
      </c>
      <c r="Q1682">
        <f>VLOOKUP(L1682,AI$2:$AJ$12,2,TRUE)</f>
        <v>2</v>
      </c>
      <c r="T1682" t="str">
        <f t="shared" si="161"/>
        <v>Crimepoint.create(latitude:37.732, longitude:-122.488, drugdrink:0, misdemean:4, theft:3, violent:0, total:2, drugdrinkct:0, misdemeanct:2, theftct:1, violentct:0, totalct:3)</v>
      </c>
      <c r="U1682" t="str">
        <f t="shared" si="162"/>
        <v>{location: new google.maps.LatLng(37.732, -122.488), weight: 0},</v>
      </c>
      <c r="V1682" t="str">
        <f t="shared" si="157"/>
        <v>{location: new google.maps.LatLng(37.732, -122.488), weight: 0},</v>
      </c>
      <c r="W1682" t="str">
        <f t="shared" si="158"/>
        <v>{location: new google.maps.LatLng(37.732, -122.488), weight: 0},</v>
      </c>
      <c r="X1682" t="str">
        <f t="shared" si="159"/>
        <v>{location: new google.maps.LatLng(37.732, -122.488), weight: 0},</v>
      </c>
      <c r="Y1682" t="str">
        <f t="shared" si="160"/>
        <v>{location: new google.maps.LatLng(37.732, -122.488), weight: 0},</v>
      </c>
    </row>
    <row r="1683" spans="1:25" x14ac:dyDescent="0.2">
      <c r="A1683">
        <v>37.731999999999999</v>
      </c>
      <c r="B1683">
        <v>-122.48699999999999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f>VLOOKUP(H1683,AE$2:$AJ$12,6,TRUE)</f>
        <v>0</v>
      </c>
      <c r="N1683">
        <f>VLOOKUP(I1683,AF$2:$AJ$12,5,TRUE)</f>
        <v>0</v>
      </c>
      <c r="O1683">
        <f>VLOOKUP(J1683,AG$2:$AJ$12,4,TRUE)</f>
        <v>3</v>
      </c>
      <c r="P1683">
        <f>VLOOKUP(K1683,AH$2:$AJ$12,3,TRUE)</f>
        <v>0</v>
      </c>
      <c r="Q1683">
        <f>VLOOKUP(L1683,AI$2:$AJ$12,2,TRUE)</f>
        <v>0</v>
      </c>
      <c r="T1683" t="str">
        <f t="shared" si="161"/>
        <v>Crimepoint.create(latitude:37.732, longitude:-122.487, drugdrink:0, misdemean:0, theft:3, violent:0, total:0, drugdrinkct:0, misdemeanct:0, theftct:1, violentct:0, totalct:1)</v>
      </c>
      <c r="U1683" t="str">
        <f t="shared" si="162"/>
        <v>{location: new google.maps.LatLng(37.732, -122.487), weight: 0},</v>
      </c>
      <c r="V1683" t="str">
        <f t="shared" si="157"/>
        <v>{location: new google.maps.LatLng(37.732, -122.487), weight: 0},</v>
      </c>
      <c r="W1683" t="str">
        <f t="shared" si="158"/>
        <v>{location: new google.maps.LatLng(37.732, -122.487), weight: 0},</v>
      </c>
      <c r="X1683" t="str">
        <f t="shared" si="159"/>
        <v>{location: new google.maps.LatLng(37.732, -122.487), weight: 0},</v>
      </c>
      <c r="Y1683" t="str">
        <f t="shared" si="160"/>
        <v>{location: new google.maps.LatLng(37.732, -122.487), weight: 0},</v>
      </c>
    </row>
    <row r="1684" spans="1:25" x14ac:dyDescent="0.2">
      <c r="A1684">
        <v>37.731999999999999</v>
      </c>
      <c r="B1684">
        <v>-122.485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</v>
      </c>
      <c r="K1684">
        <v>0</v>
      </c>
      <c r="L1684">
        <v>2</v>
      </c>
      <c r="M1684">
        <f>VLOOKUP(H1684,AE$2:$AJ$12,6,TRUE)</f>
        <v>0</v>
      </c>
      <c r="N1684">
        <f>VLOOKUP(I1684,AF$2:$AJ$12,5,TRUE)</f>
        <v>0</v>
      </c>
      <c r="O1684">
        <f>VLOOKUP(J1684,AG$2:$AJ$12,4,TRUE)</f>
        <v>4</v>
      </c>
      <c r="P1684">
        <f>VLOOKUP(K1684,AH$2:$AJ$12,3,TRUE)</f>
        <v>0</v>
      </c>
      <c r="Q1684">
        <f>VLOOKUP(L1684,AI$2:$AJ$12,2,TRUE)</f>
        <v>1</v>
      </c>
      <c r="T1684" t="str">
        <f t="shared" si="161"/>
        <v>Crimepoint.create(latitude:37.732, longitude:-122.485, drugdrink:0, misdemean:0, theft:4, violent:0, total:1, drugdrinkct:0, misdemeanct:0, theftct:2, violentct:0, totalct:2)</v>
      </c>
      <c r="U1684" t="str">
        <f t="shared" si="162"/>
        <v>{location: new google.maps.LatLng(37.732, -122.485), weight: 0},</v>
      </c>
      <c r="V1684" t="str">
        <f t="shared" si="157"/>
        <v>{location: new google.maps.LatLng(37.732, -122.485), weight: 0},</v>
      </c>
      <c r="W1684" t="str">
        <f t="shared" si="158"/>
        <v>{location: new google.maps.LatLng(37.732, -122.485), weight: 0},</v>
      </c>
      <c r="X1684" t="str">
        <f t="shared" si="159"/>
        <v>{location: new google.maps.LatLng(37.732, -122.485), weight: 0},</v>
      </c>
      <c r="Y1684" t="str">
        <f t="shared" si="160"/>
        <v>{location: new google.maps.LatLng(37.732, -122.485), weight: 0},</v>
      </c>
    </row>
    <row r="1685" spans="1:25" x14ac:dyDescent="0.2">
      <c r="A1685">
        <v>37.731999999999999</v>
      </c>
      <c r="B1685">
        <v>-122.48399999999999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2</v>
      </c>
      <c r="K1685">
        <v>0</v>
      </c>
      <c r="L1685">
        <v>3</v>
      </c>
      <c r="M1685">
        <f>VLOOKUP(H1685,AE$2:$AJ$12,6,TRUE)</f>
        <v>0</v>
      </c>
      <c r="N1685">
        <f>VLOOKUP(I1685,AF$2:$AJ$12,5,TRUE)</f>
        <v>2</v>
      </c>
      <c r="O1685">
        <f>VLOOKUP(J1685,AG$2:$AJ$12,4,TRUE)</f>
        <v>4</v>
      </c>
      <c r="P1685">
        <f>VLOOKUP(K1685,AH$2:$AJ$12,3,TRUE)</f>
        <v>0</v>
      </c>
      <c r="Q1685">
        <f>VLOOKUP(L1685,AI$2:$AJ$12,2,TRUE)</f>
        <v>2</v>
      </c>
      <c r="T1685" t="str">
        <f t="shared" si="161"/>
        <v>Crimepoint.create(latitude:37.732, longitude:-122.484, drugdrink:0, misdemean:2, theft:4, violent:0, total:2, drugdrinkct:0, misdemeanct:1, theftct:2, violentct:0, totalct:3)</v>
      </c>
      <c r="U1685" t="str">
        <f t="shared" si="162"/>
        <v>{location: new google.maps.LatLng(37.732, -122.484), weight: 0},</v>
      </c>
      <c r="V1685" t="str">
        <f t="shared" si="157"/>
        <v>{location: new google.maps.LatLng(37.732, -122.484), weight: 0},</v>
      </c>
      <c r="W1685" t="str">
        <f t="shared" si="158"/>
        <v>{location: new google.maps.LatLng(37.732, -122.484), weight: 0},</v>
      </c>
      <c r="X1685" t="str">
        <f t="shared" si="159"/>
        <v>{location: new google.maps.LatLng(37.732, -122.484), weight: 0},</v>
      </c>
      <c r="Y1685" t="str">
        <f t="shared" si="160"/>
        <v>{location: new google.maps.LatLng(37.732, -122.484), weight: 0},</v>
      </c>
    </row>
    <row r="1686" spans="1:25" x14ac:dyDescent="0.2">
      <c r="A1686">
        <v>37.731999999999999</v>
      </c>
      <c r="B1686">
        <v>-122.483</v>
      </c>
      <c r="C1686">
        <v>0</v>
      </c>
      <c r="D1686">
        <v>2</v>
      </c>
      <c r="E1686">
        <v>0</v>
      </c>
      <c r="F1686">
        <v>1</v>
      </c>
      <c r="G1686">
        <v>1</v>
      </c>
      <c r="H1686">
        <v>0</v>
      </c>
      <c r="I1686">
        <v>7</v>
      </c>
      <c r="J1686">
        <v>0</v>
      </c>
      <c r="K1686">
        <v>2</v>
      </c>
      <c r="L1686">
        <v>9</v>
      </c>
      <c r="M1686">
        <f>VLOOKUP(H1686,AE$2:$AJ$12,6,TRUE)</f>
        <v>0</v>
      </c>
      <c r="N1686">
        <f>VLOOKUP(I1686,AF$2:$AJ$12,5,TRUE)</f>
        <v>7</v>
      </c>
      <c r="O1686">
        <f>VLOOKUP(J1686,AG$2:$AJ$12,4,TRUE)</f>
        <v>0</v>
      </c>
      <c r="P1686">
        <f>VLOOKUP(K1686,AH$2:$AJ$12,3,TRUE)</f>
        <v>7</v>
      </c>
      <c r="Q1686">
        <f>VLOOKUP(L1686,AI$2:$AJ$12,2,TRUE)</f>
        <v>5</v>
      </c>
      <c r="T1686" t="str">
        <f t="shared" si="161"/>
        <v>Crimepoint.create(latitude:37.732, longitude:-122.483, drugdrink:0, misdemean:7, theft:0, violent:7, total:5, drugdrinkct:0, misdemeanct:7, theftct:0, violentct:2, totalct:9)</v>
      </c>
      <c r="U1686" t="str">
        <f t="shared" si="162"/>
        <v>{location: new google.maps.LatLng(37.732, -122.483), weight: 0},</v>
      </c>
      <c r="V1686" t="str">
        <f t="shared" si="157"/>
        <v>{location: new google.maps.LatLng(37.732, -122.483), weight: 2},</v>
      </c>
      <c r="W1686" t="str">
        <f t="shared" si="158"/>
        <v>{location: new google.maps.LatLng(37.732, -122.483), weight: 0},</v>
      </c>
      <c r="X1686" t="str">
        <f t="shared" si="159"/>
        <v>{location: new google.maps.LatLng(37.732, -122.483), weight: 1},</v>
      </c>
      <c r="Y1686" t="str">
        <f t="shared" si="160"/>
        <v>{location: new google.maps.LatLng(37.732, -122.483), weight: 1},</v>
      </c>
    </row>
    <row r="1687" spans="1:25" x14ac:dyDescent="0.2">
      <c r="A1687">
        <v>37.731999999999999</v>
      </c>
      <c r="B1687">
        <v>-122.48099999999999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f>VLOOKUP(H1687,AE$2:$AJ$12,6,TRUE)</f>
        <v>0</v>
      </c>
      <c r="N1687">
        <f>VLOOKUP(I1687,AF$2:$AJ$12,5,TRUE)</f>
        <v>0</v>
      </c>
      <c r="O1687">
        <f>VLOOKUP(J1687,AG$2:$AJ$12,4,TRUE)</f>
        <v>3</v>
      </c>
      <c r="P1687">
        <f>VLOOKUP(K1687,AH$2:$AJ$12,3,TRUE)</f>
        <v>0</v>
      </c>
      <c r="Q1687">
        <f>VLOOKUP(L1687,AI$2:$AJ$12,2,TRUE)</f>
        <v>0</v>
      </c>
      <c r="T1687" t="str">
        <f t="shared" si="161"/>
        <v>Crimepoint.create(latitude:37.732, longitude:-122.481, drugdrink:0, misdemean:0, theft:3, violent:0, total:0, drugdrinkct:0, misdemeanct:0, theftct:1, violentct:0, totalct:1)</v>
      </c>
      <c r="U1687" t="str">
        <f t="shared" si="162"/>
        <v>{location: new google.maps.LatLng(37.732, -122.481), weight: 0},</v>
      </c>
      <c r="V1687" t="str">
        <f t="shared" si="157"/>
        <v>{location: new google.maps.LatLng(37.732, -122.481), weight: 0},</v>
      </c>
      <c r="W1687" t="str">
        <f t="shared" si="158"/>
        <v>{location: new google.maps.LatLng(37.732, -122.481), weight: 0},</v>
      </c>
      <c r="X1687" t="str">
        <f t="shared" si="159"/>
        <v>{location: new google.maps.LatLng(37.732, -122.481), weight: 0},</v>
      </c>
      <c r="Y1687" t="str">
        <f t="shared" si="160"/>
        <v>{location: new google.maps.LatLng(37.732, -122.481), weight: 0},</v>
      </c>
    </row>
    <row r="1688" spans="1:25" x14ac:dyDescent="0.2">
      <c r="A1688">
        <v>37.731999999999999</v>
      </c>
      <c r="B1688">
        <v>-122.48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2</v>
      </c>
      <c r="M1688">
        <f>VLOOKUP(H1688,AE$2:$AJ$12,6,TRUE)</f>
        <v>0</v>
      </c>
      <c r="N1688">
        <f>VLOOKUP(I1688,AF$2:$AJ$12,5,TRUE)</f>
        <v>2</v>
      </c>
      <c r="O1688">
        <f>VLOOKUP(J1688,AG$2:$AJ$12,4,TRUE)</f>
        <v>3</v>
      </c>
      <c r="P1688">
        <f>VLOOKUP(K1688,AH$2:$AJ$12,3,TRUE)</f>
        <v>0</v>
      </c>
      <c r="Q1688">
        <f>VLOOKUP(L1688,AI$2:$AJ$12,2,TRUE)</f>
        <v>1</v>
      </c>
      <c r="T1688" t="str">
        <f t="shared" si="161"/>
        <v>Crimepoint.create(latitude:37.732, longitude:-122.48, drugdrink:0, misdemean:2, theft:3, violent:0, total:1, drugdrinkct:0, misdemeanct:1, theftct:1, violentct:0, totalct:2)</v>
      </c>
      <c r="U1688" t="str">
        <f t="shared" si="162"/>
        <v>{location: new google.maps.LatLng(37.732, -122.48), weight: 0},</v>
      </c>
      <c r="V1688" t="str">
        <f t="shared" si="157"/>
        <v>{location: new google.maps.LatLng(37.732, -122.48), weight: 0},</v>
      </c>
      <c r="W1688" t="str">
        <f t="shared" si="158"/>
        <v>{location: new google.maps.LatLng(37.732, -122.48), weight: 0},</v>
      </c>
      <c r="X1688" t="str">
        <f t="shared" si="159"/>
        <v>{location: new google.maps.LatLng(37.732, -122.48), weight: 0},</v>
      </c>
      <c r="Y1688" t="str">
        <f t="shared" si="160"/>
        <v>{location: new google.maps.LatLng(37.732, -122.48), weight: 0},</v>
      </c>
    </row>
    <row r="1689" spans="1:25" x14ac:dyDescent="0.2">
      <c r="A1689">
        <v>37.731999999999999</v>
      </c>
      <c r="B1689">
        <v>-122.479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f>VLOOKUP(H1689,AE$2:$AJ$12,6,TRUE)</f>
        <v>0</v>
      </c>
      <c r="N1689">
        <f>VLOOKUP(I1689,AF$2:$AJ$12,5,TRUE)</f>
        <v>2</v>
      </c>
      <c r="O1689">
        <f>VLOOKUP(J1689,AG$2:$AJ$12,4,TRUE)</f>
        <v>0</v>
      </c>
      <c r="P1689">
        <f>VLOOKUP(K1689,AH$2:$AJ$12,3,TRUE)</f>
        <v>0</v>
      </c>
      <c r="Q1689">
        <f>VLOOKUP(L1689,AI$2:$AJ$12,2,TRUE)</f>
        <v>0</v>
      </c>
      <c r="T1689" t="str">
        <f t="shared" si="161"/>
        <v>Crimepoint.create(latitude:37.732, longitude:-122.479, drugdrink:0, misdemean:2, theft:0, violent:0, total:0, drugdrinkct:0, misdemeanct:1, theftct:0, violentct:0, totalct:1)</v>
      </c>
      <c r="U1689" t="str">
        <f t="shared" si="162"/>
        <v>{location: new google.maps.LatLng(37.732, -122.479), weight: 0},</v>
      </c>
      <c r="V1689" t="str">
        <f t="shared" si="157"/>
        <v>{location: new google.maps.LatLng(37.732, -122.479), weight: 0},</v>
      </c>
      <c r="W1689" t="str">
        <f t="shared" si="158"/>
        <v>{location: new google.maps.LatLng(37.732, -122.479), weight: 0},</v>
      </c>
      <c r="X1689" t="str">
        <f t="shared" si="159"/>
        <v>{location: new google.maps.LatLng(37.732, -122.479), weight: 0},</v>
      </c>
      <c r="Y1689" t="str">
        <f t="shared" si="160"/>
        <v>{location: new google.maps.LatLng(37.732, -122.479), weight: 0},</v>
      </c>
    </row>
    <row r="1690" spans="1:25" x14ac:dyDescent="0.2">
      <c r="A1690">
        <v>37.731999999999999</v>
      </c>
      <c r="B1690">
        <v>-122.47799999999999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f>VLOOKUP(H1690,AE$2:$AJ$12,6,TRUE)</f>
        <v>0</v>
      </c>
      <c r="N1690">
        <f>VLOOKUP(I1690,AF$2:$AJ$12,5,TRUE)</f>
        <v>2</v>
      </c>
      <c r="O1690">
        <f>VLOOKUP(J1690,AG$2:$AJ$12,4,TRUE)</f>
        <v>0</v>
      </c>
      <c r="P1690">
        <f>VLOOKUP(K1690,AH$2:$AJ$12,3,TRUE)</f>
        <v>0</v>
      </c>
      <c r="Q1690">
        <f>VLOOKUP(L1690,AI$2:$AJ$12,2,TRUE)</f>
        <v>0</v>
      </c>
      <c r="T1690" t="str">
        <f t="shared" si="161"/>
        <v>Crimepoint.create(latitude:37.732, longitude:-122.478, drugdrink:0, misdemean:2, theft:0, violent:0, total:0, drugdrinkct:0, misdemeanct:1, theftct:0, violentct:0, totalct:1)</v>
      </c>
      <c r="U1690" t="str">
        <f t="shared" si="162"/>
        <v>{location: new google.maps.LatLng(37.732, -122.478), weight: 0},</v>
      </c>
      <c r="V1690" t="str">
        <f t="shared" si="157"/>
        <v>{location: new google.maps.LatLng(37.732, -122.478), weight: 0},</v>
      </c>
      <c r="W1690" t="str">
        <f t="shared" si="158"/>
        <v>{location: new google.maps.LatLng(37.732, -122.478), weight: 0},</v>
      </c>
      <c r="X1690" t="str">
        <f t="shared" si="159"/>
        <v>{location: new google.maps.LatLng(37.732, -122.478), weight: 0},</v>
      </c>
      <c r="Y1690" t="str">
        <f t="shared" si="160"/>
        <v>{location: new google.maps.LatLng(37.732, -122.478), weight: 0},</v>
      </c>
    </row>
    <row r="1691" spans="1:25" x14ac:dyDescent="0.2">
      <c r="A1691">
        <v>37.731999999999999</v>
      </c>
      <c r="B1691">
        <v>-122.477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f>VLOOKUP(H1691,AE$2:$AJ$12,6,TRUE)</f>
        <v>0</v>
      </c>
      <c r="N1691">
        <f>VLOOKUP(I1691,AF$2:$AJ$12,5,TRUE)</f>
        <v>2</v>
      </c>
      <c r="O1691">
        <f>VLOOKUP(J1691,AG$2:$AJ$12,4,TRUE)</f>
        <v>0</v>
      </c>
      <c r="P1691">
        <f>VLOOKUP(K1691,AH$2:$AJ$12,3,TRUE)</f>
        <v>0</v>
      </c>
      <c r="Q1691">
        <f>VLOOKUP(L1691,AI$2:$AJ$12,2,TRUE)</f>
        <v>0</v>
      </c>
      <c r="T1691" t="str">
        <f t="shared" si="161"/>
        <v>Crimepoint.create(latitude:37.732, longitude:-122.477, drugdrink:0, misdemean:2, theft:0, violent:0, total:0, drugdrinkct:0, misdemeanct:1, theftct:0, violentct:0, totalct:1)</v>
      </c>
      <c r="U1691" t="str">
        <f t="shared" si="162"/>
        <v>{location: new google.maps.LatLng(37.732, -122.477), weight: 0},</v>
      </c>
      <c r="V1691" t="str">
        <f t="shared" si="157"/>
        <v>{location: new google.maps.LatLng(37.732, -122.477), weight: 0},</v>
      </c>
      <c r="W1691" t="str">
        <f t="shared" si="158"/>
        <v>{location: new google.maps.LatLng(37.732, -122.477), weight: 0},</v>
      </c>
      <c r="X1691" t="str">
        <f t="shared" si="159"/>
        <v>{location: new google.maps.LatLng(37.732, -122.477), weight: 0},</v>
      </c>
      <c r="Y1691" t="str">
        <f t="shared" si="160"/>
        <v>{location: new google.maps.LatLng(37.732, -122.477), weight: 0},</v>
      </c>
    </row>
    <row r="1692" spans="1:25" x14ac:dyDescent="0.2">
      <c r="A1692">
        <v>37.731999999999999</v>
      </c>
      <c r="B1692">
        <v>-122.476</v>
      </c>
      <c r="C1692">
        <v>0</v>
      </c>
      <c r="D1692">
        <v>1</v>
      </c>
      <c r="E1692">
        <v>0</v>
      </c>
      <c r="F1692">
        <v>1</v>
      </c>
      <c r="G1692">
        <v>1</v>
      </c>
      <c r="H1692">
        <v>0</v>
      </c>
      <c r="I1692">
        <v>6</v>
      </c>
      <c r="J1692">
        <v>0</v>
      </c>
      <c r="K1692">
        <v>2</v>
      </c>
      <c r="L1692">
        <v>8</v>
      </c>
      <c r="M1692">
        <f>VLOOKUP(H1692,AE$2:$AJ$12,6,TRUE)</f>
        <v>0</v>
      </c>
      <c r="N1692">
        <f>VLOOKUP(I1692,AF$2:$AJ$12,5,TRUE)</f>
        <v>7</v>
      </c>
      <c r="O1692">
        <f>VLOOKUP(J1692,AG$2:$AJ$12,4,TRUE)</f>
        <v>0</v>
      </c>
      <c r="P1692">
        <f>VLOOKUP(K1692,AH$2:$AJ$12,3,TRUE)</f>
        <v>7</v>
      </c>
      <c r="Q1692">
        <f>VLOOKUP(L1692,AI$2:$AJ$12,2,TRUE)</f>
        <v>5</v>
      </c>
      <c r="T1692" t="str">
        <f t="shared" si="161"/>
        <v>Crimepoint.create(latitude:37.732, longitude:-122.476, drugdrink:0, misdemean:7, theft:0, violent:7, total:5, drugdrinkct:0, misdemeanct:6, theftct:0, violentct:2, totalct:8)</v>
      </c>
      <c r="U1692" t="str">
        <f t="shared" si="162"/>
        <v>{location: new google.maps.LatLng(37.732, -122.476), weight: 0},</v>
      </c>
      <c r="V1692" t="str">
        <f t="shared" si="157"/>
        <v>{location: new google.maps.LatLng(37.732, -122.476), weight: 1},</v>
      </c>
      <c r="W1692" t="str">
        <f t="shared" si="158"/>
        <v>{location: new google.maps.LatLng(37.732, -122.476), weight: 0},</v>
      </c>
      <c r="X1692" t="str">
        <f t="shared" si="159"/>
        <v>{location: new google.maps.LatLng(37.732, -122.476), weight: 1},</v>
      </c>
      <c r="Y1692" t="str">
        <f t="shared" si="160"/>
        <v>{location: new google.maps.LatLng(37.732, -122.476), weight: 1},</v>
      </c>
    </row>
    <row r="1693" spans="1:25" x14ac:dyDescent="0.2">
      <c r="A1693">
        <v>37.731999999999999</v>
      </c>
      <c r="B1693">
        <v>-122.47499999999999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2</v>
      </c>
      <c r="J1693">
        <v>4</v>
      </c>
      <c r="K1693">
        <v>0</v>
      </c>
      <c r="L1693">
        <v>6</v>
      </c>
      <c r="M1693">
        <f>VLOOKUP(H1693,AE$2:$AJ$12,6,TRUE)</f>
        <v>0</v>
      </c>
      <c r="N1693">
        <f>VLOOKUP(I1693,AF$2:$AJ$12,5,TRUE)</f>
        <v>4</v>
      </c>
      <c r="O1693">
        <f>VLOOKUP(J1693,AG$2:$AJ$12,4,TRUE)</f>
        <v>6</v>
      </c>
      <c r="P1693">
        <f>VLOOKUP(K1693,AH$2:$AJ$12,3,TRUE)</f>
        <v>0</v>
      </c>
      <c r="Q1693">
        <f>VLOOKUP(L1693,AI$2:$AJ$12,2,TRUE)</f>
        <v>4</v>
      </c>
      <c r="T1693" t="str">
        <f t="shared" si="161"/>
        <v>Crimepoint.create(latitude:37.732, longitude:-122.475, drugdrink:0, misdemean:4, theft:6, violent:0, total:4, drugdrinkct:0, misdemeanct:2, theftct:4, violentct:0, totalct:6)</v>
      </c>
      <c r="U1693" t="str">
        <f t="shared" si="162"/>
        <v>{location: new google.maps.LatLng(37.732, -122.475), weight: 0},</v>
      </c>
      <c r="V1693" t="str">
        <f t="shared" si="157"/>
        <v>{location: new google.maps.LatLng(37.732, -122.475), weight: 0},</v>
      </c>
      <c r="W1693" t="str">
        <f t="shared" si="158"/>
        <v>{location: new google.maps.LatLng(37.732, -122.475), weight: 1},</v>
      </c>
      <c r="X1693" t="str">
        <f t="shared" si="159"/>
        <v>{location: new google.maps.LatLng(37.732, -122.475), weight: 0},</v>
      </c>
      <c r="Y1693" t="str">
        <f t="shared" si="160"/>
        <v>{location: new google.maps.LatLng(37.732, -122.475), weight: 0},</v>
      </c>
    </row>
    <row r="1694" spans="1:25" x14ac:dyDescent="0.2">
      <c r="A1694">
        <v>37.731999999999999</v>
      </c>
      <c r="B1694">
        <v>-122.474</v>
      </c>
      <c r="C1694">
        <v>1</v>
      </c>
      <c r="D1694">
        <v>1</v>
      </c>
      <c r="E1694">
        <v>2</v>
      </c>
      <c r="F1694">
        <v>0</v>
      </c>
      <c r="G1694">
        <v>1</v>
      </c>
      <c r="H1694">
        <v>1</v>
      </c>
      <c r="I1694">
        <v>4</v>
      </c>
      <c r="J1694">
        <v>12</v>
      </c>
      <c r="K1694">
        <v>0</v>
      </c>
      <c r="L1694">
        <v>17</v>
      </c>
      <c r="M1694">
        <f>VLOOKUP(H1694,AE$2:$AJ$12,6,TRUE)</f>
        <v>8</v>
      </c>
      <c r="N1694">
        <f>VLOOKUP(I1694,AF$2:$AJ$12,5,TRUE)</f>
        <v>6</v>
      </c>
      <c r="O1694">
        <f>VLOOKUP(J1694,AG$2:$AJ$12,4,TRUE)</f>
        <v>8</v>
      </c>
      <c r="P1694">
        <f>VLOOKUP(K1694,AH$2:$AJ$12,3,TRUE)</f>
        <v>0</v>
      </c>
      <c r="Q1694">
        <f>VLOOKUP(L1694,AI$2:$AJ$12,2,TRUE)</f>
        <v>7</v>
      </c>
      <c r="T1694" t="str">
        <f t="shared" si="161"/>
        <v>Crimepoint.create(latitude:37.732, longitude:-122.474, drugdrink:8, misdemean:6, theft:8, violent:0, total:7, drugdrinkct:1, misdemeanct:4, theftct:12, violentct:0, totalct:17)</v>
      </c>
      <c r="U1694" t="str">
        <f t="shared" si="162"/>
        <v>{location: new google.maps.LatLng(37.732, -122.474), weight: 1},</v>
      </c>
      <c r="V1694" t="str">
        <f t="shared" si="157"/>
        <v>{location: new google.maps.LatLng(37.732, -122.474), weight: 1},</v>
      </c>
      <c r="W1694" t="str">
        <f t="shared" si="158"/>
        <v>{location: new google.maps.LatLng(37.732, -122.474), weight: 2},</v>
      </c>
      <c r="X1694" t="str">
        <f t="shared" si="159"/>
        <v>{location: new google.maps.LatLng(37.732, -122.474), weight: 0},</v>
      </c>
      <c r="Y1694" t="str">
        <f t="shared" si="160"/>
        <v>{location: new google.maps.LatLng(37.732, -122.474), weight: 1},</v>
      </c>
    </row>
    <row r="1695" spans="1:25" x14ac:dyDescent="0.2">
      <c r="A1695">
        <v>37.731999999999999</v>
      </c>
      <c r="B1695">
        <v>-122.473</v>
      </c>
      <c r="C1695">
        <v>0</v>
      </c>
      <c r="D1695">
        <v>1</v>
      </c>
      <c r="E1695">
        <v>1</v>
      </c>
      <c r="F1695">
        <v>0</v>
      </c>
      <c r="G1695">
        <v>1</v>
      </c>
      <c r="H1695">
        <v>0</v>
      </c>
      <c r="I1695">
        <v>6</v>
      </c>
      <c r="J1695">
        <v>5</v>
      </c>
      <c r="K1695">
        <v>0</v>
      </c>
      <c r="L1695">
        <v>11</v>
      </c>
      <c r="M1695">
        <f>VLOOKUP(H1695,AE$2:$AJ$12,6,TRUE)</f>
        <v>0</v>
      </c>
      <c r="N1695">
        <f>VLOOKUP(I1695,AF$2:$AJ$12,5,TRUE)</f>
        <v>7</v>
      </c>
      <c r="O1695">
        <f>VLOOKUP(J1695,AG$2:$AJ$12,4,TRUE)</f>
        <v>7</v>
      </c>
      <c r="P1695">
        <f>VLOOKUP(K1695,AH$2:$AJ$12,3,TRUE)</f>
        <v>0</v>
      </c>
      <c r="Q1695">
        <f>VLOOKUP(L1695,AI$2:$AJ$12,2,TRUE)</f>
        <v>6</v>
      </c>
      <c r="T1695" t="str">
        <f t="shared" si="161"/>
        <v>Crimepoint.create(latitude:37.732, longitude:-122.473, drugdrink:0, misdemean:7, theft:7, violent:0, total:6, drugdrinkct:0, misdemeanct:6, theftct:5, violentct:0, totalct:11)</v>
      </c>
      <c r="U1695" t="str">
        <f t="shared" si="162"/>
        <v>{location: new google.maps.LatLng(37.732, -122.473), weight: 0},</v>
      </c>
      <c r="V1695" t="str">
        <f t="shared" si="157"/>
        <v>{location: new google.maps.LatLng(37.732, -122.473), weight: 1},</v>
      </c>
      <c r="W1695" t="str">
        <f t="shared" si="158"/>
        <v>{location: new google.maps.LatLng(37.732, -122.473), weight: 1},</v>
      </c>
      <c r="X1695" t="str">
        <f t="shared" si="159"/>
        <v>{location: new google.maps.LatLng(37.732, -122.473), weight: 0},</v>
      </c>
      <c r="Y1695" t="str">
        <f t="shared" si="160"/>
        <v>{location: new google.maps.LatLng(37.732, -122.473), weight: 1},</v>
      </c>
    </row>
    <row r="1696" spans="1:25" x14ac:dyDescent="0.2">
      <c r="A1696">
        <v>37.731999999999999</v>
      </c>
      <c r="B1696">
        <v>-122.471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</v>
      </c>
      <c r="K1696">
        <v>0</v>
      </c>
      <c r="L1696">
        <v>3</v>
      </c>
      <c r="M1696">
        <f>VLOOKUP(H1696,AE$2:$AJ$12,6,TRUE)</f>
        <v>0</v>
      </c>
      <c r="N1696">
        <f>VLOOKUP(I1696,AF$2:$AJ$12,5,TRUE)</f>
        <v>2</v>
      </c>
      <c r="O1696">
        <f>VLOOKUP(J1696,AG$2:$AJ$12,4,TRUE)</f>
        <v>4</v>
      </c>
      <c r="P1696">
        <f>VLOOKUP(K1696,AH$2:$AJ$12,3,TRUE)</f>
        <v>0</v>
      </c>
      <c r="Q1696">
        <f>VLOOKUP(L1696,AI$2:$AJ$12,2,TRUE)</f>
        <v>2</v>
      </c>
      <c r="T1696" t="str">
        <f t="shared" si="161"/>
        <v>Crimepoint.create(latitude:37.732, longitude:-122.471, drugdrink:0, misdemean:2, theft:4, violent:0, total:2, drugdrinkct:0, misdemeanct:1, theftct:2, violentct:0, totalct:3)</v>
      </c>
      <c r="U1696" t="str">
        <f t="shared" si="162"/>
        <v>{location: new google.maps.LatLng(37.732, -122.471), weight: 0},</v>
      </c>
      <c r="V1696" t="str">
        <f t="shared" si="157"/>
        <v>{location: new google.maps.LatLng(37.732, -122.471), weight: 0},</v>
      </c>
      <c r="W1696" t="str">
        <f t="shared" si="158"/>
        <v>{location: new google.maps.LatLng(37.732, -122.471), weight: 0},</v>
      </c>
      <c r="X1696" t="str">
        <f t="shared" si="159"/>
        <v>{location: new google.maps.LatLng(37.732, -122.471), weight: 0},</v>
      </c>
      <c r="Y1696" t="str">
        <f t="shared" si="160"/>
        <v>{location: new google.maps.LatLng(37.732, -122.471), weight: 0},</v>
      </c>
    </row>
    <row r="1697" spans="1:25" x14ac:dyDescent="0.2">
      <c r="A1697">
        <v>37.731999999999999</v>
      </c>
      <c r="B1697">
        <v>-122.47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2</v>
      </c>
      <c r="M1697">
        <f>VLOOKUP(H1697,AE$2:$AJ$12,6,TRUE)</f>
        <v>0</v>
      </c>
      <c r="N1697">
        <f>VLOOKUP(I1697,AF$2:$AJ$12,5,TRUE)</f>
        <v>2</v>
      </c>
      <c r="O1697">
        <f>VLOOKUP(J1697,AG$2:$AJ$12,4,TRUE)</f>
        <v>3</v>
      </c>
      <c r="P1697">
        <f>VLOOKUP(K1697,AH$2:$AJ$12,3,TRUE)</f>
        <v>0</v>
      </c>
      <c r="Q1697">
        <f>VLOOKUP(L1697,AI$2:$AJ$12,2,TRUE)</f>
        <v>1</v>
      </c>
      <c r="T1697" t="str">
        <f t="shared" si="161"/>
        <v>Crimepoint.create(latitude:37.732, longitude:-122.47, drugdrink:0, misdemean:2, theft:3, violent:0, total:1, drugdrinkct:0, misdemeanct:1, theftct:1, violentct:0, totalct:2)</v>
      </c>
      <c r="U1697" t="str">
        <f t="shared" si="162"/>
        <v>{location: new google.maps.LatLng(37.732, -122.47), weight: 0},</v>
      </c>
      <c r="V1697" t="str">
        <f t="shared" si="157"/>
        <v>{location: new google.maps.LatLng(37.732, -122.47), weight: 0},</v>
      </c>
      <c r="W1697" t="str">
        <f t="shared" si="158"/>
        <v>{location: new google.maps.LatLng(37.732, -122.47), weight: 0},</v>
      </c>
      <c r="X1697" t="str">
        <f t="shared" si="159"/>
        <v>{location: new google.maps.LatLng(37.732, -122.47), weight: 0},</v>
      </c>
      <c r="Y1697" t="str">
        <f t="shared" si="160"/>
        <v>{location: new google.maps.LatLng(37.732, -122.47), weight: 0},</v>
      </c>
    </row>
    <row r="1698" spans="1:25" x14ac:dyDescent="0.2">
      <c r="A1698">
        <v>37.731999999999999</v>
      </c>
      <c r="B1698">
        <v>-122.46899999999999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2</v>
      </c>
      <c r="K1698">
        <v>0</v>
      </c>
      <c r="L1698">
        <v>3</v>
      </c>
      <c r="M1698">
        <f>VLOOKUP(H1698,AE$2:$AJ$12,6,TRUE)</f>
        <v>0</v>
      </c>
      <c r="N1698">
        <f>VLOOKUP(I1698,AF$2:$AJ$12,5,TRUE)</f>
        <v>2</v>
      </c>
      <c r="O1698">
        <f>VLOOKUP(J1698,AG$2:$AJ$12,4,TRUE)</f>
        <v>4</v>
      </c>
      <c r="P1698">
        <f>VLOOKUP(K1698,AH$2:$AJ$12,3,TRUE)</f>
        <v>0</v>
      </c>
      <c r="Q1698">
        <f>VLOOKUP(L1698,AI$2:$AJ$12,2,TRUE)</f>
        <v>2</v>
      </c>
      <c r="T1698" t="str">
        <f t="shared" si="161"/>
        <v>Crimepoint.create(latitude:37.732, longitude:-122.469, drugdrink:0, misdemean:2, theft:4, violent:0, total:2, drugdrinkct:0, misdemeanct:1, theftct:2, violentct:0, totalct:3)</v>
      </c>
      <c r="U1698" t="str">
        <f t="shared" si="162"/>
        <v>{location: new google.maps.LatLng(37.732, -122.469), weight: 0},</v>
      </c>
      <c r="V1698" t="str">
        <f t="shared" si="157"/>
        <v>{location: new google.maps.LatLng(37.732, -122.469), weight: 0},</v>
      </c>
      <c r="W1698" t="str">
        <f t="shared" si="158"/>
        <v>{location: new google.maps.LatLng(37.732, -122.469), weight: 0},</v>
      </c>
      <c r="X1698" t="str">
        <f t="shared" si="159"/>
        <v>{location: new google.maps.LatLng(37.732, -122.469), weight: 0},</v>
      </c>
      <c r="Y1698" t="str">
        <f t="shared" si="160"/>
        <v>{location: new google.maps.LatLng(37.732, -122.469), weight: 0},</v>
      </c>
    </row>
    <row r="1699" spans="1:25" x14ac:dyDescent="0.2">
      <c r="A1699">
        <v>37.731999999999999</v>
      </c>
      <c r="B1699">
        <v>-122.468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2</v>
      </c>
      <c r="M1699">
        <f>VLOOKUP(H1699,AE$2:$AJ$12,6,TRUE)</f>
        <v>0</v>
      </c>
      <c r="N1699">
        <f>VLOOKUP(I1699,AF$2:$AJ$12,5,TRUE)</f>
        <v>2</v>
      </c>
      <c r="O1699">
        <f>VLOOKUP(J1699,AG$2:$AJ$12,4,TRUE)</f>
        <v>3</v>
      </c>
      <c r="P1699">
        <f>VLOOKUP(K1699,AH$2:$AJ$12,3,TRUE)</f>
        <v>0</v>
      </c>
      <c r="Q1699">
        <f>VLOOKUP(L1699,AI$2:$AJ$12,2,TRUE)</f>
        <v>1</v>
      </c>
      <c r="T1699" t="str">
        <f t="shared" si="161"/>
        <v>Crimepoint.create(latitude:37.732, longitude:-122.468, drugdrink:0, misdemean:2, theft:3, violent:0, total:1, drugdrinkct:0, misdemeanct:1, theftct:1, violentct:0, totalct:2)</v>
      </c>
      <c r="U1699" t="str">
        <f t="shared" si="162"/>
        <v>{location: new google.maps.LatLng(37.732, -122.468), weight: 0},</v>
      </c>
      <c r="V1699" t="str">
        <f t="shared" si="157"/>
        <v>{location: new google.maps.LatLng(37.732, -122.468), weight: 0},</v>
      </c>
      <c r="W1699" t="str">
        <f t="shared" si="158"/>
        <v>{location: new google.maps.LatLng(37.732, -122.468), weight: 0},</v>
      </c>
      <c r="X1699" t="str">
        <f t="shared" si="159"/>
        <v>{location: new google.maps.LatLng(37.732, -122.468), weight: 0},</v>
      </c>
      <c r="Y1699" t="str">
        <f t="shared" si="160"/>
        <v>{location: new google.maps.LatLng(37.732, -122.468), weight: 0},</v>
      </c>
    </row>
    <row r="1700" spans="1:25" x14ac:dyDescent="0.2">
      <c r="A1700">
        <v>37.731999999999999</v>
      </c>
      <c r="B1700">
        <v>-122.467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</v>
      </c>
      <c r="J1700">
        <v>1</v>
      </c>
      <c r="K1700">
        <v>0</v>
      </c>
      <c r="L1700">
        <v>3</v>
      </c>
      <c r="M1700">
        <f>VLOOKUP(H1700,AE$2:$AJ$12,6,TRUE)</f>
        <v>0</v>
      </c>
      <c r="N1700">
        <f>VLOOKUP(I1700,AF$2:$AJ$12,5,TRUE)</f>
        <v>4</v>
      </c>
      <c r="O1700">
        <f>VLOOKUP(J1700,AG$2:$AJ$12,4,TRUE)</f>
        <v>3</v>
      </c>
      <c r="P1700">
        <f>VLOOKUP(K1700,AH$2:$AJ$12,3,TRUE)</f>
        <v>0</v>
      </c>
      <c r="Q1700">
        <f>VLOOKUP(L1700,AI$2:$AJ$12,2,TRUE)</f>
        <v>2</v>
      </c>
      <c r="T1700" t="str">
        <f t="shared" si="161"/>
        <v>Crimepoint.create(latitude:37.732, longitude:-122.467, drugdrink:0, misdemean:4, theft:3, violent:0, total:2, drugdrinkct:0, misdemeanct:2, theftct:1, violentct:0, totalct:3)</v>
      </c>
      <c r="U1700" t="str">
        <f t="shared" si="162"/>
        <v>{location: new google.maps.LatLng(37.732, -122.467), weight: 0},</v>
      </c>
      <c r="V1700" t="str">
        <f t="shared" si="157"/>
        <v>{location: new google.maps.LatLng(37.732, -122.467), weight: 0},</v>
      </c>
      <c r="W1700" t="str">
        <f t="shared" si="158"/>
        <v>{location: new google.maps.LatLng(37.732, -122.467), weight: 0},</v>
      </c>
      <c r="X1700" t="str">
        <f t="shared" si="159"/>
        <v>{location: new google.maps.LatLng(37.732, -122.467), weight: 0},</v>
      </c>
      <c r="Y1700" t="str">
        <f t="shared" si="160"/>
        <v>{location: new google.maps.LatLng(37.732, -122.467), weight: 0},</v>
      </c>
    </row>
    <row r="1701" spans="1:25" x14ac:dyDescent="0.2">
      <c r="A1701">
        <v>37.731999999999999</v>
      </c>
      <c r="B1701">
        <v>-122.465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2</v>
      </c>
      <c r="M1701">
        <f>VLOOKUP(H1701,AE$2:$AJ$12,6,TRUE)</f>
        <v>0</v>
      </c>
      <c r="N1701">
        <f>VLOOKUP(I1701,AF$2:$AJ$12,5,TRUE)</f>
        <v>2</v>
      </c>
      <c r="O1701">
        <f>VLOOKUP(J1701,AG$2:$AJ$12,4,TRUE)</f>
        <v>3</v>
      </c>
      <c r="P1701">
        <f>VLOOKUP(K1701,AH$2:$AJ$12,3,TRUE)</f>
        <v>0</v>
      </c>
      <c r="Q1701">
        <f>VLOOKUP(L1701,AI$2:$AJ$12,2,TRUE)</f>
        <v>1</v>
      </c>
      <c r="T1701" t="str">
        <f t="shared" si="161"/>
        <v>Crimepoint.create(latitude:37.732, longitude:-122.465, drugdrink:0, misdemean:2, theft:3, violent:0, total:1, drugdrinkct:0, misdemeanct:1, theftct:1, violentct:0, totalct:2)</v>
      </c>
      <c r="U1701" t="str">
        <f t="shared" si="162"/>
        <v>{location: new google.maps.LatLng(37.732, -122.465), weight: 0},</v>
      </c>
      <c r="V1701" t="str">
        <f t="shared" si="157"/>
        <v>{location: new google.maps.LatLng(37.732, -122.465), weight: 0},</v>
      </c>
      <c r="W1701" t="str">
        <f t="shared" si="158"/>
        <v>{location: new google.maps.LatLng(37.732, -122.465), weight: 0},</v>
      </c>
      <c r="X1701" t="str">
        <f t="shared" si="159"/>
        <v>{location: new google.maps.LatLng(37.732, -122.465), weight: 0},</v>
      </c>
      <c r="Y1701" t="str">
        <f t="shared" si="160"/>
        <v>{location: new google.maps.LatLng(37.732, -122.465), weight: 0},</v>
      </c>
    </row>
    <row r="1702" spans="1:25" x14ac:dyDescent="0.2">
      <c r="A1702">
        <v>37.731999999999999</v>
      </c>
      <c r="B1702">
        <v>-122.464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3</v>
      </c>
      <c r="M1702">
        <f>VLOOKUP(H1702,AE$2:$AJ$12,6,TRUE)</f>
        <v>8</v>
      </c>
      <c r="N1702">
        <f>VLOOKUP(I1702,AF$2:$AJ$12,5,TRUE)</f>
        <v>2</v>
      </c>
      <c r="O1702">
        <f>VLOOKUP(J1702,AG$2:$AJ$12,4,TRUE)</f>
        <v>3</v>
      </c>
      <c r="P1702">
        <f>VLOOKUP(K1702,AH$2:$AJ$12,3,TRUE)</f>
        <v>0</v>
      </c>
      <c r="Q1702">
        <f>VLOOKUP(L1702,AI$2:$AJ$12,2,TRUE)</f>
        <v>2</v>
      </c>
      <c r="T1702" t="str">
        <f t="shared" si="161"/>
        <v>Crimepoint.create(latitude:37.732, longitude:-122.464, drugdrink:8, misdemean:2, theft:3, violent:0, total:2, drugdrinkct:1, misdemeanct:1, theftct:1, violentct:0, totalct:3)</v>
      </c>
      <c r="U1702" t="str">
        <f t="shared" si="162"/>
        <v>{location: new google.maps.LatLng(37.732, -122.464), weight: 1},</v>
      </c>
      <c r="V1702" t="str">
        <f t="shared" si="157"/>
        <v>{location: new google.maps.LatLng(37.732, -122.464), weight: 0},</v>
      </c>
      <c r="W1702" t="str">
        <f t="shared" si="158"/>
        <v>{location: new google.maps.LatLng(37.732, -122.464), weight: 0},</v>
      </c>
      <c r="X1702" t="str">
        <f t="shared" si="159"/>
        <v>{location: new google.maps.LatLng(37.732, -122.464), weight: 0},</v>
      </c>
      <c r="Y1702" t="str">
        <f t="shared" si="160"/>
        <v>{location: new google.maps.LatLng(37.732, -122.464), weight: 0},</v>
      </c>
    </row>
    <row r="1703" spans="1:25" x14ac:dyDescent="0.2">
      <c r="A1703">
        <v>37.731999999999999</v>
      </c>
      <c r="B1703">
        <v>-122.461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f>VLOOKUP(H1703,AE$2:$AJ$12,6,TRUE)</f>
        <v>0</v>
      </c>
      <c r="N1703">
        <f>VLOOKUP(I1703,AF$2:$AJ$12,5,TRUE)</f>
        <v>2</v>
      </c>
      <c r="O1703">
        <f>VLOOKUP(J1703,AG$2:$AJ$12,4,TRUE)</f>
        <v>0</v>
      </c>
      <c r="P1703">
        <f>VLOOKUP(K1703,AH$2:$AJ$12,3,TRUE)</f>
        <v>0</v>
      </c>
      <c r="Q1703">
        <f>VLOOKUP(L1703,AI$2:$AJ$12,2,TRUE)</f>
        <v>0</v>
      </c>
      <c r="T1703" t="str">
        <f t="shared" si="161"/>
        <v>Crimepoint.create(latitude:37.732, longitude:-122.461, drugdrink:0, misdemean:2, theft:0, violent:0, total:0, drugdrinkct:0, misdemeanct:1, theftct:0, violentct:0, totalct:1)</v>
      </c>
      <c r="U1703" t="str">
        <f t="shared" si="162"/>
        <v>{location: new google.maps.LatLng(37.732, -122.461), weight: 0},</v>
      </c>
      <c r="V1703" t="str">
        <f t="shared" si="157"/>
        <v>{location: new google.maps.LatLng(37.732, -122.461), weight: 0},</v>
      </c>
      <c r="W1703" t="str">
        <f t="shared" si="158"/>
        <v>{location: new google.maps.LatLng(37.732, -122.461), weight: 0},</v>
      </c>
      <c r="X1703" t="str">
        <f t="shared" si="159"/>
        <v>{location: new google.maps.LatLng(37.732, -122.461), weight: 0},</v>
      </c>
      <c r="Y1703" t="str">
        <f t="shared" si="160"/>
        <v>{location: new google.maps.LatLng(37.732, -122.461), weight: 0},</v>
      </c>
    </row>
    <row r="1704" spans="1:25" x14ac:dyDescent="0.2">
      <c r="A1704">
        <v>37.731999999999999</v>
      </c>
      <c r="B1704">
        <v>-122.46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2</v>
      </c>
      <c r="M1704">
        <f>VLOOKUP(H1704,AE$2:$AJ$12,6,TRUE)</f>
        <v>0</v>
      </c>
      <c r="N1704">
        <f>VLOOKUP(I1704,AF$2:$AJ$12,5,TRUE)</f>
        <v>2</v>
      </c>
      <c r="O1704">
        <f>VLOOKUP(J1704,AG$2:$AJ$12,4,TRUE)</f>
        <v>3</v>
      </c>
      <c r="P1704">
        <f>VLOOKUP(K1704,AH$2:$AJ$12,3,TRUE)</f>
        <v>0</v>
      </c>
      <c r="Q1704">
        <f>VLOOKUP(L1704,AI$2:$AJ$12,2,TRUE)</f>
        <v>1</v>
      </c>
      <c r="T1704" t="str">
        <f t="shared" si="161"/>
        <v>Crimepoint.create(latitude:37.732, longitude:-122.46, drugdrink:0, misdemean:2, theft:3, violent:0, total:1, drugdrinkct:0, misdemeanct:1, theftct:1, violentct:0, totalct:2)</v>
      </c>
      <c r="U1704" t="str">
        <f t="shared" si="162"/>
        <v>{location: new google.maps.LatLng(37.732, -122.46), weight: 0},</v>
      </c>
      <c r="V1704" t="str">
        <f t="shared" si="157"/>
        <v>{location: new google.maps.LatLng(37.732, -122.46), weight: 0},</v>
      </c>
      <c r="W1704" t="str">
        <f t="shared" si="158"/>
        <v>{location: new google.maps.LatLng(37.732, -122.46), weight: 0},</v>
      </c>
      <c r="X1704" t="str">
        <f t="shared" si="159"/>
        <v>{location: new google.maps.LatLng(37.732, -122.46), weight: 0},</v>
      </c>
      <c r="Y1704" t="str">
        <f t="shared" si="160"/>
        <v>{location: new google.maps.LatLng(37.732, -122.46), weight: 0},</v>
      </c>
    </row>
    <row r="1705" spans="1:25" x14ac:dyDescent="0.2">
      <c r="A1705">
        <v>37.731999999999999</v>
      </c>
      <c r="B1705">
        <v>-122.458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2</v>
      </c>
      <c r="M1705">
        <f>VLOOKUP(H1705,AE$2:$AJ$12,6,TRUE)</f>
        <v>0</v>
      </c>
      <c r="N1705">
        <f>VLOOKUP(I1705,AF$2:$AJ$12,5,TRUE)</f>
        <v>2</v>
      </c>
      <c r="O1705">
        <f>VLOOKUP(J1705,AG$2:$AJ$12,4,TRUE)</f>
        <v>3</v>
      </c>
      <c r="P1705">
        <f>VLOOKUP(K1705,AH$2:$AJ$12,3,TRUE)</f>
        <v>0</v>
      </c>
      <c r="Q1705">
        <f>VLOOKUP(L1705,AI$2:$AJ$12,2,TRUE)</f>
        <v>1</v>
      </c>
      <c r="T1705" t="str">
        <f t="shared" si="161"/>
        <v>Crimepoint.create(latitude:37.732, longitude:-122.458, drugdrink:0, misdemean:2, theft:3, violent:0, total:1, drugdrinkct:0, misdemeanct:1, theftct:1, violentct:0, totalct:2)</v>
      </c>
      <c r="U1705" t="str">
        <f t="shared" si="162"/>
        <v>{location: new google.maps.LatLng(37.732, -122.458), weight: 0},</v>
      </c>
      <c r="V1705" t="str">
        <f t="shared" si="157"/>
        <v>{location: new google.maps.LatLng(37.732, -122.458), weight: 0},</v>
      </c>
      <c r="W1705" t="str">
        <f t="shared" si="158"/>
        <v>{location: new google.maps.LatLng(37.732, -122.458), weight: 0},</v>
      </c>
      <c r="X1705" t="str">
        <f t="shared" si="159"/>
        <v>{location: new google.maps.LatLng(37.732, -122.458), weight: 0},</v>
      </c>
      <c r="Y1705" t="str">
        <f t="shared" si="160"/>
        <v>{location: new google.maps.LatLng(37.732, -122.458), weight: 0},</v>
      </c>
    </row>
    <row r="1706" spans="1:25" x14ac:dyDescent="0.2">
      <c r="A1706">
        <v>37.731999999999999</v>
      </c>
      <c r="B1706">
        <v>-122.45699999999999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f>VLOOKUP(H1706,AE$2:$AJ$12,6,TRUE)</f>
        <v>0</v>
      </c>
      <c r="N1706">
        <f>VLOOKUP(I1706,AF$2:$AJ$12,5,TRUE)</f>
        <v>0</v>
      </c>
      <c r="O1706">
        <f>VLOOKUP(J1706,AG$2:$AJ$12,4,TRUE)</f>
        <v>3</v>
      </c>
      <c r="P1706">
        <f>VLOOKUP(K1706,AH$2:$AJ$12,3,TRUE)</f>
        <v>0</v>
      </c>
      <c r="Q1706">
        <f>VLOOKUP(L1706,AI$2:$AJ$12,2,TRUE)</f>
        <v>0</v>
      </c>
      <c r="T1706" t="str">
        <f t="shared" si="161"/>
        <v>Crimepoint.create(latitude:37.732, longitude:-122.457, drugdrink:0, misdemean:0, theft:3, violent:0, total:0, drugdrinkct:0, misdemeanct:0, theftct:1, violentct:0, totalct:1)</v>
      </c>
      <c r="U1706" t="str">
        <f t="shared" si="162"/>
        <v>{location: new google.maps.LatLng(37.732, -122.457), weight: 0},</v>
      </c>
      <c r="V1706" t="str">
        <f t="shared" si="157"/>
        <v>{location: new google.maps.LatLng(37.732, -122.457), weight: 0},</v>
      </c>
      <c r="W1706" t="str">
        <f t="shared" si="158"/>
        <v>{location: new google.maps.LatLng(37.732, -122.457), weight: 0},</v>
      </c>
      <c r="X1706" t="str">
        <f t="shared" si="159"/>
        <v>{location: new google.maps.LatLng(37.732, -122.457), weight: 0},</v>
      </c>
      <c r="Y1706" t="str">
        <f t="shared" si="160"/>
        <v>{location: new google.maps.LatLng(37.732, -122.457), weight: 0},</v>
      </c>
    </row>
    <row r="1707" spans="1:25" x14ac:dyDescent="0.2">
      <c r="A1707">
        <v>37.731999999999999</v>
      </c>
      <c r="B1707">
        <v>-122.456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f>VLOOKUP(H1707,AE$2:$AJ$12,6,TRUE)</f>
        <v>0</v>
      </c>
      <c r="N1707">
        <f>VLOOKUP(I1707,AF$2:$AJ$12,5,TRUE)</f>
        <v>0</v>
      </c>
      <c r="O1707">
        <f>VLOOKUP(J1707,AG$2:$AJ$12,4,TRUE)</f>
        <v>3</v>
      </c>
      <c r="P1707">
        <f>VLOOKUP(K1707,AH$2:$AJ$12,3,TRUE)</f>
        <v>0</v>
      </c>
      <c r="Q1707">
        <f>VLOOKUP(L1707,AI$2:$AJ$12,2,TRUE)</f>
        <v>0</v>
      </c>
      <c r="T1707" t="str">
        <f t="shared" si="161"/>
        <v>Crimepoint.create(latitude:37.732, longitude:-122.456, drugdrink:0, misdemean:0, theft:3, violent:0, total:0, drugdrinkct:0, misdemeanct:0, theftct:1, violentct:0, totalct:1)</v>
      </c>
      <c r="U1707" t="str">
        <f t="shared" si="162"/>
        <v>{location: new google.maps.LatLng(37.732, -122.456), weight: 0},</v>
      </c>
      <c r="V1707" t="str">
        <f t="shared" si="157"/>
        <v>{location: new google.maps.LatLng(37.732, -122.456), weight: 0},</v>
      </c>
      <c r="W1707" t="str">
        <f t="shared" si="158"/>
        <v>{location: new google.maps.LatLng(37.732, -122.456), weight: 0},</v>
      </c>
      <c r="X1707" t="str">
        <f t="shared" si="159"/>
        <v>{location: new google.maps.LatLng(37.732, -122.456), weight: 0},</v>
      </c>
      <c r="Y1707" t="str">
        <f t="shared" si="160"/>
        <v>{location: new google.maps.LatLng(37.732, -122.456), weight: 0},</v>
      </c>
    </row>
    <row r="1708" spans="1:25" x14ac:dyDescent="0.2">
      <c r="A1708">
        <v>37.731999999999999</v>
      </c>
      <c r="B1708">
        <v>-122.455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2</v>
      </c>
      <c r="K1708">
        <v>0</v>
      </c>
      <c r="L1708">
        <v>3</v>
      </c>
      <c r="M1708">
        <f>VLOOKUP(H1708,AE$2:$AJ$12,6,TRUE)</f>
        <v>0</v>
      </c>
      <c r="N1708">
        <f>VLOOKUP(I1708,AF$2:$AJ$12,5,TRUE)</f>
        <v>2</v>
      </c>
      <c r="O1708">
        <f>VLOOKUP(J1708,AG$2:$AJ$12,4,TRUE)</f>
        <v>4</v>
      </c>
      <c r="P1708">
        <f>VLOOKUP(K1708,AH$2:$AJ$12,3,TRUE)</f>
        <v>0</v>
      </c>
      <c r="Q1708">
        <f>VLOOKUP(L1708,AI$2:$AJ$12,2,TRUE)</f>
        <v>2</v>
      </c>
      <c r="T1708" t="str">
        <f t="shared" si="161"/>
        <v>Crimepoint.create(latitude:37.732, longitude:-122.455, drugdrink:0, misdemean:2, theft:4, violent:0, total:2, drugdrinkct:0, misdemeanct:1, theftct:2, violentct:0, totalct:3)</v>
      </c>
      <c r="U1708" t="str">
        <f t="shared" si="162"/>
        <v>{location: new google.maps.LatLng(37.732, -122.455), weight: 0},</v>
      </c>
      <c r="V1708" t="str">
        <f t="shared" si="157"/>
        <v>{location: new google.maps.LatLng(37.732, -122.455), weight: 0},</v>
      </c>
      <c r="W1708" t="str">
        <f t="shared" si="158"/>
        <v>{location: new google.maps.LatLng(37.732, -122.455), weight: 0},</v>
      </c>
      <c r="X1708" t="str">
        <f t="shared" si="159"/>
        <v>{location: new google.maps.LatLng(37.732, -122.455), weight: 0},</v>
      </c>
      <c r="Y1708" t="str">
        <f t="shared" si="160"/>
        <v>{location: new google.maps.LatLng(37.732, -122.455), weight: 0},</v>
      </c>
    </row>
    <row r="1709" spans="1:25" x14ac:dyDescent="0.2">
      <c r="A1709">
        <v>37.731999999999999</v>
      </c>
      <c r="B1709">
        <v>-122.45399999999999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1</v>
      </c>
      <c r="K1709">
        <v>0</v>
      </c>
      <c r="L1709">
        <v>3</v>
      </c>
      <c r="M1709">
        <f>VLOOKUP(H1709,AE$2:$AJ$12,6,TRUE)</f>
        <v>0</v>
      </c>
      <c r="N1709">
        <f>VLOOKUP(I1709,AF$2:$AJ$12,5,TRUE)</f>
        <v>4</v>
      </c>
      <c r="O1709">
        <f>VLOOKUP(J1709,AG$2:$AJ$12,4,TRUE)</f>
        <v>3</v>
      </c>
      <c r="P1709">
        <f>VLOOKUP(K1709,AH$2:$AJ$12,3,TRUE)</f>
        <v>0</v>
      </c>
      <c r="Q1709">
        <f>VLOOKUP(L1709,AI$2:$AJ$12,2,TRUE)</f>
        <v>2</v>
      </c>
      <c r="T1709" t="str">
        <f t="shared" si="161"/>
        <v>Crimepoint.create(latitude:37.732, longitude:-122.454, drugdrink:0, misdemean:4, theft:3, violent:0, total:2, drugdrinkct:0, misdemeanct:2, theftct:1, violentct:0, totalct:3)</v>
      </c>
      <c r="U1709" t="str">
        <f t="shared" si="162"/>
        <v>{location: new google.maps.LatLng(37.732, -122.454), weight: 0},</v>
      </c>
      <c r="V1709" t="str">
        <f t="shared" si="157"/>
        <v>{location: new google.maps.LatLng(37.732, -122.454), weight: 0},</v>
      </c>
      <c r="W1709" t="str">
        <f t="shared" si="158"/>
        <v>{location: new google.maps.LatLng(37.732, -122.454), weight: 0},</v>
      </c>
      <c r="X1709" t="str">
        <f t="shared" si="159"/>
        <v>{location: new google.maps.LatLng(37.732, -122.454), weight: 0},</v>
      </c>
      <c r="Y1709" t="str">
        <f t="shared" si="160"/>
        <v>{location: new google.maps.LatLng(37.732, -122.454), weight: 0},</v>
      </c>
    </row>
    <row r="1710" spans="1:25" x14ac:dyDescent="0.2">
      <c r="A1710">
        <v>37.731999999999999</v>
      </c>
      <c r="B1710">
        <v>-122.453</v>
      </c>
      <c r="C1710">
        <v>0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3</v>
      </c>
      <c r="J1710">
        <v>1</v>
      </c>
      <c r="K1710">
        <v>1</v>
      </c>
      <c r="L1710">
        <v>5</v>
      </c>
      <c r="M1710">
        <f>VLOOKUP(H1710,AE$2:$AJ$12,6,TRUE)</f>
        <v>0</v>
      </c>
      <c r="N1710">
        <f>VLOOKUP(I1710,AF$2:$AJ$12,5,TRUE)</f>
        <v>5</v>
      </c>
      <c r="O1710">
        <f>VLOOKUP(J1710,AG$2:$AJ$12,4,TRUE)</f>
        <v>3</v>
      </c>
      <c r="P1710">
        <f>VLOOKUP(K1710,AH$2:$AJ$12,3,TRUE)</f>
        <v>7</v>
      </c>
      <c r="Q1710">
        <f>VLOOKUP(L1710,AI$2:$AJ$12,2,TRUE)</f>
        <v>4</v>
      </c>
      <c r="T1710" t="str">
        <f t="shared" si="161"/>
        <v>Crimepoint.create(latitude:37.732, longitude:-122.453, drugdrink:0, misdemean:5, theft:3, violent:7, total:4, drugdrinkct:0, misdemeanct:3, theftct:1, violentct:1, totalct:5)</v>
      </c>
      <c r="U1710" t="str">
        <f t="shared" si="162"/>
        <v>{location: new google.maps.LatLng(37.732, -122.453), weight: 0},</v>
      </c>
      <c r="V1710" t="str">
        <f t="shared" si="157"/>
        <v>{location: new google.maps.LatLng(37.732, -122.453), weight: 1},</v>
      </c>
      <c r="W1710" t="str">
        <f t="shared" si="158"/>
        <v>{location: new google.maps.LatLng(37.732, -122.453), weight: 0},</v>
      </c>
      <c r="X1710" t="str">
        <f t="shared" si="159"/>
        <v>{location: new google.maps.LatLng(37.732, -122.453), weight: 1},</v>
      </c>
      <c r="Y1710" t="str">
        <f t="shared" si="160"/>
        <v>{location: new google.maps.LatLng(37.732, -122.453), weight: 0},</v>
      </c>
    </row>
    <row r="1711" spans="1:25" x14ac:dyDescent="0.2">
      <c r="A1711">
        <v>37.731999999999999</v>
      </c>
      <c r="B1711">
        <v>-122.452</v>
      </c>
      <c r="C1711">
        <v>0</v>
      </c>
      <c r="D1711">
        <v>1</v>
      </c>
      <c r="E1711">
        <v>0</v>
      </c>
      <c r="F1711">
        <v>2</v>
      </c>
      <c r="G1711">
        <v>1</v>
      </c>
      <c r="H1711">
        <v>0</v>
      </c>
      <c r="I1711">
        <v>3</v>
      </c>
      <c r="J1711">
        <v>3</v>
      </c>
      <c r="K1711">
        <v>3</v>
      </c>
      <c r="L1711">
        <v>9</v>
      </c>
      <c r="M1711">
        <f>VLOOKUP(H1711,AE$2:$AJ$12,6,TRUE)</f>
        <v>0</v>
      </c>
      <c r="N1711">
        <f>VLOOKUP(I1711,AF$2:$AJ$12,5,TRUE)</f>
        <v>5</v>
      </c>
      <c r="O1711">
        <f>VLOOKUP(J1711,AG$2:$AJ$12,4,TRUE)</f>
        <v>5</v>
      </c>
      <c r="P1711">
        <f>VLOOKUP(K1711,AH$2:$AJ$12,3,TRUE)</f>
        <v>8</v>
      </c>
      <c r="Q1711">
        <f>VLOOKUP(L1711,AI$2:$AJ$12,2,TRUE)</f>
        <v>5</v>
      </c>
      <c r="T1711" t="str">
        <f t="shared" si="161"/>
        <v>Crimepoint.create(latitude:37.732, longitude:-122.452, drugdrink:0, misdemean:5, theft:5, violent:8, total:5, drugdrinkct:0, misdemeanct:3, theftct:3, violentct:3, totalct:9)</v>
      </c>
      <c r="U1711" t="str">
        <f t="shared" si="162"/>
        <v>{location: new google.maps.LatLng(37.732, -122.452), weight: 0},</v>
      </c>
      <c r="V1711" t="str">
        <f t="shared" si="157"/>
        <v>{location: new google.maps.LatLng(37.732, -122.452), weight: 1},</v>
      </c>
      <c r="W1711" t="str">
        <f t="shared" si="158"/>
        <v>{location: new google.maps.LatLng(37.732, -122.452), weight: 0},</v>
      </c>
      <c r="X1711" t="str">
        <f t="shared" si="159"/>
        <v>{location: new google.maps.LatLng(37.732, -122.452), weight: 2},</v>
      </c>
      <c r="Y1711" t="str">
        <f t="shared" si="160"/>
        <v>{location: new google.maps.LatLng(37.732, -122.452), weight: 1},</v>
      </c>
    </row>
    <row r="1712" spans="1:25" x14ac:dyDescent="0.2">
      <c r="A1712">
        <v>37.731999999999999</v>
      </c>
      <c r="B1712">
        <v>-122.45099999999999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f>VLOOKUP(H1712,AE$2:$AJ$12,6,TRUE)</f>
        <v>0</v>
      </c>
      <c r="N1712">
        <f>VLOOKUP(I1712,AF$2:$AJ$12,5,TRUE)</f>
        <v>0</v>
      </c>
      <c r="O1712">
        <f>VLOOKUP(J1712,AG$2:$AJ$12,4,TRUE)</f>
        <v>3</v>
      </c>
      <c r="P1712">
        <f>VLOOKUP(K1712,AH$2:$AJ$12,3,TRUE)</f>
        <v>0</v>
      </c>
      <c r="Q1712">
        <f>VLOOKUP(L1712,AI$2:$AJ$12,2,TRUE)</f>
        <v>0</v>
      </c>
      <c r="T1712" t="str">
        <f t="shared" si="161"/>
        <v>Crimepoint.create(latitude:37.732, longitude:-122.451, drugdrink:0, misdemean:0, theft:3, violent:0, total:0, drugdrinkct:0, misdemeanct:0, theftct:1, violentct:0, totalct:1)</v>
      </c>
      <c r="U1712" t="str">
        <f t="shared" si="162"/>
        <v>{location: new google.maps.LatLng(37.732, -122.451), weight: 0},</v>
      </c>
      <c r="V1712" t="str">
        <f t="shared" si="157"/>
        <v>{location: new google.maps.LatLng(37.732, -122.451), weight: 0},</v>
      </c>
      <c r="W1712" t="str">
        <f t="shared" si="158"/>
        <v>{location: new google.maps.LatLng(37.732, -122.451), weight: 0},</v>
      </c>
      <c r="X1712" t="str">
        <f t="shared" si="159"/>
        <v>{location: new google.maps.LatLng(37.732, -122.451), weight: 0},</v>
      </c>
      <c r="Y1712" t="str">
        <f t="shared" si="160"/>
        <v>{location: new google.maps.LatLng(37.732, -122.451), weight: 0},</v>
      </c>
    </row>
    <row r="1713" spans="1:25" x14ac:dyDescent="0.2">
      <c r="A1713">
        <v>37.731999999999999</v>
      </c>
      <c r="B1713">
        <v>-122.45</v>
      </c>
      <c r="C1713">
        <v>0</v>
      </c>
      <c r="D1713">
        <v>1</v>
      </c>
      <c r="E1713">
        <v>1</v>
      </c>
      <c r="F1713">
        <v>0</v>
      </c>
      <c r="G1713">
        <v>1</v>
      </c>
      <c r="H1713">
        <v>0</v>
      </c>
      <c r="I1713">
        <v>3</v>
      </c>
      <c r="J1713">
        <v>4</v>
      </c>
      <c r="K1713">
        <v>0</v>
      </c>
      <c r="L1713">
        <v>7</v>
      </c>
      <c r="M1713">
        <f>VLOOKUP(H1713,AE$2:$AJ$12,6,TRUE)</f>
        <v>0</v>
      </c>
      <c r="N1713">
        <f>VLOOKUP(I1713,AF$2:$AJ$12,5,TRUE)</f>
        <v>5</v>
      </c>
      <c r="O1713">
        <f>VLOOKUP(J1713,AG$2:$AJ$12,4,TRUE)</f>
        <v>6</v>
      </c>
      <c r="P1713">
        <f>VLOOKUP(K1713,AH$2:$AJ$12,3,TRUE)</f>
        <v>0</v>
      </c>
      <c r="Q1713">
        <f>VLOOKUP(L1713,AI$2:$AJ$12,2,TRUE)</f>
        <v>5</v>
      </c>
      <c r="T1713" t="str">
        <f t="shared" si="161"/>
        <v>Crimepoint.create(latitude:37.732, longitude:-122.45, drugdrink:0, misdemean:5, theft:6, violent:0, total:5, drugdrinkct:0, misdemeanct:3, theftct:4, violentct:0, totalct:7)</v>
      </c>
      <c r="U1713" t="str">
        <f t="shared" si="162"/>
        <v>{location: new google.maps.LatLng(37.732, -122.45), weight: 0},</v>
      </c>
      <c r="V1713" t="str">
        <f t="shared" si="157"/>
        <v>{location: new google.maps.LatLng(37.732, -122.45), weight: 1},</v>
      </c>
      <c r="W1713" t="str">
        <f t="shared" si="158"/>
        <v>{location: new google.maps.LatLng(37.732, -122.45), weight: 1},</v>
      </c>
      <c r="X1713" t="str">
        <f t="shared" si="159"/>
        <v>{location: new google.maps.LatLng(37.732, -122.45), weight: 0},</v>
      </c>
      <c r="Y1713" t="str">
        <f t="shared" si="160"/>
        <v>{location: new google.maps.LatLng(37.732, -122.45), weight: 1},</v>
      </c>
    </row>
    <row r="1714" spans="1:25" x14ac:dyDescent="0.2">
      <c r="A1714">
        <v>37.731999999999999</v>
      </c>
      <c r="B1714">
        <v>-122.449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4</v>
      </c>
      <c r="J1714">
        <v>1</v>
      </c>
      <c r="K1714">
        <v>0</v>
      </c>
      <c r="L1714">
        <v>5</v>
      </c>
      <c r="M1714">
        <f>VLOOKUP(H1714,AE$2:$AJ$12,6,TRUE)</f>
        <v>0</v>
      </c>
      <c r="N1714">
        <f>VLOOKUP(I1714,AF$2:$AJ$12,5,TRUE)</f>
        <v>6</v>
      </c>
      <c r="O1714">
        <f>VLOOKUP(J1714,AG$2:$AJ$12,4,TRUE)</f>
        <v>3</v>
      </c>
      <c r="P1714">
        <f>VLOOKUP(K1714,AH$2:$AJ$12,3,TRUE)</f>
        <v>0</v>
      </c>
      <c r="Q1714">
        <f>VLOOKUP(L1714,AI$2:$AJ$12,2,TRUE)</f>
        <v>4</v>
      </c>
      <c r="T1714" t="str">
        <f t="shared" si="161"/>
        <v>Crimepoint.create(latitude:37.732, longitude:-122.449, drugdrink:0, misdemean:6, theft:3, violent:0, total:4, drugdrinkct:0, misdemeanct:4, theftct:1, violentct:0, totalct:5)</v>
      </c>
      <c r="U1714" t="str">
        <f t="shared" si="162"/>
        <v>{location: new google.maps.LatLng(37.732, -122.449), weight: 0},</v>
      </c>
      <c r="V1714" t="str">
        <f t="shared" si="157"/>
        <v>{location: new google.maps.LatLng(37.732, -122.449), weight: 1},</v>
      </c>
      <c r="W1714" t="str">
        <f t="shared" si="158"/>
        <v>{location: new google.maps.LatLng(37.732, -122.449), weight: 0},</v>
      </c>
      <c r="X1714" t="str">
        <f t="shared" si="159"/>
        <v>{location: new google.maps.LatLng(37.732, -122.449), weight: 0},</v>
      </c>
      <c r="Y1714" t="str">
        <f t="shared" si="160"/>
        <v>{location: new google.maps.LatLng(37.732, -122.449), weight: 0},</v>
      </c>
    </row>
    <row r="1715" spans="1:25" x14ac:dyDescent="0.2">
      <c r="A1715">
        <v>37.731999999999999</v>
      </c>
      <c r="B1715">
        <v>-122.44799999999999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3</v>
      </c>
      <c r="J1715">
        <v>0</v>
      </c>
      <c r="K1715">
        <v>0</v>
      </c>
      <c r="L1715">
        <v>3</v>
      </c>
      <c r="M1715">
        <f>VLOOKUP(H1715,AE$2:$AJ$12,6,TRUE)</f>
        <v>0</v>
      </c>
      <c r="N1715">
        <f>VLOOKUP(I1715,AF$2:$AJ$12,5,TRUE)</f>
        <v>5</v>
      </c>
      <c r="O1715">
        <f>VLOOKUP(J1715,AG$2:$AJ$12,4,TRUE)</f>
        <v>0</v>
      </c>
      <c r="P1715">
        <f>VLOOKUP(K1715,AH$2:$AJ$12,3,TRUE)</f>
        <v>0</v>
      </c>
      <c r="Q1715">
        <f>VLOOKUP(L1715,AI$2:$AJ$12,2,TRUE)</f>
        <v>2</v>
      </c>
      <c r="T1715" t="str">
        <f t="shared" si="161"/>
        <v>Crimepoint.create(latitude:37.732, longitude:-122.448, drugdrink:0, misdemean:5, theft:0, violent:0, total:2, drugdrinkct:0, misdemeanct:3, theftct:0, violentct:0, totalct:3)</v>
      </c>
      <c r="U1715" t="str">
        <f t="shared" si="162"/>
        <v>{location: new google.maps.LatLng(37.732, -122.448), weight: 0},</v>
      </c>
      <c r="V1715" t="str">
        <f t="shared" si="157"/>
        <v>{location: new google.maps.LatLng(37.732, -122.448), weight: 1},</v>
      </c>
      <c r="W1715" t="str">
        <f t="shared" si="158"/>
        <v>{location: new google.maps.LatLng(37.732, -122.448), weight: 0},</v>
      </c>
      <c r="X1715" t="str">
        <f t="shared" si="159"/>
        <v>{location: new google.maps.LatLng(37.732, -122.448), weight: 0},</v>
      </c>
      <c r="Y1715" t="str">
        <f t="shared" si="160"/>
        <v>{location: new google.maps.LatLng(37.732, -122.448), weight: 0},</v>
      </c>
    </row>
    <row r="1716" spans="1:25" x14ac:dyDescent="0.2">
      <c r="A1716">
        <v>37.731999999999999</v>
      </c>
      <c r="B1716">
        <v>-122.447</v>
      </c>
      <c r="C1716">
        <v>0</v>
      </c>
      <c r="D1716">
        <v>2</v>
      </c>
      <c r="E1716">
        <v>0</v>
      </c>
      <c r="F1716">
        <v>0</v>
      </c>
      <c r="G1716">
        <v>1</v>
      </c>
      <c r="H1716">
        <v>0</v>
      </c>
      <c r="I1716">
        <v>10</v>
      </c>
      <c r="J1716">
        <v>0</v>
      </c>
      <c r="K1716">
        <v>0</v>
      </c>
      <c r="L1716">
        <v>10</v>
      </c>
      <c r="M1716">
        <f>VLOOKUP(H1716,AE$2:$AJ$12,6,TRUE)</f>
        <v>0</v>
      </c>
      <c r="N1716">
        <f>VLOOKUP(I1716,AF$2:$AJ$12,5,TRUE)</f>
        <v>8</v>
      </c>
      <c r="O1716">
        <f>VLOOKUP(J1716,AG$2:$AJ$12,4,TRUE)</f>
        <v>0</v>
      </c>
      <c r="P1716">
        <f>VLOOKUP(K1716,AH$2:$AJ$12,3,TRUE)</f>
        <v>0</v>
      </c>
      <c r="Q1716">
        <f>VLOOKUP(L1716,AI$2:$AJ$12,2,TRUE)</f>
        <v>6</v>
      </c>
      <c r="T1716" t="str">
        <f t="shared" si="161"/>
        <v>Crimepoint.create(latitude:37.732, longitude:-122.447, drugdrink:0, misdemean:8, theft:0, violent:0, total:6, drugdrinkct:0, misdemeanct:10, theftct:0, violentct:0, totalct:10)</v>
      </c>
      <c r="U1716" t="str">
        <f t="shared" si="162"/>
        <v>{location: new google.maps.LatLng(37.732, -122.447), weight: 0},</v>
      </c>
      <c r="V1716" t="str">
        <f t="shared" si="157"/>
        <v>{location: new google.maps.LatLng(37.732, -122.447), weight: 2},</v>
      </c>
      <c r="W1716" t="str">
        <f t="shared" si="158"/>
        <v>{location: new google.maps.LatLng(37.732, -122.447), weight: 0},</v>
      </c>
      <c r="X1716" t="str">
        <f t="shared" si="159"/>
        <v>{location: new google.maps.LatLng(37.732, -122.447), weight: 0},</v>
      </c>
      <c r="Y1716" t="str">
        <f t="shared" si="160"/>
        <v>{location: new google.maps.LatLng(37.732, -122.447), weight: 1},</v>
      </c>
    </row>
    <row r="1717" spans="1:25" x14ac:dyDescent="0.2">
      <c r="A1717">
        <v>37.731999999999999</v>
      </c>
      <c r="B1717">
        <v>-122.44499999999999</v>
      </c>
      <c r="C1717">
        <v>0</v>
      </c>
      <c r="D1717">
        <v>5</v>
      </c>
      <c r="E1717">
        <v>1</v>
      </c>
      <c r="F1717">
        <v>0</v>
      </c>
      <c r="G1717">
        <v>2</v>
      </c>
      <c r="H1717">
        <v>0</v>
      </c>
      <c r="I1717">
        <v>23</v>
      </c>
      <c r="J1717">
        <v>6</v>
      </c>
      <c r="K1717">
        <v>0</v>
      </c>
      <c r="L1717">
        <v>29</v>
      </c>
      <c r="M1717">
        <f>VLOOKUP(H1717,AE$2:$AJ$12,6,TRUE)</f>
        <v>0</v>
      </c>
      <c r="N1717">
        <f>VLOOKUP(I1717,AF$2:$AJ$12,5,TRUE)</f>
        <v>9</v>
      </c>
      <c r="O1717">
        <f>VLOOKUP(J1717,AG$2:$AJ$12,4,TRUE)</f>
        <v>7</v>
      </c>
      <c r="P1717">
        <f>VLOOKUP(K1717,AH$2:$AJ$12,3,TRUE)</f>
        <v>0</v>
      </c>
      <c r="Q1717">
        <f>VLOOKUP(L1717,AI$2:$AJ$12,2,TRUE)</f>
        <v>8</v>
      </c>
      <c r="T1717" t="str">
        <f t="shared" si="161"/>
        <v>Crimepoint.create(latitude:37.732, longitude:-122.445, drugdrink:0, misdemean:9, theft:7, violent:0, total:8, drugdrinkct:0, misdemeanct:23, theftct:6, violentct:0, totalct:29)</v>
      </c>
      <c r="U1717" t="str">
        <f t="shared" si="162"/>
        <v>{location: new google.maps.LatLng(37.732, -122.445), weight: 0},</v>
      </c>
      <c r="V1717" t="str">
        <f t="shared" si="157"/>
        <v>{location: new google.maps.LatLng(37.732, -122.445), weight: 5},</v>
      </c>
      <c r="W1717" t="str">
        <f t="shared" si="158"/>
        <v>{location: new google.maps.LatLng(37.732, -122.445), weight: 1},</v>
      </c>
      <c r="X1717" t="str">
        <f t="shared" si="159"/>
        <v>{location: new google.maps.LatLng(37.732, -122.445), weight: 0},</v>
      </c>
      <c r="Y1717" t="str">
        <f t="shared" si="160"/>
        <v>{location: new google.maps.LatLng(37.732, -122.445), weight: 2},</v>
      </c>
    </row>
    <row r="1718" spans="1:25" x14ac:dyDescent="0.2">
      <c r="A1718">
        <v>37.731999999999999</v>
      </c>
      <c r="B1718">
        <v>-122.444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2</v>
      </c>
      <c r="M1718">
        <f>VLOOKUP(H1718,AE$2:$AJ$12,6,TRUE)</f>
        <v>0</v>
      </c>
      <c r="N1718">
        <f>VLOOKUP(I1718,AF$2:$AJ$12,5,TRUE)</f>
        <v>2</v>
      </c>
      <c r="O1718">
        <f>VLOOKUP(J1718,AG$2:$AJ$12,4,TRUE)</f>
        <v>3</v>
      </c>
      <c r="P1718">
        <f>VLOOKUP(K1718,AH$2:$AJ$12,3,TRUE)</f>
        <v>0</v>
      </c>
      <c r="Q1718">
        <f>VLOOKUP(L1718,AI$2:$AJ$12,2,TRUE)</f>
        <v>1</v>
      </c>
      <c r="T1718" t="str">
        <f t="shared" si="161"/>
        <v>Crimepoint.create(latitude:37.732, longitude:-122.444, drugdrink:0, misdemean:2, theft:3, violent:0, total:1, drugdrinkct:0, misdemeanct:1, theftct:1, violentct:0, totalct:2)</v>
      </c>
      <c r="U1718" t="str">
        <f t="shared" si="162"/>
        <v>{location: new google.maps.LatLng(37.732, -122.444), weight: 0},</v>
      </c>
      <c r="V1718" t="str">
        <f t="shared" si="157"/>
        <v>{location: new google.maps.LatLng(37.732, -122.444), weight: 0},</v>
      </c>
      <c r="W1718" t="str">
        <f t="shared" si="158"/>
        <v>{location: new google.maps.LatLng(37.732, -122.444), weight: 0},</v>
      </c>
      <c r="X1718" t="str">
        <f t="shared" si="159"/>
        <v>{location: new google.maps.LatLng(37.732, -122.444), weight: 0},</v>
      </c>
      <c r="Y1718" t="str">
        <f t="shared" si="160"/>
        <v>{location: new google.maps.LatLng(37.732, -122.444), weight: 0},</v>
      </c>
    </row>
    <row r="1719" spans="1:25" x14ac:dyDescent="0.2">
      <c r="A1719">
        <v>37.731999999999999</v>
      </c>
      <c r="B1719">
        <v>-122.443</v>
      </c>
      <c r="C1719">
        <v>0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3</v>
      </c>
      <c r="J1719">
        <v>4</v>
      </c>
      <c r="K1719">
        <v>0</v>
      </c>
      <c r="L1719">
        <v>7</v>
      </c>
      <c r="M1719">
        <f>VLOOKUP(H1719,AE$2:$AJ$12,6,TRUE)</f>
        <v>0</v>
      </c>
      <c r="N1719">
        <f>VLOOKUP(I1719,AF$2:$AJ$12,5,TRUE)</f>
        <v>5</v>
      </c>
      <c r="O1719">
        <f>VLOOKUP(J1719,AG$2:$AJ$12,4,TRUE)</f>
        <v>6</v>
      </c>
      <c r="P1719">
        <f>VLOOKUP(K1719,AH$2:$AJ$12,3,TRUE)</f>
        <v>0</v>
      </c>
      <c r="Q1719">
        <f>VLOOKUP(L1719,AI$2:$AJ$12,2,TRUE)</f>
        <v>5</v>
      </c>
      <c r="T1719" t="str">
        <f t="shared" si="161"/>
        <v>Crimepoint.create(latitude:37.732, longitude:-122.443, drugdrink:0, misdemean:5, theft:6, violent:0, total:5, drugdrinkct:0, misdemeanct:3, theftct:4, violentct:0, totalct:7)</v>
      </c>
      <c r="U1719" t="str">
        <f t="shared" si="162"/>
        <v>{location: new google.maps.LatLng(37.732, -122.443), weight: 0},</v>
      </c>
      <c r="V1719" t="str">
        <f t="shared" si="157"/>
        <v>{location: new google.maps.LatLng(37.732, -122.443), weight: 1},</v>
      </c>
      <c r="W1719" t="str">
        <f t="shared" si="158"/>
        <v>{location: new google.maps.LatLng(37.732, -122.443), weight: 1},</v>
      </c>
      <c r="X1719" t="str">
        <f t="shared" si="159"/>
        <v>{location: new google.maps.LatLng(37.732, -122.443), weight: 0},</v>
      </c>
      <c r="Y1719" t="str">
        <f t="shared" si="160"/>
        <v>{location: new google.maps.LatLng(37.732, -122.443), weight: 1},</v>
      </c>
    </row>
    <row r="1720" spans="1:25" x14ac:dyDescent="0.2">
      <c r="A1720">
        <v>37.731999999999999</v>
      </c>
      <c r="B1720">
        <v>-122.44199999999999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3</v>
      </c>
      <c r="J1720">
        <v>6</v>
      </c>
      <c r="K1720">
        <v>0</v>
      </c>
      <c r="L1720">
        <v>9</v>
      </c>
      <c r="M1720">
        <f>VLOOKUP(H1720,AE$2:$AJ$12,6,TRUE)</f>
        <v>0</v>
      </c>
      <c r="N1720">
        <f>VLOOKUP(I1720,AF$2:$AJ$12,5,TRUE)</f>
        <v>5</v>
      </c>
      <c r="O1720">
        <f>VLOOKUP(J1720,AG$2:$AJ$12,4,TRUE)</f>
        <v>7</v>
      </c>
      <c r="P1720">
        <f>VLOOKUP(K1720,AH$2:$AJ$12,3,TRUE)</f>
        <v>0</v>
      </c>
      <c r="Q1720">
        <f>VLOOKUP(L1720,AI$2:$AJ$12,2,TRUE)</f>
        <v>5</v>
      </c>
      <c r="T1720" t="str">
        <f t="shared" si="161"/>
        <v>Crimepoint.create(latitude:37.732, longitude:-122.442, drugdrink:0, misdemean:5, theft:7, violent:0, total:5, drugdrinkct:0, misdemeanct:3, theftct:6, violentct:0, totalct:9)</v>
      </c>
      <c r="U1720" t="str">
        <f t="shared" si="162"/>
        <v>{location: new google.maps.LatLng(37.732, -122.442), weight: 0},</v>
      </c>
      <c r="V1720" t="str">
        <f t="shared" si="157"/>
        <v>{location: new google.maps.LatLng(37.732, -122.442), weight: 1},</v>
      </c>
      <c r="W1720" t="str">
        <f t="shared" si="158"/>
        <v>{location: new google.maps.LatLng(37.732, -122.442), weight: 1},</v>
      </c>
      <c r="X1720" t="str">
        <f t="shared" si="159"/>
        <v>{location: new google.maps.LatLng(37.732, -122.442), weight: 0},</v>
      </c>
      <c r="Y1720" t="str">
        <f t="shared" si="160"/>
        <v>{location: new google.maps.LatLng(37.732, -122.442), weight: 1},</v>
      </c>
    </row>
    <row r="1721" spans="1:25" x14ac:dyDescent="0.2">
      <c r="A1721">
        <v>37.731999999999999</v>
      </c>
      <c r="B1721">
        <v>-122.441</v>
      </c>
      <c r="C1721">
        <v>0</v>
      </c>
      <c r="D1721">
        <v>1</v>
      </c>
      <c r="E1721">
        <v>0</v>
      </c>
      <c r="F1721">
        <v>2</v>
      </c>
      <c r="G1721">
        <v>1</v>
      </c>
      <c r="H1721">
        <v>0</v>
      </c>
      <c r="I1721">
        <v>3</v>
      </c>
      <c r="J1721">
        <v>3</v>
      </c>
      <c r="K1721">
        <v>3</v>
      </c>
      <c r="L1721">
        <v>9</v>
      </c>
      <c r="M1721">
        <f>VLOOKUP(H1721,AE$2:$AJ$12,6,TRUE)</f>
        <v>0</v>
      </c>
      <c r="N1721">
        <f>VLOOKUP(I1721,AF$2:$AJ$12,5,TRUE)</f>
        <v>5</v>
      </c>
      <c r="O1721">
        <f>VLOOKUP(J1721,AG$2:$AJ$12,4,TRUE)</f>
        <v>5</v>
      </c>
      <c r="P1721">
        <f>VLOOKUP(K1721,AH$2:$AJ$12,3,TRUE)</f>
        <v>8</v>
      </c>
      <c r="Q1721">
        <f>VLOOKUP(L1721,AI$2:$AJ$12,2,TRUE)</f>
        <v>5</v>
      </c>
      <c r="T1721" t="str">
        <f t="shared" si="161"/>
        <v>Crimepoint.create(latitude:37.732, longitude:-122.441, drugdrink:0, misdemean:5, theft:5, violent:8, total:5, drugdrinkct:0, misdemeanct:3, theftct:3, violentct:3, totalct:9)</v>
      </c>
      <c r="U1721" t="str">
        <f t="shared" si="162"/>
        <v>{location: new google.maps.LatLng(37.732, -122.441), weight: 0},</v>
      </c>
      <c r="V1721" t="str">
        <f t="shared" si="157"/>
        <v>{location: new google.maps.LatLng(37.732, -122.441), weight: 1},</v>
      </c>
      <c r="W1721" t="str">
        <f t="shared" si="158"/>
        <v>{location: new google.maps.LatLng(37.732, -122.441), weight: 0},</v>
      </c>
      <c r="X1721" t="str">
        <f t="shared" si="159"/>
        <v>{location: new google.maps.LatLng(37.732, -122.441), weight: 2},</v>
      </c>
      <c r="Y1721" t="str">
        <f t="shared" si="160"/>
        <v>{location: new google.maps.LatLng(37.732, -122.441), weight: 1},</v>
      </c>
    </row>
    <row r="1722" spans="1:25" x14ac:dyDescent="0.2">
      <c r="A1722">
        <v>37.731999999999999</v>
      </c>
      <c r="B1722">
        <v>-122.44</v>
      </c>
      <c r="C1722">
        <v>0</v>
      </c>
      <c r="D1722">
        <v>2</v>
      </c>
      <c r="E1722">
        <v>1</v>
      </c>
      <c r="F1722">
        <v>1</v>
      </c>
      <c r="G1722">
        <v>1</v>
      </c>
      <c r="H1722">
        <v>0</v>
      </c>
      <c r="I1722">
        <v>7</v>
      </c>
      <c r="J1722">
        <v>4</v>
      </c>
      <c r="K1722">
        <v>2</v>
      </c>
      <c r="L1722">
        <v>13</v>
      </c>
      <c r="M1722">
        <f>VLOOKUP(H1722,AE$2:$AJ$12,6,TRUE)</f>
        <v>0</v>
      </c>
      <c r="N1722">
        <f>VLOOKUP(I1722,AF$2:$AJ$12,5,TRUE)</f>
        <v>7</v>
      </c>
      <c r="O1722">
        <f>VLOOKUP(J1722,AG$2:$AJ$12,4,TRUE)</f>
        <v>6</v>
      </c>
      <c r="P1722">
        <f>VLOOKUP(K1722,AH$2:$AJ$12,3,TRUE)</f>
        <v>7</v>
      </c>
      <c r="Q1722">
        <f>VLOOKUP(L1722,AI$2:$AJ$12,2,TRUE)</f>
        <v>7</v>
      </c>
      <c r="T1722" t="str">
        <f t="shared" si="161"/>
        <v>Crimepoint.create(latitude:37.732, longitude:-122.44, drugdrink:0, misdemean:7, theft:6, violent:7, total:7, drugdrinkct:0, misdemeanct:7, theftct:4, violentct:2, totalct:13)</v>
      </c>
      <c r="U1722" t="str">
        <f t="shared" si="162"/>
        <v>{location: new google.maps.LatLng(37.732, -122.44), weight: 0},</v>
      </c>
      <c r="V1722" t="str">
        <f t="shared" si="157"/>
        <v>{location: new google.maps.LatLng(37.732, -122.44), weight: 2},</v>
      </c>
      <c r="W1722" t="str">
        <f t="shared" si="158"/>
        <v>{location: new google.maps.LatLng(37.732, -122.44), weight: 1},</v>
      </c>
      <c r="X1722" t="str">
        <f t="shared" si="159"/>
        <v>{location: new google.maps.LatLng(37.732, -122.44), weight: 1},</v>
      </c>
      <c r="Y1722" t="str">
        <f t="shared" si="160"/>
        <v>{location: new google.maps.LatLng(37.732, -122.44), weight: 1},</v>
      </c>
    </row>
    <row r="1723" spans="1:25" x14ac:dyDescent="0.2">
      <c r="A1723">
        <v>37.731999999999999</v>
      </c>
      <c r="B1723">
        <v>-122.43899999999999</v>
      </c>
      <c r="C1723">
        <v>0</v>
      </c>
      <c r="D1723">
        <v>3</v>
      </c>
      <c r="E1723">
        <v>0</v>
      </c>
      <c r="F1723">
        <v>4</v>
      </c>
      <c r="G1723">
        <v>2</v>
      </c>
      <c r="H1723">
        <v>0</v>
      </c>
      <c r="I1723">
        <v>12</v>
      </c>
      <c r="J1723">
        <v>2</v>
      </c>
      <c r="K1723">
        <v>5</v>
      </c>
      <c r="L1723">
        <v>19</v>
      </c>
      <c r="M1723">
        <f>VLOOKUP(H1723,AE$2:$AJ$12,6,TRUE)</f>
        <v>0</v>
      </c>
      <c r="N1723">
        <f>VLOOKUP(I1723,AF$2:$AJ$12,5,TRUE)</f>
        <v>8</v>
      </c>
      <c r="O1723">
        <f>VLOOKUP(J1723,AG$2:$AJ$12,4,TRUE)</f>
        <v>4</v>
      </c>
      <c r="P1723">
        <f>VLOOKUP(K1723,AH$2:$AJ$12,3,TRUE)</f>
        <v>9</v>
      </c>
      <c r="Q1723">
        <f>VLOOKUP(L1723,AI$2:$AJ$12,2,TRUE)</f>
        <v>7</v>
      </c>
      <c r="T1723" t="str">
        <f t="shared" si="161"/>
        <v>Crimepoint.create(latitude:37.732, longitude:-122.439, drugdrink:0, misdemean:8, theft:4, violent:9, total:7, drugdrinkct:0, misdemeanct:12, theftct:2, violentct:5, totalct:19)</v>
      </c>
      <c r="U1723" t="str">
        <f t="shared" si="162"/>
        <v>{location: new google.maps.LatLng(37.732, -122.439), weight: 0},</v>
      </c>
      <c r="V1723" t="str">
        <f t="shared" si="157"/>
        <v>{location: new google.maps.LatLng(37.732, -122.439), weight: 3},</v>
      </c>
      <c r="W1723" t="str">
        <f t="shared" si="158"/>
        <v>{location: new google.maps.LatLng(37.732, -122.439), weight: 0},</v>
      </c>
      <c r="X1723" t="str">
        <f t="shared" si="159"/>
        <v>{location: new google.maps.LatLng(37.732, -122.439), weight: 4},</v>
      </c>
      <c r="Y1723" t="str">
        <f t="shared" si="160"/>
        <v>{location: new google.maps.LatLng(37.732, -122.439), weight: 2},</v>
      </c>
    </row>
    <row r="1724" spans="1:25" x14ac:dyDescent="0.2">
      <c r="A1724">
        <v>37.731999999999999</v>
      </c>
      <c r="B1724">
        <v>-122.438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3</v>
      </c>
      <c r="J1724">
        <v>0</v>
      </c>
      <c r="K1724">
        <v>0</v>
      </c>
      <c r="L1724">
        <v>3</v>
      </c>
      <c r="M1724">
        <f>VLOOKUP(H1724,AE$2:$AJ$12,6,TRUE)</f>
        <v>0</v>
      </c>
      <c r="N1724">
        <f>VLOOKUP(I1724,AF$2:$AJ$12,5,TRUE)</f>
        <v>5</v>
      </c>
      <c r="O1724">
        <f>VLOOKUP(J1724,AG$2:$AJ$12,4,TRUE)</f>
        <v>0</v>
      </c>
      <c r="P1724">
        <f>VLOOKUP(K1724,AH$2:$AJ$12,3,TRUE)</f>
        <v>0</v>
      </c>
      <c r="Q1724">
        <f>VLOOKUP(L1724,AI$2:$AJ$12,2,TRUE)</f>
        <v>2</v>
      </c>
      <c r="T1724" t="str">
        <f t="shared" si="161"/>
        <v>Crimepoint.create(latitude:37.732, longitude:-122.438, drugdrink:0, misdemean:5, theft:0, violent:0, total:2, drugdrinkct:0, misdemeanct:3, theftct:0, violentct:0, totalct:3)</v>
      </c>
      <c r="U1724" t="str">
        <f t="shared" si="162"/>
        <v>{location: new google.maps.LatLng(37.732, -122.438), weight: 0},</v>
      </c>
      <c r="V1724" t="str">
        <f t="shared" si="157"/>
        <v>{location: new google.maps.LatLng(37.732, -122.438), weight: 1},</v>
      </c>
      <c r="W1724" t="str">
        <f t="shared" si="158"/>
        <v>{location: new google.maps.LatLng(37.732, -122.438), weight: 0},</v>
      </c>
      <c r="X1724" t="str">
        <f t="shared" si="159"/>
        <v>{location: new google.maps.LatLng(37.732, -122.438), weight: 0},</v>
      </c>
      <c r="Y1724" t="str">
        <f t="shared" si="160"/>
        <v>{location: new google.maps.LatLng(37.732, -122.438), weight: 0},</v>
      </c>
    </row>
    <row r="1725" spans="1:25" x14ac:dyDescent="0.2">
      <c r="A1725">
        <v>37.731999999999999</v>
      </c>
      <c r="B1725">
        <v>-122.437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1</v>
      </c>
      <c r="I1725">
        <v>4</v>
      </c>
      <c r="J1725">
        <v>6</v>
      </c>
      <c r="K1725">
        <v>0</v>
      </c>
      <c r="L1725">
        <v>11</v>
      </c>
      <c r="M1725">
        <f>VLOOKUP(H1725,AE$2:$AJ$12,6,TRUE)</f>
        <v>8</v>
      </c>
      <c r="N1725">
        <f>VLOOKUP(I1725,AF$2:$AJ$12,5,TRUE)</f>
        <v>6</v>
      </c>
      <c r="O1725">
        <f>VLOOKUP(J1725,AG$2:$AJ$12,4,TRUE)</f>
        <v>7</v>
      </c>
      <c r="P1725">
        <f>VLOOKUP(K1725,AH$2:$AJ$12,3,TRUE)</f>
        <v>0</v>
      </c>
      <c r="Q1725">
        <f>VLOOKUP(L1725,AI$2:$AJ$12,2,TRUE)</f>
        <v>6</v>
      </c>
      <c r="T1725" t="str">
        <f t="shared" si="161"/>
        <v>Crimepoint.create(latitude:37.732, longitude:-122.437, drugdrink:8, misdemean:6, theft:7, violent:0, total:6, drugdrinkct:1, misdemeanct:4, theftct:6, violentct:0, totalct:11)</v>
      </c>
      <c r="U1725" t="str">
        <f t="shared" si="162"/>
        <v>{location: new google.maps.LatLng(37.732, -122.437), weight: 1},</v>
      </c>
      <c r="V1725" t="str">
        <f t="shared" si="157"/>
        <v>{location: new google.maps.LatLng(37.732, -122.437), weight: 1},</v>
      </c>
      <c r="W1725" t="str">
        <f t="shared" si="158"/>
        <v>{location: new google.maps.LatLng(37.732, -122.437), weight: 1},</v>
      </c>
      <c r="X1725" t="str">
        <f t="shared" si="159"/>
        <v>{location: new google.maps.LatLng(37.732, -122.437), weight: 0},</v>
      </c>
      <c r="Y1725" t="str">
        <f t="shared" si="160"/>
        <v>{location: new google.maps.LatLng(37.732, -122.437), weight: 1},</v>
      </c>
    </row>
    <row r="1726" spans="1:25" x14ac:dyDescent="0.2">
      <c r="A1726">
        <v>37.731999999999999</v>
      </c>
      <c r="B1726">
        <v>-122.43600000000001</v>
      </c>
      <c r="C1726">
        <v>0</v>
      </c>
      <c r="D1726">
        <v>1</v>
      </c>
      <c r="E1726">
        <v>0</v>
      </c>
      <c r="F1726">
        <v>1</v>
      </c>
      <c r="G1726">
        <v>0</v>
      </c>
      <c r="H1726">
        <v>0</v>
      </c>
      <c r="I1726">
        <v>4</v>
      </c>
      <c r="J1726">
        <v>1</v>
      </c>
      <c r="K1726">
        <v>1</v>
      </c>
      <c r="L1726">
        <v>6</v>
      </c>
      <c r="M1726">
        <f>VLOOKUP(H1726,AE$2:$AJ$12,6,TRUE)</f>
        <v>0</v>
      </c>
      <c r="N1726">
        <f>VLOOKUP(I1726,AF$2:$AJ$12,5,TRUE)</f>
        <v>6</v>
      </c>
      <c r="O1726">
        <f>VLOOKUP(J1726,AG$2:$AJ$12,4,TRUE)</f>
        <v>3</v>
      </c>
      <c r="P1726">
        <f>VLOOKUP(K1726,AH$2:$AJ$12,3,TRUE)</f>
        <v>7</v>
      </c>
      <c r="Q1726">
        <f>VLOOKUP(L1726,AI$2:$AJ$12,2,TRUE)</f>
        <v>4</v>
      </c>
      <c r="T1726" t="str">
        <f t="shared" si="161"/>
        <v>Crimepoint.create(latitude:37.732, longitude:-122.436, drugdrink:0, misdemean:6, theft:3, violent:7, total:4, drugdrinkct:0, misdemeanct:4, theftct:1, violentct:1, totalct:6)</v>
      </c>
      <c r="U1726" t="str">
        <f t="shared" si="162"/>
        <v>{location: new google.maps.LatLng(37.732, -122.436), weight: 0},</v>
      </c>
      <c r="V1726" t="str">
        <f t="shared" si="157"/>
        <v>{location: new google.maps.LatLng(37.732, -122.436), weight: 1},</v>
      </c>
      <c r="W1726" t="str">
        <f t="shared" si="158"/>
        <v>{location: new google.maps.LatLng(37.732, -122.436), weight: 0},</v>
      </c>
      <c r="X1726" t="str">
        <f t="shared" si="159"/>
        <v>{location: new google.maps.LatLng(37.732, -122.436), weight: 1},</v>
      </c>
      <c r="Y1726" t="str">
        <f t="shared" si="160"/>
        <v>{location: new google.maps.LatLng(37.732, -122.436), weight: 0},</v>
      </c>
    </row>
    <row r="1727" spans="1:25" x14ac:dyDescent="0.2">
      <c r="A1727">
        <v>37.731999999999999</v>
      </c>
      <c r="B1727">
        <v>-122.435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4</v>
      </c>
      <c r="J1727">
        <v>4</v>
      </c>
      <c r="K1727">
        <v>1</v>
      </c>
      <c r="L1727">
        <v>9</v>
      </c>
      <c r="M1727">
        <f>VLOOKUP(H1727,AE$2:$AJ$12,6,TRUE)</f>
        <v>0</v>
      </c>
      <c r="N1727">
        <f>VLOOKUP(I1727,AF$2:$AJ$12,5,TRUE)</f>
        <v>6</v>
      </c>
      <c r="O1727">
        <f>VLOOKUP(J1727,AG$2:$AJ$12,4,TRUE)</f>
        <v>6</v>
      </c>
      <c r="P1727">
        <f>VLOOKUP(K1727,AH$2:$AJ$12,3,TRUE)</f>
        <v>7</v>
      </c>
      <c r="Q1727">
        <f>VLOOKUP(L1727,AI$2:$AJ$12,2,TRUE)</f>
        <v>5</v>
      </c>
      <c r="T1727" t="str">
        <f t="shared" si="161"/>
        <v>Crimepoint.create(latitude:37.732, longitude:-122.435, drugdrink:0, misdemean:6, theft:6, violent:7, total:5, drugdrinkct:0, misdemeanct:4, theftct:4, violentct:1, totalct:9)</v>
      </c>
      <c r="U1727" t="str">
        <f t="shared" si="162"/>
        <v>{location: new google.maps.LatLng(37.732, -122.435), weight: 0},</v>
      </c>
      <c r="V1727" t="str">
        <f t="shared" si="157"/>
        <v>{location: new google.maps.LatLng(37.732, -122.435), weight: 1},</v>
      </c>
      <c r="W1727" t="str">
        <f t="shared" si="158"/>
        <v>{location: new google.maps.LatLng(37.732, -122.435), weight: 1},</v>
      </c>
      <c r="X1727" t="str">
        <f t="shared" si="159"/>
        <v>{location: new google.maps.LatLng(37.732, -122.435), weight: 1},</v>
      </c>
      <c r="Y1727" t="str">
        <f t="shared" si="160"/>
        <v>{location: new google.maps.LatLng(37.732, -122.435), weight: 1},</v>
      </c>
    </row>
    <row r="1728" spans="1:25" x14ac:dyDescent="0.2">
      <c r="A1728">
        <v>37.731999999999999</v>
      </c>
      <c r="B1728">
        <v>-122.432</v>
      </c>
      <c r="C1728">
        <v>0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5</v>
      </c>
      <c r="J1728">
        <v>5</v>
      </c>
      <c r="K1728">
        <v>1</v>
      </c>
      <c r="L1728">
        <v>11</v>
      </c>
      <c r="M1728">
        <f>VLOOKUP(H1728,AE$2:$AJ$12,6,TRUE)</f>
        <v>0</v>
      </c>
      <c r="N1728">
        <f>VLOOKUP(I1728,AF$2:$AJ$12,5,TRUE)</f>
        <v>6</v>
      </c>
      <c r="O1728">
        <f>VLOOKUP(J1728,AG$2:$AJ$12,4,TRUE)</f>
        <v>7</v>
      </c>
      <c r="P1728">
        <f>VLOOKUP(K1728,AH$2:$AJ$12,3,TRUE)</f>
        <v>7</v>
      </c>
      <c r="Q1728">
        <f>VLOOKUP(L1728,AI$2:$AJ$12,2,TRUE)</f>
        <v>6</v>
      </c>
      <c r="T1728" t="str">
        <f t="shared" si="161"/>
        <v>Crimepoint.create(latitude:37.732, longitude:-122.432, drugdrink:0, misdemean:6, theft:7, violent:7, total:6, drugdrinkct:0, misdemeanct:5, theftct:5, violentct:1, totalct:11)</v>
      </c>
      <c r="U1728" t="str">
        <f t="shared" si="162"/>
        <v>{location: new google.maps.LatLng(37.732, -122.432), weight: 0},</v>
      </c>
      <c r="V1728" t="str">
        <f t="shared" si="157"/>
        <v>{location: new google.maps.LatLng(37.732, -122.432), weight: 1},</v>
      </c>
      <c r="W1728" t="str">
        <f t="shared" si="158"/>
        <v>{location: new google.maps.LatLng(37.732, -122.432), weight: 1},</v>
      </c>
      <c r="X1728" t="str">
        <f t="shared" si="159"/>
        <v>{location: new google.maps.LatLng(37.732, -122.432), weight: 1},</v>
      </c>
      <c r="Y1728" t="str">
        <f t="shared" si="160"/>
        <v>{location: new google.maps.LatLng(37.732, -122.432), weight: 1},</v>
      </c>
    </row>
    <row r="1729" spans="1:25" x14ac:dyDescent="0.2">
      <c r="A1729">
        <v>37.731999999999999</v>
      </c>
      <c r="B1729">
        <v>-122.431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2</v>
      </c>
      <c r="M1729">
        <f>VLOOKUP(H1729,AE$2:$AJ$12,6,TRUE)</f>
        <v>0</v>
      </c>
      <c r="N1729">
        <f>VLOOKUP(I1729,AF$2:$AJ$12,5,TRUE)</f>
        <v>2</v>
      </c>
      <c r="O1729">
        <f>VLOOKUP(J1729,AG$2:$AJ$12,4,TRUE)</f>
        <v>3</v>
      </c>
      <c r="P1729">
        <f>VLOOKUP(K1729,AH$2:$AJ$12,3,TRUE)</f>
        <v>0</v>
      </c>
      <c r="Q1729">
        <f>VLOOKUP(L1729,AI$2:$AJ$12,2,TRUE)</f>
        <v>1</v>
      </c>
      <c r="T1729" t="str">
        <f t="shared" si="161"/>
        <v>Crimepoint.create(latitude:37.732, longitude:-122.431, drugdrink:0, misdemean:2, theft:3, violent:0, total:1, drugdrinkct:0, misdemeanct:1, theftct:1, violentct:0, totalct:2)</v>
      </c>
      <c r="U1729" t="str">
        <f t="shared" si="162"/>
        <v>{location: new google.maps.LatLng(37.732, -122.431), weight: 0},</v>
      </c>
      <c r="V1729" t="str">
        <f t="shared" si="157"/>
        <v>{location: new google.maps.LatLng(37.732, -122.431), weight: 0},</v>
      </c>
      <c r="W1729" t="str">
        <f t="shared" si="158"/>
        <v>{location: new google.maps.LatLng(37.732, -122.431), weight: 0},</v>
      </c>
      <c r="X1729" t="str">
        <f t="shared" si="159"/>
        <v>{location: new google.maps.LatLng(37.732, -122.431), weight: 0},</v>
      </c>
      <c r="Y1729" t="str">
        <f t="shared" si="160"/>
        <v>{location: new google.maps.LatLng(37.732, -122.431), weight: 0},</v>
      </c>
    </row>
    <row r="1730" spans="1:25" x14ac:dyDescent="0.2">
      <c r="A1730">
        <v>37.731999999999999</v>
      </c>
      <c r="B1730">
        <v>-122.43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2</v>
      </c>
      <c r="K1730">
        <v>0</v>
      </c>
      <c r="L1730">
        <v>3</v>
      </c>
      <c r="M1730">
        <f>VLOOKUP(H1730,AE$2:$AJ$12,6,TRUE)</f>
        <v>0</v>
      </c>
      <c r="N1730">
        <f>VLOOKUP(I1730,AF$2:$AJ$12,5,TRUE)</f>
        <v>2</v>
      </c>
      <c r="O1730">
        <f>VLOOKUP(J1730,AG$2:$AJ$12,4,TRUE)</f>
        <v>4</v>
      </c>
      <c r="P1730">
        <f>VLOOKUP(K1730,AH$2:$AJ$12,3,TRUE)</f>
        <v>0</v>
      </c>
      <c r="Q1730">
        <f>VLOOKUP(L1730,AI$2:$AJ$12,2,TRUE)</f>
        <v>2</v>
      </c>
      <c r="T1730" t="str">
        <f t="shared" si="161"/>
        <v>Crimepoint.create(latitude:37.732, longitude:-122.43, drugdrink:0, misdemean:2, theft:4, violent:0, total:2, drugdrinkct:0, misdemeanct:1, theftct:2, violentct:0, totalct:3)</v>
      </c>
      <c r="U1730" t="str">
        <f t="shared" si="162"/>
        <v>{location: new google.maps.LatLng(37.732, -122.43), weight: 0},</v>
      </c>
      <c r="V1730" t="str">
        <f t="shared" si="157"/>
        <v>{location: new google.maps.LatLng(37.732, -122.43), weight: 0},</v>
      </c>
      <c r="W1730" t="str">
        <f t="shared" si="158"/>
        <v>{location: new google.maps.LatLng(37.732, -122.43), weight: 0},</v>
      </c>
      <c r="X1730" t="str">
        <f t="shared" si="159"/>
        <v>{location: new google.maps.LatLng(37.732, -122.43), weight: 0},</v>
      </c>
      <c r="Y1730" t="str">
        <f t="shared" si="160"/>
        <v>{location: new google.maps.LatLng(37.732, -122.43), weight: 0},</v>
      </c>
    </row>
    <row r="1731" spans="1:25" x14ac:dyDescent="0.2">
      <c r="A1731">
        <v>37.731999999999999</v>
      </c>
      <c r="B1731">
        <v>-122.429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2</v>
      </c>
      <c r="J1731">
        <v>3</v>
      </c>
      <c r="K1731">
        <v>1</v>
      </c>
      <c r="L1731">
        <v>6</v>
      </c>
      <c r="M1731">
        <f>VLOOKUP(H1731,AE$2:$AJ$12,6,TRUE)</f>
        <v>0</v>
      </c>
      <c r="N1731">
        <f>VLOOKUP(I1731,AF$2:$AJ$12,5,TRUE)</f>
        <v>4</v>
      </c>
      <c r="O1731">
        <f>VLOOKUP(J1731,AG$2:$AJ$12,4,TRUE)</f>
        <v>5</v>
      </c>
      <c r="P1731">
        <f>VLOOKUP(K1731,AH$2:$AJ$12,3,TRUE)</f>
        <v>7</v>
      </c>
      <c r="Q1731">
        <f>VLOOKUP(L1731,AI$2:$AJ$12,2,TRUE)</f>
        <v>4</v>
      </c>
      <c r="T1731" t="str">
        <f t="shared" si="161"/>
        <v>Crimepoint.create(latitude:37.732, longitude:-122.429, drugdrink:0, misdemean:4, theft:5, violent:7, total:4, drugdrinkct:0, misdemeanct:2, theftct:3, violentct:1, totalct:6)</v>
      </c>
      <c r="U1731" t="str">
        <f t="shared" si="162"/>
        <v>{location: new google.maps.LatLng(37.732, -122.429), weight: 0},</v>
      </c>
      <c r="V1731" t="str">
        <f t="shared" ref="V1731:V1794" si="163">$Z$2&amp;$A1731&amp;$AA$2&amp;$B1731&amp;$AB$2&amp;D1731&amp;$AC$2</f>
        <v>{location: new google.maps.LatLng(37.732, -122.429), weight: 0},</v>
      </c>
      <c r="W1731" t="str">
        <f t="shared" ref="W1731:W1794" si="164">$Z$2&amp;$A1731&amp;$AA$2&amp;$B1731&amp;$AB$2&amp;E1731&amp;$AC$2</f>
        <v>{location: new google.maps.LatLng(37.732, -122.429), weight: 0},</v>
      </c>
      <c r="X1731" t="str">
        <f t="shared" ref="X1731:X1794" si="165">$Z$2&amp;$A1731&amp;$AA$2&amp;$B1731&amp;$AB$2&amp;F1731&amp;$AC$2</f>
        <v>{location: new google.maps.LatLng(37.732, -122.429), weight: 1},</v>
      </c>
      <c r="Y1731" t="str">
        <f t="shared" ref="Y1731:Y1794" si="166">$Z$2&amp;$A1731&amp;$AA$2&amp;$B1731&amp;$AB$2&amp;G1731&amp;$AC$2</f>
        <v>{location: new google.maps.LatLng(37.732, -122.429), weight: 0},</v>
      </c>
    </row>
    <row r="1732" spans="1:25" x14ac:dyDescent="0.2">
      <c r="A1732">
        <v>37.731999999999999</v>
      </c>
      <c r="B1732">
        <v>-122.428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2</v>
      </c>
      <c r="I1732">
        <v>3</v>
      </c>
      <c r="J1732">
        <v>8</v>
      </c>
      <c r="K1732">
        <v>1</v>
      </c>
      <c r="L1732">
        <v>14</v>
      </c>
      <c r="M1732">
        <f>VLOOKUP(H1732,AE$2:$AJ$12,6,TRUE)</f>
        <v>9</v>
      </c>
      <c r="N1732">
        <f>VLOOKUP(I1732,AF$2:$AJ$12,5,TRUE)</f>
        <v>5</v>
      </c>
      <c r="O1732">
        <f>VLOOKUP(J1732,AG$2:$AJ$12,4,TRUE)</f>
        <v>8</v>
      </c>
      <c r="P1732">
        <f>VLOOKUP(K1732,AH$2:$AJ$12,3,TRUE)</f>
        <v>7</v>
      </c>
      <c r="Q1732">
        <f>VLOOKUP(L1732,AI$2:$AJ$12,2,TRUE)</f>
        <v>7</v>
      </c>
      <c r="T1732" t="str">
        <f t="shared" ref="T1732:T1795" si="167">"Crimepoint.create("&amp;A$2&amp;":"&amp;A1732&amp;", "&amp;B$2&amp;":"&amp;B1732&amp;", "&amp;C$2&amp;":"&amp;M1732&amp;", "&amp;D$2&amp;":"&amp;N1732&amp;", "&amp;E$2&amp;":"&amp;O1732&amp;", "&amp;F$2&amp;":"&amp;P1732&amp;", "&amp;G$2&amp;":"&amp;Q1732&amp;", "&amp;H$2&amp;":"&amp;H1732&amp;", "&amp;I$2&amp;":"&amp;I1732&amp;", "&amp;J$2&amp;":"&amp;J1732&amp;", "&amp;K$2&amp;":"&amp;K1732&amp;", "&amp;L$2&amp;":"&amp;L1732&amp;")"</f>
        <v>Crimepoint.create(latitude:37.732, longitude:-122.428, drugdrink:9, misdemean:5, theft:8, violent:7, total:7, drugdrinkct:2, misdemeanct:3, theftct:8, violentct:1, totalct:14)</v>
      </c>
      <c r="U1732" t="str">
        <f t="shared" ref="U1732:U1795" si="168">$Z$2&amp;$A1732&amp;$AA$2&amp;$B1732&amp;$AB$2&amp;C1732&amp;$AC$2</f>
        <v>{location: new google.maps.LatLng(37.732, -122.428), weight: 1},</v>
      </c>
      <c r="V1732" t="str">
        <f t="shared" si="163"/>
        <v>{location: new google.maps.LatLng(37.732, -122.428), weight: 1},</v>
      </c>
      <c r="W1732" t="str">
        <f t="shared" si="164"/>
        <v>{location: new google.maps.LatLng(37.732, -122.428), weight: 1},</v>
      </c>
      <c r="X1732" t="str">
        <f t="shared" si="165"/>
        <v>{location: new google.maps.LatLng(37.732, -122.428), weight: 1},</v>
      </c>
      <c r="Y1732" t="str">
        <f t="shared" si="166"/>
        <v>{location: new google.maps.LatLng(37.732, -122.428), weight: 1},</v>
      </c>
    </row>
    <row r="1733" spans="1:25" x14ac:dyDescent="0.2">
      <c r="A1733">
        <v>37.731999999999999</v>
      </c>
      <c r="B1733">
        <v>-122.42700000000001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1</v>
      </c>
      <c r="M1733">
        <f>VLOOKUP(H1733,AE$2:$AJ$12,6,TRUE)</f>
        <v>0</v>
      </c>
      <c r="N1733">
        <f>VLOOKUP(I1733,AF$2:$AJ$12,5,TRUE)</f>
        <v>0</v>
      </c>
      <c r="O1733">
        <f>VLOOKUP(J1733,AG$2:$AJ$12,4,TRUE)</f>
        <v>3</v>
      </c>
      <c r="P1733">
        <f>VLOOKUP(K1733,AH$2:$AJ$12,3,TRUE)</f>
        <v>0</v>
      </c>
      <c r="Q1733">
        <f>VLOOKUP(L1733,AI$2:$AJ$12,2,TRUE)</f>
        <v>0</v>
      </c>
      <c r="T1733" t="str">
        <f t="shared" si="167"/>
        <v>Crimepoint.create(latitude:37.732, longitude:-122.427, drugdrink:0, misdemean:0, theft:3, violent:0, total:0, drugdrinkct:0, misdemeanct:0, theftct:1, violentct:0, totalct:1)</v>
      </c>
      <c r="U1733" t="str">
        <f t="shared" si="168"/>
        <v>{location: new google.maps.LatLng(37.732, -122.427), weight: 0},</v>
      </c>
      <c r="V1733" t="str">
        <f t="shared" si="163"/>
        <v>{location: new google.maps.LatLng(37.732, -122.427), weight: 0},</v>
      </c>
      <c r="W1733" t="str">
        <f t="shared" si="164"/>
        <v>{location: new google.maps.LatLng(37.732, -122.427), weight: 0},</v>
      </c>
      <c r="X1733" t="str">
        <f t="shared" si="165"/>
        <v>{location: new google.maps.LatLng(37.732, -122.427), weight: 0},</v>
      </c>
      <c r="Y1733" t="str">
        <f t="shared" si="166"/>
        <v>{location: new google.maps.LatLng(37.732, -122.427), weight: 0},</v>
      </c>
    </row>
    <row r="1734" spans="1:25" x14ac:dyDescent="0.2">
      <c r="A1734">
        <v>37.731999999999999</v>
      </c>
      <c r="B1734">
        <v>-122.426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2</v>
      </c>
      <c r="M1734">
        <f>VLOOKUP(H1734,AE$2:$AJ$12,6,TRUE)</f>
        <v>0</v>
      </c>
      <c r="N1734">
        <f>VLOOKUP(I1734,AF$2:$AJ$12,5,TRUE)</f>
        <v>2</v>
      </c>
      <c r="O1734">
        <f>VLOOKUP(J1734,AG$2:$AJ$12,4,TRUE)</f>
        <v>0</v>
      </c>
      <c r="P1734">
        <f>VLOOKUP(K1734,AH$2:$AJ$12,3,TRUE)</f>
        <v>7</v>
      </c>
      <c r="Q1734">
        <f>VLOOKUP(L1734,AI$2:$AJ$12,2,TRUE)</f>
        <v>1</v>
      </c>
      <c r="T1734" t="str">
        <f t="shared" si="167"/>
        <v>Crimepoint.create(latitude:37.732, longitude:-122.426, drugdrink:0, misdemean:2, theft:0, violent:7, total:1, drugdrinkct:0, misdemeanct:1, theftct:0, violentct:1, totalct:2)</v>
      </c>
      <c r="U1734" t="str">
        <f t="shared" si="168"/>
        <v>{location: new google.maps.LatLng(37.732, -122.426), weight: 0},</v>
      </c>
      <c r="V1734" t="str">
        <f t="shared" si="163"/>
        <v>{location: new google.maps.LatLng(37.732, -122.426), weight: 0},</v>
      </c>
      <c r="W1734" t="str">
        <f t="shared" si="164"/>
        <v>{location: new google.maps.LatLng(37.732, -122.426), weight: 0},</v>
      </c>
      <c r="X1734" t="str">
        <f t="shared" si="165"/>
        <v>{location: new google.maps.LatLng(37.732, -122.426), weight: 1},</v>
      </c>
      <c r="Y1734" t="str">
        <f t="shared" si="166"/>
        <v>{location: new google.maps.LatLng(37.732, -122.426), weight: 0},</v>
      </c>
    </row>
    <row r="1735" spans="1:25" x14ac:dyDescent="0.2">
      <c r="A1735">
        <v>37.731999999999999</v>
      </c>
      <c r="B1735">
        <v>-122.425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0</v>
      </c>
      <c r="I1735">
        <v>3</v>
      </c>
      <c r="J1735">
        <v>3</v>
      </c>
      <c r="K1735">
        <v>2</v>
      </c>
      <c r="L1735">
        <v>8</v>
      </c>
      <c r="M1735">
        <f>VLOOKUP(H1735,AE$2:$AJ$12,6,TRUE)</f>
        <v>0</v>
      </c>
      <c r="N1735">
        <f>VLOOKUP(I1735,AF$2:$AJ$12,5,TRUE)</f>
        <v>5</v>
      </c>
      <c r="O1735">
        <f>VLOOKUP(J1735,AG$2:$AJ$12,4,TRUE)</f>
        <v>5</v>
      </c>
      <c r="P1735">
        <f>VLOOKUP(K1735,AH$2:$AJ$12,3,TRUE)</f>
        <v>7</v>
      </c>
      <c r="Q1735">
        <f>VLOOKUP(L1735,AI$2:$AJ$12,2,TRUE)</f>
        <v>5</v>
      </c>
      <c r="T1735" t="str">
        <f t="shared" si="167"/>
        <v>Crimepoint.create(latitude:37.732, longitude:-122.425, drugdrink:0, misdemean:5, theft:5, violent:7, total:5, drugdrinkct:0, misdemeanct:3, theftct:3, violentct:2, totalct:8)</v>
      </c>
      <c r="U1735" t="str">
        <f t="shared" si="168"/>
        <v>{location: new google.maps.LatLng(37.732, -122.425), weight: 0},</v>
      </c>
      <c r="V1735" t="str">
        <f t="shared" si="163"/>
        <v>{location: new google.maps.LatLng(37.732, -122.425), weight: 1},</v>
      </c>
      <c r="W1735" t="str">
        <f t="shared" si="164"/>
        <v>{location: new google.maps.LatLng(37.732, -122.425), weight: 0},</v>
      </c>
      <c r="X1735" t="str">
        <f t="shared" si="165"/>
        <v>{location: new google.maps.LatLng(37.732, -122.425), weight: 1},</v>
      </c>
      <c r="Y1735" t="str">
        <f t="shared" si="166"/>
        <v>{location: new google.maps.LatLng(37.732, -122.425), weight: 1},</v>
      </c>
    </row>
    <row r="1736" spans="1:25" x14ac:dyDescent="0.2">
      <c r="A1736">
        <v>37.731999999999999</v>
      </c>
      <c r="B1736">
        <v>-122.42400000000001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2</v>
      </c>
      <c r="K1736">
        <v>0</v>
      </c>
      <c r="L1736">
        <v>3</v>
      </c>
      <c r="M1736">
        <f>VLOOKUP(H1736,AE$2:$AJ$12,6,TRUE)</f>
        <v>0</v>
      </c>
      <c r="N1736">
        <f>VLOOKUP(I1736,AF$2:$AJ$12,5,TRUE)</f>
        <v>2</v>
      </c>
      <c r="O1736">
        <f>VLOOKUP(J1736,AG$2:$AJ$12,4,TRUE)</f>
        <v>4</v>
      </c>
      <c r="P1736">
        <f>VLOOKUP(K1736,AH$2:$AJ$12,3,TRUE)</f>
        <v>0</v>
      </c>
      <c r="Q1736">
        <f>VLOOKUP(L1736,AI$2:$AJ$12,2,TRUE)</f>
        <v>2</v>
      </c>
      <c r="T1736" t="str">
        <f t="shared" si="167"/>
        <v>Crimepoint.create(latitude:37.732, longitude:-122.424, drugdrink:0, misdemean:2, theft:4, violent:0, total:2, drugdrinkct:0, misdemeanct:1, theftct:2, violentct:0, totalct:3)</v>
      </c>
      <c r="U1736" t="str">
        <f t="shared" si="168"/>
        <v>{location: new google.maps.LatLng(37.732, -122.424), weight: 0},</v>
      </c>
      <c r="V1736" t="str">
        <f t="shared" si="163"/>
        <v>{location: new google.maps.LatLng(37.732, -122.424), weight: 0},</v>
      </c>
      <c r="W1736" t="str">
        <f t="shared" si="164"/>
        <v>{location: new google.maps.LatLng(37.732, -122.424), weight: 0},</v>
      </c>
      <c r="X1736" t="str">
        <f t="shared" si="165"/>
        <v>{location: new google.maps.LatLng(37.732, -122.424), weight: 0},</v>
      </c>
      <c r="Y1736" t="str">
        <f t="shared" si="166"/>
        <v>{location: new google.maps.LatLng(37.732, -122.424), weight: 0},</v>
      </c>
    </row>
    <row r="1737" spans="1:25" x14ac:dyDescent="0.2">
      <c r="A1737">
        <v>37.731999999999999</v>
      </c>
      <c r="B1737">
        <v>-122.423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3</v>
      </c>
      <c r="K1737">
        <v>0</v>
      </c>
      <c r="L1737">
        <v>4</v>
      </c>
      <c r="M1737">
        <f>VLOOKUP(H1737,AE$2:$AJ$12,6,TRUE)</f>
        <v>0</v>
      </c>
      <c r="N1737">
        <f>VLOOKUP(I1737,AF$2:$AJ$12,5,TRUE)</f>
        <v>2</v>
      </c>
      <c r="O1737">
        <f>VLOOKUP(J1737,AG$2:$AJ$12,4,TRUE)</f>
        <v>5</v>
      </c>
      <c r="P1737">
        <f>VLOOKUP(K1737,AH$2:$AJ$12,3,TRUE)</f>
        <v>0</v>
      </c>
      <c r="Q1737">
        <f>VLOOKUP(L1737,AI$2:$AJ$12,2,TRUE)</f>
        <v>3</v>
      </c>
      <c r="T1737" t="str">
        <f t="shared" si="167"/>
        <v>Crimepoint.create(latitude:37.732, longitude:-122.423, drugdrink:0, misdemean:2, theft:5, violent:0, total:3, drugdrinkct:0, misdemeanct:1, theftct:3, violentct:0, totalct:4)</v>
      </c>
      <c r="U1737" t="str">
        <f t="shared" si="168"/>
        <v>{location: new google.maps.LatLng(37.732, -122.423), weight: 0},</v>
      </c>
      <c r="V1737" t="str">
        <f t="shared" si="163"/>
        <v>{location: new google.maps.LatLng(37.732, -122.423), weight: 0},</v>
      </c>
      <c r="W1737" t="str">
        <f t="shared" si="164"/>
        <v>{location: new google.maps.LatLng(37.732, -122.423), weight: 0},</v>
      </c>
      <c r="X1737" t="str">
        <f t="shared" si="165"/>
        <v>{location: new google.maps.LatLng(37.732, -122.423), weight: 0},</v>
      </c>
      <c r="Y1737" t="str">
        <f t="shared" si="166"/>
        <v>{location: new google.maps.LatLng(37.732, -122.423), weight: 0},</v>
      </c>
    </row>
    <row r="1738" spans="1:25" x14ac:dyDescent="0.2">
      <c r="A1738">
        <v>37.731999999999999</v>
      </c>
      <c r="B1738">
        <v>-122.42100000000001</v>
      </c>
      <c r="C1738">
        <v>0</v>
      </c>
      <c r="D1738">
        <v>2</v>
      </c>
      <c r="E1738">
        <v>1</v>
      </c>
      <c r="F1738">
        <v>1</v>
      </c>
      <c r="G1738">
        <v>1</v>
      </c>
      <c r="H1738">
        <v>0</v>
      </c>
      <c r="I1738">
        <v>8</v>
      </c>
      <c r="J1738">
        <v>6</v>
      </c>
      <c r="K1738">
        <v>2</v>
      </c>
      <c r="L1738">
        <v>16</v>
      </c>
      <c r="M1738">
        <f>VLOOKUP(H1738,AE$2:$AJ$12,6,TRUE)</f>
        <v>0</v>
      </c>
      <c r="N1738">
        <f>VLOOKUP(I1738,AF$2:$AJ$12,5,TRUE)</f>
        <v>7</v>
      </c>
      <c r="O1738">
        <f>VLOOKUP(J1738,AG$2:$AJ$12,4,TRUE)</f>
        <v>7</v>
      </c>
      <c r="P1738">
        <f>VLOOKUP(K1738,AH$2:$AJ$12,3,TRUE)</f>
        <v>7</v>
      </c>
      <c r="Q1738">
        <f>VLOOKUP(L1738,AI$2:$AJ$12,2,TRUE)</f>
        <v>7</v>
      </c>
      <c r="T1738" t="str">
        <f t="shared" si="167"/>
        <v>Crimepoint.create(latitude:37.732, longitude:-122.421, drugdrink:0, misdemean:7, theft:7, violent:7, total:7, drugdrinkct:0, misdemeanct:8, theftct:6, violentct:2, totalct:16)</v>
      </c>
      <c r="U1738" t="str">
        <f t="shared" si="168"/>
        <v>{location: new google.maps.LatLng(37.732, -122.421), weight: 0},</v>
      </c>
      <c r="V1738" t="str">
        <f t="shared" si="163"/>
        <v>{location: new google.maps.LatLng(37.732, -122.421), weight: 2},</v>
      </c>
      <c r="W1738" t="str">
        <f t="shared" si="164"/>
        <v>{location: new google.maps.LatLng(37.732, -122.421), weight: 1},</v>
      </c>
      <c r="X1738" t="str">
        <f t="shared" si="165"/>
        <v>{location: new google.maps.LatLng(37.732, -122.421), weight: 1},</v>
      </c>
      <c r="Y1738" t="str">
        <f t="shared" si="166"/>
        <v>{location: new google.maps.LatLng(37.732, -122.421), weight: 1},</v>
      </c>
    </row>
    <row r="1739" spans="1:25" x14ac:dyDescent="0.2">
      <c r="A1739">
        <v>37.731999999999999</v>
      </c>
      <c r="B1739">
        <v>-122.419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3</v>
      </c>
      <c r="J1739">
        <v>1</v>
      </c>
      <c r="K1739">
        <v>0</v>
      </c>
      <c r="L1739">
        <v>4</v>
      </c>
      <c r="M1739">
        <f>VLOOKUP(H1739,AE$2:$AJ$12,6,TRUE)</f>
        <v>0</v>
      </c>
      <c r="N1739">
        <f>VLOOKUP(I1739,AF$2:$AJ$12,5,TRUE)</f>
        <v>5</v>
      </c>
      <c r="O1739">
        <f>VLOOKUP(J1739,AG$2:$AJ$12,4,TRUE)</f>
        <v>3</v>
      </c>
      <c r="P1739">
        <f>VLOOKUP(K1739,AH$2:$AJ$12,3,TRUE)</f>
        <v>0</v>
      </c>
      <c r="Q1739">
        <f>VLOOKUP(L1739,AI$2:$AJ$12,2,TRUE)</f>
        <v>3</v>
      </c>
      <c r="T1739" t="str">
        <f t="shared" si="167"/>
        <v>Crimepoint.create(latitude:37.732, longitude:-122.419, drugdrink:0, misdemean:5, theft:3, violent:0, total:3, drugdrinkct:0, misdemeanct:3, theftct:1, violentct:0, totalct:4)</v>
      </c>
      <c r="U1739" t="str">
        <f t="shared" si="168"/>
        <v>{location: new google.maps.LatLng(37.732, -122.419), weight: 0},</v>
      </c>
      <c r="V1739" t="str">
        <f t="shared" si="163"/>
        <v>{location: new google.maps.LatLng(37.732, -122.419), weight: 1},</v>
      </c>
      <c r="W1739" t="str">
        <f t="shared" si="164"/>
        <v>{location: new google.maps.LatLng(37.732, -122.419), weight: 0},</v>
      </c>
      <c r="X1739" t="str">
        <f t="shared" si="165"/>
        <v>{location: new google.maps.LatLng(37.732, -122.419), weight: 0},</v>
      </c>
      <c r="Y1739" t="str">
        <f t="shared" si="166"/>
        <v>{location: new google.maps.LatLng(37.732, -122.419), weight: 0},</v>
      </c>
    </row>
    <row r="1740" spans="1:25" x14ac:dyDescent="0.2">
      <c r="A1740">
        <v>37.731999999999999</v>
      </c>
      <c r="B1740">
        <v>-122.416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0</v>
      </c>
      <c r="K1740">
        <v>0</v>
      </c>
      <c r="L1740">
        <v>2</v>
      </c>
      <c r="M1740">
        <f>VLOOKUP(H1740,AE$2:$AJ$12,6,TRUE)</f>
        <v>0</v>
      </c>
      <c r="N1740">
        <f>VLOOKUP(I1740,AF$2:$AJ$12,5,TRUE)</f>
        <v>4</v>
      </c>
      <c r="O1740">
        <f>VLOOKUP(J1740,AG$2:$AJ$12,4,TRUE)</f>
        <v>0</v>
      </c>
      <c r="P1740">
        <f>VLOOKUP(K1740,AH$2:$AJ$12,3,TRUE)</f>
        <v>0</v>
      </c>
      <c r="Q1740">
        <f>VLOOKUP(L1740,AI$2:$AJ$12,2,TRUE)</f>
        <v>1</v>
      </c>
      <c r="T1740" t="str">
        <f t="shared" si="167"/>
        <v>Crimepoint.create(latitude:37.732, longitude:-122.416, drugdrink:0, misdemean:4, theft:0, violent:0, total:1, drugdrinkct:0, misdemeanct:2, theftct:0, violentct:0, totalct:2)</v>
      </c>
      <c r="U1740" t="str">
        <f t="shared" si="168"/>
        <v>{location: new google.maps.LatLng(37.732, -122.416), weight: 0},</v>
      </c>
      <c r="V1740" t="str">
        <f t="shared" si="163"/>
        <v>{location: new google.maps.LatLng(37.732, -122.416), weight: 0},</v>
      </c>
      <c r="W1740" t="str">
        <f t="shared" si="164"/>
        <v>{location: new google.maps.LatLng(37.732, -122.416), weight: 0},</v>
      </c>
      <c r="X1740" t="str">
        <f t="shared" si="165"/>
        <v>{location: new google.maps.LatLng(37.732, -122.416), weight: 0},</v>
      </c>
      <c r="Y1740" t="str">
        <f t="shared" si="166"/>
        <v>{location: new google.maps.LatLng(37.732, -122.416), weight: 0},</v>
      </c>
    </row>
    <row r="1741" spans="1:25" x14ac:dyDescent="0.2">
      <c r="A1741">
        <v>37.731999999999999</v>
      </c>
      <c r="B1741">
        <v>-122.41500000000001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2</v>
      </c>
      <c r="L1741">
        <v>3</v>
      </c>
      <c r="M1741">
        <f>VLOOKUP(H1741,AE$2:$AJ$12,6,TRUE)</f>
        <v>0</v>
      </c>
      <c r="N1741">
        <f>VLOOKUP(I1741,AF$2:$AJ$12,5,TRUE)</f>
        <v>2</v>
      </c>
      <c r="O1741">
        <f>VLOOKUP(J1741,AG$2:$AJ$12,4,TRUE)</f>
        <v>0</v>
      </c>
      <c r="P1741">
        <f>VLOOKUP(K1741,AH$2:$AJ$12,3,TRUE)</f>
        <v>7</v>
      </c>
      <c r="Q1741">
        <f>VLOOKUP(L1741,AI$2:$AJ$12,2,TRUE)</f>
        <v>2</v>
      </c>
      <c r="T1741" t="str">
        <f t="shared" si="167"/>
        <v>Crimepoint.create(latitude:37.732, longitude:-122.415, drugdrink:0, misdemean:2, theft:0, violent:7, total:2, drugdrinkct:0, misdemeanct:1, theftct:0, violentct:2, totalct:3)</v>
      </c>
      <c r="U1741" t="str">
        <f t="shared" si="168"/>
        <v>{location: new google.maps.LatLng(37.732, -122.415), weight: 0},</v>
      </c>
      <c r="V1741" t="str">
        <f t="shared" si="163"/>
        <v>{location: new google.maps.LatLng(37.732, -122.415), weight: 0},</v>
      </c>
      <c r="W1741" t="str">
        <f t="shared" si="164"/>
        <v>{location: new google.maps.LatLng(37.732, -122.415), weight: 0},</v>
      </c>
      <c r="X1741" t="str">
        <f t="shared" si="165"/>
        <v>{location: new google.maps.LatLng(37.732, -122.415), weight: 1},</v>
      </c>
      <c r="Y1741" t="str">
        <f t="shared" si="166"/>
        <v>{location: new google.maps.LatLng(37.732, -122.415), weight: 0},</v>
      </c>
    </row>
    <row r="1742" spans="1:25" x14ac:dyDescent="0.2">
      <c r="A1742">
        <v>37.731999999999999</v>
      </c>
      <c r="B1742">
        <v>-122.414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2</v>
      </c>
      <c r="J1742">
        <v>0</v>
      </c>
      <c r="K1742">
        <v>1</v>
      </c>
      <c r="L1742">
        <v>3</v>
      </c>
      <c r="M1742">
        <f>VLOOKUP(H1742,AE$2:$AJ$12,6,TRUE)</f>
        <v>0</v>
      </c>
      <c r="N1742">
        <f>VLOOKUP(I1742,AF$2:$AJ$12,5,TRUE)</f>
        <v>4</v>
      </c>
      <c r="O1742">
        <f>VLOOKUP(J1742,AG$2:$AJ$12,4,TRUE)</f>
        <v>0</v>
      </c>
      <c r="P1742">
        <f>VLOOKUP(K1742,AH$2:$AJ$12,3,TRUE)</f>
        <v>7</v>
      </c>
      <c r="Q1742">
        <f>VLOOKUP(L1742,AI$2:$AJ$12,2,TRUE)</f>
        <v>2</v>
      </c>
      <c r="T1742" t="str">
        <f t="shared" si="167"/>
        <v>Crimepoint.create(latitude:37.732, longitude:-122.414, drugdrink:0, misdemean:4, theft:0, violent:7, total:2, drugdrinkct:0, misdemeanct:2, theftct:0, violentct:1, totalct:3)</v>
      </c>
      <c r="U1742" t="str">
        <f t="shared" si="168"/>
        <v>{location: new google.maps.LatLng(37.732, -122.414), weight: 0},</v>
      </c>
      <c r="V1742" t="str">
        <f t="shared" si="163"/>
        <v>{location: new google.maps.LatLng(37.732, -122.414), weight: 0},</v>
      </c>
      <c r="W1742" t="str">
        <f t="shared" si="164"/>
        <v>{location: new google.maps.LatLng(37.732, -122.414), weight: 0},</v>
      </c>
      <c r="X1742" t="str">
        <f t="shared" si="165"/>
        <v>{location: new google.maps.LatLng(37.732, -122.414), weight: 1},</v>
      </c>
      <c r="Y1742" t="str">
        <f t="shared" si="166"/>
        <v>{location: new google.maps.LatLng(37.732, -122.414), weight: 0},</v>
      </c>
    </row>
    <row r="1743" spans="1:25" x14ac:dyDescent="0.2">
      <c r="A1743">
        <v>37.731999999999999</v>
      </c>
      <c r="B1743">
        <v>-122.413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2</v>
      </c>
      <c r="M1743">
        <f>VLOOKUP(H1743,AE$2:$AJ$12,6,TRUE)</f>
        <v>0</v>
      </c>
      <c r="N1743">
        <f>VLOOKUP(I1743,AF$2:$AJ$12,5,TRUE)</f>
        <v>0</v>
      </c>
      <c r="O1743">
        <f>VLOOKUP(J1743,AG$2:$AJ$12,4,TRUE)</f>
        <v>3</v>
      </c>
      <c r="P1743">
        <f>VLOOKUP(K1743,AH$2:$AJ$12,3,TRUE)</f>
        <v>7</v>
      </c>
      <c r="Q1743">
        <f>VLOOKUP(L1743,AI$2:$AJ$12,2,TRUE)</f>
        <v>1</v>
      </c>
      <c r="T1743" t="str">
        <f t="shared" si="167"/>
        <v>Crimepoint.create(latitude:37.732, longitude:-122.413, drugdrink:0, misdemean:0, theft:3, violent:7, total:1, drugdrinkct:0, misdemeanct:0, theftct:1, violentct:1, totalct:2)</v>
      </c>
      <c r="U1743" t="str">
        <f t="shared" si="168"/>
        <v>{location: new google.maps.LatLng(37.732, -122.413), weight: 0},</v>
      </c>
      <c r="V1743" t="str">
        <f t="shared" si="163"/>
        <v>{location: new google.maps.LatLng(37.732, -122.413), weight: 0},</v>
      </c>
      <c r="W1743" t="str">
        <f t="shared" si="164"/>
        <v>{location: new google.maps.LatLng(37.732, -122.413), weight: 0},</v>
      </c>
      <c r="X1743" t="str">
        <f t="shared" si="165"/>
        <v>{location: new google.maps.LatLng(37.732, -122.413), weight: 1},</v>
      </c>
      <c r="Y1743" t="str">
        <f t="shared" si="166"/>
        <v>{location: new google.maps.LatLng(37.732, -122.413), weight: 0},</v>
      </c>
    </row>
    <row r="1744" spans="1:25" x14ac:dyDescent="0.2">
      <c r="A1744">
        <v>37.731999999999999</v>
      </c>
      <c r="B1744">
        <v>-122.41200000000001</v>
      </c>
      <c r="C1744">
        <v>0</v>
      </c>
      <c r="D1744">
        <v>1</v>
      </c>
      <c r="E1744">
        <v>0</v>
      </c>
      <c r="F1744">
        <v>7</v>
      </c>
      <c r="G1744">
        <v>1</v>
      </c>
      <c r="H1744">
        <v>0</v>
      </c>
      <c r="I1744">
        <v>6</v>
      </c>
      <c r="J1744">
        <v>1</v>
      </c>
      <c r="K1744">
        <v>10</v>
      </c>
      <c r="L1744">
        <v>17</v>
      </c>
      <c r="M1744">
        <f>VLOOKUP(H1744,AE$2:$AJ$12,6,TRUE)</f>
        <v>0</v>
      </c>
      <c r="N1744">
        <f>VLOOKUP(I1744,AF$2:$AJ$12,5,TRUE)</f>
        <v>7</v>
      </c>
      <c r="O1744">
        <f>VLOOKUP(J1744,AG$2:$AJ$12,4,TRUE)</f>
        <v>3</v>
      </c>
      <c r="P1744">
        <f>VLOOKUP(K1744,AH$2:$AJ$12,3,TRUE)</f>
        <v>9</v>
      </c>
      <c r="Q1744">
        <f>VLOOKUP(L1744,AI$2:$AJ$12,2,TRUE)</f>
        <v>7</v>
      </c>
      <c r="T1744" t="str">
        <f t="shared" si="167"/>
        <v>Crimepoint.create(latitude:37.732, longitude:-122.412, drugdrink:0, misdemean:7, theft:3, violent:9, total:7, drugdrinkct:0, misdemeanct:6, theftct:1, violentct:10, totalct:17)</v>
      </c>
      <c r="U1744" t="str">
        <f t="shared" si="168"/>
        <v>{location: new google.maps.LatLng(37.732, -122.412), weight: 0},</v>
      </c>
      <c r="V1744" t="str">
        <f t="shared" si="163"/>
        <v>{location: new google.maps.LatLng(37.732, -122.412), weight: 1},</v>
      </c>
      <c r="W1744" t="str">
        <f t="shared" si="164"/>
        <v>{location: new google.maps.LatLng(37.732, -122.412), weight: 0},</v>
      </c>
      <c r="X1744" t="str">
        <f t="shared" si="165"/>
        <v>{location: new google.maps.LatLng(37.732, -122.412), weight: 7},</v>
      </c>
      <c r="Y1744" t="str">
        <f t="shared" si="166"/>
        <v>{location: new google.maps.LatLng(37.732, -122.412), weight: 1},</v>
      </c>
    </row>
    <row r="1745" spans="1:25" x14ac:dyDescent="0.2">
      <c r="A1745">
        <v>37.731999999999999</v>
      </c>
      <c r="B1745">
        <v>-122.411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f>VLOOKUP(H1745,AE$2:$AJ$12,6,TRUE)</f>
        <v>0</v>
      </c>
      <c r="N1745">
        <f>VLOOKUP(I1745,AF$2:$AJ$12,5,TRUE)</f>
        <v>0</v>
      </c>
      <c r="O1745">
        <f>VLOOKUP(J1745,AG$2:$AJ$12,4,TRUE)</f>
        <v>3</v>
      </c>
      <c r="P1745">
        <f>VLOOKUP(K1745,AH$2:$AJ$12,3,TRUE)</f>
        <v>0</v>
      </c>
      <c r="Q1745">
        <f>VLOOKUP(L1745,AI$2:$AJ$12,2,TRUE)</f>
        <v>0</v>
      </c>
      <c r="T1745" t="str">
        <f t="shared" si="167"/>
        <v>Crimepoint.create(latitude:37.732, longitude:-122.411, drugdrink:0, misdemean:0, theft:3, violent:0, total:0, drugdrinkct:0, misdemeanct:0, theftct:1, violentct:0, totalct:1)</v>
      </c>
      <c r="U1745" t="str">
        <f t="shared" si="168"/>
        <v>{location: new google.maps.LatLng(37.732, -122.411), weight: 0},</v>
      </c>
      <c r="V1745" t="str">
        <f t="shared" si="163"/>
        <v>{location: new google.maps.LatLng(37.732, -122.411), weight: 0},</v>
      </c>
      <c r="W1745" t="str">
        <f t="shared" si="164"/>
        <v>{location: new google.maps.LatLng(37.732, -122.411), weight: 0},</v>
      </c>
      <c r="X1745" t="str">
        <f t="shared" si="165"/>
        <v>{location: new google.maps.LatLng(37.732, -122.411), weight: 0},</v>
      </c>
      <c r="Y1745" t="str">
        <f t="shared" si="166"/>
        <v>{location: new google.maps.LatLng(37.732, -122.411), weight: 0},</v>
      </c>
    </row>
    <row r="1746" spans="1:25" x14ac:dyDescent="0.2">
      <c r="A1746">
        <v>37.731999999999999</v>
      </c>
      <c r="B1746">
        <v>-122.41</v>
      </c>
      <c r="C1746">
        <v>0</v>
      </c>
      <c r="D1746">
        <v>1</v>
      </c>
      <c r="E1746">
        <v>0</v>
      </c>
      <c r="F1746">
        <v>4</v>
      </c>
      <c r="G1746">
        <v>1</v>
      </c>
      <c r="H1746">
        <v>0</v>
      </c>
      <c r="I1746">
        <v>5</v>
      </c>
      <c r="J1746">
        <v>2</v>
      </c>
      <c r="K1746">
        <v>5</v>
      </c>
      <c r="L1746">
        <v>12</v>
      </c>
      <c r="M1746">
        <f>VLOOKUP(H1746,AE$2:$AJ$12,6,TRUE)</f>
        <v>0</v>
      </c>
      <c r="N1746">
        <f>VLOOKUP(I1746,AF$2:$AJ$12,5,TRUE)</f>
        <v>6</v>
      </c>
      <c r="O1746">
        <f>VLOOKUP(J1746,AG$2:$AJ$12,4,TRUE)</f>
        <v>4</v>
      </c>
      <c r="P1746">
        <f>VLOOKUP(K1746,AH$2:$AJ$12,3,TRUE)</f>
        <v>9</v>
      </c>
      <c r="Q1746">
        <f>VLOOKUP(L1746,AI$2:$AJ$12,2,TRUE)</f>
        <v>6</v>
      </c>
      <c r="T1746" t="str">
        <f t="shared" si="167"/>
        <v>Crimepoint.create(latitude:37.732, longitude:-122.41, drugdrink:0, misdemean:6, theft:4, violent:9, total:6, drugdrinkct:0, misdemeanct:5, theftct:2, violentct:5, totalct:12)</v>
      </c>
      <c r="U1746" t="str">
        <f t="shared" si="168"/>
        <v>{location: new google.maps.LatLng(37.732, -122.41), weight: 0},</v>
      </c>
      <c r="V1746" t="str">
        <f t="shared" si="163"/>
        <v>{location: new google.maps.LatLng(37.732, -122.41), weight: 1},</v>
      </c>
      <c r="W1746" t="str">
        <f t="shared" si="164"/>
        <v>{location: new google.maps.LatLng(37.732, -122.41), weight: 0},</v>
      </c>
      <c r="X1746" t="str">
        <f t="shared" si="165"/>
        <v>{location: new google.maps.LatLng(37.732, -122.41), weight: 4},</v>
      </c>
      <c r="Y1746" t="str">
        <f t="shared" si="166"/>
        <v>{location: new google.maps.LatLng(37.732, -122.41), weight: 1},</v>
      </c>
    </row>
    <row r="1747" spans="1:25" x14ac:dyDescent="0.2">
      <c r="A1747">
        <v>37.731999999999999</v>
      </c>
      <c r="B1747">
        <v>-122.40900000000001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f>VLOOKUP(H1747,AE$2:$AJ$12,6,TRUE)</f>
        <v>0</v>
      </c>
      <c r="N1747">
        <f>VLOOKUP(I1747,AF$2:$AJ$12,5,TRUE)</f>
        <v>0</v>
      </c>
      <c r="O1747">
        <f>VLOOKUP(J1747,AG$2:$AJ$12,4,TRUE)</f>
        <v>3</v>
      </c>
      <c r="P1747">
        <f>VLOOKUP(K1747,AH$2:$AJ$12,3,TRUE)</f>
        <v>0</v>
      </c>
      <c r="Q1747">
        <f>VLOOKUP(L1747,AI$2:$AJ$12,2,TRUE)</f>
        <v>0</v>
      </c>
      <c r="T1747" t="str">
        <f t="shared" si="167"/>
        <v>Crimepoint.create(latitude:37.732, longitude:-122.409, drugdrink:0, misdemean:0, theft:3, violent:0, total:0, drugdrinkct:0, misdemeanct:0, theftct:1, violentct:0, totalct:1)</v>
      </c>
      <c r="U1747" t="str">
        <f t="shared" si="168"/>
        <v>{location: new google.maps.LatLng(37.732, -122.409), weight: 0},</v>
      </c>
      <c r="V1747" t="str">
        <f t="shared" si="163"/>
        <v>{location: new google.maps.LatLng(37.732, -122.409), weight: 0},</v>
      </c>
      <c r="W1747" t="str">
        <f t="shared" si="164"/>
        <v>{location: new google.maps.LatLng(37.732, -122.409), weight: 0},</v>
      </c>
      <c r="X1747" t="str">
        <f t="shared" si="165"/>
        <v>{location: new google.maps.LatLng(37.732, -122.409), weight: 0},</v>
      </c>
      <c r="Y1747" t="str">
        <f t="shared" si="166"/>
        <v>{location: new google.maps.LatLng(37.732, -122.409), weight: 0},</v>
      </c>
    </row>
    <row r="1748" spans="1:25" x14ac:dyDescent="0.2">
      <c r="A1748">
        <v>37.731999999999999</v>
      </c>
      <c r="B1748">
        <v>-122.408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6</v>
      </c>
      <c r="J1748">
        <v>4</v>
      </c>
      <c r="K1748">
        <v>1</v>
      </c>
      <c r="L1748">
        <v>11</v>
      </c>
      <c r="M1748">
        <f>VLOOKUP(H1748,AE$2:$AJ$12,6,TRUE)</f>
        <v>0</v>
      </c>
      <c r="N1748">
        <f>VLOOKUP(I1748,AF$2:$AJ$12,5,TRUE)</f>
        <v>7</v>
      </c>
      <c r="O1748">
        <f>VLOOKUP(J1748,AG$2:$AJ$12,4,TRUE)</f>
        <v>6</v>
      </c>
      <c r="P1748">
        <f>VLOOKUP(K1748,AH$2:$AJ$12,3,TRUE)</f>
        <v>7</v>
      </c>
      <c r="Q1748">
        <f>VLOOKUP(L1748,AI$2:$AJ$12,2,TRUE)</f>
        <v>6</v>
      </c>
      <c r="T1748" t="str">
        <f t="shared" si="167"/>
        <v>Crimepoint.create(latitude:37.732, longitude:-122.408, drugdrink:0, misdemean:7, theft:6, violent:7, total:6, drugdrinkct:0, misdemeanct:6, theftct:4, violentct:1, totalct:11)</v>
      </c>
      <c r="U1748" t="str">
        <f t="shared" si="168"/>
        <v>{location: new google.maps.LatLng(37.732, -122.408), weight: 0},</v>
      </c>
      <c r="V1748" t="str">
        <f t="shared" si="163"/>
        <v>{location: new google.maps.LatLng(37.732, -122.408), weight: 1},</v>
      </c>
      <c r="W1748" t="str">
        <f t="shared" si="164"/>
        <v>{location: new google.maps.LatLng(37.732, -122.408), weight: 1},</v>
      </c>
      <c r="X1748" t="str">
        <f t="shared" si="165"/>
        <v>{location: new google.maps.LatLng(37.732, -122.408), weight: 1},</v>
      </c>
      <c r="Y1748" t="str">
        <f t="shared" si="166"/>
        <v>{location: new google.maps.LatLng(37.732, -122.408), weight: 1},</v>
      </c>
    </row>
    <row r="1749" spans="1:25" x14ac:dyDescent="0.2">
      <c r="A1749">
        <v>37.731999999999999</v>
      </c>
      <c r="B1749">
        <v>-122.407</v>
      </c>
      <c r="C1749">
        <v>1</v>
      </c>
      <c r="D1749">
        <v>1</v>
      </c>
      <c r="E1749">
        <v>0</v>
      </c>
      <c r="F1749">
        <v>1</v>
      </c>
      <c r="G1749">
        <v>1</v>
      </c>
      <c r="H1749">
        <v>1</v>
      </c>
      <c r="I1749">
        <v>4</v>
      </c>
      <c r="J1749">
        <v>2</v>
      </c>
      <c r="K1749">
        <v>1</v>
      </c>
      <c r="L1749">
        <v>8</v>
      </c>
      <c r="M1749">
        <f>VLOOKUP(H1749,AE$2:$AJ$12,6,TRUE)</f>
        <v>8</v>
      </c>
      <c r="N1749">
        <f>VLOOKUP(I1749,AF$2:$AJ$12,5,TRUE)</f>
        <v>6</v>
      </c>
      <c r="O1749">
        <f>VLOOKUP(J1749,AG$2:$AJ$12,4,TRUE)</f>
        <v>4</v>
      </c>
      <c r="P1749">
        <f>VLOOKUP(K1749,AH$2:$AJ$12,3,TRUE)</f>
        <v>7</v>
      </c>
      <c r="Q1749">
        <f>VLOOKUP(L1749,AI$2:$AJ$12,2,TRUE)</f>
        <v>5</v>
      </c>
      <c r="T1749" t="str">
        <f t="shared" si="167"/>
        <v>Crimepoint.create(latitude:37.732, longitude:-122.407, drugdrink:8, misdemean:6, theft:4, violent:7, total:5, drugdrinkct:1, misdemeanct:4, theftct:2, violentct:1, totalct:8)</v>
      </c>
      <c r="U1749" t="str">
        <f t="shared" si="168"/>
        <v>{location: new google.maps.LatLng(37.732, -122.407), weight: 1},</v>
      </c>
      <c r="V1749" t="str">
        <f t="shared" si="163"/>
        <v>{location: new google.maps.LatLng(37.732, -122.407), weight: 1},</v>
      </c>
      <c r="W1749" t="str">
        <f t="shared" si="164"/>
        <v>{location: new google.maps.LatLng(37.732, -122.407), weight: 0},</v>
      </c>
      <c r="X1749" t="str">
        <f t="shared" si="165"/>
        <v>{location: new google.maps.LatLng(37.732, -122.407), weight: 1},</v>
      </c>
      <c r="Y1749" t="str">
        <f t="shared" si="166"/>
        <v>{location: new google.maps.LatLng(37.732, -122.407), weight: 1},</v>
      </c>
    </row>
    <row r="1750" spans="1:25" x14ac:dyDescent="0.2">
      <c r="A1750">
        <v>37.731999999999999</v>
      </c>
      <c r="B1750">
        <v>-122.40600000000001</v>
      </c>
      <c r="C1750">
        <v>1</v>
      </c>
      <c r="D1750">
        <v>6</v>
      </c>
      <c r="E1750">
        <v>3</v>
      </c>
      <c r="F1750">
        <v>7</v>
      </c>
      <c r="G1750">
        <v>4</v>
      </c>
      <c r="H1750">
        <v>2</v>
      </c>
      <c r="I1750">
        <v>27</v>
      </c>
      <c r="J1750">
        <v>17</v>
      </c>
      <c r="K1750">
        <v>9</v>
      </c>
      <c r="L1750">
        <v>55</v>
      </c>
      <c r="M1750">
        <f>VLOOKUP(H1750,AE$2:$AJ$12,6,TRUE)</f>
        <v>9</v>
      </c>
      <c r="N1750">
        <f>VLOOKUP(I1750,AF$2:$AJ$12,5,TRUE)</f>
        <v>9</v>
      </c>
      <c r="O1750">
        <f>VLOOKUP(J1750,AG$2:$AJ$12,4,TRUE)</f>
        <v>9</v>
      </c>
      <c r="P1750">
        <f>VLOOKUP(K1750,AH$2:$AJ$12,3,TRUE)</f>
        <v>9</v>
      </c>
      <c r="Q1750">
        <f>VLOOKUP(L1750,AI$2:$AJ$12,2,TRUE)</f>
        <v>9</v>
      </c>
      <c r="T1750" t="str">
        <f t="shared" si="167"/>
        <v>Crimepoint.create(latitude:37.732, longitude:-122.406, drugdrink:9, misdemean:9, theft:9, violent:9, total:9, drugdrinkct:2, misdemeanct:27, theftct:17, violentct:9, totalct:55)</v>
      </c>
      <c r="U1750" t="str">
        <f t="shared" si="168"/>
        <v>{location: new google.maps.LatLng(37.732, -122.406), weight: 1},</v>
      </c>
      <c r="V1750" t="str">
        <f t="shared" si="163"/>
        <v>{location: new google.maps.LatLng(37.732, -122.406), weight: 6},</v>
      </c>
      <c r="W1750" t="str">
        <f t="shared" si="164"/>
        <v>{location: new google.maps.LatLng(37.732, -122.406), weight: 3},</v>
      </c>
      <c r="X1750" t="str">
        <f t="shared" si="165"/>
        <v>{location: new google.maps.LatLng(37.732, -122.406), weight: 7},</v>
      </c>
      <c r="Y1750" t="str">
        <f t="shared" si="166"/>
        <v>{location: new google.maps.LatLng(37.732, -122.406), weight: 4},</v>
      </c>
    </row>
    <row r="1751" spans="1:25" x14ac:dyDescent="0.2">
      <c r="A1751">
        <v>37.731999999999999</v>
      </c>
      <c r="B1751">
        <v>-122.405</v>
      </c>
      <c r="C1751">
        <v>1</v>
      </c>
      <c r="D1751">
        <v>1</v>
      </c>
      <c r="E1751">
        <v>0</v>
      </c>
      <c r="F1751">
        <v>1</v>
      </c>
      <c r="G1751">
        <v>1</v>
      </c>
      <c r="H1751">
        <v>2</v>
      </c>
      <c r="I1751">
        <v>6</v>
      </c>
      <c r="J1751">
        <v>3</v>
      </c>
      <c r="K1751">
        <v>1</v>
      </c>
      <c r="L1751">
        <v>12</v>
      </c>
      <c r="M1751">
        <f>VLOOKUP(H1751,AE$2:$AJ$12,6,TRUE)</f>
        <v>9</v>
      </c>
      <c r="N1751">
        <f>VLOOKUP(I1751,AF$2:$AJ$12,5,TRUE)</f>
        <v>7</v>
      </c>
      <c r="O1751">
        <f>VLOOKUP(J1751,AG$2:$AJ$12,4,TRUE)</f>
        <v>5</v>
      </c>
      <c r="P1751">
        <f>VLOOKUP(K1751,AH$2:$AJ$12,3,TRUE)</f>
        <v>7</v>
      </c>
      <c r="Q1751">
        <f>VLOOKUP(L1751,AI$2:$AJ$12,2,TRUE)</f>
        <v>6</v>
      </c>
      <c r="T1751" t="str">
        <f t="shared" si="167"/>
        <v>Crimepoint.create(latitude:37.732, longitude:-122.405, drugdrink:9, misdemean:7, theft:5, violent:7, total:6, drugdrinkct:2, misdemeanct:6, theftct:3, violentct:1, totalct:12)</v>
      </c>
      <c r="U1751" t="str">
        <f t="shared" si="168"/>
        <v>{location: new google.maps.LatLng(37.732, -122.405), weight: 1},</v>
      </c>
      <c r="V1751" t="str">
        <f t="shared" si="163"/>
        <v>{location: new google.maps.LatLng(37.732, -122.405), weight: 1},</v>
      </c>
      <c r="W1751" t="str">
        <f t="shared" si="164"/>
        <v>{location: new google.maps.LatLng(37.732, -122.405), weight: 0},</v>
      </c>
      <c r="X1751" t="str">
        <f t="shared" si="165"/>
        <v>{location: new google.maps.LatLng(37.732, -122.405), weight: 1},</v>
      </c>
      <c r="Y1751" t="str">
        <f t="shared" si="166"/>
        <v>{location: new google.maps.LatLng(37.732, -122.405), weight: 1},</v>
      </c>
    </row>
    <row r="1752" spans="1:25" x14ac:dyDescent="0.2">
      <c r="A1752">
        <v>37.731999999999999</v>
      </c>
      <c r="B1752">
        <v>-122.404</v>
      </c>
      <c r="C1752">
        <v>1</v>
      </c>
      <c r="D1752">
        <v>2</v>
      </c>
      <c r="E1752">
        <v>1</v>
      </c>
      <c r="F1752">
        <v>1</v>
      </c>
      <c r="G1752">
        <v>1</v>
      </c>
      <c r="H1752">
        <v>1</v>
      </c>
      <c r="I1752">
        <v>7</v>
      </c>
      <c r="J1752">
        <v>4</v>
      </c>
      <c r="K1752">
        <v>1</v>
      </c>
      <c r="L1752">
        <v>13</v>
      </c>
      <c r="M1752">
        <f>VLOOKUP(H1752,AE$2:$AJ$12,6,TRUE)</f>
        <v>8</v>
      </c>
      <c r="N1752">
        <f>VLOOKUP(I1752,AF$2:$AJ$12,5,TRUE)</f>
        <v>7</v>
      </c>
      <c r="O1752">
        <f>VLOOKUP(J1752,AG$2:$AJ$12,4,TRUE)</f>
        <v>6</v>
      </c>
      <c r="P1752">
        <f>VLOOKUP(K1752,AH$2:$AJ$12,3,TRUE)</f>
        <v>7</v>
      </c>
      <c r="Q1752">
        <f>VLOOKUP(L1752,AI$2:$AJ$12,2,TRUE)</f>
        <v>7</v>
      </c>
      <c r="T1752" t="str">
        <f t="shared" si="167"/>
        <v>Crimepoint.create(latitude:37.732, longitude:-122.404, drugdrink:8, misdemean:7, theft:6, violent:7, total:7, drugdrinkct:1, misdemeanct:7, theftct:4, violentct:1, totalct:13)</v>
      </c>
      <c r="U1752" t="str">
        <f t="shared" si="168"/>
        <v>{location: new google.maps.LatLng(37.732, -122.404), weight: 1},</v>
      </c>
      <c r="V1752" t="str">
        <f t="shared" si="163"/>
        <v>{location: new google.maps.LatLng(37.732, -122.404), weight: 2},</v>
      </c>
      <c r="W1752" t="str">
        <f t="shared" si="164"/>
        <v>{location: new google.maps.LatLng(37.732, -122.404), weight: 1},</v>
      </c>
      <c r="X1752" t="str">
        <f t="shared" si="165"/>
        <v>{location: new google.maps.LatLng(37.732, -122.404), weight: 1},</v>
      </c>
      <c r="Y1752" t="str">
        <f t="shared" si="166"/>
        <v>{location: new google.maps.LatLng(37.732, -122.404), weight: 1},</v>
      </c>
    </row>
    <row r="1753" spans="1:25" x14ac:dyDescent="0.2">
      <c r="A1753">
        <v>37.731999999999999</v>
      </c>
      <c r="B1753">
        <v>-122.402</v>
      </c>
      <c r="C1753">
        <v>0</v>
      </c>
      <c r="D1753">
        <v>1</v>
      </c>
      <c r="E1753">
        <v>1</v>
      </c>
      <c r="F1753">
        <v>0</v>
      </c>
      <c r="G1753">
        <v>1</v>
      </c>
      <c r="H1753">
        <v>0</v>
      </c>
      <c r="I1753">
        <v>6</v>
      </c>
      <c r="J1753">
        <v>7</v>
      </c>
      <c r="K1753">
        <v>0</v>
      </c>
      <c r="L1753">
        <v>13</v>
      </c>
      <c r="M1753">
        <f>VLOOKUP(H1753,AE$2:$AJ$12,6,TRUE)</f>
        <v>0</v>
      </c>
      <c r="N1753">
        <f>VLOOKUP(I1753,AF$2:$AJ$12,5,TRUE)</f>
        <v>7</v>
      </c>
      <c r="O1753">
        <f>VLOOKUP(J1753,AG$2:$AJ$12,4,TRUE)</f>
        <v>7</v>
      </c>
      <c r="P1753">
        <f>VLOOKUP(K1753,AH$2:$AJ$12,3,TRUE)</f>
        <v>0</v>
      </c>
      <c r="Q1753">
        <f>VLOOKUP(L1753,AI$2:$AJ$12,2,TRUE)</f>
        <v>7</v>
      </c>
      <c r="T1753" t="str">
        <f t="shared" si="167"/>
        <v>Crimepoint.create(latitude:37.732, longitude:-122.402, drugdrink:0, misdemean:7, theft:7, violent:0, total:7, drugdrinkct:0, misdemeanct:6, theftct:7, violentct:0, totalct:13)</v>
      </c>
      <c r="U1753" t="str">
        <f t="shared" si="168"/>
        <v>{location: new google.maps.LatLng(37.732, -122.402), weight: 0},</v>
      </c>
      <c r="V1753" t="str">
        <f t="shared" si="163"/>
        <v>{location: new google.maps.LatLng(37.732, -122.402), weight: 1},</v>
      </c>
      <c r="W1753" t="str">
        <f t="shared" si="164"/>
        <v>{location: new google.maps.LatLng(37.732, -122.402), weight: 1},</v>
      </c>
      <c r="X1753" t="str">
        <f t="shared" si="165"/>
        <v>{location: new google.maps.LatLng(37.732, -122.402), weight: 0},</v>
      </c>
      <c r="Y1753" t="str">
        <f t="shared" si="166"/>
        <v>{location: new google.maps.LatLng(37.732, -122.402), weight: 1},</v>
      </c>
    </row>
    <row r="1754" spans="1:25" x14ac:dyDescent="0.2">
      <c r="A1754">
        <v>37.731999999999999</v>
      </c>
      <c r="B1754">
        <v>-122.401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3</v>
      </c>
      <c r="J1754">
        <v>2</v>
      </c>
      <c r="K1754">
        <v>1</v>
      </c>
      <c r="L1754">
        <v>6</v>
      </c>
      <c r="M1754">
        <f>VLOOKUP(H1754,AE$2:$AJ$12,6,TRUE)</f>
        <v>0</v>
      </c>
      <c r="N1754">
        <f>VLOOKUP(I1754,AF$2:$AJ$12,5,TRUE)</f>
        <v>5</v>
      </c>
      <c r="O1754">
        <f>VLOOKUP(J1754,AG$2:$AJ$12,4,TRUE)</f>
        <v>4</v>
      </c>
      <c r="P1754">
        <f>VLOOKUP(K1754,AH$2:$AJ$12,3,TRUE)</f>
        <v>7</v>
      </c>
      <c r="Q1754">
        <f>VLOOKUP(L1754,AI$2:$AJ$12,2,TRUE)</f>
        <v>4</v>
      </c>
      <c r="T1754" t="str">
        <f t="shared" si="167"/>
        <v>Crimepoint.create(latitude:37.732, longitude:-122.401, drugdrink:0, misdemean:5, theft:4, violent:7, total:4, drugdrinkct:0, misdemeanct:3, theftct:2, violentct:1, totalct:6)</v>
      </c>
      <c r="U1754" t="str">
        <f t="shared" si="168"/>
        <v>{location: new google.maps.LatLng(37.732, -122.401), weight: 0},</v>
      </c>
      <c r="V1754" t="str">
        <f t="shared" si="163"/>
        <v>{location: new google.maps.LatLng(37.732, -122.401), weight: 1},</v>
      </c>
      <c r="W1754" t="str">
        <f t="shared" si="164"/>
        <v>{location: new google.maps.LatLng(37.732, -122.401), weight: 0},</v>
      </c>
      <c r="X1754" t="str">
        <f t="shared" si="165"/>
        <v>{location: new google.maps.LatLng(37.732, -122.401), weight: 1},</v>
      </c>
      <c r="Y1754" t="str">
        <f t="shared" si="166"/>
        <v>{location: new google.maps.LatLng(37.732, -122.401), weight: 0},</v>
      </c>
    </row>
    <row r="1755" spans="1:25" x14ac:dyDescent="0.2">
      <c r="A1755">
        <v>37.731999999999999</v>
      </c>
      <c r="B1755">
        <v>-122.4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3</v>
      </c>
      <c r="J1755">
        <v>1</v>
      </c>
      <c r="K1755">
        <v>0</v>
      </c>
      <c r="L1755">
        <v>4</v>
      </c>
      <c r="M1755">
        <f>VLOOKUP(H1755,AE$2:$AJ$12,6,TRUE)</f>
        <v>0</v>
      </c>
      <c r="N1755">
        <f>VLOOKUP(I1755,AF$2:$AJ$12,5,TRUE)</f>
        <v>5</v>
      </c>
      <c r="O1755">
        <f>VLOOKUP(J1755,AG$2:$AJ$12,4,TRUE)</f>
        <v>3</v>
      </c>
      <c r="P1755">
        <f>VLOOKUP(K1755,AH$2:$AJ$12,3,TRUE)</f>
        <v>0</v>
      </c>
      <c r="Q1755">
        <f>VLOOKUP(L1755,AI$2:$AJ$12,2,TRUE)</f>
        <v>3</v>
      </c>
      <c r="T1755" t="str">
        <f t="shared" si="167"/>
        <v>Crimepoint.create(latitude:37.732, longitude:-122.4, drugdrink:0, misdemean:5, theft:3, violent:0, total:3, drugdrinkct:0, misdemeanct:3, theftct:1, violentct:0, totalct:4)</v>
      </c>
      <c r="U1755" t="str">
        <f t="shared" si="168"/>
        <v>{location: new google.maps.LatLng(37.732, -122.4), weight: 0},</v>
      </c>
      <c r="V1755" t="str">
        <f t="shared" si="163"/>
        <v>{location: new google.maps.LatLng(37.732, -122.4), weight: 1},</v>
      </c>
      <c r="W1755" t="str">
        <f t="shared" si="164"/>
        <v>{location: new google.maps.LatLng(37.732, -122.4), weight: 0},</v>
      </c>
      <c r="X1755" t="str">
        <f t="shared" si="165"/>
        <v>{location: new google.maps.LatLng(37.732, -122.4), weight: 0},</v>
      </c>
      <c r="Y1755" t="str">
        <f t="shared" si="166"/>
        <v>{location: new google.maps.LatLng(37.732, -122.4), weight: 0},</v>
      </c>
    </row>
    <row r="1756" spans="1:25" x14ac:dyDescent="0.2">
      <c r="A1756">
        <v>37.731999999999999</v>
      </c>
      <c r="B1756">
        <v>-122.399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6</v>
      </c>
      <c r="J1756">
        <v>2</v>
      </c>
      <c r="K1756">
        <v>0</v>
      </c>
      <c r="L1756">
        <v>8</v>
      </c>
      <c r="M1756">
        <f>VLOOKUP(H1756,AE$2:$AJ$12,6,TRUE)</f>
        <v>0</v>
      </c>
      <c r="N1756">
        <f>VLOOKUP(I1756,AF$2:$AJ$12,5,TRUE)</f>
        <v>7</v>
      </c>
      <c r="O1756">
        <f>VLOOKUP(J1756,AG$2:$AJ$12,4,TRUE)</f>
        <v>4</v>
      </c>
      <c r="P1756">
        <f>VLOOKUP(K1756,AH$2:$AJ$12,3,TRUE)</f>
        <v>0</v>
      </c>
      <c r="Q1756">
        <f>VLOOKUP(L1756,AI$2:$AJ$12,2,TRUE)</f>
        <v>5</v>
      </c>
      <c r="T1756" t="str">
        <f t="shared" si="167"/>
        <v>Crimepoint.create(latitude:37.732, longitude:-122.399, drugdrink:0, misdemean:7, theft:4, violent:0, total:5, drugdrinkct:0, misdemeanct:6, theftct:2, violentct:0, totalct:8)</v>
      </c>
      <c r="U1756" t="str">
        <f t="shared" si="168"/>
        <v>{location: new google.maps.LatLng(37.732, -122.399), weight: 0},</v>
      </c>
      <c r="V1756" t="str">
        <f t="shared" si="163"/>
        <v>{location: new google.maps.LatLng(37.732, -122.399), weight: 1},</v>
      </c>
      <c r="W1756" t="str">
        <f t="shared" si="164"/>
        <v>{location: new google.maps.LatLng(37.732, -122.399), weight: 0},</v>
      </c>
      <c r="X1756" t="str">
        <f t="shared" si="165"/>
        <v>{location: new google.maps.LatLng(37.732, -122.399), weight: 0},</v>
      </c>
      <c r="Y1756" t="str">
        <f t="shared" si="166"/>
        <v>{location: new google.maps.LatLng(37.732, -122.399), weight: 1},</v>
      </c>
    </row>
    <row r="1757" spans="1:25" x14ac:dyDescent="0.2">
      <c r="A1757">
        <v>37.731999999999999</v>
      </c>
      <c r="B1757">
        <v>-122.398</v>
      </c>
      <c r="C1757">
        <v>0</v>
      </c>
      <c r="D1757">
        <v>1</v>
      </c>
      <c r="E1757">
        <v>1</v>
      </c>
      <c r="F1757">
        <v>2</v>
      </c>
      <c r="G1757">
        <v>1</v>
      </c>
      <c r="H1757">
        <v>0</v>
      </c>
      <c r="I1757">
        <v>4</v>
      </c>
      <c r="J1757">
        <v>4</v>
      </c>
      <c r="K1757">
        <v>3</v>
      </c>
      <c r="L1757">
        <v>11</v>
      </c>
      <c r="M1757">
        <f>VLOOKUP(H1757,AE$2:$AJ$12,6,TRUE)</f>
        <v>0</v>
      </c>
      <c r="N1757">
        <f>VLOOKUP(I1757,AF$2:$AJ$12,5,TRUE)</f>
        <v>6</v>
      </c>
      <c r="O1757">
        <f>VLOOKUP(J1757,AG$2:$AJ$12,4,TRUE)</f>
        <v>6</v>
      </c>
      <c r="P1757">
        <f>VLOOKUP(K1757,AH$2:$AJ$12,3,TRUE)</f>
        <v>8</v>
      </c>
      <c r="Q1757">
        <f>VLOOKUP(L1757,AI$2:$AJ$12,2,TRUE)</f>
        <v>6</v>
      </c>
      <c r="T1757" t="str">
        <f t="shared" si="167"/>
        <v>Crimepoint.create(latitude:37.732, longitude:-122.398, drugdrink:0, misdemean:6, theft:6, violent:8, total:6, drugdrinkct:0, misdemeanct:4, theftct:4, violentct:3, totalct:11)</v>
      </c>
      <c r="U1757" t="str">
        <f t="shared" si="168"/>
        <v>{location: new google.maps.LatLng(37.732, -122.398), weight: 0},</v>
      </c>
      <c r="V1757" t="str">
        <f t="shared" si="163"/>
        <v>{location: new google.maps.LatLng(37.732, -122.398), weight: 1},</v>
      </c>
      <c r="W1757" t="str">
        <f t="shared" si="164"/>
        <v>{location: new google.maps.LatLng(37.732, -122.398), weight: 1},</v>
      </c>
      <c r="X1757" t="str">
        <f t="shared" si="165"/>
        <v>{location: new google.maps.LatLng(37.732, -122.398), weight: 2},</v>
      </c>
      <c r="Y1757" t="str">
        <f t="shared" si="166"/>
        <v>{location: new google.maps.LatLng(37.732, -122.398), weight: 1},</v>
      </c>
    </row>
    <row r="1758" spans="1:25" x14ac:dyDescent="0.2">
      <c r="A1758">
        <v>37.731999999999999</v>
      </c>
      <c r="B1758">
        <v>-122.39700000000001</v>
      </c>
      <c r="C1758">
        <v>0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4</v>
      </c>
      <c r="K1758">
        <v>1</v>
      </c>
      <c r="L1758">
        <v>6</v>
      </c>
      <c r="M1758">
        <f>VLOOKUP(H1758,AE$2:$AJ$12,6,TRUE)</f>
        <v>0</v>
      </c>
      <c r="N1758">
        <f>VLOOKUP(I1758,AF$2:$AJ$12,5,TRUE)</f>
        <v>2</v>
      </c>
      <c r="O1758">
        <f>VLOOKUP(J1758,AG$2:$AJ$12,4,TRUE)</f>
        <v>6</v>
      </c>
      <c r="P1758">
        <f>VLOOKUP(K1758,AH$2:$AJ$12,3,TRUE)</f>
        <v>7</v>
      </c>
      <c r="Q1758">
        <f>VLOOKUP(L1758,AI$2:$AJ$12,2,TRUE)</f>
        <v>4</v>
      </c>
      <c r="T1758" t="str">
        <f t="shared" si="167"/>
        <v>Crimepoint.create(latitude:37.732, longitude:-122.397, drugdrink:0, misdemean:2, theft:6, violent:7, total:4, drugdrinkct:0, misdemeanct:1, theftct:4, violentct:1, totalct:6)</v>
      </c>
      <c r="U1758" t="str">
        <f t="shared" si="168"/>
        <v>{location: new google.maps.LatLng(37.732, -122.397), weight: 0},</v>
      </c>
      <c r="V1758" t="str">
        <f t="shared" si="163"/>
        <v>{location: new google.maps.LatLng(37.732, -122.397), weight: 0},</v>
      </c>
      <c r="W1758" t="str">
        <f t="shared" si="164"/>
        <v>{location: new google.maps.LatLng(37.732, -122.397), weight: 1},</v>
      </c>
      <c r="X1758" t="str">
        <f t="shared" si="165"/>
        <v>{location: new google.maps.LatLng(37.732, -122.397), weight: 1},</v>
      </c>
      <c r="Y1758" t="str">
        <f t="shared" si="166"/>
        <v>{location: new google.maps.LatLng(37.732, -122.397), weight: 0},</v>
      </c>
    </row>
    <row r="1759" spans="1:25" x14ac:dyDescent="0.2">
      <c r="A1759">
        <v>37.731999999999999</v>
      </c>
      <c r="B1759">
        <v>-122.396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2</v>
      </c>
      <c r="M1759">
        <f>VLOOKUP(H1759,AE$2:$AJ$12,6,TRUE)</f>
        <v>0</v>
      </c>
      <c r="N1759">
        <f>VLOOKUP(I1759,AF$2:$AJ$12,5,TRUE)</f>
        <v>2</v>
      </c>
      <c r="O1759">
        <f>VLOOKUP(J1759,AG$2:$AJ$12,4,TRUE)</f>
        <v>3</v>
      </c>
      <c r="P1759">
        <f>VLOOKUP(K1759,AH$2:$AJ$12,3,TRUE)</f>
        <v>0</v>
      </c>
      <c r="Q1759">
        <f>VLOOKUP(L1759,AI$2:$AJ$12,2,TRUE)</f>
        <v>1</v>
      </c>
      <c r="T1759" t="str">
        <f t="shared" si="167"/>
        <v>Crimepoint.create(latitude:37.732, longitude:-122.396, drugdrink:0, misdemean:2, theft:3, violent:0, total:1, drugdrinkct:0, misdemeanct:1, theftct:1, violentct:0, totalct:2)</v>
      </c>
      <c r="U1759" t="str">
        <f t="shared" si="168"/>
        <v>{location: new google.maps.LatLng(37.732, -122.396), weight: 0},</v>
      </c>
      <c r="V1759" t="str">
        <f t="shared" si="163"/>
        <v>{location: new google.maps.LatLng(37.732, -122.396), weight: 0},</v>
      </c>
      <c r="W1759" t="str">
        <f t="shared" si="164"/>
        <v>{location: new google.maps.LatLng(37.732, -122.396), weight: 0},</v>
      </c>
      <c r="X1759" t="str">
        <f t="shared" si="165"/>
        <v>{location: new google.maps.LatLng(37.732, -122.396), weight: 0},</v>
      </c>
      <c r="Y1759" t="str">
        <f t="shared" si="166"/>
        <v>{location: new google.maps.LatLng(37.732, -122.396), weight: 0},</v>
      </c>
    </row>
    <row r="1760" spans="1:25" x14ac:dyDescent="0.2">
      <c r="A1760">
        <v>37.731999999999999</v>
      </c>
      <c r="B1760">
        <v>-122.395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3</v>
      </c>
      <c r="K1760">
        <v>0</v>
      </c>
      <c r="L1760">
        <v>5</v>
      </c>
      <c r="M1760">
        <f>VLOOKUP(H1760,AE$2:$AJ$12,6,TRUE)</f>
        <v>0</v>
      </c>
      <c r="N1760">
        <f>VLOOKUP(I1760,AF$2:$AJ$12,5,TRUE)</f>
        <v>4</v>
      </c>
      <c r="O1760">
        <f>VLOOKUP(J1760,AG$2:$AJ$12,4,TRUE)</f>
        <v>5</v>
      </c>
      <c r="P1760">
        <f>VLOOKUP(K1760,AH$2:$AJ$12,3,TRUE)</f>
        <v>0</v>
      </c>
      <c r="Q1760">
        <f>VLOOKUP(L1760,AI$2:$AJ$12,2,TRUE)</f>
        <v>4</v>
      </c>
      <c r="T1760" t="str">
        <f t="shared" si="167"/>
        <v>Crimepoint.create(latitude:37.732, longitude:-122.395, drugdrink:0, misdemean:4, theft:5, violent:0, total:4, drugdrinkct:0, misdemeanct:2, theftct:3, violentct:0, totalct:5)</v>
      </c>
      <c r="U1760" t="str">
        <f t="shared" si="168"/>
        <v>{location: new google.maps.LatLng(37.732, -122.395), weight: 0},</v>
      </c>
      <c r="V1760" t="str">
        <f t="shared" si="163"/>
        <v>{location: new google.maps.LatLng(37.732, -122.395), weight: 0},</v>
      </c>
      <c r="W1760" t="str">
        <f t="shared" si="164"/>
        <v>{location: new google.maps.LatLng(37.732, -122.395), weight: 0},</v>
      </c>
      <c r="X1760" t="str">
        <f t="shared" si="165"/>
        <v>{location: new google.maps.LatLng(37.732, -122.395), weight: 0},</v>
      </c>
      <c r="Y1760" t="str">
        <f t="shared" si="166"/>
        <v>{location: new google.maps.LatLng(37.732, -122.395), weight: 0},</v>
      </c>
    </row>
    <row r="1761" spans="1:25" x14ac:dyDescent="0.2">
      <c r="A1761">
        <v>37.731999999999999</v>
      </c>
      <c r="B1761">
        <v>-122.39400000000001</v>
      </c>
      <c r="C1761">
        <v>0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3</v>
      </c>
      <c r="J1761">
        <v>5</v>
      </c>
      <c r="K1761">
        <v>2</v>
      </c>
      <c r="L1761">
        <v>10</v>
      </c>
      <c r="M1761">
        <f>VLOOKUP(H1761,AE$2:$AJ$12,6,TRUE)</f>
        <v>0</v>
      </c>
      <c r="N1761">
        <f>VLOOKUP(I1761,AF$2:$AJ$12,5,TRUE)</f>
        <v>5</v>
      </c>
      <c r="O1761">
        <f>VLOOKUP(J1761,AG$2:$AJ$12,4,TRUE)</f>
        <v>7</v>
      </c>
      <c r="P1761">
        <f>VLOOKUP(K1761,AH$2:$AJ$12,3,TRUE)</f>
        <v>7</v>
      </c>
      <c r="Q1761">
        <f>VLOOKUP(L1761,AI$2:$AJ$12,2,TRUE)</f>
        <v>6</v>
      </c>
      <c r="T1761" t="str">
        <f t="shared" si="167"/>
        <v>Crimepoint.create(latitude:37.732, longitude:-122.394, drugdrink:0, misdemean:5, theft:7, violent:7, total:6, drugdrinkct:0, misdemeanct:3, theftct:5, violentct:2, totalct:10)</v>
      </c>
      <c r="U1761" t="str">
        <f t="shared" si="168"/>
        <v>{location: new google.maps.LatLng(37.732, -122.394), weight: 0},</v>
      </c>
      <c r="V1761" t="str">
        <f t="shared" si="163"/>
        <v>{location: new google.maps.LatLng(37.732, -122.394), weight: 1},</v>
      </c>
      <c r="W1761" t="str">
        <f t="shared" si="164"/>
        <v>{location: new google.maps.LatLng(37.732, -122.394), weight: 1},</v>
      </c>
      <c r="X1761" t="str">
        <f t="shared" si="165"/>
        <v>{location: new google.maps.LatLng(37.732, -122.394), weight: 1},</v>
      </c>
      <c r="Y1761" t="str">
        <f t="shared" si="166"/>
        <v>{location: new google.maps.LatLng(37.732, -122.394), weight: 1},</v>
      </c>
    </row>
    <row r="1762" spans="1:25" x14ac:dyDescent="0.2">
      <c r="A1762">
        <v>37.731999999999999</v>
      </c>
      <c r="B1762">
        <v>-122.393</v>
      </c>
      <c r="C1762">
        <v>0</v>
      </c>
      <c r="D1762">
        <v>0</v>
      </c>
      <c r="E1762">
        <v>0</v>
      </c>
      <c r="F1762">
        <v>3</v>
      </c>
      <c r="G1762">
        <v>1</v>
      </c>
      <c r="H1762">
        <v>0</v>
      </c>
      <c r="I1762">
        <v>2</v>
      </c>
      <c r="J1762">
        <v>3</v>
      </c>
      <c r="K1762">
        <v>4</v>
      </c>
      <c r="L1762">
        <v>9</v>
      </c>
      <c r="M1762">
        <f>VLOOKUP(H1762,AE$2:$AJ$12,6,TRUE)</f>
        <v>0</v>
      </c>
      <c r="N1762">
        <f>VLOOKUP(I1762,AF$2:$AJ$12,5,TRUE)</f>
        <v>4</v>
      </c>
      <c r="O1762">
        <f>VLOOKUP(J1762,AG$2:$AJ$12,4,TRUE)</f>
        <v>5</v>
      </c>
      <c r="P1762">
        <f>VLOOKUP(K1762,AH$2:$AJ$12,3,TRUE)</f>
        <v>8</v>
      </c>
      <c r="Q1762">
        <f>VLOOKUP(L1762,AI$2:$AJ$12,2,TRUE)</f>
        <v>5</v>
      </c>
      <c r="T1762" t="str">
        <f t="shared" si="167"/>
        <v>Crimepoint.create(latitude:37.732, longitude:-122.393, drugdrink:0, misdemean:4, theft:5, violent:8, total:5, drugdrinkct:0, misdemeanct:2, theftct:3, violentct:4, totalct:9)</v>
      </c>
      <c r="U1762" t="str">
        <f t="shared" si="168"/>
        <v>{location: new google.maps.LatLng(37.732, -122.393), weight: 0},</v>
      </c>
      <c r="V1762" t="str">
        <f t="shared" si="163"/>
        <v>{location: new google.maps.LatLng(37.732, -122.393), weight: 0},</v>
      </c>
      <c r="W1762" t="str">
        <f t="shared" si="164"/>
        <v>{location: new google.maps.LatLng(37.732, -122.393), weight: 0},</v>
      </c>
      <c r="X1762" t="str">
        <f t="shared" si="165"/>
        <v>{location: new google.maps.LatLng(37.732, -122.393), weight: 3},</v>
      </c>
      <c r="Y1762" t="str">
        <f t="shared" si="166"/>
        <v>{location: new google.maps.LatLng(37.732, -122.393), weight: 1},</v>
      </c>
    </row>
    <row r="1763" spans="1:25" x14ac:dyDescent="0.2">
      <c r="A1763">
        <v>37.731999999999999</v>
      </c>
      <c r="B1763">
        <v>-122.392</v>
      </c>
      <c r="C1763">
        <v>3</v>
      </c>
      <c r="D1763">
        <v>10</v>
      </c>
      <c r="E1763">
        <v>2</v>
      </c>
      <c r="F1763">
        <v>7</v>
      </c>
      <c r="G1763">
        <v>6</v>
      </c>
      <c r="H1763">
        <v>4</v>
      </c>
      <c r="I1763">
        <v>44</v>
      </c>
      <c r="J1763">
        <v>15</v>
      </c>
      <c r="K1763">
        <v>10</v>
      </c>
      <c r="L1763">
        <v>73</v>
      </c>
      <c r="M1763">
        <f>VLOOKUP(H1763,AE$2:$AJ$12,6,TRUE)</f>
        <v>9</v>
      </c>
      <c r="N1763">
        <f>VLOOKUP(I1763,AF$2:$AJ$12,5,TRUE)</f>
        <v>9</v>
      </c>
      <c r="O1763">
        <f>VLOOKUP(J1763,AG$2:$AJ$12,4,TRUE)</f>
        <v>9</v>
      </c>
      <c r="P1763">
        <f>VLOOKUP(K1763,AH$2:$AJ$12,3,TRUE)</f>
        <v>9</v>
      </c>
      <c r="Q1763">
        <f>VLOOKUP(L1763,AI$2:$AJ$12,2,TRUE)</f>
        <v>9</v>
      </c>
      <c r="T1763" t="str">
        <f t="shared" si="167"/>
        <v>Crimepoint.create(latitude:37.732, longitude:-122.392, drugdrink:9, misdemean:9, theft:9, violent:9, total:9, drugdrinkct:4, misdemeanct:44, theftct:15, violentct:10, totalct:73)</v>
      </c>
      <c r="U1763" t="str">
        <f t="shared" si="168"/>
        <v>{location: new google.maps.LatLng(37.732, -122.392), weight: 3},</v>
      </c>
      <c r="V1763" t="str">
        <f t="shared" si="163"/>
        <v>{location: new google.maps.LatLng(37.732, -122.392), weight: 10},</v>
      </c>
      <c r="W1763" t="str">
        <f t="shared" si="164"/>
        <v>{location: new google.maps.LatLng(37.732, -122.392), weight: 2},</v>
      </c>
      <c r="X1763" t="str">
        <f t="shared" si="165"/>
        <v>{location: new google.maps.LatLng(37.732, -122.392), weight: 7},</v>
      </c>
      <c r="Y1763" t="str">
        <f t="shared" si="166"/>
        <v>{location: new google.maps.LatLng(37.732, -122.392), weight: 6},</v>
      </c>
    </row>
    <row r="1764" spans="1:25" x14ac:dyDescent="0.2">
      <c r="A1764">
        <v>37.731999999999999</v>
      </c>
      <c r="B1764">
        <v>-122.39100000000001</v>
      </c>
      <c r="C1764">
        <v>1</v>
      </c>
      <c r="D1764">
        <v>1</v>
      </c>
      <c r="E1764">
        <v>0</v>
      </c>
      <c r="F1764">
        <v>1</v>
      </c>
      <c r="G1764">
        <v>1</v>
      </c>
      <c r="H1764">
        <v>1</v>
      </c>
      <c r="I1764">
        <v>6</v>
      </c>
      <c r="J1764">
        <v>2</v>
      </c>
      <c r="K1764">
        <v>1</v>
      </c>
      <c r="L1764">
        <v>10</v>
      </c>
      <c r="M1764">
        <f>VLOOKUP(H1764,AE$2:$AJ$12,6,TRUE)</f>
        <v>8</v>
      </c>
      <c r="N1764">
        <f>VLOOKUP(I1764,AF$2:$AJ$12,5,TRUE)</f>
        <v>7</v>
      </c>
      <c r="O1764">
        <f>VLOOKUP(J1764,AG$2:$AJ$12,4,TRUE)</f>
        <v>4</v>
      </c>
      <c r="P1764">
        <f>VLOOKUP(K1764,AH$2:$AJ$12,3,TRUE)</f>
        <v>7</v>
      </c>
      <c r="Q1764">
        <f>VLOOKUP(L1764,AI$2:$AJ$12,2,TRUE)</f>
        <v>6</v>
      </c>
      <c r="T1764" t="str">
        <f t="shared" si="167"/>
        <v>Crimepoint.create(latitude:37.732, longitude:-122.391, drugdrink:8, misdemean:7, theft:4, violent:7, total:6, drugdrinkct:1, misdemeanct:6, theftct:2, violentct:1, totalct:10)</v>
      </c>
      <c r="U1764" t="str">
        <f t="shared" si="168"/>
        <v>{location: new google.maps.LatLng(37.732, -122.391), weight: 1},</v>
      </c>
      <c r="V1764" t="str">
        <f t="shared" si="163"/>
        <v>{location: new google.maps.LatLng(37.732, -122.391), weight: 1},</v>
      </c>
      <c r="W1764" t="str">
        <f t="shared" si="164"/>
        <v>{location: new google.maps.LatLng(37.732, -122.391), weight: 0},</v>
      </c>
      <c r="X1764" t="str">
        <f t="shared" si="165"/>
        <v>{location: new google.maps.LatLng(37.732, -122.391), weight: 1},</v>
      </c>
      <c r="Y1764" t="str">
        <f t="shared" si="166"/>
        <v>{location: new google.maps.LatLng(37.732, -122.391), weight: 1},</v>
      </c>
    </row>
    <row r="1765" spans="1:25" x14ac:dyDescent="0.2">
      <c r="A1765">
        <v>37.731999999999999</v>
      </c>
      <c r="B1765">
        <v>-122.39</v>
      </c>
      <c r="C1765">
        <v>0</v>
      </c>
      <c r="D1765">
        <v>2</v>
      </c>
      <c r="E1765">
        <v>2</v>
      </c>
      <c r="F1765">
        <v>1</v>
      </c>
      <c r="G1765">
        <v>2</v>
      </c>
      <c r="H1765">
        <v>0</v>
      </c>
      <c r="I1765">
        <v>11</v>
      </c>
      <c r="J1765">
        <v>13</v>
      </c>
      <c r="K1765">
        <v>1</v>
      </c>
      <c r="L1765">
        <v>25</v>
      </c>
      <c r="M1765">
        <f>VLOOKUP(H1765,AE$2:$AJ$12,6,TRUE)</f>
        <v>0</v>
      </c>
      <c r="N1765">
        <f>VLOOKUP(I1765,AF$2:$AJ$12,5,TRUE)</f>
        <v>8</v>
      </c>
      <c r="O1765">
        <f>VLOOKUP(J1765,AG$2:$AJ$12,4,TRUE)</f>
        <v>8</v>
      </c>
      <c r="P1765">
        <f>VLOOKUP(K1765,AH$2:$AJ$12,3,TRUE)</f>
        <v>7</v>
      </c>
      <c r="Q1765">
        <f>VLOOKUP(L1765,AI$2:$AJ$12,2,TRUE)</f>
        <v>8</v>
      </c>
      <c r="T1765" t="str">
        <f t="shared" si="167"/>
        <v>Crimepoint.create(latitude:37.732, longitude:-122.39, drugdrink:0, misdemean:8, theft:8, violent:7, total:8, drugdrinkct:0, misdemeanct:11, theftct:13, violentct:1, totalct:25)</v>
      </c>
      <c r="U1765" t="str">
        <f t="shared" si="168"/>
        <v>{location: new google.maps.LatLng(37.732, -122.39), weight: 0},</v>
      </c>
      <c r="V1765" t="str">
        <f t="shared" si="163"/>
        <v>{location: new google.maps.LatLng(37.732, -122.39), weight: 2},</v>
      </c>
      <c r="W1765" t="str">
        <f t="shared" si="164"/>
        <v>{location: new google.maps.LatLng(37.732, -122.39), weight: 2},</v>
      </c>
      <c r="X1765" t="str">
        <f t="shared" si="165"/>
        <v>{location: new google.maps.LatLng(37.732, -122.39), weight: 1},</v>
      </c>
      <c r="Y1765" t="str">
        <f t="shared" si="166"/>
        <v>{location: new google.maps.LatLng(37.732, -122.39), weight: 2},</v>
      </c>
    </row>
    <row r="1766" spans="1:25" x14ac:dyDescent="0.2">
      <c r="A1766">
        <v>37.731999999999999</v>
      </c>
      <c r="B1766">
        <v>-122.389</v>
      </c>
      <c r="C1766">
        <v>1</v>
      </c>
      <c r="D1766">
        <v>2</v>
      </c>
      <c r="E1766">
        <v>1</v>
      </c>
      <c r="F1766">
        <v>1</v>
      </c>
      <c r="G1766">
        <v>1</v>
      </c>
      <c r="H1766">
        <v>2</v>
      </c>
      <c r="I1766">
        <v>10</v>
      </c>
      <c r="J1766">
        <v>4</v>
      </c>
      <c r="K1766">
        <v>2</v>
      </c>
      <c r="L1766">
        <v>18</v>
      </c>
      <c r="M1766">
        <f>VLOOKUP(H1766,AE$2:$AJ$12,6,TRUE)</f>
        <v>9</v>
      </c>
      <c r="N1766">
        <f>VLOOKUP(I1766,AF$2:$AJ$12,5,TRUE)</f>
        <v>8</v>
      </c>
      <c r="O1766">
        <f>VLOOKUP(J1766,AG$2:$AJ$12,4,TRUE)</f>
        <v>6</v>
      </c>
      <c r="P1766">
        <f>VLOOKUP(K1766,AH$2:$AJ$12,3,TRUE)</f>
        <v>7</v>
      </c>
      <c r="Q1766">
        <f>VLOOKUP(L1766,AI$2:$AJ$12,2,TRUE)</f>
        <v>7</v>
      </c>
      <c r="T1766" t="str">
        <f t="shared" si="167"/>
        <v>Crimepoint.create(latitude:37.732, longitude:-122.389, drugdrink:9, misdemean:8, theft:6, violent:7, total:7, drugdrinkct:2, misdemeanct:10, theftct:4, violentct:2, totalct:18)</v>
      </c>
      <c r="U1766" t="str">
        <f t="shared" si="168"/>
        <v>{location: new google.maps.LatLng(37.732, -122.389), weight: 1},</v>
      </c>
      <c r="V1766" t="str">
        <f t="shared" si="163"/>
        <v>{location: new google.maps.LatLng(37.732, -122.389), weight: 2},</v>
      </c>
      <c r="W1766" t="str">
        <f t="shared" si="164"/>
        <v>{location: new google.maps.LatLng(37.732, -122.389), weight: 1},</v>
      </c>
      <c r="X1766" t="str">
        <f t="shared" si="165"/>
        <v>{location: new google.maps.LatLng(37.732, -122.389), weight: 1},</v>
      </c>
      <c r="Y1766" t="str">
        <f t="shared" si="166"/>
        <v>{location: new google.maps.LatLng(37.732, -122.389), weight: 1},</v>
      </c>
    </row>
    <row r="1767" spans="1:25" x14ac:dyDescent="0.2">
      <c r="A1767">
        <v>37.731999999999999</v>
      </c>
      <c r="B1767">
        <v>-122.38800000000001</v>
      </c>
      <c r="C1767">
        <v>0</v>
      </c>
      <c r="D1767">
        <v>2</v>
      </c>
      <c r="E1767">
        <v>0</v>
      </c>
      <c r="F1767">
        <v>5</v>
      </c>
      <c r="G1767">
        <v>1</v>
      </c>
      <c r="H1767">
        <v>0</v>
      </c>
      <c r="I1767">
        <v>7</v>
      </c>
      <c r="J1767">
        <v>3</v>
      </c>
      <c r="K1767">
        <v>7</v>
      </c>
      <c r="L1767">
        <v>17</v>
      </c>
      <c r="M1767">
        <f>VLOOKUP(H1767,AE$2:$AJ$12,6,TRUE)</f>
        <v>0</v>
      </c>
      <c r="N1767">
        <f>VLOOKUP(I1767,AF$2:$AJ$12,5,TRUE)</f>
        <v>7</v>
      </c>
      <c r="O1767">
        <f>VLOOKUP(J1767,AG$2:$AJ$12,4,TRUE)</f>
        <v>5</v>
      </c>
      <c r="P1767">
        <f>VLOOKUP(K1767,AH$2:$AJ$12,3,TRUE)</f>
        <v>9</v>
      </c>
      <c r="Q1767">
        <f>VLOOKUP(L1767,AI$2:$AJ$12,2,TRUE)</f>
        <v>7</v>
      </c>
      <c r="T1767" t="str">
        <f t="shared" si="167"/>
        <v>Crimepoint.create(latitude:37.732, longitude:-122.388, drugdrink:0, misdemean:7, theft:5, violent:9, total:7, drugdrinkct:0, misdemeanct:7, theftct:3, violentct:7, totalct:17)</v>
      </c>
      <c r="U1767" t="str">
        <f t="shared" si="168"/>
        <v>{location: new google.maps.LatLng(37.732, -122.388), weight: 0},</v>
      </c>
      <c r="V1767" t="str">
        <f t="shared" si="163"/>
        <v>{location: new google.maps.LatLng(37.732, -122.388), weight: 2},</v>
      </c>
      <c r="W1767" t="str">
        <f t="shared" si="164"/>
        <v>{location: new google.maps.LatLng(37.732, -122.388), weight: 0},</v>
      </c>
      <c r="X1767" t="str">
        <f t="shared" si="165"/>
        <v>{location: new google.maps.LatLng(37.732, -122.388), weight: 5},</v>
      </c>
      <c r="Y1767" t="str">
        <f t="shared" si="166"/>
        <v>{location: new google.maps.LatLng(37.732, -122.388), weight: 1},</v>
      </c>
    </row>
    <row r="1768" spans="1:25" x14ac:dyDescent="0.2">
      <c r="A1768">
        <v>37.731999999999999</v>
      </c>
      <c r="B1768">
        <v>-122.387</v>
      </c>
      <c r="C1768">
        <v>0</v>
      </c>
      <c r="D1768">
        <v>3</v>
      </c>
      <c r="E1768">
        <v>1</v>
      </c>
      <c r="F1768">
        <v>7</v>
      </c>
      <c r="G1768">
        <v>3</v>
      </c>
      <c r="H1768">
        <v>0</v>
      </c>
      <c r="I1768">
        <v>15</v>
      </c>
      <c r="J1768">
        <v>8</v>
      </c>
      <c r="K1768">
        <v>9</v>
      </c>
      <c r="L1768">
        <v>32</v>
      </c>
      <c r="M1768">
        <f>VLOOKUP(H1768,AE$2:$AJ$12,6,TRUE)</f>
        <v>0</v>
      </c>
      <c r="N1768">
        <f>VLOOKUP(I1768,AF$2:$AJ$12,5,TRUE)</f>
        <v>8</v>
      </c>
      <c r="O1768">
        <f>VLOOKUP(J1768,AG$2:$AJ$12,4,TRUE)</f>
        <v>8</v>
      </c>
      <c r="P1768">
        <f>VLOOKUP(K1768,AH$2:$AJ$12,3,TRUE)</f>
        <v>9</v>
      </c>
      <c r="Q1768">
        <f>VLOOKUP(L1768,AI$2:$AJ$12,2,TRUE)</f>
        <v>8</v>
      </c>
      <c r="T1768" t="str">
        <f t="shared" si="167"/>
        <v>Crimepoint.create(latitude:37.732, longitude:-122.387, drugdrink:0, misdemean:8, theft:8, violent:9, total:8, drugdrinkct:0, misdemeanct:15, theftct:8, violentct:9, totalct:32)</v>
      </c>
      <c r="U1768" t="str">
        <f t="shared" si="168"/>
        <v>{location: new google.maps.LatLng(37.732, -122.387), weight: 0},</v>
      </c>
      <c r="V1768" t="str">
        <f t="shared" si="163"/>
        <v>{location: new google.maps.LatLng(37.732, -122.387), weight: 3},</v>
      </c>
      <c r="W1768" t="str">
        <f t="shared" si="164"/>
        <v>{location: new google.maps.LatLng(37.732, -122.387), weight: 1},</v>
      </c>
      <c r="X1768" t="str">
        <f t="shared" si="165"/>
        <v>{location: new google.maps.LatLng(37.732, -122.387), weight: 7},</v>
      </c>
      <c r="Y1768" t="str">
        <f t="shared" si="166"/>
        <v>{location: new google.maps.LatLng(37.732, -122.387), weight: 3},</v>
      </c>
    </row>
    <row r="1769" spans="1:25" x14ac:dyDescent="0.2">
      <c r="A1769">
        <v>37.731999999999999</v>
      </c>
      <c r="B1769">
        <v>-122.386</v>
      </c>
      <c r="C1769">
        <v>0</v>
      </c>
      <c r="D1769">
        <v>1</v>
      </c>
      <c r="E1769">
        <v>0</v>
      </c>
      <c r="F1769">
        <v>1</v>
      </c>
      <c r="G1769">
        <v>1</v>
      </c>
      <c r="H1769">
        <v>0</v>
      </c>
      <c r="I1769">
        <v>5</v>
      </c>
      <c r="J1769">
        <v>3</v>
      </c>
      <c r="K1769">
        <v>1</v>
      </c>
      <c r="L1769">
        <v>9</v>
      </c>
      <c r="M1769">
        <f>VLOOKUP(H1769,AE$2:$AJ$12,6,TRUE)</f>
        <v>0</v>
      </c>
      <c r="N1769">
        <f>VLOOKUP(I1769,AF$2:$AJ$12,5,TRUE)</f>
        <v>6</v>
      </c>
      <c r="O1769">
        <f>VLOOKUP(J1769,AG$2:$AJ$12,4,TRUE)</f>
        <v>5</v>
      </c>
      <c r="P1769">
        <f>VLOOKUP(K1769,AH$2:$AJ$12,3,TRUE)</f>
        <v>7</v>
      </c>
      <c r="Q1769">
        <f>VLOOKUP(L1769,AI$2:$AJ$12,2,TRUE)</f>
        <v>5</v>
      </c>
      <c r="T1769" t="str">
        <f t="shared" si="167"/>
        <v>Crimepoint.create(latitude:37.732, longitude:-122.386, drugdrink:0, misdemean:6, theft:5, violent:7, total:5, drugdrinkct:0, misdemeanct:5, theftct:3, violentct:1, totalct:9)</v>
      </c>
      <c r="U1769" t="str">
        <f t="shared" si="168"/>
        <v>{location: new google.maps.LatLng(37.732, -122.386), weight: 0},</v>
      </c>
      <c r="V1769" t="str">
        <f t="shared" si="163"/>
        <v>{location: new google.maps.LatLng(37.732, -122.386), weight: 1},</v>
      </c>
      <c r="W1769" t="str">
        <f t="shared" si="164"/>
        <v>{location: new google.maps.LatLng(37.732, -122.386), weight: 0},</v>
      </c>
      <c r="X1769" t="str">
        <f t="shared" si="165"/>
        <v>{location: new google.maps.LatLng(37.732, -122.386), weight: 1},</v>
      </c>
      <c r="Y1769" t="str">
        <f t="shared" si="166"/>
        <v>{location: new google.maps.LatLng(37.732, -122.386), weight: 1},</v>
      </c>
    </row>
    <row r="1770" spans="1:25" x14ac:dyDescent="0.2">
      <c r="A1770">
        <v>37.731999999999999</v>
      </c>
      <c r="B1770">
        <v>-122.384</v>
      </c>
      <c r="C1770">
        <v>0</v>
      </c>
      <c r="D1770">
        <v>3</v>
      </c>
      <c r="E1770">
        <v>0</v>
      </c>
      <c r="F1770">
        <v>5</v>
      </c>
      <c r="G1770">
        <v>2</v>
      </c>
      <c r="H1770">
        <v>0</v>
      </c>
      <c r="I1770">
        <v>13</v>
      </c>
      <c r="J1770">
        <v>1</v>
      </c>
      <c r="K1770">
        <v>7</v>
      </c>
      <c r="L1770">
        <v>21</v>
      </c>
      <c r="M1770">
        <f>VLOOKUP(H1770,AE$2:$AJ$12,6,TRUE)</f>
        <v>0</v>
      </c>
      <c r="N1770">
        <f>VLOOKUP(I1770,AF$2:$AJ$12,5,TRUE)</f>
        <v>8</v>
      </c>
      <c r="O1770">
        <f>VLOOKUP(J1770,AG$2:$AJ$12,4,TRUE)</f>
        <v>3</v>
      </c>
      <c r="P1770">
        <f>VLOOKUP(K1770,AH$2:$AJ$12,3,TRUE)</f>
        <v>9</v>
      </c>
      <c r="Q1770">
        <f>VLOOKUP(L1770,AI$2:$AJ$12,2,TRUE)</f>
        <v>8</v>
      </c>
      <c r="T1770" t="str">
        <f t="shared" si="167"/>
        <v>Crimepoint.create(latitude:37.732, longitude:-122.384, drugdrink:0, misdemean:8, theft:3, violent:9, total:8, drugdrinkct:0, misdemeanct:13, theftct:1, violentct:7, totalct:21)</v>
      </c>
      <c r="U1770" t="str">
        <f t="shared" si="168"/>
        <v>{location: new google.maps.LatLng(37.732, -122.384), weight: 0},</v>
      </c>
      <c r="V1770" t="str">
        <f t="shared" si="163"/>
        <v>{location: new google.maps.LatLng(37.732, -122.384), weight: 3},</v>
      </c>
      <c r="W1770" t="str">
        <f t="shared" si="164"/>
        <v>{location: new google.maps.LatLng(37.732, -122.384), weight: 0},</v>
      </c>
      <c r="X1770" t="str">
        <f t="shared" si="165"/>
        <v>{location: new google.maps.LatLng(37.732, -122.384), weight: 5},</v>
      </c>
      <c r="Y1770" t="str">
        <f t="shared" si="166"/>
        <v>{location: new google.maps.LatLng(37.732, -122.384), weight: 2},</v>
      </c>
    </row>
    <row r="1771" spans="1:25" x14ac:dyDescent="0.2">
      <c r="A1771">
        <v>37.731999999999999</v>
      </c>
      <c r="B1771">
        <v>-122.383</v>
      </c>
      <c r="C1771">
        <v>0</v>
      </c>
      <c r="D1771">
        <v>9</v>
      </c>
      <c r="E1771">
        <v>1</v>
      </c>
      <c r="F1771">
        <v>8</v>
      </c>
      <c r="G1771">
        <v>5</v>
      </c>
      <c r="H1771">
        <v>0</v>
      </c>
      <c r="I1771">
        <v>40</v>
      </c>
      <c r="J1771">
        <v>10</v>
      </c>
      <c r="K1771">
        <v>11</v>
      </c>
      <c r="L1771">
        <v>61</v>
      </c>
      <c r="M1771">
        <f>VLOOKUP(H1771,AE$2:$AJ$12,6,TRUE)</f>
        <v>0</v>
      </c>
      <c r="N1771">
        <f>VLOOKUP(I1771,AF$2:$AJ$12,5,TRUE)</f>
        <v>9</v>
      </c>
      <c r="O1771">
        <f>VLOOKUP(J1771,AG$2:$AJ$12,4,TRUE)</f>
        <v>8</v>
      </c>
      <c r="P1771">
        <f>VLOOKUP(K1771,AH$2:$AJ$12,3,TRUE)</f>
        <v>9</v>
      </c>
      <c r="Q1771">
        <f>VLOOKUP(L1771,AI$2:$AJ$12,2,TRUE)</f>
        <v>9</v>
      </c>
      <c r="T1771" t="str">
        <f t="shared" si="167"/>
        <v>Crimepoint.create(latitude:37.732, longitude:-122.383, drugdrink:0, misdemean:9, theft:8, violent:9, total:9, drugdrinkct:0, misdemeanct:40, theftct:10, violentct:11, totalct:61)</v>
      </c>
      <c r="U1771" t="str">
        <f t="shared" si="168"/>
        <v>{location: new google.maps.LatLng(37.732, -122.383), weight: 0},</v>
      </c>
      <c r="V1771" t="str">
        <f t="shared" si="163"/>
        <v>{location: new google.maps.LatLng(37.732, -122.383), weight: 9},</v>
      </c>
      <c r="W1771" t="str">
        <f t="shared" si="164"/>
        <v>{location: new google.maps.LatLng(37.732, -122.383), weight: 1},</v>
      </c>
      <c r="X1771" t="str">
        <f t="shared" si="165"/>
        <v>{location: new google.maps.LatLng(37.732, -122.383), weight: 8},</v>
      </c>
      <c r="Y1771" t="str">
        <f t="shared" si="166"/>
        <v>{location: new google.maps.LatLng(37.732, -122.383), weight: 5},</v>
      </c>
    </row>
    <row r="1772" spans="1:25" x14ac:dyDescent="0.2">
      <c r="A1772">
        <v>37.731999999999999</v>
      </c>
      <c r="B1772">
        <v>-122.381</v>
      </c>
      <c r="C1772">
        <v>1</v>
      </c>
      <c r="D1772">
        <v>3</v>
      </c>
      <c r="E1772">
        <v>0</v>
      </c>
      <c r="F1772">
        <v>6</v>
      </c>
      <c r="G1772">
        <v>2</v>
      </c>
      <c r="H1772">
        <v>1</v>
      </c>
      <c r="I1772">
        <v>13</v>
      </c>
      <c r="J1772">
        <v>3</v>
      </c>
      <c r="K1772">
        <v>8</v>
      </c>
      <c r="L1772">
        <v>25</v>
      </c>
      <c r="M1772">
        <f>VLOOKUP(H1772,AE$2:$AJ$12,6,TRUE)</f>
        <v>8</v>
      </c>
      <c r="N1772">
        <f>VLOOKUP(I1772,AF$2:$AJ$12,5,TRUE)</f>
        <v>8</v>
      </c>
      <c r="O1772">
        <f>VLOOKUP(J1772,AG$2:$AJ$12,4,TRUE)</f>
        <v>5</v>
      </c>
      <c r="P1772">
        <f>VLOOKUP(K1772,AH$2:$AJ$12,3,TRUE)</f>
        <v>9</v>
      </c>
      <c r="Q1772">
        <f>VLOOKUP(L1772,AI$2:$AJ$12,2,TRUE)</f>
        <v>8</v>
      </c>
      <c r="T1772" t="str">
        <f t="shared" si="167"/>
        <v>Crimepoint.create(latitude:37.732, longitude:-122.381, drugdrink:8, misdemean:8, theft:5, violent:9, total:8, drugdrinkct:1, misdemeanct:13, theftct:3, violentct:8, totalct:25)</v>
      </c>
      <c r="U1772" t="str">
        <f t="shared" si="168"/>
        <v>{location: new google.maps.LatLng(37.732, -122.381), weight: 1},</v>
      </c>
      <c r="V1772" t="str">
        <f t="shared" si="163"/>
        <v>{location: new google.maps.LatLng(37.732, -122.381), weight: 3},</v>
      </c>
      <c r="W1772" t="str">
        <f t="shared" si="164"/>
        <v>{location: new google.maps.LatLng(37.732, -122.381), weight: 0},</v>
      </c>
      <c r="X1772" t="str">
        <f t="shared" si="165"/>
        <v>{location: new google.maps.LatLng(37.732, -122.381), weight: 6},</v>
      </c>
      <c r="Y1772" t="str">
        <f t="shared" si="166"/>
        <v>{location: new google.maps.LatLng(37.732, -122.381), weight: 2},</v>
      </c>
    </row>
    <row r="1773" spans="1:25" x14ac:dyDescent="0.2">
      <c r="A1773">
        <v>37.731999999999999</v>
      </c>
      <c r="B1773">
        <v>-122.38</v>
      </c>
      <c r="C1773">
        <v>0</v>
      </c>
      <c r="D1773">
        <v>3</v>
      </c>
      <c r="E1773">
        <v>0</v>
      </c>
      <c r="F1773">
        <v>2</v>
      </c>
      <c r="G1773">
        <v>1</v>
      </c>
      <c r="H1773">
        <v>0</v>
      </c>
      <c r="I1773">
        <v>12</v>
      </c>
      <c r="J1773">
        <v>3</v>
      </c>
      <c r="K1773">
        <v>3</v>
      </c>
      <c r="L1773">
        <v>18</v>
      </c>
      <c r="M1773">
        <f>VLOOKUP(H1773,AE$2:$AJ$12,6,TRUE)</f>
        <v>0</v>
      </c>
      <c r="N1773">
        <f>VLOOKUP(I1773,AF$2:$AJ$12,5,TRUE)</f>
        <v>8</v>
      </c>
      <c r="O1773">
        <f>VLOOKUP(J1773,AG$2:$AJ$12,4,TRUE)</f>
        <v>5</v>
      </c>
      <c r="P1773">
        <f>VLOOKUP(K1773,AH$2:$AJ$12,3,TRUE)</f>
        <v>8</v>
      </c>
      <c r="Q1773">
        <f>VLOOKUP(L1773,AI$2:$AJ$12,2,TRUE)</f>
        <v>7</v>
      </c>
      <c r="T1773" t="str">
        <f t="shared" si="167"/>
        <v>Crimepoint.create(latitude:37.732, longitude:-122.38, drugdrink:0, misdemean:8, theft:5, violent:8, total:7, drugdrinkct:0, misdemeanct:12, theftct:3, violentct:3, totalct:18)</v>
      </c>
      <c r="U1773" t="str">
        <f t="shared" si="168"/>
        <v>{location: new google.maps.LatLng(37.732, -122.38), weight: 0},</v>
      </c>
      <c r="V1773" t="str">
        <f t="shared" si="163"/>
        <v>{location: new google.maps.LatLng(37.732, -122.38), weight: 3},</v>
      </c>
      <c r="W1773" t="str">
        <f t="shared" si="164"/>
        <v>{location: new google.maps.LatLng(37.732, -122.38), weight: 0},</v>
      </c>
      <c r="X1773" t="str">
        <f t="shared" si="165"/>
        <v>{location: new google.maps.LatLng(37.732, -122.38), weight: 2},</v>
      </c>
      <c r="Y1773" t="str">
        <f t="shared" si="166"/>
        <v>{location: new google.maps.LatLng(37.732, -122.38), weight: 1},</v>
      </c>
    </row>
    <row r="1774" spans="1:25" x14ac:dyDescent="0.2">
      <c r="A1774">
        <v>37.731999999999999</v>
      </c>
      <c r="B1774">
        <v>-122.379</v>
      </c>
      <c r="C1774">
        <v>0</v>
      </c>
      <c r="D1774">
        <v>2</v>
      </c>
      <c r="E1774">
        <v>1</v>
      </c>
      <c r="F1774">
        <v>4</v>
      </c>
      <c r="G1774">
        <v>1</v>
      </c>
      <c r="H1774">
        <v>0</v>
      </c>
      <c r="I1774">
        <v>9</v>
      </c>
      <c r="J1774">
        <v>4</v>
      </c>
      <c r="K1774">
        <v>5</v>
      </c>
      <c r="L1774">
        <v>18</v>
      </c>
      <c r="M1774">
        <f>VLOOKUP(H1774,AE$2:$AJ$12,6,TRUE)</f>
        <v>0</v>
      </c>
      <c r="N1774">
        <f>VLOOKUP(I1774,AF$2:$AJ$12,5,TRUE)</f>
        <v>7</v>
      </c>
      <c r="O1774">
        <f>VLOOKUP(J1774,AG$2:$AJ$12,4,TRUE)</f>
        <v>6</v>
      </c>
      <c r="P1774">
        <f>VLOOKUP(K1774,AH$2:$AJ$12,3,TRUE)</f>
        <v>9</v>
      </c>
      <c r="Q1774">
        <f>VLOOKUP(L1774,AI$2:$AJ$12,2,TRUE)</f>
        <v>7</v>
      </c>
      <c r="T1774" t="str">
        <f t="shared" si="167"/>
        <v>Crimepoint.create(latitude:37.732, longitude:-122.379, drugdrink:0, misdemean:7, theft:6, violent:9, total:7, drugdrinkct:0, misdemeanct:9, theftct:4, violentct:5, totalct:18)</v>
      </c>
      <c r="U1774" t="str">
        <f t="shared" si="168"/>
        <v>{location: new google.maps.LatLng(37.732, -122.379), weight: 0},</v>
      </c>
      <c r="V1774" t="str">
        <f t="shared" si="163"/>
        <v>{location: new google.maps.LatLng(37.732, -122.379), weight: 2},</v>
      </c>
      <c r="W1774" t="str">
        <f t="shared" si="164"/>
        <v>{location: new google.maps.LatLng(37.732, -122.379), weight: 1},</v>
      </c>
      <c r="X1774" t="str">
        <f t="shared" si="165"/>
        <v>{location: new google.maps.LatLng(37.732, -122.379), weight: 4},</v>
      </c>
      <c r="Y1774" t="str">
        <f t="shared" si="166"/>
        <v>{location: new google.maps.LatLng(37.732, -122.379), weight: 1},</v>
      </c>
    </row>
    <row r="1775" spans="1:25" x14ac:dyDescent="0.2">
      <c r="A1775">
        <v>37.731999999999999</v>
      </c>
      <c r="B1775">
        <v>-122.378</v>
      </c>
      <c r="C1775">
        <v>1</v>
      </c>
      <c r="D1775">
        <v>8</v>
      </c>
      <c r="E1775">
        <v>1</v>
      </c>
      <c r="F1775">
        <v>15</v>
      </c>
      <c r="G1775">
        <v>5</v>
      </c>
      <c r="H1775">
        <v>1</v>
      </c>
      <c r="I1775">
        <v>34</v>
      </c>
      <c r="J1775">
        <v>5</v>
      </c>
      <c r="K1775">
        <v>20</v>
      </c>
      <c r="L1775">
        <v>60</v>
      </c>
      <c r="M1775">
        <f>VLOOKUP(H1775,AE$2:$AJ$12,6,TRUE)</f>
        <v>8</v>
      </c>
      <c r="N1775">
        <f>VLOOKUP(I1775,AF$2:$AJ$12,5,TRUE)</f>
        <v>9</v>
      </c>
      <c r="O1775">
        <f>VLOOKUP(J1775,AG$2:$AJ$12,4,TRUE)</f>
        <v>7</v>
      </c>
      <c r="P1775">
        <f>VLOOKUP(K1775,AH$2:$AJ$12,3,TRUE)</f>
        <v>9</v>
      </c>
      <c r="Q1775">
        <f>VLOOKUP(L1775,AI$2:$AJ$12,2,TRUE)</f>
        <v>9</v>
      </c>
      <c r="T1775" t="str">
        <f t="shared" si="167"/>
        <v>Crimepoint.create(latitude:37.732, longitude:-122.378, drugdrink:8, misdemean:9, theft:7, violent:9, total:9, drugdrinkct:1, misdemeanct:34, theftct:5, violentct:20, totalct:60)</v>
      </c>
      <c r="U1775" t="str">
        <f t="shared" si="168"/>
        <v>{location: new google.maps.LatLng(37.732, -122.378), weight: 1},</v>
      </c>
      <c r="V1775" t="str">
        <f t="shared" si="163"/>
        <v>{location: new google.maps.LatLng(37.732, -122.378), weight: 8},</v>
      </c>
      <c r="W1775" t="str">
        <f t="shared" si="164"/>
        <v>{location: new google.maps.LatLng(37.732, -122.378), weight: 1},</v>
      </c>
      <c r="X1775" t="str">
        <f t="shared" si="165"/>
        <v>{location: new google.maps.LatLng(37.732, -122.378), weight: 15},</v>
      </c>
      <c r="Y1775" t="str">
        <f t="shared" si="166"/>
        <v>{location: new google.maps.LatLng(37.732, -122.378), weight: 5},</v>
      </c>
    </row>
    <row r="1776" spans="1:25" x14ac:dyDescent="0.2">
      <c r="A1776">
        <v>37.731999999999999</v>
      </c>
      <c r="B1776">
        <v>-122.376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</v>
      </c>
      <c r="K1776">
        <v>0</v>
      </c>
      <c r="L1776">
        <v>2</v>
      </c>
      <c r="M1776">
        <f>VLOOKUP(H1776,AE$2:$AJ$12,6,TRUE)</f>
        <v>0</v>
      </c>
      <c r="N1776">
        <f>VLOOKUP(I1776,AF$2:$AJ$12,5,TRUE)</f>
        <v>0</v>
      </c>
      <c r="O1776">
        <f>VLOOKUP(J1776,AG$2:$AJ$12,4,TRUE)</f>
        <v>4</v>
      </c>
      <c r="P1776">
        <f>VLOOKUP(K1776,AH$2:$AJ$12,3,TRUE)</f>
        <v>0</v>
      </c>
      <c r="Q1776">
        <f>VLOOKUP(L1776,AI$2:$AJ$12,2,TRUE)</f>
        <v>1</v>
      </c>
      <c r="T1776" t="str">
        <f t="shared" si="167"/>
        <v>Crimepoint.create(latitude:37.732, longitude:-122.376, drugdrink:0, misdemean:0, theft:4, violent:0, total:1, drugdrinkct:0, misdemeanct:0, theftct:2, violentct:0, totalct:2)</v>
      </c>
      <c r="U1776" t="str">
        <f t="shared" si="168"/>
        <v>{location: new google.maps.LatLng(37.732, -122.376), weight: 0},</v>
      </c>
      <c r="V1776" t="str">
        <f t="shared" si="163"/>
        <v>{location: new google.maps.LatLng(37.732, -122.376), weight: 0},</v>
      </c>
      <c r="W1776" t="str">
        <f t="shared" si="164"/>
        <v>{location: new google.maps.LatLng(37.732, -122.376), weight: 0},</v>
      </c>
      <c r="X1776" t="str">
        <f t="shared" si="165"/>
        <v>{location: new google.maps.LatLng(37.732, -122.376), weight: 0},</v>
      </c>
      <c r="Y1776" t="str">
        <f t="shared" si="166"/>
        <v>{location: new google.maps.LatLng(37.732, -122.376), weight: 0},</v>
      </c>
    </row>
    <row r="1777" spans="1:25" x14ac:dyDescent="0.2">
      <c r="A1777">
        <v>37.732999999999997</v>
      </c>
      <c r="B1777">
        <v>-122.495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2</v>
      </c>
      <c r="M1777">
        <f>VLOOKUP(H1777,AE$2:$AJ$12,6,TRUE)</f>
        <v>0</v>
      </c>
      <c r="N1777">
        <f>VLOOKUP(I1777,AF$2:$AJ$12,5,TRUE)</f>
        <v>4</v>
      </c>
      <c r="O1777">
        <f>VLOOKUP(J1777,AG$2:$AJ$12,4,TRUE)</f>
        <v>0</v>
      </c>
      <c r="P1777">
        <f>VLOOKUP(K1777,AH$2:$AJ$12,3,TRUE)</f>
        <v>0</v>
      </c>
      <c r="Q1777">
        <f>VLOOKUP(L1777,AI$2:$AJ$12,2,TRUE)</f>
        <v>1</v>
      </c>
      <c r="T1777" t="str">
        <f t="shared" si="167"/>
        <v>Crimepoint.create(latitude:37.733, longitude:-122.495, drugdrink:0, misdemean:4, theft:0, violent:0, total:1, drugdrinkct:0, misdemeanct:2, theftct:0, violentct:0, totalct:2)</v>
      </c>
      <c r="U1777" t="str">
        <f t="shared" si="168"/>
        <v>{location: new google.maps.LatLng(37.733, -122.495), weight: 0},</v>
      </c>
      <c r="V1777" t="str">
        <f t="shared" si="163"/>
        <v>{location: new google.maps.LatLng(37.733, -122.495), weight: 0},</v>
      </c>
      <c r="W1777" t="str">
        <f t="shared" si="164"/>
        <v>{location: new google.maps.LatLng(37.733, -122.495), weight: 0},</v>
      </c>
      <c r="X1777" t="str">
        <f t="shared" si="165"/>
        <v>{location: new google.maps.LatLng(37.733, -122.495), weight: 0},</v>
      </c>
      <c r="Y1777" t="str">
        <f t="shared" si="166"/>
        <v>{location: new google.maps.LatLng(37.733, -122.495), weight: 0},</v>
      </c>
    </row>
    <row r="1778" spans="1:25" x14ac:dyDescent="0.2">
      <c r="A1778">
        <v>37.732999999999997</v>
      </c>
      <c r="B1778">
        <v>-122.492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2</v>
      </c>
      <c r="K1778">
        <v>0</v>
      </c>
      <c r="L1778">
        <v>3</v>
      </c>
      <c r="M1778">
        <f>VLOOKUP(H1778,AE$2:$AJ$12,6,TRUE)</f>
        <v>0</v>
      </c>
      <c r="N1778">
        <f>VLOOKUP(I1778,AF$2:$AJ$12,5,TRUE)</f>
        <v>2</v>
      </c>
      <c r="O1778">
        <f>VLOOKUP(J1778,AG$2:$AJ$12,4,TRUE)</f>
        <v>4</v>
      </c>
      <c r="P1778">
        <f>VLOOKUP(K1778,AH$2:$AJ$12,3,TRUE)</f>
        <v>0</v>
      </c>
      <c r="Q1778">
        <f>VLOOKUP(L1778,AI$2:$AJ$12,2,TRUE)</f>
        <v>2</v>
      </c>
      <c r="T1778" t="str">
        <f t="shared" si="167"/>
        <v>Crimepoint.create(latitude:37.733, longitude:-122.492, drugdrink:0, misdemean:2, theft:4, violent:0, total:2, drugdrinkct:0, misdemeanct:1, theftct:2, violentct:0, totalct:3)</v>
      </c>
      <c r="U1778" t="str">
        <f t="shared" si="168"/>
        <v>{location: new google.maps.LatLng(37.733, -122.492), weight: 0},</v>
      </c>
      <c r="V1778" t="str">
        <f t="shared" si="163"/>
        <v>{location: new google.maps.LatLng(37.733, -122.492), weight: 0},</v>
      </c>
      <c r="W1778" t="str">
        <f t="shared" si="164"/>
        <v>{location: new google.maps.LatLng(37.733, -122.492), weight: 0},</v>
      </c>
      <c r="X1778" t="str">
        <f t="shared" si="165"/>
        <v>{location: new google.maps.LatLng(37.733, -122.492), weight: 0},</v>
      </c>
      <c r="Y1778" t="str">
        <f t="shared" si="166"/>
        <v>{location: new google.maps.LatLng(37.733, -122.492), weight: 0},</v>
      </c>
    </row>
    <row r="1779" spans="1:25" x14ac:dyDescent="0.2">
      <c r="A1779">
        <v>37.732999999999997</v>
      </c>
      <c r="B1779">
        <v>-122.488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f>VLOOKUP(H1779,AE$2:$AJ$12,6,TRUE)</f>
        <v>0</v>
      </c>
      <c r="N1779">
        <f>VLOOKUP(I1779,AF$2:$AJ$12,5,TRUE)</f>
        <v>2</v>
      </c>
      <c r="O1779">
        <f>VLOOKUP(J1779,AG$2:$AJ$12,4,TRUE)</f>
        <v>0</v>
      </c>
      <c r="P1779">
        <f>VLOOKUP(K1779,AH$2:$AJ$12,3,TRUE)</f>
        <v>0</v>
      </c>
      <c r="Q1779">
        <f>VLOOKUP(L1779,AI$2:$AJ$12,2,TRUE)</f>
        <v>0</v>
      </c>
      <c r="T1779" t="str">
        <f t="shared" si="167"/>
        <v>Crimepoint.create(latitude:37.733, longitude:-122.488, drugdrink:0, misdemean:2, theft:0, violent:0, total:0, drugdrinkct:0, misdemeanct:1, theftct:0, violentct:0, totalct:1)</v>
      </c>
      <c r="U1779" t="str">
        <f t="shared" si="168"/>
        <v>{location: new google.maps.LatLng(37.733, -122.488), weight: 0},</v>
      </c>
      <c r="V1779" t="str">
        <f t="shared" si="163"/>
        <v>{location: new google.maps.LatLng(37.733, -122.488), weight: 0},</v>
      </c>
      <c r="W1779" t="str">
        <f t="shared" si="164"/>
        <v>{location: new google.maps.LatLng(37.733, -122.488), weight: 0},</v>
      </c>
      <c r="X1779" t="str">
        <f t="shared" si="165"/>
        <v>{location: new google.maps.LatLng(37.733, -122.488), weight: 0},</v>
      </c>
      <c r="Y1779" t="str">
        <f t="shared" si="166"/>
        <v>{location: new google.maps.LatLng(37.733, -122.488), weight: 0},</v>
      </c>
    </row>
    <row r="1780" spans="1:25" x14ac:dyDescent="0.2">
      <c r="A1780">
        <v>37.732999999999997</v>
      </c>
      <c r="B1780">
        <v>-122.48699999999999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2</v>
      </c>
      <c r="M1780">
        <f>VLOOKUP(H1780,AE$2:$AJ$12,6,TRUE)</f>
        <v>0</v>
      </c>
      <c r="N1780">
        <f>VLOOKUP(I1780,AF$2:$AJ$12,5,TRUE)</f>
        <v>0</v>
      </c>
      <c r="O1780">
        <f>VLOOKUP(J1780,AG$2:$AJ$12,4,TRUE)</f>
        <v>4</v>
      </c>
      <c r="P1780">
        <f>VLOOKUP(K1780,AH$2:$AJ$12,3,TRUE)</f>
        <v>0</v>
      </c>
      <c r="Q1780">
        <f>VLOOKUP(L1780,AI$2:$AJ$12,2,TRUE)</f>
        <v>1</v>
      </c>
      <c r="T1780" t="str">
        <f t="shared" si="167"/>
        <v>Crimepoint.create(latitude:37.733, longitude:-122.487, drugdrink:0, misdemean:0, theft:4, violent:0, total:1, drugdrinkct:0, misdemeanct:0, theftct:2, violentct:0, totalct:2)</v>
      </c>
      <c r="U1780" t="str">
        <f t="shared" si="168"/>
        <v>{location: new google.maps.LatLng(37.733, -122.487), weight: 0},</v>
      </c>
      <c r="V1780" t="str">
        <f t="shared" si="163"/>
        <v>{location: new google.maps.LatLng(37.733, -122.487), weight: 0},</v>
      </c>
      <c r="W1780" t="str">
        <f t="shared" si="164"/>
        <v>{location: new google.maps.LatLng(37.733, -122.487), weight: 0},</v>
      </c>
      <c r="X1780" t="str">
        <f t="shared" si="165"/>
        <v>{location: new google.maps.LatLng(37.733, -122.487), weight: 0},</v>
      </c>
      <c r="Y1780" t="str">
        <f t="shared" si="166"/>
        <v>{location: new google.maps.LatLng(37.733, -122.487), weight: 0},</v>
      </c>
    </row>
    <row r="1781" spans="1:25" x14ac:dyDescent="0.2">
      <c r="A1781">
        <v>37.732999999999997</v>
      </c>
      <c r="B1781">
        <v>-122.486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2</v>
      </c>
      <c r="I1781">
        <v>4</v>
      </c>
      <c r="J1781">
        <v>4</v>
      </c>
      <c r="K1781">
        <v>0</v>
      </c>
      <c r="L1781">
        <v>10</v>
      </c>
      <c r="M1781">
        <f>VLOOKUP(H1781,AE$2:$AJ$12,6,TRUE)</f>
        <v>9</v>
      </c>
      <c r="N1781">
        <f>VLOOKUP(I1781,AF$2:$AJ$12,5,TRUE)</f>
        <v>6</v>
      </c>
      <c r="O1781">
        <f>VLOOKUP(J1781,AG$2:$AJ$12,4,TRUE)</f>
        <v>6</v>
      </c>
      <c r="P1781">
        <f>VLOOKUP(K1781,AH$2:$AJ$12,3,TRUE)</f>
        <v>0</v>
      </c>
      <c r="Q1781">
        <f>VLOOKUP(L1781,AI$2:$AJ$12,2,TRUE)</f>
        <v>6</v>
      </c>
      <c r="T1781" t="str">
        <f t="shared" si="167"/>
        <v>Crimepoint.create(latitude:37.733, longitude:-122.486, drugdrink:9, misdemean:6, theft:6, violent:0, total:6, drugdrinkct:2, misdemeanct:4, theftct:4, violentct:0, totalct:10)</v>
      </c>
      <c r="U1781" t="str">
        <f t="shared" si="168"/>
        <v>{location: new google.maps.LatLng(37.733, -122.486), weight: 1},</v>
      </c>
      <c r="V1781" t="str">
        <f t="shared" si="163"/>
        <v>{location: new google.maps.LatLng(37.733, -122.486), weight: 1},</v>
      </c>
      <c r="W1781" t="str">
        <f t="shared" si="164"/>
        <v>{location: new google.maps.LatLng(37.733, -122.486), weight: 1},</v>
      </c>
      <c r="X1781" t="str">
        <f t="shared" si="165"/>
        <v>{location: new google.maps.LatLng(37.733, -122.486), weight: 0},</v>
      </c>
      <c r="Y1781" t="str">
        <f t="shared" si="166"/>
        <v>{location: new google.maps.LatLng(37.733, -122.486), weight: 1},</v>
      </c>
    </row>
    <row r="1782" spans="1:25" x14ac:dyDescent="0.2">
      <c r="A1782">
        <v>37.732999999999997</v>
      </c>
      <c r="B1782">
        <v>-122.485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3</v>
      </c>
      <c r="J1782">
        <v>1</v>
      </c>
      <c r="K1782">
        <v>0</v>
      </c>
      <c r="L1782">
        <v>4</v>
      </c>
      <c r="M1782">
        <f>VLOOKUP(H1782,AE$2:$AJ$12,6,TRUE)</f>
        <v>0</v>
      </c>
      <c r="N1782">
        <f>VLOOKUP(I1782,AF$2:$AJ$12,5,TRUE)</f>
        <v>5</v>
      </c>
      <c r="O1782">
        <f>VLOOKUP(J1782,AG$2:$AJ$12,4,TRUE)</f>
        <v>3</v>
      </c>
      <c r="P1782">
        <f>VLOOKUP(K1782,AH$2:$AJ$12,3,TRUE)</f>
        <v>0</v>
      </c>
      <c r="Q1782">
        <f>VLOOKUP(L1782,AI$2:$AJ$12,2,TRUE)</f>
        <v>3</v>
      </c>
      <c r="T1782" t="str">
        <f t="shared" si="167"/>
        <v>Crimepoint.create(latitude:37.733, longitude:-122.485, drugdrink:0, misdemean:5, theft:3, violent:0, total:3, drugdrinkct:0, misdemeanct:3, theftct:1, violentct:0, totalct:4)</v>
      </c>
      <c r="U1782" t="str">
        <f t="shared" si="168"/>
        <v>{location: new google.maps.LatLng(37.733, -122.485), weight: 0},</v>
      </c>
      <c r="V1782" t="str">
        <f t="shared" si="163"/>
        <v>{location: new google.maps.LatLng(37.733, -122.485), weight: 1},</v>
      </c>
      <c r="W1782" t="str">
        <f t="shared" si="164"/>
        <v>{location: new google.maps.LatLng(37.733, -122.485), weight: 0},</v>
      </c>
      <c r="X1782" t="str">
        <f t="shared" si="165"/>
        <v>{location: new google.maps.LatLng(37.733, -122.485), weight: 0},</v>
      </c>
      <c r="Y1782" t="str">
        <f t="shared" si="166"/>
        <v>{location: new google.maps.LatLng(37.733, -122.485), weight: 0},</v>
      </c>
    </row>
    <row r="1783" spans="1:25" x14ac:dyDescent="0.2">
      <c r="A1783">
        <v>37.732999999999997</v>
      </c>
      <c r="B1783">
        <v>-122.48399999999999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f>VLOOKUP(H1783,AE$2:$AJ$12,6,TRUE)</f>
        <v>0</v>
      </c>
      <c r="N1783">
        <f>VLOOKUP(I1783,AF$2:$AJ$12,5,TRUE)</f>
        <v>2</v>
      </c>
      <c r="O1783">
        <f>VLOOKUP(J1783,AG$2:$AJ$12,4,TRUE)</f>
        <v>0</v>
      </c>
      <c r="P1783">
        <f>VLOOKUP(K1783,AH$2:$AJ$12,3,TRUE)</f>
        <v>0</v>
      </c>
      <c r="Q1783">
        <f>VLOOKUP(L1783,AI$2:$AJ$12,2,TRUE)</f>
        <v>0</v>
      </c>
      <c r="T1783" t="str">
        <f t="shared" si="167"/>
        <v>Crimepoint.create(latitude:37.733, longitude:-122.484, drugdrink:0, misdemean:2, theft:0, violent:0, total:0, drugdrinkct:0, misdemeanct:1, theftct:0, violentct:0, totalct:1)</v>
      </c>
      <c r="U1783" t="str">
        <f t="shared" si="168"/>
        <v>{location: new google.maps.LatLng(37.733, -122.484), weight: 0},</v>
      </c>
      <c r="V1783" t="str">
        <f t="shared" si="163"/>
        <v>{location: new google.maps.LatLng(37.733, -122.484), weight: 0},</v>
      </c>
      <c r="W1783" t="str">
        <f t="shared" si="164"/>
        <v>{location: new google.maps.LatLng(37.733, -122.484), weight: 0},</v>
      </c>
      <c r="X1783" t="str">
        <f t="shared" si="165"/>
        <v>{location: new google.maps.LatLng(37.733, -122.484), weight: 0},</v>
      </c>
      <c r="Y1783" t="str">
        <f t="shared" si="166"/>
        <v>{location: new google.maps.LatLng(37.733, -122.484), weight: 0},</v>
      </c>
    </row>
    <row r="1784" spans="1:25" x14ac:dyDescent="0.2">
      <c r="A1784">
        <v>37.732999999999997</v>
      </c>
      <c r="B1784">
        <v>-122.482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3</v>
      </c>
      <c r="K1784">
        <v>0</v>
      </c>
      <c r="L1784">
        <v>3</v>
      </c>
      <c r="M1784">
        <f>VLOOKUP(H1784,AE$2:$AJ$12,6,TRUE)</f>
        <v>0</v>
      </c>
      <c r="N1784">
        <f>VLOOKUP(I1784,AF$2:$AJ$12,5,TRUE)</f>
        <v>0</v>
      </c>
      <c r="O1784">
        <f>VLOOKUP(J1784,AG$2:$AJ$12,4,TRUE)</f>
        <v>5</v>
      </c>
      <c r="P1784">
        <f>VLOOKUP(K1784,AH$2:$AJ$12,3,TRUE)</f>
        <v>0</v>
      </c>
      <c r="Q1784">
        <f>VLOOKUP(L1784,AI$2:$AJ$12,2,TRUE)</f>
        <v>2</v>
      </c>
      <c r="T1784" t="str">
        <f t="shared" si="167"/>
        <v>Crimepoint.create(latitude:37.733, longitude:-122.482, drugdrink:0, misdemean:0, theft:5, violent:0, total:2, drugdrinkct:0, misdemeanct:0, theftct:3, violentct:0, totalct:3)</v>
      </c>
      <c r="U1784" t="str">
        <f t="shared" si="168"/>
        <v>{location: new google.maps.LatLng(37.733, -122.482), weight: 0},</v>
      </c>
      <c r="V1784" t="str">
        <f t="shared" si="163"/>
        <v>{location: new google.maps.LatLng(37.733, -122.482), weight: 0},</v>
      </c>
      <c r="W1784" t="str">
        <f t="shared" si="164"/>
        <v>{location: new google.maps.LatLng(37.733, -122.482), weight: 0},</v>
      </c>
      <c r="X1784" t="str">
        <f t="shared" si="165"/>
        <v>{location: new google.maps.LatLng(37.733, -122.482), weight: 0},</v>
      </c>
      <c r="Y1784" t="str">
        <f t="shared" si="166"/>
        <v>{location: new google.maps.LatLng(37.733, -122.482), weight: 0},</v>
      </c>
    </row>
    <row r="1785" spans="1:25" x14ac:dyDescent="0.2">
      <c r="A1785">
        <v>37.732999999999997</v>
      </c>
      <c r="B1785">
        <v>-122.48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2</v>
      </c>
      <c r="L1785">
        <v>4</v>
      </c>
      <c r="M1785">
        <f>VLOOKUP(H1785,AE$2:$AJ$12,6,TRUE)</f>
        <v>0</v>
      </c>
      <c r="N1785">
        <f>VLOOKUP(I1785,AF$2:$AJ$12,5,TRUE)</f>
        <v>2</v>
      </c>
      <c r="O1785">
        <f>VLOOKUP(J1785,AG$2:$AJ$12,4,TRUE)</f>
        <v>3</v>
      </c>
      <c r="P1785">
        <f>VLOOKUP(K1785,AH$2:$AJ$12,3,TRUE)</f>
        <v>7</v>
      </c>
      <c r="Q1785">
        <f>VLOOKUP(L1785,AI$2:$AJ$12,2,TRUE)</f>
        <v>3</v>
      </c>
      <c r="T1785" t="str">
        <f t="shared" si="167"/>
        <v>Crimepoint.create(latitude:37.733, longitude:-122.48, drugdrink:0, misdemean:2, theft:3, violent:7, total:3, drugdrinkct:0, misdemeanct:1, theftct:1, violentct:2, totalct:4)</v>
      </c>
      <c r="U1785" t="str">
        <f t="shared" si="168"/>
        <v>{location: new google.maps.LatLng(37.733, -122.48), weight: 0},</v>
      </c>
      <c r="V1785" t="str">
        <f t="shared" si="163"/>
        <v>{location: new google.maps.LatLng(37.733, -122.48), weight: 0},</v>
      </c>
      <c r="W1785" t="str">
        <f t="shared" si="164"/>
        <v>{location: new google.maps.LatLng(37.733, -122.48), weight: 0},</v>
      </c>
      <c r="X1785" t="str">
        <f t="shared" si="165"/>
        <v>{location: new google.maps.LatLng(37.733, -122.48), weight: 1},</v>
      </c>
      <c r="Y1785" t="str">
        <f t="shared" si="166"/>
        <v>{location: new google.maps.LatLng(37.733, -122.48), weight: 0},</v>
      </c>
    </row>
    <row r="1786" spans="1:25" x14ac:dyDescent="0.2">
      <c r="A1786">
        <v>37.732999999999997</v>
      </c>
      <c r="B1786">
        <v>-122.479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f>VLOOKUP(H1786,AE$2:$AJ$12,6,TRUE)</f>
        <v>0</v>
      </c>
      <c r="N1786">
        <f>VLOOKUP(I1786,AF$2:$AJ$12,5,TRUE)</f>
        <v>0</v>
      </c>
      <c r="O1786">
        <f>VLOOKUP(J1786,AG$2:$AJ$12,4,TRUE)</f>
        <v>3</v>
      </c>
      <c r="P1786">
        <f>VLOOKUP(K1786,AH$2:$AJ$12,3,TRUE)</f>
        <v>0</v>
      </c>
      <c r="Q1786">
        <f>VLOOKUP(L1786,AI$2:$AJ$12,2,TRUE)</f>
        <v>0</v>
      </c>
      <c r="T1786" t="str">
        <f t="shared" si="167"/>
        <v>Crimepoint.create(latitude:37.733, longitude:-122.479, drugdrink:0, misdemean:0, theft:3, violent:0, total:0, drugdrinkct:0, misdemeanct:0, theftct:1, violentct:0, totalct:1)</v>
      </c>
      <c r="U1786" t="str">
        <f t="shared" si="168"/>
        <v>{location: new google.maps.LatLng(37.733, -122.479), weight: 0},</v>
      </c>
      <c r="V1786" t="str">
        <f t="shared" si="163"/>
        <v>{location: new google.maps.LatLng(37.733, -122.479), weight: 0},</v>
      </c>
      <c r="W1786" t="str">
        <f t="shared" si="164"/>
        <v>{location: new google.maps.LatLng(37.733, -122.479), weight: 0},</v>
      </c>
      <c r="X1786" t="str">
        <f t="shared" si="165"/>
        <v>{location: new google.maps.LatLng(37.733, -122.479), weight: 0},</v>
      </c>
      <c r="Y1786" t="str">
        <f t="shared" si="166"/>
        <v>{location: new google.maps.LatLng(37.733, -122.479), weight: 0},</v>
      </c>
    </row>
    <row r="1787" spans="1:25" x14ac:dyDescent="0.2">
      <c r="A1787">
        <v>37.732999999999997</v>
      </c>
      <c r="B1787">
        <v>-122.47799999999999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f>VLOOKUP(H1787,AE$2:$AJ$12,6,TRUE)</f>
        <v>0</v>
      </c>
      <c r="N1787">
        <f>VLOOKUP(I1787,AF$2:$AJ$12,5,TRUE)</f>
        <v>2</v>
      </c>
      <c r="O1787">
        <f>VLOOKUP(J1787,AG$2:$AJ$12,4,TRUE)</f>
        <v>0</v>
      </c>
      <c r="P1787">
        <f>VLOOKUP(K1787,AH$2:$AJ$12,3,TRUE)</f>
        <v>0</v>
      </c>
      <c r="Q1787">
        <f>VLOOKUP(L1787,AI$2:$AJ$12,2,TRUE)</f>
        <v>0</v>
      </c>
      <c r="T1787" t="str">
        <f t="shared" si="167"/>
        <v>Crimepoint.create(latitude:37.733, longitude:-122.478, drugdrink:0, misdemean:2, theft:0, violent:0, total:0, drugdrinkct:0, misdemeanct:1, theftct:0, violentct:0, totalct:1)</v>
      </c>
      <c r="U1787" t="str">
        <f t="shared" si="168"/>
        <v>{location: new google.maps.LatLng(37.733, -122.478), weight: 0},</v>
      </c>
      <c r="V1787" t="str">
        <f t="shared" si="163"/>
        <v>{location: new google.maps.LatLng(37.733, -122.478), weight: 0},</v>
      </c>
      <c r="W1787" t="str">
        <f t="shared" si="164"/>
        <v>{location: new google.maps.LatLng(37.733, -122.478), weight: 0},</v>
      </c>
      <c r="X1787" t="str">
        <f t="shared" si="165"/>
        <v>{location: new google.maps.LatLng(37.733, -122.478), weight: 0},</v>
      </c>
      <c r="Y1787" t="str">
        <f t="shared" si="166"/>
        <v>{location: new google.maps.LatLng(37.733, -122.478), weight: 0},</v>
      </c>
    </row>
    <row r="1788" spans="1:25" x14ac:dyDescent="0.2">
      <c r="A1788">
        <v>37.732999999999997</v>
      </c>
      <c r="B1788">
        <v>-122.476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2</v>
      </c>
      <c r="M1788">
        <f>VLOOKUP(H1788,AE$2:$AJ$12,6,TRUE)</f>
        <v>0</v>
      </c>
      <c r="N1788">
        <f>VLOOKUP(I1788,AF$2:$AJ$12,5,TRUE)</f>
        <v>2</v>
      </c>
      <c r="O1788">
        <f>VLOOKUP(J1788,AG$2:$AJ$12,4,TRUE)</f>
        <v>3</v>
      </c>
      <c r="P1788">
        <f>VLOOKUP(K1788,AH$2:$AJ$12,3,TRUE)</f>
        <v>0</v>
      </c>
      <c r="Q1788">
        <f>VLOOKUP(L1788,AI$2:$AJ$12,2,TRUE)</f>
        <v>1</v>
      </c>
      <c r="T1788" t="str">
        <f t="shared" si="167"/>
        <v>Crimepoint.create(latitude:37.733, longitude:-122.476, drugdrink:0, misdemean:2, theft:3, violent:0, total:1, drugdrinkct:0, misdemeanct:1, theftct:1, violentct:0, totalct:2)</v>
      </c>
      <c r="U1788" t="str">
        <f t="shared" si="168"/>
        <v>{location: new google.maps.LatLng(37.733, -122.476), weight: 0},</v>
      </c>
      <c r="V1788" t="str">
        <f t="shared" si="163"/>
        <v>{location: new google.maps.LatLng(37.733, -122.476), weight: 0},</v>
      </c>
      <c r="W1788" t="str">
        <f t="shared" si="164"/>
        <v>{location: new google.maps.LatLng(37.733, -122.476), weight: 0},</v>
      </c>
      <c r="X1788" t="str">
        <f t="shared" si="165"/>
        <v>{location: new google.maps.LatLng(37.733, -122.476), weight: 0},</v>
      </c>
      <c r="Y1788" t="str">
        <f t="shared" si="166"/>
        <v>{location: new google.maps.LatLng(37.733, -122.476), weight: 0},</v>
      </c>
    </row>
    <row r="1789" spans="1:25" x14ac:dyDescent="0.2">
      <c r="A1789">
        <v>37.732999999999997</v>
      </c>
      <c r="B1789">
        <v>-122.473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3</v>
      </c>
      <c r="J1789">
        <v>1</v>
      </c>
      <c r="K1789">
        <v>0</v>
      </c>
      <c r="L1789">
        <v>5</v>
      </c>
      <c r="M1789">
        <f>VLOOKUP(H1789,AE$2:$AJ$12,6,TRUE)</f>
        <v>8</v>
      </c>
      <c r="N1789">
        <f>VLOOKUP(I1789,AF$2:$AJ$12,5,TRUE)</f>
        <v>5</v>
      </c>
      <c r="O1789">
        <f>VLOOKUP(J1789,AG$2:$AJ$12,4,TRUE)</f>
        <v>3</v>
      </c>
      <c r="P1789">
        <f>VLOOKUP(K1789,AH$2:$AJ$12,3,TRUE)</f>
        <v>0</v>
      </c>
      <c r="Q1789">
        <f>VLOOKUP(L1789,AI$2:$AJ$12,2,TRUE)</f>
        <v>4</v>
      </c>
      <c r="T1789" t="str">
        <f t="shared" si="167"/>
        <v>Crimepoint.create(latitude:37.733, longitude:-122.473, drugdrink:8, misdemean:5, theft:3, violent:0, total:4, drugdrinkct:1, misdemeanct:3, theftct:1, violentct:0, totalct:5)</v>
      </c>
      <c r="U1789" t="str">
        <f t="shared" si="168"/>
        <v>{location: new google.maps.LatLng(37.733, -122.473), weight: 1},</v>
      </c>
      <c r="V1789" t="str">
        <f t="shared" si="163"/>
        <v>{location: new google.maps.LatLng(37.733, -122.473), weight: 1},</v>
      </c>
      <c r="W1789" t="str">
        <f t="shared" si="164"/>
        <v>{location: new google.maps.LatLng(37.733, -122.473), weight: 0},</v>
      </c>
      <c r="X1789" t="str">
        <f t="shared" si="165"/>
        <v>{location: new google.maps.LatLng(37.733, -122.473), weight: 0},</v>
      </c>
      <c r="Y1789" t="str">
        <f t="shared" si="166"/>
        <v>{location: new google.maps.LatLng(37.733, -122.473), weight: 0},</v>
      </c>
    </row>
    <row r="1790" spans="1:25" x14ac:dyDescent="0.2">
      <c r="A1790">
        <v>37.732999999999997</v>
      </c>
      <c r="B1790">
        <v>-122.47199999999999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5</v>
      </c>
      <c r="J1790">
        <v>1</v>
      </c>
      <c r="K1790">
        <v>0</v>
      </c>
      <c r="L1790">
        <v>6</v>
      </c>
      <c r="M1790">
        <f>VLOOKUP(H1790,AE$2:$AJ$12,6,TRUE)</f>
        <v>0</v>
      </c>
      <c r="N1790">
        <f>VLOOKUP(I1790,AF$2:$AJ$12,5,TRUE)</f>
        <v>6</v>
      </c>
      <c r="O1790">
        <f>VLOOKUP(J1790,AG$2:$AJ$12,4,TRUE)</f>
        <v>3</v>
      </c>
      <c r="P1790">
        <f>VLOOKUP(K1790,AH$2:$AJ$12,3,TRUE)</f>
        <v>0</v>
      </c>
      <c r="Q1790">
        <f>VLOOKUP(L1790,AI$2:$AJ$12,2,TRUE)</f>
        <v>4</v>
      </c>
      <c r="T1790" t="str">
        <f t="shared" si="167"/>
        <v>Crimepoint.create(latitude:37.733, longitude:-122.472, drugdrink:0, misdemean:6, theft:3, violent:0, total:4, drugdrinkct:0, misdemeanct:5, theftct:1, violentct:0, totalct:6)</v>
      </c>
      <c r="U1790" t="str">
        <f t="shared" si="168"/>
        <v>{location: new google.maps.LatLng(37.733, -122.472), weight: 0},</v>
      </c>
      <c r="V1790" t="str">
        <f t="shared" si="163"/>
        <v>{location: new google.maps.LatLng(37.733, -122.472), weight: 1},</v>
      </c>
      <c r="W1790" t="str">
        <f t="shared" si="164"/>
        <v>{location: new google.maps.LatLng(37.733, -122.472), weight: 0},</v>
      </c>
      <c r="X1790" t="str">
        <f t="shared" si="165"/>
        <v>{location: new google.maps.LatLng(37.733, -122.472), weight: 0},</v>
      </c>
      <c r="Y1790" t="str">
        <f t="shared" si="166"/>
        <v>{location: new google.maps.LatLng(37.733, -122.472), weight: 0},</v>
      </c>
    </row>
    <row r="1791" spans="1:25" x14ac:dyDescent="0.2">
      <c r="A1791">
        <v>37.732999999999997</v>
      </c>
      <c r="B1791">
        <v>-122.471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</v>
      </c>
      <c r="K1791">
        <v>0</v>
      </c>
      <c r="L1791">
        <v>2</v>
      </c>
      <c r="M1791">
        <f>VLOOKUP(H1791,AE$2:$AJ$12,6,TRUE)</f>
        <v>0</v>
      </c>
      <c r="N1791">
        <f>VLOOKUP(I1791,AF$2:$AJ$12,5,TRUE)</f>
        <v>0</v>
      </c>
      <c r="O1791">
        <f>VLOOKUP(J1791,AG$2:$AJ$12,4,TRUE)</f>
        <v>4</v>
      </c>
      <c r="P1791">
        <f>VLOOKUP(K1791,AH$2:$AJ$12,3,TRUE)</f>
        <v>0</v>
      </c>
      <c r="Q1791">
        <f>VLOOKUP(L1791,AI$2:$AJ$12,2,TRUE)</f>
        <v>1</v>
      </c>
      <c r="T1791" t="str">
        <f t="shared" si="167"/>
        <v>Crimepoint.create(latitude:37.733, longitude:-122.471, drugdrink:0, misdemean:0, theft:4, violent:0, total:1, drugdrinkct:0, misdemeanct:0, theftct:2, violentct:0, totalct:2)</v>
      </c>
      <c r="U1791" t="str">
        <f t="shared" si="168"/>
        <v>{location: new google.maps.LatLng(37.733, -122.471), weight: 0},</v>
      </c>
      <c r="V1791" t="str">
        <f t="shared" si="163"/>
        <v>{location: new google.maps.LatLng(37.733, -122.471), weight: 0},</v>
      </c>
      <c r="W1791" t="str">
        <f t="shared" si="164"/>
        <v>{location: new google.maps.LatLng(37.733, -122.471), weight: 0},</v>
      </c>
      <c r="X1791" t="str">
        <f t="shared" si="165"/>
        <v>{location: new google.maps.LatLng(37.733, -122.471), weight: 0},</v>
      </c>
      <c r="Y1791" t="str">
        <f t="shared" si="166"/>
        <v>{location: new google.maps.LatLng(37.733, -122.471), weight: 0},</v>
      </c>
    </row>
    <row r="1792" spans="1:25" x14ac:dyDescent="0.2">
      <c r="A1792">
        <v>37.732999999999997</v>
      </c>
      <c r="B1792">
        <v>-122.47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f>VLOOKUP(H1792,AE$2:$AJ$12,6,TRUE)</f>
        <v>0</v>
      </c>
      <c r="N1792">
        <f>VLOOKUP(I1792,AF$2:$AJ$12,5,TRUE)</f>
        <v>2</v>
      </c>
      <c r="O1792">
        <f>VLOOKUP(J1792,AG$2:$AJ$12,4,TRUE)</f>
        <v>0</v>
      </c>
      <c r="P1792">
        <f>VLOOKUP(K1792,AH$2:$AJ$12,3,TRUE)</f>
        <v>0</v>
      </c>
      <c r="Q1792">
        <f>VLOOKUP(L1792,AI$2:$AJ$12,2,TRUE)</f>
        <v>0</v>
      </c>
      <c r="T1792" t="str">
        <f t="shared" si="167"/>
        <v>Crimepoint.create(latitude:37.733, longitude:-122.47, drugdrink:0, misdemean:2, theft:0, violent:0, total:0, drugdrinkct:0, misdemeanct:1, theftct:0, violentct:0, totalct:1)</v>
      </c>
      <c r="U1792" t="str">
        <f t="shared" si="168"/>
        <v>{location: new google.maps.LatLng(37.733, -122.47), weight: 0},</v>
      </c>
      <c r="V1792" t="str">
        <f t="shared" si="163"/>
        <v>{location: new google.maps.LatLng(37.733, -122.47), weight: 0},</v>
      </c>
      <c r="W1792" t="str">
        <f t="shared" si="164"/>
        <v>{location: new google.maps.LatLng(37.733, -122.47), weight: 0},</v>
      </c>
      <c r="X1792" t="str">
        <f t="shared" si="165"/>
        <v>{location: new google.maps.LatLng(37.733, -122.47), weight: 0},</v>
      </c>
      <c r="Y1792" t="str">
        <f t="shared" si="166"/>
        <v>{location: new google.maps.LatLng(37.733, -122.47), weight: 0},</v>
      </c>
    </row>
    <row r="1793" spans="1:25" x14ac:dyDescent="0.2">
      <c r="A1793">
        <v>37.732999999999997</v>
      </c>
      <c r="B1793">
        <v>-122.465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</v>
      </c>
      <c r="K1793">
        <v>0</v>
      </c>
      <c r="L1793">
        <v>2</v>
      </c>
      <c r="M1793">
        <f>VLOOKUP(H1793,AE$2:$AJ$12,6,TRUE)</f>
        <v>0</v>
      </c>
      <c r="N1793">
        <f>VLOOKUP(I1793,AF$2:$AJ$12,5,TRUE)</f>
        <v>0</v>
      </c>
      <c r="O1793">
        <f>VLOOKUP(J1793,AG$2:$AJ$12,4,TRUE)</f>
        <v>4</v>
      </c>
      <c r="P1793">
        <f>VLOOKUP(K1793,AH$2:$AJ$12,3,TRUE)</f>
        <v>0</v>
      </c>
      <c r="Q1793">
        <f>VLOOKUP(L1793,AI$2:$AJ$12,2,TRUE)</f>
        <v>1</v>
      </c>
      <c r="T1793" t="str">
        <f t="shared" si="167"/>
        <v>Crimepoint.create(latitude:37.733, longitude:-122.465, drugdrink:0, misdemean:0, theft:4, violent:0, total:1, drugdrinkct:0, misdemeanct:0, theftct:2, violentct:0, totalct:2)</v>
      </c>
      <c r="U1793" t="str">
        <f t="shared" si="168"/>
        <v>{location: new google.maps.LatLng(37.733, -122.465), weight: 0},</v>
      </c>
      <c r="V1793" t="str">
        <f t="shared" si="163"/>
        <v>{location: new google.maps.LatLng(37.733, -122.465), weight: 0},</v>
      </c>
      <c r="W1793" t="str">
        <f t="shared" si="164"/>
        <v>{location: new google.maps.LatLng(37.733, -122.465), weight: 0},</v>
      </c>
      <c r="X1793" t="str">
        <f t="shared" si="165"/>
        <v>{location: new google.maps.LatLng(37.733, -122.465), weight: 0},</v>
      </c>
      <c r="Y1793" t="str">
        <f t="shared" si="166"/>
        <v>{location: new google.maps.LatLng(37.733, -122.465), weight: 0},</v>
      </c>
    </row>
    <row r="1794" spans="1:25" x14ac:dyDescent="0.2">
      <c r="A1794">
        <v>37.732999999999997</v>
      </c>
      <c r="B1794">
        <v>-122.462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2</v>
      </c>
      <c r="K1794">
        <v>0</v>
      </c>
      <c r="L1794">
        <v>3</v>
      </c>
      <c r="M1794">
        <f>VLOOKUP(H1794,AE$2:$AJ$12,6,TRUE)</f>
        <v>0</v>
      </c>
      <c r="N1794">
        <f>VLOOKUP(I1794,AF$2:$AJ$12,5,TRUE)</f>
        <v>2</v>
      </c>
      <c r="O1794">
        <f>VLOOKUP(J1794,AG$2:$AJ$12,4,TRUE)</f>
        <v>4</v>
      </c>
      <c r="P1794">
        <f>VLOOKUP(K1794,AH$2:$AJ$12,3,TRUE)</f>
        <v>0</v>
      </c>
      <c r="Q1794">
        <f>VLOOKUP(L1794,AI$2:$AJ$12,2,TRUE)</f>
        <v>2</v>
      </c>
      <c r="T1794" t="str">
        <f t="shared" si="167"/>
        <v>Crimepoint.create(latitude:37.733, longitude:-122.462, drugdrink:0, misdemean:2, theft:4, violent:0, total:2, drugdrinkct:0, misdemeanct:1, theftct:2, violentct:0, totalct:3)</v>
      </c>
      <c r="U1794" t="str">
        <f t="shared" si="168"/>
        <v>{location: new google.maps.LatLng(37.733, -122.462), weight: 0},</v>
      </c>
      <c r="V1794" t="str">
        <f t="shared" si="163"/>
        <v>{location: new google.maps.LatLng(37.733, -122.462), weight: 0},</v>
      </c>
      <c r="W1794" t="str">
        <f t="shared" si="164"/>
        <v>{location: new google.maps.LatLng(37.733, -122.462), weight: 0},</v>
      </c>
      <c r="X1794" t="str">
        <f t="shared" si="165"/>
        <v>{location: new google.maps.LatLng(37.733, -122.462), weight: 0},</v>
      </c>
      <c r="Y1794" t="str">
        <f t="shared" si="166"/>
        <v>{location: new google.maps.LatLng(37.733, -122.462), weight: 0},</v>
      </c>
    </row>
    <row r="1795" spans="1:25" x14ac:dyDescent="0.2">
      <c r="A1795">
        <v>37.732999999999997</v>
      </c>
      <c r="B1795">
        <v>-122.46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</v>
      </c>
      <c r="K1795">
        <v>0</v>
      </c>
      <c r="L1795">
        <v>2</v>
      </c>
      <c r="M1795">
        <f>VLOOKUP(H1795,AE$2:$AJ$12,6,TRUE)</f>
        <v>0</v>
      </c>
      <c r="N1795">
        <f>VLOOKUP(I1795,AF$2:$AJ$12,5,TRUE)</f>
        <v>0</v>
      </c>
      <c r="O1795">
        <f>VLOOKUP(J1795,AG$2:$AJ$12,4,TRUE)</f>
        <v>4</v>
      </c>
      <c r="P1795">
        <f>VLOOKUP(K1795,AH$2:$AJ$12,3,TRUE)</f>
        <v>0</v>
      </c>
      <c r="Q1795">
        <f>VLOOKUP(L1795,AI$2:$AJ$12,2,TRUE)</f>
        <v>1</v>
      </c>
      <c r="T1795" t="str">
        <f t="shared" si="167"/>
        <v>Crimepoint.create(latitude:37.733, longitude:-122.46, drugdrink:0, misdemean:0, theft:4, violent:0, total:1, drugdrinkct:0, misdemeanct:0, theftct:2, violentct:0, totalct:2)</v>
      </c>
      <c r="U1795" t="str">
        <f t="shared" si="168"/>
        <v>{location: new google.maps.LatLng(37.733, -122.46), weight: 0},</v>
      </c>
      <c r="V1795" t="str">
        <f t="shared" ref="V1795:V1858" si="169">$Z$2&amp;$A1795&amp;$AA$2&amp;$B1795&amp;$AB$2&amp;D1795&amp;$AC$2</f>
        <v>{location: new google.maps.LatLng(37.733, -122.46), weight: 0},</v>
      </c>
      <c r="W1795" t="str">
        <f t="shared" ref="W1795:W1858" si="170">$Z$2&amp;$A1795&amp;$AA$2&amp;$B1795&amp;$AB$2&amp;E1795&amp;$AC$2</f>
        <v>{location: new google.maps.LatLng(37.733, -122.46), weight: 0},</v>
      </c>
      <c r="X1795" t="str">
        <f t="shared" ref="X1795:X1858" si="171">$Z$2&amp;$A1795&amp;$AA$2&amp;$B1795&amp;$AB$2&amp;F1795&amp;$AC$2</f>
        <v>{location: new google.maps.LatLng(37.733, -122.46), weight: 0},</v>
      </c>
      <c r="Y1795" t="str">
        <f t="shared" ref="Y1795:Y1858" si="172">$Z$2&amp;$A1795&amp;$AA$2&amp;$B1795&amp;$AB$2&amp;G1795&amp;$AC$2</f>
        <v>{location: new google.maps.LatLng(37.733, -122.46), weight: 0},</v>
      </c>
    </row>
    <row r="1796" spans="1:25" x14ac:dyDescent="0.2">
      <c r="A1796">
        <v>37.732999999999997</v>
      </c>
      <c r="B1796">
        <v>-122.459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v>2</v>
      </c>
      <c r="M1796">
        <f>VLOOKUP(H1796,AE$2:$AJ$12,6,TRUE)</f>
        <v>0</v>
      </c>
      <c r="N1796">
        <f>VLOOKUP(I1796,AF$2:$AJ$12,5,TRUE)</f>
        <v>4</v>
      </c>
      <c r="O1796">
        <f>VLOOKUP(J1796,AG$2:$AJ$12,4,TRUE)</f>
        <v>0</v>
      </c>
      <c r="P1796">
        <f>VLOOKUP(K1796,AH$2:$AJ$12,3,TRUE)</f>
        <v>0</v>
      </c>
      <c r="Q1796">
        <f>VLOOKUP(L1796,AI$2:$AJ$12,2,TRUE)</f>
        <v>1</v>
      </c>
      <c r="T1796" t="str">
        <f t="shared" ref="T1796:T1859" si="173">"Crimepoint.create("&amp;A$2&amp;":"&amp;A1796&amp;", "&amp;B$2&amp;":"&amp;B1796&amp;", "&amp;C$2&amp;":"&amp;M1796&amp;", "&amp;D$2&amp;":"&amp;N1796&amp;", "&amp;E$2&amp;":"&amp;O1796&amp;", "&amp;F$2&amp;":"&amp;P1796&amp;", "&amp;G$2&amp;":"&amp;Q1796&amp;", "&amp;H$2&amp;":"&amp;H1796&amp;", "&amp;I$2&amp;":"&amp;I1796&amp;", "&amp;J$2&amp;":"&amp;J1796&amp;", "&amp;K$2&amp;":"&amp;K1796&amp;", "&amp;L$2&amp;":"&amp;L1796&amp;")"</f>
        <v>Crimepoint.create(latitude:37.733, longitude:-122.459, drugdrink:0, misdemean:4, theft:0, violent:0, total:1, drugdrinkct:0, misdemeanct:2, theftct:0, violentct:0, totalct:2)</v>
      </c>
      <c r="U1796" t="str">
        <f t="shared" ref="U1796:U1859" si="174">$Z$2&amp;$A1796&amp;$AA$2&amp;$B1796&amp;$AB$2&amp;C1796&amp;$AC$2</f>
        <v>{location: new google.maps.LatLng(37.733, -122.459), weight: 0},</v>
      </c>
      <c r="V1796" t="str">
        <f t="shared" si="169"/>
        <v>{location: new google.maps.LatLng(37.733, -122.459), weight: 0},</v>
      </c>
      <c r="W1796" t="str">
        <f t="shared" si="170"/>
        <v>{location: new google.maps.LatLng(37.733, -122.459), weight: 0},</v>
      </c>
      <c r="X1796" t="str">
        <f t="shared" si="171"/>
        <v>{location: new google.maps.LatLng(37.733, -122.459), weight: 0},</v>
      </c>
      <c r="Y1796" t="str">
        <f t="shared" si="172"/>
        <v>{location: new google.maps.LatLng(37.733, -122.459), weight: 0},</v>
      </c>
    </row>
    <row r="1797" spans="1:25" x14ac:dyDescent="0.2">
      <c r="A1797">
        <v>37.732999999999997</v>
      </c>
      <c r="B1797">
        <v>-122.458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3</v>
      </c>
      <c r="K1797">
        <v>0</v>
      </c>
      <c r="L1797">
        <v>5</v>
      </c>
      <c r="M1797">
        <f>VLOOKUP(H1797,AE$2:$AJ$12,6,TRUE)</f>
        <v>0</v>
      </c>
      <c r="N1797">
        <f>VLOOKUP(I1797,AF$2:$AJ$12,5,TRUE)</f>
        <v>4</v>
      </c>
      <c r="O1797">
        <f>VLOOKUP(J1797,AG$2:$AJ$12,4,TRUE)</f>
        <v>5</v>
      </c>
      <c r="P1797">
        <f>VLOOKUP(K1797,AH$2:$AJ$12,3,TRUE)</f>
        <v>0</v>
      </c>
      <c r="Q1797">
        <f>VLOOKUP(L1797,AI$2:$AJ$12,2,TRUE)</f>
        <v>4</v>
      </c>
      <c r="T1797" t="str">
        <f t="shared" si="173"/>
        <v>Crimepoint.create(latitude:37.733, longitude:-122.458, drugdrink:0, misdemean:4, theft:5, violent:0, total:4, drugdrinkct:0, misdemeanct:2, theftct:3, violentct:0, totalct:5)</v>
      </c>
      <c r="U1797" t="str">
        <f t="shared" si="174"/>
        <v>{location: new google.maps.LatLng(37.733, -122.458), weight: 0},</v>
      </c>
      <c r="V1797" t="str">
        <f t="shared" si="169"/>
        <v>{location: new google.maps.LatLng(37.733, -122.458), weight: 0},</v>
      </c>
      <c r="W1797" t="str">
        <f t="shared" si="170"/>
        <v>{location: new google.maps.LatLng(37.733, -122.458), weight: 0},</v>
      </c>
      <c r="X1797" t="str">
        <f t="shared" si="171"/>
        <v>{location: new google.maps.LatLng(37.733, -122.458), weight: 0},</v>
      </c>
      <c r="Y1797" t="str">
        <f t="shared" si="172"/>
        <v>{location: new google.maps.LatLng(37.733, -122.458), weight: 0},</v>
      </c>
    </row>
    <row r="1798" spans="1:25" x14ac:dyDescent="0.2">
      <c r="A1798">
        <v>37.732999999999997</v>
      </c>
      <c r="B1798">
        <v>-122.455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1</v>
      </c>
      <c r="K1798">
        <v>0</v>
      </c>
      <c r="L1798">
        <v>3</v>
      </c>
      <c r="M1798">
        <f>VLOOKUP(H1798,AE$2:$AJ$12,6,TRUE)</f>
        <v>0</v>
      </c>
      <c r="N1798">
        <f>VLOOKUP(I1798,AF$2:$AJ$12,5,TRUE)</f>
        <v>4</v>
      </c>
      <c r="O1798">
        <f>VLOOKUP(J1798,AG$2:$AJ$12,4,TRUE)</f>
        <v>3</v>
      </c>
      <c r="P1798">
        <f>VLOOKUP(K1798,AH$2:$AJ$12,3,TRUE)</f>
        <v>0</v>
      </c>
      <c r="Q1798">
        <f>VLOOKUP(L1798,AI$2:$AJ$12,2,TRUE)</f>
        <v>2</v>
      </c>
      <c r="T1798" t="str">
        <f t="shared" si="173"/>
        <v>Crimepoint.create(latitude:37.733, longitude:-122.455, drugdrink:0, misdemean:4, theft:3, violent:0, total:2, drugdrinkct:0, misdemeanct:2, theftct:1, violentct:0, totalct:3)</v>
      </c>
      <c r="U1798" t="str">
        <f t="shared" si="174"/>
        <v>{location: new google.maps.LatLng(37.733, -122.455), weight: 0},</v>
      </c>
      <c r="V1798" t="str">
        <f t="shared" si="169"/>
        <v>{location: new google.maps.LatLng(37.733, -122.455), weight: 0},</v>
      </c>
      <c r="W1798" t="str">
        <f t="shared" si="170"/>
        <v>{location: new google.maps.LatLng(37.733, -122.455), weight: 0},</v>
      </c>
      <c r="X1798" t="str">
        <f t="shared" si="171"/>
        <v>{location: new google.maps.LatLng(37.733, -122.455), weight: 0},</v>
      </c>
      <c r="Y1798" t="str">
        <f t="shared" si="172"/>
        <v>{location: new google.maps.LatLng(37.733, -122.455), weight: 0},</v>
      </c>
    </row>
    <row r="1799" spans="1:25" x14ac:dyDescent="0.2">
      <c r="A1799">
        <v>37.732999999999997</v>
      </c>
      <c r="B1799">
        <v>-122.45399999999999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1</v>
      </c>
      <c r="M1799">
        <f>VLOOKUP(H1799,AE$2:$AJ$12,6,TRUE)</f>
        <v>0</v>
      </c>
      <c r="N1799">
        <f>VLOOKUP(I1799,AF$2:$AJ$12,5,TRUE)</f>
        <v>0</v>
      </c>
      <c r="O1799">
        <f>VLOOKUP(J1799,AG$2:$AJ$12,4,TRUE)</f>
        <v>3</v>
      </c>
      <c r="P1799">
        <f>VLOOKUP(K1799,AH$2:$AJ$12,3,TRUE)</f>
        <v>0</v>
      </c>
      <c r="Q1799">
        <f>VLOOKUP(L1799,AI$2:$AJ$12,2,TRUE)</f>
        <v>0</v>
      </c>
      <c r="T1799" t="str">
        <f t="shared" si="173"/>
        <v>Crimepoint.create(latitude:37.733, longitude:-122.454, drugdrink:0, misdemean:0, theft:3, violent:0, total:0, drugdrinkct:0, misdemeanct:0, theftct:1, violentct:0, totalct:1)</v>
      </c>
      <c r="U1799" t="str">
        <f t="shared" si="174"/>
        <v>{location: new google.maps.LatLng(37.733, -122.454), weight: 0},</v>
      </c>
      <c r="V1799" t="str">
        <f t="shared" si="169"/>
        <v>{location: new google.maps.LatLng(37.733, -122.454), weight: 0},</v>
      </c>
      <c r="W1799" t="str">
        <f t="shared" si="170"/>
        <v>{location: new google.maps.LatLng(37.733, -122.454), weight: 0},</v>
      </c>
      <c r="X1799" t="str">
        <f t="shared" si="171"/>
        <v>{location: new google.maps.LatLng(37.733, -122.454), weight: 0},</v>
      </c>
      <c r="Y1799" t="str">
        <f t="shared" si="172"/>
        <v>{location: new google.maps.LatLng(37.733, -122.454), weight: 0},</v>
      </c>
    </row>
    <row r="1800" spans="1:25" x14ac:dyDescent="0.2">
      <c r="A1800">
        <v>37.732999999999997</v>
      </c>
      <c r="B1800">
        <v>-122.452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4</v>
      </c>
      <c r="K1800">
        <v>0</v>
      </c>
      <c r="L1800">
        <v>5</v>
      </c>
      <c r="M1800">
        <f>VLOOKUP(H1800,AE$2:$AJ$12,6,TRUE)</f>
        <v>0</v>
      </c>
      <c r="N1800">
        <f>VLOOKUP(I1800,AF$2:$AJ$12,5,TRUE)</f>
        <v>2</v>
      </c>
      <c r="O1800">
        <f>VLOOKUP(J1800,AG$2:$AJ$12,4,TRUE)</f>
        <v>6</v>
      </c>
      <c r="P1800">
        <f>VLOOKUP(K1800,AH$2:$AJ$12,3,TRUE)</f>
        <v>0</v>
      </c>
      <c r="Q1800">
        <f>VLOOKUP(L1800,AI$2:$AJ$12,2,TRUE)</f>
        <v>4</v>
      </c>
      <c r="T1800" t="str">
        <f t="shared" si="173"/>
        <v>Crimepoint.create(latitude:37.733, longitude:-122.452, drugdrink:0, misdemean:2, theft:6, violent:0, total:4, drugdrinkct:0, misdemeanct:1, theftct:4, violentct:0, totalct:5)</v>
      </c>
      <c r="U1800" t="str">
        <f t="shared" si="174"/>
        <v>{location: new google.maps.LatLng(37.733, -122.452), weight: 0},</v>
      </c>
      <c r="V1800" t="str">
        <f t="shared" si="169"/>
        <v>{location: new google.maps.LatLng(37.733, -122.452), weight: 0},</v>
      </c>
      <c r="W1800" t="str">
        <f t="shared" si="170"/>
        <v>{location: new google.maps.LatLng(37.733, -122.452), weight: 1},</v>
      </c>
      <c r="X1800" t="str">
        <f t="shared" si="171"/>
        <v>{location: new google.maps.LatLng(37.733, -122.452), weight: 0},</v>
      </c>
      <c r="Y1800" t="str">
        <f t="shared" si="172"/>
        <v>{location: new google.maps.LatLng(37.733, -122.452), weight: 0},</v>
      </c>
    </row>
    <row r="1801" spans="1:25" x14ac:dyDescent="0.2">
      <c r="A1801">
        <v>37.732999999999997</v>
      </c>
      <c r="B1801">
        <v>-122.45099999999999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f>VLOOKUP(H1801,AE$2:$AJ$12,6,TRUE)</f>
        <v>0</v>
      </c>
      <c r="N1801">
        <f>VLOOKUP(I1801,AF$2:$AJ$12,5,TRUE)</f>
        <v>2</v>
      </c>
      <c r="O1801">
        <f>VLOOKUP(J1801,AG$2:$AJ$12,4,TRUE)</f>
        <v>0</v>
      </c>
      <c r="P1801">
        <f>VLOOKUP(K1801,AH$2:$AJ$12,3,TRUE)</f>
        <v>0</v>
      </c>
      <c r="Q1801">
        <f>VLOOKUP(L1801,AI$2:$AJ$12,2,TRUE)</f>
        <v>0</v>
      </c>
      <c r="T1801" t="str">
        <f t="shared" si="173"/>
        <v>Crimepoint.create(latitude:37.733, longitude:-122.451, drugdrink:0, misdemean:2, theft:0, violent:0, total:0, drugdrinkct:0, misdemeanct:1, theftct:0, violentct:0, totalct:1)</v>
      </c>
      <c r="U1801" t="str">
        <f t="shared" si="174"/>
        <v>{location: new google.maps.LatLng(37.733, -122.451), weight: 0},</v>
      </c>
      <c r="V1801" t="str">
        <f t="shared" si="169"/>
        <v>{location: new google.maps.LatLng(37.733, -122.451), weight: 0},</v>
      </c>
      <c r="W1801" t="str">
        <f t="shared" si="170"/>
        <v>{location: new google.maps.LatLng(37.733, -122.451), weight: 0},</v>
      </c>
      <c r="X1801" t="str">
        <f t="shared" si="171"/>
        <v>{location: new google.maps.LatLng(37.733, -122.451), weight: 0},</v>
      </c>
      <c r="Y1801" t="str">
        <f t="shared" si="172"/>
        <v>{location: new google.maps.LatLng(37.733, -122.451), weight: 0},</v>
      </c>
    </row>
    <row r="1802" spans="1:25" x14ac:dyDescent="0.2">
      <c r="A1802">
        <v>37.732999999999997</v>
      </c>
      <c r="B1802">
        <v>-122.45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f>VLOOKUP(H1802,AE$2:$AJ$12,6,TRUE)</f>
        <v>0</v>
      </c>
      <c r="N1802">
        <f>VLOOKUP(I1802,AF$2:$AJ$12,5,TRUE)</f>
        <v>0</v>
      </c>
      <c r="O1802">
        <f>VLOOKUP(J1802,AG$2:$AJ$12,4,TRUE)</f>
        <v>4</v>
      </c>
      <c r="P1802">
        <f>VLOOKUP(K1802,AH$2:$AJ$12,3,TRUE)</f>
        <v>0</v>
      </c>
      <c r="Q1802">
        <f>VLOOKUP(L1802,AI$2:$AJ$12,2,TRUE)</f>
        <v>1</v>
      </c>
      <c r="T1802" t="str">
        <f t="shared" si="173"/>
        <v>Crimepoint.create(latitude:37.733, longitude:-122.45, drugdrink:0, misdemean:0, theft:4, violent:0, total:1, drugdrinkct:0, misdemeanct:0, theftct:2, violentct:0, totalct:2)</v>
      </c>
      <c r="U1802" t="str">
        <f t="shared" si="174"/>
        <v>{location: new google.maps.LatLng(37.733, -122.45), weight: 0},</v>
      </c>
      <c r="V1802" t="str">
        <f t="shared" si="169"/>
        <v>{location: new google.maps.LatLng(37.733, -122.45), weight: 0},</v>
      </c>
      <c r="W1802" t="str">
        <f t="shared" si="170"/>
        <v>{location: new google.maps.LatLng(37.733, -122.45), weight: 0},</v>
      </c>
      <c r="X1802" t="str">
        <f t="shared" si="171"/>
        <v>{location: new google.maps.LatLng(37.733, -122.45), weight: 0},</v>
      </c>
      <c r="Y1802" t="str">
        <f t="shared" si="172"/>
        <v>{location: new google.maps.LatLng(37.733, -122.45), weight: 0},</v>
      </c>
    </row>
    <row r="1803" spans="1:25" x14ac:dyDescent="0.2">
      <c r="A1803">
        <v>37.732999999999997</v>
      </c>
      <c r="B1803">
        <v>-122.449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2</v>
      </c>
      <c r="J1803">
        <v>2</v>
      </c>
      <c r="K1803">
        <v>0</v>
      </c>
      <c r="L1803">
        <v>4</v>
      </c>
      <c r="M1803">
        <f>VLOOKUP(H1803,AE$2:$AJ$12,6,TRUE)</f>
        <v>0</v>
      </c>
      <c r="N1803">
        <f>VLOOKUP(I1803,AF$2:$AJ$12,5,TRUE)</f>
        <v>4</v>
      </c>
      <c r="O1803">
        <f>VLOOKUP(J1803,AG$2:$AJ$12,4,TRUE)</f>
        <v>4</v>
      </c>
      <c r="P1803">
        <f>VLOOKUP(K1803,AH$2:$AJ$12,3,TRUE)</f>
        <v>0</v>
      </c>
      <c r="Q1803">
        <f>VLOOKUP(L1803,AI$2:$AJ$12,2,TRUE)</f>
        <v>3</v>
      </c>
      <c r="T1803" t="str">
        <f t="shared" si="173"/>
        <v>Crimepoint.create(latitude:37.733, longitude:-122.449, drugdrink:0, misdemean:4, theft:4, violent:0, total:3, drugdrinkct:0, misdemeanct:2, theftct:2, violentct:0, totalct:4)</v>
      </c>
      <c r="U1803" t="str">
        <f t="shared" si="174"/>
        <v>{location: new google.maps.LatLng(37.733, -122.449), weight: 0},</v>
      </c>
      <c r="V1803" t="str">
        <f t="shared" si="169"/>
        <v>{location: new google.maps.LatLng(37.733, -122.449), weight: 0},</v>
      </c>
      <c r="W1803" t="str">
        <f t="shared" si="170"/>
        <v>{location: new google.maps.LatLng(37.733, -122.449), weight: 0},</v>
      </c>
      <c r="X1803" t="str">
        <f t="shared" si="171"/>
        <v>{location: new google.maps.LatLng(37.733, -122.449), weight: 0},</v>
      </c>
      <c r="Y1803" t="str">
        <f t="shared" si="172"/>
        <v>{location: new google.maps.LatLng(37.733, -122.449), weight: 0},</v>
      </c>
    </row>
    <row r="1804" spans="1:25" x14ac:dyDescent="0.2">
      <c r="A1804">
        <v>37.732999999999997</v>
      </c>
      <c r="B1804">
        <v>-122.44499999999999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2</v>
      </c>
      <c r="K1804">
        <v>0</v>
      </c>
      <c r="L1804">
        <v>4</v>
      </c>
      <c r="M1804">
        <f>VLOOKUP(H1804,AE$2:$AJ$12,6,TRUE)</f>
        <v>0</v>
      </c>
      <c r="N1804">
        <f>VLOOKUP(I1804,AF$2:$AJ$12,5,TRUE)</f>
        <v>4</v>
      </c>
      <c r="O1804">
        <f>VLOOKUP(J1804,AG$2:$AJ$12,4,TRUE)</f>
        <v>4</v>
      </c>
      <c r="P1804">
        <f>VLOOKUP(K1804,AH$2:$AJ$12,3,TRUE)</f>
        <v>0</v>
      </c>
      <c r="Q1804">
        <f>VLOOKUP(L1804,AI$2:$AJ$12,2,TRUE)</f>
        <v>3</v>
      </c>
      <c r="T1804" t="str">
        <f t="shared" si="173"/>
        <v>Crimepoint.create(latitude:37.733, longitude:-122.445, drugdrink:0, misdemean:4, theft:4, violent:0, total:3, drugdrinkct:0, misdemeanct:2, theftct:2, violentct:0, totalct:4)</v>
      </c>
      <c r="U1804" t="str">
        <f t="shared" si="174"/>
        <v>{location: new google.maps.LatLng(37.733, -122.445), weight: 0},</v>
      </c>
      <c r="V1804" t="str">
        <f t="shared" si="169"/>
        <v>{location: new google.maps.LatLng(37.733, -122.445), weight: 0},</v>
      </c>
      <c r="W1804" t="str">
        <f t="shared" si="170"/>
        <v>{location: new google.maps.LatLng(37.733, -122.445), weight: 0},</v>
      </c>
      <c r="X1804" t="str">
        <f t="shared" si="171"/>
        <v>{location: new google.maps.LatLng(37.733, -122.445), weight: 0},</v>
      </c>
      <c r="Y1804" t="str">
        <f t="shared" si="172"/>
        <v>{location: new google.maps.LatLng(37.733, -122.445), weight: 0},</v>
      </c>
    </row>
    <row r="1805" spans="1:25" x14ac:dyDescent="0.2">
      <c r="A1805">
        <v>37.732999999999997</v>
      </c>
      <c r="B1805">
        <v>-122.444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</v>
      </c>
      <c r="K1805">
        <v>0</v>
      </c>
      <c r="L1805">
        <v>2</v>
      </c>
      <c r="M1805">
        <f>VLOOKUP(H1805,AE$2:$AJ$12,6,TRUE)</f>
        <v>0</v>
      </c>
      <c r="N1805">
        <f>VLOOKUP(I1805,AF$2:$AJ$12,5,TRUE)</f>
        <v>0</v>
      </c>
      <c r="O1805">
        <f>VLOOKUP(J1805,AG$2:$AJ$12,4,TRUE)</f>
        <v>4</v>
      </c>
      <c r="P1805">
        <f>VLOOKUP(K1805,AH$2:$AJ$12,3,TRUE)</f>
        <v>0</v>
      </c>
      <c r="Q1805">
        <f>VLOOKUP(L1805,AI$2:$AJ$12,2,TRUE)</f>
        <v>1</v>
      </c>
      <c r="T1805" t="str">
        <f t="shared" si="173"/>
        <v>Crimepoint.create(latitude:37.733, longitude:-122.444, drugdrink:0, misdemean:0, theft:4, violent:0, total:1, drugdrinkct:0, misdemeanct:0, theftct:2, violentct:0, totalct:2)</v>
      </c>
      <c r="U1805" t="str">
        <f t="shared" si="174"/>
        <v>{location: new google.maps.LatLng(37.733, -122.444), weight: 0},</v>
      </c>
      <c r="V1805" t="str">
        <f t="shared" si="169"/>
        <v>{location: new google.maps.LatLng(37.733, -122.444), weight: 0},</v>
      </c>
      <c r="W1805" t="str">
        <f t="shared" si="170"/>
        <v>{location: new google.maps.LatLng(37.733, -122.444), weight: 0},</v>
      </c>
      <c r="X1805" t="str">
        <f t="shared" si="171"/>
        <v>{location: new google.maps.LatLng(37.733, -122.444), weight: 0},</v>
      </c>
      <c r="Y1805" t="str">
        <f t="shared" si="172"/>
        <v>{location: new google.maps.LatLng(37.733, -122.444), weight: 0},</v>
      </c>
    </row>
    <row r="1806" spans="1:25" x14ac:dyDescent="0.2">
      <c r="A1806">
        <v>37.732999999999997</v>
      </c>
      <c r="B1806">
        <v>-122.443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1</v>
      </c>
      <c r="K1806">
        <v>0</v>
      </c>
      <c r="L1806">
        <v>3</v>
      </c>
      <c r="M1806">
        <f>VLOOKUP(H1806,AE$2:$AJ$12,6,TRUE)</f>
        <v>0</v>
      </c>
      <c r="N1806">
        <f>VLOOKUP(I1806,AF$2:$AJ$12,5,TRUE)</f>
        <v>4</v>
      </c>
      <c r="O1806">
        <f>VLOOKUP(J1806,AG$2:$AJ$12,4,TRUE)</f>
        <v>3</v>
      </c>
      <c r="P1806">
        <f>VLOOKUP(K1806,AH$2:$AJ$12,3,TRUE)</f>
        <v>0</v>
      </c>
      <c r="Q1806">
        <f>VLOOKUP(L1806,AI$2:$AJ$12,2,TRUE)</f>
        <v>2</v>
      </c>
      <c r="T1806" t="str">
        <f t="shared" si="173"/>
        <v>Crimepoint.create(latitude:37.733, longitude:-122.443, drugdrink:0, misdemean:4, theft:3, violent:0, total:2, drugdrinkct:0, misdemeanct:2, theftct:1, violentct:0, totalct:3)</v>
      </c>
      <c r="U1806" t="str">
        <f t="shared" si="174"/>
        <v>{location: new google.maps.LatLng(37.733, -122.443), weight: 0},</v>
      </c>
      <c r="V1806" t="str">
        <f t="shared" si="169"/>
        <v>{location: new google.maps.LatLng(37.733, -122.443), weight: 0},</v>
      </c>
      <c r="W1806" t="str">
        <f t="shared" si="170"/>
        <v>{location: new google.maps.LatLng(37.733, -122.443), weight: 0},</v>
      </c>
      <c r="X1806" t="str">
        <f t="shared" si="171"/>
        <v>{location: new google.maps.LatLng(37.733, -122.443), weight: 0},</v>
      </c>
      <c r="Y1806" t="str">
        <f t="shared" si="172"/>
        <v>{location: new google.maps.LatLng(37.733, -122.443), weight: 0},</v>
      </c>
    </row>
    <row r="1807" spans="1:25" x14ac:dyDescent="0.2">
      <c r="A1807">
        <v>37.732999999999997</v>
      </c>
      <c r="B1807">
        <v>-122.44199999999999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1</v>
      </c>
      <c r="M1807">
        <f>VLOOKUP(H1807,AE$2:$AJ$12,6,TRUE)</f>
        <v>0</v>
      </c>
      <c r="N1807">
        <f>VLOOKUP(I1807,AF$2:$AJ$12,5,TRUE)</f>
        <v>0</v>
      </c>
      <c r="O1807">
        <f>VLOOKUP(J1807,AG$2:$AJ$12,4,TRUE)</f>
        <v>3</v>
      </c>
      <c r="P1807">
        <f>VLOOKUP(K1807,AH$2:$AJ$12,3,TRUE)</f>
        <v>0</v>
      </c>
      <c r="Q1807">
        <f>VLOOKUP(L1807,AI$2:$AJ$12,2,TRUE)</f>
        <v>0</v>
      </c>
      <c r="T1807" t="str">
        <f t="shared" si="173"/>
        <v>Crimepoint.create(latitude:37.733, longitude:-122.442, drugdrink:0, misdemean:0, theft:3, violent:0, total:0, drugdrinkct:0, misdemeanct:0, theftct:1, violentct:0, totalct:1)</v>
      </c>
      <c r="U1807" t="str">
        <f t="shared" si="174"/>
        <v>{location: new google.maps.LatLng(37.733, -122.442), weight: 0},</v>
      </c>
      <c r="V1807" t="str">
        <f t="shared" si="169"/>
        <v>{location: new google.maps.LatLng(37.733, -122.442), weight: 0},</v>
      </c>
      <c r="W1807" t="str">
        <f t="shared" si="170"/>
        <v>{location: new google.maps.LatLng(37.733, -122.442), weight: 0},</v>
      </c>
      <c r="X1807" t="str">
        <f t="shared" si="171"/>
        <v>{location: new google.maps.LatLng(37.733, -122.442), weight: 0},</v>
      </c>
      <c r="Y1807" t="str">
        <f t="shared" si="172"/>
        <v>{location: new google.maps.LatLng(37.733, -122.442), weight: 0},</v>
      </c>
    </row>
    <row r="1808" spans="1:25" x14ac:dyDescent="0.2">
      <c r="A1808">
        <v>37.732999999999997</v>
      </c>
      <c r="B1808">
        <v>-122.44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0</v>
      </c>
      <c r="L1808">
        <v>4</v>
      </c>
      <c r="M1808">
        <f>VLOOKUP(H1808,AE$2:$AJ$12,6,TRUE)</f>
        <v>0</v>
      </c>
      <c r="N1808">
        <f>VLOOKUP(I1808,AF$2:$AJ$12,5,TRUE)</f>
        <v>0</v>
      </c>
      <c r="O1808">
        <f>VLOOKUP(J1808,AG$2:$AJ$12,4,TRUE)</f>
        <v>6</v>
      </c>
      <c r="P1808">
        <f>VLOOKUP(K1808,AH$2:$AJ$12,3,TRUE)</f>
        <v>0</v>
      </c>
      <c r="Q1808">
        <f>VLOOKUP(L1808,AI$2:$AJ$12,2,TRUE)</f>
        <v>3</v>
      </c>
      <c r="T1808" t="str">
        <f t="shared" si="173"/>
        <v>Crimepoint.create(latitude:37.733, longitude:-122.44, drugdrink:0, misdemean:0, theft:6, violent:0, total:3, drugdrinkct:0, misdemeanct:0, theftct:4, violentct:0, totalct:4)</v>
      </c>
      <c r="U1808" t="str">
        <f t="shared" si="174"/>
        <v>{location: new google.maps.LatLng(37.733, -122.44), weight: 0},</v>
      </c>
      <c r="V1808" t="str">
        <f t="shared" si="169"/>
        <v>{location: new google.maps.LatLng(37.733, -122.44), weight: 0},</v>
      </c>
      <c r="W1808" t="str">
        <f t="shared" si="170"/>
        <v>{location: new google.maps.LatLng(37.733, -122.44), weight: 1},</v>
      </c>
      <c r="X1808" t="str">
        <f t="shared" si="171"/>
        <v>{location: new google.maps.LatLng(37.733, -122.44), weight: 0},</v>
      </c>
      <c r="Y1808" t="str">
        <f t="shared" si="172"/>
        <v>{location: new google.maps.LatLng(37.733, -122.44), weight: 0},</v>
      </c>
    </row>
    <row r="1809" spans="1:25" x14ac:dyDescent="0.2">
      <c r="A1809">
        <v>37.732999999999997</v>
      </c>
      <c r="B1809">
        <v>-122.43899999999999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f>VLOOKUP(H1809,AE$2:$AJ$12,6,TRUE)</f>
        <v>0</v>
      </c>
      <c r="N1809">
        <f>VLOOKUP(I1809,AF$2:$AJ$12,5,TRUE)</f>
        <v>0</v>
      </c>
      <c r="O1809">
        <f>VLOOKUP(J1809,AG$2:$AJ$12,4,TRUE)</f>
        <v>3</v>
      </c>
      <c r="P1809">
        <f>VLOOKUP(K1809,AH$2:$AJ$12,3,TRUE)</f>
        <v>0</v>
      </c>
      <c r="Q1809">
        <f>VLOOKUP(L1809,AI$2:$AJ$12,2,TRUE)</f>
        <v>0</v>
      </c>
      <c r="T1809" t="str">
        <f t="shared" si="173"/>
        <v>Crimepoint.create(latitude:37.733, longitude:-122.439, drugdrink:0, misdemean:0, theft:3, violent:0, total:0, drugdrinkct:0, misdemeanct:0, theftct:1, violentct:0, totalct:1)</v>
      </c>
      <c r="U1809" t="str">
        <f t="shared" si="174"/>
        <v>{location: new google.maps.LatLng(37.733, -122.439), weight: 0},</v>
      </c>
      <c r="V1809" t="str">
        <f t="shared" si="169"/>
        <v>{location: new google.maps.LatLng(37.733, -122.439), weight: 0},</v>
      </c>
      <c r="W1809" t="str">
        <f t="shared" si="170"/>
        <v>{location: new google.maps.LatLng(37.733, -122.439), weight: 0},</v>
      </c>
      <c r="X1809" t="str">
        <f t="shared" si="171"/>
        <v>{location: new google.maps.LatLng(37.733, -122.439), weight: 0},</v>
      </c>
      <c r="Y1809" t="str">
        <f t="shared" si="172"/>
        <v>{location: new google.maps.LatLng(37.733, -122.439), weight: 0},</v>
      </c>
    </row>
    <row r="1810" spans="1:25" x14ac:dyDescent="0.2">
      <c r="A1810">
        <v>37.732999999999997</v>
      </c>
      <c r="B1810">
        <v>-122.438</v>
      </c>
      <c r="C1810">
        <v>1</v>
      </c>
      <c r="D1810">
        <v>1</v>
      </c>
      <c r="E1810">
        <v>0</v>
      </c>
      <c r="F1810">
        <v>0</v>
      </c>
      <c r="G1810">
        <v>1</v>
      </c>
      <c r="H1810">
        <v>2</v>
      </c>
      <c r="I1810">
        <v>6</v>
      </c>
      <c r="J1810">
        <v>1</v>
      </c>
      <c r="K1810">
        <v>0</v>
      </c>
      <c r="L1810">
        <v>9</v>
      </c>
      <c r="M1810">
        <f>VLOOKUP(H1810,AE$2:$AJ$12,6,TRUE)</f>
        <v>9</v>
      </c>
      <c r="N1810">
        <f>VLOOKUP(I1810,AF$2:$AJ$12,5,TRUE)</f>
        <v>7</v>
      </c>
      <c r="O1810">
        <f>VLOOKUP(J1810,AG$2:$AJ$12,4,TRUE)</f>
        <v>3</v>
      </c>
      <c r="P1810">
        <f>VLOOKUP(K1810,AH$2:$AJ$12,3,TRUE)</f>
        <v>0</v>
      </c>
      <c r="Q1810">
        <f>VLOOKUP(L1810,AI$2:$AJ$12,2,TRUE)</f>
        <v>5</v>
      </c>
      <c r="T1810" t="str">
        <f t="shared" si="173"/>
        <v>Crimepoint.create(latitude:37.733, longitude:-122.438, drugdrink:9, misdemean:7, theft:3, violent:0, total:5, drugdrinkct:2, misdemeanct:6, theftct:1, violentct:0, totalct:9)</v>
      </c>
      <c r="U1810" t="str">
        <f t="shared" si="174"/>
        <v>{location: new google.maps.LatLng(37.733, -122.438), weight: 1},</v>
      </c>
      <c r="V1810" t="str">
        <f t="shared" si="169"/>
        <v>{location: new google.maps.LatLng(37.733, -122.438), weight: 1},</v>
      </c>
      <c r="W1810" t="str">
        <f t="shared" si="170"/>
        <v>{location: new google.maps.LatLng(37.733, -122.438), weight: 0},</v>
      </c>
      <c r="X1810" t="str">
        <f t="shared" si="171"/>
        <v>{location: new google.maps.LatLng(37.733, -122.438), weight: 0},</v>
      </c>
      <c r="Y1810" t="str">
        <f t="shared" si="172"/>
        <v>{location: new google.maps.LatLng(37.733, -122.438), weight: 1},</v>
      </c>
    </row>
    <row r="1811" spans="1:25" x14ac:dyDescent="0.2">
      <c r="A1811">
        <v>37.732999999999997</v>
      </c>
      <c r="B1811">
        <v>-122.437</v>
      </c>
      <c r="C1811">
        <v>0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1</v>
      </c>
      <c r="J1811">
        <v>4</v>
      </c>
      <c r="K1811">
        <v>1</v>
      </c>
      <c r="L1811">
        <v>6</v>
      </c>
      <c r="M1811">
        <f>VLOOKUP(H1811,AE$2:$AJ$12,6,TRUE)</f>
        <v>0</v>
      </c>
      <c r="N1811">
        <f>VLOOKUP(I1811,AF$2:$AJ$12,5,TRUE)</f>
        <v>2</v>
      </c>
      <c r="O1811">
        <f>VLOOKUP(J1811,AG$2:$AJ$12,4,TRUE)</f>
        <v>6</v>
      </c>
      <c r="P1811">
        <f>VLOOKUP(K1811,AH$2:$AJ$12,3,TRUE)</f>
        <v>7</v>
      </c>
      <c r="Q1811">
        <f>VLOOKUP(L1811,AI$2:$AJ$12,2,TRUE)</f>
        <v>4</v>
      </c>
      <c r="T1811" t="str">
        <f t="shared" si="173"/>
        <v>Crimepoint.create(latitude:37.733, longitude:-122.437, drugdrink:0, misdemean:2, theft:6, violent:7, total:4, drugdrinkct:0, misdemeanct:1, theftct:4, violentct:1, totalct:6)</v>
      </c>
      <c r="U1811" t="str">
        <f t="shared" si="174"/>
        <v>{location: new google.maps.LatLng(37.733, -122.437), weight: 0},</v>
      </c>
      <c r="V1811" t="str">
        <f t="shared" si="169"/>
        <v>{location: new google.maps.LatLng(37.733, -122.437), weight: 0},</v>
      </c>
      <c r="W1811" t="str">
        <f t="shared" si="170"/>
        <v>{location: new google.maps.LatLng(37.733, -122.437), weight: 1},</v>
      </c>
      <c r="X1811" t="str">
        <f t="shared" si="171"/>
        <v>{location: new google.maps.LatLng(37.733, -122.437), weight: 1},</v>
      </c>
      <c r="Y1811" t="str">
        <f t="shared" si="172"/>
        <v>{location: new google.maps.LatLng(37.733, -122.437), weight: 0},</v>
      </c>
    </row>
    <row r="1812" spans="1:25" x14ac:dyDescent="0.2">
      <c r="A1812">
        <v>37.732999999999997</v>
      </c>
      <c r="B1812">
        <v>-122.43600000000001</v>
      </c>
      <c r="C1812">
        <v>0</v>
      </c>
      <c r="D1812">
        <v>1</v>
      </c>
      <c r="E1812">
        <v>0</v>
      </c>
      <c r="F1812">
        <v>3</v>
      </c>
      <c r="G1812">
        <v>1</v>
      </c>
      <c r="H1812">
        <v>0</v>
      </c>
      <c r="I1812">
        <v>3</v>
      </c>
      <c r="J1812">
        <v>3</v>
      </c>
      <c r="K1812">
        <v>4</v>
      </c>
      <c r="L1812">
        <v>10</v>
      </c>
      <c r="M1812">
        <f>VLOOKUP(H1812,AE$2:$AJ$12,6,TRUE)</f>
        <v>0</v>
      </c>
      <c r="N1812">
        <f>VLOOKUP(I1812,AF$2:$AJ$12,5,TRUE)</f>
        <v>5</v>
      </c>
      <c r="O1812">
        <f>VLOOKUP(J1812,AG$2:$AJ$12,4,TRUE)</f>
        <v>5</v>
      </c>
      <c r="P1812">
        <f>VLOOKUP(K1812,AH$2:$AJ$12,3,TRUE)</f>
        <v>8</v>
      </c>
      <c r="Q1812">
        <f>VLOOKUP(L1812,AI$2:$AJ$12,2,TRUE)</f>
        <v>6</v>
      </c>
      <c r="T1812" t="str">
        <f t="shared" si="173"/>
        <v>Crimepoint.create(latitude:37.733, longitude:-122.436, drugdrink:0, misdemean:5, theft:5, violent:8, total:6, drugdrinkct:0, misdemeanct:3, theftct:3, violentct:4, totalct:10)</v>
      </c>
      <c r="U1812" t="str">
        <f t="shared" si="174"/>
        <v>{location: new google.maps.LatLng(37.733, -122.436), weight: 0},</v>
      </c>
      <c r="V1812" t="str">
        <f t="shared" si="169"/>
        <v>{location: new google.maps.LatLng(37.733, -122.436), weight: 1},</v>
      </c>
      <c r="W1812" t="str">
        <f t="shared" si="170"/>
        <v>{location: new google.maps.LatLng(37.733, -122.436), weight: 0},</v>
      </c>
      <c r="X1812" t="str">
        <f t="shared" si="171"/>
        <v>{location: new google.maps.LatLng(37.733, -122.436), weight: 3},</v>
      </c>
      <c r="Y1812" t="str">
        <f t="shared" si="172"/>
        <v>{location: new google.maps.LatLng(37.733, -122.436), weight: 1},</v>
      </c>
    </row>
    <row r="1813" spans="1:25" x14ac:dyDescent="0.2">
      <c r="A1813">
        <v>37.732999999999997</v>
      </c>
      <c r="B1813">
        <v>-122.435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2</v>
      </c>
      <c r="M1813">
        <f>VLOOKUP(H1813,AE$2:$AJ$12,6,TRUE)</f>
        <v>0</v>
      </c>
      <c r="N1813">
        <f>VLOOKUP(I1813,AF$2:$AJ$12,5,TRUE)</f>
        <v>2</v>
      </c>
      <c r="O1813">
        <f>VLOOKUP(J1813,AG$2:$AJ$12,4,TRUE)</f>
        <v>3</v>
      </c>
      <c r="P1813">
        <f>VLOOKUP(K1813,AH$2:$AJ$12,3,TRUE)</f>
        <v>0</v>
      </c>
      <c r="Q1813">
        <f>VLOOKUP(L1813,AI$2:$AJ$12,2,TRUE)</f>
        <v>1</v>
      </c>
      <c r="T1813" t="str">
        <f t="shared" si="173"/>
        <v>Crimepoint.create(latitude:37.733, longitude:-122.435, drugdrink:0, misdemean:2, theft:3, violent:0, total:1, drugdrinkct:0, misdemeanct:1, theftct:1, violentct:0, totalct:2)</v>
      </c>
      <c r="U1813" t="str">
        <f t="shared" si="174"/>
        <v>{location: new google.maps.LatLng(37.733, -122.435), weight: 0},</v>
      </c>
      <c r="V1813" t="str">
        <f t="shared" si="169"/>
        <v>{location: new google.maps.LatLng(37.733, -122.435), weight: 0},</v>
      </c>
      <c r="W1813" t="str">
        <f t="shared" si="170"/>
        <v>{location: new google.maps.LatLng(37.733, -122.435), weight: 0},</v>
      </c>
      <c r="X1813" t="str">
        <f t="shared" si="171"/>
        <v>{location: new google.maps.LatLng(37.733, -122.435), weight: 0},</v>
      </c>
      <c r="Y1813" t="str">
        <f t="shared" si="172"/>
        <v>{location: new google.maps.LatLng(37.733, -122.435), weight: 0},</v>
      </c>
    </row>
    <row r="1814" spans="1:25" x14ac:dyDescent="0.2">
      <c r="A1814">
        <v>37.732999999999997</v>
      </c>
      <c r="B1814">
        <v>-122.434</v>
      </c>
      <c r="C1814">
        <v>1</v>
      </c>
      <c r="D1814">
        <v>2</v>
      </c>
      <c r="E1814">
        <v>1</v>
      </c>
      <c r="F1814">
        <v>1</v>
      </c>
      <c r="G1814">
        <v>1</v>
      </c>
      <c r="H1814">
        <v>1</v>
      </c>
      <c r="I1814">
        <v>10</v>
      </c>
      <c r="J1814">
        <v>5</v>
      </c>
      <c r="K1814">
        <v>1</v>
      </c>
      <c r="L1814">
        <v>17</v>
      </c>
      <c r="M1814">
        <f>VLOOKUP(H1814,AE$2:$AJ$12,6,TRUE)</f>
        <v>8</v>
      </c>
      <c r="N1814">
        <f>VLOOKUP(I1814,AF$2:$AJ$12,5,TRUE)</f>
        <v>8</v>
      </c>
      <c r="O1814">
        <f>VLOOKUP(J1814,AG$2:$AJ$12,4,TRUE)</f>
        <v>7</v>
      </c>
      <c r="P1814">
        <f>VLOOKUP(K1814,AH$2:$AJ$12,3,TRUE)</f>
        <v>7</v>
      </c>
      <c r="Q1814">
        <f>VLOOKUP(L1814,AI$2:$AJ$12,2,TRUE)</f>
        <v>7</v>
      </c>
      <c r="T1814" t="str">
        <f t="shared" si="173"/>
        <v>Crimepoint.create(latitude:37.733, longitude:-122.434, drugdrink:8, misdemean:8, theft:7, violent:7, total:7, drugdrinkct:1, misdemeanct:10, theftct:5, violentct:1, totalct:17)</v>
      </c>
      <c r="U1814" t="str">
        <f t="shared" si="174"/>
        <v>{location: new google.maps.LatLng(37.733, -122.434), weight: 1},</v>
      </c>
      <c r="V1814" t="str">
        <f t="shared" si="169"/>
        <v>{location: new google.maps.LatLng(37.733, -122.434), weight: 2},</v>
      </c>
      <c r="W1814" t="str">
        <f t="shared" si="170"/>
        <v>{location: new google.maps.LatLng(37.733, -122.434), weight: 1},</v>
      </c>
      <c r="X1814" t="str">
        <f t="shared" si="171"/>
        <v>{location: new google.maps.LatLng(37.733, -122.434), weight: 1},</v>
      </c>
      <c r="Y1814" t="str">
        <f t="shared" si="172"/>
        <v>{location: new google.maps.LatLng(37.733, -122.434), weight: 1},</v>
      </c>
    </row>
    <row r="1815" spans="1:25" x14ac:dyDescent="0.2">
      <c r="A1815">
        <v>37.732999999999997</v>
      </c>
      <c r="B1815">
        <v>-122.432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2</v>
      </c>
      <c r="K1815">
        <v>0</v>
      </c>
      <c r="L1815">
        <v>6</v>
      </c>
      <c r="M1815">
        <f>VLOOKUP(H1815,AE$2:$AJ$12,6,TRUE)</f>
        <v>0</v>
      </c>
      <c r="N1815">
        <f>VLOOKUP(I1815,AF$2:$AJ$12,5,TRUE)</f>
        <v>6</v>
      </c>
      <c r="O1815">
        <f>VLOOKUP(J1815,AG$2:$AJ$12,4,TRUE)</f>
        <v>4</v>
      </c>
      <c r="P1815">
        <f>VLOOKUP(K1815,AH$2:$AJ$12,3,TRUE)</f>
        <v>0</v>
      </c>
      <c r="Q1815">
        <f>VLOOKUP(L1815,AI$2:$AJ$12,2,TRUE)</f>
        <v>4</v>
      </c>
      <c r="T1815" t="str">
        <f t="shared" si="173"/>
        <v>Crimepoint.create(latitude:37.733, longitude:-122.432, drugdrink:0, misdemean:6, theft:4, violent:0, total:4, drugdrinkct:0, misdemeanct:4, theftct:2, violentct:0, totalct:6)</v>
      </c>
      <c r="U1815" t="str">
        <f t="shared" si="174"/>
        <v>{location: new google.maps.LatLng(37.733, -122.432), weight: 0},</v>
      </c>
      <c r="V1815" t="str">
        <f t="shared" si="169"/>
        <v>{location: new google.maps.LatLng(37.733, -122.432), weight: 1},</v>
      </c>
      <c r="W1815" t="str">
        <f t="shared" si="170"/>
        <v>{location: new google.maps.LatLng(37.733, -122.432), weight: 0},</v>
      </c>
      <c r="X1815" t="str">
        <f t="shared" si="171"/>
        <v>{location: new google.maps.LatLng(37.733, -122.432), weight: 0},</v>
      </c>
      <c r="Y1815" t="str">
        <f t="shared" si="172"/>
        <v>{location: new google.maps.LatLng(37.733, -122.432), weight: 0},</v>
      </c>
    </row>
    <row r="1816" spans="1:25" x14ac:dyDescent="0.2">
      <c r="A1816">
        <v>37.732999999999997</v>
      </c>
      <c r="B1816">
        <v>-122.431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f>VLOOKUP(H1816,AE$2:$AJ$12,6,TRUE)</f>
        <v>0</v>
      </c>
      <c r="N1816">
        <f>VLOOKUP(I1816,AF$2:$AJ$12,5,TRUE)</f>
        <v>0</v>
      </c>
      <c r="O1816">
        <f>VLOOKUP(J1816,AG$2:$AJ$12,4,TRUE)</f>
        <v>3</v>
      </c>
      <c r="P1816">
        <f>VLOOKUP(K1816,AH$2:$AJ$12,3,TRUE)</f>
        <v>0</v>
      </c>
      <c r="Q1816">
        <f>VLOOKUP(L1816,AI$2:$AJ$12,2,TRUE)</f>
        <v>0</v>
      </c>
      <c r="T1816" t="str">
        <f t="shared" si="173"/>
        <v>Crimepoint.create(latitude:37.733, longitude:-122.431, drugdrink:0, misdemean:0, theft:3, violent:0, total:0, drugdrinkct:0, misdemeanct:0, theftct:1, violentct:0, totalct:1)</v>
      </c>
      <c r="U1816" t="str">
        <f t="shared" si="174"/>
        <v>{location: new google.maps.LatLng(37.733, -122.431), weight: 0},</v>
      </c>
      <c r="V1816" t="str">
        <f t="shared" si="169"/>
        <v>{location: new google.maps.LatLng(37.733, -122.431), weight: 0},</v>
      </c>
      <c r="W1816" t="str">
        <f t="shared" si="170"/>
        <v>{location: new google.maps.LatLng(37.733, -122.431), weight: 0},</v>
      </c>
      <c r="X1816" t="str">
        <f t="shared" si="171"/>
        <v>{location: new google.maps.LatLng(37.733, -122.431), weight: 0},</v>
      </c>
      <c r="Y1816" t="str">
        <f t="shared" si="172"/>
        <v>{location: new google.maps.LatLng(37.733, -122.431), weight: 0},</v>
      </c>
    </row>
    <row r="1817" spans="1:25" x14ac:dyDescent="0.2">
      <c r="A1817">
        <v>37.732999999999997</v>
      </c>
      <c r="B1817">
        <v>-122.43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2</v>
      </c>
      <c r="K1817">
        <v>0</v>
      </c>
      <c r="L1817">
        <v>3</v>
      </c>
      <c r="M1817">
        <f>VLOOKUP(H1817,AE$2:$AJ$12,6,TRUE)</f>
        <v>0</v>
      </c>
      <c r="N1817">
        <f>VLOOKUP(I1817,AF$2:$AJ$12,5,TRUE)</f>
        <v>2</v>
      </c>
      <c r="O1817">
        <f>VLOOKUP(J1817,AG$2:$AJ$12,4,TRUE)</f>
        <v>4</v>
      </c>
      <c r="P1817">
        <f>VLOOKUP(K1817,AH$2:$AJ$12,3,TRUE)</f>
        <v>0</v>
      </c>
      <c r="Q1817">
        <f>VLOOKUP(L1817,AI$2:$AJ$12,2,TRUE)</f>
        <v>2</v>
      </c>
      <c r="T1817" t="str">
        <f t="shared" si="173"/>
        <v>Crimepoint.create(latitude:37.733, longitude:-122.43, drugdrink:0, misdemean:2, theft:4, violent:0, total:2, drugdrinkct:0, misdemeanct:1, theftct:2, violentct:0, totalct:3)</v>
      </c>
      <c r="U1817" t="str">
        <f t="shared" si="174"/>
        <v>{location: new google.maps.LatLng(37.733, -122.43), weight: 0},</v>
      </c>
      <c r="V1817" t="str">
        <f t="shared" si="169"/>
        <v>{location: new google.maps.LatLng(37.733, -122.43), weight: 0},</v>
      </c>
      <c r="W1817" t="str">
        <f t="shared" si="170"/>
        <v>{location: new google.maps.LatLng(37.733, -122.43), weight: 0},</v>
      </c>
      <c r="X1817" t="str">
        <f t="shared" si="171"/>
        <v>{location: new google.maps.LatLng(37.733, -122.43), weight: 0},</v>
      </c>
      <c r="Y1817" t="str">
        <f t="shared" si="172"/>
        <v>{location: new google.maps.LatLng(37.733, -122.43), weight: 0},</v>
      </c>
    </row>
    <row r="1818" spans="1:25" x14ac:dyDescent="0.2">
      <c r="A1818">
        <v>37.732999999999997</v>
      </c>
      <c r="B1818">
        <v>-122.429</v>
      </c>
      <c r="C1818">
        <v>0</v>
      </c>
      <c r="D1818">
        <v>1</v>
      </c>
      <c r="E1818">
        <v>0</v>
      </c>
      <c r="F1818">
        <v>2</v>
      </c>
      <c r="G1818">
        <v>1</v>
      </c>
      <c r="H1818">
        <v>0</v>
      </c>
      <c r="I1818">
        <v>5</v>
      </c>
      <c r="J1818">
        <v>3</v>
      </c>
      <c r="K1818">
        <v>3</v>
      </c>
      <c r="L1818">
        <v>11</v>
      </c>
      <c r="M1818">
        <f>VLOOKUP(H1818,AE$2:$AJ$12,6,TRUE)</f>
        <v>0</v>
      </c>
      <c r="N1818">
        <f>VLOOKUP(I1818,AF$2:$AJ$12,5,TRUE)</f>
        <v>6</v>
      </c>
      <c r="O1818">
        <f>VLOOKUP(J1818,AG$2:$AJ$12,4,TRUE)</f>
        <v>5</v>
      </c>
      <c r="P1818">
        <f>VLOOKUP(K1818,AH$2:$AJ$12,3,TRUE)</f>
        <v>8</v>
      </c>
      <c r="Q1818">
        <f>VLOOKUP(L1818,AI$2:$AJ$12,2,TRUE)</f>
        <v>6</v>
      </c>
      <c r="T1818" t="str">
        <f t="shared" si="173"/>
        <v>Crimepoint.create(latitude:37.733, longitude:-122.429, drugdrink:0, misdemean:6, theft:5, violent:8, total:6, drugdrinkct:0, misdemeanct:5, theftct:3, violentct:3, totalct:11)</v>
      </c>
      <c r="U1818" t="str">
        <f t="shared" si="174"/>
        <v>{location: new google.maps.LatLng(37.733, -122.429), weight: 0},</v>
      </c>
      <c r="V1818" t="str">
        <f t="shared" si="169"/>
        <v>{location: new google.maps.LatLng(37.733, -122.429), weight: 1},</v>
      </c>
      <c r="W1818" t="str">
        <f t="shared" si="170"/>
        <v>{location: new google.maps.LatLng(37.733, -122.429), weight: 0},</v>
      </c>
      <c r="X1818" t="str">
        <f t="shared" si="171"/>
        <v>{location: new google.maps.LatLng(37.733, -122.429), weight: 2},</v>
      </c>
      <c r="Y1818" t="str">
        <f t="shared" si="172"/>
        <v>{location: new google.maps.LatLng(37.733, -122.429), weight: 1},</v>
      </c>
    </row>
    <row r="1819" spans="1:25" x14ac:dyDescent="0.2">
      <c r="A1819">
        <v>37.732999999999997</v>
      </c>
      <c r="B1819">
        <v>-122.428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0</v>
      </c>
      <c r="I1819">
        <v>1</v>
      </c>
      <c r="J1819">
        <v>7</v>
      </c>
      <c r="K1819">
        <v>1</v>
      </c>
      <c r="L1819">
        <v>9</v>
      </c>
      <c r="M1819">
        <f>VLOOKUP(H1819,AE$2:$AJ$12,6,TRUE)</f>
        <v>0</v>
      </c>
      <c r="N1819">
        <f>VLOOKUP(I1819,AF$2:$AJ$12,5,TRUE)</f>
        <v>2</v>
      </c>
      <c r="O1819">
        <f>VLOOKUP(J1819,AG$2:$AJ$12,4,TRUE)</f>
        <v>7</v>
      </c>
      <c r="P1819">
        <f>VLOOKUP(K1819,AH$2:$AJ$12,3,TRUE)</f>
        <v>7</v>
      </c>
      <c r="Q1819">
        <f>VLOOKUP(L1819,AI$2:$AJ$12,2,TRUE)</f>
        <v>5</v>
      </c>
      <c r="T1819" t="str">
        <f t="shared" si="173"/>
        <v>Crimepoint.create(latitude:37.733, longitude:-122.428, drugdrink:0, misdemean:2, theft:7, violent:7, total:5, drugdrinkct:0, misdemeanct:1, theftct:7, violentct:1, totalct:9)</v>
      </c>
      <c r="U1819" t="str">
        <f t="shared" si="174"/>
        <v>{location: new google.maps.LatLng(37.733, -122.428), weight: 0},</v>
      </c>
      <c r="V1819" t="str">
        <f t="shared" si="169"/>
        <v>{location: new google.maps.LatLng(37.733, -122.428), weight: 0},</v>
      </c>
      <c r="W1819" t="str">
        <f t="shared" si="170"/>
        <v>{location: new google.maps.LatLng(37.733, -122.428), weight: 1},</v>
      </c>
      <c r="X1819" t="str">
        <f t="shared" si="171"/>
        <v>{location: new google.maps.LatLng(37.733, -122.428), weight: 1},</v>
      </c>
      <c r="Y1819" t="str">
        <f t="shared" si="172"/>
        <v>{location: new google.maps.LatLng(37.733, -122.428), weight: 1},</v>
      </c>
    </row>
    <row r="1820" spans="1:25" x14ac:dyDescent="0.2">
      <c r="A1820">
        <v>37.732999999999997</v>
      </c>
      <c r="B1820">
        <v>-122.426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2</v>
      </c>
      <c r="J1820">
        <v>1</v>
      </c>
      <c r="K1820">
        <v>1</v>
      </c>
      <c r="L1820">
        <v>4</v>
      </c>
      <c r="M1820">
        <f>VLOOKUP(H1820,AE$2:$AJ$12,6,TRUE)</f>
        <v>0</v>
      </c>
      <c r="N1820">
        <f>VLOOKUP(I1820,AF$2:$AJ$12,5,TRUE)</f>
        <v>4</v>
      </c>
      <c r="O1820">
        <f>VLOOKUP(J1820,AG$2:$AJ$12,4,TRUE)</f>
        <v>3</v>
      </c>
      <c r="P1820">
        <f>VLOOKUP(K1820,AH$2:$AJ$12,3,TRUE)</f>
        <v>7</v>
      </c>
      <c r="Q1820">
        <f>VLOOKUP(L1820,AI$2:$AJ$12,2,TRUE)</f>
        <v>3</v>
      </c>
      <c r="T1820" t="str">
        <f t="shared" si="173"/>
        <v>Crimepoint.create(latitude:37.733, longitude:-122.426, drugdrink:0, misdemean:4, theft:3, violent:7, total:3, drugdrinkct:0, misdemeanct:2, theftct:1, violentct:1, totalct:4)</v>
      </c>
      <c r="U1820" t="str">
        <f t="shared" si="174"/>
        <v>{location: new google.maps.LatLng(37.733, -122.426), weight: 0},</v>
      </c>
      <c r="V1820" t="str">
        <f t="shared" si="169"/>
        <v>{location: new google.maps.LatLng(37.733, -122.426), weight: 0},</v>
      </c>
      <c r="W1820" t="str">
        <f t="shared" si="170"/>
        <v>{location: new google.maps.LatLng(37.733, -122.426), weight: 0},</v>
      </c>
      <c r="X1820" t="str">
        <f t="shared" si="171"/>
        <v>{location: new google.maps.LatLng(37.733, -122.426), weight: 1},</v>
      </c>
      <c r="Y1820" t="str">
        <f t="shared" si="172"/>
        <v>{location: new google.maps.LatLng(37.733, -122.426), weight: 0},</v>
      </c>
    </row>
    <row r="1821" spans="1:25" x14ac:dyDescent="0.2">
      <c r="A1821">
        <v>37.732999999999997</v>
      </c>
      <c r="B1821">
        <v>-122.425</v>
      </c>
      <c r="C1821">
        <v>0</v>
      </c>
      <c r="D1821">
        <v>2</v>
      </c>
      <c r="E1821">
        <v>0</v>
      </c>
      <c r="F1821">
        <v>4</v>
      </c>
      <c r="G1821">
        <v>1</v>
      </c>
      <c r="H1821">
        <v>0</v>
      </c>
      <c r="I1821">
        <v>11</v>
      </c>
      <c r="J1821">
        <v>0</v>
      </c>
      <c r="K1821">
        <v>6</v>
      </c>
      <c r="L1821">
        <v>17</v>
      </c>
      <c r="M1821">
        <f>VLOOKUP(H1821,AE$2:$AJ$12,6,TRUE)</f>
        <v>0</v>
      </c>
      <c r="N1821">
        <f>VLOOKUP(I1821,AF$2:$AJ$12,5,TRUE)</f>
        <v>8</v>
      </c>
      <c r="O1821">
        <f>VLOOKUP(J1821,AG$2:$AJ$12,4,TRUE)</f>
        <v>0</v>
      </c>
      <c r="P1821">
        <f>VLOOKUP(K1821,AH$2:$AJ$12,3,TRUE)</f>
        <v>9</v>
      </c>
      <c r="Q1821">
        <f>VLOOKUP(L1821,AI$2:$AJ$12,2,TRUE)</f>
        <v>7</v>
      </c>
      <c r="T1821" t="str">
        <f t="shared" si="173"/>
        <v>Crimepoint.create(latitude:37.733, longitude:-122.425, drugdrink:0, misdemean:8, theft:0, violent:9, total:7, drugdrinkct:0, misdemeanct:11, theftct:0, violentct:6, totalct:17)</v>
      </c>
      <c r="U1821" t="str">
        <f t="shared" si="174"/>
        <v>{location: new google.maps.LatLng(37.733, -122.425), weight: 0},</v>
      </c>
      <c r="V1821" t="str">
        <f t="shared" si="169"/>
        <v>{location: new google.maps.LatLng(37.733, -122.425), weight: 2},</v>
      </c>
      <c r="W1821" t="str">
        <f t="shared" si="170"/>
        <v>{location: new google.maps.LatLng(37.733, -122.425), weight: 0},</v>
      </c>
      <c r="X1821" t="str">
        <f t="shared" si="171"/>
        <v>{location: new google.maps.LatLng(37.733, -122.425), weight: 4},</v>
      </c>
      <c r="Y1821" t="str">
        <f t="shared" si="172"/>
        <v>{location: new google.maps.LatLng(37.733, -122.425), weight: 1},</v>
      </c>
    </row>
    <row r="1822" spans="1:25" x14ac:dyDescent="0.2">
      <c r="A1822">
        <v>37.732999999999997</v>
      </c>
      <c r="B1822">
        <v>-122.42400000000001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2</v>
      </c>
      <c r="K1822">
        <v>0</v>
      </c>
      <c r="L1822">
        <v>4</v>
      </c>
      <c r="M1822">
        <f>VLOOKUP(H1822,AE$2:$AJ$12,6,TRUE)</f>
        <v>0</v>
      </c>
      <c r="N1822">
        <f>VLOOKUP(I1822,AF$2:$AJ$12,5,TRUE)</f>
        <v>4</v>
      </c>
      <c r="O1822">
        <f>VLOOKUP(J1822,AG$2:$AJ$12,4,TRUE)</f>
        <v>4</v>
      </c>
      <c r="P1822">
        <f>VLOOKUP(K1822,AH$2:$AJ$12,3,TRUE)</f>
        <v>0</v>
      </c>
      <c r="Q1822">
        <f>VLOOKUP(L1822,AI$2:$AJ$12,2,TRUE)</f>
        <v>3</v>
      </c>
      <c r="T1822" t="str">
        <f t="shared" si="173"/>
        <v>Crimepoint.create(latitude:37.733, longitude:-122.424, drugdrink:0, misdemean:4, theft:4, violent:0, total:3, drugdrinkct:0, misdemeanct:2, theftct:2, violentct:0, totalct:4)</v>
      </c>
      <c r="U1822" t="str">
        <f t="shared" si="174"/>
        <v>{location: new google.maps.LatLng(37.733, -122.424), weight: 0},</v>
      </c>
      <c r="V1822" t="str">
        <f t="shared" si="169"/>
        <v>{location: new google.maps.LatLng(37.733, -122.424), weight: 0},</v>
      </c>
      <c r="W1822" t="str">
        <f t="shared" si="170"/>
        <v>{location: new google.maps.LatLng(37.733, -122.424), weight: 0},</v>
      </c>
      <c r="X1822" t="str">
        <f t="shared" si="171"/>
        <v>{location: new google.maps.LatLng(37.733, -122.424), weight: 0},</v>
      </c>
      <c r="Y1822" t="str">
        <f t="shared" si="172"/>
        <v>{location: new google.maps.LatLng(37.733, -122.424), weight: 0},</v>
      </c>
    </row>
    <row r="1823" spans="1:25" x14ac:dyDescent="0.2">
      <c r="A1823">
        <v>37.732999999999997</v>
      </c>
      <c r="B1823">
        <v>-122.423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2</v>
      </c>
      <c r="M1823">
        <f>VLOOKUP(H1823,AE$2:$AJ$12,6,TRUE)</f>
        <v>0</v>
      </c>
      <c r="N1823">
        <f>VLOOKUP(I1823,AF$2:$AJ$12,5,TRUE)</f>
        <v>2</v>
      </c>
      <c r="O1823">
        <f>VLOOKUP(J1823,AG$2:$AJ$12,4,TRUE)</f>
        <v>3</v>
      </c>
      <c r="P1823">
        <f>VLOOKUP(K1823,AH$2:$AJ$12,3,TRUE)</f>
        <v>0</v>
      </c>
      <c r="Q1823">
        <f>VLOOKUP(L1823,AI$2:$AJ$12,2,TRUE)</f>
        <v>1</v>
      </c>
      <c r="T1823" t="str">
        <f t="shared" si="173"/>
        <v>Crimepoint.create(latitude:37.733, longitude:-122.423, drugdrink:0, misdemean:2, theft:3, violent:0, total:1, drugdrinkct:0, misdemeanct:1, theftct:1, violentct:0, totalct:2)</v>
      </c>
      <c r="U1823" t="str">
        <f t="shared" si="174"/>
        <v>{location: new google.maps.LatLng(37.733, -122.423), weight: 0},</v>
      </c>
      <c r="V1823" t="str">
        <f t="shared" si="169"/>
        <v>{location: new google.maps.LatLng(37.733, -122.423), weight: 0},</v>
      </c>
      <c r="W1823" t="str">
        <f t="shared" si="170"/>
        <v>{location: new google.maps.LatLng(37.733, -122.423), weight: 0},</v>
      </c>
      <c r="X1823" t="str">
        <f t="shared" si="171"/>
        <v>{location: new google.maps.LatLng(37.733, -122.423), weight: 0},</v>
      </c>
      <c r="Y1823" t="str">
        <f t="shared" si="172"/>
        <v>{location: new google.maps.LatLng(37.733, -122.423), weight: 0},</v>
      </c>
    </row>
    <row r="1824" spans="1:25" x14ac:dyDescent="0.2">
      <c r="A1824">
        <v>37.732999999999997</v>
      </c>
      <c r="B1824">
        <v>-122.422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3</v>
      </c>
      <c r="J1824">
        <v>2</v>
      </c>
      <c r="K1824">
        <v>0</v>
      </c>
      <c r="L1824">
        <v>5</v>
      </c>
      <c r="M1824">
        <f>VLOOKUP(H1824,AE$2:$AJ$12,6,TRUE)</f>
        <v>0</v>
      </c>
      <c r="N1824">
        <f>VLOOKUP(I1824,AF$2:$AJ$12,5,TRUE)</f>
        <v>5</v>
      </c>
      <c r="O1824">
        <f>VLOOKUP(J1824,AG$2:$AJ$12,4,TRUE)</f>
        <v>4</v>
      </c>
      <c r="P1824">
        <f>VLOOKUP(K1824,AH$2:$AJ$12,3,TRUE)</f>
        <v>0</v>
      </c>
      <c r="Q1824">
        <f>VLOOKUP(L1824,AI$2:$AJ$12,2,TRUE)</f>
        <v>4</v>
      </c>
      <c r="T1824" t="str">
        <f t="shared" si="173"/>
        <v>Crimepoint.create(latitude:37.733, longitude:-122.422, drugdrink:0, misdemean:5, theft:4, violent:0, total:4, drugdrinkct:0, misdemeanct:3, theftct:2, violentct:0, totalct:5)</v>
      </c>
      <c r="U1824" t="str">
        <f t="shared" si="174"/>
        <v>{location: new google.maps.LatLng(37.733, -122.422), weight: 0},</v>
      </c>
      <c r="V1824" t="str">
        <f t="shared" si="169"/>
        <v>{location: new google.maps.LatLng(37.733, -122.422), weight: 1},</v>
      </c>
      <c r="W1824" t="str">
        <f t="shared" si="170"/>
        <v>{location: new google.maps.LatLng(37.733, -122.422), weight: 0},</v>
      </c>
      <c r="X1824" t="str">
        <f t="shared" si="171"/>
        <v>{location: new google.maps.LatLng(37.733, -122.422), weight: 0},</v>
      </c>
      <c r="Y1824" t="str">
        <f t="shared" si="172"/>
        <v>{location: new google.maps.LatLng(37.733, -122.422), weight: 0},</v>
      </c>
    </row>
    <row r="1825" spans="1:25" x14ac:dyDescent="0.2">
      <c r="A1825">
        <v>37.732999999999997</v>
      </c>
      <c r="B1825">
        <v>-122.417</v>
      </c>
      <c r="C1825">
        <v>1</v>
      </c>
      <c r="D1825">
        <v>6</v>
      </c>
      <c r="E1825">
        <v>1</v>
      </c>
      <c r="F1825">
        <v>12</v>
      </c>
      <c r="G1825">
        <v>4</v>
      </c>
      <c r="H1825">
        <v>2</v>
      </c>
      <c r="I1825">
        <v>27</v>
      </c>
      <c r="J1825">
        <v>8</v>
      </c>
      <c r="K1825">
        <v>16</v>
      </c>
      <c r="L1825">
        <v>53</v>
      </c>
      <c r="M1825">
        <f>VLOOKUP(H1825,AE$2:$AJ$12,6,TRUE)</f>
        <v>9</v>
      </c>
      <c r="N1825">
        <f>VLOOKUP(I1825,AF$2:$AJ$12,5,TRUE)</f>
        <v>9</v>
      </c>
      <c r="O1825">
        <f>VLOOKUP(J1825,AG$2:$AJ$12,4,TRUE)</f>
        <v>8</v>
      </c>
      <c r="P1825">
        <f>VLOOKUP(K1825,AH$2:$AJ$12,3,TRUE)</f>
        <v>9</v>
      </c>
      <c r="Q1825">
        <f>VLOOKUP(L1825,AI$2:$AJ$12,2,TRUE)</f>
        <v>9</v>
      </c>
      <c r="T1825" t="str">
        <f t="shared" si="173"/>
        <v>Crimepoint.create(latitude:37.733, longitude:-122.417, drugdrink:9, misdemean:9, theft:8, violent:9, total:9, drugdrinkct:2, misdemeanct:27, theftct:8, violentct:16, totalct:53)</v>
      </c>
      <c r="U1825" t="str">
        <f t="shared" si="174"/>
        <v>{location: new google.maps.LatLng(37.733, -122.417), weight: 1},</v>
      </c>
      <c r="V1825" t="str">
        <f t="shared" si="169"/>
        <v>{location: new google.maps.LatLng(37.733, -122.417), weight: 6},</v>
      </c>
      <c r="W1825" t="str">
        <f t="shared" si="170"/>
        <v>{location: new google.maps.LatLng(37.733, -122.417), weight: 1},</v>
      </c>
      <c r="X1825" t="str">
        <f t="shared" si="171"/>
        <v>{location: new google.maps.LatLng(37.733, -122.417), weight: 12},</v>
      </c>
      <c r="Y1825" t="str">
        <f t="shared" si="172"/>
        <v>{location: new google.maps.LatLng(37.733, -122.417), weight: 4},</v>
      </c>
    </row>
    <row r="1826" spans="1:25" x14ac:dyDescent="0.2">
      <c r="A1826">
        <v>37.732999999999997</v>
      </c>
      <c r="B1826">
        <v>-122.416</v>
      </c>
      <c r="C1826">
        <v>0</v>
      </c>
      <c r="D1826">
        <v>6</v>
      </c>
      <c r="E1826">
        <v>1</v>
      </c>
      <c r="F1826">
        <v>10</v>
      </c>
      <c r="G1826">
        <v>4</v>
      </c>
      <c r="H1826">
        <v>0</v>
      </c>
      <c r="I1826">
        <v>28</v>
      </c>
      <c r="J1826">
        <v>5</v>
      </c>
      <c r="K1826">
        <v>13</v>
      </c>
      <c r="L1826">
        <v>46</v>
      </c>
      <c r="M1826">
        <f>VLOOKUP(H1826,AE$2:$AJ$12,6,TRUE)</f>
        <v>0</v>
      </c>
      <c r="N1826">
        <f>VLOOKUP(I1826,AF$2:$AJ$12,5,TRUE)</f>
        <v>9</v>
      </c>
      <c r="O1826">
        <f>VLOOKUP(J1826,AG$2:$AJ$12,4,TRUE)</f>
        <v>7</v>
      </c>
      <c r="P1826">
        <f>VLOOKUP(K1826,AH$2:$AJ$12,3,TRUE)</f>
        <v>9</v>
      </c>
      <c r="Q1826">
        <f>VLOOKUP(L1826,AI$2:$AJ$12,2,TRUE)</f>
        <v>9</v>
      </c>
      <c r="T1826" t="str">
        <f t="shared" si="173"/>
        <v>Crimepoint.create(latitude:37.733, longitude:-122.416, drugdrink:0, misdemean:9, theft:7, violent:9, total:9, drugdrinkct:0, misdemeanct:28, theftct:5, violentct:13, totalct:46)</v>
      </c>
      <c r="U1826" t="str">
        <f t="shared" si="174"/>
        <v>{location: new google.maps.LatLng(37.733, -122.416), weight: 0},</v>
      </c>
      <c r="V1826" t="str">
        <f t="shared" si="169"/>
        <v>{location: new google.maps.LatLng(37.733, -122.416), weight: 6},</v>
      </c>
      <c r="W1826" t="str">
        <f t="shared" si="170"/>
        <v>{location: new google.maps.LatLng(37.733, -122.416), weight: 1},</v>
      </c>
      <c r="X1826" t="str">
        <f t="shared" si="171"/>
        <v>{location: new google.maps.LatLng(37.733, -122.416), weight: 10},</v>
      </c>
      <c r="Y1826" t="str">
        <f t="shared" si="172"/>
        <v>{location: new google.maps.LatLng(37.733, -122.416), weight: 4},</v>
      </c>
    </row>
    <row r="1827" spans="1:25" x14ac:dyDescent="0.2">
      <c r="A1827">
        <v>37.732999999999997</v>
      </c>
      <c r="B1827">
        <v>-122.414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2</v>
      </c>
      <c r="J1827">
        <v>0</v>
      </c>
      <c r="K1827">
        <v>0</v>
      </c>
      <c r="L1827">
        <v>2</v>
      </c>
      <c r="M1827">
        <f>VLOOKUP(H1827,AE$2:$AJ$12,6,TRUE)</f>
        <v>0</v>
      </c>
      <c r="N1827">
        <f>VLOOKUP(I1827,AF$2:$AJ$12,5,TRUE)</f>
        <v>4</v>
      </c>
      <c r="O1827">
        <f>VLOOKUP(J1827,AG$2:$AJ$12,4,TRUE)</f>
        <v>0</v>
      </c>
      <c r="P1827">
        <f>VLOOKUP(K1827,AH$2:$AJ$12,3,TRUE)</f>
        <v>0</v>
      </c>
      <c r="Q1827">
        <f>VLOOKUP(L1827,AI$2:$AJ$12,2,TRUE)</f>
        <v>1</v>
      </c>
      <c r="T1827" t="str">
        <f t="shared" si="173"/>
        <v>Crimepoint.create(latitude:37.733, longitude:-122.414, drugdrink:0, misdemean:4, theft:0, violent:0, total:1, drugdrinkct:0, misdemeanct:2, theftct:0, violentct:0, totalct:2)</v>
      </c>
      <c r="U1827" t="str">
        <f t="shared" si="174"/>
        <v>{location: new google.maps.LatLng(37.733, -122.414), weight: 0},</v>
      </c>
      <c r="V1827" t="str">
        <f t="shared" si="169"/>
        <v>{location: new google.maps.LatLng(37.733, -122.414), weight: 0},</v>
      </c>
      <c r="W1827" t="str">
        <f t="shared" si="170"/>
        <v>{location: new google.maps.LatLng(37.733, -122.414), weight: 0},</v>
      </c>
      <c r="X1827" t="str">
        <f t="shared" si="171"/>
        <v>{location: new google.maps.LatLng(37.733, -122.414), weight: 0},</v>
      </c>
      <c r="Y1827" t="str">
        <f t="shared" si="172"/>
        <v>{location: new google.maps.LatLng(37.733, -122.414), weight: 0},</v>
      </c>
    </row>
    <row r="1828" spans="1:25" x14ac:dyDescent="0.2">
      <c r="A1828">
        <v>37.732999999999997</v>
      </c>
      <c r="B1828">
        <v>-122.411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f>VLOOKUP(H1828,AE$2:$AJ$12,6,TRUE)</f>
        <v>0</v>
      </c>
      <c r="N1828">
        <f>VLOOKUP(I1828,AF$2:$AJ$12,5,TRUE)</f>
        <v>2</v>
      </c>
      <c r="O1828">
        <f>VLOOKUP(J1828,AG$2:$AJ$12,4,TRUE)</f>
        <v>0</v>
      </c>
      <c r="P1828">
        <f>VLOOKUP(K1828,AH$2:$AJ$12,3,TRUE)</f>
        <v>0</v>
      </c>
      <c r="Q1828">
        <f>VLOOKUP(L1828,AI$2:$AJ$12,2,TRUE)</f>
        <v>0</v>
      </c>
      <c r="T1828" t="str">
        <f t="shared" si="173"/>
        <v>Crimepoint.create(latitude:37.733, longitude:-122.411, drugdrink:0, misdemean:2, theft:0, violent:0, total:0, drugdrinkct:0, misdemeanct:1, theftct:0, violentct:0, totalct:1)</v>
      </c>
      <c r="U1828" t="str">
        <f t="shared" si="174"/>
        <v>{location: new google.maps.LatLng(37.733, -122.411), weight: 0},</v>
      </c>
      <c r="V1828" t="str">
        <f t="shared" si="169"/>
        <v>{location: new google.maps.LatLng(37.733, -122.411), weight: 0},</v>
      </c>
      <c r="W1828" t="str">
        <f t="shared" si="170"/>
        <v>{location: new google.maps.LatLng(37.733, -122.411), weight: 0},</v>
      </c>
      <c r="X1828" t="str">
        <f t="shared" si="171"/>
        <v>{location: new google.maps.LatLng(37.733, -122.411), weight: 0},</v>
      </c>
      <c r="Y1828" t="str">
        <f t="shared" si="172"/>
        <v>{location: new google.maps.LatLng(37.733, -122.411), weight: 0},</v>
      </c>
    </row>
    <row r="1829" spans="1:25" x14ac:dyDescent="0.2">
      <c r="A1829">
        <v>37.732999999999997</v>
      </c>
      <c r="B1829">
        <v>-122.41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2</v>
      </c>
      <c r="M1829">
        <f>VLOOKUP(H1829,AE$2:$AJ$12,6,TRUE)</f>
        <v>0</v>
      </c>
      <c r="N1829">
        <f>VLOOKUP(I1829,AF$2:$AJ$12,5,TRUE)</f>
        <v>2</v>
      </c>
      <c r="O1829">
        <f>VLOOKUP(J1829,AG$2:$AJ$12,4,TRUE)</f>
        <v>3</v>
      </c>
      <c r="P1829">
        <f>VLOOKUP(K1829,AH$2:$AJ$12,3,TRUE)</f>
        <v>0</v>
      </c>
      <c r="Q1829">
        <f>VLOOKUP(L1829,AI$2:$AJ$12,2,TRUE)</f>
        <v>1</v>
      </c>
      <c r="T1829" t="str">
        <f t="shared" si="173"/>
        <v>Crimepoint.create(latitude:37.733, longitude:-122.41, drugdrink:0, misdemean:2, theft:3, violent:0, total:1, drugdrinkct:0, misdemeanct:1, theftct:1, violentct:0, totalct:2)</v>
      </c>
      <c r="U1829" t="str">
        <f t="shared" si="174"/>
        <v>{location: new google.maps.LatLng(37.733, -122.41), weight: 0},</v>
      </c>
      <c r="V1829" t="str">
        <f t="shared" si="169"/>
        <v>{location: new google.maps.LatLng(37.733, -122.41), weight: 0},</v>
      </c>
      <c r="W1829" t="str">
        <f t="shared" si="170"/>
        <v>{location: new google.maps.LatLng(37.733, -122.41), weight: 0},</v>
      </c>
      <c r="X1829" t="str">
        <f t="shared" si="171"/>
        <v>{location: new google.maps.LatLng(37.733, -122.41), weight: 0},</v>
      </c>
      <c r="Y1829" t="str">
        <f t="shared" si="172"/>
        <v>{location: new google.maps.LatLng(37.733, -122.41), weight: 0},</v>
      </c>
    </row>
    <row r="1830" spans="1:25" x14ac:dyDescent="0.2">
      <c r="A1830">
        <v>37.732999999999997</v>
      </c>
      <c r="B1830">
        <v>-122.40900000000001</v>
      </c>
      <c r="C1830">
        <v>1</v>
      </c>
      <c r="D1830">
        <v>1</v>
      </c>
      <c r="E1830">
        <v>0</v>
      </c>
      <c r="F1830">
        <v>1</v>
      </c>
      <c r="G1830">
        <v>1</v>
      </c>
      <c r="H1830">
        <v>2</v>
      </c>
      <c r="I1830">
        <v>5</v>
      </c>
      <c r="J1830">
        <v>2</v>
      </c>
      <c r="K1830">
        <v>1</v>
      </c>
      <c r="L1830">
        <v>10</v>
      </c>
      <c r="M1830">
        <f>VLOOKUP(H1830,AE$2:$AJ$12,6,TRUE)</f>
        <v>9</v>
      </c>
      <c r="N1830">
        <f>VLOOKUP(I1830,AF$2:$AJ$12,5,TRUE)</f>
        <v>6</v>
      </c>
      <c r="O1830">
        <f>VLOOKUP(J1830,AG$2:$AJ$12,4,TRUE)</f>
        <v>4</v>
      </c>
      <c r="P1830">
        <f>VLOOKUP(K1830,AH$2:$AJ$12,3,TRUE)</f>
        <v>7</v>
      </c>
      <c r="Q1830">
        <f>VLOOKUP(L1830,AI$2:$AJ$12,2,TRUE)</f>
        <v>6</v>
      </c>
      <c r="T1830" t="str">
        <f t="shared" si="173"/>
        <v>Crimepoint.create(latitude:37.733, longitude:-122.409, drugdrink:9, misdemean:6, theft:4, violent:7, total:6, drugdrinkct:2, misdemeanct:5, theftct:2, violentct:1, totalct:10)</v>
      </c>
      <c r="U1830" t="str">
        <f t="shared" si="174"/>
        <v>{location: new google.maps.LatLng(37.733, -122.409), weight: 1},</v>
      </c>
      <c r="V1830" t="str">
        <f t="shared" si="169"/>
        <v>{location: new google.maps.LatLng(37.733, -122.409), weight: 1},</v>
      </c>
      <c r="W1830" t="str">
        <f t="shared" si="170"/>
        <v>{location: new google.maps.LatLng(37.733, -122.409), weight: 0},</v>
      </c>
      <c r="X1830" t="str">
        <f t="shared" si="171"/>
        <v>{location: new google.maps.LatLng(37.733, -122.409), weight: 1},</v>
      </c>
      <c r="Y1830" t="str">
        <f t="shared" si="172"/>
        <v>{location: new google.maps.LatLng(37.733, -122.409), weight: 1},</v>
      </c>
    </row>
    <row r="1831" spans="1:25" x14ac:dyDescent="0.2">
      <c r="A1831">
        <v>37.732999999999997</v>
      </c>
      <c r="B1831">
        <v>-122.408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4</v>
      </c>
      <c r="J1831">
        <v>0</v>
      </c>
      <c r="K1831">
        <v>0</v>
      </c>
      <c r="L1831">
        <v>4</v>
      </c>
      <c r="M1831">
        <f>VLOOKUP(H1831,AE$2:$AJ$12,6,TRUE)</f>
        <v>0</v>
      </c>
      <c r="N1831">
        <f>VLOOKUP(I1831,AF$2:$AJ$12,5,TRUE)</f>
        <v>6</v>
      </c>
      <c r="O1831">
        <f>VLOOKUP(J1831,AG$2:$AJ$12,4,TRUE)</f>
        <v>0</v>
      </c>
      <c r="P1831">
        <f>VLOOKUP(K1831,AH$2:$AJ$12,3,TRUE)</f>
        <v>0</v>
      </c>
      <c r="Q1831">
        <f>VLOOKUP(L1831,AI$2:$AJ$12,2,TRUE)</f>
        <v>3</v>
      </c>
      <c r="T1831" t="str">
        <f t="shared" si="173"/>
        <v>Crimepoint.create(latitude:37.733, longitude:-122.408, drugdrink:0, misdemean:6, theft:0, violent:0, total:3, drugdrinkct:0, misdemeanct:4, theftct:0, violentct:0, totalct:4)</v>
      </c>
      <c r="U1831" t="str">
        <f t="shared" si="174"/>
        <v>{location: new google.maps.LatLng(37.733, -122.408), weight: 0},</v>
      </c>
      <c r="V1831" t="str">
        <f t="shared" si="169"/>
        <v>{location: new google.maps.LatLng(37.733, -122.408), weight: 1},</v>
      </c>
      <c r="W1831" t="str">
        <f t="shared" si="170"/>
        <v>{location: new google.maps.LatLng(37.733, -122.408), weight: 0},</v>
      </c>
      <c r="X1831" t="str">
        <f t="shared" si="171"/>
        <v>{location: new google.maps.LatLng(37.733, -122.408), weight: 0},</v>
      </c>
      <c r="Y1831" t="str">
        <f t="shared" si="172"/>
        <v>{location: new google.maps.LatLng(37.733, -122.408), weight: 0},</v>
      </c>
    </row>
    <row r="1832" spans="1:25" x14ac:dyDescent="0.2">
      <c r="A1832">
        <v>37.732999999999997</v>
      </c>
      <c r="B1832">
        <v>-122.407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4</v>
      </c>
      <c r="K1832">
        <v>0</v>
      </c>
      <c r="L1832">
        <v>5</v>
      </c>
      <c r="M1832">
        <f>VLOOKUP(H1832,AE$2:$AJ$12,6,TRUE)</f>
        <v>0</v>
      </c>
      <c r="N1832">
        <f>VLOOKUP(I1832,AF$2:$AJ$12,5,TRUE)</f>
        <v>2</v>
      </c>
      <c r="O1832">
        <f>VLOOKUP(J1832,AG$2:$AJ$12,4,TRUE)</f>
        <v>6</v>
      </c>
      <c r="P1832">
        <f>VLOOKUP(K1832,AH$2:$AJ$12,3,TRUE)</f>
        <v>0</v>
      </c>
      <c r="Q1832">
        <f>VLOOKUP(L1832,AI$2:$AJ$12,2,TRUE)</f>
        <v>4</v>
      </c>
      <c r="T1832" t="str">
        <f t="shared" si="173"/>
        <v>Crimepoint.create(latitude:37.733, longitude:-122.407, drugdrink:0, misdemean:2, theft:6, violent:0, total:4, drugdrinkct:0, misdemeanct:1, theftct:4, violentct:0, totalct:5)</v>
      </c>
      <c r="U1832" t="str">
        <f t="shared" si="174"/>
        <v>{location: new google.maps.LatLng(37.733, -122.407), weight: 0},</v>
      </c>
      <c r="V1832" t="str">
        <f t="shared" si="169"/>
        <v>{location: new google.maps.LatLng(37.733, -122.407), weight: 0},</v>
      </c>
      <c r="W1832" t="str">
        <f t="shared" si="170"/>
        <v>{location: new google.maps.LatLng(37.733, -122.407), weight: 1},</v>
      </c>
      <c r="X1832" t="str">
        <f t="shared" si="171"/>
        <v>{location: new google.maps.LatLng(37.733, -122.407), weight: 0},</v>
      </c>
      <c r="Y1832" t="str">
        <f t="shared" si="172"/>
        <v>{location: new google.maps.LatLng(37.733, -122.407), weight: 0},</v>
      </c>
    </row>
    <row r="1833" spans="1:25" x14ac:dyDescent="0.2">
      <c r="A1833">
        <v>37.732999999999997</v>
      </c>
      <c r="B1833">
        <v>-122.40600000000001</v>
      </c>
      <c r="C1833">
        <v>0</v>
      </c>
      <c r="D1833">
        <v>1</v>
      </c>
      <c r="E1833">
        <v>1</v>
      </c>
      <c r="F1833">
        <v>3</v>
      </c>
      <c r="G1833">
        <v>2</v>
      </c>
      <c r="H1833">
        <v>0</v>
      </c>
      <c r="I1833">
        <v>6</v>
      </c>
      <c r="J1833">
        <v>9</v>
      </c>
      <c r="K1833">
        <v>4</v>
      </c>
      <c r="L1833">
        <v>19</v>
      </c>
      <c r="M1833">
        <f>VLOOKUP(H1833,AE$2:$AJ$12,6,TRUE)</f>
        <v>0</v>
      </c>
      <c r="N1833">
        <f>VLOOKUP(I1833,AF$2:$AJ$12,5,TRUE)</f>
        <v>7</v>
      </c>
      <c r="O1833">
        <f>VLOOKUP(J1833,AG$2:$AJ$12,4,TRUE)</f>
        <v>8</v>
      </c>
      <c r="P1833">
        <f>VLOOKUP(K1833,AH$2:$AJ$12,3,TRUE)</f>
        <v>8</v>
      </c>
      <c r="Q1833">
        <f>VLOOKUP(L1833,AI$2:$AJ$12,2,TRUE)</f>
        <v>7</v>
      </c>
      <c r="T1833" t="str">
        <f t="shared" si="173"/>
        <v>Crimepoint.create(latitude:37.733, longitude:-122.406, drugdrink:0, misdemean:7, theft:8, violent:8, total:7, drugdrinkct:0, misdemeanct:6, theftct:9, violentct:4, totalct:19)</v>
      </c>
      <c r="U1833" t="str">
        <f t="shared" si="174"/>
        <v>{location: new google.maps.LatLng(37.733, -122.406), weight: 0},</v>
      </c>
      <c r="V1833" t="str">
        <f t="shared" si="169"/>
        <v>{location: new google.maps.LatLng(37.733, -122.406), weight: 1},</v>
      </c>
      <c r="W1833" t="str">
        <f t="shared" si="170"/>
        <v>{location: new google.maps.LatLng(37.733, -122.406), weight: 1},</v>
      </c>
      <c r="X1833" t="str">
        <f t="shared" si="171"/>
        <v>{location: new google.maps.LatLng(37.733, -122.406), weight: 3},</v>
      </c>
      <c r="Y1833" t="str">
        <f t="shared" si="172"/>
        <v>{location: new google.maps.LatLng(37.733, -122.406), weight: 2},</v>
      </c>
    </row>
    <row r="1834" spans="1:25" x14ac:dyDescent="0.2">
      <c r="A1834">
        <v>37.732999999999997</v>
      </c>
      <c r="B1834">
        <v>-122.405</v>
      </c>
      <c r="C1834">
        <v>1</v>
      </c>
      <c r="D1834">
        <v>6</v>
      </c>
      <c r="E1834">
        <v>1</v>
      </c>
      <c r="F1834">
        <v>4</v>
      </c>
      <c r="G1834">
        <v>3</v>
      </c>
      <c r="H1834">
        <v>1</v>
      </c>
      <c r="I1834">
        <v>27</v>
      </c>
      <c r="J1834">
        <v>4</v>
      </c>
      <c r="K1834">
        <v>6</v>
      </c>
      <c r="L1834">
        <v>38</v>
      </c>
      <c r="M1834">
        <f>VLOOKUP(H1834,AE$2:$AJ$12,6,TRUE)</f>
        <v>8</v>
      </c>
      <c r="N1834">
        <f>VLOOKUP(I1834,AF$2:$AJ$12,5,TRUE)</f>
        <v>9</v>
      </c>
      <c r="O1834">
        <f>VLOOKUP(J1834,AG$2:$AJ$12,4,TRUE)</f>
        <v>6</v>
      </c>
      <c r="P1834">
        <f>VLOOKUP(K1834,AH$2:$AJ$12,3,TRUE)</f>
        <v>9</v>
      </c>
      <c r="Q1834">
        <f>VLOOKUP(L1834,AI$2:$AJ$12,2,TRUE)</f>
        <v>8</v>
      </c>
      <c r="T1834" t="str">
        <f t="shared" si="173"/>
        <v>Crimepoint.create(latitude:37.733, longitude:-122.405, drugdrink:8, misdemean:9, theft:6, violent:9, total:8, drugdrinkct:1, misdemeanct:27, theftct:4, violentct:6, totalct:38)</v>
      </c>
      <c r="U1834" t="str">
        <f t="shared" si="174"/>
        <v>{location: new google.maps.LatLng(37.733, -122.405), weight: 1},</v>
      </c>
      <c r="V1834" t="str">
        <f t="shared" si="169"/>
        <v>{location: new google.maps.LatLng(37.733, -122.405), weight: 6},</v>
      </c>
      <c r="W1834" t="str">
        <f t="shared" si="170"/>
        <v>{location: new google.maps.LatLng(37.733, -122.405), weight: 1},</v>
      </c>
      <c r="X1834" t="str">
        <f t="shared" si="171"/>
        <v>{location: new google.maps.LatLng(37.733, -122.405), weight: 4},</v>
      </c>
      <c r="Y1834" t="str">
        <f t="shared" si="172"/>
        <v>{location: new google.maps.LatLng(37.733, -122.405), weight: 3},</v>
      </c>
    </row>
    <row r="1835" spans="1:25" x14ac:dyDescent="0.2">
      <c r="A1835">
        <v>37.732999999999997</v>
      </c>
      <c r="B1835">
        <v>-122.404</v>
      </c>
      <c r="C1835">
        <v>1</v>
      </c>
      <c r="D1835">
        <v>2</v>
      </c>
      <c r="E1835">
        <v>0</v>
      </c>
      <c r="F1835">
        <v>5</v>
      </c>
      <c r="G1835">
        <v>2</v>
      </c>
      <c r="H1835">
        <v>2</v>
      </c>
      <c r="I1835">
        <v>8</v>
      </c>
      <c r="J1835">
        <v>3</v>
      </c>
      <c r="K1835">
        <v>7</v>
      </c>
      <c r="L1835">
        <v>20</v>
      </c>
      <c r="M1835">
        <f>VLOOKUP(H1835,AE$2:$AJ$12,6,TRUE)</f>
        <v>9</v>
      </c>
      <c r="N1835">
        <f>VLOOKUP(I1835,AF$2:$AJ$12,5,TRUE)</f>
        <v>7</v>
      </c>
      <c r="O1835">
        <f>VLOOKUP(J1835,AG$2:$AJ$12,4,TRUE)</f>
        <v>5</v>
      </c>
      <c r="P1835">
        <f>VLOOKUP(K1835,AH$2:$AJ$12,3,TRUE)</f>
        <v>9</v>
      </c>
      <c r="Q1835">
        <f>VLOOKUP(L1835,AI$2:$AJ$12,2,TRUE)</f>
        <v>7</v>
      </c>
      <c r="T1835" t="str">
        <f t="shared" si="173"/>
        <v>Crimepoint.create(latitude:37.733, longitude:-122.404, drugdrink:9, misdemean:7, theft:5, violent:9, total:7, drugdrinkct:2, misdemeanct:8, theftct:3, violentct:7, totalct:20)</v>
      </c>
      <c r="U1835" t="str">
        <f t="shared" si="174"/>
        <v>{location: new google.maps.LatLng(37.733, -122.404), weight: 1},</v>
      </c>
      <c r="V1835" t="str">
        <f t="shared" si="169"/>
        <v>{location: new google.maps.LatLng(37.733, -122.404), weight: 2},</v>
      </c>
      <c r="W1835" t="str">
        <f t="shared" si="170"/>
        <v>{location: new google.maps.LatLng(37.733, -122.404), weight: 0},</v>
      </c>
      <c r="X1835" t="str">
        <f t="shared" si="171"/>
        <v>{location: new google.maps.LatLng(37.733, -122.404), weight: 5},</v>
      </c>
      <c r="Y1835" t="str">
        <f t="shared" si="172"/>
        <v>{location: new google.maps.LatLng(37.733, -122.404), weight: 2},</v>
      </c>
    </row>
    <row r="1836" spans="1:25" x14ac:dyDescent="0.2">
      <c r="A1836">
        <v>37.732999999999997</v>
      </c>
      <c r="B1836">
        <v>-122.402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4</v>
      </c>
      <c r="J1836">
        <v>0</v>
      </c>
      <c r="K1836">
        <v>1</v>
      </c>
      <c r="L1836">
        <v>5</v>
      </c>
      <c r="M1836">
        <f>VLOOKUP(H1836,AE$2:$AJ$12,6,TRUE)</f>
        <v>0</v>
      </c>
      <c r="N1836">
        <f>VLOOKUP(I1836,AF$2:$AJ$12,5,TRUE)</f>
        <v>6</v>
      </c>
      <c r="O1836">
        <f>VLOOKUP(J1836,AG$2:$AJ$12,4,TRUE)</f>
        <v>0</v>
      </c>
      <c r="P1836">
        <f>VLOOKUP(K1836,AH$2:$AJ$12,3,TRUE)</f>
        <v>7</v>
      </c>
      <c r="Q1836">
        <f>VLOOKUP(L1836,AI$2:$AJ$12,2,TRUE)</f>
        <v>4</v>
      </c>
      <c r="T1836" t="str">
        <f t="shared" si="173"/>
        <v>Crimepoint.create(latitude:37.733, longitude:-122.402, drugdrink:0, misdemean:6, theft:0, violent:7, total:4, drugdrinkct:0, misdemeanct:4, theftct:0, violentct:1, totalct:5)</v>
      </c>
      <c r="U1836" t="str">
        <f t="shared" si="174"/>
        <v>{location: new google.maps.LatLng(37.733, -122.402), weight: 0},</v>
      </c>
      <c r="V1836" t="str">
        <f t="shared" si="169"/>
        <v>{location: new google.maps.LatLng(37.733, -122.402), weight: 1},</v>
      </c>
      <c r="W1836" t="str">
        <f t="shared" si="170"/>
        <v>{location: new google.maps.LatLng(37.733, -122.402), weight: 0},</v>
      </c>
      <c r="X1836" t="str">
        <f t="shared" si="171"/>
        <v>{location: new google.maps.LatLng(37.733, -122.402), weight: 1},</v>
      </c>
      <c r="Y1836" t="str">
        <f t="shared" si="172"/>
        <v>{location: new google.maps.LatLng(37.733, -122.402), weight: 0},</v>
      </c>
    </row>
    <row r="1837" spans="1:25" x14ac:dyDescent="0.2">
      <c r="A1837">
        <v>37.732999999999997</v>
      </c>
      <c r="B1837">
        <v>-122.4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3</v>
      </c>
      <c r="K1837">
        <v>0</v>
      </c>
      <c r="L1837">
        <v>3</v>
      </c>
      <c r="M1837">
        <f>VLOOKUP(H1837,AE$2:$AJ$12,6,TRUE)</f>
        <v>0</v>
      </c>
      <c r="N1837">
        <f>VLOOKUP(I1837,AF$2:$AJ$12,5,TRUE)</f>
        <v>0</v>
      </c>
      <c r="O1837">
        <f>VLOOKUP(J1837,AG$2:$AJ$12,4,TRUE)</f>
        <v>5</v>
      </c>
      <c r="P1837">
        <f>VLOOKUP(K1837,AH$2:$AJ$12,3,TRUE)</f>
        <v>0</v>
      </c>
      <c r="Q1837">
        <f>VLOOKUP(L1837,AI$2:$AJ$12,2,TRUE)</f>
        <v>2</v>
      </c>
      <c r="T1837" t="str">
        <f t="shared" si="173"/>
        <v>Crimepoint.create(latitude:37.733, longitude:-122.4, drugdrink:0, misdemean:0, theft:5, violent:0, total:2, drugdrinkct:0, misdemeanct:0, theftct:3, violentct:0, totalct:3)</v>
      </c>
      <c r="U1837" t="str">
        <f t="shared" si="174"/>
        <v>{location: new google.maps.LatLng(37.733, -122.4), weight: 0},</v>
      </c>
      <c r="V1837" t="str">
        <f t="shared" si="169"/>
        <v>{location: new google.maps.LatLng(37.733, -122.4), weight: 0},</v>
      </c>
      <c r="W1837" t="str">
        <f t="shared" si="170"/>
        <v>{location: new google.maps.LatLng(37.733, -122.4), weight: 0},</v>
      </c>
      <c r="X1837" t="str">
        <f t="shared" si="171"/>
        <v>{location: new google.maps.LatLng(37.733, -122.4), weight: 0},</v>
      </c>
      <c r="Y1837" t="str">
        <f t="shared" si="172"/>
        <v>{location: new google.maps.LatLng(37.733, -122.4), weight: 0},</v>
      </c>
    </row>
    <row r="1838" spans="1:25" x14ac:dyDescent="0.2">
      <c r="A1838">
        <v>37.732999999999997</v>
      </c>
      <c r="B1838">
        <v>-122.399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0</v>
      </c>
      <c r="I1838">
        <v>6</v>
      </c>
      <c r="J1838">
        <v>3</v>
      </c>
      <c r="K1838">
        <v>0</v>
      </c>
      <c r="L1838">
        <v>9</v>
      </c>
      <c r="M1838">
        <f>VLOOKUP(H1838,AE$2:$AJ$12,6,TRUE)</f>
        <v>0</v>
      </c>
      <c r="N1838">
        <f>VLOOKUP(I1838,AF$2:$AJ$12,5,TRUE)</f>
        <v>7</v>
      </c>
      <c r="O1838">
        <f>VLOOKUP(J1838,AG$2:$AJ$12,4,TRUE)</f>
        <v>5</v>
      </c>
      <c r="P1838">
        <f>VLOOKUP(K1838,AH$2:$AJ$12,3,TRUE)</f>
        <v>0</v>
      </c>
      <c r="Q1838">
        <f>VLOOKUP(L1838,AI$2:$AJ$12,2,TRUE)</f>
        <v>5</v>
      </c>
      <c r="T1838" t="str">
        <f t="shared" si="173"/>
        <v>Crimepoint.create(latitude:37.733, longitude:-122.399, drugdrink:0, misdemean:7, theft:5, violent:0, total:5, drugdrinkct:0, misdemeanct:6, theftct:3, violentct:0, totalct:9)</v>
      </c>
      <c r="U1838" t="str">
        <f t="shared" si="174"/>
        <v>{location: new google.maps.LatLng(37.733, -122.399), weight: 0},</v>
      </c>
      <c r="V1838" t="str">
        <f t="shared" si="169"/>
        <v>{location: new google.maps.LatLng(37.733, -122.399), weight: 1},</v>
      </c>
      <c r="W1838" t="str">
        <f t="shared" si="170"/>
        <v>{location: new google.maps.LatLng(37.733, -122.399), weight: 0},</v>
      </c>
      <c r="X1838" t="str">
        <f t="shared" si="171"/>
        <v>{location: new google.maps.LatLng(37.733, -122.399), weight: 0},</v>
      </c>
      <c r="Y1838" t="str">
        <f t="shared" si="172"/>
        <v>{location: new google.maps.LatLng(37.733, -122.399), weight: 1},</v>
      </c>
    </row>
    <row r="1839" spans="1:25" x14ac:dyDescent="0.2">
      <c r="A1839">
        <v>37.732999999999997</v>
      </c>
      <c r="B1839">
        <v>-122.398</v>
      </c>
      <c r="C1839">
        <v>0</v>
      </c>
      <c r="D1839">
        <v>1</v>
      </c>
      <c r="E1839">
        <v>0</v>
      </c>
      <c r="F1839">
        <v>2</v>
      </c>
      <c r="G1839">
        <v>1</v>
      </c>
      <c r="H1839">
        <v>0</v>
      </c>
      <c r="I1839">
        <v>3</v>
      </c>
      <c r="J1839">
        <v>3</v>
      </c>
      <c r="K1839">
        <v>3</v>
      </c>
      <c r="L1839">
        <v>9</v>
      </c>
      <c r="M1839">
        <f>VLOOKUP(H1839,AE$2:$AJ$12,6,TRUE)</f>
        <v>0</v>
      </c>
      <c r="N1839">
        <f>VLOOKUP(I1839,AF$2:$AJ$12,5,TRUE)</f>
        <v>5</v>
      </c>
      <c r="O1839">
        <f>VLOOKUP(J1839,AG$2:$AJ$12,4,TRUE)</f>
        <v>5</v>
      </c>
      <c r="P1839">
        <f>VLOOKUP(K1839,AH$2:$AJ$12,3,TRUE)</f>
        <v>8</v>
      </c>
      <c r="Q1839">
        <f>VLOOKUP(L1839,AI$2:$AJ$12,2,TRUE)</f>
        <v>5</v>
      </c>
      <c r="T1839" t="str">
        <f t="shared" si="173"/>
        <v>Crimepoint.create(latitude:37.733, longitude:-122.398, drugdrink:0, misdemean:5, theft:5, violent:8, total:5, drugdrinkct:0, misdemeanct:3, theftct:3, violentct:3, totalct:9)</v>
      </c>
      <c r="U1839" t="str">
        <f t="shared" si="174"/>
        <v>{location: new google.maps.LatLng(37.733, -122.398), weight: 0},</v>
      </c>
      <c r="V1839" t="str">
        <f t="shared" si="169"/>
        <v>{location: new google.maps.LatLng(37.733, -122.398), weight: 1},</v>
      </c>
      <c r="W1839" t="str">
        <f t="shared" si="170"/>
        <v>{location: new google.maps.LatLng(37.733, -122.398), weight: 0},</v>
      </c>
      <c r="X1839" t="str">
        <f t="shared" si="171"/>
        <v>{location: new google.maps.LatLng(37.733, -122.398), weight: 2},</v>
      </c>
      <c r="Y1839" t="str">
        <f t="shared" si="172"/>
        <v>{location: new google.maps.LatLng(37.733, -122.398), weight: 1},</v>
      </c>
    </row>
    <row r="1840" spans="1:25" x14ac:dyDescent="0.2">
      <c r="A1840">
        <v>37.732999999999997</v>
      </c>
      <c r="B1840">
        <v>-122.39700000000001</v>
      </c>
      <c r="C1840">
        <v>0</v>
      </c>
      <c r="D1840">
        <v>2</v>
      </c>
      <c r="E1840">
        <v>0</v>
      </c>
      <c r="F1840">
        <v>0</v>
      </c>
      <c r="G1840">
        <v>1</v>
      </c>
      <c r="H1840">
        <v>0</v>
      </c>
      <c r="I1840">
        <v>8</v>
      </c>
      <c r="J1840">
        <v>2</v>
      </c>
      <c r="K1840">
        <v>0</v>
      </c>
      <c r="L1840">
        <v>10</v>
      </c>
      <c r="M1840">
        <f>VLOOKUP(H1840,AE$2:$AJ$12,6,TRUE)</f>
        <v>0</v>
      </c>
      <c r="N1840">
        <f>VLOOKUP(I1840,AF$2:$AJ$12,5,TRUE)</f>
        <v>7</v>
      </c>
      <c r="O1840">
        <f>VLOOKUP(J1840,AG$2:$AJ$12,4,TRUE)</f>
        <v>4</v>
      </c>
      <c r="P1840">
        <f>VLOOKUP(K1840,AH$2:$AJ$12,3,TRUE)</f>
        <v>0</v>
      </c>
      <c r="Q1840">
        <f>VLOOKUP(L1840,AI$2:$AJ$12,2,TRUE)</f>
        <v>6</v>
      </c>
      <c r="T1840" t="str">
        <f t="shared" si="173"/>
        <v>Crimepoint.create(latitude:37.733, longitude:-122.397, drugdrink:0, misdemean:7, theft:4, violent:0, total:6, drugdrinkct:0, misdemeanct:8, theftct:2, violentct:0, totalct:10)</v>
      </c>
      <c r="U1840" t="str">
        <f t="shared" si="174"/>
        <v>{location: new google.maps.LatLng(37.733, -122.397), weight: 0},</v>
      </c>
      <c r="V1840" t="str">
        <f t="shared" si="169"/>
        <v>{location: new google.maps.LatLng(37.733, -122.397), weight: 2},</v>
      </c>
      <c r="W1840" t="str">
        <f t="shared" si="170"/>
        <v>{location: new google.maps.LatLng(37.733, -122.397), weight: 0},</v>
      </c>
      <c r="X1840" t="str">
        <f t="shared" si="171"/>
        <v>{location: new google.maps.LatLng(37.733, -122.397), weight: 0},</v>
      </c>
      <c r="Y1840" t="str">
        <f t="shared" si="172"/>
        <v>{location: new google.maps.LatLng(37.733, -122.397), weight: 1},</v>
      </c>
    </row>
    <row r="1841" spans="1:25" x14ac:dyDescent="0.2">
      <c r="A1841">
        <v>37.732999999999997</v>
      </c>
      <c r="B1841">
        <v>-122.396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2</v>
      </c>
      <c r="M1841">
        <f>VLOOKUP(H1841,AE$2:$AJ$12,6,TRUE)</f>
        <v>0</v>
      </c>
      <c r="N1841">
        <f>VLOOKUP(I1841,AF$2:$AJ$12,5,TRUE)</f>
        <v>2</v>
      </c>
      <c r="O1841">
        <f>VLOOKUP(J1841,AG$2:$AJ$12,4,TRUE)</f>
        <v>3</v>
      </c>
      <c r="P1841">
        <f>VLOOKUP(K1841,AH$2:$AJ$12,3,TRUE)</f>
        <v>0</v>
      </c>
      <c r="Q1841">
        <f>VLOOKUP(L1841,AI$2:$AJ$12,2,TRUE)</f>
        <v>1</v>
      </c>
      <c r="T1841" t="str">
        <f t="shared" si="173"/>
        <v>Crimepoint.create(latitude:37.733, longitude:-122.396, drugdrink:0, misdemean:2, theft:3, violent:0, total:1, drugdrinkct:0, misdemeanct:1, theftct:1, violentct:0, totalct:2)</v>
      </c>
      <c r="U1841" t="str">
        <f t="shared" si="174"/>
        <v>{location: new google.maps.LatLng(37.733, -122.396), weight: 0},</v>
      </c>
      <c r="V1841" t="str">
        <f t="shared" si="169"/>
        <v>{location: new google.maps.LatLng(37.733, -122.396), weight: 0},</v>
      </c>
      <c r="W1841" t="str">
        <f t="shared" si="170"/>
        <v>{location: new google.maps.LatLng(37.733, -122.396), weight: 0},</v>
      </c>
      <c r="X1841" t="str">
        <f t="shared" si="171"/>
        <v>{location: new google.maps.LatLng(37.733, -122.396), weight: 0},</v>
      </c>
      <c r="Y1841" t="str">
        <f t="shared" si="172"/>
        <v>{location: new google.maps.LatLng(37.733, -122.396), weight: 0},</v>
      </c>
    </row>
    <row r="1842" spans="1:25" x14ac:dyDescent="0.2">
      <c r="A1842">
        <v>37.732999999999997</v>
      </c>
      <c r="B1842">
        <v>-122.395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</v>
      </c>
      <c r="K1842">
        <v>0</v>
      </c>
      <c r="L1842">
        <v>3</v>
      </c>
      <c r="M1842">
        <f>VLOOKUP(H1842,AE$2:$AJ$12,6,TRUE)</f>
        <v>0</v>
      </c>
      <c r="N1842">
        <f>VLOOKUP(I1842,AF$2:$AJ$12,5,TRUE)</f>
        <v>0</v>
      </c>
      <c r="O1842">
        <f>VLOOKUP(J1842,AG$2:$AJ$12,4,TRUE)</f>
        <v>5</v>
      </c>
      <c r="P1842">
        <f>VLOOKUP(K1842,AH$2:$AJ$12,3,TRUE)</f>
        <v>0</v>
      </c>
      <c r="Q1842">
        <f>VLOOKUP(L1842,AI$2:$AJ$12,2,TRUE)</f>
        <v>2</v>
      </c>
      <c r="T1842" t="str">
        <f t="shared" si="173"/>
        <v>Crimepoint.create(latitude:37.733, longitude:-122.395, drugdrink:0, misdemean:0, theft:5, violent:0, total:2, drugdrinkct:0, misdemeanct:0, theftct:3, violentct:0, totalct:3)</v>
      </c>
      <c r="U1842" t="str">
        <f t="shared" si="174"/>
        <v>{location: new google.maps.LatLng(37.733, -122.395), weight: 0},</v>
      </c>
      <c r="V1842" t="str">
        <f t="shared" si="169"/>
        <v>{location: new google.maps.LatLng(37.733, -122.395), weight: 0},</v>
      </c>
      <c r="W1842" t="str">
        <f t="shared" si="170"/>
        <v>{location: new google.maps.LatLng(37.733, -122.395), weight: 0},</v>
      </c>
      <c r="X1842" t="str">
        <f t="shared" si="171"/>
        <v>{location: new google.maps.LatLng(37.733, -122.395), weight: 0},</v>
      </c>
      <c r="Y1842" t="str">
        <f t="shared" si="172"/>
        <v>{location: new google.maps.LatLng(37.733, -122.395), weight: 0},</v>
      </c>
    </row>
    <row r="1843" spans="1:25" x14ac:dyDescent="0.2">
      <c r="A1843">
        <v>37.732999999999997</v>
      </c>
      <c r="B1843">
        <v>-122.39400000000001</v>
      </c>
      <c r="C1843">
        <v>1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4</v>
      </c>
      <c r="J1843">
        <v>2</v>
      </c>
      <c r="K1843">
        <v>0</v>
      </c>
      <c r="L1843">
        <v>7</v>
      </c>
      <c r="M1843">
        <f>VLOOKUP(H1843,AE$2:$AJ$12,6,TRUE)</f>
        <v>8</v>
      </c>
      <c r="N1843">
        <f>VLOOKUP(I1843,AF$2:$AJ$12,5,TRUE)</f>
        <v>6</v>
      </c>
      <c r="O1843">
        <f>VLOOKUP(J1843,AG$2:$AJ$12,4,TRUE)</f>
        <v>4</v>
      </c>
      <c r="P1843">
        <f>VLOOKUP(K1843,AH$2:$AJ$12,3,TRUE)</f>
        <v>0</v>
      </c>
      <c r="Q1843">
        <f>VLOOKUP(L1843,AI$2:$AJ$12,2,TRUE)</f>
        <v>5</v>
      </c>
      <c r="T1843" t="str">
        <f t="shared" si="173"/>
        <v>Crimepoint.create(latitude:37.733, longitude:-122.394, drugdrink:8, misdemean:6, theft:4, violent:0, total:5, drugdrinkct:1, misdemeanct:4, theftct:2, violentct:0, totalct:7)</v>
      </c>
      <c r="U1843" t="str">
        <f t="shared" si="174"/>
        <v>{location: new google.maps.LatLng(37.733, -122.394), weight: 1},</v>
      </c>
      <c r="V1843" t="str">
        <f t="shared" si="169"/>
        <v>{location: new google.maps.LatLng(37.733, -122.394), weight: 1},</v>
      </c>
      <c r="W1843" t="str">
        <f t="shared" si="170"/>
        <v>{location: new google.maps.LatLng(37.733, -122.394), weight: 0},</v>
      </c>
      <c r="X1843" t="str">
        <f t="shared" si="171"/>
        <v>{location: new google.maps.LatLng(37.733, -122.394), weight: 0},</v>
      </c>
      <c r="Y1843" t="str">
        <f t="shared" si="172"/>
        <v>{location: new google.maps.LatLng(37.733, -122.394), weight: 1},</v>
      </c>
    </row>
    <row r="1844" spans="1:25" x14ac:dyDescent="0.2">
      <c r="A1844">
        <v>37.732999999999997</v>
      </c>
      <c r="B1844">
        <v>-122.393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3</v>
      </c>
      <c r="J1844">
        <v>9</v>
      </c>
      <c r="K1844">
        <v>1</v>
      </c>
      <c r="L1844">
        <v>13</v>
      </c>
      <c r="M1844">
        <f>VLOOKUP(H1844,AE$2:$AJ$12,6,TRUE)</f>
        <v>0</v>
      </c>
      <c r="N1844">
        <f>VLOOKUP(I1844,AF$2:$AJ$12,5,TRUE)</f>
        <v>5</v>
      </c>
      <c r="O1844">
        <f>VLOOKUP(J1844,AG$2:$AJ$12,4,TRUE)</f>
        <v>8</v>
      </c>
      <c r="P1844">
        <f>VLOOKUP(K1844,AH$2:$AJ$12,3,TRUE)</f>
        <v>7</v>
      </c>
      <c r="Q1844">
        <f>VLOOKUP(L1844,AI$2:$AJ$12,2,TRUE)</f>
        <v>7</v>
      </c>
      <c r="T1844" t="str">
        <f t="shared" si="173"/>
        <v>Crimepoint.create(latitude:37.733, longitude:-122.393, drugdrink:0, misdemean:5, theft:8, violent:7, total:7, drugdrinkct:0, misdemeanct:3, theftct:9, violentct:1, totalct:13)</v>
      </c>
      <c r="U1844" t="str">
        <f t="shared" si="174"/>
        <v>{location: new google.maps.LatLng(37.733, -122.393), weight: 0},</v>
      </c>
      <c r="V1844" t="str">
        <f t="shared" si="169"/>
        <v>{location: new google.maps.LatLng(37.733, -122.393), weight: 1},</v>
      </c>
      <c r="W1844" t="str">
        <f t="shared" si="170"/>
        <v>{location: new google.maps.LatLng(37.733, -122.393), weight: 1},</v>
      </c>
      <c r="X1844" t="str">
        <f t="shared" si="171"/>
        <v>{location: new google.maps.LatLng(37.733, -122.393), weight: 1},</v>
      </c>
      <c r="Y1844" t="str">
        <f t="shared" si="172"/>
        <v>{location: new google.maps.LatLng(37.733, -122.393), weight: 1},</v>
      </c>
    </row>
    <row r="1845" spans="1:25" x14ac:dyDescent="0.2">
      <c r="A1845">
        <v>37.732999999999997</v>
      </c>
      <c r="B1845">
        <v>-122.392</v>
      </c>
      <c r="C1845">
        <v>0</v>
      </c>
      <c r="D1845">
        <v>2</v>
      </c>
      <c r="E1845">
        <v>1</v>
      </c>
      <c r="F1845">
        <v>3</v>
      </c>
      <c r="G1845">
        <v>1</v>
      </c>
      <c r="H1845">
        <v>0</v>
      </c>
      <c r="I1845">
        <v>7</v>
      </c>
      <c r="J1845">
        <v>5</v>
      </c>
      <c r="K1845">
        <v>4</v>
      </c>
      <c r="L1845">
        <v>16</v>
      </c>
      <c r="M1845">
        <f>VLOOKUP(H1845,AE$2:$AJ$12,6,TRUE)</f>
        <v>0</v>
      </c>
      <c r="N1845">
        <f>VLOOKUP(I1845,AF$2:$AJ$12,5,TRUE)</f>
        <v>7</v>
      </c>
      <c r="O1845">
        <f>VLOOKUP(J1845,AG$2:$AJ$12,4,TRUE)</f>
        <v>7</v>
      </c>
      <c r="P1845">
        <f>VLOOKUP(K1845,AH$2:$AJ$12,3,TRUE)</f>
        <v>8</v>
      </c>
      <c r="Q1845">
        <f>VLOOKUP(L1845,AI$2:$AJ$12,2,TRUE)</f>
        <v>7</v>
      </c>
      <c r="T1845" t="str">
        <f t="shared" si="173"/>
        <v>Crimepoint.create(latitude:37.733, longitude:-122.392, drugdrink:0, misdemean:7, theft:7, violent:8, total:7, drugdrinkct:0, misdemeanct:7, theftct:5, violentct:4, totalct:16)</v>
      </c>
      <c r="U1845" t="str">
        <f t="shared" si="174"/>
        <v>{location: new google.maps.LatLng(37.733, -122.392), weight: 0},</v>
      </c>
      <c r="V1845" t="str">
        <f t="shared" si="169"/>
        <v>{location: new google.maps.LatLng(37.733, -122.392), weight: 2},</v>
      </c>
      <c r="W1845" t="str">
        <f t="shared" si="170"/>
        <v>{location: new google.maps.LatLng(37.733, -122.392), weight: 1},</v>
      </c>
      <c r="X1845" t="str">
        <f t="shared" si="171"/>
        <v>{location: new google.maps.LatLng(37.733, -122.392), weight: 3},</v>
      </c>
      <c r="Y1845" t="str">
        <f t="shared" si="172"/>
        <v>{location: new google.maps.LatLng(37.733, -122.392), weight: 1},</v>
      </c>
    </row>
    <row r="1846" spans="1:25" x14ac:dyDescent="0.2">
      <c r="A1846">
        <v>37.732999999999997</v>
      </c>
      <c r="B1846">
        <v>-122.39100000000001</v>
      </c>
      <c r="C1846">
        <v>13</v>
      </c>
      <c r="D1846">
        <v>14</v>
      </c>
      <c r="E1846">
        <v>2</v>
      </c>
      <c r="F1846">
        <v>10</v>
      </c>
      <c r="G1846">
        <v>9</v>
      </c>
      <c r="H1846">
        <v>19</v>
      </c>
      <c r="I1846">
        <v>64</v>
      </c>
      <c r="J1846">
        <v>12</v>
      </c>
      <c r="K1846">
        <v>13</v>
      </c>
      <c r="L1846">
        <v>108</v>
      </c>
      <c r="M1846">
        <f>VLOOKUP(H1846,AE$2:$AJ$12,6,TRUE)</f>
        <v>9</v>
      </c>
      <c r="N1846">
        <f>VLOOKUP(I1846,AF$2:$AJ$12,5,TRUE)</f>
        <v>9</v>
      </c>
      <c r="O1846">
        <f>VLOOKUP(J1846,AG$2:$AJ$12,4,TRUE)</f>
        <v>8</v>
      </c>
      <c r="P1846">
        <f>VLOOKUP(K1846,AH$2:$AJ$12,3,TRUE)</f>
        <v>9</v>
      </c>
      <c r="Q1846">
        <f>VLOOKUP(L1846,AI$2:$AJ$12,2,TRUE)</f>
        <v>9</v>
      </c>
      <c r="T1846" t="str">
        <f t="shared" si="173"/>
        <v>Crimepoint.create(latitude:37.733, longitude:-122.391, drugdrink:9, misdemean:9, theft:8, violent:9, total:9, drugdrinkct:19, misdemeanct:64, theftct:12, violentct:13, totalct:108)</v>
      </c>
      <c r="U1846" t="str">
        <f t="shared" si="174"/>
        <v>{location: new google.maps.LatLng(37.733, -122.391), weight: 13},</v>
      </c>
      <c r="V1846" t="str">
        <f t="shared" si="169"/>
        <v>{location: new google.maps.LatLng(37.733, -122.391), weight: 14},</v>
      </c>
      <c r="W1846" t="str">
        <f t="shared" si="170"/>
        <v>{location: new google.maps.LatLng(37.733, -122.391), weight: 2},</v>
      </c>
      <c r="X1846" t="str">
        <f t="shared" si="171"/>
        <v>{location: new google.maps.LatLng(37.733, -122.391), weight: 10},</v>
      </c>
      <c r="Y1846" t="str">
        <f t="shared" si="172"/>
        <v>{location: new google.maps.LatLng(37.733, -122.391), weight: 9},</v>
      </c>
    </row>
    <row r="1847" spans="1:25" x14ac:dyDescent="0.2">
      <c r="A1847">
        <v>37.732999999999997</v>
      </c>
      <c r="B1847">
        <v>-122.39</v>
      </c>
      <c r="C1847">
        <v>3</v>
      </c>
      <c r="D1847">
        <v>4</v>
      </c>
      <c r="E1847">
        <v>1</v>
      </c>
      <c r="F1847">
        <v>4</v>
      </c>
      <c r="G1847">
        <v>3</v>
      </c>
      <c r="H1847">
        <v>4</v>
      </c>
      <c r="I1847">
        <v>18</v>
      </c>
      <c r="J1847">
        <v>7</v>
      </c>
      <c r="K1847">
        <v>5</v>
      </c>
      <c r="L1847">
        <v>34</v>
      </c>
      <c r="M1847">
        <f>VLOOKUP(H1847,AE$2:$AJ$12,6,TRUE)</f>
        <v>9</v>
      </c>
      <c r="N1847">
        <f>VLOOKUP(I1847,AF$2:$AJ$12,5,TRUE)</f>
        <v>8</v>
      </c>
      <c r="O1847">
        <f>VLOOKUP(J1847,AG$2:$AJ$12,4,TRUE)</f>
        <v>7</v>
      </c>
      <c r="P1847">
        <f>VLOOKUP(K1847,AH$2:$AJ$12,3,TRUE)</f>
        <v>9</v>
      </c>
      <c r="Q1847">
        <f>VLOOKUP(L1847,AI$2:$AJ$12,2,TRUE)</f>
        <v>8</v>
      </c>
      <c r="T1847" t="str">
        <f t="shared" si="173"/>
        <v>Crimepoint.create(latitude:37.733, longitude:-122.39, drugdrink:9, misdemean:8, theft:7, violent:9, total:8, drugdrinkct:4, misdemeanct:18, theftct:7, violentct:5, totalct:34)</v>
      </c>
      <c r="U1847" t="str">
        <f t="shared" si="174"/>
        <v>{location: new google.maps.LatLng(37.733, -122.39), weight: 3},</v>
      </c>
      <c r="V1847" t="str">
        <f t="shared" si="169"/>
        <v>{location: new google.maps.LatLng(37.733, -122.39), weight: 4},</v>
      </c>
      <c r="W1847" t="str">
        <f t="shared" si="170"/>
        <v>{location: new google.maps.LatLng(37.733, -122.39), weight: 1},</v>
      </c>
      <c r="X1847" t="str">
        <f t="shared" si="171"/>
        <v>{location: new google.maps.LatLng(37.733, -122.39), weight: 4},</v>
      </c>
      <c r="Y1847" t="str">
        <f t="shared" si="172"/>
        <v>{location: new google.maps.LatLng(37.733, -122.39), weight: 3},</v>
      </c>
    </row>
    <row r="1848" spans="1:25" x14ac:dyDescent="0.2">
      <c r="A1848">
        <v>37.732999999999997</v>
      </c>
      <c r="B1848">
        <v>-122.389</v>
      </c>
      <c r="C1848">
        <v>1</v>
      </c>
      <c r="D1848">
        <v>2</v>
      </c>
      <c r="E1848">
        <v>1</v>
      </c>
      <c r="F1848">
        <v>1</v>
      </c>
      <c r="G1848">
        <v>1</v>
      </c>
      <c r="H1848">
        <v>1</v>
      </c>
      <c r="I1848">
        <v>8</v>
      </c>
      <c r="J1848">
        <v>5</v>
      </c>
      <c r="K1848">
        <v>1</v>
      </c>
      <c r="L1848">
        <v>15</v>
      </c>
      <c r="M1848">
        <f>VLOOKUP(H1848,AE$2:$AJ$12,6,TRUE)</f>
        <v>8</v>
      </c>
      <c r="N1848">
        <f>VLOOKUP(I1848,AF$2:$AJ$12,5,TRUE)</f>
        <v>7</v>
      </c>
      <c r="O1848">
        <f>VLOOKUP(J1848,AG$2:$AJ$12,4,TRUE)</f>
        <v>7</v>
      </c>
      <c r="P1848">
        <f>VLOOKUP(K1848,AH$2:$AJ$12,3,TRUE)</f>
        <v>7</v>
      </c>
      <c r="Q1848">
        <f>VLOOKUP(L1848,AI$2:$AJ$12,2,TRUE)</f>
        <v>7</v>
      </c>
      <c r="T1848" t="str">
        <f t="shared" si="173"/>
        <v>Crimepoint.create(latitude:37.733, longitude:-122.389, drugdrink:8, misdemean:7, theft:7, violent:7, total:7, drugdrinkct:1, misdemeanct:8, theftct:5, violentct:1, totalct:15)</v>
      </c>
      <c r="U1848" t="str">
        <f t="shared" si="174"/>
        <v>{location: new google.maps.LatLng(37.733, -122.389), weight: 1},</v>
      </c>
      <c r="V1848" t="str">
        <f t="shared" si="169"/>
        <v>{location: new google.maps.LatLng(37.733, -122.389), weight: 2},</v>
      </c>
      <c r="W1848" t="str">
        <f t="shared" si="170"/>
        <v>{location: new google.maps.LatLng(37.733, -122.389), weight: 1},</v>
      </c>
      <c r="X1848" t="str">
        <f t="shared" si="171"/>
        <v>{location: new google.maps.LatLng(37.733, -122.389), weight: 1},</v>
      </c>
      <c r="Y1848" t="str">
        <f t="shared" si="172"/>
        <v>{location: new google.maps.LatLng(37.733, -122.389), weight: 1},</v>
      </c>
    </row>
    <row r="1849" spans="1:25" x14ac:dyDescent="0.2">
      <c r="A1849">
        <v>37.732999999999997</v>
      </c>
      <c r="B1849">
        <v>-122.38800000000001</v>
      </c>
      <c r="C1849">
        <v>0</v>
      </c>
      <c r="D1849">
        <v>4</v>
      </c>
      <c r="E1849">
        <v>0</v>
      </c>
      <c r="F1849">
        <v>7</v>
      </c>
      <c r="G1849">
        <v>3</v>
      </c>
      <c r="H1849">
        <v>0</v>
      </c>
      <c r="I1849">
        <v>19</v>
      </c>
      <c r="J1849">
        <v>3</v>
      </c>
      <c r="K1849">
        <v>10</v>
      </c>
      <c r="L1849">
        <v>32</v>
      </c>
      <c r="M1849">
        <f>VLOOKUP(H1849,AE$2:$AJ$12,6,TRUE)</f>
        <v>0</v>
      </c>
      <c r="N1849">
        <f>VLOOKUP(I1849,AF$2:$AJ$12,5,TRUE)</f>
        <v>9</v>
      </c>
      <c r="O1849">
        <f>VLOOKUP(J1849,AG$2:$AJ$12,4,TRUE)</f>
        <v>5</v>
      </c>
      <c r="P1849">
        <f>VLOOKUP(K1849,AH$2:$AJ$12,3,TRUE)</f>
        <v>9</v>
      </c>
      <c r="Q1849">
        <f>VLOOKUP(L1849,AI$2:$AJ$12,2,TRUE)</f>
        <v>8</v>
      </c>
      <c r="T1849" t="str">
        <f t="shared" si="173"/>
        <v>Crimepoint.create(latitude:37.733, longitude:-122.388, drugdrink:0, misdemean:9, theft:5, violent:9, total:8, drugdrinkct:0, misdemeanct:19, theftct:3, violentct:10, totalct:32)</v>
      </c>
      <c r="U1849" t="str">
        <f t="shared" si="174"/>
        <v>{location: new google.maps.LatLng(37.733, -122.388), weight: 0},</v>
      </c>
      <c r="V1849" t="str">
        <f t="shared" si="169"/>
        <v>{location: new google.maps.LatLng(37.733, -122.388), weight: 4},</v>
      </c>
      <c r="W1849" t="str">
        <f t="shared" si="170"/>
        <v>{location: new google.maps.LatLng(37.733, -122.388), weight: 0},</v>
      </c>
      <c r="X1849" t="str">
        <f t="shared" si="171"/>
        <v>{location: new google.maps.LatLng(37.733, -122.388), weight: 7},</v>
      </c>
      <c r="Y1849" t="str">
        <f t="shared" si="172"/>
        <v>{location: new google.maps.LatLng(37.733, -122.388), weight: 3},</v>
      </c>
    </row>
    <row r="1850" spans="1:25" x14ac:dyDescent="0.2">
      <c r="A1850">
        <v>37.732999999999997</v>
      </c>
      <c r="B1850">
        <v>-122.386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f>VLOOKUP(H1850,AE$2:$AJ$12,6,TRUE)</f>
        <v>0</v>
      </c>
      <c r="N1850">
        <f>VLOOKUP(I1850,AF$2:$AJ$12,5,TRUE)</f>
        <v>0</v>
      </c>
      <c r="O1850">
        <f>VLOOKUP(J1850,AG$2:$AJ$12,4,TRUE)</f>
        <v>0</v>
      </c>
      <c r="P1850">
        <f>VLOOKUP(K1850,AH$2:$AJ$12,3,TRUE)</f>
        <v>7</v>
      </c>
      <c r="Q1850">
        <f>VLOOKUP(L1850,AI$2:$AJ$12,2,TRUE)</f>
        <v>0</v>
      </c>
      <c r="T1850" t="str">
        <f t="shared" si="173"/>
        <v>Crimepoint.create(latitude:37.733, longitude:-122.386, drugdrink:0, misdemean:0, theft:0, violent:7, total:0, drugdrinkct:0, misdemeanct:0, theftct:0, violentct:1, totalct:1)</v>
      </c>
      <c r="U1850" t="str">
        <f t="shared" si="174"/>
        <v>{location: new google.maps.LatLng(37.733, -122.386), weight: 0},</v>
      </c>
      <c r="V1850" t="str">
        <f t="shared" si="169"/>
        <v>{location: new google.maps.LatLng(37.733, -122.386), weight: 0},</v>
      </c>
      <c r="W1850" t="str">
        <f t="shared" si="170"/>
        <v>{location: new google.maps.LatLng(37.733, -122.386), weight: 0},</v>
      </c>
      <c r="X1850" t="str">
        <f t="shared" si="171"/>
        <v>{location: new google.maps.LatLng(37.733, -122.386), weight: 1},</v>
      </c>
      <c r="Y1850" t="str">
        <f t="shared" si="172"/>
        <v>{location: new google.maps.LatLng(37.733, -122.386), weight: 0},</v>
      </c>
    </row>
    <row r="1851" spans="1:25" x14ac:dyDescent="0.2">
      <c r="A1851">
        <v>37.732999999999997</v>
      </c>
      <c r="B1851">
        <v>-122.38500000000001</v>
      </c>
      <c r="C1851">
        <v>1</v>
      </c>
      <c r="D1851">
        <v>4</v>
      </c>
      <c r="E1851">
        <v>1</v>
      </c>
      <c r="F1851">
        <v>7</v>
      </c>
      <c r="G1851">
        <v>3</v>
      </c>
      <c r="H1851">
        <v>2</v>
      </c>
      <c r="I1851">
        <v>20</v>
      </c>
      <c r="J1851">
        <v>5</v>
      </c>
      <c r="K1851">
        <v>10</v>
      </c>
      <c r="L1851">
        <v>37</v>
      </c>
      <c r="M1851">
        <f>VLOOKUP(H1851,AE$2:$AJ$12,6,TRUE)</f>
        <v>9</v>
      </c>
      <c r="N1851">
        <f>VLOOKUP(I1851,AF$2:$AJ$12,5,TRUE)</f>
        <v>9</v>
      </c>
      <c r="O1851">
        <f>VLOOKUP(J1851,AG$2:$AJ$12,4,TRUE)</f>
        <v>7</v>
      </c>
      <c r="P1851">
        <f>VLOOKUP(K1851,AH$2:$AJ$12,3,TRUE)</f>
        <v>9</v>
      </c>
      <c r="Q1851">
        <f>VLOOKUP(L1851,AI$2:$AJ$12,2,TRUE)</f>
        <v>8</v>
      </c>
      <c r="T1851" t="str">
        <f t="shared" si="173"/>
        <v>Crimepoint.create(latitude:37.733, longitude:-122.385, drugdrink:9, misdemean:9, theft:7, violent:9, total:8, drugdrinkct:2, misdemeanct:20, theftct:5, violentct:10, totalct:37)</v>
      </c>
      <c r="U1851" t="str">
        <f t="shared" si="174"/>
        <v>{location: new google.maps.LatLng(37.733, -122.385), weight: 1},</v>
      </c>
      <c r="V1851" t="str">
        <f t="shared" si="169"/>
        <v>{location: new google.maps.LatLng(37.733, -122.385), weight: 4},</v>
      </c>
      <c r="W1851" t="str">
        <f t="shared" si="170"/>
        <v>{location: new google.maps.LatLng(37.733, -122.385), weight: 1},</v>
      </c>
      <c r="X1851" t="str">
        <f t="shared" si="171"/>
        <v>{location: new google.maps.LatLng(37.733, -122.385), weight: 7},</v>
      </c>
      <c r="Y1851" t="str">
        <f t="shared" si="172"/>
        <v>{location: new google.maps.LatLng(37.733, -122.385), weight: 3},</v>
      </c>
    </row>
    <row r="1852" spans="1:25" x14ac:dyDescent="0.2">
      <c r="A1852">
        <v>37.732999999999997</v>
      </c>
      <c r="B1852">
        <v>-122.384</v>
      </c>
      <c r="C1852">
        <v>1</v>
      </c>
      <c r="D1852">
        <v>2</v>
      </c>
      <c r="E1852">
        <v>1</v>
      </c>
      <c r="F1852">
        <v>4</v>
      </c>
      <c r="G1852">
        <v>2</v>
      </c>
      <c r="H1852">
        <v>1</v>
      </c>
      <c r="I1852">
        <v>11</v>
      </c>
      <c r="J1852">
        <v>9</v>
      </c>
      <c r="K1852">
        <v>6</v>
      </c>
      <c r="L1852">
        <v>27</v>
      </c>
      <c r="M1852">
        <f>VLOOKUP(H1852,AE$2:$AJ$12,6,TRUE)</f>
        <v>8</v>
      </c>
      <c r="N1852">
        <f>VLOOKUP(I1852,AF$2:$AJ$12,5,TRUE)</f>
        <v>8</v>
      </c>
      <c r="O1852">
        <f>VLOOKUP(J1852,AG$2:$AJ$12,4,TRUE)</f>
        <v>8</v>
      </c>
      <c r="P1852">
        <f>VLOOKUP(K1852,AH$2:$AJ$12,3,TRUE)</f>
        <v>9</v>
      </c>
      <c r="Q1852">
        <f>VLOOKUP(L1852,AI$2:$AJ$12,2,TRUE)</f>
        <v>8</v>
      </c>
      <c r="T1852" t="str">
        <f t="shared" si="173"/>
        <v>Crimepoint.create(latitude:37.733, longitude:-122.384, drugdrink:8, misdemean:8, theft:8, violent:9, total:8, drugdrinkct:1, misdemeanct:11, theftct:9, violentct:6, totalct:27)</v>
      </c>
      <c r="U1852" t="str">
        <f t="shared" si="174"/>
        <v>{location: new google.maps.LatLng(37.733, -122.384), weight: 1},</v>
      </c>
      <c r="V1852" t="str">
        <f t="shared" si="169"/>
        <v>{location: new google.maps.LatLng(37.733, -122.384), weight: 2},</v>
      </c>
      <c r="W1852" t="str">
        <f t="shared" si="170"/>
        <v>{location: new google.maps.LatLng(37.733, -122.384), weight: 1},</v>
      </c>
      <c r="X1852" t="str">
        <f t="shared" si="171"/>
        <v>{location: new google.maps.LatLng(37.733, -122.384), weight: 4},</v>
      </c>
      <c r="Y1852" t="str">
        <f t="shared" si="172"/>
        <v>{location: new google.maps.LatLng(37.733, -122.384), weight: 2},</v>
      </c>
    </row>
    <row r="1853" spans="1:25" x14ac:dyDescent="0.2">
      <c r="A1853">
        <v>37.732999999999997</v>
      </c>
      <c r="B1853">
        <v>-122.383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f>VLOOKUP(H1853,AE$2:$AJ$12,6,TRUE)</f>
        <v>0</v>
      </c>
      <c r="N1853">
        <f>VLOOKUP(I1853,AF$2:$AJ$12,5,TRUE)</f>
        <v>0</v>
      </c>
      <c r="O1853">
        <f>VLOOKUP(J1853,AG$2:$AJ$12,4,TRUE)</f>
        <v>3</v>
      </c>
      <c r="P1853">
        <f>VLOOKUP(K1853,AH$2:$AJ$12,3,TRUE)</f>
        <v>0</v>
      </c>
      <c r="Q1853">
        <f>VLOOKUP(L1853,AI$2:$AJ$12,2,TRUE)</f>
        <v>0</v>
      </c>
      <c r="T1853" t="str">
        <f t="shared" si="173"/>
        <v>Crimepoint.create(latitude:37.733, longitude:-122.383, drugdrink:0, misdemean:0, theft:3, violent:0, total:0, drugdrinkct:0, misdemeanct:0, theftct:1, violentct:0, totalct:1)</v>
      </c>
      <c r="U1853" t="str">
        <f t="shared" si="174"/>
        <v>{location: new google.maps.LatLng(37.733, -122.383), weight: 0},</v>
      </c>
      <c r="V1853" t="str">
        <f t="shared" si="169"/>
        <v>{location: new google.maps.LatLng(37.733, -122.383), weight: 0},</v>
      </c>
      <c r="W1853" t="str">
        <f t="shared" si="170"/>
        <v>{location: new google.maps.LatLng(37.733, -122.383), weight: 0},</v>
      </c>
      <c r="X1853" t="str">
        <f t="shared" si="171"/>
        <v>{location: new google.maps.LatLng(37.733, -122.383), weight: 0},</v>
      </c>
      <c r="Y1853" t="str">
        <f t="shared" si="172"/>
        <v>{location: new google.maps.LatLng(37.733, -122.383), weight: 0},</v>
      </c>
    </row>
    <row r="1854" spans="1:25" x14ac:dyDescent="0.2">
      <c r="A1854">
        <v>37.732999999999997</v>
      </c>
      <c r="B1854">
        <v>-122.381</v>
      </c>
      <c r="C1854">
        <v>0</v>
      </c>
      <c r="D1854">
        <v>5</v>
      </c>
      <c r="E1854">
        <v>0</v>
      </c>
      <c r="F1854">
        <v>6</v>
      </c>
      <c r="G1854">
        <v>3</v>
      </c>
      <c r="H1854">
        <v>0</v>
      </c>
      <c r="I1854">
        <v>24</v>
      </c>
      <c r="J1854">
        <v>2</v>
      </c>
      <c r="K1854">
        <v>8</v>
      </c>
      <c r="L1854">
        <v>34</v>
      </c>
      <c r="M1854">
        <f>VLOOKUP(H1854,AE$2:$AJ$12,6,TRUE)</f>
        <v>0</v>
      </c>
      <c r="N1854">
        <f>VLOOKUP(I1854,AF$2:$AJ$12,5,TRUE)</f>
        <v>9</v>
      </c>
      <c r="O1854">
        <f>VLOOKUP(J1854,AG$2:$AJ$12,4,TRUE)</f>
        <v>4</v>
      </c>
      <c r="P1854">
        <f>VLOOKUP(K1854,AH$2:$AJ$12,3,TRUE)</f>
        <v>9</v>
      </c>
      <c r="Q1854">
        <f>VLOOKUP(L1854,AI$2:$AJ$12,2,TRUE)</f>
        <v>8</v>
      </c>
      <c r="T1854" t="str">
        <f t="shared" si="173"/>
        <v>Crimepoint.create(latitude:37.733, longitude:-122.381, drugdrink:0, misdemean:9, theft:4, violent:9, total:8, drugdrinkct:0, misdemeanct:24, theftct:2, violentct:8, totalct:34)</v>
      </c>
      <c r="U1854" t="str">
        <f t="shared" si="174"/>
        <v>{location: new google.maps.LatLng(37.733, -122.381), weight: 0},</v>
      </c>
      <c r="V1854" t="str">
        <f t="shared" si="169"/>
        <v>{location: new google.maps.LatLng(37.733, -122.381), weight: 5},</v>
      </c>
      <c r="W1854" t="str">
        <f t="shared" si="170"/>
        <v>{location: new google.maps.LatLng(37.733, -122.381), weight: 0},</v>
      </c>
      <c r="X1854" t="str">
        <f t="shared" si="171"/>
        <v>{location: new google.maps.LatLng(37.733, -122.381), weight: 6},</v>
      </c>
      <c r="Y1854" t="str">
        <f t="shared" si="172"/>
        <v>{location: new google.maps.LatLng(37.733, -122.381), weight: 3},</v>
      </c>
    </row>
    <row r="1855" spans="1:25" x14ac:dyDescent="0.2">
      <c r="A1855">
        <v>37.732999999999997</v>
      </c>
      <c r="B1855">
        <v>-122.38</v>
      </c>
      <c r="C1855">
        <v>0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1</v>
      </c>
      <c r="J1855">
        <v>4</v>
      </c>
      <c r="K1855">
        <v>1</v>
      </c>
      <c r="L1855">
        <v>6</v>
      </c>
      <c r="M1855">
        <f>VLOOKUP(H1855,AE$2:$AJ$12,6,TRUE)</f>
        <v>0</v>
      </c>
      <c r="N1855">
        <f>VLOOKUP(I1855,AF$2:$AJ$12,5,TRUE)</f>
        <v>2</v>
      </c>
      <c r="O1855">
        <f>VLOOKUP(J1855,AG$2:$AJ$12,4,TRUE)</f>
        <v>6</v>
      </c>
      <c r="P1855">
        <f>VLOOKUP(K1855,AH$2:$AJ$12,3,TRUE)</f>
        <v>7</v>
      </c>
      <c r="Q1855">
        <f>VLOOKUP(L1855,AI$2:$AJ$12,2,TRUE)</f>
        <v>4</v>
      </c>
      <c r="T1855" t="str">
        <f t="shared" si="173"/>
        <v>Crimepoint.create(latitude:37.733, longitude:-122.38, drugdrink:0, misdemean:2, theft:6, violent:7, total:4, drugdrinkct:0, misdemeanct:1, theftct:4, violentct:1, totalct:6)</v>
      </c>
      <c r="U1855" t="str">
        <f t="shared" si="174"/>
        <v>{location: new google.maps.LatLng(37.733, -122.38), weight: 0},</v>
      </c>
      <c r="V1855" t="str">
        <f t="shared" si="169"/>
        <v>{location: new google.maps.LatLng(37.733, -122.38), weight: 0},</v>
      </c>
      <c r="W1855" t="str">
        <f t="shared" si="170"/>
        <v>{location: new google.maps.LatLng(37.733, -122.38), weight: 1},</v>
      </c>
      <c r="X1855" t="str">
        <f t="shared" si="171"/>
        <v>{location: new google.maps.LatLng(37.733, -122.38), weight: 1},</v>
      </c>
      <c r="Y1855" t="str">
        <f t="shared" si="172"/>
        <v>{location: new google.maps.LatLng(37.733, -122.38), weight: 0},</v>
      </c>
    </row>
    <row r="1856" spans="1:25" x14ac:dyDescent="0.2">
      <c r="A1856">
        <v>37.732999999999997</v>
      </c>
      <c r="B1856">
        <v>-122.378</v>
      </c>
      <c r="C1856">
        <v>0</v>
      </c>
      <c r="D1856">
        <v>1</v>
      </c>
      <c r="E1856">
        <v>0</v>
      </c>
      <c r="F1856">
        <v>1</v>
      </c>
      <c r="G1856">
        <v>1</v>
      </c>
      <c r="H1856">
        <v>0</v>
      </c>
      <c r="I1856">
        <v>6</v>
      </c>
      <c r="J1856">
        <v>3</v>
      </c>
      <c r="K1856">
        <v>1</v>
      </c>
      <c r="L1856">
        <v>10</v>
      </c>
      <c r="M1856">
        <f>VLOOKUP(H1856,AE$2:$AJ$12,6,TRUE)</f>
        <v>0</v>
      </c>
      <c r="N1856">
        <f>VLOOKUP(I1856,AF$2:$AJ$12,5,TRUE)</f>
        <v>7</v>
      </c>
      <c r="O1856">
        <f>VLOOKUP(J1856,AG$2:$AJ$12,4,TRUE)</f>
        <v>5</v>
      </c>
      <c r="P1856">
        <f>VLOOKUP(K1856,AH$2:$AJ$12,3,TRUE)</f>
        <v>7</v>
      </c>
      <c r="Q1856">
        <f>VLOOKUP(L1856,AI$2:$AJ$12,2,TRUE)</f>
        <v>6</v>
      </c>
      <c r="T1856" t="str">
        <f t="shared" si="173"/>
        <v>Crimepoint.create(latitude:37.733, longitude:-122.378, drugdrink:0, misdemean:7, theft:5, violent:7, total:6, drugdrinkct:0, misdemeanct:6, theftct:3, violentct:1, totalct:10)</v>
      </c>
      <c r="U1856" t="str">
        <f t="shared" si="174"/>
        <v>{location: new google.maps.LatLng(37.733, -122.378), weight: 0},</v>
      </c>
      <c r="V1856" t="str">
        <f t="shared" si="169"/>
        <v>{location: new google.maps.LatLng(37.733, -122.378), weight: 1},</v>
      </c>
      <c r="W1856" t="str">
        <f t="shared" si="170"/>
        <v>{location: new google.maps.LatLng(37.733, -122.378), weight: 0},</v>
      </c>
      <c r="X1856" t="str">
        <f t="shared" si="171"/>
        <v>{location: new google.maps.LatLng(37.733, -122.378), weight: 1},</v>
      </c>
      <c r="Y1856" t="str">
        <f t="shared" si="172"/>
        <v>{location: new google.maps.LatLng(37.733, -122.378), weight: 1},</v>
      </c>
    </row>
    <row r="1857" spans="1:25" x14ac:dyDescent="0.2">
      <c r="A1857">
        <v>37.732999999999997</v>
      </c>
      <c r="B1857">
        <v>-122.377</v>
      </c>
      <c r="C1857">
        <v>1</v>
      </c>
      <c r="D1857">
        <v>1</v>
      </c>
      <c r="E1857">
        <v>0</v>
      </c>
      <c r="F1857">
        <v>2</v>
      </c>
      <c r="G1857">
        <v>1</v>
      </c>
      <c r="H1857">
        <v>1</v>
      </c>
      <c r="I1857">
        <v>6</v>
      </c>
      <c r="J1857">
        <v>1</v>
      </c>
      <c r="K1857">
        <v>3</v>
      </c>
      <c r="L1857">
        <v>11</v>
      </c>
      <c r="M1857">
        <f>VLOOKUP(H1857,AE$2:$AJ$12,6,TRUE)</f>
        <v>8</v>
      </c>
      <c r="N1857">
        <f>VLOOKUP(I1857,AF$2:$AJ$12,5,TRUE)</f>
        <v>7</v>
      </c>
      <c r="O1857">
        <f>VLOOKUP(J1857,AG$2:$AJ$12,4,TRUE)</f>
        <v>3</v>
      </c>
      <c r="P1857">
        <f>VLOOKUP(K1857,AH$2:$AJ$12,3,TRUE)</f>
        <v>8</v>
      </c>
      <c r="Q1857">
        <f>VLOOKUP(L1857,AI$2:$AJ$12,2,TRUE)</f>
        <v>6</v>
      </c>
      <c r="T1857" t="str">
        <f t="shared" si="173"/>
        <v>Crimepoint.create(latitude:37.733, longitude:-122.377, drugdrink:8, misdemean:7, theft:3, violent:8, total:6, drugdrinkct:1, misdemeanct:6, theftct:1, violentct:3, totalct:11)</v>
      </c>
      <c r="U1857" t="str">
        <f t="shared" si="174"/>
        <v>{location: new google.maps.LatLng(37.733, -122.377), weight: 1},</v>
      </c>
      <c r="V1857" t="str">
        <f t="shared" si="169"/>
        <v>{location: new google.maps.LatLng(37.733, -122.377), weight: 1},</v>
      </c>
      <c r="W1857" t="str">
        <f t="shared" si="170"/>
        <v>{location: new google.maps.LatLng(37.733, -122.377), weight: 0},</v>
      </c>
      <c r="X1857" t="str">
        <f t="shared" si="171"/>
        <v>{location: new google.maps.LatLng(37.733, -122.377), weight: 2},</v>
      </c>
      <c r="Y1857" t="str">
        <f t="shared" si="172"/>
        <v>{location: new google.maps.LatLng(37.733, -122.377), weight: 1},</v>
      </c>
    </row>
    <row r="1858" spans="1:25" x14ac:dyDescent="0.2">
      <c r="A1858">
        <v>37.732999999999997</v>
      </c>
      <c r="B1858">
        <v>-122.376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1</v>
      </c>
      <c r="M1858">
        <f>VLOOKUP(H1858,AE$2:$AJ$12,6,TRUE)</f>
        <v>0</v>
      </c>
      <c r="N1858">
        <f>VLOOKUP(I1858,AF$2:$AJ$12,5,TRUE)</f>
        <v>0</v>
      </c>
      <c r="O1858">
        <f>VLOOKUP(J1858,AG$2:$AJ$12,4,TRUE)</f>
        <v>3</v>
      </c>
      <c r="P1858">
        <f>VLOOKUP(K1858,AH$2:$AJ$12,3,TRUE)</f>
        <v>0</v>
      </c>
      <c r="Q1858">
        <f>VLOOKUP(L1858,AI$2:$AJ$12,2,TRUE)</f>
        <v>0</v>
      </c>
      <c r="T1858" t="str">
        <f t="shared" si="173"/>
        <v>Crimepoint.create(latitude:37.733, longitude:-122.376, drugdrink:0, misdemean:0, theft:3, violent:0, total:0, drugdrinkct:0, misdemeanct:0, theftct:1, violentct:0, totalct:1)</v>
      </c>
      <c r="U1858" t="str">
        <f t="shared" si="174"/>
        <v>{location: new google.maps.LatLng(37.733, -122.376), weight: 0},</v>
      </c>
      <c r="V1858" t="str">
        <f t="shared" si="169"/>
        <v>{location: new google.maps.LatLng(37.733, -122.376), weight: 0},</v>
      </c>
      <c r="W1858" t="str">
        <f t="shared" si="170"/>
        <v>{location: new google.maps.LatLng(37.733, -122.376), weight: 0},</v>
      </c>
      <c r="X1858" t="str">
        <f t="shared" si="171"/>
        <v>{location: new google.maps.LatLng(37.733, -122.376), weight: 0},</v>
      </c>
      <c r="Y1858" t="str">
        <f t="shared" si="172"/>
        <v>{location: new google.maps.LatLng(37.733, -122.376), weight: 0},</v>
      </c>
    </row>
    <row r="1859" spans="1:25" x14ac:dyDescent="0.2">
      <c r="A1859">
        <v>37.734000000000002</v>
      </c>
      <c r="B1859">
        <v>-122.499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0</v>
      </c>
      <c r="I1859">
        <v>4</v>
      </c>
      <c r="J1859">
        <v>2</v>
      </c>
      <c r="K1859">
        <v>1</v>
      </c>
      <c r="L1859">
        <v>7</v>
      </c>
      <c r="M1859">
        <f>VLOOKUP(H1859,AE$2:$AJ$12,6,TRUE)</f>
        <v>0</v>
      </c>
      <c r="N1859">
        <f>VLOOKUP(I1859,AF$2:$AJ$12,5,TRUE)</f>
        <v>6</v>
      </c>
      <c r="O1859">
        <f>VLOOKUP(J1859,AG$2:$AJ$12,4,TRUE)</f>
        <v>4</v>
      </c>
      <c r="P1859">
        <f>VLOOKUP(K1859,AH$2:$AJ$12,3,TRUE)</f>
        <v>7</v>
      </c>
      <c r="Q1859">
        <f>VLOOKUP(L1859,AI$2:$AJ$12,2,TRUE)</f>
        <v>5</v>
      </c>
      <c r="T1859" t="str">
        <f t="shared" si="173"/>
        <v>Crimepoint.create(latitude:37.734, longitude:-122.499, drugdrink:0, misdemean:6, theft:4, violent:7, total:5, drugdrinkct:0, misdemeanct:4, theftct:2, violentct:1, totalct:7)</v>
      </c>
      <c r="U1859" t="str">
        <f t="shared" si="174"/>
        <v>{location: new google.maps.LatLng(37.734, -122.499), weight: 0},</v>
      </c>
      <c r="V1859" t="str">
        <f t="shared" ref="V1859:V1922" si="175">$Z$2&amp;$A1859&amp;$AA$2&amp;$B1859&amp;$AB$2&amp;D1859&amp;$AC$2</f>
        <v>{location: new google.maps.LatLng(37.734, -122.499), weight: 1},</v>
      </c>
      <c r="W1859" t="str">
        <f t="shared" ref="W1859:W1922" si="176">$Z$2&amp;$A1859&amp;$AA$2&amp;$B1859&amp;$AB$2&amp;E1859&amp;$AC$2</f>
        <v>{location: new google.maps.LatLng(37.734, -122.499), weight: 0},</v>
      </c>
      <c r="X1859" t="str">
        <f t="shared" ref="X1859:X1922" si="177">$Z$2&amp;$A1859&amp;$AA$2&amp;$B1859&amp;$AB$2&amp;F1859&amp;$AC$2</f>
        <v>{location: new google.maps.LatLng(37.734, -122.499), weight: 1},</v>
      </c>
      <c r="Y1859" t="str">
        <f t="shared" ref="Y1859:Y1922" si="178">$Z$2&amp;$A1859&amp;$AA$2&amp;$B1859&amp;$AB$2&amp;G1859&amp;$AC$2</f>
        <v>{location: new google.maps.LatLng(37.734, -122.499), weight: 1},</v>
      </c>
    </row>
    <row r="1860" spans="1:25" x14ac:dyDescent="0.2">
      <c r="A1860">
        <v>37.734000000000002</v>
      </c>
      <c r="B1860">
        <v>-122.497</v>
      </c>
      <c r="C1860">
        <v>0</v>
      </c>
      <c r="D1860">
        <v>1</v>
      </c>
      <c r="E1860">
        <v>1</v>
      </c>
      <c r="F1860">
        <v>0</v>
      </c>
      <c r="G1860">
        <v>1</v>
      </c>
      <c r="H1860">
        <v>0</v>
      </c>
      <c r="I1860">
        <v>4</v>
      </c>
      <c r="J1860">
        <v>4</v>
      </c>
      <c r="K1860">
        <v>0</v>
      </c>
      <c r="L1860">
        <v>8</v>
      </c>
      <c r="M1860">
        <f>VLOOKUP(H1860,AE$2:$AJ$12,6,TRUE)</f>
        <v>0</v>
      </c>
      <c r="N1860">
        <f>VLOOKUP(I1860,AF$2:$AJ$12,5,TRUE)</f>
        <v>6</v>
      </c>
      <c r="O1860">
        <f>VLOOKUP(J1860,AG$2:$AJ$12,4,TRUE)</f>
        <v>6</v>
      </c>
      <c r="P1860">
        <f>VLOOKUP(K1860,AH$2:$AJ$12,3,TRUE)</f>
        <v>0</v>
      </c>
      <c r="Q1860">
        <f>VLOOKUP(L1860,AI$2:$AJ$12,2,TRUE)</f>
        <v>5</v>
      </c>
      <c r="T1860" t="str">
        <f t="shared" ref="T1860:T1923" si="179">"Crimepoint.create("&amp;A$2&amp;":"&amp;A1860&amp;", "&amp;B$2&amp;":"&amp;B1860&amp;", "&amp;C$2&amp;":"&amp;M1860&amp;", "&amp;D$2&amp;":"&amp;N1860&amp;", "&amp;E$2&amp;":"&amp;O1860&amp;", "&amp;F$2&amp;":"&amp;P1860&amp;", "&amp;G$2&amp;":"&amp;Q1860&amp;", "&amp;H$2&amp;":"&amp;H1860&amp;", "&amp;I$2&amp;":"&amp;I1860&amp;", "&amp;J$2&amp;":"&amp;J1860&amp;", "&amp;K$2&amp;":"&amp;K1860&amp;", "&amp;L$2&amp;":"&amp;L1860&amp;")"</f>
        <v>Crimepoint.create(latitude:37.734, longitude:-122.497, drugdrink:0, misdemean:6, theft:6, violent:0, total:5, drugdrinkct:0, misdemeanct:4, theftct:4, violentct:0, totalct:8)</v>
      </c>
      <c r="U1860" t="str">
        <f t="shared" ref="U1860:U1923" si="180">$Z$2&amp;$A1860&amp;$AA$2&amp;$B1860&amp;$AB$2&amp;C1860&amp;$AC$2</f>
        <v>{location: new google.maps.LatLng(37.734, -122.497), weight: 0},</v>
      </c>
      <c r="V1860" t="str">
        <f t="shared" si="175"/>
        <v>{location: new google.maps.LatLng(37.734, -122.497), weight: 1},</v>
      </c>
      <c r="W1860" t="str">
        <f t="shared" si="176"/>
        <v>{location: new google.maps.LatLng(37.734, -122.497), weight: 1},</v>
      </c>
      <c r="X1860" t="str">
        <f t="shared" si="177"/>
        <v>{location: new google.maps.LatLng(37.734, -122.497), weight: 0},</v>
      </c>
      <c r="Y1860" t="str">
        <f t="shared" si="178"/>
        <v>{location: new google.maps.LatLng(37.734, -122.497), weight: 1},</v>
      </c>
    </row>
    <row r="1861" spans="1:25" x14ac:dyDescent="0.2">
      <c r="A1861">
        <v>37.734000000000002</v>
      </c>
      <c r="B1861">
        <v>-122.496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</v>
      </c>
      <c r="J1861">
        <v>1</v>
      </c>
      <c r="K1861">
        <v>0</v>
      </c>
      <c r="L1861">
        <v>3</v>
      </c>
      <c r="M1861">
        <f>VLOOKUP(H1861,AE$2:$AJ$12,6,TRUE)</f>
        <v>0</v>
      </c>
      <c r="N1861">
        <f>VLOOKUP(I1861,AF$2:$AJ$12,5,TRUE)</f>
        <v>4</v>
      </c>
      <c r="O1861">
        <f>VLOOKUP(J1861,AG$2:$AJ$12,4,TRUE)</f>
        <v>3</v>
      </c>
      <c r="P1861">
        <f>VLOOKUP(K1861,AH$2:$AJ$12,3,TRUE)</f>
        <v>0</v>
      </c>
      <c r="Q1861">
        <f>VLOOKUP(L1861,AI$2:$AJ$12,2,TRUE)</f>
        <v>2</v>
      </c>
      <c r="T1861" t="str">
        <f t="shared" si="179"/>
        <v>Crimepoint.create(latitude:37.734, longitude:-122.496, drugdrink:0, misdemean:4, theft:3, violent:0, total:2, drugdrinkct:0, misdemeanct:2, theftct:1, violentct:0, totalct:3)</v>
      </c>
      <c r="U1861" t="str">
        <f t="shared" si="180"/>
        <v>{location: new google.maps.LatLng(37.734, -122.496), weight: 0},</v>
      </c>
      <c r="V1861" t="str">
        <f t="shared" si="175"/>
        <v>{location: new google.maps.LatLng(37.734, -122.496), weight: 0},</v>
      </c>
      <c r="W1861" t="str">
        <f t="shared" si="176"/>
        <v>{location: new google.maps.LatLng(37.734, -122.496), weight: 0},</v>
      </c>
      <c r="X1861" t="str">
        <f t="shared" si="177"/>
        <v>{location: new google.maps.LatLng(37.734, -122.496), weight: 0},</v>
      </c>
      <c r="Y1861" t="str">
        <f t="shared" si="178"/>
        <v>{location: new google.maps.LatLng(37.734, -122.496), weight: 0},</v>
      </c>
    </row>
    <row r="1862" spans="1:25" x14ac:dyDescent="0.2">
      <c r="A1862">
        <v>37.734000000000002</v>
      </c>
      <c r="B1862">
        <v>-122.494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1</v>
      </c>
      <c r="K1862">
        <v>0</v>
      </c>
      <c r="L1862">
        <v>3</v>
      </c>
      <c r="M1862">
        <f>VLOOKUP(H1862,AE$2:$AJ$12,6,TRUE)</f>
        <v>0</v>
      </c>
      <c r="N1862">
        <f>VLOOKUP(I1862,AF$2:$AJ$12,5,TRUE)</f>
        <v>4</v>
      </c>
      <c r="O1862">
        <f>VLOOKUP(J1862,AG$2:$AJ$12,4,TRUE)</f>
        <v>3</v>
      </c>
      <c r="P1862">
        <f>VLOOKUP(K1862,AH$2:$AJ$12,3,TRUE)</f>
        <v>0</v>
      </c>
      <c r="Q1862">
        <f>VLOOKUP(L1862,AI$2:$AJ$12,2,TRUE)</f>
        <v>2</v>
      </c>
      <c r="T1862" t="str">
        <f t="shared" si="179"/>
        <v>Crimepoint.create(latitude:37.734, longitude:-122.494, drugdrink:0, misdemean:4, theft:3, violent:0, total:2, drugdrinkct:0, misdemeanct:2, theftct:1, violentct:0, totalct:3)</v>
      </c>
      <c r="U1862" t="str">
        <f t="shared" si="180"/>
        <v>{location: new google.maps.LatLng(37.734, -122.494), weight: 0},</v>
      </c>
      <c r="V1862" t="str">
        <f t="shared" si="175"/>
        <v>{location: new google.maps.LatLng(37.734, -122.494), weight: 0},</v>
      </c>
      <c r="W1862" t="str">
        <f t="shared" si="176"/>
        <v>{location: new google.maps.LatLng(37.734, -122.494), weight: 0},</v>
      </c>
      <c r="X1862" t="str">
        <f t="shared" si="177"/>
        <v>{location: new google.maps.LatLng(37.734, -122.494), weight: 0},</v>
      </c>
      <c r="Y1862" t="str">
        <f t="shared" si="178"/>
        <v>{location: new google.maps.LatLng(37.734, -122.494), weight: 0},</v>
      </c>
    </row>
    <row r="1863" spans="1:25" x14ac:dyDescent="0.2">
      <c r="A1863">
        <v>37.734000000000002</v>
      </c>
      <c r="B1863">
        <v>-122.49299999999999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3</v>
      </c>
      <c r="J1863">
        <v>1</v>
      </c>
      <c r="K1863">
        <v>0</v>
      </c>
      <c r="L1863">
        <v>4</v>
      </c>
      <c r="M1863">
        <f>VLOOKUP(H1863,AE$2:$AJ$12,6,TRUE)</f>
        <v>0</v>
      </c>
      <c r="N1863">
        <f>VLOOKUP(I1863,AF$2:$AJ$12,5,TRUE)</f>
        <v>5</v>
      </c>
      <c r="O1863">
        <f>VLOOKUP(J1863,AG$2:$AJ$12,4,TRUE)</f>
        <v>3</v>
      </c>
      <c r="P1863">
        <f>VLOOKUP(K1863,AH$2:$AJ$12,3,TRUE)</f>
        <v>0</v>
      </c>
      <c r="Q1863">
        <f>VLOOKUP(L1863,AI$2:$AJ$12,2,TRUE)</f>
        <v>3</v>
      </c>
      <c r="T1863" t="str">
        <f t="shared" si="179"/>
        <v>Crimepoint.create(latitude:37.734, longitude:-122.493, drugdrink:0, misdemean:5, theft:3, violent:0, total:3, drugdrinkct:0, misdemeanct:3, theftct:1, violentct:0, totalct:4)</v>
      </c>
      <c r="U1863" t="str">
        <f t="shared" si="180"/>
        <v>{location: new google.maps.LatLng(37.734, -122.493), weight: 0},</v>
      </c>
      <c r="V1863" t="str">
        <f t="shared" si="175"/>
        <v>{location: new google.maps.LatLng(37.734, -122.493), weight: 1},</v>
      </c>
      <c r="W1863" t="str">
        <f t="shared" si="176"/>
        <v>{location: new google.maps.LatLng(37.734, -122.493), weight: 0},</v>
      </c>
      <c r="X1863" t="str">
        <f t="shared" si="177"/>
        <v>{location: new google.maps.LatLng(37.734, -122.493), weight: 0},</v>
      </c>
      <c r="Y1863" t="str">
        <f t="shared" si="178"/>
        <v>{location: new google.maps.LatLng(37.734, -122.493), weight: 0},</v>
      </c>
    </row>
    <row r="1864" spans="1:25" x14ac:dyDescent="0.2">
      <c r="A1864">
        <v>37.734000000000002</v>
      </c>
      <c r="B1864">
        <v>-122.492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3</v>
      </c>
      <c r="J1864">
        <v>0</v>
      </c>
      <c r="K1864">
        <v>0</v>
      </c>
      <c r="L1864">
        <v>3</v>
      </c>
      <c r="M1864">
        <f>VLOOKUP(H1864,AE$2:$AJ$12,6,TRUE)</f>
        <v>0</v>
      </c>
      <c r="N1864">
        <f>VLOOKUP(I1864,AF$2:$AJ$12,5,TRUE)</f>
        <v>5</v>
      </c>
      <c r="O1864">
        <f>VLOOKUP(J1864,AG$2:$AJ$12,4,TRUE)</f>
        <v>0</v>
      </c>
      <c r="P1864">
        <f>VLOOKUP(K1864,AH$2:$AJ$12,3,TRUE)</f>
        <v>0</v>
      </c>
      <c r="Q1864">
        <f>VLOOKUP(L1864,AI$2:$AJ$12,2,TRUE)</f>
        <v>2</v>
      </c>
      <c r="T1864" t="str">
        <f t="shared" si="179"/>
        <v>Crimepoint.create(latitude:37.734, longitude:-122.492, drugdrink:0, misdemean:5, theft:0, violent:0, total:2, drugdrinkct:0, misdemeanct:3, theftct:0, violentct:0, totalct:3)</v>
      </c>
      <c r="U1864" t="str">
        <f t="shared" si="180"/>
        <v>{location: new google.maps.LatLng(37.734, -122.492), weight: 0},</v>
      </c>
      <c r="V1864" t="str">
        <f t="shared" si="175"/>
        <v>{location: new google.maps.LatLng(37.734, -122.492), weight: 1},</v>
      </c>
      <c r="W1864" t="str">
        <f t="shared" si="176"/>
        <v>{location: new google.maps.LatLng(37.734, -122.492), weight: 0},</v>
      </c>
      <c r="X1864" t="str">
        <f t="shared" si="177"/>
        <v>{location: new google.maps.LatLng(37.734, -122.492), weight: 0},</v>
      </c>
      <c r="Y1864" t="str">
        <f t="shared" si="178"/>
        <v>{location: new google.maps.LatLng(37.734, -122.492), weight: 0},</v>
      </c>
    </row>
    <row r="1865" spans="1:25" x14ac:dyDescent="0.2">
      <c r="A1865">
        <v>37.734000000000002</v>
      </c>
      <c r="B1865">
        <v>-122.491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f>VLOOKUP(H1865,AE$2:$AJ$12,6,TRUE)</f>
        <v>0</v>
      </c>
      <c r="N1865">
        <f>VLOOKUP(I1865,AF$2:$AJ$12,5,TRUE)</f>
        <v>2</v>
      </c>
      <c r="O1865">
        <f>VLOOKUP(J1865,AG$2:$AJ$12,4,TRUE)</f>
        <v>0</v>
      </c>
      <c r="P1865">
        <f>VLOOKUP(K1865,AH$2:$AJ$12,3,TRUE)</f>
        <v>0</v>
      </c>
      <c r="Q1865">
        <f>VLOOKUP(L1865,AI$2:$AJ$12,2,TRUE)</f>
        <v>0</v>
      </c>
      <c r="T1865" t="str">
        <f t="shared" si="179"/>
        <v>Crimepoint.create(latitude:37.734, longitude:-122.491, drugdrink:0, misdemean:2, theft:0, violent:0, total:0, drugdrinkct:0, misdemeanct:1, theftct:0, violentct:0, totalct:1)</v>
      </c>
      <c r="U1865" t="str">
        <f t="shared" si="180"/>
        <v>{location: new google.maps.LatLng(37.734, -122.491), weight: 0},</v>
      </c>
      <c r="V1865" t="str">
        <f t="shared" si="175"/>
        <v>{location: new google.maps.LatLng(37.734, -122.491), weight: 0},</v>
      </c>
      <c r="W1865" t="str">
        <f t="shared" si="176"/>
        <v>{location: new google.maps.LatLng(37.734, -122.491), weight: 0},</v>
      </c>
      <c r="X1865" t="str">
        <f t="shared" si="177"/>
        <v>{location: new google.maps.LatLng(37.734, -122.491), weight: 0},</v>
      </c>
      <c r="Y1865" t="str">
        <f t="shared" si="178"/>
        <v>{location: new google.maps.LatLng(37.734, -122.491), weight: 0},</v>
      </c>
    </row>
    <row r="1866" spans="1:25" x14ac:dyDescent="0.2">
      <c r="A1866">
        <v>37.734000000000002</v>
      </c>
      <c r="B1866">
        <v>-122.49</v>
      </c>
      <c r="C1866">
        <v>0</v>
      </c>
      <c r="D1866">
        <v>8</v>
      </c>
      <c r="E1866">
        <v>3</v>
      </c>
      <c r="F1866">
        <v>2</v>
      </c>
      <c r="G1866">
        <v>5</v>
      </c>
      <c r="H1866">
        <v>0</v>
      </c>
      <c r="I1866">
        <v>34</v>
      </c>
      <c r="J1866">
        <v>21</v>
      </c>
      <c r="K1866">
        <v>3</v>
      </c>
      <c r="L1866">
        <v>58</v>
      </c>
      <c r="M1866">
        <f>VLOOKUP(H1866,AE$2:$AJ$12,6,TRUE)</f>
        <v>0</v>
      </c>
      <c r="N1866">
        <f>VLOOKUP(I1866,AF$2:$AJ$12,5,TRUE)</f>
        <v>9</v>
      </c>
      <c r="O1866">
        <f>VLOOKUP(J1866,AG$2:$AJ$12,4,TRUE)</f>
        <v>9</v>
      </c>
      <c r="P1866">
        <f>VLOOKUP(K1866,AH$2:$AJ$12,3,TRUE)</f>
        <v>8</v>
      </c>
      <c r="Q1866">
        <f>VLOOKUP(L1866,AI$2:$AJ$12,2,TRUE)</f>
        <v>9</v>
      </c>
      <c r="T1866" t="str">
        <f t="shared" si="179"/>
        <v>Crimepoint.create(latitude:37.734, longitude:-122.49, drugdrink:0, misdemean:9, theft:9, violent:8, total:9, drugdrinkct:0, misdemeanct:34, theftct:21, violentct:3, totalct:58)</v>
      </c>
      <c r="U1866" t="str">
        <f t="shared" si="180"/>
        <v>{location: new google.maps.LatLng(37.734, -122.49), weight: 0},</v>
      </c>
      <c r="V1866" t="str">
        <f t="shared" si="175"/>
        <v>{location: new google.maps.LatLng(37.734, -122.49), weight: 8},</v>
      </c>
      <c r="W1866" t="str">
        <f t="shared" si="176"/>
        <v>{location: new google.maps.LatLng(37.734, -122.49), weight: 3},</v>
      </c>
      <c r="X1866" t="str">
        <f t="shared" si="177"/>
        <v>{location: new google.maps.LatLng(37.734, -122.49), weight: 2},</v>
      </c>
      <c r="Y1866" t="str">
        <f t="shared" si="178"/>
        <v>{location: new google.maps.LatLng(37.734, -122.49), weight: 5},</v>
      </c>
    </row>
    <row r="1867" spans="1:25" x14ac:dyDescent="0.2">
      <c r="A1867">
        <v>37.734000000000002</v>
      </c>
      <c r="B1867">
        <v>-122.489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2</v>
      </c>
      <c r="J1867">
        <v>3</v>
      </c>
      <c r="K1867">
        <v>0</v>
      </c>
      <c r="L1867">
        <v>5</v>
      </c>
      <c r="M1867">
        <f>VLOOKUP(H1867,AE$2:$AJ$12,6,TRUE)</f>
        <v>0</v>
      </c>
      <c r="N1867">
        <f>VLOOKUP(I1867,AF$2:$AJ$12,5,TRUE)</f>
        <v>4</v>
      </c>
      <c r="O1867">
        <f>VLOOKUP(J1867,AG$2:$AJ$12,4,TRUE)</f>
        <v>5</v>
      </c>
      <c r="P1867">
        <f>VLOOKUP(K1867,AH$2:$AJ$12,3,TRUE)</f>
        <v>0</v>
      </c>
      <c r="Q1867">
        <f>VLOOKUP(L1867,AI$2:$AJ$12,2,TRUE)</f>
        <v>4</v>
      </c>
      <c r="T1867" t="str">
        <f t="shared" si="179"/>
        <v>Crimepoint.create(latitude:37.734, longitude:-122.489, drugdrink:0, misdemean:4, theft:5, violent:0, total:4, drugdrinkct:0, misdemeanct:2, theftct:3, violentct:0, totalct:5)</v>
      </c>
      <c r="U1867" t="str">
        <f t="shared" si="180"/>
        <v>{location: new google.maps.LatLng(37.734, -122.489), weight: 0},</v>
      </c>
      <c r="V1867" t="str">
        <f t="shared" si="175"/>
        <v>{location: new google.maps.LatLng(37.734, -122.489), weight: 0},</v>
      </c>
      <c r="W1867" t="str">
        <f t="shared" si="176"/>
        <v>{location: new google.maps.LatLng(37.734, -122.489), weight: 0},</v>
      </c>
      <c r="X1867" t="str">
        <f t="shared" si="177"/>
        <v>{location: new google.maps.LatLng(37.734, -122.489), weight: 0},</v>
      </c>
      <c r="Y1867" t="str">
        <f t="shared" si="178"/>
        <v>{location: new google.maps.LatLng(37.734, -122.489), weight: 0},</v>
      </c>
    </row>
    <row r="1868" spans="1:25" x14ac:dyDescent="0.2">
      <c r="A1868">
        <v>37.734000000000002</v>
      </c>
      <c r="B1868">
        <v>-122.488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</v>
      </c>
      <c r="M1868">
        <f>VLOOKUP(H1868,AE$2:$AJ$12,6,TRUE)</f>
        <v>0</v>
      </c>
      <c r="N1868">
        <f>VLOOKUP(I1868,AF$2:$AJ$12,5,TRUE)</f>
        <v>2</v>
      </c>
      <c r="O1868">
        <f>VLOOKUP(J1868,AG$2:$AJ$12,4,TRUE)</f>
        <v>0</v>
      </c>
      <c r="P1868">
        <f>VLOOKUP(K1868,AH$2:$AJ$12,3,TRUE)</f>
        <v>0</v>
      </c>
      <c r="Q1868">
        <f>VLOOKUP(L1868,AI$2:$AJ$12,2,TRUE)</f>
        <v>0</v>
      </c>
      <c r="T1868" t="str">
        <f t="shared" si="179"/>
        <v>Crimepoint.create(latitude:37.734, longitude:-122.488, drugdrink:0, misdemean:2, theft:0, violent:0, total:0, drugdrinkct:0, misdemeanct:1, theftct:0, violentct:0, totalct:1)</v>
      </c>
      <c r="U1868" t="str">
        <f t="shared" si="180"/>
        <v>{location: new google.maps.LatLng(37.734, -122.488), weight: 0},</v>
      </c>
      <c r="V1868" t="str">
        <f t="shared" si="175"/>
        <v>{location: new google.maps.LatLng(37.734, -122.488), weight: 0},</v>
      </c>
      <c r="W1868" t="str">
        <f t="shared" si="176"/>
        <v>{location: new google.maps.LatLng(37.734, -122.488), weight: 0},</v>
      </c>
      <c r="X1868" t="str">
        <f t="shared" si="177"/>
        <v>{location: new google.maps.LatLng(37.734, -122.488), weight: 0},</v>
      </c>
      <c r="Y1868" t="str">
        <f t="shared" si="178"/>
        <v>{location: new google.maps.LatLng(37.734, -122.488), weight: 0},</v>
      </c>
    </row>
    <row r="1869" spans="1:25" x14ac:dyDescent="0.2">
      <c r="A1869">
        <v>37.734000000000002</v>
      </c>
      <c r="B1869">
        <v>-122.486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0</v>
      </c>
      <c r="K1869">
        <v>0</v>
      </c>
      <c r="L1869">
        <v>2</v>
      </c>
      <c r="M1869">
        <f>VLOOKUP(H1869,AE$2:$AJ$12,6,TRUE)</f>
        <v>0</v>
      </c>
      <c r="N1869">
        <f>VLOOKUP(I1869,AF$2:$AJ$12,5,TRUE)</f>
        <v>4</v>
      </c>
      <c r="O1869">
        <f>VLOOKUP(J1869,AG$2:$AJ$12,4,TRUE)</f>
        <v>0</v>
      </c>
      <c r="P1869">
        <f>VLOOKUP(K1869,AH$2:$AJ$12,3,TRUE)</f>
        <v>0</v>
      </c>
      <c r="Q1869">
        <f>VLOOKUP(L1869,AI$2:$AJ$12,2,TRUE)</f>
        <v>1</v>
      </c>
      <c r="T1869" t="str">
        <f t="shared" si="179"/>
        <v>Crimepoint.create(latitude:37.734, longitude:-122.486, drugdrink:0, misdemean:4, theft:0, violent:0, total:1, drugdrinkct:0, misdemeanct:2, theftct:0, violentct:0, totalct:2)</v>
      </c>
      <c r="U1869" t="str">
        <f t="shared" si="180"/>
        <v>{location: new google.maps.LatLng(37.734, -122.486), weight: 0},</v>
      </c>
      <c r="V1869" t="str">
        <f t="shared" si="175"/>
        <v>{location: new google.maps.LatLng(37.734, -122.486), weight: 0},</v>
      </c>
      <c r="W1869" t="str">
        <f t="shared" si="176"/>
        <v>{location: new google.maps.LatLng(37.734, -122.486), weight: 0},</v>
      </c>
      <c r="X1869" t="str">
        <f t="shared" si="177"/>
        <v>{location: new google.maps.LatLng(37.734, -122.486), weight: 0},</v>
      </c>
      <c r="Y1869" t="str">
        <f t="shared" si="178"/>
        <v>{location: new google.maps.LatLng(37.734, -122.486), weight: 0},</v>
      </c>
    </row>
    <row r="1870" spans="1:25" x14ac:dyDescent="0.2">
      <c r="A1870">
        <v>37.734000000000002</v>
      </c>
      <c r="B1870">
        <v>-122.485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f>VLOOKUP(H1870,AE$2:$AJ$12,6,TRUE)</f>
        <v>0</v>
      </c>
      <c r="N1870">
        <f>VLOOKUP(I1870,AF$2:$AJ$12,5,TRUE)</f>
        <v>2</v>
      </c>
      <c r="O1870">
        <f>VLOOKUP(J1870,AG$2:$AJ$12,4,TRUE)</f>
        <v>0</v>
      </c>
      <c r="P1870">
        <f>VLOOKUP(K1870,AH$2:$AJ$12,3,TRUE)</f>
        <v>0</v>
      </c>
      <c r="Q1870">
        <f>VLOOKUP(L1870,AI$2:$AJ$12,2,TRUE)</f>
        <v>0</v>
      </c>
      <c r="T1870" t="str">
        <f t="shared" si="179"/>
        <v>Crimepoint.create(latitude:37.734, longitude:-122.485, drugdrink:0, misdemean:2, theft:0, violent:0, total:0, drugdrinkct:0, misdemeanct:1, theftct:0, violentct:0, totalct:1)</v>
      </c>
      <c r="U1870" t="str">
        <f t="shared" si="180"/>
        <v>{location: new google.maps.LatLng(37.734, -122.485), weight: 0},</v>
      </c>
      <c r="V1870" t="str">
        <f t="shared" si="175"/>
        <v>{location: new google.maps.LatLng(37.734, -122.485), weight: 0},</v>
      </c>
      <c r="W1870" t="str">
        <f t="shared" si="176"/>
        <v>{location: new google.maps.LatLng(37.734, -122.485), weight: 0},</v>
      </c>
      <c r="X1870" t="str">
        <f t="shared" si="177"/>
        <v>{location: new google.maps.LatLng(37.734, -122.485), weight: 0},</v>
      </c>
      <c r="Y1870" t="str">
        <f t="shared" si="178"/>
        <v>{location: new google.maps.LatLng(37.734, -122.485), weight: 0},</v>
      </c>
    </row>
    <row r="1871" spans="1:25" x14ac:dyDescent="0.2">
      <c r="A1871">
        <v>37.734000000000002</v>
      </c>
      <c r="B1871">
        <v>-122.48399999999999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f>VLOOKUP(H1871,AE$2:$AJ$12,6,TRUE)</f>
        <v>0</v>
      </c>
      <c r="N1871">
        <f>VLOOKUP(I1871,AF$2:$AJ$12,5,TRUE)</f>
        <v>2</v>
      </c>
      <c r="O1871">
        <f>VLOOKUP(J1871,AG$2:$AJ$12,4,TRUE)</f>
        <v>0</v>
      </c>
      <c r="P1871">
        <f>VLOOKUP(K1871,AH$2:$AJ$12,3,TRUE)</f>
        <v>0</v>
      </c>
      <c r="Q1871">
        <f>VLOOKUP(L1871,AI$2:$AJ$12,2,TRUE)</f>
        <v>0</v>
      </c>
      <c r="T1871" t="str">
        <f t="shared" si="179"/>
        <v>Crimepoint.create(latitude:37.734, longitude:-122.484, drugdrink:0, misdemean:2, theft:0, violent:0, total:0, drugdrinkct:0, misdemeanct:1, theftct:0, violentct:0, totalct:1)</v>
      </c>
      <c r="U1871" t="str">
        <f t="shared" si="180"/>
        <v>{location: new google.maps.LatLng(37.734, -122.484), weight: 0},</v>
      </c>
      <c r="V1871" t="str">
        <f t="shared" si="175"/>
        <v>{location: new google.maps.LatLng(37.734, -122.484), weight: 0},</v>
      </c>
      <c r="W1871" t="str">
        <f t="shared" si="176"/>
        <v>{location: new google.maps.LatLng(37.734, -122.484), weight: 0},</v>
      </c>
      <c r="X1871" t="str">
        <f t="shared" si="177"/>
        <v>{location: new google.maps.LatLng(37.734, -122.484), weight: 0},</v>
      </c>
      <c r="Y1871" t="str">
        <f t="shared" si="178"/>
        <v>{location: new google.maps.LatLng(37.734, -122.484), weight: 0},</v>
      </c>
    </row>
    <row r="1872" spans="1:25" x14ac:dyDescent="0.2">
      <c r="A1872">
        <v>37.734000000000002</v>
      </c>
      <c r="B1872">
        <v>-122.482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f>VLOOKUP(H1872,AE$2:$AJ$12,6,TRUE)</f>
        <v>0</v>
      </c>
      <c r="N1872">
        <f>VLOOKUP(I1872,AF$2:$AJ$12,5,TRUE)</f>
        <v>2</v>
      </c>
      <c r="O1872">
        <f>VLOOKUP(J1872,AG$2:$AJ$12,4,TRUE)</f>
        <v>0</v>
      </c>
      <c r="P1872">
        <f>VLOOKUP(K1872,AH$2:$AJ$12,3,TRUE)</f>
        <v>0</v>
      </c>
      <c r="Q1872">
        <f>VLOOKUP(L1872,AI$2:$AJ$12,2,TRUE)</f>
        <v>0</v>
      </c>
      <c r="T1872" t="str">
        <f t="shared" si="179"/>
        <v>Crimepoint.create(latitude:37.734, longitude:-122.482, drugdrink:0, misdemean:2, theft:0, violent:0, total:0, drugdrinkct:0, misdemeanct:1, theftct:0, violentct:0, totalct:1)</v>
      </c>
      <c r="U1872" t="str">
        <f t="shared" si="180"/>
        <v>{location: new google.maps.LatLng(37.734, -122.482), weight: 0},</v>
      </c>
      <c r="V1872" t="str">
        <f t="shared" si="175"/>
        <v>{location: new google.maps.LatLng(37.734, -122.482), weight: 0},</v>
      </c>
      <c r="W1872" t="str">
        <f t="shared" si="176"/>
        <v>{location: new google.maps.LatLng(37.734, -122.482), weight: 0},</v>
      </c>
      <c r="X1872" t="str">
        <f t="shared" si="177"/>
        <v>{location: new google.maps.LatLng(37.734, -122.482), weight: 0},</v>
      </c>
      <c r="Y1872" t="str">
        <f t="shared" si="178"/>
        <v>{location: new google.maps.LatLng(37.734, -122.482), weight: 0},</v>
      </c>
    </row>
    <row r="1873" spans="1:25" x14ac:dyDescent="0.2">
      <c r="A1873">
        <v>37.734000000000002</v>
      </c>
      <c r="B1873">
        <v>-122.48099999999999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f>VLOOKUP(H1873,AE$2:$AJ$12,6,TRUE)</f>
        <v>0</v>
      </c>
      <c r="N1873">
        <f>VLOOKUP(I1873,AF$2:$AJ$12,5,TRUE)</f>
        <v>2</v>
      </c>
      <c r="O1873">
        <f>VLOOKUP(J1873,AG$2:$AJ$12,4,TRUE)</f>
        <v>0</v>
      </c>
      <c r="P1873">
        <f>VLOOKUP(K1873,AH$2:$AJ$12,3,TRUE)</f>
        <v>0</v>
      </c>
      <c r="Q1873">
        <f>VLOOKUP(L1873,AI$2:$AJ$12,2,TRUE)</f>
        <v>0</v>
      </c>
      <c r="T1873" t="str">
        <f t="shared" si="179"/>
        <v>Crimepoint.create(latitude:37.734, longitude:-122.481, drugdrink:0, misdemean:2, theft:0, violent:0, total:0, drugdrinkct:0, misdemeanct:1, theftct:0, violentct:0, totalct:1)</v>
      </c>
      <c r="U1873" t="str">
        <f t="shared" si="180"/>
        <v>{location: new google.maps.LatLng(37.734, -122.481), weight: 0},</v>
      </c>
      <c r="V1873" t="str">
        <f t="shared" si="175"/>
        <v>{location: new google.maps.LatLng(37.734, -122.481), weight: 0},</v>
      </c>
      <c r="W1873" t="str">
        <f t="shared" si="176"/>
        <v>{location: new google.maps.LatLng(37.734, -122.481), weight: 0},</v>
      </c>
      <c r="X1873" t="str">
        <f t="shared" si="177"/>
        <v>{location: new google.maps.LatLng(37.734, -122.481), weight: 0},</v>
      </c>
      <c r="Y1873" t="str">
        <f t="shared" si="178"/>
        <v>{location: new google.maps.LatLng(37.734, -122.481), weight: 0},</v>
      </c>
    </row>
    <row r="1874" spans="1:25" x14ac:dyDescent="0.2">
      <c r="A1874">
        <v>37.734000000000002</v>
      </c>
      <c r="B1874">
        <v>-122.479</v>
      </c>
      <c r="C1874">
        <v>1</v>
      </c>
      <c r="D1874">
        <v>0</v>
      </c>
      <c r="E1874">
        <v>0</v>
      </c>
      <c r="F1874">
        <v>2</v>
      </c>
      <c r="G1874">
        <v>0</v>
      </c>
      <c r="H1874">
        <v>1</v>
      </c>
      <c r="I1874">
        <v>0</v>
      </c>
      <c r="J1874">
        <v>0</v>
      </c>
      <c r="K1874">
        <v>3</v>
      </c>
      <c r="L1874">
        <v>4</v>
      </c>
      <c r="M1874">
        <f>VLOOKUP(H1874,AE$2:$AJ$12,6,TRUE)</f>
        <v>8</v>
      </c>
      <c r="N1874">
        <f>VLOOKUP(I1874,AF$2:$AJ$12,5,TRUE)</f>
        <v>0</v>
      </c>
      <c r="O1874">
        <f>VLOOKUP(J1874,AG$2:$AJ$12,4,TRUE)</f>
        <v>0</v>
      </c>
      <c r="P1874">
        <f>VLOOKUP(K1874,AH$2:$AJ$12,3,TRUE)</f>
        <v>8</v>
      </c>
      <c r="Q1874">
        <f>VLOOKUP(L1874,AI$2:$AJ$12,2,TRUE)</f>
        <v>3</v>
      </c>
      <c r="T1874" t="str">
        <f t="shared" si="179"/>
        <v>Crimepoint.create(latitude:37.734, longitude:-122.479, drugdrink:8, misdemean:0, theft:0, violent:8, total:3, drugdrinkct:1, misdemeanct:0, theftct:0, violentct:3, totalct:4)</v>
      </c>
      <c r="U1874" t="str">
        <f t="shared" si="180"/>
        <v>{location: new google.maps.LatLng(37.734, -122.479), weight: 1},</v>
      </c>
      <c r="V1874" t="str">
        <f t="shared" si="175"/>
        <v>{location: new google.maps.LatLng(37.734, -122.479), weight: 0},</v>
      </c>
      <c r="W1874" t="str">
        <f t="shared" si="176"/>
        <v>{location: new google.maps.LatLng(37.734, -122.479), weight: 0},</v>
      </c>
      <c r="X1874" t="str">
        <f t="shared" si="177"/>
        <v>{location: new google.maps.LatLng(37.734, -122.479), weight: 2},</v>
      </c>
      <c r="Y1874" t="str">
        <f t="shared" si="178"/>
        <v>{location: new google.maps.LatLng(37.734, -122.479), weight: 0},</v>
      </c>
    </row>
    <row r="1875" spans="1:25" x14ac:dyDescent="0.2">
      <c r="A1875">
        <v>37.734000000000002</v>
      </c>
      <c r="B1875">
        <v>-122.47799999999999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2</v>
      </c>
      <c r="M1875">
        <f>VLOOKUP(H1875,AE$2:$AJ$12,6,TRUE)</f>
        <v>0</v>
      </c>
      <c r="N1875">
        <f>VLOOKUP(I1875,AF$2:$AJ$12,5,TRUE)</f>
        <v>2</v>
      </c>
      <c r="O1875">
        <f>VLOOKUP(J1875,AG$2:$AJ$12,4,TRUE)</f>
        <v>3</v>
      </c>
      <c r="P1875">
        <f>VLOOKUP(K1875,AH$2:$AJ$12,3,TRUE)</f>
        <v>0</v>
      </c>
      <c r="Q1875">
        <f>VLOOKUP(L1875,AI$2:$AJ$12,2,TRUE)</f>
        <v>1</v>
      </c>
      <c r="T1875" t="str">
        <f t="shared" si="179"/>
        <v>Crimepoint.create(latitude:37.734, longitude:-122.478, drugdrink:0, misdemean:2, theft:3, violent:0, total:1, drugdrinkct:0, misdemeanct:1, theftct:1, violentct:0, totalct:2)</v>
      </c>
      <c r="U1875" t="str">
        <f t="shared" si="180"/>
        <v>{location: new google.maps.LatLng(37.734, -122.478), weight: 0},</v>
      </c>
      <c r="V1875" t="str">
        <f t="shared" si="175"/>
        <v>{location: new google.maps.LatLng(37.734, -122.478), weight: 0},</v>
      </c>
      <c r="W1875" t="str">
        <f t="shared" si="176"/>
        <v>{location: new google.maps.LatLng(37.734, -122.478), weight: 0},</v>
      </c>
      <c r="X1875" t="str">
        <f t="shared" si="177"/>
        <v>{location: new google.maps.LatLng(37.734, -122.478), weight: 0},</v>
      </c>
      <c r="Y1875" t="str">
        <f t="shared" si="178"/>
        <v>{location: new google.maps.LatLng(37.734, -122.478), weight: 0},</v>
      </c>
    </row>
    <row r="1876" spans="1:25" x14ac:dyDescent="0.2">
      <c r="A1876">
        <v>37.734000000000002</v>
      </c>
      <c r="B1876">
        <v>-122.477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2</v>
      </c>
      <c r="M1876">
        <f>VLOOKUP(H1876,AE$2:$AJ$12,6,TRUE)</f>
        <v>0</v>
      </c>
      <c r="N1876">
        <f>VLOOKUP(I1876,AF$2:$AJ$12,5,TRUE)</f>
        <v>2</v>
      </c>
      <c r="O1876">
        <f>VLOOKUP(J1876,AG$2:$AJ$12,4,TRUE)</f>
        <v>3</v>
      </c>
      <c r="P1876">
        <f>VLOOKUP(K1876,AH$2:$AJ$12,3,TRUE)</f>
        <v>0</v>
      </c>
      <c r="Q1876">
        <f>VLOOKUP(L1876,AI$2:$AJ$12,2,TRUE)</f>
        <v>1</v>
      </c>
      <c r="T1876" t="str">
        <f t="shared" si="179"/>
        <v>Crimepoint.create(latitude:37.734, longitude:-122.477, drugdrink:0, misdemean:2, theft:3, violent:0, total:1, drugdrinkct:0, misdemeanct:1, theftct:1, violentct:0, totalct:2)</v>
      </c>
      <c r="U1876" t="str">
        <f t="shared" si="180"/>
        <v>{location: new google.maps.LatLng(37.734, -122.477), weight: 0},</v>
      </c>
      <c r="V1876" t="str">
        <f t="shared" si="175"/>
        <v>{location: new google.maps.LatLng(37.734, -122.477), weight: 0},</v>
      </c>
      <c r="W1876" t="str">
        <f t="shared" si="176"/>
        <v>{location: new google.maps.LatLng(37.734, -122.477), weight: 0},</v>
      </c>
      <c r="X1876" t="str">
        <f t="shared" si="177"/>
        <v>{location: new google.maps.LatLng(37.734, -122.477), weight: 0},</v>
      </c>
      <c r="Y1876" t="str">
        <f t="shared" si="178"/>
        <v>{location: new google.maps.LatLng(37.734, -122.477), weight: 0},</v>
      </c>
    </row>
    <row r="1877" spans="1:25" x14ac:dyDescent="0.2">
      <c r="A1877">
        <v>37.734000000000002</v>
      </c>
      <c r="B1877">
        <v>-122.476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f>VLOOKUP(H1877,AE$2:$AJ$12,6,TRUE)</f>
        <v>0</v>
      </c>
      <c r="N1877">
        <f>VLOOKUP(I1877,AF$2:$AJ$12,5,TRUE)</f>
        <v>0</v>
      </c>
      <c r="O1877">
        <f>VLOOKUP(J1877,AG$2:$AJ$12,4,TRUE)</f>
        <v>3</v>
      </c>
      <c r="P1877">
        <f>VLOOKUP(K1877,AH$2:$AJ$12,3,TRUE)</f>
        <v>0</v>
      </c>
      <c r="Q1877">
        <f>VLOOKUP(L1877,AI$2:$AJ$12,2,TRUE)</f>
        <v>0</v>
      </c>
      <c r="T1877" t="str">
        <f t="shared" si="179"/>
        <v>Crimepoint.create(latitude:37.734, longitude:-122.476, drugdrink:0, misdemean:0, theft:3, violent:0, total:0, drugdrinkct:0, misdemeanct:0, theftct:1, violentct:0, totalct:1)</v>
      </c>
      <c r="U1877" t="str">
        <f t="shared" si="180"/>
        <v>{location: new google.maps.LatLng(37.734, -122.476), weight: 0},</v>
      </c>
      <c r="V1877" t="str">
        <f t="shared" si="175"/>
        <v>{location: new google.maps.LatLng(37.734, -122.476), weight: 0},</v>
      </c>
      <c r="W1877" t="str">
        <f t="shared" si="176"/>
        <v>{location: new google.maps.LatLng(37.734, -122.476), weight: 0},</v>
      </c>
      <c r="X1877" t="str">
        <f t="shared" si="177"/>
        <v>{location: new google.maps.LatLng(37.734, -122.476), weight: 0},</v>
      </c>
      <c r="Y1877" t="str">
        <f t="shared" si="178"/>
        <v>{location: new google.maps.LatLng(37.734, -122.476), weight: 0},</v>
      </c>
    </row>
    <row r="1878" spans="1:25" x14ac:dyDescent="0.2">
      <c r="A1878">
        <v>37.734000000000002</v>
      </c>
      <c r="B1878">
        <v>-122.47499999999999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</v>
      </c>
      <c r="J1878">
        <v>2</v>
      </c>
      <c r="K1878">
        <v>0</v>
      </c>
      <c r="L1878">
        <v>4</v>
      </c>
      <c r="M1878">
        <f>VLOOKUP(H1878,AE$2:$AJ$12,6,TRUE)</f>
        <v>0</v>
      </c>
      <c r="N1878">
        <f>VLOOKUP(I1878,AF$2:$AJ$12,5,TRUE)</f>
        <v>4</v>
      </c>
      <c r="O1878">
        <f>VLOOKUP(J1878,AG$2:$AJ$12,4,TRUE)</f>
        <v>4</v>
      </c>
      <c r="P1878">
        <f>VLOOKUP(K1878,AH$2:$AJ$12,3,TRUE)</f>
        <v>0</v>
      </c>
      <c r="Q1878">
        <f>VLOOKUP(L1878,AI$2:$AJ$12,2,TRUE)</f>
        <v>3</v>
      </c>
      <c r="T1878" t="str">
        <f t="shared" si="179"/>
        <v>Crimepoint.create(latitude:37.734, longitude:-122.475, drugdrink:0, misdemean:4, theft:4, violent:0, total:3, drugdrinkct:0, misdemeanct:2, theftct:2, violentct:0, totalct:4)</v>
      </c>
      <c r="U1878" t="str">
        <f t="shared" si="180"/>
        <v>{location: new google.maps.LatLng(37.734, -122.475), weight: 0},</v>
      </c>
      <c r="V1878" t="str">
        <f t="shared" si="175"/>
        <v>{location: new google.maps.LatLng(37.734, -122.475), weight: 0},</v>
      </c>
      <c r="W1878" t="str">
        <f t="shared" si="176"/>
        <v>{location: new google.maps.LatLng(37.734, -122.475), weight: 0},</v>
      </c>
      <c r="X1878" t="str">
        <f t="shared" si="177"/>
        <v>{location: new google.maps.LatLng(37.734, -122.475), weight: 0},</v>
      </c>
      <c r="Y1878" t="str">
        <f t="shared" si="178"/>
        <v>{location: new google.maps.LatLng(37.734, -122.475), weight: 0},</v>
      </c>
    </row>
    <row r="1879" spans="1:25" x14ac:dyDescent="0.2">
      <c r="A1879">
        <v>37.734000000000002</v>
      </c>
      <c r="B1879">
        <v>-122.473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3</v>
      </c>
      <c r="K1879">
        <v>0</v>
      </c>
      <c r="L1879">
        <v>4</v>
      </c>
      <c r="M1879">
        <f>VLOOKUP(H1879,AE$2:$AJ$12,6,TRUE)</f>
        <v>0</v>
      </c>
      <c r="N1879">
        <f>VLOOKUP(I1879,AF$2:$AJ$12,5,TRUE)</f>
        <v>2</v>
      </c>
      <c r="O1879">
        <f>VLOOKUP(J1879,AG$2:$AJ$12,4,TRUE)</f>
        <v>5</v>
      </c>
      <c r="P1879">
        <f>VLOOKUP(K1879,AH$2:$AJ$12,3,TRUE)</f>
        <v>0</v>
      </c>
      <c r="Q1879">
        <f>VLOOKUP(L1879,AI$2:$AJ$12,2,TRUE)</f>
        <v>3</v>
      </c>
      <c r="T1879" t="str">
        <f t="shared" si="179"/>
        <v>Crimepoint.create(latitude:37.734, longitude:-122.473, drugdrink:0, misdemean:2, theft:5, violent:0, total:3, drugdrinkct:0, misdemeanct:1, theftct:3, violentct:0, totalct:4)</v>
      </c>
      <c r="U1879" t="str">
        <f t="shared" si="180"/>
        <v>{location: new google.maps.LatLng(37.734, -122.473), weight: 0},</v>
      </c>
      <c r="V1879" t="str">
        <f t="shared" si="175"/>
        <v>{location: new google.maps.LatLng(37.734, -122.473), weight: 0},</v>
      </c>
      <c r="W1879" t="str">
        <f t="shared" si="176"/>
        <v>{location: new google.maps.LatLng(37.734, -122.473), weight: 0},</v>
      </c>
      <c r="X1879" t="str">
        <f t="shared" si="177"/>
        <v>{location: new google.maps.LatLng(37.734, -122.473), weight: 0},</v>
      </c>
      <c r="Y1879" t="str">
        <f t="shared" si="178"/>
        <v>{location: new google.maps.LatLng(37.734, -122.473), weight: 0},</v>
      </c>
    </row>
    <row r="1880" spans="1:25" x14ac:dyDescent="0.2">
      <c r="A1880">
        <v>37.734000000000002</v>
      </c>
      <c r="B1880">
        <v>-122.47199999999999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f>VLOOKUP(H1880,AE$2:$AJ$12,6,TRUE)</f>
        <v>0</v>
      </c>
      <c r="N1880">
        <f>VLOOKUP(I1880,AF$2:$AJ$12,5,TRUE)</f>
        <v>0</v>
      </c>
      <c r="O1880">
        <f>VLOOKUP(J1880,AG$2:$AJ$12,4,TRUE)</f>
        <v>3</v>
      </c>
      <c r="P1880">
        <f>VLOOKUP(K1880,AH$2:$AJ$12,3,TRUE)</f>
        <v>0</v>
      </c>
      <c r="Q1880">
        <f>VLOOKUP(L1880,AI$2:$AJ$12,2,TRUE)</f>
        <v>0</v>
      </c>
      <c r="T1880" t="str">
        <f t="shared" si="179"/>
        <v>Crimepoint.create(latitude:37.734, longitude:-122.472, drugdrink:0, misdemean:0, theft:3, violent:0, total:0, drugdrinkct:0, misdemeanct:0, theftct:1, violentct:0, totalct:1)</v>
      </c>
      <c r="U1880" t="str">
        <f t="shared" si="180"/>
        <v>{location: new google.maps.LatLng(37.734, -122.472), weight: 0},</v>
      </c>
      <c r="V1880" t="str">
        <f t="shared" si="175"/>
        <v>{location: new google.maps.LatLng(37.734, -122.472), weight: 0},</v>
      </c>
      <c r="W1880" t="str">
        <f t="shared" si="176"/>
        <v>{location: new google.maps.LatLng(37.734, -122.472), weight: 0},</v>
      </c>
      <c r="X1880" t="str">
        <f t="shared" si="177"/>
        <v>{location: new google.maps.LatLng(37.734, -122.472), weight: 0},</v>
      </c>
      <c r="Y1880" t="str">
        <f t="shared" si="178"/>
        <v>{location: new google.maps.LatLng(37.734, -122.472), weight: 0},</v>
      </c>
    </row>
    <row r="1881" spans="1:25" x14ac:dyDescent="0.2">
      <c r="A1881">
        <v>37.734000000000002</v>
      </c>
      <c r="B1881">
        <v>-122.471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0</v>
      </c>
      <c r="L1881">
        <v>3</v>
      </c>
      <c r="M1881">
        <f>VLOOKUP(H1881,AE$2:$AJ$12,6,TRUE)</f>
        <v>0</v>
      </c>
      <c r="N1881">
        <f>VLOOKUP(I1881,AF$2:$AJ$12,5,TRUE)</f>
        <v>4</v>
      </c>
      <c r="O1881">
        <f>VLOOKUP(J1881,AG$2:$AJ$12,4,TRUE)</f>
        <v>3</v>
      </c>
      <c r="P1881">
        <f>VLOOKUP(K1881,AH$2:$AJ$12,3,TRUE)</f>
        <v>0</v>
      </c>
      <c r="Q1881">
        <f>VLOOKUP(L1881,AI$2:$AJ$12,2,TRUE)</f>
        <v>2</v>
      </c>
      <c r="T1881" t="str">
        <f t="shared" si="179"/>
        <v>Crimepoint.create(latitude:37.734, longitude:-122.471, drugdrink:0, misdemean:4, theft:3, violent:0, total:2, drugdrinkct:0, misdemeanct:2, theftct:1, violentct:0, totalct:3)</v>
      </c>
      <c r="U1881" t="str">
        <f t="shared" si="180"/>
        <v>{location: new google.maps.LatLng(37.734, -122.471), weight: 0},</v>
      </c>
      <c r="V1881" t="str">
        <f t="shared" si="175"/>
        <v>{location: new google.maps.LatLng(37.734, -122.471), weight: 0},</v>
      </c>
      <c r="W1881" t="str">
        <f t="shared" si="176"/>
        <v>{location: new google.maps.LatLng(37.734, -122.471), weight: 0},</v>
      </c>
      <c r="X1881" t="str">
        <f t="shared" si="177"/>
        <v>{location: new google.maps.LatLng(37.734, -122.471), weight: 0},</v>
      </c>
      <c r="Y1881" t="str">
        <f t="shared" si="178"/>
        <v>{location: new google.maps.LatLng(37.734, -122.471), weight: 0},</v>
      </c>
    </row>
    <row r="1882" spans="1:25" x14ac:dyDescent="0.2">
      <c r="A1882">
        <v>37.734000000000002</v>
      </c>
      <c r="B1882">
        <v>-122.47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2</v>
      </c>
      <c r="J1882">
        <v>0</v>
      </c>
      <c r="K1882">
        <v>0</v>
      </c>
      <c r="L1882">
        <v>2</v>
      </c>
      <c r="M1882">
        <f>VLOOKUP(H1882,AE$2:$AJ$12,6,TRUE)</f>
        <v>0</v>
      </c>
      <c r="N1882">
        <f>VLOOKUP(I1882,AF$2:$AJ$12,5,TRUE)</f>
        <v>4</v>
      </c>
      <c r="O1882">
        <f>VLOOKUP(J1882,AG$2:$AJ$12,4,TRUE)</f>
        <v>0</v>
      </c>
      <c r="P1882">
        <f>VLOOKUP(K1882,AH$2:$AJ$12,3,TRUE)</f>
        <v>0</v>
      </c>
      <c r="Q1882">
        <f>VLOOKUP(L1882,AI$2:$AJ$12,2,TRUE)</f>
        <v>1</v>
      </c>
      <c r="T1882" t="str">
        <f t="shared" si="179"/>
        <v>Crimepoint.create(latitude:37.734, longitude:-122.47, drugdrink:0, misdemean:4, theft:0, violent:0, total:1, drugdrinkct:0, misdemeanct:2, theftct:0, violentct:0, totalct:2)</v>
      </c>
      <c r="U1882" t="str">
        <f t="shared" si="180"/>
        <v>{location: new google.maps.LatLng(37.734, -122.47), weight: 0},</v>
      </c>
      <c r="V1882" t="str">
        <f t="shared" si="175"/>
        <v>{location: new google.maps.LatLng(37.734, -122.47), weight: 0},</v>
      </c>
      <c r="W1882" t="str">
        <f t="shared" si="176"/>
        <v>{location: new google.maps.LatLng(37.734, -122.47), weight: 0},</v>
      </c>
      <c r="X1882" t="str">
        <f t="shared" si="177"/>
        <v>{location: new google.maps.LatLng(37.734, -122.47), weight: 0},</v>
      </c>
      <c r="Y1882" t="str">
        <f t="shared" si="178"/>
        <v>{location: new google.maps.LatLng(37.734, -122.47), weight: 0},</v>
      </c>
    </row>
    <row r="1883" spans="1:25" x14ac:dyDescent="0.2">
      <c r="A1883">
        <v>37.734000000000002</v>
      </c>
      <c r="B1883">
        <v>-122.46899999999999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f>VLOOKUP(H1883,AE$2:$AJ$12,6,TRUE)</f>
        <v>0</v>
      </c>
      <c r="N1883">
        <f>VLOOKUP(I1883,AF$2:$AJ$12,5,TRUE)</f>
        <v>2</v>
      </c>
      <c r="O1883">
        <f>VLOOKUP(J1883,AG$2:$AJ$12,4,TRUE)</f>
        <v>0</v>
      </c>
      <c r="P1883">
        <f>VLOOKUP(K1883,AH$2:$AJ$12,3,TRUE)</f>
        <v>0</v>
      </c>
      <c r="Q1883">
        <f>VLOOKUP(L1883,AI$2:$AJ$12,2,TRUE)</f>
        <v>0</v>
      </c>
      <c r="T1883" t="str">
        <f t="shared" si="179"/>
        <v>Crimepoint.create(latitude:37.734, longitude:-122.469, drugdrink:0, misdemean:2, theft:0, violent:0, total:0, drugdrinkct:0, misdemeanct:1, theftct:0, violentct:0, totalct:1)</v>
      </c>
      <c r="U1883" t="str">
        <f t="shared" si="180"/>
        <v>{location: new google.maps.LatLng(37.734, -122.469), weight: 0},</v>
      </c>
      <c r="V1883" t="str">
        <f t="shared" si="175"/>
        <v>{location: new google.maps.LatLng(37.734, -122.469), weight: 0},</v>
      </c>
      <c r="W1883" t="str">
        <f t="shared" si="176"/>
        <v>{location: new google.maps.LatLng(37.734, -122.469), weight: 0},</v>
      </c>
      <c r="X1883" t="str">
        <f t="shared" si="177"/>
        <v>{location: new google.maps.LatLng(37.734, -122.469), weight: 0},</v>
      </c>
      <c r="Y1883" t="str">
        <f t="shared" si="178"/>
        <v>{location: new google.maps.LatLng(37.734, -122.469), weight: 0},</v>
      </c>
    </row>
    <row r="1884" spans="1:25" x14ac:dyDescent="0.2">
      <c r="A1884">
        <v>37.734000000000002</v>
      </c>
      <c r="B1884">
        <v>-122.468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f>VLOOKUP(H1884,AE$2:$AJ$12,6,TRUE)</f>
        <v>0</v>
      </c>
      <c r="N1884">
        <f>VLOOKUP(I1884,AF$2:$AJ$12,5,TRUE)</f>
        <v>0</v>
      </c>
      <c r="O1884">
        <f>VLOOKUP(J1884,AG$2:$AJ$12,4,TRUE)</f>
        <v>3</v>
      </c>
      <c r="P1884">
        <f>VLOOKUP(K1884,AH$2:$AJ$12,3,TRUE)</f>
        <v>0</v>
      </c>
      <c r="Q1884">
        <f>VLOOKUP(L1884,AI$2:$AJ$12,2,TRUE)</f>
        <v>0</v>
      </c>
      <c r="T1884" t="str">
        <f t="shared" si="179"/>
        <v>Crimepoint.create(latitude:37.734, longitude:-122.468, drugdrink:0, misdemean:0, theft:3, violent:0, total:0, drugdrinkct:0, misdemeanct:0, theftct:1, violentct:0, totalct:1)</v>
      </c>
      <c r="U1884" t="str">
        <f t="shared" si="180"/>
        <v>{location: new google.maps.LatLng(37.734, -122.468), weight: 0},</v>
      </c>
      <c r="V1884" t="str">
        <f t="shared" si="175"/>
        <v>{location: new google.maps.LatLng(37.734, -122.468), weight: 0},</v>
      </c>
      <c r="W1884" t="str">
        <f t="shared" si="176"/>
        <v>{location: new google.maps.LatLng(37.734, -122.468), weight: 0},</v>
      </c>
      <c r="X1884" t="str">
        <f t="shared" si="177"/>
        <v>{location: new google.maps.LatLng(37.734, -122.468), weight: 0},</v>
      </c>
      <c r="Y1884" t="str">
        <f t="shared" si="178"/>
        <v>{location: new google.maps.LatLng(37.734, -122.468), weight: 0},</v>
      </c>
    </row>
    <row r="1885" spans="1:25" x14ac:dyDescent="0.2">
      <c r="A1885">
        <v>37.734000000000002</v>
      </c>
      <c r="B1885">
        <v>-122.467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f>VLOOKUP(H1885,AE$2:$AJ$12,6,TRUE)</f>
        <v>0</v>
      </c>
      <c r="N1885">
        <f>VLOOKUP(I1885,AF$2:$AJ$12,5,TRUE)</f>
        <v>2</v>
      </c>
      <c r="O1885">
        <f>VLOOKUP(J1885,AG$2:$AJ$12,4,TRUE)</f>
        <v>0</v>
      </c>
      <c r="P1885">
        <f>VLOOKUP(K1885,AH$2:$AJ$12,3,TRUE)</f>
        <v>0</v>
      </c>
      <c r="Q1885">
        <f>VLOOKUP(L1885,AI$2:$AJ$12,2,TRUE)</f>
        <v>0</v>
      </c>
      <c r="T1885" t="str">
        <f t="shared" si="179"/>
        <v>Crimepoint.create(latitude:37.734, longitude:-122.467, drugdrink:0, misdemean:2, theft:0, violent:0, total:0, drugdrinkct:0, misdemeanct:1, theftct:0, violentct:0, totalct:1)</v>
      </c>
      <c r="U1885" t="str">
        <f t="shared" si="180"/>
        <v>{location: new google.maps.LatLng(37.734, -122.467), weight: 0},</v>
      </c>
      <c r="V1885" t="str">
        <f t="shared" si="175"/>
        <v>{location: new google.maps.LatLng(37.734, -122.467), weight: 0},</v>
      </c>
      <c r="W1885" t="str">
        <f t="shared" si="176"/>
        <v>{location: new google.maps.LatLng(37.734, -122.467), weight: 0},</v>
      </c>
      <c r="X1885" t="str">
        <f t="shared" si="177"/>
        <v>{location: new google.maps.LatLng(37.734, -122.467), weight: 0},</v>
      </c>
      <c r="Y1885" t="str">
        <f t="shared" si="178"/>
        <v>{location: new google.maps.LatLng(37.734, -122.467), weight: 0},</v>
      </c>
    </row>
    <row r="1886" spans="1:25" x14ac:dyDescent="0.2">
      <c r="A1886">
        <v>37.734000000000002</v>
      </c>
      <c r="B1886">
        <v>-122.46599999999999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f>VLOOKUP(H1886,AE$2:$AJ$12,6,TRUE)</f>
        <v>0</v>
      </c>
      <c r="N1886">
        <f>VLOOKUP(I1886,AF$2:$AJ$12,5,TRUE)</f>
        <v>2</v>
      </c>
      <c r="O1886">
        <f>VLOOKUP(J1886,AG$2:$AJ$12,4,TRUE)</f>
        <v>0</v>
      </c>
      <c r="P1886">
        <f>VLOOKUP(K1886,AH$2:$AJ$12,3,TRUE)</f>
        <v>0</v>
      </c>
      <c r="Q1886">
        <f>VLOOKUP(L1886,AI$2:$AJ$12,2,TRUE)</f>
        <v>0</v>
      </c>
      <c r="T1886" t="str">
        <f t="shared" si="179"/>
        <v>Crimepoint.create(latitude:37.734, longitude:-122.466, drugdrink:0, misdemean:2, theft:0, violent:0, total:0, drugdrinkct:0, misdemeanct:1, theftct:0, violentct:0, totalct:1)</v>
      </c>
      <c r="U1886" t="str">
        <f t="shared" si="180"/>
        <v>{location: new google.maps.LatLng(37.734, -122.466), weight: 0},</v>
      </c>
      <c r="V1886" t="str">
        <f t="shared" si="175"/>
        <v>{location: new google.maps.LatLng(37.734, -122.466), weight: 0},</v>
      </c>
      <c r="W1886" t="str">
        <f t="shared" si="176"/>
        <v>{location: new google.maps.LatLng(37.734, -122.466), weight: 0},</v>
      </c>
      <c r="X1886" t="str">
        <f t="shared" si="177"/>
        <v>{location: new google.maps.LatLng(37.734, -122.466), weight: 0},</v>
      </c>
      <c r="Y1886" t="str">
        <f t="shared" si="178"/>
        <v>{location: new google.maps.LatLng(37.734, -122.466), weight: 0},</v>
      </c>
    </row>
    <row r="1887" spans="1:25" x14ac:dyDescent="0.2">
      <c r="A1887">
        <v>37.734000000000002</v>
      </c>
      <c r="B1887">
        <v>-122.465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f>VLOOKUP(H1887,AE$2:$AJ$12,6,TRUE)</f>
        <v>0</v>
      </c>
      <c r="N1887">
        <f>VLOOKUP(I1887,AF$2:$AJ$12,5,TRUE)</f>
        <v>0</v>
      </c>
      <c r="O1887">
        <f>VLOOKUP(J1887,AG$2:$AJ$12,4,TRUE)</f>
        <v>3</v>
      </c>
      <c r="P1887">
        <f>VLOOKUP(K1887,AH$2:$AJ$12,3,TRUE)</f>
        <v>0</v>
      </c>
      <c r="Q1887">
        <f>VLOOKUP(L1887,AI$2:$AJ$12,2,TRUE)</f>
        <v>0</v>
      </c>
      <c r="T1887" t="str">
        <f t="shared" si="179"/>
        <v>Crimepoint.create(latitude:37.734, longitude:-122.465, drugdrink:0, misdemean:0, theft:3, violent:0, total:0, drugdrinkct:0, misdemeanct:0, theftct:1, violentct:0, totalct:1)</v>
      </c>
      <c r="U1887" t="str">
        <f t="shared" si="180"/>
        <v>{location: new google.maps.LatLng(37.734, -122.465), weight: 0},</v>
      </c>
      <c r="V1887" t="str">
        <f t="shared" si="175"/>
        <v>{location: new google.maps.LatLng(37.734, -122.465), weight: 0},</v>
      </c>
      <c r="W1887" t="str">
        <f t="shared" si="176"/>
        <v>{location: new google.maps.LatLng(37.734, -122.465), weight: 0},</v>
      </c>
      <c r="X1887" t="str">
        <f t="shared" si="177"/>
        <v>{location: new google.maps.LatLng(37.734, -122.465), weight: 0},</v>
      </c>
      <c r="Y1887" t="str">
        <f t="shared" si="178"/>
        <v>{location: new google.maps.LatLng(37.734, -122.465), weight: 0},</v>
      </c>
    </row>
    <row r="1888" spans="1:25" x14ac:dyDescent="0.2">
      <c r="A1888">
        <v>37.734000000000002</v>
      </c>
      <c r="B1888">
        <v>-122.464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f>VLOOKUP(H1888,AE$2:$AJ$12,6,TRUE)</f>
        <v>0</v>
      </c>
      <c r="N1888">
        <f>VLOOKUP(I1888,AF$2:$AJ$12,5,TRUE)</f>
        <v>0</v>
      </c>
      <c r="O1888">
        <f>VLOOKUP(J1888,AG$2:$AJ$12,4,TRUE)</f>
        <v>3</v>
      </c>
      <c r="P1888">
        <f>VLOOKUP(K1888,AH$2:$AJ$12,3,TRUE)</f>
        <v>0</v>
      </c>
      <c r="Q1888">
        <f>VLOOKUP(L1888,AI$2:$AJ$12,2,TRUE)</f>
        <v>0</v>
      </c>
      <c r="T1888" t="str">
        <f t="shared" si="179"/>
        <v>Crimepoint.create(latitude:37.734, longitude:-122.464, drugdrink:0, misdemean:0, theft:3, violent:0, total:0, drugdrinkct:0, misdemeanct:0, theftct:1, violentct:0, totalct:1)</v>
      </c>
      <c r="U1888" t="str">
        <f t="shared" si="180"/>
        <v>{location: new google.maps.LatLng(37.734, -122.464), weight: 0},</v>
      </c>
      <c r="V1888" t="str">
        <f t="shared" si="175"/>
        <v>{location: new google.maps.LatLng(37.734, -122.464), weight: 0},</v>
      </c>
      <c r="W1888" t="str">
        <f t="shared" si="176"/>
        <v>{location: new google.maps.LatLng(37.734, -122.464), weight: 0},</v>
      </c>
      <c r="X1888" t="str">
        <f t="shared" si="177"/>
        <v>{location: new google.maps.LatLng(37.734, -122.464), weight: 0},</v>
      </c>
      <c r="Y1888" t="str">
        <f t="shared" si="178"/>
        <v>{location: new google.maps.LatLng(37.734, -122.464), weight: 0},</v>
      </c>
    </row>
    <row r="1889" spans="1:25" x14ac:dyDescent="0.2">
      <c r="A1889">
        <v>37.734000000000002</v>
      </c>
      <c r="B1889">
        <v>-122.46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2</v>
      </c>
      <c r="M1889">
        <f>VLOOKUP(H1889,AE$2:$AJ$12,6,TRUE)</f>
        <v>0</v>
      </c>
      <c r="N1889">
        <f>VLOOKUP(I1889,AF$2:$AJ$12,5,TRUE)</f>
        <v>2</v>
      </c>
      <c r="O1889">
        <f>VLOOKUP(J1889,AG$2:$AJ$12,4,TRUE)</f>
        <v>3</v>
      </c>
      <c r="P1889">
        <f>VLOOKUP(K1889,AH$2:$AJ$12,3,TRUE)</f>
        <v>0</v>
      </c>
      <c r="Q1889">
        <f>VLOOKUP(L1889,AI$2:$AJ$12,2,TRUE)</f>
        <v>1</v>
      </c>
      <c r="T1889" t="str">
        <f t="shared" si="179"/>
        <v>Crimepoint.create(latitude:37.734, longitude:-122.46, drugdrink:0, misdemean:2, theft:3, violent:0, total:1, drugdrinkct:0, misdemeanct:1, theftct:1, violentct:0, totalct:2)</v>
      </c>
      <c r="U1889" t="str">
        <f t="shared" si="180"/>
        <v>{location: new google.maps.LatLng(37.734, -122.46), weight: 0},</v>
      </c>
      <c r="V1889" t="str">
        <f t="shared" si="175"/>
        <v>{location: new google.maps.LatLng(37.734, -122.46), weight: 0},</v>
      </c>
      <c r="W1889" t="str">
        <f t="shared" si="176"/>
        <v>{location: new google.maps.LatLng(37.734, -122.46), weight: 0},</v>
      </c>
      <c r="X1889" t="str">
        <f t="shared" si="177"/>
        <v>{location: new google.maps.LatLng(37.734, -122.46), weight: 0},</v>
      </c>
      <c r="Y1889" t="str">
        <f t="shared" si="178"/>
        <v>{location: new google.maps.LatLng(37.734, -122.46), weight: 0},</v>
      </c>
    </row>
    <row r="1890" spans="1:25" x14ac:dyDescent="0.2">
      <c r="A1890">
        <v>37.734000000000002</v>
      </c>
      <c r="B1890">
        <v>-122.459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2</v>
      </c>
      <c r="J1890">
        <v>0</v>
      </c>
      <c r="K1890">
        <v>0</v>
      </c>
      <c r="L1890">
        <v>2</v>
      </c>
      <c r="M1890">
        <f>VLOOKUP(H1890,AE$2:$AJ$12,6,TRUE)</f>
        <v>0</v>
      </c>
      <c r="N1890">
        <f>VLOOKUP(I1890,AF$2:$AJ$12,5,TRUE)</f>
        <v>4</v>
      </c>
      <c r="O1890">
        <f>VLOOKUP(J1890,AG$2:$AJ$12,4,TRUE)</f>
        <v>0</v>
      </c>
      <c r="P1890">
        <f>VLOOKUP(K1890,AH$2:$AJ$12,3,TRUE)</f>
        <v>0</v>
      </c>
      <c r="Q1890">
        <f>VLOOKUP(L1890,AI$2:$AJ$12,2,TRUE)</f>
        <v>1</v>
      </c>
      <c r="T1890" t="str">
        <f t="shared" si="179"/>
        <v>Crimepoint.create(latitude:37.734, longitude:-122.459, drugdrink:0, misdemean:4, theft:0, violent:0, total:1, drugdrinkct:0, misdemeanct:2, theftct:0, violentct:0, totalct:2)</v>
      </c>
      <c r="U1890" t="str">
        <f t="shared" si="180"/>
        <v>{location: new google.maps.LatLng(37.734, -122.459), weight: 0},</v>
      </c>
      <c r="V1890" t="str">
        <f t="shared" si="175"/>
        <v>{location: new google.maps.LatLng(37.734, -122.459), weight: 0},</v>
      </c>
      <c r="W1890" t="str">
        <f t="shared" si="176"/>
        <v>{location: new google.maps.LatLng(37.734, -122.459), weight: 0},</v>
      </c>
      <c r="X1890" t="str">
        <f t="shared" si="177"/>
        <v>{location: new google.maps.LatLng(37.734, -122.459), weight: 0},</v>
      </c>
      <c r="Y1890" t="str">
        <f t="shared" si="178"/>
        <v>{location: new google.maps.LatLng(37.734, -122.459), weight: 0},</v>
      </c>
    </row>
    <row r="1891" spans="1:25" x14ac:dyDescent="0.2">
      <c r="A1891">
        <v>37.734000000000002</v>
      </c>
      <c r="B1891">
        <v>-122.458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2</v>
      </c>
      <c r="K1891">
        <v>0</v>
      </c>
      <c r="L1891">
        <v>3</v>
      </c>
      <c r="M1891">
        <f>VLOOKUP(H1891,AE$2:$AJ$12,6,TRUE)</f>
        <v>0</v>
      </c>
      <c r="N1891">
        <f>VLOOKUP(I1891,AF$2:$AJ$12,5,TRUE)</f>
        <v>2</v>
      </c>
      <c r="O1891">
        <f>VLOOKUP(J1891,AG$2:$AJ$12,4,TRUE)</f>
        <v>4</v>
      </c>
      <c r="P1891">
        <f>VLOOKUP(K1891,AH$2:$AJ$12,3,TRUE)</f>
        <v>0</v>
      </c>
      <c r="Q1891">
        <f>VLOOKUP(L1891,AI$2:$AJ$12,2,TRUE)</f>
        <v>2</v>
      </c>
      <c r="T1891" t="str">
        <f t="shared" si="179"/>
        <v>Crimepoint.create(latitude:37.734, longitude:-122.458, drugdrink:0, misdemean:2, theft:4, violent:0, total:2, drugdrinkct:0, misdemeanct:1, theftct:2, violentct:0, totalct:3)</v>
      </c>
      <c r="U1891" t="str">
        <f t="shared" si="180"/>
        <v>{location: new google.maps.LatLng(37.734, -122.458), weight: 0},</v>
      </c>
      <c r="V1891" t="str">
        <f t="shared" si="175"/>
        <v>{location: new google.maps.LatLng(37.734, -122.458), weight: 0},</v>
      </c>
      <c r="W1891" t="str">
        <f t="shared" si="176"/>
        <v>{location: new google.maps.LatLng(37.734, -122.458), weight: 0},</v>
      </c>
      <c r="X1891" t="str">
        <f t="shared" si="177"/>
        <v>{location: new google.maps.LatLng(37.734, -122.458), weight: 0},</v>
      </c>
      <c r="Y1891" t="str">
        <f t="shared" si="178"/>
        <v>{location: new google.maps.LatLng(37.734, -122.458), weight: 0},</v>
      </c>
    </row>
    <row r="1892" spans="1:25" x14ac:dyDescent="0.2">
      <c r="A1892">
        <v>37.734000000000002</v>
      </c>
      <c r="B1892">
        <v>-122.45699999999999</v>
      </c>
      <c r="C1892">
        <v>1</v>
      </c>
      <c r="D1892">
        <v>1</v>
      </c>
      <c r="E1892">
        <v>0</v>
      </c>
      <c r="F1892">
        <v>0</v>
      </c>
      <c r="G1892">
        <v>1</v>
      </c>
      <c r="H1892">
        <v>1</v>
      </c>
      <c r="I1892">
        <v>4</v>
      </c>
      <c r="J1892">
        <v>2</v>
      </c>
      <c r="K1892">
        <v>0</v>
      </c>
      <c r="L1892">
        <v>7</v>
      </c>
      <c r="M1892">
        <f>VLOOKUP(H1892,AE$2:$AJ$12,6,TRUE)</f>
        <v>8</v>
      </c>
      <c r="N1892">
        <f>VLOOKUP(I1892,AF$2:$AJ$12,5,TRUE)</f>
        <v>6</v>
      </c>
      <c r="O1892">
        <f>VLOOKUP(J1892,AG$2:$AJ$12,4,TRUE)</f>
        <v>4</v>
      </c>
      <c r="P1892">
        <f>VLOOKUP(K1892,AH$2:$AJ$12,3,TRUE)</f>
        <v>0</v>
      </c>
      <c r="Q1892">
        <f>VLOOKUP(L1892,AI$2:$AJ$12,2,TRUE)</f>
        <v>5</v>
      </c>
      <c r="T1892" t="str">
        <f t="shared" si="179"/>
        <v>Crimepoint.create(latitude:37.734, longitude:-122.457, drugdrink:8, misdemean:6, theft:4, violent:0, total:5, drugdrinkct:1, misdemeanct:4, theftct:2, violentct:0, totalct:7)</v>
      </c>
      <c r="U1892" t="str">
        <f t="shared" si="180"/>
        <v>{location: new google.maps.LatLng(37.734, -122.457), weight: 1},</v>
      </c>
      <c r="V1892" t="str">
        <f t="shared" si="175"/>
        <v>{location: new google.maps.LatLng(37.734, -122.457), weight: 1},</v>
      </c>
      <c r="W1892" t="str">
        <f t="shared" si="176"/>
        <v>{location: new google.maps.LatLng(37.734, -122.457), weight: 0},</v>
      </c>
      <c r="X1892" t="str">
        <f t="shared" si="177"/>
        <v>{location: new google.maps.LatLng(37.734, -122.457), weight: 0},</v>
      </c>
      <c r="Y1892" t="str">
        <f t="shared" si="178"/>
        <v>{location: new google.maps.LatLng(37.734, -122.457), weight: 1},</v>
      </c>
    </row>
    <row r="1893" spans="1:25" x14ac:dyDescent="0.2">
      <c r="A1893">
        <v>37.734000000000002</v>
      </c>
      <c r="B1893">
        <v>-122.456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2</v>
      </c>
      <c r="M1893">
        <f>VLOOKUP(H1893,AE$2:$AJ$12,6,TRUE)</f>
        <v>0</v>
      </c>
      <c r="N1893">
        <f>VLOOKUP(I1893,AF$2:$AJ$12,5,TRUE)</f>
        <v>0</v>
      </c>
      <c r="O1893">
        <f>VLOOKUP(J1893,AG$2:$AJ$12,4,TRUE)</f>
        <v>4</v>
      </c>
      <c r="P1893">
        <f>VLOOKUP(K1893,AH$2:$AJ$12,3,TRUE)</f>
        <v>0</v>
      </c>
      <c r="Q1893">
        <f>VLOOKUP(L1893,AI$2:$AJ$12,2,TRUE)</f>
        <v>1</v>
      </c>
      <c r="T1893" t="str">
        <f t="shared" si="179"/>
        <v>Crimepoint.create(latitude:37.734, longitude:-122.456, drugdrink:0, misdemean:0, theft:4, violent:0, total:1, drugdrinkct:0, misdemeanct:0, theftct:2, violentct:0, totalct:2)</v>
      </c>
      <c r="U1893" t="str">
        <f t="shared" si="180"/>
        <v>{location: new google.maps.LatLng(37.734, -122.456), weight: 0},</v>
      </c>
      <c r="V1893" t="str">
        <f t="shared" si="175"/>
        <v>{location: new google.maps.LatLng(37.734, -122.456), weight: 0},</v>
      </c>
      <c r="W1893" t="str">
        <f t="shared" si="176"/>
        <v>{location: new google.maps.LatLng(37.734, -122.456), weight: 0},</v>
      </c>
      <c r="X1893" t="str">
        <f t="shared" si="177"/>
        <v>{location: new google.maps.LatLng(37.734, -122.456), weight: 0},</v>
      </c>
      <c r="Y1893" t="str">
        <f t="shared" si="178"/>
        <v>{location: new google.maps.LatLng(37.734, -122.456), weight: 0},</v>
      </c>
    </row>
    <row r="1894" spans="1:25" x14ac:dyDescent="0.2">
      <c r="A1894">
        <v>37.734000000000002</v>
      </c>
      <c r="B1894">
        <v>-122.455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2</v>
      </c>
      <c r="J1894">
        <v>4</v>
      </c>
      <c r="K1894">
        <v>0</v>
      </c>
      <c r="L1894">
        <v>6</v>
      </c>
      <c r="M1894">
        <f>VLOOKUP(H1894,AE$2:$AJ$12,6,TRUE)</f>
        <v>0</v>
      </c>
      <c r="N1894">
        <f>VLOOKUP(I1894,AF$2:$AJ$12,5,TRUE)</f>
        <v>4</v>
      </c>
      <c r="O1894">
        <f>VLOOKUP(J1894,AG$2:$AJ$12,4,TRUE)</f>
        <v>6</v>
      </c>
      <c r="P1894">
        <f>VLOOKUP(K1894,AH$2:$AJ$12,3,TRUE)</f>
        <v>0</v>
      </c>
      <c r="Q1894">
        <f>VLOOKUP(L1894,AI$2:$AJ$12,2,TRUE)</f>
        <v>4</v>
      </c>
      <c r="T1894" t="str">
        <f t="shared" si="179"/>
        <v>Crimepoint.create(latitude:37.734, longitude:-122.455, drugdrink:0, misdemean:4, theft:6, violent:0, total:4, drugdrinkct:0, misdemeanct:2, theftct:4, violentct:0, totalct:6)</v>
      </c>
      <c r="U1894" t="str">
        <f t="shared" si="180"/>
        <v>{location: new google.maps.LatLng(37.734, -122.455), weight: 0},</v>
      </c>
      <c r="V1894" t="str">
        <f t="shared" si="175"/>
        <v>{location: new google.maps.LatLng(37.734, -122.455), weight: 0},</v>
      </c>
      <c r="W1894" t="str">
        <f t="shared" si="176"/>
        <v>{location: new google.maps.LatLng(37.734, -122.455), weight: 1},</v>
      </c>
      <c r="X1894" t="str">
        <f t="shared" si="177"/>
        <v>{location: new google.maps.LatLng(37.734, -122.455), weight: 0},</v>
      </c>
      <c r="Y1894" t="str">
        <f t="shared" si="178"/>
        <v>{location: new google.maps.LatLng(37.734, -122.455), weight: 0},</v>
      </c>
    </row>
    <row r="1895" spans="1:25" x14ac:dyDescent="0.2">
      <c r="A1895">
        <v>37.734000000000002</v>
      </c>
      <c r="B1895">
        <v>-122.45399999999999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</v>
      </c>
      <c r="J1895">
        <v>3</v>
      </c>
      <c r="K1895">
        <v>1</v>
      </c>
      <c r="L1895">
        <v>5</v>
      </c>
      <c r="M1895">
        <f>VLOOKUP(H1895,AE$2:$AJ$12,6,TRUE)</f>
        <v>0</v>
      </c>
      <c r="N1895">
        <f>VLOOKUP(I1895,AF$2:$AJ$12,5,TRUE)</f>
        <v>2</v>
      </c>
      <c r="O1895">
        <f>VLOOKUP(J1895,AG$2:$AJ$12,4,TRUE)</f>
        <v>5</v>
      </c>
      <c r="P1895">
        <f>VLOOKUP(K1895,AH$2:$AJ$12,3,TRUE)</f>
        <v>7</v>
      </c>
      <c r="Q1895">
        <f>VLOOKUP(L1895,AI$2:$AJ$12,2,TRUE)</f>
        <v>4</v>
      </c>
      <c r="T1895" t="str">
        <f t="shared" si="179"/>
        <v>Crimepoint.create(latitude:37.734, longitude:-122.454, drugdrink:0, misdemean:2, theft:5, violent:7, total:4, drugdrinkct:0, misdemeanct:1, theftct:3, violentct:1, totalct:5)</v>
      </c>
      <c r="U1895" t="str">
        <f t="shared" si="180"/>
        <v>{location: new google.maps.LatLng(37.734, -122.454), weight: 0},</v>
      </c>
      <c r="V1895" t="str">
        <f t="shared" si="175"/>
        <v>{location: new google.maps.LatLng(37.734, -122.454), weight: 0},</v>
      </c>
      <c r="W1895" t="str">
        <f t="shared" si="176"/>
        <v>{location: new google.maps.LatLng(37.734, -122.454), weight: 0},</v>
      </c>
      <c r="X1895" t="str">
        <f t="shared" si="177"/>
        <v>{location: new google.maps.LatLng(37.734, -122.454), weight: 1},</v>
      </c>
      <c r="Y1895" t="str">
        <f t="shared" si="178"/>
        <v>{location: new google.maps.LatLng(37.734, -122.454), weight: 0},</v>
      </c>
    </row>
    <row r="1896" spans="1:25" x14ac:dyDescent="0.2">
      <c r="A1896">
        <v>37.734000000000002</v>
      </c>
      <c r="B1896">
        <v>-122.452</v>
      </c>
      <c r="C1896">
        <v>0</v>
      </c>
      <c r="D1896">
        <v>1</v>
      </c>
      <c r="E1896">
        <v>1</v>
      </c>
      <c r="F1896">
        <v>4</v>
      </c>
      <c r="G1896">
        <v>1</v>
      </c>
      <c r="H1896">
        <v>0</v>
      </c>
      <c r="I1896">
        <v>5</v>
      </c>
      <c r="J1896">
        <v>6</v>
      </c>
      <c r="K1896">
        <v>5</v>
      </c>
      <c r="L1896">
        <v>16</v>
      </c>
      <c r="M1896">
        <f>VLOOKUP(H1896,AE$2:$AJ$12,6,TRUE)</f>
        <v>0</v>
      </c>
      <c r="N1896">
        <f>VLOOKUP(I1896,AF$2:$AJ$12,5,TRUE)</f>
        <v>6</v>
      </c>
      <c r="O1896">
        <f>VLOOKUP(J1896,AG$2:$AJ$12,4,TRUE)</f>
        <v>7</v>
      </c>
      <c r="P1896">
        <f>VLOOKUP(K1896,AH$2:$AJ$12,3,TRUE)</f>
        <v>9</v>
      </c>
      <c r="Q1896">
        <f>VLOOKUP(L1896,AI$2:$AJ$12,2,TRUE)</f>
        <v>7</v>
      </c>
      <c r="T1896" t="str">
        <f t="shared" si="179"/>
        <v>Crimepoint.create(latitude:37.734, longitude:-122.452, drugdrink:0, misdemean:6, theft:7, violent:9, total:7, drugdrinkct:0, misdemeanct:5, theftct:6, violentct:5, totalct:16)</v>
      </c>
      <c r="U1896" t="str">
        <f t="shared" si="180"/>
        <v>{location: new google.maps.LatLng(37.734, -122.452), weight: 0},</v>
      </c>
      <c r="V1896" t="str">
        <f t="shared" si="175"/>
        <v>{location: new google.maps.LatLng(37.734, -122.452), weight: 1},</v>
      </c>
      <c r="W1896" t="str">
        <f t="shared" si="176"/>
        <v>{location: new google.maps.LatLng(37.734, -122.452), weight: 1},</v>
      </c>
      <c r="X1896" t="str">
        <f t="shared" si="177"/>
        <v>{location: new google.maps.LatLng(37.734, -122.452), weight: 4},</v>
      </c>
      <c r="Y1896" t="str">
        <f t="shared" si="178"/>
        <v>{location: new google.maps.LatLng(37.734, -122.452), weight: 1},</v>
      </c>
    </row>
    <row r="1897" spans="1:25" x14ac:dyDescent="0.2">
      <c r="A1897">
        <v>37.734000000000002</v>
      </c>
      <c r="B1897">
        <v>-122.449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3</v>
      </c>
      <c r="J1897">
        <v>0</v>
      </c>
      <c r="K1897">
        <v>0</v>
      </c>
      <c r="L1897">
        <v>3</v>
      </c>
      <c r="M1897">
        <f>VLOOKUP(H1897,AE$2:$AJ$12,6,TRUE)</f>
        <v>0</v>
      </c>
      <c r="N1897">
        <f>VLOOKUP(I1897,AF$2:$AJ$12,5,TRUE)</f>
        <v>5</v>
      </c>
      <c r="O1897">
        <f>VLOOKUP(J1897,AG$2:$AJ$12,4,TRUE)</f>
        <v>0</v>
      </c>
      <c r="P1897">
        <f>VLOOKUP(K1897,AH$2:$AJ$12,3,TRUE)</f>
        <v>0</v>
      </c>
      <c r="Q1897">
        <f>VLOOKUP(L1897,AI$2:$AJ$12,2,TRUE)</f>
        <v>2</v>
      </c>
      <c r="T1897" t="str">
        <f t="shared" si="179"/>
        <v>Crimepoint.create(latitude:37.734, longitude:-122.449, drugdrink:0, misdemean:5, theft:0, violent:0, total:2, drugdrinkct:0, misdemeanct:3, theftct:0, violentct:0, totalct:3)</v>
      </c>
      <c r="U1897" t="str">
        <f t="shared" si="180"/>
        <v>{location: new google.maps.LatLng(37.734, -122.449), weight: 0},</v>
      </c>
      <c r="V1897" t="str">
        <f t="shared" si="175"/>
        <v>{location: new google.maps.LatLng(37.734, -122.449), weight: 1},</v>
      </c>
      <c r="W1897" t="str">
        <f t="shared" si="176"/>
        <v>{location: new google.maps.LatLng(37.734, -122.449), weight: 0},</v>
      </c>
      <c r="X1897" t="str">
        <f t="shared" si="177"/>
        <v>{location: new google.maps.LatLng(37.734, -122.449), weight: 0},</v>
      </c>
      <c r="Y1897" t="str">
        <f t="shared" si="178"/>
        <v>{location: new google.maps.LatLng(37.734, -122.449), weight: 0},</v>
      </c>
    </row>
    <row r="1898" spans="1:25" x14ac:dyDescent="0.2">
      <c r="A1898">
        <v>37.734000000000002</v>
      </c>
      <c r="B1898">
        <v>-122.447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0</v>
      </c>
      <c r="L1898">
        <v>6</v>
      </c>
      <c r="M1898">
        <f>VLOOKUP(H1898,AE$2:$AJ$12,6,TRUE)</f>
        <v>0</v>
      </c>
      <c r="N1898">
        <f>VLOOKUP(I1898,AF$2:$AJ$12,5,TRUE)</f>
        <v>7</v>
      </c>
      <c r="O1898">
        <f>VLOOKUP(J1898,AG$2:$AJ$12,4,TRUE)</f>
        <v>0</v>
      </c>
      <c r="P1898">
        <f>VLOOKUP(K1898,AH$2:$AJ$12,3,TRUE)</f>
        <v>0</v>
      </c>
      <c r="Q1898">
        <f>VLOOKUP(L1898,AI$2:$AJ$12,2,TRUE)</f>
        <v>4</v>
      </c>
      <c r="T1898" t="str">
        <f t="shared" si="179"/>
        <v>Crimepoint.create(latitude:37.734, longitude:-122.447, drugdrink:0, misdemean:7, theft:0, violent:0, total:4, drugdrinkct:0, misdemeanct:6, theftct:0, violentct:0, totalct:6)</v>
      </c>
      <c r="U1898" t="str">
        <f t="shared" si="180"/>
        <v>{location: new google.maps.LatLng(37.734, -122.447), weight: 0},</v>
      </c>
      <c r="V1898" t="str">
        <f t="shared" si="175"/>
        <v>{location: new google.maps.LatLng(37.734, -122.447), weight: 1},</v>
      </c>
      <c r="W1898" t="str">
        <f t="shared" si="176"/>
        <v>{location: new google.maps.LatLng(37.734, -122.447), weight: 0},</v>
      </c>
      <c r="X1898" t="str">
        <f t="shared" si="177"/>
        <v>{location: new google.maps.LatLng(37.734, -122.447), weight: 0},</v>
      </c>
      <c r="Y1898" t="str">
        <f t="shared" si="178"/>
        <v>{location: new google.maps.LatLng(37.734, -122.447), weight: 0},</v>
      </c>
    </row>
    <row r="1899" spans="1:25" x14ac:dyDescent="0.2">
      <c r="A1899">
        <v>37.734000000000002</v>
      </c>
      <c r="B1899">
        <v>-122.44499999999999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f>VLOOKUP(H1899,AE$2:$AJ$12,6,TRUE)</f>
        <v>0</v>
      </c>
      <c r="N1899">
        <f>VLOOKUP(I1899,AF$2:$AJ$12,5,TRUE)</f>
        <v>2</v>
      </c>
      <c r="O1899">
        <f>VLOOKUP(J1899,AG$2:$AJ$12,4,TRUE)</f>
        <v>0</v>
      </c>
      <c r="P1899">
        <f>VLOOKUP(K1899,AH$2:$AJ$12,3,TRUE)</f>
        <v>0</v>
      </c>
      <c r="Q1899">
        <f>VLOOKUP(L1899,AI$2:$AJ$12,2,TRUE)</f>
        <v>0</v>
      </c>
      <c r="T1899" t="str">
        <f t="shared" si="179"/>
        <v>Crimepoint.create(latitude:37.734, longitude:-122.445, drugdrink:0, misdemean:2, theft:0, violent:0, total:0, drugdrinkct:0, misdemeanct:1, theftct:0, violentct:0, totalct:1)</v>
      </c>
      <c r="U1899" t="str">
        <f t="shared" si="180"/>
        <v>{location: new google.maps.LatLng(37.734, -122.445), weight: 0},</v>
      </c>
      <c r="V1899" t="str">
        <f t="shared" si="175"/>
        <v>{location: new google.maps.LatLng(37.734, -122.445), weight: 0},</v>
      </c>
      <c r="W1899" t="str">
        <f t="shared" si="176"/>
        <v>{location: new google.maps.LatLng(37.734, -122.445), weight: 0},</v>
      </c>
      <c r="X1899" t="str">
        <f t="shared" si="177"/>
        <v>{location: new google.maps.LatLng(37.734, -122.445), weight: 0},</v>
      </c>
      <c r="Y1899" t="str">
        <f t="shared" si="178"/>
        <v>{location: new google.maps.LatLng(37.734, -122.445), weight: 0},</v>
      </c>
    </row>
    <row r="1900" spans="1:25" x14ac:dyDescent="0.2">
      <c r="A1900">
        <v>37.734000000000002</v>
      </c>
      <c r="B1900">
        <v>-122.444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f>VLOOKUP(H1900,AE$2:$AJ$12,6,TRUE)</f>
        <v>0</v>
      </c>
      <c r="N1900">
        <f>VLOOKUP(I1900,AF$2:$AJ$12,5,TRUE)</f>
        <v>0</v>
      </c>
      <c r="O1900">
        <f>VLOOKUP(J1900,AG$2:$AJ$12,4,TRUE)</f>
        <v>3</v>
      </c>
      <c r="P1900">
        <f>VLOOKUP(K1900,AH$2:$AJ$12,3,TRUE)</f>
        <v>0</v>
      </c>
      <c r="Q1900">
        <f>VLOOKUP(L1900,AI$2:$AJ$12,2,TRUE)</f>
        <v>0</v>
      </c>
      <c r="T1900" t="str">
        <f t="shared" si="179"/>
        <v>Crimepoint.create(latitude:37.734, longitude:-122.444, drugdrink:0, misdemean:0, theft:3, violent:0, total:0, drugdrinkct:0, misdemeanct:0, theftct:1, violentct:0, totalct:1)</v>
      </c>
      <c r="U1900" t="str">
        <f t="shared" si="180"/>
        <v>{location: new google.maps.LatLng(37.734, -122.444), weight: 0},</v>
      </c>
      <c r="V1900" t="str">
        <f t="shared" si="175"/>
        <v>{location: new google.maps.LatLng(37.734, -122.444), weight: 0},</v>
      </c>
      <c r="W1900" t="str">
        <f t="shared" si="176"/>
        <v>{location: new google.maps.LatLng(37.734, -122.444), weight: 0},</v>
      </c>
      <c r="X1900" t="str">
        <f t="shared" si="177"/>
        <v>{location: new google.maps.LatLng(37.734, -122.444), weight: 0},</v>
      </c>
      <c r="Y1900" t="str">
        <f t="shared" si="178"/>
        <v>{location: new google.maps.LatLng(37.734, -122.444), weight: 0},</v>
      </c>
    </row>
    <row r="1901" spans="1:25" x14ac:dyDescent="0.2">
      <c r="A1901">
        <v>37.734000000000002</v>
      </c>
      <c r="B1901">
        <v>-122.44199999999999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2</v>
      </c>
      <c r="M1901">
        <f>VLOOKUP(H1901,AE$2:$AJ$12,6,TRUE)</f>
        <v>0</v>
      </c>
      <c r="N1901">
        <f>VLOOKUP(I1901,AF$2:$AJ$12,5,TRUE)</f>
        <v>2</v>
      </c>
      <c r="O1901">
        <f>VLOOKUP(J1901,AG$2:$AJ$12,4,TRUE)</f>
        <v>3</v>
      </c>
      <c r="P1901">
        <f>VLOOKUP(K1901,AH$2:$AJ$12,3,TRUE)</f>
        <v>0</v>
      </c>
      <c r="Q1901">
        <f>VLOOKUP(L1901,AI$2:$AJ$12,2,TRUE)</f>
        <v>1</v>
      </c>
      <c r="T1901" t="str">
        <f t="shared" si="179"/>
        <v>Crimepoint.create(latitude:37.734, longitude:-122.442, drugdrink:0, misdemean:2, theft:3, violent:0, total:1, drugdrinkct:0, misdemeanct:1, theftct:1, violentct:0, totalct:2)</v>
      </c>
      <c r="U1901" t="str">
        <f t="shared" si="180"/>
        <v>{location: new google.maps.LatLng(37.734, -122.442), weight: 0},</v>
      </c>
      <c r="V1901" t="str">
        <f t="shared" si="175"/>
        <v>{location: new google.maps.LatLng(37.734, -122.442), weight: 0},</v>
      </c>
      <c r="W1901" t="str">
        <f t="shared" si="176"/>
        <v>{location: new google.maps.LatLng(37.734, -122.442), weight: 0},</v>
      </c>
      <c r="X1901" t="str">
        <f t="shared" si="177"/>
        <v>{location: new google.maps.LatLng(37.734, -122.442), weight: 0},</v>
      </c>
      <c r="Y1901" t="str">
        <f t="shared" si="178"/>
        <v>{location: new google.maps.LatLng(37.734, -122.442), weight: 0},</v>
      </c>
    </row>
    <row r="1902" spans="1:25" x14ac:dyDescent="0.2">
      <c r="A1902">
        <v>37.734000000000002</v>
      </c>
      <c r="B1902">
        <v>-122.44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2</v>
      </c>
      <c r="M1902">
        <f>VLOOKUP(H1902,AE$2:$AJ$12,6,TRUE)</f>
        <v>0</v>
      </c>
      <c r="N1902">
        <f>VLOOKUP(I1902,AF$2:$AJ$12,5,TRUE)</f>
        <v>2</v>
      </c>
      <c r="O1902">
        <f>VLOOKUP(J1902,AG$2:$AJ$12,4,TRUE)</f>
        <v>3</v>
      </c>
      <c r="P1902">
        <f>VLOOKUP(K1902,AH$2:$AJ$12,3,TRUE)</f>
        <v>0</v>
      </c>
      <c r="Q1902">
        <f>VLOOKUP(L1902,AI$2:$AJ$12,2,TRUE)</f>
        <v>1</v>
      </c>
      <c r="T1902" t="str">
        <f t="shared" si="179"/>
        <v>Crimepoint.create(latitude:37.734, longitude:-122.44, drugdrink:0, misdemean:2, theft:3, violent:0, total:1, drugdrinkct:0, misdemeanct:1, theftct:1, violentct:0, totalct:2)</v>
      </c>
      <c r="U1902" t="str">
        <f t="shared" si="180"/>
        <v>{location: new google.maps.LatLng(37.734, -122.44), weight: 0},</v>
      </c>
      <c r="V1902" t="str">
        <f t="shared" si="175"/>
        <v>{location: new google.maps.LatLng(37.734, -122.44), weight: 0},</v>
      </c>
      <c r="W1902" t="str">
        <f t="shared" si="176"/>
        <v>{location: new google.maps.LatLng(37.734, -122.44), weight: 0},</v>
      </c>
      <c r="X1902" t="str">
        <f t="shared" si="177"/>
        <v>{location: new google.maps.LatLng(37.734, -122.44), weight: 0},</v>
      </c>
      <c r="Y1902" t="str">
        <f t="shared" si="178"/>
        <v>{location: new google.maps.LatLng(37.734, -122.44), weight: 0},</v>
      </c>
    </row>
    <row r="1903" spans="1:25" x14ac:dyDescent="0.2">
      <c r="A1903">
        <v>37.734000000000002</v>
      </c>
      <c r="B1903">
        <v>-122.43899999999999</v>
      </c>
      <c r="C1903">
        <v>1</v>
      </c>
      <c r="D1903">
        <v>1</v>
      </c>
      <c r="E1903">
        <v>0</v>
      </c>
      <c r="F1903">
        <v>0</v>
      </c>
      <c r="G1903">
        <v>1</v>
      </c>
      <c r="H1903">
        <v>1</v>
      </c>
      <c r="I1903">
        <v>6</v>
      </c>
      <c r="J1903">
        <v>0</v>
      </c>
      <c r="K1903">
        <v>0</v>
      </c>
      <c r="L1903">
        <v>7</v>
      </c>
      <c r="M1903">
        <f>VLOOKUP(H1903,AE$2:$AJ$12,6,TRUE)</f>
        <v>8</v>
      </c>
      <c r="N1903">
        <f>VLOOKUP(I1903,AF$2:$AJ$12,5,TRUE)</f>
        <v>7</v>
      </c>
      <c r="O1903">
        <f>VLOOKUP(J1903,AG$2:$AJ$12,4,TRUE)</f>
        <v>0</v>
      </c>
      <c r="P1903">
        <f>VLOOKUP(K1903,AH$2:$AJ$12,3,TRUE)</f>
        <v>0</v>
      </c>
      <c r="Q1903">
        <f>VLOOKUP(L1903,AI$2:$AJ$12,2,TRUE)</f>
        <v>5</v>
      </c>
      <c r="T1903" t="str">
        <f t="shared" si="179"/>
        <v>Crimepoint.create(latitude:37.734, longitude:-122.439, drugdrink:8, misdemean:7, theft:0, violent:0, total:5, drugdrinkct:1, misdemeanct:6, theftct:0, violentct:0, totalct:7)</v>
      </c>
      <c r="U1903" t="str">
        <f t="shared" si="180"/>
        <v>{location: new google.maps.LatLng(37.734, -122.439), weight: 1},</v>
      </c>
      <c r="V1903" t="str">
        <f t="shared" si="175"/>
        <v>{location: new google.maps.LatLng(37.734, -122.439), weight: 1},</v>
      </c>
      <c r="W1903" t="str">
        <f t="shared" si="176"/>
        <v>{location: new google.maps.LatLng(37.734, -122.439), weight: 0},</v>
      </c>
      <c r="X1903" t="str">
        <f t="shared" si="177"/>
        <v>{location: new google.maps.LatLng(37.734, -122.439), weight: 0},</v>
      </c>
      <c r="Y1903" t="str">
        <f t="shared" si="178"/>
        <v>{location: new google.maps.LatLng(37.734, -122.439), weight: 1},</v>
      </c>
    </row>
    <row r="1904" spans="1:25" x14ac:dyDescent="0.2">
      <c r="A1904">
        <v>37.734000000000002</v>
      </c>
      <c r="B1904">
        <v>-122.438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2</v>
      </c>
      <c r="M1904">
        <f>VLOOKUP(H1904,AE$2:$AJ$12,6,TRUE)</f>
        <v>0</v>
      </c>
      <c r="N1904">
        <f>VLOOKUP(I1904,AF$2:$AJ$12,5,TRUE)</f>
        <v>0</v>
      </c>
      <c r="O1904">
        <f>VLOOKUP(J1904,AG$2:$AJ$12,4,TRUE)</f>
        <v>4</v>
      </c>
      <c r="P1904">
        <f>VLOOKUP(K1904,AH$2:$AJ$12,3,TRUE)</f>
        <v>0</v>
      </c>
      <c r="Q1904">
        <f>VLOOKUP(L1904,AI$2:$AJ$12,2,TRUE)</f>
        <v>1</v>
      </c>
      <c r="T1904" t="str">
        <f t="shared" si="179"/>
        <v>Crimepoint.create(latitude:37.734, longitude:-122.438, drugdrink:0, misdemean:0, theft:4, violent:0, total:1, drugdrinkct:0, misdemeanct:0, theftct:2, violentct:0, totalct:2)</v>
      </c>
      <c r="U1904" t="str">
        <f t="shared" si="180"/>
        <v>{location: new google.maps.LatLng(37.734, -122.438), weight: 0},</v>
      </c>
      <c r="V1904" t="str">
        <f t="shared" si="175"/>
        <v>{location: new google.maps.LatLng(37.734, -122.438), weight: 0},</v>
      </c>
      <c r="W1904" t="str">
        <f t="shared" si="176"/>
        <v>{location: new google.maps.LatLng(37.734, -122.438), weight: 0},</v>
      </c>
      <c r="X1904" t="str">
        <f t="shared" si="177"/>
        <v>{location: new google.maps.LatLng(37.734, -122.438), weight: 0},</v>
      </c>
      <c r="Y1904" t="str">
        <f t="shared" si="178"/>
        <v>{location: new google.maps.LatLng(37.734, -122.438), weight: 0},</v>
      </c>
    </row>
    <row r="1905" spans="1:25" x14ac:dyDescent="0.2">
      <c r="A1905">
        <v>37.734000000000002</v>
      </c>
      <c r="B1905">
        <v>-122.437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2</v>
      </c>
      <c r="M1905">
        <f>VLOOKUP(H1905,AE$2:$AJ$12,6,TRUE)</f>
        <v>0</v>
      </c>
      <c r="N1905">
        <f>VLOOKUP(I1905,AF$2:$AJ$12,5,TRUE)</f>
        <v>2</v>
      </c>
      <c r="O1905">
        <f>VLOOKUP(J1905,AG$2:$AJ$12,4,TRUE)</f>
        <v>3</v>
      </c>
      <c r="P1905">
        <f>VLOOKUP(K1905,AH$2:$AJ$12,3,TRUE)</f>
        <v>0</v>
      </c>
      <c r="Q1905">
        <f>VLOOKUP(L1905,AI$2:$AJ$12,2,TRUE)</f>
        <v>1</v>
      </c>
      <c r="T1905" t="str">
        <f t="shared" si="179"/>
        <v>Crimepoint.create(latitude:37.734, longitude:-122.437, drugdrink:0, misdemean:2, theft:3, violent:0, total:1, drugdrinkct:0, misdemeanct:1, theftct:1, violentct:0, totalct:2)</v>
      </c>
      <c r="U1905" t="str">
        <f t="shared" si="180"/>
        <v>{location: new google.maps.LatLng(37.734, -122.437), weight: 0},</v>
      </c>
      <c r="V1905" t="str">
        <f t="shared" si="175"/>
        <v>{location: new google.maps.LatLng(37.734, -122.437), weight: 0},</v>
      </c>
      <c r="W1905" t="str">
        <f t="shared" si="176"/>
        <v>{location: new google.maps.LatLng(37.734, -122.437), weight: 0},</v>
      </c>
      <c r="X1905" t="str">
        <f t="shared" si="177"/>
        <v>{location: new google.maps.LatLng(37.734, -122.437), weight: 0},</v>
      </c>
      <c r="Y1905" t="str">
        <f t="shared" si="178"/>
        <v>{location: new google.maps.LatLng(37.734, -122.437), weight: 0},</v>
      </c>
    </row>
    <row r="1906" spans="1:25" x14ac:dyDescent="0.2">
      <c r="A1906">
        <v>37.734000000000002</v>
      </c>
      <c r="B1906">
        <v>-122.43600000000001</v>
      </c>
      <c r="C1906">
        <v>0</v>
      </c>
      <c r="D1906">
        <v>3</v>
      </c>
      <c r="E1906">
        <v>1</v>
      </c>
      <c r="F1906">
        <v>1</v>
      </c>
      <c r="G1906">
        <v>2</v>
      </c>
      <c r="H1906">
        <v>0</v>
      </c>
      <c r="I1906">
        <v>14</v>
      </c>
      <c r="J1906">
        <v>7</v>
      </c>
      <c r="K1906">
        <v>1</v>
      </c>
      <c r="L1906">
        <v>22</v>
      </c>
      <c r="M1906">
        <f>VLOOKUP(H1906,AE$2:$AJ$12,6,TRUE)</f>
        <v>0</v>
      </c>
      <c r="N1906">
        <f>VLOOKUP(I1906,AF$2:$AJ$12,5,TRUE)</f>
        <v>8</v>
      </c>
      <c r="O1906">
        <f>VLOOKUP(J1906,AG$2:$AJ$12,4,TRUE)</f>
        <v>7</v>
      </c>
      <c r="P1906">
        <f>VLOOKUP(K1906,AH$2:$AJ$12,3,TRUE)</f>
        <v>7</v>
      </c>
      <c r="Q1906">
        <f>VLOOKUP(L1906,AI$2:$AJ$12,2,TRUE)</f>
        <v>8</v>
      </c>
      <c r="T1906" t="str">
        <f t="shared" si="179"/>
        <v>Crimepoint.create(latitude:37.734, longitude:-122.436, drugdrink:0, misdemean:8, theft:7, violent:7, total:8, drugdrinkct:0, misdemeanct:14, theftct:7, violentct:1, totalct:22)</v>
      </c>
      <c r="U1906" t="str">
        <f t="shared" si="180"/>
        <v>{location: new google.maps.LatLng(37.734, -122.436), weight: 0},</v>
      </c>
      <c r="V1906" t="str">
        <f t="shared" si="175"/>
        <v>{location: new google.maps.LatLng(37.734, -122.436), weight: 3},</v>
      </c>
      <c r="W1906" t="str">
        <f t="shared" si="176"/>
        <v>{location: new google.maps.LatLng(37.734, -122.436), weight: 1},</v>
      </c>
      <c r="X1906" t="str">
        <f t="shared" si="177"/>
        <v>{location: new google.maps.LatLng(37.734, -122.436), weight: 1},</v>
      </c>
      <c r="Y1906" t="str">
        <f t="shared" si="178"/>
        <v>{location: new google.maps.LatLng(37.734, -122.436), weight: 2},</v>
      </c>
    </row>
    <row r="1907" spans="1:25" x14ac:dyDescent="0.2">
      <c r="A1907">
        <v>37.734000000000002</v>
      </c>
      <c r="B1907">
        <v>-122.435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3</v>
      </c>
      <c r="J1907">
        <v>2</v>
      </c>
      <c r="K1907">
        <v>0</v>
      </c>
      <c r="L1907">
        <v>5</v>
      </c>
      <c r="M1907">
        <f>VLOOKUP(H1907,AE$2:$AJ$12,6,TRUE)</f>
        <v>0</v>
      </c>
      <c r="N1907">
        <f>VLOOKUP(I1907,AF$2:$AJ$12,5,TRUE)</f>
        <v>5</v>
      </c>
      <c r="O1907">
        <f>VLOOKUP(J1907,AG$2:$AJ$12,4,TRUE)</f>
        <v>4</v>
      </c>
      <c r="P1907">
        <f>VLOOKUP(K1907,AH$2:$AJ$12,3,TRUE)</f>
        <v>0</v>
      </c>
      <c r="Q1907">
        <f>VLOOKUP(L1907,AI$2:$AJ$12,2,TRUE)</f>
        <v>4</v>
      </c>
      <c r="T1907" t="str">
        <f t="shared" si="179"/>
        <v>Crimepoint.create(latitude:37.734, longitude:-122.435, drugdrink:0, misdemean:5, theft:4, violent:0, total:4, drugdrinkct:0, misdemeanct:3, theftct:2, violentct:0, totalct:5)</v>
      </c>
      <c r="U1907" t="str">
        <f t="shared" si="180"/>
        <v>{location: new google.maps.LatLng(37.734, -122.435), weight: 0},</v>
      </c>
      <c r="V1907" t="str">
        <f t="shared" si="175"/>
        <v>{location: new google.maps.LatLng(37.734, -122.435), weight: 1},</v>
      </c>
      <c r="W1907" t="str">
        <f t="shared" si="176"/>
        <v>{location: new google.maps.LatLng(37.734, -122.435), weight: 0},</v>
      </c>
      <c r="X1907" t="str">
        <f t="shared" si="177"/>
        <v>{location: new google.maps.LatLng(37.734, -122.435), weight: 0},</v>
      </c>
      <c r="Y1907" t="str">
        <f t="shared" si="178"/>
        <v>{location: new google.maps.LatLng(37.734, -122.435), weight: 0},</v>
      </c>
    </row>
    <row r="1908" spans="1:25" x14ac:dyDescent="0.2">
      <c r="A1908">
        <v>37.734000000000002</v>
      </c>
      <c r="B1908">
        <v>-122.434</v>
      </c>
      <c r="C1908">
        <v>1</v>
      </c>
      <c r="D1908">
        <v>9</v>
      </c>
      <c r="E1908">
        <v>2</v>
      </c>
      <c r="F1908">
        <v>5</v>
      </c>
      <c r="G1908">
        <v>5</v>
      </c>
      <c r="H1908">
        <v>2</v>
      </c>
      <c r="I1908">
        <v>39</v>
      </c>
      <c r="J1908">
        <v>15</v>
      </c>
      <c r="K1908">
        <v>7</v>
      </c>
      <c r="L1908">
        <v>63</v>
      </c>
      <c r="M1908">
        <f>VLOOKUP(H1908,AE$2:$AJ$12,6,TRUE)</f>
        <v>9</v>
      </c>
      <c r="N1908">
        <f>VLOOKUP(I1908,AF$2:$AJ$12,5,TRUE)</f>
        <v>9</v>
      </c>
      <c r="O1908">
        <f>VLOOKUP(J1908,AG$2:$AJ$12,4,TRUE)</f>
        <v>9</v>
      </c>
      <c r="P1908">
        <f>VLOOKUP(K1908,AH$2:$AJ$12,3,TRUE)</f>
        <v>9</v>
      </c>
      <c r="Q1908">
        <f>VLOOKUP(L1908,AI$2:$AJ$12,2,TRUE)</f>
        <v>9</v>
      </c>
      <c r="T1908" t="str">
        <f t="shared" si="179"/>
        <v>Crimepoint.create(latitude:37.734, longitude:-122.434, drugdrink:9, misdemean:9, theft:9, violent:9, total:9, drugdrinkct:2, misdemeanct:39, theftct:15, violentct:7, totalct:63)</v>
      </c>
      <c r="U1908" t="str">
        <f t="shared" si="180"/>
        <v>{location: new google.maps.LatLng(37.734, -122.434), weight: 1},</v>
      </c>
      <c r="V1908" t="str">
        <f t="shared" si="175"/>
        <v>{location: new google.maps.LatLng(37.734, -122.434), weight: 9},</v>
      </c>
      <c r="W1908" t="str">
        <f t="shared" si="176"/>
        <v>{location: new google.maps.LatLng(37.734, -122.434), weight: 2},</v>
      </c>
      <c r="X1908" t="str">
        <f t="shared" si="177"/>
        <v>{location: new google.maps.LatLng(37.734, -122.434), weight: 5},</v>
      </c>
      <c r="Y1908" t="str">
        <f t="shared" si="178"/>
        <v>{location: new google.maps.LatLng(37.734, -122.434), weight: 5},</v>
      </c>
    </row>
    <row r="1909" spans="1:25" x14ac:dyDescent="0.2">
      <c r="A1909">
        <v>37.734000000000002</v>
      </c>
      <c r="B1909">
        <v>-122.43300000000001</v>
      </c>
      <c r="C1909">
        <v>0</v>
      </c>
      <c r="D1909">
        <v>0</v>
      </c>
      <c r="E1909">
        <v>1</v>
      </c>
      <c r="F1909">
        <v>2</v>
      </c>
      <c r="G1909">
        <v>1</v>
      </c>
      <c r="H1909">
        <v>0</v>
      </c>
      <c r="I1909">
        <v>2</v>
      </c>
      <c r="J1909">
        <v>4</v>
      </c>
      <c r="K1909">
        <v>3</v>
      </c>
      <c r="L1909">
        <v>9</v>
      </c>
      <c r="M1909">
        <f>VLOOKUP(H1909,AE$2:$AJ$12,6,TRUE)</f>
        <v>0</v>
      </c>
      <c r="N1909">
        <f>VLOOKUP(I1909,AF$2:$AJ$12,5,TRUE)</f>
        <v>4</v>
      </c>
      <c r="O1909">
        <f>VLOOKUP(J1909,AG$2:$AJ$12,4,TRUE)</f>
        <v>6</v>
      </c>
      <c r="P1909">
        <f>VLOOKUP(K1909,AH$2:$AJ$12,3,TRUE)</f>
        <v>8</v>
      </c>
      <c r="Q1909">
        <f>VLOOKUP(L1909,AI$2:$AJ$12,2,TRUE)</f>
        <v>5</v>
      </c>
      <c r="T1909" t="str">
        <f t="shared" si="179"/>
        <v>Crimepoint.create(latitude:37.734, longitude:-122.433, drugdrink:0, misdemean:4, theft:6, violent:8, total:5, drugdrinkct:0, misdemeanct:2, theftct:4, violentct:3, totalct:9)</v>
      </c>
      <c r="U1909" t="str">
        <f t="shared" si="180"/>
        <v>{location: new google.maps.LatLng(37.734, -122.433), weight: 0},</v>
      </c>
      <c r="V1909" t="str">
        <f t="shared" si="175"/>
        <v>{location: new google.maps.LatLng(37.734, -122.433), weight: 0},</v>
      </c>
      <c r="W1909" t="str">
        <f t="shared" si="176"/>
        <v>{location: new google.maps.LatLng(37.734, -122.433), weight: 1},</v>
      </c>
      <c r="X1909" t="str">
        <f t="shared" si="177"/>
        <v>{location: new google.maps.LatLng(37.734, -122.433), weight: 2},</v>
      </c>
      <c r="Y1909" t="str">
        <f t="shared" si="178"/>
        <v>{location: new google.maps.LatLng(37.734, -122.433), weight: 1},</v>
      </c>
    </row>
    <row r="1910" spans="1:25" x14ac:dyDescent="0.2">
      <c r="A1910">
        <v>37.734000000000002</v>
      </c>
      <c r="B1910">
        <v>-122.432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5</v>
      </c>
      <c r="K1910">
        <v>0</v>
      </c>
      <c r="L1910">
        <v>5</v>
      </c>
      <c r="M1910">
        <f>VLOOKUP(H1910,AE$2:$AJ$12,6,TRUE)</f>
        <v>0</v>
      </c>
      <c r="N1910">
        <f>VLOOKUP(I1910,AF$2:$AJ$12,5,TRUE)</f>
        <v>0</v>
      </c>
      <c r="O1910">
        <f>VLOOKUP(J1910,AG$2:$AJ$12,4,TRUE)</f>
        <v>7</v>
      </c>
      <c r="P1910">
        <f>VLOOKUP(K1910,AH$2:$AJ$12,3,TRUE)</f>
        <v>0</v>
      </c>
      <c r="Q1910">
        <f>VLOOKUP(L1910,AI$2:$AJ$12,2,TRUE)</f>
        <v>4</v>
      </c>
      <c r="T1910" t="str">
        <f t="shared" si="179"/>
        <v>Crimepoint.create(latitude:37.734, longitude:-122.432, drugdrink:0, misdemean:0, theft:7, violent:0, total:4, drugdrinkct:0, misdemeanct:0, theftct:5, violentct:0, totalct:5)</v>
      </c>
      <c r="U1910" t="str">
        <f t="shared" si="180"/>
        <v>{location: new google.maps.LatLng(37.734, -122.432), weight: 0},</v>
      </c>
      <c r="V1910" t="str">
        <f t="shared" si="175"/>
        <v>{location: new google.maps.LatLng(37.734, -122.432), weight: 0},</v>
      </c>
      <c r="W1910" t="str">
        <f t="shared" si="176"/>
        <v>{location: new google.maps.LatLng(37.734, -122.432), weight: 1},</v>
      </c>
      <c r="X1910" t="str">
        <f t="shared" si="177"/>
        <v>{location: new google.maps.LatLng(37.734, -122.432), weight: 0},</v>
      </c>
      <c r="Y1910" t="str">
        <f t="shared" si="178"/>
        <v>{location: new google.maps.LatLng(37.734, -122.432), weight: 0},</v>
      </c>
    </row>
    <row r="1911" spans="1:25" x14ac:dyDescent="0.2">
      <c r="A1911">
        <v>37.734000000000002</v>
      </c>
      <c r="B1911">
        <v>-122.431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f>VLOOKUP(H1911,AE$2:$AJ$12,6,TRUE)</f>
        <v>0</v>
      </c>
      <c r="N1911">
        <f>VLOOKUP(I1911,AF$2:$AJ$12,5,TRUE)</f>
        <v>0</v>
      </c>
      <c r="O1911">
        <f>VLOOKUP(J1911,AG$2:$AJ$12,4,TRUE)</f>
        <v>3</v>
      </c>
      <c r="P1911">
        <f>VLOOKUP(K1911,AH$2:$AJ$12,3,TRUE)</f>
        <v>0</v>
      </c>
      <c r="Q1911">
        <f>VLOOKUP(L1911,AI$2:$AJ$12,2,TRUE)</f>
        <v>0</v>
      </c>
      <c r="T1911" t="str">
        <f t="shared" si="179"/>
        <v>Crimepoint.create(latitude:37.734, longitude:-122.431, drugdrink:0, misdemean:0, theft:3, violent:0, total:0, drugdrinkct:0, misdemeanct:0, theftct:1, violentct:0, totalct:1)</v>
      </c>
      <c r="U1911" t="str">
        <f t="shared" si="180"/>
        <v>{location: new google.maps.LatLng(37.734, -122.431), weight: 0},</v>
      </c>
      <c r="V1911" t="str">
        <f t="shared" si="175"/>
        <v>{location: new google.maps.LatLng(37.734, -122.431), weight: 0},</v>
      </c>
      <c r="W1911" t="str">
        <f t="shared" si="176"/>
        <v>{location: new google.maps.LatLng(37.734, -122.431), weight: 0},</v>
      </c>
      <c r="X1911" t="str">
        <f t="shared" si="177"/>
        <v>{location: new google.maps.LatLng(37.734, -122.431), weight: 0},</v>
      </c>
      <c r="Y1911" t="str">
        <f t="shared" si="178"/>
        <v>{location: new google.maps.LatLng(37.734, -122.431), weight: 0},</v>
      </c>
    </row>
    <row r="1912" spans="1:25" x14ac:dyDescent="0.2">
      <c r="A1912">
        <v>37.734000000000002</v>
      </c>
      <c r="B1912">
        <v>-122.43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2</v>
      </c>
      <c r="J1912">
        <v>0</v>
      </c>
      <c r="K1912">
        <v>0</v>
      </c>
      <c r="L1912">
        <v>2</v>
      </c>
      <c r="M1912">
        <f>VLOOKUP(H1912,AE$2:$AJ$12,6,TRUE)</f>
        <v>0</v>
      </c>
      <c r="N1912">
        <f>VLOOKUP(I1912,AF$2:$AJ$12,5,TRUE)</f>
        <v>4</v>
      </c>
      <c r="O1912">
        <f>VLOOKUP(J1912,AG$2:$AJ$12,4,TRUE)</f>
        <v>0</v>
      </c>
      <c r="P1912">
        <f>VLOOKUP(K1912,AH$2:$AJ$12,3,TRUE)</f>
        <v>0</v>
      </c>
      <c r="Q1912">
        <f>VLOOKUP(L1912,AI$2:$AJ$12,2,TRUE)</f>
        <v>1</v>
      </c>
      <c r="T1912" t="str">
        <f t="shared" si="179"/>
        <v>Crimepoint.create(latitude:37.734, longitude:-122.43, drugdrink:0, misdemean:4, theft:0, violent:0, total:1, drugdrinkct:0, misdemeanct:2, theftct:0, violentct:0, totalct:2)</v>
      </c>
      <c r="U1912" t="str">
        <f t="shared" si="180"/>
        <v>{location: new google.maps.LatLng(37.734, -122.43), weight: 0},</v>
      </c>
      <c r="V1912" t="str">
        <f t="shared" si="175"/>
        <v>{location: new google.maps.LatLng(37.734, -122.43), weight: 0},</v>
      </c>
      <c r="W1912" t="str">
        <f t="shared" si="176"/>
        <v>{location: new google.maps.LatLng(37.734, -122.43), weight: 0},</v>
      </c>
      <c r="X1912" t="str">
        <f t="shared" si="177"/>
        <v>{location: new google.maps.LatLng(37.734, -122.43), weight: 0},</v>
      </c>
      <c r="Y1912" t="str">
        <f t="shared" si="178"/>
        <v>{location: new google.maps.LatLng(37.734, -122.43), weight: 0},</v>
      </c>
    </row>
    <row r="1913" spans="1:25" x14ac:dyDescent="0.2">
      <c r="A1913">
        <v>37.734000000000002</v>
      </c>
      <c r="B1913">
        <v>-122.429</v>
      </c>
      <c r="C1913">
        <v>0</v>
      </c>
      <c r="D1913">
        <v>0</v>
      </c>
      <c r="E1913">
        <v>0</v>
      </c>
      <c r="F1913">
        <v>2</v>
      </c>
      <c r="G1913">
        <v>0</v>
      </c>
      <c r="H1913">
        <v>0</v>
      </c>
      <c r="I1913">
        <v>0</v>
      </c>
      <c r="J1913">
        <v>2</v>
      </c>
      <c r="K1913">
        <v>3</v>
      </c>
      <c r="L1913">
        <v>5</v>
      </c>
      <c r="M1913">
        <f>VLOOKUP(H1913,AE$2:$AJ$12,6,TRUE)</f>
        <v>0</v>
      </c>
      <c r="N1913">
        <f>VLOOKUP(I1913,AF$2:$AJ$12,5,TRUE)</f>
        <v>0</v>
      </c>
      <c r="O1913">
        <f>VLOOKUP(J1913,AG$2:$AJ$12,4,TRUE)</f>
        <v>4</v>
      </c>
      <c r="P1913">
        <f>VLOOKUP(K1913,AH$2:$AJ$12,3,TRUE)</f>
        <v>8</v>
      </c>
      <c r="Q1913">
        <f>VLOOKUP(L1913,AI$2:$AJ$12,2,TRUE)</f>
        <v>4</v>
      </c>
      <c r="T1913" t="str">
        <f t="shared" si="179"/>
        <v>Crimepoint.create(latitude:37.734, longitude:-122.429, drugdrink:0, misdemean:0, theft:4, violent:8, total:4, drugdrinkct:0, misdemeanct:0, theftct:2, violentct:3, totalct:5)</v>
      </c>
      <c r="U1913" t="str">
        <f t="shared" si="180"/>
        <v>{location: new google.maps.LatLng(37.734, -122.429), weight: 0},</v>
      </c>
      <c r="V1913" t="str">
        <f t="shared" si="175"/>
        <v>{location: new google.maps.LatLng(37.734, -122.429), weight: 0},</v>
      </c>
      <c r="W1913" t="str">
        <f t="shared" si="176"/>
        <v>{location: new google.maps.LatLng(37.734, -122.429), weight: 0},</v>
      </c>
      <c r="X1913" t="str">
        <f t="shared" si="177"/>
        <v>{location: new google.maps.LatLng(37.734, -122.429), weight: 2},</v>
      </c>
      <c r="Y1913" t="str">
        <f t="shared" si="178"/>
        <v>{location: new google.maps.LatLng(37.734, -122.429), weight: 0},</v>
      </c>
    </row>
    <row r="1914" spans="1:25" x14ac:dyDescent="0.2">
      <c r="A1914">
        <v>37.734000000000002</v>
      </c>
      <c r="B1914">
        <v>-122.428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2</v>
      </c>
      <c r="J1914">
        <v>0</v>
      </c>
      <c r="K1914">
        <v>0</v>
      </c>
      <c r="L1914">
        <v>2</v>
      </c>
      <c r="M1914">
        <f>VLOOKUP(H1914,AE$2:$AJ$12,6,TRUE)</f>
        <v>0</v>
      </c>
      <c r="N1914">
        <f>VLOOKUP(I1914,AF$2:$AJ$12,5,TRUE)</f>
        <v>4</v>
      </c>
      <c r="O1914">
        <f>VLOOKUP(J1914,AG$2:$AJ$12,4,TRUE)</f>
        <v>0</v>
      </c>
      <c r="P1914">
        <f>VLOOKUP(K1914,AH$2:$AJ$12,3,TRUE)</f>
        <v>0</v>
      </c>
      <c r="Q1914">
        <f>VLOOKUP(L1914,AI$2:$AJ$12,2,TRUE)</f>
        <v>1</v>
      </c>
      <c r="T1914" t="str">
        <f t="shared" si="179"/>
        <v>Crimepoint.create(latitude:37.734, longitude:-122.428, drugdrink:0, misdemean:4, theft:0, violent:0, total:1, drugdrinkct:0, misdemeanct:2, theftct:0, violentct:0, totalct:2)</v>
      </c>
      <c r="U1914" t="str">
        <f t="shared" si="180"/>
        <v>{location: new google.maps.LatLng(37.734, -122.428), weight: 0},</v>
      </c>
      <c r="V1914" t="str">
        <f t="shared" si="175"/>
        <v>{location: new google.maps.LatLng(37.734, -122.428), weight: 0},</v>
      </c>
      <c r="W1914" t="str">
        <f t="shared" si="176"/>
        <v>{location: new google.maps.LatLng(37.734, -122.428), weight: 0},</v>
      </c>
      <c r="X1914" t="str">
        <f t="shared" si="177"/>
        <v>{location: new google.maps.LatLng(37.734, -122.428), weight: 0},</v>
      </c>
      <c r="Y1914" t="str">
        <f t="shared" si="178"/>
        <v>{location: new google.maps.LatLng(37.734, -122.428), weight: 0},</v>
      </c>
    </row>
    <row r="1915" spans="1:25" x14ac:dyDescent="0.2">
      <c r="A1915">
        <v>37.734000000000002</v>
      </c>
      <c r="B1915">
        <v>-122.42700000000001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2</v>
      </c>
      <c r="K1915">
        <v>0</v>
      </c>
      <c r="L1915">
        <v>3</v>
      </c>
      <c r="M1915">
        <f>VLOOKUP(H1915,AE$2:$AJ$12,6,TRUE)</f>
        <v>0</v>
      </c>
      <c r="N1915">
        <f>VLOOKUP(I1915,AF$2:$AJ$12,5,TRUE)</f>
        <v>2</v>
      </c>
      <c r="O1915">
        <f>VLOOKUP(J1915,AG$2:$AJ$12,4,TRUE)</f>
        <v>4</v>
      </c>
      <c r="P1915">
        <f>VLOOKUP(K1915,AH$2:$AJ$12,3,TRUE)</f>
        <v>0</v>
      </c>
      <c r="Q1915">
        <f>VLOOKUP(L1915,AI$2:$AJ$12,2,TRUE)</f>
        <v>2</v>
      </c>
      <c r="T1915" t="str">
        <f t="shared" si="179"/>
        <v>Crimepoint.create(latitude:37.734, longitude:-122.427, drugdrink:0, misdemean:2, theft:4, violent:0, total:2, drugdrinkct:0, misdemeanct:1, theftct:2, violentct:0, totalct:3)</v>
      </c>
      <c r="U1915" t="str">
        <f t="shared" si="180"/>
        <v>{location: new google.maps.LatLng(37.734, -122.427), weight: 0},</v>
      </c>
      <c r="V1915" t="str">
        <f t="shared" si="175"/>
        <v>{location: new google.maps.LatLng(37.734, -122.427), weight: 0},</v>
      </c>
      <c r="W1915" t="str">
        <f t="shared" si="176"/>
        <v>{location: new google.maps.LatLng(37.734, -122.427), weight: 0},</v>
      </c>
      <c r="X1915" t="str">
        <f t="shared" si="177"/>
        <v>{location: new google.maps.LatLng(37.734, -122.427), weight: 0},</v>
      </c>
      <c r="Y1915" t="str">
        <f t="shared" si="178"/>
        <v>{location: new google.maps.LatLng(37.734, -122.427), weight: 0},</v>
      </c>
    </row>
    <row r="1916" spans="1:25" x14ac:dyDescent="0.2">
      <c r="A1916">
        <v>37.734000000000002</v>
      </c>
      <c r="B1916">
        <v>-122.426</v>
      </c>
      <c r="C1916">
        <v>0</v>
      </c>
      <c r="D1916">
        <v>2</v>
      </c>
      <c r="E1916">
        <v>2</v>
      </c>
      <c r="F1916">
        <v>4</v>
      </c>
      <c r="G1916">
        <v>2</v>
      </c>
      <c r="H1916">
        <v>0</v>
      </c>
      <c r="I1916">
        <v>11</v>
      </c>
      <c r="J1916">
        <v>12</v>
      </c>
      <c r="K1916">
        <v>6</v>
      </c>
      <c r="L1916">
        <v>29</v>
      </c>
      <c r="M1916">
        <f>VLOOKUP(H1916,AE$2:$AJ$12,6,TRUE)</f>
        <v>0</v>
      </c>
      <c r="N1916">
        <f>VLOOKUP(I1916,AF$2:$AJ$12,5,TRUE)</f>
        <v>8</v>
      </c>
      <c r="O1916">
        <f>VLOOKUP(J1916,AG$2:$AJ$12,4,TRUE)</f>
        <v>8</v>
      </c>
      <c r="P1916">
        <f>VLOOKUP(K1916,AH$2:$AJ$12,3,TRUE)</f>
        <v>9</v>
      </c>
      <c r="Q1916">
        <f>VLOOKUP(L1916,AI$2:$AJ$12,2,TRUE)</f>
        <v>8</v>
      </c>
      <c r="T1916" t="str">
        <f t="shared" si="179"/>
        <v>Crimepoint.create(latitude:37.734, longitude:-122.426, drugdrink:0, misdemean:8, theft:8, violent:9, total:8, drugdrinkct:0, misdemeanct:11, theftct:12, violentct:6, totalct:29)</v>
      </c>
      <c r="U1916" t="str">
        <f t="shared" si="180"/>
        <v>{location: new google.maps.LatLng(37.734, -122.426), weight: 0},</v>
      </c>
      <c r="V1916" t="str">
        <f t="shared" si="175"/>
        <v>{location: new google.maps.LatLng(37.734, -122.426), weight: 2},</v>
      </c>
      <c r="W1916" t="str">
        <f t="shared" si="176"/>
        <v>{location: new google.maps.LatLng(37.734, -122.426), weight: 2},</v>
      </c>
      <c r="X1916" t="str">
        <f t="shared" si="177"/>
        <v>{location: new google.maps.LatLng(37.734, -122.426), weight: 4},</v>
      </c>
      <c r="Y1916" t="str">
        <f t="shared" si="178"/>
        <v>{location: new google.maps.LatLng(37.734, -122.426), weight: 2},</v>
      </c>
    </row>
    <row r="1917" spans="1:25" x14ac:dyDescent="0.2">
      <c r="A1917">
        <v>37.734000000000002</v>
      </c>
      <c r="B1917">
        <v>-122.425</v>
      </c>
      <c r="C1917">
        <v>0</v>
      </c>
      <c r="D1917">
        <v>1</v>
      </c>
      <c r="E1917">
        <v>0</v>
      </c>
      <c r="F1917">
        <v>1</v>
      </c>
      <c r="G1917">
        <v>0</v>
      </c>
      <c r="H1917">
        <v>0</v>
      </c>
      <c r="I1917">
        <v>4</v>
      </c>
      <c r="J1917">
        <v>1</v>
      </c>
      <c r="K1917">
        <v>1</v>
      </c>
      <c r="L1917">
        <v>6</v>
      </c>
      <c r="M1917">
        <f>VLOOKUP(H1917,AE$2:$AJ$12,6,TRUE)</f>
        <v>0</v>
      </c>
      <c r="N1917">
        <f>VLOOKUP(I1917,AF$2:$AJ$12,5,TRUE)</f>
        <v>6</v>
      </c>
      <c r="O1917">
        <f>VLOOKUP(J1917,AG$2:$AJ$12,4,TRUE)</f>
        <v>3</v>
      </c>
      <c r="P1917">
        <f>VLOOKUP(K1917,AH$2:$AJ$12,3,TRUE)</f>
        <v>7</v>
      </c>
      <c r="Q1917">
        <f>VLOOKUP(L1917,AI$2:$AJ$12,2,TRUE)</f>
        <v>4</v>
      </c>
      <c r="T1917" t="str">
        <f t="shared" si="179"/>
        <v>Crimepoint.create(latitude:37.734, longitude:-122.425, drugdrink:0, misdemean:6, theft:3, violent:7, total:4, drugdrinkct:0, misdemeanct:4, theftct:1, violentct:1, totalct:6)</v>
      </c>
      <c r="U1917" t="str">
        <f t="shared" si="180"/>
        <v>{location: new google.maps.LatLng(37.734, -122.425), weight: 0},</v>
      </c>
      <c r="V1917" t="str">
        <f t="shared" si="175"/>
        <v>{location: new google.maps.LatLng(37.734, -122.425), weight: 1},</v>
      </c>
      <c r="W1917" t="str">
        <f t="shared" si="176"/>
        <v>{location: new google.maps.LatLng(37.734, -122.425), weight: 0},</v>
      </c>
      <c r="X1917" t="str">
        <f t="shared" si="177"/>
        <v>{location: new google.maps.LatLng(37.734, -122.425), weight: 1},</v>
      </c>
      <c r="Y1917" t="str">
        <f t="shared" si="178"/>
        <v>{location: new google.maps.LatLng(37.734, -122.425), weight: 0},</v>
      </c>
    </row>
    <row r="1918" spans="1:25" x14ac:dyDescent="0.2">
      <c r="A1918">
        <v>37.734000000000002</v>
      </c>
      <c r="B1918">
        <v>-122.42400000000001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4</v>
      </c>
      <c r="J1918">
        <v>1</v>
      </c>
      <c r="K1918">
        <v>0</v>
      </c>
      <c r="L1918">
        <v>5</v>
      </c>
      <c r="M1918">
        <f>VLOOKUP(H1918,AE$2:$AJ$12,6,TRUE)</f>
        <v>0</v>
      </c>
      <c r="N1918">
        <f>VLOOKUP(I1918,AF$2:$AJ$12,5,TRUE)</f>
        <v>6</v>
      </c>
      <c r="O1918">
        <f>VLOOKUP(J1918,AG$2:$AJ$12,4,TRUE)</f>
        <v>3</v>
      </c>
      <c r="P1918">
        <f>VLOOKUP(K1918,AH$2:$AJ$12,3,TRUE)</f>
        <v>0</v>
      </c>
      <c r="Q1918">
        <f>VLOOKUP(L1918,AI$2:$AJ$12,2,TRUE)</f>
        <v>4</v>
      </c>
      <c r="T1918" t="str">
        <f t="shared" si="179"/>
        <v>Crimepoint.create(latitude:37.734, longitude:-122.424, drugdrink:0, misdemean:6, theft:3, violent:0, total:4, drugdrinkct:0, misdemeanct:4, theftct:1, violentct:0, totalct:5)</v>
      </c>
      <c r="U1918" t="str">
        <f t="shared" si="180"/>
        <v>{location: new google.maps.LatLng(37.734, -122.424), weight: 0},</v>
      </c>
      <c r="V1918" t="str">
        <f t="shared" si="175"/>
        <v>{location: new google.maps.LatLng(37.734, -122.424), weight: 1},</v>
      </c>
      <c r="W1918" t="str">
        <f t="shared" si="176"/>
        <v>{location: new google.maps.LatLng(37.734, -122.424), weight: 0},</v>
      </c>
      <c r="X1918" t="str">
        <f t="shared" si="177"/>
        <v>{location: new google.maps.LatLng(37.734, -122.424), weight: 0},</v>
      </c>
      <c r="Y1918" t="str">
        <f t="shared" si="178"/>
        <v>{location: new google.maps.LatLng(37.734, -122.424), weight: 0},</v>
      </c>
    </row>
    <row r="1919" spans="1:25" x14ac:dyDescent="0.2">
      <c r="A1919">
        <v>37.734000000000002</v>
      </c>
      <c r="B1919">
        <v>-122.423</v>
      </c>
      <c r="C1919">
        <v>0</v>
      </c>
      <c r="D1919">
        <v>1</v>
      </c>
      <c r="E1919">
        <v>0</v>
      </c>
      <c r="F1919">
        <v>3</v>
      </c>
      <c r="G1919">
        <v>1</v>
      </c>
      <c r="H1919">
        <v>0</v>
      </c>
      <c r="I1919">
        <v>3</v>
      </c>
      <c r="J1919">
        <v>3</v>
      </c>
      <c r="K1919">
        <v>4</v>
      </c>
      <c r="L1919">
        <v>10</v>
      </c>
      <c r="M1919">
        <f>VLOOKUP(H1919,AE$2:$AJ$12,6,TRUE)</f>
        <v>0</v>
      </c>
      <c r="N1919">
        <f>VLOOKUP(I1919,AF$2:$AJ$12,5,TRUE)</f>
        <v>5</v>
      </c>
      <c r="O1919">
        <f>VLOOKUP(J1919,AG$2:$AJ$12,4,TRUE)</f>
        <v>5</v>
      </c>
      <c r="P1919">
        <f>VLOOKUP(K1919,AH$2:$AJ$12,3,TRUE)</f>
        <v>8</v>
      </c>
      <c r="Q1919">
        <f>VLOOKUP(L1919,AI$2:$AJ$12,2,TRUE)</f>
        <v>6</v>
      </c>
      <c r="T1919" t="str">
        <f t="shared" si="179"/>
        <v>Crimepoint.create(latitude:37.734, longitude:-122.423, drugdrink:0, misdemean:5, theft:5, violent:8, total:6, drugdrinkct:0, misdemeanct:3, theftct:3, violentct:4, totalct:10)</v>
      </c>
      <c r="U1919" t="str">
        <f t="shared" si="180"/>
        <v>{location: new google.maps.LatLng(37.734, -122.423), weight: 0},</v>
      </c>
      <c r="V1919" t="str">
        <f t="shared" si="175"/>
        <v>{location: new google.maps.LatLng(37.734, -122.423), weight: 1},</v>
      </c>
      <c r="W1919" t="str">
        <f t="shared" si="176"/>
        <v>{location: new google.maps.LatLng(37.734, -122.423), weight: 0},</v>
      </c>
      <c r="X1919" t="str">
        <f t="shared" si="177"/>
        <v>{location: new google.maps.LatLng(37.734, -122.423), weight: 3},</v>
      </c>
      <c r="Y1919" t="str">
        <f t="shared" si="178"/>
        <v>{location: new google.maps.LatLng(37.734, -122.423), weight: 1},</v>
      </c>
    </row>
    <row r="1920" spans="1:25" x14ac:dyDescent="0.2">
      <c r="A1920">
        <v>37.734000000000002</v>
      </c>
      <c r="B1920">
        <v>-122.422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2</v>
      </c>
      <c r="J1920">
        <v>2</v>
      </c>
      <c r="K1920">
        <v>2</v>
      </c>
      <c r="L1920">
        <v>6</v>
      </c>
      <c r="M1920">
        <f>VLOOKUP(H1920,AE$2:$AJ$12,6,TRUE)</f>
        <v>0</v>
      </c>
      <c r="N1920">
        <f>VLOOKUP(I1920,AF$2:$AJ$12,5,TRUE)</f>
        <v>4</v>
      </c>
      <c r="O1920">
        <f>VLOOKUP(J1920,AG$2:$AJ$12,4,TRUE)</f>
        <v>4</v>
      </c>
      <c r="P1920">
        <f>VLOOKUP(K1920,AH$2:$AJ$12,3,TRUE)</f>
        <v>7</v>
      </c>
      <c r="Q1920">
        <f>VLOOKUP(L1920,AI$2:$AJ$12,2,TRUE)</f>
        <v>4</v>
      </c>
      <c r="T1920" t="str">
        <f t="shared" si="179"/>
        <v>Crimepoint.create(latitude:37.734, longitude:-122.422, drugdrink:0, misdemean:4, theft:4, violent:7, total:4, drugdrinkct:0, misdemeanct:2, theftct:2, violentct:2, totalct:6)</v>
      </c>
      <c r="U1920" t="str">
        <f t="shared" si="180"/>
        <v>{location: new google.maps.LatLng(37.734, -122.422), weight: 0},</v>
      </c>
      <c r="V1920" t="str">
        <f t="shared" si="175"/>
        <v>{location: new google.maps.LatLng(37.734, -122.422), weight: 0},</v>
      </c>
      <c r="W1920" t="str">
        <f t="shared" si="176"/>
        <v>{location: new google.maps.LatLng(37.734, -122.422), weight: 0},</v>
      </c>
      <c r="X1920" t="str">
        <f t="shared" si="177"/>
        <v>{location: new google.maps.LatLng(37.734, -122.422), weight: 1},</v>
      </c>
      <c r="Y1920" t="str">
        <f t="shared" si="178"/>
        <v>{location: new google.maps.LatLng(37.734, -122.422), weight: 0},</v>
      </c>
    </row>
    <row r="1921" spans="1:25" x14ac:dyDescent="0.2">
      <c r="A1921">
        <v>37.734000000000002</v>
      </c>
      <c r="B1921">
        <v>-122.419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2</v>
      </c>
      <c r="M1921">
        <f>VLOOKUP(H1921,AE$2:$AJ$12,6,TRUE)</f>
        <v>0</v>
      </c>
      <c r="N1921">
        <f>VLOOKUP(I1921,AF$2:$AJ$12,5,TRUE)</f>
        <v>2</v>
      </c>
      <c r="O1921">
        <f>VLOOKUP(J1921,AG$2:$AJ$12,4,TRUE)</f>
        <v>3</v>
      </c>
      <c r="P1921">
        <f>VLOOKUP(K1921,AH$2:$AJ$12,3,TRUE)</f>
        <v>0</v>
      </c>
      <c r="Q1921">
        <f>VLOOKUP(L1921,AI$2:$AJ$12,2,TRUE)</f>
        <v>1</v>
      </c>
      <c r="T1921" t="str">
        <f t="shared" si="179"/>
        <v>Crimepoint.create(latitude:37.734, longitude:-122.419, drugdrink:0, misdemean:2, theft:3, violent:0, total:1, drugdrinkct:0, misdemeanct:1, theftct:1, violentct:0, totalct:2)</v>
      </c>
      <c r="U1921" t="str">
        <f t="shared" si="180"/>
        <v>{location: new google.maps.LatLng(37.734, -122.419), weight: 0},</v>
      </c>
      <c r="V1921" t="str">
        <f t="shared" si="175"/>
        <v>{location: new google.maps.LatLng(37.734, -122.419), weight: 0},</v>
      </c>
      <c r="W1921" t="str">
        <f t="shared" si="176"/>
        <v>{location: new google.maps.LatLng(37.734, -122.419), weight: 0},</v>
      </c>
      <c r="X1921" t="str">
        <f t="shared" si="177"/>
        <v>{location: new google.maps.LatLng(37.734, -122.419), weight: 0},</v>
      </c>
      <c r="Y1921" t="str">
        <f t="shared" si="178"/>
        <v>{location: new google.maps.LatLng(37.734, -122.419), weight: 0},</v>
      </c>
    </row>
    <row r="1922" spans="1:25" x14ac:dyDescent="0.2">
      <c r="A1922">
        <v>37.734000000000002</v>
      </c>
      <c r="B1922">
        <v>-122.41800000000001</v>
      </c>
      <c r="C1922">
        <v>0</v>
      </c>
      <c r="D1922">
        <v>1</v>
      </c>
      <c r="E1922">
        <v>1</v>
      </c>
      <c r="F1922">
        <v>2</v>
      </c>
      <c r="G1922">
        <v>1</v>
      </c>
      <c r="H1922">
        <v>0</v>
      </c>
      <c r="I1922">
        <v>4</v>
      </c>
      <c r="J1922">
        <v>5</v>
      </c>
      <c r="K1922">
        <v>3</v>
      </c>
      <c r="L1922">
        <v>12</v>
      </c>
      <c r="M1922">
        <f>VLOOKUP(H1922,AE$2:$AJ$12,6,TRUE)</f>
        <v>0</v>
      </c>
      <c r="N1922">
        <f>VLOOKUP(I1922,AF$2:$AJ$12,5,TRUE)</f>
        <v>6</v>
      </c>
      <c r="O1922">
        <f>VLOOKUP(J1922,AG$2:$AJ$12,4,TRUE)</f>
        <v>7</v>
      </c>
      <c r="P1922">
        <f>VLOOKUP(K1922,AH$2:$AJ$12,3,TRUE)</f>
        <v>8</v>
      </c>
      <c r="Q1922">
        <f>VLOOKUP(L1922,AI$2:$AJ$12,2,TRUE)</f>
        <v>6</v>
      </c>
      <c r="T1922" t="str">
        <f t="shared" si="179"/>
        <v>Crimepoint.create(latitude:37.734, longitude:-122.418, drugdrink:0, misdemean:6, theft:7, violent:8, total:6, drugdrinkct:0, misdemeanct:4, theftct:5, violentct:3, totalct:12)</v>
      </c>
      <c r="U1922" t="str">
        <f t="shared" si="180"/>
        <v>{location: new google.maps.LatLng(37.734, -122.418), weight: 0},</v>
      </c>
      <c r="V1922" t="str">
        <f t="shared" si="175"/>
        <v>{location: new google.maps.LatLng(37.734, -122.418), weight: 1},</v>
      </c>
      <c r="W1922" t="str">
        <f t="shared" si="176"/>
        <v>{location: new google.maps.LatLng(37.734, -122.418), weight: 1},</v>
      </c>
      <c r="X1922" t="str">
        <f t="shared" si="177"/>
        <v>{location: new google.maps.LatLng(37.734, -122.418), weight: 2},</v>
      </c>
      <c r="Y1922" t="str">
        <f t="shared" si="178"/>
        <v>{location: new google.maps.LatLng(37.734, -122.418), weight: 1},</v>
      </c>
    </row>
    <row r="1923" spans="1:25" x14ac:dyDescent="0.2">
      <c r="A1923">
        <v>37.734000000000002</v>
      </c>
      <c r="B1923">
        <v>-122.417</v>
      </c>
      <c r="C1923">
        <v>0</v>
      </c>
      <c r="D1923">
        <v>0</v>
      </c>
      <c r="E1923">
        <v>1</v>
      </c>
      <c r="F1923">
        <v>2</v>
      </c>
      <c r="G1923">
        <v>1</v>
      </c>
      <c r="H1923">
        <v>0</v>
      </c>
      <c r="I1923">
        <v>2</v>
      </c>
      <c r="J1923">
        <v>6</v>
      </c>
      <c r="K1923">
        <v>3</v>
      </c>
      <c r="L1923">
        <v>11</v>
      </c>
      <c r="M1923">
        <f>VLOOKUP(H1923,AE$2:$AJ$12,6,TRUE)</f>
        <v>0</v>
      </c>
      <c r="N1923">
        <f>VLOOKUP(I1923,AF$2:$AJ$12,5,TRUE)</f>
        <v>4</v>
      </c>
      <c r="O1923">
        <f>VLOOKUP(J1923,AG$2:$AJ$12,4,TRUE)</f>
        <v>7</v>
      </c>
      <c r="P1923">
        <f>VLOOKUP(K1923,AH$2:$AJ$12,3,TRUE)</f>
        <v>8</v>
      </c>
      <c r="Q1923">
        <f>VLOOKUP(L1923,AI$2:$AJ$12,2,TRUE)</f>
        <v>6</v>
      </c>
      <c r="T1923" t="str">
        <f t="shared" si="179"/>
        <v>Crimepoint.create(latitude:37.734, longitude:-122.417, drugdrink:0, misdemean:4, theft:7, violent:8, total:6, drugdrinkct:0, misdemeanct:2, theftct:6, violentct:3, totalct:11)</v>
      </c>
      <c r="U1923" t="str">
        <f t="shared" si="180"/>
        <v>{location: new google.maps.LatLng(37.734, -122.417), weight: 0},</v>
      </c>
      <c r="V1923" t="str">
        <f t="shared" ref="V1923:V1986" si="181">$Z$2&amp;$A1923&amp;$AA$2&amp;$B1923&amp;$AB$2&amp;D1923&amp;$AC$2</f>
        <v>{location: new google.maps.LatLng(37.734, -122.417), weight: 0},</v>
      </c>
      <c r="W1923" t="str">
        <f t="shared" ref="W1923:W1986" si="182">$Z$2&amp;$A1923&amp;$AA$2&amp;$B1923&amp;$AB$2&amp;E1923&amp;$AC$2</f>
        <v>{location: new google.maps.LatLng(37.734, -122.417), weight: 1},</v>
      </c>
      <c r="X1923" t="str">
        <f t="shared" ref="X1923:X1986" si="183">$Z$2&amp;$A1923&amp;$AA$2&amp;$B1923&amp;$AB$2&amp;F1923&amp;$AC$2</f>
        <v>{location: new google.maps.LatLng(37.734, -122.417), weight: 2},</v>
      </c>
      <c r="Y1923" t="str">
        <f t="shared" ref="Y1923:Y1986" si="184">$Z$2&amp;$A1923&amp;$AA$2&amp;$B1923&amp;$AB$2&amp;G1923&amp;$AC$2</f>
        <v>{location: new google.maps.LatLng(37.734, -122.417), weight: 1},</v>
      </c>
    </row>
    <row r="1924" spans="1:25" x14ac:dyDescent="0.2">
      <c r="A1924">
        <v>37.734000000000002</v>
      </c>
      <c r="B1924">
        <v>-122.416</v>
      </c>
      <c r="C1924">
        <v>0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5</v>
      </c>
      <c r="J1924">
        <v>3</v>
      </c>
      <c r="K1924">
        <v>0</v>
      </c>
      <c r="L1924">
        <v>8</v>
      </c>
      <c r="M1924">
        <f>VLOOKUP(H1924,AE$2:$AJ$12,6,TRUE)</f>
        <v>0</v>
      </c>
      <c r="N1924">
        <f>VLOOKUP(I1924,AF$2:$AJ$12,5,TRUE)</f>
        <v>6</v>
      </c>
      <c r="O1924">
        <f>VLOOKUP(J1924,AG$2:$AJ$12,4,TRUE)</f>
        <v>5</v>
      </c>
      <c r="P1924">
        <f>VLOOKUP(K1924,AH$2:$AJ$12,3,TRUE)</f>
        <v>0</v>
      </c>
      <c r="Q1924">
        <f>VLOOKUP(L1924,AI$2:$AJ$12,2,TRUE)</f>
        <v>5</v>
      </c>
      <c r="T1924" t="str">
        <f t="shared" ref="T1924:T1987" si="185">"Crimepoint.create("&amp;A$2&amp;":"&amp;A1924&amp;", "&amp;B$2&amp;":"&amp;B1924&amp;", "&amp;C$2&amp;":"&amp;M1924&amp;", "&amp;D$2&amp;":"&amp;N1924&amp;", "&amp;E$2&amp;":"&amp;O1924&amp;", "&amp;F$2&amp;":"&amp;P1924&amp;", "&amp;G$2&amp;":"&amp;Q1924&amp;", "&amp;H$2&amp;":"&amp;H1924&amp;", "&amp;I$2&amp;":"&amp;I1924&amp;", "&amp;J$2&amp;":"&amp;J1924&amp;", "&amp;K$2&amp;":"&amp;K1924&amp;", "&amp;L$2&amp;":"&amp;L1924&amp;")"</f>
        <v>Crimepoint.create(latitude:37.734, longitude:-122.416, drugdrink:0, misdemean:6, theft:5, violent:0, total:5, drugdrinkct:0, misdemeanct:5, theftct:3, violentct:0, totalct:8)</v>
      </c>
      <c r="U1924" t="str">
        <f t="shared" ref="U1924:U1987" si="186">$Z$2&amp;$A1924&amp;$AA$2&amp;$B1924&amp;$AB$2&amp;C1924&amp;$AC$2</f>
        <v>{location: new google.maps.LatLng(37.734, -122.416), weight: 0},</v>
      </c>
      <c r="V1924" t="str">
        <f t="shared" si="181"/>
        <v>{location: new google.maps.LatLng(37.734, -122.416), weight: 1},</v>
      </c>
      <c r="W1924" t="str">
        <f t="shared" si="182"/>
        <v>{location: new google.maps.LatLng(37.734, -122.416), weight: 0},</v>
      </c>
      <c r="X1924" t="str">
        <f t="shared" si="183"/>
        <v>{location: new google.maps.LatLng(37.734, -122.416), weight: 0},</v>
      </c>
      <c r="Y1924" t="str">
        <f t="shared" si="184"/>
        <v>{location: new google.maps.LatLng(37.734, -122.416), weight: 1},</v>
      </c>
    </row>
    <row r="1925" spans="1:25" x14ac:dyDescent="0.2">
      <c r="A1925">
        <v>37.734000000000002</v>
      </c>
      <c r="B1925">
        <v>-122.414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0</v>
      </c>
      <c r="I1925">
        <v>3</v>
      </c>
      <c r="J1925">
        <v>4</v>
      </c>
      <c r="K1925">
        <v>1</v>
      </c>
      <c r="L1925">
        <v>8</v>
      </c>
      <c r="M1925">
        <f>VLOOKUP(H1925,AE$2:$AJ$12,6,TRUE)</f>
        <v>0</v>
      </c>
      <c r="N1925">
        <f>VLOOKUP(I1925,AF$2:$AJ$12,5,TRUE)</f>
        <v>5</v>
      </c>
      <c r="O1925">
        <f>VLOOKUP(J1925,AG$2:$AJ$12,4,TRUE)</f>
        <v>6</v>
      </c>
      <c r="P1925">
        <f>VLOOKUP(K1925,AH$2:$AJ$12,3,TRUE)</f>
        <v>7</v>
      </c>
      <c r="Q1925">
        <f>VLOOKUP(L1925,AI$2:$AJ$12,2,TRUE)</f>
        <v>5</v>
      </c>
      <c r="T1925" t="str">
        <f t="shared" si="185"/>
        <v>Crimepoint.create(latitude:37.734, longitude:-122.414, drugdrink:0, misdemean:5, theft:6, violent:7, total:5, drugdrinkct:0, misdemeanct:3, theftct:4, violentct:1, totalct:8)</v>
      </c>
      <c r="U1925" t="str">
        <f t="shared" si="186"/>
        <v>{location: new google.maps.LatLng(37.734, -122.414), weight: 0},</v>
      </c>
      <c r="V1925" t="str">
        <f t="shared" si="181"/>
        <v>{location: new google.maps.LatLng(37.734, -122.414), weight: 1},</v>
      </c>
      <c r="W1925" t="str">
        <f t="shared" si="182"/>
        <v>{location: new google.maps.LatLng(37.734, -122.414), weight: 1},</v>
      </c>
      <c r="X1925" t="str">
        <f t="shared" si="183"/>
        <v>{location: new google.maps.LatLng(37.734, -122.414), weight: 1},</v>
      </c>
      <c r="Y1925" t="str">
        <f t="shared" si="184"/>
        <v>{location: new google.maps.LatLng(37.734, -122.414), weight: 1},</v>
      </c>
    </row>
    <row r="1926" spans="1:25" x14ac:dyDescent="0.2">
      <c r="A1926">
        <v>37.734000000000002</v>
      </c>
      <c r="B1926">
        <v>-122.413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f>VLOOKUP(H1926,AE$2:$AJ$12,6,TRUE)</f>
        <v>0</v>
      </c>
      <c r="N1926">
        <f>VLOOKUP(I1926,AF$2:$AJ$12,5,TRUE)</f>
        <v>2</v>
      </c>
      <c r="O1926">
        <f>VLOOKUP(J1926,AG$2:$AJ$12,4,TRUE)</f>
        <v>0</v>
      </c>
      <c r="P1926">
        <f>VLOOKUP(K1926,AH$2:$AJ$12,3,TRUE)</f>
        <v>0</v>
      </c>
      <c r="Q1926">
        <f>VLOOKUP(L1926,AI$2:$AJ$12,2,TRUE)</f>
        <v>0</v>
      </c>
      <c r="T1926" t="str">
        <f t="shared" si="185"/>
        <v>Crimepoint.create(latitude:37.734, longitude:-122.413, drugdrink:0, misdemean:2, theft:0, violent:0, total:0, drugdrinkct:0, misdemeanct:1, theftct:0, violentct:0, totalct:1)</v>
      </c>
      <c r="U1926" t="str">
        <f t="shared" si="186"/>
        <v>{location: new google.maps.LatLng(37.734, -122.413), weight: 0},</v>
      </c>
      <c r="V1926" t="str">
        <f t="shared" si="181"/>
        <v>{location: new google.maps.LatLng(37.734, -122.413), weight: 0},</v>
      </c>
      <c r="W1926" t="str">
        <f t="shared" si="182"/>
        <v>{location: new google.maps.LatLng(37.734, -122.413), weight: 0},</v>
      </c>
      <c r="X1926" t="str">
        <f t="shared" si="183"/>
        <v>{location: new google.maps.LatLng(37.734, -122.413), weight: 0},</v>
      </c>
      <c r="Y1926" t="str">
        <f t="shared" si="184"/>
        <v>{location: new google.maps.LatLng(37.734, -122.413), weight: 0},</v>
      </c>
    </row>
    <row r="1927" spans="1:25" x14ac:dyDescent="0.2">
      <c r="A1927">
        <v>37.734000000000002</v>
      </c>
      <c r="B1927">
        <v>-122.41200000000001</v>
      </c>
      <c r="C1927">
        <v>0</v>
      </c>
      <c r="D1927">
        <v>2</v>
      </c>
      <c r="E1927">
        <v>0</v>
      </c>
      <c r="F1927">
        <v>1</v>
      </c>
      <c r="G1927">
        <v>1</v>
      </c>
      <c r="H1927">
        <v>0</v>
      </c>
      <c r="I1927">
        <v>10</v>
      </c>
      <c r="J1927">
        <v>3</v>
      </c>
      <c r="K1927">
        <v>2</v>
      </c>
      <c r="L1927">
        <v>15</v>
      </c>
      <c r="M1927">
        <f>VLOOKUP(H1927,AE$2:$AJ$12,6,TRUE)</f>
        <v>0</v>
      </c>
      <c r="N1927">
        <f>VLOOKUP(I1927,AF$2:$AJ$12,5,TRUE)</f>
        <v>8</v>
      </c>
      <c r="O1927">
        <f>VLOOKUP(J1927,AG$2:$AJ$12,4,TRUE)</f>
        <v>5</v>
      </c>
      <c r="P1927">
        <f>VLOOKUP(K1927,AH$2:$AJ$12,3,TRUE)</f>
        <v>7</v>
      </c>
      <c r="Q1927">
        <f>VLOOKUP(L1927,AI$2:$AJ$12,2,TRUE)</f>
        <v>7</v>
      </c>
      <c r="T1927" t="str">
        <f t="shared" si="185"/>
        <v>Crimepoint.create(latitude:37.734, longitude:-122.412, drugdrink:0, misdemean:8, theft:5, violent:7, total:7, drugdrinkct:0, misdemeanct:10, theftct:3, violentct:2, totalct:15)</v>
      </c>
      <c r="U1927" t="str">
        <f t="shared" si="186"/>
        <v>{location: new google.maps.LatLng(37.734, -122.412), weight: 0},</v>
      </c>
      <c r="V1927" t="str">
        <f t="shared" si="181"/>
        <v>{location: new google.maps.LatLng(37.734, -122.412), weight: 2},</v>
      </c>
      <c r="W1927" t="str">
        <f t="shared" si="182"/>
        <v>{location: new google.maps.LatLng(37.734, -122.412), weight: 0},</v>
      </c>
      <c r="X1927" t="str">
        <f t="shared" si="183"/>
        <v>{location: new google.maps.LatLng(37.734, -122.412), weight: 1},</v>
      </c>
      <c r="Y1927" t="str">
        <f t="shared" si="184"/>
        <v>{location: new google.maps.LatLng(37.734, -122.412), weight: 1},</v>
      </c>
    </row>
    <row r="1928" spans="1:25" x14ac:dyDescent="0.2">
      <c r="A1928">
        <v>37.734000000000002</v>
      </c>
      <c r="B1928">
        <v>-122.408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3</v>
      </c>
      <c r="K1928">
        <v>0</v>
      </c>
      <c r="L1928">
        <v>4</v>
      </c>
      <c r="M1928">
        <f>VLOOKUP(H1928,AE$2:$AJ$12,6,TRUE)</f>
        <v>0</v>
      </c>
      <c r="N1928">
        <f>VLOOKUP(I1928,AF$2:$AJ$12,5,TRUE)</f>
        <v>2</v>
      </c>
      <c r="O1928">
        <f>VLOOKUP(J1928,AG$2:$AJ$12,4,TRUE)</f>
        <v>5</v>
      </c>
      <c r="P1928">
        <f>VLOOKUP(K1928,AH$2:$AJ$12,3,TRUE)</f>
        <v>0</v>
      </c>
      <c r="Q1928">
        <f>VLOOKUP(L1928,AI$2:$AJ$12,2,TRUE)</f>
        <v>3</v>
      </c>
      <c r="T1928" t="str">
        <f t="shared" si="185"/>
        <v>Crimepoint.create(latitude:37.734, longitude:-122.408, drugdrink:0, misdemean:2, theft:5, violent:0, total:3, drugdrinkct:0, misdemeanct:1, theftct:3, violentct:0, totalct:4)</v>
      </c>
      <c r="U1928" t="str">
        <f t="shared" si="186"/>
        <v>{location: new google.maps.LatLng(37.734, -122.408), weight: 0},</v>
      </c>
      <c r="V1928" t="str">
        <f t="shared" si="181"/>
        <v>{location: new google.maps.LatLng(37.734, -122.408), weight: 0},</v>
      </c>
      <c r="W1928" t="str">
        <f t="shared" si="182"/>
        <v>{location: new google.maps.LatLng(37.734, -122.408), weight: 0},</v>
      </c>
      <c r="X1928" t="str">
        <f t="shared" si="183"/>
        <v>{location: new google.maps.LatLng(37.734, -122.408), weight: 0},</v>
      </c>
      <c r="Y1928" t="str">
        <f t="shared" si="184"/>
        <v>{location: new google.maps.LatLng(37.734, -122.408), weight: 0},</v>
      </c>
    </row>
    <row r="1929" spans="1:25" x14ac:dyDescent="0.2">
      <c r="A1929">
        <v>37.734000000000002</v>
      </c>
      <c r="B1929">
        <v>-122.407</v>
      </c>
      <c r="C1929">
        <v>0</v>
      </c>
      <c r="D1929">
        <v>2</v>
      </c>
      <c r="E1929">
        <v>0</v>
      </c>
      <c r="F1929">
        <v>1</v>
      </c>
      <c r="G1929">
        <v>1</v>
      </c>
      <c r="H1929">
        <v>0</v>
      </c>
      <c r="I1929">
        <v>8</v>
      </c>
      <c r="J1929">
        <v>3</v>
      </c>
      <c r="K1929">
        <v>1</v>
      </c>
      <c r="L1929">
        <v>12</v>
      </c>
      <c r="M1929">
        <f>VLOOKUP(H1929,AE$2:$AJ$12,6,TRUE)</f>
        <v>0</v>
      </c>
      <c r="N1929">
        <f>VLOOKUP(I1929,AF$2:$AJ$12,5,TRUE)</f>
        <v>7</v>
      </c>
      <c r="O1929">
        <f>VLOOKUP(J1929,AG$2:$AJ$12,4,TRUE)</f>
        <v>5</v>
      </c>
      <c r="P1929">
        <f>VLOOKUP(K1929,AH$2:$AJ$12,3,TRUE)</f>
        <v>7</v>
      </c>
      <c r="Q1929">
        <f>VLOOKUP(L1929,AI$2:$AJ$12,2,TRUE)</f>
        <v>6</v>
      </c>
      <c r="T1929" t="str">
        <f t="shared" si="185"/>
        <v>Crimepoint.create(latitude:37.734, longitude:-122.407, drugdrink:0, misdemean:7, theft:5, violent:7, total:6, drugdrinkct:0, misdemeanct:8, theftct:3, violentct:1, totalct:12)</v>
      </c>
      <c r="U1929" t="str">
        <f t="shared" si="186"/>
        <v>{location: new google.maps.LatLng(37.734, -122.407), weight: 0},</v>
      </c>
      <c r="V1929" t="str">
        <f t="shared" si="181"/>
        <v>{location: new google.maps.LatLng(37.734, -122.407), weight: 2},</v>
      </c>
      <c r="W1929" t="str">
        <f t="shared" si="182"/>
        <v>{location: new google.maps.LatLng(37.734, -122.407), weight: 0},</v>
      </c>
      <c r="X1929" t="str">
        <f t="shared" si="183"/>
        <v>{location: new google.maps.LatLng(37.734, -122.407), weight: 1},</v>
      </c>
      <c r="Y1929" t="str">
        <f t="shared" si="184"/>
        <v>{location: new google.maps.LatLng(37.734, -122.407), weight: 1},</v>
      </c>
    </row>
    <row r="1930" spans="1:25" x14ac:dyDescent="0.2">
      <c r="A1930">
        <v>37.734000000000002</v>
      </c>
      <c r="B1930">
        <v>-122.40600000000001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2</v>
      </c>
      <c r="J1930">
        <v>1</v>
      </c>
      <c r="K1930">
        <v>0</v>
      </c>
      <c r="L1930">
        <v>3</v>
      </c>
      <c r="M1930">
        <f>VLOOKUP(H1930,AE$2:$AJ$12,6,TRUE)</f>
        <v>0</v>
      </c>
      <c r="N1930">
        <f>VLOOKUP(I1930,AF$2:$AJ$12,5,TRUE)</f>
        <v>4</v>
      </c>
      <c r="O1930">
        <f>VLOOKUP(J1930,AG$2:$AJ$12,4,TRUE)</f>
        <v>3</v>
      </c>
      <c r="P1930">
        <f>VLOOKUP(K1930,AH$2:$AJ$12,3,TRUE)</f>
        <v>0</v>
      </c>
      <c r="Q1930">
        <f>VLOOKUP(L1930,AI$2:$AJ$12,2,TRUE)</f>
        <v>2</v>
      </c>
      <c r="T1930" t="str">
        <f t="shared" si="185"/>
        <v>Crimepoint.create(latitude:37.734, longitude:-122.406, drugdrink:0, misdemean:4, theft:3, violent:0, total:2, drugdrinkct:0, misdemeanct:2, theftct:1, violentct:0, totalct:3)</v>
      </c>
      <c r="U1930" t="str">
        <f t="shared" si="186"/>
        <v>{location: new google.maps.LatLng(37.734, -122.406), weight: 0},</v>
      </c>
      <c r="V1930" t="str">
        <f t="shared" si="181"/>
        <v>{location: new google.maps.LatLng(37.734, -122.406), weight: 0},</v>
      </c>
      <c r="W1930" t="str">
        <f t="shared" si="182"/>
        <v>{location: new google.maps.LatLng(37.734, -122.406), weight: 0},</v>
      </c>
      <c r="X1930" t="str">
        <f t="shared" si="183"/>
        <v>{location: new google.maps.LatLng(37.734, -122.406), weight: 0},</v>
      </c>
      <c r="Y1930" t="str">
        <f t="shared" si="184"/>
        <v>{location: new google.maps.LatLng(37.734, -122.406), weight: 0},</v>
      </c>
    </row>
    <row r="1931" spans="1:25" x14ac:dyDescent="0.2">
      <c r="A1931">
        <v>37.734000000000002</v>
      </c>
      <c r="B1931">
        <v>-122.405</v>
      </c>
      <c r="C1931">
        <v>0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5</v>
      </c>
      <c r="J1931">
        <v>2</v>
      </c>
      <c r="K1931">
        <v>0</v>
      </c>
      <c r="L1931">
        <v>7</v>
      </c>
      <c r="M1931">
        <f>VLOOKUP(H1931,AE$2:$AJ$12,6,TRUE)</f>
        <v>0</v>
      </c>
      <c r="N1931">
        <f>VLOOKUP(I1931,AF$2:$AJ$12,5,TRUE)</f>
        <v>6</v>
      </c>
      <c r="O1931">
        <f>VLOOKUP(J1931,AG$2:$AJ$12,4,TRUE)</f>
        <v>4</v>
      </c>
      <c r="P1931">
        <f>VLOOKUP(K1931,AH$2:$AJ$12,3,TRUE)</f>
        <v>0</v>
      </c>
      <c r="Q1931">
        <f>VLOOKUP(L1931,AI$2:$AJ$12,2,TRUE)</f>
        <v>5</v>
      </c>
      <c r="T1931" t="str">
        <f t="shared" si="185"/>
        <v>Crimepoint.create(latitude:37.734, longitude:-122.405, drugdrink:0, misdemean:6, theft:4, violent:0, total:5, drugdrinkct:0, misdemeanct:5, theftct:2, violentct:0, totalct:7)</v>
      </c>
      <c r="U1931" t="str">
        <f t="shared" si="186"/>
        <v>{location: new google.maps.LatLng(37.734, -122.405), weight: 0},</v>
      </c>
      <c r="V1931" t="str">
        <f t="shared" si="181"/>
        <v>{location: new google.maps.LatLng(37.734, -122.405), weight: 1},</v>
      </c>
      <c r="W1931" t="str">
        <f t="shared" si="182"/>
        <v>{location: new google.maps.LatLng(37.734, -122.405), weight: 0},</v>
      </c>
      <c r="X1931" t="str">
        <f t="shared" si="183"/>
        <v>{location: new google.maps.LatLng(37.734, -122.405), weight: 0},</v>
      </c>
      <c r="Y1931" t="str">
        <f t="shared" si="184"/>
        <v>{location: new google.maps.LatLng(37.734, -122.405), weight: 1},</v>
      </c>
    </row>
    <row r="1932" spans="1:25" x14ac:dyDescent="0.2">
      <c r="A1932">
        <v>37.734000000000002</v>
      </c>
      <c r="B1932">
        <v>-122.404</v>
      </c>
      <c r="C1932">
        <v>0</v>
      </c>
      <c r="D1932">
        <v>0</v>
      </c>
      <c r="E1932">
        <v>1</v>
      </c>
      <c r="F1932">
        <v>4</v>
      </c>
      <c r="G1932">
        <v>1</v>
      </c>
      <c r="H1932">
        <v>0</v>
      </c>
      <c r="I1932">
        <v>2</v>
      </c>
      <c r="J1932">
        <v>4</v>
      </c>
      <c r="K1932">
        <v>5</v>
      </c>
      <c r="L1932">
        <v>11</v>
      </c>
      <c r="M1932">
        <f>VLOOKUP(H1932,AE$2:$AJ$12,6,TRUE)</f>
        <v>0</v>
      </c>
      <c r="N1932">
        <f>VLOOKUP(I1932,AF$2:$AJ$12,5,TRUE)</f>
        <v>4</v>
      </c>
      <c r="O1932">
        <f>VLOOKUP(J1932,AG$2:$AJ$12,4,TRUE)</f>
        <v>6</v>
      </c>
      <c r="P1932">
        <f>VLOOKUP(K1932,AH$2:$AJ$12,3,TRUE)</f>
        <v>9</v>
      </c>
      <c r="Q1932">
        <f>VLOOKUP(L1932,AI$2:$AJ$12,2,TRUE)</f>
        <v>6</v>
      </c>
      <c r="T1932" t="str">
        <f t="shared" si="185"/>
        <v>Crimepoint.create(latitude:37.734, longitude:-122.404, drugdrink:0, misdemean:4, theft:6, violent:9, total:6, drugdrinkct:0, misdemeanct:2, theftct:4, violentct:5, totalct:11)</v>
      </c>
      <c r="U1932" t="str">
        <f t="shared" si="186"/>
        <v>{location: new google.maps.LatLng(37.734, -122.404), weight: 0},</v>
      </c>
      <c r="V1932" t="str">
        <f t="shared" si="181"/>
        <v>{location: new google.maps.LatLng(37.734, -122.404), weight: 0},</v>
      </c>
      <c r="W1932" t="str">
        <f t="shared" si="182"/>
        <v>{location: new google.maps.LatLng(37.734, -122.404), weight: 1},</v>
      </c>
      <c r="X1932" t="str">
        <f t="shared" si="183"/>
        <v>{location: new google.maps.LatLng(37.734, -122.404), weight: 4},</v>
      </c>
      <c r="Y1932" t="str">
        <f t="shared" si="184"/>
        <v>{location: new google.maps.LatLng(37.734, -122.404), weight: 1},</v>
      </c>
    </row>
    <row r="1933" spans="1:25" x14ac:dyDescent="0.2">
      <c r="A1933">
        <v>37.734000000000002</v>
      </c>
      <c r="B1933">
        <v>-122.40300000000001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4</v>
      </c>
      <c r="J1933">
        <v>6</v>
      </c>
      <c r="K1933">
        <v>1</v>
      </c>
      <c r="L1933">
        <v>12</v>
      </c>
      <c r="M1933">
        <f>VLOOKUP(H1933,AE$2:$AJ$12,6,TRUE)</f>
        <v>8</v>
      </c>
      <c r="N1933">
        <f>VLOOKUP(I1933,AF$2:$AJ$12,5,TRUE)</f>
        <v>6</v>
      </c>
      <c r="O1933">
        <f>VLOOKUP(J1933,AG$2:$AJ$12,4,TRUE)</f>
        <v>7</v>
      </c>
      <c r="P1933">
        <f>VLOOKUP(K1933,AH$2:$AJ$12,3,TRUE)</f>
        <v>7</v>
      </c>
      <c r="Q1933">
        <f>VLOOKUP(L1933,AI$2:$AJ$12,2,TRUE)</f>
        <v>6</v>
      </c>
      <c r="T1933" t="str">
        <f t="shared" si="185"/>
        <v>Crimepoint.create(latitude:37.734, longitude:-122.403, drugdrink:8, misdemean:6, theft:7, violent:7, total:6, drugdrinkct:1, misdemeanct:4, theftct:6, violentct:1, totalct:12)</v>
      </c>
      <c r="U1933" t="str">
        <f t="shared" si="186"/>
        <v>{location: new google.maps.LatLng(37.734, -122.403), weight: 1},</v>
      </c>
      <c r="V1933" t="str">
        <f t="shared" si="181"/>
        <v>{location: new google.maps.LatLng(37.734, -122.403), weight: 1},</v>
      </c>
      <c r="W1933" t="str">
        <f t="shared" si="182"/>
        <v>{location: new google.maps.LatLng(37.734, -122.403), weight: 1},</v>
      </c>
      <c r="X1933" t="str">
        <f t="shared" si="183"/>
        <v>{location: new google.maps.LatLng(37.734, -122.403), weight: 1},</v>
      </c>
      <c r="Y1933" t="str">
        <f t="shared" si="184"/>
        <v>{location: new google.maps.LatLng(37.734, -122.403), weight: 1},</v>
      </c>
    </row>
    <row r="1934" spans="1:25" x14ac:dyDescent="0.2">
      <c r="A1934">
        <v>37.734000000000002</v>
      </c>
      <c r="B1934">
        <v>-122.402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2</v>
      </c>
      <c r="M1934">
        <f>VLOOKUP(H1934,AE$2:$AJ$12,6,TRUE)</f>
        <v>0</v>
      </c>
      <c r="N1934">
        <f>VLOOKUP(I1934,AF$2:$AJ$12,5,TRUE)</f>
        <v>2</v>
      </c>
      <c r="O1934">
        <f>VLOOKUP(J1934,AG$2:$AJ$12,4,TRUE)</f>
        <v>3</v>
      </c>
      <c r="P1934">
        <f>VLOOKUP(K1934,AH$2:$AJ$12,3,TRUE)</f>
        <v>0</v>
      </c>
      <c r="Q1934">
        <f>VLOOKUP(L1934,AI$2:$AJ$12,2,TRUE)</f>
        <v>1</v>
      </c>
      <c r="T1934" t="str">
        <f t="shared" si="185"/>
        <v>Crimepoint.create(latitude:37.734, longitude:-122.402, drugdrink:0, misdemean:2, theft:3, violent:0, total:1, drugdrinkct:0, misdemeanct:1, theftct:1, violentct:0, totalct:2)</v>
      </c>
      <c r="U1934" t="str">
        <f t="shared" si="186"/>
        <v>{location: new google.maps.LatLng(37.734, -122.402), weight: 0},</v>
      </c>
      <c r="V1934" t="str">
        <f t="shared" si="181"/>
        <v>{location: new google.maps.LatLng(37.734, -122.402), weight: 0},</v>
      </c>
      <c r="W1934" t="str">
        <f t="shared" si="182"/>
        <v>{location: new google.maps.LatLng(37.734, -122.402), weight: 0},</v>
      </c>
      <c r="X1934" t="str">
        <f t="shared" si="183"/>
        <v>{location: new google.maps.LatLng(37.734, -122.402), weight: 0},</v>
      </c>
      <c r="Y1934" t="str">
        <f t="shared" si="184"/>
        <v>{location: new google.maps.LatLng(37.734, -122.402), weight: 0},</v>
      </c>
    </row>
    <row r="1935" spans="1:25" x14ac:dyDescent="0.2">
      <c r="A1935">
        <v>37.734000000000002</v>
      </c>
      <c r="B1935">
        <v>-122.401</v>
      </c>
      <c r="C1935">
        <v>0</v>
      </c>
      <c r="D1935">
        <v>2</v>
      </c>
      <c r="E1935">
        <v>1</v>
      </c>
      <c r="F1935">
        <v>4</v>
      </c>
      <c r="G1935">
        <v>2</v>
      </c>
      <c r="H1935">
        <v>0</v>
      </c>
      <c r="I1935">
        <v>11</v>
      </c>
      <c r="J1935">
        <v>4</v>
      </c>
      <c r="K1935">
        <v>5</v>
      </c>
      <c r="L1935">
        <v>20</v>
      </c>
      <c r="M1935">
        <f>VLOOKUP(H1935,AE$2:$AJ$12,6,TRUE)</f>
        <v>0</v>
      </c>
      <c r="N1935">
        <f>VLOOKUP(I1935,AF$2:$AJ$12,5,TRUE)</f>
        <v>8</v>
      </c>
      <c r="O1935">
        <f>VLOOKUP(J1935,AG$2:$AJ$12,4,TRUE)</f>
        <v>6</v>
      </c>
      <c r="P1935">
        <f>VLOOKUP(K1935,AH$2:$AJ$12,3,TRUE)</f>
        <v>9</v>
      </c>
      <c r="Q1935">
        <f>VLOOKUP(L1935,AI$2:$AJ$12,2,TRUE)</f>
        <v>7</v>
      </c>
      <c r="T1935" t="str">
        <f t="shared" si="185"/>
        <v>Crimepoint.create(latitude:37.734, longitude:-122.401, drugdrink:0, misdemean:8, theft:6, violent:9, total:7, drugdrinkct:0, misdemeanct:11, theftct:4, violentct:5, totalct:20)</v>
      </c>
      <c r="U1935" t="str">
        <f t="shared" si="186"/>
        <v>{location: new google.maps.LatLng(37.734, -122.401), weight: 0},</v>
      </c>
      <c r="V1935" t="str">
        <f t="shared" si="181"/>
        <v>{location: new google.maps.LatLng(37.734, -122.401), weight: 2},</v>
      </c>
      <c r="W1935" t="str">
        <f t="shared" si="182"/>
        <v>{location: new google.maps.LatLng(37.734, -122.401), weight: 1},</v>
      </c>
      <c r="X1935" t="str">
        <f t="shared" si="183"/>
        <v>{location: new google.maps.LatLng(37.734, -122.401), weight: 4},</v>
      </c>
      <c r="Y1935" t="str">
        <f t="shared" si="184"/>
        <v>{location: new google.maps.LatLng(37.734, -122.401), weight: 2},</v>
      </c>
    </row>
    <row r="1936" spans="1:25" x14ac:dyDescent="0.2">
      <c r="A1936">
        <v>37.734000000000002</v>
      </c>
      <c r="B1936">
        <v>-122.4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f>VLOOKUP(H1936,AE$2:$AJ$12,6,TRUE)</f>
        <v>0</v>
      </c>
      <c r="N1936">
        <f>VLOOKUP(I1936,AF$2:$AJ$12,5,TRUE)</f>
        <v>2</v>
      </c>
      <c r="O1936">
        <f>VLOOKUP(J1936,AG$2:$AJ$12,4,TRUE)</f>
        <v>0</v>
      </c>
      <c r="P1936">
        <f>VLOOKUP(K1936,AH$2:$AJ$12,3,TRUE)</f>
        <v>0</v>
      </c>
      <c r="Q1936">
        <f>VLOOKUP(L1936,AI$2:$AJ$12,2,TRUE)</f>
        <v>0</v>
      </c>
      <c r="T1936" t="str">
        <f t="shared" si="185"/>
        <v>Crimepoint.create(latitude:37.734, longitude:-122.4, drugdrink:0, misdemean:2, theft:0, violent:0, total:0, drugdrinkct:0, misdemeanct:1, theftct:0, violentct:0, totalct:1)</v>
      </c>
      <c r="U1936" t="str">
        <f t="shared" si="186"/>
        <v>{location: new google.maps.LatLng(37.734, -122.4), weight: 0},</v>
      </c>
      <c r="V1936" t="str">
        <f t="shared" si="181"/>
        <v>{location: new google.maps.LatLng(37.734, -122.4), weight: 0},</v>
      </c>
      <c r="W1936" t="str">
        <f t="shared" si="182"/>
        <v>{location: new google.maps.LatLng(37.734, -122.4), weight: 0},</v>
      </c>
      <c r="X1936" t="str">
        <f t="shared" si="183"/>
        <v>{location: new google.maps.LatLng(37.734, -122.4), weight: 0},</v>
      </c>
      <c r="Y1936" t="str">
        <f t="shared" si="184"/>
        <v>{location: new google.maps.LatLng(37.734, -122.4), weight: 0},</v>
      </c>
    </row>
    <row r="1937" spans="1:25" x14ac:dyDescent="0.2">
      <c r="A1937">
        <v>37.734000000000002</v>
      </c>
      <c r="B1937">
        <v>-122.399</v>
      </c>
      <c r="C1937">
        <v>0</v>
      </c>
      <c r="D1937">
        <v>2</v>
      </c>
      <c r="E1937">
        <v>0</v>
      </c>
      <c r="F1937">
        <v>0</v>
      </c>
      <c r="G1937">
        <v>1</v>
      </c>
      <c r="H1937">
        <v>0</v>
      </c>
      <c r="I1937">
        <v>7</v>
      </c>
      <c r="J1937">
        <v>2</v>
      </c>
      <c r="K1937">
        <v>0</v>
      </c>
      <c r="L1937">
        <v>9</v>
      </c>
      <c r="M1937">
        <f>VLOOKUP(H1937,AE$2:$AJ$12,6,TRUE)</f>
        <v>0</v>
      </c>
      <c r="N1937">
        <f>VLOOKUP(I1937,AF$2:$AJ$12,5,TRUE)</f>
        <v>7</v>
      </c>
      <c r="O1937">
        <f>VLOOKUP(J1937,AG$2:$AJ$12,4,TRUE)</f>
        <v>4</v>
      </c>
      <c r="P1937">
        <f>VLOOKUP(K1937,AH$2:$AJ$12,3,TRUE)</f>
        <v>0</v>
      </c>
      <c r="Q1937">
        <f>VLOOKUP(L1937,AI$2:$AJ$12,2,TRUE)</f>
        <v>5</v>
      </c>
      <c r="T1937" t="str">
        <f t="shared" si="185"/>
        <v>Crimepoint.create(latitude:37.734, longitude:-122.399, drugdrink:0, misdemean:7, theft:4, violent:0, total:5, drugdrinkct:0, misdemeanct:7, theftct:2, violentct:0, totalct:9)</v>
      </c>
      <c r="U1937" t="str">
        <f t="shared" si="186"/>
        <v>{location: new google.maps.LatLng(37.734, -122.399), weight: 0},</v>
      </c>
      <c r="V1937" t="str">
        <f t="shared" si="181"/>
        <v>{location: new google.maps.LatLng(37.734, -122.399), weight: 2},</v>
      </c>
      <c r="W1937" t="str">
        <f t="shared" si="182"/>
        <v>{location: new google.maps.LatLng(37.734, -122.399), weight: 0},</v>
      </c>
      <c r="X1937" t="str">
        <f t="shared" si="183"/>
        <v>{location: new google.maps.LatLng(37.734, -122.399), weight: 0},</v>
      </c>
      <c r="Y1937" t="str">
        <f t="shared" si="184"/>
        <v>{location: new google.maps.LatLng(37.734, -122.399), weight: 1},</v>
      </c>
    </row>
    <row r="1938" spans="1:25" x14ac:dyDescent="0.2">
      <c r="A1938">
        <v>37.734000000000002</v>
      </c>
      <c r="B1938">
        <v>-122.398</v>
      </c>
      <c r="C1938">
        <v>1</v>
      </c>
      <c r="D1938">
        <v>2</v>
      </c>
      <c r="E1938">
        <v>0</v>
      </c>
      <c r="F1938">
        <v>1</v>
      </c>
      <c r="G1938">
        <v>1</v>
      </c>
      <c r="H1938">
        <v>1</v>
      </c>
      <c r="I1938">
        <v>7</v>
      </c>
      <c r="J1938">
        <v>3</v>
      </c>
      <c r="K1938">
        <v>1</v>
      </c>
      <c r="L1938">
        <v>12</v>
      </c>
      <c r="M1938">
        <f>VLOOKUP(H1938,AE$2:$AJ$12,6,TRUE)</f>
        <v>8</v>
      </c>
      <c r="N1938">
        <f>VLOOKUP(I1938,AF$2:$AJ$12,5,TRUE)</f>
        <v>7</v>
      </c>
      <c r="O1938">
        <f>VLOOKUP(J1938,AG$2:$AJ$12,4,TRUE)</f>
        <v>5</v>
      </c>
      <c r="P1938">
        <f>VLOOKUP(K1938,AH$2:$AJ$12,3,TRUE)</f>
        <v>7</v>
      </c>
      <c r="Q1938">
        <f>VLOOKUP(L1938,AI$2:$AJ$12,2,TRUE)</f>
        <v>6</v>
      </c>
      <c r="T1938" t="str">
        <f t="shared" si="185"/>
        <v>Crimepoint.create(latitude:37.734, longitude:-122.398, drugdrink:8, misdemean:7, theft:5, violent:7, total:6, drugdrinkct:1, misdemeanct:7, theftct:3, violentct:1, totalct:12)</v>
      </c>
      <c r="U1938" t="str">
        <f t="shared" si="186"/>
        <v>{location: new google.maps.LatLng(37.734, -122.398), weight: 1},</v>
      </c>
      <c r="V1938" t="str">
        <f t="shared" si="181"/>
        <v>{location: new google.maps.LatLng(37.734, -122.398), weight: 2},</v>
      </c>
      <c r="W1938" t="str">
        <f t="shared" si="182"/>
        <v>{location: new google.maps.LatLng(37.734, -122.398), weight: 0},</v>
      </c>
      <c r="X1938" t="str">
        <f t="shared" si="183"/>
        <v>{location: new google.maps.LatLng(37.734, -122.398), weight: 1},</v>
      </c>
      <c r="Y1938" t="str">
        <f t="shared" si="184"/>
        <v>{location: new google.maps.LatLng(37.734, -122.398), weight: 1},</v>
      </c>
    </row>
    <row r="1939" spans="1:25" x14ac:dyDescent="0.2">
      <c r="A1939">
        <v>37.734000000000002</v>
      </c>
      <c r="B1939">
        <v>-122.39700000000001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2</v>
      </c>
      <c r="J1939">
        <v>2</v>
      </c>
      <c r="K1939">
        <v>2</v>
      </c>
      <c r="L1939">
        <v>6</v>
      </c>
      <c r="M1939">
        <f>VLOOKUP(H1939,AE$2:$AJ$12,6,TRUE)</f>
        <v>0</v>
      </c>
      <c r="N1939">
        <f>VLOOKUP(I1939,AF$2:$AJ$12,5,TRUE)</f>
        <v>4</v>
      </c>
      <c r="O1939">
        <f>VLOOKUP(J1939,AG$2:$AJ$12,4,TRUE)</f>
        <v>4</v>
      </c>
      <c r="P1939">
        <f>VLOOKUP(K1939,AH$2:$AJ$12,3,TRUE)</f>
        <v>7</v>
      </c>
      <c r="Q1939">
        <f>VLOOKUP(L1939,AI$2:$AJ$12,2,TRUE)</f>
        <v>4</v>
      </c>
      <c r="T1939" t="str">
        <f t="shared" si="185"/>
        <v>Crimepoint.create(latitude:37.734, longitude:-122.397, drugdrink:0, misdemean:4, theft:4, violent:7, total:4, drugdrinkct:0, misdemeanct:2, theftct:2, violentct:2, totalct:6)</v>
      </c>
      <c r="U1939" t="str">
        <f t="shared" si="186"/>
        <v>{location: new google.maps.LatLng(37.734, -122.397), weight: 0},</v>
      </c>
      <c r="V1939" t="str">
        <f t="shared" si="181"/>
        <v>{location: new google.maps.LatLng(37.734, -122.397), weight: 0},</v>
      </c>
      <c r="W1939" t="str">
        <f t="shared" si="182"/>
        <v>{location: new google.maps.LatLng(37.734, -122.397), weight: 0},</v>
      </c>
      <c r="X1939" t="str">
        <f t="shared" si="183"/>
        <v>{location: new google.maps.LatLng(37.734, -122.397), weight: 1},</v>
      </c>
      <c r="Y1939" t="str">
        <f t="shared" si="184"/>
        <v>{location: new google.maps.LatLng(37.734, -122.397), weight: 0},</v>
      </c>
    </row>
    <row r="1940" spans="1:25" x14ac:dyDescent="0.2">
      <c r="A1940">
        <v>37.734000000000002</v>
      </c>
      <c r="B1940">
        <v>-122.396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2</v>
      </c>
      <c r="J1940">
        <v>2</v>
      </c>
      <c r="K1940">
        <v>0</v>
      </c>
      <c r="L1940">
        <v>4</v>
      </c>
      <c r="M1940">
        <f>VLOOKUP(H1940,AE$2:$AJ$12,6,TRUE)</f>
        <v>0</v>
      </c>
      <c r="N1940">
        <f>VLOOKUP(I1940,AF$2:$AJ$12,5,TRUE)</f>
        <v>4</v>
      </c>
      <c r="O1940">
        <f>VLOOKUP(J1940,AG$2:$AJ$12,4,TRUE)</f>
        <v>4</v>
      </c>
      <c r="P1940">
        <f>VLOOKUP(K1940,AH$2:$AJ$12,3,TRUE)</f>
        <v>0</v>
      </c>
      <c r="Q1940">
        <f>VLOOKUP(L1940,AI$2:$AJ$12,2,TRUE)</f>
        <v>3</v>
      </c>
      <c r="T1940" t="str">
        <f t="shared" si="185"/>
        <v>Crimepoint.create(latitude:37.734, longitude:-122.396, drugdrink:0, misdemean:4, theft:4, violent:0, total:3, drugdrinkct:0, misdemeanct:2, theftct:2, violentct:0, totalct:4)</v>
      </c>
      <c r="U1940" t="str">
        <f t="shared" si="186"/>
        <v>{location: new google.maps.LatLng(37.734, -122.396), weight: 0},</v>
      </c>
      <c r="V1940" t="str">
        <f t="shared" si="181"/>
        <v>{location: new google.maps.LatLng(37.734, -122.396), weight: 0},</v>
      </c>
      <c r="W1940" t="str">
        <f t="shared" si="182"/>
        <v>{location: new google.maps.LatLng(37.734, -122.396), weight: 0},</v>
      </c>
      <c r="X1940" t="str">
        <f t="shared" si="183"/>
        <v>{location: new google.maps.LatLng(37.734, -122.396), weight: 0},</v>
      </c>
      <c r="Y1940" t="str">
        <f t="shared" si="184"/>
        <v>{location: new google.maps.LatLng(37.734, -122.396), weight: 0},</v>
      </c>
    </row>
    <row r="1941" spans="1:25" x14ac:dyDescent="0.2">
      <c r="A1941">
        <v>37.734000000000002</v>
      </c>
      <c r="B1941">
        <v>-122.395</v>
      </c>
      <c r="C1941">
        <v>1</v>
      </c>
      <c r="D1941">
        <v>2</v>
      </c>
      <c r="E1941">
        <v>0</v>
      </c>
      <c r="F1941">
        <v>0</v>
      </c>
      <c r="G1941">
        <v>1</v>
      </c>
      <c r="H1941">
        <v>1</v>
      </c>
      <c r="I1941">
        <v>7</v>
      </c>
      <c r="J1941">
        <v>2</v>
      </c>
      <c r="K1941">
        <v>0</v>
      </c>
      <c r="L1941">
        <v>10</v>
      </c>
      <c r="M1941">
        <f>VLOOKUP(H1941,AE$2:$AJ$12,6,TRUE)</f>
        <v>8</v>
      </c>
      <c r="N1941">
        <f>VLOOKUP(I1941,AF$2:$AJ$12,5,TRUE)</f>
        <v>7</v>
      </c>
      <c r="O1941">
        <f>VLOOKUP(J1941,AG$2:$AJ$12,4,TRUE)</f>
        <v>4</v>
      </c>
      <c r="P1941">
        <f>VLOOKUP(K1941,AH$2:$AJ$12,3,TRUE)</f>
        <v>0</v>
      </c>
      <c r="Q1941">
        <f>VLOOKUP(L1941,AI$2:$AJ$12,2,TRUE)</f>
        <v>6</v>
      </c>
      <c r="T1941" t="str">
        <f t="shared" si="185"/>
        <v>Crimepoint.create(latitude:37.734, longitude:-122.395, drugdrink:8, misdemean:7, theft:4, violent:0, total:6, drugdrinkct:1, misdemeanct:7, theftct:2, violentct:0, totalct:10)</v>
      </c>
      <c r="U1941" t="str">
        <f t="shared" si="186"/>
        <v>{location: new google.maps.LatLng(37.734, -122.395), weight: 1},</v>
      </c>
      <c r="V1941" t="str">
        <f t="shared" si="181"/>
        <v>{location: new google.maps.LatLng(37.734, -122.395), weight: 2},</v>
      </c>
      <c r="W1941" t="str">
        <f t="shared" si="182"/>
        <v>{location: new google.maps.LatLng(37.734, -122.395), weight: 0},</v>
      </c>
      <c r="X1941" t="str">
        <f t="shared" si="183"/>
        <v>{location: new google.maps.LatLng(37.734, -122.395), weight: 0},</v>
      </c>
      <c r="Y1941" t="str">
        <f t="shared" si="184"/>
        <v>{location: new google.maps.LatLng(37.734, -122.395), weight: 1},</v>
      </c>
    </row>
    <row r="1942" spans="1:25" x14ac:dyDescent="0.2">
      <c r="A1942">
        <v>37.734000000000002</v>
      </c>
      <c r="B1942">
        <v>-122.39400000000001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3</v>
      </c>
      <c r="K1942">
        <v>0</v>
      </c>
      <c r="L1942">
        <v>4</v>
      </c>
      <c r="M1942">
        <f>VLOOKUP(H1942,AE$2:$AJ$12,6,TRUE)</f>
        <v>0</v>
      </c>
      <c r="N1942">
        <f>VLOOKUP(I1942,AF$2:$AJ$12,5,TRUE)</f>
        <v>2</v>
      </c>
      <c r="O1942">
        <f>VLOOKUP(J1942,AG$2:$AJ$12,4,TRUE)</f>
        <v>5</v>
      </c>
      <c r="P1942">
        <f>VLOOKUP(K1942,AH$2:$AJ$12,3,TRUE)</f>
        <v>0</v>
      </c>
      <c r="Q1942">
        <f>VLOOKUP(L1942,AI$2:$AJ$12,2,TRUE)</f>
        <v>3</v>
      </c>
      <c r="T1942" t="str">
        <f t="shared" si="185"/>
        <v>Crimepoint.create(latitude:37.734, longitude:-122.394, drugdrink:0, misdemean:2, theft:5, violent:0, total:3, drugdrinkct:0, misdemeanct:1, theftct:3, violentct:0, totalct:4)</v>
      </c>
      <c r="U1942" t="str">
        <f t="shared" si="186"/>
        <v>{location: new google.maps.LatLng(37.734, -122.394), weight: 0},</v>
      </c>
      <c r="V1942" t="str">
        <f t="shared" si="181"/>
        <v>{location: new google.maps.LatLng(37.734, -122.394), weight: 0},</v>
      </c>
      <c r="W1942" t="str">
        <f t="shared" si="182"/>
        <v>{location: new google.maps.LatLng(37.734, -122.394), weight: 0},</v>
      </c>
      <c r="X1942" t="str">
        <f t="shared" si="183"/>
        <v>{location: new google.maps.LatLng(37.734, -122.394), weight: 0},</v>
      </c>
      <c r="Y1942" t="str">
        <f t="shared" si="184"/>
        <v>{location: new google.maps.LatLng(37.734, -122.394), weight: 0},</v>
      </c>
    </row>
    <row r="1943" spans="1:25" x14ac:dyDescent="0.2">
      <c r="A1943">
        <v>37.734000000000002</v>
      </c>
      <c r="B1943">
        <v>-122.393</v>
      </c>
      <c r="C1943">
        <v>0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3</v>
      </c>
      <c r="J1943">
        <v>2</v>
      </c>
      <c r="K1943">
        <v>1</v>
      </c>
      <c r="L1943">
        <v>6</v>
      </c>
      <c r="M1943">
        <f>VLOOKUP(H1943,AE$2:$AJ$12,6,TRUE)</f>
        <v>0</v>
      </c>
      <c r="N1943">
        <f>VLOOKUP(I1943,AF$2:$AJ$12,5,TRUE)</f>
        <v>5</v>
      </c>
      <c r="O1943">
        <f>VLOOKUP(J1943,AG$2:$AJ$12,4,TRUE)</f>
        <v>4</v>
      </c>
      <c r="P1943">
        <f>VLOOKUP(K1943,AH$2:$AJ$12,3,TRUE)</f>
        <v>7</v>
      </c>
      <c r="Q1943">
        <f>VLOOKUP(L1943,AI$2:$AJ$12,2,TRUE)</f>
        <v>4</v>
      </c>
      <c r="T1943" t="str">
        <f t="shared" si="185"/>
        <v>Crimepoint.create(latitude:37.734, longitude:-122.393, drugdrink:0, misdemean:5, theft:4, violent:7, total:4, drugdrinkct:0, misdemeanct:3, theftct:2, violentct:1, totalct:6)</v>
      </c>
      <c r="U1943" t="str">
        <f t="shared" si="186"/>
        <v>{location: new google.maps.LatLng(37.734, -122.393), weight: 0},</v>
      </c>
      <c r="V1943" t="str">
        <f t="shared" si="181"/>
        <v>{location: new google.maps.LatLng(37.734, -122.393), weight: 1},</v>
      </c>
      <c r="W1943" t="str">
        <f t="shared" si="182"/>
        <v>{location: new google.maps.LatLng(37.734, -122.393), weight: 0},</v>
      </c>
      <c r="X1943" t="str">
        <f t="shared" si="183"/>
        <v>{location: new google.maps.LatLng(37.734, -122.393), weight: 1},</v>
      </c>
      <c r="Y1943" t="str">
        <f t="shared" si="184"/>
        <v>{location: new google.maps.LatLng(37.734, -122.393), weight: 0},</v>
      </c>
    </row>
    <row r="1944" spans="1:25" x14ac:dyDescent="0.2">
      <c r="A1944">
        <v>37.734000000000002</v>
      </c>
      <c r="B1944">
        <v>-122.392</v>
      </c>
      <c r="C1944">
        <v>10</v>
      </c>
      <c r="D1944">
        <v>6</v>
      </c>
      <c r="E1944">
        <v>0</v>
      </c>
      <c r="F1944">
        <v>4</v>
      </c>
      <c r="G1944">
        <v>4</v>
      </c>
      <c r="H1944">
        <v>15</v>
      </c>
      <c r="I1944">
        <v>26</v>
      </c>
      <c r="J1944">
        <v>2</v>
      </c>
      <c r="K1944">
        <v>6</v>
      </c>
      <c r="L1944">
        <v>49</v>
      </c>
      <c r="M1944">
        <f>VLOOKUP(H1944,AE$2:$AJ$12,6,TRUE)</f>
        <v>9</v>
      </c>
      <c r="N1944">
        <f>VLOOKUP(I1944,AF$2:$AJ$12,5,TRUE)</f>
        <v>9</v>
      </c>
      <c r="O1944">
        <f>VLOOKUP(J1944,AG$2:$AJ$12,4,TRUE)</f>
        <v>4</v>
      </c>
      <c r="P1944">
        <f>VLOOKUP(K1944,AH$2:$AJ$12,3,TRUE)</f>
        <v>9</v>
      </c>
      <c r="Q1944">
        <f>VLOOKUP(L1944,AI$2:$AJ$12,2,TRUE)</f>
        <v>9</v>
      </c>
      <c r="T1944" t="str">
        <f t="shared" si="185"/>
        <v>Crimepoint.create(latitude:37.734, longitude:-122.392, drugdrink:9, misdemean:9, theft:4, violent:9, total:9, drugdrinkct:15, misdemeanct:26, theftct:2, violentct:6, totalct:49)</v>
      </c>
      <c r="U1944" t="str">
        <f t="shared" si="186"/>
        <v>{location: new google.maps.LatLng(37.734, -122.392), weight: 10},</v>
      </c>
      <c r="V1944" t="str">
        <f t="shared" si="181"/>
        <v>{location: new google.maps.LatLng(37.734, -122.392), weight: 6},</v>
      </c>
      <c r="W1944" t="str">
        <f t="shared" si="182"/>
        <v>{location: new google.maps.LatLng(37.734, -122.392), weight: 0},</v>
      </c>
      <c r="X1944" t="str">
        <f t="shared" si="183"/>
        <v>{location: new google.maps.LatLng(37.734, -122.392), weight: 4},</v>
      </c>
      <c r="Y1944" t="str">
        <f t="shared" si="184"/>
        <v>{location: new google.maps.LatLng(37.734, -122.392), weight: 4},</v>
      </c>
    </row>
    <row r="1945" spans="1:25" x14ac:dyDescent="0.2">
      <c r="A1945">
        <v>37.734000000000002</v>
      </c>
      <c r="B1945">
        <v>-122.39100000000001</v>
      </c>
      <c r="C1945">
        <v>25</v>
      </c>
      <c r="D1945">
        <v>21</v>
      </c>
      <c r="E1945">
        <v>4</v>
      </c>
      <c r="F1945">
        <v>16</v>
      </c>
      <c r="G1945">
        <v>14</v>
      </c>
      <c r="H1945">
        <v>37</v>
      </c>
      <c r="I1945">
        <v>96</v>
      </c>
      <c r="J1945">
        <v>28</v>
      </c>
      <c r="K1945">
        <v>21</v>
      </c>
      <c r="L1945">
        <v>182</v>
      </c>
      <c r="M1945">
        <f>VLOOKUP(H1945,AE$2:$AJ$12,6,TRUE)</f>
        <v>9</v>
      </c>
      <c r="N1945">
        <f>VLOOKUP(I1945,AF$2:$AJ$12,5,TRUE)</f>
        <v>9</v>
      </c>
      <c r="O1945">
        <f>VLOOKUP(J1945,AG$2:$AJ$12,4,TRUE)</f>
        <v>9</v>
      </c>
      <c r="P1945">
        <f>VLOOKUP(K1945,AH$2:$AJ$12,3,TRUE)</f>
        <v>9</v>
      </c>
      <c r="Q1945">
        <f>VLOOKUP(L1945,AI$2:$AJ$12,2,TRUE)</f>
        <v>9</v>
      </c>
      <c r="T1945" t="str">
        <f t="shared" si="185"/>
        <v>Crimepoint.create(latitude:37.734, longitude:-122.391, drugdrink:9, misdemean:9, theft:9, violent:9, total:9, drugdrinkct:37, misdemeanct:96, theftct:28, violentct:21, totalct:182)</v>
      </c>
      <c r="U1945" t="str">
        <f t="shared" si="186"/>
        <v>{location: new google.maps.LatLng(37.734, -122.391), weight: 25},</v>
      </c>
      <c r="V1945" t="str">
        <f t="shared" si="181"/>
        <v>{location: new google.maps.LatLng(37.734, -122.391), weight: 21},</v>
      </c>
      <c r="W1945" t="str">
        <f t="shared" si="182"/>
        <v>{location: new google.maps.LatLng(37.734, -122.391), weight: 4},</v>
      </c>
      <c r="X1945" t="str">
        <f t="shared" si="183"/>
        <v>{location: new google.maps.LatLng(37.734, -122.391), weight: 16},</v>
      </c>
      <c r="Y1945" t="str">
        <f t="shared" si="184"/>
        <v>{location: new google.maps.LatLng(37.734, -122.391), weight: 14},</v>
      </c>
    </row>
    <row r="1946" spans="1:25" x14ac:dyDescent="0.2">
      <c r="A1946">
        <v>37.734000000000002</v>
      </c>
      <c r="B1946">
        <v>-122.39</v>
      </c>
      <c r="C1946">
        <v>0</v>
      </c>
      <c r="D1946">
        <v>3</v>
      </c>
      <c r="E1946">
        <v>1</v>
      </c>
      <c r="F1946">
        <v>4</v>
      </c>
      <c r="G1946">
        <v>2</v>
      </c>
      <c r="H1946">
        <v>0</v>
      </c>
      <c r="I1946">
        <v>15</v>
      </c>
      <c r="J1946">
        <v>5</v>
      </c>
      <c r="K1946">
        <v>5</v>
      </c>
      <c r="L1946">
        <v>25</v>
      </c>
      <c r="M1946">
        <f>VLOOKUP(H1946,AE$2:$AJ$12,6,TRUE)</f>
        <v>0</v>
      </c>
      <c r="N1946">
        <f>VLOOKUP(I1946,AF$2:$AJ$12,5,TRUE)</f>
        <v>8</v>
      </c>
      <c r="O1946">
        <f>VLOOKUP(J1946,AG$2:$AJ$12,4,TRUE)</f>
        <v>7</v>
      </c>
      <c r="P1946">
        <f>VLOOKUP(K1946,AH$2:$AJ$12,3,TRUE)</f>
        <v>9</v>
      </c>
      <c r="Q1946">
        <f>VLOOKUP(L1946,AI$2:$AJ$12,2,TRUE)</f>
        <v>8</v>
      </c>
      <c r="T1946" t="str">
        <f t="shared" si="185"/>
        <v>Crimepoint.create(latitude:37.734, longitude:-122.39, drugdrink:0, misdemean:8, theft:7, violent:9, total:8, drugdrinkct:0, misdemeanct:15, theftct:5, violentct:5, totalct:25)</v>
      </c>
      <c r="U1946" t="str">
        <f t="shared" si="186"/>
        <v>{location: new google.maps.LatLng(37.734, -122.39), weight: 0},</v>
      </c>
      <c r="V1946" t="str">
        <f t="shared" si="181"/>
        <v>{location: new google.maps.LatLng(37.734, -122.39), weight: 3},</v>
      </c>
      <c r="W1946" t="str">
        <f t="shared" si="182"/>
        <v>{location: new google.maps.LatLng(37.734, -122.39), weight: 1},</v>
      </c>
      <c r="X1946" t="str">
        <f t="shared" si="183"/>
        <v>{location: new google.maps.LatLng(37.734, -122.39), weight: 4},</v>
      </c>
      <c r="Y1946" t="str">
        <f t="shared" si="184"/>
        <v>{location: new google.maps.LatLng(37.734, -122.39), weight: 2},</v>
      </c>
    </row>
    <row r="1947" spans="1:25" x14ac:dyDescent="0.2">
      <c r="A1947">
        <v>37.734000000000002</v>
      </c>
      <c r="B1947">
        <v>-122.389</v>
      </c>
      <c r="C1947">
        <v>18</v>
      </c>
      <c r="D1947">
        <v>7</v>
      </c>
      <c r="E1947">
        <v>2</v>
      </c>
      <c r="F1947">
        <v>6</v>
      </c>
      <c r="G1947">
        <v>6</v>
      </c>
      <c r="H1947">
        <v>27</v>
      </c>
      <c r="I1947">
        <v>32</v>
      </c>
      <c r="J1947">
        <v>11</v>
      </c>
      <c r="K1947">
        <v>8</v>
      </c>
      <c r="L1947">
        <v>78</v>
      </c>
      <c r="M1947">
        <f>VLOOKUP(H1947,AE$2:$AJ$12,6,TRUE)</f>
        <v>9</v>
      </c>
      <c r="N1947">
        <f>VLOOKUP(I1947,AF$2:$AJ$12,5,TRUE)</f>
        <v>9</v>
      </c>
      <c r="O1947">
        <f>VLOOKUP(J1947,AG$2:$AJ$12,4,TRUE)</f>
        <v>8</v>
      </c>
      <c r="P1947">
        <f>VLOOKUP(K1947,AH$2:$AJ$12,3,TRUE)</f>
        <v>9</v>
      </c>
      <c r="Q1947">
        <f>VLOOKUP(L1947,AI$2:$AJ$12,2,TRUE)</f>
        <v>9</v>
      </c>
      <c r="T1947" t="str">
        <f t="shared" si="185"/>
        <v>Crimepoint.create(latitude:37.734, longitude:-122.389, drugdrink:9, misdemean:9, theft:8, violent:9, total:9, drugdrinkct:27, misdemeanct:32, theftct:11, violentct:8, totalct:78)</v>
      </c>
      <c r="U1947" t="str">
        <f t="shared" si="186"/>
        <v>{location: new google.maps.LatLng(37.734, -122.389), weight: 18},</v>
      </c>
      <c r="V1947" t="str">
        <f t="shared" si="181"/>
        <v>{location: new google.maps.LatLng(37.734, -122.389), weight: 7},</v>
      </c>
      <c r="W1947" t="str">
        <f t="shared" si="182"/>
        <v>{location: new google.maps.LatLng(37.734, -122.389), weight: 2},</v>
      </c>
      <c r="X1947" t="str">
        <f t="shared" si="183"/>
        <v>{location: new google.maps.LatLng(37.734, -122.389), weight: 6},</v>
      </c>
      <c r="Y1947" t="str">
        <f t="shared" si="184"/>
        <v>{location: new google.maps.LatLng(37.734, -122.389), weight: 6},</v>
      </c>
    </row>
    <row r="1948" spans="1:25" x14ac:dyDescent="0.2">
      <c r="A1948">
        <v>37.734000000000002</v>
      </c>
      <c r="B1948">
        <v>-122.38800000000001</v>
      </c>
      <c r="C1948">
        <v>1</v>
      </c>
      <c r="D1948">
        <v>4</v>
      </c>
      <c r="E1948">
        <v>1</v>
      </c>
      <c r="F1948">
        <v>1</v>
      </c>
      <c r="G1948">
        <v>2</v>
      </c>
      <c r="H1948">
        <v>1</v>
      </c>
      <c r="I1948">
        <v>16</v>
      </c>
      <c r="J1948">
        <v>8</v>
      </c>
      <c r="K1948">
        <v>2</v>
      </c>
      <c r="L1948">
        <v>27</v>
      </c>
      <c r="M1948">
        <f>VLOOKUP(H1948,AE$2:$AJ$12,6,TRUE)</f>
        <v>8</v>
      </c>
      <c r="N1948">
        <f>VLOOKUP(I1948,AF$2:$AJ$12,5,TRUE)</f>
        <v>8</v>
      </c>
      <c r="O1948">
        <f>VLOOKUP(J1948,AG$2:$AJ$12,4,TRUE)</f>
        <v>8</v>
      </c>
      <c r="P1948">
        <f>VLOOKUP(K1948,AH$2:$AJ$12,3,TRUE)</f>
        <v>7</v>
      </c>
      <c r="Q1948">
        <f>VLOOKUP(L1948,AI$2:$AJ$12,2,TRUE)</f>
        <v>8</v>
      </c>
      <c r="T1948" t="str">
        <f t="shared" si="185"/>
        <v>Crimepoint.create(latitude:37.734, longitude:-122.388, drugdrink:8, misdemean:8, theft:8, violent:7, total:8, drugdrinkct:1, misdemeanct:16, theftct:8, violentct:2, totalct:27)</v>
      </c>
      <c r="U1948" t="str">
        <f t="shared" si="186"/>
        <v>{location: new google.maps.LatLng(37.734, -122.388), weight: 1},</v>
      </c>
      <c r="V1948" t="str">
        <f t="shared" si="181"/>
        <v>{location: new google.maps.LatLng(37.734, -122.388), weight: 4},</v>
      </c>
      <c r="W1948" t="str">
        <f t="shared" si="182"/>
        <v>{location: new google.maps.LatLng(37.734, -122.388), weight: 1},</v>
      </c>
      <c r="X1948" t="str">
        <f t="shared" si="183"/>
        <v>{location: new google.maps.LatLng(37.734, -122.388), weight: 1},</v>
      </c>
      <c r="Y1948" t="str">
        <f t="shared" si="184"/>
        <v>{location: new google.maps.LatLng(37.734, -122.388), weight: 2},</v>
      </c>
    </row>
    <row r="1949" spans="1:25" x14ac:dyDescent="0.2">
      <c r="A1949">
        <v>37.734000000000002</v>
      </c>
      <c r="B1949">
        <v>-122.387</v>
      </c>
      <c r="C1949">
        <v>1</v>
      </c>
      <c r="D1949">
        <v>2</v>
      </c>
      <c r="E1949">
        <v>0</v>
      </c>
      <c r="F1949">
        <v>1</v>
      </c>
      <c r="G1949">
        <v>1</v>
      </c>
      <c r="H1949">
        <v>2</v>
      </c>
      <c r="I1949">
        <v>8</v>
      </c>
      <c r="J1949">
        <v>2</v>
      </c>
      <c r="K1949">
        <v>2</v>
      </c>
      <c r="L1949">
        <v>14</v>
      </c>
      <c r="M1949">
        <f>VLOOKUP(H1949,AE$2:$AJ$12,6,TRUE)</f>
        <v>9</v>
      </c>
      <c r="N1949">
        <f>VLOOKUP(I1949,AF$2:$AJ$12,5,TRUE)</f>
        <v>7</v>
      </c>
      <c r="O1949">
        <f>VLOOKUP(J1949,AG$2:$AJ$12,4,TRUE)</f>
        <v>4</v>
      </c>
      <c r="P1949">
        <f>VLOOKUP(K1949,AH$2:$AJ$12,3,TRUE)</f>
        <v>7</v>
      </c>
      <c r="Q1949">
        <f>VLOOKUP(L1949,AI$2:$AJ$12,2,TRUE)</f>
        <v>7</v>
      </c>
      <c r="T1949" t="str">
        <f t="shared" si="185"/>
        <v>Crimepoint.create(latitude:37.734, longitude:-122.387, drugdrink:9, misdemean:7, theft:4, violent:7, total:7, drugdrinkct:2, misdemeanct:8, theftct:2, violentct:2, totalct:14)</v>
      </c>
      <c r="U1949" t="str">
        <f t="shared" si="186"/>
        <v>{location: new google.maps.LatLng(37.734, -122.387), weight: 1},</v>
      </c>
      <c r="V1949" t="str">
        <f t="shared" si="181"/>
        <v>{location: new google.maps.LatLng(37.734, -122.387), weight: 2},</v>
      </c>
      <c r="W1949" t="str">
        <f t="shared" si="182"/>
        <v>{location: new google.maps.LatLng(37.734, -122.387), weight: 0},</v>
      </c>
      <c r="X1949" t="str">
        <f t="shared" si="183"/>
        <v>{location: new google.maps.LatLng(37.734, -122.387), weight: 1},</v>
      </c>
      <c r="Y1949" t="str">
        <f t="shared" si="184"/>
        <v>{location: new google.maps.LatLng(37.734, -122.387), weight: 1},</v>
      </c>
    </row>
    <row r="1950" spans="1:25" x14ac:dyDescent="0.2">
      <c r="A1950">
        <v>37.734000000000002</v>
      </c>
      <c r="B1950">
        <v>-122.386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2</v>
      </c>
      <c r="L1950">
        <v>3</v>
      </c>
      <c r="M1950">
        <f>VLOOKUP(H1950,AE$2:$AJ$12,6,TRUE)</f>
        <v>0</v>
      </c>
      <c r="N1950">
        <f>VLOOKUP(I1950,AF$2:$AJ$12,5,TRUE)</f>
        <v>2</v>
      </c>
      <c r="O1950">
        <f>VLOOKUP(J1950,AG$2:$AJ$12,4,TRUE)</f>
        <v>0</v>
      </c>
      <c r="P1950">
        <f>VLOOKUP(K1950,AH$2:$AJ$12,3,TRUE)</f>
        <v>7</v>
      </c>
      <c r="Q1950">
        <f>VLOOKUP(L1950,AI$2:$AJ$12,2,TRUE)</f>
        <v>2</v>
      </c>
      <c r="T1950" t="str">
        <f t="shared" si="185"/>
        <v>Crimepoint.create(latitude:37.734, longitude:-122.386, drugdrink:0, misdemean:2, theft:0, violent:7, total:2, drugdrinkct:0, misdemeanct:1, theftct:0, violentct:2, totalct:3)</v>
      </c>
      <c r="U1950" t="str">
        <f t="shared" si="186"/>
        <v>{location: new google.maps.LatLng(37.734, -122.386), weight: 0},</v>
      </c>
      <c r="V1950" t="str">
        <f t="shared" si="181"/>
        <v>{location: new google.maps.LatLng(37.734, -122.386), weight: 0},</v>
      </c>
      <c r="W1950" t="str">
        <f t="shared" si="182"/>
        <v>{location: new google.maps.LatLng(37.734, -122.386), weight: 0},</v>
      </c>
      <c r="X1950" t="str">
        <f t="shared" si="183"/>
        <v>{location: new google.maps.LatLng(37.734, -122.386), weight: 1},</v>
      </c>
      <c r="Y1950" t="str">
        <f t="shared" si="184"/>
        <v>{location: new google.maps.LatLng(37.734, -122.386), weight: 0},</v>
      </c>
    </row>
    <row r="1951" spans="1:25" x14ac:dyDescent="0.2">
      <c r="A1951">
        <v>37.734000000000002</v>
      </c>
      <c r="B1951">
        <v>-122.38500000000001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0</v>
      </c>
      <c r="L1951">
        <v>2</v>
      </c>
      <c r="M1951">
        <f>VLOOKUP(H1951,AE$2:$AJ$12,6,TRUE)</f>
        <v>0</v>
      </c>
      <c r="N1951">
        <f>VLOOKUP(I1951,AF$2:$AJ$12,5,TRUE)</f>
        <v>4</v>
      </c>
      <c r="O1951">
        <f>VLOOKUP(J1951,AG$2:$AJ$12,4,TRUE)</f>
        <v>0</v>
      </c>
      <c r="P1951">
        <f>VLOOKUP(K1951,AH$2:$AJ$12,3,TRUE)</f>
        <v>0</v>
      </c>
      <c r="Q1951">
        <f>VLOOKUP(L1951,AI$2:$AJ$12,2,TRUE)</f>
        <v>1</v>
      </c>
      <c r="T1951" t="str">
        <f t="shared" si="185"/>
        <v>Crimepoint.create(latitude:37.734, longitude:-122.385, drugdrink:0, misdemean:4, theft:0, violent:0, total:1, drugdrinkct:0, misdemeanct:2, theftct:0, violentct:0, totalct:2)</v>
      </c>
      <c r="U1951" t="str">
        <f t="shared" si="186"/>
        <v>{location: new google.maps.LatLng(37.734, -122.385), weight: 0},</v>
      </c>
      <c r="V1951" t="str">
        <f t="shared" si="181"/>
        <v>{location: new google.maps.LatLng(37.734, -122.385), weight: 0},</v>
      </c>
      <c r="W1951" t="str">
        <f t="shared" si="182"/>
        <v>{location: new google.maps.LatLng(37.734, -122.385), weight: 0},</v>
      </c>
      <c r="X1951" t="str">
        <f t="shared" si="183"/>
        <v>{location: new google.maps.LatLng(37.734, -122.385), weight: 0},</v>
      </c>
      <c r="Y1951" t="str">
        <f t="shared" si="184"/>
        <v>{location: new google.maps.LatLng(37.734, -122.385), weight: 0},</v>
      </c>
    </row>
    <row r="1952" spans="1:25" x14ac:dyDescent="0.2">
      <c r="A1952">
        <v>37.734000000000002</v>
      </c>
      <c r="B1952">
        <v>-122.38200000000001</v>
      </c>
      <c r="C1952">
        <v>1</v>
      </c>
      <c r="D1952">
        <v>1</v>
      </c>
      <c r="E1952">
        <v>0</v>
      </c>
      <c r="F1952">
        <v>1</v>
      </c>
      <c r="G1952">
        <v>1</v>
      </c>
      <c r="H1952">
        <v>2</v>
      </c>
      <c r="I1952">
        <v>4</v>
      </c>
      <c r="J1952">
        <v>3</v>
      </c>
      <c r="K1952">
        <v>2</v>
      </c>
      <c r="L1952">
        <v>11</v>
      </c>
      <c r="M1952">
        <f>VLOOKUP(H1952,AE$2:$AJ$12,6,TRUE)</f>
        <v>9</v>
      </c>
      <c r="N1952">
        <f>VLOOKUP(I1952,AF$2:$AJ$12,5,TRUE)</f>
        <v>6</v>
      </c>
      <c r="O1952">
        <f>VLOOKUP(J1952,AG$2:$AJ$12,4,TRUE)</f>
        <v>5</v>
      </c>
      <c r="P1952">
        <f>VLOOKUP(K1952,AH$2:$AJ$12,3,TRUE)</f>
        <v>7</v>
      </c>
      <c r="Q1952">
        <f>VLOOKUP(L1952,AI$2:$AJ$12,2,TRUE)</f>
        <v>6</v>
      </c>
      <c r="T1952" t="str">
        <f t="shared" si="185"/>
        <v>Crimepoint.create(latitude:37.734, longitude:-122.382, drugdrink:9, misdemean:6, theft:5, violent:7, total:6, drugdrinkct:2, misdemeanct:4, theftct:3, violentct:2, totalct:11)</v>
      </c>
      <c r="U1952" t="str">
        <f t="shared" si="186"/>
        <v>{location: new google.maps.LatLng(37.734, -122.382), weight: 1},</v>
      </c>
      <c r="V1952" t="str">
        <f t="shared" si="181"/>
        <v>{location: new google.maps.LatLng(37.734, -122.382), weight: 1},</v>
      </c>
      <c r="W1952" t="str">
        <f t="shared" si="182"/>
        <v>{location: new google.maps.LatLng(37.734, -122.382), weight: 0},</v>
      </c>
      <c r="X1952" t="str">
        <f t="shared" si="183"/>
        <v>{location: new google.maps.LatLng(37.734, -122.382), weight: 1},</v>
      </c>
      <c r="Y1952" t="str">
        <f t="shared" si="184"/>
        <v>{location: new google.maps.LatLng(37.734, -122.382), weight: 1},</v>
      </c>
    </row>
    <row r="1953" spans="1:25" x14ac:dyDescent="0.2">
      <c r="A1953">
        <v>37.734000000000002</v>
      </c>
      <c r="B1953">
        <v>-122.379</v>
      </c>
      <c r="C1953">
        <v>0</v>
      </c>
      <c r="D1953">
        <v>1</v>
      </c>
      <c r="E1953">
        <v>0</v>
      </c>
      <c r="F1953">
        <v>2</v>
      </c>
      <c r="G1953">
        <v>1</v>
      </c>
      <c r="H1953">
        <v>0</v>
      </c>
      <c r="I1953">
        <v>5</v>
      </c>
      <c r="J1953">
        <v>3</v>
      </c>
      <c r="K1953">
        <v>3</v>
      </c>
      <c r="L1953">
        <v>11</v>
      </c>
      <c r="M1953">
        <f>VLOOKUP(H1953,AE$2:$AJ$12,6,TRUE)</f>
        <v>0</v>
      </c>
      <c r="N1953">
        <f>VLOOKUP(I1953,AF$2:$AJ$12,5,TRUE)</f>
        <v>6</v>
      </c>
      <c r="O1953">
        <f>VLOOKUP(J1953,AG$2:$AJ$12,4,TRUE)</f>
        <v>5</v>
      </c>
      <c r="P1953">
        <f>VLOOKUP(K1953,AH$2:$AJ$12,3,TRUE)</f>
        <v>8</v>
      </c>
      <c r="Q1953">
        <f>VLOOKUP(L1953,AI$2:$AJ$12,2,TRUE)</f>
        <v>6</v>
      </c>
      <c r="T1953" t="str">
        <f t="shared" si="185"/>
        <v>Crimepoint.create(latitude:37.734, longitude:-122.379, drugdrink:0, misdemean:6, theft:5, violent:8, total:6, drugdrinkct:0, misdemeanct:5, theftct:3, violentct:3, totalct:11)</v>
      </c>
      <c r="U1953" t="str">
        <f t="shared" si="186"/>
        <v>{location: new google.maps.LatLng(37.734, -122.379), weight: 0},</v>
      </c>
      <c r="V1953" t="str">
        <f t="shared" si="181"/>
        <v>{location: new google.maps.LatLng(37.734, -122.379), weight: 1},</v>
      </c>
      <c r="W1953" t="str">
        <f t="shared" si="182"/>
        <v>{location: new google.maps.LatLng(37.734, -122.379), weight: 0},</v>
      </c>
      <c r="X1953" t="str">
        <f t="shared" si="183"/>
        <v>{location: new google.maps.LatLng(37.734, -122.379), weight: 2},</v>
      </c>
      <c r="Y1953" t="str">
        <f t="shared" si="184"/>
        <v>{location: new google.maps.LatLng(37.734, -122.379), weight: 1},</v>
      </c>
    </row>
    <row r="1954" spans="1:25" x14ac:dyDescent="0.2">
      <c r="A1954">
        <v>37.734000000000002</v>
      </c>
      <c r="B1954">
        <v>-122.377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3</v>
      </c>
      <c r="K1954">
        <v>2</v>
      </c>
      <c r="L1954">
        <v>6</v>
      </c>
      <c r="M1954">
        <f>VLOOKUP(H1954,AE$2:$AJ$12,6,TRUE)</f>
        <v>0</v>
      </c>
      <c r="N1954">
        <f>VLOOKUP(I1954,AF$2:$AJ$12,5,TRUE)</f>
        <v>2</v>
      </c>
      <c r="O1954">
        <f>VLOOKUP(J1954,AG$2:$AJ$12,4,TRUE)</f>
        <v>5</v>
      </c>
      <c r="P1954">
        <f>VLOOKUP(K1954,AH$2:$AJ$12,3,TRUE)</f>
        <v>7</v>
      </c>
      <c r="Q1954">
        <f>VLOOKUP(L1954,AI$2:$AJ$12,2,TRUE)</f>
        <v>4</v>
      </c>
      <c r="T1954" t="str">
        <f t="shared" si="185"/>
        <v>Crimepoint.create(latitude:37.734, longitude:-122.377, drugdrink:0, misdemean:2, theft:5, violent:7, total:4, drugdrinkct:0, misdemeanct:1, theftct:3, violentct:2, totalct:6)</v>
      </c>
      <c r="U1954" t="str">
        <f t="shared" si="186"/>
        <v>{location: new google.maps.LatLng(37.734, -122.377), weight: 0},</v>
      </c>
      <c r="V1954" t="str">
        <f t="shared" si="181"/>
        <v>{location: new google.maps.LatLng(37.734, -122.377), weight: 0},</v>
      </c>
      <c r="W1954" t="str">
        <f t="shared" si="182"/>
        <v>{location: new google.maps.LatLng(37.734, -122.377), weight: 0},</v>
      </c>
      <c r="X1954" t="str">
        <f t="shared" si="183"/>
        <v>{location: new google.maps.LatLng(37.734, -122.377), weight: 1},</v>
      </c>
      <c r="Y1954" t="str">
        <f t="shared" si="184"/>
        <v>{location: new google.maps.LatLng(37.734, -122.377), weight: 0},</v>
      </c>
    </row>
    <row r="1955" spans="1:25" x14ac:dyDescent="0.2">
      <c r="A1955">
        <v>37.734999999999999</v>
      </c>
      <c r="B1955">
        <v>-122.50700000000001</v>
      </c>
      <c r="C1955">
        <v>0</v>
      </c>
      <c r="D1955">
        <v>3</v>
      </c>
      <c r="E1955">
        <v>2</v>
      </c>
      <c r="F1955">
        <v>1</v>
      </c>
      <c r="G1955">
        <v>2</v>
      </c>
      <c r="H1955">
        <v>0</v>
      </c>
      <c r="I1955">
        <v>14</v>
      </c>
      <c r="J1955">
        <v>15</v>
      </c>
      <c r="K1955">
        <v>2</v>
      </c>
      <c r="L1955">
        <v>31</v>
      </c>
      <c r="M1955">
        <f>VLOOKUP(H1955,AE$2:$AJ$12,6,TRUE)</f>
        <v>0</v>
      </c>
      <c r="N1955">
        <f>VLOOKUP(I1955,AF$2:$AJ$12,5,TRUE)</f>
        <v>8</v>
      </c>
      <c r="O1955">
        <f>VLOOKUP(J1955,AG$2:$AJ$12,4,TRUE)</f>
        <v>9</v>
      </c>
      <c r="P1955">
        <f>VLOOKUP(K1955,AH$2:$AJ$12,3,TRUE)</f>
        <v>7</v>
      </c>
      <c r="Q1955">
        <f>VLOOKUP(L1955,AI$2:$AJ$12,2,TRUE)</f>
        <v>8</v>
      </c>
      <c r="T1955" t="str">
        <f t="shared" si="185"/>
        <v>Crimepoint.create(latitude:37.735, longitude:-122.507, drugdrink:0, misdemean:8, theft:9, violent:7, total:8, drugdrinkct:0, misdemeanct:14, theftct:15, violentct:2, totalct:31)</v>
      </c>
      <c r="U1955" t="str">
        <f t="shared" si="186"/>
        <v>{location: new google.maps.LatLng(37.735, -122.507), weight: 0},</v>
      </c>
      <c r="V1955" t="str">
        <f t="shared" si="181"/>
        <v>{location: new google.maps.LatLng(37.735, -122.507), weight: 3},</v>
      </c>
      <c r="W1955" t="str">
        <f t="shared" si="182"/>
        <v>{location: new google.maps.LatLng(37.735, -122.507), weight: 2},</v>
      </c>
      <c r="X1955" t="str">
        <f t="shared" si="183"/>
        <v>{location: new google.maps.LatLng(37.735, -122.507), weight: 1},</v>
      </c>
      <c r="Y1955" t="str">
        <f t="shared" si="184"/>
        <v>{location: new google.maps.LatLng(37.735, -122.507), weight: 2},</v>
      </c>
    </row>
    <row r="1956" spans="1:25" x14ac:dyDescent="0.2">
      <c r="A1956">
        <v>37.734999999999999</v>
      </c>
      <c r="B1956">
        <v>-122.505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2</v>
      </c>
      <c r="L1956">
        <v>3</v>
      </c>
      <c r="M1956">
        <f>VLOOKUP(H1956,AE$2:$AJ$12,6,TRUE)</f>
        <v>0</v>
      </c>
      <c r="N1956">
        <f>VLOOKUP(I1956,AF$2:$AJ$12,5,TRUE)</f>
        <v>2</v>
      </c>
      <c r="O1956">
        <f>VLOOKUP(J1956,AG$2:$AJ$12,4,TRUE)</f>
        <v>0</v>
      </c>
      <c r="P1956">
        <f>VLOOKUP(K1956,AH$2:$AJ$12,3,TRUE)</f>
        <v>7</v>
      </c>
      <c r="Q1956">
        <f>VLOOKUP(L1956,AI$2:$AJ$12,2,TRUE)</f>
        <v>2</v>
      </c>
      <c r="T1956" t="str">
        <f t="shared" si="185"/>
        <v>Crimepoint.create(latitude:37.735, longitude:-122.505, drugdrink:0, misdemean:2, theft:0, violent:7, total:2, drugdrinkct:0, misdemeanct:1, theftct:0, violentct:2, totalct:3)</v>
      </c>
      <c r="U1956" t="str">
        <f t="shared" si="186"/>
        <v>{location: new google.maps.LatLng(37.735, -122.505), weight: 0},</v>
      </c>
      <c r="V1956" t="str">
        <f t="shared" si="181"/>
        <v>{location: new google.maps.LatLng(37.735, -122.505), weight: 0},</v>
      </c>
      <c r="W1956" t="str">
        <f t="shared" si="182"/>
        <v>{location: new google.maps.LatLng(37.735, -122.505), weight: 0},</v>
      </c>
      <c r="X1956" t="str">
        <f t="shared" si="183"/>
        <v>{location: new google.maps.LatLng(37.735, -122.505), weight: 1},</v>
      </c>
      <c r="Y1956" t="str">
        <f t="shared" si="184"/>
        <v>{location: new google.maps.LatLng(37.735, -122.505), weight: 0},</v>
      </c>
    </row>
    <row r="1957" spans="1:25" x14ac:dyDescent="0.2">
      <c r="A1957">
        <v>37.734999999999999</v>
      </c>
      <c r="B1957">
        <v>-122.503</v>
      </c>
      <c r="C1957">
        <v>1</v>
      </c>
      <c r="D1957">
        <v>1</v>
      </c>
      <c r="E1957">
        <v>0</v>
      </c>
      <c r="F1957">
        <v>1</v>
      </c>
      <c r="G1957">
        <v>0</v>
      </c>
      <c r="H1957">
        <v>1</v>
      </c>
      <c r="I1957">
        <v>3</v>
      </c>
      <c r="J1957">
        <v>0</v>
      </c>
      <c r="K1957">
        <v>1</v>
      </c>
      <c r="L1957">
        <v>5</v>
      </c>
      <c r="M1957">
        <f>VLOOKUP(H1957,AE$2:$AJ$12,6,TRUE)</f>
        <v>8</v>
      </c>
      <c r="N1957">
        <f>VLOOKUP(I1957,AF$2:$AJ$12,5,TRUE)</f>
        <v>5</v>
      </c>
      <c r="O1957">
        <f>VLOOKUP(J1957,AG$2:$AJ$12,4,TRUE)</f>
        <v>0</v>
      </c>
      <c r="P1957">
        <f>VLOOKUP(K1957,AH$2:$AJ$12,3,TRUE)</f>
        <v>7</v>
      </c>
      <c r="Q1957">
        <f>VLOOKUP(L1957,AI$2:$AJ$12,2,TRUE)</f>
        <v>4</v>
      </c>
      <c r="T1957" t="str">
        <f t="shared" si="185"/>
        <v>Crimepoint.create(latitude:37.735, longitude:-122.503, drugdrink:8, misdemean:5, theft:0, violent:7, total:4, drugdrinkct:1, misdemeanct:3, theftct:0, violentct:1, totalct:5)</v>
      </c>
      <c r="U1957" t="str">
        <f t="shared" si="186"/>
        <v>{location: new google.maps.LatLng(37.735, -122.503), weight: 1},</v>
      </c>
      <c r="V1957" t="str">
        <f t="shared" si="181"/>
        <v>{location: new google.maps.LatLng(37.735, -122.503), weight: 1},</v>
      </c>
      <c r="W1957" t="str">
        <f t="shared" si="182"/>
        <v>{location: new google.maps.LatLng(37.735, -122.503), weight: 0},</v>
      </c>
      <c r="X1957" t="str">
        <f t="shared" si="183"/>
        <v>{location: new google.maps.LatLng(37.735, -122.503), weight: 1},</v>
      </c>
      <c r="Y1957" t="str">
        <f t="shared" si="184"/>
        <v>{location: new google.maps.LatLng(37.735, -122.503), weight: 0},</v>
      </c>
    </row>
    <row r="1958" spans="1:25" x14ac:dyDescent="0.2">
      <c r="A1958">
        <v>37.734999999999999</v>
      </c>
      <c r="B1958">
        <v>-122.502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</v>
      </c>
      <c r="K1958">
        <v>0</v>
      </c>
      <c r="L1958">
        <v>2</v>
      </c>
      <c r="M1958">
        <f>VLOOKUP(H1958,AE$2:$AJ$12,6,TRUE)</f>
        <v>0</v>
      </c>
      <c r="N1958">
        <f>VLOOKUP(I1958,AF$2:$AJ$12,5,TRUE)</f>
        <v>0</v>
      </c>
      <c r="O1958">
        <f>VLOOKUP(J1958,AG$2:$AJ$12,4,TRUE)</f>
        <v>4</v>
      </c>
      <c r="P1958">
        <f>VLOOKUP(K1958,AH$2:$AJ$12,3,TRUE)</f>
        <v>0</v>
      </c>
      <c r="Q1958">
        <f>VLOOKUP(L1958,AI$2:$AJ$12,2,TRUE)</f>
        <v>1</v>
      </c>
      <c r="T1958" t="str">
        <f t="shared" si="185"/>
        <v>Crimepoint.create(latitude:37.735, longitude:-122.502, drugdrink:0, misdemean:0, theft:4, violent:0, total:1, drugdrinkct:0, misdemeanct:0, theftct:2, violentct:0, totalct:2)</v>
      </c>
      <c r="U1958" t="str">
        <f t="shared" si="186"/>
        <v>{location: new google.maps.LatLng(37.735, -122.502), weight: 0},</v>
      </c>
      <c r="V1958" t="str">
        <f t="shared" si="181"/>
        <v>{location: new google.maps.LatLng(37.735, -122.502), weight: 0},</v>
      </c>
      <c r="W1958" t="str">
        <f t="shared" si="182"/>
        <v>{location: new google.maps.LatLng(37.735, -122.502), weight: 0},</v>
      </c>
      <c r="X1958" t="str">
        <f t="shared" si="183"/>
        <v>{location: new google.maps.LatLng(37.735, -122.502), weight: 0},</v>
      </c>
      <c r="Y1958" t="str">
        <f t="shared" si="184"/>
        <v>{location: new google.maps.LatLng(37.735, -122.502), weight: 0},</v>
      </c>
    </row>
    <row r="1959" spans="1:25" x14ac:dyDescent="0.2">
      <c r="A1959">
        <v>37.734999999999999</v>
      </c>
      <c r="B1959">
        <v>-122.501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3</v>
      </c>
      <c r="J1959">
        <v>1</v>
      </c>
      <c r="K1959">
        <v>0</v>
      </c>
      <c r="L1959">
        <v>5</v>
      </c>
      <c r="M1959">
        <f>VLOOKUP(H1959,AE$2:$AJ$12,6,TRUE)</f>
        <v>8</v>
      </c>
      <c r="N1959">
        <f>VLOOKUP(I1959,AF$2:$AJ$12,5,TRUE)</f>
        <v>5</v>
      </c>
      <c r="O1959">
        <f>VLOOKUP(J1959,AG$2:$AJ$12,4,TRUE)</f>
        <v>3</v>
      </c>
      <c r="P1959">
        <f>VLOOKUP(K1959,AH$2:$AJ$12,3,TRUE)</f>
        <v>0</v>
      </c>
      <c r="Q1959">
        <f>VLOOKUP(L1959,AI$2:$AJ$12,2,TRUE)</f>
        <v>4</v>
      </c>
      <c r="T1959" t="str">
        <f t="shared" si="185"/>
        <v>Crimepoint.create(latitude:37.735, longitude:-122.501, drugdrink:8, misdemean:5, theft:3, violent:0, total:4, drugdrinkct:1, misdemeanct:3, theftct:1, violentct:0, totalct:5)</v>
      </c>
      <c r="U1959" t="str">
        <f t="shared" si="186"/>
        <v>{location: new google.maps.LatLng(37.735, -122.501), weight: 1},</v>
      </c>
      <c r="V1959" t="str">
        <f t="shared" si="181"/>
        <v>{location: new google.maps.LatLng(37.735, -122.501), weight: 1},</v>
      </c>
      <c r="W1959" t="str">
        <f t="shared" si="182"/>
        <v>{location: new google.maps.LatLng(37.735, -122.501), weight: 0},</v>
      </c>
      <c r="X1959" t="str">
        <f t="shared" si="183"/>
        <v>{location: new google.maps.LatLng(37.735, -122.501), weight: 0},</v>
      </c>
      <c r="Y1959" t="str">
        <f t="shared" si="184"/>
        <v>{location: new google.maps.LatLng(37.735, -122.501), weight: 0},</v>
      </c>
    </row>
    <row r="1960" spans="1:25" x14ac:dyDescent="0.2">
      <c r="A1960">
        <v>37.734999999999999</v>
      </c>
      <c r="B1960">
        <v>-122.5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2</v>
      </c>
      <c r="M1960">
        <f>VLOOKUP(H1960,AE$2:$AJ$12,6,TRUE)</f>
        <v>0</v>
      </c>
      <c r="N1960">
        <f>VLOOKUP(I1960,AF$2:$AJ$12,5,TRUE)</f>
        <v>0</v>
      </c>
      <c r="O1960">
        <f>VLOOKUP(J1960,AG$2:$AJ$12,4,TRUE)</f>
        <v>4</v>
      </c>
      <c r="P1960">
        <f>VLOOKUP(K1960,AH$2:$AJ$12,3,TRUE)</f>
        <v>0</v>
      </c>
      <c r="Q1960">
        <f>VLOOKUP(L1960,AI$2:$AJ$12,2,TRUE)</f>
        <v>1</v>
      </c>
      <c r="T1960" t="str">
        <f t="shared" si="185"/>
        <v>Crimepoint.create(latitude:37.735, longitude:-122.5, drugdrink:0, misdemean:0, theft:4, violent:0, total:1, drugdrinkct:0, misdemeanct:0, theftct:2, violentct:0, totalct:2)</v>
      </c>
      <c r="U1960" t="str">
        <f t="shared" si="186"/>
        <v>{location: new google.maps.LatLng(37.735, -122.5), weight: 0},</v>
      </c>
      <c r="V1960" t="str">
        <f t="shared" si="181"/>
        <v>{location: new google.maps.LatLng(37.735, -122.5), weight: 0},</v>
      </c>
      <c r="W1960" t="str">
        <f t="shared" si="182"/>
        <v>{location: new google.maps.LatLng(37.735, -122.5), weight: 0},</v>
      </c>
      <c r="X1960" t="str">
        <f t="shared" si="183"/>
        <v>{location: new google.maps.LatLng(37.735, -122.5), weight: 0},</v>
      </c>
      <c r="Y1960" t="str">
        <f t="shared" si="184"/>
        <v>{location: new google.maps.LatLng(37.735, -122.5), weight: 0},</v>
      </c>
    </row>
    <row r="1961" spans="1:25" x14ac:dyDescent="0.2">
      <c r="A1961">
        <v>37.734999999999999</v>
      </c>
      <c r="B1961">
        <v>-122.499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3</v>
      </c>
      <c r="J1961">
        <v>0</v>
      </c>
      <c r="K1961">
        <v>0</v>
      </c>
      <c r="L1961">
        <v>3</v>
      </c>
      <c r="M1961">
        <f>VLOOKUP(H1961,AE$2:$AJ$12,6,TRUE)</f>
        <v>0</v>
      </c>
      <c r="N1961">
        <f>VLOOKUP(I1961,AF$2:$AJ$12,5,TRUE)</f>
        <v>5</v>
      </c>
      <c r="O1961">
        <f>VLOOKUP(J1961,AG$2:$AJ$12,4,TRUE)</f>
        <v>0</v>
      </c>
      <c r="P1961">
        <f>VLOOKUP(K1961,AH$2:$AJ$12,3,TRUE)</f>
        <v>0</v>
      </c>
      <c r="Q1961">
        <f>VLOOKUP(L1961,AI$2:$AJ$12,2,TRUE)</f>
        <v>2</v>
      </c>
      <c r="T1961" t="str">
        <f t="shared" si="185"/>
        <v>Crimepoint.create(latitude:37.735, longitude:-122.499, drugdrink:0, misdemean:5, theft:0, violent:0, total:2, drugdrinkct:0, misdemeanct:3, theftct:0, violentct:0, totalct:3)</v>
      </c>
      <c r="U1961" t="str">
        <f t="shared" si="186"/>
        <v>{location: new google.maps.LatLng(37.735, -122.499), weight: 0},</v>
      </c>
      <c r="V1961" t="str">
        <f t="shared" si="181"/>
        <v>{location: new google.maps.LatLng(37.735, -122.499), weight: 1},</v>
      </c>
      <c r="W1961" t="str">
        <f t="shared" si="182"/>
        <v>{location: new google.maps.LatLng(37.735, -122.499), weight: 0},</v>
      </c>
      <c r="X1961" t="str">
        <f t="shared" si="183"/>
        <v>{location: new google.maps.LatLng(37.735, -122.499), weight: 0},</v>
      </c>
      <c r="Y1961" t="str">
        <f t="shared" si="184"/>
        <v>{location: new google.maps.LatLng(37.735, -122.499), weight: 0},</v>
      </c>
    </row>
    <row r="1962" spans="1:25" x14ac:dyDescent="0.2">
      <c r="A1962">
        <v>37.734999999999999</v>
      </c>
      <c r="B1962">
        <v>-122.498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2</v>
      </c>
      <c r="J1962">
        <v>1</v>
      </c>
      <c r="K1962">
        <v>0</v>
      </c>
      <c r="L1962">
        <v>4</v>
      </c>
      <c r="M1962">
        <f>VLOOKUP(H1962,AE$2:$AJ$12,6,TRUE)</f>
        <v>8</v>
      </c>
      <c r="N1962">
        <f>VLOOKUP(I1962,AF$2:$AJ$12,5,TRUE)</f>
        <v>4</v>
      </c>
      <c r="O1962">
        <f>VLOOKUP(J1962,AG$2:$AJ$12,4,TRUE)</f>
        <v>3</v>
      </c>
      <c r="P1962">
        <f>VLOOKUP(K1962,AH$2:$AJ$12,3,TRUE)</f>
        <v>0</v>
      </c>
      <c r="Q1962">
        <f>VLOOKUP(L1962,AI$2:$AJ$12,2,TRUE)</f>
        <v>3</v>
      </c>
      <c r="T1962" t="str">
        <f t="shared" si="185"/>
        <v>Crimepoint.create(latitude:37.735, longitude:-122.498, drugdrink:8, misdemean:4, theft:3, violent:0, total:3, drugdrinkct:1, misdemeanct:2, theftct:1, violentct:0, totalct:4)</v>
      </c>
      <c r="U1962" t="str">
        <f t="shared" si="186"/>
        <v>{location: new google.maps.LatLng(37.735, -122.498), weight: 1},</v>
      </c>
      <c r="V1962" t="str">
        <f t="shared" si="181"/>
        <v>{location: new google.maps.LatLng(37.735, -122.498), weight: 0},</v>
      </c>
      <c r="W1962" t="str">
        <f t="shared" si="182"/>
        <v>{location: new google.maps.LatLng(37.735, -122.498), weight: 0},</v>
      </c>
      <c r="X1962" t="str">
        <f t="shared" si="183"/>
        <v>{location: new google.maps.LatLng(37.735, -122.498), weight: 0},</v>
      </c>
      <c r="Y1962" t="str">
        <f t="shared" si="184"/>
        <v>{location: new google.maps.LatLng(37.735, -122.498), weight: 0},</v>
      </c>
    </row>
    <row r="1963" spans="1:25" x14ac:dyDescent="0.2">
      <c r="A1963">
        <v>37.734999999999999</v>
      </c>
      <c r="B1963">
        <v>-122.497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f>VLOOKUP(H1963,AE$2:$AJ$12,6,TRUE)</f>
        <v>0</v>
      </c>
      <c r="N1963">
        <f>VLOOKUP(I1963,AF$2:$AJ$12,5,TRUE)</f>
        <v>2</v>
      </c>
      <c r="O1963">
        <f>VLOOKUP(J1963,AG$2:$AJ$12,4,TRUE)</f>
        <v>0</v>
      </c>
      <c r="P1963">
        <f>VLOOKUP(K1963,AH$2:$AJ$12,3,TRUE)</f>
        <v>0</v>
      </c>
      <c r="Q1963">
        <f>VLOOKUP(L1963,AI$2:$AJ$12,2,TRUE)</f>
        <v>0</v>
      </c>
      <c r="T1963" t="str">
        <f t="shared" si="185"/>
        <v>Crimepoint.create(latitude:37.735, longitude:-122.497, drugdrink:0, misdemean:2, theft:0, violent:0, total:0, drugdrinkct:0, misdemeanct:1, theftct:0, violentct:0, totalct:1)</v>
      </c>
      <c r="U1963" t="str">
        <f t="shared" si="186"/>
        <v>{location: new google.maps.LatLng(37.735, -122.497), weight: 0},</v>
      </c>
      <c r="V1963" t="str">
        <f t="shared" si="181"/>
        <v>{location: new google.maps.LatLng(37.735, -122.497), weight: 0},</v>
      </c>
      <c r="W1963" t="str">
        <f t="shared" si="182"/>
        <v>{location: new google.maps.LatLng(37.735, -122.497), weight: 0},</v>
      </c>
      <c r="X1963" t="str">
        <f t="shared" si="183"/>
        <v>{location: new google.maps.LatLng(37.735, -122.497), weight: 0},</v>
      </c>
      <c r="Y1963" t="str">
        <f t="shared" si="184"/>
        <v>{location: new google.maps.LatLng(37.735, -122.497), weight: 0},</v>
      </c>
    </row>
    <row r="1964" spans="1:25" x14ac:dyDescent="0.2">
      <c r="A1964">
        <v>37.734999999999999</v>
      </c>
      <c r="B1964">
        <v>-122.494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3</v>
      </c>
      <c r="J1964">
        <v>0</v>
      </c>
      <c r="K1964">
        <v>0</v>
      </c>
      <c r="L1964">
        <v>3</v>
      </c>
      <c r="M1964">
        <f>VLOOKUP(H1964,AE$2:$AJ$12,6,TRUE)</f>
        <v>0</v>
      </c>
      <c r="N1964">
        <f>VLOOKUP(I1964,AF$2:$AJ$12,5,TRUE)</f>
        <v>5</v>
      </c>
      <c r="O1964">
        <f>VLOOKUP(J1964,AG$2:$AJ$12,4,TRUE)</f>
        <v>0</v>
      </c>
      <c r="P1964">
        <f>VLOOKUP(K1964,AH$2:$AJ$12,3,TRUE)</f>
        <v>0</v>
      </c>
      <c r="Q1964">
        <f>VLOOKUP(L1964,AI$2:$AJ$12,2,TRUE)</f>
        <v>2</v>
      </c>
      <c r="T1964" t="str">
        <f t="shared" si="185"/>
        <v>Crimepoint.create(latitude:37.735, longitude:-122.494, drugdrink:0, misdemean:5, theft:0, violent:0, total:2, drugdrinkct:0, misdemeanct:3, theftct:0, violentct:0, totalct:3)</v>
      </c>
      <c r="U1964" t="str">
        <f t="shared" si="186"/>
        <v>{location: new google.maps.LatLng(37.735, -122.494), weight: 0},</v>
      </c>
      <c r="V1964" t="str">
        <f t="shared" si="181"/>
        <v>{location: new google.maps.LatLng(37.735, -122.494), weight: 1},</v>
      </c>
      <c r="W1964" t="str">
        <f t="shared" si="182"/>
        <v>{location: new google.maps.LatLng(37.735, -122.494), weight: 0},</v>
      </c>
      <c r="X1964" t="str">
        <f t="shared" si="183"/>
        <v>{location: new google.maps.LatLng(37.735, -122.494), weight: 0},</v>
      </c>
      <c r="Y1964" t="str">
        <f t="shared" si="184"/>
        <v>{location: new google.maps.LatLng(37.735, -122.494), weight: 0},</v>
      </c>
    </row>
    <row r="1965" spans="1:25" x14ac:dyDescent="0.2">
      <c r="A1965">
        <v>37.734999999999999</v>
      </c>
      <c r="B1965">
        <v>-122.49299999999999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2</v>
      </c>
      <c r="K1965">
        <v>1</v>
      </c>
      <c r="L1965">
        <v>3</v>
      </c>
      <c r="M1965">
        <f>VLOOKUP(H1965,AE$2:$AJ$12,6,TRUE)</f>
        <v>0</v>
      </c>
      <c r="N1965">
        <f>VLOOKUP(I1965,AF$2:$AJ$12,5,TRUE)</f>
        <v>0</v>
      </c>
      <c r="O1965">
        <f>VLOOKUP(J1965,AG$2:$AJ$12,4,TRUE)</f>
        <v>4</v>
      </c>
      <c r="P1965">
        <f>VLOOKUP(K1965,AH$2:$AJ$12,3,TRUE)</f>
        <v>7</v>
      </c>
      <c r="Q1965">
        <f>VLOOKUP(L1965,AI$2:$AJ$12,2,TRUE)</f>
        <v>2</v>
      </c>
      <c r="T1965" t="str">
        <f t="shared" si="185"/>
        <v>Crimepoint.create(latitude:37.735, longitude:-122.493, drugdrink:0, misdemean:0, theft:4, violent:7, total:2, drugdrinkct:0, misdemeanct:0, theftct:2, violentct:1, totalct:3)</v>
      </c>
      <c r="U1965" t="str">
        <f t="shared" si="186"/>
        <v>{location: new google.maps.LatLng(37.735, -122.493), weight: 0},</v>
      </c>
      <c r="V1965" t="str">
        <f t="shared" si="181"/>
        <v>{location: new google.maps.LatLng(37.735, -122.493), weight: 0},</v>
      </c>
      <c r="W1965" t="str">
        <f t="shared" si="182"/>
        <v>{location: new google.maps.LatLng(37.735, -122.493), weight: 0},</v>
      </c>
      <c r="X1965" t="str">
        <f t="shared" si="183"/>
        <v>{location: new google.maps.LatLng(37.735, -122.493), weight: 1},</v>
      </c>
      <c r="Y1965" t="str">
        <f t="shared" si="184"/>
        <v>{location: new google.maps.LatLng(37.735, -122.493), weight: 0},</v>
      </c>
    </row>
    <row r="1966" spans="1:25" x14ac:dyDescent="0.2">
      <c r="A1966">
        <v>37.734999999999999</v>
      </c>
      <c r="B1966">
        <v>-122.492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f>VLOOKUP(H1966,AE$2:$AJ$12,6,TRUE)</f>
        <v>0</v>
      </c>
      <c r="N1966">
        <f>VLOOKUP(I1966,AF$2:$AJ$12,5,TRUE)</f>
        <v>2</v>
      </c>
      <c r="O1966">
        <f>VLOOKUP(J1966,AG$2:$AJ$12,4,TRUE)</f>
        <v>0</v>
      </c>
      <c r="P1966">
        <f>VLOOKUP(K1966,AH$2:$AJ$12,3,TRUE)</f>
        <v>0</v>
      </c>
      <c r="Q1966">
        <f>VLOOKUP(L1966,AI$2:$AJ$12,2,TRUE)</f>
        <v>0</v>
      </c>
      <c r="T1966" t="str">
        <f t="shared" si="185"/>
        <v>Crimepoint.create(latitude:37.735, longitude:-122.492, drugdrink:0, misdemean:2, theft:0, violent:0, total:0, drugdrinkct:0, misdemeanct:1, theftct:0, violentct:0, totalct:1)</v>
      </c>
      <c r="U1966" t="str">
        <f t="shared" si="186"/>
        <v>{location: new google.maps.LatLng(37.735, -122.492), weight: 0},</v>
      </c>
      <c r="V1966" t="str">
        <f t="shared" si="181"/>
        <v>{location: new google.maps.LatLng(37.735, -122.492), weight: 0},</v>
      </c>
      <c r="W1966" t="str">
        <f t="shared" si="182"/>
        <v>{location: new google.maps.LatLng(37.735, -122.492), weight: 0},</v>
      </c>
      <c r="X1966" t="str">
        <f t="shared" si="183"/>
        <v>{location: new google.maps.LatLng(37.735, -122.492), weight: 0},</v>
      </c>
      <c r="Y1966" t="str">
        <f t="shared" si="184"/>
        <v>{location: new google.maps.LatLng(37.735, -122.492), weight: 0},</v>
      </c>
    </row>
    <row r="1967" spans="1:25" x14ac:dyDescent="0.2">
      <c r="A1967">
        <v>37.734999999999999</v>
      </c>
      <c r="B1967">
        <v>-122.491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f>VLOOKUP(H1967,AE$2:$AJ$12,6,TRUE)</f>
        <v>0</v>
      </c>
      <c r="N1967">
        <f>VLOOKUP(I1967,AF$2:$AJ$12,5,TRUE)</f>
        <v>2</v>
      </c>
      <c r="O1967">
        <f>VLOOKUP(J1967,AG$2:$AJ$12,4,TRUE)</f>
        <v>0</v>
      </c>
      <c r="P1967">
        <f>VLOOKUP(K1967,AH$2:$AJ$12,3,TRUE)</f>
        <v>0</v>
      </c>
      <c r="Q1967">
        <f>VLOOKUP(L1967,AI$2:$AJ$12,2,TRUE)</f>
        <v>0</v>
      </c>
      <c r="T1967" t="str">
        <f t="shared" si="185"/>
        <v>Crimepoint.create(latitude:37.735, longitude:-122.491, drugdrink:0, misdemean:2, theft:0, violent:0, total:0, drugdrinkct:0, misdemeanct:1, theftct:0, violentct:0, totalct:1)</v>
      </c>
      <c r="U1967" t="str">
        <f t="shared" si="186"/>
        <v>{location: new google.maps.LatLng(37.735, -122.491), weight: 0},</v>
      </c>
      <c r="V1967" t="str">
        <f t="shared" si="181"/>
        <v>{location: new google.maps.LatLng(37.735, -122.491), weight: 0},</v>
      </c>
      <c r="W1967" t="str">
        <f t="shared" si="182"/>
        <v>{location: new google.maps.LatLng(37.735, -122.491), weight: 0},</v>
      </c>
      <c r="X1967" t="str">
        <f t="shared" si="183"/>
        <v>{location: new google.maps.LatLng(37.735, -122.491), weight: 0},</v>
      </c>
      <c r="Y1967" t="str">
        <f t="shared" si="184"/>
        <v>{location: new google.maps.LatLng(37.735, -122.491), weight: 0},</v>
      </c>
    </row>
    <row r="1968" spans="1:25" x14ac:dyDescent="0.2">
      <c r="A1968">
        <v>37.734999999999999</v>
      </c>
      <c r="B1968">
        <v>-122.49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0</v>
      </c>
      <c r="K1968">
        <v>0</v>
      </c>
      <c r="L1968">
        <v>4</v>
      </c>
      <c r="M1968">
        <f>VLOOKUP(H1968,AE$2:$AJ$12,6,TRUE)</f>
        <v>0</v>
      </c>
      <c r="N1968">
        <f>VLOOKUP(I1968,AF$2:$AJ$12,5,TRUE)</f>
        <v>6</v>
      </c>
      <c r="O1968">
        <f>VLOOKUP(J1968,AG$2:$AJ$12,4,TRUE)</f>
        <v>0</v>
      </c>
      <c r="P1968">
        <f>VLOOKUP(K1968,AH$2:$AJ$12,3,TRUE)</f>
        <v>0</v>
      </c>
      <c r="Q1968">
        <f>VLOOKUP(L1968,AI$2:$AJ$12,2,TRUE)</f>
        <v>3</v>
      </c>
      <c r="T1968" t="str">
        <f t="shared" si="185"/>
        <v>Crimepoint.create(latitude:37.735, longitude:-122.49, drugdrink:0, misdemean:6, theft:0, violent:0, total:3, drugdrinkct:0, misdemeanct:4, theftct:0, violentct:0, totalct:4)</v>
      </c>
      <c r="U1968" t="str">
        <f t="shared" si="186"/>
        <v>{location: new google.maps.LatLng(37.735, -122.49), weight: 0},</v>
      </c>
      <c r="V1968" t="str">
        <f t="shared" si="181"/>
        <v>{location: new google.maps.LatLng(37.735, -122.49), weight: 1},</v>
      </c>
      <c r="W1968" t="str">
        <f t="shared" si="182"/>
        <v>{location: new google.maps.LatLng(37.735, -122.49), weight: 0},</v>
      </c>
      <c r="X1968" t="str">
        <f t="shared" si="183"/>
        <v>{location: new google.maps.LatLng(37.735, -122.49), weight: 0},</v>
      </c>
      <c r="Y1968" t="str">
        <f t="shared" si="184"/>
        <v>{location: new google.maps.LatLng(37.735, -122.49), weight: 0},</v>
      </c>
    </row>
    <row r="1969" spans="1:25" x14ac:dyDescent="0.2">
      <c r="A1969">
        <v>37.734999999999999</v>
      </c>
      <c r="B1969">
        <v>-122.48699999999999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f>VLOOKUP(H1969,AE$2:$AJ$12,6,TRUE)</f>
        <v>0</v>
      </c>
      <c r="N1969">
        <f>VLOOKUP(I1969,AF$2:$AJ$12,5,TRUE)</f>
        <v>2</v>
      </c>
      <c r="O1969">
        <f>VLOOKUP(J1969,AG$2:$AJ$12,4,TRUE)</f>
        <v>0</v>
      </c>
      <c r="P1969">
        <f>VLOOKUP(K1969,AH$2:$AJ$12,3,TRUE)</f>
        <v>0</v>
      </c>
      <c r="Q1969">
        <f>VLOOKUP(L1969,AI$2:$AJ$12,2,TRUE)</f>
        <v>0</v>
      </c>
      <c r="T1969" t="str">
        <f t="shared" si="185"/>
        <v>Crimepoint.create(latitude:37.735, longitude:-122.487, drugdrink:0, misdemean:2, theft:0, violent:0, total:0, drugdrinkct:0, misdemeanct:1, theftct:0, violentct:0, totalct:1)</v>
      </c>
      <c r="U1969" t="str">
        <f t="shared" si="186"/>
        <v>{location: new google.maps.LatLng(37.735, -122.487), weight: 0},</v>
      </c>
      <c r="V1969" t="str">
        <f t="shared" si="181"/>
        <v>{location: new google.maps.LatLng(37.735, -122.487), weight: 0},</v>
      </c>
      <c r="W1969" t="str">
        <f t="shared" si="182"/>
        <v>{location: new google.maps.LatLng(37.735, -122.487), weight: 0},</v>
      </c>
      <c r="X1969" t="str">
        <f t="shared" si="183"/>
        <v>{location: new google.maps.LatLng(37.735, -122.487), weight: 0},</v>
      </c>
      <c r="Y1969" t="str">
        <f t="shared" si="184"/>
        <v>{location: new google.maps.LatLng(37.735, -122.487), weight: 0},</v>
      </c>
    </row>
    <row r="1970" spans="1:25" x14ac:dyDescent="0.2">
      <c r="A1970">
        <v>37.734999999999999</v>
      </c>
      <c r="B1970">
        <v>-122.486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2</v>
      </c>
      <c r="J1970">
        <v>1</v>
      </c>
      <c r="K1970">
        <v>0</v>
      </c>
      <c r="L1970">
        <v>3</v>
      </c>
      <c r="M1970">
        <f>VLOOKUP(H1970,AE$2:$AJ$12,6,TRUE)</f>
        <v>0</v>
      </c>
      <c r="N1970">
        <f>VLOOKUP(I1970,AF$2:$AJ$12,5,TRUE)</f>
        <v>4</v>
      </c>
      <c r="O1970">
        <f>VLOOKUP(J1970,AG$2:$AJ$12,4,TRUE)</f>
        <v>3</v>
      </c>
      <c r="P1970">
        <f>VLOOKUP(K1970,AH$2:$AJ$12,3,TRUE)</f>
        <v>0</v>
      </c>
      <c r="Q1970">
        <f>VLOOKUP(L1970,AI$2:$AJ$12,2,TRUE)</f>
        <v>2</v>
      </c>
      <c r="T1970" t="str">
        <f t="shared" si="185"/>
        <v>Crimepoint.create(latitude:37.735, longitude:-122.486, drugdrink:0, misdemean:4, theft:3, violent:0, total:2, drugdrinkct:0, misdemeanct:2, theftct:1, violentct:0, totalct:3)</v>
      </c>
      <c r="U1970" t="str">
        <f t="shared" si="186"/>
        <v>{location: new google.maps.LatLng(37.735, -122.486), weight: 0},</v>
      </c>
      <c r="V1970" t="str">
        <f t="shared" si="181"/>
        <v>{location: new google.maps.LatLng(37.735, -122.486), weight: 0},</v>
      </c>
      <c r="W1970" t="str">
        <f t="shared" si="182"/>
        <v>{location: new google.maps.LatLng(37.735, -122.486), weight: 0},</v>
      </c>
      <c r="X1970" t="str">
        <f t="shared" si="183"/>
        <v>{location: new google.maps.LatLng(37.735, -122.486), weight: 0},</v>
      </c>
      <c r="Y1970" t="str">
        <f t="shared" si="184"/>
        <v>{location: new google.maps.LatLng(37.735, -122.486), weight: 0},</v>
      </c>
    </row>
    <row r="1971" spans="1:25" x14ac:dyDescent="0.2">
      <c r="A1971">
        <v>37.734999999999999</v>
      </c>
      <c r="B1971">
        <v>-122.485</v>
      </c>
      <c r="C1971">
        <v>0</v>
      </c>
      <c r="D1971">
        <v>0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4</v>
      </c>
      <c r="K1971">
        <v>1</v>
      </c>
      <c r="L1971">
        <v>5</v>
      </c>
      <c r="M1971">
        <f>VLOOKUP(H1971,AE$2:$AJ$12,6,TRUE)</f>
        <v>0</v>
      </c>
      <c r="N1971">
        <f>VLOOKUP(I1971,AF$2:$AJ$12,5,TRUE)</f>
        <v>0</v>
      </c>
      <c r="O1971">
        <f>VLOOKUP(J1971,AG$2:$AJ$12,4,TRUE)</f>
        <v>6</v>
      </c>
      <c r="P1971">
        <f>VLOOKUP(K1971,AH$2:$AJ$12,3,TRUE)</f>
        <v>7</v>
      </c>
      <c r="Q1971">
        <f>VLOOKUP(L1971,AI$2:$AJ$12,2,TRUE)</f>
        <v>4</v>
      </c>
      <c r="T1971" t="str">
        <f t="shared" si="185"/>
        <v>Crimepoint.create(latitude:37.735, longitude:-122.485, drugdrink:0, misdemean:0, theft:6, violent:7, total:4, drugdrinkct:0, misdemeanct:0, theftct:4, violentct:1, totalct:5)</v>
      </c>
      <c r="U1971" t="str">
        <f t="shared" si="186"/>
        <v>{location: new google.maps.LatLng(37.735, -122.485), weight: 0},</v>
      </c>
      <c r="V1971" t="str">
        <f t="shared" si="181"/>
        <v>{location: new google.maps.LatLng(37.735, -122.485), weight: 0},</v>
      </c>
      <c r="W1971" t="str">
        <f t="shared" si="182"/>
        <v>{location: new google.maps.LatLng(37.735, -122.485), weight: 1},</v>
      </c>
      <c r="X1971" t="str">
        <f t="shared" si="183"/>
        <v>{location: new google.maps.LatLng(37.735, -122.485), weight: 1},</v>
      </c>
      <c r="Y1971" t="str">
        <f t="shared" si="184"/>
        <v>{location: new google.maps.LatLng(37.735, -122.485), weight: 0},</v>
      </c>
    </row>
    <row r="1972" spans="1:25" x14ac:dyDescent="0.2">
      <c r="A1972">
        <v>37.734999999999999</v>
      </c>
      <c r="B1972">
        <v>-122.48399999999999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2</v>
      </c>
      <c r="J1972">
        <v>0</v>
      </c>
      <c r="K1972">
        <v>0</v>
      </c>
      <c r="L1972">
        <v>2</v>
      </c>
      <c r="M1972">
        <f>VLOOKUP(H1972,AE$2:$AJ$12,6,TRUE)</f>
        <v>0</v>
      </c>
      <c r="N1972">
        <f>VLOOKUP(I1972,AF$2:$AJ$12,5,TRUE)</f>
        <v>4</v>
      </c>
      <c r="O1972">
        <f>VLOOKUP(J1972,AG$2:$AJ$12,4,TRUE)</f>
        <v>0</v>
      </c>
      <c r="P1972">
        <f>VLOOKUP(K1972,AH$2:$AJ$12,3,TRUE)</f>
        <v>0</v>
      </c>
      <c r="Q1972">
        <f>VLOOKUP(L1972,AI$2:$AJ$12,2,TRUE)</f>
        <v>1</v>
      </c>
      <c r="T1972" t="str">
        <f t="shared" si="185"/>
        <v>Crimepoint.create(latitude:37.735, longitude:-122.484, drugdrink:0, misdemean:4, theft:0, violent:0, total:1, drugdrinkct:0, misdemeanct:2, theftct:0, violentct:0, totalct:2)</v>
      </c>
      <c r="U1972" t="str">
        <f t="shared" si="186"/>
        <v>{location: new google.maps.LatLng(37.735, -122.484), weight: 0},</v>
      </c>
      <c r="V1972" t="str">
        <f t="shared" si="181"/>
        <v>{location: new google.maps.LatLng(37.735, -122.484), weight: 0},</v>
      </c>
      <c r="W1972" t="str">
        <f t="shared" si="182"/>
        <v>{location: new google.maps.LatLng(37.735, -122.484), weight: 0},</v>
      </c>
      <c r="X1972" t="str">
        <f t="shared" si="183"/>
        <v>{location: new google.maps.LatLng(37.735, -122.484), weight: 0},</v>
      </c>
      <c r="Y1972" t="str">
        <f t="shared" si="184"/>
        <v>{location: new google.maps.LatLng(37.735, -122.484), weight: 0},</v>
      </c>
    </row>
    <row r="1973" spans="1:25" x14ac:dyDescent="0.2">
      <c r="A1973">
        <v>37.734999999999999</v>
      </c>
      <c r="B1973">
        <v>-122.483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3</v>
      </c>
      <c r="K1973">
        <v>0</v>
      </c>
      <c r="L1973">
        <v>4</v>
      </c>
      <c r="M1973">
        <f>VLOOKUP(H1973,AE$2:$AJ$12,6,TRUE)</f>
        <v>0</v>
      </c>
      <c r="N1973">
        <f>VLOOKUP(I1973,AF$2:$AJ$12,5,TRUE)</f>
        <v>2</v>
      </c>
      <c r="O1973">
        <f>VLOOKUP(J1973,AG$2:$AJ$12,4,TRUE)</f>
        <v>5</v>
      </c>
      <c r="P1973">
        <f>VLOOKUP(K1973,AH$2:$AJ$12,3,TRUE)</f>
        <v>0</v>
      </c>
      <c r="Q1973">
        <f>VLOOKUP(L1973,AI$2:$AJ$12,2,TRUE)</f>
        <v>3</v>
      </c>
      <c r="T1973" t="str">
        <f t="shared" si="185"/>
        <v>Crimepoint.create(latitude:37.735, longitude:-122.483, drugdrink:0, misdemean:2, theft:5, violent:0, total:3, drugdrinkct:0, misdemeanct:1, theftct:3, violentct:0, totalct:4)</v>
      </c>
      <c r="U1973" t="str">
        <f t="shared" si="186"/>
        <v>{location: new google.maps.LatLng(37.735, -122.483), weight: 0},</v>
      </c>
      <c r="V1973" t="str">
        <f t="shared" si="181"/>
        <v>{location: new google.maps.LatLng(37.735, -122.483), weight: 0},</v>
      </c>
      <c r="W1973" t="str">
        <f t="shared" si="182"/>
        <v>{location: new google.maps.LatLng(37.735, -122.483), weight: 0},</v>
      </c>
      <c r="X1973" t="str">
        <f t="shared" si="183"/>
        <v>{location: new google.maps.LatLng(37.735, -122.483), weight: 0},</v>
      </c>
      <c r="Y1973" t="str">
        <f t="shared" si="184"/>
        <v>{location: new google.maps.LatLng(37.735, -122.483), weight: 0},</v>
      </c>
    </row>
    <row r="1974" spans="1:25" x14ac:dyDescent="0.2">
      <c r="A1974">
        <v>37.734999999999999</v>
      </c>
      <c r="B1974">
        <v>-122.482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2</v>
      </c>
      <c r="J1974">
        <v>2</v>
      </c>
      <c r="K1974">
        <v>0</v>
      </c>
      <c r="L1974">
        <v>4</v>
      </c>
      <c r="M1974">
        <f>VLOOKUP(H1974,AE$2:$AJ$12,6,TRUE)</f>
        <v>0</v>
      </c>
      <c r="N1974">
        <f>VLOOKUP(I1974,AF$2:$AJ$12,5,TRUE)</f>
        <v>4</v>
      </c>
      <c r="O1974">
        <f>VLOOKUP(J1974,AG$2:$AJ$12,4,TRUE)</f>
        <v>4</v>
      </c>
      <c r="P1974">
        <f>VLOOKUP(K1974,AH$2:$AJ$12,3,TRUE)</f>
        <v>0</v>
      </c>
      <c r="Q1974">
        <f>VLOOKUP(L1974,AI$2:$AJ$12,2,TRUE)</f>
        <v>3</v>
      </c>
      <c r="T1974" t="str">
        <f t="shared" si="185"/>
        <v>Crimepoint.create(latitude:37.735, longitude:-122.482, drugdrink:0, misdemean:4, theft:4, violent:0, total:3, drugdrinkct:0, misdemeanct:2, theftct:2, violentct:0, totalct:4)</v>
      </c>
      <c r="U1974" t="str">
        <f t="shared" si="186"/>
        <v>{location: new google.maps.LatLng(37.735, -122.482), weight: 0},</v>
      </c>
      <c r="V1974" t="str">
        <f t="shared" si="181"/>
        <v>{location: new google.maps.LatLng(37.735, -122.482), weight: 0},</v>
      </c>
      <c r="W1974" t="str">
        <f t="shared" si="182"/>
        <v>{location: new google.maps.LatLng(37.735, -122.482), weight: 0},</v>
      </c>
      <c r="X1974" t="str">
        <f t="shared" si="183"/>
        <v>{location: new google.maps.LatLng(37.735, -122.482), weight: 0},</v>
      </c>
      <c r="Y1974" t="str">
        <f t="shared" si="184"/>
        <v>{location: new google.maps.LatLng(37.735, -122.482), weight: 0},</v>
      </c>
    </row>
    <row r="1975" spans="1:25" x14ac:dyDescent="0.2">
      <c r="A1975">
        <v>37.734999999999999</v>
      </c>
      <c r="B1975">
        <v>-122.47799999999999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3</v>
      </c>
      <c r="J1975">
        <v>0</v>
      </c>
      <c r="K1975">
        <v>0</v>
      </c>
      <c r="L1975">
        <v>4</v>
      </c>
      <c r="M1975">
        <f>VLOOKUP(H1975,AE$2:$AJ$12,6,TRUE)</f>
        <v>8</v>
      </c>
      <c r="N1975">
        <f>VLOOKUP(I1975,AF$2:$AJ$12,5,TRUE)</f>
        <v>5</v>
      </c>
      <c r="O1975">
        <f>VLOOKUP(J1975,AG$2:$AJ$12,4,TRUE)</f>
        <v>0</v>
      </c>
      <c r="P1975">
        <f>VLOOKUP(K1975,AH$2:$AJ$12,3,TRUE)</f>
        <v>0</v>
      </c>
      <c r="Q1975">
        <f>VLOOKUP(L1975,AI$2:$AJ$12,2,TRUE)</f>
        <v>3</v>
      </c>
      <c r="T1975" t="str">
        <f t="shared" si="185"/>
        <v>Crimepoint.create(latitude:37.735, longitude:-122.478, drugdrink:8, misdemean:5, theft:0, violent:0, total:3, drugdrinkct:1, misdemeanct:3, theftct:0, violentct:0, totalct:4)</v>
      </c>
      <c r="U1975" t="str">
        <f t="shared" si="186"/>
        <v>{location: new google.maps.LatLng(37.735, -122.478), weight: 1},</v>
      </c>
      <c r="V1975" t="str">
        <f t="shared" si="181"/>
        <v>{location: new google.maps.LatLng(37.735, -122.478), weight: 1},</v>
      </c>
      <c r="W1975" t="str">
        <f t="shared" si="182"/>
        <v>{location: new google.maps.LatLng(37.735, -122.478), weight: 0},</v>
      </c>
      <c r="X1975" t="str">
        <f t="shared" si="183"/>
        <v>{location: new google.maps.LatLng(37.735, -122.478), weight: 0},</v>
      </c>
      <c r="Y1975" t="str">
        <f t="shared" si="184"/>
        <v>{location: new google.maps.LatLng(37.735, -122.478), weight: 0},</v>
      </c>
    </row>
    <row r="1976" spans="1:25" x14ac:dyDescent="0.2">
      <c r="A1976">
        <v>37.734999999999999</v>
      </c>
      <c r="B1976">
        <v>-122.477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2</v>
      </c>
      <c r="J1976">
        <v>0</v>
      </c>
      <c r="K1976">
        <v>0</v>
      </c>
      <c r="L1976">
        <v>2</v>
      </c>
      <c r="M1976">
        <f>VLOOKUP(H1976,AE$2:$AJ$12,6,TRUE)</f>
        <v>0</v>
      </c>
      <c r="N1976">
        <f>VLOOKUP(I1976,AF$2:$AJ$12,5,TRUE)</f>
        <v>4</v>
      </c>
      <c r="O1976">
        <f>VLOOKUP(J1976,AG$2:$AJ$12,4,TRUE)</f>
        <v>0</v>
      </c>
      <c r="P1976">
        <f>VLOOKUP(K1976,AH$2:$AJ$12,3,TRUE)</f>
        <v>0</v>
      </c>
      <c r="Q1976">
        <f>VLOOKUP(L1976,AI$2:$AJ$12,2,TRUE)</f>
        <v>1</v>
      </c>
      <c r="T1976" t="str">
        <f t="shared" si="185"/>
        <v>Crimepoint.create(latitude:37.735, longitude:-122.477, drugdrink:0, misdemean:4, theft:0, violent:0, total:1, drugdrinkct:0, misdemeanct:2, theftct:0, violentct:0, totalct:2)</v>
      </c>
      <c r="U1976" t="str">
        <f t="shared" si="186"/>
        <v>{location: new google.maps.LatLng(37.735, -122.477), weight: 0},</v>
      </c>
      <c r="V1976" t="str">
        <f t="shared" si="181"/>
        <v>{location: new google.maps.LatLng(37.735, -122.477), weight: 0},</v>
      </c>
      <c r="W1976" t="str">
        <f t="shared" si="182"/>
        <v>{location: new google.maps.LatLng(37.735, -122.477), weight: 0},</v>
      </c>
      <c r="X1976" t="str">
        <f t="shared" si="183"/>
        <v>{location: new google.maps.LatLng(37.735, -122.477), weight: 0},</v>
      </c>
      <c r="Y1976" t="str">
        <f t="shared" si="184"/>
        <v>{location: new google.maps.LatLng(37.735, -122.477), weight: 0},</v>
      </c>
    </row>
    <row r="1977" spans="1:25" x14ac:dyDescent="0.2">
      <c r="A1977">
        <v>37.734999999999999</v>
      </c>
      <c r="B1977">
        <v>-122.476</v>
      </c>
      <c r="C1977">
        <v>0</v>
      </c>
      <c r="D1977">
        <v>2</v>
      </c>
      <c r="E1977">
        <v>0</v>
      </c>
      <c r="F1977">
        <v>1</v>
      </c>
      <c r="G1977">
        <v>1</v>
      </c>
      <c r="H1977">
        <v>0</v>
      </c>
      <c r="I1977">
        <v>9</v>
      </c>
      <c r="J1977">
        <v>3</v>
      </c>
      <c r="K1977">
        <v>1</v>
      </c>
      <c r="L1977">
        <v>13</v>
      </c>
      <c r="M1977">
        <f>VLOOKUP(H1977,AE$2:$AJ$12,6,TRUE)</f>
        <v>0</v>
      </c>
      <c r="N1977">
        <f>VLOOKUP(I1977,AF$2:$AJ$12,5,TRUE)</f>
        <v>7</v>
      </c>
      <c r="O1977">
        <f>VLOOKUP(J1977,AG$2:$AJ$12,4,TRUE)</f>
        <v>5</v>
      </c>
      <c r="P1977">
        <f>VLOOKUP(K1977,AH$2:$AJ$12,3,TRUE)</f>
        <v>7</v>
      </c>
      <c r="Q1977">
        <f>VLOOKUP(L1977,AI$2:$AJ$12,2,TRUE)</f>
        <v>7</v>
      </c>
      <c r="T1977" t="str">
        <f t="shared" si="185"/>
        <v>Crimepoint.create(latitude:37.735, longitude:-122.476, drugdrink:0, misdemean:7, theft:5, violent:7, total:7, drugdrinkct:0, misdemeanct:9, theftct:3, violentct:1, totalct:13)</v>
      </c>
      <c r="U1977" t="str">
        <f t="shared" si="186"/>
        <v>{location: new google.maps.LatLng(37.735, -122.476), weight: 0},</v>
      </c>
      <c r="V1977" t="str">
        <f t="shared" si="181"/>
        <v>{location: new google.maps.LatLng(37.735, -122.476), weight: 2},</v>
      </c>
      <c r="W1977" t="str">
        <f t="shared" si="182"/>
        <v>{location: new google.maps.LatLng(37.735, -122.476), weight: 0},</v>
      </c>
      <c r="X1977" t="str">
        <f t="shared" si="183"/>
        <v>{location: new google.maps.LatLng(37.735, -122.476), weight: 1},</v>
      </c>
      <c r="Y1977" t="str">
        <f t="shared" si="184"/>
        <v>{location: new google.maps.LatLng(37.735, -122.476), weight: 1},</v>
      </c>
    </row>
    <row r="1978" spans="1:25" x14ac:dyDescent="0.2">
      <c r="A1978">
        <v>37.734999999999999</v>
      </c>
      <c r="B1978">
        <v>-122.47499999999999</v>
      </c>
      <c r="C1978">
        <v>3</v>
      </c>
      <c r="D1978">
        <v>10</v>
      </c>
      <c r="E1978">
        <v>1</v>
      </c>
      <c r="F1978">
        <v>2</v>
      </c>
      <c r="G1978">
        <v>4</v>
      </c>
      <c r="H1978">
        <v>5</v>
      </c>
      <c r="I1978">
        <v>44</v>
      </c>
      <c r="J1978">
        <v>4</v>
      </c>
      <c r="K1978">
        <v>3</v>
      </c>
      <c r="L1978">
        <v>56</v>
      </c>
      <c r="M1978">
        <f>VLOOKUP(H1978,AE$2:$AJ$12,6,TRUE)</f>
        <v>9</v>
      </c>
      <c r="N1978">
        <f>VLOOKUP(I1978,AF$2:$AJ$12,5,TRUE)</f>
        <v>9</v>
      </c>
      <c r="O1978">
        <f>VLOOKUP(J1978,AG$2:$AJ$12,4,TRUE)</f>
        <v>6</v>
      </c>
      <c r="P1978">
        <f>VLOOKUP(K1978,AH$2:$AJ$12,3,TRUE)</f>
        <v>8</v>
      </c>
      <c r="Q1978">
        <f>VLOOKUP(L1978,AI$2:$AJ$12,2,TRUE)</f>
        <v>9</v>
      </c>
      <c r="T1978" t="str">
        <f t="shared" si="185"/>
        <v>Crimepoint.create(latitude:37.735, longitude:-122.475, drugdrink:9, misdemean:9, theft:6, violent:8, total:9, drugdrinkct:5, misdemeanct:44, theftct:4, violentct:3, totalct:56)</v>
      </c>
      <c r="U1978" t="str">
        <f t="shared" si="186"/>
        <v>{location: new google.maps.LatLng(37.735, -122.475), weight: 3},</v>
      </c>
      <c r="V1978" t="str">
        <f t="shared" si="181"/>
        <v>{location: new google.maps.LatLng(37.735, -122.475), weight: 10},</v>
      </c>
      <c r="W1978" t="str">
        <f t="shared" si="182"/>
        <v>{location: new google.maps.LatLng(37.735, -122.475), weight: 1},</v>
      </c>
      <c r="X1978" t="str">
        <f t="shared" si="183"/>
        <v>{location: new google.maps.LatLng(37.735, -122.475), weight: 2},</v>
      </c>
      <c r="Y1978" t="str">
        <f t="shared" si="184"/>
        <v>{location: new google.maps.LatLng(37.735, -122.475), weight: 4},</v>
      </c>
    </row>
    <row r="1979" spans="1:25" x14ac:dyDescent="0.2">
      <c r="A1979">
        <v>37.734999999999999</v>
      </c>
      <c r="B1979">
        <v>-122.474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0</v>
      </c>
      <c r="K1979">
        <v>0</v>
      </c>
      <c r="L1979">
        <v>3</v>
      </c>
      <c r="M1979">
        <f>VLOOKUP(H1979,AE$2:$AJ$12,6,TRUE)</f>
        <v>0</v>
      </c>
      <c r="N1979">
        <f>VLOOKUP(I1979,AF$2:$AJ$12,5,TRUE)</f>
        <v>5</v>
      </c>
      <c r="O1979">
        <f>VLOOKUP(J1979,AG$2:$AJ$12,4,TRUE)</f>
        <v>0</v>
      </c>
      <c r="P1979">
        <f>VLOOKUP(K1979,AH$2:$AJ$12,3,TRUE)</f>
        <v>0</v>
      </c>
      <c r="Q1979">
        <f>VLOOKUP(L1979,AI$2:$AJ$12,2,TRUE)</f>
        <v>2</v>
      </c>
      <c r="T1979" t="str">
        <f t="shared" si="185"/>
        <v>Crimepoint.create(latitude:37.735, longitude:-122.474, drugdrink:0, misdemean:5, theft:0, violent:0, total:2, drugdrinkct:0, misdemeanct:3, theftct:0, violentct:0, totalct:3)</v>
      </c>
      <c r="U1979" t="str">
        <f t="shared" si="186"/>
        <v>{location: new google.maps.LatLng(37.735, -122.474), weight: 0},</v>
      </c>
      <c r="V1979" t="str">
        <f t="shared" si="181"/>
        <v>{location: new google.maps.LatLng(37.735, -122.474), weight: 1},</v>
      </c>
      <c r="W1979" t="str">
        <f t="shared" si="182"/>
        <v>{location: new google.maps.LatLng(37.735, -122.474), weight: 0},</v>
      </c>
      <c r="X1979" t="str">
        <f t="shared" si="183"/>
        <v>{location: new google.maps.LatLng(37.735, -122.474), weight: 0},</v>
      </c>
      <c r="Y1979" t="str">
        <f t="shared" si="184"/>
        <v>{location: new google.maps.LatLng(37.735, -122.474), weight: 0},</v>
      </c>
    </row>
    <row r="1980" spans="1:25" x14ac:dyDescent="0.2">
      <c r="A1980">
        <v>37.734999999999999</v>
      </c>
      <c r="B1980">
        <v>-122.473</v>
      </c>
      <c r="C1980">
        <v>0</v>
      </c>
      <c r="D1980">
        <v>1</v>
      </c>
      <c r="E1980">
        <v>0</v>
      </c>
      <c r="F1980">
        <v>1</v>
      </c>
      <c r="G1980">
        <v>1</v>
      </c>
      <c r="H1980">
        <v>0</v>
      </c>
      <c r="I1980">
        <v>3</v>
      </c>
      <c r="J1980">
        <v>3</v>
      </c>
      <c r="K1980">
        <v>1</v>
      </c>
      <c r="L1980">
        <v>7</v>
      </c>
      <c r="M1980">
        <f>VLOOKUP(H1980,AE$2:$AJ$12,6,TRUE)</f>
        <v>0</v>
      </c>
      <c r="N1980">
        <f>VLOOKUP(I1980,AF$2:$AJ$12,5,TRUE)</f>
        <v>5</v>
      </c>
      <c r="O1980">
        <f>VLOOKUP(J1980,AG$2:$AJ$12,4,TRUE)</f>
        <v>5</v>
      </c>
      <c r="P1980">
        <f>VLOOKUP(K1980,AH$2:$AJ$12,3,TRUE)</f>
        <v>7</v>
      </c>
      <c r="Q1980">
        <f>VLOOKUP(L1980,AI$2:$AJ$12,2,TRUE)</f>
        <v>5</v>
      </c>
      <c r="T1980" t="str">
        <f t="shared" si="185"/>
        <v>Crimepoint.create(latitude:37.735, longitude:-122.473, drugdrink:0, misdemean:5, theft:5, violent:7, total:5, drugdrinkct:0, misdemeanct:3, theftct:3, violentct:1, totalct:7)</v>
      </c>
      <c r="U1980" t="str">
        <f t="shared" si="186"/>
        <v>{location: new google.maps.LatLng(37.735, -122.473), weight: 0},</v>
      </c>
      <c r="V1980" t="str">
        <f t="shared" si="181"/>
        <v>{location: new google.maps.LatLng(37.735, -122.473), weight: 1},</v>
      </c>
      <c r="W1980" t="str">
        <f t="shared" si="182"/>
        <v>{location: new google.maps.LatLng(37.735, -122.473), weight: 0},</v>
      </c>
      <c r="X1980" t="str">
        <f t="shared" si="183"/>
        <v>{location: new google.maps.LatLng(37.735, -122.473), weight: 1},</v>
      </c>
      <c r="Y1980" t="str">
        <f t="shared" si="184"/>
        <v>{location: new google.maps.LatLng(37.735, -122.473), weight: 1},</v>
      </c>
    </row>
    <row r="1981" spans="1:25" x14ac:dyDescent="0.2">
      <c r="A1981">
        <v>37.734999999999999</v>
      </c>
      <c r="B1981">
        <v>-122.47199999999999</v>
      </c>
      <c r="C1981">
        <v>1</v>
      </c>
      <c r="D1981">
        <v>3</v>
      </c>
      <c r="E1981">
        <v>0</v>
      </c>
      <c r="F1981">
        <v>1</v>
      </c>
      <c r="G1981">
        <v>2</v>
      </c>
      <c r="H1981">
        <v>1</v>
      </c>
      <c r="I1981">
        <v>13</v>
      </c>
      <c r="J1981">
        <v>3</v>
      </c>
      <c r="K1981">
        <v>2</v>
      </c>
      <c r="L1981">
        <v>19</v>
      </c>
      <c r="M1981">
        <f>VLOOKUP(H1981,AE$2:$AJ$12,6,TRUE)</f>
        <v>8</v>
      </c>
      <c r="N1981">
        <f>VLOOKUP(I1981,AF$2:$AJ$12,5,TRUE)</f>
        <v>8</v>
      </c>
      <c r="O1981">
        <f>VLOOKUP(J1981,AG$2:$AJ$12,4,TRUE)</f>
        <v>5</v>
      </c>
      <c r="P1981">
        <f>VLOOKUP(K1981,AH$2:$AJ$12,3,TRUE)</f>
        <v>7</v>
      </c>
      <c r="Q1981">
        <f>VLOOKUP(L1981,AI$2:$AJ$12,2,TRUE)</f>
        <v>7</v>
      </c>
      <c r="T1981" t="str">
        <f t="shared" si="185"/>
        <v>Crimepoint.create(latitude:37.735, longitude:-122.472, drugdrink:8, misdemean:8, theft:5, violent:7, total:7, drugdrinkct:1, misdemeanct:13, theftct:3, violentct:2, totalct:19)</v>
      </c>
      <c r="U1981" t="str">
        <f t="shared" si="186"/>
        <v>{location: new google.maps.LatLng(37.735, -122.472), weight: 1},</v>
      </c>
      <c r="V1981" t="str">
        <f t="shared" si="181"/>
        <v>{location: new google.maps.LatLng(37.735, -122.472), weight: 3},</v>
      </c>
      <c r="W1981" t="str">
        <f t="shared" si="182"/>
        <v>{location: new google.maps.LatLng(37.735, -122.472), weight: 0},</v>
      </c>
      <c r="X1981" t="str">
        <f t="shared" si="183"/>
        <v>{location: new google.maps.LatLng(37.735, -122.472), weight: 1},</v>
      </c>
      <c r="Y1981" t="str">
        <f t="shared" si="184"/>
        <v>{location: new google.maps.LatLng(37.735, -122.472), weight: 2},</v>
      </c>
    </row>
    <row r="1982" spans="1:25" x14ac:dyDescent="0.2">
      <c r="A1982">
        <v>37.734999999999999</v>
      </c>
      <c r="B1982">
        <v>-122.471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f>VLOOKUP(H1982,AE$2:$AJ$12,6,TRUE)</f>
        <v>0</v>
      </c>
      <c r="N1982">
        <f>VLOOKUP(I1982,AF$2:$AJ$12,5,TRUE)</f>
        <v>0</v>
      </c>
      <c r="O1982">
        <f>VLOOKUP(J1982,AG$2:$AJ$12,4,TRUE)</f>
        <v>3</v>
      </c>
      <c r="P1982">
        <f>VLOOKUP(K1982,AH$2:$AJ$12,3,TRUE)</f>
        <v>0</v>
      </c>
      <c r="Q1982">
        <f>VLOOKUP(L1982,AI$2:$AJ$12,2,TRUE)</f>
        <v>0</v>
      </c>
      <c r="T1982" t="str">
        <f t="shared" si="185"/>
        <v>Crimepoint.create(latitude:37.735, longitude:-122.471, drugdrink:0, misdemean:0, theft:3, violent:0, total:0, drugdrinkct:0, misdemeanct:0, theftct:1, violentct:0, totalct:1)</v>
      </c>
      <c r="U1982" t="str">
        <f t="shared" si="186"/>
        <v>{location: new google.maps.LatLng(37.735, -122.471), weight: 0},</v>
      </c>
      <c r="V1982" t="str">
        <f t="shared" si="181"/>
        <v>{location: new google.maps.LatLng(37.735, -122.471), weight: 0},</v>
      </c>
      <c r="W1982" t="str">
        <f t="shared" si="182"/>
        <v>{location: new google.maps.LatLng(37.735, -122.471), weight: 0},</v>
      </c>
      <c r="X1982" t="str">
        <f t="shared" si="183"/>
        <v>{location: new google.maps.LatLng(37.735, -122.471), weight: 0},</v>
      </c>
      <c r="Y1982" t="str">
        <f t="shared" si="184"/>
        <v>{location: new google.maps.LatLng(37.735, -122.471), weight: 0},</v>
      </c>
    </row>
    <row r="1983" spans="1:25" x14ac:dyDescent="0.2">
      <c r="A1983">
        <v>37.734999999999999</v>
      </c>
      <c r="B1983">
        <v>-122.46299999999999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f>VLOOKUP(H1983,AE$2:$AJ$12,6,TRUE)</f>
        <v>0</v>
      </c>
      <c r="N1983">
        <f>VLOOKUP(I1983,AF$2:$AJ$12,5,TRUE)</f>
        <v>2</v>
      </c>
      <c r="O1983">
        <f>VLOOKUP(J1983,AG$2:$AJ$12,4,TRUE)</f>
        <v>0</v>
      </c>
      <c r="P1983">
        <f>VLOOKUP(K1983,AH$2:$AJ$12,3,TRUE)</f>
        <v>0</v>
      </c>
      <c r="Q1983">
        <f>VLOOKUP(L1983,AI$2:$AJ$12,2,TRUE)</f>
        <v>0</v>
      </c>
      <c r="T1983" t="str">
        <f t="shared" si="185"/>
        <v>Crimepoint.create(latitude:37.735, longitude:-122.463, drugdrink:0, misdemean:2, theft:0, violent:0, total:0, drugdrinkct:0, misdemeanct:1, theftct:0, violentct:0, totalct:1)</v>
      </c>
      <c r="U1983" t="str">
        <f t="shared" si="186"/>
        <v>{location: new google.maps.LatLng(37.735, -122.463), weight: 0},</v>
      </c>
      <c r="V1983" t="str">
        <f t="shared" si="181"/>
        <v>{location: new google.maps.LatLng(37.735, -122.463), weight: 0},</v>
      </c>
      <c r="W1983" t="str">
        <f t="shared" si="182"/>
        <v>{location: new google.maps.LatLng(37.735, -122.463), weight: 0},</v>
      </c>
      <c r="X1983" t="str">
        <f t="shared" si="183"/>
        <v>{location: new google.maps.LatLng(37.735, -122.463), weight: 0},</v>
      </c>
      <c r="Y1983" t="str">
        <f t="shared" si="184"/>
        <v>{location: new google.maps.LatLng(37.735, -122.463), weight: 0},</v>
      </c>
    </row>
    <row r="1984" spans="1:25" x14ac:dyDescent="0.2">
      <c r="A1984">
        <v>37.734999999999999</v>
      </c>
      <c r="B1984">
        <v>-122.462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</v>
      </c>
      <c r="K1984">
        <v>0</v>
      </c>
      <c r="L1984">
        <v>2</v>
      </c>
      <c r="M1984">
        <f>VLOOKUP(H1984,AE$2:$AJ$12,6,TRUE)</f>
        <v>0</v>
      </c>
      <c r="N1984">
        <f>VLOOKUP(I1984,AF$2:$AJ$12,5,TRUE)</f>
        <v>0</v>
      </c>
      <c r="O1984">
        <f>VLOOKUP(J1984,AG$2:$AJ$12,4,TRUE)</f>
        <v>4</v>
      </c>
      <c r="P1984">
        <f>VLOOKUP(K1984,AH$2:$AJ$12,3,TRUE)</f>
        <v>0</v>
      </c>
      <c r="Q1984">
        <f>VLOOKUP(L1984,AI$2:$AJ$12,2,TRUE)</f>
        <v>1</v>
      </c>
      <c r="T1984" t="str">
        <f t="shared" si="185"/>
        <v>Crimepoint.create(latitude:37.735, longitude:-122.462, drugdrink:0, misdemean:0, theft:4, violent:0, total:1, drugdrinkct:0, misdemeanct:0, theftct:2, violentct:0, totalct:2)</v>
      </c>
      <c r="U1984" t="str">
        <f t="shared" si="186"/>
        <v>{location: new google.maps.LatLng(37.735, -122.462), weight: 0},</v>
      </c>
      <c r="V1984" t="str">
        <f t="shared" si="181"/>
        <v>{location: new google.maps.LatLng(37.735, -122.462), weight: 0},</v>
      </c>
      <c r="W1984" t="str">
        <f t="shared" si="182"/>
        <v>{location: new google.maps.LatLng(37.735, -122.462), weight: 0},</v>
      </c>
      <c r="X1984" t="str">
        <f t="shared" si="183"/>
        <v>{location: new google.maps.LatLng(37.735, -122.462), weight: 0},</v>
      </c>
      <c r="Y1984" t="str">
        <f t="shared" si="184"/>
        <v>{location: new google.maps.LatLng(37.735, -122.462), weight: 0},</v>
      </c>
    </row>
    <row r="1985" spans="1:25" x14ac:dyDescent="0.2">
      <c r="A1985">
        <v>37.734999999999999</v>
      </c>
      <c r="B1985">
        <v>-122.461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2</v>
      </c>
      <c r="M1985">
        <f>VLOOKUP(H1985,AE$2:$AJ$12,6,TRUE)</f>
        <v>0</v>
      </c>
      <c r="N1985">
        <f>VLOOKUP(I1985,AF$2:$AJ$12,5,TRUE)</f>
        <v>2</v>
      </c>
      <c r="O1985">
        <f>VLOOKUP(J1985,AG$2:$AJ$12,4,TRUE)</f>
        <v>3</v>
      </c>
      <c r="P1985">
        <f>VLOOKUP(K1985,AH$2:$AJ$12,3,TRUE)</f>
        <v>0</v>
      </c>
      <c r="Q1985">
        <f>VLOOKUP(L1985,AI$2:$AJ$12,2,TRUE)</f>
        <v>1</v>
      </c>
      <c r="T1985" t="str">
        <f t="shared" si="185"/>
        <v>Crimepoint.create(latitude:37.735, longitude:-122.461, drugdrink:0, misdemean:2, theft:3, violent:0, total:1, drugdrinkct:0, misdemeanct:1, theftct:1, violentct:0, totalct:2)</v>
      </c>
      <c r="U1985" t="str">
        <f t="shared" si="186"/>
        <v>{location: new google.maps.LatLng(37.735, -122.461), weight: 0},</v>
      </c>
      <c r="V1985" t="str">
        <f t="shared" si="181"/>
        <v>{location: new google.maps.LatLng(37.735, -122.461), weight: 0},</v>
      </c>
      <c r="W1985" t="str">
        <f t="shared" si="182"/>
        <v>{location: new google.maps.LatLng(37.735, -122.461), weight: 0},</v>
      </c>
      <c r="X1985" t="str">
        <f t="shared" si="183"/>
        <v>{location: new google.maps.LatLng(37.735, -122.461), weight: 0},</v>
      </c>
      <c r="Y1985" t="str">
        <f t="shared" si="184"/>
        <v>{location: new google.maps.LatLng(37.735, -122.461), weight: 0},</v>
      </c>
    </row>
    <row r="1986" spans="1:25" x14ac:dyDescent="0.2">
      <c r="A1986">
        <v>37.734999999999999</v>
      </c>
      <c r="B1986">
        <v>-122.46</v>
      </c>
      <c r="C1986">
        <v>0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5</v>
      </c>
      <c r="J1986">
        <v>0</v>
      </c>
      <c r="K1986">
        <v>1</v>
      </c>
      <c r="L1986">
        <v>6</v>
      </c>
      <c r="M1986">
        <f>VLOOKUP(H1986,AE$2:$AJ$12,6,TRUE)</f>
        <v>0</v>
      </c>
      <c r="N1986">
        <f>VLOOKUP(I1986,AF$2:$AJ$12,5,TRUE)</f>
        <v>6</v>
      </c>
      <c r="O1986">
        <f>VLOOKUP(J1986,AG$2:$AJ$12,4,TRUE)</f>
        <v>0</v>
      </c>
      <c r="P1986">
        <f>VLOOKUP(K1986,AH$2:$AJ$12,3,TRUE)</f>
        <v>7</v>
      </c>
      <c r="Q1986">
        <f>VLOOKUP(L1986,AI$2:$AJ$12,2,TRUE)</f>
        <v>4</v>
      </c>
      <c r="T1986" t="str">
        <f t="shared" si="185"/>
        <v>Crimepoint.create(latitude:37.735, longitude:-122.46, drugdrink:0, misdemean:6, theft:0, violent:7, total:4, drugdrinkct:0, misdemeanct:5, theftct:0, violentct:1, totalct:6)</v>
      </c>
      <c r="U1986" t="str">
        <f t="shared" si="186"/>
        <v>{location: new google.maps.LatLng(37.735, -122.46), weight: 0},</v>
      </c>
      <c r="V1986" t="str">
        <f t="shared" si="181"/>
        <v>{location: new google.maps.LatLng(37.735, -122.46), weight: 1},</v>
      </c>
      <c r="W1986" t="str">
        <f t="shared" si="182"/>
        <v>{location: new google.maps.LatLng(37.735, -122.46), weight: 0},</v>
      </c>
      <c r="X1986" t="str">
        <f t="shared" si="183"/>
        <v>{location: new google.maps.LatLng(37.735, -122.46), weight: 1},</v>
      </c>
      <c r="Y1986" t="str">
        <f t="shared" si="184"/>
        <v>{location: new google.maps.LatLng(37.735, -122.46), weight: 0},</v>
      </c>
    </row>
    <row r="1987" spans="1:25" x14ac:dyDescent="0.2">
      <c r="A1987">
        <v>37.734999999999999</v>
      </c>
      <c r="B1987">
        <v>-122.459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3</v>
      </c>
      <c r="J1987">
        <v>1</v>
      </c>
      <c r="K1987">
        <v>0</v>
      </c>
      <c r="L1987">
        <v>4</v>
      </c>
      <c r="M1987">
        <f>VLOOKUP(H1987,AE$2:$AJ$12,6,TRUE)</f>
        <v>0</v>
      </c>
      <c r="N1987">
        <f>VLOOKUP(I1987,AF$2:$AJ$12,5,TRUE)</f>
        <v>5</v>
      </c>
      <c r="O1987">
        <f>VLOOKUP(J1987,AG$2:$AJ$12,4,TRUE)</f>
        <v>3</v>
      </c>
      <c r="P1987">
        <f>VLOOKUP(K1987,AH$2:$AJ$12,3,TRUE)</f>
        <v>0</v>
      </c>
      <c r="Q1987">
        <f>VLOOKUP(L1987,AI$2:$AJ$12,2,TRUE)</f>
        <v>3</v>
      </c>
      <c r="T1987" t="str">
        <f t="shared" si="185"/>
        <v>Crimepoint.create(latitude:37.735, longitude:-122.459, drugdrink:0, misdemean:5, theft:3, violent:0, total:3, drugdrinkct:0, misdemeanct:3, theftct:1, violentct:0, totalct:4)</v>
      </c>
      <c r="U1987" t="str">
        <f t="shared" si="186"/>
        <v>{location: new google.maps.LatLng(37.735, -122.459), weight: 0},</v>
      </c>
      <c r="V1987" t="str">
        <f t="shared" ref="V1987:V2050" si="187">$Z$2&amp;$A1987&amp;$AA$2&amp;$B1987&amp;$AB$2&amp;D1987&amp;$AC$2</f>
        <v>{location: new google.maps.LatLng(37.735, -122.459), weight: 1},</v>
      </c>
      <c r="W1987" t="str">
        <f t="shared" ref="W1987:W2050" si="188">$Z$2&amp;$A1987&amp;$AA$2&amp;$B1987&amp;$AB$2&amp;E1987&amp;$AC$2</f>
        <v>{location: new google.maps.LatLng(37.735, -122.459), weight: 0},</v>
      </c>
      <c r="X1987" t="str">
        <f t="shared" ref="X1987:X2050" si="189">$Z$2&amp;$A1987&amp;$AA$2&amp;$B1987&amp;$AB$2&amp;F1987&amp;$AC$2</f>
        <v>{location: new google.maps.LatLng(37.735, -122.459), weight: 0},</v>
      </c>
      <c r="Y1987" t="str">
        <f t="shared" ref="Y1987:Y2050" si="190">$Z$2&amp;$A1987&amp;$AA$2&amp;$B1987&amp;$AB$2&amp;G1987&amp;$AC$2</f>
        <v>{location: new google.maps.LatLng(37.735, -122.459), weight: 0},</v>
      </c>
    </row>
    <row r="1988" spans="1:25" x14ac:dyDescent="0.2">
      <c r="A1988">
        <v>37.734999999999999</v>
      </c>
      <c r="B1988">
        <v>-122.45699999999999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</v>
      </c>
      <c r="K1988">
        <v>0</v>
      </c>
      <c r="L1988">
        <v>2</v>
      </c>
      <c r="M1988">
        <f>VLOOKUP(H1988,AE$2:$AJ$12,6,TRUE)</f>
        <v>0</v>
      </c>
      <c r="N1988">
        <f>VLOOKUP(I1988,AF$2:$AJ$12,5,TRUE)</f>
        <v>0</v>
      </c>
      <c r="O1988">
        <f>VLOOKUP(J1988,AG$2:$AJ$12,4,TRUE)</f>
        <v>4</v>
      </c>
      <c r="P1988">
        <f>VLOOKUP(K1988,AH$2:$AJ$12,3,TRUE)</f>
        <v>0</v>
      </c>
      <c r="Q1988">
        <f>VLOOKUP(L1988,AI$2:$AJ$12,2,TRUE)</f>
        <v>1</v>
      </c>
      <c r="T1988" t="str">
        <f t="shared" ref="T1988:T2051" si="191">"Crimepoint.create("&amp;A$2&amp;":"&amp;A1988&amp;", "&amp;B$2&amp;":"&amp;B1988&amp;", "&amp;C$2&amp;":"&amp;M1988&amp;", "&amp;D$2&amp;":"&amp;N1988&amp;", "&amp;E$2&amp;":"&amp;O1988&amp;", "&amp;F$2&amp;":"&amp;P1988&amp;", "&amp;G$2&amp;":"&amp;Q1988&amp;", "&amp;H$2&amp;":"&amp;H1988&amp;", "&amp;I$2&amp;":"&amp;I1988&amp;", "&amp;J$2&amp;":"&amp;J1988&amp;", "&amp;K$2&amp;":"&amp;K1988&amp;", "&amp;L$2&amp;":"&amp;L1988&amp;")"</f>
        <v>Crimepoint.create(latitude:37.735, longitude:-122.457, drugdrink:0, misdemean:0, theft:4, violent:0, total:1, drugdrinkct:0, misdemeanct:0, theftct:2, violentct:0, totalct:2)</v>
      </c>
      <c r="U1988" t="str">
        <f t="shared" ref="U1988:U2051" si="192">$Z$2&amp;$A1988&amp;$AA$2&amp;$B1988&amp;$AB$2&amp;C1988&amp;$AC$2</f>
        <v>{location: new google.maps.LatLng(37.735, -122.457), weight: 0},</v>
      </c>
      <c r="V1988" t="str">
        <f t="shared" si="187"/>
        <v>{location: new google.maps.LatLng(37.735, -122.457), weight: 0},</v>
      </c>
      <c r="W1988" t="str">
        <f t="shared" si="188"/>
        <v>{location: new google.maps.LatLng(37.735, -122.457), weight: 0},</v>
      </c>
      <c r="X1988" t="str">
        <f t="shared" si="189"/>
        <v>{location: new google.maps.LatLng(37.735, -122.457), weight: 0},</v>
      </c>
      <c r="Y1988" t="str">
        <f t="shared" si="190"/>
        <v>{location: new google.maps.LatLng(37.735, -122.457), weight: 0},</v>
      </c>
    </row>
    <row r="1989" spans="1:25" x14ac:dyDescent="0.2">
      <c r="A1989">
        <v>37.734999999999999</v>
      </c>
      <c r="B1989">
        <v>-122.45399999999999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</v>
      </c>
      <c r="K1989">
        <v>0</v>
      </c>
      <c r="L1989">
        <v>2</v>
      </c>
      <c r="M1989">
        <f>VLOOKUP(H1989,AE$2:$AJ$12,6,TRUE)</f>
        <v>0</v>
      </c>
      <c r="N1989">
        <f>VLOOKUP(I1989,AF$2:$AJ$12,5,TRUE)</f>
        <v>0</v>
      </c>
      <c r="O1989">
        <f>VLOOKUP(J1989,AG$2:$AJ$12,4,TRUE)</f>
        <v>4</v>
      </c>
      <c r="P1989">
        <f>VLOOKUP(K1989,AH$2:$AJ$12,3,TRUE)</f>
        <v>0</v>
      </c>
      <c r="Q1989">
        <f>VLOOKUP(L1989,AI$2:$AJ$12,2,TRUE)</f>
        <v>1</v>
      </c>
      <c r="T1989" t="str">
        <f t="shared" si="191"/>
        <v>Crimepoint.create(latitude:37.735, longitude:-122.454, drugdrink:0, misdemean:0, theft:4, violent:0, total:1, drugdrinkct:0, misdemeanct:0, theftct:2, violentct:0, totalct:2)</v>
      </c>
      <c r="U1989" t="str">
        <f t="shared" si="192"/>
        <v>{location: new google.maps.LatLng(37.735, -122.454), weight: 0},</v>
      </c>
      <c r="V1989" t="str">
        <f t="shared" si="187"/>
        <v>{location: new google.maps.LatLng(37.735, -122.454), weight: 0},</v>
      </c>
      <c r="W1989" t="str">
        <f t="shared" si="188"/>
        <v>{location: new google.maps.LatLng(37.735, -122.454), weight: 0},</v>
      </c>
      <c r="X1989" t="str">
        <f t="shared" si="189"/>
        <v>{location: new google.maps.LatLng(37.735, -122.454), weight: 0},</v>
      </c>
      <c r="Y1989" t="str">
        <f t="shared" si="190"/>
        <v>{location: new google.maps.LatLng(37.735, -122.454), weight: 0},</v>
      </c>
    </row>
    <row r="1990" spans="1:25" x14ac:dyDescent="0.2">
      <c r="A1990">
        <v>37.734999999999999</v>
      </c>
      <c r="B1990">
        <v>-122.45099999999999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3</v>
      </c>
      <c r="K1990">
        <v>0</v>
      </c>
      <c r="L1990">
        <v>4</v>
      </c>
      <c r="M1990">
        <f>VLOOKUP(H1990,AE$2:$AJ$12,6,TRUE)</f>
        <v>0</v>
      </c>
      <c r="N1990">
        <f>VLOOKUP(I1990,AF$2:$AJ$12,5,TRUE)</f>
        <v>2</v>
      </c>
      <c r="O1990">
        <f>VLOOKUP(J1990,AG$2:$AJ$12,4,TRUE)</f>
        <v>5</v>
      </c>
      <c r="P1990">
        <f>VLOOKUP(K1990,AH$2:$AJ$12,3,TRUE)</f>
        <v>0</v>
      </c>
      <c r="Q1990">
        <f>VLOOKUP(L1990,AI$2:$AJ$12,2,TRUE)</f>
        <v>3</v>
      </c>
      <c r="T1990" t="str">
        <f t="shared" si="191"/>
        <v>Crimepoint.create(latitude:37.735, longitude:-122.451, drugdrink:0, misdemean:2, theft:5, violent:0, total:3, drugdrinkct:0, misdemeanct:1, theftct:3, violentct:0, totalct:4)</v>
      </c>
      <c r="U1990" t="str">
        <f t="shared" si="192"/>
        <v>{location: new google.maps.LatLng(37.735, -122.451), weight: 0},</v>
      </c>
      <c r="V1990" t="str">
        <f t="shared" si="187"/>
        <v>{location: new google.maps.LatLng(37.735, -122.451), weight: 0},</v>
      </c>
      <c r="W1990" t="str">
        <f t="shared" si="188"/>
        <v>{location: new google.maps.LatLng(37.735, -122.451), weight: 0},</v>
      </c>
      <c r="X1990" t="str">
        <f t="shared" si="189"/>
        <v>{location: new google.maps.LatLng(37.735, -122.451), weight: 0},</v>
      </c>
      <c r="Y1990" t="str">
        <f t="shared" si="190"/>
        <v>{location: new google.maps.LatLng(37.735, -122.451), weight: 0},</v>
      </c>
    </row>
    <row r="1991" spans="1:25" x14ac:dyDescent="0.2">
      <c r="A1991">
        <v>37.734999999999999</v>
      </c>
      <c r="B1991">
        <v>-122.45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3</v>
      </c>
      <c r="M1991">
        <f>VLOOKUP(H1991,AE$2:$AJ$12,6,TRUE)</f>
        <v>0</v>
      </c>
      <c r="N1991">
        <f>VLOOKUP(I1991,AF$2:$AJ$12,5,TRUE)</f>
        <v>0</v>
      </c>
      <c r="O1991">
        <f>VLOOKUP(J1991,AG$2:$AJ$12,4,TRUE)</f>
        <v>5</v>
      </c>
      <c r="P1991">
        <f>VLOOKUP(K1991,AH$2:$AJ$12,3,TRUE)</f>
        <v>0</v>
      </c>
      <c r="Q1991">
        <f>VLOOKUP(L1991,AI$2:$AJ$12,2,TRUE)</f>
        <v>2</v>
      </c>
      <c r="T1991" t="str">
        <f t="shared" si="191"/>
        <v>Crimepoint.create(latitude:37.735, longitude:-122.45, drugdrink:0, misdemean:0, theft:5, violent:0, total:2, drugdrinkct:0, misdemeanct:0, theftct:3, violentct:0, totalct:3)</v>
      </c>
      <c r="U1991" t="str">
        <f t="shared" si="192"/>
        <v>{location: new google.maps.LatLng(37.735, -122.45), weight: 0},</v>
      </c>
      <c r="V1991" t="str">
        <f t="shared" si="187"/>
        <v>{location: new google.maps.LatLng(37.735, -122.45), weight: 0},</v>
      </c>
      <c r="W1991" t="str">
        <f t="shared" si="188"/>
        <v>{location: new google.maps.LatLng(37.735, -122.45), weight: 0},</v>
      </c>
      <c r="X1991" t="str">
        <f t="shared" si="189"/>
        <v>{location: new google.maps.LatLng(37.735, -122.45), weight: 0},</v>
      </c>
      <c r="Y1991" t="str">
        <f t="shared" si="190"/>
        <v>{location: new google.maps.LatLng(37.735, -122.45), weight: 0},</v>
      </c>
    </row>
    <row r="1992" spans="1:25" x14ac:dyDescent="0.2">
      <c r="A1992">
        <v>37.734999999999999</v>
      </c>
      <c r="B1992">
        <v>-122.449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2</v>
      </c>
      <c r="J1992">
        <v>0</v>
      </c>
      <c r="K1992">
        <v>0</v>
      </c>
      <c r="L1992">
        <v>2</v>
      </c>
      <c r="M1992">
        <f>VLOOKUP(H1992,AE$2:$AJ$12,6,TRUE)</f>
        <v>0</v>
      </c>
      <c r="N1992">
        <f>VLOOKUP(I1992,AF$2:$AJ$12,5,TRUE)</f>
        <v>4</v>
      </c>
      <c r="O1992">
        <f>VLOOKUP(J1992,AG$2:$AJ$12,4,TRUE)</f>
        <v>0</v>
      </c>
      <c r="P1992">
        <f>VLOOKUP(K1992,AH$2:$AJ$12,3,TRUE)</f>
        <v>0</v>
      </c>
      <c r="Q1992">
        <f>VLOOKUP(L1992,AI$2:$AJ$12,2,TRUE)</f>
        <v>1</v>
      </c>
      <c r="T1992" t="str">
        <f t="shared" si="191"/>
        <v>Crimepoint.create(latitude:37.735, longitude:-122.449, drugdrink:0, misdemean:4, theft:0, violent:0, total:1, drugdrinkct:0, misdemeanct:2, theftct:0, violentct:0, totalct:2)</v>
      </c>
      <c r="U1992" t="str">
        <f t="shared" si="192"/>
        <v>{location: new google.maps.LatLng(37.735, -122.449), weight: 0},</v>
      </c>
      <c r="V1992" t="str">
        <f t="shared" si="187"/>
        <v>{location: new google.maps.LatLng(37.735, -122.449), weight: 0},</v>
      </c>
      <c r="W1992" t="str">
        <f t="shared" si="188"/>
        <v>{location: new google.maps.LatLng(37.735, -122.449), weight: 0},</v>
      </c>
      <c r="X1992" t="str">
        <f t="shared" si="189"/>
        <v>{location: new google.maps.LatLng(37.735, -122.449), weight: 0},</v>
      </c>
      <c r="Y1992" t="str">
        <f t="shared" si="190"/>
        <v>{location: new google.maps.LatLng(37.735, -122.449), weight: 0},</v>
      </c>
    </row>
    <row r="1993" spans="1:25" x14ac:dyDescent="0.2">
      <c r="A1993">
        <v>37.734999999999999</v>
      </c>
      <c r="B1993">
        <v>-122.44799999999999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</v>
      </c>
      <c r="K1993">
        <v>0</v>
      </c>
      <c r="L1993">
        <v>2</v>
      </c>
      <c r="M1993">
        <f>VLOOKUP(H1993,AE$2:$AJ$12,6,TRUE)</f>
        <v>0</v>
      </c>
      <c r="N1993">
        <f>VLOOKUP(I1993,AF$2:$AJ$12,5,TRUE)</f>
        <v>0</v>
      </c>
      <c r="O1993">
        <f>VLOOKUP(J1993,AG$2:$AJ$12,4,TRUE)</f>
        <v>4</v>
      </c>
      <c r="P1993">
        <f>VLOOKUP(K1993,AH$2:$AJ$12,3,TRUE)</f>
        <v>0</v>
      </c>
      <c r="Q1993">
        <f>VLOOKUP(L1993,AI$2:$AJ$12,2,TRUE)</f>
        <v>1</v>
      </c>
      <c r="T1993" t="str">
        <f t="shared" si="191"/>
        <v>Crimepoint.create(latitude:37.735, longitude:-122.448, drugdrink:0, misdemean:0, theft:4, violent:0, total:1, drugdrinkct:0, misdemeanct:0, theftct:2, violentct:0, totalct:2)</v>
      </c>
      <c r="U1993" t="str">
        <f t="shared" si="192"/>
        <v>{location: new google.maps.LatLng(37.735, -122.448), weight: 0},</v>
      </c>
      <c r="V1993" t="str">
        <f t="shared" si="187"/>
        <v>{location: new google.maps.LatLng(37.735, -122.448), weight: 0},</v>
      </c>
      <c r="W1993" t="str">
        <f t="shared" si="188"/>
        <v>{location: new google.maps.LatLng(37.735, -122.448), weight: 0},</v>
      </c>
      <c r="X1993" t="str">
        <f t="shared" si="189"/>
        <v>{location: new google.maps.LatLng(37.735, -122.448), weight: 0},</v>
      </c>
      <c r="Y1993" t="str">
        <f t="shared" si="190"/>
        <v>{location: new google.maps.LatLng(37.735, -122.448), weight: 0},</v>
      </c>
    </row>
    <row r="1994" spans="1:25" x14ac:dyDescent="0.2">
      <c r="A1994">
        <v>37.734999999999999</v>
      </c>
      <c r="B1994">
        <v>-122.44499999999999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f>VLOOKUP(H1994,AE$2:$AJ$12,6,TRUE)</f>
        <v>0</v>
      </c>
      <c r="N1994">
        <f>VLOOKUP(I1994,AF$2:$AJ$12,5,TRUE)</f>
        <v>0</v>
      </c>
      <c r="O1994">
        <f>VLOOKUP(J1994,AG$2:$AJ$12,4,TRUE)</f>
        <v>3</v>
      </c>
      <c r="P1994">
        <f>VLOOKUP(K1994,AH$2:$AJ$12,3,TRUE)</f>
        <v>0</v>
      </c>
      <c r="Q1994">
        <f>VLOOKUP(L1994,AI$2:$AJ$12,2,TRUE)</f>
        <v>0</v>
      </c>
      <c r="T1994" t="str">
        <f t="shared" si="191"/>
        <v>Crimepoint.create(latitude:37.735, longitude:-122.445, drugdrink:0, misdemean:0, theft:3, violent:0, total:0, drugdrinkct:0, misdemeanct:0, theftct:1, violentct:0, totalct:1)</v>
      </c>
      <c r="U1994" t="str">
        <f t="shared" si="192"/>
        <v>{location: new google.maps.LatLng(37.735, -122.445), weight: 0},</v>
      </c>
      <c r="V1994" t="str">
        <f t="shared" si="187"/>
        <v>{location: new google.maps.LatLng(37.735, -122.445), weight: 0},</v>
      </c>
      <c r="W1994" t="str">
        <f t="shared" si="188"/>
        <v>{location: new google.maps.LatLng(37.735, -122.445), weight: 0},</v>
      </c>
      <c r="X1994" t="str">
        <f t="shared" si="189"/>
        <v>{location: new google.maps.LatLng(37.735, -122.445), weight: 0},</v>
      </c>
      <c r="Y1994" t="str">
        <f t="shared" si="190"/>
        <v>{location: new google.maps.LatLng(37.735, -122.445), weight: 0},</v>
      </c>
    </row>
    <row r="1995" spans="1:25" x14ac:dyDescent="0.2">
      <c r="A1995">
        <v>37.734999999999999</v>
      </c>
      <c r="B1995">
        <v>-122.444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3</v>
      </c>
      <c r="K1995">
        <v>0</v>
      </c>
      <c r="L1995">
        <v>3</v>
      </c>
      <c r="M1995">
        <f>VLOOKUP(H1995,AE$2:$AJ$12,6,TRUE)</f>
        <v>0</v>
      </c>
      <c r="N1995">
        <f>VLOOKUP(I1995,AF$2:$AJ$12,5,TRUE)</f>
        <v>0</v>
      </c>
      <c r="O1995">
        <f>VLOOKUP(J1995,AG$2:$AJ$12,4,TRUE)</f>
        <v>5</v>
      </c>
      <c r="P1995">
        <f>VLOOKUP(K1995,AH$2:$AJ$12,3,TRUE)</f>
        <v>0</v>
      </c>
      <c r="Q1995">
        <f>VLOOKUP(L1995,AI$2:$AJ$12,2,TRUE)</f>
        <v>2</v>
      </c>
      <c r="T1995" t="str">
        <f t="shared" si="191"/>
        <v>Crimepoint.create(latitude:37.735, longitude:-122.444, drugdrink:0, misdemean:0, theft:5, violent:0, total:2, drugdrinkct:0, misdemeanct:0, theftct:3, violentct:0, totalct:3)</v>
      </c>
      <c r="U1995" t="str">
        <f t="shared" si="192"/>
        <v>{location: new google.maps.LatLng(37.735, -122.444), weight: 0},</v>
      </c>
      <c r="V1995" t="str">
        <f t="shared" si="187"/>
        <v>{location: new google.maps.LatLng(37.735, -122.444), weight: 0},</v>
      </c>
      <c r="W1995" t="str">
        <f t="shared" si="188"/>
        <v>{location: new google.maps.LatLng(37.735, -122.444), weight: 0},</v>
      </c>
      <c r="X1995" t="str">
        <f t="shared" si="189"/>
        <v>{location: new google.maps.LatLng(37.735, -122.444), weight: 0},</v>
      </c>
      <c r="Y1995" t="str">
        <f t="shared" si="190"/>
        <v>{location: new google.maps.LatLng(37.735, -122.444), weight: 0},</v>
      </c>
    </row>
    <row r="1996" spans="1:25" x14ac:dyDescent="0.2">
      <c r="A1996">
        <v>37.734999999999999</v>
      </c>
      <c r="B1996">
        <v>-122.44</v>
      </c>
      <c r="C1996">
        <v>0</v>
      </c>
      <c r="D1996">
        <v>1</v>
      </c>
      <c r="E1996">
        <v>0</v>
      </c>
      <c r="F1996">
        <v>1</v>
      </c>
      <c r="G1996">
        <v>0</v>
      </c>
      <c r="H1996">
        <v>0</v>
      </c>
      <c r="I1996">
        <v>3</v>
      </c>
      <c r="J1996">
        <v>1</v>
      </c>
      <c r="K1996">
        <v>1</v>
      </c>
      <c r="L1996">
        <v>5</v>
      </c>
      <c r="M1996">
        <f>VLOOKUP(H1996,AE$2:$AJ$12,6,TRUE)</f>
        <v>0</v>
      </c>
      <c r="N1996">
        <f>VLOOKUP(I1996,AF$2:$AJ$12,5,TRUE)</f>
        <v>5</v>
      </c>
      <c r="O1996">
        <f>VLOOKUP(J1996,AG$2:$AJ$12,4,TRUE)</f>
        <v>3</v>
      </c>
      <c r="P1996">
        <f>VLOOKUP(K1996,AH$2:$AJ$12,3,TRUE)</f>
        <v>7</v>
      </c>
      <c r="Q1996">
        <f>VLOOKUP(L1996,AI$2:$AJ$12,2,TRUE)</f>
        <v>4</v>
      </c>
      <c r="T1996" t="str">
        <f t="shared" si="191"/>
        <v>Crimepoint.create(latitude:37.735, longitude:-122.44, drugdrink:0, misdemean:5, theft:3, violent:7, total:4, drugdrinkct:0, misdemeanct:3, theftct:1, violentct:1, totalct:5)</v>
      </c>
      <c r="U1996" t="str">
        <f t="shared" si="192"/>
        <v>{location: new google.maps.LatLng(37.735, -122.44), weight: 0},</v>
      </c>
      <c r="V1996" t="str">
        <f t="shared" si="187"/>
        <v>{location: new google.maps.LatLng(37.735, -122.44), weight: 1},</v>
      </c>
      <c r="W1996" t="str">
        <f t="shared" si="188"/>
        <v>{location: new google.maps.LatLng(37.735, -122.44), weight: 0},</v>
      </c>
      <c r="X1996" t="str">
        <f t="shared" si="189"/>
        <v>{location: new google.maps.LatLng(37.735, -122.44), weight: 1},</v>
      </c>
      <c r="Y1996" t="str">
        <f t="shared" si="190"/>
        <v>{location: new google.maps.LatLng(37.735, -122.44), weight: 0},</v>
      </c>
    </row>
    <row r="1997" spans="1:25" x14ac:dyDescent="0.2">
      <c r="A1997">
        <v>37.734999999999999</v>
      </c>
      <c r="B1997">
        <v>-122.43899999999999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f>VLOOKUP(H1997,AE$2:$AJ$12,6,TRUE)</f>
        <v>0</v>
      </c>
      <c r="N1997">
        <f>VLOOKUP(I1997,AF$2:$AJ$12,5,TRUE)</f>
        <v>0</v>
      </c>
      <c r="O1997">
        <f>VLOOKUP(J1997,AG$2:$AJ$12,4,TRUE)</f>
        <v>3</v>
      </c>
      <c r="P1997">
        <f>VLOOKUP(K1997,AH$2:$AJ$12,3,TRUE)</f>
        <v>0</v>
      </c>
      <c r="Q1997">
        <f>VLOOKUP(L1997,AI$2:$AJ$12,2,TRUE)</f>
        <v>0</v>
      </c>
      <c r="T1997" t="str">
        <f t="shared" si="191"/>
        <v>Crimepoint.create(latitude:37.735, longitude:-122.439, drugdrink:0, misdemean:0, theft:3, violent:0, total:0, drugdrinkct:0, misdemeanct:0, theftct:1, violentct:0, totalct:1)</v>
      </c>
      <c r="U1997" t="str">
        <f t="shared" si="192"/>
        <v>{location: new google.maps.LatLng(37.735, -122.439), weight: 0},</v>
      </c>
      <c r="V1997" t="str">
        <f t="shared" si="187"/>
        <v>{location: new google.maps.LatLng(37.735, -122.439), weight: 0},</v>
      </c>
      <c r="W1997" t="str">
        <f t="shared" si="188"/>
        <v>{location: new google.maps.LatLng(37.735, -122.439), weight: 0},</v>
      </c>
      <c r="X1997" t="str">
        <f t="shared" si="189"/>
        <v>{location: new google.maps.LatLng(37.735, -122.439), weight: 0},</v>
      </c>
      <c r="Y1997" t="str">
        <f t="shared" si="190"/>
        <v>{location: new google.maps.LatLng(37.735, -122.439), weight: 0},</v>
      </c>
    </row>
    <row r="1998" spans="1:25" x14ac:dyDescent="0.2">
      <c r="A1998">
        <v>37.734999999999999</v>
      </c>
      <c r="B1998">
        <v>-122.438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2</v>
      </c>
      <c r="M1998">
        <f>VLOOKUP(H1998,AE$2:$AJ$12,6,TRUE)</f>
        <v>0</v>
      </c>
      <c r="N1998">
        <f>VLOOKUP(I1998,AF$2:$AJ$12,5,TRUE)</f>
        <v>2</v>
      </c>
      <c r="O1998">
        <f>VLOOKUP(J1998,AG$2:$AJ$12,4,TRUE)</f>
        <v>3</v>
      </c>
      <c r="P1998">
        <f>VLOOKUP(K1998,AH$2:$AJ$12,3,TRUE)</f>
        <v>0</v>
      </c>
      <c r="Q1998">
        <f>VLOOKUP(L1998,AI$2:$AJ$12,2,TRUE)</f>
        <v>1</v>
      </c>
      <c r="T1998" t="str">
        <f t="shared" si="191"/>
        <v>Crimepoint.create(latitude:37.735, longitude:-122.438, drugdrink:0, misdemean:2, theft:3, violent:0, total:1, drugdrinkct:0, misdemeanct:1, theftct:1, violentct:0, totalct:2)</v>
      </c>
      <c r="U1998" t="str">
        <f t="shared" si="192"/>
        <v>{location: new google.maps.LatLng(37.735, -122.438), weight: 0},</v>
      </c>
      <c r="V1998" t="str">
        <f t="shared" si="187"/>
        <v>{location: new google.maps.LatLng(37.735, -122.438), weight: 0},</v>
      </c>
      <c r="W1998" t="str">
        <f t="shared" si="188"/>
        <v>{location: new google.maps.LatLng(37.735, -122.438), weight: 0},</v>
      </c>
      <c r="X1998" t="str">
        <f t="shared" si="189"/>
        <v>{location: new google.maps.LatLng(37.735, -122.438), weight: 0},</v>
      </c>
      <c r="Y1998" t="str">
        <f t="shared" si="190"/>
        <v>{location: new google.maps.LatLng(37.735, -122.438), weight: 0},</v>
      </c>
    </row>
    <row r="1999" spans="1:25" x14ac:dyDescent="0.2">
      <c r="A1999">
        <v>37.734999999999999</v>
      </c>
      <c r="B1999">
        <v>-122.437</v>
      </c>
      <c r="C1999">
        <v>0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4</v>
      </c>
      <c r="J1999">
        <v>3</v>
      </c>
      <c r="K1999">
        <v>0</v>
      </c>
      <c r="L1999">
        <v>7</v>
      </c>
      <c r="M1999">
        <f>VLOOKUP(H1999,AE$2:$AJ$12,6,TRUE)</f>
        <v>0</v>
      </c>
      <c r="N1999">
        <f>VLOOKUP(I1999,AF$2:$AJ$12,5,TRUE)</f>
        <v>6</v>
      </c>
      <c r="O1999">
        <f>VLOOKUP(J1999,AG$2:$AJ$12,4,TRUE)</f>
        <v>5</v>
      </c>
      <c r="P1999">
        <f>VLOOKUP(K1999,AH$2:$AJ$12,3,TRUE)</f>
        <v>0</v>
      </c>
      <c r="Q1999">
        <f>VLOOKUP(L1999,AI$2:$AJ$12,2,TRUE)</f>
        <v>5</v>
      </c>
      <c r="T1999" t="str">
        <f t="shared" si="191"/>
        <v>Crimepoint.create(latitude:37.735, longitude:-122.437, drugdrink:0, misdemean:6, theft:5, violent:0, total:5, drugdrinkct:0, misdemeanct:4, theftct:3, violentct:0, totalct:7)</v>
      </c>
      <c r="U1999" t="str">
        <f t="shared" si="192"/>
        <v>{location: new google.maps.LatLng(37.735, -122.437), weight: 0},</v>
      </c>
      <c r="V1999" t="str">
        <f t="shared" si="187"/>
        <v>{location: new google.maps.LatLng(37.735, -122.437), weight: 1},</v>
      </c>
      <c r="W1999" t="str">
        <f t="shared" si="188"/>
        <v>{location: new google.maps.LatLng(37.735, -122.437), weight: 0},</v>
      </c>
      <c r="X1999" t="str">
        <f t="shared" si="189"/>
        <v>{location: new google.maps.LatLng(37.735, -122.437), weight: 0},</v>
      </c>
      <c r="Y1999" t="str">
        <f t="shared" si="190"/>
        <v>{location: new google.maps.LatLng(37.735, -122.437), weight: 1},</v>
      </c>
    </row>
    <row r="2000" spans="1:25" x14ac:dyDescent="0.2">
      <c r="A2000">
        <v>37.734999999999999</v>
      </c>
      <c r="B2000">
        <v>-122.43600000000001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f>VLOOKUP(H2000,AE$2:$AJ$12,6,TRUE)</f>
        <v>0</v>
      </c>
      <c r="N2000">
        <f>VLOOKUP(I2000,AF$2:$AJ$12,5,TRUE)</f>
        <v>0</v>
      </c>
      <c r="O2000">
        <f>VLOOKUP(J2000,AG$2:$AJ$12,4,TRUE)</f>
        <v>3</v>
      </c>
      <c r="P2000">
        <f>VLOOKUP(K2000,AH$2:$AJ$12,3,TRUE)</f>
        <v>0</v>
      </c>
      <c r="Q2000">
        <f>VLOOKUP(L2000,AI$2:$AJ$12,2,TRUE)</f>
        <v>0</v>
      </c>
      <c r="T2000" t="str">
        <f t="shared" si="191"/>
        <v>Crimepoint.create(latitude:37.735, longitude:-122.436, drugdrink:0, misdemean:0, theft:3, violent:0, total:0, drugdrinkct:0, misdemeanct:0, theftct:1, violentct:0, totalct:1)</v>
      </c>
      <c r="U2000" t="str">
        <f t="shared" si="192"/>
        <v>{location: new google.maps.LatLng(37.735, -122.436), weight: 0},</v>
      </c>
      <c r="V2000" t="str">
        <f t="shared" si="187"/>
        <v>{location: new google.maps.LatLng(37.735, -122.436), weight: 0},</v>
      </c>
      <c r="W2000" t="str">
        <f t="shared" si="188"/>
        <v>{location: new google.maps.LatLng(37.735, -122.436), weight: 0},</v>
      </c>
      <c r="X2000" t="str">
        <f t="shared" si="189"/>
        <v>{location: new google.maps.LatLng(37.735, -122.436), weight: 0},</v>
      </c>
      <c r="Y2000" t="str">
        <f t="shared" si="190"/>
        <v>{location: new google.maps.LatLng(37.735, -122.436), weight: 0},</v>
      </c>
    </row>
    <row r="2001" spans="1:25" x14ac:dyDescent="0.2">
      <c r="A2001">
        <v>37.734999999999999</v>
      </c>
      <c r="B2001">
        <v>-122.435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2</v>
      </c>
      <c r="J2001">
        <v>7</v>
      </c>
      <c r="K2001">
        <v>0</v>
      </c>
      <c r="L2001">
        <v>9</v>
      </c>
      <c r="M2001">
        <f>VLOOKUP(H2001,AE$2:$AJ$12,6,TRUE)</f>
        <v>0</v>
      </c>
      <c r="N2001">
        <f>VLOOKUP(I2001,AF$2:$AJ$12,5,TRUE)</f>
        <v>4</v>
      </c>
      <c r="O2001">
        <f>VLOOKUP(J2001,AG$2:$AJ$12,4,TRUE)</f>
        <v>7</v>
      </c>
      <c r="P2001">
        <f>VLOOKUP(K2001,AH$2:$AJ$12,3,TRUE)</f>
        <v>0</v>
      </c>
      <c r="Q2001">
        <f>VLOOKUP(L2001,AI$2:$AJ$12,2,TRUE)</f>
        <v>5</v>
      </c>
      <c r="T2001" t="str">
        <f t="shared" si="191"/>
        <v>Crimepoint.create(latitude:37.735, longitude:-122.435, drugdrink:0, misdemean:4, theft:7, violent:0, total:5, drugdrinkct:0, misdemeanct:2, theftct:7, violentct:0, totalct:9)</v>
      </c>
      <c r="U2001" t="str">
        <f t="shared" si="192"/>
        <v>{location: new google.maps.LatLng(37.735, -122.435), weight: 0},</v>
      </c>
      <c r="V2001" t="str">
        <f t="shared" si="187"/>
        <v>{location: new google.maps.LatLng(37.735, -122.435), weight: 0},</v>
      </c>
      <c r="W2001" t="str">
        <f t="shared" si="188"/>
        <v>{location: new google.maps.LatLng(37.735, -122.435), weight: 1},</v>
      </c>
      <c r="X2001" t="str">
        <f t="shared" si="189"/>
        <v>{location: new google.maps.LatLng(37.735, -122.435), weight: 0},</v>
      </c>
      <c r="Y2001" t="str">
        <f t="shared" si="190"/>
        <v>{location: new google.maps.LatLng(37.735, -122.435), weight: 1},</v>
      </c>
    </row>
    <row r="2002" spans="1:25" x14ac:dyDescent="0.2">
      <c r="A2002">
        <v>37.734999999999999</v>
      </c>
      <c r="B2002">
        <v>-122.434</v>
      </c>
      <c r="C2002">
        <v>0</v>
      </c>
      <c r="D2002">
        <v>1</v>
      </c>
      <c r="E2002">
        <v>1</v>
      </c>
      <c r="F2002">
        <v>1</v>
      </c>
      <c r="G2002">
        <v>1</v>
      </c>
      <c r="H2002">
        <v>0</v>
      </c>
      <c r="I2002">
        <v>4</v>
      </c>
      <c r="J2002">
        <v>5</v>
      </c>
      <c r="K2002">
        <v>1</v>
      </c>
      <c r="L2002">
        <v>10</v>
      </c>
      <c r="M2002">
        <f>VLOOKUP(H2002,AE$2:$AJ$12,6,TRUE)</f>
        <v>0</v>
      </c>
      <c r="N2002">
        <f>VLOOKUP(I2002,AF$2:$AJ$12,5,TRUE)</f>
        <v>6</v>
      </c>
      <c r="O2002">
        <f>VLOOKUP(J2002,AG$2:$AJ$12,4,TRUE)</f>
        <v>7</v>
      </c>
      <c r="P2002">
        <f>VLOOKUP(K2002,AH$2:$AJ$12,3,TRUE)</f>
        <v>7</v>
      </c>
      <c r="Q2002">
        <f>VLOOKUP(L2002,AI$2:$AJ$12,2,TRUE)</f>
        <v>6</v>
      </c>
      <c r="T2002" t="str">
        <f t="shared" si="191"/>
        <v>Crimepoint.create(latitude:37.735, longitude:-122.434, drugdrink:0, misdemean:6, theft:7, violent:7, total:6, drugdrinkct:0, misdemeanct:4, theftct:5, violentct:1, totalct:10)</v>
      </c>
      <c r="U2002" t="str">
        <f t="shared" si="192"/>
        <v>{location: new google.maps.LatLng(37.735, -122.434), weight: 0},</v>
      </c>
      <c r="V2002" t="str">
        <f t="shared" si="187"/>
        <v>{location: new google.maps.LatLng(37.735, -122.434), weight: 1},</v>
      </c>
      <c r="W2002" t="str">
        <f t="shared" si="188"/>
        <v>{location: new google.maps.LatLng(37.735, -122.434), weight: 1},</v>
      </c>
      <c r="X2002" t="str">
        <f t="shared" si="189"/>
        <v>{location: new google.maps.LatLng(37.735, -122.434), weight: 1},</v>
      </c>
      <c r="Y2002" t="str">
        <f t="shared" si="190"/>
        <v>{location: new google.maps.LatLng(37.735, -122.434), weight: 1},</v>
      </c>
    </row>
    <row r="2003" spans="1:25" x14ac:dyDescent="0.2">
      <c r="A2003">
        <v>37.734999999999999</v>
      </c>
      <c r="B2003">
        <v>-122.43300000000001</v>
      </c>
      <c r="C2003">
        <v>1</v>
      </c>
      <c r="D2003">
        <v>1</v>
      </c>
      <c r="E2003">
        <v>1</v>
      </c>
      <c r="F2003">
        <v>0</v>
      </c>
      <c r="G2003">
        <v>1</v>
      </c>
      <c r="H2003">
        <v>1</v>
      </c>
      <c r="I2003">
        <v>5</v>
      </c>
      <c r="J2003">
        <v>5</v>
      </c>
      <c r="K2003">
        <v>0</v>
      </c>
      <c r="L2003">
        <v>11</v>
      </c>
      <c r="M2003">
        <f>VLOOKUP(H2003,AE$2:$AJ$12,6,TRUE)</f>
        <v>8</v>
      </c>
      <c r="N2003">
        <f>VLOOKUP(I2003,AF$2:$AJ$12,5,TRUE)</f>
        <v>6</v>
      </c>
      <c r="O2003">
        <f>VLOOKUP(J2003,AG$2:$AJ$12,4,TRUE)</f>
        <v>7</v>
      </c>
      <c r="P2003">
        <f>VLOOKUP(K2003,AH$2:$AJ$12,3,TRUE)</f>
        <v>0</v>
      </c>
      <c r="Q2003">
        <f>VLOOKUP(L2003,AI$2:$AJ$12,2,TRUE)</f>
        <v>6</v>
      </c>
      <c r="T2003" t="str">
        <f t="shared" si="191"/>
        <v>Crimepoint.create(latitude:37.735, longitude:-122.433, drugdrink:8, misdemean:6, theft:7, violent:0, total:6, drugdrinkct:1, misdemeanct:5, theftct:5, violentct:0, totalct:11)</v>
      </c>
      <c r="U2003" t="str">
        <f t="shared" si="192"/>
        <v>{location: new google.maps.LatLng(37.735, -122.433), weight: 1},</v>
      </c>
      <c r="V2003" t="str">
        <f t="shared" si="187"/>
        <v>{location: new google.maps.LatLng(37.735, -122.433), weight: 1},</v>
      </c>
      <c r="W2003" t="str">
        <f t="shared" si="188"/>
        <v>{location: new google.maps.LatLng(37.735, -122.433), weight: 1},</v>
      </c>
      <c r="X2003" t="str">
        <f t="shared" si="189"/>
        <v>{location: new google.maps.LatLng(37.735, -122.433), weight: 0},</v>
      </c>
      <c r="Y2003" t="str">
        <f t="shared" si="190"/>
        <v>{location: new google.maps.LatLng(37.735, -122.433), weight: 1},</v>
      </c>
    </row>
    <row r="2004" spans="1:25" x14ac:dyDescent="0.2">
      <c r="A2004">
        <v>37.734999999999999</v>
      </c>
      <c r="B2004">
        <v>-122.432</v>
      </c>
      <c r="C2004">
        <v>0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5</v>
      </c>
      <c r="J2004">
        <v>3</v>
      </c>
      <c r="K2004">
        <v>0</v>
      </c>
      <c r="L2004">
        <v>8</v>
      </c>
      <c r="M2004">
        <f>VLOOKUP(H2004,AE$2:$AJ$12,6,TRUE)</f>
        <v>0</v>
      </c>
      <c r="N2004">
        <f>VLOOKUP(I2004,AF$2:$AJ$12,5,TRUE)</f>
        <v>6</v>
      </c>
      <c r="O2004">
        <f>VLOOKUP(J2004,AG$2:$AJ$12,4,TRUE)</f>
        <v>5</v>
      </c>
      <c r="P2004">
        <f>VLOOKUP(K2004,AH$2:$AJ$12,3,TRUE)</f>
        <v>0</v>
      </c>
      <c r="Q2004">
        <f>VLOOKUP(L2004,AI$2:$AJ$12,2,TRUE)</f>
        <v>5</v>
      </c>
      <c r="T2004" t="str">
        <f t="shared" si="191"/>
        <v>Crimepoint.create(latitude:37.735, longitude:-122.432, drugdrink:0, misdemean:6, theft:5, violent:0, total:5, drugdrinkct:0, misdemeanct:5, theftct:3, violentct:0, totalct:8)</v>
      </c>
      <c r="U2004" t="str">
        <f t="shared" si="192"/>
        <v>{location: new google.maps.LatLng(37.735, -122.432), weight: 0},</v>
      </c>
      <c r="V2004" t="str">
        <f t="shared" si="187"/>
        <v>{location: new google.maps.LatLng(37.735, -122.432), weight: 1},</v>
      </c>
      <c r="W2004" t="str">
        <f t="shared" si="188"/>
        <v>{location: new google.maps.LatLng(37.735, -122.432), weight: 0},</v>
      </c>
      <c r="X2004" t="str">
        <f t="shared" si="189"/>
        <v>{location: new google.maps.LatLng(37.735, -122.432), weight: 0},</v>
      </c>
      <c r="Y2004" t="str">
        <f t="shared" si="190"/>
        <v>{location: new google.maps.LatLng(37.735, -122.432), weight: 1},</v>
      </c>
    </row>
    <row r="2005" spans="1:25" x14ac:dyDescent="0.2">
      <c r="A2005">
        <v>37.734999999999999</v>
      </c>
      <c r="B2005">
        <v>-122.431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2</v>
      </c>
      <c r="J2005">
        <v>4</v>
      </c>
      <c r="K2005">
        <v>0</v>
      </c>
      <c r="L2005">
        <v>6</v>
      </c>
      <c r="M2005">
        <f>VLOOKUP(H2005,AE$2:$AJ$12,6,TRUE)</f>
        <v>0</v>
      </c>
      <c r="N2005">
        <f>VLOOKUP(I2005,AF$2:$AJ$12,5,TRUE)</f>
        <v>4</v>
      </c>
      <c r="O2005">
        <f>VLOOKUP(J2005,AG$2:$AJ$12,4,TRUE)</f>
        <v>6</v>
      </c>
      <c r="P2005">
        <f>VLOOKUP(K2005,AH$2:$AJ$12,3,TRUE)</f>
        <v>0</v>
      </c>
      <c r="Q2005">
        <f>VLOOKUP(L2005,AI$2:$AJ$12,2,TRUE)</f>
        <v>4</v>
      </c>
      <c r="T2005" t="str">
        <f t="shared" si="191"/>
        <v>Crimepoint.create(latitude:37.735, longitude:-122.431, drugdrink:0, misdemean:4, theft:6, violent:0, total:4, drugdrinkct:0, misdemeanct:2, theftct:4, violentct:0, totalct:6)</v>
      </c>
      <c r="U2005" t="str">
        <f t="shared" si="192"/>
        <v>{location: new google.maps.LatLng(37.735, -122.431), weight: 0},</v>
      </c>
      <c r="V2005" t="str">
        <f t="shared" si="187"/>
        <v>{location: new google.maps.LatLng(37.735, -122.431), weight: 0},</v>
      </c>
      <c r="W2005" t="str">
        <f t="shared" si="188"/>
        <v>{location: new google.maps.LatLng(37.735, -122.431), weight: 1},</v>
      </c>
      <c r="X2005" t="str">
        <f t="shared" si="189"/>
        <v>{location: new google.maps.LatLng(37.735, -122.431), weight: 0},</v>
      </c>
      <c r="Y2005" t="str">
        <f t="shared" si="190"/>
        <v>{location: new google.maps.LatLng(37.735, -122.431), weight: 0},</v>
      </c>
    </row>
    <row r="2006" spans="1:25" x14ac:dyDescent="0.2">
      <c r="A2006">
        <v>37.734999999999999</v>
      </c>
      <c r="B2006">
        <v>-122.43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1</v>
      </c>
      <c r="L2006">
        <v>2</v>
      </c>
      <c r="M2006">
        <f>VLOOKUP(H2006,AE$2:$AJ$12,6,TRUE)</f>
        <v>0</v>
      </c>
      <c r="N2006">
        <f>VLOOKUP(I2006,AF$2:$AJ$12,5,TRUE)</f>
        <v>0</v>
      </c>
      <c r="O2006">
        <f>VLOOKUP(J2006,AG$2:$AJ$12,4,TRUE)</f>
        <v>3</v>
      </c>
      <c r="P2006">
        <f>VLOOKUP(K2006,AH$2:$AJ$12,3,TRUE)</f>
        <v>7</v>
      </c>
      <c r="Q2006">
        <f>VLOOKUP(L2006,AI$2:$AJ$12,2,TRUE)</f>
        <v>1</v>
      </c>
      <c r="T2006" t="str">
        <f t="shared" si="191"/>
        <v>Crimepoint.create(latitude:37.735, longitude:-122.43, drugdrink:0, misdemean:0, theft:3, violent:7, total:1, drugdrinkct:0, misdemeanct:0, theftct:1, violentct:1, totalct:2)</v>
      </c>
      <c r="U2006" t="str">
        <f t="shared" si="192"/>
        <v>{location: new google.maps.LatLng(37.735, -122.43), weight: 0},</v>
      </c>
      <c r="V2006" t="str">
        <f t="shared" si="187"/>
        <v>{location: new google.maps.LatLng(37.735, -122.43), weight: 0},</v>
      </c>
      <c r="W2006" t="str">
        <f t="shared" si="188"/>
        <v>{location: new google.maps.LatLng(37.735, -122.43), weight: 0},</v>
      </c>
      <c r="X2006" t="str">
        <f t="shared" si="189"/>
        <v>{location: new google.maps.LatLng(37.735, -122.43), weight: 1},</v>
      </c>
      <c r="Y2006" t="str">
        <f t="shared" si="190"/>
        <v>{location: new google.maps.LatLng(37.735, -122.43), weight: 0},</v>
      </c>
    </row>
    <row r="2007" spans="1:25" x14ac:dyDescent="0.2">
      <c r="A2007">
        <v>37.734999999999999</v>
      </c>
      <c r="B2007">
        <v>-122.429</v>
      </c>
      <c r="C2007">
        <v>0</v>
      </c>
      <c r="D2007">
        <v>1</v>
      </c>
      <c r="E2007">
        <v>0</v>
      </c>
      <c r="F2007">
        <v>0</v>
      </c>
      <c r="G2007">
        <v>1</v>
      </c>
      <c r="H2007">
        <v>0</v>
      </c>
      <c r="I2007">
        <v>5</v>
      </c>
      <c r="J2007">
        <v>3</v>
      </c>
      <c r="K2007">
        <v>0</v>
      </c>
      <c r="L2007">
        <v>8</v>
      </c>
      <c r="M2007">
        <f>VLOOKUP(H2007,AE$2:$AJ$12,6,TRUE)</f>
        <v>0</v>
      </c>
      <c r="N2007">
        <f>VLOOKUP(I2007,AF$2:$AJ$12,5,TRUE)</f>
        <v>6</v>
      </c>
      <c r="O2007">
        <f>VLOOKUP(J2007,AG$2:$AJ$12,4,TRUE)</f>
        <v>5</v>
      </c>
      <c r="P2007">
        <f>VLOOKUP(K2007,AH$2:$AJ$12,3,TRUE)</f>
        <v>0</v>
      </c>
      <c r="Q2007">
        <f>VLOOKUP(L2007,AI$2:$AJ$12,2,TRUE)</f>
        <v>5</v>
      </c>
      <c r="T2007" t="str">
        <f t="shared" si="191"/>
        <v>Crimepoint.create(latitude:37.735, longitude:-122.429, drugdrink:0, misdemean:6, theft:5, violent:0, total:5, drugdrinkct:0, misdemeanct:5, theftct:3, violentct:0, totalct:8)</v>
      </c>
      <c r="U2007" t="str">
        <f t="shared" si="192"/>
        <v>{location: new google.maps.LatLng(37.735, -122.429), weight: 0},</v>
      </c>
      <c r="V2007" t="str">
        <f t="shared" si="187"/>
        <v>{location: new google.maps.LatLng(37.735, -122.429), weight: 1},</v>
      </c>
      <c r="W2007" t="str">
        <f t="shared" si="188"/>
        <v>{location: new google.maps.LatLng(37.735, -122.429), weight: 0},</v>
      </c>
      <c r="X2007" t="str">
        <f t="shared" si="189"/>
        <v>{location: new google.maps.LatLng(37.735, -122.429), weight: 0},</v>
      </c>
      <c r="Y2007" t="str">
        <f t="shared" si="190"/>
        <v>{location: new google.maps.LatLng(37.735, -122.429), weight: 1},</v>
      </c>
    </row>
    <row r="2008" spans="1:25" x14ac:dyDescent="0.2">
      <c r="A2008">
        <v>37.734999999999999</v>
      </c>
      <c r="B2008">
        <v>-122.428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3</v>
      </c>
      <c r="J2008">
        <v>0</v>
      </c>
      <c r="K2008">
        <v>2</v>
      </c>
      <c r="L2008">
        <v>5</v>
      </c>
      <c r="M2008">
        <f>VLOOKUP(H2008,AE$2:$AJ$12,6,TRUE)</f>
        <v>0</v>
      </c>
      <c r="N2008">
        <f>VLOOKUP(I2008,AF$2:$AJ$12,5,TRUE)</f>
        <v>5</v>
      </c>
      <c r="O2008">
        <f>VLOOKUP(J2008,AG$2:$AJ$12,4,TRUE)</f>
        <v>0</v>
      </c>
      <c r="P2008">
        <f>VLOOKUP(K2008,AH$2:$AJ$12,3,TRUE)</f>
        <v>7</v>
      </c>
      <c r="Q2008">
        <f>VLOOKUP(L2008,AI$2:$AJ$12,2,TRUE)</f>
        <v>4</v>
      </c>
      <c r="T2008" t="str">
        <f t="shared" si="191"/>
        <v>Crimepoint.create(latitude:37.735, longitude:-122.428, drugdrink:0, misdemean:5, theft:0, violent:7, total:4, drugdrinkct:0, misdemeanct:3, theftct:0, violentct:2, totalct:5)</v>
      </c>
      <c r="U2008" t="str">
        <f t="shared" si="192"/>
        <v>{location: new google.maps.LatLng(37.735, -122.428), weight: 0},</v>
      </c>
      <c r="V2008" t="str">
        <f t="shared" si="187"/>
        <v>{location: new google.maps.LatLng(37.735, -122.428), weight: 1},</v>
      </c>
      <c r="W2008" t="str">
        <f t="shared" si="188"/>
        <v>{location: new google.maps.LatLng(37.735, -122.428), weight: 0},</v>
      </c>
      <c r="X2008" t="str">
        <f t="shared" si="189"/>
        <v>{location: new google.maps.LatLng(37.735, -122.428), weight: 1},</v>
      </c>
      <c r="Y2008" t="str">
        <f t="shared" si="190"/>
        <v>{location: new google.maps.LatLng(37.735, -122.428), weight: 0},</v>
      </c>
    </row>
    <row r="2009" spans="1:25" x14ac:dyDescent="0.2">
      <c r="A2009">
        <v>37.734999999999999</v>
      </c>
      <c r="B2009">
        <v>-122.42700000000001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2</v>
      </c>
      <c r="I2009">
        <v>1</v>
      </c>
      <c r="J2009">
        <v>1</v>
      </c>
      <c r="K2009">
        <v>0</v>
      </c>
      <c r="L2009">
        <v>4</v>
      </c>
      <c r="M2009">
        <f>VLOOKUP(H2009,AE$2:$AJ$12,6,TRUE)</f>
        <v>9</v>
      </c>
      <c r="N2009">
        <f>VLOOKUP(I2009,AF$2:$AJ$12,5,TRUE)</f>
        <v>2</v>
      </c>
      <c r="O2009">
        <f>VLOOKUP(J2009,AG$2:$AJ$12,4,TRUE)</f>
        <v>3</v>
      </c>
      <c r="P2009">
        <f>VLOOKUP(K2009,AH$2:$AJ$12,3,TRUE)</f>
        <v>0</v>
      </c>
      <c r="Q2009">
        <f>VLOOKUP(L2009,AI$2:$AJ$12,2,TRUE)</f>
        <v>3</v>
      </c>
      <c r="T2009" t="str">
        <f t="shared" si="191"/>
        <v>Crimepoint.create(latitude:37.735, longitude:-122.427, drugdrink:9, misdemean:2, theft:3, violent:0, total:3, drugdrinkct:2, misdemeanct:1, theftct:1, violentct:0, totalct:4)</v>
      </c>
      <c r="U2009" t="str">
        <f t="shared" si="192"/>
        <v>{location: new google.maps.LatLng(37.735, -122.427), weight: 1},</v>
      </c>
      <c r="V2009" t="str">
        <f t="shared" si="187"/>
        <v>{location: new google.maps.LatLng(37.735, -122.427), weight: 0},</v>
      </c>
      <c r="W2009" t="str">
        <f t="shared" si="188"/>
        <v>{location: new google.maps.LatLng(37.735, -122.427), weight: 0},</v>
      </c>
      <c r="X2009" t="str">
        <f t="shared" si="189"/>
        <v>{location: new google.maps.LatLng(37.735, -122.427), weight: 0},</v>
      </c>
      <c r="Y2009" t="str">
        <f t="shared" si="190"/>
        <v>{location: new google.maps.LatLng(37.735, -122.427), weight: 0},</v>
      </c>
    </row>
    <row r="2010" spans="1:25" x14ac:dyDescent="0.2">
      <c r="A2010">
        <v>37.734999999999999</v>
      </c>
      <c r="B2010">
        <v>-122.426</v>
      </c>
      <c r="C2010">
        <v>0</v>
      </c>
      <c r="D2010">
        <v>1</v>
      </c>
      <c r="E2010">
        <v>1</v>
      </c>
      <c r="F2010">
        <v>0</v>
      </c>
      <c r="G2010">
        <v>1</v>
      </c>
      <c r="H2010">
        <v>0</v>
      </c>
      <c r="I2010">
        <v>3</v>
      </c>
      <c r="J2010">
        <v>6</v>
      </c>
      <c r="K2010">
        <v>0</v>
      </c>
      <c r="L2010">
        <v>9</v>
      </c>
      <c r="M2010">
        <f>VLOOKUP(H2010,AE$2:$AJ$12,6,TRUE)</f>
        <v>0</v>
      </c>
      <c r="N2010">
        <f>VLOOKUP(I2010,AF$2:$AJ$12,5,TRUE)</f>
        <v>5</v>
      </c>
      <c r="O2010">
        <f>VLOOKUP(J2010,AG$2:$AJ$12,4,TRUE)</f>
        <v>7</v>
      </c>
      <c r="P2010">
        <f>VLOOKUP(K2010,AH$2:$AJ$12,3,TRUE)</f>
        <v>0</v>
      </c>
      <c r="Q2010">
        <f>VLOOKUP(L2010,AI$2:$AJ$12,2,TRUE)</f>
        <v>5</v>
      </c>
      <c r="T2010" t="str">
        <f t="shared" si="191"/>
        <v>Crimepoint.create(latitude:37.735, longitude:-122.426, drugdrink:0, misdemean:5, theft:7, violent:0, total:5, drugdrinkct:0, misdemeanct:3, theftct:6, violentct:0, totalct:9)</v>
      </c>
      <c r="U2010" t="str">
        <f t="shared" si="192"/>
        <v>{location: new google.maps.LatLng(37.735, -122.426), weight: 0},</v>
      </c>
      <c r="V2010" t="str">
        <f t="shared" si="187"/>
        <v>{location: new google.maps.LatLng(37.735, -122.426), weight: 1},</v>
      </c>
      <c r="W2010" t="str">
        <f t="shared" si="188"/>
        <v>{location: new google.maps.LatLng(37.735, -122.426), weight: 1},</v>
      </c>
      <c r="X2010" t="str">
        <f t="shared" si="189"/>
        <v>{location: new google.maps.LatLng(37.735, -122.426), weight: 0},</v>
      </c>
      <c r="Y2010" t="str">
        <f t="shared" si="190"/>
        <v>{location: new google.maps.LatLng(37.735, -122.426), weight: 1},</v>
      </c>
    </row>
    <row r="2011" spans="1:25" x14ac:dyDescent="0.2">
      <c r="A2011">
        <v>37.734999999999999</v>
      </c>
      <c r="B2011">
        <v>-122.425</v>
      </c>
      <c r="C2011">
        <v>0</v>
      </c>
      <c r="D2011">
        <v>3</v>
      </c>
      <c r="E2011">
        <v>1</v>
      </c>
      <c r="F2011">
        <v>5</v>
      </c>
      <c r="G2011">
        <v>2</v>
      </c>
      <c r="H2011">
        <v>0</v>
      </c>
      <c r="I2011">
        <v>15</v>
      </c>
      <c r="J2011">
        <v>7</v>
      </c>
      <c r="K2011">
        <v>7</v>
      </c>
      <c r="L2011">
        <v>29</v>
      </c>
      <c r="M2011">
        <f>VLOOKUP(H2011,AE$2:$AJ$12,6,TRUE)</f>
        <v>0</v>
      </c>
      <c r="N2011">
        <f>VLOOKUP(I2011,AF$2:$AJ$12,5,TRUE)</f>
        <v>8</v>
      </c>
      <c r="O2011">
        <f>VLOOKUP(J2011,AG$2:$AJ$12,4,TRUE)</f>
        <v>7</v>
      </c>
      <c r="P2011">
        <f>VLOOKUP(K2011,AH$2:$AJ$12,3,TRUE)</f>
        <v>9</v>
      </c>
      <c r="Q2011">
        <f>VLOOKUP(L2011,AI$2:$AJ$12,2,TRUE)</f>
        <v>8</v>
      </c>
      <c r="T2011" t="str">
        <f t="shared" si="191"/>
        <v>Crimepoint.create(latitude:37.735, longitude:-122.425, drugdrink:0, misdemean:8, theft:7, violent:9, total:8, drugdrinkct:0, misdemeanct:15, theftct:7, violentct:7, totalct:29)</v>
      </c>
      <c r="U2011" t="str">
        <f t="shared" si="192"/>
        <v>{location: new google.maps.LatLng(37.735, -122.425), weight: 0},</v>
      </c>
      <c r="V2011" t="str">
        <f t="shared" si="187"/>
        <v>{location: new google.maps.LatLng(37.735, -122.425), weight: 3},</v>
      </c>
      <c r="W2011" t="str">
        <f t="shared" si="188"/>
        <v>{location: new google.maps.LatLng(37.735, -122.425), weight: 1},</v>
      </c>
      <c r="X2011" t="str">
        <f t="shared" si="189"/>
        <v>{location: new google.maps.LatLng(37.735, -122.425), weight: 5},</v>
      </c>
      <c r="Y2011" t="str">
        <f t="shared" si="190"/>
        <v>{location: new google.maps.LatLng(37.735, -122.425), weight: 2},</v>
      </c>
    </row>
    <row r="2012" spans="1:25" x14ac:dyDescent="0.2">
      <c r="A2012">
        <v>37.734999999999999</v>
      </c>
      <c r="B2012">
        <v>-122.42400000000001</v>
      </c>
      <c r="C2012">
        <v>0</v>
      </c>
      <c r="D2012">
        <v>2</v>
      </c>
      <c r="E2012">
        <v>1</v>
      </c>
      <c r="F2012">
        <v>3</v>
      </c>
      <c r="G2012">
        <v>2</v>
      </c>
      <c r="H2012">
        <v>0</v>
      </c>
      <c r="I2012">
        <v>10</v>
      </c>
      <c r="J2012">
        <v>5</v>
      </c>
      <c r="K2012">
        <v>4</v>
      </c>
      <c r="L2012">
        <v>19</v>
      </c>
      <c r="M2012">
        <f>VLOOKUP(H2012,AE$2:$AJ$12,6,TRUE)</f>
        <v>0</v>
      </c>
      <c r="N2012">
        <f>VLOOKUP(I2012,AF$2:$AJ$12,5,TRUE)</f>
        <v>8</v>
      </c>
      <c r="O2012">
        <f>VLOOKUP(J2012,AG$2:$AJ$12,4,TRUE)</f>
        <v>7</v>
      </c>
      <c r="P2012">
        <f>VLOOKUP(K2012,AH$2:$AJ$12,3,TRUE)</f>
        <v>8</v>
      </c>
      <c r="Q2012">
        <f>VLOOKUP(L2012,AI$2:$AJ$12,2,TRUE)</f>
        <v>7</v>
      </c>
      <c r="T2012" t="str">
        <f t="shared" si="191"/>
        <v>Crimepoint.create(latitude:37.735, longitude:-122.424, drugdrink:0, misdemean:8, theft:7, violent:8, total:7, drugdrinkct:0, misdemeanct:10, theftct:5, violentct:4, totalct:19)</v>
      </c>
      <c r="U2012" t="str">
        <f t="shared" si="192"/>
        <v>{location: new google.maps.LatLng(37.735, -122.424), weight: 0},</v>
      </c>
      <c r="V2012" t="str">
        <f t="shared" si="187"/>
        <v>{location: new google.maps.LatLng(37.735, -122.424), weight: 2},</v>
      </c>
      <c r="W2012" t="str">
        <f t="shared" si="188"/>
        <v>{location: new google.maps.LatLng(37.735, -122.424), weight: 1},</v>
      </c>
      <c r="X2012" t="str">
        <f t="shared" si="189"/>
        <v>{location: new google.maps.LatLng(37.735, -122.424), weight: 3},</v>
      </c>
      <c r="Y2012" t="str">
        <f t="shared" si="190"/>
        <v>{location: new google.maps.LatLng(37.735, -122.424), weight: 2},</v>
      </c>
    </row>
    <row r="2013" spans="1:25" x14ac:dyDescent="0.2">
      <c r="A2013">
        <v>37.734999999999999</v>
      </c>
      <c r="B2013">
        <v>-122.423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2</v>
      </c>
      <c r="M2013">
        <f>VLOOKUP(H2013,AE$2:$AJ$12,6,TRUE)</f>
        <v>0</v>
      </c>
      <c r="N2013">
        <f>VLOOKUP(I2013,AF$2:$AJ$12,5,TRUE)</f>
        <v>2</v>
      </c>
      <c r="O2013">
        <f>VLOOKUP(J2013,AG$2:$AJ$12,4,TRUE)</f>
        <v>3</v>
      </c>
      <c r="P2013">
        <f>VLOOKUP(K2013,AH$2:$AJ$12,3,TRUE)</f>
        <v>0</v>
      </c>
      <c r="Q2013">
        <f>VLOOKUP(L2013,AI$2:$AJ$12,2,TRUE)</f>
        <v>1</v>
      </c>
      <c r="T2013" t="str">
        <f t="shared" si="191"/>
        <v>Crimepoint.create(latitude:37.735, longitude:-122.423, drugdrink:0, misdemean:2, theft:3, violent:0, total:1, drugdrinkct:0, misdemeanct:1, theftct:1, violentct:0, totalct:2)</v>
      </c>
      <c r="U2013" t="str">
        <f t="shared" si="192"/>
        <v>{location: new google.maps.LatLng(37.735, -122.423), weight: 0},</v>
      </c>
      <c r="V2013" t="str">
        <f t="shared" si="187"/>
        <v>{location: new google.maps.LatLng(37.735, -122.423), weight: 0},</v>
      </c>
      <c r="W2013" t="str">
        <f t="shared" si="188"/>
        <v>{location: new google.maps.LatLng(37.735, -122.423), weight: 0},</v>
      </c>
      <c r="X2013" t="str">
        <f t="shared" si="189"/>
        <v>{location: new google.maps.LatLng(37.735, -122.423), weight: 0},</v>
      </c>
      <c r="Y2013" t="str">
        <f t="shared" si="190"/>
        <v>{location: new google.maps.LatLng(37.735, -122.423), weight: 0},</v>
      </c>
    </row>
    <row r="2014" spans="1:25" x14ac:dyDescent="0.2">
      <c r="A2014">
        <v>37.734999999999999</v>
      </c>
      <c r="B2014">
        <v>-122.422</v>
      </c>
      <c r="C2014">
        <v>0</v>
      </c>
      <c r="D2014">
        <v>2</v>
      </c>
      <c r="E2014">
        <v>0</v>
      </c>
      <c r="F2014">
        <v>0</v>
      </c>
      <c r="G2014">
        <v>1</v>
      </c>
      <c r="H2014">
        <v>0</v>
      </c>
      <c r="I2014">
        <v>11</v>
      </c>
      <c r="J2014">
        <v>1</v>
      </c>
      <c r="K2014">
        <v>0</v>
      </c>
      <c r="L2014">
        <v>12</v>
      </c>
      <c r="M2014">
        <f>VLOOKUP(H2014,AE$2:$AJ$12,6,TRUE)</f>
        <v>0</v>
      </c>
      <c r="N2014">
        <f>VLOOKUP(I2014,AF$2:$AJ$12,5,TRUE)</f>
        <v>8</v>
      </c>
      <c r="O2014">
        <f>VLOOKUP(J2014,AG$2:$AJ$12,4,TRUE)</f>
        <v>3</v>
      </c>
      <c r="P2014">
        <f>VLOOKUP(K2014,AH$2:$AJ$12,3,TRUE)</f>
        <v>0</v>
      </c>
      <c r="Q2014">
        <f>VLOOKUP(L2014,AI$2:$AJ$12,2,TRUE)</f>
        <v>6</v>
      </c>
      <c r="T2014" t="str">
        <f t="shared" si="191"/>
        <v>Crimepoint.create(latitude:37.735, longitude:-122.422, drugdrink:0, misdemean:8, theft:3, violent:0, total:6, drugdrinkct:0, misdemeanct:11, theftct:1, violentct:0, totalct:12)</v>
      </c>
      <c r="U2014" t="str">
        <f t="shared" si="192"/>
        <v>{location: new google.maps.LatLng(37.735, -122.422), weight: 0},</v>
      </c>
      <c r="V2014" t="str">
        <f t="shared" si="187"/>
        <v>{location: new google.maps.LatLng(37.735, -122.422), weight: 2},</v>
      </c>
      <c r="W2014" t="str">
        <f t="shared" si="188"/>
        <v>{location: new google.maps.LatLng(37.735, -122.422), weight: 0},</v>
      </c>
      <c r="X2014" t="str">
        <f t="shared" si="189"/>
        <v>{location: new google.maps.LatLng(37.735, -122.422), weight: 0},</v>
      </c>
      <c r="Y2014" t="str">
        <f t="shared" si="190"/>
        <v>{location: new google.maps.LatLng(37.735, -122.422), weight: 1},</v>
      </c>
    </row>
    <row r="2015" spans="1:25" x14ac:dyDescent="0.2">
      <c r="A2015">
        <v>37.734999999999999</v>
      </c>
      <c r="B2015">
        <v>-122.42100000000001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0</v>
      </c>
      <c r="I2015">
        <v>1</v>
      </c>
      <c r="J2015">
        <v>5</v>
      </c>
      <c r="K2015">
        <v>1</v>
      </c>
      <c r="L2015">
        <v>7</v>
      </c>
      <c r="M2015">
        <f>VLOOKUP(H2015,AE$2:$AJ$12,6,TRUE)</f>
        <v>0</v>
      </c>
      <c r="N2015">
        <f>VLOOKUP(I2015,AF$2:$AJ$12,5,TRUE)</f>
        <v>2</v>
      </c>
      <c r="O2015">
        <f>VLOOKUP(J2015,AG$2:$AJ$12,4,TRUE)</f>
        <v>7</v>
      </c>
      <c r="P2015">
        <f>VLOOKUP(K2015,AH$2:$AJ$12,3,TRUE)</f>
        <v>7</v>
      </c>
      <c r="Q2015">
        <f>VLOOKUP(L2015,AI$2:$AJ$12,2,TRUE)</f>
        <v>5</v>
      </c>
      <c r="T2015" t="str">
        <f t="shared" si="191"/>
        <v>Crimepoint.create(latitude:37.735, longitude:-122.421, drugdrink:0, misdemean:2, theft:7, violent:7, total:5, drugdrinkct:0, misdemeanct:1, theftct:5, violentct:1, totalct:7)</v>
      </c>
      <c r="U2015" t="str">
        <f t="shared" si="192"/>
        <v>{location: new google.maps.LatLng(37.735, -122.421), weight: 0},</v>
      </c>
      <c r="V2015" t="str">
        <f t="shared" si="187"/>
        <v>{location: new google.maps.LatLng(37.735, -122.421), weight: 0},</v>
      </c>
      <c r="W2015" t="str">
        <f t="shared" si="188"/>
        <v>{location: new google.maps.LatLng(37.735, -122.421), weight: 1},</v>
      </c>
      <c r="X2015" t="str">
        <f t="shared" si="189"/>
        <v>{location: new google.maps.LatLng(37.735, -122.421), weight: 1},</v>
      </c>
      <c r="Y2015" t="str">
        <f t="shared" si="190"/>
        <v>{location: new google.maps.LatLng(37.735, -122.421), weight: 1},</v>
      </c>
    </row>
    <row r="2016" spans="1:25" x14ac:dyDescent="0.2">
      <c r="A2016">
        <v>37.734999999999999</v>
      </c>
      <c r="B2016">
        <v>-122.42</v>
      </c>
      <c r="C2016">
        <v>0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3</v>
      </c>
      <c r="J2016">
        <v>6</v>
      </c>
      <c r="K2016">
        <v>1</v>
      </c>
      <c r="L2016">
        <v>10</v>
      </c>
      <c r="M2016">
        <f>VLOOKUP(H2016,AE$2:$AJ$12,6,TRUE)</f>
        <v>0</v>
      </c>
      <c r="N2016">
        <f>VLOOKUP(I2016,AF$2:$AJ$12,5,TRUE)</f>
        <v>5</v>
      </c>
      <c r="O2016">
        <f>VLOOKUP(J2016,AG$2:$AJ$12,4,TRUE)</f>
        <v>7</v>
      </c>
      <c r="P2016">
        <f>VLOOKUP(K2016,AH$2:$AJ$12,3,TRUE)</f>
        <v>7</v>
      </c>
      <c r="Q2016">
        <f>VLOOKUP(L2016,AI$2:$AJ$12,2,TRUE)</f>
        <v>6</v>
      </c>
      <c r="T2016" t="str">
        <f t="shared" si="191"/>
        <v>Crimepoint.create(latitude:37.735, longitude:-122.42, drugdrink:0, misdemean:5, theft:7, violent:7, total:6, drugdrinkct:0, misdemeanct:3, theftct:6, violentct:1, totalct:10)</v>
      </c>
      <c r="U2016" t="str">
        <f t="shared" si="192"/>
        <v>{location: new google.maps.LatLng(37.735, -122.42), weight: 0},</v>
      </c>
      <c r="V2016" t="str">
        <f t="shared" si="187"/>
        <v>{location: new google.maps.LatLng(37.735, -122.42), weight: 1},</v>
      </c>
      <c r="W2016" t="str">
        <f t="shared" si="188"/>
        <v>{location: new google.maps.LatLng(37.735, -122.42), weight: 1},</v>
      </c>
      <c r="X2016" t="str">
        <f t="shared" si="189"/>
        <v>{location: new google.maps.LatLng(37.735, -122.42), weight: 1},</v>
      </c>
      <c r="Y2016" t="str">
        <f t="shared" si="190"/>
        <v>{location: new google.maps.LatLng(37.735, -122.42), weight: 1},</v>
      </c>
    </row>
    <row r="2017" spans="1:25" x14ac:dyDescent="0.2">
      <c r="A2017">
        <v>37.734999999999999</v>
      </c>
      <c r="B2017">
        <v>-122.419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f>VLOOKUP(H2017,AE$2:$AJ$12,6,TRUE)</f>
        <v>0</v>
      </c>
      <c r="N2017">
        <f>VLOOKUP(I2017,AF$2:$AJ$12,5,TRUE)</f>
        <v>2</v>
      </c>
      <c r="O2017">
        <f>VLOOKUP(J2017,AG$2:$AJ$12,4,TRUE)</f>
        <v>0</v>
      </c>
      <c r="P2017">
        <f>VLOOKUP(K2017,AH$2:$AJ$12,3,TRUE)</f>
        <v>0</v>
      </c>
      <c r="Q2017">
        <f>VLOOKUP(L2017,AI$2:$AJ$12,2,TRUE)</f>
        <v>0</v>
      </c>
      <c r="T2017" t="str">
        <f t="shared" si="191"/>
        <v>Crimepoint.create(latitude:37.735, longitude:-122.419, drugdrink:0, misdemean:2, theft:0, violent:0, total:0, drugdrinkct:0, misdemeanct:1, theftct:0, violentct:0, totalct:1)</v>
      </c>
      <c r="U2017" t="str">
        <f t="shared" si="192"/>
        <v>{location: new google.maps.LatLng(37.735, -122.419), weight: 0},</v>
      </c>
      <c r="V2017" t="str">
        <f t="shared" si="187"/>
        <v>{location: new google.maps.LatLng(37.735, -122.419), weight: 0},</v>
      </c>
      <c r="W2017" t="str">
        <f t="shared" si="188"/>
        <v>{location: new google.maps.LatLng(37.735, -122.419), weight: 0},</v>
      </c>
      <c r="X2017" t="str">
        <f t="shared" si="189"/>
        <v>{location: new google.maps.LatLng(37.735, -122.419), weight: 0},</v>
      </c>
      <c r="Y2017" t="str">
        <f t="shared" si="190"/>
        <v>{location: new google.maps.LatLng(37.735, -122.419), weight: 0},</v>
      </c>
    </row>
    <row r="2018" spans="1:25" x14ac:dyDescent="0.2">
      <c r="A2018">
        <v>37.734999999999999</v>
      </c>
      <c r="B2018">
        <v>-122.41800000000001</v>
      </c>
      <c r="C2018">
        <v>0</v>
      </c>
      <c r="D2018">
        <v>0</v>
      </c>
      <c r="E2018">
        <v>0</v>
      </c>
      <c r="F2018">
        <v>4</v>
      </c>
      <c r="G2018">
        <v>1</v>
      </c>
      <c r="H2018">
        <v>0</v>
      </c>
      <c r="I2018">
        <v>2</v>
      </c>
      <c r="J2018">
        <v>1</v>
      </c>
      <c r="K2018">
        <v>5</v>
      </c>
      <c r="L2018">
        <v>8</v>
      </c>
      <c r="M2018">
        <f>VLOOKUP(H2018,AE$2:$AJ$12,6,TRUE)</f>
        <v>0</v>
      </c>
      <c r="N2018">
        <f>VLOOKUP(I2018,AF$2:$AJ$12,5,TRUE)</f>
        <v>4</v>
      </c>
      <c r="O2018">
        <f>VLOOKUP(J2018,AG$2:$AJ$12,4,TRUE)</f>
        <v>3</v>
      </c>
      <c r="P2018">
        <f>VLOOKUP(K2018,AH$2:$AJ$12,3,TRUE)</f>
        <v>9</v>
      </c>
      <c r="Q2018">
        <f>VLOOKUP(L2018,AI$2:$AJ$12,2,TRUE)</f>
        <v>5</v>
      </c>
      <c r="T2018" t="str">
        <f t="shared" si="191"/>
        <v>Crimepoint.create(latitude:37.735, longitude:-122.418, drugdrink:0, misdemean:4, theft:3, violent:9, total:5, drugdrinkct:0, misdemeanct:2, theftct:1, violentct:5, totalct:8)</v>
      </c>
      <c r="U2018" t="str">
        <f t="shared" si="192"/>
        <v>{location: new google.maps.LatLng(37.735, -122.418), weight: 0},</v>
      </c>
      <c r="V2018" t="str">
        <f t="shared" si="187"/>
        <v>{location: new google.maps.LatLng(37.735, -122.418), weight: 0},</v>
      </c>
      <c r="W2018" t="str">
        <f t="shared" si="188"/>
        <v>{location: new google.maps.LatLng(37.735, -122.418), weight: 0},</v>
      </c>
      <c r="X2018" t="str">
        <f t="shared" si="189"/>
        <v>{location: new google.maps.LatLng(37.735, -122.418), weight: 4},</v>
      </c>
      <c r="Y2018" t="str">
        <f t="shared" si="190"/>
        <v>{location: new google.maps.LatLng(37.735, -122.418), weight: 1},</v>
      </c>
    </row>
    <row r="2019" spans="1:25" x14ac:dyDescent="0.2">
      <c r="A2019">
        <v>37.734999999999999</v>
      </c>
      <c r="B2019">
        <v>-122.417</v>
      </c>
      <c r="C2019">
        <v>1</v>
      </c>
      <c r="D2019">
        <v>2</v>
      </c>
      <c r="E2019">
        <v>0</v>
      </c>
      <c r="F2019">
        <v>4</v>
      </c>
      <c r="G2019">
        <v>1</v>
      </c>
      <c r="H2019">
        <v>1</v>
      </c>
      <c r="I2019">
        <v>10</v>
      </c>
      <c r="J2019">
        <v>1</v>
      </c>
      <c r="K2019">
        <v>5</v>
      </c>
      <c r="L2019">
        <v>17</v>
      </c>
      <c r="M2019">
        <f>VLOOKUP(H2019,AE$2:$AJ$12,6,TRUE)</f>
        <v>8</v>
      </c>
      <c r="N2019">
        <f>VLOOKUP(I2019,AF$2:$AJ$12,5,TRUE)</f>
        <v>8</v>
      </c>
      <c r="O2019">
        <f>VLOOKUP(J2019,AG$2:$AJ$12,4,TRUE)</f>
        <v>3</v>
      </c>
      <c r="P2019">
        <f>VLOOKUP(K2019,AH$2:$AJ$12,3,TRUE)</f>
        <v>9</v>
      </c>
      <c r="Q2019">
        <f>VLOOKUP(L2019,AI$2:$AJ$12,2,TRUE)</f>
        <v>7</v>
      </c>
      <c r="T2019" t="str">
        <f t="shared" si="191"/>
        <v>Crimepoint.create(latitude:37.735, longitude:-122.417, drugdrink:8, misdemean:8, theft:3, violent:9, total:7, drugdrinkct:1, misdemeanct:10, theftct:1, violentct:5, totalct:17)</v>
      </c>
      <c r="U2019" t="str">
        <f t="shared" si="192"/>
        <v>{location: new google.maps.LatLng(37.735, -122.417), weight: 1},</v>
      </c>
      <c r="V2019" t="str">
        <f t="shared" si="187"/>
        <v>{location: new google.maps.LatLng(37.735, -122.417), weight: 2},</v>
      </c>
      <c r="W2019" t="str">
        <f t="shared" si="188"/>
        <v>{location: new google.maps.LatLng(37.735, -122.417), weight: 0},</v>
      </c>
      <c r="X2019" t="str">
        <f t="shared" si="189"/>
        <v>{location: new google.maps.LatLng(37.735, -122.417), weight: 4},</v>
      </c>
      <c r="Y2019" t="str">
        <f t="shared" si="190"/>
        <v>{location: new google.maps.LatLng(37.735, -122.417), weight: 1},</v>
      </c>
    </row>
    <row r="2020" spans="1:25" x14ac:dyDescent="0.2">
      <c r="A2020">
        <v>37.734999999999999</v>
      </c>
      <c r="B2020">
        <v>-122.416</v>
      </c>
      <c r="C2020">
        <v>1</v>
      </c>
      <c r="D2020">
        <v>2</v>
      </c>
      <c r="E2020">
        <v>1</v>
      </c>
      <c r="F2020">
        <v>1</v>
      </c>
      <c r="G2020">
        <v>1</v>
      </c>
      <c r="H2020">
        <v>1</v>
      </c>
      <c r="I2020">
        <v>7</v>
      </c>
      <c r="J2020">
        <v>4</v>
      </c>
      <c r="K2020">
        <v>1</v>
      </c>
      <c r="L2020">
        <v>13</v>
      </c>
      <c r="M2020">
        <f>VLOOKUP(H2020,AE$2:$AJ$12,6,TRUE)</f>
        <v>8</v>
      </c>
      <c r="N2020">
        <f>VLOOKUP(I2020,AF$2:$AJ$12,5,TRUE)</f>
        <v>7</v>
      </c>
      <c r="O2020">
        <f>VLOOKUP(J2020,AG$2:$AJ$12,4,TRUE)</f>
        <v>6</v>
      </c>
      <c r="P2020">
        <f>VLOOKUP(K2020,AH$2:$AJ$12,3,TRUE)</f>
        <v>7</v>
      </c>
      <c r="Q2020">
        <f>VLOOKUP(L2020,AI$2:$AJ$12,2,TRUE)</f>
        <v>7</v>
      </c>
      <c r="T2020" t="str">
        <f t="shared" si="191"/>
        <v>Crimepoint.create(latitude:37.735, longitude:-122.416, drugdrink:8, misdemean:7, theft:6, violent:7, total:7, drugdrinkct:1, misdemeanct:7, theftct:4, violentct:1, totalct:13)</v>
      </c>
      <c r="U2020" t="str">
        <f t="shared" si="192"/>
        <v>{location: new google.maps.LatLng(37.735, -122.416), weight: 1},</v>
      </c>
      <c r="V2020" t="str">
        <f t="shared" si="187"/>
        <v>{location: new google.maps.LatLng(37.735, -122.416), weight: 2},</v>
      </c>
      <c r="W2020" t="str">
        <f t="shared" si="188"/>
        <v>{location: new google.maps.LatLng(37.735, -122.416), weight: 1},</v>
      </c>
      <c r="X2020" t="str">
        <f t="shared" si="189"/>
        <v>{location: new google.maps.LatLng(37.735, -122.416), weight: 1},</v>
      </c>
      <c r="Y2020" t="str">
        <f t="shared" si="190"/>
        <v>{location: new google.maps.LatLng(37.735, -122.416), weight: 1},</v>
      </c>
    </row>
    <row r="2021" spans="1:25" x14ac:dyDescent="0.2">
      <c r="A2021">
        <v>37.734999999999999</v>
      </c>
      <c r="B2021">
        <v>-122.41500000000001</v>
      </c>
      <c r="C2021">
        <v>0</v>
      </c>
      <c r="D2021">
        <v>3</v>
      </c>
      <c r="E2021">
        <v>1</v>
      </c>
      <c r="F2021">
        <v>7</v>
      </c>
      <c r="G2021">
        <v>2</v>
      </c>
      <c r="H2021">
        <v>0</v>
      </c>
      <c r="I2021">
        <v>12</v>
      </c>
      <c r="J2021">
        <v>7</v>
      </c>
      <c r="K2021">
        <v>10</v>
      </c>
      <c r="L2021">
        <v>29</v>
      </c>
      <c r="M2021">
        <f>VLOOKUP(H2021,AE$2:$AJ$12,6,TRUE)</f>
        <v>0</v>
      </c>
      <c r="N2021">
        <f>VLOOKUP(I2021,AF$2:$AJ$12,5,TRUE)</f>
        <v>8</v>
      </c>
      <c r="O2021">
        <f>VLOOKUP(J2021,AG$2:$AJ$12,4,TRUE)</f>
        <v>7</v>
      </c>
      <c r="P2021">
        <f>VLOOKUP(K2021,AH$2:$AJ$12,3,TRUE)</f>
        <v>9</v>
      </c>
      <c r="Q2021">
        <f>VLOOKUP(L2021,AI$2:$AJ$12,2,TRUE)</f>
        <v>8</v>
      </c>
      <c r="T2021" t="str">
        <f t="shared" si="191"/>
        <v>Crimepoint.create(latitude:37.735, longitude:-122.415, drugdrink:0, misdemean:8, theft:7, violent:9, total:8, drugdrinkct:0, misdemeanct:12, theftct:7, violentct:10, totalct:29)</v>
      </c>
      <c r="U2021" t="str">
        <f t="shared" si="192"/>
        <v>{location: new google.maps.LatLng(37.735, -122.415), weight: 0},</v>
      </c>
      <c r="V2021" t="str">
        <f t="shared" si="187"/>
        <v>{location: new google.maps.LatLng(37.735, -122.415), weight: 3},</v>
      </c>
      <c r="W2021" t="str">
        <f t="shared" si="188"/>
        <v>{location: new google.maps.LatLng(37.735, -122.415), weight: 1},</v>
      </c>
      <c r="X2021" t="str">
        <f t="shared" si="189"/>
        <v>{location: new google.maps.LatLng(37.735, -122.415), weight: 7},</v>
      </c>
      <c r="Y2021" t="str">
        <f t="shared" si="190"/>
        <v>{location: new google.maps.LatLng(37.735, -122.415), weight: 2},</v>
      </c>
    </row>
    <row r="2022" spans="1:25" x14ac:dyDescent="0.2">
      <c r="A2022">
        <v>37.734999999999999</v>
      </c>
      <c r="B2022">
        <v>-122.414</v>
      </c>
      <c r="C2022">
        <v>0</v>
      </c>
      <c r="D2022">
        <v>1</v>
      </c>
      <c r="E2022">
        <v>1</v>
      </c>
      <c r="F2022">
        <v>0</v>
      </c>
      <c r="G2022">
        <v>1</v>
      </c>
      <c r="H2022">
        <v>0</v>
      </c>
      <c r="I2022">
        <v>4</v>
      </c>
      <c r="J2022">
        <v>5</v>
      </c>
      <c r="K2022">
        <v>0</v>
      </c>
      <c r="L2022">
        <v>9</v>
      </c>
      <c r="M2022">
        <f>VLOOKUP(H2022,AE$2:$AJ$12,6,TRUE)</f>
        <v>0</v>
      </c>
      <c r="N2022">
        <f>VLOOKUP(I2022,AF$2:$AJ$12,5,TRUE)</f>
        <v>6</v>
      </c>
      <c r="O2022">
        <f>VLOOKUP(J2022,AG$2:$AJ$12,4,TRUE)</f>
        <v>7</v>
      </c>
      <c r="P2022">
        <f>VLOOKUP(K2022,AH$2:$AJ$12,3,TRUE)</f>
        <v>0</v>
      </c>
      <c r="Q2022">
        <f>VLOOKUP(L2022,AI$2:$AJ$12,2,TRUE)</f>
        <v>5</v>
      </c>
      <c r="T2022" t="str">
        <f t="shared" si="191"/>
        <v>Crimepoint.create(latitude:37.735, longitude:-122.414, drugdrink:0, misdemean:6, theft:7, violent:0, total:5, drugdrinkct:0, misdemeanct:4, theftct:5, violentct:0, totalct:9)</v>
      </c>
      <c r="U2022" t="str">
        <f t="shared" si="192"/>
        <v>{location: new google.maps.LatLng(37.735, -122.414), weight: 0},</v>
      </c>
      <c r="V2022" t="str">
        <f t="shared" si="187"/>
        <v>{location: new google.maps.LatLng(37.735, -122.414), weight: 1},</v>
      </c>
      <c r="W2022" t="str">
        <f t="shared" si="188"/>
        <v>{location: new google.maps.LatLng(37.735, -122.414), weight: 1},</v>
      </c>
      <c r="X2022" t="str">
        <f t="shared" si="189"/>
        <v>{location: new google.maps.LatLng(37.735, -122.414), weight: 0},</v>
      </c>
      <c r="Y2022" t="str">
        <f t="shared" si="190"/>
        <v>{location: new google.maps.LatLng(37.735, -122.414), weight: 1},</v>
      </c>
    </row>
    <row r="2023" spans="1:25" x14ac:dyDescent="0.2">
      <c r="A2023">
        <v>37.734999999999999</v>
      </c>
      <c r="B2023">
        <v>-122.413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4</v>
      </c>
      <c r="K2023">
        <v>0</v>
      </c>
      <c r="L2023">
        <v>4</v>
      </c>
      <c r="M2023">
        <f>VLOOKUP(H2023,AE$2:$AJ$12,6,TRUE)</f>
        <v>0</v>
      </c>
      <c r="N2023">
        <f>VLOOKUP(I2023,AF$2:$AJ$12,5,TRUE)</f>
        <v>0</v>
      </c>
      <c r="O2023">
        <f>VLOOKUP(J2023,AG$2:$AJ$12,4,TRUE)</f>
        <v>6</v>
      </c>
      <c r="P2023">
        <f>VLOOKUP(K2023,AH$2:$AJ$12,3,TRUE)</f>
        <v>0</v>
      </c>
      <c r="Q2023">
        <f>VLOOKUP(L2023,AI$2:$AJ$12,2,TRUE)</f>
        <v>3</v>
      </c>
      <c r="T2023" t="str">
        <f t="shared" si="191"/>
        <v>Crimepoint.create(latitude:37.735, longitude:-122.413, drugdrink:0, misdemean:0, theft:6, violent:0, total:3, drugdrinkct:0, misdemeanct:0, theftct:4, violentct:0, totalct:4)</v>
      </c>
      <c r="U2023" t="str">
        <f t="shared" si="192"/>
        <v>{location: new google.maps.LatLng(37.735, -122.413), weight: 0},</v>
      </c>
      <c r="V2023" t="str">
        <f t="shared" si="187"/>
        <v>{location: new google.maps.LatLng(37.735, -122.413), weight: 0},</v>
      </c>
      <c r="W2023" t="str">
        <f t="shared" si="188"/>
        <v>{location: new google.maps.LatLng(37.735, -122.413), weight: 1},</v>
      </c>
      <c r="X2023" t="str">
        <f t="shared" si="189"/>
        <v>{location: new google.maps.LatLng(37.735, -122.413), weight: 0},</v>
      </c>
      <c r="Y2023" t="str">
        <f t="shared" si="190"/>
        <v>{location: new google.maps.LatLng(37.735, -122.413), weight: 0},</v>
      </c>
    </row>
    <row r="2024" spans="1:25" x14ac:dyDescent="0.2">
      <c r="A2024">
        <v>37.734999999999999</v>
      </c>
      <c r="B2024">
        <v>-122.41200000000001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3</v>
      </c>
      <c r="J2024">
        <v>1</v>
      </c>
      <c r="K2024">
        <v>0</v>
      </c>
      <c r="L2024">
        <v>4</v>
      </c>
      <c r="M2024">
        <f>VLOOKUP(H2024,AE$2:$AJ$12,6,TRUE)</f>
        <v>0</v>
      </c>
      <c r="N2024">
        <f>VLOOKUP(I2024,AF$2:$AJ$12,5,TRUE)</f>
        <v>5</v>
      </c>
      <c r="O2024">
        <f>VLOOKUP(J2024,AG$2:$AJ$12,4,TRUE)</f>
        <v>3</v>
      </c>
      <c r="P2024">
        <f>VLOOKUP(K2024,AH$2:$AJ$12,3,TRUE)</f>
        <v>0</v>
      </c>
      <c r="Q2024">
        <f>VLOOKUP(L2024,AI$2:$AJ$12,2,TRUE)</f>
        <v>3</v>
      </c>
      <c r="T2024" t="str">
        <f t="shared" si="191"/>
        <v>Crimepoint.create(latitude:37.735, longitude:-122.412, drugdrink:0, misdemean:5, theft:3, violent:0, total:3, drugdrinkct:0, misdemeanct:3, theftct:1, violentct:0, totalct:4)</v>
      </c>
      <c r="U2024" t="str">
        <f t="shared" si="192"/>
        <v>{location: new google.maps.LatLng(37.735, -122.412), weight: 0},</v>
      </c>
      <c r="V2024" t="str">
        <f t="shared" si="187"/>
        <v>{location: new google.maps.LatLng(37.735, -122.412), weight: 1},</v>
      </c>
      <c r="W2024" t="str">
        <f t="shared" si="188"/>
        <v>{location: new google.maps.LatLng(37.735, -122.412), weight: 0},</v>
      </c>
      <c r="X2024" t="str">
        <f t="shared" si="189"/>
        <v>{location: new google.maps.LatLng(37.735, -122.412), weight: 0},</v>
      </c>
      <c r="Y2024" t="str">
        <f t="shared" si="190"/>
        <v>{location: new google.maps.LatLng(37.735, -122.412), weight: 0},</v>
      </c>
    </row>
    <row r="2025" spans="1:25" x14ac:dyDescent="0.2">
      <c r="A2025">
        <v>37.734999999999999</v>
      </c>
      <c r="B2025">
        <v>-122.411</v>
      </c>
      <c r="C2025">
        <v>0</v>
      </c>
      <c r="D2025">
        <v>2</v>
      </c>
      <c r="E2025">
        <v>1</v>
      </c>
      <c r="F2025">
        <v>4</v>
      </c>
      <c r="G2025">
        <v>1</v>
      </c>
      <c r="H2025">
        <v>0</v>
      </c>
      <c r="I2025">
        <v>7</v>
      </c>
      <c r="J2025">
        <v>4</v>
      </c>
      <c r="K2025">
        <v>6</v>
      </c>
      <c r="L2025">
        <v>17</v>
      </c>
      <c r="M2025">
        <f>VLOOKUP(H2025,AE$2:$AJ$12,6,TRUE)</f>
        <v>0</v>
      </c>
      <c r="N2025">
        <f>VLOOKUP(I2025,AF$2:$AJ$12,5,TRUE)</f>
        <v>7</v>
      </c>
      <c r="O2025">
        <f>VLOOKUP(J2025,AG$2:$AJ$12,4,TRUE)</f>
        <v>6</v>
      </c>
      <c r="P2025">
        <f>VLOOKUP(K2025,AH$2:$AJ$12,3,TRUE)</f>
        <v>9</v>
      </c>
      <c r="Q2025">
        <f>VLOOKUP(L2025,AI$2:$AJ$12,2,TRUE)</f>
        <v>7</v>
      </c>
      <c r="T2025" t="str">
        <f t="shared" si="191"/>
        <v>Crimepoint.create(latitude:37.735, longitude:-122.411, drugdrink:0, misdemean:7, theft:6, violent:9, total:7, drugdrinkct:0, misdemeanct:7, theftct:4, violentct:6, totalct:17)</v>
      </c>
      <c r="U2025" t="str">
        <f t="shared" si="192"/>
        <v>{location: new google.maps.LatLng(37.735, -122.411), weight: 0},</v>
      </c>
      <c r="V2025" t="str">
        <f t="shared" si="187"/>
        <v>{location: new google.maps.LatLng(37.735, -122.411), weight: 2},</v>
      </c>
      <c r="W2025" t="str">
        <f t="shared" si="188"/>
        <v>{location: new google.maps.LatLng(37.735, -122.411), weight: 1},</v>
      </c>
      <c r="X2025" t="str">
        <f t="shared" si="189"/>
        <v>{location: new google.maps.LatLng(37.735, -122.411), weight: 4},</v>
      </c>
      <c r="Y2025" t="str">
        <f t="shared" si="190"/>
        <v>{location: new google.maps.LatLng(37.735, -122.411), weight: 1},</v>
      </c>
    </row>
    <row r="2026" spans="1:25" x14ac:dyDescent="0.2">
      <c r="A2026">
        <v>37.734999999999999</v>
      </c>
      <c r="B2026">
        <v>-122.40600000000001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2</v>
      </c>
      <c r="J2026">
        <v>4</v>
      </c>
      <c r="K2026">
        <v>0</v>
      </c>
      <c r="L2026">
        <v>6</v>
      </c>
      <c r="M2026">
        <f>VLOOKUP(H2026,AE$2:$AJ$12,6,TRUE)</f>
        <v>0</v>
      </c>
      <c r="N2026">
        <f>VLOOKUP(I2026,AF$2:$AJ$12,5,TRUE)</f>
        <v>4</v>
      </c>
      <c r="O2026">
        <f>VLOOKUP(J2026,AG$2:$AJ$12,4,TRUE)</f>
        <v>6</v>
      </c>
      <c r="P2026">
        <f>VLOOKUP(K2026,AH$2:$AJ$12,3,TRUE)</f>
        <v>0</v>
      </c>
      <c r="Q2026">
        <f>VLOOKUP(L2026,AI$2:$AJ$12,2,TRUE)</f>
        <v>4</v>
      </c>
      <c r="T2026" t="str">
        <f t="shared" si="191"/>
        <v>Crimepoint.create(latitude:37.735, longitude:-122.406, drugdrink:0, misdemean:4, theft:6, violent:0, total:4, drugdrinkct:0, misdemeanct:2, theftct:4, violentct:0, totalct:6)</v>
      </c>
      <c r="U2026" t="str">
        <f t="shared" si="192"/>
        <v>{location: new google.maps.LatLng(37.735, -122.406), weight: 0},</v>
      </c>
      <c r="V2026" t="str">
        <f t="shared" si="187"/>
        <v>{location: new google.maps.LatLng(37.735, -122.406), weight: 0},</v>
      </c>
      <c r="W2026" t="str">
        <f t="shared" si="188"/>
        <v>{location: new google.maps.LatLng(37.735, -122.406), weight: 1},</v>
      </c>
      <c r="X2026" t="str">
        <f t="shared" si="189"/>
        <v>{location: new google.maps.LatLng(37.735, -122.406), weight: 0},</v>
      </c>
      <c r="Y2026" t="str">
        <f t="shared" si="190"/>
        <v>{location: new google.maps.LatLng(37.735, -122.406), weight: 0},</v>
      </c>
    </row>
    <row r="2027" spans="1:25" x14ac:dyDescent="0.2">
      <c r="A2027">
        <v>37.734999999999999</v>
      </c>
      <c r="B2027">
        <v>-122.405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0</v>
      </c>
      <c r="I2027">
        <v>4</v>
      </c>
      <c r="J2027">
        <v>0</v>
      </c>
      <c r="K2027">
        <v>2</v>
      </c>
      <c r="L2027">
        <v>6</v>
      </c>
      <c r="M2027">
        <f>VLOOKUP(H2027,AE$2:$AJ$12,6,TRUE)</f>
        <v>0</v>
      </c>
      <c r="N2027">
        <f>VLOOKUP(I2027,AF$2:$AJ$12,5,TRUE)</f>
        <v>6</v>
      </c>
      <c r="O2027">
        <f>VLOOKUP(J2027,AG$2:$AJ$12,4,TRUE)</f>
        <v>0</v>
      </c>
      <c r="P2027">
        <f>VLOOKUP(K2027,AH$2:$AJ$12,3,TRUE)</f>
        <v>7</v>
      </c>
      <c r="Q2027">
        <f>VLOOKUP(L2027,AI$2:$AJ$12,2,TRUE)</f>
        <v>4</v>
      </c>
      <c r="T2027" t="str">
        <f t="shared" si="191"/>
        <v>Crimepoint.create(latitude:37.735, longitude:-122.405, drugdrink:0, misdemean:6, theft:0, violent:7, total:4, drugdrinkct:0, misdemeanct:4, theftct:0, violentct:2, totalct:6)</v>
      </c>
      <c r="U2027" t="str">
        <f t="shared" si="192"/>
        <v>{location: new google.maps.LatLng(37.735, -122.405), weight: 0},</v>
      </c>
      <c r="V2027" t="str">
        <f t="shared" si="187"/>
        <v>{location: new google.maps.LatLng(37.735, -122.405), weight: 1},</v>
      </c>
      <c r="W2027" t="str">
        <f t="shared" si="188"/>
        <v>{location: new google.maps.LatLng(37.735, -122.405), weight: 0},</v>
      </c>
      <c r="X2027" t="str">
        <f t="shared" si="189"/>
        <v>{location: new google.maps.LatLng(37.735, -122.405), weight: 1},</v>
      </c>
      <c r="Y2027" t="str">
        <f t="shared" si="190"/>
        <v>{location: new google.maps.LatLng(37.735, -122.405), weight: 0},</v>
      </c>
    </row>
    <row r="2028" spans="1:25" x14ac:dyDescent="0.2">
      <c r="A2028">
        <v>37.734999999999999</v>
      </c>
      <c r="B2028">
        <v>-122.40300000000001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2</v>
      </c>
      <c r="M2028">
        <f>VLOOKUP(H2028,AE$2:$AJ$12,6,TRUE)</f>
        <v>0</v>
      </c>
      <c r="N2028">
        <f>VLOOKUP(I2028,AF$2:$AJ$12,5,TRUE)</f>
        <v>0</v>
      </c>
      <c r="O2028">
        <f>VLOOKUP(J2028,AG$2:$AJ$12,4,TRUE)</f>
        <v>3</v>
      </c>
      <c r="P2028">
        <f>VLOOKUP(K2028,AH$2:$AJ$12,3,TRUE)</f>
        <v>7</v>
      </c>
      <c r="Q2028">
        <f>VLOOKUP(L2028,AI$2:$AJ$12,2,TRUE)</f>
        <v>1</v>
      </c>
      <c r="T2028" t="str">
        <f t="shared" si="191"/>
        <v>Crimepoint.create(latitude:37.735, longitude:-122.403, drugdrink:0, misdemean:0, theft:3, violent:7, total:1, drugdrinkct:0, misdemeanct:0, theftct:1, violentct:1, totalct:2)</v>
      </c>
      <c r="U2028" t="str">
        <f t="shared" si="192"/>
        <v>{location: new google.maps.LatLng(37.735, -122.403), weight: 0},</v>
      </c>
      <c r="V2028" t="str">
        <f t="shared" si="187"/>
        <v>{location: new google.maps.LatLng(37.735, -122.403), weight: 0},</v>
      </c>
      <c r="W2028" t="str">
        <f t="shared" si="188"/>
        <v>{location: new google.maps.LatLng(37.735, -122.403), weight: 0},</v>
      </c>
      <c r="X2028" t="str">
        <f t="shared" si="189"/>
        <v>{location: new google.maps.LatLng(37.735, -122.403), weight: 1},</v>
      </c>
      <c r="Y2028" t="str">
        <f t="shared" si="190"/>
        <v>{location: new google.maps.LatLng(37.735, -122.403), weight: 0},</v>
      </c>
    </row>
    <row r="2029" spans="1:25" x14ac:dyDescent="0.2">
      <c r="A2029">
        <v>37.734999999999999</v>
      </c>
      <c r="B2029">
        <v>-122.402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0</v>
      </c>
      <c r="I2029">
        <v>4</v>
      </c>
      <c r="J2029">
        <v>3</v>
      </c>
      <c r="K2029">
        <v>1</v>
      </c>
      <c r="L2029">
        <v>8</v>
      </c>
      <c r="M2029">
        <f>VLOOKUP(H2029,AE$2:$AJ$12,6,TRUE)</f>
        <v>0</v>
      </c>
      <c r="N2029">
        <f>VLOOKUP(I2029,AF$2:$AJ$12,5,TRUE)</f>
        <v>6</v>
      </c>
      <c r="O2029">
        <f>VLOOKUP(J2029,AG$2:$AJ$12,4,TRUE)</f>
        <v>5</v>
      </c>
      <c r="P2029">
        <f>VLOOKUP(K2029,AH$2:$AJ$12,3,TRUE)</f>
        <v>7</v>
      </c>
      <c r="Q2029">
        <f>VLOOKUP(L2029,AI$2:$AJ$12,2,TRUE)</f>
        <v>5</v>
      </c>
      <c r="T2029" t="str">
        <f t="shared" si="191"/>
        <v>Crimepoint.create(latitude:37.735, longitude:-122.402, drugdrink:0, misdemean:6, theft:5, violent:7, total:5, drugdrinkct:0, misdemeanct:4, theftct:3, violentct:1, totalct:8)</v>
      </c>
      <c r="U2029" t="str">
        <f t="shared" si="192"/>
        <v>{location: new google.maps.LatLng(37.735, -122.402), weight: 0},</v>
      </c>
      <c r="V2029" t="str">
        <f t="shared" si="187"/>
        <v>{location: new google.maps.LatLng(37.735, -122.402), weight: 1},</v>
      </c>
      <c r="W2029" t="str">
        <f t="shared" si="188"/>
        <v>{location: new google.maps.LatLng(37.735, -122.402), weight: 0},</v>
      </c>
      <c r="X2029" t="str">
        <f t="shared" si="189"/>
        <v>{location: new google.maps.LatLng(37.735, -122.402), weight: 1},</v>
      </c>
      <c r="Y2029" t="str">
        <f t="shared" si="190"/>
        <v>{location: new google.maps.LatLng(37.735, -122.402), weight: 1},</v>
      </c>
    </row>
    <row r="2030" spans="1:25" x14ac:dyDescent="0.2">
      <c r="A2030">
        <v>37.734999999999999</v>
      </c>
      <c r="B2030">
        <v>-122.401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5</v>
      </c>
      <c r="J2030">
        <v>0</v>
      </c>
      <c r="K2030">
        <v>0</v>
      </c>
      <c r="L2030">
        <v>6</v>
      </c>
      <c r="M2030">
        <f>VLOOKUP(H2030,AE$2:$AJ$12,6,TRUE)</f>
        <v>8</v>
      </c>
      <c r="N2030">
        <f>VLOOKUP(I2030,AF$2:$AJ$12,5,TRUE)</f>
        <v>6</v>
      </c>
      <c r="O2030">
        <f>VLOOKUP(J2030,AG$2:$AJ$12,4,TRUE)</f>
        <v>0</v>
      </c>
      <c r="P2030">
        <f>VLOOKUP(K2030,AH$2:$AJ$12,3,TRUE)</f>
        <v>0</v>
      </c>
      <c r="Q2030">
        <f>VLOOKUP(L2030,AI$2:$AJ$12,2,TRUE)</f>
        <v>4</v>
      </c>
      <c r="T2030" t="str">
        <f t="shared" si="191"/>
        <v>Crimepoint.create(latitude:37.735, longitude:-122.401, drugdrink:8, misdemean:6, theft:0, violent:0, total:4, drugdrinkct:1, misdemeanct:5, theftct:0, violentct:0, totalct:6)</v>
      </c>
      <c r="U2030" t="str">
        <f t="shared" si="192"/>
        <v>{location: new google.maps.LatLng(37.735, -122.401), weight: 1},</v>
      </c>
      <c r="V2030" t="str">
        <f t="shared" si="187"/>
        <v>{location: new google.maps.LatLng(37.735, -122.401), weight: 1},</v>
      </c>
      <c r="W2030" t="str">
        <f t="shared" si="188"/>
        <v>{location: new google.maps.LatLng(37.735, -122.401), weight: 0},</v>
      </c>
      <c r="X2030" t="str">
        <f t="shared" si="189"/>
        <v>{location: new google.maps.LatLng(37.735, -122.401), weight: 0},</v>
      </c>
      <c r="Y2030" t="str">
        <f t="shared" si="190"/>
        <v>{location: new google.maps.LatLng(37.735, -122.401), weight: 0},</v>
      </c>
    </row>
    <row r="2031" spans="1:25" x14ac:dyDescent="0.2">
      <c r="A2031">
        <v>37.734999999999999</v>
      </c>
      <c r="B2031">
        <v>-122.4</v>
      </c>
      <c r="C2031">
        <v>1</v>
      </c>
      <c r="D2031">
        <v>4</v>
      </c>
      <c r="E2031">
        <v>1</v>
      </c>
      <c r="F2031">
        <v>2</v>
      </c>
      <c r="G2031">
        <v>2</v>
      </c>
      <c r="H2031">
        <v>2</v>
      </c>
      <c r="I2031">
        <v>17</v>
      </c>
      <c r="J2031">
        <v>8</v>
      </c>
      <c r="K2031">
        <v>3</v>
      </c>
      <c r="L2031">
        <v>30</v>
      </c>
      <c r="M2031">
        <f>VLOOKUP(H2031,AE$2:$AJ$12,6,TRUE)</f>
        <v>9</v>
      </c>
      <c r="N2031">
        <f>VLOOKUP(I2031,AF$2:$AJ$12,5,TRUE)</f>
        <v>8</v>
      </c>
      <c r="O2031">
        <f>VLOOKUP(J2031,AG$2:$AJ$12,4,TRUE)</f>
        <v>8</v>
      </c>
      <c r="P2031">
        <f>VLOOKUP(K2031,AH$2:$AJ$12,3,TRUE)</f>
        <v>8</v>
      </c>
      <c r="Q2031">
        <f>VLOOKUP(L2031,AI$2:$AJ$12,2,TRUE)</f>
        <v>8</v>
      </c>
      <c r="T2031" t="str">
        <f t="shared" si="191"/>
        <v>Crimepoint.create(latitude:37.735, longitude:-122.4, drugdrink:9, misdemean:8, theft:8, violent:8, total:8, drugdrinkct:2, misdemeanct:17, theftct:8, violentct:3, totalct:30)</v>
      </c>
      <c r="U2031" t="str">
        <f t="shared" si="192"/>
        <v>{location: new google.maps.LatLng(37.735, -122.4), weight: 1},</v>
      </c>
      <c r="V2031" t="str">
        <f t="shared" si="187"/>
        <v>{location: new google.maps.LatLng(37.735, -122.4), weight: 4},</v>
      </c>
      <c r="W2031" t="str">
        <f t="shared" si="188"/>
        <v>{location: new google.maps.LatLng(37.735, -122.4), weight: 1},</v>
      </c>
      <c r="X2031" t="str">
        <f t="shared" si="189"/>
        <v>{location: new google.maps.LatLng(37.735, -122.4), weight: 2},</v>
      </c>
      <c r="Y2031" t="str">
        <f t="shared" si="190"/>
        <v>{location: new google.maps.LatLng(37.735, -122.4), weight: 2},</v>
      </c>
    </row>
    <row r="2032" spans="1:25" x14ac:dyDescent="0.2">
      <c r="A2032">
        <v>37.734999999999999</v>
      </c>
      <c r="B2032">
        <v>-122.399</v>
      </c>
      <c r="C2032">
        <v>0</v>
      </c>
      <c r="D2032">
        <v>0</v>
      </c>
      <c r="E2032">
        <v>0</v>
      </c>
      <c r="F2032">
        <v>2</v>
      </c>
      <c r="G2032">
        <v>0</v>
      </c>
      <c r="H2032">
        <v>0</v>
      </c>
      <c r="I2032">
        <v>2</v>
      </c>
      <c r="J2032">
        <v>1</v>
      </c>
      <c r="K2032">
        <v>3</v>
      </c>
      <c r="L2032">
        <v>6</v>
      </c>
      <c r="M2032">
        <f>VLOOKUP(H2032,AE$2:$AJ$12,6,TRUE)</f>
        <v>0</v>
      </c>
      <c r="N2032">
        <f>VLOOKUP(I2032,AF$2:$AJ$12,5,TRUE)</f>
        <v>4</v>
      </c>
      <c r="O2032">
        <f>VLOOKUP(J2032,AG$2:$AJ$12,4,TRUE)</f>
        <v>3</v>
      </c>
      <c r="P2032">
        <f>VLOOKUP(K2032,AH$2:$AJ$12,3,TRUE)</f>
        <v>8</v>
      </c>
      <c r="Q2032">
        <f>VLOOKUP(L2032,AI$2:$AJ$12,2,TRUE)</f>
        <v>4</v>
      </c>
      <c r="T2032" t="str">
        <f t="shared" si="191"/>
        <v>Crimepoint.create(latitude:37.735, longitude:-122.399, drugdrink:0, misdemean:4, theft:3, violent:8, total:4, drugdrinkct:0, misdemeanct:2, theftct:1, violentct:3, totalct:6)</v>
      </c>
      <c r="U2032" t="str">
        <f t="shared" si="192"/>
        <v>{location: new google.maps.LatLng(37.735, -122.399), weight: 0},</v>
      </c>
      <c r="V2032" t="str">
        <f t="shared" si="187"/>
        <v>{location: new google.maps.LatLng(37.735, -122.399), weight: 0},</v>
      </c>
      <c r="W2032" t="str">
        <f t="shared" si="188"/>
        <v>{location: new google.maps.LatLng(37.735, -122.399), weight: 0},</v>
      </c>
      <c r="X2032" t="str">
        <f t="shared" si="189"/>
        <v>{location: new google.maps.LatLng(37.735, -122.399), weight: 2},</v>
      </c>
      <c r="Y2032" t="str">
        <f t="shared" si="190"/>
        <v>{location: new google.maps.LatLng(37.735, -122.399), weight: 0},</v>
      </c>
    </row>
    <row r="2033" spans="1:25" x14ac:dyDescent="0.2">
      <c r="A2033">
        <v>37.734999999999999</v>
      </c>
      <c r="B2033">
        <v>-122.398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4</v>
      </c>
      <c r="J2033">
        <v>5</v>
      </c>
      <c r="K2033">
        <v>0</v>
      </c>
      <c r="L2033">
        <v>9</v>
      </c>
      <c r="M2033">
        <f>VLOOKUP(H2033,AE$2:$AJ$12,6,TRUE)</f>
        <v>0</v>
      </c>
      <c r="N2033">
        <f>VLOOKUP(I2033,AF$2:$AJ$12,5,TRUE)</f>
        <v>6</v>
      </c>
      <c r="O2033">
        <f>VLOOKUP(J2033,AG$2:$AJ$12,4,TRUE)</f>
        <v>7</v>
      </c>
      <c r="P2033">
        <f>VLOOKUP(K2033,AH$2:$AJ$12,3,TRUE)</f>
        <v>0</v>
      </c>
      <c r="Q2033">
        <f>VLOOKUP(L2033,AI$2:$AJ$12,2,TRUE)</f>
        <v>5</v>
      </c>
      <c r="T2033" t="str">
        <f t="shared" si="191"/>
        <v>Crimepoint.create(latitude:37.735, longitude:-122.398, drugdrink:0, misdemean:6, theft:7, violent:0, total:5, drugdrinkct:0, misdemeanct:4, theftct:5, violentct:0, totalct:9)</v>
      </c>
      <c r="U2033" t="str">
        <f t="shared" si="192"/>
        <v>{location: new google.maps.LatLng(37.735, -122.398), weight: 0},</v>
      </c>
      <c r="V2033" t="str">
        <f t="shared" si="187"/>
        <v>{location: new google.maps.LatLng(37.735, -122.398), weight: 1},</v>
      </c>
      <c r="W2033" t="str">
        <f t="shared" si="188"/>
        <v>{location: new google.maps.LatLng(37.735, -122.398), weight: 1},</v>
      </c>
      <c r="X2033" t="str">
        <f t="shared" si="189"/>
        <v>{location: new google.maps.LatLng(37.735, -122.398), weight: 0},</v>
      </c>
      <c r="Y2033" t="str">
        <f t="shared" si="190"/>
        <v>{location: new google.maps.LatLng(37.735, -122.398), weight: 1},</v>
      </c>
    </row>
    <row r="2034" spans="1:25" x14ac:dyDescent="0.2">
      <c r="A2034">
        <v>37.734999999999999</v>
      </c>
      <c r="B2034">
        <v>-122.39700000000001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2</v>
      </c>
      <c r="K2034">
        <v>0</v>
      </c>
      <c r="L2034">
        <v>3</v>
      </c>
      <c r="M2034">
        <f>VLOOKUP(H2034,AE$2:$AJ$12,6,TRUE)</f>
        <v>0</v>
      </c>
      <c r="N2034">
        <f>VLOOKUP(I2034,AF$2:$AJ$12,5,TRUE)</f>
        <v>2</v>
      </c>
      <c r="O2034">
        <f>VLOOKUP(J2034,AG$2:$AJ$12,4,TRUE)</f>
        <v>4</v>
      </c>
      <c r="P2034">
        <f>VLOOKUP(K2034,AH$2:$AJ$12,3,TRUE)</f>
        <v>0</v>
      </c>
      <c r="Q2034">
        <f>VLOOKUP(L2034,AI$2:$AJ$12,2,TRUE)</f>
        <v>2</v>
      </c>
      <c r="T2034" t="str">
        <f t="shared" si="191"/>
        <v>Crimepoint.create(latitude:37.735, longitude:-122.397, drugdrink:0, misdemean:2, theft:4, violent:0, total:2, drugdrinkct:0, misdemeanct:1, theftct:2, violentct:0, totalct:3)</v>
      </c>
      <c r="U2034" t="str">
        <f t="shared" si="192"/>
        <v>{location: new google.maps.LatLng(37.735, -122.397), weight: 0},</v>
      </c>
      <c r="V2034" t="str">
        <f t="shared" si="187"/>
        <v>{location: new google.maps.LatLng(37.735, -122.397), weight: 0},</v>
      </c>
      <c r="W2034" t="str">
        <f t="shared" si="188"/>
        <v>{location: new google.maps.LatLng(37.735, -122.397), weight: 0},</v>
      </c>
      <c r="X2034" t="str">
        <f t="shared" si="189"/>
        <v>{location: new google.maps.LatLng(37.735, -122.397), weight: 0},</v>
      </c>
      <c r="Y2034" t="str">
        <f t="shared" si="190"/>
        <v>{location: new google.maps.LatLng(37.735, -122.397), weight: 0},</v>
      </c>
    </row>
    <row r="2035" spans="1:25" x14ac:dyDescent="0.2">
      <c r="A2035">
        <v>37.734999999999999</v>
      </c>
      <c r="B2035">
        <v>-122.395</v>
      </c>
      <c r="C2035">
        <v>0</v>
      </c>
      <c r="D2035">
        <v>1</v>
      </c>
      <c r="E2035">
        <v>0</v>
      </c>
      <c r="F2035">
        <v>1</v>
      </c>
      <c r="G2035">
        <v>0</v>
      </c>
      <c r="H2035">
        <v>0</v>
      </c>
      <c r="I2035">
        <v>3</v>
      </c>
      <c r="J2035">
        <v>1</v>
      </c>
      <c r="K2035">
        <v>2</v>
      </c>
      <c r="L2035">
        <v>6</v>
      </c>
      <c r="M2035">
        <f>VLOOKUP(H2035,AE$2:$AJ$12,6,TRUE)</f>
        <v>0</v>
      </c>
      <c r="N2035">
        <f>VLOOKUP(I2035,AF$2:$AJ$12,5,TRUE)</f>
        <v>5</v>
      </c>
      <c r="O2035">
        <f>VLOOKUP(J2035,AG$2:$AJ$12,4,TRUE)</f>
        <v>3</v>
      </c>
      <c r="P2035">
        <f>VLOOKUP(K2035,AH$2:$AJ$12,3,TRUE)</f>
        <v>7</v>
      </c>
      <c r="Q2035">
        <f>VLOOKUP(L2035,AI$2:$AJ$12,2,TRUE)</f>
        <v>4</v>
      </c>
      <c r="T2035" t="str">
        <f t="shared" si="191"/>
        <v>Crimepoint.create(latitude:37.735, longitude:-122.395, drugdrink:0, misdemean:5, theft:3, violent:7, total:4, drugdrinkct:0, misdemeanct:3, theftct:1, violentct:2, totalct:6)</v>
      </c>
      <c r="U2035" t="str">
        <f t="shared" si="192"/>
        <v>{location: new google.maps.LatLng(37.735, -122.395), weight: 0},</v>
      </c>
      <c r="V2035" t="str">
        <f t="shared" si="187"/>
        <v>{location: new google.maps.LatLng(37.735, -122.395), weight: 1},</v>
      </c>
      <c r="W2035" t="str">
        <f t="shared" si="188"/>
        <v>{location: new google.maps.LatLng(37.735, -122.395), weight: 0},</v>
      </c>
      <c r="X2035" t="str">
        <f t="shared" si="189"/>
        <v>{location: new google.maps.LatLng(37.735, -122.395), weight: 1},</v>
      </c>
      <c r="Y2035" t="str">
        <f t="shared" si="190"/>
        <v>{location: new google.maps.LatLng(37.735, -122.395), weight: 0},</v>
      </c>
    </row>
    <row r="2036" spans="1:25" x14ac:dyDescent="0.2">
      <c r="A2036">
        <v>37.734999999999999</v>
      </c>
      <c r="B2036">
        <v>-122.39400000000001</v>
      </c>
      <c r="C2036">
        <v>0</v>
      </c>
      <c r="D2036">
        <v>5</v>
      </c>
      <c r="E2036">
        <v>0</v>
      </c>
      <c r="F2036">
        <v>1</v>
      </c>
      <c r="G2036">
        <v>2</v>
      </c>
      <c r="H2036">
        <v>0</v>
      </c>
      <c r="I2036">
        <v>24</v>
      </c>
      <c r="J2036">
        <v>1</v>
      </c>
      <c r="K2036">
        <v>1</v>
      </c>
      <c r="L2036">
        <v>26</v>
      </c>
      <c r="M2036">
        <f>VLOOKUP(H2036,AE$2:$AJ$12,6,TRUE)</f>
        <v>0</v>
      </c>
      <c r="N2036">
        <f>VLOOKUP(I2036,AF$2:$AJ$12,5,TRUE)</f>
        <v>9</v>
      </c>
      <c r="O2036">
        <f>VLOOKUP(J2036,AG$2:$AJ$12,4,TRUE)</f>
        <v>3</v>
      </c>
      <c r="P2036">
        <f>VLOOKUP(K2036,AH$2:$AJ$12,3,TRUE)</f>
        <v>7</v>
      </c>
      <c r="Q2036">
        <f>VLOOKUP(L2036,AI$2:$AJ$12,2,TRUE)</f>
        <v>8</v>
      </c>
      <c r="T2036" t="str">
        <f t="shared" si="191"/>
        <v>Crimepoint.create(latitude:37.735, longitude:-122.394, drugdrink:0, misdemean:9, theft:3, violent:7, total:8, drugdrinkct:0, misdemeanct:24, theftct:1, violentct:1, totalct:26)</v>
      </c>
      <c r="U2036" t="str">
        <f t="shared" si="192"/>
        <v>{location: new google.maps.LatLng(37.735, -122.394), weight: 0},</v>
      </c>
      <c r="V2036" t="str">
        <f t="shared" si="187"/>
        <v>{location: new google.maps.LatLng(37.735, -122.394), weight: 5},</v>
      </c>
      <c r="W2036" t="str">
        <f t="shared" si="188"/>
        <v>{location: new google.maps.LatLng(37.735, -122.394), weight: 0},</v>
      </c>
      <c r="X2036" t="str">
        <f t="shared" si="189"/>
        <v>{location: new google.maps.LatLng(37.735, -122.394), weight: 1},</v>
      </c>
      <c r="Y2036" t="str">
        <f t="shared" si="190"/>
        <v>{location: new google.maps.LatLng(37.735, -122.394), weight: 2},</v>
      </c>
    </row>
    <row r="2037" spans="1:25" x14ac:dyDescent="0.2">
      <c r="A2037">
        <v>37.734999999999999</v>
      </c>
      <c r="B2037">
        <v>-122.393</v>
      </c>
      <c r="C2037">
        <v>1</v>
      </c>
      <c r="D2037">
        <v>0</v>
      </c>
      <c r="E2037">
        <v>0</v>
      </c>
      <c r="F2037">
        <v>1</v>
      </c>
      <c r="G2037">
        <v>1</v>
      </c>
      <c r="H2037">
        <v>1</v>
      </c>
      <c r="I2037">
        <v>2</v>
      </c>
      <c r="J2037">
        <v>2</v>
      </c>
      <c r="K2037">
        <v>2</v>
      </c>
      <c r="L2037">
        <v>7</v>
      </c>
      <c r="M2037">
        <f>VLOOKUP(H2037,AE$2:$AJ$12,6,TRUE)</f>
        <v>8</v>
      </c>
      <c r="N2037">
        <f>VLOOKUP(I2037,AF$2:$AJ$12,5,TRUE)</f>
        <v>4</v>
      </c>
      <c r="O2037">
        <f>VLOOKUP(J2037,AG$2:$AJ$12,4,TRUE)</f>
        <v>4</v>
      </c>
      <c r="P2037">
        <f>VLOOKUP(K2037,AH$2:$AJ$12,3,TRUE)</f>
        <v>7</v>
      </c>
      <c r="Q2037">
        <f>VLOOKUP(L2037,AI$2:$AJ$12,2,TRUE)</f>
        <v>5</v>
      </c>
      <c r="T2037" t="str">
        <f t="shared" si="191"/>
        <v>Crimepoint.create(latitude:37.735, longitude:-122.393, drugdrink:8, misdemean:4, theft:4, violent:7, total:5, drugdrinkct:1, misdemeanct:2, theftct:2, violentct:2, totalct:7)</v>
      </c>
      <c r="U2037" t="str">
        <f t="shared" si="192"/>
        <v>{location: new google.maps.LatLng(37.735, -122.393), weight: 1},</v>
      </c>
      <c r="V2037" t="str">
        <f t="shared" si="187"/>
        <v>{location: new google.maps.LatLng(37.735, -122.393), weight: 0},</v>
      </c>
      <c r="W2037" t="str">
        <f t="shared" si="188"/>
        <v>{location: new google.maps.LatLng(37.735, -122.393), weight: 0},</v>
      </c>
      <c r="X2037" t="str">
        <f t="shared" si="189"/>
        <v>{location: new google.maps.LatLng(37.735, -122.393), weight: 1},</v>
      </c>
      <c r="Y2037" t="str">
        <f t="shared" si="190"/>
        <v>{location: new google.maps.LatLng(37.735, -122.393), weight: 1},</v>
      </c>
    </row>
    <row r="2038" spans="1:25" x14ac:dyDescent="0.2">
      <c r="A2038">
        <v>37.734999999999999</v>
      </c>
      <c r="B2038">
        <v>-122.392</v>
      </c>
      <c r="C2038">
        <v>1</v>
      </c>
      <c r="D2038">
        <v>2</v>
      </c>
      <c r="E2038">
        <v>1</v>
      </c>
      <c r="F2038">
        <v>3</v>
      </c>
      <c r="G2038">
        <v>2</v>
      </c>
      <c r="H2038">
        <v>1</v>
      </c>
      <c r="I2038">
        <v>10</v>
      </c>
      <c r="J2038">
        <v>4</v>
      </c>
      <c r="K2038">
        <v>4</v>
      </c>
      <c r="L2038">
        <v>19</v>
      </c>
      <c r="M2038">
        <f>VLOOKUP(H2038,AE$2:$AJ$12,6,TRUE)</f>
        <v>8</v>
      </c>
      <c r="N2038">
        <f>VLOOKUP(I2038,AF$2:$AJ$12,5,TRUE)</f>
        <v>8</v>
      </c>
      <c r="O2038">
        <f>VLOOKUP(J2038,AG$2:$AJ$12,4,TRUE)</f>
        <v>6</v>
      </c>
      <c r="P2038">
        <f>VLOOKUP(K2038,AH$2:$AJ$12,3,TRUE)</f>
        <v>8</v>
      </c>
      <c r="Q2038">
        <f>VLOOKUP(L2038,AI$2:$AJ$12,2,TRUE)</f>
        <v>7</v>
      </c>
      <c r="T2038" t="str">
        <f t="shared" si="191"/>
        <v>Crimepoint.create(latitude:37.735, longitude:-122.392, drugdrink:8, misdemean:8, theft:6, violent:8, total:7, drugdrinkct:1, misdemeanct:10, theftct:4, violentct:4, totalct:19)</v>
      </c>
      <c r="U2038" t="str">
        <f t="shared" si="192"/>
        <v>{location: new google.maps.LatLng(37.735, -122.392), weight: 1},</v>
      </c>
      <c r="V2038" t="str">
        <f t="shared" si="187"/>
        <v>{location: new google.maps.LatLng(37.735, -122.392), weight: 2},</v>
      </c>
      <c r="W2038" t="str">
        <f t="shared" si="188"/>
        <v>{location: new google.maps.LatLng(37.735, -122.392), weight: 1},</v>
      </c>
      <c r="X2038" t="str">
        <f t="shared" si="189"/>
        <v>{location: new google.maps.LatLng(37.735, -122.392), weight: 3},</v>
      </c>
      <c r="Y2038" t="str">
        <f t="shared" si="190"/>
        <v>{location: new google.maps.LatLng(37.735, -122.392), weight: 2},</v>
      </c>
    </row>
    <row r="2039" spans="1:25" x14ac:dyDescent="0.2">
      <c r="A2039">
        <v>37.734999999999999</v>
      </c>
      <c r="B2039">
        <v>-122.39100000000001</v>
      </c>
      <c r="C2039">
        <v>15</v>
      </c>
      <c r="D2039">
        <v>11</v>
      </c>
      <c r="E2039">
        <v>2</v>
      </c>
      <c r="F2039">
        <v>11</v>
      </c>
      <c r="G2039">
        <v>8</v>
      </c>
      <c r="H2039">
        <v>23</v>
      </c>
      <c r="I2039">
        <v>50</v>
      </c>
      <c r="J2039">
        <v>15</v>
      </c>
      <c r="K2039">
        <v>15</v>
      </c>
      <c r="L2039">
        <v>103</v>
      </c>
      <c r="M2039">
        <f>VLOOKUP(H2039,AE$2:$AJ$12,6,TRUE)</f>
        <v>9</v>
      </c>
      <c r="N2039">
        <f>VLOOKUP(I2039,AF$2:$AJ$12,5,TRUE)</f>
        <v>9</v>
      </c>
      <c r="O2039">
        <f>VLOOKUP(J2039,AG$2:$AJ$12,4,TRUE)</f>
        <v>9</v>
      </c>
      <c r="P2039">
        <f>VLOOKUP(K2039,AH$2:$AJ$12,3,TRUE)</f>
        <v>9</v>
      </c>
      <c r="Q2039">
        <f>VLOOKUP(L2039,AI$2:$AJ$12,2,TRUE)</f>
        <v>9</v>
      </c>
      <c r="T2039" t="str">
        <f t="shared" si="191"/>
        <v>Crimepoint.create(latitude:37.735, longitude:-122.391, drugdrink:9, misdemean:9, theft:9, violent:9, total:9, drugdrinkct:23, misdemeanct:50, theftct:15, violentct:15, totalct:103)</v>
      </c>
      <c r="U2039" t="str">
        <f t="shared" si="192"/>
        <v>{location: new google.maps.LatLng(37.735, -122.391), weight: 15},</v>
      </c>
      <c r="V2039" t="str">
        <f t="shared" si="187"/>
        <v>{location: new google.maps.LatLng(37.735, -122.391), weight: 11},</v>
      </c>
      <c r="W2039" t="str">
        <f t="shared" si="188"/>
        <v>{location: new google.maps.LatLng(37.735, -122.391), weight: 2},</v>
      </c>
      <c r="X2039" t="str">
        <f t="shared" si="189"/>
        <v>{location: new google.maps.LatLng(37.735, -122.391), weight: 11},</v>
      </c>
      <c r="Y2039" t="str">
        <f t="shared" si="190"/>
        <v>{location: new google.maps.LatLng(37.735, -122.391), weight: 8},</v>
      </c>
    </row>
    <row r="2040" spans="1:25" x14ac:dyDescent="0.2">
      <c r="A2040">
        <v>37.734999999999999</v>
      </c>
      <c r="B2040">
        <v>-122.39</v>
      </c>
      <c r="C2040">
        <v>5</v>
      </c>
      <c r="D2040">
        <v>2</v>
      </c>
      <c r="E2040">
        <v>1</v>
      </c>
      <c r="F2040">
        <v>0</v>
      </c>
      <c r="G2040">
        <v>2</v>
      </c>
      <c r="H2040">
        <v>8</v>
      </c>
      <c r="I2040">
        <v>11</v>
      </c>
      <c r="J2040">
        <v>5</v>
      </c>
      <c r="K2040">
        <v>0</v>
      </c>
      <c r="L2040">
        <v>24</v>
      </c>
      <c r="M2040">
        <f>VLOOKUP(H2040,AE$2:$AJ$12,6,TRUE)</f>
        <v>9</v>
      </c>
      <c r="N2040">
        <f>VLOOKUP(I2040,AF$2:$AJ$12,5,TRUE)</f>
        <v>8</v>
      </c>
      <c r="O2040">
        <f>VLOOKUP(J2040,AG$2:$AJ$12,4,TRUE)</f>
        <v>7</v>
      </c>
      <c r="P2040">
        <f>VLOOKUP(K2040,AH$2:$AJ$12,3,TRUE)</f>
        <v>0</v>
      </c>
      <c r="Q2040">
        <f>VLOOKUP(L2040,AI$2:$AJ$12,2,TRUE)</f>
        <v>8</v>
      </c>
      <c r="T2040" t="str">
        <f t="shared" si="191"/>
        <v>Crimepoint.create(latitude:37.735, longitude:-122.39, drugdrink:9, misdemean:8, theft:7, violent:0, total:8, drugdrinkct:8, misdemeanct:11, theftct:5, violentct:0, totalct:24)</v>
      </c>
      <c r="U2040" t="str">
        <f t="shared" si="192"/>
        <v>{location: new google.maps.LatLng(37.735, -122.39), weight: 5},</v>
      </c>
      <c r="V2040" t="str">
        <f t="shared" si="187"/>
        <v>{location: new google.maps.LatLng(37.735, -122.39), weight: 2},</v>
      </c>
      <c r="W2040" t="str">
        <f t="shared" si="188"/>
        <v>{location: new google.maps.LatLng(37.735, -122.39), weight: 1},</v>
      </c>
      <c r="X2040" t="str">
        <f t="shared" si="189"/>
        <v>{location: new google.maps.LatLng(37.735, -122.39), weight: 0},</v>
      </c>
      <c r="Y2040" t="str">
        <f t="shared" si="190"/>
        <v>{location: new google.maps.LatLng(37.735, -122.39), weight: 2},</v>
      </c>
    </row>
    <row r="2041" spans="1:25" x14ac:dyDescent="0.2">
      <c r="A2041">
        <v>37.734999999999999</v>
      </c>
      <c r="B2041">
        <v>-122.389</v>
      </c>
      <c r="C2041">
        <v>0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3</v>
      </c>
      <c r="J2041">
        <v>2</v>
      </c>
      <c r="K2041">
        <v>1</v>
      </c>
      <c r="L2041">
        <v>6</v>
      </c>
      <c r="M2041">
        <f>VLOOKUP(H2041,AE$2:$AJ$12,6,TRUE)</f>
        <v>0</v>
      </c>
      <c r="N2041">
        <f>VLOOKUP(I2041,AF$2:$AJ$12,5,TRUE)</f>
        <v>5</v>
      </c>
      <c r="O2041">
        <f>VLOOKUP(J2041,AG$2:$AJ$12,4,TRUE)</f>
        <v>4</v>
      </c>
      <c r="P2041">
        <f>VLOOKUP(K2041,AH$2:$AJ$12,3,TRUE)</f>
        <v>7</v>
      </c>
      <c r="Q2041">
        <f>VLOOKUP(L2041,AI$2:$AJ$12,2,TRUE)</f>
        <v>4</v>
      </c>
      <c r="T2041" t="str">
        <f t="shared" si="191"/>
        <v>Crimepoint.create(latitude:37.735, longitude:-122.389, drugdrink:0, misdemean:5, theft:4, violent:7, total:4, drugdrinkct:0, misdemeanct:3, theftct:2, violentct:1, totalct:6)</v>
      </c>
      <c r="U2041" t="str">
        <f t="shared" si="192"/>
        <v>{location: new google.maps.LatLng(37.735, -122.389), weight: 0},</v>
      </c>
      <c r="V2041" t="str">
        <f t="shared" si="187"/>
        <v>{location: new google.maps.LatLng(37.735, -122.389), weight: 1},</v>
      </c>
      <c r="W2041" t="str">
        <f t="shared" si="188"/>
        <v>{location: new google.maps.LatLng(37.735, -122.389), weight: 0},</v>
      </c>
      <c r="X2041" t="str">
        <f t="shared" si="189"/>
        <v>{location: new google.maps.LatLng(37.735, -122.389), weight: 1},</v>
      </c>
      <c r="Y2041" t="str">
        <f t="shared" si="190"/>
        <v>{location: new google.maps.LatLng(37.735, -122.389), weight: 0},</v>
      </c>
    </row>
    <row r="2042" spans="1:25" x14ac:dyDescent="0.2">
      <c r="A2042">
        <v>37.734999999999999</v>
      </c>
      <c r="B2042">
        <v>-122.38800000000001</v>
      </c>
      <c r="C2042">
        <v>0</v>
      </c>
      <c r="D2042">
        <v>2</v>
      </c>
      <c r="E2042">
        <v>1</v>
      </c>
      <c r="F2042">
        <v>2</v>
      </c>
      <c r="G2042">
        <v>1</v>
      </c>
      <c r="H2042">
        <v>0</v>
      </c>
      <c r="I2042">
        <v>9</v>
      </c>
      <c r="J2042">
        <v>4</v>
      </c>
      <c r="K2042">
        <v>3</v>
      </c>
      <c r="L2042">
        <v>16</v>
      </c>
      <c r="M2042">
        <f>VLOOKUP(H2042,AE$2:$AJ$12,6,TRUE)</f>
        <v>0</v>
      </c>
      <c r="N2042">
        <f>VLOOKUP(I2042,AF$2:$AJ$12,5,TRUE)</f>
        <v>7</v>
      </c>
      <c r="O2042">
        <f>VLOOKUP(J2042,AG$2:$AJ$12,4,TRUE)</f>
        <v>6</v>
      </c>
      <c r="P2042">
        <f>VLOOKUP(K2042,AH$2:$AJ$12,3,TRUE)</f>
        <v>8</v>
      </c>
      <c r="Q2042">
        <f>VLOOKUP(L2042,AI$2:$AJ$12,2,TRUE)</f>
        <v>7</v>
      </c>
      <c r="T2042" t="str">
        <f t="shared" si="191"/>
        <v>Crimepoint.create(latitude:37.735, longitude:-122.388, drugdrink:0, misdemean:7, theft:6, violent:8, total:7, drugdrinkct:0, misdemeanct:9, theftct:4, violentct:3, totalct:16)</v>
      </c>
      <c r="U2042" t="str">
        <f t="shared" si="192"/>
        <v>{location: new google.maps.LatLng(37.735, -122.388), weight: 0},</v>
      </c>
      <c r="V2042" t="str">
        <f t="shared" si="187"/>
        <v>{location: new google.maps.LatLng(37.735, -122.388), weight: 2},</v>
      </c>
      <c r="W2042" t="str">
        <f t="shared" si="188"/>
        <v>{location: new google.maps.LatLng(37.735, -122.388), weight: 1},</v>
      </c>
      <c r="X2042" t="str">
        <f t="shared" si="189"/>
        <v>{location: new google.maps.LatLng(37.735, -122.388), weight: 2},</v>
      </c>
      <c r="Y2042" t="str">
        <f t="shared" si="190"/>
        <v>{location: new google.maps.LatLng(37.735, -122.388), weight: 1},</v>
      </c>
    </row>
    <row r="2043" spans="1:25" x14ac:dyDescent="0.2">
      <c r="A2043">
        <v>37.734999999999999</v>
      </c>
      <c r="B2043">
        <v>-122.387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6</v>
      </c>
      <c r="J2043">
        <v>4</v>
      </c>
      <c r="K2043">
        <v>1</v>
      </c>
      <c r="L2043">
        <v>11</v>
      </c>
      <c r="M2043">
        <f>VLOOKUP(H2043,AE$2:$AJ$12,6,TRUE)</f>
        <v>0</v>
      </c>
      <c r="N2043">
        <f>VLOOKUP(I2043,AF$2:$AJ$12,5,TRUE)</f>
        <v>7</v>
      </c>
      <c r="O2043">
        <f>VLOOKUP(J2043,AG$2:$AJ$12,4,TRUE)</f>
        <v>6</v>
      </c>
      <c r="P2043">
        <f>VLOOKUP(K2043,AH$2:$AJ$12,3,TRUE)</f>
        <v>7</v>
      </c>
      <c r="Q2043">
        <f>VLOOKUP(L2043,AI$2:$AJ$12,2,TRUE)</f>
        <v>6</v>
      </c>
      <c r="T2043" t="str">
        <f t="shared" si="191"/>
        <v>Crimepoint.create(latitude:37.735, longitude:-122.387, drugdrink:0, misdemean:7, theft:6, violent:7, total:6, drugdrinkct:0, misdemeanct:6, theftct:4, violentct:1, totalct:11)</v>
      </c>
      <c r="U2043" t="str">
        <f t="shared" si="192"/>
        <v>{location: new google.maps.LatLng(37.735, -122.387), weight: 0},</v>
      </c>
      <c r="V2043" t="str">
        <f t="shared" si="187"/>
        <v>{location: new google.maps.LatLng(37.735, -122.387), weight: 1},</v>
      </c>
      <c r="W2043" t="str">
        <f t="shared" si="188"/>
        <v>{location: new google.maps.LatLng(37.735, -122.387), weight: 1},</v>
      </c>
      <c r="X2043" t="str">
        <f t="shared" si="189"/>
        <v>{location: new google.maps.LatLng(37.735, -122.387), weight: 1},</v>
      </c>
      <c r="Y2043" t="str">
        <f t="shared" si="190"/>
        <v>{location: new google.maps.LatLng(37.735, -122.387), weight: 1},</v>
      </c>
    </row>
    <row r="2044" spans="1:25" x14ac:dyDescent="0.2">
      <c r="A2044">
        <v>37.734999999999999</v>
      </c>
      <c r="B2044">
        <v>-122.386</v>
      </c>
      <c r="C2044">
        <v>1</v>
      </c>
      <c r="D2044">
        <v>4</v>
      </c>
      <c r="E2044">
        <v>1</v>
      </c>
      <c r="F2044">
        <v>1</v>
      </c>
      <c r="G2044">
        <v>2</v>
      </c>
      <c r="H2044">
        <v>2</v>
      </c>
      <c r="I2044">
        <v>16</v>
      </c>
      <c r="J2044">
        <v>7</v>
      </c>
      <c r="K2044">
        <v>1</v>
      </c>
      <c r="L2044">
        <v>26</v>
      </c>
      <c r="M2044">
        <f>VLOOKUP(H2044,AE$2:$AJ$12,6,TRUE)</f>
        <v>9</v>
      </c>
      <c r="N2044">
        <f>VLOOKUP(I2044,AF$2:$AJ$12,5,TRUE)</f>
        <v>8</v>
      </c>
      <c r="O2044">
        <f>VLOOKUP(J2044,AG$2:$AJ$12,4,TRUE)</f>
        <v>7</v>
      </c>
      <c r="P2044">
        <f>VLOOKUP(K2044,AH$2:$AJ$12,3,TRUE)</f>
        <v>7</v>
      </c>
      <c r="Q2044">
        <f>VLOOKUP(L2044,AI$2:$AJ$12,2,TRUE)</f>
        <v>8</v>
      </c>
      <c r="T2044" t="str">
        <f t="shared" si="191"/>
        <v>Crimepoint.create(latitude:37.735, longitude:-122.386, drugdrink:9, misdemean:8, theft:7, violent:7, total:8, drugdrinkct:2, misdemeanct:16, theftct:7, violentct:1, totalct:26)</v>
      </c>
      <c r="U2044" t="str">
        <f t="shared" si="192"/>
        <v>{location: new google.maps.LatLng(37.735, -122.386), weight: 1},</v>
      </c>
      <c r="V2044" t="str">
        <f t="shared" si="187"/>
        <v>{location: new google.maps.LatLng(37.735, -122.386), weight: 4},</v>
      </c>
      <c r="W2044" t="str">
        <f t="shared" si="188"/>
        <v>{location: new google.maps.LatLng(37.735, -122.386), weight: 1},</v>
      </c>
      <c r="X2044" t="str">
        <f t="shared" si="189"/>
        <v>{location: new google.maps.LatLng(37.735, -122.386), weight: 1},</v>
      </c>
      <c r="Y2044" t="str">
        <f t="shared" si="190"/>
        <v>{location: new google.maps.LatLng(37.735, -122.386), weight: 2},</v>
      </c>
    </row>
    <row r="2045" spans="1:25" x14ac:dyDescent="0.2">
      <c r="A2045">
        <v>37.734999999999999</v>
      </c>
      <c r="B2045">
        <v>-122.38500000000001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v>1</v>
      </c>
      <c r="K2045">
        <v>0</v>
      </c>
      <c r="L2045">
        <v>4</v>
      </c>
      <c r="M2045">
        <f>VLOOKUP(H2045,AE$2:$AJ$12,6,TRUE)</f>
        <v>0</v>
      </c>
      <c r="N2045">
        <f>VLOOKUP(I2045,AF$2:$AJ$12,5,TRUE)</f>
        <v>5</v>
      </c>
      <c r="O2045">
        <f>VLOOKUP(J2045,AG$2:$AJ$12,4,TRUE)</f>
        <v>3</v>
      </c>
      <c r="P2045">
        <f>VLOOKUP(K2045,AH$2:$AJ$12,3,TRUE)</f>
        <v>0</v>
      </c>
      <c r="Q2045">
        <f>VLOOKUP(L2045,AI$2:$AJ$12,2,TRUE)</f>
        <v>3</v>
      </c>
      <c r="T2045" t="str">
        <f t="shared" si="191"/>
        <v>Crimepoint.create(latitude:37.735, longitude:-122.385, drugdrink:0, misdemean:5, theft:3, violent:0, total:3, drugdrinkct:0, misdemeanct:3, theftct:1, violentct:0, totalct:4)</v>
      </c>
      <c r="U2045" t="str">
        <f t="shared" si="192"/>
        <v>{location: new google.maps.LatLng(37.735, -122.385), weight: 0},</v>
      </c>
      <c r="V2045" t="str">
        <f t="shared" si="187"/>
        <v>{location: new google.maps.LatLng(37.735, -122.385), weight: 1},</v>
      </c>
      <c r="W2045" t="str">
        <f t="shared" si="188"/>
        <v>{location: new google.maps.LatLng(37.735, -122.385), weight: 0},</v>
      </c>
      <c r="X2045" t="str">
        <f t="shared" si="189"/>
        <v>{location: new google.maps.LatLng(37.735, -122.385), weight: 0},</v>
      </c>
      <c r="Y2045" t="str">
        <f t="shared" si="190"/>
        <v>{location: new google.maps.LatLng(37.735, -122.385), weight: 0},</v>
      </c>
    </row>
    <row r="2046" spans="1:25" x14ac:dyDescent="0.2">
      <c r="A2046">
        <v>37.734999999999999</v>
      </c>
      <c r="B2046">
        <v>-122.384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2</v>
      </c>
      <c r="M2046">
        <f>VLOOKUP(H2046,AE$2:$AJ$12,6,TRUE)</f>
        <v>0</v>
      </c>
      <c r="N2046">
        <f>VLOOKUP(I2046,AF$2:$AJ$12,5,TRUE)</f>
        <v>2</v>
      </c>
      <c r="O2046">
        <f>VLOOKUP(J2046,AG$2:$AJ$12,4,TRUE)</f>
        <v>3</v>
      </c>
      <c r="P2046">
        <f>VLOOKUP(K2046,AH$2:$AJ$12,3,TRUE)</f>
        <v>0</v>
      </c>
      <c r="Q2046">
        <f>VLOOKUP(L2046,AI$2:$AJ$12,2,TRUE)</f>
        <v>1</v>
      </c>
      <c r="T2046" t="str">
        <f t="shared" si="191"/>
        <v>Crimepoint.create(latitude:37.735, longitude:-122.384, drugdrink:0, misdemean:2, theft:3, violent:0, total:1, drugdrinkct:0, misdemeanct:1, theftct:1, violentct:0, totalct:2)</v>
      </c>
      <c r="U2046" t="str">
        <f t="shared" si="192"/>
        <v>{location: new google.maps.LatLng(37.735, -122.384), weight: 0},</v>
      </c>
      <c r="V2046" t="str">
        <f t="shared" si="187"/>
        <v>{location: new google.maps.LatLng(37.735, -122.384), weight: 0},</v>
      </c>
      <c r="W2046" t="str">
        <f t="shared" si="188"/>
        <v>{location: new google.maps.LatLng(37.735, -122.384), weight: 0},</v>
      </c>
      <c r="X2046" t="str">
        <f t="shared" si="189"/>
        <v>{location: new google.maps.LatLng(37.735, -122.384), weight: 0},</v>
      </c>
      <c r="Y2046" t="str">
        <f t="shared" si="190"/>
        <v>{location: new google.maps.LatLng(37.735, -122.384), weight: 0},</v>
      </c>
    </row>
    <row r="2047" spans="1:25" x14ac:dyDescent="0.2">
      <c r="A2047">
        <v>37.734999999999999</v>
      </c>
      <c r="B2047">
        <v>-122.383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2</v>
      </c>
      <c r="K2047">
        <v>0</v>
      </c>
      <c r="L2047">
        <v>3</v>
      </c>
      <c r="M2047">
        <f>VLOOKUP(H2047,AE$2:$AJ$12,6,TRUE)</f>
        <v>0</v>
      </c>
      <c r="N2047">
        <f>VLOOKUP(I2047,AF$2:$AJ$12,5,TRUE)</f>
        <v>2</v>
      </c>
      <c r="O2047">
        <f>VLOOKUP(J2047,AG$2:$AJ$12,4,TRUE)</f>
        <v>4</v>
      </c>
      <c r="P2047">
        <f>VLOOKUP(K2047,AH$2:$AJ$12,3,TRUE)</f>
        <v>0</v>
      </c>
      <c r="Q2047">
        <f>VLOOKUP(L2047,AI$2:$AJ$12,2,TRUE)</f>
        <v>2</v>
      </c>
      <c r="T2047" t="str">
        <f t="shared" si="191"/>
        <v>Crimepoint.create(latitude:37.735, longitude:-122.383, drugdrink:0, misdemean:2, theft:4, violent:0, total:2, drugdrinkct:0, misdemeanct:1, theftct:2, violentct:0, totalct:3)</v>
      </c>
      <c r="U2047" t="str">
        <f t="shared" si="192"/>
        <v>{location: new google.maps.LatLng(37.735, -122.383), weight: 0},</v>
      </c>
      <c r="V2047" t="str">
        <f t="shared" si="187"/>
        <v>{location: new google.maps.LatLng(37.735, -122.383), weight: 0},</v>
      </c>
      <c r="W2047" t="str">
        <f t="shared" si="188"/>
        <v>{location: new google.maps.LatLng(37.735, -122.383), weight: 0},</v>
      </c>
      <c r="X2047" t="str">
        <f t="shared" si="189"/>
        <v>{location: new google.maps.LatLng(37.735, -122.383), weight: 0},</v>
      </c>
      <c r="Y2047" t="str">
        <f t="shared" si="190"/>
        <v>{location: new google.maps.LatLng(37.735, -122.383), weight: 0},</v>
      </c>
    </row>
    <row r="2048" spans="1:25" x14ac:dyDescent="0.2">
      <c r="A2048">
        <v>37.734999999999999</v>
      </c>
      <c r="B2048">
        <v>-122.38200000000001</v>
      </c>
      <c r="C2048">
        <v>0</v>
      </c>
      <c r="D2048">
        <v>4</v>
      </c>
      <c r="E2048">
        <v>0</v>
      </c>
      <c r="F2048">
        <v>7</v>
      </c>
      <c r="G2048">
        <v>2</v>
      </c>
      <c r="H2048">
        <v>0</v>
      </c>
      <c r="I2048">
        <v>16</v>
      </c>
      <c r="J2048">
        <v>3</v>
      </c>
      <c r="K2048">
        <v>9</v>
      </c>
      <c r="L2048">
        <v>28</v>
      </c>
      <c r="M2048">
        <f>VLOOKUP(H2048,AE$2:$AJ$12,6,TRUE)</f>
        <v>0</v>
      </c>
      <c r="N2048">
        <f>VLOOKUP(I2048,AF$2:$AJ$12,5,TRUE)</f>
        <v>8</v>
      </c>
      <c r="O2048">
        <f>VLOOKUP(J2048,AG$2:$AJ$12,4,TRUE)</f>
        <v>5</v>
      </c>
      <c r="P2048">
        <f>VLOOKUP(K2048,AH$2:$AJ$12,3,TRUE)</f>
        <v>9</v>
      </c>
      <c r="Q2048">
        <f>VLOOKUP(L2048,AI$2:$AJ$12,2,TRUE)</f>
        <v>8</v>
      </c>
      <c r="T2048" t="str">
        <f t="shared" si="191"/>
        <v>Crimepoint.create(latitude:37.735, longitude:-122.382, drugdrink:0, misdemean:8, theft:5, violent:9, total:8, drugdrinkct:0, misdemeanct:16, theftct:3, violentct:9, totalct:28)</v>
      </c>
      <c r="U2048" t="str">
        <f t="shared" si="192"/>
        <v>{location: new google.maps.LatLng(37.735, -122.382), weight: 0},</v>
      </c>
      <c r="V2048" t="str">
        <f t="shared" si="187"/>
        <v>{location: new google.maps.LatLng(37.735, -122.382), weight: 4},</v>
      </c>
      <c r="W2048" t="str">
        <f t="shared" si="188"/>
        <v>{location: new google.maps.LatLng(37.735, -122.382), weight: 0},</v>
      </c>
      <c r="X2048" t="str">
        <f t="shared" si="189"/>
        <v>{location: new google.maps.LatLng(37.735, -122.382), weight: 7},</v>
      </c>
      <c r="Y2048" t="str">
        <f t="shared" si="190"/>
        <v>{location: new google.maps.LatLng(37.735, -122.382), weight: 2},</v>
      </c>
    </row>
    <row r="2049" spans="1:25" x14ac:dyDescent="0.2">
      <c r="A2049">
        <v>37.734999999999999</v>
      </c>
      <c r="B2049">
        <v>-122.38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2</v>
      </c>
      <c r="J2049">
        <v>2</v>
      </c>
      <c r="K2049">
        <v>2</v>
      </c>
      <c r="L2049">
        <v>6</v>
      </c>
      <c r="M2049">
        <f>VLOOKUP(H2049,AE$2:$AJ$12,6,TRUE)</f>
        <v>0</v>
      </c>
      <c r="N2049">
        <f>VLOOKUP(I2049,AF$2:$AJ$12,5,TRUE)</f>
        <v>4</v>
      </c>
      <c r="O2049">
        <f>VLOOKUP(J2049,AG$2:$AJ$12,4,TRUE)</f>
        <v>4</v>
      </c>
      <c r="P2049">
        <f>VLOOKUP(K2049,AH$2:$AJ$12,3,TRUE)</f>
        <v>7</v>
      </c>
      <c r="Q2049">
        <f>VLOOKUP(L2049,AI$2:$AJ$12,2,TRUE)</f>
        <v>4</v>
      </c>
      <c r="T2049" t="str">
        <f t="shared" si="191"/>
        <v>Crimepoint.create(latitude:37.735, longitude:-122.38, drugdrink:0, misdemean:4, theft:4, violent:7, total:4, drugdrinkct:0, misdemeanct:2, theftct:2, violentct:2, totalct:6)</v>
      </c>
      <c r="U2049" t="str">
        <f t="shared" si="192"/>
        <v>{location: new google.maps.LatLng(37.735, -122.38), weight: 0},</v>
      </c>
      <c r="V2049" t="str">
        <f t="shared" si="187"/>
        <v>{location: new google.maps.LatLng(37.735, -122.38), weight: 0},</v>
      </c>
      <c r="W2049" t="str">
        <f t="shared" si="188"/>
        <v>{location: new google.maps.LatLng(37.735, -122.38), weight: 0},</v>
      </c>
      <c r="X2049" t="str">
        <f t="shared" si="189"/>
        <v>{location: new google.maps.LatLng(37.735, -122.38), weight: 1},</v>
      </c>
      <c r="Y2049" t="str">
        <f t="shared" si="190"/>
        <v>{location: new google.maps.LatLng(37.735, -122.38), weight: 0},</v>
      </c>
    </row>
    <row r="2050" spans="1:25" x14ac:dyDescent="0.2">
      <c r="A2050">
        <v>37.734999999999999</v>
      </c>
      <c r="B2050">
        <v>-122.379</v>
      </c>
      <c r="C2050">
        <v>0</v>
      </c>
      <c r="D2050">
        <v>2</v>
      </c>
      <c r="E2050">
        <v>0</v>
      </c>
      <c r="F2050">
        <v>1</v>
      </c>
      <c r="G2050">
        <v>1</v>
      </c>
      <c r="H2050">
        <v>0</v>
      </c>
      <c r="I2050">
        <v>7</v>
      </c>
      <c r="J2050">
        <v>3</v>
      </c>
      <c r="K2050">
        <v>2</v>
      </c>
      <c r="L2050">
        <v>12</v>
      </c>
      <c r="M2050">
        <f>VLOOKUP(H2050,AE$2:$AJ$12,6,TRUE)</f>
        <v>0</v>
      </c>
      <c r="N2050">
        <f>VLOOKUP(I2050,AF$2:$AJ$12,5,TRUE)</f>
        <v>7</v>
      </c>
      <c r="O2050">
        <f>VLOOKUP(J2050,AG$2:$AJ$12,4,TRUE)</f>
        <v>5</v>
      </c>
      <c r="P2050">
        <f>VLOOKUP(K2050,AH$2:$AJ$12,3,TRUE)</f>
        <v>7</v>
      </c>
      <c r="Q2050">
        <f>VLOOKUP(L2050,AI$2:$AJ$12,2,TRUE)</f>
        <v>6</v>
      </c>
      <c r="T2050" t="str">
        <f t="shared" si="191"/>
        <v>Crimepoint.create(latitude:37.735, longitude:-122.379, drugdrink:0, misdemean:7, theft:5, violent:7, total:6, drugdrinkct:0, misdemeanct:7, theftct:3, violentct:2, totalct:12)</v>
      </c>
      <c r="U2050" t="str">
        <f t="shared" si="192"/>
        <v>{location: new google.maps.LatLng(37.735, -122.379), weight: 0},</v>
      </c>
      <c r="V2050" t="str">
        <f t="shared" si="187"/>
        <v>{location: new google.maps.LatLng(37.735, -122.379), weight: 2},</v>
      </c>
      <c r="W2050" t="str">
        <f t="shared" si="188"/>
        <v>{location: new google.maps.LatLng(37.735, -122.379), weight: 0},</v>
      </c>
      <c r="X2050" t="str">
        <f t="shared" si="189"/>
        <v>{location: new google.maps.LatLng(37.735, -122.379), weight: 1},</v>
      </c>
      <c r="Y2050" t="str">
        <f t="shared" si="190"/>
        <v>{location: new google.maps.LatLng(37.735, -122.379), weight: 1},</v>
      </c>
    </row>
    <row r="2051" spans="1:25" x14ac:dyDescent="0.2">
      <c r="A2051">
        <v>37.735999999999997</v>
      </c>
      <c r="B2051">
        <v>-122.506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2</v>
      </c>
      <c r="J2051">
        <v>0</v>
      </c>
      <c r="K2051">
        <v>0</v>
      </c>
      <c r="L2051">
        <v>2</v>
      </c>
      <c r="M2051">
        <f>VLOOKUP(H2051,AE$2:$AJ$12,6,TRUE)</f>
        <v>0</v>
      </c>
      <c r="N2051">
        <f>VLOOKUP(I2051,AF$2:$AJ$12,5,TRUE)</f>
        <v>4</v>
      </c>
      <c r="O2051">
        <f>VLOOKUP(J2051,AG$2:$AJ$12,4,TRUE)</f>
        <v>0</v>
      </c>
      <c r="P2051">
        <f>VLOOKUP(K2051,AH$2:$AJ$12,3,TRUE)</f>
        <v>0</v>
      </c>
      <c r="Q2051">
        <f>VLOOKUP(L2051,AI$2:$AJ$12,2,TRUE)</f>
        <v>1</v>
      </c>
      <c r="T2051" t="str">
        <f t="shared" si="191"/>
        <v>Crimepoint.create(latitude:37.736, longitude:-122.506, drugdrink:0, misdemean:4, theft:0, violent:0, total:1, drugdrinkct:0, misdemeanct:2, theftct:0, violentct:0, totalct:2)</v>
      </c>
      <c r="U2051" t="str">
        <f t="shared" si="192"/>
        <v>{location: new google.maps.LatLng(37.736, -122.506), weight: 0},</v>
      </c>
      <c r="V2051" t="str">
        <f t="shared" ref="V2051:V2114" si="193">$Z$2&amp;$A2051&amp;$AA$2&amp;$B2051&amp;$AB$2&amp;D2051&amp;$AC$2</f>
        <v>{location: new google.maps.LatLng(37.736, -122.506), weight: 0},</v>
      </c>
      <c r="W2051" t="str">
        <f t="shared" ref="W2051:W2114" si="194">$Z$2&amp;$A2051&amp;$AA$2&amp;$B2051&amp;$AB$2&amp;E2051&amp;$AC$2</f>
        <v>{location: new google.maps.LatLng(37.736, -122.506), weight: 0},</v>
      </c>
      <c r="X2051" t="str">
        <f t="shared" ref="X2051:X2114" si="195">$Z$2&amp;$A2051&amp;$AA$2&amp;$B2051&amp;$AB$2&amp;F2051&amp;$AC$2</f>
        <v>{location: new google.maps.LatLng(37.736, -122.506), weight: 0},</v>
      </c>
      <c r="Y2051" t="str">
        <f t="shared" ref="Y2051:Y2114" si="196">$Z$2&amp;$A2051&amp;$AA$2&amp;$B2051&amp;$AB$2&amp;G2051&amp;$AC$2</f>
        <v>{location: new google.maps.LatLng(37.736, -122.506), weight: 0},</v>
      </c>
    </row>
    <row r="2052" spans="1:25" x14ac:dyDescent="0.2">
      <c r="A2052">
        <v>37.735999999999997</v>
      </c>
      <c r="B2052">
        <v>-122.504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f>VLOOKUP(H2052,AE$2:$AJ$12,6,TRUE)</f>
        <v>0</v>
      </c>
      <c r="N2052">
        <f>VLOOKUP(I2052,AF$2:$AJ$12,5,TRUE)</f>
        <v>0</v>
      </c>
      <c r="O2052">
        <f>VLOOKUP(J2052,AG$2:$AJ$12,4,TRUE)</f>
        <v>0</v>
      </c>
      <c r="P2052">
        <f>VLOOKUP(K2052,AH$2:$AJ$12,3,TRUE)</f>
        <v>7</v>
      </c>
      <c r="Q2052">
        <f>VLOOKUP(L2052,AI$2:$AJ$12,2,TRUE)</f>
        <v>0</v>
      </c>
      <c r="T2052" t="str">
        <f t="shared" ref="T2052:T2115" si="197">"Crimepoint.create("&amp;A$2&amp;":"&amp;A2052&amp;", "&amp;B$2&amp;":"&amp;B2052&amp;", "&amp;C$2&amp;":"&amp;M2052&amp;", "&amp;D$2&amp;":"&amp;N2052&amp;", "&amp;E$2&amp;":"&amp;O2052&amp;", "&amp;F$2&amp;":"&amp;P2052&amp;", "&amp;G$2&amp;":"&amp;Q2052&amp;", "&amp;H$2&amp;":"&amp;H2052&amp;", "&amp;I$2&amp;":"&amp;I2052&amp;", "&amp;J$2&amp;":"&amp;J2052&amp;", "&amp;K$2&amp;":"&amp;K2052&amp;", "&amp;L$2&amp;":"&amp;L2052&amp;")"</f>
        <v>Crimepoint.create(latitude:37.736, longitude:-122.504, drugdrink:0, misdemean:0, theft:0, violent:7, total:0, drugdrinkct:0, misdemeanct:0, theftct:0, violentct:1, totalct:1)</v>
      </c>
      <c r="U2052" t="str">
        <f t="shared" ref="U2052:U2115" si="198">$Z$2&amp;$A2052&amp;$AA$2&amp;$B2052&amp;$AB$2&amp;C2052&amp;$AC$2</f>
        <v>{location: new google.maps.LatLng(37.736, -122.504), weight: 0},</v>
      </c>
      <c r="V2052" t="str">
        <f t="shared" si="193"/>
        <v>{location: new google.maps.LatLng(37.736, -122.504), weight: 0},</v>
      </c>
      <c r="W2052" t="str">
        <f t="shared" si="194"/>
        <v>{location: new google.maps.LatLng(37.736, -122.504), weight: 0},</v>
      </c>
      <c r="X2052" t="str">
        <f t="shared" si="195"/>
        <v>{location: new google.maps.LatLng(37.736, -122.504), weight: 1},</v>
      </c>
      <c r="Y2052" t="str">
        <f t="shared" si="196"/>
        <v>{location: new google.maps.LatLng(37.736, -122.504), weight: 0},</v>
      </c>
    </row>
    <row r="2053" spans="1:25" x14ac:dyDescent="0.2">
      <c r="A2053">
        <v>37.735999999999997</v>
      </c>
      <c r="B2053">
        <v>-122.503</v>
      </c>
      <c r="C2053">
        <v>0</v>
      </c>
      <c r="D2053">
        <v>2</v>
      </c>
      <c r="E2053">
        <v>1</v>
      </c>
      <c r="F2053">
        <v>2</v>
      </c>
      <c r="G2053">
        <v>1</v>
      </c>
      <c r="H2053">
        <v>0</v>
      </c>
      <c r="I2053">
        <v>7</v>
      </c>
      <c r="J2053">
        <v>5</v>
      </c>
      <c r="K2053">
        <v>3</v>
      </c>
      <c r="L2053">
        <v>15</v>
      </c>
      <c r="M2053">
        <f>VLOOKUP(H2053,AE$2:$AJ$12,6,TRUE)</f>
        <v>0</v>
      </c>
      <c r="N2053">
        <f>VLOOKUP(I2053,AF$2:$AJ$12,5,TRUE)</f>
        <v>7</v>
      </c>
      <c r="O2053">
        <f>VLOOKUP(J2053,AG$2:$AJ$12,4,TRUE)</f>
        <v>7</v>
      </c>
      <c r="P2053">
        <f>VLOOKUP(K2053,AH$2:$AJ$12,3,TRUE)</f>
        <v>8</v>
      </c>
      <c r="Q2053">
        <f>VLOOKUP(L2053,AI$2:$AJ$12,2,TRUE)</f>
        <v>7</v>
      </c>
      <c r="T2053" t="str">
        <f t="shared" si="197"/>
        <v>Crimepoint.create(latitude:37.736, longitude:-122.503, drugdrink:0, misdemean:7, theft:7, violent:8, total:7, drugdrinkct:0, misdemeanct:7, theftct:5, violentct:3, totalct:15)</v>
      </c>
      <c r="U2053" t="str">
        <f t="shared" si="198"/>
        <v>{location: new google.maps.LatLng(37.736, -122.503), weight: 0},</v>
      </c>
      <c r="V2053" t="str">
        <f t="shared" si="193"/>
        <v>{location: new google.maps.LatLng(37.736, -122.503), weight: 2},</v>
      </c>
      <c r="W2053" t="str">
        <f t="shared" si="194"/>
        <v>{location: new google.maps.LatLng(37.736, -122.503), weight: 1},</v>
      </c>
      <c r="X2053" t="str">
        <f t="shared" si="195"/>
        <v>{location: new google.maps.LatLng(37.736, -122.503), weight: 2},</v>
      </c>
      <c r="Y2053" t="str">
        <f t="shared" si="196"/>
        <v>{location: new google.maps.LatLng(37.736, -122.503), weight: 1},</v>
      </c>
    </row>
    <row r="2054" spans="1:25" x14ac:dyDescent="0.2">
      <c r="A2054">
        <v>37.735999999999997</v>
      </c>
      <c r="B2054">
        <v>-122.502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2</v>
      </c>
      <c r="J2054">
        <v>0</v>
      </c>
      <c r="K2054">
        <v>2</v>
      </c>
      <c r="L2054">
        <v>4</v>
      </c>
      <c r="M2054">
        <f>VLOOKUP(H2054,AE$2:$AJ$12,6,TRUE)</f>
        <v>0</v>
      </c>
      <c r="N2054">
        <f>VLOOKUP(I2054,AF$2:$AJ$12,5,TRUE)</f>
        <v>4</v>
      </c>
      <c r="O2054">
        <f>VLOOKUP(J2054,AG$2:$AJ$12,4,TRUE)</f>
        <v>0</v>
      </c>
      <c r="P2054">
        <f>VLOOKUP(K2054,AH$2:$AJ$12,3,TRUE)</f>
        <v>7</v>
      </c>
      <c r="Q2054">
        <f>VLOOKUP(L2054,AI$2:$AJ$12,2,TRUE)</f>
        <v>3</v>
      </c>
      <c r="T2054" t="str">
        <f t="shared" si="197"/>
        <v>Crimepoint.create(latitude:37.736, longitude:-122.502, drugdrink:0, misdemean:4, theft:0, violent:7, total:3, drugdrinkct:0, misdemeanct:2, theftct:0, violentct:2, totalct:4)</v>
      </c>
      <c r="U2054" t="str">
        <f t="shared" si="198"/>
        <v>{location: new google.maps.LatLng(37.736, -122.502), weight: 0},</v>
      </c>
      <c r="V2054" t="str">
        <f t="shared" si="193"/>
        <v>{location: new google.maps.LatLng(37.736, -122.502), weight: 0},</v>
      </c>
      <c r="W2054" t="str">
        <f t="shared" si="194"/>
        <v>{location: new google.maps.LatLng(37.736, -122.502), weight: 0},</v>
      </c>
      <c r="X2054" t="str">
        <f t="shared" si="195"/>
        <v>{location: new google.maps.LatLng(37.736, -122.502), weight: 1},</v>
      </c>
      <c r="Y2054" t="str">
        <f t="shared" si="196"/>
        <v>{location: new google.maps.LatLng(37.736, -122.502), weight: 0},</v>
      </c>
    </row>
    <row r="2055" spans="1:25" x14ac:dyDescent="0.2">
      <c r="A2055">
        <v>37.735999999999997</v>
      </c>
      <c r="B2055">
        <v>-122.501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0</v>
      </c>
      <c r="L2055">
        <v>2</v>
      </c>
      <c r="M2055">
        <f>VLOOKUP(H2055,AE$2:$AJ$12,6,TRUE)</f>
        <v>0</v>
      </c>
      <c r="N2055">
        <f>VLOOKUP(I2055,AF$2:$AJ$12,5,TRUE)</f>
        <v>2</v>
      </c>
      <c r="O2055">
        <f>VLOOKUP(J2055,AG$2:$AJ$12,4,TRUE)</f>
        <v>3</v>
      </c>
      <c r="P2055">
        <f>VLOOKUP(K2055,AH$2:$AJ$12,3,TRUE)</f>
        <v>0</v>
      </c>
      <c r="Q2055">
        <f>VLOOKUP(L2055,AI$2:$AJ$12,2,TRUE)</f>
        <v>1</v>
      </c>
      <c r="T2055" t="str">
        <f t="shared" si="197"/>
        <v>Crimepoint.create(latitude:37.736, longitude:-122.501, drugdrink:0, misdemean:2, theft:3, violent:0, total:1, drugdrinkct:0, misdemeanct:1, theftct:1, violentct:0, totalct:2)</v>
      </c>
      <c r="U2055" t="str">
        <f t="shared" si="198"/>
        <v>{location: new google.maps.LatLng(37.736, -122.501), weight: 0},</v>
      </c>
      <c r="V2055" t="str">
        <f t="shared" si="193"/>
        <v>{location: new google.maps.LatLng(37.736, -122.501), weight: 0},</v>
      </c>
      <c r="W2055" t="str">
        <f t="shared" si="194"/>
        <v>{location: new google.maps.LatLng(37.736, -122.501), weight: 0},</v>
      </c>
      <c r="X2055" t="str">
        <f t="shared" si="195"/>
        <v>{location: new google.maps.LatLng(37.736, -122.501), weight: 0},</v>
      </c>
      <c r="Y2055" t="str">
        <f t="shared" si="196"/>
        <v>{location: new google.maps.LatLng(37.736, -122.501), weight: 0},</v>
      </c>
    </row>
    <row r="2056" spans="1:25" x14ac:dyDescent="0.2">
      <c r="A2056">
        <v>37.735999999999997</v>
      </c>
      <c r="B2056">
        <v>-122.5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2</v>
      </c>
      <c r="J2056">
        <v>0</v>
      </c>
      <c r="K2056">
        <v>1</v>
      </c>
      <c r="L2056">
        <v>3</v>
      </c>
      <c r="M2056">
        <f>VLOOKUP(H2056,AE$2:$AJ$12,6,TRUE)</f>
        <v>0</v>
      </c>
      <c r="N2056">
        <f>VLOOKUP(I2056,AF$2:$AJ$12,5,TRUE)</f>
        <v>4</v>
      </c>
      <c r="O2056">
        <f>VLOOKUP(J2056,AG$2:$AJ$12,4,TRUE)</f>
        <v>0</v>
      </c>
      <c r="P2056">
        <f>VLOOKUP(K2056,AH$2:$AJ$12,3,TRUE)</f>
        <v>7</v>
      </c>
      <c r="Q2056">
        <f>VLOOKUP(L2056,AI$2:$AJ$12,2,TRUE)</f>
        <v>2</v>
      </c>
      <c r="T2056" t="str">
        <f t="shared" si="197"/>
        <v>Crimepoint.create(latitude:37.736, longitude:-122.5, drugdrink:0, misdemean:4, theft:0, violent:7, total:2, drugdrinkct:0, misdemeanct:2, theftct:0, violentct:1, totalct:3)</v>
      </c>
      <c r="U2056" t="str">
        <f t="shared" si="198"/>
        <v>{location: new google.maps.LatLng(37.736, -122.5), weight: 0},</v>
      </c>
      <c r="V2056" t="str">
        <f t="shared" si="193"/>
        <v>{location: new google.maps.LatLng(37.736, -122.5), weight: 0},</v>
      </c>
      <c r="W2056" t="str">
        <f t="shared" si="194"/>
        <v>{location: new google.maps.LatLng(37.736, -122.5), weight: 0},</v>
      </c>
      <c r="X2056" t="str">
        <f t="shared" si="195"/>
        <v>{location: new google.maps.LatLng(37.736, -122.5), weight: 1},</v>
      </c>
      <c r="Y2056" t="str">
        <f t="shared" si="196"/>
        <v>{location: new google.maps.LatLng(37.736, -122.5), weight: 0},</v>
      </c>
    </row>
    <row r="2057" spans="1:25" x14ac:dyDescent="0.2">
      <c r="A2057">
        <v>37.735999999999997</v>
      </c>
      <c r="B2057">
        <v>-122.498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3</v>
      </c>
      <c r="J2057">
        <v>3</v>
      </c>
      <c r="K2057">
        <v>0</v>
      </c>
      <c r="L2057">
        <v>6</v>
      </c>
      <c r="M2057">
        <f>VLOOKUP(H2057,AE$2:$AJ$12,6,TRUE)</f>
        <v>0</v>
      </c>
      <c r="N2057">
        <f>VLOOKUP(I2057,AF$2:$AJ$12,5,TRUE)</f>
        <v>5</v>
      </c>
      <c r="O2057">
        <f>VLOOKUP(J2057,AG$2:$AJ$12,4,TRUE)</f>
        <v>5</v>
      </c>
      <c r="P2057">
        <f>VLOOKUP(K2057,AH$2:$AJ$12,3,TRUE)</f>
        <v>0</v>
      </c>
      <c r="Q2057">
        <f>VLOOKUP(L2057,AI$2:$AJ$12,2,TRUE)</f>
        <v>4</v>
      </c>
      <c r="T2057" t="str">
        <f t="shared" si="197"/>
        <v>Crimepoint.create(latitude:37.736, longitude:-122.498, drugdrink:0, misdemean:5, theft:5, violent:0, total:4, drugdrinkct:0, misdemeanct:3, theftct:3, violentct:0, totalct:6)</v>
      </c>
      <c r="U2057" t="str">
        <f t="shared" si="198"/>
        <v>{location: new google.maps.LatLng(37.736, -122.498), weight: 0},</v>
      </c>
      <c r="V2057" t="str">
        <f t="shared" si="193"/>
        <v>{location: new google.maps.LatLng(37.736, -122.498), weight: 1},</v>
      </c>
      <c r="W2057" t="str">
        <f t="shared" si="194"/>
        <v>{location: new google.maps.LatLng(37.736, -122.498), weight: 0},</v>
      </c>
      <c r="X2057" t="str">
        <f t="shared" si="195"/>
        <v>{location: new google.maps.LatLng(37.736, -122.498), weight: 0},</v>
      </c>
      <c r="Y2057" t="str">
        <f t="shared" si="196"/>
        <v>{location: new google.maps.LatLng(37.736, -122.498), weight: 0},</v>
      </c>
    </row>
    <row r="2058" spans="1:25" x14ac:dyDescent="0.2">
      <c r="A2058">
        <v>37.735999999999997</v>
      </c>
      <c r="B2058">
        <v>-122.497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3</v>
      </c>
      <c r="K2058">
        <v>0</v>
      </c>
      <c r="L2058">
        <v>4</v>
      </c>
      <c r="M2058">
        <f>VLOOKUP(H2058,AE$2:$AJ$12,6,TRUE)</f>
        <v>0</v>
      </c>
      <c r="N2058">
        <f>VLOOKUP(I2058,AF$2:$AJ$12,5,TRUE)</f>
        <v>2</v>
      </c>
      <c r="O2058">
        <f>VLOOKUP(J2058,AG$2:$AJ$12,4,TRUE)</f>
        <v>5</v>
      </c>
      <c r="P2058">
        <f>VLOOKUP(K2058,AH$2:$AJ$12,3,TRUE)</f>
        <v>0</v>
      </c>
      <c r="Q2058">
        <f>VLOOKUP(L2058,AI$2:$AJ$12,2,TRUE)</f>
        <v>3</v>
      </c>
      <c r="T2058" t="str">
        <f t="shared" si="197"/>
        <v>Crimepoint.create(latitude:37.736, longitude:-122.497, drugdrink:0, misdemean:2, theft:5, violent:0, total:3, drugdrinkct:0, misdemeanct:1, theftct:3, violentct:0, totalct:4)</v>
      </c>
      <c r="U2058" t="str">
        <f t="shared" si="198"/>
        <v>{location: new google.maps.LatLng(37.736, -122.497), weight: 0},</v>
      </c>
      <c r="V2058" t="str">
        <f t="shared" si="193"/>
        <v>{location: new google.maps.LatLng(37.736, -122.497), weight: 0},</v>
      </c>
      <c r="W2058" t="str">
        <f t="shared" si="194"/>
        <v>{location: new google.maps.LatLng(37.736, -122.497), weight: 0},</v>
      </c>
      <c r="X2058" t="str">
        <f t="shared" si="195"/>
        <v>{location: new google.maps.LatLng(37.736, -122.497), weight: 0},</v>
      </c>
      <c r="Y2058" t="str">
        <f t="shared" si="196"/>
        <v>{location: new google.maps.LatLng(37.736, -122.497), weight: 0},</v>
      </c>
    </row>
    <row r="2059" spans="1:25" x14ac:dyDescent="0.2">
      <c r="A2059">
        <v>37.735999999999997</v>
      </c>
      <c r="B2059">
        <v>-122.496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</v>
      </c>
      <c r="J2059">
        <v>1</v>
      </c>
      <c r="K2059">
        <v>0</v>
      </c>
      <c r="L2059">
        <v>3</v>
      </c>
      <c r="M2059">
        <f>VLOOKUP(H2059,AE$2:$AJ$12,6,TRUE)</f>
        <v>0</v>
      </c>
      <c r="N2059">
        <f>VLOOKUP(I2059,AF$2:$AJ$12,5,TRUE)</f>
        <v>4</v>
      </c>
      <c r="O2059">
        <f>VLOOKUP(J2059,AG$2:$AJ$12,4,TRUE)</f>
        <v>3</v>
      </c>
      <c r="P2059">
        <f>VLOOKUP(K2059,AH$2:$AJ$12,3,TRUE)</f>
        <v>0</v>
      </c>
      <c r="Q2059">
        <f>VLOOKUP(L2059,AI$2:$AJ$12,2,TRUE)</f>
        <v>2</v>
      </c>
      <c r="T2059" t="str">
        <f t="shared" si="197"/>
        <v>Crimepoint.create(latitude:37.736, longitude:-122.496, drugdrink:0, misdemean:4, theft:3, violent:0, total:2, drugdrinkct:0, misdemeanct:2, theftct:1, violentct:0, totalct:3)</v>
      </c>
      <c r="U2059" t="str">
        <f t="shared" si="198"/>
        <v>{location: new google.maps.LatLng(37.736, -122.496), weight: 0},</v>
      </c>
      <c r="V2059" t="str">
        <f t="shared" si="193"/>
        <v>{location: new google.maps.LatLng(37.736, -122.496), weight: 0},</v>
      </c>
      <c r="W2059" t="str">
        <f t="shared" si="194"/>
        <v>{location: new google.maps.LatLng(37.736, -122.496), weight: 0},</v>
      </c>
      <c r="X2059" t="str">
        <f t="shared" si="195"/>
        <v>{location: new google.maps.LatLng(37.736, -122.496), weight: 0},</v>
      </c>
      <c r="Y2059" t="str">
        <f t="shared" si="196"/>
        <v>{location: new google.maps.LatLng(37.736, -122.496), weight: 0},</v>
      </c>
    </row>
    <row r="2060" spans="1:25" x14ac:dyDescent="0.2">
      <c r="A2060">
        <v>37.735999999999997</v>
      </c>
      <c r="B2060">
        <v>-122.495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1</v>
      </c>
      <c r="M2060">
        <f>VLOOKUP(H2060,AE$2:$AJ$12,6,TRUE)</f>
        <v>0</v>
      </c>
      <c r="N2060">
        <f>VLOOKUP(I2060,AF$2:$AJ$12,5,TRUE)</f>
        <v>2</v>
      </c>
      <c r="O2060">
        <f>VLOOKUP(J2060,AG$2:$AJ$12,4,TRUE)</f>
        <v>0</v>
      </c>
      <c r="P2060">
        <f>VLOOKUP(K2060,AH$2:$AJ$12,3,TRUE)</f>
        <v>0</v>
      </c>
      <c r="Q2060">
        <f>VLOOKUP(L2060,AI$2:$AJ$12,2,TRUE)</f>
        <v>0</v>
      </c>
      <c r="T2060" t="str">
        <f t="shared" si="197"/>
        <v>Crimepoint.create(latitude:37.736, longitude:-122.495, drugdrink:0, misdemean:2, theft:0, violent:0, total:0, drugdrinkct:0, misdemeanct:1, theftct:0, violentct:0, totalct:1)</v>
      </c>
      <c r="U2060" t="str">
        <f t="shared" si="198"/>
        <v>{location: new google.maps.LatLng(37.736, -122.495), weight: 0},</v>
      </c>
      <c r="V2060" t="str">
        <f t="shared" si="193"/>
        <v>{location: new google.maps.LatLng(37.736, -122.495), weight: 0},</v>
      </c>
      <c r="W2060" t="str">
        <f t="shared" si="194"/>
        <v>{location: new google.maps.LatLng(37.736, -122.495), weight: 0},</v>
      </c>
      <c r="X2060" t="str">
        <f t="shared" si="195"/>
        <v>{location: new google.maps.LatLng(37.736, -122.495), weight: 0},</v>
      </c>
      <c r="Y2060" t="str">
        <f t="shared" si="196"/>
        <v>{location: new google.maps.LatLng(37.736, -122.495), weight: 0},</v>
      </c>
    </row>
    <row r="2061" spans="1:25" x14ac:dyDescent="0.2">
      <c r="A2061">
        <v>37.735999999999997</v>
      </c>
      <c r="B2061">
        <v>-122.494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2</v>
      </c>
      <c r="M2061">
        <f>VLOOKUP(H2061,AE$2:$AJ$12,6,TRUE)</f>
        <v>0</v>
      </c>
      <c r="N2061">
        <f>VLOOKUP(I2061,AF$2:$AJ$12,5,TRUE)</f>
        <v>4</v>
      </c>
      <c r="O2061">
        <f>VLOOKUP(J2061,AG$2:$AJ$12,4,TRUE)</f>
        <v>0</v>
      </c>
      <c r="P2061">
        <f>VLOOKUP(K2061,AH$2:$AJ$12,3,TRUE)</f>
        <v>0</v>
      </c>
      <c r="Q2061">
        <f>VLOOKUP(L2061,AI$2:$AJ$12,2,TRUE)</f>
        <v>1</v>
      </c>
      <c r="T2061" t="str">
        <f t="shared" si="197"/>
        <v>Crimepoint.create(latitude:37.736, longitude:-122.494, drugdrink:0, misdemean:4, theft:0, violent:0, total:1, drugdrinkct:0, misdemeanct:2, theftct:0, violentct:0, totalct:2)</v>
      </c>
      <c r="U2061" t="str">
        <f t="shared" si="198"/>
        <v>{location: new google.maps.LatLng(37.736, -122.494), weight: 0},</v>
      </c>
      <c r="V2061" t="str">
        <f t="shared" si="193"/>
        <v>{location: new google.maps.LatLng(37.736, -122.494), weight: 0},</v>
      </c>
      <c r="W2061" t="str">
        <f t="shared" si="194"/>
        <v>{location: new google.maps.LatLng(37.736, -122.494), weight: 0},</v>
      </c>
      <c r="X2061" t="str">
        <f t="shared" si="195"/>
        <v>{location: new google.maps.LatLng(37.736, -122.494), weight: 0},</v>
      </c>
      <c r="Y2061" t="str">
        <f t="shared" si="196"/>
        <v>{location: new google.maps.LatLng(37.736, -122.494), weight: 0},</v>
      </c>
    </row>
    <row r="2062" spans="1:25" x14ac:dyDescent="0.2">
      <c r="A2062">
        <v>37.735999999999997</v>
      </c>
      <c r="B2062">
        <v>-122.49299999999999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2</v>
      </c>
      <c r="M2062">
        <f>VLOOKUP(H2062,AE$2:$AJ$12,6,TRUE)</f>
        <v>0</v>
      </c>
      <c r="N2062">
        <f>VLOOKUP(I2062,AF$2:$AJ$12,5,TRUE)</f>
        <v>2</v>
      </c>
      <c r="O2062">
        <f>VLOOKUP(J2062,AG$2:$AJ$12,4,TRUE)</f>
        <v>3</v>
      </c>
      <c r="P2062">
        <f>VLOOKUP(K2062,AH$2:$AJ$12,3,TRUE)</f>
        <v>0</v>
      </c>
      <c r="Q2062">
        <f>VLOOKUP(L2062,AI$2:$AJ$12,2,TRUE)</f>
        <v>1</v>
      </c>
      <c r="T2062" t="str">
        <f t="shared" si="197"/>
        <v>Crimepoint.create(latitude:37.736, longitude:-122.493, drugdrink:0, misdemean:2, theft:3, violent:0, total:1, drugdrinkct:0, misdemeanct:1, theftct:1, violentct:0, totalct:2)</v>
      </c>
      <c r="U2062" t="str">
        <f t="shared" si="198"/>
        <v>{location: new google.maps.LatLng(37.736, -122.493), weight: 0},</v>
      </c>
      <c r="V2062" t="str">
        <f t="shared" si="193"/>
        <v>{location: new google.maps.LatLng(37.736, -122.493), weight: 0},</v>
      </c>
      <c r="W2062" t="str">
        <f t="shared" si="194"/>
        <v>{location: new google.maps.LatLng(37.736, -122.493), weight: 0},</v>
      </c>
      <c r="X2062" t="str">
        <f t="shared" si="195"/>
        <v>{location: new google.maps.LatLng(37.736, -122.493), weight: 0},</v>
      </c>
      <c r="Y2062" t="str">
        <f t="shared" si="196"/>
        <v>{location: new google.maps.LatLng(37.736, -122.493), weight: 0},</v>
      </c>
    </row>
    <row r="2063" spans="1:25" x14ac:dyDescent="0.2">
      <c r="A2063">
        <v>37.735999999999997</v>
      </c>
      <c r="B2063">
        <v>-122.491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2</v>
      </c>
      <c r="J2063">
        <v>1</v>
      </c>
      <c r="K2063">
        <v>0</v>
      </c>
      <c r="L2063">
        <v>3</v>
      </c>
      <c r="M2063">
        <f>VLOOKUP(H2063,AE$2:$AJ$12,6,TRUE)</f>
        <v>0</v>
      </c>
      <c r="N2063">
        <f>VLOOKUP(I2063,AF$2:$AJ$12,5,TRUE)</f>
        <v>4</v>
      </c>
      <c r="O2063">
        <f>VLOOKUP(J2063,AG$2:$AJ$12,4,TRUE)</f>
        <v>3</v>
      </c>
      <c r="P2063">
        <f>VLOOKUP(K2063,AH$2:$AJ$12,3,TRUE)</f>
        <v>0</v>
      </c>
      <c r="Q2063">
        <f>VLOOKUP(L2063,AI$2:$AJ$12,2,TRUE)</f>
        <v>2</v>
      </c>
      <c r="T2063" t="str">
        <f t="shared" si="197"/>
        <v>Crimepoint.create(latitude:37.736, longitude:-122.491, drugdrink:0, misdemean:4, theft:3, violent:0, total:2, drugdrinkct:0, misdemeanct:2, theftct:1, violentct:0, totalct:3)</v>
      </c>
      <c r="U2063" t="str">
        <f t="shared" si="198"/>
        <v>{location: new google.maps.LatLng(37.736, -122.491), weight: 0},</v>
      </c>
      <c r="V2063" t="str">
        <f t="shared" si="193"/>
        <v>{location: new google.maps.LatLng(37.736, -122.491), weight: 0},</v>
      </c>
      <c r="W2063" t="str">
        <f t="shared" si="194"/>
        <v>{location: new google.maps.LatLng(37.736, -122.491), weight: 0},</v>
      </c>
      <c r="X2063" t="str">
        <f t="shared" si="195"/>
        <v>{location: new google.maps.LatLng(37.736, -122.491), weight: 0},</v>
      </c>
      <c r="Y2063" t="str">
        <f t="shared" si="196"/>
        <v>{location: new google.maps.LatLng(37.736, -122.491), weight: 0},</v>
      </c>
    </row>
    <row r="2064" spans="1:25" x14ac:dyDescent="0.2">
      <c r="A2064">
        <v>37.735999999999997</v>
      </c>
      <c r="B2064">
        <v>-122.47</v>
      </c>
      <c r="C2064">
        <v>1</v>
      </c>
      <c r="D2064">
        <v>1</v>
      </c>
      <c r="E2064">
        <v>0</v>
      </c>
      <c r="F2064">
        <v>1</v>
      </c>
      <c r="G2064">
        <v>0</v>
      </c>
      <c r="H2064">
        <v>1</v>
      </c>
      <c r="I2064">
        <v>4</v>
      </c>
      <c r="J2064">
        <v>0</v>
      </c>
      <c r="K2064">
        <v>1</v>
      </c>
      <c r="L2064">
        <v>6</v>
      </c>
      <c r="M2064">
        <f>VLOOKUP(H2064,AE$2:$AJ$12,6,TRUE)</f>
        <v>8</v>
      </c>
      <c r="N2064">
        <f>VLOOKUP(I2064,AF$2:$AJ$12,5,TRUE)</f>
        <v>6</v>
      </c>
      <c r="O2064">
        <f>VLOOKUP(J2064,AG$2:$AJ$12,4,TRUE)</f>
        <v>0</v>
      </c>
      <c r="P2064">
        <f>VLOOKUP(K2064,AH$2:$AJ$12,3,TRUE)</f>
        <v>7</v>
      </c>
      <c r="Q2064">
        <f>VLOOKUP(L2064,AI$2:$AJ$12,2,TRUE)</f>
        <v>4</v>
      </c>
      <c r="T2064" t="str">
        <f t="shared" si="197"/>
        <v>Crimepoint.create(latitude:37.736, longitude:-122.47, drugdrink:8, misdemean:6, theft:0, violent:7, total:4, drugdrinkct:1, misdemeanct:4, theftct:0, violentct:1, totalct:6)</v>
      </c>
      <c r="U2064" t="str">
        <f t="shared" si="198"/>
        <v>{location: new google.maps.LatLng(37.736, -122.47), weight: 1},</v>
      </c>
      <c r="V2064" t="str">
        <f t="shared" si="193"/>
        <v>{location: new google.maps.LatLng(37.736, -122.47), weight: 1},</v>
      </c>
      <c r="W2064" t="str">
        <f t="shared" si="194"/>
        <v>{location: new google.maps.LatLng(37.736, -122.47), weight: 0},</v>
      </c>
      <c r="X2064" t="str">
        <f t="shared" si="195"/>
        <v>{location: new google.maps.LatLng(37.736, -122.47), weight: 1},</v>
      </c>
      <c r="Y2064" t="str">
        <f t="shared" si="196"/>
        <v>{location: new google.maps.LatLng(37.736, -122.47), weight: 0},</v>
      </c>
    </row>
    <row r="2065" spans="1:25" x14ac:dyDescent="0.2">
      <c r="A2065">
        <v>37.735999999999997</v>
      </c>
      <c r="B2065">
        <v>-122.46899999999999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f>VLOOKUP(H2065,AE$2:$AJ$12,6,TRUE)</f>
        <v>0</v>
      </c>
      <c r="N2065">
        <f>VLOOKUP(I2065,AF$2:$AJ$12,5,TRUE)</f>
        <v>0</v>
      </c>
      <c r="O2065">
        <f>VLOOKUP(J2065,AG$2:$AJ$12,4,TRUE)</f>
        <v>3</v>
      </c>
      <c r="P2065">
        <f>VLOOKUP(K2065,AH$2:$AJ$12,3,TRUE)</f>
        <v>0</v>
      </c>
      <c r="Q2065">
        <f>VLOOKUP(L2065,AI$2:$AJ$12,2,TRUE)</f>
        <v>0</v>
      </c>
      <c r="T2065" t="str">
        <f t="shared" si="197"/>
        <v>Crimepoint.create(latitude:37.736, longitude:-122.469, drugdrink:0, misdemean:0, theft:3, violent:0, total:0, drugdrinkct:0, misdemeanct:0, theftct:1, violentct:0, totalct:1)</v>
      </c>
      <c r="U2065" t="str">
        <f t="shared" si="198"/>
        <v>{location: new google.maps.LatLng(37.736, -122.469), weight: 0},</v>
      </c>
      <c r="V2065" t="str">
        <f t="shared" si="193"/>
        <v>{location: new google.maps.LatLng(37.736, -122.469), weight: 0},</v>
      </c>
      <c r="W2065" t="str">
        <f t="shared" si="194"/>
        <v>{location: new google.maps.LatLng(37.736, -122.469), weight: 0},</v>
      </c>
      <c r="X2065" t="str">
        <f t="shared" si="195"/>
        <v>{location: new google.maps.LatLng(37.736, -122.469), weight: 0},</v>
      </c>
      <c r="Y2065" t="str">
        <f t="shared" si="196"/>
        <v>{location: new google.maps.LatLng(37.736, -122.469), weight: 0},</v>
      </c>
    </row>
    <row r="2066" spans="1:25" x14ac:dyDescent="0.2">
      <c r="A2066">
        <v>37.735999999999997</v>
      </c>
      <c r="B2066">
        <v>-122.468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2</v>
      </c>
      <c r="K2066">
        <v>1</v>
      </c>
      <c r="L2066">
        <v>4</v>
      </c>
      <c r="M2066">
        <f>VLOOKUP(H2066,AE$2:$AJ$12,6,TRUE)</f>
        <v>0</v>
      </c>
      <c r="N2066">
        <f>VLOOKUP(I2066,AF$2:$AJ$12,5,TRUE)</f>
        <v>2</v>
      </c>
      <c r="O2066">
        <f>VLOOKUP(J2066,AG$2:$AJ$12,4,TRUE)</f>
        <v>4</v>
      </c>
      <c r="P2066">
        <f>VLOOKUP(K2066,AH$2:$AJ$12,3,TRUE)</f>
        <v>7</v>
      </c>
      <c r="Q2066">
        <f>VLOOKUP(L2066,AI$2:$AJ$12,2,TRUE)</f>
        <v>3</v>
      </c>
      <c r="T2066" t="str">
        <f t="shared" si="197"/>
        <v>Crimepoint.create(latitude:37.736, longitude:-122.468, drugdrink:0, misdemean:2, theft:4, violent:7, total:3, drugdrinkct:0, misdemeanct:1, theftct:2, violentct:1, totalct:4)</v>
      </c>
      <c r="U2066" t="str">
        <f t="shared" si="198"/>
        <v>{location: new google.maps.LatLng(37.736, -122.468), weight: 0},</v>
      </c>
      <c r="V2066" t="str">
        <f t="shared" si="193"/>
        <v>{location: new google.maps.LatLng(37.736, -122.468), weight: 0},</v>
      </c>
      <c r="W2066" t="str">
        <f t="shared" si="194"/>
        <v>{location: new google.maps.LatLng(37.736, -122.468), weight: 0},</v>
      </c>
      <c r="X2066" t="str">
        <f t="shared" si="195"/>
        <v>{location: new google.maps.LatLng(37.736, -122.468), weight: 1},</v>
      </c>
      <c r="Y2066" t="str">
        <f t="shared" si="196"/>
        <v>{location: new google.maps.LatLng(37.736, -122.468), weight: 0},</v>
      </c>
    </row>
    <row r="2067" spans="1:25" x14ac:dyDescent="0.2">
      <c r="A2067">
        <v>37.735999999999997</v>
      </c>
      <c r="B2067">
        <v>-122.467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</v>
      </c>
      <c r="M2067">
        <f>VLOOKUP(H2067,AE$2:$AJ$12,6,TRUE)</f>
        <v>0</v>
      </c>
      <c r="N2067">
        <f>VLOOKUP(I2067,AF$2:$AJ$12,5,TRUE)</f>
        <v>2</v>
      </c>
      <c r="O2067">
        <f>VLOOKUP(J2067,AG$2:$AJ$12,4,TRUE)</f>
        <v>0</v>
      </c>
      <c r="P2067">
        <f>VLOOKUP(K2067,AH$2:$AJ$12,3,TRUE)</f>
        <v>0</v>
      </c>
      <c r="Q2067">
        <f>VLOOKUP(L2067,AI$2:$AJ$12,2,TRUE)</f>
        <v>0</v>
      </c>
      <c r="T2067" t="str">
        <f t="shared" si="197"/>
        <v>Crimepoint.create(latitude:37.736, longitude:-122.467, drugdrink:0, misdemean:2, theft:0, violent:0, total:0, drugdrinkct:0, misdemeanct:1, theftct:0, violentct:0, totalct:1)</v>
      </c>
      <c r="U2067" t="str">
        <f t="shared" si="198"/>
        <v>{location: new google.maps.LatLng(37.736, -122.467), weight: 0},</v>
      </c>
      <c r="V2067" t="str">
        <f t="shared" si="193"/>
        <v>{location: new google.maps.LatLng(37.736, -122.467), weight: 0},</v>
      </c>
      <c r="W2067" t="str">
        <f t="shared" si="194"/>
        <v>{location: new google.maps.LatLng(37.736, -122.467), weight: 0},</v>
      </c>
      <c r="X2067" t="str">
        <f t="shared" si="195"/>
        <v>{location: new google.maps.LatLng(37.736, -122.467), weight: 0},</v>
      </c>
      <c r="Y2067" t="str">
        <f t="shared" si="196"/>
        <v>{location: new google.maps.LatLng(37.736, -122.467), weight: 0},</v>
      </c>
    </row>
    <row r="2068" spans="1:25" x14ac:dyDescent="0.2">
      <c r="A2068">
        <v>37.735999999999997</v>
      </c>
      <c r="B2068">
        <v>-122.46599999999999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2</v>
      </c>
      <c r="J2068">
        <v>1</v>
      </c>
      <c r="K2068">
        <v>0</v>
      </c>
      <c r="L2068">
        <v>3</v>
      </c>
      <c r="M2068">
        <f>VLOOKUP(H2068,AE$2:$AJ$12,6,TRUE)</f>
        <v>0</v>
      </c>
      <c r="N2068">
        <f>VLOOKUP(I2068,AF$2:$AJ$12,5,TRUE)</f>
        <v>4</v>
      </c>
      <c r="O2068">
        <f>VLOOKUP(J2068,AG$2:$AJ$12,4,TRUE)</f>
        <v>3</v>
      </c>
      <c r="P2068">
        <f>VLOOKUP(K2068,AH$2:$AJ$12,3,TRUE)</f>
        <v>0</v>
      </c>
      <c r="Q2068">
        <f>VLOOKUP(L2068,AI$2:$AJ$12,2,TRUE)</f>
        <v>2</v>
      </c>
      <c r="T2068" t="str">
        <f t="shared" si="197"/>
        <v>Crimepoint.create(latitude:37.736, longitude:-122.466, drugdrink:0, misdemean:4, theft:3, violent:0, total:2, drugdrinkct:0, misdemeanct:2, theftct:1, violentct:0, totalct:3)</v>
      </c>
      <c r="U2068" t="str">
        <f t="shared" si="198"/>
        <v>{location: new google.maps.LatLng(37.736, -122.466), weight: 0},</v>
      </c>
      <c r="V2068" t="str">
        <f t="shared" si="193"/>
        <v>{location: new google.maps.LatLng(37.736, -122.466), weight: 0},</v>
      </c>
      <c r="W2068" t="str">
        <f t="shared" si="194"/>
        <v>{location: new google.maps.LatLng(37.736, -122.466), weight: 0},</v>
      </c>
      <c r="X2068" t="str">
        <f t="shared" si="195"/>
        <v>{location: new google.maps.LatLng(37.736, -122.466), weight: 0},</v>
      </c>
      <c r="Y2068" t="str">
        <f t="shared" si="196"/>
        <v>{location: new google.maps.LatLng(37.736, -122.466), weight: 0},</v>
      </c>
    </row>
    <row r="2069" spans="1:25" x14ac:dyDescent="0.2">
      <c r="A2069">
        <v>37.735999999999997</v>
      </c>
      <c r="B2069">
        <v>-122.465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3</v>
      </c>
      <c r="K2069">
        <v>0</v>
      </c>
      <c r="L2069">
        <v>4</v>
      </c>
      <c r="M2069">
        <f>VLOOKUP(H2069,AE$2:$AJ$12,6,TRUE)</f>
        <v>0</v>
      </c>
      <c r="N2069">
        <f>VLOOKUP(I2069,AF$2:$AJ$12,5,TRUE)</f>
        <v>2</v>
      </c>
      <c r="O2069">
        <f>VLOOKUP(J2069,AG$2:$AJ$12,4,TRUE)</f>
        <v>5</v>
      </c>
      <c r="P2069">
        <f>VLOOKUP(K2069,AH$2:$AJ$12,3,TRUE)</f>
        <v>0</v>
      </c>
      <c r="Q2069">
        <f>VLOOKUP(L2069,AI$2:$AJ$12,2,TRUE)</f>
        <v>3</v>
      </c>
      <c r="T2069" t="str">
        <f t="shared" si="197"/>
        <v>Crimepoint.create(latitude:37.736, longitude:-122.465, drugdrink:0, misdemean:2, theft:5, violent:0, total:3, drugdrinkct:0, misdemeanct:1, theftct:3, violentct:0, totalct:4)</v>
      </c>
      <c r="U2069" t="str">
        <f t="shared" si="198"/>
        <v>{location: new google.maps.LatLng(37.736, -122.465), weight: 0},</v>
      </c>
      <c r="V2069" t="str">
        <f t="shared" si="193"/>
        <v>{location: new google.maps.LatLng(37.736, -122.465), weight: 0},</v>
      </c>
      <c r="W2069" t="str">
        <f t="shared" si="194"/>
        <v>{location: new google.maps.LatLng(37.736, -122.465), weight: 0},</v>
      </c>
      <c r="X2069" t="str">
        <f t="shared" si="195"/>
        <v>{location: new google.maps.LatLng(37.736, -122.465), weight: 0},</v>
      </c>
      <c r="Y2069" t="str">
        <f t="shared" si="196"/>
        <v>{location: new google.maps.LatLng(37.736, -122.465), weight: 0},</v>
      </c>
    </row>
    <row r="2070" spans="1:25" x14ac:dyDescent="0.2">
      <c r="A2070">
        <v>37.735999999999997</v>
      </c>
      <c r="B2070">
        <v>-122.462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f>VLOOKUP(H2070,AE$2:$AJ$12,6,TRUE)</f>
        <v>0</v>
      </c>
      <c r="N2070">
        <f>VLOOKUP(I2070,AF$2:$AJ$12,5,TRUE)</f>
        <v>0</v>
      </c>
      <c r="O2070">
        <f>VLOOKUP(J2070,AG$2:$AJ$12,4,TRUE)</f>
        <v>3</v>
      </c>
      <c r="P2070">
        <f>VLOOKUP(K2070,AH$2:$AJ$12,3,TRUE)</f>
        <v>0</v>
      </c>
      <c r="Q2070">
        <f>VLOOKUP(L2070,AI$2:$AJ$12,2,TRUE)</f>
        <v>0</v>
      </c>
      <c r="T2070" t="str">
        <f t="shared" si="197"/>
        <v>Crimepoint.create(latitude:37.736, longitude:-122.462, drugdrink:0, misdemean:0, theft:3, violent:0, total:0, drugdrinkct:0, misdemeanct:0, theftct:1, violentct:0, totalct:1)</v>
      </c>
      <c r="U2070" t="str">
        <f t="shared" si="198"/>
        <v>{location: new google.maps.LatLng(37.736, -122.462), weight: 0},</v>
      </c>
      <c r="V2070" t="str">
        <f t="shared" si="193"/>
        <v>{location: new google.maps.LatLng(37.736, -122.462), weight: 0},</v>
      </c>
      <c r="W2070" t="str">
        <f t="shared" si="194"/>
        <v>{location: new google.maps.LatLng(37.736, -122.462), weight: 0},</v>
      </c>
      <c r="X2070" t="str">
        <f t="shared" si="195"/>
        <v>{location: new google.maps.LatLng(37.736, -122.462), weight: 0},</v>
      </c>
      <c r="Y2070" t="str">
        <f t="shared" si="196"/>
        <v>{location: new google.maps.LatLng(37.736, -122.462), weight: 0},</v>
      </c>
    </row>
    <row r="2071" spans="1:25" x14ac:dyDescent="0.2">
      <c r="A2071">
        <v>37.735999999999997</v>
      </c>
      <c r="B2071">
        <v>-122.461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2</v>
      </c>
      <c r="M2071">
        <f>VLOOKUP(H2071,AE$2:$AJ$12,6,TRUE)</f>
        <v>0</v>
      </c>
      <c r="N2071">
        <f>VLOOKUP(I2071,AF$2:$AJ$12,5,TRUE)</f>
        <v>2</v>
      </c>
      <c r="O2071">
        <f>VLOOKUP(J2071,AG$2:$AJ$12,4,TRUE)</f>
        <v>3</v>
      </c>
      <c r="P2071">
        <f>VLOOKUP(K2071,AH$2:$AJ$12,3,TRUE)</f>
        <v>0</v>
      </c>
      <c r="Q2071">
        <f>VLOOKUP(L2071,AI$2:$AJ$12,2,TRUE)</f>
        <v>1</v>
      </c>
      <c r="T2071" t="str">
        <f t="shared" si="197"/>
        <v>Crimepoint.create(latitude:37.736, longitude:-122.461, drugdrink:0, misdemean:2, theft:3, violent:0, total:1, drugdrinkct:0, misdemeanct:1, theftct:1, violentct:0, totalct:2)</v>
      </c>
      <c r="U2071" t="str">
        <f t="shared" si="198"/>
        <v>{location: new google.maps.LatLng(37.736, -122.461), weight: 0},</v>
      </c>
      <c r="V2071" t="str">
        <f t="shared" si="193"/>
        <v>{location: new google.maps.LatLng(37.736, -122.461), weight: 0},</v>
      </c>
      <c r="W2071" t="str">
        <f t="shared" si="194"/>
        <v>{location: new google.maps.LatLng(37.736, -122.461), weight: 0},</v>
      </c>
      <c r="X2071" t="str">
        <f t="shared" si="195"/>
        <v>{location: new google.maps.LatLng(37.736, -122.461), weight: 0},</v>
      </c>
      <c r="Y2071" t="str">
        <f t="shared" si="196"/>
        <v>{location: new google.maps.LatLng(37.736, -122.461), weight: 0},</v>
      </c>
    </row>
    <row r="2072" spans="1:25" x14ac:dyDescent="0.2">
      <c r="A2072">
        <v>37.735999999999997</v>
      </c>
      <c r="B2072">
        <v>-122.45699999999999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4</v>
      </c>
      <c r="K2072">
        <v>0</v>
      </c>
      <c r="L2072">
        <v>5</v>
      </c>
      <c r="M2072">
        <f>VLOOKUP(H2072,AE$2:$AJ$12,6,TRUE)</f>
        <v>0</v>
      </c>
      <c r="N2072">
        <f>VLOOKUP(I2072,AF$2:$AJ$12,5,TRUE)</f>
        <v>2</v>
      </c>
      <c r="O2072">
        <f>VLOOKUP(J2072,AG$2:$AJ$12,4,TRUE)</f>
        <v>6</v>
      </c>
      <c r="P2072">
        <f>VLOOKUP(K2072,AH$2:$AJ$12,3,TRUE)</f>
        <v>0</v>
      </c>
      <c r="Q2072">
        <f>VLOOKUP(L2072,AI$2:$AJ$12,2,TRUE)</f>
        <v>4</v>
      </c>
      <c r="T2072" t="str">
        <f t="shared" si="197"/>
        <v>Crimepoint.create(latitude:37.736, longitude:-122.457, drugdrink:0, misdemean:2, theft:6, violent:0, total:4, drugdrinkct:0, misdemeanct:1, theftct:4, violentct:0, totalct:5)</v>
      </c>
      <c r="U2072" t="str">
        <f t="shared" si="198"/>
        <v>{location: new google.maps.LatLng(37.736, -122.457), weight: 0},</v>
      </c>
      <c r="V2072" t="str">
        <f t="shared" si="193"/>
        <v>{location: new google.maps.LatLng(37.736, -122.457), weight: 0},</v>
      </c>
      <c r="W2072" t="str">
        <f t="shared" si="194"/>
        <v>{location: new google.maps.LatLng(37.736, -122.457), weight: 1},</v>
      </c>
      <c r="X2072" t="str">
        <f t="shared" si="195"/>
        <v>{location: new google.maps.LatLng(37.736, -122.457), weight: 0},</v>
      </c>
      <c r="Y2072" t="str">
        <f t="shared" si="196"/>
        <v>{location: new google.maps.LatLng(37.736, -122.457), weight: 0},</v>
      </c>
    </row>
    <row r="2073" spans="1:25" x14ac:dyDescent="0.2">
      <c r="A2073">
        <v>37.735999999999997</v>
      </c>
      <c r="B2073">
        <v>-122.456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2</v>
      </c>
      <c r="M2073">
        <f>VLOOKUP(H2073,AE$2:$AJ$12,6,TRUE)</f>
        <v>0</v>
      </c>
      <c r="N2073">
        <f>VLOOKUP(I2073,AF$2:$AJ$12,5,TRUE)</f>
        <v>2</v>
      </c>
      <c r="O2073">
        <f>VLOOKUP(J2073,AG$2:$AJ$12,4,TRUE)</f>
        <v>3</v>
      </c>
      <c r="P2073">
        <f>VLOOKUP(K2073,AH$2:$AJ$12,3,TRUE)</f>
        <v>0</v>
      </c>
      <c r="Q2073">
        <f>VLOOKUP(L2073,AI$2:$AJ$12,2,TRUE)</f>
        <v>1</v>
      </c>
      <c r="T2073" t="str">
        <f t="shared" si="197"/>
        <v>Crimepoint.create(latitude:37.736, longitude:-122.456, drugdrink:0, misdemean:2, theft:3, violent:0, total:1, drugdrinkct:0, misdemeanct:1, theftct:1, violentct:0, totalct:2)</v>
      </c>
      <c r="U2073" t="str">
        <f t="shared" si="198"/>
        <v>{location: new google.maps.LatLng(37.736, -122.456), weight: 0},</v>
      </c>
      <c r="V2073" t="str">
        <f t="shared" si="193"/>
        <v>{location: new google.maps.LatLng(37.736, -122.456), weight: 0},</v>
      </c>
      <c r="W2073" t="str">
        <f t="shared" si="194"/>
        <v>{location: new google.maps.LatLng(37.736, -122.456), weight: 0},</v>
      </c>
      <c r="X2073" t="str">
        <f t="shared" si="195"/>
        <v>{location: new google.maps.LatLng(37.736, -122.456), weight: 0},</v>
      </c>
      <c r="Y2073" t="str">
        <f t="shared" si="196"/>
        <v>{location: new google.maps.LatLng(37.736, -122.456), weight: 0},</v>
      </c>
    </row>
    <row r="2074" spans="1:25" x14ac:dyDescent="0.2">
      <c r="A2074">
        <v>37.735999999999997</v>
      </c>
      <c r="B2074">
        <v>-122.45399999999999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1</v>
      </c>
      <c r="M2074">
        <f>VLOOKUP(H2074,AE$2:$AJ$12,6,TRUE)</f>
        <v>0</v>
      </c>
      <c r="N2074">
        <f>VLOOKUP(I2074,AF$2:$AJ$12,5,TRUE)</f>
        <v>2</v>
      </c>
      <c r="O2074">
        <f>VLOOKUP(J2074,AG$2:$AJ$12,4,TRUE)</f>
        <v>0</v>
      </c>
      <c r="P2074">
        <f>VLOOKUP(K2074,AH$2:$AJ$12,3,TRUE)</f>
        <v>0</v>
      </c>
      <c r="Q2074">
        <f>VLOOKUP(L2074,AI$2:$AJ$12,2,TRUE)</f>
        <v>0</v>
      </c>
      <c r="T2074" t="str">
        <f t="shared" si="197"/>
        <v>Crimepoint.create(latitude:37.736, longitude:-122.454, drugdrink:0, misdemean:2, theft:0, violent:0, total:0, drugdrinkct:0, misdemeanct:1, theftct:0, violentct:0, totalct:1)</v>
      </c>
      <c r="U2074" t="str">
        <f t="shared" si="198"/>
        <v>{location: new google.maps.LatLng(37.736, -122.454), weight: 0},</v>
      </c>
      <c r="V2074" t="str">
        <f t="shared" si="193"/>
        <v>{location: new google.maps.LatLng(37.736, -122.454), weight: 0},</v>
      </c>
      <c r="W2074" t="str">
        <f t="shared" si="194"/>
        <v>{location: new google.maps.LatLng(37.736, -122.454), weight: 0},</v>
      </c>
      <c r="X2074" t="str">
        <f t="shared" si="195"/>
        <v>{location: new google.maps.LatLng(37.736, -122.454), weight: 0},</v>
      </c>
      <c r="Y2074" t="str">
        <f t="shared" si="196"/>
        <v>{location: new google.maps.LatLng(37.736, -122.454), weight: 0},</v>
      </c>
    </row>
    <row r="2075" spans="1:25" x14ac:dyDescent="0.2">
      <c r="A2075">
        <v>37.735999999999997</v>
      </c>
      <c r="B2075">
        <v>-122.453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2</v>
      </c>
      <c r="M2075">
        <f>VLOOKUP(H2075,AE$2:$AJ$12,6,TRUE)</f>
        <v>0</v>
      </c>
      <c r="N2075">
        <f>VLOOKUP(I2075,AF$2:$AJ$12,5,TRUE)</f>
        <v>0</v>
      </c>
      <c r="O2075">
        <f>VLOOKUP(J2075,AG$2:$AJ$12,4,TRUE)</f>
        <v>3</v>
      </c>
      <c r="P2075">
        <f>VLOOKUP(K2075,AH$2:$AJ$12,3,TRUE)</f>
        <v>7</v>
      </c>
      <c r="Q2075">
        <f>VLOOKUP(L2075,AI$2:$AJ$12,2,TRUE)</f>
        <v>1</v>
      </c>
      <c r="T2075" t="str">
        <f t="shared" si="197"/>
        <v>Crimepoint.create(latitude:37.736, longitude:-122.453, drugdrink:0, misdemean:0, theft:3, violent:7, total:1, drugdrinkct:0, misdemeanct:0, theftct:1, violentct:1, totalct:2)</v>
      </c>
      <c r="U2075" t="str">
        <f t="shared" si="198"/>
        <v>{location: new google.maps.LatLng(37.736, -122.453), weight: 0},</v>
      </c>
      <c r="V2075" t="str">
        <f t="shared" si="193"/>
        <v>{location: new google.maps.LatLng(37.736, -122.453), weight: 0},</v>
      </c>
      <c r="W2075" t="str">
        <f t="shared" si="194"/>
        <v>{location: new google.maps.LatLng(37.736, -122.453), weight: 0},</v>
      </c>
      <c r="X2075" t="str">
        <f t="shared" si="195"/>
        <v>{location: new google.maps.LatLng(37.736, -122.453), weight: 1},</v>
      </c>
      <c r="Y2075" t="str">
        <f t="shared" si="196"/>
        <v>{location: new google.maps.LatLng(37.736, -122.453), weight: 0},</v>
      </c>
    </row>
    <row r="2076" spans="1:25" x14ac:dyDescent="0.2">
      <c r="A2076">
        <v>37.735999999999997</v>
      </c>
      <c r="B2076">
        <v>-122.452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2</v>
      </c>
      <c r="J2076">
        <v>1</v>
      </c>
      <c r="K2076">
        <v>0</v>
      </c>
      <c r="L2076">
        <v>3</v>
      </c>
      <c r="M2076">
        <f>VLOOKUP(H2076,AE$2:$AJ$12,6,TRUE)</f>
        <v>0</v>
      </c>
      <c r="N2076">
        <f>VLOOKUP(I2076,AF$2:$AJ$12,5,TRUE)</f>
        <v>4</v>
      </c>
      <c r="O2076">
        <f>VLOOKUP(J2076,AG$2:$AJ$12,4,TRUE)</f>
        <v>3</v>
      </c>
      <c r="P2076">
        <f>VLOOKUP(K2076,AH$2:$AJ$12,3,TRUE)</f>
        <v>0</v>
      </c>
      <c r="Q2076">
        <f>VLOOKUP(L2076,AI$2:$AJ$12,2,TRUE)</f>
        <v>2</v>
      </c>
      <c r="T2076" t="str">
        <f t="shared" si="197"/>
        <v>Crimepoint.create(latitude:37.736, longitude:-122.452, drugdrink:0, misdemean:4, theft:3, violent:0, total:2, drugdrinkct:0, misdemeanct:2, theftct:1, violentct:0, totalct:3)</v>
      </c>
      <c r="U2076" t="str">
        <f t="shared" si="198"/>
        <v>{location: new google.maps.LatLng(37.736, -122.452), weight: 0},</v>
      </c>
      <c r="V2076" t="str">
        <f t="shared" si="193"/>
        <v>{location: new google.maps.LatLng(37.736, -122.452), weight: 0},</v>
      </c>
      <c r="W2076" t="str">
        <f t="shared" si="194"/>
        <v>{location: new google.maps.LatLng(37.736, -122.452), weight: 0},</v>
      </c>
      <c r="X2076" t="str">
        <f t="shared" si="195"/>
        <v>{location: new google.maps.LatLng(37.736, -122.452), weight: 0},</v>
      </c>
      <c r="Y2076" t="str">
        <f t="shared" si="196"/>
        <v>{location: new google.maps.LatLng(37.736, -122.452), weight: 0},</v>
      </c>
    </row>
    <row r="2077" spans="1:25" x14ac:dyDescent="0.2">
      <c r="A2077">
        <v>37.735999999999997</v>
      </c>
      <c r="B2077">
        <v>-122.449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4</v>
      </c>
      <c r="K2077">
        <v>0</v>
      </c>
      <c r="L2077">
        <v>5</v>
      </c>
      <c r="M2077">
        <f>VLOOKUP(H2077,AE$2:$AJ$12,6,TRUE)</f>
        <v>0</v>
      </c>
      <c r="N2077">
        <f>VLOOKUP(I2077,AF$2:$AJ$12,5,TRUE)</f>
        <v>2</v>
      </c>
      <c r="O2077">
        <f>VLOOKUP(J2077,AG$2:$AJ$12,4,TRUE)</f>
        <v>6</v>
      </c>
      <c r="P2077">
        <f>VLOOKUP(K2077,AH$2:$AJ$12,3,TRUE)</f>
        <v>0</v>
      </c>
      <c r="Q2077">
        <f>VLOOKUP(L2077,AI$2:$AJ$12,2,TRUE)</f>
        <v>4</v>
      </c>
      <c r="T2077" t="str">
        <f t="shared" si="197"/>
        <v>Crimepoint.create(latitude:37.736, longitude:-122.449, drugdrink:0, misdemean:2, theft:6, violent:0, total:4, drugdrinkct:0, misdemeanct:1, theftct:4, violentct:0, totalct:5)</v>
      </c>
      <c r="U2077" t="str">
        <f t="shared" si="198"/>
        <v>{location: new google.maps.LatLng(37.736, -122.449), weight: 0},</v>
      </c>
      <c r="V2077" t="str">
        <f t="shared" si="193"/>
        <v>{location: new google.maps.LatLng(37.736, -122.449), weight: 0},</v>
      </c>
      <c r="W2077" t="str">
        <f t="shared" si="194"/>
        <v>{location: new google.maps.LatLng(37.736, -122.449), weight: 1},</v>
      </c>
      <c r="X2077" t="str">
        <f t="shared" si="195"/>
        <v>{location: new google.maps.LatLng(37.736, -122.449), weight: 0},</v>
      </c>
      <c r="Y2077" t="str">
        <f t="shared" si="196"/>
        <v>{location: new google.maps.LatLng(37.736, -122.449), weight: 0},</v>
      </c>
    </row>
    <row r="2078" spans="1:25" x14ac:dyDescent="0.2">
      <c r="A2078">
        <v>37.735999999999997</v>
      </c>
      <c r="B2078">
        <v>-122.44799999999999</v>
      </c>
      <c r="C2078">
        <v>2</v>
      </c>
      <c r="D2078">
        <v>2</v>
      </c>
      <c r="E2078">
        <v>1</v>
      </c>
      <c r="F2078">
        <v>4</v>
      </c>
      <c r="G2078">
        <v>2</v>
      </c>
      <c r="H2078">
        <v>3</v>
      </c>
      <c r="I2078">
        <v>10</v>
      </c>
      <c r="J2078">
        <v>9</v>
      </c>
      <c r="K2078">
        <v>5</v>
      </c>
      <c r="L2078">
        <v>27</v>
      </c>
      <c r="M2078">
        <f>VLOOKUP(H2078,AE$2:$AJ$12,6,TRUE)</f>
        <v>9</v>
      </c>
      <c r="N2078">
        <f>VLOOKUP(I2078,AF$2:$AJ$12,5,TRUE)</f>
        <v>8</v>
      </c>
      <c r="O2078">
        <f>VLOOKUP(J2078,AG$2:$AJ$12,4,TRUE)</f>
        <v>8</v>
      </c>
      <c r="P2078">
        <f>VLOOKUP(K2078,AH$2:$AJ$12,3,TRUE)</f>
        <v>9</v>
      </c>
      <c r="Q2078">
        <f>VLOOKUP(L2078,AI$2:$AJ$12,2,TRUE)</f>
        <v>8</v>
      </c>
      <c r="T2078" t="str">
        <f t="shared" si="197"/>
        <v>Crimepoint.create(latitude:37.736, longitude:-122.448, drugdrink:9, misdemean:8, theft:8, violent:9, total:8, drugdrinkct:3, misdemeanct:10, theftct:9, violentct:5, totalct:27)</v>
      </c>
      <c r="U2078" t="str">
        <f t="shared" si="198"/>
        <v>{location: new google.maps.LatLng(37.736, -122.448), weight: 2},</v>
      </c>
      <c r="V2078" t="str">
        <f t="shared" si="193"/>
        <v>{location: new google.maps.LatLng(37.736, -122.448), weight: 2},</v>
      </c>
      <c r="W2078" t="str">
        <f t="shared" si="194"/>
        <v>{location: new google.maps.LatLng(37.736, -122.448), weight: 1},</v>
      </c>
      <c r="X2078" t="str">
        <f t="shared" si="195"/>
        <v>{location: new google.maps.LatLng(37.736, -122.448), weight: 4},</v>
      </c>
      <c r="Y2078" t="str">
        <f t="shared" si="196"/>
        <v>{location: new google.maps.LatLng(37.736, -122.448), weight: 2},</v>
      </c>
    </row>
    <row r="2079" spans="1:25" x14ac:dyDescent="0.2">
      <c r="A2079">
        <v>37.735999999999997</v>
      </c>
      <c r="B2079">
        <v>-122.447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</v>
      </c>
      <c r="K2079">
        <v>0</v>
      </c>
      <c r="L2079">
        <v>2</v>
      </c>
      <c r="M2079">
        <f>VLOOKUP(H2079,AE$2:$AJ$12,6,TRUE)</f>
        <v>0</v>
      </c>
      <c r="N2079">
        <f>VLOOKUP(I2079,AF$2:$AJ$12,5,TRUE)</f>
        <v>0</v>
      </c>
      <c r="O2079">
        <f>VLOOKUP(J2079,AG$2:$AJ$12,4,TRUE)</f>
        <v>4</v>
      </c>
      <c r="P2079">
        <f>VLOOKUP(K2079,AH$2:$AJ$12,3,TRUE)</f>
        <v>0</v>
      </c>
      <c r="Q2079">
        <f>VLOOKUP(L2079,AI$2:$AJ$12,2,TRUE)</f>
        <v>1</v>
      </c>
      <c r="T2079" t="str">
        <f t="shared" si="197"/>
        <v>Crimepoint.create(latitude:37.736, longitude:-122.447, drugdrink:0, misdemean:0, theft:4, violent:0, total:1, drugdrinkct:0, misdemeanct:0, theftct:2, violentct:0, totalct:2)</v>
      </c>
      <c r="U2079" t="str">
        <f t="shared" si="198"/>
        <v>{location: new google.maps.LatLng(37.736, -122.447), weight: 0},</v>
      </c>
      <c r="V2079" t="str">
        <f t="shared" si="193"/>
        <v>{location: new google.maps.LatLng(37.736, -122.447), weight: 0},</v>
      </c>
      <c r="W2079" t="str">
        <f t="shared" si="194"/>
        <v>{location: new google.maps.LatLng(37.736, -122.447), weight: 0},</v>
      </c>
      <c r="X2079" t="str">
        <f t="shared" si="195"/>
        <v>{location: new google.maps.LatLng(37.736, -122.447), weight: 0},</v>
      </c>
      <c r="Y2079" t="str">
        <f t="shared" si="196"/>
        <v>{location: new google.maps.LatLng(37.736, -122.447), weight: 0},</v>
      </c>
    </row>
    <row r="2080" spans="1:25" x14ac:dyDescent="0.2">
      <c r="A2080">
        <v>37.735999999999997</v>
      </c>
      <c r="B2080">
        <v>-122.446</v>
      </c>
      <c r="C2080">
        <v>0</v>
      </c>
      <c r="D2080">
        <v>1</v>
      </c>
      <c r="E2080">
        <v>1</v>
      </c>
      <c r="F2080">
        <v>0</v>
      </c>
      <c r="G2080">
        <v>1</v>
      </c>
      <c r="H2080">
        <v>0</v>
      </c>
      <c r="I2080">
        <v>4</v>
      </c>
      <c r="J2080">
        <v>4</v>
      </c>
      <c r="K2080">
        <v>0</v>
      </c>
      <c r="L2080">
        <v>8</v>
      </c>
      <c r="M2080">
        <f>VLOOKUP(H2080,AE$2:$AJ$12,6,TRUE)</f>
        <v>0</v>
      </c>
      <c r="N2080">
        <f>VLOOKUP(I2080,AF$2:$AJ$12,5,TRUE)</f>
        <v>6</v>
      </c>
      <c r="O2080">
        <f>VLOOKUP(J2080,AG$2:$AJ$12,4,TRUE)</f>
        <v>6</v>
      </c>
      <c r="P2080">
        <f>VLOOKUP(K2080,AH$2:$AJ$12,3,TRUE)</f>
        <v>0</v>
      </c>
      <c r="Q2080">
        <f>VLOOKUP(L2080,AI$2:$AJ$12,2,TRUE)</f>
        <v>5</v>
      </c>
      <c r="T2080" t="str">
        <f t="shared" si="197"/>
        <v>Crimepoint.create(latitude:37.736, longitude:-122.446, drugdrink:0, misdemean:6, theft:6, violent:0, total:5, drugdrinkct:0, misdemeanct:4, theftct:4, violentct:0, totalct:8)</v>
      </c>
      <c r="U2080" t="str">
        <f t="shared" si="198"/>
        <v>{location: new google.maps.LatLng(37.736, -122.446), weight: 0},</v>
      </c>
      <c r="V2080" t="str">
        <f t="shared" si="193"/>
        <v>{location: new google.maps.LatLng(37.736, -122.446), weight: 1},</v>
      </c>
      <c r="W2080" t="str">
        <f t="shared" si="194"/>
        <v>{location: new google.maps.LatLng(37.736, -122.446), weight: 1},</v>
      </c>
      <c r="X2080" t="str">
        <f t="shared" si="195"/>
        <v>{location: new google.maps.LatLng(37.736, -122.446), weight: 0},</v>
      </c>
      <c r="Y2080" t="str">
        <f t="shared" si="196"/>
        <v>{location: new google.maps.LatLng(37.736, -122.446), weight: 1},</v>
      </c>
    </row>
    <row r="2081" spans="1:25" x14ac:dyDescent="0.2">
      <c r="A2081">
        <v>37.735999999999997</v>
      </c>
      <c r="B2081">
        <v>-122.44199999999999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2</v>
      </c>
      <c r="J2081">
        <v>1</v>
      </c>
      <c r="K2081">
        <v>0</v>
      </c>
      <c r="L2081">
        <v>3</v>
      </c>
      <c r="M2081">
        <f>VLOOKUP(H2081,AE$2:$AJ$12,6,TRUE)</f>
        <v>0</v>
      </c>
      <c r="N2081">
        <f>VLOOKUP(I2081,AF$2:$AJ$12,5,TRUE)</f>
        <v>4</v>
      </c>
      <c r="O2081">
        <f>VLOOKUP(J2081,AG$2:$AJ$12,4,TRUE)</f>
        <v>3</v>
      </c>
      <c r="P2081">
        <f>VLOOKUP(K2081,AH$2:$AJ$12,3,TRUE)</f>
        <v>0</v>
      </c>
      <c r="Q2081">
        <f>VLOOKUP(L2081,AI$2:$AJ$12,2,TRUE)</f>
        <v>2</v>
      </c>
      <c r="T2081" t="str">
        <f t="shared" si="197"/>
        <v>Crimepoint.create(latitude:37.736, longitude:-122.442, drugdrink:0, misdemean:4, theft:3, violent:0, total:2, drugdrinkct:0, misdemeanct:2, theftct:1, violentct:0, totalct:3)</v>
      </c>
      <c r="U2081" t="str">
        <f t="shared" si="198"/>
        <v>{location: new google.maps.LatLng(37.736, -122.442), weight: 0},</v>
      </c>
      <c r="V2081" t="str">
        <f t="shared" si="193"/>
        <v>{location: new google.maps.LatLng(37.736, -122.442), weight: 0},</v>
      </c>
      <c r="W2081" t="str">
        <f t="shared" si="194"/>
        <v>{location: new google.maps.LatLng(37.736, -122.442), weight: 0},</v>
      </c>
      <c r="X2081" t="str">
        <f t="shared" si="195"/>
        <v>{location: new google.maps.LatLng(37.736, -122.442), weight: 0},</v>
      </c>
      <c r="Y2081" t="str">
        <f t="shared" si="196"/>
        <v>{location: new google.maps.LatLng(37.736, -122.442), weight: 0},</v>
      </c>
    </row>
    <row r="2082" spans="1:25" x14ac:dyDescent="0.2">
      <c r="A2082">
        <v>37.735999999999997</v>
      </c>
      <c r="B2082">
        <v>-122.44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3</v>
      </c>
      <c r="J2082">
        <v>1</v>
      </c>
      <c r="K2082">
        <v>0</v>
      </c>
      <c r="L2082">
        <v>4</v>
      </c>
      <c r="M2082">
        <f>VLOOKUP(H2082,AE$2:$AJ$12,6,TRUE)</f>
        <v>0</v>
      </c>
      <c r="N2082">
        <f>VLOOKUP(I2082,AF$2:$AJ$12,5,TRUE)</f>
        <v>5</v>
      </c>
      <c r="O2082">
        <f>VLOOKUP(J2082,AG$2:$AJ$12,4,TRUE)</f>
        <v>3</v>
      </c>
      <c r="P2082">
        <f>VLOOKUP(K2082,AH$2:$AJ$12,3,TRUE)</f>
        <v>0</v>
      </c>
      <c r="Q2082">
        <f>VLOOKUP(L2082,AI$2:$AJ$12,2,TRUE)</f>
        <v>3</v>
      </c>
      <c r="T2082" t="str">
        <f t="shared" si="197"/>
        <v>Crimepoint.create(latitude:37.736, longitude:-122.44, drugdrink:0, misdemean:5, theft:3, violent:0, total:3, drugdrinkct:0, misdemeanct:3, theftct:1, violentct:0, totalct:4)</v>
      </c>
      <c r="U2082" t="str">
        <f t="shared" si="198"/>
        <v>{location: new google.maps.LatLng(37.736, -122.44), weight: 0},</v>
      </c>
      <c r="V2082" t="str">
        <f t="shared" si="193"/>
        <v>{location: new google.maps.LatLng(37.736, -122.44), weight: 1},</v>
      </c>
      <c r="W2082" t="str">
        <f t="shared" si="194"/>
        <v>{location: new google.maps.LatLng(37.736, -122.44), weight: 0},</v>
      </c>
      <c r="X2082" t="str">
        <f t="shared" si="195"/>
        <v>{location: new google.maps.LatLng(37.736, -122.44), weight: 0},</v>
      </c>
      <c r="Y2082" t="str">
        <f t="shared" si="196"/>
        <v>{location: new google.maps.LatLng(37.736, -122.44), weight: 0},</v>
      </c>
    </row>
    <row r="2083" spans="1:25" x14ac:dyDescent="0.2">
      <c r="A2083">
        <v>37.735999999999997</v>
      </c>
      <c r="B2083">
        <v>-122.43899999999999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3</v>
      </c>
      <c r="J2083">
        <v>2</v>
      </c>
      <c r="K2083">
        <v>0</v>
      </c>
      <c r="L2083">
        <v>5</v>
      </c>
      <c r="M2083">
        <f>VLOOKUP(H2083,AE$2:$AJ$12,6,TRUE)</f>
        <v>0</v>
      </c>
      <c r="N2083">
        <f>VLOOKUP(I2083,AF$2:$AJ$12,5,TRUE)</f>
        <v>5</v>
      </c>
      <c r="O2083">
        <f>VLOOKUP(J2083,AG$2:$AJ$12,4,TRUE)</f>
        <v>4</v>
      </c>
      <c r="P2083">
        <f>VLOOKUP(K2083,AH$2:$AJ$12,3,TRUE)</f>
        <v>0</v>
      </c>
      <c r="Q2083">
        <f>VLOOKUP(L2083,AI$2:$AJ$12,2,TRUE)</f>
        <v>4</v>
      </c>
      <c r="T2083" t="str">
        <f t="shared" si="197"/>
        <v>Crimepoint.create(latitude:37.736, longitude:-122.439, drugdrink:0, misdemean:5, theft:4, violent:0, total:4, drugdrinkct:0, misdemeanct:3, theftct:2, violentct:0, totalct:5)</v>
      </c>
      <c r="U2083" t="str">
        <f t="shared" si="198"/>
        <v>{location: new google.maps.LatLng(37.736, -122.439), weight: 0},</v>
      </c>
      <c r="V2083" t="str">
        <f t="shared" si="193"/>
        <v>{location: new google.maps.LatLng(37.736, -122.439), weight: 1},</v>
      </c>
      <c r="W2083" t="str">
        <f t="shared" si="194"/>
        <v>{location: new google.maps.LatLng(37.736, -122.439), weight: 0},</v>
      </c>
      <c r="X2083" t="str">
        <f t="shared" si="195"/>
        <v>{location: new google.maps.LatLng(37.736, -122.439), weight: 0},</v>
      </c>
      <c r="Y2083" t="str">
        <f t="shared" si="196"/>
        <v>{location: new google.maps.LatLng(37.736, -122.439), weight: 0},</v>
      </c>
    </row>
    <row r="2084" spans="1:25" x14ac:dyDescent="0.2">
      <c r="A2084">
        <v>37.735999999999997</v>
      </c>
      <c r="B2084">
        <v>-122.438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3</v>
      </c>
      <c r="K2084">
        <v>0</v>
      </c>
      <c r="L2084">
        <v>4</v>
      </c>
      <c r="M2084">
        <f>VLOOKUP(H2084,AE$2:$AJ$12,6,TRUE)</f>
        <v>0</v>
      </c>
      <c r="N2084">
        <f>VLOOKUP(I2084,AF$2:$AJ$12,5,TRUE)</f>
        <v>2</v>
      </c>
      <c r="O2084">
        <f>VLOOKUP(J2084,AG$2:$AJ$12,4,TRUE)</f>
        <v>5</v>
      </c>
      <c r="P2084">
        <f>VLOOKUP(K2084,AH$2:$AJ$12,3,TRUE)</f>
        <v>0</v>
      </c>
      <c r="Q2084">
        <f>VLOOKUP(L2084,AI$2:$AJ$12,2,TRUE)</f>
        <v>3</v>
      </c>
      <c r="T2084" t="str">
        <f t="shared" si="197"/>
        <v>Crimepoint.create(latitude:37.736, longitude:-122.438, drugdrink:0, misdemean:2, theft:5, violent:0, total:3, drugdrinkct:0, misdemeanct:1, theftct:3, violentct:0, totalct:4)</v>
      </c>
      <c r="U2084" t="str">
        <f t="shared" si="198"/>
        <v>{location: new google.maps.LatLng(37.736, -122.438), weight: 0},</v>
      </c>
      <c r="V2084" t="str">
        <f t="shared" si="193"/>
        <v>{location: new google.maps.LatLng(37.736, -122.438), weight: 0},</v>
      </c>
      <c r="W2084" t="str">
        <f t="shared" si="194"/>
        <v>{location: new google.maps.LatLng(37.736, -122.438), weight: 0},</v>
      </c>
      <c r="X2084" t="str">
        <f t="shared" si="195"/>
        <v>{location: new google.maps.LatLng(37.736, -122.438), weight: 0},</v>
      </c>
      <c r="Y2084" t="str">
        <f t="shared" si="196"/>
        <v>{location: new google.maps.LatLng(37.736, -122.438), weight: 0},</v>
      </c>
    </row>
    <row r="2085" spans="1:25" x14ac:dyDescent="0.2">
      <c r="A2085">
        <v>37.735999999999997</v>
      </c>
      <c r="B2085">
        <v>-122.437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2</v>
      </c>
      <c r="M2085">
        <f>VLOOKUP(H2085,AE$2:$AJ$12,6,TRUE)</f>
        <v>0</v>
      </c>
      <c r="N2085">
        <f>VLOOKUP(I2085,AF$2:$AJ$12,5,TRUE)</f>
        <v>0</v>
      </c>
      <c r="O2085">
        <f>VLOOKUP(J2085,AG$2:$AJ$12,4,TRUE)</f>
        <v>3</v>
      </c>
      <c r="P2085">
        <f>VLOOKUP(K2085,AH$2:$AJ$12,3,TRUE)</f>
        <v>7</v>
      </c>
      <c r="Q2085">
        <f>VLOOKUP(L2085,AI$2:$AJ$12,2,TRUE)</f>
        <v>1</v>
      </c>
      <c r="T2085" t="str">
        <f t="shared" si="197"/>
        <v>Crimepoint.create(latitude:37.736, longitude:-122.437, drugdrink:0, misdemean:0, theft:3, violent:7, total:1, drugdrinkct:0, misdemeanct:0, theftct:1, violentct:1, totalct:2)</v>
      </c>
      <c r="U2085" t="str">
        <f t="shared" si="198"/>
        <v>{location: new google.maps.LatLng(37.736, -122.437), weight: 0},</v>
      </c>
      <c r="V2085" t="str">
        <f t="shared" si="193"/>
        <v>{location: new google.maps.LatLng(37.736, -122.437), weight: 0},</v>
      </c>
      <c r="W2085" t="str">
        <f t="shared" si="194"/>
        <v>{location: new google.maps.LatLng(37.736, -122.437), weight: 0},</v>
      </c>
      <c r="X2085" t="str">
        <f t="shared" si="195"/>
        <v>{location: new google.maps.LatLng(37.736, -122.437), weight: 1},</v>
      </c>
      <c r="Y2085" t="str">
        <f t="shared" si="196"/>
        <v>{location: new google.maps.LatLng(37.736, -122.437), weight: 0},</v>
      </c>
    </row>
    <row r="2086" spans="1:25" x14ac:dyDescent="0.2">
      <c r="A2086">
        <v>37.735999999999997</v>
      </c>
      <c r="B2086">
        <v>-122.43600000000001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f>VLOOKUP(H2086,AE$2:$AJ$12,6,TRUE)</f>
        <v>0</v>
      </c>
      <c r="N2086">
        <f>VLOOKUP(I2086,AF$2:$AJ$12,5,TRUE)</f>
        <v>0</v>
      </c>
      <c r="O2086">
        <f>VLOOKUP(J2086,AG$2:$AJ$12,4,TRUE)</f>
        <v>3</v>
      </c>
      <c r="P2086">
        <f>VLOOKUP(K2086,AH$2:$AJ$12,3,TRUE)</f>
        <v>0</v>
      </c>
      <c r="Q2086">
        <f>VLOOKUP(L2086,AI$2:$AJ$12,2,TRUE)</f>
        <v>0</v>
      </c>
      <c r="T2086" t="str">
        <f t="shared" si="197"/>
        <v>Crimepoint.create(latitude:37.736, longitude:-122.436, drugdrink:0, misdemean:0, theft:3, violent:0, total:0, drugdrinkct:0, misdemeanct:0, theftct:1, violentct:0, totalct:1)</v>
      </c>
      <c r="U2086" t="str">
        <f t="shared" si="198"/>
        <v>{location: new google.maps.LatLng(37.736, -122.436), weight: 0},</v>
      </c>
      <c r="V2086" t="str">
        <f t="shared" si="193"/>
        <v>{location: new google.maps.LatLng(37.736, -122.436), weight: 0},</v>
      </c>
      <c r="W2086" t="str">
        <f t="shared" si="194"/>
        <v>{location: new google.maps.LatLng(37.736, -122.436), weight: 0},</v>
      </c>
      <c r="X2086" t="str">
        <f t="shared" si="195"/>
        <v>{location: new google.maps.LatLng(37.736, -122.436), weight: 0},</v>
      </c>
      <c r="Y2086" t="str">
        <f t="shared" si="196"/>
        <v>{location: new google.maps.LatLng(37.736, -122.436), weight: 0},</v>
      </c>
    </row>
    <row r="2087" spans="1:25" x14ac:dyDescent="0.2">
      <c r="A2087">
        <v>37.735999999999997</v>
      </c>
      <c r="B2087">
        <v>-122.435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</v>
      </c>
      <c r="K2087">
        <v>0</v>
      </c>
      <c r="L2087">
        <v>3</v>
      </c>
      <c r="M2087">
        <f>VLOOKUP(H2087,AE$2:$AJ$12,6,TRUE)</f>
        <v>0</v>
      </c>
      <c r="N2087">
        <f>VLOOKUP(I2087,AF$2:$AJ$12,5,TRUE)</f>
        <v>0</v>
      </c>
      <c r="O2087">
        <f>VLOOKUP(J2087,AG$2:$AJ$12,4,TRUE)</f>
        <v>5</v>
      </c>
      <c r="P2087">
        <f>VLOOKUP(K2087,AH$2:$AJ$12,3,TRUE)</f>
        <v>0</v>
      </c>
      <c r="Q2087">
        <f>VLOOKUP(L2087,AI$2:$AJ$12,2,TRUE)</f>
        <v>2</v>
      </c>
      <c r="T2087" t="str">
        <f t="shared" si="197"/>
        <v>Crimepoint.create(latitude:37.736, longitude:-122.435, drugdrink:0, misdemean:0, theft:5, violent:0, total:2, drugdrinkct:0, misdemeanct:0, theftct:3, violentct:0, totalct:3)</v>
      </c>
      <c r="U2087" t="str">
        <f t="shared" si="198"/>
        <v>{location: new google.maps.LatLng(37.736, -122.435), weight: 0},</v>
      </c>
      <c r="V2087" t="str">
        <f t="shared" si="193"/>
        <v>{location: new google.maps.LatLng(37.736, -122.435), weight: 0},</v>
      </c>
      <c r="W2087" t="str">
        <f t="shared" si="194"/>
        <v>{location: new google.maps.LatLng(37.736, -122.435), weight: 0},</v>
      </c>
      <c r="X2087" t="str">
        <f t="shared" si="195"/>
        <v>{location: new google.maps.LatLng(37.736, -122.435), weight: 0},</v>
      </c>
      <c r="Y2087" t="str">
        <f t="shared" si="196"/>
        <v>{location: new google.maps.LatLng(37.736, -122.435), weight: 0},</v>
      </c>
    </row>
    <row r="2088" spans="1:25" x14ac:dyDescent="0.2">
      <c r="A2088">
        <v>37.735999999999997</v>
      </c>
      <c r="B2088">
        <v>-122.434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</v>
      </c>
      <c r="K2088">
        <v>0</v>
      </c>
      <c r="L2088">
        <v>2</v>
      </c>
      <c r="M2088">
        <f>VLOOKUP(H2088,AE$2:$AJ$12,6,TRUE)</f>
        <v>0</v>
      </c>
      <c r="N2088">
        <f>VLOOKUP(I2088,AF$2:$AJ$12,5,TRUE)</f>
        <v>0</v>
      </c>
      <c r="O2088">
        <f>VLOOKUP(J2088,AG$2:$AJ$12,4,TRUE)</f>
        <v>4</v>
      </c>
      <c r="P2088">
        <f>VLOOKUP(K2088,AH$2:$AJ$12,3,TRUE)</f>
        <v>0</v>
      </c>
      <c r="Q2088">
        <f>VLOOKUP(L2088,AI$2:$AJ$12,2,TRUE)</f>
        <v>1</v>
      </c>
      <c r="T2088" t="str">
        <f t="shared" si="197"/>
        <v>Crimepoint.create(latitude:37.736, longitude:-122.434, drugdrink:0, misdemean:0, theft:4, violent:0, total:1, drugdrinkct:0, misdemeanct:0, theftct:2, violentct:0, totalct:2)</v>
      </c>
      <c r="U2088" t="str">
        <f t="shared" si="198"/>
        <v>{location: new google.maps.LatLng(37.736, -122.434), weight: 0},</v>
      </c>
      <c r="V2088" t="str">
        <f t="shared" si="193"/>
        <v>{location: new google.maps.LatLng(37.736, -122.434), weight: 0},</v>
      </c>
      <c r="W2088" t="str">
        <f t="shared" si="194"/>
        <v>{location: new google.maps.LatLng(37.736, -122.434), weight: 0},</v>
      </c>
      <c r="X2088" t="str">
        <f t="shared" si="195"/>
        <v>{location: new google.maps.LatLng(37.736, -122.434), weight: 0},</v>
      </c>
      <c r="Y2088" t="str">
        <f t="shared" si="196"/>
        <v>{location: new google.maps.LatLng(37.736, -122.434), weight: 0},</v>
      </c>
    </row>
    <row r="2089" spans="1:25" x14ac:dyDescent="0.2">
      <c r="A2089">
        <v>37.735999999999997</v>
      </c>
      <c r="B2089">
        <v>-122.432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</v>
      </c>
      <c r="K2089">
        <v>0</v>
      </c>
      <c r="L2089">
        <v>2</v>
      </c>
      <c r="M2089">
        <f>VLOOKUP(H2089,AE$2:$AJ$12,6,TRUE)</f>
        <v>0</v>
      </c>
      <c r="N2089">
        <f>VLOOKUP(I2089,AF$2:$AJ$12,5,TRUE)</f>
        <v>0</v>
      </c>
      <c r="O2089">
        <f>VLOOKUP(J2089,AG$2:$AJ$12,4,TRUE)</f>
        <v>4</v>
      </c>
      <c r="P2089">
        <f>VLOOKUP(K2089,AH$2:$AJ$12,3,TRUE)</f>
        <v>0</v>
      </c>
      <c r="Q2089">
        <f>VLOOKUP(L2089,AI$2:$AJ$12,2,TRUE)</f>
        <v>1</v>
      </c>
      <c r="T2089" t="str">
        <f t="shared" si="197"/>
        <v>Crimepoint.create(latitude:37.736, longitude:-122.432, drugdrink:0, misdemean:0, theft:4, violent:0, total:1, drugdrinkct:0, misdemeanct:0, theftct:2, violentct:0, totalct:2)</v>
      </c>
      <c r="U2089" t="str">
        <f t="shared" si="198"/>
        <v>{location: new google.maps.LatLng(37.736, -122.432), weight: 0},</v>
      </c>
      <c r="V2089" t="str">
        <f t="shared" si="193"/>
        <v>{location: new google.maps.LatLng(37.736, -122.432), weight: 0},</v>
      </c>
      <c r="W2089" t="str">
        <f t="shared" si="194"/>
        <v>{location: new google.maps.LatLng(37.736, -122.432), weight: 0},</v>
      </c>
      <c r="X2089" t="str">
        <f t="shared" si="195"/>
        <v>{location: new google.maps.LatLng(37.736, -122.432), weight: 0},</v>
      </c>
      <c r="Y2089" t="str">
        <f t="shared" si="196"/>
        <v>{location: new google.maps.LatLng(37.736, -122.432), weight: 0},</v>
      </c>
    </row>
    <row r="2090" spans="1:25" x14ac:dyDescent="0.2">
      <c r="A2090">
        <v>37.735999999999997</v>
      </c>
      <c r="B2090">
        <v>-122.431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3</v>
      </c>
      <c r="J2090">
        <v>1</v>
      </c>
      <c r="K2090">
        <v>0</v>
      </c>
      <c r="L2090">
        <v>4</v>
      </c>
      <c r="M2090">
        <f>VLOOKUP(H2090,AE$2:$AJ$12,6,TRUE)</f>
        <v>0</v>
      </c>
      <c r="N2090">
        <f>VLOOKUP(I2090,AF$2:$AJ$12,5,TRUE)</f>
        <v>5</v>
      </c>
      <c r="O2090">
        <f>VLOOKUP(J2090,AG$2:$AJ$12,4,TRUE)</f>
        <v>3</v>
      </c>
      <c r="P2090">
        <f>VLOOKUP(K2090,AH$2:$AJ$12,3,TRUE)</f>
        <v>0</v>
      </c>
      <c r="Q2090">
        <f>VLOOKUP(L2090,AI$2:$AJ$12,2,TRUE)</f>
        <v>3</v>
      </c>
      <c r="T2090" t="str">
        <f t="shared" si="197"/>
        <v>Crimepoint.create(latitude:37.736, longitude:-122.431, drugdrink:0, misdemean:5, theft:3, violent:0, total:3, drugdrinkct:0, misdemeanct:3, theftct:1, violentct:0, totalct:4)</v>
      </c>
      <c r="U2090" t="str">
        <f t="shared" si="198"/>
        <v>{location: new google.maps.LatLng(37.736, -122.431), weight: 0},</v>
      </c>
      <c r="V2090" t="str">
        <f t="shared" si="193"/>
        <v>{location: new google.maps.LatLng(37.736, -122.431), weight: 1},</v>
      </c>
      <c r="W2090" t="str">
        <f t="shared" si="194"/>
        <v>{location: new google.maps.LatLng(37.736, -122.431), weight: 0},</v>
      </c>
      <c r="X2090" t="str">
        <f t="shared" si="195"/>
        <v>{location: new google.maps.LatLng(37.736, -122.431), weight: 0},</v>
      </c>
      <c r="Y2090" t="str">
        <f t="shared" si="196"/>
        <v>{location: new google.maps.LatLng(37.736, -122.431), weight: 0},</v>
      </c>
    </row>
    <row r="2091" spans="1:25" x14ac:dyDescent="0.2">
      <c r="A2091">
        <v>37.735999999999997</v>
      </c>
      <c r="B2091">
        <v>-122.43</v>
      </c>
      <c r="C2091">
        <v>0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3</v>
      </c>
      <c r="J2091">
        <v>7</v>
      </c>
      <c r="K2091">
        <v>1</v>
      </c>
      <c r="L2091">
        <v>11</v>
      </c>
      <c r="M2091">
        <f>VLOOKUP(H2091,AE$2:$AJ$12,6,TRUE)</f>
        <v>0</v>
      </c>
      <c r="N2091">
        <f>VLOOKUP(I2091,AF$2:$AJ$12,5,TRUE)</f>
        <v>5</v>
      </c>
      <c r="O2091">
        <f>VLOOKUP(J2091,AG$2:$AJ$12,4,TRUE)</f>
        <v>7</v>
      </c>
      <c r="P2091">
        <f>VLOOKUP(K2091,AH$2:$AJ$12,3,TRUE)</f>
        <v>7</v>
      </c>
      <c r="Q2091">
        <f>VLOOKUP(L2091,AI$2:$AJ$12,2,TRUE)</f>
        <v>6</v>
      </c>
      <c r="T2091" t="str">
        <f t="shared" si="197"/>
        <v>Crimepoint.create(latitude:37.736, longitude:-122.43, drugdrink:0, misdemean:5, theft:7, violent:7, total:6, drugdrinkct:0, misdemeanct:3, theftct:7, violentct:1, totalct:11)</v>
      </c>
      <c r="U2091" t="str">
        <f t="shared" si="198"/>
        <v>{location: new google.maps.LatLng(37.736, -122.43), weight: 0},</v>
      </c>
      <c r="V2091" t="str">
        <f t="shared" si="193"/>
        <v>{location: new google.maps.LatLng(37.736, -122.43), weight: 1},</v>
      </c>
      <c r="W2091" t="str">
        <f t="shared" si="194"/>
        <v>{location: new google.maps.LatLng(37.736, -122.43), weight: 1},</v>
      </c>
      <c r="X2091" t="str">
        <f t="shared" si="195"/>
        <v>{location: new google.maps.LatLng(37.736, -122.43), weight: 1},</v>
      </c>
      <c r="Y2091" t="str">
        <f t="shared" si="196"/>
        <v>{location: new google.maps.LatLng(37.736, -122.43), weight: 1},</v>
      </c>
    </row>
    <row r="2092" spans="1:25" x14ac:dyDescent="0.2">
      <c r="A2092">
        <v>37.735999999999997</v>
      </c>
      <c r="B2092">
        <v>-122.429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f>VLOOKUP(H2092,AE$2:$AJ$12,6,TRUE)</f>
        <v>0</v>
      </c>
      <c r="N2092">
        <f>VLOOKUP(I2092,AF$2:$AJ$12,5,TRUE)</f>
        <v>2</v>
      </c>
      <c r="O2092">
        <f>VLOOKUP(J2092,AG$2:$AJ$12,4,TRUE)</f>
        <v>0</v>
      </c>
      <c r="P2092">
        <f>VLOOKUP(K2092,AH$2:$AJ$12,3,TRUE)</f>
        <v>0</v>
      </c>
      <c r="Q2092">
        <f>VLOOKUP(L2092,AI$2:$AJ$12,2,TRUE)</f>
        <v>0</v>
      </c>
      <c r="T2092" t="str">
        <f t="shared" si="197"/>
        <v>Crimepoint.create(latitude:37.736, longitude:-122.429, drugdrink:0, misdemean:2, theft:0, violent:0, total:0, drugdrinkct:0, misdemeanct:1, theftct:0, violentct:0, totalct:1)</v>
      </c>
      <c r="U2092" t="str">
        <f t="shared" si="198"/>
        <v>{location: new google.maps.LatLng(37.736, -122.429), weight: 0},</v>
      </c>
      <c r="V2092" t="str">
        <f t="shared" si="193"/>
        <v>{location: new google.maps.LatLng(37.736, -122.429), weight: 0},</v>
      </c>
      <c r="W2092" t="str">
        <f t="shared" si="194"/>
        <v>{location: new google.maps.LatLng(37.736, -122.429), weight: 0},</v>
      </c>
      <c r="X2092" t="str">
        <f t="shared" si="195"/>
        <v>{location: new google.maps.LatLng(37.736, -122.429), weight: 0},</v>
      </c>
      <c r="Y2092" t="str">
        <f t="shared" si="196"/>
        <v>{location: new google.maps.LatLng(37.736, -122.429), weight: 0},</v>
      </c>
    </row>
    <row r="2093" spans="1:25" x14ac:dyDescent="0.2">
      <c r="A2093">
        <v>37.735999999999997</v>
      </c>
      <c r="B2093">
        <v>-122.428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2</v>
      </c>
      <c r="K2093">
        <v>0</v>
      </c>
      <c r="L2093">
        <v>6</v>
      </c>
      <c r="M2093">
        <f>VLOOKUP(H2093,AE$2:$AJ$12,6,TRUE)</f>
        <v>0</v>
      </c>
      <c r="N2093">
        <f>VLOOKUP(I2093,AF$2:$AJ$12,5,TRUE)</f>
        <v>6</v>
      </c>
      <c r="O2093">
        <f>VLOOKUP(J2093,AG$2:$AJ$12,4,TRUE)</f>
        <v>4</v>
      </c>
      <c r="P2093">
        <f>VLOOKUP(K2093,AH$2:$AJ$12,3,TRUE)</f>
        <v>0</v>
      </c>
      <c r="Q2093">
        <f>VLOOKUP(L2093,AI$2:$AJ$12,2,TRUE)</f>
        <v>4</v>
      </c>
      <c r="T2093" t="str">
        <f t="shared" si="197"/>
        <v>Crimepoint.create(latitude:37.736, longitude:-122.428, drugdrink:0, misdemean:6, theft:4, violent:0, total:4, drugdrinkct:0, misdemeanct:4, theftct:2, violentct:0, totalct:6)</v>
      </c>
      <c r="U2093" t="str">
        <f t="shared" si="198"/>
        <v>{location: new google.maps.LatLng(37.736, -122.428), weight: 0},</v>
      </c>
      <c r="V2093" t="str">
        <f t="shared" si="193"/>
        <v>{location: new google.maps.LatLng(37.736, -122.428), weight: 1},</v>
      </c>
      <c r="W2093" t="str">
        <f t="shared" si="194"/>
        <v>{location: new google.maps.LatLng(37.736, -122.428), weight: 0},</v>
      </c>
      <c r="X2093" t="str">
        <f t="shared" si="195"/>
        <v>{location: new google.maps.LatLng(37.736, -122.428), weight: 0},</v>
      </c>
      <c r="Y2093" t="str">
        <f t="shared" si="196"/>
        <v>{location: new google.maps.LatLng(37.736, -122.428), weight: 0},</v>
      </c>
    </row>
    <row r="2094" spans="1:25" x14ac:dyDescent="0.2">
      <c r="A2094">
        <v>37.735999999999997</v>
      </c>
      <c r="B2094">
        <v>-122.426</v>
      </c>
      <c r="C2094">
        <v>0</v>
      </c>
      <c r="D2094">
        <v>1</v>
      </c>
      <c r="E2094">
        <v>1</v>
      </c>
      <c r="F2094">
        <v>2</v>
      </c>
      <c r="G2094">
        <v>1</v>
      </c>
      <c r="H2094">
        <v>0</v>
      </c>
      <c r="I2094">
        <v>3</v>
      </c>
      <c r="J2094">
        <v>5</v>
      </c>
      <c r="K2094">
        <v>3</v>
      </c>
      <c r="L2094">
        <v>11</v>
      </c>
      <c r="M2094">
        <f>VLOOKUP(H2094,AE$2:$AJ$12,6,TRUE)</f>
        <v>0</v>
      </c>
      <c r="N2094">
        <f>VLOOKUP(I2094,AF$2:$AJ$12,5,TRUE)</f>
        <v>5</v>
      </c>
      <c r="O2094">
        <f>VLOOKUP(J2094,AG$2:$AJ$12,4,TRUE)</f>
        <v>7</v>
      </c>
      <c r="P2094">
        <f>VLOOKUP(K2094,AH$2:$AJ$12,3,TRUE)</f>
        <v>8</v>
      </c>
      <c r="Q2094">
        <f>VLOOKUP(L2094,AI$2:$AJ$12,2,TRUE)</f>
        <v>6</v>
      </c>
      <c r="T2094" t="str">
        <f t="shared" si="197"/>
        <v>Crimepoint.create(latitude:37.736, longitude:-122.426, drugdrink:0, misdemean:5, theft:7, violent:8, total:6, drugdrinkct:0, misdemeanct:3, theftct:5, violentct:3, totalct:11)</v>
      </c>
      <c r="U2094" t="str">
        <f t="shared" si="198"/>
        <v>{location: new google.maps.LatLng(37.736, -122.426), weight: 0},</v>
      </c>
      <c r="V2094" t="str">
        <f t="shared" si="193"/>
        <v>{location: new google.maps.LatLng(37.736, -122.426), weight: 1},</v>
      </c>
      <c r="W2094" t="str">
        <f t="shared" si="194"/>
        <v>{location: new google.maps.LatLng(37.736, -122.426), weight: 1},</v>
      </c>
      <c r="X2094" t="str">
        <f t="shared" si="195"/>
        <v>{location: new google.maps.LatLng(37.736, -122.426), weight: 2},</v>
      </c>
      <c r="Y2094" t="str">
        <f t="shared" si="196"/>
        <v>{location: new google.maps.LatLng(37.736, -122.426), weight: 1},</v>
      </c>
    </row>
    <row r="2095" spans="1:25" x14ac:dyDescent="0.2">
      <c r="A2095">
        <v>37.735999999999997</v>
      </c>
      <c r="B2095">
        <v>-122.425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3</v>
      </c>
      <c r="J2095">
        <v>1</v>
      </c>
      <c r="K2095">
        <v>2</v>
      </c>
      <c r="L2095">
        <v>6</v>
      </c>
      <c r="M2095">
        <f>VLOOKUP(H2095,AE$2:$AJ$12,6,TRUE)</f>
        <v>0</v>
      </c>
      <c r="N2095">
        <f>VLOOKUP(I2095,AF$2:$AJ$12,5,TRUE)</f>
        <v>5</v>
      </c>
      <c r="O2095">
        <f>VLOOKUP(J2095,AG$2:$AJ$12,4,TRUE)</f>
        <v>3</v>
      </c>
      <c r="P2095">
        <f>VLOOKUP(K2095,AH$2:$AJ$12,3,TRUE)</f>
        <v>7</v>
      </c>
      <c r="Q2095">
        <f>VLOOKUP(L2095,AI$2:$AJ$12,2,TRUE)</f>
        <v>4</v>
      </c>
      <c r="T2095" t="str">
        <f t="shared" si="197"/>
        <v>Crimepoint.create(latitude:37.736, longitude:-122.425, drugdrink:0, misdemean:5, theft:3, violent:7, total:4, drugdrinkct:0, misdemeanct:3, theftct:1, violentct:2, totalct:6)</v>
      </c>
      <c r="U2095" t="str">
        <f t="shared" si="198"/>
        <v>{location: new google.maps.LatLng(37.736, -122.425), weight: 0},</v>
      </c>
      <c r="V2095" t="str">
        <f t="shared" si="193"/>
        <v>{location: new google.maps.LatLng(37.736, -122.425), weight: 1},</v>
      </c>
      <c r="W2095" t="str">
        <f t="shared" si="194"/>
        <v>{location: new google.maps.LatLng(37.736, -122.425), weight: 0},</v>
      </c>
      <c r="X2095" t="str">
        <f t="shared" si="195"/>
        <v>{location: new google.maps.LatLng(37.736, -122.425), weight: 1},</v>
      </c>
      <c r="Y2095" t="str">
        <f t="shared" si="196"/>
        <v>{location: new google.maps.LatLng(37.736, -122.425), weight: 0},</v>
      </c>
    </row>
    <row r="2096" spans="1:25" x14ac:dyDescent="0.2">
      <c r="A2096">
        <v>37.735999999999997</v>
      </c>
      <c r="B2096">
        <v>-122.42400000000001</v>
      </c>
      <c r="C2096">
        <v>1</v>
      </c>
      <c r="D2096">
        <v>4</v>
      </c>
      <c r="E2096">
        <v>1</v>
      </c>
      <c r="F2096">
        <v>10</v>
      </c>
      <c r="G2096">
        <v>3</v>
      </c>
      <c r="H2096">
        <v>2</v>
      </c>
      <c r="I2096">
        <v>18</v>
      </c>
      <c r="J2096">
        <v>6</v>
      </c>
      <c r="K2096">
        <v>14</v>
      </c>
      <c r="L2096">
        <v>40</v>
      </c>
      <c r="M2096">
        <f>VLOOKUP(H2096,AE$2:$AJ$12,6,TRUE)</f>
        <v>9</v>
      </c>
      <c r="N2096">
        <f>VLOOKUP(I2096,AF$2:$AJ$12,5,TRUE)</f>
        <v>8</v>
      </c>
      <c r="O2096">
        <f>VLOOKUP(J2096,AG$2:$AJ$12,4,TRUE)</f>
        <v>7</v>
      </c>
      <c r="P2096">
        <f>VLOOKUP(K2096,AH$2:$AJ$12,3,TRUE)</f>
        <v>9</v>
      </c>
      <c r="Q2096">
        <f>VLOOKUP(L2096,AI$2:$AJ$12,2,TRUE)</f>
        <v>8</v>
      </c>
      <c r="T2096" t="str">
        <f t="shared" si="197"/>
        <v>Crimepoint.create(latitude:37.736, longitude:-122.424, drugdrink:9, misdemean:8, theft:7, violent:9, total:8, drugdrinkct:2, misdemeanct:18, theftct:6, violentct:14, totalct:40)</v>
      </c>
      <c r="U2096" t="str">
        <f t="shared" si="198"/>
        <v>{location: new google.maps.LatLng(37.736, -122.424), weight: 1},</v>
      </c>
      <c r="V2096" t="str">
        <f t="shared" si="193"/>
        <v>{location: new google.maps.LatLng(37.736, -122.424), weight: 4},</v>
      </c>
      <c r="W2096" t="str">
        <f t="shared" si="194"/>
        <v>{location: new google.maps.LatLng(37.736, -122.424), weight: 1},</v>
      </c>
      <c r="X2096" t="str">
        <f t="shared" si="195"/>
        <v>{location: new google.maps.LatLng(37.736, -122.424), weight: 10},</v>
      </c>
      <c r="Y2096" t="str">
        <f t="shared" si="196"/>
        <v>{location: new google.maps.LatLng(37.736, -122.424), weight: 3},</v>
      </c>
    </row>
    <row r="2097" spans="1:25" x14ac:dyDescent="0.2">
      <c r="A2097">
        <v>37.735999999999997</v>
      </c>
      <c r="B2097">
        <v>-122.423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2</v>
      </c>
      <c r="J2097">
        <v>3</v>
      </c>
      <c r="K2097">
        <v>1</v>
      </c>
      <c r="L2097">
        <v>6</v>
      </c>
      <c r="M2097">
        <f>VLOOKUP(H2097,AE$2:$AJ$12,6,TRUE)</f>
        <v>0</v>
      </c>
      <c r="N2097">
        <f>VLOOKUP(I2097,AF$2:$AJ$12,5,TRUE)</f>
        <v>4</v>
      </c>
      <c r="O2097">
        <f>VLOOKUP(J2097,AG$2:$AJ$12,4,TRUE)</f>
        <v>5</v>
      </c>
      <c r="P2097">
        <f>VLOOKUP(K2097,AH$2:$AJ$12,3,TRUE)</f>
        <v>7</v>
      </c>
      <c r="Q2097">
        <f>VLOOKUP(L2097,AI$2:$AJ$12,2,TRUE)</f>
        <v>4</v>
      </c>
      <c r="T2097" t="str">
        <f t="shared" si="197"/>
        <v>Crimepoint.create(latitude:37.736, longitude:-122.423, drugdrink:0, misdemean:4, theft:5, violent:7, total:4, drugdrinkct:0, misdemeanct:2, theftct:3, violentct:1, totalct:6)</v>
      </c>
      <c r="U2097" t="str">
        <f t="shared" si="198"/>
        <v>{location: new google.maps.LatLng(37.736, -122.423), weight: 0},</v>
      </c>
      <c r="V2097" t="str">
        <f t="shared" si="193"/>
        <v>{location: new google.maps.LatLng(37.736, -122.423), weight: 0},</v>
      </c>
      <c r="W2097" t="str">
        <f t="shared" si="194"/>
        <v>{location: new google.maps.LatLng(37.736, -122.423), weight: 0},</v>
      </c>
      <c r="X2097" t="str">
        <f t="shared" si="195"/>
        <v>{location: new google.maps.LatLng(37.736, -122.423), weight: 1},</v>
      </c>
      <c r="Y2097" t="str">
        <f t="shared" si="196"/>
        <v>{location: new google.maps.LatLng(37.736, -122.423), weight: 0},</v>
      </c>
    </row>
    <row r="2098" spans="1:25" x14ac:dyDescent="0.2">
      <c r="A2098">
        <v>37.735999999999997</v>
      </c>
      <c r="B2098">
        <v>-122.422</v>
      </c>
      <c r="C2098">
        <v>1</v>
      </c>
      <c r="D2098">
        <v>3</v>
      </c>
      <c r="E2098">
        <v>0</v>
      </c>
      <c r="F2098">
        <v>2</v>
      </c>
      <c r="G2098">
        <v>2</v>
      </c>
      <c r="H2098">
        <v>2</v>
      </c>
      <c r="I2098">
        <v>12</v>
      </c>
      <c r="J2098">
        <v>3</v>
      </c>
      <c r="K2098">
        <v>3</v>
      </c>
      <c r="L2098">
        <v>20</v>
      </c>
      <c r="M2098">
        <f>VLOOKUP(H2098,AE$2:$AJ$12,6,TRUE)</f>
        <v>9</v>
      </c>
      <c r="N2098">
        <f>VLOOKUP(I2098,AF$2:$AJ$12,5,TRUE)</f>
        <v>8</v>
      </c>
      <c r="O2098">
        <f>VLOOKUP(J2098,AG$2:$AJ$12,4,TRUE)</f>
        <v>5</v>
      </c>
      <c r="P2098">
        <f>VLOOKUP(K2098,AH$2:$AJ$12,3,TRUE)</f>
        <v>8</v>
      </c>
      <c r="Q2098">
        <f>VLOOKUP(L2098,AI$2:$AJ$12,2,TRUE)</f>
        <v>7</v>
      </c>
      <c r="T2098" t="str">
        <f t="shared" si="197"/>
        <v>Crimepoint.create(latitude:37.736, longitude:-122.422, drugdrink:9, misdemean:8, theft:5, violent:8, total:7, drugdrinkct:2, misdemeanct:12, theftct:3, violentct:3, totalct:20)</v>
      </c>
      <c r="U2098" t="str">
        <f t="shared" si="198"/>
        <v>{location: new google.maps.LatLng(37.736, -122.422), weight: 1},</v>
      </c>
      <c r="V2098" t="str">
        <f t="shared" si="193"/>
        <v>{location: new google.maps.LatLng(37.736, -122.422), weight: 3},</v>
      </c>
      <c r="W2098" t="str">
        <f t="shared" si="194"/>
        <v>{location: new google.maps.LatLng(37.736, -122.422), weight: 0},</v>
      </c>
      <c r="X2098" t="str">
        <f t="shared" si="195"/>
        <v>{location: new google.maps.LatLng(37.736, -122.422), weight: 2},</v>
      </c>
      <c r="Y2098" t="str">
        <f t="shared" si="196"/>
        <v>{location: new google.maps.LatLng(37.736, -122.422), weight: 2},</v>
      </c>
    </row>
    <row r="2099" spans="1:25" x14ac:dyDescent="0.2">
      <c r="A2099">
        <v>37.735999999999997</v>
      </c>
      <c r="B2099">
        <v>-122.42100000000001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f>VLOOKUP(H2099,AE$2:$AJ$12,6,TRUE)</f>
        <v>0</v>
      </c>
      <c r="N2099">
        <f>VLOOKUP(I2099,AF$2:$AJ$12,5,TRUE)</f>
        <v>2</v>
      </c>
      <c r="O2099">
        <f>VLOOKUP(J2099,AG$2:$AJ$12,4,TRUE)</f>
        <v>0</v>
      </c>
      <c r="P2099">
        <f>VLOOKUP(K2099,AH$2:$AJ$12,3,TRUE)</f>
        <v>0</v>
      </c>
      <c r="Q2099">
        <f>VLOOKUP(L2099,AI$2:$AJ$12,2,TRUE)</f>
        <v>0</v>
      </c>
      <c r="T2099" t="str">
        <f t="shared" si="197"/>
        <v>Crimepoint.create(latitude:37.736, longitude:-122.421, drugdrink:0, misdemean:2, theft:0, violent:0, total:0, drugdrinkct:0, misdemeanct:1, theftct:0, violentct:0, totalct:1)</v>
      </c>
      <c r="U2099" t="str">
        <f t="shared" si="198"/>
        <v>{location: new google.maps.LatLng(37.736, -122.421), weight: 0},</v>
      </c>
      <c r="V2099" t="str">
        <f t="shared" si="193"/>
        <v>{location: new google.maps.LatLng(37.736, -122.421), weight: 0},</v>
      </c>
      <c r="W2099" t="str">
        <f t="shared" si="194"/>
        <v>{location: new google.maps.LatLng(37.736, -122.421), weight: 0},</v>
      </c>
      <c r="X2099" t="str">
        <f t="shared" si="195"/>
        <v>{location: new google.maps.LatLng(37.736, -122.421), weight: 0},</v>
      </c>
      <c r="Y2099" t="str">
        <f t="shared" si="196"/>
        <v>{location: new google.maps.LatLng(37.736, -122.421), weight: 0},</v>
      </c>
    </row>
    <row r="2100" spans="1:25" x14ac:dyDescent="0.2">
      <c r="A2100">
        <v>37.735999999999997</v>
      </c>
      <c r="B2100">
        <v>-122.42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2</v>
      </c>
      <c r="M2100">
        <f>VLOOKUP(H2100,AE$2:$AJ$12,6,TRUE)</f>
        <v>0</v>
      </c>
      <c r="N2100">
        <f>VLOOKUP(I2100,AF$2:$AJ$12,5,TRUE)</f>
        <v>2</v>
      </c>
      <c r="O2100">
        <f>VLOOKUP(J2100,AG$2:$AJ$12,4,TRUE)</f>
        <v>3</v>
      </c>
      <c r="P2100">
        <f>VLOOKUP(K2100,AH$2:$AJ$12,3,TRUE)</f>
        <v>0</v>
      </c>
      <c r="Q2100">
        <f>VLOOKUP(L2100,AI$2:$AJ$12,2,TRUE)</f>
        <v>1</v>
      </c>
      <c r="T2100" t="str">
        <f t="shared" si="197"/>
        <v>Crimepoint.create(latitude:37.736, longitude:-122.42, drugdrink:0, misdemean:2, theft:3, violent:0, total:1, drugdrinkct:0, misdemeanct:1, theftct:1, violentct:0, totalct:2)</v>
      </c>
      <c r="U2100" t="str">
        <f t="shared" si="198"/>
        <v>{location: new google.maps.LatLng(37.736, -122.42), weight: 0},</v>
      </c>
      <c r="V2100" t="str">
        <f t="shared" si="193"/>
        <v>{location: new google.maps.LatLng(37.736, -122.42), weight: 0},</v>
      </c>
      <c r="W2100" t="str">
        <f t="shared" si="194"/>
        <v>{location: new google.maps.LatLng(37.736, -122.42), weight: 0},</v>
      </c>
      <c r="X2100" t="str">
        <f t="shared" si="195"/>
        <v>{location: new google.maps.LatLng(37.736, -122.42), weight: 0},</v>
      </c>
      <c r="Y2100" t="str">
        <f t="shared" si="196"/>
        <v>{location: new google.maps.LatLng(37.736, -122.42), weight: 0},</v>
      </c>
    </row>
    <row r="2101" spans="1:25" x14ac:dyDescent="0.2">
      <c r="A2101">
        <v>37.735999999999997</v>
      </c>
      <c r="B2101">
        <v>-122.41800000000001</v>
      </c>
      <c r="C2101">
        <v>0</v>
      </c>
      <c r="D2101">
        <v>2</v>
      </c>
      <c r="E2101">
        <v>1</v>
      </c>
      <c r="F2101">
        <v>3</v>
      </c>
      <c r="G2101">
        <v>2</v>
      </c>
      <c r="H2101">
        <v>0</v>
      </c>
      <c r="I2101">
        <v>10</v>
      </c>
      <c r="J2101">
        <v>7</v>
      </c>
      <c r="K2101">
        <v>4</v>
      </c>
      <c r="L2101">
        <v>21</v>
      </c>
      <c r="M2101">
        <f>VLOOKUP(H2101,AE$2:$AJ$12,6,TRUE)</f>
        <v>0</v>
      </c>
      <c r="N2101">
        <f>VLOOKUP(I2101,AF$2:$AJ$12,5,TRUE)</f>
        <v>8</v>
      </c>
      <c r="O2101">
        <f>VLOOKUP(J2101,AG$2:$AJ$12,4,TRUE)</f>
        <v>7</v>
      </c>
      <c r="P2101">
        <f>VLOOKUP(K2101,AH$2:$AJ$12,3,TRUE)</f>
        <v>8</v>
      </c>
      <c r="Q2101">
        <f>VLOOKUP(L2101,AI$2:$AJ$12,2,TRUE)</f>
        <v>8</v>
      </c>
      <c r="T2101" t="str">
        <f t="shared" si="197"/>
        <v>Crimepoint.create(latitude:37.736, longitude:-122.418, drugdrink:0, misdemean:8, theft:7, violent:8, total:8, drugdrinkct:0, misdemeanct:10, theftct:7, violentct:4, totalct:21)</v>
      </c>
      <c r="U2101" t="str">
        <f t="shared" si="198"/>
        <v>{location: new google.maps.LatLng(37.736, -122.418), weight: 0},</v>
      </c>
      <c r="V2101" t="str">
        <f t="shared" si="193"/>
        <v>{location: new google.maps.LatLng(37.736, -122.418), weight: 2},</v>
      </c>
      <c r="W2101" t="str">
        <f t="shared" si="194"/>
        <v>{location: new google.maps.LatLng(37.736, -122.418), weight: 1},</v>
      </c>
      <c r="X2101" t="str">
        <f t="shared" si="195"/>
        <v>{location: new google.maps.LatLng(37.736, -122.418), weight: 3},</v>
      </c>
      <c r="Y2101" t="str">
        <f t="shared" si="196"/>
        <v>{location: new google.maps.LatLng(37.736, -122.418), weight: 2},</v>
      </c>
    </row>
    <row r="2102" spans="1:25" x14ac:dyDescent="0.2">
      <c r="A2102">
        <v>37.735999999999997</v>
      </c>
      <c r="B2102">
        <v>-122.417</v>
      </c>
      <c r="C2102">
        <v>0</v>
      </c>
      <c r="D2102">
        <v>1</v>
      </c>
      <c r="E2102">
        <v>0</v>
      </c>
      <c r="F2102">
        <v>0</v>
      </c>
      <c r="G2102">
        <v>1</v>
      </c>
      <c r="H2102">
        <v>0</v>
      </c>
      <c r="I2102">
        <v>4</v>
      </c>
      <c r="J2102">
        <v>3</v>
      </c>
      <c r="K2102">
        <v>0</v>
      </c>
      <c r="L2102">
        <v>7</v>
      </c>
      <c r="M2102">
        <f>VLOOKUP(H2102,AE$2:$AJ$12,6,TRUE)</f>
        <v>0</v>
      </c>
      <c r="N2102">
        <f>VLOOKUP(I2102,AF$2:$AJ$12,5,TRUE)</f>
        <v>6</v>
      </c>
      <c r="O2102">
        <f>VLOOKUP(J2102,AG$2:$AJ$12,4,TRUE)</f>
        <v>5</v>
      </c>
      <c r="P2102">
        <f>VLOOKUP(K2102,AH$2:$AJ$12,3,TRUE)</f>
        <v>0</v>
      </c>
      <c r="Q2102">
        <f>VLOOKUP(L2102,AI$2:$AJ$12,2,TRUE)</f>
        <v>5</v>
      </c>
      <c r="T2102" t="str">
        <f t="shared" si="197"/>
        <v>Crimepoint.create(latitude:37.736, longitude:-122.417, drugdrink:0, misdemean:6, theft:5, violent:0, total:5, drugdrinkct:0, misdemeanct:4, theftct:3, violentct:0, totalct:7)</v>
      </c>
      <c r="U2102" t="str">
        <f t="shared" si="198"/>
        <v>{location: new google.maps.LatLng(37.736, -122.417), weight: 0},</v>
      </c>
      <c r="V2102" t="str">
        <f t="shared" si="193"/>
        <v>{location: new google.maps.LatLng(37.736, -122.417), weight: 1},</v>
      </c>
      <c r="W2102" t="str">
        <f t="shared" si="194"/>
        <v>{location: new google.maps.LatLng(37.736, -122.417), weight: 0},</v>
      </c>
      <c r="X2102" t="str">
        <f t="shared" si="195"/>
        <v>{location: new google.maps.LatLng(37.736, -122.417), weight: 0},</v>
      </c>
      <c r="Y2102" t="str">
        <f t="shared" si="196"/>
        <v>{location: new google.maps.LatLng(37.736, -122.417), weight: 1},</v>
      </c>
    </row>
    <row r="2103" spans="1:25" x14ac:dyDescent="0.2">
      <c r="A2103">
        <v>37.735999999999997</v>
      </c>
      <c r="B2103">
        <v>-122.41500000000001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4</v>
      </c>
      <c r="K2103">
        <v>0</v>
      </c>
      <c r="L2103">
        <v>4</v>
      </c>
      <c r="M2103">
        <f>VLOOKUP(H2103,AE$2:$AJ$12,6,TRUE)</f>
        <v>0</v>
      </c>
      <c r="N2103">
        <f>VLOOKUP(I2103,AF$2:$AJ$12,5,TRUE)</f>
        <v>0</v>
      </c>
      <c r="O2103">
        <f>VLOOKUP(J2103,AG$2:$AJ$12,4,TRUE)</f>
        <v>6</v>
      </c>
      <c r="P2103">
        <f>VLOOKUP(K2103,AH$2:$AJ$12,3,TRUE)</f>
        <v>0</v>
      </c>
      <c r="Q2103">
        <f>VLOOKUP(L2103,AI$2:$AJ$12,2,TRUE)</f>
        <v>3</v>
      </c>
      <c r="T2103" t="str">
        <f t="shared" si="197"/>
        <v>Crimepoint.create(latitude:37.736, longitude:-122.415, drugdrink:0, misdemean:0, theft:6, violent:0, total:3, drugdrinkct:0, misdemeanct:0, theftct:4, violentct:0, totalct:4)</v>
      </c>
      <c r="U2103" t="str">
        <f t="shared" si="198"/>
        <v>{location: new google.maps.LatLng(37.736, -122.415), weight: 0},</v>
      </c>
      <c r="V2103" t="str">
        <f t="shared" si="193"/>
        <v>{location: new google.maps.LatLng(37.736, -122.415), weight: 0},</v>
      </c>
      <c r="W2103" t="str">
        <f t="shared" si="194"/>
        <v>{location: new google.maps.LatLng(37.736, -122.415), weight: 1},</v>
      </c>
      <c r="X2103" t="str">
        <f t="shared" si="195"/>
        <v>{location: new google.maps.LatLng(37.736, -122.415), weight: 0},</v>
      </c>
      <c r="Y2103" t="str">
        <f t="shared" si="196"/>
        <v>{location: new google.maps.LatLng(37.736, -122.415), weight: 0},</v>
      </c>
    </row>
    <row r="2104" spans="1:25" x14ac:dyDescent="0.2">
      <c r="A2104">
        <v>37.735999999999997</v>
      </c>
      <c r="B2104">
        <v>-122.414</v>
      </c>
      <c r="C2104">
        <v>0</v>
      </c>
      <c r="D2104">
        <v>1</v>
      </c>
      <c r="E2104">
        <v>1</v>
      </c>
      <c r="F2104">
        <v>0</v>
      </c>
      <c r="G2104">
        <v>1</v>
      </c>
      <c r="H2104">
        <v>0</v>
      </c>
      <c r="I2104">
        <v>5</v>
      </c>
      <c r="J2104">
        <v>4</v>
      </c>
      <c r="K2104">
        <v>0</v>
      </c>
      <c r="L2104">
        <v>9</v>
      </c>
      <c r="M2104">
        <f>VLOOKUP(H2104,AE$2:$AJ$12,6,TRUE)</f>
        <v>0</v>
      </c>
      <c r="N2104">
        <f>VLOOKUP(I2104,AF$2:$AJ$12,5,TRUE)</f>
        <v>6</v>
      </c>
      <c r="O2104">
        <f>VLOOKUP(J2104,AG$2:$AJ$12,4,TRUE)</f>
        <v>6</v>
      </c>
      <c r="P2104">
        <f>VLOOKUP(K2104,AH$2:$AJ$12,3,TRUE)</f>
        <v>0</v>
      </c>
      <c r="Q2104">
        <f>VLOOKUP(L2104,AI$2:$AJ$12,2,TRUE)</f>
        <v>5</v>
      </c>
      <c r="T2104" t="str">
        <f t="shared" si="197"/>
        <v>Crimepoint.create(latitude:37.736, longitude:-122.414, drugdrink:0, misdemean:6, theft:6, violent:0, total:5, drugdrinkct:0, misdemeanct:5, theftct:4, violentct:0, totalct:9)</v>
      </c>
      <c r="U2104" t="str">
        <f t="shared" si="198"/>
        <v>{location: new google.maps.LatLng(37.736, -122.414), weight: 0},</v>
      </c>
      <c r="V2104" t="str">
        <f t="shared" si="193"/>
        <v>{location: new google.maps.LatLng(37.736, -122.414), weight: 1},</v>
      </c>
      <c r="W2104" t="str">
        <f t="shared" si="194"/>
        <v>{location: new google.maps.LatLng(37.736, -122.414), weight: 1},</v>
      </c>
      <c r="X2104" t="str">
        <f t="shared" si="195"/>
        <v>{location: new google.maps.LatLng(37.736, -122.414), weight: 0},</v>
      </c>
      <c r="Y2104" t="str">
        <f t="shared" si="196"/>
        <v>{location: new google.maps.LatLng(37.736, -122.414), weight: 1},</v>
      </c>
    </row>
    <row r="2105" spans="1:25" x14ac:dyDescent="0.2">
      <c r="A2105">
        <v>37.735999999999997</v>
      </c>
      <c r="B2105">
        <v>-122.413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3</v>
      </c>
      <c r="K2105">
        <v>0</v>
      </c>
      <c r="L2105">
        <v>4</v>
      </c>
      <c r="M2105">
        <f>VLOOKUP(H2105,AE$2:$AJ$12,6,TRUE)</f>
        <v>0</v>
      </c>
      <c r="N2105">
        <f>VLOOKUP(I2105,AF$2:$AJ$12,5,TRUE)</f>
        <v>2</v>
      </c>
      <c r="O2105">
        <f>VLOOKUP(J2105,AG$2:$AJ$12,4,TRUE)</f>
        <v>5</v>
      </c>
      <c r="P2105">
        <f>VLOOKUP(K2105,AH$2:$AJ$12,3,TRUE)</f>
        <v>0</v>
      </c>
      <c r="Q2105">
        <f>VLOOKUP(L2105,AI$2:$AJ$12,2,TRUE)</f>
        <v>3</v>
      </c>
      <c r="T2105" t="str">
        <f t="shared" si="197"/>
        <v>Crimepoint.create(latitude:37.736, longitude:-122.413, drugdrink:0, misdemean:2, theft:5, violent:0, total:3, drugdrinkct:0, misdemeanct:1, theftct:3, violentct:0, totalct:4)</v>
      </c>
      <c r="U2105" t="str">
        <f t="shared" si="198"/>
        <v>{location: new google.maps.LatLng(37.736, -122.413), weight: 0},</v>
      </c>
      <c r="V2105" t="str">
        <f t="shared" si="193"/>
        <v>{location: new google.maps.LatLng(37.736, -122.413), weight: 0},</v>
      </c>
      <c r="W2105" t="str">
        <f t="shared" si="194"/>
        <v>{location: new google.maps.LatLng(37.736, -122.413), weight: 0},</v>
      </c>
      <c r="X2105" t="str">
        <f t="shared" si="195"/>
        <v>{location: new google.maps.LatLng(37.736, -122.413), weight: 0},</v>
      </c>
      <c r="Y2105" t="str">
        <f t="shared" si="196"/>
        <v>{location: new google.maps.LatLng(37.736, -122.413), weight: 0},</v>
      </c>
    </row>
    <row r="2106" spans="1:25" x14ac:dyDescent="0.2">
      <c r="A2106">
        <v>37.735999999999997</v>
      </c>
      <c r="B2106">
        <v>-122.41200000000001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3</v>
      </c>
      <c r="J2106">
        <v>6</v>
      </c>
      <c r="K2106">
        <v>1</v>
      </c>
      <c r="L2106">
        <v>11</v>
      </c>
      <c r="M2106">
        <f>VLOOKUP(H2106,AE$2:$AJ$12,6,TRUE)</f>
        <v>8</v>
      </c>
      <c r="N2106">
        <f>VLOOKUP(I2106,AF$2:$AJ$12,5,TRUE)</f>
        <v>5</v>
      </c>
      <c r="O2106">
        <f>VLOOKUP(J2106,AG$2:$AJ$12,4,TRUE)</f>
        <v>7</v>
      </c>
      <c r="P2106">
        <f>VLOOKUP(K2106,AH$2:$AJ$12,3,TRUE)</f>
        <v>7</v>
      </c>
      <c r="Q2106">
        <f>VLOOKUP(L2106,AI$2:$AJ$12,2,TRUE)</f>
        <v>6</v>
      </c>
      <c r="T2106" t="str">
        <f t="shared" si="197"/>
        <v>Crimepoint.create(latitude:37.736, longitude:-122.412, drugdrink:8, misdemean:5, theft:7, violent:7, total:6, drugdrinkct:1, misdemeanct:3, theftct:6, violentct:1, totalct:11)</v>
      </c>
      <c r="U2106" t="str">
        <f t="shared" si="198"/>
        <v>{location: new google.maps.LatLng(37.736, -122.412), weight: 1},</v>
      </c>
      <c r="V2106" t="str">
        <f t="shared" si="193"/>
        <v>{location: new google.maps.LatLng(37.736, -122.412), weight: 1},</v>
      </c>
      <c r="W2106" t="str">
        <f t="shared" si="194"/>
        <v>{location: new google.maps.LatLng(37.736, -122.412), weight: 1},</v>
      </c>
      <c r="X2106" t="str">
        <f t="shared" si="195"/>
        <v>{location: new google.maps.LatLng(37.736, -122.412), weight: 1},</v>
      </c>
      <c r="Y2106" t="str">
        <f t="shared" si="196"/>
        <v>{location: new google.maps.LatLng(37.736, -122.412), weight: 1},</v>
      </c>
    </row>
    <row r="2107" spans="1:25" x14ac:dyDescent="0.2">
      <c r="A2107">
        <v>37.735999999999997</v>
      </c>
      <c r="B2107">
        <v>-122.411</v>
      </c>
      <c r="C2107">
        <v>0</v>
      </c>
      <c r="D2107">
        <v>2</v>
      </c>
      <c r="E2107">
        <v>0</v>
      </c>
      <c r="F2107">
        <v>2</v>
      </c>
      <c r="G2107">
        <v>1</v>
      </c>
      <c r="H2107">
        <v>0</v>
      </c>
      <c r="I2107">
        <v>8</v>
      </c>
      <c r="J2107">
        <v>1</v>
      </c>
      <c r="K2107">
        <v>3</v>
      </c>
      <c r="L2107">
        <v>12</v>
      </c>
      <c r="M2107">
        <f>VLOOKUP(H2107,AE$2:$AJ$12,6,TRUE)</f>
        <v>0</v>
      </c>
      <c r="N2107">
        <f>VLOOKUP(I2107,AF$2:$AJ$12,5,TRUE)</f>
        <v>7</v>
      </c>
      <c r="O2107">
        <f>VLOOKUP(J2107,AG$2:$AJ$12,4,TRUE)</f>
        <v>3</v>
      </c>
      <c r="P2107">
        <f>VLOOKUP(K2107,AH$2:$AJ$12,3,TRUE)</f>
        <v>8</v>
      </c>
      <c r="Q2107">
        <f>VLOOKUP(L2107,AI$2:$AJ$12,2,TRUE)</f>
        <v>6</v>
      </c>
      <c r="T2107" t="str">
        <f t="shared" si="197"/>
        <v>Crimepoint.create(latitude:37.736, longitude:-122.411, drugdrink:0, misdemean:7, theft:3, violent:8, total:6, drugdrinkct:0, misdemeanct:8, theftct:1, violentct:3, totalct:12)</v>
      </c>
      <c r="U2107" t="str">
        <f t="shared" si="198"/>
        <v>{location: new google.maps.LatLng(37.736, -122.411), weight: 0},</v>
      </c>
      <c r="V2107" t="str">
        <f t="shared" si="193"/>
        <v>{location: new google.maps.LatLng(37.736, -122.411), weight: 2},</v>
      </c>
      <c r="W2107" t="str">
        <f t="shared" si="194"/>
        <v>{location: new google.maps.LatLng(37.736, -122.411), weight: 0},</v>
      </c>
      <c r="X2107" t="str">
        <f t="shared" si="195"/>
        <v>{location: new google.maps.LatLng(37.736, -122.411), weight: 2},</v>
      </c>
      <c r="Y2107" t="str">
        <f t="shared" si="196"/>
        <v>{location: new google.maps.LatLng(37.736, -122.411), weight: 1},</v>
      </c>
    </row>
    <row r="2108" spans="1:25" x14ac:dyDescent="0.2">
      <c r="A2108">
        <v>37.735999999999997</v>
      </c>
      <c r="B2108">
        <v>-122.41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2</v>
      </c>
      <c r="M2108">
        <f>VLOOKUP(H2108,AE$2:$AJ$12,6,TRUE)</f>
        <v>0</v>
      </c>
      <c r="N2108">
        <f>VLOOKUP(I2108,AF$2:$AJ$12,5,TRUE)</f>
        <v>2</v>
      </c>
      <c r="O2108">
        <f>VLOOKUP(J2108,AG$2:$AJ$12,4,TRUE)</f>
        <v>3</v>
      </c>
      <c r="P2108">
        <f>VLOOKUP(K2108,AH$2:$AJ$12,3,TRUE)</f>
        <v>0</v>
      </c>
      <c r="Q2108">
        <f>VLOOKUP(L2108,AI$2:$AJ$12,2,TRUE)</f>
        <v>1</v>
      </c>
      <c r="T2108" t="str">
        <f t="shared" si="197"/>
        <v>Crimepoint.create(latitude:37.736, longitude:-122.41, drugdrink:0, misdemean:2, theft:3, violent:0, total:1, drugdrinkct:0, misdemeanct:1, theftct:1, violentct:0, totalct:2)</v>
      </c>
      <c r="U2108" t="str">
        <f t="shared" si="198"/>
        <v>{location: new google.maps.LatLng(37.736, -122.41), weight: 0},</v>
      </c>
      <c r="V2108" t="str">
        <f t="shared" si="193"/>
        <v>{location: new google.maps.LatLng(37.736, -122.41), weight: 0},</v>
      </c>
      <c r="W2108" t="str">
        <f t="shared" si="194"/>
        <v>{location: new google.maps.LatLng(37.736, -122.41), weight: 0},</v>
      </c>
      <c r="X2108" t="str">
        <f t="shared" si="195"/>
        <v>{location: new google.maps.LatLng(37.736, -122.41), weight: 0},</v>
      </c>
      <c r="Y2108" t="str">
        <f t="shared" si="196"/>
        <v>{location: new google.maps.LatLng(37.736, -122.41), weight: 0},</v>
      </c>
    </row>
    <row r="2109" spans="1:25" x14ac:dyDescent="0.2">
      <c r="A2109">
        <v>37.735999999999997</v>
      </c>
      <c r="B2109">
        <v>-122.40900000000001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6</v>
      </c>
      <c r="J2109">
        <v>6</v>
      </c>
      <c r="K2109">
        <v>0</v>
      </c>
      <c r="L2109">
        <v>12</v>
      </c>
      <c r="M2109">
        <f>VLOOKUP(H2109,AE$2:$AJ$12,6,TRUE)</f>
        <v>0</v>
      </c>
      <c r="N2109">
        <f>VLOOKUP(I2109,AF$2:$AJ$12,5,TRUE)</f>
        <v>7</v>
      </c>
      <c r="O2109">
        <f>VLOOKUP(J2109,AG$2:$AJ$12,4,TRUE)</f>
        <v>7</v>
      </c>
      <c r="P2109">
        <f>VLOOKUP(K2109,AH$2:$AJ$12,3,TRUE)</f>
        <v>0</v>
      </c>
      <c r="Q2109">
        <f>VLOOKUP(L2109,AI$2:$AJ$12,2,TRUE)</f>
        <v>6</v>
      </c>
      <c r="T2109" t="str">
        <f t="shared" si="197"/>
        <v>Crimepoint.create(latitude:37.736, longitude:-122.409, drugdrink:0, misdemean:7, theft:7, violent:0, total:6, drugdrinkct:0, misdemeanct:6, theftct:6, violentct:0, totalct:12)</v>
      </c>
      <c r="U2109" t="str">
        <f t="shared" si="198"/>
        <v>{location: new google.maps.LatLng(37.736, -122.409), weight: 0},</v>
      </c>
      <c r="V2109" t="str">
        <f t="shared" si="193"/>
        <v>{location: new google.maps.LatLng(37.736, -122.409), weight: 1},</v>
      </c>
      <c r="W2109" t="str">
        <f t="shared" si="194"/>
        <v>{location: new google.maps.LatLng(37.736, -122.409), weight: 1},</v>
      </c>
      <c r="X2109" t="str">
        <f t="shared" si="195"/>
        <v>{location: new google.maps.LatLng(37.736, -122.409), weight: 0},</v>
      </c>
      <c r="Y2109" t="str">
        <f t="shared" si="196"/>
        <v>{location: new google.maps.LatLng(37.736, -122.409), weight: 1},</v>
      </c>
    </row>
    <row r="2110" spans="1:25" x14ac:dyDescent="0.2">
      <c r="A2110">
        <v>37.735999999999997</v>
      </c>
      <c r="B2110">
        <v>-122.40600000000001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2</v>
      </c>
      <c r="J2110">
        <v>2</v>
      </c>
      <c r="K2110">
        <v>0</v>
      </c>
      <c r="L2110">
        <v>4</v>
      </c>
      <c r="M2110">
        <f>VLOOKUP(H2110,AE$2:$AJ$12,6,TRUE)</f>
        <v>0</v>
      </c>
      <c r="N2110">
        <f>VLOOKUP(I2110,AF$2:$AJ$12,5,TRUE)</f>
        <v>4</v>
      </c>
      <c r="O2110">
        <f>VLOOKUP(J2110,AG$2:$AJ$12,4,TRUE)</f>
        <v>4</v>
      </c>
      <c r="P2110">
        <f>VLOOKUP(K2110,AH$2:$AJ$12,3,TRUE)</f>
        <v>0</v>
      </c>
      <c r="Q2110">
        <f>VLOOKUP(L2110,AI$2:$AJ$12,2,TRUE)</f>
        <v>3</v>
      </c>
      <c r="T2110" t="str">
        <f t="shared" si="197"/>
        <v>Crimepoint.create(latitude:37.736, longitude:-122.406, drugdrink:0, misdemean:4, theft:4, violent:0, total:3, drugdrinkct:0, misdemeanct:2, theftct:2, violentct:0, totalct:4)</v>
      </c>
      <c r="U2110" t="str">
        <f t="shared" si="198"/>
        <v>{location: new google.maps.LatLng(37.736, -122.406), weight: 0},</v>
      </c>
      <c r="V2110" t="str">
        <f t="shared" si="193"/>
        <v>{location: new google.maps.LatLng(37.736, -122.406), weight: 0},</v>
      </c>
      <c r="W2110" t="str">
        <f t="shared" si="194"/>
        <v>{location: new google.maps.LatLng(37.736, -122.406), weight: 0},</v>
      </c>
      <c r="X2110" t="str">
        <f t="shared" si="195"/>
        <v>{location: new google.maps.LatLng(37.736, -122.406), weight: 0},</v>
      </c>
      <c r="Y2110" t="str">
        <f t="shared" si="196"/>
        <v>{location: new google.maps.LatLng(37.736, -122.406), weight: 0},</v>
      </c>
    </row>
    <row r="2111" spans="1:25" x14ac:dyDescent="0.2">
      <c r="A2111">
        <v>37.735999999999997</v>
      </c>
      <c r="B2111">
        <v>-122.40300000000001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3</v>
      </c>
      <c r="K2111">
        <v>0</v>
      </c>
      <c r="L2111">
        <v>4</v>
      </c>
      <c r="M2111">
        <f>VLOOKUP(H2111,AE$2:$AJ$12,6,TRUE)</f>
        <v>0</v>
      </c>
      <c r="N2111">
        <f>VLOOKUP(I2111,AF$2:$AJ$12,5,TRUE)</f>
        <v>2</v>
      </c>
      <c r="O2111">
        <f>VLOOKUP(J2111,AG$2:$AJ$12,4,TRUE)</f>
        <v>5</v>
      </c>
      <c r="P2111">
        <f>VLOOKUP(K2111,AH$2:$AJ$12,3,TRUE)</f>
        <v>0</v>
      </c>
      <c r="Q2111">
        <f>VLOOKUP(L2111,AI$2:$AJ$12,2,TRUE)</f>
        <v>3</v>
      </c>
      <c r="T2111" t="str">
        <f t="shared" si="197"/>
        <v>Crimepoint.create(latitude:37.736, longitude:-122.403, drugdrink:0, misdemean:2, theft:5, violent:0, total:3, drugdrinkct:0, misdemeanct:1, theftct:3, violentct:0, totalct:4)</v>
      </c>
      <c r="U2111" t="str">
        <f t="shared" si="198"/>
        <v>{location: new google.maps.LatLng(37.736, -122.403), weight: 0},</v>
      </c>
      <c r="V2111" t="str">
        <f t="shared" si="193"/>
        <v>{location: new google.maps.LatLng(37.736, -122.403), weight: 0},</v>
      </c>
      <c r="W2111" t="str">
        <f t="shared" si="194"/>
        <v>{location: new google.maps.LatLng(37.736, -122.403), weight: 0},</v>
      </c>
      <c r="X2111" t="str">
        <f t="shared" si="195"/>
        <v>{location: new google.maps.LatLng(37.736, -122.403), weight: 0},</v>
      </c>
      <c r="Y2111" t="str">
        <f t="shared" si="196"/>
        <v>{location: new google.maps.LatLng(37.736, -122.403), weight: 0},</v>
      </c>
    </row>
    <row r="2112" spans="1:25" x14ac:dyDescent="0.2">
      <c r="A2112">
        <v>37.735999999999997</v>
      </c>
      <c r="B2112">
        <v>-122.402</v>
      </c>
      <c r="C2112">
        <v>1</v>
      </c>
      <c r="D2112">
        <v>3</v>
      </c>
      <c r="E2112">
        <v>1</v>
      </c>
      <c r="F2112">
        <v>6</v>
      </c>
      <c r="G2112">
        <v>3</v>
      </c>
      <c r="H2112">
        <v>1</v>
      </c>
      <c r="I2112">
        <v>14</v>
      </c>
      <c r="J2112">
        <v>10</v>
      </c>
      <c r="K2112">
        <v>8</v>
      </c>
      <c r="L2112">
        <v>33</v>
      </c>
      <c r="M2112">
        <f>VLOOKUP(H2112,AE$2:$AJ$12,6,TRUE)</f>
        <v>8</v>
      </c>
      <c r="N2112">
        <f>VLOOKUP(I2112,AF$2:$AJ$12,5,TRUE)</f>
        <v>8</v>
      </c>
      <c r="O2112">
        <f>VLOOKUP(J2112,AG$2:$AJ$12,4,TRUE)</f>
        <v>8</v>
      </c>
      <c r="P2112">
        <f>VLOOKUP(K2112,AH$2:$AJ$12,3,TRUE)</f>
        <v>9</v>
      </c>
      <c r="Q2112">
        <f>VLOOKUP(L2112,AI$2:$AJ$12,2,TRUE)</f>
        <v>8</v>
      </c>
      <c r="T2112" t="str">
        <f t="shared" si="197"/>
        <v>Crimepoint.create(latitude:37.736, longitude:-122.402, drugdrink:8, misdemean:8, theft:8, violent:9, total:8, drugdrinkct:1, misdemeanct:14, theftct:10, violentct:8, totalct:33)</v>
      </c>
      <c r="U2112" t="str">
        <f t="shared" si="198"/>
        <v>{location: new google.maps.LatLng(37.736, -122.402), weight: 1},</v>
      </c>
      <c r="V2112" t="str">
        <f t="shared" si="193"/>
        <v>{location: new google.maps.LatLng(37.736, -122.402), weight: 3},</v>
      </c>
      <c r="W2112" t="str">
        <f t="shared" si="194"/>
        <v>{location: new google.maps.LatLng(37.736, -122.402), weight: 1},</v>
      </c>
      <c r="X2112" t="str">
        <f t="shared" si="195"/>
        <v>{location: new google.maps.LatLng(37.736, -122.402), weight: 6},</v>
      </c>
      <c r="Y2112" t="str">
        <f t="shared" si="196"/>
        <v>{location: new google.maps.LatLng(37.736, -122.402), weight: 3},</v>
      </c>
    </row>
    <row r="2113" spans="1:25" x14ac:dyDescent="0.2">
      <c r="A2113">
        <v>37.735999999999997</v>
      </c>
      <c r="B2113">
        <v>-122.401</v>
      </c>
      <c r="C2113">
        <v>0</v>
      </c>
      <c r="D2113">
        <v>0</v>
      </c>
      <c r="E2113">
        <v>0</v>
      </c>
      <c r="F2113">
        <v>2</v>
      </c>
      <c r="G2113">
        <v>0</v>
      </c>
      <c r="H2113">
        <v>0</v>
      </c>
      <c r="I2113">
        <v>1</v>
      </c>
      <c r="J2113">
        <v>0</v>
      </c>
      <c r="K2113">
        <v>3</v>
      </c>
      <c r="L2113">
        <v>4</v>
      </c>
      <c r="M2113">
        <f>VLOOKUP(H2113,AE$2:$AJ$12,6,TRUE)</f>
        <v>0</v>
      </c>
      <c r="N2113">
        <f>VLOOKUP(I2113,AF$2:$AJ$12,5,TRUE)</f>
        <v>2</v>
      </c>
      <c r="O2113">
        <f>VLOOKUP(J2113,AG$2:$AJ$12,4,TRUE)</f>
        <v>0</v>
      </c>
      <c r="P2113">
        <f>VLOOKUP(K2113,AH$2:$AJ$12,3,TRUE)</f>
        <v>8</v>
      </c>
      <c r="Q2113">
        <f>VLOOKUP(L2113,AI$2:$AJ$12,2,TRUE)</f>
        <v>3</v>
      </c>
      <c r="T2113" t="str">
        <f t="shared" si="197"/>
        <v>Crimepoint.create(latitude:37.736, longitude:-122.401, drugdrink:0, misdemean:2, theft:0, violent:8, total:3, drugdrinkct:0, misdemeanct:1, theftct:0, violentct:3, totalct:4)</v>
      </c>
      <c r="U2113" t="str">
        <f t="shared" si="198"/>
        <v>{location: new google.maps.LatLng(37.736, -122.401), weight: 0},</v>
      </c>
      <c r="V2113" t="str">
        <f t="shared" si="193"/>
        <v>{location: new google.maps.LatLng(37.736, -122.401), weight: 0},</v>
      </c>
      <c r="W2113" t="str">
        <f t="shared" si="194"/>
        <v>{location: new google.maps.LatLng(37.736, -122.401), weight: 0},</v>
      </c>
      <c r="X2113" t="str">
        <f t="shared" si="195"/>
        <v>{location: new google.maps.LatLng(37.736, -122.401), weight: 2},</v>
      </c>
      <c r="Y2113" t="str">
        <f t="shared" si="196"/>
        <v>{location: new google.maps.LatLng(37.736, -122.401), weight: 0},</v>
      </c>
    </row>
    <row r="2114" spans="1:25" x14ac:dyDescent="0.2">
      <c r="A2114">
        <v>37.735999999999997</v>
      </c>
      <c r="B2114">
        <v>-122.4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2</v>
      </c>
      <c r="M2114">
        <f>VLOOKUP(H2114,AE$2:$AJ$12,6,TRUE)</f>
        <v>0</v>
      </c>
      <c r="N2114">
        <f>VLOOKUP(I2114,AF$2:$AJ$12,5,TRUE)</f>
        <v>2</v>
      </c>
      <c r="O2114">
        <f>VLOOKUP(J2114,AG$2:$AJ$12,4,TRUE)</f>
        <v>3</v>
      </c>
      <c r="P2114">
        <f>VLOOKUP(K2114,AH$2:$AJ$12,3,TRUE)</f>
        <v>0</v>
      </c>
      <c r="Q2114">
        <f>VLOOKUP(L2114,AI$2:$AJ$12,2,TRUE)</f>
        <v>1</v>
      </c>
      <c r="T2114" t="str">
        <f t="shared" si="197"/>
        <v>Crimepoint.create(latitude:37.736, longitude:-122.4, drugdrink:0, misdemean:2, theft:3, violent:0, total:1, drugdrinkct:0, misdemeanct:1, theftct:1, violentct:0, totalct:2)</v>
      </c>
      <c r="U2114" t="str">
        <f t="shared" si="198"/>
        <v>{location: new google.maps.LatLng(37.736, -122.4), weight: 0},</v>
      </c>
      <c r="V2114" t="str">
        <f t="shared" si="193"/>
        <v>{location: new google.maps.LatLng(37.736, -122.4), weight: 0},</v>
      </c>
      <c r="W2114" t="str">
        <f t="shared" si="194"/>
        <v>{location: new google.maps.LatLng(37.736, -122.4), weight: 0},</v>
      </c>
      <c r="X2114" t="str">
        <f t="shared" si="195"/>
        <v>{location: new google.maps.LatLng(37.736, -122.4), weight: 0},</v>
      </c>
      <c r="Y2114" t="str">
        <f t="shared" si="196"/>
        <v>{location: new google.maps.LatLng(37.736, -122.4), weight: 0},</v>
      </c>
    </row>
    <row r="2115" spans="1:25" x14ac:dyDescent="0.2">
      <c r="A2115">
        <v>37.735999999999997</v>
      </c>
      <c r="B2115">
        <v>-122.399</v>
      </c>
      <c r="C2115">
        <v>1</v>
      </c>
      <c r="D2115">
        <v>3</v>
      </c>
      <c r="E2115">
        <v>1</v>
      </c>
      <c r="F2115">
        <v>5</v>
      </c>
      <c r="G2115">
        <v>2</v>
      </c>
      <c r="H2115">
        <v>1</v>
      </c>
      <c r="I2115">
        <v>12</v>
      </c>
      <c r="J2115">
        <v>7</v>
      </c>
      <c r="K2115">
        <v>7</v>
      </c>
      <c r="L2115">
        <v>27</v>
      </c>
      <c r="M2115">
        <f>VLOOKUP(H2115,AE$2:$AJ$12,6,TRUE)</f>
        <v>8</v>
      </c>
      <c r="N2115">
        <f>VLOOKUP(I2115,AF$2:$AJ$12,5,TRUE)</f>
        <v>8</v>
      </c>
      <c r="O2115">
        <f>VLOOKUP(J2115,AG$2:$AJ$12,4,TRUE)</f>
        <v>7</v>
      </c>
      <c r="P2115">
        <f>VLOOKUP(K2115,AH$2:$AJ$12,3,TRUE)</f>
        <v>9</v>
      </c>
      <c r="Q2115">
        <f>VLOOKUP(L2115,AI$2:$AJ$12,2,TRUE)</f>
        <v>8</v>
      </c>
      <c r="T2115" t="str">
        <f t="shared" si="197"/>
        <v>Crimepoint.create(latitude:37.736, longitude:-122.399, drugdrink:8, misdemean:8, theft:7, violent:9, total:8, drugdrinkct:1, misdemeanct:12, theftct:7, violentct:7, totalct:27)</v>
      </c>
      <c r="U2115" t="str">
        <f t="shared" si="198"/>
        <v>{location: new google.maps.LatLng(37.736, -122.399), weight: 1},</v>
      </c>
      <c r="V2115" t="str">
        <f t="shared" ref="V2115:V2178" si="199">$Z$2&amp;$A2115&amp;$AA$2&amp;$B2115&amp;$AB$2&amp;D2115&amp;$AC$2</f>
        <v>{location: new google.maps.LatLng(37.736, -122.399), weight: 3},</v>
      </c>
      <c r="W2115" t="str">
        <f t="shared" ref="W2115:W2178" si="200">$Z$2&amp;$A2115&amp;$AA$2&amp;$B2115&amp;$AB$2&amp;E2115&amp;$AC$2</f>
        <v>{location: new google.maps.LatLng(37.736, -122.399), weight: 1},</v>
      </c>
      <c r="X2115" t="str">
        <f t="shared" ref="X2115:X2178" si="201">$Z$2&amp;$A2115&amp;$AA$2&amp;$B2115&amp;$AB$2&amp;F2115&amp;$AC$2</f>
        <v>{location: new google.maps.LatLng(37.736, -122.399), weight: 5},</v>
      </c>
      <c r="Y2115" t="str">
        <f t="shared" ref="Y2115:Y2178" si="202">$Z$2&amp;$A2115&amp;$AA$2&amp;$B2115&amp;$AB$2&amp;G2115&amp;$AC$2</f>
        <v>{location: new google.maps.LatLng(37.736, -122.399), weight: 2},</v>
      </c>
    </row>
    <row r="2116" spans="1:25" x14ac:dyDescent="0.2">
      <c r="A2116">
        <v>37.735999999999997</v>
      </c>
      <c r="B2116">
        <v>-122.398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3</v>
      </c>
      <c r="J2116">
        <v>0</v>
      </c>
      <c r="K2116">
        <v>0</v>
      </c>
      <c r="L2116">
        <v>3</v>
      </c>
      <c r="M2116">
        <f>VLOOKUP(H2116,AE$2:$AJ$12,6,TRUE)</f>
        <v>0</v>
      </c>
      <c r="N2116">
        <f>VLOOKUP(I2116,AF$2:$AJ$12,5,TRUE)</f>
        <v>5</v>
      </c>
      <c r="O2116">
        <f>VLOOKUP(J2116,AG$2:$AJ$12,4,TRUE)</f>
        <v>0</v>
      </c>
      <c r="P2116">
        <f>VLOOKUP(K2116,AH$2:$AJ$12,3,TRUE)</f>
        <v>0</v>
      </c>
      <c r="Q2116">
        <f>VLOOKUP(L2116,AI$2:$AJ$12,2,TRUE)</f>
        <v>2</v>
      </c>
      <c r="T2116" t="str">
        <f t="shared" ref="T2116:T2179" si="203">"Crimepoint.create("&amp;A$2&amp;":"&amp;A2116&amp;", "&amp;B$2&amp;":"&amp;B2116&amp;", "&amp;C$2&amp;":"&amp;M2116&amp;", "&amp;D$2&amp;":"&amp;N2116&amp;", "&amp;E$2&amp;":"&amp;O2116&amp;", "&amp;F$2&amp;":"&amp;P2116&amp;", "&amp;G$2&amp;":"&amp;Q2116&amp;", "&amp;H$2&amp;":"&amp;H2116&amp;", "&amp;I$2&amp;":"&amp;I2116&amp;", "&amp;J$2&amp;":"&amp;J2116&amp;", "&amp;K$2&amp;":"&amp;K2116&amp;", "&amp;L$2&amp;":"&amp;L2116&amp;")"</f>
        <v>Crimepoint.create(latitude:37.736, longitude:-122.398, drugdrink:0, misdemean:5, theft:0, violent:0, total:2, drugdrinkct:0, misdemeanct:3, theftct:0, violentct:0, totalct:3)</v>
      </c>
      <c r="U2116" t="str">
        <f t="shared" ref="U2116:U2179" si="204">$Z$2&amp;$A2116&amp;$AA$2&amp;$B2116&amp;$AB$2&amp;C2116&amp;$AC$2</f>
        <v>{location: new google.maps.LatLng(37.736, -122.398), weight: 0},</v>
      </c>
      <c r="V2116" t="str">
        <f t="shared" si="199"/>
        <v>{location: new google.maps.LatLng(37.736, -122.398), weight: 1},</v>
      </c>
      <c r="W2116" t="str">
        <f t="shared" si="200"/>
        <v>{location: new google.maps.LatLng(37.736, -122.398), weight: 0},</v>
      </c>
      <c r="X2116" t="str">
        <f t="shared" si="201"/>
        <v>{location: new google.maps.LatLng(37.736, -122.398), weight: 0},</v>
      </c>
      <c r="Y2116" t="str">
        <f t="shared" si="202"/>
        <v>{location: new google.maps.LatLng(37.736, -122.398), weight: 0},</v>
      </c>
    </row>
    <row r="2117" spans="1:25" x14ac:dyDescent="0.2">
      <c r="A2117">
        <v>37.735999999999997</v>
      </c>
      <c r="B2117">
        <v>-122.39700000000001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2</v>
      </c>
      <c r="J2117">
        <v>0</v>
      </c>
      <c r="K2117">
        <v>0</v>
      </c>
      <c r="L2117">
        <v>2</v>
      </c>
      <c r="M2117">
        <f>VLOOKUP(H2117,AE$2:$AJ$12,6,TRUE)</f>
        <v>0</v>
      </c>
      <c r="N2117">
        <f>VLOOKUP(I2117,AF$2:$AJ$12,5,TRUE)</f>
        <v>4</v>
      </c>
      <c r="O2117">
        <f>VLOOKUP(J2117,AG$2:$AJ$12,4,TRUE)</f>
        <v>0</v>
      </c>
      <c r="P2117">
        <f>VLOOKUP(K2117,AH$2:$AJ$12,3,TRUE)</f>
        <v>0</v>
      </c>
      <c r="Q2117">
        <f>VLOOKUP(L2117,AI$2:$AJ$12,2,TRUE)</f>
        <v>1</v>
      </c>
      <c r="T2117" t="str">
        <f t="shared" si="203"/>
        <v>Crimepoint.create(latitude:37.736, longitude:-122.397, drugdrink:0, misdemean:4, theft:0, violent:0, total:1, drugdrinkct:0, misdemeanct:2, theftct:0, violentct:0, totalct:2)</v>
      </c>
      <c r="U2117" t="str">
        <f t="shared" si="204"/>
        <v>{location: new google.maps.LatLng(37.736, -122.397), weight: 0},</v>
      </c>
      <c r="V2117" t="str">
        <f t="shared" si="199"/>
        <v>{location: new google.maps.LatLng(37.736, -122.397), weight: 0},</v>
      </c>
      <c r="W2117" t="str">
        <f t="shared" si="200"/>
        <v>{location: new google.maps.LatLng(37.736, -122.397), weight: 0},</v>
      </c>
      <c r="X2117" t="str">
        <f t="shared" si="201"/>
        <v>{location: new google.maps.LatLng(37.736, -122.397), weight: 0},</v>
      </c>
      <c r="Y2117" t="str">
        <f t="shared" si="202"/>
        <v>{location: new google.maps.LatLng(37.736, -122.397), weight: 0},</v>
      </c>
    </row>
    <row r="2118" spans="1:25" x14ac:dyDescent="0.2">
      <c r="A2118">
        <v>37.735999999999997</v>
      </c>
      <c r="B2118">
        <v>-122.396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1</v>
      </c>
      <c r="I2118">
        <v>1</v>
      </c>
      <c r="J2118">
        <v>2</v>
      </c>
      <c r="K2118">
        <v>1</v>
      </c>
      <c r="L2118">
        <v>5</v>
      </c>
      <c r="M2118">
        <f>VLOOKUP(H2118,AE$2:$AJ$12,6,TRUE)</f>
        <v>8</v>
      </c>
      <c r="N2118">
        <f>VLOOKUP(I2118,AF$2:$AJ$12,5,TRUE)</f>
        <v>2</v>
      </c>
      <c r="O2118">
        <f>VLOOKUP(J2118,AG$2:$AJ$12,4,TRUE)</f>
        <v>4</v>
      </c>
      <c r="P2118">
        <f>VLOOKUP(K2118,AH$2:$AJ$12,3,TRUE)</f>
        <v>7</v>
      </c>
      <c r="Q2118">
        <f>VLOOKUP(L2118,AI$2:$AJ$12,2,TRUE)</f>
        <v>4</v>
      </c>
      <c r="T2118" t="str">
        <f t="shared" si="203"/>
        <v>Crimepoint.create(latitude:37.736, longitude:-122.396, drugdrink:8, misdemean:2, theft:4, violent:7, total:4, drugdrinkct:1, misdemeanct:1, theftct:2, violentct:1, totalct:5)</v>
      </c>
      <c r="U2118" t="str">
        <f t="shared" si="204"/>
        <v>{location: new google.maps.LatLng(37.736, -122.396), weight: 1},</v>
      </c>
      <c r="V2118" t="str">
        <f t="shared" si="199"/>
        <v>{location: new google.maps.LatLng(37.736, -122.396), weight: 0},</v>
      </c>
      <c r="W2118" t="str">
        <f t="shared" si="200"/>
        <v>{location: new google.maps.LatLng(37.736, -122.396), weight: 0},</v>
      </c>
      <c r="X2118" t="str">
        <f t="shared" si="201"/>
        <v>{location: new google.maps.LatLng(37.736, -122.396), weight: 1},</v>
      </c>
      <c r="Y2118" t="str">
        <f t="shared" si="202"/>
        <v>{location: new google.maps.LatLng(37.736, -122.396), weight: 0},</v>
      </c>
    </row>
    <row r="2119" spans="1:25" x14ac:dyDescent="0.2">
      <c r="A2119">
        <v>37.735999999999997</v>
      </c>
      <c r="B2119">
        <v>-122.395</v>
      </c>
      <c r="C2119">
        <v>0</v>
      </c>
      <c r="D2119">
        <v>2</v>
      </c>
      <c r="E2119">
        <v>1</v>
      </c>
      <c r="F2119">
        <v>4</v>
      </c>
      <c r="G2119">
        <v>2</v>
      </c>
      <c r="H2119">
        <v>0</v>
      </c>
      <c r="I2119">
        <v>10</v>
      </c>
      <c r="J2119">
        <v>5</v>
      </c>
      <c r="K2119">
        <v>6</v>
      </c>
      <c r="L2119">
        <v>21</v>
      </c>
      <c r="M2119">
        <f>VLOOKUP(H2119,AE$2:$AJ$12,6,TRUE)</f>
        <v>0</v>
      </c>
      <c r="N2119">
        <f>VLOOKUP(I2119,AF$2:$AJ$12,5,TRUE)</f>
        <v>8</v>
      </c>
      <c r="O2119">
        <f>VLOOKUP(J2119,AG$2:$AJ$12,4,TRUE)</f>
        <v>7</v>
      </c>
      <c r="P2119">
        <f>VLOOKUP(K2119,AH$2:$AJ$12,3,TRUE)</f>
        <v>9</v>
      </c>
      <c r="Q2119">
        <f>VLOOKUP(L2119,AI$2:$AJ$12,2,TRUE)</f>
        <v>8</v>
      </c>
      <c r="T2119" t="str">
        <f t="shared" si="203"/>
        <v>Crimepoint.create(latitude:37.736, longitude:-122.395, drugdrink:0, misdemean:8, theft:7, violent:9, total:8, drugdrinkct:0, misdemeanct:10, theftct:5, violentct:6, totalct:21)</v>
      </c>
      <c r="U2119" t="str">
        <f t="shared" si="204"/>
        <v>{location: new google.maps.LatLng(37.736, -122.395), weight: 0},</v>
      </c>
      <c r="V2119" t="str">
        <f t="shared" si="199"/>
        <v>{location: new google.maps.LatLng(37.736, -122.395), weight: 2},</v>
      </c>
      <c r="W2119" t="str">
        <f t="shared" si="200"/>
        <v>{location: new google.maps.LatLng(37.736, -122.395), weight: 1},</v>
      </c>
      <c r="X2119" t="str">
        <f t="shared" si="201"/>
        <v>{location: new google.maps.LatLng(37.736, -122.395), weight: 4},</v>
      </c>
      <c r="Y2119" t="str">
        <f t="shared" si="202"/>
        <v>{location: new google.maps.LatLng(37.736, -122.395), weight: 2},</v>
      </c>
    </row>
    <row r="2120" spans="1:25" x14ac:dyDescent="0.2">
      <c r="A2120">
        <v>37.735999999999997</v>
      </c>
      <c r="B2120">
        <v>-122.39400000000001</v>
      </c>
      <c r="C2120">
        <v>0</v>
      </c>
      <c r="D2120">
        <v>3</v>
      </c>
      <c r="E2120">
        <v>1</v>
      </c>
      <c r="F2120">
        <v>0</v>
      </c>
      <c r="G2120">
        <v>2</v>
      </c>
      <c r="H2120">
        <v>0</v>
      </c>
      <c r="I2120">
        <v>13</v>
      </c>
      <c r="J2120">
        <v>7</v>
      </c>
      <c r="K2120">
        <v>0</v>
      </c>
      <c r="L2120">
        <v>20</v>
      </c>
      <c r="M2120">
        <f>VLOOKUP(H2120,AE$2:$AJ$12,6,TRUE)</f>
        <v>0</v>
      </c>
      <c r="N2120">
        <f>VLOOKUP(I2120,AF$2:$AJ$12,5,TRUE)</f>
        <v>8</v>
      </c>
      <c r="O2120">
        <f>VLOOKUP(J2120,AG$2:$AJ$12,4,TRUE)</f>
        <v>7</v>
      </c>
      <c r="P2120">
        <f>VLOOKUP(K2120,AH$2:$AJ$12,3,TRUE)</f>
        <v>0</v>
      </c>
      <c r="Q2120">
        <f>VLOOKUP(L2120,AI$2:$AJ$12,2,TRUE)</f>
        <v>7</v>
      </c>
      <c r="T2120" t="str">
        <f t="shared" si="203"/>
        <v>Crimepoint.create(latitude:37.736, longitude:-122.394, drugdrink:0, misdemean:8, theft:7, violent:0, total:7, drugdrinkct:0, misdemeanct:13, theftct:7, violentct:0, totalct:20)</v>
      </c>
      <c r="U2120" t="str">
        <f t="shared" si="204"/>
        <v>{location: new google.maps.LatLng(37.736, -122.394), weight: 0},</v>
      </c>
      <c r="V2120" t="str">
        <f t="shared" si="199"/>
        <v>{location: new google.maps.LatLng(37.736, -122.394), weight: 3},</v>
      </c>
      <c r="W2120" t="str">
        <f t="shared" si="200"/>
        <v>{location: new google.maps.LatLng(37.736, -122.394), weight: 1},</v>
      </c>
      <c r="X2120" t="str">
        <f t="shared" si="201"/>
        <v>{location: new google.maps.LatLng(37.736, -122.394), weight: 0},</v>
      </c>
      <c r="Y2120" t="str">
        <f t="shared" si="202"/>
        <v>{location: new google.maps.LatLng(37.736, -122.394), weight: 2},</v>
      </c>
    </row>
    <row r="2121" spans="1:25" x14ac:dyDescent="0.2">
      <c r="A2121">
        <v>37.735999999999997</v>
      </c>
      <c r="B2121">
        <v>-122.393</v>
      </c>
      <c r="C2121">
        <v>1</v>
      </c>
      <c r="D2121">
        <v>3</v>
      </c>
      <c r="E2121">
        <v>1</v>
      </c>
      <c r="F2121">
        <v>8</v>
      </c>
      <c r="G2121">
        <v>2</v>
      </c>
      <c r="H2121">
        <v>1</v>
      </c>
      <c r="I2121">
        <v>12</v>
      </c>
      <c r="J2121">
        <v>4</v>
      </c>
      <c r="K2121">
        <v>11</v>
      </c>
      <c r="L2121">
        <v>28</v>
      </c>
      <c r="M2121">
        <f>VLOOKUP(H2121,AE$2:$AJ$12,6,TRUE)</f>
        <v>8</v>
      </c>
      <c r="N2121">
        <f>VLOOKUP(I2121,AF$2:$AJ$12,5,TRUE)</f>
        <v>8</v>
      </c>
      <c r="O2121">
        <f>VLOOKUP(J2121,AG$2:$AJ$12,4,TRUE)</f>
        <v>6</v>
      </c>
      <c r="P2121">
        <f>VLOOKUP(K2121,AH$2:$AJ$12,3,TRUE)</f>
        <v>9</v>
      </c>
      <c r="Q2121">
        <f>VLOOKUP(L2121,AI$2:$AJ$12,2,TRUE)</f>
        <v>8</v>
      </c>
      <c r="T2121" t="str">
        <f t="shared" si="203"/>
        <v>Crimepoint.create(latitude:37.736, longitude:-122.393, drugdrink:8, misdemean:8, theft:6, violent:9, total:8, drugdrinkct:1, misdemeanct:12, theftct:4, violentct:11, totalct:28)</v>
      </c>
      <c r="U2121" t="str">
        <f t="shared" si="204"/>
        <v>{location: new google.maps.LatLng(37.736, -122.393), weight: 1},</v>
      </c>
      <c r="V2121" t="str">
        <f t="shared" si="199"/>
        <v>{location: new google.maps.LatLng(37.736, -122.393), weight: 3},</v>
      </c>
      <c r="W2121" t="str">
        <f t="shared" si="200"/>
        <v>{location: new google.maps.LatLng(37.736, -122.393), weight: 1},</v>
      </c>
      <c r="X2121" t="str">
        <f t="shared" si="201"/>
        <v>{location: new google.maps.LatLng(37.736, -122.393), weight: 8},</v>
      </c>
      <c r="Y2121" t="str">
        <f t="shared" si="202"/>
        <v>{location: new google.maps.LatLng(37.736, -122.393), weight: 2},</v>
      </c>
    </row>
    <row r="2122" spans="1:25" x14ac:dyDescent="0.2">
      <c r="A2122">
        <v>37.735999999999997</v>
      </c>
      <c r="B2122">
        <v>-122.392</v>
      </c>
      <c r="C2122">
        <v>3</v>
      </c>
      <c r="D2122">
        <v>4</v>
      </c>
      <c r="E2122">
        <v>0</v>
      </c>
      <c r="F2122">
        <v>1</v>
      </c>
      <c r="G2122">
        <v>2</v>
      </c>
      <c r="H2122">
        <v>5</v>
      </c>
      <c r="I2122">
        <v>19</v>
      </c>
      <c r="J2122">
        <v>3</v>
      </c>
      <c r="K2122">
        <v>2</v>
      </c>
      <c r="L2122">
        <v>29</v>
      </c>
      <c r="M2122">
        <f>VLOOKUP(H2122,AE$2:$AJ$12,6,TRUE)</f>
        <v>9</v>
      </c>
      <c r="N2122">
        <f>VLOOKUP(I2122,AF$2:$AJ$12,5,TRUE)</f>
        <v>9</v>
      </c>
      <c r="O2122">
        <f>VLOOKUP(J2122,AG$2:$AJ$12,4,TRUE)</f>
        <v>5</v>
      </c>
      <c r="P2122">
        <f>VLOOKUP(K2122,AH$2:$AJ$12,3,TRUE)</f>
        <v>7</v>
      </c>
      <c r="Q2122">
        <f>VLOOKUP(L2122,AI$2:$AJ$12,2,TRUE)</f>
        <v>8</v>
      </c>
      <c r="T2122" t="str">
        <f t="shared" si="203"/>
        <v>Crimepoint.create(latitude:37.736, longitude:-122.392, drugdrink:9, misdemean:9, theft:5, violent:7, total:8, drugdrinkct:5, misdemeanct:19, theftct:3, violentct:2, totalct:29)</v>
      </c>
      <c r="U2122" t="str">
        <f t="shared" si="204"/>
        <v>{location: new google.maps.LatLng(37.736, -122.392), weight: 3},</v>
      </c>
      <c r="V2122" t="str">
        <f t="shared" si="199"/>
        <v>{location: new google.maps.LatLng(37.736, -122.392), weight: 4},</v>
      </c>
      <c r="W2122" t="str">
        <f t="shared" si="200"/>
        <v>{location: new google.maps.LatLng(37.736, -122.392), weight: 0},</v>
      </c>
      <c r="X2122" t="str">
        <f t="shared" si="201"/>
        <v>{location: new google.maps.LatLng(37.736, -122.392), weight: 1},</v>
      </c>
      <c r="Y2122" t="str">
        <f t="shared" si="202"/>
        <v>{location: new google.maps.LatLng(37.736, -122.392), weight: 2},</v>
      </c>
    </row>
    <row r="2123" spans="1:25" x14ac:dyDescent="0.2">
      <c r="A2123">
        <v>37.735999999999997</v>
      </c>
      <c r="B2123">
        <v>-122.39100000000001</v>
      </c>
      <c r="C2123">
        <v>3</v>
      </c>
      <c r="D2123">
        <v>2</v>
      </c>
      <c r="E2123">
        <v>0</v>
      </c>
      <c r="F2123">
        <v>2</v>
      </c>
      <c r="G2123">
        <v>1</v>
      </c>
      <c r="H2123">
        <v>4</v>
      </c>
      <c r="I2123">
        <v>8</v>
      </c>
      <c r="J2123">
        <v>1</v>
      </c>
      <c r="K2123">
        <v>3</v>
      </c>
      <c r="L2123">
        <v>16</v>
      </c>
      <c r="M2123">
        <f>VLOOKUP(H2123,AE$2:$AJ$12,6,TRUE)</f>
        <v>9</v>
      </c>
      <c r="N2123">
        <f>VLOOKUP(I2123,AF$2:$AJ$12,5,TRUE)</f>
        <v>7</v>
      </c>
      <c r="O2123">
        <f>VLOOKUP(J2123,AG$2:$AJ$12,4,TRUE)</f>
        <v>3</v>
      </c>
      <c r="P2123">
        <f>VLOOKUP(K2123,AH$2:$AJ$12,3,TRUE)</f>
        <v>8</v>
      </c>
      <c r="Q2123">
        <f>VLOOKUP(L2123,AI$2:$AJ$12,2,TRUE)</f>
        <v>7</v>
      </c>
      <c r="T2123" t="str">
        <f t="shared" si="203"/>
        <v>Crimepoint.create(latitude:37.736, longitude:-122.391, drugdrink:9, misdemean:7, theft:3, violent:8, total:7, drugdrinkct:4, misdemeanct:8, theftct:1, violentct:3, totalct:16)</v>
      </c>
      <c r="U2123" t="str">
        <f t="shared" si="204"/>
        <v>{location: new google.maps.LatLng(37.736, -122.391), weight: 3},</v>
      </c>
      <c r="V2123" t="str">
        <f t="shared" si="199"/>
        <v>{location: new google.maps.LatLng(37.736, -122.391), weight: 2},</v>
      </c>
      <c r="W2123" t="str">
        <f t="shared" si="200"/>
        <v>{location: new google.maps.LatLng(37.736, -122.391), weight: 0},</v>
      </c>
      <c r="X2123" t="str">
        <f t="shared" si="201"/>
        <v>{location: new google.maps.LatLng(37.736, -122.391), weight: 2},</v>
      </c>
      <c r="Y2123" t="str">
        <f t="shared" si="202"/>
        <v>{location: new google.maps.LatLng(37.736, -122.391), weight: 1},</v>
      </c>
    </row>
    <row r="2124" spans="1:25" x14ac:dyDescent="0.2">
      <c r="A2124">
        <v>37.735999999999997</v>
      </c>
      <c r="B2124">
        <v>-122.39</v>
      </c>
      <c r="C2124">
        <v>13</v>
      </c>
      <c r="D2124">
        <v>26</v>
      </c>
      <c r="E2124">
        <v>3</v>
      </c>
      <c r="F2124">
        <v>14</v>
      </c>
      <c r="G2124">
        <v>14</v>
      </c>
      <c r="H2124">
        <v>20</v>
      </c>
      <c r="I2124">
        <v>117</v>
      </c>
      <c r="J2124">
        <v>23</v>
      </c>
      <c r="K2124">
        <v>19</v>
      </c>
      <c r="L2124">
        <v>179</v>
      </c>
      <c r="M2124">
        <f>VLOOKUP(H2124,AE$2:$AJ$12,6,TRUE)</f>
        <v>9</v>
      </c>
      <c r="N2124">
        <f>VLOOKUP(I2124,AF$2:$AJ$12,5,TRUE)</f>
        <v>9</v>
      </c>
      <c r="O2124">
        <f>VLOOKUP(J2124,AG$2:$AJ$12,4,TRUE)</f>
        <v>9</v>
      </c>
      <c r="P2124">
        <f>VLOOKUP(K2124,AH$2:$AJ$12,3,TRUE)</f>
        <v>9</v>
      </c>
      <c r="Q2124">
        <f>VLOOKUP(L2124,AI$2:$AJ$12,2,TRUE)</f>
        <v>9</v>
      </c>
      <c r="T2124" t="str">
        <f t="shared" si="203"/>
        <v>Crimepoint.create(latitude:37.736, longitude:-122.39, drugdrink:9, misdemean:9, theft:9, violent:9, total:9, drugdrinkct:20, misdemeanct:117, theftct:23, violentct:19, totalct:179)</v>
      </c>
      <c r="U2124" t="str">
        <f t="shared" si="204"/>
        <v>{location: new google.maps.LatLng(37.736, -122.39), weight: 13},</v>
      </c>
      <c r="V2124" t="str">
        <f t="shared" si="199"/>
        <v>{location: new google.maps.LatLng(37.736, -122.39), weight: 26},</v>
      </c>
      <c r="W2124" t="str">
        <f t="shared" si="200"/>
        <v>{location: new google.maps.LatLng(37.736, -122.39), weight: 3},</v>
      </c>
      <c r="X2124" t="str">
        <f t="shared" si="201"/>
        <v>{location: new google.maps.LatLng(37.736, -122.39), weight: 14},</v>
      </c>
      <c r="Y2124" t="str">
        <f t="shared" si="202"/>
        <v>{location: new google.maps.LatLng(37.736, -122.39), weight: 14},</v>
      </c>
    </row>
    <row r="2125" spans="1:25" x14ac:dyDescent="0.2">
      <c r="A2125">
        <v>37.735999999999997</v>
      </c>
      <c r="B2125">
        <v>-122.389</v>
      </c>
      <c r="C2125">
        <v>0</v>
      </c>
      <c r="D2125">
        <v>3</v>
      </c>
      <c r="E2125">
        <v>1</v>
      </c>
      <c r="F2125">
        <v>7</v>
      </c>
      <c r="G2125">
        <v>2</v>
      </c>
      <c r="H2125">
        <v>0</v>
      </c>
      <c r="I2125">
        <v>15</v>
      </c>
      <c r="J2125">
        <v>6</v>
      </c>
      <c r="K2125">
        <v>9</v>
      </c>
      <c r="L2125">
        <v>30</v>
      </c>
      <c r="M2125">
        <f>VLOOKUP(H2125,AE$2:$AJ$12,6,TRUE)</f>
        <v>0</v>
      </c>
      <c r="N2125">
        <f>VLOOKUP(I2125,AF$2:$AJ$12,5,TRUE)</f>
        <v>8</v>
      </c>
      <c r="O2125">
        <f>VLOOKUP(J2125,AG$2:$AJ$12,4,TRUE)</f>
        <v>7</v>
      </c>
      <c r="P2125">
        <f>VLOOKUP(K2125,AH$2:$AJ$12,3,TRUE)</f>
        <v>9</v>
      </c>
      <c r="Q2125">
        <f>VLOOKUP(L2125,AI$2:$AJ$12,2,TRUE)</f>
        <v>8</v>
      </c>
      <c r="T2125" t="str">
        <f t="shared" si="203"/>
        <v>Crimepoint.create(latitude:37.736, longitude:-122.389, drugdrink:0, misdemean:8, theft:7, violent:9, total:8, drugdrinkct:0, misdemeanct:15, theftct:6, violentct:9, totalct:30)</v>
      </c>
      <c r="U2125" t="str">
        <f t="shared" si="204"/>
        <v>{location: new google.maps.LatLng(37.736, -122.389), weight: 0},</v>
      </c>
      <c r="V2125" t="str">
        <f t="shared" si="199"/>
        <v>{location: new google.maps.LatLng(37.736, -122.389), weight: 3},</v>
      </c>
      <c r="W2125" t="str">
        <f t="shared" si="200"/>
        <v>{location: new google.maps.LatLng(37.736, -122.389), weight: 1},</v>
      </c>
      <c r="X2125" t="str">
        <f t="shared" si="201"/>
        <v>{location: new google.maps.LatLng(37.736, -122.389), weight: 7},</v>
      </c>
      <c r="Y2125" t="str">
        <f t="shared" si="202"/>
        <v>{location: new google.maps.LatLng(37.736, -122.389), weight: 2},</v>
      </c>
    </row>
    <row r="2126" spans="1:25" x14ac:dyDescent="0.2">
      <c r="A2126">
        <v>37.735999999999997</v>
      </c>
      <c r="B2126">
        <v>-122.38800000000001</v>
      </c>
      <c r="C2126">
        <v>0</v>
      </c>
      <c r="D2126">
        <v>1</v>
      </c>
      <c r="E2126">
        <v>0</v>
      </c>
      <c r="F2126">
        <v>1</v>
      </c>
      <c r="G2126">
        <v>1</v>
      </c>
      <c r="H2126">
        <v>0</v>
      </c>
      <c r="I2126">
        <v>4</v>
      </c>
      <c r="J2126">
        <v>3</v>
      </c>
      <c r="K2126">
        <v>2</v>
      </c>
      <c r="L2126">
        <v>9</v>
      </c>
      <c r="M2126">
        <f>VLOOKUP(H2126,AE$2:$AJ$12,6,TRUE)</f>
        <v>0</v>
      </c>
      <c r="N2126">
        <f>VLOOKUP(I2126,AF$2:$AJ$12,5,TRUE)</f>
        <v>6</v>
      </c>
      <c r="O2126">
        <f>VLOOKUP(J2126,AG$2:$AJ$12,4,TRUE)</f>
        <v>5</v>
      </c>
      <c r="P2126">
        <f>VLOOKUP(K2126,AH$2:$AJ$12,3,TRUE)</f>
        <v>7</v>
      </c>
      <c r="Q2126">
        <f>VLOOKUP(L2126,AI$2:$AJ$12,2,TRUE)</f>
        <v>5</v>
      </c>
      <c r="T2126" t="str">
        <f t="shared" si="203"/>
        <v>Crimepoint.create(latitude:37.736, longitude:-122.388, drugdrink:0, misdemean:6, theft:5, violent:7, total:5, drugdrinkct:0, misdemeanct:4, theftct:3, violentct:2, totalct:9)</v>
      </c>
      <c r="U2126" t="str">
        <f t="shared" si="204"/>
        <v>{location: new google.maps.LatLng(37.736, -122.388), weight: 0},</v>
      </c>
      <c r="V2126" t="str">
        <f t="shared" si="199"/>
        <v>{location: new google.maps.LatLng(37.736, -122.388), weight: 1},</v>
      </c>
      <c r="W2126" t="str">
        <f t="shared" si="200"/>
        <v>{location: new google.maps.LatLng(37.736, -122.388), weight: 0},</v>
      </c>
      <c r="X2126" t="str">
        <f t="shared" si="201"/>
        <v>{location: new google.maps.LatLng(37.736, -122.388), weight: 1},</v>
      </c>
      <c r="Y2126" t="str">
        <f t="shared" si="202"/>
        <v>{location: new google.maps.LatLng(37.736, -122.388), weight: 1},</v>
      </c>
    </row>
    <row r="2127" spans="1:25" x14ac:dyDescent="0.2">
      <c r="A2127">
        <v>37.735999999999997</v>
      </c>
      <c r="B2127">
        <v>-122.387</v>
      </c>
      <c r="C2127">
        <v>1</v>
      </c>
      <c r="D2127">
        <v>2</v>
      </c>
      <c r="E2127">
        <v>1</v>
      </c>
      <c r="F2127">
        <v>1</v>
      </c>
      <c r="G2127">
        <v>1</v>
      </c>
      <c r="H2127">
        <v>1</v>
      </c>
      <c r="I2127">
        <v>8</v>
      </c>
      <c r="J2127">
        <v>5</v>
      </c>
      <c r="K2127">
        <v>1</v>
      </c>
      <c r="L2127">
        <v>15</v>
      </c>
      <c r="M2127">
        <f>VLOOKUP(H2127,AE$2:$AJ$12,6,TRUE)</f>
        <v>8</v>
      </c>
      <c r="N2127">
        <f>VLOOKUP(I2127,AF$2:$AJ$12,5,TRUE)</f>
        <v>7</v>
      </c>
      <c r="O2127">
        <f>VLOOKUP(J2127,AG$2:$AJ$12,4,TRUE)</f>
        <v>7</v>
      </c>
      <c r="P2127">
        <f>VLOOKUP(K2127,AH$2:$AJ$12,3,TRUE)</f>
        <v>7</v>
      </c>
      <c r="Q2127">
        <f>VLOOKUP(L2127,AI$2:$AJ$12,2,TRUE)</f>
        <v>7</v>
      </c>
      <c r="T2127" t="str">
        <f t="shared" si="203"/>
        <v>Crimepoint.create(latitude:37.736, longitude:-122.387, drugdrink:8, misdemean:7, theft:7, violent:7, total:7, drugdrinkct:1, misdemeanct:8, theftct:5, violentct:1, totalct:15)</v>
      </c>
      <c r="U2127" t="str">
        <f t="shared" si="204"/>
        <v>{location: new google.maps.LatLng(37.736, -122.387), weight: 1},</v>
      </c>
      <c r="V2127" t="str">
        <f t="shared" si="199"/>
        <v>{location: new google.maps.LatLng(37.736, -122.387), weight: 2},</v>
      </c>
      <c r="W2127" t="str">
        <f t="shared" si="200"/>
        <v>{location: new google.maps.LatLng(37.736, -122.387), weight: 1},</v>
      </c>
      <c r="X2127" t="str">
        <f t="shared" si="201"/>
        <v>{location: new google.maps.LatLng(37.736, -122.387), weight: 1},</v>
      </c>
      <c r="Y2127" t="str">
        <f t="shared" si="202"/>
        <v>{location: new google.maps.LatLng(37.736, -122.387), weight: 1},</v>
      </c>
    </row>
    <row r="2128" spans="1:25" x14ac:dyDescent="0.2">
      <c r="A2128">
        <v>37.735999999999997</v>
      </c>
      <c r="B2128">
        <v>-122.386</v>
      </c>
      <c r="C2128">
        <v>1</v>
      </c>
      <c r="D2128">
        <v>1</v>
      </c>
      <c r="E2128">
        <v>1</v>
      </c>
      <c r="F2128">
        <v>3</v>
      </c>
      <c r="G2128">
        <v>2</v>
      </c>
      <c r="H2128">
        <v>1</v>
      </c>
      <c r="I2128">
        <v>5</v>
      </c>
      <c r="J2128">
        <v>9</v>
      </c>
      <c r="K2128">
        <v>4</v>
      </c>
      <c r="L2128">
        <v>19</v>
      </c>
      <c r="M2128">
        <f>VLOOKUP(H2128,AE$2:$AJ$12,6,TRUE)</f>
        <v>8</v>
      </c>
      <c r="N2128">
        <f>VLOOKUP(I2128,AF$2:$AJ$12,5,TRUE)</f>
        <v>6</v>
      </c>
      <c r="O2128">
        <f>VLOOKUP(J2128,AG$2:$AJ$12,4,TRUE)</f>
        <v>8</v>
      </c>
      <c r="P2128">
        <f>VLOOKUP(K2128,AH$2:$AJ$12,3,TRUE)</f>
        <v>8</v>
      </c>
      <c r="Q2128">
        <f>VLOOKUP(L2128,AI$2:$AJ$12,2,TRUE)</f>
        <v>7</v>
      </c>
      <c r="T2128" t="str">
        <f t="shared" si="203"/>
        <v>Crimepoint.create(latitude:37.736, longitude:-122.386, drugdrink:8, misdemean:6, theft:8, violent:8, total:7, drugdrinkct:1, misdemeanct:5, theftct:9, violentct:4, totalct:19)</v>
      </c>
      <c r="U2128" t="str">
        <f t="shared" si="204"/>
        <v>{location: new google.maps.LatLng(37.736, -122.386), weight: 1},</v>
      </c>
      <c r="V2128" t="str">
        <f t="shared" si="199"/>
        <v>{location: new google.maps.LatLng(37.736, -122.386), weight: 1},</v>
      </c>
      <c r="W2128" t="str">
        <f t="shared" si="200"/>
        <v>{location: new google.maps.LatLng(37.736, -122.386), weight: 1},</v>
      </c>
      <c r="X2128" t="str">
        <f t="shared" si="201"/>
        <v>{location: new google.maps.LatLng(37.736, -122.386), weight: 3},</v>
      </c>
      <c r="Y2128" t="str">
        <f t="shared" si="202"/>
        <v>{location: new google.maps.LatLng(37.736, -122.386), weight: 2},</v>
      </c>
    </row>
    <row r="2129" spans="1:25" x14ac:dyDescent="0.2">
      <c r="A2129">
        <v>37.735999999999997</v>
      </c>
      <c r="B2129">
        <v>-122.38500000000001</v>
      </c>
      <c r="C2129">
        <v>1</v>
      </c>
      <c r="D2129">
        <v>0</v>
      </c>
      <c r="E2129">
        <v>1</v>
      </c>
      <c r="F2129">
        <v>0</v>
      </c>
      <c r="G2129">
        <v>1</v>
      </c>
      <c r="H2129">
        <v>1</v>
      </c>
      <c r="I2129">
        <v>2</v>
      </c>
      <c r="J2129">
        <v>4</v>
      </c>
      <c r="K2129">
        <v>0</v>
      </c>
      <c r="L2129">
        <v>7</v>
      </c>
      <c r="M2129">
        <f>VLOOKUP(H2129,AE$2:$AJ$12,6,TRUE)</f>
        <v>8</v>
      </c>
      <c r="N2129">
        <f>VLOOKUP(I2129,AF$2:$AJ$12,5,TRUE)</f>
        <v>4</v>
      </c>
      <c r="O2129">
        <f>VLOOKUP(J2129,AG$2:$AJ$12,4,TRUE)</f>
        <v>6</v>
      </c>
      <c r="P2129">
        <f>VLOOKUP(K2129,AH$2:$AJ$12,3,TRUE)</f>
        <v>0</v>
      </c>
      <c r="Q2129">
        <f>VLOOKUP(L2129,AI$2:$AJ$12,2,TRUE)</f>
        <v>5</v>
      </c>
      <c r="T2129" t="str">
        <f t="shared" si="203"/>
        <v>Crimepoint.create(latitude:37.736, longitude:-122.385, drugdrink:8, misdemean:4, theft:6, violent:0, total:5, drugdrinkct:1, misdemeanct:2, theftct:4, violentct:0, totalct:7)</v>
      </c>
      <c r="U2129" t="str">
        <f t="shared" si="204"/>
        <v>{location: new google.maps.LatLng(37.736, -122.385), weight: 1},</v>
      </c>
      <c r="V2129" t="str">
        <f t="shared" si="199"/>
        <v>{location: new google.maps.LatLng(37.736, -122.385), weight: 0},</v>
      </c>
      <c r="W2129" t="str">
        <f t="shared" si="200"/>
        <v>{location: new google.maps.LatLng(37.736, -122.385), weight: 1},</v>
      </c>
      <c r="X2129" t="str">
        <f t="shared" si="201"/>
        <v>{location: new google.maps.LatLng(37.736, -122.385), weight: 0},</v>
      </c>
      <c r="Y2129" t="str">
        <f t="shared" si="202"/>
        <v>{location: new google.maps.LatLng(37.736, -122.385), weight: 1},</v>
      </c>
    </row>
    <row r="2130" spans="1:25" x14ac:dyDescent="0.2">
      <c r="A2130">
        <v>37.735999999999997</v>
      </c>
      <c r="B2130">
        <v>-122.383</v>
      </c>
      <c r="C2130">
        <v>1</v>
      </c>
      <c r="D2130">
        <v>11</v>
      </c>
      <c r="E2130">
        <v>1</v>
      </c>
      <c r="F2130">
        <v>22</v>
      </c>
      <c r="G2130">
        <v>7</v>
      </c>
      <c r="H2130">
        <v>1</v>
      </c>
      <c r="I2130">
        <v>47</v>
      </c>
      <c r="J2130">
        <v>6</v>
      </c>
      <c r="K2130">
        <v>30</v>
      </c>
      <c r="L2130">
        <v>84</v>
      </c>
      <c r="M2130">
        <f>VLOOKUP(H2130,AE$2:$AJ$12,6,TRUE)</f>
        <v>8</v>
      </c>
      <c r="N2130">
        <f>VLOOKUP(I2130,AF$2:$AJ$12,5,TRUE)</f>
        <v>9</v>
      </c>
      <c r="O2130">
        <f>VLOOKUP(J2130,AG$2:$AJ$12,4,TRUE)</f>
        <v>7</v>
      </c>
      <c r="P2130">
        <f>VLOOKUP(K2130,AH$2:$AJ$12,3,TRUE)</f>
        <v>9</v>
      </c>
      <c r="Q2130">
        <f>VLOOKUP(L2130,AI$2:$AJ$12,2,TRUE)</f>
        <v>9</v>
      </c>
      <c r="T2130" t="str">
        <f t="shared" si="203"/>
        <v>Crimepoint.create(latitude:37.736, longitude:-122.383, drugdrink:8, misdemean:9, theft:7, violent:9, total:9, drugdrinkct:1, misdemeanct:47, theftct:6, violentct:30, totalct:84)</v>
      </c>
      <c r="U2130" t="str">
        <f t="shared" si="204"/>
        <v>{location: new google.maps.LatLng(37.736, -122.383), weight: 1},</v>
      </c>
      <c r="V2130" t="str">
        <f t="shared" si="199"/>
        <v>{location: new google.maps.LatLng(37.736, -122.383), weight: 11},</v>
      </c>
      <c r="W2130" t="str">
        <f t="shared" si="200"/>
        <v>{location: new google.maps.LatLng(37.736, -122.383), weight: 1},</v>
      </c>
      <c r="X2130" t="str">
        <f t="shared" si="201"/>
        <v>{location: new google.maps.LatLng(37.736, -122.383), weight: 22},</v>
      </c>
      <c r="Y2130" t="str">
        <f t="shared" si="202"/>
        <v>{location: new google.maps.LatLng(37.736, -122.383), weight: 7},</v>
      </c>
    </row>
    <row r="2131" spans="1:25" x14ac:dyDescent="0.2">
      <c r="A2131">
        <v>37.735999999999997</v>
      </c>
      <c r="B2131">
        <v>-122.379</v>
      </c>
      <c r="C2131">
        <v>1</v>
      </c>
      <c r="D2131">
        <v>5</v>
      </c>
      <c r="E2131">
        <v>1</v>
      </c>
      <c r="F2131">
        <v>6</v>
      </c>
      <c r="G2131">
        <v>3</v>
      </c>
      <c r="H2131">
        <v>1</v>
      </c>
      <c r="I2131">
        <v>23</v>
      </c>
      <c r="J2131">
        <v>6</v>
      </c>
      <c r="K2131">
        <v>8</v>
      </c>
      <c r="L2131">
        <v>38</v>
      </c>
      <c r="M2131">
        <f>VLOOKUP(H2131,AE$2:$AJ$12,6,TRUE)</f>
        <v>8</v>
      </c>
      <c r="N2131">
        <f>VLOOKUP(I2131,AF$2:$AJ$12,5,TRUE)</f>
        <v>9</v>
      </c>
      <c r="O2131">
        <f>VLOOKUP(J2131,AG$2:$AJ$12,4,TRUE)</f>
        <v>7</v>
      </c>
      <c r="P2131">
        <f>VLOOKUP(K2131,AH$2:$AJ$12,3,TRUE)</f>
        <v>9</v>
      </c>
      <c r="Q2131">
        <f>VLOOKUP(L2131,AI$2:$AJ$12,2,TRUE)</f>
        <v>8</v>
      </c>
      <c r="T2131" t="str">
        <f t="shared" si="203"/>
        <v>Crimepoint.create(latitude:37.736, longitude:-122.379, drugdrink:8, misdemean:9, theft:7, violent:9, total:8, drugdrinkct:1, misdemeanct:23, theftct:6, violentct:8, totalct:38)</v>
      </c>
      <c r="U2131" t="str">
        <f t="shared" si="204"/>
        <v>{location: new google.maps.LatLng(37.736, -122.379), weight: 1},</v>
      </c>
      <c r="V2131" t="str">
        <f t="shared" si="199"/>
        <v>{location: new google.maps.LatLng(37.736, -122.379), weight: 5},</v>
      </c>
      <c r="W2131" t="str">
        <f t="shared" si="200"/>
        <v>{location: new google.maps.LatLng(37.736, -122.379), weight: 1},</v>
      </c>
      <c r="X2131" t="str">
        <f t="shared" si="201"/>
        <v>{location: new google.maps.LatLng(37.736, -122.379), weight: 6},</v>
      </c>
      <c r="Y2131" t="str">
        <f t="shared" si="202"/>
        <v>{location: new google.maps.LatLng(37.736, -122.379), weight: 3},</v>
      </c>
    </row>
    <row r="2132" spans="1:25" x14ac:dyDescent="0.2">
      <c r="A2132">
        <v>37.735999999999997</v>
      </c>
      <c r="B2132">
        <v>-122.377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3</v>
      </c>
      <c r="J2132">
        <v>1</v>
      </c>
      <c r="K2132">
        <v>0</v>
      </c>
      <c r="L2132">
        <v>4</v>
      </c>
      <c r="M2132">
        <f>VLOOKUP(H2132,AE$2:$AJ$12,6,TRUE)</f>
        <v>0</v>
      </c>
      <c r="N2132">
        <f>VLOOKUP(I2132,AF$2:$AJ$12,5,TRUE)</f>
        <v>5</v>
      </c>
      <c r="O2132">
        <f>VLOOKUP(J2132,AG$2:$AJ$12,4,TRUE)</f>
        <v>3</v>
      </c>
      <c r="P2132">
        <f>VLOOKUP(K2132,AH$2:$AJ$12,3,TRUE)</f>
        <v>0</v>
      </c>
      <c r="Q2132">
        <f>VLOOKUP(L2132,AI$2:$AJ$12,2,TRUE)</f>
        <v>3</v>
      </c>
      <c r="T2132" t="str">
        <f t="shared" si="203"/>
        <v>Crimepoint.create(latitude:37.736, longitude:-122.377, drugdrink:0, misdemean:5, theft:3, violent:0, total:3, drugdrinkct:0, misdemeanct:3, theftct:1, violentct:0, totalct:4)</v>
      </c>
      <c r="U2132" t="str">
        <f t="shared" si="204"/>
        <v>{location: new google.maps.LatLng(37.736, -122.377), weight: 0},</v>
      </c>
      <c r="V2132" t="str">
        <f t="shared" si="199"/>
        <v>{location: new google.maps.LatLng(37.736, -122.377), weight: 1},</v>
      </c>
      <c r="W2132" t="str">
        <f t="shared" si="200"/>
        <v>{location: new google.maps.LatLng(37.736, -122.377), weight: 0},</v>
      </c>
      <c r="X2132" t="str">
        <f t="shared" si="201"/>
        <v>{location: new google.maps.LatLng(37.736, -122.377), weight: 0},</v>
      </c>
      <c r="Y2132" t="str">
        <f t="shared" si="202"/>
        <v>{location: new google.maps.LatLng(37.736, -122.377), weight: 0},</v>
      </c>
    </row>
    <row r="2133" spans="1:25" x14ac:dyDescent="0.2">
      <c r="A2133">
        <v>37.737000000000002</v>
      </c>
      <c r="B2133">
        <v>-122.506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2</v>
      </c>
      <c r="J2133">
        <v>5</v>
      </c>
      <c r="K2133">
        <v>0</v>
      </c>
      <c r="L2133">
        <v>7</v>
      </c>
      <c r="M2133">
        <f>VLOOKUP(H2133,AE$2:$AJ$12,6,TRUE)</f>
        <v>0</v>
      </c>
      <c r="N2133">
        <f>VLOOKUP(I2133,AF$2:$AJ$12,5,TRUE)</f>
        <v>4</v>
      </c>
      <c r="O2133">
        <f>VLOOKUP(J2133,AG$2:$AJ$12,4,TRUE)</f>
        <v>7</v>
      </c>
      <c r="P2133">
        <f>VLOOKUP(K2133,AH$2:$AJ$12,3,TRUE)</f>
        <v>0</v>
      </c>
      <c r="Q2133">
        <f>VLOOKUP(L2133,AI$2:$AJ$12,2,TRUE)</f>
        <v>5</v>
      </c>
      <c r="T2133" t="str">
        <f t="shared" si="203"/>
        <v>Crimepoint.create(latitude:37.737, longitude:-122.506, drugdrink:0, misdemean:4, theft:7, violent:0, total:5, drugdrinkct:0, misdemeanct:2, theftct:5, violentct:0, totalct:7)</v>
      </c>
      <c r="U2133" t="str">
        <f t="shared" si="204"/>
        <v>{location: new google.maps.LatLng(37.737, -122.506), weight: 0},</v>
      </c>
      <c r="V2133" t="str">
        <f t="shared" si="199"/>
        <v>{location: new google.maps.LatLng(37.737, -122.506), weight: 0},</v>
      </c>
      <c r="W2133" t="str">
        <f t="shared" si="200"/>
        <v>{location: new google.maps.LatLng(37.737, -122.506), weight: 1},</v>
      </c>
      <c r="X2133" t="str">
        <f t="shared" si="201"/>
        <v>{location: new google.maps.LatLng(37.737, -122.506), weight: 0},</v>
      </c>
      <c r="Y2133" t="str">
        <f t="shared" si="202"/>
        <v>{location: new google.maps.LatLng(37.737, -122.506), weight: 1},</v>
      </c>
    </row>
    <row r="2134" spans="1:25" x14ac:dyDescent="0.2">
      <c r="A2134">
        <v>37.737000000000002</v>
      </c>
      <c r="B2134">
        <v>-122.505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2</v>
      </c>
      <c r="J2134">
        <v>3</v>
      </c>
      <c r="K2134">
        <v>0</v>
      </c>
      <c r="L2134">
        <v>5</v>
      </c>
      <c r="M2134">
        <f>VLOOKUP(H2134,AE$2:$AJ$12,6,TRUE)</f>
        <v>0</v>
      </c>
      <c r="N2134">
        <f>VLOOKUP(I2134,AF$2:$AJ$12,5,TRUE)</f>
        <v>4</v>
      </c>
      <c r="O2134">
        <f>VLOOKUP(J2134,AG$2:$AJ$12,4,TRUE)</f>
        <v>5</v>
      </c>
      <c r="P2134">
        <f>VLOOKUP(K2134,AH$2:$AJ$12,3,TRUE)</f>
        <v>0</v>
      </c>
      <c r="Q2134">
        <f>VLOOKUP(L2134,AI$2:$AJ$12,2,TRUE)</f>
        <v>4</v>
      </c>
      <c r="T2134" t="str">
        <f t="shared" si="203"/>
        <v>Crimepoint.create(latitude:37.737, longitude:-122.505, drugdrink:0, misdemean:4, theft:5, violent:0, total:4, drugdrinkct:0, misdemeanct:2, theftct:3, violentct:0, totalct:5)</v>
      </c>
      <c r="U2134" t="str">
        <f t="shared" si="204"/>
        <v>{location: new google.maps.LatLng(37.737, -122.505), weight: 0},</v>
      </c>
      <c r="V2134" t="str">
        <f t="shared" si="199"/>
        <v>{location: new google.maps.LatLng(37.737, -122.505), weight: 0},</v>
      </c>
      <c r="W2134" t="str">
        <f t="shared" si="200"/>
        <v>{location: new google.maps.LatLng(37.737, -122.505), weight: 0},</v>
      </c>
      <c r="X2134" t="str">
        <f t="shared" si="201"/>
        <v>{location: new google.maps.LatLng(37.737, -122.505), weight: 0},</v>
      </c>
      <c r="Y2134" t="str">
        <f t="shared" si="202"/>
        <v>{location: new google.maps.LatLng(37.737, -122.505), weight: 0},</v>
      </c>
    </row>
    <row r="2135" spans="1:25" x14ac:dyDescent="0.2">
      <c r="A2135">
        <v>37.737000000000002</v>
      </c>
      <c r="B2135">
        <v>-122.504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2</v>
      </c>
      <c r="J2135">
        <v>2</v>
      </c>
      <c r="K2135">
        <v>1</v>
      </c>
      <c r="L2135">
        <v>5</v>
      </c>
      <c r="M2135">
        <f>VLOOKUP(H2135,AE$2:$AJ$12,6,TRUE)</f>
        <v>0</v>
      </c>
      <c r="N2135">
        <f>VLOOKUP(I2135,AF$2:$AJ$12,5,TRUE)</f>
        <v>4</v>
      </c>
      <c r="O2135">
        <f>VLOOKUP(J2135,AG$2:$AJ$12,4,TRUE)</f>
        <v>4</v>
      </c>
      <c r="P2135">
        <f>VLOOKUP(K2135,AH$2:$AJ$12,3,TRUE)</f>
        <v>7</v>
      </c>
      <c r="Q2135">
        <f>VLOOKUP(L2135,AI$2:$AJ$12,2,TRUE)</f>
        <v>4</v>
      </c>
      <c r="T2135" t="str">
        <f t="shared" si="203"/>
        <v>Crimepoint.create(latitude:37.737, longitude:-122.504, drugdrink:0, misdemean:4, theft:4, violent:7, total:4, drugdrinkct:0, misdemeanct:2, theftct:2, violentct:1, totalct:5)</v>
      </c>
      <c r="U2135" t="str">
        <f t="shared" si="204"/>
        <v>{location: new google.maps.LatLng(37.737, -122.504), weight: 0},</v>
      </c>
      <c r="V2135" t="str">
        <f t="shared" si="199"/>
        <v>{location: new google.maps.LatLng(37.737, -122.504), weight: 0},</v>
      </c>
      <c r="W2135" t="str">
        <f t="shared" si="200"/>
        <v>{location: new google.maps.LatLng(37.737, -122.504), weight: 0},</v>
      </c>
      <c r="X2135" t="str">
        <f t="shared" si="201"/>
        <v>{location: new google.maps.LatLng(37.737, -122.504), weight: 1},</v>
      </c>
      <c r="Y2135" t="str">
        <f t="shared" si="202"/>
        <v>{location: new google.maps.LatLng(37.737, -122.504), weight: 0},</v>
      </c>
    </row>
    <row r="2136" spans="1:25" x14ac:dyDescent="0.2">
      <c r="A2136">
        <v>37.737000000000002</v>
      </c>
      <c r="B2136">
        <v>-122.503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2</v>
      </c>
      <c r="J2136">
        <v>0</v>
      </c>
      <c r="K2136">
        <v>0</v>
      </c>
      <c r="L2136">
        <v>2</v>
      </c>
      <c r="M2136">
        <f>VLOOKUP(H2136,AE$2:$AJ$12,6,TRUE)</f>
        <v>0</v>
      </c>
      <c r="N2136">
        <f>VLOOKUP(I2136,AF$2:$AJ$12,5,TRUE)</f>
        <v>4</v>
      </c>
      <c r="O2136">
        <f>VLOOKUP(J2136,AG$2:$AJ$12,4,TRUE)</f>
        <v>0</v>
      </c>
      <c r="P2136">
        <f>VLOOKUP(K2136,AH$2:$AJ$12,3,TRUE)</f>
        <v>0</v>
      </c>
      <c r="Q2136">
        <f>VLOOKUP(L2136,AI$2:$AJ$12,2,TRUE)</f>
        <v>1</v>
      </c>
      <c r="T2136" t="str">
        <f t="shared" si="203"/>
        <v>Crimepoint.create(latitude:37.737, longitude:-122.503, drugdrink:0, misdemean:4, theft:0, violent:0, total:1, drugdrinkct:0, misdemeanct:2, theftct:0, violentct:0, totalct:2)</v>
      </c>
      <c r="U2136" t="str">
        <f t="shared" si="204"/>
        <v>{location: new google.maps.LatLng(37.737, -122.503), weight: 0},</v>
      </c>
      <c r="V2136" t="str">
        <f t="shared" si="199"/>
        <v>{location: new google.maps.LatLng(37.737, -122.503), weight: 0},</v>
      </c>
      <c r="W2136" t="str">
        <f t="shared" si="200"/>
        <v>{location: new google.maps.LatLng(37.737, -122.503), weight: 0},</v>
      </c>
      <c r="X2136" t="str">
        <f t="shared" si="201"/>
        <v>{location: new google.maps.LatLng(37.737, -122.503), weight: 0},</v>
      </c>
      <c r="Y2136" t="str">
        <f t="shared" si="202"/>
        <v>{location: new google.maps.LatLng(37.737, -122.503), weight: 0},</v>
      </c>
    </row>
    <row r="2137" spans="1:25" x14ac:dyDescent="0.2">
      <c r="A2137">
        <v>37.737000000000002</v>
      </c>
      <c r="B2137">
        <v>-122.501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2</v>
      </c>
      <c r="K2137">
        <v>0</v>
      </c>
      <c r="L2137">
        <v>3</v>
      </c>
      <c r="M2137">
        <f>VLOOKUP(H2137,AE$2:$AJ$12,6,TRUE)</f>
        <v>0</v>
      </c>
      <c r="N2137">
        <f>VLOOKUP(I2137,AF$2:$AJ$12,5,TRUE)</f>
        <v>2</v>
      </c>
      <c r="O2137">
        <f>VLOOKUP(J2137,AG$2:$AJ$12,4,TRUE)</f>
        <v>4</v>
      </c>
      <c r="P2137">
        <f>VLOOKUP(K2137,AH$2:$AJ$12,3,TRUE)</f>
        <v>0</v>
      </c>
      <c r="Q2137">
        <f>VLOOKUP(L2137,AI$2:$AJ$12,2,TRUE)</f>
        <v>2</v>
      </c>
      <c r="T2137" t="str">
        <f t="shared" si="203"/>
        <v>Crimepoint.create(latitude:37.737, longitude:-122.501, drugdrink:0, misdemean:2, theft:4, violent:0, total:2, drugdrinkct:0, misdemeanct:1, theftct:2, violentct:0, totalct:3)</v>
      </c>
      <c r="U2137" t="str">
        <f t="shared" si="204"/>
        <v>{location: new google.maps.LatLng(37.737, -122.501), weight: 0},</v>
      </c>
      <c r="V2137" t="str">
        <f t="shared" si="199"/>
        <v>{location: new google.maps.LatLng(37.737, -122.501), weight: 0},</v>
      </c>
      <c r="W2137" t="str">
        <f t="shared" si="200"/>
        <v>{location: new google.maps.LatLng(37.737, -122.501), weight: 0},</v>
      </c>
      <c r="X2137" t="str">
        <f t="shared" si="201"/>
        <v>{location: new google.maps.LatLng(37.737, -122.501), weight: 0},</v>
      </c>
      <c r="Y2137" t="str">
        <f t="shared" si="202"/>
        <v>{location: new google.maps.LatLng(37.737, -122.501), weight: 0},</v>
      </c>
    </row>
    <row r="2138" spans="1:25" x14ac:dyDescent="0.2">
      <c r="A2138">
        <v>37.737000000000002</v>
      </c>
      <c r="B2138">
        <v>-122.5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1</v>
      </c>
      <c r="I2138">
        <v>5</v>
      </c>
      <c r="J2138">
        <v>2</v>
      </c>
      <c r="K2138">
        <v>0</v>
      </c>
      <c r="L2138">
        <v>8</v>
      </c>
      <c r="M2138">
        <f>VLOOKUP(H2138,AE$2:$AJ$12,6,TRUE)</f>
        <v>8</v>
      </c>
      <c r="N2138">
        <f>VLOOKUP(I2138,AF$2:$AJ$12,5,TRUE)</f>
        <v>6</v>
      </c>
      <c r="O2138">
        <f>VLOOKUP(J2138,AG$2:$AJ$12,4,TRUE)</f>
        <v>4</v>
      </c>
      <c r="P2138">
        <f>VLOOKUP(K2138,AH$2:$AJ$12,3,TRUE)</f>
        <v>0</v>
      </c>
      <c r="Q2138">
        <f>VLOOKUP(L2138,AI$2:$AJ$12,2,TRUE)</f>
        <v>5</v>
      </c>
      <c r="T2138" t="str">
        <f t="shared" si="203"/>
        <v>Crimepoint.create(latitude:37.737, longitude:-122.5, drugdrink:8, misdemean:6, theft:4, violent:0, total:5, drugdrinkct:1, misdemeanct:5, theftct:2, violentct:0, totalct:8)</v>
      </c>
      <c r="U2138" t="str">
        <f t="shared" si="204"/>
        <v>{location: new google.maps.LatLng(37.737, -122.5), weight: 1},</v>
      </c>
      <c r="V2138" t="str">
        <f t="shared" si="199"/>
        <v>{location: new google.maps.LatLng(37.737, -122.5), weight: 1},</v>
      </c>
      <c r="W2138" t="str">
        <f t="shared" si="200"/>
        <v>{location: new google.maps.LatLng(37.737, -122.5), weight: 0},</v>
      </c>
      <c r="X2138" t="str">
        <f t="shared" si="201"/>
        <v>{location: new google.maps.LatLng(37.737, -122.5), weight: 0},</v>
      </c>
      <c r="Y2138" t="str">
        <f t="shared" si="202"/>
        <v>{location: new google.maps.LatLng(37.737, -122.5), weight: 1},</v>
      </c>
    </row>
    <row r="2139" spans="1:25" x14ac:dyDescent="0.2">
      <c r="A2139">
        <v>37.737000000000002</v>
      </c>
      <c r="B2139">
        <v>-122.498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2</v>
      </c>
      <c r="M2139">
        <f>VLOOKUP(H2139,AE$2:$AJ$12,6,TRUE)</f>
        <v>0</v>
      </c>
      <c r="N2139">
        <f>VLOOKUP(I2139,AF$2:$AJ$12,5,TRUE)</f>
        <v>2</v>
      </c>
      <c r="O2139">
        <f>VLOOKUP(J2139,AG$2:$AJ$12,4,TRUE)</f>
        <v>3</v>
      </c>
      <c r="P2139">
        <f>VLOOKUP(K2139,AH$2:$AJ$12,3,TRUE)</f>
        <v>0</v>
      </c>
      <c r="Q2139">
        <f>VLOOKUP(L2139,AI$2:$AJ$12,2,TRUE)</f>
        <v>1</v>
      </c>
      <c r="T2139" t="str">
        <f t="shared" si="203"/>
        <v>Crimepoint.create(latitude:37.737, longitude:-122.498, drugdrink:0, misdemean:2, theft:3, violent:0, total:1, drugdrinkct:0, misdemeanct:1, theftct:1, violentct:0, totalct:2)</v>
      </c>
      <c r="U2139" t="str">
        <f t="shared" si="204"/>
        <v>{location: new google.maps.LatLng(37.737, -122.498), weight: 0},</v>
      </c>
      <c r="V2139" t="str">
        <f t="shared" si="199"/>
        <v>{location: new google.maps.LatLng(37.737, -122.498), weight: 0},</v>
      </c>
      <c r="W2139" t="str">
        <f t="shared" si="200"/>
        <v>{location: new google.maps.LatLng(37.737, -122.498), weight: 0},</v>
      </c>
      <c r="X2139" t="str">
        <f t="shared" si="201"/>
        <v>{location: new google.maps.LatLng(37.737, -122.498), weight: 0},</v>
      </c>
      <c r="Y2139" t="str">
        <f t="shared" si="202"/>
        <v>{location: new google.maps.LatLng(37.737, -122.498), weight: 0},</v>
      </c>
    </row>
    <row r="2140" spans="1:25" x14ac:dyDescent="0.2">
      <c r="A2140">
        <v>37.737000000000002</v>
      </c>
      <c r="B2140">
        <v>-122.497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0</v>
      </c>
      <c r="L2140">
        <v>2</v>
      </c>
      <c r="M2140">
        <f>VLOOKUP(H2140,AE$2:$AJ$12,6,TRUE)</f>
        <v>0</v>
      </c>
      <c r="N2140">
        <f>VLOOKUP(I2140,AF$2:$AJ$12,5,TRUE)</f>
        <v>2</v>
      </c>
      <c r="O2140">
        <f>VLOOKUP(J2140,AG$2:$AJ$12,4,TRUE)</f>
        <v>3</v>
      </c>
      <c r="P2140">
        <f>VLOOKUP(K2140,AH$2:$AJ$12,3,TRUE)</f>
        <v>0</v>
      </c>
      <c r="Q2140">
        <f>VLOOKUP(L2140,AI$2:$AJ$12,2,TRUE)</f>
        <v>1</v>
      </c>
      <c r="T2140" t="str">
        <f t="shared" si="203"/>
        <v>Crimepoint.create(latitude:37.737, longitude:-122.497, drugdrink:0, misdemean:2, theft:3, violent:0, total:1, drugdrinkct:0, misdemeanct:1, theftct:1, violentct:0, totalct:2)</v>
      </c>
      <c r="U2140" t="str">
        <f t="shared" si="204"/>
        <v>{location: new google.maps.LatLng(37.737, -122.497), weight: 0},</v>
      </c>
      <c r="V2140" t="str">
        <f t="shared" si="199"/>
        <v>{location: new google.maps.LatLng(37.737, -122.497), weight: 0},</v>
      </c>
      <c r="W2140" t="str">
        <f t="shared" si="200"/>
        <v>{location: new google.maps.LatLng(37.737, -122.497), weight: 0},</v>
      </c>
      <c r="X2140" t="str">
        <f t="shared" si="201"/>
        <v>{location: new google.maps.LatLng(37.737, -122.497), weight: 0},</v>
      </c>
      <c r="Y2140" t="str">
        <f t="shared" si="202"/>
        <v>{location: new google.maps.LatLng(37.737, -122.497), weight: 0},</v>
      </c>
    </row>
    <row r="2141" spans="1:25" x14ac:dyDescent="0.2">
      <c r="A2141">
        <v>37.737000000000002</v>
      </c>
      <c r="B2141">
        <v>-122.495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1</v>
      </c>
      <c r="M2141">
        <f>VLOOKUP(H2141,AE$2:$AJ$12,6,TRUE)</f>
        <v>0</v>
      </c>
      <c r="N2141">
        <f>VLOOKUP(I2141,AF$2:$AJ$12,5,TRUE)</f>
        <v>2</v>
      </c>
      <c r="O2141">
        <f>VLOOKUP(J2141,AG$2:$AJ$12,4,TRUE)</f>
        <v>0</v>
      </c>
      <c r="P2141">
        <f>VLOOKUP(K2141,AH$2:$AJ$12,3,TRUE)</f>
        <v>0</v>
      </c>
      <c r="Q2141">
        <f>VLOOKUP(L2141,AI$2:$AJ$12,2,TRUE)</f>
        <v>0</v>
      </c>
      <c r="T2141" t="str">
        <f t="shared" si="203"/>
        <v>Crimepoint.create(latitude:37.737, longitude:-122.495, drugdrink:0, misdemean:2, theft:0, violent:0, total:0, drugdrinkct:0, misdemeanct:1, theftct:0, violentct:0, totalct:1)</v>
      </c>
      <c r="U2141" t="str">
        <f t="shared" si="204"/>
        <v>{location: new google.maps.LatLng(37.737, -122.495), weight: 0},</v>
      </c>
      <c r="V2141" t="str">
        <f t="shared" si="199"/>
        <v>{location: new google.maps.LatLng(37.737, -122.495), weight: 0},</v>
      </c>
      <c r="W2141" t="str">
        <f t="shared" si="200"/>
        <v>{location: new google.maps.LatLng(37.737, -122.495), weight: 0},</v>
      </c>
      <c r="X2141" t="str">
        <f t="shared" si="201"/>
        <v>{location: new google.maps.LatLng(37.737, -122.495), weight: 0},</v>
      </c>
      <c r="Y2141" t="str">
        <f t="shared" si="202"/>
        <v>{location: new google.maps.LatLng(37.737, -122.495), weight: 0},</v>
      </c>
    </row>
    <row r="2142" spans="1:25" x14ac:dyDescent="0.2">
      <c r="A2142">
        <v>37.737000000000002</v>
      </c>
      <c r="B2142">
        <v>-122.49299999999999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1</v>
      </c>
      <c r="M2142">
        <f>VLOOKUP(H2142,AE$2:$AJ$12,6,TRUE)</f>
        <v>0</v>
      </c>
      <c r="N2142">
        <f>VLOOKUP(I2142,AF$2:$AJ$12,5,TRUE)</f>
        <v>0</v>
      </c>
      <c r="O2142">
        <f>VLOOKUP(J2142,AG$2:$AJ$12,4,TRUE)</f>
        <v>3</v>
      </c>
      <c r="P2142">
        <f>VLOOKUP(K2142,AH$2:$AJ$12,3,TRUE)</f>
        <v>0</v>
      </c>
      <c r="Q2142">
        <f>VLOOKUP(L2142,AI$2:$AJ$12,2,TRUE)</f>
        <v>0</v>
      </c>
      <c r="T2142" t="str">
        <f t="shared" si="203"/>
        <v>Crimepoint.create(latitude:37.737, longitude:-122.493, drugdrink:0, misdemean:0, theft:3, violent:0, total:0, drugdrinkct:0, misdemeanct:0, theftct:1, violentct:0, totalct:1)</v>
      </c>
      <c r="U2142" t="str">
        <f t="shared" si="204"/>
        <v>{location: new google.maps.LatLng(37.737, -122.493), weight: 0},</v>
      </c>
      <c r="V2142" t="str">
        <f t="shared" si="199"/>
        <v>{location: new google.maps.LatLng(37.737, -122.493), weight: 0},</v>
      </c>
      <c r="W2142" t="str">
        <f t="shared" si="200"/>
        <v>{location: new google.maps.LatLng(37.737, -122.493), weight: 0},</v>
      </c>
      <c r="X2142" t="str">
        <f t="shared" si="201"/>
        <v>{location: new google.maps.LatLng(37.737, -122.493), weight: 0},</v>
      </c>
      <c r="Y2142" t="str">
        <f t="shared" si="202"/>
        <v>{location: new google.maps.LatLng(37.737, -122.493), weight: 0},</v>
      </c>
    </row>
    <row r="2143" spans="1:25" x14ac:dyDescent="0.2">
      <c r="A2143">
        <v>37.737000000000002</v>
      </c>
      <c r="B2143">
        <v>-122.492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2</v>
      </c>
      <c r="K2143">
        <v>0</v>
      </c>
      <c r="L2143">
        <v>3</v>
      </c>
      <c r="M2143">
        <f>VLOOKUP(H2143,AE$2:$AJ$12,6,TRUE)</f>
        <v>0</v>
      </c>
      <c r="N2143">
        <f>VLOOKUP(I2143,AF$2:$AJ$12,5,TRUE)</f>
        <v>2</v>
      </c>
      <c r="O2143">
        <f>VLOOKUP(J2143,AG$2:$AJ$12,4,TRUE)</f>
        <v>4</v>
      </c>
      <c r="P2143">
        <f>VLOOKUP(K2143,AH$2:$AJ$12,3,TRUE)</f>
        <v>0</v>
      </c>
      <c r="Q2143">
        <f>VLOOKUP(L2143,AI$2:$AJ$12,2,TRUE)</f>
        <v>2</v>
      </c>
      <c r="T2143" t="str">
        <f t="shared" si="203"/>
        <v>Crimepoint.create(latitude:37.737, longitude:-122.492, drugdrink:0, misdemean:2, theft:4, violent:0, total:2, drugdrinkct:0, misdemeanct:1, theftct:2, violentct:0, totalct:3)</v>
      </c>
      <c r="U2143" t="str">
        <f t="shared" si="204"/>
        <v>{location: new google.maps.LatLng(37.737, -122.492), weight: 0},</v>
      </c>
      <c r="V2143" t="str">
        <f t="shared" si="199"/>
        <v>{location: new google.maps.LatLng(37.737, -122.492), weight: 0},</v>
      </c>
      <c r="W2143" t="str">
        <f t="shared" si="200"/>
        <v>{location: new google.maps.LatLng(37.737, -122.492), weight: 0},</v>
      </c>
      <c r="X2143" t="str">
        <f t="shared" si="201"/>
        <v>{location: new google.maps.LatLng(37.737, -122.492), weight: 0},</v>
      </c>
      <c r="Y2143" t="str">
        <f t="shared" si="202"/>
        <v>{location: new google.maps.LatLng(37.737, -122.492), weight: 0},</v>
      </c>
    </row>
    <row r="2144" spans="1:25" x14ac:dyDescent="0.2">
      <c r="A2144">
        <v>37.737000000000002</v>
      </c>
      <c r="B2144">
        <v>-122.491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2</v>
      </c>
      <c r="M2144">
        <f>VLOOKUP(H2144,AE$2:$AJ$12,6,TRUE)</f>
        <v>0</v>
      </c>
      <c r="N2144">
        <f>VLOOKUP(I2144,AF$2:$AJ$12,5,TRUE)</f>
        <v>2</v>
      </c>
      <c r="O2144">
        <f>VLOOKUP(J2144,AG$2:$AJ$12,4,TRUE)</f>
        <v>3</v>
      </c>
      <c r="P2144">
        <f>VLOOKUP(K2144,AH$2:$AJ$12,3,TRUE)</f>
        <v>0</v>
      </c>
      <c r="Q2144">
        <f>VLOOKUP(L2144,AI$2:$AJ$12,2,TRUE)</f>
        <v>1</v>
      </c>
      <c r="T2144" t="str">
        <f t="shared" si="203"/>
        <v>Crimepoint.create(latitude:37.737, longitude:-122.491, drugdrink:0, misdemean:2, theft:3, violent:0, total:1, drugdrinkct:0, misdemeanct:1, theftct:1, violentct:0, totalct:2)</v>
      </c>
      <c r="U2144" t="str">
        <f t="shared" si="204"/>
        <v>{location: new google.maps.LatLng(37.737, -122.491), weight: 0},</v>
      </c>
      <c r="V2144" t="str">
        <f t="shared" si="199"/>
        <v>{location: new google.maps.LatLng(37.737, -122.491), weight: 0},</v>
      </c>
      <c r="W2144" t="str">
        <f t="shared" si="200"/>
        <v>{location: new google.maps.LatLng(37.737, -122.491), weight: 0},</v>
      </c>
      <c r="X2144" t="str">
        <f t="shared" si="201"/>
        <v>{location: new google.maps.LatLng(37.737, -122.491), weight: 0},</v>
      </c>
      <c r="Y2144" t="str">
        <f t="shared" si="202"/>
        <v>{location: new google.maps.LatLng(37.737, -122.491), weight: 0},</v>
      </c>
    </row>
    <row r="2145" spans="1:25" x14ac:dyDescent="0.2">
      <c r="A2145">
        <v>37.737000000000002</v>
      </c>
      <c r="B2145">
        <v>-122.489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2</v>
      </c>
      <c r="J2145">
        <v>0</v>
      </c>
      <c r="K2145">
        <v>0</v>
      </c>
      <c r="L2145">
        <v>2</v>
      </c>
      <c r="M2145">
        <f>VLOOKUP(H2145,AE$2:$AJ$12,6,TRUE)</f>
        <v>0</v>
      </c>
      <c r="N2145">
        <f>VLOOKUP(I2145,AF$2:$AJ$12,5,TRUE)</f>
        <v>4</v>
      </c>
      <c r="O2145">
        <f>VLOOKUP(J2145,AG$2:$AJ$12,4,TRUE)</f>
        <v>0</v>
      </c>
      <c r="P2145">
        <f>VLOOKUP(K2145,AH$2:$AJ$12,3,TRUE)</f>
        <v>0</v>
      </c>
      <c r="Q2145">
        <f>VLOOKUP(L2145,AI$2:$AJ$12,2,TRUE)</f>
        <v>1</v>
      </c>
      <c r="T2145" t="str">
        <f t="shared" si="203"/>
        <v>Crimepoint.create(latitude:37.737, longitude:-122.489, drugdrink:0, misdemean:4, theft:0, violent:0, total:1, drugdrinkct:0, misdemeanct:2, theftct:0, violentct:0, totalct:2)</v>
      </c>
      <c r="U2145" t="str">
        <f t="shared" si="204"/>
        <v>{location: new google.maps.LatLng(37.737, -122.489), weight: 0},</v>
      </c>
      <c r="V2145" t="str">
        <f t="shared" si="199"/>
        <v>{location: new google.maps.LatLng(37.737, -122.489), weight: 0},</v>
      </c>
      <c r="W2145" t="str">
        <f t="shared" si="200"/>
        <v>{location: new google.maps.LatLng(37.737, -122.489), weight: 0},</v>
      </c>
      <c r="X2145" t="str">
        <f t="shared" si="201"/>
        <v>{location: new google.maps.LatLng(37.737, -122.489), weight: 0},</v>
      </c>
      <c r="Y2145" t="str">
        <f t="shared" si="202"/>
        <v>{location: new google.maps.LatLng(37.737, -122.489), weight: 0},</v>
      </c>
    </row>
    <row r="2146" spans="1:25" x14ac:dyDescent="0.2">
      <c r="A2146">
        <v>37.737000000000002</v>
      </c>
      <c r="B2146">
        <v>-122.488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f>VLOOKUP(H2146,AE$2:$AJ$12,6,TRUE)</f>
        <v>0</v>
      </c>
      <c r="N2146">
        <f>VLOOKUP(I2146,AF$2:$AJ$12,5,TRUE)</f>
        <v>2</v>
      </c>
      <c r="O2146">
        <f>VLOOKUP(J2146,AG$2:$AJ$12,4,TRUE)</f>
        <v>0</v>
      </c>
      <c r="P2146">
        <f>VLOOKUP(K2146,AH$2:$AJ$12,3,TRUE)</f>
        <v>0</v>
      </c>
      <c r="Q2146">
        <f>VLOOKUP(L2146,AI$2:$AJ$12,2,TRUE)</f>
        <v>0</v>
      </c>
      <c r="T2146" t="str">
        <f t="shared" si="203"/>
        <v>Crimepoint.create(latitude:37.737, longitude:-122.488, drugdrink:0, misdemean:2, theft:0, violent:0, total:0, drugdrinkct:0, misdemeanct:1, theftct:0, violentct:0, totalct:1)</v>
      </c>
      <c r="U2146" t="str">
        <f t="shared" si="204"/>
        <v>{location: new google.maps.LatLng(37.737, -122.488), weight: 0},</v>
      </c>
      <c r="V2146" t="str">
        <f t="shared" si="199"/>
        <v>{location: new google.maps.LatLng(37.737, -122.488), weight: 0},</v>
      </c>
      <c r="W2146" t="str">
        <f t="shared" si="200"/>
        <v>{location: new google.maps.LatLng(37.737, -122.488), weight: 0},</v>
      </c>
      <c r="X2146" t="str">
        <f t="shared" si="201"/>
        <v>{location: new google.maps.LatLng(37.737, -122.488), weight: 0},</v>
      </c>
      <c r="Y2146" t="str">
        <f t="shared" si="202"/>
        <v>{location: new google.maps.LatLng(37.737, -122.488), weight: 0},</v>
      </c>
    </row>
    <row r="2147" spans="1:25" x14ac:dyDescent="0.2">
      <c r="A2147">
        <v>37.737000000000002</v>
      </c>
      <c r="B2147">
        <v>-122.48699999999999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2</v>
      </c>
      <c r="K2147">
        <v>0</v>
      </c>
      <c r="L2147">
        <v>4</v>
      </c>
      <c r="M2147">
        <f>VLOOKUP(H2147,AE$2:$AJ$12,6,TRUE)</f>
        <v>0</v>
      </c>
      <c r="N2147">
        <f>VLOOKUP(I2147,AF$2:$AJ$12,5,TRUE)</f>
        <v>4</v>
      </c>
      <c r="O2147">
        <f>VLOOKUP(J2147,AG$2:$AJ$12,4,TRUE)</f>
        <v>4</v>
      </c>
      <c r="P2147">
        <f>VLOOKUP(K2147,AH$2:$AJ$12,3,TRUE)</f>
        <v>0</v>
      </c>
      <c r="Q2147">
        <f>VLOOKUP(L2147,AI$2:$AJ$12,2,TRUE)</f>
        <v>3</v>
      </c>
      <c r="T2147" t="str">
        <f t="shared" si="203"/>
        <v>Crimepoint.create(latitude:37.737, longitude:-122.487, drugdrink:0, misdemean:4, theft:4, violent:0, total:3, drugdrinkct:0, misdemeanct:2, theftct:2, violentct:0, totalct:4)</v>
      </c>
      <c r="U2147" t="str">
        <f t="shared" si="204"/>
        <v>{location: new google.maps.LatLng(37.737, -122.487), weight: 0},</v>
      </c>
      <c r="V2147" t="str">
        <f t="shared" si="199"/>
        <v>{location: new google.maps.LatLng(37.737, -122.487), weight: 0},</v>
      </c>
      <c r="W2147" t="str">
        <f t="shared" si="200"/>
        <v>{location: new google.maps.LatLng(37.737, -122.487), weight: 0},</v>
      </c>
      <c r="X2147" t="str">
        <f t="shared" si="201"/>
        <v>{location: new google.maps.LatLng(37.737, -122.487), weight: 0},</v>
      </c>
      <c r="Y2147" t="str">
        <f t="shared" si="202"/>
        <v>{location: new google.maps.LatLng(37.737, -122.487), weight: 0},</v>
      </c>
    </row>
    <row r="2148" spans="1:25" x14ac:dyDescent="0.2">
      <c r="A2148">
        <v>37.737000000000002</v>
      </c>
      <c r="B2148">
        <v>-122.486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2</v>
      </c>
      <c r="J2148">
        <v>1</v>
      </c>
      <c r="K2148">
        <v>0</v>
      </c>
      <c r="L2148">
        <v>3</v>
      </c>
      <c r="M2148">
        <f>VLOOKUP(H2148,AE$2:$AJ$12,6,TRUE)</f>
        <v>0</v>
      </c>
      <c r="N2148">
        <f>VLOOKUP(I2148,AF$2:$AJ$12,5,TRUE)</f>
        <v>4</v>
      </c>
      <c r="O2148">
        <f>VLOOKUP(J2148,AG$2:$AJ$12,4,TRUE)</f>
        <v>3</v>
      </c>
      <c r="P2148">
        <f>VLOOKUP(K2148,AH$2:$AJ$12,3,TRUE)</f>
        <v>0</v>
      </c>
      <c r="Q2148">
        <f>VLOOKUP(L2148,AI$2:$AJ$12,2,TRUE)</f>
        <v>2</v>
      </c>
      <c r="T2148" t="str">
        <f t="shared" si="203"/>
        <v>Crimepoint.create(latitude:37.737, longitude:-122.486, drugdrink:0, misdemean:4, theft:3, violent:0, total:2, drugdrinkct:0, misdemeanct:2, theftct:1, violentct:0, totalct:3)</v>
      </c>
      <c r="U2148" t="str">
        <f t="shared" si="204"/>
        <v>{location: new google.maps.LatLng(37.737, -122.486), weight: 0},</v>
      </c>
      <c r="V2148" t="str">
        <f t="shared" si="199"/>
        <v>{location: new google.maps.LatLng(37.737, -122.486), weight: 0},</v>
      </c>
      <c r="W2148" t="str">
        <f t="shared" si="200"/>
        <v>{location: new google.maps.LatLng(37.737, -122.486), weight: 0},</v>
      </c>
      <c r="X2148" t="str">
        <f t="shared" si="201"/>
        <v>{location: new google.maps.LatLng(37.737, -122.486), weight: 0},</v>
      </c>
      <c r="Y2148" t="str">
        <f t="shared" si="202"/>
        <v>{location: new google.maps.LatLng(37.737, -122.486), weight: 0},</v>
      </c>
    </row>
    <row r="2149" spans="1:25" x14ac:dyDescent="0.2">
      <c r="A2149">
        <v>37.737000000000002</v>
      </c>
      <c r="B2149">
        <v>-122.482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1</v>
      </c>
      <c r="M2149">
        <f>VLOOKUP(H2149,AE$2:$AJ$12,6,TRUE)</f>
        <v>0</v>
      </c>
      <c r="N2149">
        <f>VLOOKUP(I2149,AF$2:$AJ$12,5,TRUE)</f>
        <v>2</v>
      </c>
      <c r="O2149">
        <f>VLOOKUP(J2149,AG$2:$AJ$12,4,TRUE)</f>
        <v>0</v>
      </c>
      <c r="P2149">
        <f>VLOOKUP(K2149,AH$2:$AJ$12,3,TRUE)</f>
        <v>0</v>
      </c>
      <c r="Q2149">
        <f>VLOOKUP(L2149,AI$2:$AJ$12,2,TRUE)</f>
        <v>0</v>
      </c>
      <c r="T2149" t="str">
        <f t="shared" si="203"/>
        <v>Crimepoint.create(latitude:37.737, longitude:-122.482, drugdrink:0, misdemean:2, theft:0, violent:0, total:0, drugdrinkct:0, misdemeanct:1, theftct:0, violentct:0, totalct:1)</v>
      </c>
      <c r="U2149" t="str">
        <f t="shared" si="204"/>
        <v>{location: new google.maps.LatLng(37.737, -122.482), weight: 0},</v>
      </c>
      <c r="V2149" t="str">
        <f t="shared" si="199"/>
        <v>{location: new google.maps.LatLng(37.737, -122.482), weight: 0},</v>
      </c>
      <c r="W2149" t="str">
        <f t="shared" si="200"/>
        <v>{location: new google.maps.LatLng(37.737, -122.482), weight: 0},</v>
      </c>
      <c r="X2149" t="str">
        <f t="shared" si="201"/>
        <v>{location: new google.maps.LatLng(37.737, -122.482), weight: 0},</v>
      </c>
      <c r="Y2149" t="str">
        <f t="shared" si="202"/>
        <v>{location: new google.maps.LatLng(37.737, -122.482), weight: 0},</v>
      </c>
    </row>
    <row r="2150" spans="1:25" x14ac:dyDescent="0.2">
      <c r="A2150">
        <v>37.737000000000002</v>
      </c>
      <c r="B2150">
        <v>-122.48099999999999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f>VLOOKUP(H2150,AE$2:$AJ$12,6,TRUE)</f>
        <v>0</v>
      </c>
      <c r="N2150">
        <f>VLOOKUP(I2150,AF$2:$AJ$12,5,TRUE)</f>
        <v>0</v>
      </c>
      <c r="O2150">
        <f>VLOOKUP(J2150,AG$2:$AJ$12,4,TRUE)</f>
        <v>0</v>
      </c>
      <c r="P2150">
        <f>VLOOKUP(K2150,AH$2:$AJ$12,3,TRUE)</f>
        <v>7</v>
      </c>
      <c r="Q2150">
        <f>VLOOKUP(L2150,AI$2:$AJ$12,2,TRUE)</f>
        <v>0</v>
      </c>
      <c r="T2150" t="str">
        <f t="shared" si="203"/>
        <v>Crimepoint.create(latitude:37.737, longitude:-122.481, drugdrink:0, misdemean:0, theft:0, violent:7, total:0, drugdrinkct:0, misdemeanct:0, theftct:0, violentct:1, totalct:1)</v>
      </c>
      <c r="U2150" t="str">
        <f t="shared" si="204"/>
        <v>{location: new google.maps.LatLng(37.737, -122.481), weight: 0},</v>
      </c>
      <c r="V2150" t="str">
        <f t="shared" si="199"/>
        <v>{location: new google.maps.LatLng(37.737, -122.481), weight: 0},</v>
      </c>
      <c r="W2150" t="str">
        <f t="shared" si="200"/>
        <v>{location: new google.maps.LatLng(37.737, -122.481), weight: 0},</v>
      </c>
      <c r="X2150" t="str">
        <f t="shared" si="201"/>
        <v>{location: new google.maps.LatLng(37.737, -122.481), weight: 1},</v>
      </c>
      <c r="Y2150" t="str">
        <f t="shared" si="202"/>
        <v>{location: new google.maps.LatLng(37.737, -122.481), weight: 0},</v>
      </c>
    </row>
    <row r="2151" spans="1:25" x14ac:dyDescent="0.2">
      <c r="A2151">
        <v>37.737000000000002</v>
      </c>
      <c r="B2151">
        <v>-122.48</v>
      </c>
      <c r="C2151">
        <v>0</v>
      </c>
      <c r="D2151">
        <v>2</v>
      </c>
      <c r="E2151">
        <v>0</v>
      </c>
      <c r="F2151">
        <v>0</v>
      </c>
      <c r="G2151">
        <v>1</v>
      </c>
      <c r="H2151">
        <v>0</v>
      </c>
      <c r="I2151">
        <v>8</v>
      </c>
      <c r="J2151">
        <v>2</v>
      </c>
      <c r="K2151">
        <v>0</v>
      </c>
      <c r="L2151">
        <v>10</v>
      </c>
      <c r="M2151">
        <f>VLOOKUP(H2151,AE$2:$AJ$12,6,TRUE)</f>
        <v>0</v>
      </c>
      <c r="N2151">
        <f>VLOOKUP(I2151,AF$2:$AJ$12,5,TRUE)</f>
        <v>7</v>
      </c>
      <c r="O2151">
        <f>VLOOKUP(J2151,AG$2:$AJ$12,4,TRUE)</f>
        <v>4</v>
      </c>
      <c r="P2151">
        <f>VLOOKUP(K2151,AH$2:$AJ$12,3,TRUE)</f>
        <v>0</v>
      </c>
      <c r="Q2151">
        <f>VLOOKUP(L2151,AI$2:$AJ$12,2,TRUE)</f>
        <v>6</v>
      </c>
      <c r="T2151" t="str">
        <f t="shared" si="203"/>
        <v>Crimepoint.create(latitude:37.737, longitude:-122.48, drugdrink:0, misdemean:7, theft:4, violent:0, total:6, drugdrinkct:0, misdemeanct:8, theftct:2, violentct:0, totalct:10)</v>
      </c>
      <c r="U2151" t="str">
        <f t="shared" si="204"/>
        <v>{location: new google.maps.LatLng(37.737, -122.48), weight: 0},</v>
      </c>
      <c r="V2151" t="str">
        <f t="shared" si="199"/>
        <v>{location: new google.maps.LatLng(37.737, -122.48), weight: 2},</v>
      </c>
      <c r="W2151" t="str">
        <f t="shared" si="200"/>
        <v>{location: new google.maps.LatLng(37.737, -122.48), weight: 0},</v>
      </c>
      <c r="X2151" t="str">
        <f t="shared" si="201"/>
        <v>{location: new google.maps.LatLng(37.737, -122.48), weight: 0},</v>
      </c>
      <c r="Y2151" t="str">
        <f t="shared" si="202"/>
        <v>{location: new google.maps.LatLng(37.737, -122.48), weight: 1},</v>
      </c>
    </row>
    <row r="2152" spans="1:25" x14ac:dyDescent="0.2">
      <c r="A2152">
        <v>37.737000000000002</v>
      </c>
      <c r="B2152">
        <v>-122.47799999999999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0</v>
      </c>
      <c r="L2152">
        <v>2</v>
      </c>
      <c r="M2152">
        <f>VLOOKUP(H2152,AE$2:$AJ$12,6,TRUE)</f>
        <v>0</v>
      </c>
      <c r="N2152">
        <f>VLOOKUP(I2152,AF$2:$AJ$12,5,TRUE)</f>
        <v>0</v>
      </c>
      <c r="O2152">
        <f>VLOOKUP(J2152,AG$2:$AJ$12,4,TRUE)</f>
        <v>4</v>
      </c>
      <c r="P2152">
        <f>VLOOKUP(K2152,AH$2:$AJ$12,3,TRUE)</f>
        <v>0</v>
      </c>
      <c r="Q2152">
        <f>VLOOKUP(L2152,AI$2:$AJ$12,2,TRUE)</f>
        <v>1</v>
      </c>
      <c r="T2152" t="str">
        <f t="shared" si="203"/>
        <v>Crimepoint.create(latitude:37.737, longitude:-122.478, drugdrink:0, misdemean:0, theft:4, violent:0, total:1, drugdrinkct:0, misdemeanct:0, theftct:2, violentct:0, totalct:2)</v>
      </c>
      <c r="U2152" t="str">
        <f t="shared" si="204"/>
        <v>{location: new google.maps.LatLng(37.737, -122.478), weight: 0},</v>
      </c>
      <c r="V2152" t="str">
        <f t="shared" si="199"/>
        <v>{location: new google.maps.LatLng(37.737, -122.478), weight: 0},</v>
      </c>
      <c r="W2152" t="str">
        <f t="shared" si="200"/>
        <v>{location: new google.maps.LatLng(37.737, -122.478), weight: 0},</v>
      </c>
      <c r="X2152" t="str">
        <f t="shared" si="201"/>
        <v>{location: new google.maps.LatLng(37.737, -122.478), weight: 0},</v>
      </c>
      <c r="Y2152" t="str">
        <f t="shared" si="202"/>
        <v>{location: new google.maps.LatLng(37.737, -122.478), weight: 0},</v>
      </c>
    </row>
    <row r="2153" spans="1:25" x14ac:dyDescent="0.2">
      <c r="A2153">
        <v>37.737000000000002</v>
      </c>
      <c r="B2153">
        <v>-122.477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0</v>
      </c>
      <c r="L2153">
        <v>2</v>
      </c>
      <c r="M2153">
        <f>VLOOKUP(H2153,AE$2:$AJ$12,6,TRUE)</f>
        <v>0</v>
      </c>
      <c r="N2153">
        <f>VLOOKUP(I2153,AF$2:$AJ$12,5,TRUE)</f>
        <v>2</v>
      </c>
      <c r="O2153">
        <f>VLOOKUP(J2153,AG$2:$AJ$12,4,TRUE)</f>
        <v>3</v>
      </c>
      <c r="P2153">
        <f>VLOOKUP(K2153,AH$2:$AJ$12,3,TRUE)</f>
        <v>0</v>
      </c>
      <c r="Q2153">
        <f>VLOOKUP(L2153,AI$2:$AJ$12,2,TRUE)</f>
        <v>1</v>
      </c>
      <c r="T2153" t="str">
        <f t="shared" si="203"/>
        <v>Crimepoint.create(latitude:37.737, longitude:-122.477, drugdrink:0, misdemean:2, theft:3, violent:0, total:1, drugdrinkct:0, misdemeanct:1, theftct:1, violentct:0, totalct:2)</v>
      </c>
      <c r="U2153" t="str">
        <f t="shared" si="204"/>
        <v>{location: new google.maps.LatLng(37.737, -122.477), weight: 0},</v>
      </c>
      <c r="V2153" t="str">
        <f t="shared" si="199"/>
        <v>{location: new google.maps.LatLng(37.737, -122.477), weight: 0},</v>
      </c>
      <c r="W2153" t="str">
        <f t="shared" si="200"/>
        <v>{location: new google.maps.LatLng(37.737, -122.477), weight: 0},</v>
      </c>
      <c r="X2153" t="str">
        <f t="shared" si="201"/>
        <v>{location: new google.maps.LatLng(37.737, -122.477), weight: 0},</v>
      </c>
      <c r="Y2153" t="str">
        <f t="shared" si="202"/>
        <v>{location: new google.maps.LatLng(37.737, -122.477), weight: 0},</v>
      </c>
    </row>
    <row r="2154" spans="1:25" x14ac:dyDescent="0.2">
      <c r="A2154">
        <v>37.737000000000002</v>
      </c>
      <c r="B2154">
        <v>-122.476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1</v>
      </c>
      <c r="M2154">
        <f>VLOOKUP(H2154,AE$2:$AJ$12,6,TRUE)</f>
        <v>0</v>
      </c>
      <c r="N2154">
        <f>VLOOKUP(I2154,AF$2:$AJ$12,5,TRUE)</f>
        <v>0</v>
      </c>
      <c r="O2154">
        <f>VLOOKUP(J2154,AG$2:$AJ$12,4,TRUE)</f>
        <v>3</v>
      </c>
      <c r="P2154">
        <f>VLOOKUP(K2154,AH$2:$AJ$12,3,TRUE)</f>
        <v>0</v>
      </c>
      <c r="Q2154">
        <f>VLOOKUP(L2154,AI$2:$AJ$12,2,TRUE)</f>
        <v>0</v>
      </c>
      <c r="T2154" t="str">
        <f t="shared" si="203"/>
        <v>Crimepoint.create(latitude:37.737, longitude:-122.476, drugdrink:0, misdemean:0, theft:3, violent:0, total:0, drugdrinkct:0, misdemeanct:0, theftct:1, violentct:0, totalct:1)</v>
      </c>
      <c r="U2154" t="str">
        <f t="shared" si="204"/>
        <v>{location: new google.maps.LatLng(37.737, -122.476), weight: 0},</v>
      </c>
      <c r="V2154" t="str">
        <f t="shared" si="199"/>
        <v>{location: new google.maps.LatLng(37.737, -122.476), weight: 0},</v>
      </c>
      <c r="W2154" t="str">
        <f t="shared" si="200"/>
        <v>{location: new google.maps.LatLng(37.737, -122.476), weight: 0},</v>
      </c>
      <c r="X2154" t="str">
        <f t="shared" si="201"/>
        <v>{location: new google.maps.LatLng(37.737, -122.476), weight: 0},</v>
      </c>
      <c r="Y2154" t="str">
        <f t="shared" si="202"/>
        <v>{location: new google.maps.LatLng(37.737, -122.476), weight: 0},</v>
      </c>
    </row>
    <row r="2155" spans="1:25" x14ac:dyDescent="0.2">
      <c r="A2155">
        <v>37.737000000000002</v>
      </c>
      <c r="B2155">
        <v>-122.47499999999999</v>
      </c>
      <c r="C2155">
        <v>0</v>
      </c>
      <c r="D2155">
        <v>2</v>
      </c>
      <c r="E2155">
        <v>0</v>
      </c>
      <c r="F2155">
        <v>2</v>
      </c>
      <c r="G2155">
        <v>1</v>
      </c>
      <c r="H2155">
        <v>0</v>
      </c>
      <c r="I2155">
        <v>10</v>
      </c>
      <c r="J2155">
        <v>1</v>
      </c>
      <c r="K2155">
        <v>3</v>
      </c>
      <c r="L2155">
        <v>14</v>
      </c>
      <c r="M2155">
        <f>VLOOKUP(H2155,AE$2:$AJ$12,6,TRUE)</f>
        <v>0</v>
      </c>
      <c r="N2155">
        <f>VLOOKUP(I2155,AF$2:$AJ$12,5,TRUE)</f>
        <v>8</v>
      </c>
      <c r="O2155">
        <f>VLOOKUP(J2155,AG$2:$AJ$12,4,TRUE)</f>
        <v>3</v>
      </c>
      <c r="P2155">
        <f>VLOOKUP(K2155,AH$2:$AJ$12,3,TRUE)</f>
        <v>8</v>
      </c>
      <c r="Q2155">
        <f>VLOOKUP(L2155,AI$2:$AJ$12,2,TRUE)</f>
        <v>7</v>
      </c>
      <c r="T2155" t="str">
        <f t="shared" si="203"/>
        <v>Crimepoint.create(latitude:37.737, longitude:-122.475, drugdrink:0, misdemean:8, theft:3, violent:8, total:7, drugdrinkct:0, misdemeanct:10, theftct:1, violentct:3, totalct:14)</v>
      </c>
      <c r="U2155" t="str">
        <f t="shared" si="204"/>
        <v>{location: new google.maps.LatLng(37.737, -122.475), weight: 0},</v>
      </c>
      <c r="V2155" t="str">
        <f t="shared" si="199"/>
        <v>{location: new google.maps.LatLng(37.737, -122.475), weight: 2},</v>
      </c>
      <c r="W2155" t="str">
        <f t="shared" si="200"/>
        <v>{location: new google.maps.LatLng(37.737, -122.475), weight: 0},</v>
      </c>
      <c r="X2155" t="str">
        <f t="shared" si="201"/>
        <v>{location: new google.maps.LatLng(37.737, -122.475), weight: 2},</v>
      </c>
      <c r="Y2155" t="str">
        <f t="shared" si="202"/>
        <v>{location: new google.maps.LatLng(37.737, -122.475), weight: 1},</v>
      </c>
    </row>
    <row r="2156" spans="1:25" x14ac:dyDescent="0.2">
      <c r="A2156">
        <v>37.737000000000002</v>
      </c>
      <c r="B2156">
        <v>-122.471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2</v>
      </c>
      <c r="M2156">
        <f>VLOOKUP(H2156,AE$2:$AJ$12,6,TRUE)</f>
        <v>0</v>
      </c>
      <c r="N2156">
        <f>VLOOKUP(I2156,AF$2:$AJ$12,5,TRUE)</f>
        <v>2</v>
      </c>
      <c r="O2156">
        <f>VLOOKUP(J2156,AG$2:$AJ$12,4,TRUE)</f>
        <v>3</v>
      </c>
      <c r="P2156">
        <f>VLOOKUP(K2156,AH$2:$AJ$12,3,TRUE)</f>
        <v>0</v>
      </c>
      <c r="Q2156">
        <f>VLOOKUP(L2156,AI$2:$AJ$12,2,TRUE)</f>
        <v>1</v>
      </c>
      <c r="T2156" t="str">
        <f t="shared" si="203"/>
        <v>Crimepoint.create(latitude:37.737, longitude:-122.471, drugdrink:0, misdemean:2, theft:3, violent:0, total:1, drugdrinkct:0, misdemeanct:1, theftct:1, violentct:0, totalct:2)</v>
      </c>
      <c r="U2156" t="str">
        <f t="shared" si="204"/>
        <v>{location: new google.maps.LatLng(37.737, -122.471), weight: 0},</v>
      </c>
      <c r="V2156" t="str">
        <f t="shared" si="199"/>
        <v>{location: new google.maps.LatLng(37.737, -122.471), weight: 0},</v>
      </c>
      <c r="W2156" t="str">
        <f t="shared" si="200"/>
        <v>{location: new google.maps.LatLng(37.737, -122.471), weight: 0},</v>
      </c>
      <c r="X2156" t="str">
        <f t="shared" si="201"/>
        <v>{location: new google.maps.LatLng(37.737, -122.471), weight: 0},</v>
      </c>
      <c r="Y2156" t="str">
        <f t="shared" si="202"/>
        <v>{location: new google.maps.LatLng(37.737, -122.471), weight: 0},</v>
      </c>
    </row>
    <row r="2157" spans="1:25" x14ac:dyDescent="0.2">
      <c r="A2157">
        <v>37.737000000000002</v>
      </c>
      <c r="B2157">
        <v>-122.47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4</v>
      </c>
      <c r="K2157">
        <v>0</v>
      </c>
      <c r="L2157">
        <v>5</v>
      </c>
      <c r="M2157">
        <f>VLOOKUP(H2157,AE$2:$AJ$12,6,TRUE)</f>
        <v>0</v>
      </c>
      <c r="N2157">
        <f>VLOOKUP(I2157,AF$2:$AJ$12,5,TRUE)</f>
        <v>2</v>
      </c>
      <c r="O2157">
        <f>VLOOKUP(J2157,AG$2:$AJ$12,4,TRUE)</f>
        <v>6</v>
      </c>
      <c r="P2157">
        <f>VLOOKUP(K2157,AH$2:$AJ$12,3,TRUE)</f>
        <v>0</v>
      </c>
      <c r="Q2157">
        <f>VLOOKUP(L2157,AI$2:$AJ$12,2,TRUE)</f>
        <v>4</v>
      </c>
      <c r="T2157" t="str">
        <f t="shared" si="203"/>
        <v>Crimepoint.create(latitude:37.737, longitude:-122.47, drugdrink:0, misdemean:2, theft:6, violent:0, total:4, drugdrinkct:0, misdemeanct:1, theftct:4, violentct:0, totalct:5)</v>
      </c>
      <c r="U2157" t="str">
        <f t="shared" si="204"/>
        <v>{location: new google.maps.LatLng(37.737, -122.47), weight: 0},</v>
      </c>
      <c r="V2157" t="str">
        <f t="shared" si="199"/>
        <v>{location: new google.maps.LatLng(37.737, -122.47), weight: 0},</v>
      </c>
      <c r="W2157" t="str">
        <f t="shared" si="200"/>
        <v>{location: new google.maps.LatLng(37.737, -122.47), weight: 1},</v>
      </c>
      <c r="X2157" t="str">
        <f t="shared" si="201"/>
        <v>{location: new google.maps.LatLng(37.737, -122.47), weight: 0},</v>
      </c>
      <c r="Y2157" t="str">
        <f t="shared" si="202"/>
        <v>{location: new google.maps.LatLng(37.737, -122.47), weight: 0},</v>
      </c>
    </row>
    <row r="2158" spans="1:25" x14ac:dyDescent="0.2">
      <c r="A2158">
        <v>37.737000000000002</v>
      </c>
      <c r="B2158">
        <v>-122.46899999999999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f>VLOOKUP(H2158,AE$2:$AJ$12,6,TRUE)</f>
        <v>0</v>
      </c>
      <c r="N2158">
        <f>VLOOKUP(I2158,AF$2:$AJ$12,5,TRUE)</f>
        <v>2</v>
      </c>
      <c r="O2158">
        <f>VLOOKUP(J2158,AG$2:$AJ$12,4,TRUE)</f>
        <v>0</v>
      </c>
      <c r="P2158">
        <f>VLOOKUP(K2158,AH$2:$AJ$12,3,TRUE)</f>
        <v>0</v>
      </c>
      <c r="Q2158">
        <f>VLOOKUP(L2158,AI$2:$AJ$12,2,TRUE)</f>
        <v>0</v>
      </c>
      <c r="T2158" t="str">
        <f t="shared" si="203"/>
        <v>Crimepoint.create(latitude:37.737, longitude:-122.469, drugdrink:0, misdemean:2, theft:0, violent:0, total:0, drugdrinkct:0, misdemeanct:1, theftct:0, violentct:0, totalct:1)</v>
      </c>
      <c r="U2158" t="str">
        <f t="shared" si="204"/>
        <v>{location: new google.maps.LatLng(37.737, -122.469), weight: 0},</v>
      </c>
      <c r="V2158" t="str">
        <f t="shared" si="199"/>
        <v>{location: new google.maps.LatLng(37.737, -122.469), weight: 0},</v>
      </c>
      <c r="W2158" t="str">
        <f t="shared" si="200"/>
        <v>{location: new google.maps.LatLng(37.737, -122.469), weight: 0},</v>
      </c>
      <c r="X2158" t="str">
        <f t="shared" si="201"/>
        <v>{location: new google.maps.LatLng(37.737, -122.469), weight: 0},</v>
      </c>
      <c r="Y2158" t="str">
        <f t="shared" si="202"/>
        <v>{location: new google.maps.LatLng(37.737, -122.469), weight: 0},</v>
      </c>
    </row>
    <row r="2159" spans="1:25" x14ac:dyDescent="0.2">
      <c r="A2159">
        <v>37.737000000000002</v>
      </c>
      <c r="B2159">
        <v>-122.46599999999999</v>
      </c>
      <c r="C2159">
        <v>0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3</v>
      </c>
      <c r="J2159">
        <v>0</v>
      </c>
      <c r="K2159">
        <v>2</v>
      </c>
      <c r="L2159">
        <v>5</v>
      </c>
      <c r="M2159">
        <f>VLOOKUP(H2159,AE$2:$AJ$12,6,TRUE)</f>
        <v>0</v>
      </c>
      <c r="N2159">
        <f>VLOOKUP(I2159,AF$2:$AJ$12,5,TRUE)</f>
        <v>5</v>
      </c>
      <c r="O2159">
        <f>VLOOKUP(J2159,AG$2:$AJ$12,4,TRUE)</f>
        <v>0</v>
      </c>
      <c r="P2159">
        <f>VLOOKUP(K2159,AH$2:$AJ$12,3,TRUE)</f>
        <v>7</v>
      </c>
      <c r="Q2159">
        <f>VLOOKUP(L2159,AI$2:$AJ$12,2,TRUE)</f>
        <v>4</v>
      </c>
      <c r="T2159" t="str">
        <f t="shared" si="203"/>
        <v>Crimepoint.create(latitude:37.737, longitude:-122.466, drugdrink:0, misdemean:5, theft:0, violent:7, total:4, drugdrinkct:0, misdemeanct:3, theftct:0, violentct:2, totalct:5)</v>
      </c>
      <c r="U2159" t="str">
        <f t="shared" si="204"/>
        <v>{location: new google.maps.LatLng(37.737, -122.466), weight: 0},</v>
      </c>
      <c r="V2159" t="str">
        <f t="shared" si="199"/>
        <v>{location: new google.maps.LatLng(37.737, -122.466), weight: 1},</v>
      </c>
      <c r="W2159" t="str">
        <f t="shared" si="200"/>
        <v>{location: new google.maps.LatLng(37.737, -122.466), weight: 0},</v>
      </c>
      <c r="X2159" t="str">
        <f t="shared" si="201"/>
        <v>{location: new google.maps.LatLng(37.737, -122.466), weight: 1},</v>
      </c>
      <c r="Y2159" t="str">
        <f t="shared" si="202"/>
        <v>{location: new google.maps.LatLng(37.737, -122.466), weight: 0},</v>
      </c>
    </row>
    <row r="2160" spans="1:25" x14ac:dyDescent="0.2">
      <c r="A2160">
        <v>37.737000000000002</v>
      </c>
      <c r="B2160">
        <v>-122.465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3</v>
      </c>
      <c r="J2160">
        <v>0</v>
      </c>
      <c r="K2160">
        <v>0</v>
      </c>
      <c r="L2160">
        <v>3</v>
      </c>
      <c r="M2160">
        <f>VLOOKUP(H2160,AE$2:$AJ$12,6,TRUE)</f>
        <v>0</v>
      </c>
      <c r="N2160">
        <f>VLOOKUP(I2160,AF$2:$AJ$12,5,TRUE)</f>
        <v>5</v>
      </c>
      <c r="O2160">
        <f>VLOOKUP(J2160,AG$2:$AJ$12,4,TRUE)</f>
        <v>0</v>
      </c>
      <c r="P2160">
        <f>VLOOKUP(K2160,AH$2:$AJ$12,3,TRUE)</f>
        <v>0</v>
      </c>
      <c r="Q2160">
        <f>VLOOKUP(L2160,AI$2:$AJ$12,2,TRUE)</f>
        <v>2</v>
      </c>
      <c r="T2160" t="str">
        <f t="shared" si="203"/>
        <v>Crimepoint.create(latitude:37.737, longitude:-122.465, drugdrink:0, misdemean:5, theft:0, violent:0, total:2, drugdrinkct:0, misdemeanct:3, theftct:0, violentct:0, totalct:3)</v>
      </c>
      <c r="U2160" t="str">
        <f t="shared" si="204"/>
        <v>{location: new google.maps.LatLng(37.737, -122.465), weight: 0},</v>
      </c>
      <c r="V2160" t="str">
        <f t="shared" si="199"/>
        <v>{location: new google.maps.LatLng(37.737, -122.465), weight: 1},</v>
      </c>
      <c r="W2160" t="str">
        <f t="shared" si="200"/>
        <v>{location: new google.maps.LatLng(37.737, -122.465), weight: 0},</v>
      </c>
      <c r="X2160" t="str">
        <f t="shared" si="201"/>
        <v>{location: new google.maps.LatLng(37.737, -122.465), weight: 0},</v>
      </c>
      <c r="Y2160" t="str">
        <f t="shared" si="202"/>
        <v>{location: new google.maps.LatLng(37.737, -122.465), weight: 0},</v>
      </c>
    </row>
    <row r="2161" spans="1:25" x14ac:dyDescent="0.2">
      <c r="A2161">
        <v>37.737000000000002</v>
      </c>
      <c r="B2161">
        <v>-122.46299999999999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</v>
      </c>
      <c r="K2161">
        <v>0</v>
      </c>
      <c r="L2161">
        <v>2</v>
      </c>
      <c r="M2161">
        <f>VLOOKUP(H2161,AE$2:$AJ$12,6,TRUE)</f>
        <v>0</v>
      </c>
      <c r="N2161">
        <f>VLOOKUP(I2161,AF$2:$AJ$12,5,TRUE)</f>
        <v>0</v>
      </c>
      <c r="O2161">
        <f>VLOOKUP(J2161,AG$2:$AJ$12,4,TRUE)</f>
        <v>4</v>
      </c>
      <c r="P2161">
        <f>VLOOKUP(K2161,AH$2:$AJ$12,3,TRUE)</f>
        <v>0</v>
      </c>
      <c r="Q2161">
        <f>VLOOKUP(L2161,AI$2:$AJ$12,2,TRUE)</f>
        <v>1</v>
      </c>
      <c r="T2161" t="str">
        <f t="shared" si="203"/>
        <v>Crimepoint.create(latitude:37.737, longitude:-122.463, drugdrink:0, misdemean:0, theft:4, violent:0, total:1, drugdrinkct:0, misdemeanct:0, theftct:2, violentct:0, totalct:2)</v>
      </c>
      <c r="U2161" t="str">
        <f t="shared" si="204"/>
        <v>{location: new google.maps.LatLng(37.737, -122.463), weight: 0},</v>
      </c>
      <c r="V2161" t="str">
        <f t="shared" si="199"/>
        <v>{location: new google.maps.LatLng(37.737, -122.463), weight: 0},</v>
      </c>
      <c r="W2161" t="str">
        <f t="shared" si="200"/>
        <v>{location: new google.maps.LatLng(37.737, -122.463), weight: 0},</v>
      </c>
      <c r="X2161" t="str">
        <f t="shared" si="201"/>
        <v>{location: new google.maps.LatLng(37.737, -122.463), weight: 0},</v>
      </c>
      <c r="Y2161" t="str">
        <f t="shared" si="202"/>
        <v>{location: new google.maps.LatLng(37.737, -122.463), weight: 0},</v>
      </c>
    </row>
    <row r="2162" spans="1:25" x14ac:dyDescent="0.2">
      <c r="A2162">
        <v>37.737000000000002</v>
      </c>
      <c r="B2162">
        <v>-122.462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2</v>
      </c>
      <c r="J2162">
        <v>0</v>
      </c>
      <c r="K2162">
        <v>1</v>
      </c>
      <c r="L2162">
        <v>3</v>
      </c>
      <c r="M2162">
        <f>VLOOKUP(H2162,AE$2:$AJ$12,6,TRUE)</f>
        <v>0</v>
      </c>
      <c r="N2162">
        <f>VLOOKUP(I2162,AF$2:$AJ$12,5,TRUE)</f>
        <v>4</v>
      </c>
      <c r="O2162">
        <f>VLOOKUP(J2162,AG$2:$AJ$12,4,TRUE)</f>
        <v>0</v>
      </c>
      <c r="P2162">
        <f>VLOOKUP(K2162,AH$2:$AJ$12,3,TRUE)</f>
        <v>7</v>
      </c>
      <c r="Q2162">
        <f>VLOOKUP(L2162,AI$2:$AJ$12,2,TRUE)</f>
        <v>2</v>
      </c>
      <c r="T2162" t="str">
        <f t="shared" si="203"/>
        <v>Crimepoint.create(latitude:37.737, longitude:-122.462, drugdrink:0, misdemean:4, theft:0, violent:7, total:2, drugdrinkct:0, misdemeanct:2, theftct:0, violentct:1, totalct:3)</v>
      </c>
      <c r="U2162" t="str">
        <f t="shared" si="204"/>
        <v>{location: new google.maps.LatLng(37.737, -122.462), weight: 0},</v>
      </c>
      <c r="V2162" t="str">
        <f t="shared" si="199"/>
        <v>{location: new google.maps.LatLng(37.737, -122.462), weight: 0},</v>
      </c>
      <c r="W2162" t="str">
        <f t="shared" si="200"/>
        <v>{location: new google.maps.LatLng(37.737, -122.462), weight: 0},</v>
      </c>
      <c r="X2162" t="str">
        <f t="shared" si="201"/>
        <v>{location: new google.maps.LatLng(37.737, -122.462), weight: 1},</v>
      </c>
      <c r="Y2162" t="str">
        <f t="shared" si="202"/>
        <v>{location: new google.maps.LatLng(37.737, -122.462), weight: 0},</v>
      </c>
    </row>
    <row r="2163" spans="1:25" x14ac:dyDescent="0.2">
      <c r="A2163">
        <v>37.737000000000002</v>
      </c>
      <c r="B2163">
        <v>-122.46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</v>
      </c>
      <c r="K2163">
        <v>0</v>
      </c>
      <c r="L2163">
        <v>2</v>
      </c>
      <c r="M2163">
        <f>VLOOKUP(H2163,AE$2:$AJ$12,6,TRUE)</f>
        <v>0</v>
      </c>
      <c r="N2163">
        <f>VLOOKUP(I2163,AF$2:$AJ$12,5,TRUE)</f>
        <v>0</v>
      </c>
      <c r="O2163">
        <f>VLOOKUP(J2163,AG$2:$AJ$12,4,TRUE)</f>
        <v>4</v>
      </c>
      <c r="P2163">
        <f>VLOOKUP(K2163,AH$2:$AJ$12,3,TRUE)</f>
        <v>0</v>
      </c>
      <c r="Q2163">
        <f>VLOOKUP(L2163,AI$2:$AJ$12,2,TRUE)</f>
        <v>1</v>
      </c>
      <c r="T2163" t="str">
        <f t="shared" si="203"/>
        <v>Crimepoint.create(latitude:37.737, longitude:-122.46, drugdrink:0, misdemean:0, theft:4, violent:0, total:1, drugdrinkct:0, misdemeanct:0, theftct:2, violentct:0, totalct:2)</v>
      </c>
      <c r="U2163" t="str">
        <f t="shared" si="204"/>
        <v>{location: new google.maps.LatLng(37.737, -122.46), weight: 0},</v>
      </c>
      <c r="V2163" t="str">
        <f t="shared" si="199"/>
        <v>{location: new google.maps.LatLng(37.737, -122.46), weight: 0},</v>
      </c>
      <c r="W2163" t="str">
        <f t="shared" si="200"/>
        <v>{location: new google.maps.LatLng(37.737, -122.46), weight: 0},</v>
      </c>
      <c r="X2163" t="str">
        <f t="shared" si="201"/>
        <v>{location: new google.maps.LatLng(37.737, -122.46), weight: 0},</v>
      </c>
      <c r="Y2163" t="str">
        <f t="shared" si="202"/>
        <v>{location: new google.maps.LatLng(37.737, -122.46), weight: 0},</v>
      </c>
    </row>
    <row r="2164" spans="1:25" x14ac:dyDescent="0.2">
      <c r="A2164">
        <v>37.737000000000002</v>
      </c>
      <c r="B2164">
        <v>-122.45699999999999</v>
      </c>
      <c r="C2164">
        <v>0</v>
      </c>
      <c r="D2164">
        <v>1</v>
      </c>
      <c r="E2164">
        <v>0</v>
      </c>
      <c r="F2164">
        <v>1</v>
      </c>
      <c r="G2164">
        <v>1</v>
      </c>
      <c r="H2164">
        <v>0</v>
      </c>
      <c r="I2164">
        <v>4</v>
      </c>
      <c r="J2164">
        <v>2</v>
      </c>
      <c r="K2164">
        <v>1</v>
      </c>
      <c r="L2164">
        <v>7</v>
      </c>
      <c r="M2164">
        <f>VLOOKUP(H2164,AE$2:$AJ$12,6,TRUE)</f>
        <v>0</v>
      </c>
      <c r="N2164">
        <f>VLOOKUP(I2164,AF$2:$AJ$12,5,TRUE)</f>
        <v>6</v>
      </c>
      <c r="O2164">
        <f>VLOOKUP(J2164,AG$2:$AJ$12,4,TRUE)</f>
        <v>4</v>
      </c>
      <c r="P2164">
        <f>VLOOKUP(K2164,AH$2:$AJ$12,3,TRUE)</f>
        <v>7</v>
      </c>
      <c r="Q2164">
        <f>VLOOKUP(L2164,AI$2:$AJ$12,2,TRUE)</f>
        <v>5</v>
      </c>
      <c r="T2164" t="str">
        <f t="shared" si="203"/>
        <v>Crimepoint.create(latitude:37.737, longitude:-122.457, drugdrink:0, misdemean:6, theft:4, violent:7, total:5, drugdrinkct:0, misdemeanct:4, theftct:2, violentct:1, totalct:7)</v>
      </c>
      <c r="U2164" t="str">
        <f t="shared" si="204"/>
        <v>{location: new google.maps.LatLng(37.737, -122.457), weight: 0},</v>
      </c>
      <c r="V2164" t="str">
        <f t="shared" si="199"/>
        <v>{location: new google.maps.LatLng(37.737, -122.457), weight: 1},</v>
      </c>
      <c r="W2164" t="str">
        <f t="shared" si="200"/>
        <v>{location: new google.maps.LatLng(37.737, -122.457), weight: 0},</v>
      </c>
      <c r="X2164" t="str">
        <f t="shared" si="201"/>
        <v>{location: new google.maps.LatLng(37.737, -122.457), weight: 1},</v>
      </c>
      <c r="Y2164" t="str">
        <f t="shared" si="202"/>
        <v>{location: new google.maps.LatLng(37.737, -122.457), weight: 1},</v>
      </c>
    </row>
    <row r="2165" spans="1:25" x14ac:dyDescent="0.2">
      <c r="A2165">
        <v>37.737000000000002</v>
      </c>
      <c r="B2165">
        <v>-122.453</v>
      </c>
      <c r="C2165">
        <v>0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4</v>
      </c>
      <c r="K2165">
        <v>1</v>
      </c>
      <c r="L2165">
        <v>5</v>
      </c>
      <c r="M2165">
        <f>VLOOKUP(H2165,AE$2:$AJ$12,6,TRUE)</f>
        <v>0</v>
      </c>
      <c r="N2165">
        <f>VLOOKUP(I2165,AF$2:$AJ$12,5,TRUE)</f>
        <v>0</v>
      </c>
      <c r="O2165">
        <f>VLOOKUP(J2165,AG$2:$AJ$12,4,TRUE)</f>
        <v>6</v>
      </c>
      <c r="P2165">
        <f>VLOOKUP(K2165,AH$2:$AJ$12,3,TRUE)</f>
        <v>7</v>
      </c>
      <c r="Q2165">
        <f>VLOOKUP(L2165,AI$2:$AJ$12,2,TRUE)</f>
        <v>4</v>
      </c>
      <c r="T2165" t="str">
        <f t="shared" si="203"/>
        <v>Crimepoint.create(latitude:37.737, longitude:-122.453, drugdrink:0, misdemean:0, theft:6, violent:7, total:4, drugdrinkct:0, misdemeanct:0, theftct:4, violentct:1, totalct:5)</v>
      </c>
      <c r="U2165" t="str">
        <f t="shared" si="204"/>
        <v>{location: new google.maps.LatLng(37.737, -122.453), weight: 0},</v>
      </c>
      <c r="V2165" t="str">
        <f t="shared" si="199"/>
        <v>{location: new google.maps.LatLng(37.737, -122.453), weight: 0},</v>
      </c>
      <c r="W2165" t="str">
        <f t="shared" si="200"/>
        <v>{location: new google.maps.LatLng(37.737, -122.453), weight: 1},</v>
      </c>
      <c r="X2165" t="str">
        <f t="shared" si="201"/>
        <v>{location: new google.maps.LatLng(37.737, -122.453), weight: 1},</v>
      </c>
      <c r="Y2165" t="str">
        <f t="shared" si="202"/>
        <v>{location: new google.maps.LatLng(37.737, -122.453), weight: 0},</v>
      </c>
    </row>
    <row r="2166" spans="1:25" x14ac:dyDescent="0.2">
      <c r="A2166">
        <v>37.737000000000002</v>
      </c>
      <c r="B2166">
        <v>-122.452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</v>
      </c>
      <c r="J2166">
        <v>1</v>
      </c>
      <c r="K2166">
        <v>0</v>
      </c>
      <c r="L2166">
        <v>3</v>
      </c>
      <c r="M2166">
        <f>VLOOKUP(H2166,AE$2:$AJ$12,6,TRUE)</f>
        <v>0</v>
      </c>
      <c r="N2166">
        <f>VLOOKUP(I2166,AF$2:$AJ$12,5,TRUE)</f>
        <v>4</v>
      </c>
      <c r="O2166">
        <f>VLOOKUP(J2166,AG$2:$AJ$12,4,TRUE)</f>
        <v>3</v>
      </c>
      <c r="P2166">
        <f>VLOOKUP(K2166,AH$2:$AJ$12,3,TRUE)</f>
        <v>0</v>
      </c>
      <c r="Q2166">
        <f>VLOOKUP(L2166,AI$2:$AJ$12,2,TRUE)</f>
        <v>2</v>
      </c>
      <c r="T2166" t="str">
        <f t="shared" si="203"/>
        <v>Crimepoint.create(latitude:37.737, longitude:-122.452, drugdrink:0, misdemean:4, theft:3, violent:0, total:2, drugdrinkct:0, misdemeanct:2, theftct:1, violentct:0, totalct:3)</v>
      </c>
      <c r="U2166" t="str">
        <f t="shared" si="204"/>
        <v>{location: new google.maps.LatLng(37.737, -122.452), weight: 0},</v>
      </c>
      <c r="V2166" t="str">
        <f t="shared" si="199"/>
        <v>{location: new google.maps.LatLng(37.737, -122.452), weight: 0},</v>
      </c>
      <c r="W2166" t="str">
        <f t="shared" si="200"/>
        <v>{location: new google.maps.LatLng(37.737, -122.452), weight: 0},</v>
      </c>
      <c r="X2166" t="str">
        <f t="shared" si="201"/>
        <v>{location: new google.maps.LatLng(37.737, -122.452), weight: 0},</v>
      </c>
      <c r="Y2166" t="str">
        <f t="shared" si="202"/>
        <v>{location: new google.maps.LatLng(37.737, -122.452), weight: 0},</v>
      </c>
    </row>
    <row r="2167" spans="1:25" x14ac:dyDescent="0.2">
      <c r="A2167">
        <v>37.737000000000002</v>
      </c>
      <c r="B2167">
        <v>-122.45099999999999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</v>
      </c>
      <c r="K2167">
        <v>0</v>
      </c>
      <c r="L2167">
        <v>5</v>
      </c>
      <c r="M2167">
        <f>VLOOKUP(H2167,AE$2:$AJ$12,6,TRUE)</f>
        <v>0</v>
      </c>
      <c r="N2167">
        <f>VLOOKUP(I2167,AF$2:$AJ$12,5,TRUE)</f>
        <v>5</v>
      </c>
      <c r="O2167">
        <f>VLOOKUP(J2167,AG$2:$AJ$12,4,TRUE)</f>
        <v>4</v>
      </c>
      <c r="P2167">
        <f>VLOOKUP(K2167,AH$2:$AJ$12,3,TRUE)</f>
        <v>0</v>
      </c>
      <c r="Q2167">
        <f>VLOOKUP(L2167,AI$2:$AJ$12,2,TRUE)</f>
        <v>4</v>
      </c>
      <c r="T2167" t="str">
        <f t="shared" si="203"/>
        <v>Crimepoint.create(latitude:37.737, longitude:-122.451, drugdrink:0, misdemean:5, theft:4, violent:0, total:4, drugdrinkct:0, misdemeanct:3, theftct:2, violentct:0, totalct:5)</v>
      </c>
      <c r="U2167" t="str">
        <f t="shared" si="204"/>
        <v>{location: new google.maps.LatLng(37.737, -122.451), weight: 0},</v>
      </c>
      <c r="V2167" t="str">
        <f t="shared" si="199"/>
        <v>{location: new google.maps.LatLng(37.737, -122.451), weight: 1},</v>
      </c>
      <c r="W2167" t="str">
        <f t="shared" si="200"/>
        <v>{location: new google.maps.LatLng(37.737, -122.451), weight: 0},</v>
      </c>
      <c r="X2167" t="str">
        <f t="shared" si="201"/>
        <v>{location: new google.maps.LatLng(37.737, -122.451), weight: 0},</v>
      </c>
      <c r="Y2167" t="str">
        <f t="shared" si="202"/>
        <v>{location: new google.maps.LatLng(37.737, -122.451), weight: 0},</v>
      </c>
    </row>
    <row r="2168" spans="1:25" x14ac:dyDescent="0.2">
      <c r="A2168">
        <v>37.737000000000002</v>
      </c>
      <c r="B2168">
        <v>-122.45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1</v>
      </c>
      <c r="M2168">
        <f>VLOOKUP(H2168,AE$2:$AJ$12,6,TRUE)</f>
        <v>0</v>
      </c>
      <c r="N2168">
        <f>VLOOKUP(I2168,AF$2:$AJ$12,5,TRUE)</f>
        <v>0</v>
      </c>
      <c r="O2168">
        <f>VLOOKUP(J2168,AG$2:$AJ$12,4,TRUE)</f>
        <v>3</v>
      </c>
      <c r="P2168">
        <f>VLOOKUP(K2168,AH$2:$AJ$12,3,TRUE)</f>
        <v>0</v>
      </c>
      <c r="Q2168">
        <f>VLOOKUP(L2168,AI$2:$AJ$12,2,TRUE)</f>
        <v>0</v>
      </c>
      <c r="T2168" t="str">
        <f t="shared" si="203"/>
        <v>Crimepoint.create(latitude:37.737, longitude:-122.45, drugdrink:0, misdemean:0, theft:3, violent:0, total:0, drugdrinkct:0, misdemeanct:0, theftct:1, violentct:0, totalct:1)</v>
      </c>
      <c r="U2168" t="str">
        <f t="shared" si="204"/>
        <v>{location: new google.maps.LatLng(37.737, -122.45), weight: 0},</v>
      </c>
      <c r="V2168" t="str">
        <f t="shared" si="199"/>
        <v>{location: new google.maps.LatLng(37.737, -122.45), weight: 0},</v>
      </c>
      <c r="W2168" t="str">
        <f t="shared" si="200"/>
        <v>{location: new google.maps.LatLng(37.737, -122.45), weight: 0},</v>
      </c>
      <c r="X2168" t="str">
        <f t="shared" si="201"/>
        <v>{location: new google.maps.LatLng(37.737, -122.45), weight: 0},</v>
      </c>
      <c r="Y2168" t="str">
        <f t="shared" si="202"/>
        <v>{location: new google.maps.LatLng(37.737, -122.45), weight: 0},</v>
      </c>
    </row>
    <row r="2169" spans="1:25" x14ac:dyDescent="0.2">
      <c r="A2169">
        <v>37.737000000000002</v>
      </c>
      <c r="B2169">
        <v>-122.449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1</v>
      </c>
      <c r="M2169">
        <f>VLOOKUP(H2169,AE$2:$AJ$12,6,TRUE)</f>
        <v>0</v>
      </c>
      <c r="N2169">
        <f>VLOOKUP(I2169,AF$2:$AJ$12,5,TRUE)</f>
        <v>0</v>
      </c>
      <c r="O2169">
        <f>VLOOKUP(J2169,AG$2:$AJ$12,4,TRUE)</f>
        <v>3</v>
      </c>
      <c r="P2169">
        <f>VLOOKUP(K2169,AH$2:$AJ$12,3,TRUE)</f>
        <v>0</v>
      </c>
      <c r="Q2169">
        <f>VLOOKUP(L2169,AI$2:$AJ$12,2,TRUE)</f>
        <v>0</v>
      </c>
      <c r="T2169" t="str">
        <f t="shared" si="203"/>
        <v>Crimepoint.create(latitude:37.737, longitude:-122.449, drugdrink:0, misdemean:0, theft:3, violent:0, total:0, drugdrinkct:0, misdemeanct:0, theftct:1, violentct:0, totalct:1)</v>
      </c>
      <c r="U2169" t="str">
        <f t="shared" si="204"/>
        <v>{location: new google.maps.LatLng(37.737, -122.449), weight: 0},</v>
      </c>
      <c r="V2169" t="str">
        <f t="shared" si="199"/>
        <v>{location: new google.maps.LatLng(37.737, -122.449), weight: 0},</v>
      </c>
      <c r="W2169" t="str">
        <f t="shared" si="200"/>
        <v>{location: new google.maps.LatLng(37.737, -122.449), weight: 0},</v>
      </c>
      <c r="X2169" t="str">
        <f t="shared" si="201"/>
        <v>{location: new google.maps.LatLng(37.737, -122.449), weight: 0},</v>
      </c>
      <c r="Y2169" t="str">
        <f t="shared" si="202"/>
        <v>{location: new google.maps.LatLng(37.737, -122.449), weight: 0},</v>
      </c>
    </row>
    <row r="2170" spans="1:25" x14ac:dyDescent="0.2">
      <c r="A2170">
        <v>37.737000000000002</v>
      </c>
      <c r="B2170">
        <v>-122.44799999999999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3</v>
      </c>
      <c r="J2170">
        <v>1</v>
      </c>
      <c r="K2170">
        <v>0</v>
      </c>
      <c r="L2170">
        <v>4</v>
      </c>
      <c r="M2170">
        <f>VLOOKUP(H2170,AE$2:$AJ$12,6,TRUE)</f>
        <v>0</v>
      </c>
      <c r="N2170">
        <f>VLOOKUP(I2170,AF$2:$AJ$12,5,TRUE)</f>
        <v>5</v>
      </c>
      <c r="O2170">
        <f>VLOOKUP(J2170,AG$2:$AJ$12,4,TRUE)</f>
        <v>3</v>
      </c>
      <c r="P2170">
        <f>VLOOKUP(K2170,AH$2:$AJ$12,3,TRUE)</f>
        <v>0</v>
      </c>
      <c r="Q2170">
        <f>VLOOKUP(L2170,AI$2:$AJ$12,2,TRUE)</f>
        <v>3</v>
      </c>
      <c r="T2170" t="str">
        <f t="shared" si="203"/>
        <v>Crimepoint.create(latitude:37.737, longitude:-122.448, drugdrink:0, misdemean:5, theft:3, violent:0, total:3, drugdrinkct:0, misdemeanct:3, theftct:1, violentct:0, totalct:4)</v>
      </c>
      <c r="U2170" t="str">
        <f t="shared" si="204"/>
        <v>{location: new google.maps.LatLng(37.737, -122.448), weight: 0},</v>
      </c>
      <c r="V2170" t="str">
        <f t="shared" si="199"/>
        <v>{location: new google.maps.LatLng(37.737, -122.448), weight: 1},</v>
      </c>
      <c r="W2170" t="str">
        <f t="shared" si="200"/>
        <v>{location: new google.maps.LatLng(37.737, -122.448), weight: 0},</v>
      </c>
      <c r="X2170" t="str">
        <f t="shared" si="201"/>
        <v>{location: new google.maps.LatLng(37.737, -122.448), weight: 0},</v>
      </c>
      <c r="Y2170" t="str">
        <f t="shared" si="202"/>
        <v>{location: new google.maps.LatLng(37.737, -122.448), weight: 0},</v>
      </c>
    </row>
    <row r="2171" spans="1:25" x14ac:dyDescent="0.2">
      <c r="A2171">
        <v>37.737000000000002</v>
      </c>
      <c r="B2171">
        <v>-122.447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f>VLOOKUP(H2171,AE$2:$AJ$12,6,TRUE)</f>
        <v>0</v>
      </c>
      <c r="N2171">
        <f>VLOOKUP(I2171,AF$2:$AJ$12,5,TRUE)</f>
        <v>0</v>
      </c>
      <c r="O2171">
        <f>VLOOKUP(J2171,AG$2:$AJ$12,4,TRUE)</f>
        <v>3</v>
      </c>
      <c r="P2171">
        <f>VLOOKUP(K2171,AH$2:$AJ$12,3,TRUE)</f>
        <v>0</v>
      </c>
      <c r="Q2171">
        <f>VLOOKUP(L2171,AI$2:$AJ$12,2,TRUE)</f>
        <v>0</v>
      </c>
      <c r="T2171" t="str">
        <f t="shared" si="203"/>
        <v>Crimepoint.create(latitude:37.737, longitude:-122.447, drugdrink:0, misdemean:0, theft:3, violent:0, total:0, drugdrinkct:0, misdemeanct:0, theftct:1, violentct:0, totalct:1)</v>
      </c>
      <c r="U2171" t="str">
        <f t="shared" si="204"/>
        <v>{location: new google.maps.LatLng(37.737, -122.447), weight: 0},</v>
      </c>
      <c r="V2171" t="str">
        <f t="shared" si="199"/>
        <v>{location: new google.maps.LatLng(37.737, -122.447), weight: 0},</v>
      </c>
      <c r="W2171" t="str">
        <f t="shared" si="200"/>
        <v>{location: new google.maps.LatLng(37.737, -122.447), weight: 0},</v>
      </c>
      <c r="X2171" t="str">
        <f t="shared" si="201"/>
        <v>{location: new google.maps.LatLng(37.737, -122.447), weight: 0},</v>
      </c>
      <c r="Y2171" t="str">
        <f t="shared" si="202"/>
        <v>{location: new google.maps.LatLng(37.737, -122.447), weight: 0},</v>
      </c>
    </row>
    <row r="2172" spans="1:25" x14ac:dyDescent="0.2">
      <c r="A2172">
        <v>37.737000000000002</v>
      </c>
      <c r="B2172">
        <v>-122.44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2</v>
      </c>
      <c r="I2172">
        <v>0</v>
      </c>
      <c r="J2172">
        <v>5</v>
      </c>
      <c r="K2172">
        <v>0</v>
      </c>
      <c r="L2172">
        <v>7</v>
      </c>
      <c r="M2172">
        <f>VLOOKUP(H2172,AE$2:$AJ$12,6,TRUE)</f>
        <v>9</v>
      </c>
      <c r="N2172">
        <f>VLOOKUP(I2172,AF$2:$AJ$12,5,TRUE)</f>
        <v>0</v>
      </c>
      <c r="O2172">
        <f>VLOOKUP(J2172,AG$2:$AJ$12,4,TRUE)</f>
        <v>7</v>
      </c>
      <c r="P2172">
        <f>VLOOKUP(K2172,AH$2:$AJ$12,3,TRUE)</f>
        <v>0</v>
      </c>
      <c r="Q2172">
        <f>VLOOKUP(L2172,AI$2:$AJ$12,2,TRUE)</f>
        <v>5</v>
      </c>
      <c r="T2172" t="str">
        <f t="shared" si="203"/>
        <v>Crimepoint.create(latitude:37.737, longitude:-122.44, drugdrink:9, misdemean:0, theft:7, violent:0, total:5, drugdrinkct:2, misdemeanct:0, theftct:5, violentct:0, totalct:7)</v>
      </c>
      <c r="U2172" t="str">
        <f t="shared" si="204"/>
        <v>{location: new google.maps.LatLng(37.737, -122.44), weight: 1},</v>
      </c>
      <c r="V2172" t="str">
        <f t="shared" si="199"/>
        <v>{location: new google.maps.LatLng(37.737, -122.44), weight: 0},</v>
      </c>
      <c r="W2172" t="str">
        <f t="shared" si="200"/>
        <v>{location: new google.maps.LatLng(37.737, -122.44), weight: 1},</v>
      </c>
      <c r="X2172" t="str">
        <f t="shared" si="201"/>
        <v>{location: new google.maps.LatLng(37.737, -122.44), weight: 0},</v>
      </c>
      <c r="Y2172" t="str">
        <f t="shared" si="202"/>
        <v>{location: new google.maps.LatLng(37.737, -122.44), weight: 1},</v>
      </c>
    </row>
    <row r="2173" spans="1:25" x14ac:dyDescent="0.2">
      <c r="A2173">
        <v>37.737000000000002</v>
      </c>
      <c r="B2173">
        <v>-122.43899999999999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2</v>
      </c>
      <c r="K2173">
        <v>0</v>
      </c>
      <c r="L2173">
        <v>3</v>
      </c>
      <c r="M2173">
        <f>VLOOKUP(H2173,AE$2:$AJ$12,6,TRUE)</f>
        <v>0</v>
      </c>
      <c r="N2173">
        <f>VLOOKUP(I2173,AF$2:$AJ$12,5,TRUE)</f>
        <v>2</v>
      </c>
      <c r="O2173">
        <f>VLOOKUP(J2173,AG$2:$AJ$12,4,TRUE)</f>
        <v>4</v>
      </c>
      <c r="P2173">
        <f>VLOOKUP(K2173,AH$2:$AJ$12,3,TRUE)</f>
        <v>0</v>
      </c>
      <c r="Q2173">
        <f>VLOOKUP(L2173,AI$2:$AJ$12,2,TRUE)</f>
        <v>2</v>
      </c>
      <c r="T2173" t="str">
        <f t="shared" si="203"/>
        <v>Crimepoint.create(latitude:37.737, longitude:-122.439, drugdrink:0, misdemean:2, theft:4, violent:0, total:2, drugdrinkct:0, misdemeanct:1, theftct:2, violentct:0, totalct:3)</v>
      </c>
      <c r="U2173" t="str">
        <f t="shared" si="204"/>
        <v>{location: new google.maps.LatLng(37.737, -122.439), weight: 0},</v>
      </c>
      <c r="V2173" t="str">
        <f t="shared" si="199"/>
        <v>{location: new google.maps.LatLng(37.737, -122.439), weight: 0},</v>
      </c>
      <c r="W2173" t="str">
        <f t="shared" si="200"/>
        <v>{location: new google.maps.LatLng(37.737, -122.439), weight: 0},</v>
      </c>
      <c r="X2173" t="str">
        <f t="shared" si="201"/>
        <v>{location: new google.maps.LatLng(37.737, -122.439), weight: 0},</v>
      </c>
      <c r="Y2173" t="str">
        <f t="shared" si="202"/>
        <v>{location: new google.maps.LatLng(37.737, -122.439), weight: 0},</v>
      </c>
    </row>
    <row r="2174" spans="1:25" x14ac:dyDescent="0.2">
      <c r="A2174">
        <v>37.737000000000002</v>
      </c>
      <c r="B2174">
        <v>-122.438</v>
      </c>
      <c r="C2174">
        <v>0</v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3</v>
      </c>
      <c r="J2174">
        <v>7</v>
      </c>
      <c r="K2174">
        <v>0</v>
      </c>
      <c r="L2174">
        <v>10</v>
      </c>
      <c r="M2174">
        <f>VLOOKUP(H2174,AE$2:$AJ$12,6,TRUE)</f>
        <v>0</v>
      </c>
      <c r="N2174">
        <f>VLOOKUP(I2174,AF$2:$AJ$12,5,TRUE)</f>
        <v>5</v>
      </c>
      <c r="O2174">
        <f>VLOOKUP(J2174,AG$2:$AJ$12,4,TRUE)</f>
        <v>7</v>
      </c>
      <c r="P2174">
        <f>VLOOKUP(K2174,AH$2:$AJ$12,3,TRUE)</f>
        <v>0</v>
      </c>
      <c r="Q2174">
        <f>VLOOKUP(L2174,AI$2:$AJ$12,2,TRUE)</f>
        <v>6</v>
      </c>
      <c r="T2174" t="str">
        <f t="shared" si="203"/>
        <v>Crimepoint.create(latitude:37.737, longitude:-122.438, drugdrink:0, misdemean:5, theft:7, violent:0, total:6, drugdrinkct:0, misdemeanct:3, theftct:7, violentct:0, totalct:10)</v>
      </c>
      <c r="U2174" t="str">
        <f t="shared" si="204"/>
        <v>{location: new google.maps.LatLng(37.737, -122.438), weight: 0},</v>
      </c>
      <c r="V2174" t="str">
        <f t="shared" si="199"/>
        <v>{location: new google.maps.LatLng(37.737, -122.438), weight: 1},</v>
      </c>
      <c r="W2174" t="str">
        <f t="shared" si="200"/>
        <v>{location: new google.maps.LatLng(37.737, -122.438), weight: 1},</v>
      </c>
      <c r="X2174" t="str">
        <f t="shared" si="201"/>
        <v>{location: new google.maps.LatLng(37.737, -122.438), weight: 0},</v>
      </c>
      <c r="Y2174" t="str">
        <f t="shared" si="202"/>
        <v>{location: new google.maps.LatLng(37.737, -122.438), weight: 1},</v>
      </c>
    </row>
    <row r="2175" spans="1:25" x14ac:dyDescent="0.2">
      <c r="A2175">
        <v>37.737000000000002</v>
      </c>
      <c r="B2175">
        <v>-122.437</v>
      </c>
      <c r="C2175">
        <v>0</v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3</v>
      </c>
      <c r="J2175">
        <v>5</v>
      </c>
      <c r="K2175">
        <v>0</v>
      </c>
      <c r="L2175">
        <v>8</v>
      </c>
      <c r="M2175">
        <f>VLOOKUP(H2175,AE$2:$AJ$12,6,TRUE)</f>
        <v>0</v>
      </c>
      <c r="N2175">
        <f>VLOOKUP(I2175,AF$2:$AJ$12,5,TRUE)</f>
        <v>5</v>
      </c>
      <c r="O2175">
        <f>VLOOKUP(J2175,AG$2:$AJ$12,4,TRUE)</f>
        <v>7</v>
      </c>
      <c r="P2175">
        <f>VLOOKUP(K2175,AH$2:$AJ$12,3,TRUE)</f>
        <v>0</v>
      </c>
      <c r="Q2175">
        <f>VLOOKUP(L2175,AI$2:$AJ$12,2,TRUE)</f>
        <v>5</v>
      </c>
      <c r="T2175" t="str">
        <f t="shared" si="203"/>
        <v>Crimepoint.create(latitude:37.737, longitude:-122.437, drugdrink:0, misdemean:5, theft:7, violent:0, total:5, drugdrinkct:0, misdemeanct:3, theftct:5, violentct:0, totalct:8)</v>
      </c>
      <c r="U2175" t="str">
        <f t="shared" si="204"/>
        <v>{location: new google.maps.LatLng(37.737, -122.437), weight: 0},</v>
      </c>
      <c r="V2175" t="str">
        <f t="shared" si="199"/>
        <v>{location: new google.maps.LatLng(37.737, -122.437), weight: 1},</v>
      </c>
      <c r="W2175" t="str">
        <f t="shared" si="200"/>
        <v>{location: new google.maps.LatLng(37.737, -122.437), weight: 1},</v>
      </c>
      <c r="X2175" t="str">
        <f t="shared" si="201"/>
        <v>{location: new google.maps.LatLng(37.737, -122.437), weight: 0},</v>
      </c>
      <c r="Y2175" t="str">
        <f t="shared" si="202"/>
        <v>{location: new google.maps.LatLng(37.737, -122.437), weight: 1},</v>
      </c>
    </row>
    <row r="2176" spans="1:25" x14ac:dyDescent="0.2">
      <c r="A2176">
        <v>37.737000000000002</v>
      </c>
      <c r="B2176">
        <v>-122.43600000000001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3</v>
      </c>
      <c r="K2176">
        <v>0</v>
      </c>
      <c r="L2176">
        <v>3</v>
      </c>
      <c r="M2176">
        <f>VLOOKUP(H2176,AE$2:$AJ$12,6,TRUE)</f>
        <v>0</v>
      </c>
      <c r="N2176">
        <f>VLOOKUP(I2176,AF$2:$AJ$12,5,TRUE)</f>
        <v>0</v>
      </c>
      <c r="O2176">
        <f>VLOOKUP(J2176,AG$2:$AJ$12,4,TRUE)</f>
        <v>5</v>
      </c>
      <c r="P2176">
        <f>VLOOKUP(K2176,AH$2:$AJ$12,3,TRUE)</f>
        <v>0</v>
      </c>
      <c r="Q2176">
        <f>VLOOKUP(L2176,AI$2:$AJ$12,2,TRUE)</f>
        <v>2</v>
      </c>
      <c r="T2176" t="str">
        <f t="shared" si="203"/>
        <v>Crimepoint.create(latitude:37.737, longitude:-122.436, drugdrink:0, misdemean:0, theft:5, violent:0, total:2, drugdrinkct:0, misdemeanct:0, theftct:3, violentct:0, totalct:3)</v>
      </c>
      <c r="U2176" t="str">
        <f t="shared" si="204"/>
        <v>{location: new google.maps.LatLng(37.737, -122.436), weight: 0},</v>
      </c>
      <c r="V2176" t="str">
        <f t="shared" si="199"/>
        <v>{location: new google.maps.LatLng(37.737, -122.436), weight: 0},</v>
      </c>
      <c r="W2176" t="str">
        <f t="shared" si="200"/>
        <v>{location: new google.maps.LatLng(37.737, -122.436), weight: 0},</v>
      </c>
      <c r="X2176" t="str">
        <f t="shared" si="201"/>
        <v>{location: new google.maps.LatLng(37.737, -122.436), weight: 0},</v>
      </c>
      <c r="Y2176" t="str">
        <f t="shared" si="202"/>
        <v>{location: new google.maps.LatLng(37.737, -122.436), weight: 0},</v>
      </c>
    </row>
    <row r="2177" spans="1:25" x14ac:dyDescent="0.2">
      <c r="A2177">
        <v>37.737000000000002</v>
      </c>
      <c r="B2177">
        <v>-122.435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6</v>
      </c>
      <c r="J2177">
        <v>1</v>
      </c>
      <c r="K2177">
        <v>0</v>
      </c>
      <c r="L2177">
        <v>7</v>
      </c>
      <c r="M2177">
        <f>VLOOKUP(H2177,AE$2:$AJ$12,6,TRUE)</f>
        <v>0</v>
      </c>
      <c r="N2177">
        <f>VLOOKUP(I2177,AF$2:$AJ$12,5,TRUE)</f>
        <v>7</v>
      </c>
      <c r="O2177">
        <f>VLOOKUP(J2177,AG$2:$AJ$12,4,TRUE)</f>
        <v>3</v>
      </c>
      <c r="P2177">
        <f>VLOOKUP(K2177,AH$2:$AJ$12,3,TRUE)</f>
        <v>0</v>
      </c>
      <c r="Q2177">
        <f>VLOOKUP(L2177,AI$2:$AJ$12,2,TRUE)</f>
        <v>5</v>
      </c>
      <c r="T2177" t="str">
        <f t="shared" si="203"/>
        <v>Crimepoint.create(latitude:37.737, longitude:-122.435, drugdrink:0, misdemean:7, theft:3, violent:0, total:5, drugdrinkct:0, misdemeanct:6, theftct:1, violentct:0, totalct:7)</v>
      </c>
      <c r="U2177" t="str">
        <f t="shared" si="204"/>
        <v>{location: new google.maps.LatLng(37.737, -122.435), weight: 0},</v>
      </c>
      <c r="V2177" t="str">
        <f t="shared" si="199"/>
        <v>{location: new google.maps.LatLng(37.737, -122.435), weight: 1},</v>
      </c>
      <c r="W2177" t="str">
        <f t="shared" si="200"/>
        <v>{location: new google.maps.LatLng(37.737, -122.435), weight: 0},</v>
      </c>
      <c r="X2177" t="str">
        <f t="shared" si="201"/>
        <v>{location: new google.maps.LatLng(37.737, -122.435), weight: 0},</v>
      </c>
      <c r="Y2177" t="str">
        <f t="shared" si="202"/>
        <v>{location: new google.maps.LatLng(37.737, -122.435), weight: 1},</v>
      </c>
    </row>
    <row r="2178" spans="1:25" x14ac:dyDescent="0.2">
      <c r="A2178">
        <v>37.737000000000002</v>
      </c>
      <c r="B2178">
        <v>-122.434</v>
      </c>
      <c r="C2178">
        <v>0</v>
      </c>
      <c r="D2178">
        <v>1</v>
      </c>
      <c r="E2178">
        <v>1</v>
      </c>
      <c r="F2178">
        <v>0</v>
      </c>
      <c r="G2178">
        <v>1</v>
      </c>
      <c r="H2178">
        <v>0</v>
      </c>
      <c r="I2178">
        <v>5</v>
      </c>
      <c r="J2178">
        <v>4</v>
      </c>
      <c r="K2178">
        <v>0</v>
      </c>
      <c r="L2178">
        <v>9</v>
      </c>
      <c r="M2178">
        <f>VLOOKUP(H2178,AE$2:$AJ$12,6,TRUE)</f>
        <v>0</v>
      </c>
      <c r="N2178">
        <f>VLOOKUP(I2178,AF$2:$AJ$12,5,TRUE)</f>
        <v>6</v>
      </c>
      <c r="O2178">
        <f>VLOOKUP(J2178,AG$2:$AJ$12,4,TRUE)</f>
        <v>6</v>
      </c>
      <c r="P2178">
        <f>VLOOKUP(K2178,AH$2:$AJ$12,3,TRUE)</f>
        <v>0</v>
      </c>
      <c r="Q2178">
        <f>VLOOKUP(L2178,AI$2:$AJ$12,2,TRUE)</f>
        <v>5</v>
      </c>
      <c r="T2178" t="str">
        <f t="shared" si="203"/>
        <v>Crimepoint.create(latitude:37.737, longitude:-122.434, drugdrink:0, misdemean:6, theft:6, violent:0, total:5, drugdrinkct:0, misdemeanct:5, theftct:4, violentct:0, totalct:9)</v>
      </c>
      <c r="U2178" t="str">
        <f t="shared" si="204"/>
        <v>{location: new google.maps.LatLng(37.737, -122.434), weight: 0},</v>
      </c>
      <c r="V2178" t="str">
        <f t="shared" si="199"/>
        <v>{location: new google.maps.LatLng(37.737, -122.434), weight: 1},</v>
      </c>
      <c r="W2178" t="str">
        <f t="shared" si="200"/>
        <v>{location: new google.maps.LatLng(37.737, -122.434), weight: 1},</v>
      </c>
      <c r="X2178" t="str">
        <f t="shared" si="201"/>
        <v>{location: new google.maps.LatLng(37.737, -122.434), weight: 0},</v>
      </c>
      <c r="Y2178" t="str">
        <f t="shared" si="202"/>
        <v>{location: new google.maps.LatLng(37.737, -122.434), weight: 1},</v>
      </c>
    </row>
    <row r="2179" spans="1:25" x14ac:dyDescent="0.2">
      <c r="A2179">
        <v>37.737000000000002</v>
      </c>
      <c r="B2179">
        <v>-122.43300000000001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2</v>
      </c>
      <c r="J2179">
        <v>1</v>
      </c>
      <c r="K2179">
        <v>0</v>
      </c>
      <c r="L2179">
        <v>3</v>
      </c>
      <c r="M2179">
        <f>VLOOKUP(H2179,AE$2:$AJ$12,6,TRUE)</f>
        <v>0</v>
      </c>
      <c r="N2179">
        <f>VLOOKUP(I2179,AF$2:$AJ$12,5,TRUE)</f>
        <v>4</v>
      </c>
      <c r="O2179">
        <f>VLOOKUP(J2179,AG$2:$AJ$12,4,TRUE)</f>
        <v>3</v>
      </c>
      <c r="P2179">
        <f>VLOOKUP(K2179,AH$2:$AJ$12,3,TRUE)</f>
        <v>0</v>
      </c>
      <c r="Q2179">
        <f>VLOOKUP(L2179,AI$2:$AJ$12,2,TRUE)</f>
        <v>2</v>
      </c>
      <c r="T2179" t="str">
        <f t="shared" si="203"/>
        <v>Crimepoint.create(latitude:37.737, longitude:-122.433, drugdrink:0, misdemean:4, theft:3, violent:0, total:2, drugdrinkct:0, misdemeanct:2, theftct:1, violentct:0, totalct:3)</v>
      </c>
      <c r="U2179" t="str">
        <f t="shared" si="204"/>
        <v>{location: new google.maps.LatLng(37.737, -122.433), weight: 0},</v>
      </c>
      <c r="V2179" t="str">
        <f t="shared" ref="V2179:V2242" si="205">$Z$2&amp;$A2179&amp;$AA$2&amp;$B2179&amp;$AB$2&amp;D2179&amp;$AC$2</f>
        <v>{location: new google.maps.LatLng(37.737, -122.433), weight: 0},</v>
      </c>
      <c r="W2179" t="str">
        <f t="shared" ref="W2179:W2242" si="206">$Z$2&amp;$A2179&amp;$AA$2&amp;$B2179&amp;$AB$2&amp;E2179&amp;$AC$2</f>
        <v>{location: new google.maps.LatLng(37.737, -122.433), weight: 0},</v>
      </c>
      <c r="X2179" t="str">
        <f t="shared" ref="X2179:X2242" si="207">$Z$2&amp;$A2179&amp;$AA$2&amp;$B2179&amp;$AB$2&amp;F2179&amp;$AC$2</f>
        <v>{location: new google.maps.LatLng(37.737, -122.433), weight: 0},</v>
      </c>
      <c r="Y2179" t="str">
        <f t="shared" ref="Y2179:Y2242" si="208">$Z$2&amp;$A2179&amp;$AA$2&amp;$B2179&amp;$AB$2&amp;G2179&amp;$AC$2</f>
        <v>{location: new google.maps.LatLng(37.737, -122.433), weight: 0},</v>
      </c>
    </row>
    <row r="2180" spans="1:25" x14ac:dyDescent="0.2">
      <c r="A2180">
        <v>37.737000000000002</v>
      </c>
      <c r="B2180">
        <v>-122.431</v>
      </c>
      <c r="C2180">
        <v>0</v>
      </c>
      <c r="D2180">
        <v>2</v>
      </c>
      <c r="E2180">
        <v>1</v>
      </c>
      <c r="F2180">
        <v>1</v>
      </c>
      <c r="G2180">
        <v>1</v>
      </c>
      <c r="H2180">
        <v>0</v>
      </c>
      <c r="I2180">
        <v>7</v>
      </c>
      <c r="J2180">
        <v>4</v>
      </c>
      <c r="K2180">
        <v>2</v>
      </c>
      <c r="L2180">
        <v>13</v>
      </c>
      <c r="M2180">
        <f>VLOOKUP(H2180,AE$2:$AJ$12,6,TRUE)</f>
        <v>0</v>
      </c>
      <c r="N2180">
        <f>VLOOKUP(I2180,AF$2:$AJ$12,5,TRUE)</f>
        <v>7</v>
      </c>
      <c r="O2180">
        <f>VLOOKUP(J2180,AG$2:$AJ$12,4,TRUE)</f>
        <v>6</v>
      </c>
      <c r="P2180">
        <f>VLOOKUP(K2180,AH$2:$AJ$12,3,TRUE)</f>
        <v>7</v>
      </c>
      <c r="Q2180">
        <f>VLOOKUP(L2180,AI$2:$AJ$12,2,TRUE)</f>
        <v>7</v>
      </c>
      <c r="T2180" t="str">
        <f t="shared" ref="T2180:T2243" si="209">"Crimepoint.create("&amp;A$2&amp;":"&amp;A2180&amp;", "&amp;B$2&amp;":"&amp;B2180&amp;", "&amp;C$2&amp;":"&amp;M2180&amp;", "&amp;D$2&amp;":"&amp;N2180&amp;", "&amp;E$2&amp;":"&amp;O2180&amp;", "&amp;F$2&amp;":"&amp;P2180&amp;", "&amp;G$2&amp;":"&amp;Q2180&amp;", "&amp;H$2&amp;":"&amp;H2180&amp;", "&amp;I$2&amp;":"&amp;I2180&amp;", "&amp;J$2&amp;":"&amp;J2180&amp;", "&amp;K$2&amp;":"&amp;K2180&amp;", "&amp;L$2&amp;":"&amp;L2180&amp;")"</f>
        <v>Crimepoint.create(latitude:37.737, longitude:-122.431, drugdrink:0, misdemean:7, theft:6, violent:7, total:7, drugdrinkct:0, misdemeanct:7, theftct:4, violentct:2, totalct:13)</v>
      </c>
      <c r="U2180" t="str">
        <f t="shared" ref="U2180:U2243" si="210">$Z$2&amp;$A2180&amp;$AA$2&amp;$B2180&amp;$AB$2&amp;C2180&amp;$AC$2</f>
        <v>{location: new google.maps.LatLng(37.737, -122.431), weight: 0},</v>
      </c>
      <c r="V2180" t="str">
        <f t="shared" si="205"/>
        <v>{location: new google.maps.LatLng(37.737, -122.431), weight: 2},</v>
      </c>
      <c r="W2180" t="str">
        <f t="shared" si="206"/>
        <v>{location: new google.maps.LatLng(37.737, -122.431), weight: 1},</v>
      </c>
      <c r="X2180" t="str">
        <f t="shared" si="207"/>
        <v>{location: new google.maps.LatLng(37.737, -122.431), weight: 1},</v>
      </c>
      <c r="Y2180" t="str">
        <f t="shared" si="208"/>
        <v>{location: new google.maps.LatLng(37.737, -122.431), weight: 1},</v>
      </c>
    </row>
    <row r="2181" spans="1:25" x14ac:dyDescent="0.2">
      <c r="A2181">
        <v>37.737000000000002</v>
      </c>
      <c r="B2181">
        <v>-122.43</v>
      </c>
      <c r="C2181">
        <v>0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4</v>
      </c>
      <c r="J2181">
        <v>3</v>
      </c>
      <c r="K2181">
        <v>0</v>
      </c>
      <c r="L2181">
        <v>7</v>
      </c>
      <c r="M2181">
        <f>VLOOKUP(H2181,AE$2:$AJ$12,6,TRUE)</f>
        <v>0</v>
      </c>
      <c r="N2181">
        <f>VLOOKUP(I2181,AF$2:$AJ$12,5,TRUE)</f>
        <v>6</v>
      </c>
      <c r="O2181">
        <f>VLOOKUP(J2181,AG$2:$AJ$12,4,TRUE)</f>
        <v>5</v>
      </c>
      <c r="P2181">
        <f>VLOOKUP(K2181,AH$2:$AJ$12,3,TRUE)</f>
        <v>0</v>
      </c>
      <c r="Q2181">
        <f>VLOOKUP(L2181,AI$2:$AJ$12,2,TRUE)</f>
        <v>5</v>
      </c>
      <c r="T2181" t="str">
        <f t="shared" si="209"/>
        <v>Crimepoint.create(latitude:37.737, longitude:-122.43, drugdrink:0, misdemean:6, theft:5, violent:0, total:5, drugdrinkct:0, misdemeanct:4, theftct:3, violentct:0, totalct:7)</v>
      </c>
      <c r="U2181" t="str">
        <f t="shared" si="210"/>
        <v>{location: new google.maps.LatLng(37.737, -122.43), weight: 0},</v>
      </c>
      <c r="V2181" t="str">
        <f t="shared" si="205"/>
        <v>{location: new google.maps.LatLng(37.737, -122.43), weight: 1},</v>
      </c>
      <c r="W2181" t="str">
        <f t="shared" si="206"/>
        <v>{location: new google.maps.LatLng(37.737, -122.43), weight: 0},</v>
      </c>
      <c r="X2181" t="str">
        <f t="shared" si="207"/>
        <v>{location: new google.maps.LatLng(37.737, -122.43), weight: 0},</v>
      </c>
      <c r="Y2181" t="str">
        <f t="shared" si="208"/>
        <v>{location: new google.maps.LatLng(37.737, -122.43), weight: 1},</v>
      </c>
    </row>
    <row r="2182" spans="1:25" x14ac:dyDescent="0.2">
      <c r="A2182">
        <v>37.737000000000002</v>
      </c>
      <c r="B2182">
        <v>-122.429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2</v>
      </c>
      <c r="K2182">
        <v>2</v>
      </c>
      <c r="L2182">
        <v>5</v>
      </c>
      <c r="M2182">
        <f>VLOOKUP(H2182,AE$2:$AJ$12,6,TRUE)</f>
        <v>0</v>
      </c>
      <c r="N2182">
        <f>VLOOKUP(I2182,AF$2:$AJ$12,5,TRUE)</f>
        <v>2</v>
      </c>
      <c r="O2182">
        <f>VLOOKUP(J2182,AG$2:$AJ$12,4,TRUE)</f>
        <v>4</v>
      </c>
      <c r="P2182">
        <f>VLOOKUP(K2182,AH$2:$AJ$12,3,TRUE)</f>
        <v>7</v>
      </c>
      <c r="Q2182">
        <f>VLOOKUP(L2182,AI$2:$AJ$12,2,TRUE)</f>
        <v>4</v>
      </c>
      <c r="T2182" t="str">
        <f t="shared" si="209"/>
        <v>Crimepoint.create(latitude:37.737, longitude:-122.429, drugdrink:0, misdemean:2, theft:4, violent:7, total:4, drugdrinkct:0, misdemeanct:1, theftct:2, violentct:2, totalct:5)</v>
      </c>
      <c r="U2182" t="str">
        <f t="shared" si="210"/>
        <v>{location: new google.maps.LatLng(37.737, -122.429), weight: 0},</v>
      </c>
      <c r="V2182" t="str">
        <f t="shared" si="205"/>
        <v>{location: new google.maps.LatLng(37.737, -122.429), weight: 0},</v>
      </c>
      <c r="W2182" t="str">
        <f t="shared" si="206"/>
        <v>{location: new google.maps.LatLng(37.737, -122.429), weight: 0},</v>
      </c>
      <c r="X2182" t="str">
        <f t="shared" si="207"/>
        <v>{location: new google.maps.LatLng(37.737, -122.429), weight: 1},</v>
      </c>
      <c r="Y2182" t="str">
        <f t="shared" si="208"/>
        <v>{location: new google.maps.LatLng(37.737, -122.429), weight: 0},</v>
      </c>
    </row>
    <row r="2183" spans="1:25" x14ac:dyDescent="0.2">
      <c r="A2183">
        <v>37.737000000000002</v>
      </c>
      <c r="B2183">
        <v>-122.428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2</v>
      </c>
      <c r="J2183">
        <v>3</v>
      </c>
      <c r="K2183">
        <v>1</v>
      </c>
      <c r="L2183">
        <v>6</v>
      </c>
      <c r="M2183">
        <f>VLOOKUP(H2183,AE$2:$AJ$12,6,TRUE)</f>
        <v>0</v>
      </c>
      <c r="N2183">
        <f>VLOOKUP(I2183,AF$2:$AJ$12,5,TRUE)</f>
        <v>4</v>
      </c>
      <c r="O2183">
        <f>VLOOKUP(J2183,AG$2:$AJ$12,4,TRUE)</f>
        <v>5</v>
      </c>
      <c r="P2183">
        <f>VLOOKUP(K2183,AH$2:$AJ$12,3,TRUE)</f>
        <v>7</v>
      </c>
      <c r="Q2183">
        <f>VLOOKUP(L2183,AI$2:$AJ$12,2,TRUE)</f>
        <v>4</v>
      </c>
      <c r="T2183" t="str">
        <f t="shared" si="209"/>
        <v>Crimepoint.create(latitude:37.737, longitude:-122.428, drugdrink:0, misdemean:4, theft:5, violent:7, total:4, drugdrinkct:0, misdemeanct:2, theftct:3, violentct:1, totalct:6)</v>
      </c>
      <c r="U2183" t="str">
        <f t="shared" si="210"/>
        <v>{location: new google.maps.LatLng(37.737, -122.428), weight: 0},</v>
      </c>
      <c r="V2183" t="str">
        <f t="shared" si="205"/>
        <v>{location: new google.maps.LatLng(37.737, -122.428), weight: 0},</v>
      </c>
      <c r="W2183" t="str">
        <f t="shared" si="206"/>
        <v>{location: new google.maps.LatLng(37.737, -122.428), weight: 0},</v>
      </c>
      <c r="X2183" t="str">
        <f t="shared" si="207"/>
        <v>{location: new google.maps.LatLng(37.737, -122.428), weight: 1},</v>
      </c>
      <c r="Y2183" t="str">
        <f t="shared" si="208"/>
        <v>{location: new google.maps.LatLng(37.737, -122.428), weight: 0},</v>
      </c>
    </row>
    <row r="2184" spans="1:25" x14ac:dyDescent="0.2">
      <c r="A2184">
        <v>37.737000000000002</v>
      </c>
      <c r="B2184">
        <v>-122.42700000000001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3</v>
      </c>
      <c r="J2184">
        <v>2</v>
      </c>
      <c r="K2184">
        <v>0</v>
      </c>
      <c r="L2184">
        <v>5</v>
      </c>
      <c r="M2184">
        <f>VLOOKUP(H2184,AE$2:$AJ$12,6,TRUE)</f>
        <v>0</v>
      </c>
      <c r="N2184">
        <f>VLOOKUP(I2184,AF$2:$AJ$12,5,TRUE)</f>
        <v>5</v>
      </c>
      <c r="O2184">
        <f>VLOOKUP(J2184,AG$2:$AJ$12,4,TRUE)</f>
        <v>4</v>
      </c>
      <c r="P2184">
        <f>VLOOKUP(K2184,AH$2:$AJ$12,3,TRUE)</f>
        <v>0</v>
      </c>
      <c r="Q2184">
        <f>VLOOKUP(L2184,AI$2:$AJ$12,2,TRUE)</f>
        <v>4</v>
      </c>
      <c r="T2184" t="str">
        <f t="shared" si="209"/>
        <v>Crimepoint.create(latitude:37.737, longitude:-122.427, drugdrink:0, misdemean:5, theft:4, violent:0, total:4, drugdrinkct:0, misdemeanct:3, theftct:2, violentct:0, totalct:5)</v>
      </c>
      <c r="U2184" t="str">
        <f t="shared" si="210"/>
        <v>{location: new google.maps.LatLng(37.737, -122.427), weight: 0},</v>
      </c>
      <c r="V2184" t="str">
        <f t="shared" si="205"/>
        <v>{location: new google.maps.LatLng(37.737, -122.427), weight: 1},</v>
      </c>
      <c r="W2184" t="str">
        <f t="shared" si="206"/>
        <v>{location: new google.maps.LatLng(37.737, -122.427), weight: 0},</v>
      </c>
      <c r="X2184" t="str">
        <f t="shared" si="207"/>
        <v>{location: new google.maps.LatLng(37.737, -122.427), weight: 0},</v>
      </c>
      <c r="Y2184" t="str">
        <f t="shared" si="208"/>
        <v>{location: new google.maps.LatLng(37.737, -122.427), weight: 0},</v>
      </c>
    </row>
    <row r="2185" spans="1:25" x14ac:dyDescent="0.2">
      <c r="A2185">
        <v>37.737000000000002</v>
      </c>
      <c r="B2185">
        <v>-122.426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2</v>
      </c>
      <c r="J2185">
        <v>1</v>
      </c>
      <c r="K2185">
        <v>1</v>
      </c>
      <c r="L2185">
        <v>4</v>
      </c>
      <c r="M2185">
        <f>VLOOKUP(H2185,AE$2:$AJ$12,6,TRUE)</f>
        <v>0</v>
      </c>
      <c r="N2185">
        <f>VLOOKUP(I2185,AF$2:$AJ$12,5,TRUE)</f>
        <v>4</v>
      </c>
      <c r="O2185">
        <f>VLOOKUP(J2185,AG$2:$AJ$12,4,TRUE)</f>
        <v>3</v>
      </c>
      <c r="P2185">
        <f>VLOOKUP(K2185,AH$2:$AJ$12,3,TRUE)</f>
        <v>7</v>
      </c>
      <c r="Q2185">
        <f>VLOOKUP(L2185,AI$2:$AJ$12,2,TRUE)</f>
        <v>3</v>
      </c>
      <c r="T2185" t="str">
        <f t="shared" si="209"/>
        <v>Crimepoint.create(latitude:37.737, longitude:-122.426, drugdrink:0, misdemean:4, theft:3, violent:7, total:3, drugdrinkct:0, misdemeanct:2, theftct:1, violentct:1, totalct:4)</v>
      </c>
      <c r="U2185" t="str">
        <f t="shared" si="210"/>
        <v>{location: new google.maps.LatLng(37.737, -122.426), weight: 0},</v>
      </c>
      <c r="V2185" t="str">
        <f t="shared" si="205"/>
        <v>{location: new google.maps.LatLng(37.737, -122.426), weight: 0},</v>
      </c>
      <c r="W2185" t="str">
        <f t="shared" si="206"/>
        <v>{location: new google.maps.LatLng(37.737, -122.426), weight: 0},</v>
      </c>
      <c r="X2185" t="str">
        <f t="shared" si="207"/>
        <v>{location: new google.maps.LatLng(37.737, -122.426), weight: 1},</v>
      </c>
      <c r="Y2185" t="str">
        <f t="shared" si="208"/>
        <v>{location: new google.maps.LatLng(37.737, -122.426), weight: 0},</v>
      </c>
    </row>
    <row r="2186" spans="1:25" x14ac:dyDescent="0.2">
      <c r="A2186">
        <v>37.737000000000002</v>
      </c>
      <c r="B2186">
        <v>-122.425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4</v>
      </c>
      <c r="J2186">
        <v>3</v>
      </c>
      <c r="K2186">
        <v>0</v>
      </c>
      <c r="L2186">
        <v>7</v>
      </c>
      <c r="M2186">
        <f>VLOOKUP(H2186,AE$2:$AJ$12,6,TRUE)</f>
        <v>0</v>
      </c>
      <c r="N2186">
        <f>VLOOKUP(I2186,AF$2:$AJ$12,5,TRUE)</f>
        <v>6</v>
      </c>
      <c r="O2186">
        <f>VLOOKUP(J2186,AG$2:$AJ$12,4,TRUE)</f>
        <v>5</v>
      </c>
      <c r="P2186">
        <f>VLOOKUP(K2186,AH$2:$AJ$12,3,TRUE)</f>
        <v>0</v>
      </c>
      <c r="Q2186">
        <f>VLOOKUP(L2186,AI$2:$AJ$12,2,TRUE)</f>
        <v>5</v>
      </c>
      <c r="T2186" t="str">
        <f t="shared" si="209"/>
        <v>Crimepoint.create(latitude:37.737, longitude:-122.425, drugdrink:0, misdemean:6, theft:5, violent:0, total:5, drugdrinkct:0, misdemeanct:4, theftct:3, violentct:0, totalct:7)</v>
      </c>
      <c r="U2186" t="str">
        <f t="shared" si="210"/>
        <v>{location: new google.maps.LatLng(37.737, -122.425), weight: 0},</v>
      </c>
      <c r="V2186" t="str">
        <f t="shared" si="205"/>
        <v>{location: new google.maps.LatLng(37.737, -122.425), weight: 1},</v>
      </c>
      <c r="W2186" t="str">
        <f t="shared" si="206"/>
        <v>{location: new google.maps.LatLng(37.737, -122.425), weight: 0},</v>
      </c>
      <c r="X2186" t="str">
        <f t="shared" si="207"/>
        <v>{location: new google.maps.LatLng(37.737, -122.425), weight: 0},</v>
      </c>
      <c r="Y2186" t="str">
        <f t="shared" si="208"/>
        <v>{location: new google.maps.LatLng(37.737, -122.425), weight: 1},</v>
      </c>
    </row>
    <row r="2187" spans="1:25" x14ac:dyDescent="0.2">
      <c r="A2187">
        <v>37.737000000000002</v>
      </c>
      <c r="B2187">
        <v>-122.42400000000001</v>
      </c>
      <c r="C2187">
        <v>2</v>
      </c>
      <c r="D2187">
        <v>5</v>
      </c>
      <c r="E2187">
        <v>1</v>
      </c>
      <c r="F2187">
        <v>4</v>
      </c>
      <c r="G2187">
        <v>3</v>
      </c>
      <c r="H2187">
        <v>3</v>
      </c>
      <c r="I2187">
        <v>22</v>
      </c>
      <c r="J2187">
        <v>4</v>
      </c>
      <c r="K2187">
        <v>6</v>
      </c>
      <c r="L2187">
        <v>35</v>
      </c>
      <c r="M2187">
        <f>VLOOKUP(H2187,AE$2:$AJ$12,6,TRUE)</f>
        <v>9</v>
      </c>
      <c r="N2187">
        <f>VLOOKUP(I2187,AF$2:$AJ$12,5,TRUE)</f>
        <v>9</v>
      </c>
      <c r="O2187">
        <f>VLOOKUP(J2187,AG$2:$AJ$12,4,TRUE)</f>
        <v>6</v>
      </c>
      <c r="P2187">
        <f>VLOOKUP(K2187,AH$2:$AJ$12,3,TRUE)</f>
        <v>9</v>
      </c>
      <c r="Q2187">
        <f>VLOOKUP(L2187,AI$2:$AJ$12,2,TRUE)</f>
        <v>8</v>
      </c>
      <c r="T2187" t="str">
        <f t="shared" si="209"/>
        <v>Crimepoint.create(latitude:37.737, longitude:-122.424, drugdrink:9, misdemean:9, theft:6, violent:9, total:8, drugdrinkct:3, misdemeanct:22, theftct:4, violentct:6, totalct:35)</v>
      </c>
      <c r="U2187" t="str">
        <f t="shared" si="210"/>
        <v>{location: new google.maps.LatLng(37.737, -122.424), weight: 2},</v>
      </c>
      <c r="V2187" t="str">
        <f t="shared" si="205"/>
        <v>{location: new google.maps.LatLng(37.737, -122.424), weight: 5},</v>
      </c>
      <c r="W2187" t="str">
        <f t="shared" si="206"/>
        <v>{location: new google.maps.LatLng(37.737, -122.424), weight: 1},</v>
      </c>
      <c r="X2187" t="str">
        <f t="shared" si="207"/>
        <v>{location: new google.maps.LatLng(37.737, -122.424), weight: 4},</v>
      </c>
      <c r="Y2187" t="str">
        <f t="shared" si="208"/>
        <v>{location: new google.maps.LatLng(37.737, -122.424), weight: 3},</v>
      </c>
    </row>
    <row r="2188" spans="1:25" x14ac:dyDescent="0.2">
      <c r="A2188">
        <v>37.737000000000002</v>
      </c>
      <c r="B2188">
        <v>-122.422</v>
      </c>
      <c r="C2188">
        <v>0</v>
      </c>
      <c r="D2188">
        <v>3</v>
      </c>
      <c r="E2188">
        <v>1</v>
      </c>
      <c r="F2188">
        <v>1</v>
      </c>
      <c r="G2188">
        <v>2</v>
      </c>
      <c r="H2188">
        <v>0</v>
      </c>
      <c r="I2188">
        <v>15</v>
      </c>
      <c r="J2188">
        <v>4</v>
      </c>
      <c r="K2188">
        <v>2</v>
      </c>
      <c r="L2188">
        <v>21</v>
      </c>
      <c r="M2188">
        <f>VLOOKUP(H2188,AE$2:$AJ$12,6,TRUE)</f>
        <v>0</v>
      </c>
      <c r="N2188">
        <f>VLOOKUP(I2188,AF$2:$AJ$12,5,TRUE)</f>
        <v>8</v>
      </c>
      <c r="O2188">
        <f>VLOOKUP(J2188,AG$2:$AJ$12,4,TRUE)</f>
        <v>6</v>
      </c>
      <c r="P2188">
        <f>VLOOKUP(K2188,AH$2:$AJ$12,3,TRUE)</f>
        <v>7</v>
      </c>
      <c r="Q2188">
        <f>VLOOKUP(L2188,AI$2:$AJ$12,2,TRUE)</f>
        <v>8</v>
      </c>
      <c r="T2188" t="str">
        <f t="shared" si="209"/>
        <v>Crimepoint.create(latitude:37.737, longitude:-122.422, drugdrink:0, misdemean:8, theft:6, violent:7, total:8, drugdrinkct:0, misdemeanct:15, theftct:4, violentct:2, totalct:21)</v>
      </c>
      <c r="U2188" t="str">
        <f t="shared" si="210"/>
        <v>{location: new google.maps.LatLng(37.737, -122.422), weight: 0},</v>
      </c>
      <c r="V2188" t="str">
        <f t="shared" si="205"/>
        <v>{location: new google.maps.LatLng(37.737, -122.422), weight: 3},</v>
      </c>
      <c r="W2188" t="str">
        <f t="shared" si="206"/>
        <v>{location: new google.maps.LatLng(37.737, -122.422), weight: 1},</v>
      </c>
      <c r="X2188" t="str">
        <f t="shared" si="207"/>
        <v>{location: new google.maps.LatLng(37.737, -122.422), weight: 1},</v>
      </c>
      <c r="Y2188" t="str">
        <f t="shared" si="208"/>
        <v>{location: new google.maps.LatLng(37.737, -122.422), weight: 2},</v>
      </c>
    </row>
    <row r="2189" spans="1:25" x14ac:dyDescent="0.2">
      <c r="A2189">
        <v>37.737000000000002</v>
      </c>
      <c r="B2189">
        <v>-122.42100000000001</v>
      </c>
      <c r="C2189">
        <v>0</v>
      </c>
      <c r="D2189">
        <v>1</v>
      </c>
      <c r="E2189">
        <v>0</v>
      </c>
      <c r="F2189">
        <v>1</v>
      </c>
      <c r="G2189">
        <v>1</v>
      </c>
      <c r="H2189">
        <v>0</v>
      </c>
      <c r="I2189">
        <v>5</v>
      </c>
      <c r="J2189">
        <v>3</v>
      </c>
      <c r="K2189">
        <v>2</v>
      </c>
      <c r="L2189">
        <v>10</v>
      </c>
      <c r="M2189">
        <f>VLOOKUP(H2189,AE$2:$AJ$12,6,TRUE)</f>
        <v>0</v>
      </c>
      <c r="N2189">
        <f>VLOOKUP(I2189,AF$2:$AJ$12,5,TRUE)</f>
        <v>6</v>
      </c>
      <c r="O2189">
        <f>VLOOKUP(J2189,AG$2:$AJ$12,4,TRUE)</f>
        <v>5</v>
      </c>
      <c r="P2189">
        <f>VLOOKUP(K2189,AH$2:$AJ$12,3,TRUE)</f>
        <v>7</v>
      </c>
      <c r="Q2189">
        <f>VLOOKUP(L2189,AI$2:$AJ$12,2,TRUE)</f>
        <v>6</v>
      </c>
      <c r="T2189" t="str">
        <f t="shared" si="209"/>
        <v>Crimepoint.create(latitude:37.737, longitude:-122.421, drugdrink:0, misdemean:6, theft:5, violent:7, total:6, drugdrinkct:0, misdemeanct:5, theftct:3, violentct:2, totalct:10)</v>
      </c>
      <c r="U2189" t="str">
        <f t="shared" si="210"/>
        <v>{location: new google.maps.LatLng(37.737, -122.421), weight: 0},</v>
      </c>
      <c r="V2189" t="str">
        <f t="shared" si="205"/>
        <v>{location: new google.maps.LatLng(37.737, -122.421), weight: 1},</v>
      </c>
      <c r="W2189" t="str">
        <f t="shared" si="206"/>
        <v>{location: new google.maps.LatLng(37.737, -122.421), weight: 0},</v>
      </c>
      <c r="X2189" t="str">
        <f t="shared" si="207"/>
        <v>{location: new google.maps.LatLng(37.737, -122.421), weight: 1},</v>
      </c>
      <c r="Y2189" t="str">
        <f t="shared" si="208"/>
        <v>{location: new google.maps.LatLng(37.737, -122.421), weight: 1},</v>
      </c>
    </row>
    <row r="2190" spans="1:25" x14ac:dyDescent="0.2">
      <c r="A2190">
        <v>37.737000000000002</v>
      </c>
      <c r="B2190">
        <v>-122.419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2</v>
      </c>
      <c r="M2190">
        <f>VLOOKUP(H2190,AE$2:$AJ$12,6,TRUE)</f>
        <v>0</v>
      </c>
      <c r="N2190">
        <f>VLOOKUP(I2190,AF$2:$AJ$12,5,TRUE)</f>
        <v>0</v>
      </c>
      <c r="O2190">
        <f>VLOOKUP(J2190,AG$2:$AJ$12,4,TRUE)</f>
        <v>4</v>
      </c>
      <c r="P2190">
        <f>VLOOKUP(K2190,AH$2:$AJ$12,3,TRUE)</f>
        <v>0</v>
      </c>
      <c r="Q2190">
        <f>VLOOKUP(L2190,AI$2:$AJ$12,2,TRUE)</f>
        <v>1</v>
      </c>
      <c r="T2190" t="str">
        <f t="shared" si="209"/>
        <v>Crimepoint.create(latitude:37.737, longitude:-122.419, drugdrink:0, misdemean:0, theft:4, violent:0, total:1, drugdrinkct:0, misdemeanct:0, theftct:2, violentct:0, totalct:2)</v>
      </c>
      <c r="U2190" t="str">
        <f t="shared" si="210"/>
        <v>{location: new google.maps.LatLng(37.737, -122.419), weight: 0},</v>
      </c>
      <c r="V2190" t="str">
        <f t="shared" si="205"/>
        <v>{location: new google.maps.LatLng(37.737, -122.419), weight: 0},</v>
      </c>
      <c r="W2190" t="str">
        <f t="shared" si="206"/>
        <v>{location: new google.maps.LatLng(37.737, -122.419), weight: 0},</v>
      </c>
      <c r="X2190" t="str">
        <f t="shared" si="207"/>
        <v>{location: new google.maps.LatLng(37.737, -122.419), weight: 0},</v>
      </c>
      <c r="Y2190" t="str">
        <f t="shared" si="208"/>
        <v>{location: new google.maps.LatLng(37.737, -122.419), weight: 0},</v>
      </c>
    </row>
    <row r="2191" spans="1:25" x14ac:dyDescent="0.2">
      <c r="A2191">
        <v>37.737000000000002</v>
      </c>
      <c r="B2191">
        <v>-122.41800000000001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</v>
      </c>
      <c r="J2191">
        <v>1</v>
      </c>
      <c r="K2191">
        <v>0</v>
      </c>
      <c r="L2191">
        <v>3</v>
      </c>
      <c r="M2191">
        <f>VLOOKUP(H2191,AE$2:$AJ$12,6,TRUE)</f>
        <v>0</v>
      </c>
      <c r="N2191">
        <f>VLOOKUP(I2191,AF$2:$AJ$12,5,TRUE)</f>
        <v>4</v>
      </c>
      <c r="O2191">
        <f>VLOOKUP(J2191,AG$2:$AJ$12,4,TRUE)</f>
        <v>3</v>
      </c>
      <c r="P2191">
        <f>VLOOKUP(K2191,AH$2:$AJ$12,3,TRUE)</f>
        <v>0</v>
      </c>
      <c r="Q2191">
        <f>VLOOKUP(L2191,AI$2:$AJ$12,2,TRUE)</f>
        <v>2</v>
      </c>
      <c r="T2191" t="str">
        <f t="shared" si="209"/>
        <v>Crimepoint.create(latitude:37.737, longitude:-122.418, drugdrink:0, misdemean:4, theft:3, violent:0, total:2, drugdrinkct:0, misdemeanct:2, theftct:1, violentct:0, totalct:3)</v>
      </c>
      <c r="U2191" t="str">
        <f t="shared" si="210"/>
        <v>{location: new google.maps.LatLng(37.737, -122.418), weight: 0},</v>
      </c>
      <c r="V2191" t="str">
        <f t="shared" si="205"/>
        <v>{location: new google.maps.LatLng(37.737, -122.418), weight: 0},</v>
      </c>
      <c r="W2191" t="str">
        <f t="shared" si="206"/>
        <v>{location: new google.maps.LatLng(37.737, -122.418), weight: 0},</v>
      </c>
      <c r="X2191" t="str">
        <f t="shared" si="207"/>
        <v>{location: new google.maps.LatLng(37.737, -122.418), weight: 0},</v>
      </c>
      <c r="Y2191" t="str">
        <f t="shared" si="208"/>
        <v>{location: new google.maps.LatLng(37.737, -122.418), weight: 0},</v>
      </c>
    </row>
    <row r="2192" spans="1:25" x14ac:dyDescent="0.2">
      <c r="A2192">
        <v>37.737000000000002</v>
      </c>
      <c r="B2192">
        <v>-122.417</v>
      </c>
      <c r="C2192">
        <v>0</v>
      </c>
      <c r="D2192">
        <v>0</v>
      </c>
      <c r="E2192">
        <v>1</v>
      </c>
      <c r="F2192">
        <v>2</v>
      </c>
      <c r="G2192">
        <v>1</v>
      </c>
      <c r="H2192">
        <v>0</v>
      </c>
      <c r="I2192">
        <v>2</v>
      </c>
      <c r="J2192">
        <v>8</v>
      </c>
      <c r="K2192">
        <v>3</v>
      </c>
      <c r="L2192">
        <v>13</v>
      </c>
      <c r="M2192">
        <f>VLOOKUP(H2192,AE$2:$AJ$12,6,TRUE)</f>
        <v>0</v>
      </c>
      <c r="N2192">
        <f>VLOOKUP(I2192,AF$2:$AJ$12,5,TRUE)</f>
        <v>4</v>
      </c>
      <c r="O2192">
        <f>VLOOKUP(J2192,AG$2:$AJ$12,4,TRUE)</f>
        <v>8</v>
      </c>
      <c r="P2192">
        <f>VLOOKUP(K2192,AH$2:$AJ$12,3,TRUE)</f>
        <v>8</v>
      </c>
      <c r="Q2192">
        <f>VLOOKUP(L2192,AI$2:$AJ$12,2,TRUE)</f>
        <v>7</v>
      </c>
      <c r="T2192" t="str">
        <f t="shared" si="209"/>
        <v>Crimepoint.create(latitude:37.737, longitude:-122.417, drugdrink:0, misdemean:4, theft:8, violent:8, total:7, drugdrinkct:0, misdemeanct:2, theftct:8, violentct:3, totalct:13)</v>
      </c>
      <c r="U2192" t="str">
        <f t="shared" si="210"/>
        <v>{location: new google.maps.LatLng(37.737, -122.417), weight: 0},</v>
      </c>
      <c r="V2192" t="str">
        <f t="shared" si="205"/>
        <v>{location: new google.maps.LatLng(37.737, -122.417), weight: 0},</v>
      </c>
      <c r="W2192" t="str">
        <f t="shared" si="206"/>
        <v>{location: new google.maps.LatLng(37.737, -122.417), weight: 1},</v>
      </c>
      <c r="X2192" t="str">
        <f t="shared" si="207"/>
        <v>{location: new google.maps.LatLng(37.737, -122.417), weight: 2},</v>
      </c>
      <c r="Y2192" t="str">
        <f t="shared" si="208"/>
        <v>{location: new google.maps.LatLng(37.737, -122.417), weight: 1},</v>
      </c>
    </row>
    <row r="2193" spans="1:25" x14ac:dyDescent="0.2">
      <c r="A2193">
        <v>37.737000000000002</v>
      </c>
      <c r="B2193">
        <v>-122.416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2</v>
      </c>
      <c r="M2193">
        <f>VLOOKUP(H2193,AE$2:$AJ$12,6,TRUE)</f>
        <v>0</v>
      </c>
      <c r="N2193">
        <f>VLOOKUP(I2193,AF$2:$AJ$12,5,TRUE)</f>
        <v>2</v>
      </c>
      <c r="O2193">
        <f>VLOOKUP(J2193,AG$2:$AJ$12,4,TRUE)</f>
        <v>3</v>
      </c>
      <c r="P2193">
        <f>VLOOKUP(K2193,AH$2:$AJ$12,3,TRUE)</f>
        <v>0</v>
      </c>
      <c r="Q2193">
        <f>VLOOKUP(L2193,AI$2:$AJ$12,2,TRUE)</f>
        <v>1</v>
      </c>
      <c r="T2193" t="str">
        <f t="shared" si="209"/>
        <v>Crimepoint.create(latitude:37.737, longitude:-122.416, drugdrink:0, misdemean:2, theft:3, violent:0, total:1, drugdrinkct:0, misdemeanct:1, theftct:1, violentct:0, totalct:2)</v>
      </c>
      <c r="U2193" t="str">
        <f t="shared" si="210"/>
        <v>{location: new google.maps.LatLng(37.737, -122.416), weight: 0},</v>
      </c>
      <c r="V2193" t="str">
        <f t="shared" si="205"/>
        <v>{location: new google.maps.LatLng(37.737, -122.416), weight: 0},</v>
      </c>
      <c r="W2193" t="str">
        <f t="shared" si="206"/>
        <v>{location: new google.maps.LatLng(37.737, -122.416), weight: 0},</v>
      </c>
      <c r="X2193" t="str">
        <f t="shared" si="207"/>
        <v>{location: new google.maps.LatLng(37.737, -122.416), weight: 0},</v>
      </c>
      <c r="Y2193" t="str">
        <f t="shared" si="208"/>
        <v>{location: new google.maps.LatLng(37.737, -122.416), weight: 0},</v>
      </c>
    </row>
    <row r="2194" spans="1:25" x14ac:dyDescent="0.2">
      <c r="A2194">
        <v>37.737000000000002</v>
      </c>
      <c r="B2194">
        <v>-122.41500000000001</v>
      </c>
      <c r="C2194">
        <v>1</v>
      </c>
      <c r="D2194">
        <v>2</v>
      </c>
      <c r="E2194">
        <v>1</v>
      </c>
      <c r="F2194">
        <v>0</v>
      </c>
      <c r="G2194">
        <v>1</v>
      </c>
      <c r="H2194">
        <v>1</v>
      </c>
      <c r="I2194">
        <v>8</v>
      </c>
      <c r="J2194">
        <v>4</v>
      </c>
      <c r="K2194">
        <v>0</v>
      </c>
      <c r="L2194">
        <v>13</v>
      </c>
      <c r="M2194">
        <f>VLOOKUP(H2194,AE$2:$AJ$12,6,TRUE)</f>
        <v>8</v>
      </c>
      <c r="N2194">
        <f>VLOOKUP(I2194,AF$2:$AJ$12,5,TRUE)</f>
        <v>7</v>
      </c>
      <c r="O2194">
        <f>VLOOKUP(J2194,AG$2:$AJ$12,4,TRUE)</f>
        <v>6</v>
      </c>
      <c r="P2194">
        <f>VLOOKUP(K2194,AH$2:$AJ$12,3,TRUE)</f>
        <v>0</v>
      </c>
      <c r="Q2194">
        <f>VLOOKUP(L2194,AI$2:$AJ$12,2,TRUE)</f>
        <v>7</v>
      </c>
      <c r="T2194" t="str">
        <f t="shared" si="209"/>
        <v>Crimepoint.create(latitude:37.737, longitude:-122.415, drugdrink:8, misdemean:7, theft:6, violent:0, total:7, drugdrinkct:1, misdemeanct:8, theftct:4, violentct:0, totalct:13)</v>
      </c>
      <c r="U2194" t="str">
        <f t="shared" si="210"/>
        <v>{location: new google.maps.LatLng(37.737, -122.415), weight: 1},</v>
      </c>
      <c r="V2194" t="str">
        <f t="shared" si="205"/>
        <v>{location: new google.maps.LatLng(37.737, -122.415), weight: 2},</v>
      </c>
      <c r="W2194" t="str">
        <f t="shared" si="206"/>
        <v>{location: new google.maps.LatLng(37.737, -122.415), weight: 1},</v>
      </c>
      <c r="X2194" t="str">
        <f t="shared" si="207"/>
        <v>{location: new google.maps.LatLng(37.737, -122.415), weight: 0},</v>
      </c>
      <c r="Y2194" t="str">
        <f t="shared" si="208"/>
        <v>{location: new google.maps.LatLng(37.737, -122.415), weight: 1},</v>
      </c>
    </row>
    <row r="2195" spans="1:25" x14ac:dyDescent="0.2">
      <c r="A2195">
        <v>37.737000000000002</v>
      </c>
      <c r="B2195">
        <v>-122.414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3</v>
      </c>
      <c r="K2195">
        <v>1</v>
      </c>
      <c r="L2195">
        <v>5</v>
      </c>
      <c r="M2195">
        <f>VLOOKUP(H2195,AE$2:$AJ$12,6,TRUE)</f>
        <v>0</v>
      </c>
      <c r="N2195">
        <f>VLOOKUP(I2195,AF$2:$AJ$12,5,TRUE)</f>
        <v>2</v>
      </c>
      <c r="O2195">
        <f>VLOOKUP(J2195,AG$2:$AJ$12,4,TRUE)</f>
        <v>5</v>
      </c>
      <c r="P2195">
        <f>VLOOKUP(K2195,AH$2:$AJ$12,3,TRUE)</f>
        <v>7</v>
      </c>
      <c r="Q2195">
        <f>VLOOKUP(L2195,AI$2:$AJ$12,2,TRUE)</f>
        <v>4</v>
      </c>
      <c r="T2195" t="str">
        <f t="shared" si="209"/>
        <v>Crimepoint.create(latitude:37.737, longitude:-122.414, drugdrink:0, misdemean:2, theft:5, violent:7, total:4, drugdrinkct:0, misdemeanct:1, theftct:3, violentct:1, totalct:5)</v>
      </c>
      <c r="U2195" t="str">
        <f t="shared" si="210"/>
        <v>{location: new google.maps.LatLng(37.737, -122.414), weight: 0},</v>
      </c>
      <c r="V2195" t="str">
        <f t="shared" si="205"/>
        <v>{location: new google.maps.LatLng(37.737, -122.414), weight: 0},</v>
      </c>
      <c r="W2195" t="str">
        <f t="shared" si="206"/>
        <v>{location: new google.maps.LatLng(37.737, -122.414), weight: 0},</v>
      </c>
      <c r="X2195" t="str">
        <f t="shared" si="207"/>
        <v>{location: new google.maps.LatLng(37.737, -122.414), weight: 1},</v>
      </c>
      <c r="Y2195" t="str">
        <f t="shared" si="208"/>
        <v>{location: new google.maps.LatLng(37.737, -122.414), weight: 0},</v>
      </c>
    </row>
    <row r="2196" spans="1:25" x14ac:dyDescent="0.2">
      <c r="A2196">
        <v>37.737000000000002</v>
      </c>
      <c r="B2196">
        <v>-122.413</v>
      </c>
      <c r="C2196">
        <v>0</v>
      </c>
      <c r="D2196">
        <v>2</v>
      </c>
      <c r="E2196">
        <v>1</v>
      </c>
      <c r="F2196">
        <v>2</v>
      </c>
      <c r="G2196">
        <v>1</v>
      </c>
      <c r="H2196">
        <v>0</v>
      </c>
      <c r="I2196">
        <v>10</v>
      </c>
      <c r="J2196">
        <v>4</v>
      </c>
      <c r="K2196">
        <v>3</v>
      </c>
      <c r="L2196">
        <v>17</v>
      </c>
      <c r="M2196">
        <f>VLOOKUP(H2196,AE$2:$AJ$12,6,TRUE)</f>
        <v>0</v>
      </c>
      <c r="N2196">
        <f>VLOOKUP(I2196,AF$2:$AJ$12,5,TRUE)</f>
        <v>8</v>
      </c>
      <c r="O2196">
        <f>VLOOKUP(J2196,AG$2:$AJ$12,4,TRUE)</f>
        <v>6</v>
      </c>
      <c r="P2196">
        <f>VLOOKUP(K2196,AH$2:$AJ$12,3,TRUE)</f>
        <v>8</v>
      </c>
      <c r="Q2196">
        <f>VLOOKUP(L2196,AI$2:$AJ$12,2,TRUE)</f>
        <v>7</v>
      </c>
      <c r="T2196" t="str">
        <f t="shared" si="209"/>
        <v>Crimepoint.create(latitude:37.737, longitude:-122.413, drugdrink:0, misdemean:8, theft:6, violent:8, total:7, drugdrinkct:0, misdemeanct:10, theftct:4, violentct:3, totalct:17)</v>
      </c>
      <c r="U2196" t="str">
        <f t="shared" si="210"/>
        <v>{location: new google.maps.LatLng(37.737, -122.413), weight: 0},</v>
      </c>
      <c r="V2196" t="str">
        <f t="shared" si="205"/>
        <v>{location: new google.maps.LatLng(37.737, -122.413), weight: 2},</v>
      </c>
      <c r="W2196" t="str">
        <f t="shared" si="206"/>
        <v>{location: new google.maps.LatLng(37.737, -122.413), weight: 1},</v>
      </c>
      <c r="X2196" t="str">
        <f t="shared" si="207"/>
        <v>{location: new google.maps.LatLng(37.737, -122.413), weight: 2},</v>
      </c>
      <c r="Y2196" t="str">
        <f t="shared" si="208"/>
        <v>{location: new google.maps.LatLng(37.737, -122.413), weight: 1},</v>
      </c>
    </row>
    <row r="2197" spans="1:25" x14ac:dyDescent="0.2">
      <c r="A2197">
        <v>37.737000000000002</v>
      </c>
      <c r="B2197">
        <v>-122.41200000000001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3</v>
      </c>
      <c r="K2197">
        <v>0</v>
      </c>
      <c r="L2197">
        <v>3</v>
      </c>
      <c r="M2197">
        <f>VLOOKUP(H2197,AE$2:$AJ$12,6,TRUE)</f>
        <v>0</v>
      </c>
      <c r="N2197">
        <f>VLOOKUP(I2197,AF$2:$AJ$12,5,TRUE)</f>
        <v>0</v>
      </c>
      <c r="O2197">
        <f>VLOOKUP(J2197,AG$2:$AJ$12,4,TRUE)</f>
        <v>5</v>
      </c>
      <c r="P2197">
        <f>VLOOKUP(K2197,AH$2:$AJ$12,3,TRUE)</f>
        <v>0</v>
      </c>
      <c r="Q2197">
        <f>VLOOKUP(L2197,AI$2:$AJ$12,2,TRUE)</f>
        <v>2</v>
      </c>
      <c r="T2197" t="str">
        <f t="shared" si="209"/>
        <v>Crimepoint.create(latitude:37.737, longitude:-122.412, drugdrink:0, misdemean:0, theft:5, violent:0, total:2, drugdrinkct:0, misdemeanct:0, theftct:3, violentct:0, totalct:3)</v>
      </c>
      <c r="U2197" t="str">
        <f t="shared" si="210"/>
        <v>{location: new google.maps.LatLng(37.737, -122.412), weight: 0},</v>
      </c>
      <c r="V2197" t="str">
        <f t="shared" si="205"/>
        <v>{location: new google.maps.LatLng(37.737, -122.412), weight: 0},</v>
      </c>
      <c r="W2197" t="str">
        <f t="shared" si="206"/>
        <v>{location: new google.maps.LatLng(37.737, -122.412), weight: 0},</v>
      </c>
      <c r="X2197" t="str">
        <f t="shared" si="207"/>
        <v>{location: new google.maps.LatLng(37.737, -122.412), weight: 0},</v>
      </c>
      <c r="Y2197" t="str">
        <f t="shared" si="208"/>
        <v>{location: new google.maps.LatLng(37.737, -122.412), weight: 0},</v>
      </c>
    </row>
    <row r="2198" spans="1:25" x14ac:dyDescent="0.2">
      <c r="A2198">
        <v>37.737000000000002</v>
      </c>
      <c r="B2198">
        <v>-122.411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1</v>
      </c>
      <c r="M2198">
        <f>VLOOKUP(H2198,AE$2:$AJ$12,6,TRUE)</f>
        <v>0</v>
      </c>
      <c r="N2198">
        <f>VLOOKUP(I2198,AF$2:$AJ$12,5,TRUE)</f>
        <v>0</v>
      </c>
      <c r="O2198">
        <f>VLOOKUP(J2198,AG$2:$AJ$12,4,TRUE)</f>
        <v>3</v>
      </c>
      <c r="P2198">
        <f>VLOOKUP(K2198,AH$2:$AJ$12,3,TRUE)</f>
        <v>0</v>
      </c>
      <c r="Q2198">
        <f>VLOOKUP(L2198,AI$2:$AJ$12,2,TRUE)</f>
        <v>0</v>
      </c>
      <c r="T2198" t="str">
        <f t="shared" si="209"/>
        <v>Crimepoint.create(latitude:37.737, longitude:-122.411, drugdrink:0, misdemean:0, theft:3, violent:0, total:0, drugdrinkct:0, misdemeanct:0, theftct:1, violentct:0, totalct:1)</v>
      </c>
      <c r="U2198" t="str">
        <f t="shared" si="210"/>
        <v>{location: new google.maps.LatLng(37.737, -122.411), weight: 0},</v>
      </c>
      <c r="V2198" t="str">
        <f t="shared" si="205"/>
        <v>{location: new google.maps.LatLng(37.737, -122.411), weight: 0},</v>
      </c>
      <c r="W2198" t="str">
        <f t="shared" si="206"/>
        <v>{location: new google.maps.LatLng(37.737, -122.411), weight: 0},</v>
      </c>
      <c r="X2198" t="str">
        <f t="shared" si="207"/>
        <v>{location: new google.maps.LatLng(37.737, -122.411), weight: 0},</v>
      </c>
      <c r="Y2198" t="str">
        <f t="shared" si="208"/>
        <v>{location: new google.maps.LatLng(37.737, -122.411), weight: 0},</v>
      </c>
    </row>
    <row r="2199" spans="1:25" x14ac:dyDescent="0.2">
      <c r="A2199">
        <v>37.737000000000002</v>
      </c>
      <c r="B2199">
        <v>-122.41</v>
      </c>
      <c r="C2199">
        <v>0</v>
      </c>
      <c r="D2199">
        <v>1</v>
      </c>
      <c r="E2199">
        <v>1</v>
      </c>
      <c r="F2199">
        <v>7</v>
      </c>
      <c r="G2199">
        <v>2</v>
      </c>
      <c r="H2199">
        <v>0</v>
      </c>
      <c r="I2199">
        <v>6</v>
      </c>
      <c r="J2199">
        <v>7</v>
      </c>
      <c r="K2199">
        <v>10</v>
      </c>
      <c r="L2199">
        <v>23</v>
      </c>
      <c r="M2199">
        <f>VLOOKUP(H2199,AE$2:$AJ$12,6,TRUE)</f>
        <v>0</v>
      </c>
      <c r="N2199">
        <f>VLOOKUP(I2199,AF$2:$AJ$12,5,TRUE)</f>
        <v>7</v>
      </c>
      <c r="O2199">
        <f>VLOOKUP(J2199,AG$2:$AJ$12,4,TRUE)</f>
        <v>7</v>
      </c>
      <c r="P2199">
        <f>VLOOKUP(K2199,AH$2:$AJ$12,3,TRUE)</f>
        <v>9</v>
      </c>
      <c r="Q2199">
        <f>VLOOKUP(L2199,AI$2:$AJ$12,2,TRUE)</f>
        <v>8</v>
      </c>
      <c r="T2199" t="str">
        <f t="shared" si="209"/>
        <v>Crimepoint.create(latitude:37.737, longitude:-122.41, drugdrink:0, misdemean:7, theft:7, violent:9, total:8, drugdrinkct:0, misdemeanct:6, theftct:7, violentct:10, totalct:23)</v>
      </c>
      <c r="U2199" t="str">
        <f t="shared" si="210"/>
        <v>{location: new google.maps.LatLng(37.737, -122.41), weight: 0},</v>
      </c>
      <c r="V2199" t="str">
        <f t="shared" si="205"/>
        <v>{location: new google.maps.LatLng(37.737, -122.41), weight: 1},</v>
      </c>
      <c r="W2199" t="str">
        <f t="shared" si="206"/>
        <v>{location: new google.maps.LatLng(37.737, -122.41), weight: 1},</v>
      </c>
      <c r="X2199" t="str">
        <f t="shared" si="207"/>
        <v>{location: new google.maps.LatLng(37.737, -122.41), weight: 7},</v>
      </c>
      <c r="Y2199" t="str">
        <f t="shared" si="208"/>
        <v>{location: new google.maps.LatLng(37.737, -122.41), weight: 2},</v>
      </c>
    </row>
    <row r="2200" spans="1:25" x14ac:dyDescent="0.2">
      <c r="A2200">
        <v>37.737000000000002</v>
      </c>
      <c r="B2200">
        <v>-122.40900000000001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2</v>
      </c>
      <c r="J2200">
        <v>5</v>
      </c>
      <c r="K2200">
        <v>0</v>
      </c>
      <c r="L2200">
        <v>7</v>
      </c>
      <c r="M2200">
        <f>VLOOKUP(H2200,AE$2:$AJ$12,6,TRUE)</f>
        <v>0</v>
      </c>
      <c r="N2200">
        <f>VLOOKUP(I2200,AF$2:$AJ$12,5,TRUE)</f>
        <v>4</v>
      </c>
      <c r="O2200">
        <f>VLOOKUP(J2200,AG$2:$AJ$12,4,TRUE)</f>
        <v>7</v>
      </c>
      <c r="P2200">
        <f>VLOOKUP(K2200,AH$2:$AJ$12,3,TRUE)</f>
        <v>0</v>
      </c>
      <c r="Q2200">
        <f>VLOOKUP(L2200,AI$2:$AJ$12,2,TRUE)</f>
        <v>5</v>
      </c>
      <c r="T2200" t="str">
        <f t="shared" si="209"/>
        <v>Crimepoint.create(latitude:37.737, longitude:-122.409, drugdrink:0, misdemean:4, theft:7, violent:0, total:5, drugdrinkct:0, misdemeanct:2, theftct:5, violentct:0, totalct:7)</v>
      </c>
      <c r="U2200" t="str">
        <f t="shared" si="210"/>
        <v>{location: new google.maps.LatLng(37.737, -122.409), weight: 0},</v>
      </c>
      <c r="V2200" t="str">
        <f t="shared" si="205"/>
        <v>{location: new google.maps.LatLng(37.737, -122.409), weight: 0},</v>
      </c>
      <c r="W2200" t="str">
        <f t="shared" si="206"/>
        <v>{location: new google.maps.LatLng(37.737, -122.409), weight: 1},</v>
      </c>
      <c r="X2200" t="str">
        <f t="shared" si="207"/>
        <v>{location: new google.maps.LatLng(37.737, -122.409), weight: 0},</v>
      </c>
      <c r="Y2200" t="str">
        <f t="shared" si="208"/>
        <v>{location: new google.maps.LatLng(37.737, -122.409), weight: 1},</v>
      </c>
    </row>
    <row r="2201" spans="1:25" x14ac:dyDescent="0.2">
      <c r="A2201">
        <v>37.737000000000002</v>
      </c>
      <c r="B2201">
        <v>-122.407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f>VLOOKUP(H2201,AE$2:$AJ$12,6,TRUE)</f>
        <v>0</v>
      </c>
      <c r="N2201">
        <f>VLOOKUP(I2201,AF$2:$AJ$12,5,TRUE)</f>
        <v>2</v>
      </c>
      <c r="O2201">
        <f>VLOOKUP(J2201,AG$2:$AJ$12,4,TRUE)</f>
        <v>0</v>
      </c>
      <c r="P2201">
        <f>VLOOKUP(K2201,AH$2:$AJ$12,3,TRUE)</f>
        <v>0</v>
      </c>
      <c r="Q2201">
        <f>VLOOKUP(L2201,AI$2:$AJ$12,2,TRUE)</f>
        <v>0</v>
      </c>
      <c r="T2201" t="str">
        <f t="shared" si="209"/>
        <v>Crimepoint.create(latitude:37.737, longitude:-122.407, drugdrink:0, misdemean:2, theft:0, violent:0, total:0, drugdrinkct:0, misdemeanct:1, theftct:0, violentct:0, totalct:1)</v>
      </c>
      <c r="U2201" t="str">
        <f t="shared" si="210"/>
        <v>{location: new google.maps.LatLng(37.737, -122.407), weight: 0},</v>
      </c>
      <c r="V2201" t="str">
        <f t="shared" si="205"/>
        <v>{location: new google.maps.LatLng(37.737, -122.407), weight: 0},</v>
      </c>
      <c r="W2201" t="str">
        <f t="shared" si="206"/>
        <v>{location: new google.maps.LatLng(37.737, -122.407), weight: 0},</v>
      </c>
      <c r="X2201" t="str">
        <f t="shared" si="207"/>
        <v>{location: new google.maps.LatLng(37.737, -122.407), weight: 0},</v>
      </c>
      <c r="Y2201" t="str">
        <f t="shared" si="208"/>
        <v>{location: new google.maps.LatLng(37.737, -122.407), weight: 0},</v>
      </c>
    </row>
    <row r="2202" spans="1:25" x14ac:dyDescent="0.2">
      <c r="A2202">
        <v>37.737000000000002</v>
      </c>
      <c r="B2202">
        <v>-122.40600000000001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0</v>
      </c>
      <c r="K2202">
        <v>0</v>
      </c>
      <c r="L2202">
        <v>3</v>
      </c>
      <c r="M2202">
        <f>VLOOKUP(H2202,AE$2:$AJ$12,6,TRUE)</f>
        <v>0</v>
      </c>
      <c r="N2202">
        <f>VLOOKUP(I2202,AF$2:$AJ$12,5,TRUE)</f>
        <v>5</v>
      </c>
      <c r="O2202">
        <f>VLOOKUP(J2202,AG$2:$AJ$12,4,TRUE)</f>
        <v>0</v>
      </c>
      <c r="P2202">
        <f>VLOOKUP(K2202,AH$2:$AJ$12,3,TRUE)</f>
        <v>0</v>
      </c>
      <c r="Q2202">
        <f>VLOOKUP(L2202,AI$2:$AJ$12,2,TRUE)</f>
        <v>2</v>
      </c>
      <c r="T2202" t="str">
        <f t="shared" si="209"/>
        <v>Crimepoint.create(latitude:37.737, longitude:-122.406, drugdrink:0, misdemean:5, theft:0, violent:0, total:2, drugdrinkct:0, misdemeanct:3, theftct:0, violentct:0, totalct:3)</v>
      </c>
      <c r="U2202" t="str">
        <f t="shared" si="210"/>
        <v>{location: new google.maps.LatLng(37.737, -122.406), weight: 0},</v>
      </c>
      <c r="V2202" t="str">
        <f t="shared" si="205"/>
        <v>{location: new google.maps.LatLng(37.737, -122.406), weight: 1},</v>
      </c>
      <c r="W2202" t="str">
        <f t="shared" si="206"/>
        <v>{location: new google.maps.LatLng(37.737, -122.406), weight: 0},</v>
      </c>
      <c r="X2202" t="str">
        <f t="shared" si="207"/>
        <v>{location: new google.maps.LatLng(37.737, -122.406), weight: 0},</v>
      </c>
      <c r="Y2202" t="str">
        <f t="shared" si="208"/>
        <v>{location: new google.maps.LatLng(37.737, -122.406), weight: 0},</v>
      </c>
    </row>
    <row r="2203" spans="1:25" x14ac:dyDescent="0.2">
      <c r="A2203">
        <v>37.737000000000002</v>
      </c>
      <c r="B2203">
        <v>-122.405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</v>
      </c>
      <c r="K2203">
        <v>0</v>
      </c>
      <c r="L2203">
        <v>2</v>
      </c>
      <c r="M2203">
        <f>VLOOKUP(H2203,AE$2:$AJ$12,6,TRUE)</f>
        <v>0</v>
      </c>
      <c r="N2203">
        <f>VLOOKUP(I2203,AF$2:$AJ$12,5,TRUE)</f>
        <v>0</v>
      </c>
      <c r="O2203">
        <f>VLOOKUP(J2203,AG$2:$AJ$12,4,TRUE)</f>
        <v>4</v>
      </c>
      <c r="P2203">
        <f>VLOOKUP(K2203,AH$2:$AJ$12,3,TRUE)</f>
        <v>0</v>
      </c>
      <c r="Q2203">
        <f>VLOOKUP(L2203,AI$2:$AJ$12,2,TRUE)</f>
        <v>1</v>
      </c>
      <c r="T2203" t="str">
        <f t="shared" si="209"/>
        <v>Crimepoint.create(latitude:37.737, longitude:-122.405, drugdrink:0, misdemean:0, theft:4, violent:0, total:1, drugdrinkct:0, misdemeanct:0, theftct:2, violentct:0, totalct:2)</v>
      </c>
      <c r="U2203" t="str">
        <f t="shared" si="210"/>
        <v>{location: new google.maps.LatLng(37.737, -122.405), weight: 0},</v>
      </c>
      <c r="V2203" t="str">
        <f t="shared" si="205"/>
        <v>{location: new google.maps.LatLng(37.737, -122.405), weight: 0},</v>
      </c>
      <c r="W2203" t="str">
        <f t="shared" si="206"/>
        <v>{location: new google.maps.LatLng(37.737, -122.405), weight: 0},</v>
      </c>
      <c r="X2203" t="str">
        <f t="shared" si="207"/>
        <v>{location: new google.maps.LatLng(37.737, -122.405), weight: 0},</v>
      </c>
      <c r="Y2203" t="str">
        <f t="shared" si="208"/>
        <v>{location: new google.maps.LatLng(37.737, -122.405), weight: 0},</v>
      </c>
    </row>
    <row r="2204" spans="1:25" x14ac:dyDescent="0.2">
      <c r="A2204">
        <v>37.737000000000002</v>
      </c>
      <c r="B2204">
        <v>-122.404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2</v>
      </c>
      <c r="K2204">
        <v>0</v>
      </c>
      <c r="L2204">
        <v>3</v>
      </c>
      <c r="M2204">
        <f>VLOOKUP(H2204,AE$2:$AJ$12,6,TRUE)</f>
        <v>0</v>
      </c>
      <c r="N2204">
        <f>VLOOKUP(I2204,AF$2:$AJ$12,5,TRUE)</f>
        <v>2</v>
      </c>
      <c r="O2204">
        <f>VLOOKUP(J2204,AG$2:$AJ$12,4,TRUE)</f>
        <v>4</v>
      </c>
      <c r="P2204">
        <f>VLOOKUP(K2204,AH$2:$AJ$12,3,TRUE)</f>
        <v>0</v>
      </c>
      <c r="Q2204">
        <f>VLOOKUP(L2204,AI$2:$AJ$12,2,TRUE)</f>
        <v>2</v>
      </c>
      <c r="T2204" t="str">
        <f t="shared" si="209"/>
        <v>Crimepoint.create(latitude:37.737, longitude:-122.404, drugdrink:0, misdemean:2, theft:4, violent:0, total:2, drugdrinkct:0, misdemeanct:1, theftct:2, violentct:0, totalct:3)</v>
      </c>
      <c r="U2204" t="str">
        <f t="shared" si="210"/>
        <v>{location: new google.maps.LatLng(37.737, -122.404), weight: 0},</v>
      </c>
      <c r="V2204" t="str">
        <f t="shared" si="205"/>
        <v>{location: new google.maps.LatLng(37.737, -122.404), weight: 0},</v>
      </c>
      <c r="W2204" t="str">
        <f t="shared" si="206"/>
        <v>{location: new google.maps.LatLng(37.737, -122.404), weight: 0},</v>
      </c>
      <c r="X2204" t="str">
        <f t="shared" si="207"/>
        <v>{location: new google.maps.LatLng(37.737, -122.404), weight: 0},</v>
      </c>
      <c r="Y2204" t="str">
        <f t="shared" si="208"/>
        <v>{location: new google.maps.LatLng(37.737, -122.404), weight: 0},</v>
      </c>
    </row>
    <row r="2205" spans="1:25" x14ac:dyDescent="0.2">
      <c r="A2205">
        <v>37.737000000000002</v>
      </c>
      <c r="B2205">
        <v>-122.4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3</v>
      </c>
      <c r="J2205">
        <v>0</v>
      </c>
      <c r="K2205">
        <v>2</v>
      </c>
      <c r="L2205">
        <v>5</v>
      </c>
      <c r="M2205">
        <f>VLOOKUP(H2205,AE$2:$AJ$12,6,TRUE)</f>
        <v>0</v>
      </c>
      <c r="N2205">
        <f>VLOOKUP(I2205,AF$2:$AJ$12,5,TRUE)</f>
        <v>5</v>
      </c>
      <c r="O2205">
        <f>VLOOKUP(J2205,AG$2:$AJ$12,4,TRUE)</f>
        <v>0</v>
      </c>
      <c r="P2205">
        <f>VLOOKUP(K2205,AH$2:$AJ$12,3,TRUE)</f>
        <v>7</v>
      </c>
      <c r="Q2205">
        <f>VLOOKUP(L2205,AI$2:$AJ$12,2,TRUE)</f>
        <v>4</v>
      </c>
      <c r="T2205" t="str">
        <f t="shared" si="209"/>
        <v>Crimepoint.create(latitude:37.737, longitude:-122.4, drugdrink:0, misdemean:5, theft:0, violent:7, total:4, drugdrinkct:0, misdemeanct:3, theftct:0, violentct:2, totalct:5)</v>
      </c>
      <c r="U2205" t="str">
        <f t="shared" si="210"/>
        <v>{location: new google.maps.LatLng(37.737, -122.4), weight: 0},</v>
      </c>
      <c r="V2205" t="str">
        <f t="shared" si="205"/>
        <v>{location: new google.maps.LatLng(37.737, -122.4), weight: 1},</v>
      </c>
      <c r="W2205" t="str">
        <f t="shared" si="206"/>
        <v>{location: new google.maps.LatLng(37.737, -122.4), weight: 0},</v>
      </c>
      <c r="X2205" t="str">
        <f t="shared" si="207"/>
        <v>{location: new google.maps.LatLng(37.737, -122.4), weight: 1},</v>
      </c>
      <c r="Y2205" t="str">
        <f t="shared" si="208"/>
        <v>{location: new google.maps.LatLng(37.737, -122.4), weight: 0},</v>
      </c>
    </row>
    <row r="2206" spans="1:25" x14ac:dyDescent="0.2">
      <c r="A2206">
        <v>37.737000000000002</v>
      </c>
      <c r="B2206">
        <v>-122.399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0</v>
      </c>
      <c r="I2206">
        <v>4</v>
      </c>
      <c r="J2206">
        <v>4</v>
      </c>
      <c r="K2206">
        <v>1</v>
      </c>
      <c r="L2206">
        <v>9</v>
      </c>
      <c r="M2206">
        <f>VLOOKUP(H2206,AE$2:$AJ$12,6,TRUE)</f>
        <v>0</v>
      </c>
      <c r="N2206">
        <f>VLOOKUP(I2206,AF$2:$AJ$12,5,TRUE)</f>
        <v>6</v>
      </c>
      <c r="O2206">
        <f>VLOOKUP(J2206,AG$2:$AJ$12,4,TRUE)</f>
        <v>6</v>
      </c>
      <c r="P2206">
        <f>VLOOKUP(K2206,AH$2:$AJ$12,3,TRUE)</f>
        <v>7</v>
      </c>
      <c r="Q2206">
        <f>VLOOKUP(L2206,AI$2:$AJ$12,2,TRUE)</f>
        <v>5</v>
      </c>
      <c r="T2206" t="str">
        <f t="shared" si="209"/>
        <v>Crimepoint.create(latitude:37.737, longitude:-122.399, drugdrink:0, misdemean:6, theft:6, violent:7, total:5, drugdrinkct:0, misdemeanct:4, theftct:4, violentct:1, totalct:9)</v>
      </c>
      <c r="U2206" t="str">
        <f t="shared" si="210"/>
        <v>{location: new google.maps.LatLng(37.737, -122.399), weight: 0},</v>
      </c>
      <c r="V2206" t="str">
        <f t="shared" si="205"/>
        <v>{location: new google.maps.LatLng(37.737, -122.399), weight: 1},</v>
      </c>
      <c r="W2206" t="str">
        <f t="shared" si="206"/>
        <v>{location: new google.maps.LatLng(37.737, -122.399), weight: 1},</v>
      </c>
      <c r="X2206" t="str">
        <f t="shared" si="207"/>
        <v>{location: new google.maps.LatLng(37.737, -122.399), weight: 1},</v>
      </c>
      <c r="Y2206" t="str">
        <f t="shared" si="208"/>
        <v>{location: new google.maps.LatLng(37.737, -122.399), weight: 1},</v>
      </c>
    </row>
    <row r="2207" spans="1:25" x14ac:dyDescent="0.2">
      <c r="A2207">
        <v>37.737000000000002</v>
      </c>
      <c r="B2207">
        <v>-122.398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2</v>
      </c>
      <c r="K2207">
        <v>2</v>
      </c>
      <c r="L2207">
        <v>4</v>
      </c>
      <c r="M2207">
        <f>VLOOKUP(H2207,AE$2:$AJ$12,6,TRUE)</f>
        <v>0</v>
      </c>
      <c r="N2207">
        <f>VLOOKUP(I2207,AF$2:$AJ$12,5,TRUE)</f>
        <v>0</v>
      </c>
      <c r="O2207">
        <f>VLOOKUP(J2207,AG$2:$AJ$12,4,TRUE)</f>
        <v>4</v>
      </c>
      <c r="P2207">
        <f>VLOOKUP(K2207,AH$2:$AJ$12,3,TRUE)</f>
        <v>7</v>
      </c>
      <c r="Q2207">
        <f>VLOOKUP(L2207,AI$2:$AJ$12,2,TRUE)</f>
        <v>3</v>
      </c>
      <c r="T2207" t="str">
        <f t="shared" si="209"/>
        <v>Crimepoint.create(latitude:37.737, longitude:-122.398, drugdrink:0, misdemean:0, theft:4, violent:7, total:3, drugdrinkct:0, misdemeanct:0, theftct:2, violentct:2, totalct:4)</v>
      </c>
      <c r="U2207" t="str">
        <f t="shared" si="210"/>
        <v>{location: new google.maps.LatLng(37.737, -122.398), weight: 0},</v>
      </c>
      <c r="V2207" t="str">
        <f t="shared" si="205"/>
        <v>{location: new google.maps.LatLng(37.737, -122.398), weight: 0},</v>
      </c>
      <c r="W2207" t="str">
        <f t="shared" si="206"/>
        <v>{location: new google.maps.LatLng(37.737, -122.398), weight: 0},</v>
      </c>
      <c r="X2207" t="str">
        <f t="shared" si="207"/>
        <v>{location: new google.maps.LatLng(37.737, -122.398), weight: 1},</v>
      </c>
      <c r="Y2207" t="str">
        <f t="shared" si="208"/>
        <v>{location: new google.maps.LatLng(37.737, -122.398), weight: 0},</v>
      </c>
    </row>
    <row r="2208" spans="1:25" x14ac:dyDescent="0.2">
      <c r="A2208">
        <v>37.737000000000002</v>
      </c>
      <c r="B2208">
        <v>-122.39700000000001</v>
      </c>
      <c r="C2208">
        <v>1</v>
      </c>
      <c r="D2208">
        <v>2</v>
      </c>
      <c r="E2208">
        <v>1</v>
      </c>
      <c r="F2208">
        <v>3</v>
      </c>
      <c r="G2208">
        <v>2</v>
      </c>
      <c r="H2208">
        <v>1</v>
      </c>
      <c r="I2208">
        <v>10</v>
      </c>
      <c r="J2208">
        <v>8</v>
      </c>
      <c r="K2208">
        <v>4</v>
      </c>
      <c r="L2208">
        <v>23</v>
      </c>
      <c r="M2208">
        <f>VLOOKUP(H2208,AE$2:$AJ$12,6,TRUE)</f>
        <v>8</v>
      </c>
      <c r="N2208">
        <f>VLOOKUP(I2208,AF$2:$AJ$12,5,TRUE)</f>
        <v>8</v>
      </c>
      <c r="O2208">
        <f>VLOOKUP(J2208,AG$2:$AJ$12,4,TRUE)</f>
        <v>8</v>
      </c>
      <c r="P2208">
        <f>VLOOKUP(K2208,AH$2:$AJ$12,3,TRUE)</f>
        <v>8</v>
      </c>
      <c r="Q2208">
        <f>VLOOKUP(L2208,AI$2:$AJ$12,2,TRUE)</f>
        <v>8</v>
      </c>
      <c r="T2208" t="str">
        <f t="shared" si="209"/>
        <v>Crimepoint.create(latitude:37.737, longitude:-122.397, drugdrink:8, misdemean:8, theft:8, violent:8, total:8, drugdrinkct:1, misdemeanct:10, theftct:8, violentct:4, totalct:23)</v>
      </c>
      <c r="U2208" t="str">
        <f t="shared" si="210"/>
        <v>{location: new google.maps.LatLng(37.737, -122.397), weight: 1},</v>
      </c>
      <c r="V2208" t="str">
        <f t="shared" si="205"/>
        <v>{location: new google.maps.LatLng(37.737, -122.397), weight: 2},</v>
      </c>
      <c r="W2208" t="str">
        <f t="shared" si="206"/>
        <v>{location: new google.maps.LatLng(37.737, -122.397), weight: 1},</v>
      </c>
      <c r="X2208" t="str">
        <f t="shared" si="207"/>
        <v>{location: new google.maps.LatLng(37.737, -122.397), weight: 3},</v>
      </c>
      <c r="Y2208" t="str">
        <f t="shared" si="208"/>
        <v>{location: new google.maps.LatLng(37.737, -122.397), weight: 2},</v>
      </c>
    </row>
    <row r="2209" spans="1:25" x14ac:dyDescent="0.2">
      <c r="A2209">
        <v>37.737000000000002</v>
      </c>
      <c r="B2209">
        <v>-122.396</v>
      </c>
      <c r="C2209">
        <v>0</v>
      </c>
      <c r="D2209">
        <v>1</v>
      </c>
      <c r="E2209">
        <v>0</v>
      </c>
      <c r="F2209">
        <v>1</v>
      </c>
      <c r="G2209">
        <v>1</v>
      </c>
      <c r="H2209">
        <v>0</v>
      </c>
      <c r="I2209">
        <v>4</v>
      </c>
      <c r="J2209">
        <v>2</v>
      </c>
      <c r="K2209">
        <v>2</v>
      </c>
      <c r="L2209">
        <v>8</v>
      </c>
      <c r="M2209">
        <f>VLOOKUP(H2209,AE$2:$AJ$12,6,TRUE)</f>
        <v>0</v>
      </c>
      <c r="N2209">
        <f>VLOOKUP(I2209,AF$2:$AJ$12,5,TRUE)</f>
        <v>6</v>
      </c>
      <c r="O2209">
        <f>VLOOKUP(J2209,AG$2:$AJ$12,4,TRUE)</f>
        <v>4</v>
      </c>
      <c r="P2209">
        <f>VLOOKUP(K2209,AH$2:$AJ$12,3,TRUE)</f>
        <v>7</v>
      </c>
      <c r="Q2209">
        <f>VLOOKUP(L2209,AI$2:$AJ$12,2,TRUE)</f>
        <v>5</v>
      </c>
      <c r="T2209" t="str">
        <f t="shared" si="209"/>
        <v>Crimepoint.create(latitude:37.737, longitude:-122.396, drugdrink:0, misdemean:6, theft:4, violent:7, total:5, drugdrinkct:0, misdemeanct:4, theftct:2, violentct:2, totalct:8)</v>
      </c>
      <c r="U2209" t="str">
        <f t="shared" si="210"/>
        <v>{location: new google.maps.LatLng(37.737, -122.396), weight: 0},</v>
      </c>
      <c r="V2209" t="str">
        <f t="shared" si="205"/>
        <v>{location: new google.maps.LatLng(37.737, -122.396), weight: 1},</v>
      </c>
      <c r="W2209" t="str">
        <f t="shared" si="206"/>
        <v>{location: new google.maps.LatLng(37.737, -122.396), weight: 0},</v>
      </c>
      <c r="X2209" t="str">
        <f t="shared" si="207"/>
        <v>{location: new google.maps.LatLng(37.737, -122.396), weight: 1},</v>
      </c>
      <c r="Y2209" t="str">
        <f t="shared" si="208"/>
        <v>{location: new google.maps.LatLng(37.737, -122.396), weight: 1},</v>
      </c>
    </row>
    <row r="2210" spans="1:25" x14ac:dyDescent="0.2">
      <c r="A2210">
        <v>37.737000000000002</v>
      </c>
      <c r="B2210">
        <v>-122.395</v>
      </c>
      <c r="C2210">
        <v>1</v>
      </c>
      <c r="D2210">
        <v>1</v>
      </c>
      <c r="E2210">
        <v>0</v>
      </c>
      <c r="F2210">
        <v>3</v>
      </c>
      <c r="G2210">
        <v>1</v>
      </c>
      <c r="H2210">
        <v>1</v>
      </c>
      <c r="I2210">
        <v>6</v>
      </c>
      <c r="J2210">
        <v>2</v>
      </c>
      <c r="K2210">
        <v>4</v>
      </c>
      <c r="L2210">
        <v>13</v>
      </c>
      <c r="M2210">
        <f>VLOOKUP(H2210,AE$2:$AJ$12,6,TRUE)</f>
        <v>8</v>
      </c>
      <c r="N2210">
        <f>VLOOKUP(I2210,AF$2:$AJ$12,5,TRUE)</f>
        <v>7</v>
      </c>
      <c r="O2210">
        <f>VLOOKUP(J2210,AG$2:$AJ$12,4,TRUE)</f>
        <v>4</v>
      </c>
      <c r="P2210">
        <f>VLOOKUP(K2210,AH$2:$AJ$12,3,TRUE)</f>
        <v>8</v>
      </c>
      <c r="Q2210">
        <f>VLOOKUP(L2210,AI$2:$AJ$12,2,TRUE)</f>
        <v>7</v>
      </c>
      <c r="T2210" t="str">
        <f t="shared" si="209"/>
        <v>Crimepoint.create(latitude:37.737, longitude:-122.395, drugdrink:8, misdemean:7, theft:4, violent:8, total:7, drugdrinkct:1, misdemeanct:6, theftct:2, violentct:4, totalct:13)</v>
      </c>
      <c r="U2210" t="str">
        <f t="shared" si="210"/>
        <v>{location: new google.maps.LatLng(37.737, -122.395), weight: 1},</v>
      </c>
      <c r="V2210" t="str">
        <f t="shared" si="205"/>
        <v>{location: new google.maps.LatLng(37.737, -122.395), weight: 1},</v>
      </c>
      <c r="W2210" t="str">
        <f t="shared" si="206"/>
        <v>{location: new google.maps.LatLng(37.737, -122.395), weight: 0},</v>
      </c>
      <c r="X2210" t="str">
        <f t="shared" si="207"/>
        <v>{location: new google.maps.LatLng(37.737, -122.395), weight: 3},</v>
      </c>
      <c r="Y2210" t="str">
        <f t="shared" si="208"/>
        <v>{location: new google.maps.LatLng(37.737, -122.395), weight: 1},</v>
      </c>
    </row>
    <row r="2211" spans="1:25" x14ac:dyDescent="0.2">
      <c r="A2211">
        <v>37.737000000000002</v>
      </c>
      <c r="B2211">
        <v>-122.39400000000001</v>
      </c>
      <c r="C2211">
        <v>1</v>
      </c>
      <c r="D2211">
        <v>2</v>
      </c>
      <c r="E2211">
        <v>2</v>
      </c>
      <c r="F2211">
        <v>2</v>
      </c>
      <c r="G2211">
        <v>2</v>
      </c>
      <c r="H2211">
        <v>1</v>
      </c>
      <c r="I2211">
        <v>8</v>
      </c>
      <c r="J2211">
        <v>11</v>
      </c>
      <c r="K2211">
        <v>3</v>
      </c>
      <c r="L2211">
        <v>23</v>
      </c>
      <c r="M2211">
        <f>VLOOKUP(H2211,AE$2:$AJ$12,6,TRUE)</f>
        <v>8</v>
      </c>
      <c r="N2211">
        <f>VLOOKUP(I2211,AF$2:$AJ$12,5,TRUE)</f>
        <v>7</v>
      </c>
      <c r="O2211">
        <f>VLOOKUP(J2211,AG$2:$AJ$12,4,TRUE)</f>
        <v>8</v>
      </c>
      <c r="P2211">
        <f>VLOOKUP(K2211,AH$2:$AJ$12,3,TRUE)</f>
        <v>8</v>
      </c>
      <c r="Q2211">
        <f>VLOOKUP(L2211,AI$2:$AJ$12,2,TRUE)</f>
        <v>8</v>
      </c>
      <c r="T2211" t="str">
        <f t="shared" si="209"/>
        <v>Crimepoint.create(latitude:37.737, longitude:-122.394, drugdrink:8, misdemean:7, theft:8, violent:8, total:8, drugdrinkct:1, misdemeanct:8, theftct:11, violentct:3, totalct:23)</v>
      </c>
      <c r="U2211" t="str">
        <f t="shared" si="210"/>
        <v>{location: new google.maps.LatLng(37.737, -122.394), weight: 1},</v>
      </c>
      <c r="V2211" t="str">
        <f t="shared" si="205"/>
        <v>{location: new google.maps.LatLng(37.737, -122.394), weight: 2},</v>
      </c>
      <c r="W2211" t="str">
        <f t="shared" si="206"/>
        <v>{location: new google.maps.LatLng(37.737, -122.394), weight: 2},</v>
      </c>
      <c r="X2211" t="str">
        <f t="shared" si="207"/>
        <v>{location: new google.maps.LatLng(37.737, -122.394), weight: 2},</v>
      </c>
      <c r="Y2211" t="str">
        <f t="shared" si="208"/>
        <v>{location: new google.maps.LatLng(37.737, -122.394), weight: 2},</v>
      </c>
    </row>
    <row r="2212" spans="1:25" x14ac:dyDescent="0.2">
      <c r="A2212">
        <v>37.737000000000002</v>
      </c>
      <c r="B2212">
        <v>-122.393</v>
      </c>
      <c r="C2212">
        <v>2</v>
      </c>
      <c r="D2212">
        <v>5</v>
      </c>
      <c r="E2212">
        <v>1</v>
      </c>
      <c r="F2212">
        <v>2</v>
      </c>
      <c r="G2212">
        <v>2</v>
      </c>
      <c r="H2212">
        <v>3</v>
      </c>
      <c r="I2212">
        <v>21</v>
      </c>
      <c r="J2212">
        <v>4</v>
      </c>
      <c r="K2212">
        <v>3</v>
      </c>
      <c r="L2212">
        <v>31</v>
      </c>
      <c r="M2212">
        <f>VLOOKUP(H2212,AE$2:$AJ$12,6,TRUE)</f>
        <v>9</v>
      </c>
      <c r="N2212">
        <f>VLOOKUP(I2212,AF$2:$AJ$12,5,TRUE)</f>
        <v>9</v>
      </c>
      <c r="O2212">
        <f>VLOOKUP(J2212,AG$2:$AJ$12,4,TRUE)</f>
        <v>6</v>
      </c>
      <c r="P2212">
        <f>VLOOKUP(K2212,AH$2:$AJ$12,3,TRUE)</f>
        <v>8</v>
      </c>
      <c r="Q2212">
        <f>VLOOKUP(L2212,AI$2:$AJ$12,2,TRUE)</f>
        <v>8</v>
      </c>
      <c r="T2212" t="str">
        <f t="shared" si="209"/>
        <v>Crimepoint.create(latitude:37.737, longitude:-122.393, drugdrink:9, misdemean:9, theft:6, violent:8, total:8, drugdrinkct:3, misdemeanct:21, theftct:4, violentct:3, totalct:31)</v>
      </c>
      <c r="U2212" t="str">
        <f t="shared" si="210"/>
        <v>{location: new google.maps.LatLng(37.737, -122.393), weight: 2},</v>
      </c>
      <c r="V2212" t="str">
        <f t="shared" si="205"/>
        <v>{location: new google.maps.LatLng(37.737, -122.393), weight: 5},</v>
      </c>
      <c r="W2212" t="str">
        <f t="shared" si="206"/>
        <v>{location: new google.maps.LatLng(37.737, -122.393), weight: 1},</v>
      </c>
      <c r="X2212" t="str">
        <f t="shared" si="207"/>
        <v>{location: new google.maps.LatLng(37.737, -122.393), weight: 2},</v>
      </c>
      <c r="Y2212" t="str">
        <f t="shared" si="208"/>
        <v>{location: new google.maps.LatLng(37.737, -122.393), weight: 2},</v>
      </c>
    </row>
    <row r="2213" spans="1:25" x14ac:dyDescent="0.2">
      <c r="A2213">
        <v>37.737000000000002</v>
      </c>
      <c r="B2213">
        <v>-122.392</v>
      </c>
      <c r="C2213">
        <v>0</v>
      </c>
      <c r="D2213">
        <v>3</v>
      </c>
      <c r="E2213">
        <v>0</v>
      </c>
      <c r="F2213">
        <v>1</v>
      </c>
      <c r="G2213">
        <v>2</v>
      </c>
      <c r="H2213">
        <v>0</v>
      </c>
      <c r="I2213">
        <v>15</v>
      </c>
      <c r="J2213">
        <v>3</v>
      </c>
      <c r="K2213">
        <v>2</v>
      </c>
      <c r="L2213">
        <v>20</v>
      </c>
      <c r="M2213">
        <f>VLOOKUP(H2213,AE$2:$AJ$12,6,TRUE)</f>
        <v>0</v>
      </c>
      <c r="N2213">
        <f>VLOOKUP(I2213,AF$2:$AJ$12,5,TRUE)</f>
        <v>8</v>
      </c>
      <c r="O2213">
        <f>VLOOKUP(J2213,AG$2:$AJ$12,4,TRUE)</f>
        <v>5</v>
      </c>
      <c r="P2213">
        <f>VLOOKUP(K2213,AH$2:$AJ$12,3,TRUE)</f>
        <v>7</v>
      </c>
      <c r="Q2213">
        <f>VLOOKUP(L2213,AI$2:$AJ$12,2,TRUE)</f>
        <v>7</v>
      </c>
      <c r="T2213" t="str">
        <f t="shared" si="209"/>
        <v>Crimepoint.create(latitude:37.737, longitude:-122.392, drugdrink:0, misdemean:8, theft:5, violent:7, total:7, drugdrinkct:0, misdemeanct:15, theftct:3, violentct:2, totalct:20)</v>
      </c>
      <c r="U2213" t="str">
        <f t="shared" si="210"/>
        <v>{location: new google.maps.LatLng(37.737, -122.392), weight: 0},</v>
      </c>
      <c r="V2213" t="str">
        <f t="shared" si="205"/>
        <v>{location: new google.maps.LatLng(37.737, -122.392), weight: 3},</v>
      </c>
      <c r="W2213" t="str">
        <f t="shared" si="206"/>
        <v>{location: new google.maps.LatLng(37.737, -122.392), weight: 0},</v>
      </c>
      <c r="X2213" t="str">
        <f t="shared" si="207"/>
        <v>{location: new google.maps.LatLng(37.737, -122.392), weight: 1},</v>
      </c>
      <c r="Y2213" t="str">
        <f t="shared" si="208"/>
        <v>{location: new google.maps.LatLng(37.737, -122.392), weight: 2},</v>
      </c>
    </row>
    <row r="2214" spans="1:25" x14ac:dyDescent="0.2">
      <c r="A2214">
        <v>37.737000000000002</v>
      </c>
      <c r="B2214">
        <v>-122.39100000000001</v>
      </c>
      <c r="C2214">
        <v>7</v>
      </c>
      <c r="D2214">
        <v>5</v>
      </c>
      <c r="E2214">
        <v>1</v>
      </c>
      <c r="F2214">
        <v>4</v>
      </c>
      <c r="G2214">
        <v>3</v>
      </c>
      <c r="H2214">
        <v>10</v>
      </c>
      <c r="I2214">
        <v>21</v>
      </c>
      <c r="J2214">
        <v>7</v>
      </c>
      <c r="K2214">
        <v>6</v>
      </c>
      <c r="L2214">
        <v>44</v>
      </c>
      <c r="M2214">
        <f>VLOOKUP(H2214,AE$2:$AJ$12,6,TRUE)</f>
        <v>9</v>
      </c>
      <c r="N2214">
        <f>VLOOKUP(I2214,AF$2:$AJ$12,5,TRUE)</f>
        <v>9</v>
      </c>
      <c r="O2214">
        <f>VLOOKUP(J2214,AG$2:$AJ$12,4,TRUE)</f>
        <v>7</v>
      </c>
      <c r="P2214">
        <f>VLOOKUP(K2214,AH$2:$AJ$12,3,TRUE)</f>
        <v>9</v>
      </c>
      <c r="Q2214">
        <f>VLOOKUP(L2214,AI$2:$AJ$12,2,TRUE)</f>
        <v>9</v>
      </c>
      <c r="T2214" t="str">
        <f t="shared" si="209"/>
        <v>Crimepoint.create(latitude:37.737, longitude:-122.391, drugdrink:9, misdemean:9, theft:7, violent:9, total:9, drugdrinkct:10, misdemeanct:21, theftct:7, violentct:6, totalct:44)</v>
      </c>
      <c r="U2214" t="str">
        <f t="shared" si="210"/>
        <v>{location: new google.maps.LatLng(37.737, -122.391), weight: 7},</v>
      </c>
      <c r="V2214" t="str">
        <f t="shared" si="205"/>
        <v>{location: new google.maps.LatLng(37.737, -122.391), weight: 5},</v>
      </c>
      <c r="W2214" t="str">
        <f t="shared" si="206"/>
        <v>{location: new google.maps.LatLng(37.737, -122.391), weight: 1},</v>
      </c>
      <c r="X2214" t="str">
        <f t="shared" si="207"/>
        <v>{location: new google.maps.LatLng(37.737, -122.391), weight: 4},</v>
      </c>
      <c r="Y2214" t="str">
        <f t="shared" si="208"/>
        <v>{location: new google.maps.LatLng(37.737, -122.391), weight: 3},</v>
      </c>
    </row>
    <row r="2215" spans="1:25" x14ac:dyDescent="0.2">
      <c r="A2215">
        <v>37.737000000000002</v>
      </c>
      <c r="B2215">
        <v>-122.39</v>
      </c>
      <c r="C2215">
        <v>11</v>
      </c>
      <c r="D2215">
        <v>14</v>
      </c>
      <c r="E2215">
        <v>2</v>
      </c>
      <c r="F2215">
        <v>12</v>
      </c>
      <c r="G2215">
        <v>9</v>
      </c>
      <c r="H2215">
        <v>16</v>
      </c>
      <c r="I2215">
        <v>63</v>
      </c>
      <c r="J2215">
        <v>16</v>
      </c>
      <c r="K2215">
        <v>16</v>
      </c>
      <c r="L2215">
        <v>111</v>
      </c>
      <c r="M2215">
        <f>VLOOKUP(H2215,AE$2:$AJ$12,6,TRUE)</f>
        <v>9</v>
      </c>
      <c r="N2215">
        <f>VLOOKUP(I2215,AF$2:$AJ$12,5,TRUE)</f>
        <v>9</v>
      </c>
      <c r="O2215">
        <f>VLOOKUP(J2215,AG$2:$AJ$12,4,TRUE)</f>
        <v>9</v>
      </c>
      <c r="P2215">
        <f>VLOOKUP(K2215,AH$2:$AJ$12,3,TRUE)</f>
        <v>9</v>
      </c>
      <c r="Q2215">
        <f>VLOOKUP(L2215,AI$2:$AJ$12,2,TRUE)</f>
        <v>9</v>
      </c>
      <c r="T2215" t="str">
        <f t="shared" si="209"/>
        <v>Crimepoint.create(latitude:37.737, longitude:-122.39, drugdrink:9, misdemean:9, theft:9, violent:9, total:9, drugdrinkct:16, misdemeanct:63, theftct:16, violentct:16, totalct:111)</v>
      </c>
      <c r="U2215" t="str">
        <f t="shared" si="210"/>
        <v>{location: new google.maps.LatLng(37.737, -122.39), weight: 11},</v>
      </c>
      <c r="V2215" t="str">
        <f t="shared" si="205"/>
        <v>{location: new google.maps.LatLng(37.737, -122.39), weight: 14},</v>
      </c>
      <c r="W2215" t="str">
        <f t="shared" si="206"/>
        <v>{location: new google.maps.LatLng(37.737, -122.39), weight: 2},</v>
      </c>
      <c r="X2215" t="str">
        <f t="shared" si="207"/>
        <v>{location: new google.maps.LatLng(37.737, -122.39), weight: 12},</v>
      </c>
      <c r="Y2215" t="str">
        <f t="shared" si="208"/>
        <v>{location: new google.maps.LatLng(37.737, -122.39), weight: 9},</v>
      </c>
    </row>
    <row r="2216" spans="1:25" x14ac:dyDescent="0.2">
      <c r="A2216">
        <v>37.737000000000002</v>
      </c>
      <c r="B2216">
        <v>-122.389</v>
      </c>
      <c r="C2216">
        <v>0</v>
      </c>
      <c r="D2216">
        <v>3</v>
      </c>
      <c r="E2216">
        <v>1</v>
      </c>
      <c r="F2216">
        <v>3</v>
      </c>
      <c r="G2216">
        <v>2</v>
      </c>
      <c r="H2216">
        <v>0</v>
      </c>
      <c r="I2216">
        <v>13</v>
      </c>
      <c r="J2216">
        <v>6</v>
      </c>
      <c r="K2216">
        <v>4</v>
      </c>
      <c r="L2216">
        <v>23</v>
      </c>
      <c r="M2216">
        <f>VLOOKUP(H2216,AE$2:$AJ$12,6,TRUE)</f>
        <v>0</v>
      </c>
      <c r="N2216">
        <f>VLOOKUP(I2216,AF$2:$AJ$12,5,TRUE)</f>
        <v>8</v>
      </c>
      <c r="O2216">
        <f>VLOOKUP(J2216,AG$2:$AJ$12,4,TRUE)</f>
        <v>7</v>
      </c>
      <c r="P2216">
        <f>VLOOKUP(K2216,AH$2:$AJ$12,3,TRUE)</f>
        <v>8</v>
      </c>
      <c r="Q2216">
        <f>VLOOKUP(L2216,AI$2:$AJ$12,2,TRUE)</f>
        <v>8</v>
      </c>
      <c r="T2216" t="str">
        <f t="shared" si="209"/>
        <v>Crimepoint.create(latitude:37.737, longitude:-122.389, drugdrink:0, misdemean:8, theft:7, violent:8, total:8, drugdrinkct:0, misdemeanct:13, theftct:6, violentct:4, totalct:23)</v>
      </c>
      <c r="U2216" t="str">
        <f t="shared" si="210"/>
        <v>{location: new google.maps.LatLng(37.737, -122.389), weight: 0},</v>
      </c>
      <c r="V2216" t="str">
        <f t="shared" si="205"/>
        <v>{location: new google.maps.LatLng(37.737, -122.389), weight: 3},</v>
      </c>
      <c r="W2216" t="str">
        <f t="shared" si="206"/>
        <v>{location: new google.maps.LatLng(37.737, -122.389), weight: 1},</v>
      </c>
      <c r="X2216" t="str">
        <f t="shared" si="207"/>
        <v>{location: new google.maps.LatLng(37.737, -122.389), weight: 3},</v>
      </c>
      <c r="Y2216" t="str">
        <f t="shared" si="208"/>
        <v>{location: new google.maps.LatLng(37.737, -122.389), weight: 2},</v>
      </c>
    </row>
    <row r="2217" spans="1:25" x14ac:dyDescent="0.2">
      <c r="A2217">
        <v>37.737000000000002</v>
      </c>
      <c r="B2217">
        <v>-122.38800000000001</v>
      </c>
      <c r="C2217">
        <v>0</v>
      </c>
      <c r="D2217">
        <v>1</v>
      </c>
      <c r="E2217">
        <v>0</v>
      </c>
      <c r="F2217">
        <v>0</v>
      </c>
      <c r="G2217">
        <v>1</v>
      </c>
      <c r="H2217">
        <v>0</v>
      </c>
      <c r="I2217">
        <v>5</v>
      </c>
      <c r="J2217">
        <v>3</v>
      </c>
      <c r="K2217">
        <v>0</v>
      </c>
      <c r="L2217">
        <v>8</v>
      </c>
      <c r="M2217">
        <f>VLOOKUP(H2217,AE$2:$AJ$12,6,TRUE)</f>
        <v>0</v>
      </c>
      <c r="N2217">
        <f>VLOOKUP(I2217,AF$2:$AJ$12,5,TRUE)</f>
        <v>6</v>
      </c>
      <c r="O2217">
        <f>VLOOKUP(J2217,AG$2:$AJ$12,4,TRUE)</f>
        <v>5</v>
      </c>
      <c r="P2217">
        <f>VLOOKUP(K2217,AH$2:$AJ$12,3,TRUE)</f>
        <v>0</v>
      </c>
      <c r="Q2217">
        <f>VLOOKUP(L2217,AI$2:$AJ$12,2,TRUE)</f>
        <v>5</v>
      </c>
      <c r="T2217" t="str">
        <f t="shared" si="209"/>
        <v>Crimepoint.create(latitude:37.737, longitude:-122.388, drugdrink:0, misdemean:6, theft:5, violent:0, total:5, drugdrinkct:0, misdemeanct:5, theftct:3, violentct:0, totalct:8)</v>
      </c>
      <c r="U2217" t="str">
        <f t="shared" si="210"/>
        <v>{location: new google.maps.LatLng(37.737, -122.388), weight: 0},</v>
      </c>
      <c r="V2217" t="str">
        <f t="shared" si="205"/>
        <v>{location: new google.maps.LatLng(37.737, -122.388), weight: 1},</v>
      </c>
      <c r="W2217" t="str">
        <f t="shared" si="206"/>
        <v>{location: new google.maps.LatLng(37.737, -122.388), weight: 0},</v>
      </c>
      <c r="X2217" t="str">
        <f t="shared" si="207"/>
        <v>{location: new google.maps.LatLng(37.737, -122.388), weight: 0},</v>
      </c>
      <c r="Y2217" t="str">
        <f t="shared" si="208"/>
        <v>{location: new google.maps.LatLng(37.737, -122.388), weight: 1},</v>
      </c>
    </row>
    <row r="2218" spans="1:25" x14ac:dyDescent="0.2">
      <c r="A2218">
        <v>37.737000000000002</v>
      </c>
      <c r="B2218">
        <v>-122.387</v>
      </c>
      <c r="C2218">
        <v>0</v>
      </c>
      <c r="D2218">
        <v>1</v>
      </c>
      <c r="E2218">
        <v>1</v>
      </c>
      <c r="F2218">
        <v>0</v>
      </c>
      <c r="G2218">
        <v>1</v>
      </c>
      <c r="H2218">
        <v>0</v>
      </c>
      <c r="I2218">
        <v>4</v>
      </c>
      <c r="J2218">
        <v>4</v>
      </c>
      <c r="K2218">
        <v>0</v>
      </c>
      <c r="L2218">
        <v>8</v>
      </c>
      <c r="M2218">
        <f>VLOOKUP(H2218,AE$2:$AJ$12,6,TRUE)</f>
        <v>0</v>
      </c>
      <c r="N2218">
        <f>VLOOKUP(I2218,AF$2:$AJ$12,5,TRUE)</f>
        <v>6</v>
      </c>
      <c r="O2218">
        <f>VLOOKUP(J2218,AG$2:$AJ$12,4,TRUE)</f>
        <v>6</v>
      </c>
      <c r="P2218">
        <f>VLOOKUP(K2218,AH$2:$AJ$12,3,TRUE)</f>
        <v>0</v>
      </c>
      <c r="Q2218">
        <f>VLOOKUP(L2218,AI$2:$AJ$12,2,TRUE)</f>
        <v>5</v>
      </c>
      <c r="T2218" t="str">
        <f t="shared" si="209"/>
        <v>Crimepoint.create(latitude:37.737, longitude:-122.387, drugdrink:0, misdemean:6, theft:6, violent:0, total:5, drugdrinkct:0, misdemeanct:4, theftct:4, violentct:0, totalct:8)</v>
      </c>
      <c r="U2218" t="str">
        <f t="shared" si="210"/>
        <v>{location: new google.maps.LatLng(37.737, -122.387), weight: 0},</v>
      </c>
      <c r="V2218" t="str">
        <f t="shared" si="205"/>
        <v>{location: new google.maps.LatLng(37.737, -122.387), weight: 1},</v>
      </c>
      <c r="W2218" t="str">
        <f t="shared" si="206"/>
        <v>{location: new google.maps.LatLng(37.737, -122.387), weight: 1},</v>
      </c>
      <c r="X2218" t="str">
        <f t="shared" si="207"/>
        <v>{location: new google.maps.LatLng(37.737, -122.387), weight: 0},</v>
      </c>
      <c r="Y2218" t="str">
        <f t="shared" si="208"/>
        <v>{location: new google.maps.LatLng(37.737, -122.387), weight: 1},</v>
      </c>
    </row>
    <row r="2219" spans="1:25" x14ac:dyDescent="0.2">
      <c r="A2219">
        <v>37.737000000000002</v>
      </c>
      <c r="B2219">
        <v>-122.386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2</v>
      </c>
      <c r="J2219">
        <v>2</v>
      </c>
      <c r="K2219">
        <v>0</v>
      </c>
      <c r="L2219">
        <v>4</v>
      </c>
      <c r="M2219">
        <f>VLOOKUP(H2219,AE$2:$AJ$12,6,TRUE)</f>
        <v>0</v>
      </c>
      <c r="N2219">
        <f>VLOOKUP(I2219,AF$2:$AJ$12,5,TRUE)</f>
        <v>4</v>
      </c>
      <c r="O2219">
        <f>VLOOKUP(J2219,AG$2:$AJ$12,4,TRUE)</f>
        <v>4</v>
      </c>
      <c r="P2219">
        <f>VLOOKUP(K2219,AH$2:$AJ$12,3,TRUE)</f>
        <v>0</v>
      </c>
      <c r="Q2219">
        <f>VLOOKUP(L2219,AI$2:$AJ$12,2,TRUE)</f>
        <v>3</v>
      </c>
      <c r="T2219" t="str">
        <f t="shared" si="209"/>
        <v>Crimepoint.create(latitude:37.737, longitude:-122.386, drugdrink:0, misdemean:4, theft:4, violent:0, total:3, drugdrinkct:0, misdemeanct:2, theftct:2, violentct:0, totalct:4)</v>
      </c>
      <c r="U2219" t="str">
        <f t="shared" si="210"/>
        <v>{location: new google.maps.LatLng(37.737, -122.386), weight: 0},</v>
      </c>
      <c r="V2219" t="str">
        <f t="shared" si="205"/>
        <v>{location: new google.maps.LatLng(37.737, -122.386), weight: 0},</v>
      </c>
      <c r="W2219" t="str">
        <f t="shared" si="206"/>
        <v>{location: new google.maps.LatLng(37.737, -122.386), weight: 0},</v>
      </c>
      <c r="X2219" t="str">
        <f t="shared" si="207"/>
        <v>{location: new google.maps.LatLng(37.737, -122.386), weight: 0},</v>
      </c>
      <c r="Y2219" t="str">
        <f t="shared" si="208"/>
        <v>{location: new google.maps.LatLng(37.737, -122.386), weight: 0},</v>
      </c>
    </row>
    <row r="2220" spans="1:25" x14ac:dyDescent="0.2">
      <c r="A2220">
        <v>37.737000000000002</v>
      </c>
      <c r="B2220">
        <v>-122.38500000000001</v>
      </c>
      <c r="C2220">
        <v>0</v>
      </c>
      <c r="D2220">
        <v>3</v>
      </c>
      <c r="E2220">
        <v>0</v>
      </c>
      <c r="F2220">
        <v>9</v>
      </c>
      <c r="G2220">
        <v>2</v>
      </c>
      <c r="H2220">
        <v>0</v>
      </c>
      <c r="I2220">
        <v>13</v>
      </c>
      <c r="J2220">
        <v>3</v>
      </c>
      <c r="K2220">
        <v>12</v>
      </c>
      <c r="L2220">
        <v>28</v>
      </c>
      <c r="M2220">
        <f>VLOOKUP(H2220,AE$2:$AJ$12,6,TRUE)</f>
        <v>0</v>
      </c>
      <c r="N2220">
        <f>VLOOKUP(I2220,AF$2:$AJ$12,5,TRUE)</f>
        <v>8</v>
      </c>
      <c r="O2220">
        <f>VLOOKUP(J2220,AG$2:$AJ$12,4,TRUE)</f>
        <v>5</v>
      </c>
      <c r="P2220">
        <f>VLOOKUP(K2220,AH$2:$AJ$12,3,TRUE)</f>
        <v>9</v>
      </c>
      <c r="Q2220">
        <f>VLOOKUP(L2220,AI$2:$AJ$12,2,TRUE)</f>
        <v>8</v>
      </c>
      <c r="T2220" t="str">
        <f t="shared" si="209"/>
        <v>Crimepoint.create(latitude:37.737, longitude:-122.385, drugdrink:0, misdemean:8, theft:5, violent:9, total:8, drugdrinkct:0, misdemeanct:13, theftct:3, violentct:12, totalct:28)</v>
      </c>
      <c r="U2220" t="str">
        <f t="shared" si="210"/>
        <v>{location: new google.maps.LatLng(37.737, -122.385), weight: 0},</v>
      </c>
      <c r="V2220" t="str">
        <f t="shared" si="205"/>
        <v>{location: new google.maps.LatLng(37.737, -122.385), weight: 3},</v>
      </c>
      <c r="W2220" t="str">
        <f t="shared" si="206"/>
        <v>{location: new google.maps.LatLng(37.737, -122.385), weight: 0},</v>
      </c>
      <c r="X2220" t="str">
        <f t="shared" si="207"/>
        <v>{location: new google.maps.LatLng(37.737, -122.385), weight: 9},</v>
      </c>
      <c r="Y2220" t="str">
        <f t="shared" si="208"/>
        <v>{location: new google.maps.LatLng(37.737, -122.385), weight: 2},</v>
      </c>
    </row>
    <row r="2221" spans="1:25" x14ac:dyDescent="0.2">
      <c r="A2221">
        <v>37.737000000000002</v>
      </c>
      <c r="B2221">
        <v>-122.384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2</v>
      </c>
      <c r="M2221">
        <f>VLOOKUP(H2221,AE$2:$AJ$12,6,TRUE)</f>
        <v>0</v>
      </c>
      <c r="N2221">
        <f>VLOOKUP(I2221,AF$2:$AJ$12,5,TRUE)</f>
        <v>2</v>
      </c>
      <c r="O2221">
        <f>VLOOKUP(J2221,AG$2:$AJ$12,4,TRUE)</f>
        <v>3</v>
      </c>
      <c r="P2221">
        <f>VLOOKUP(K2221,AH$2:$AJ$12,3,TRUE)</f>
        <v>0</v>
      </c>
      <c r="Q2221">
        <f>VLOOKUP(L2221,AI$2:$AJ$12,2,TRUE)</f>
        <v>1</v>
      </c>
      <c r="T2221" t="str">
        <f t="shared" si="209"/>
        <v>Crimepoint.create(latitude:37.737, longitude:-122.384, drugdrink:0, misdemean:2, theft:3, violent:0, total:1, drugdrinkct:0, misdemeanct:1, theftct:1, violentct:0, totalct:2)</v>
      </c>
      <c r="U2221" t="str">
        <f t="shared" si="210"/>
        <v>{location: new google.maps.LatLng(37.737, -122.384), weight: 0},</v>
      </c>
      <c r="V2221" t="str">
        <f t="shared" si="205"/>
        <v>{location: new google.maps.LatLng(37.737, -122.384), weight: 0},</v>
      </c>
      <c r="W2221" t="str">
        <f t="shared" si="206"/>
        <v>{location: new google.maps.LatLng(37.737, -122.384), weight: 0},</v>
      </c>
      <c r="X2221" t="str">
        <f t="shared" si="207"/>
        <v>{location: new google.maps.LatLng(37.737, -122.384), weight: 0},</v>
      </c>
      <c r="Y2221" t="str">
        <f t="shared" si="208"/>
        <v>{location: new google.maps.LatLng(37.737, -122.384), weight: 0},</v>
      </c>
    </row>
    <row r="2222" spans="1:25" x14ac:dyDescent="0.2">
      <c r="A2222">
        <v>37.737000000000002</v>
      </c>
      <c r="B2222">
        <v>-122.383</v>
      </c>
      <c r="C2222">
        <v>1</v>
      </c>
      <c r="D2222">
        <v>4</v>
      </c>
      <c r="E2222">
        <v>1</v>
      </c>
      <c r="F2222">
        <v>10</v>
      </c>
      <c r="G2222">
        <v>3</v>
      </c>
      <c r="H2222">
        <v>1</v>
      </c>
      <c r="I2222">
        <v>16</v>
      </c>
      <c r="J2222">
        <v>5</v>
      </c>
      <c r="K2222">
        <v>13</v>
      </c>
      <c r="L2222">
        <v>35</v>
      </c>
      <c r="M2222">
        <f>VLOOKUP(H2222,AE$2:$AJ$12,6,TRUE)</f>
        <v>8</v>
      </c>
      <c r="N2222">
        <f>VLOOKUP(I2222,AF$2:$AJ$12,5,TRUE)</f>
        <v>8</v>
      </c>
      <c r="O2222">
        <f>VLOOKUP(J2222,AG$2:$AJ$12,4,TRUE)</f>
        <v>7</v>
      </c>
      <c r="P2222">
        <f>VLOOKUP(K2222,AH$2:$AJ$12,3,TRUE)</f>
        <v>9</v>
      </c>
      <c r="Q2222">
        <f>VLOOKUP(L2222,AI$2:$AJ$12,2,TRUE)</f>
        <v>8</v>
      </c>
      <c r="T2222" t="str">
        <f t="shared" si="209"/>
        <v>Crimepoint.create(latitude:37.737, longitude:-122.383, drugdrink:8, misdemean:8, theft:7, violent:9, total:8, drugdrinkct:1, misdemeanct:16, theftct:5, violentct:13, totalct:35)</v>
      </c>
      <c r="U2222" t="str">
        <f t="shared" si="210"/>
        <v>{location: new google.maps.LatLng(37.737, -122.383), weight: 1},</v>
      </c>
      <c r="V2222" t="str">
        <f t="shared" si="205"/>
        <v>{location: new google.maps.LatLng(37.737, -122.383), weight: 4},</v>
      </c>
      <c r="W2222" t="str">
        <f t="shared" si="206"/>
        <v>{location: new google.maps.LatLng(37.737, -122.383), weight: 1},</v>
      </c>
      <c r="X2222" t="str">
        <f t="shared" si="207"/>
        <v>{location: new google.maps.LatLng(37.737, -122.383), weight: 10},</v>
      </c>
      <c r="Y2222" t="str">
        <f t="shared" si="208"/>
        <v>{location: new google.maps.LatLng(37.737, -122.383), weight: 3},</v>
      </c>
    </row>
    <row r="2223" spans="1:25" x14ac:dyDescent="0.2">
      <c r="A2223">
        <v>37.737000000000002</v>
      </c>
      <c r="B2223">
        <v>-122.379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2</v>
      </c>
      <c r="J2223">
        <v>1</v>
      </c>
      <c r="K2223">
        <v>0</v>
      </c>
      <c r="L2223">
        <v>3</v>
      </c>
      <c r="M2223">
        <f>VLOOKUP(H2223,AE$2:$AJ$12,6,TRUE)</f>
        <v>0</v>
      </c>
      <c r="N2223">
        <f>VLOOKUP(I2223,AF$2:$AJ$12,5,TRUE)</f>
        <v>4</v>
      </c>
      <c r="O2223">
        <f>VLOOKUP(J2223,AG$2:$AJ$12,4,TRUE)</f>
        <v>3</v>
      </c>
      <c r="P2223">
        <f>VLOOKUP(K2223,AH$2:$AJ$12,3,TRUE)</f>
        <v>0</v>
      </c>
      <c r="Q2223">
        <f>VLOOKUP(L2223,AI$2:$AJ$12,2,TRUE)</f>
        <v>2</v>
      </c>
      <c r="T2223" t="str">
        <f t="shared" si="209"/>
        <v>Crimepoint.create(latitude:37.737, longitude:-122.379, drugdrink:0, misdemean:4, theft:3, violent:0, total:2, drugdrinkct:0, misdemeanct:2, theftct:1, violentct:0, totalct:3)</v>
      </c>
      <c r="U2223" t="str">
        <f t="shared" si="210"/>
        <v>{location: new google.maps.LatLng(37.737, -122.379), weight: 0},</v>
      </c>
      <c r="V2223" t="str">
        <f t="shared" si="205"/>
        <v>{location: new google.maps.LatLng(37.737, -122.379), weight: 0},</v>
      </c>
      <c r="W2223" t="str">
        <f t="shared" si="206"/>
        <v>{location: new google.maps.LatLng(37.737, -122.379), weight: 0},</v>
      </c>
      <c r="X2223" t="str">
        <f t="shared" si="207"/>
        <v>{location: new google.maps.LatLng(37.737, -122.379), weight: 0},</v>
      </c>
      <c r="Y2223" t="str">
        <f t="shared" si="208"/>
        <v>{location: new google.maps.LatLng(37.737, -122.379), weight: 0},</v>
      </c>
    </row>
    <row r="2224" spans="1:25" x14ac:dyDescent="0.2">
      <c r="A2224">
        <v>37.738</v>
      </c>
      <c r="B2224">
        <v>-122.506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f>VLOOKUP(H2224,AE$2:$AJ$12,6,TRUE)</f>
        <v>0</v>
      </c>
      <c r="N2224">
        <f>VLOOKUP(I2224,AF$2:$AJ$12,5,TRUE)</f>
        <v>2</v>
      </c>
      <c r="O2224">
        <f>VLOOKUP(J2224,AG$2:$AJ$12,4,TRUE)</f>
        <v>0</v>
      </c>
      <c r="P2224">
        <f>VLOOKUP(K2224,AH$2:$AJ$12,3,TRUE)</f>
        <v>0</v>
      </c>
      <c r="Q2224">
        <f>VLOOKUP(L2224,AI$2:$AJ$12,2,TRUE)</f>
        <v>0</v>
      </c>
      <c r="T2224" t="str">
        <f t="shared" si="209"/>
        <v>Crimepoint.create(latitude:37.738, longitude:-122.506, drugdrink:0, misdemean:2, theft:0, violent:0, total:0, drugdrinkct:0, misdemeanct:1, theftct:0, violentct:0, totalct:1)</v>
      </c>
      <c r="U2224" t="str">
        <f t="shared" si="210"/>
        <v>{location: new google.maps.LatLng(37.738, -122.506), weight: 0},</v>
      </c>
      <c r="V2224" t="str">
        <f t="shared" si="205"/>
        <v>{location: new google.maps.LatLng(37.738, -122.506), weight: 0},</v>
      </c>
      <c r="W2224" t="str">
        <f t="shared" si="206"/>
        <v>{location: new google.maps.LatLng(37.738, -122.506), weight: 0},</v>
      </c>
      <c r="X2224" t="str">
        <f t="shared" si="207"/>
        <v>{location: new google.maps.LatLng(37.738, -122.506), weight: 0},</v>
      </c>
      <c r="Y2224" t="str">
        <f t="shared" si="208"/>
        <v>{location: new google.maps.LatLng(37.738, -122.506), weight: 0},</v>
      </c>
    </row>
    <row r="2225" spans="1:25" x14ac:dyDescent="0.2">
      <c r="A2225">
        <v>37.738</v>
      </c>
      <c r="B2225">
        <v>-122.505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</v>
      </c>
      <c r="J2225">
        <v>1</v>
      </c>
      <c r="K2225">
        <v>0</v>
      </c>
      <c r="L2225">
        <v>3</v>
      </c>
      <c r="M2225">
        <f>VLOOKUP(H2225,AE$2:$AJ$12,6,TRUE)</f>
        <v>0</v>
      </c>
      <c r="N2225">
        <f>VLOOKUP(I2225,AF$2:$AJ$12,5,TRUE)</f>
        <v>4</v>
      </c>
      <c r="O2225">
        <f>VLOOKUP(J2225,AG$2:$AJ$12,4,TRUE)</f>
        <v>3</v>
      </c>
      <c r="P2225">
        <f>VLOOKUP(K2225,AH$2:$AJ$12,3,TRUE)</f>
        <v>0</v>
      </c>
      <c r="Q2225">
        <f>VLOOKUP(L2225,AI$2:$AJ$12,2,TRUE)</f>
        <v>2</v>
      </c>
      <c r="T2225" t="str">
        <f t="shared" si="209"/>
        <v>Crimepoint.create(latitude:37.738, longitude:-122.505, drugdrink:0, misdemean:4, theft:3, violent:0, total:2, drugdrinkct:0, misdemeanct:2, theftct:1, violentct:0, totalct:3)</v>
      </c>
      <c r="U2225" t="str">
        <f t="shared" si="210"/>
        <v>{location: new google.maps.LatLng(37.738, -122.505), weight: 0},</v>
      </c>
      <c r="V2225" t="str">
        <f t="shared" si="205"/>
        <v>{location: new google.maps.LatLng(37.738, -122.505), weight: 0},</v>
      </c>
      <c r="W2225" t="str">
        <f t="shared" si="206"/>
        <v>{location: new google.maps.LatLng(37.738, -122.505), weight: 0},</v>
      </c>
      <c r="X2225" t="str">
        <f t="shared" si="207"/>
        <v>{location: new google.maps.LatLng(37.738, -122.505), weight: 0},</v>
      </c>
      <c r="Y2225" t="str">
        <f t="shared" si="208"/>
        <v>{location: new google.maps.LatLng(37.738, -122.505), weight: 0},</v>
      </c>
    </row>
    <row r="2226" spans="1:25" x14ac:dyDescent="0.2">
      <c r="A2226">
        <v>37.738</v>
      </c>
      <c r="B2226">
        <v>-122.504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f>VLOOKUP(H2226,AE$2:$AJ$12,6,TRUE)</f>
        <v>0</v>
      </c>
      <c r="N2226">
        <f>VLOOKUP(I2226,AF$2:$AJ$12,5,TRUE)</f>
        <v>2</v>
      </c>
      <c r="O2226">
        <f>VLOOKUP(J2226,AG$2:$AJ$12,4,TRUE)</f>
        <v>0</v>
      </c>
      <c r="P2226">
        <f>VLOOKUP(K2226,AH$2:$AJ$12,3,TRUE)</f>
        <v>0</v>
      </c>
      <c r="Q2226">
        <f>VLOOKUP(L2226,AI$2:$AJ$12,2,TRUE)</f>
        <v>0</v>
      </c>
      <c r="T2226" t="str">
        <f t="shared" si="209"/>
        <v>Crimepoint.create(latitude:37.738, longitude:-122.504, drugdrink:0, misdemean:2, theft:0, violent:0, total:0, drugdrinkct:0, misdemeanct:1, theftct:0, violentct:0, totalct:1)</v>
      </c>
      <c r="U2226" t="str">
        <f t="shared" si="210"/>
        <v>{location: new google.maps.LatLng(37.738, -122.504), weight: 0},</v>
      </c>
      <c r="V2226" t="str">
        <f t="shared" si="205"/>
        <v>{location: new google.maps.LatLng(37.738, -122.504), weight: 0},</v>
      </c>
      <c r="W2226" t="str">
        <f t="shared" si="206"/>
        <v>{location: new google.maps.LatLng(37.738, -122.504), weight: 0},</v>
      </c>
      <c r="X2226" t="str">
        <f t="shared" si="207"/>
        <v>{location: new google.maps.LatLng(37.738, -122.504), weight: 0},</v>
      </c>
      <c r="Y2226" t="str">
        <f t="shared" si="208"/>
        <v>{location: new google.maps.LatLng(37.738, -122.504), weight: 0},</v>
      </c>
    </row>
    <row r="2227" spans="1:25" x14ac:dyDescent="0.2">
      <c r="A2227">
        <v>37.738</v>
      </c>
      <c r="B2227">
        <v>-122.503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</v>
      </c>
      <c r="K2227">
        <v>0</v>
      </c>
      <c r="L2227">
        <v>2</v>
      </c>
      <c r="M2227">
        <f>VLOOKUP(H2227,AE$2:$AJ$12,6,TRUE)</f>
        <v>0</v>
      </c>
      <c r="N2227">
        <f>VLOOKUP(I2227,AF$2:$AJ$12,5,TRUE)</f>
        <v>0</v>
      </c>
      <c r="O2227">
        <f>VLOOKUP(J2227,AG$2:$AJ$12,4,TRUE)</f>
        <v>4</v>
      </c>
      <c r="P2227">
        <f>VLOOKUP(K2227,AH$2:$AJ$12,3,TRUE)</f>
        <v>0</v>
      </c>
      <c r="Q2227">
        <f>VLOOKUP(L2227,AI$2:$AJ$12,2,TRUE)</f>
        <v>1</v>
      </c>
      <c r="T2227" t="str">
        <f t="shared" si="209"/>
        <v>Crimepoint.create(latitude:37.738, longitude:-122.503, drugdrink:0, misdemean:0, theft:4, violent:0, total:1, drugdrinkct:0, misdemeanct:0, theftct:2, violentct:0, totalct:2)</v>
      </c>
      <c r="U2227" t="str">
        <f t="shared" si="210"/>
        <v>{location: new google.maps.LatLng(37.738, -122.503), weight: 0},</v>
      </c>
      <c r="V2227" t="str">
        <f t="shared" si="205"/>
        <v>{location: new google.maps.LatLng(37.738, -122.503), weight: 0},</v>
      </c>
      <c r="W2227" t="str">
        <f t="shared" si="206"/>
        <v>{location: new google.maps.LatLng(37.738, -122.503), weight: 0},</v>
      </c>
      <c r="X2227" t="str">
        <f t="shared" si="207"/>
        <v>{location: new google.maps.LatLng(37.738, -122.503), weight: 0},</v>
      </c>
      <c r="Y2227" t="str">
        <f t="shared" si="208"/>
        <v>{location: new google.maps.LatLng(37.738, -122.503), weight: 0},</v>
      </c>
    </row>
    <row r="2228" spans="1:25" x14ac:dyDescent="0.2">
      <c r="A2228">
        <v>37.738</v>
      </c>
      <c r="B2228">
        <v>-122.502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2</v>
      </c>
      <c r="J2228">
        <v>0</v>
      </c>
      <c r="K2228">
        <v>1</v>
      </c>
      <c r="L2228">
        <v>3</v>
      </c>
      <c r="M2228">
        <f>VLOOKUP(H2228,AE$2:$AJ$12,6,TRUE)</f>
        <v>0</v>
      </c>
      <c r="N2228">
        <f>VLOOKUP(I2228,AF$2:$AJ$12,5,TRUE)</f>
        <v>4</v>
      </c>
      <c r="O2228">
        <f>VLOOKUP(J2228,AG$2:$AJ$12,4,TRUE)</f>
        <v>0</v>
      </c>
      <c r="P2228">
        <f>VLOOKUP(K2228,AH$2:$AJ$12,3,TRUE)</f>
        <v>7</v>
      </c>
      <c r="Q2228">
        <f>VLOOKUP(L2228,AI$2:$AJ$12,2,TRUE)</f>
        <v>2</v>
      </c>
      <c r="T2228" t="str">
        <f t="shared" si="209"/>
        <v>Crimepoint.create(latitude:37.738, longitude:-122.502, drugdrink:0, misdemean:4, theft:0, violent:7, total:2, drugdrinkct:0, misdemeanct:2, theftct:0, violentct:1, totalct:3)</v>
      </c>
      <c r="U2228" t="str">
        <f t="shared" si="210"/>
        <v>{location: new google.maps.LatLng(37.738, -122.502), weight: 0},</v>
      </c>
      <c r="V2228" t="str">
        <f t="shared" si="205"/>
        <v>{location: new google.maps.LatLng(37.738, -122.502), weight: 0},</v>
      </c>
      <c r="W2228" t="str">
        <f t="shared" si="206"/>
        <v>{location: new google.maps.LatLng(37.738, -122.502), weight: 0},</v>
      </c>
      <c r="X2228" t="str">
        <f t="shared" si="207"/>
        <v>{location: new google.maps.LatLng(37.738, -122.502), weight: 1},</v>
      </c>
      <c r="Y2228" t="str">
        <f t="shared" si="208"/>
        <v>{location: new google.maps.LatLng(37.738, -122.502), weight: 0},</v>
      </c>
    </row>
    <row r="2229" spans="1:25" x14ac:dyDescent="0.2">
      <c r="A2229">
        <v>37.738</v>
      </c>
      <c r="B2229">
        <v>-122.501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1</v>
      </c>
      <c r="J2229">
        <v>0</v>
      </c>
      <c r="K2229">
        <v>1</v>
      </c>
      <c r="L2229">
        <v>3</v>
      </c>
      <c r="M2229">
        <f>VLOOKUP(H2229,AE$2:$AJ$12,6,TRUE)</f>
        <v>8</v>
      </c>
      <c r="N2229">
        <f>VLOOKUP(I2229,AF$2:$AJ$12,5,TRUE)</f>
        <v>2</v>
      </c>
      <c r="O2229">
        <f>VLOOKUP(J2229,AG$2:$AJ$12,4,TRUE)</f>
        <v>0</v>
      </c>
      <c r="P2229">
        <f>VLOOKUP(K2229,AH$2:$AJ$12,3,TRUE)</f>
        <v>7</v>
      </c>
      <c r="Q2229">
        <f>VLOOKUP(L2229,AI$2:$AJ$12,2,TRUE)</f>
        <v>2</v>
      </c>
      <c r="T2229" t="str">
        <f t="shared" si="209"/>
        <v>Crimepoint.create(latitude:37.738, longitude:-122.501, drugdrink:8, misdemean:2, theft:0, violent:7, total:2, drugdrinkct:1, misdemeanct:1, theftct:0, violentct:1, totalct:3)</v>
      </c>
      <c r="U2229" t="str">
        <f t="shared" si="210"/>
        <v>{location: new google.maps.LatLng(37.738, -122.501), weight: 1},</v>
      </c>
      <c r="V2229" t="str">
        <f t="shared" si="205"/>
        <v>{location: new google.maps.LatLng(37.738, -122.501), weight: 0},</v>
      </c>
      <c r="W2229" t="str">
        <f t="shared" si="206"/>
        <v>{location: new google.maps.LatLng(37.738, -122.501), weight: 0},</v>
      </c>
      <c r="X2229" t="str">
        <f t="shared" si="207"/>
        <v>{location: new google.maps.LatLng(37.738, -122.501), weight: 1},</v>
      </c>
      <c r="Y2229" t="str">
        <f t="shared" si="208"/>
        <v>{location: new google.maps.LatLng(37.738, -122.501), weight: 0},</v>
      </c>
    </row>
    <row r="2230" spans="1:25" x14ac:dyDescent="0.2">
      <c r="A2230">
        <v>37.738</v>
      </c>
      <c r="B2230">
        <v>-122.5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3</v>
      </c>
      <c r="J2230">
        <v>2</v>
      </c>
      <c r="K2230">
        <v>0</v>
      </c>
      <c r="L2230">
        <v>5</v>
      </c>
      <c r="M2230">
        <f>VLOOKUP(H2230,AE$2:$AJ$12,6,TRUE)</f>
        <v>0</v>
      </c>
      <c r="N2230">
        <f>VLOOKUP(I2230,AF$2:$AJ$12,5,TRUE)</f>
        <v>5</v>
      </c>
      <c r="O2230">
        <f>VLOOKUP(J2230,AG$2:$AJ$12,4,TRUE)</f>
        <v>4</v>
      </c>
      <c r="P2230">
        <f>VLOOKUP(K2230,AH$2:$AJ$12,3,TRUE)</f>
        <v>0</v>
      </c>
      <c r="Q2230">
        <f>VLOOKUP(L2230,AI$2:$AJ$12,2,TRUE)</f>
        <v>4</v>
      </c>
      <c r="T2230" t="str">
        <f t="shared" si="209"/>
        <v>Crimepoint.create(latitude:37.738, longitude:-122.5, drugdrink:0, misdemean:5, theft:4, violent:0, total:4, drugdrinkct:0, misdemeanct:3, theftct:2, violentct:0, totalct:5)</v>
      </c>
      <c r="U2230" t="str">
        <f t="shared" si="210"/>
        <v>{location: new google.maps.LatLng(37.738, -122.5), weight: 0},</v>
      </c>
      <c r="V2230" t="str">
        <f t="shared" si="205"/>
        <v>{location: new google.maps.LatLng(37.738, -122.5), weight: 1},</v>
      </c>
      <c r="W2230" t="str">
        <f t="shared" si="206"/>
        <v>{location: new google.maps.LatLng(37.738, -122.5), weight: 0},</v>
      </c>
      <c r="X2230" t="str">
        <f t="shared" si="207"/>
        <v>{location: new google.maps.LatLng(37.738, -122.5), weight: 0},</v>
      </c>
      <c r="Y2230" t="str">
        <f t="shared" si="208"/>
        <v>{location: new google.maps.LatLng(37.738, -122.5), weight: 0},</v>
      </c>
    </row>
    <row r="2231" spans="1:25" x14ac:dyDescent="0.2">
      <c r="A2231">
        <v>37.738</v>
      </c>
      <c r="B2231">
        <v>-122.499</v>
      </c>
      <c r="C2231">
        <v>0</v>
      </c>
      <c r="D2231">
        <v>0</v>
      </c>
      <c r="E2231">
        <v>0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3</v>
      </c>
      <c r="L2231">
        <v>3</v>
      </c>
      <c r="M2231">
        <f>VLOOKUP(H2231,AE$2:$AJ$12,6,TRUE)</f>
        <v>0</v>
      </c>
      <c r="N2231">
        <f>VLOOKUP(I2231,AF$2:$AJ$12,5,TRUE)</f>
        <v>0</v>
      </c>
      <c r="O2231">
        <f>VLOOKUP(J2231,AG$2:$AJ$12,4,TRUE)</f>
        <v>0</v>
      </c>
      <c r="P2231">
        <f>VLOOKUP(K2231,AH$2:$AJ$12,3,TRUE)</f>
        <v>8</v>
      </c>
      <c r="Q2231">
        <f>VLOOKUP(L2231,AI$2:$AJ$12,2,TRUE)</f>
        <v>2</v>
      </c>
      <c r="T2231" t="str">
        <f t="shared" si="209"/>
        <v>Crimepoint.create(latitude:37.738, longitude:-122.499, drugdrink:0, misdemean:0, theft:0, violent:8, total:2, drugdrinkct:0, misdemeanct:0, theftct:0, violentct:3, totalct:3)</v>
      </c>
      <c r="U2231" t="str">
        <f t="shared" si="210"/>
        <v>{location: new google.maps.LatLng(37.738, -122.499), weight: 0},</v>
      </c>
      <c r="V2231" t="str">
        <f t="shared" si="205"/>
        <v>{location: new google.maps.LatLng(37.738, -122.499), weight: 0},</v>
      </c>
      <c r="W2231" t="str">
        <f t="shared" si="206"/>
        <v>{location: new google.maps.LatLng(37.738, -122.499), weight: 0},</v>
      </c>
      <c r="X2231" t="str">
        <f t="shared" si="207"/>
        <v>{location: new google.maps.LatLng(37.738, -122.499), weight: 2},</v>
      </c>
      <c r="Y2231" t="str">
        <f t="shared" si="208"/>
        <v>{location: new google.maps.LatLng(37.738, -122.499), weight: 0},</v>
      </c>
    </row>
    <row r="2232" spans="1:25" x14ac:dyDescent="0.2">
      <c r="A2232">
        <v>37.738</v>
      </c>
      <c r="B2232">
        <v>-122.498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2</v>
      </c>
      <c r="J2232">
        <v>0</v>
      </c>
      <c r="K2232">
        <v>0</v>
      </c>
      <c r="L2232">
        <v>2</v>
      </c>
      <c r="M2232">
        <f>VLOOKUP(H2232,AE$2:$AJ$12,6,TRUE)</f>
        <v>0</v>
      </c>
      <c r="N2232">
        <f>VLOOKUP(I2232,AF$2:$AJ$12,5,TRUE)</f>
        <v>4</v>
      </c>
      <c r="O2232">
        <f>VLOOKUP(J2232,AG$2:$AJ$12,4,TRUE)</f>
        <v>0</v>
      </c>
      <c r="P2232">
        <f>VLOOKUP(K2232,AH$2:$AJ$12,3,TRUE)</f>
        <v>0</v>
      </c>
      <c r="Q2232">
        <f>VLOOKUP(L2232,AI$2:$AJ$12,2,TRUE)</f>
        <v>1</v>
      </c>
      <c r="T2232" t="str">
        <f t="shared" si="209"/>
        <v>Crimepoint.create(latitude:37.738, longitude:-122.498, drugdrink:0, misdemean:4, theft:0, violent:0, total:1, drugdrinkct:0, misdemeanct:2, theftct:0, violentct:0, totalct:2)</v>
      </c>
      <c r="U2232" t="str">
        <f t="shared" si="210"/>
        <v>{location: new google.maps.LatLng(37.738, -122.498), weight: 0},</v>
      </c>
      <c r="V2232" t="str">
        <f t="shared" si="205"/>
        <v>{location: new google.maps.LatLng(37.738, -122.498), weight: 0},</v>
      </c>
      <c r="W2232" t="str">
        <f t="shared" si="206"/>
        <v>{location: new google.maps.LatLng(37.738, -122.498), weight: 0},</v>
      </c>
      <c r="X2232" t="str">
        <f t="shared" si="207"/>
        <v>{location: new google.maps.LatLng(37.738, -122.498), weight: 0},</v>
      </c>
      <c r="Y2232" t="str">
        <f t="shared" si="208"/>
        <v>{location: new google.maps.LatLng(37.738, -122.498), weight: 0},</v>
      </c>
    </row>
    <row r="2233" spans="1:25" x14ac:dyDescent="0.2">
      <c r="A2233">
        <v>37.738</v>
      </c>
      <c r="B2233">
        <v>-122.497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3</v>
      </c>
      <c r="J2233">
        <v>1</v>
      </c>
      <c r="K2233">
        <v>0</v>
      </c>
      <c r="L2233">
        <v>4</v>
      </c>
      <c r="M2233">
        <f>VLOOKUP(H2233,AE$2:$AJ$12,6,TRUE)</f>
        <v>0</v>
      </c>
      <c r="N2233">
        <f>VLOOKUP(I2233,AF$2:$AJ$12,5,TRUE)</f>
        <v>5</v>
      </c>
      <c r="O2233">
        <f>VLOOKUP(J2233,AG$2:$AJ$12,4,TRUE)</f>
        <v>3</v>
      </c>
      <c r="P2233">
        <f>VLOOKUP(K2233,AH$2:$AJ$12,3,TRUE)</f>
        <v>0</v>
      </c>
      <c r="Q2233">
        <f>VLOOKUP(L2233,AI$2:$AJ$12,2,TRUE)</f>
        <v>3</v>
      </c>
      <c r="T2233" t="str">
        <f t="shared" si="209"/>
        <v>Crimepoint.create(latitude:37.738, longitude:-122.497, drugdrink:0, misdemean:5, theft:3, violent:0, total:3, drugdrinkct:0, misdemeanct:3, theftct:1, violentct:0, totalct:4)</v>
      </c>
      <c r="U2233" t="str">
        <f t="shared" si="210"/>
        <v>{location: new google.maps.LatLng(37.738, -122.497), weight: 0},</v>
      </c>
      <c r="V2233" t="str">
        <f t="shared" si="205"/>
        <v>{location: new google.maps.LatLng(37.738, -122.497), weight: 1},</v>
      </c>
      <c r="W2233" t="str">
        <f t="shared" si="206"/>
        <v>{location: new google.maps.LatLng(37.738, -122.497), weight: 0},</v>
      </c>
      <c r="X2233" t="str">
        <f t="shared" si="207"/>
        <v>{location: new google.maps.LatLng(37.738, -122.497), weight: 0},</v>
      </c>
      <c r="Y2233" t="str">
        <f t="shared" si="208"/>
        <v>{location: new google.maps.LatLng(37.738, -122.497), weight: 0},</v>
      </c>
    </row>
    <row r="2234" spans="1:25" x14ac:dyDescent="0.2">
      <c r="A2234">
        <v>37.738</v>
      </c>
      <c r="B2234">
        <v>-122.496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f>VLOOKUP(H2234,AE$2:$AJ$12,6,TRUE)</f>
        <v>0</v>
      </c>
      <c r="N2234">
        <f>VLOOKUP(I2234,AF$2:$AJ$12,5,TRUE)</f>
        <v>2</v>
      </c>
      <c r="O2234">
        <f>VLOOKUP(J2234,AG$2:$AJ$12,4,TRUE)</f>
        <v>0</v>
      </c>
      <c r="P2234">
        <f>VLOOKUP(K2234,AH$2:$AJ$12,3,TRUE)</f>
        <v>0</v>
      </c>
      <c r="Q2234">
        <f>VLOOKUP(L2234,AI$2:$AJ$12,2,TRUE)</f>
        <v>0</v>
      </c>
      <c r="T2234" t="str">
        <f t="shared" si="209"/>
        <v>Crimepoint.create(latitude:37.738, longitude:-122.496, drugdrink:0, misdemean:2, theft:0, violent:0, total:0, drugdrinkct:0, misdemeanct:1, theftct:0, violentct:0, totalct:1)</v>
      </c>
      <c r="U2234" t="str">
        <f t="shared" si="210"/>
        <v>{location: new google.maps.LatLng(37.738, -122.496), weight: 0},</v>
      </c>
      <c r="V2234" t="str">
        <f t="shared" si="205"/>
        <v>{location: new google.maps.LatLng(37.738, -122.496), weight: 0},</v>
      </c>
      <c r="W2234" t="str">
        <f t="shared" si="206"/>
        <v>{location: new google.maps.LatLng(37.738, -122.496), weight: 0},</v>
      </c>
      <c r="X2234" t="str">
        <f t="shared" si="207"/>
        <v>{location: new google.maps.LatLng(37.738, -122.496), weight: 0},</v>
      </c>
      <c r="Y2234" t="str">
        <f t="shared" si="208"/>
        <v>{location: new google.maps.LatLng(37.738, -122.496), weight: 0},</v>
      </c>
    </row>
    <row r="2235" spans="1:25" x14ac:dyDescent="0.2">
      <c r="A2235">
        <v>37.738</v>
      </c>
      <c r="B2235">
        <v>-122.495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2</v>
      </c>
      <c r="M2235">
        <f>VLOOKUP(H2235,AE$2:$AJ$12,6,TRUE)</f>
        <v>0</v>
      </c>
      <c r="N2235">
        <f>VLOOKUP(I2235,AF$2:$AJ$12,5,TRUE)</f>
        <v>2</v>
      </c>
      <c r="O2235">
        <f>VLOOKUP(J2235,AG$2:$AJ$12,4,TRUE)</f>
        <v>3</v>
      </c>
      <c r="P2235">
        <f>VLOOKUP(K2235,AH$2:$AJ$12,3,TRUE)</f>
        <v>0</v>
      </c>
      <c r="Q2235">
        <f>VLOOKUP(L2235,AI$2:$AJ$12,2,TRUE)</f>
        <v>1</v>
      </c>
      <c r="T2235" t="str">
        <f t="shared" si="209"/>
        <v>Crimepoint.create(latitude:37.738, longitude:-122.495, drugdrink:0, misdemean:2, theft:3, violent:0, total:1, drugdrinkct:0, misdemeanct:1, theftct:1, violentct:0, totalct:2)</v>
      </c>
      <c r="U2235" t="str">
        <f t="shared" si="210"/>
        <v>{location: new google.maps.LatLng(37.738, -122.495), weight: 0},</v>
      </c>
      <c r="V2235" t="str">
        <f t="shared" si="205"/>
        <v>{location: new google.maps.LatLng(37.738, -122.495), weight: 0},</v>
      </c>
      <c r="W2235" t="str">
        <f t="shared" si="206"/>
        <v>{location: new google.maps.LatLng(37.738, -122.495), weight: 0},</v>
      </c>
      <c r="X2235" t="str">
        <f t="shared" si="207"/>
        <v>{location: new google.maps.LatLng(37.738, -122.495), weight: 0},</v>
      </c>
      <c r="Y2235" t="str">
        <f t="shared" si="208"/>
        <v>{location: new google.maps.LatLng(37.738, -122.495), weight: 0},</v>
      </c>
    </row>
    <row r="2236" spans="1:25" x14ac:dyDescent="0.2">
      <c r="A2236">
        <v>37.738</v>
      </c>
      <c r="B2236">
        <v>-122.494</v>
      </c>
      <c r="C2236">
        <v>0</v>
      </c>
      <c r="D2236">
        <v>1</v>
      </c>
      <c r="E2236">
        <v>0</v>
      </c>
      <c r="F2236">
        <v>1</v>
      </c>
      <c r="G2236">
        <v>1</v>
      </c>
      <c r="H2236">
        <v>0</v>
      </c>
      <c r="I2236">
        <v>4</v>
      </c>
      <c r="J2236">
        <v>2</v>
      </c>
      <c r="K2236">
        <v>1</v>
      </c>
      <c r="L2236">
        <v>7</v>
      </c>
      <c r="M2236">
        <f>VLOOKUP(H2236,AE$2:$AJ$12,6,TRUE)</f>
        <v>0</v>
      </c>
      <c r="N2236">
        <f>VLOOKUP(I2236,AF$2:$AJ$12,5,TRUE)</f>
        <v>6</v>
      </c>
      <c r="O2236">
        <f>VLOOKUP(J2236,AG$2:$AJ$12,4,TRUE)</f>
        <v>4</v>
      </c>
      <c r="P2236">
        <f>VLOOKUP(K2236,AH$2:$AJ$12,3,TRUE)</f>
        <v>7</v>
      </c>
      <c r="Q2236">
        <f>VLOOKUP(L2236,AI$2:$AJ$12,2,TRUE)</f>
        <v>5</v>
      </c>
      <c r="T2236" t="str">
        <f t="shared" si="209"/>
        <v>Crimepoint.create(latitude:37.738, longitude:-122.494, drugdrink:0, misdemean:6, theft:4, violent:7, total:5, drugdrinkct:0, misdemeanct:4, theftct:2, violentct:1, totalct:7)</v>
      </c>
      <c r="U2236" t="str">
        <f t="shared" si="210"/>
        <v>{location: new google.maps.LatLng(37.738, -122.494), weight: 0},</v>
      </c>
      <c r="V2236" t="str">
        <f t="shared" si="205"/>
        <v>{location: new google.maps.LatLng(37.738, -122.494), weight: 1},</v>
      </c>
      <c r="W2236" t="str">
        <f t="shared" si="206"/>
        <v>{location: new google.maps.LatLng(37.738, -122.494), weight: 0},</v>
      </c>
      <c r="X2236" t="str">
        <f t="shared" si="207"/>
        <v>{location: new google.maps.LatLng(37.738, -122.494), weight: 1},</v>
      </c>
      <c r="Y2236" t="str">
        <f t="shared" si="208"/>
        <v>{location: new google.maps.LatLng(37.738, -122.494), weight: 1},</v>
      </c>
    </row>
    <row r="2237" spans="1:25" x14ac:dyDescent="0.2">
      <c r="A2237">
        <v>37.738</v>
      </c>
      <c r="B2237">
        <v>-122.492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2</v>
      </c>
      <c r="J2237">
        <v>2</v>
      </c>
      <c r="K2237">
        <v>1</v>
      </c>
      <c r="L2237">
        <v>5</v>
      </c>
      <c r="M2237">
        <f>VLOOKUP(H2237,AE$2:$AJ$12,6,TRUE)</f>
        <v>0</v>
      </c>
      <c r="N2237">
        <f>VLOOKUP(I2237,AF$2:$AJ$12,5,TRUE)</f>
        <v>4</v>
      </c>
      <c r="O2237">
        <f>VLOOKUP(J2237,AG$2:$AJ$12,4,TRUE)</f>
        <v>4</v>
      </c>
      <c r="P2237">
        <f>VLOOKUP(K2237,AH$2:$AJ$12,3,TRUE)</f>
        <v>7</v>
      </c>
      <c r="Q2237">
        <f>VLOOKUP(L2237,AI$2:$AJ$12,2,TRUE)</f>
        <v>4</v>
      </c>
      <c r="T2237" t="str">
        <f t="shared" si="209"/>
        <v>Crimepoint.create(latitude:37.738, longitude:-122.492, drugdrink:0, misdemean:4, theft:4, violent:7, total:4, drugdrinkct:0, misdemeanct:2, theftct:2, violentct:1, totalct:5)</v>
      </c>
      <c r="U2237" t="str">
        <f t="shared" si="210"/>
        <v>{location: new google.maps.LatLng(37.738, -122.492), weight: 0},</v>
      </c>
      <c r="V2237" t="str">
        <f t="shared" si="205"/>
        <v>{location: new google.maps.LatLng(37.738, -122.492), weight: 0},</v>
      </c>
      <c r="W2237" t="str">
        <f t="shared" si="206"/>
        <v>{location: new google.maps.LatLng(37.738, -122.492), weight: 0},</v>
      </c>
      <c r="X2237" t="str">
        <f t="shared" si="207"/>
        <v>{location: new google.maps.LatLng(37.738, -122.492), weight: 1},</v>
      </c>
      <c r="Y2237" t="str">
        <f t="shared" si="208"/>
        <v>{location: new google.maps.LatLng(37.738, -122.492), weight: 0},</v>
      </c>
    </row>
    <row r="2238" spans="1:25" x14ac:dyDescent="0.2">
      <c r="A2238">
        <v>37.738</v>
      </c>
      <c r="B2238">
        <v>-122.491</v>
      </c>
      <c r="C2238">
        <v>0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3</v>
      </c>
      <c r="J2238">
        <v>0</v>
      </c>
      <c r="K2238">
        <v>1</v>
      </c>
      <c r="L2238">
        <v>4</v>
      </c>
      <c r="M2238">
        <f>VLOOKUP(H2238,AE$2:$AJ$12,6,TRUE)</f>
        <v>0</v>
      </c>
      <c r="N2238">
        <f>VLOOKUP(I2238,AF$2:$AJ$12,5,TRUE)</f>
        <v>5</v>
      </c>
      <c r="O2238">
        <f>VLOOKUP(J2238,AG$2:$AJ$12,4,TRUE)</f>
        <v>0</v>
      </c>
      <c r="P2238">
        <f>VLOOKUP(K2238,AH$2:$AJ$12,3,TRUE)</f>
        <v>7</v>
      </c>
      <c r="Q2238">
        <f>VLOOKUP(L2238,AI$2:$AJ$12,2,TRUE)</f>
        <v>3</v>
      </c>
      <c r="T2238" t="str">
        <f t="shared" si="209"/>
        <v>Crimepoint.create(latitude:37.738, longitude:-122.491, drugdrink:0, misdemean:5, theft:0, violent:7, total:3, drugdrinkct:0, misdemeanct:3, theftct:0, violentct:1, totalct:4)</v>
      </c>
      <c r="U2238" t="str">
        <f t="shared" si="210"/>
        <v>{location: new google.maps.LatLng(37.738, -122.491), weight: 0},</v>
      </c>
      <c r="V2238" t="str">
        <f t="shared" si="205"/>
        <v>{location: new google.maps.LatLng(37.738, -122.491), weight: 1},</v>
      </c>
      <c r="W2238" t="str">
        <f t="shared" si="206"/>
        <v>{location: new google.maps.LatLng(37.738, -122.491), weight: 0},</v>
      </c>
      <c r="X2238" t="str">
        <f t="shared" si="207"/>
        <v>{location: new google.maps.LatLng(37.738, -122.491), weight: 1},</v>
      </c>
      <c r="Y2238" t="str">
        <f t="shared" si="208"/>
        <v>{location: new google.maps.LatLng(37.738, -122.491), weight: 0},</v>
      </c>
    </row>
    <row r="2239" spans="1:25" x14ac:dyDescent="0.2">
      <c r="A2239">
        <v>37.738</v>
      </c>
      <c r="B2239">
        <v>-122.49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2</v>
      </c>
      <c r="J2239">
        <v>2</v>
      </c>
      <c r="K2239">
        <v>2</v>
      </c>
      <c r="L2239">
        <v>6</v>
      </c>
      <c r="M2239">
        <f>VLOOKUP(H2239,AE$2:$AJ$12,6,TRUE)</f>
        <v>0</v>
      </c>
      <c r="N2239">
        <f>VLOOKUP(I2239,AF$2:$AJ$12,5,TRUE)</f>
        <v>4</v>
      </c>
      <c r="O2239">
        <f>VLOOKUP(J2239,AG$2:$AJ$12,4,TRUE)</f>
        <v>4</v>
      </c>
      <c r="P2239">
        <f>VLOOKUP(K2239,AH$2:$AJ$12,3,TRUE)</f>
        <v>7</v>
      </c>
      <c r="Q2239">
        <f>VLOOKUP(L2239,AI$2:$AJ$12,2,TRUE)</f>
        <v>4</v>
      </c>
      <c r="T2239" t="str">
        <f t="shared" si="209"/>
        <v>Crimepoint.create(latitude:37.738, longitude:-122.49, drugdrink:0, misdemean:4, theft:4, violent:7, total:4, drugdrinkct:0, misdemeanct:2, theftct:2, violentct:2, totalct:6)</v>
      </c>
      <c r="U2239" t="str">
        <f t="shared" si="210"/>
        <v>{location: new google.maps.LatLng(37.738, -122.49), weight: 0},</v>
      </c>
      <c r="V2239" t="str">
        <f t="shared" si="205"/>
        <v>{location: new google.maps.LatLng(37.738, -122.49), weight: 0},</v>
      </c>
      <c r="W2239" t="str">
        <f t="shared" si="206"/>
        <v>{location: new google.maps.LatLng(37.738, -122.49), weight: 0},</v>
      </c>
      <c r="X2239" t="str">
        <f t="shared" si="207"/>
        <v>{location: new google.maps.LatLng(37.738, -122.49), weight: 1},</v>
      </c>
      <c r="Y2239" t="str">
        <f t="shared" si="208"/>
        <v>{location: new google.maps.LatLng(37.738, -122.49), weight: 0},</v>
      </c>
    </row>
    <row r="2240" spans="1:25" x14ac:dyDescent="0.2">
      <c r="A2240">
        <v>37.738</v>
      </c>
      <c r="B2240">
        <v>-122.489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2</v>
      </c>
      <c r="M2240">
        <f>VLOOKUP(H2240,AE$2:$AJ$12,6,TRUE)</f>
        <v>0</v>
      </c>
      <c r="N2240">
        <f>VLOOKUP(I2240,AF$2:$AJ$12,5,TRUE)</f>
        <v>4</v>
      </c>
      <c r="O2240">
        <f>VLOOKUP(J2240,AG$2:$AJ$12,4,TRUE)</f>
        <v>0</v>
      </c>
      <c r="P2240">
        <f>VLOOKUP(K2240,AH$2:$AJ$12,3,TRUE)</f>
        <v>0</v>
      </c>
      <c r="Q2240">
        <f>VLOOKUP(L2240,AI$2:$AJ$12,2,TRUE)</f>
        <v>1</v>
      </c>
      <c r="T2240" t="str">
        <f t="shared" si="209"/>
        <v>Crimepoint.create(latitude:37.738, longitude:-122.489, drugdrink:0, misdemean:4, theft:0, violent:0, total:1, drugdrinkct:0, misdemeanct:2, theftct:0, violentct:0, totalct:2)</v>
      </c>
      <c r="U2240" t="str">
        <f t="shared" si="210"/>
        <v>{location: new google.maps.LatLng(37.738, -122.489), weight: 0},</v>
      </c>
      <c r="V2240" t="str">
        <f t="shared" si="205"/>
        <v>{location: new google.maps.LatLng(37.738, -122.489), weight: 0},</v>
      </c>
      <c r="W2240" t="str">
        <f t="shared" si="206"/>
        <v>{location: new google.maps.LatLng(37.738, -122.489), weight: 0},</v>
      </c>
      <c r="X2240" t="str">
        <f t="shared" si="207"/>
        <v>{location: new google.maps.LatLng(37.738, -122.489), weight: 0},</v>
      </c>
      <c r="Y2240" t="str">
        <f t="shared" si="208"/>
        <v>{location: new google.maps.LatLng(37.738, -122.489), weight: 0},</v>
      </c>
    </row>
    <row r="2241" spans="1:25" x14ac:dyDescent="0.2">
      <c r="A2241">
        <v>37.738</v>
      </c>
      <c r="B2241">
        <v>-122.488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0</v>
      </c>
      <c r="I2241">
        <v>2</v>
      </c>
      <c r="J2241">
        <v>5</v>
      </c>
      <c r="K2241">
        <v>0</v>
      </c>
      <c r="L2241">
        <v>7</v>
      </c>
      <c r="M2241">
        <f>VLOOKUP(H2241,AE$2:$AJ$12,6,TRUE)</f>
        <v>0</v>
      </c>
      <c r="N2241">
        <f>VLOOKUP(I2241,AF$2:$AJ$12,5,TRUE)</f>
        <v>4</v>
      </c>
      <c r="O2241">
        <f>VLOOKUP(J2241,AG$2:$AJ$12,4,TRUE)</f>
        <v>7</v>
      </c>
      <c r="P2241">
        <f>VLOOKUP(K2241,AH$2:$AJ$12,3,TRUE)</f>
        <v>0</v>
      </c>
      <c r="Q2241">
        <f>VLOOKUP(L2241,AI$2:$AJ$12,2,TRUE)</f>
        <v>5</v>
      </c>
      <c r="T2241" t="str">
        <f t="shared" si="209"/>
        <v>Crimepoint.create(latitude:37.738, longitude:-122.488, drugdrink:0, misdemean:4, theft:7, violent:0, total:5, drugdrinkct:0, misdemeanct:2, theftct:5, violentct:0, totalct:7)</v>
      </c>
      <c r="U2241" t="str">
        <f t="shared" si="210"/>
        <v>{location: new google.maps.LatLng(37.738, -122.488), weight: 0},</v>
      </c>
      <c r="V2241" t="str">
        <f t="shared" si="205"/>
        <v>{location: new google.maps.LatLng(37.738, -122.488), weight: 0},</v>
      </c>
      <c r="W2241" t="str">
        <f t="shared" si="206"/>
        <v>{location: new google.maps.LatLng(37.738, -122.488), weight: 1},</v>
      </c>
      <c r="X2241" t="str">
        <f t="shared" si="207"/>
        <v>{location: new google.maps.LatLng(37.738, -122.488), weight: 0},</v>
      </c>
      <c r="Y2241" t="str">
        <f t="shared" si="208"/>
        <v>{location: new google.maps.LatLng(37.738, -122.488), weight: 1},</v>
      </c>
    </row>
    <row r="2242" spans="1:25" x14ac:dyDescent="0.2">
      <c r="A2242">
        <v>37.738</v>
      </c>
      <c r="B2242">
        <v>-122.485</v>
      </c>
      <c r="C2242">
        <v>0</v>
      </c>
      <c r="D2242">
        <v>16</v>
      </c>
      <c r="E2242">
        <v>0</v>
      </c>
      <c r="F2242">
        <v>2</v>
      </c>
      <c r="G2242">
        <v>6</v>
      </c>
      <c r="H2242">
        <v>0</v>
      </c>
      <c r="I2242">
        <v>72</v>
      </c>
      <c r="J2242">
        <v>0</v>
      </c>
      <c r="K2242">
        <v>3</v>
      </c>
      <c r="L2242">
        <v>75</v>
      </c>
      <c r="M2242">
        <f>VLOOKUP(H2242,AE$2:$AJ$12,6,TRUE)</f>
        <v>0</v>
      </c>
      <c r="N2242">
        <f>VLOOKUP(I2242,AF$2:$AJ$12,5,TRUE)</f>
        <v>9</v>
      </c>
      <c r="O2242">
        <f>VLOOKUP(J2242,AG$2:$AJ$12,4,TRUE)</f>
        <v>0</v>
      </c>
      <c r="P2242">
        <f>VLOOKUP(K2242,AH$2:$AJ$12,3,TRUE)</f>
        <v>8</v>
      </c>
      <c r="Q2242">
        <f>VLOOKUP(L2242,AI$2:$AJ$12,2,TRUE)</f>
        <v>9</v>
      </c>
      <c r="T2242" t="str">
        <f t="shared" si="209"/>
        <v>Crimepoint.create(latitude:37.738, longitude:-122.485, drugdrink:0, misdemean:9, theft:0, violent:8, total:9, drugdrinkct:0, misdemeanct:72, theftct:0, violentct:3, totalct:75)</v>
      </c>
      <c r="U2242" t="str">
        <f t="shared" si="210"/>
        <v>{location: new google.maps.LatLng(37.738, -122.485), weight: 0},</v>
      </c>
      <c r="V2242" t="str">
        <f t="shared" si="205"/>
        <v>{location: new google.maps.LatLng(37.738, -122.485), weight: 16},</v>
      </c>
      <c r="W2242" t="str">
        <f t="shared" si="206"/>
        <v>{location: new google.maps.LatLng(37.738, -122.485), weight: 0},</v>
      </c>
      <c r="X2242" t="str">
        <f t="shared" si="207"/>
        <v>{location: new google.maps.LatLng(37.738, -122.485), weight: 2},</v>
      </c>
      <c r="Y2242" t="str">
        <f t="shared" si="208"/>
        <v>{location: new google.maps.LatLng(37.738, -122.485), weight: 6},</v>
      </c>
    </row>
    <row r="2243" spans="1:25" x14ac:dyDescent="0.2">
      <c r="A2243">
        <v>37.738</v>
      </c>
      <c r="B2243">
        <v>-122.483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2</v>
      </c>
      <c r="J2243">
        <v>2</v>
      </c>
      <c r="K2243">
        <v>1</v>
      </c>
      <c r="L2243">
        <v>5</v>
      </c>
      <c r="M2243">
        <f>VLOOKUP(H2243,AE$2:$AJ$12,6,TRUE)</f>
        <v>0</v>
      </c>
      <c r="N2243">
        <f>VLOOKUP(I2243,AF$2:$AJ$12,5,TRUE)</f>
        <v>4</v>
      </c>
      <c r="O2243">
        <f>VLOOKUP(J2243,AG$2:$AJ$12,4,TRUE)</f>
        <v>4</v>
      </c>
      <c r="P2243">
        <f>VLOOKUP(K2243,AH$2:$AJ$12,3,TRUE)</f>
        <v>7</v>
      </c>
      <c r="Q2243">
        <f>VLOOKUP(L2243,AI$2:$AJ$12,2,TRUE)</f>
        <v>4</v>
      </c>
      <c r="T2243" t="str">
        <f t="shared" si="209"/>
        <v>Crimepoint.create(latitude:37.738, longitude:-122.483, drugdrink:0, misdemean:4, theft:4, violent:7, total:4, drugdrinkct:0, misdemeanct:2, theftct:2, violentct:1, totalct:5)</v>
      </c>
      <c r="U2243" t="str">
        <f t="shared" si="210"/>
        <v>{location: new google.maps.LatLng(37.738, -122.483), weight: 0},</v>
      </c>
      <c r="V2243" t="str">
        <f t="shared" ref="V2243:V2306" si="211">$Z$2&amp;$A2243&amp;$AA$2&amp;$B2243&amp;$AB$2&amp;D2243&amp;$AC$2</f>
        <v>{location: new google.maps.LatLng(37.738, -122.483), weight: 0},</v>
      </c>
      <c r="W2243" t="str">
        <f t="shared" ref="W2243:W2306" si="212">$Z$2&amp;$A2243&amp;$AA$2&amp;$B2243&amp;$AB$2&amp;E2243&amp;$AC$2</f>
        <v>{location: new google.maps.LatLng(37.738, -122.483), weight: 0},</v>
      </c>
      <c r="X2243" t="str">
        <f t="shared" ref="X2243:X2306" si="213">$Z$2&amp;$A2243&amp;$AA$2&amp;$B2243&amp;$AB$2&amp;F2243&amp;$AC$2</f>
        <v>{location: new google.maps.LatLng(37.738, -122.483), weight: 1},</v>
      </c>
      <c r="Y2243" t="str">
        <f t="shared" ref="Y2243:Y2306" si="214">$Z$2&amp;$A2243&amp;$AA$2&amp;$B2243&amp;$AB$2&amp;G2243&amp;$AC$2</f>
        <v>{location: new google.maps.LatLng(37.738, -122.483), weight: 0},</v>
      </c>
    </row>
    <row r="2244" spans="1:25" x14ac:dyDescent="0.2">
      <c r="A2244">
        <v>37.738</v>
      </c>
      <c r="B2244">
        <v>-122.482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f>VLOOKUP(H2244,AE$2:$AJ$12,6,TRUE)</f>
        <v>0</v>
      </c>
      <c r="N2244">
        <f>VLOOKUP(I2244,AF$2:$AJ$12,5,TRUE)</f>
        <v>0</v>
      </c>
      <c r="O2244">
        <f>VLOOKUP(J2244,AG$2:$AJ$12,4,TRUE)</f>
        <v>3</v>
      </c>
      <c r="P2244">
        <f>VLOOKUP(K2244,AH$2:$AJ$12,3,TRUE)</f>
        <v>0</v>
      </c>
      <c r="Q2244">
        <f>VLOOKUP(L2244,AI$2:$AJ$12,2,TRUE)</f>
        <v>0</v>
      </c>
      <c r="T2244" t="str">
        <f t="shared" ref="T2244:T2307" si="215">"Crimepoint.create("&amp;A$2&amp;":"&amp;A2244&amp;", "&amp;B$2&amp;":"&amp;B2244&amp;", "&amp;C$2&amp;":"&amp;M2244&amp;", "&amp;D$2&amp;":"&amp;N2244&amp;", "&amp;E$2&amp;":"&amp;O2244&amp;", "&amp;F$2&amp;":"&amp;P2244&amp;", "&amp;G$2&amp;":"&amp;Q2244&amp;", "&amp;H$2&amp;":"&amp;H2244&amp;", "&amp;I$2&amp;":"&amp;I2244&amp;", "&amp;J$2&amp;":"&amp;J2244&amp;", "&amp;K$2&amp;":"&amp;K2244&amp;", "&amp;L$2&amp;":"&amp;L2244&amp;")"</f>
        <v>Crimepoint.create(latitude:37.738, longitude:-122.482, drugdrink:0, misdemean:0, theft:3, violent:0, total:0, drugdrinkct:0, misdemeanct:0, theftct:1, violentct:0, totalct:1)</v>
      </c>
      <c r="U2244" t="str">
        <f t="shared" ref="U2244:U2307" si="216">$Z$2&amp;$A2244&amp;$AA$2&amp;$B2244&amp;$AB$2&amp;C2244&amp;$AC$2</f>
        <v>{location: new google.maps.LatLng(37.738, -122.482), weight: 0},</v>
      </c>
      <c r="V2244" t="str">
        <f t="shared" si="211"/>
        <v>{location: new google.maps.LatLng(37.738, -122.482), weight: 0},</v>
      </c>
      <c r="W2244" t="str">
        <f t="shared" si="212"/>
        <v>{location: new google.maps.LatLng(37.738, -122.482), weight: 0},</v>
      </c>
      <c r="X2244" t="str">
        <f t="shared" si="213"/>
        <v>{location: new google.maps.LatLng(37.738, -122.482), weight: 0},</v>
      </c>
      <c r="Y2244" t="str">
        <f t="shared" si="214"/>
        <v>{location: new google.maps.LatLng(37.738, -122.482), weight: 0},</v>
      </c>
    </row>
    <row r="2245" spans="1:25" x14ac:dyDescent="0.2">
      <c r="A2245">
        <v>37.738</v>
      </c>
      <c r="B2245">
        <v>-122.48099999999999</v>
      </c>
      <c r="C2245">
        <v>1</v>
      </c>
      <c r="D2245">
        <v>0</v>
      </c>
      <c r="E2245">
        <v>0</v>
      </c>
      <c r="F2245">
        <v>1</v>
      </c>
      <c r="G2245">
        <v>0</v>
      </c>
      <c r="H2245">
        <v>1</v>
      </c>
      <c r="I2245">
        <v>2</v>
      </c>
      <c r="J2245">
        <v>0</v>
      </c>
      <c r="K2245">
        <v>1</v>
      </c>
      <c r="L2245">
        <v>4</v>
      </c>
      <c r="M2245">
        <f>VLOOKUP(H2245,AE$2:$AJ$12,6,TRUE)</f>
        <v>8</v>
      </c>
      <c r="N2245">
        <f>VLOOKUP(I2245,AF$2:$AJ$12,5,TRUE)</f>
        <v>4</v>
      </c>
      <c r="O2245">
        <f>VLOOKUP(J2245,AG$2:$AJ$12,4,TRUE)</f>
        <v>0</v>
      </c>
      <c r="P2245">
        <f>VLOOKUP(K2245,AH$2:$AJ$12,3,TRUE)</f>
        <v>7</v>
      </c>
      <c r="Q2245">
        <f>VLOOKUP(L2245,AI$2:$AJ$12,2,TRUE)</f>
        <v>3</v>
      </c>
      <c r="T2245" t="str">
        <f t="shared" si="215"/>
        <v>Crimepoint.create(latitude:37.738, longitude:-122.481, drugdrink:8, misdemean:4, theft:0, violent:7, total:3, drugdrinkct:1, misdemeanct:2, theftct:0, violentct:1, totalct:4)</v>
      </c>
      <c r="U2245" t="str">
        <f t="shared" si="216"/>
        <v>{location: new google.maps.LatLng(37.738, -122.481), weight: 1},</v>
      </c>
      <c r="V2245" t="str">
        <f t="shared" si="211"/>
        <v>{location: new google.maps.LatLng(37.738, -122.481), weight: 0},</v>
      </c>
      <c r="W2245" t="str">
        <f t="shared" si="212"/>
        <v>{location: new google.maps.LatLng(37.738, -122.481), weight: 0},</v>
      </c>
      <c r="X2245" t="str">
        <f t="shared" si="213"/>
        <v>{location: new google.maps.LatLng(37.738, -122.481), weight: 1},</v>
      </c>
      <c r="Y2245" t="str">
        <f t="shared" si="214"/>
        <v>{location: new google.maps.LatLng(37.738, -122.481), weight: 0},</v>
      </c>
    </row>
    <row r="2246" spans="1:25" x14ac:dyDescent="0.2">
      <c r="A2246">
        <v>37.738</v>
      </c>
      <c r="B2246">
        <v>-122.48</v>
      </c>
      <c r="C2246">
        <v>0</v>
      </c>
      <c r="D2246">
        <v>2</v>
      </c>
      <c r="E2246">
        <v>0</v>
      </c>
      <c r="F2246">
        <v>0</v>
      </c>
      <c r="G2246">
        <v>1</v>
      </c>
      <c r="H2246">
        <v>0</v>
      </c>
      <c r="I2246">
        <v>8</v>
      </c>
      <c r="J2246">
        <v>1</v>
      </c>
      <c r="K2246">
        <v>0</v>
      </c>
      <c r="L2246">
        <v>9</v>
      </c>
      <c r="M2246">
        <f>VLOOKUP(H2246,AE$2:$AJ$12,6,TRUE)</f>
        <v>0</v>
      </c>
      <c r="N2246">
        <f>VLOOKUP(I2246,AF$2:$AJ$12,5,TRUE)</f>
        <v>7</v>
      </c>
      <c r="O2246">
        <f>VLOOKUP(J2246,AG$2:$AJ$12,4,TRUE)</f>
        <v>3</v>
      </c>
      <c r="P2246">
        <f>VLOOKUP(K2246,AH$2:$AJ$12,3,TRUE)</f>
        <v>0</v>
      </c>
      <c r="Q2246">
        <f>VLOOKUP(L2246,AI$2:$AJ$12,2,TRUE)</f>
        <v>5</v>
      </c>
      <c r="T2246" t="str">
        <f t="shared" si="215"/>
        <v>Crimepoint.create(latitude:37.738, longitude:-122.48, drugdrink:0, misdemean:7, theft:3, violent:0, total:5, drugdrinkct:0, misdemeanct:8, theftct:1, violentct:0, totalct:9)</v>
      </c>
      <c r="U2246" t="str">
        <f t="shared" si="216"/>
        <v>{location: new google.maps.LatLng(37.738, -122.48), weight: 0},</v>
      </c>
      <c r="V2246" t="str">
        <f t="shared" si="211"/>
        <v>{location: new google.maps.LatLng(37.738, -122.48), weight: 2},</v>
      </c>
      <c r="W2246" t="str">
        <f t="shared" si="212"/>
        <v>{location: new google.maps.LatLng(37.738, -122.48), weight: 0},</v>
      </c>
      <c r="X2246" t="str">
        <f t="shared" si="213"/>
        <v>{location: new google.maps.LatLng(37.738, -122.48), weight: 0},</v>
      </c>
      <c r="Y2246" t="str">
        <f t="shared" si="214"/>
        <v>{location: new google.maps.LatLng(37.738, -122.48), weight: 1},</v>
      </c>
    </row>
    <row r="2247" spans="1:25" x14ac:dyDescent="0.2">
      <c r="A2247">
        <v>37.738</v>
      </c>
      <c r="B2247">
        <v>-122.479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0</v>
      </c>
      <c r="L2247">
        <v>2</v>
      </c>
      <c r="M2247">
        <f>VLOOKUP(H2247,AE$2:$AJ$12,6,TRUE)</f>
        <v>0</v>
      </c>
      <c r="N2247">
        <f>VLOOKUP(I2247,AF$2:$AJ$12,5,TRUE)</f>
        <v>2</v>
      </c>
      <c r="O2247">
        <f>VLOOKUP(J2247,AG$2:$AJ$12,4,TRUE)</f>
        <v>3</v>
      </c>
      <c r="P2247">
        <f>VLOOKUP(K2247,AH$2:$AJ$12,3,TRUE)</f>
        <v>0</v>
      </c>
      <c r="Q2247">
        <f>VLOOKUP(L2247,AI$2:$AJ$12,2,TRUE)</f>
        <v>1</v>
      </c>
      <c r="T2247" t="str">
        <f t="shared" si="215"/>
        <v>Crimepoint.create(latitude:37.738, longitude:-122.479, drugdrink:0, misdemean:2, theft:3, violent:0, total:1, drugdrinkct:0, misdemeanct:1, theftct:1, violentct:0, totalct:2)</v>
      </c>
      <c r="U2247" t="str">
        <f t="shared" si="216"/>
        <v>{location: new google.maps.LatLng(37.738, -122.479), weight: 0},</v>
      </c>
      <c r="V2247" t="str">
        <f t="shared" si="211"/>
        <v>{location: new google.maps.LatLng(37.738, -122.479), weight: 0},</v>
      </c>
      <c r="W2247" t="str">
        <f t="shared" si="212"/>
        <v>{location: new google.maps.LatLng(37.738, -122.479), weight: 0},</v>
      </c>
      <c r="X2247" t="str">
        <f t="shared" si="213"/>
        <v>{location: new google.maps.LatLng(37.738, -122.479), weight: 0},</v>
      </c>
      <c r="Y2247" t="str">
        <f t="shared" si="214"/>
        <v>{location: new google.maps.LatLng(37.738, -122.479), weight: 0},</v>
      </c>
    </row>
    <row r="2248" spans="1:25" x14ac:dyDescent="0.2">
      <c r="A2248">
        <v>37.738</v>
      </c>
      <c r="B2248">
        <v>-122.47799999999999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0</v>
      </c>
      <c r="L2248">
        <v>2</v>
      </c>
      <c r="M2248">
        <f>VLOOKUP(H2248,AE$2:$AJ$12,6,TRUE)</f>
        <v>0</v>
      </c>
      <c r="N2248">
        <f>VLOOKUP(I2248,AF$2:$AJ$12,5,TRUE)</f>
        <v>2</v>
      </c>
      <c r="O2248">
        <f>VLOOKUP(J2248,AG$2:$AJ$12,4,TRUE)</f>
        <v>3</v>
      </c>
      <c r="P2248">
        <f>VLOOKUP(K2248,AH$2:$AJ$12,3,TRUE)</f>
        <v>0</v>
      </c>
      <c r="Q2248">
        <f>VLOOKUP(L2248,AI$2:$AJ$12,2,TRUE)</f>
        <v>1</v>
      </c>
      <c r="T2248" t="str">
        <f t="shared" si="215"/>
        <v>Crimepoint.create(latitude:37.738, longitude:-122.478, drugdrink:0, misdemean:2, theft:3, violent:0, total:1, drugdrinkct:0, misdemeanct:1, theftct:1, violentct:0, totalct:2)</v>
      </c>
      <c r="U2248" t="str">
        <f t="shared" si="216"/>
        <v>{location: new google.maps.LatLng(37.738, -122.478), weight: 0},</v>
      </c>
      <c r="V2248" t="str">
        <f t="shared" si="211"/>
        <v>{location: new google.maps.LatLng(37.738, -122.478), weight: 0},</v>
      </c>
      <c r="W2248" t="str">
        <f t="shared" si="212"/>
        <v>{location: new google.maps.LatLng(37.738, -122.478), weight: 0},</v>
      </c>
      <c r="X2248" t="str">
        <f t="shared" si="213"/>
        <v>{location: new google.maps.LatLng(37.738, -122.478), weight: 0},</v>
      </c>
      <c r="Y2248" t="str">
        <f t="shared" si="214"/>
        <v>{location: new google.maps.LatLng(37.738, -122.478), weight: 0},</v>
      </c>
    </row>
    <row r="2249" spans="1:25" x14ac:dyDescent="0.2">
      <c r="A2249">
        <v>37.738</v>
      </c>
      <c r="B2249">
        <v>-122.477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1</v>
      </c>
      <c r="J2249">
        <v>1</v>
      </c>
      <c r="K2249">
        <v>0</v>
      </c>
      <c r="L2249">
        <v>3</v>
      </c>
      <c r="M2249">
        <f>VLOOKUP(H2249,AE$2:$AJ$12,6,TRUE)</f>
        <v>8</v>
      </c>
      <c r="N2249">
        <f>VLOOKUP(I2249,AF$2:$AJ$12,5,TRUE)</f>
        <v>2</v>
      </c>
      <c r="O2249">
        <f>VLOOKUP(J2249,AG$2:$AJ$12,4,TRUE)</f>
        <v>3</v>
      </c>
      <c r="P2249">
        <f>VLOOKUP(K2249,AH$2:$AJ$12,3,TRUE)</f>
        <v>0</v>
      </c>
      <c r="Q2249">
        <f>VLOOKUP(L2249,AI$2:$AJ$12,2,TRUE)</f>
        <v>2</v>
      </c>
      <c r="T2249" t="str">
        <f t="shared" si="215"/>
        <v>Crimepoint.create(latitude:37.738, longitude:-122.477, drugdrink:8, misdemean:2, theft:3, violent:0, total:2, drugdrinkct:1, misdemeanct:1, theftct:1, violentct:0, totalct:3)</v>
      </c>
      <c r="U2249" t="str">
        <f t="shared" si="216"/>
        <v>{location: new google.maps.LatLng(37.738, -122.477), weight: 1},</v>
      </c>
      <c r="V2249" t="str">
        <f t="shared" si="211"/>
        <v>{location: new google.maps.LatLng(37.738, -122.477), weight: 0},</v>
      </c>
      <c r="W2249" t="str">
        <f t="shared" si="212"/>
        <v>{location: new google.maps.LatLng(37.738, -122.477), weight: 0},</v>
      </c>
      <c r="X2249" t="str">
        <f t="shared" si="213"/>
        <v>{location: new google.maps.LatLng(37.738, -122.477), weight: 0},</v>
      </c>
      <c r="Y2249" t="str">
        <f t="shared" si="214"/>
        <v>{location: new google.maps.LatLng(37.738, -122.477), weight: 0},</v>
      </c>
    </row>
    <row r="2250" spans="1:25" x14ac:dyDescent="0.2">
      <c r="A2250">
        <v>37.738</v>
      </c>
      <c r="B2250">
        <v>-122.476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3</v>
      </c>
      <c r="K2250">
        <v>0</v>
      </c>
      <c r="L2250">
        <v>4</v>
      </c>
      <c r="M2250">
        <f>VLOOKUP(H2250,AE$2:$AJ$12,6,TRUE)</f>
        <v>0</v>
      </c>
      <c r="N2250">
        <f>VLOOKUP(I2250,AF$2:$AJ$12,5,TRUE)</f>
        <v>2</v>
      </c>
      <c r="O2250">
        <f>VLOOKUP(J2250,AG$2:$AJ$12,4,TRUE)</f>
        <v>5</v>
      </c>
      <c r="P2250">
        <f>VLOOKUP(K2250,AH$2:$AJ$12,3,TRUE)</f>
        <v>0</v>
      </c>
      <c r="Q2250">
        <f>VLOOKUP(L2250,AI$2:$AJ$12,2,TRUE)</f>
        <v>3</v>
      </c>
      <c r="T2250" t="str">
        <f t="shared" si="215"/>
        <v>Crimepoint.create(latitude:37.738, longitude:-122.476, drugdrink:0, misdemean:2, theft:5, violent:0, total:3, drugdrinkct:0, misdemeanct:1, theftct:3, violentct:0, totalct:4)</v>
      </c>
      <c r="U2250" t="str">
        <f t="shared" si="216"/>
        <v>{location: new google.maps.LatLng(37.738, -122.476), weight: 0},</v>
      </c>
      <c r="V2250" t="str">
        <f t="shared" si="211"/>
        <v>{location: new google.maps.LatLng(37.738, -122.476), weight: 0},</v>
      </c>
      <c r="W2250" t="str">
        <f t="shared" si="212"/>
        <v>{location: new google.maps.LatLng(37.738, -122.476), weight: 0},</v>
      </c>
      <c r="X2250" t="str">
        <f t="shared" si="213"/>
        <v>{location: new google.maps.LatLng(37.738, -122.476), weight: 0},</v>
      </c>
      <c r="Y2250" t="str">
        <f t="shared" si="214"/>
        <v>{location: new google.maps.LatLng(37.738, -122.476), weight: 0},</v>
      </c>
    </row>
    <row r="2251" spans="1:25" x14ac:dyDescent="0.2">
      <c r="A2251">
        <v>37.738</v>
      </c>
      <c r="B2251">
        <v>-122.47499999999999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4</v>
      </c>
      <c r="J2251">
        <v>1</v>
      </c>
      <c r="K2251">
        <v>0</v>
      </c>
      <c r="L2251">
        <v>5</v>
      </c>
      <c r="M2251">
        <f>VLOOKUP(H2251,AE$2:$AJ$12,6,TRUE)</f>
        <v>0</v>
      </c>
      <c r="N2251">
        <f>VLOOKUP(I2251,AF$2:$AJ$12,5,TRUE)</f>
        <v>6</v>
      </c>
      <c r="O2251">
        <f>VLOOKUP(J2251,AG$2:$AJ$12,4,TRUE)</f>
        <v>3</v>
      </c>
      <c r="P2251">
        <f>VLOOKUP(K2251,AH$2:$AJ$12,3,TRUE)</f>
        <v>0</v>
      </c>
      <c r="Q2251">
        <f>VLOOKUP(L2251,AI$2:$AJ$12,2,TRUE)</f>
        <v>4</v>
      </c>
      <c r="T2251" t="str">
        <f t="shared" si="215"/>
        <v>Crimepoint.create(latitude:37.738, longitude:-122.475, drugdrink:0, misdemean:6, theft:3, violent:0, total:4, drugdrinkct:0, misdemeanct:4, theftct:1, violentct:0, totalct:5)</v>
      </c>
      <c r="U2251" t="str">
        <f t="shared" si="216"/>
        <v>{location: new google.maps.LatLng(37.738, -122.475), weight: 0},</v>
      </c>
      <c r="V2251" t="str">
        <f t="shared" si="211"/>
        <v>{location: new google.maps.LatLng(37.738, -122.475), weight: 1},</v>
      </c>
      <c r="W2251" t="str">
        <f t="shared" si="212"/>
        <v>{location: new google.maps.LatLng(37.738, -122.475), weight: 0},</v>
      </c>
      <c r="X2251" t="str">
        <f t="shared" si="213"/>
        <v>{location: new google.maps.LatLng(37.738, -122.475), weight: 0},</v>
      </c>
      <c r="Y2251" t="str">
        <f t="shared" si="214"/>
        <v>{location: new google.maps.LatLng(37.738, -122.475), weight: 0},</v>
      </c>
    </row>
    <row r="2252" spans="1:25" x14ac:dyDescent="0.2">
      <c r="A2252">
        <v>37.738</v>
      </c>
      <c r="B2252">
        <v>-122.474</v>
      </c>
      <c r="C2252">
        <v>0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3</v>
      </c>
      <c r="J2252">
        <v>4</v>
      </c>
      <c r="K2252">
        <v>2</v>
      </c>
      <c r="L2252">
        <v>9</v>
      </c>
      <c r="M2252">
        <f>VLOOKUP(H2252,AE$2:$AJ$12,6,TRUE)</f>
        <v>0</v>
      </c>
      <c r="N2252">
        <f>VLOOKUP(I2252,AF$2:$AJ$12,5,TRUE)</f>
        <v>5</v>
      </c>
      <c r="O2252">
        <f>VLOOKUP(J2252,AG$2:$AJ$12,4,TRUE)</f>
        <v>6</v>
      </c>
      <c r="P2252">
        <f>VLOOKUP(K2252,AH$2:$AJ$12,3,TRUE)</f>
        <v>7</v>
      </c>
      <c r="Q2252">
        <f>VLOOKUP(L2252,AI$2:$AJ$12,2,TRUE)</f>
        <v>5</v>
      </c>
      <c r="T2252" t="str">
        <f t="shared" si="215"/>
        <v>Crimepoint.create(latitude:37.738, longitude:-122.474, drugdrink:0, misdemean:5, theft:6, violent:7, total:5, drugdrinkct:0, misdemeanct:3, theftct:4, violentct:2, totalct:9)</v>
      </c>
      <c r="U2252" t="str">
        <f t="shared" si="216"/>
        <v>{location: new google.maps.LatLng(37.738, -122.474), weight: 0},</v>
      </c>
      <c r="V2252" t="str">
        <f t="shared" si="211"/>
        <v>{location: new google.maps.LatLng(37.738, -122.474), weight: 1},</v>
      </c>
      <c r="W2252" t="str">
        <f t="shared" si="212"/>
        <v>{location: new google.maps.LatLng(37.738, -122.474), weight: 1},</v>
      </c>
      <c r="X2252" t="str">
        <f t="shared" si="213"/>
        <v>{location: new google.maps.LatLng(37.738, -122.474), weight: 1},</v>
      </c>
      <c r="Y2252" t="str">
        <f t="shared" si="214"/>
        <v>{location: new google.maps.LatLng(37.738, -122.474), weight: 1},</v>
      </c>
    </row>
    <row r="2253" spans="1:25" x14ac:dyDescent="0.2">
      <c r="A2253">
        <v>37.738</v>
      </c>
      <c r="B2253">
        <v>-122.473</v>
      </c>
      <c r="C2253">
        <v>0</v>
      </c>
      <c r="D2253">
        <v>1</v>
      </c>
      <c r="E2253">
        <v>0</v>
      </c>
      <c r="F2253">
        <v>1</v>
      </c>
      <c r="G2253">
        <v>1</v>
      </c>
      <c r="H2253">
        <v>0</v>
      </c>
      <c r="I2253">
        <v>4</v>
      </c>
      <c r="J2253">
        <v>1</v>
      </c>
      <c r="K2253">
        <v>2</v>
      </c>
      <c r="L2253">
        <v>7</v>
      </c>
      <c r="M2253">
        <f>VLOOKUP(H2253,AE$2:$AJ$12,6,TRUE)</f>
        <v>0</v>
      </c>
      <c r="N2253">
        <f>VLOOKUP(I2253,AF$2:$AJ$12,5,TRUE)</f>
        <v>6</v>
      </c>
      <c r="O2253">
        <f>VLOOKUP(J2253,AG$2:$AJ$12,4,TRUE)</f>
        <v>3</v>
      </c>
      <c r="P2253">
        <f>VLOOKUP(K2253,AH$2:$AJ$12,3,TRUE)</f>
        <v>7</v>
      </c>
      <c r="Q2253">
        <f>VLOOKUP(L2253,AI$2:$AJ$12,2,TRUE)</f>
        <v>5</v>
      </c>
      <c r="T2253" t="str">
        <f t="shared" si="215"/>
        <v>Crimepoint.create(latitude:37.738, longitude:-122.473, drugdrink:0, misdemean:6, theft:3, violent:7, total:5, drugdrinkct:0, misdemeanct:4, theftct:1, violentct:2, totalct:7)</v>
      </c>
      <c r="U2253" t="str">
        <f t="shared" si="216"/>
        <v>{location: new google.maps.LatLng(37.738, -122.473), weight: 0},</v>
      </c>
      <c r="V2253" t="str">
        <f t="shared" si="211"/>
        <v>{location: new google.maps.LatLng(37.738, -122.473), weight: 1},</v>
      </c>
      <c r="W2253" t="str">
        <f t="shared" si="212"/>
        <v>{location: new google.maps.LatLng(37.738, -122.473), weight: 0},</v>
      </c>
      <c r="X2253" t="str">
        <f t="shared" si="213"/>
        <v>{location: new google.maps.LatLng(37.738, -122.473), weight: 1},</v>
      </c>
      <c r="Y2253" t="str">
        <f t="shared" si="214"/>
        <v>{location: new google.maps.LatLng(37.738, -122.473), weight: 1},</v>
      </c>
    </row>
    <row r="2254" spans="1:25" x14ac:dyDescent="0.2">
      <c r="A2254">
        <v>37.738</v>
      </c>
      <c r="B2254">
        <v>-122.47199999999999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1</v>
      </c>
      <c r="M2254">
        <f>VLOOKUP(H2254,AE$2:$AJ$12,6,TRUE)</f>
        <v>0</v>
      </c>
      <c r="N2254">
        <f>VLOOKUP(I2254,AF$2:$AJ$12,5,TRUE)</f>
        <v>0</v>
      </c>
      <c r="O2254">
        <f>VLOOKUP(J2254,AG$2:$AJ$12,4,TRUE)</f>
        <v>3</v>
      </c>
      <c r="P2254">
        <f>VLOOKUP(K2254,AH$2:$AJ$12,3,TRUE)</f>
        <v>0</v>
      </c>
      <c r="Q2254">
        <f>VLOOKUP(L2254,AI$2:$AJ$12,2,TRUE)</f>
        <v>0</v>
      </c>
      <c r="T2254" t="str">
        <f t="shared" si="215"/>
        <v>Crimepoint.create(latitude:37.738, longitude:-122.472, drugdrink:0, misdemean:0, theft:3, violent:0, total:0, drugdrinkct:0, misdemeanct:0, theftct:1, violentct:0, totalct:1)</v>
      </c>
      <c r="U2254" t="str">
        <f t="shared" si="216"/>
        <v>{location: new google.maps.LatLng(37.738, -122.472), weight: 0},</v>
      </c>
      <c r="V2254" t="str">
        <f t="shared" si="211"/>
        <v>{location: new google.maps.LatLng(37.738, -122.472), weight: 0},</v>
      </c>
      <c r="W2254" t="str">
        <f t="shared" si="212"/>
        <v>{location: new google.maps.LatLng(37.738, -122.472), weight: 0},</v>
      </c>
      <c r="X2254" t="str">
        <f t="shared" si="213"/>
        <v>{location: new google.maps.LatLng(37.738, -122.472), weight: 0},</v>
      </c>
      <c r="Y2254" t="str">
        <f t="shared" si="214"/>
        <v>{location: new google.maps.LatLng(37.738, -122.472), weight: 0},</v>
      </c>
    </row>
    <row r="2255" spans="1:25" x14ac:dyDescent="0.2">
      <c r="A2255">
        <v>37.738</v>
      </c>
      <c r="B2255">
        <v>-122.471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</v>
      </c>
      <c r="M2255">
        <f>VLOOKUP(H2255,AE$2:$AJ$12,6,TRUE)</f>
        <v>0</v>
      </c>
      <c r="N2255">
        <f>VLOOKUP(I2255,AF$2:$AJ$12,5,TRUE)</f>
        <v>2</v>
      </c>
      <c r="O2255">
        <f>VLOOKUP(J2255,AG$2:$AJ$12,4,TRUE)</f>
        <v>0</v>
      </c>
      <c r="P2255">
        <f>VLOOKUP(K2255,AH$2:$AJ$12,3,TRUE)</f>
        <v>0</v>
      </c>
      <c r="Q2255">
        <f>VLOOKUP(L2255,AI$2:$AJ$12,2,TRUE)</f>
        <v>0</v>
      </c>
      <c r="T2255" t="str">
        <f t="shared" si="215"/>
        <v>Crimepoint.create(latitude:37.738, longitude:-122.471, drugdrink:0, misdemean:2, theft:0, violent:0, total:0, drugdrinkct:0, misdemeanct:1, theftct:0, violentct:0, totalct:1)</v>
      </c>
      <c r="U2255" t="str">
        <f t="shared" si="216"/>
        <v>{location: new google.maps.LatLng(37.738, -122.471), weight: 0},</v>
      </c>
      <c r="V2255" t="str">
        <f t="shared" si="211"/>
        <v>{location: new google.maps.LatLng(37.738, -122.471), weight: 0},</v>
      </c>
      <c r="W2255" t="str">
        <f t="shared" si="212"/>
        <v>{location: new google.maps.LatLng(37.738, -122.471), weight: 0},</v>
      </c>
      <c r="X2255" t="str">
        <f t="shared" si="213"/>
        <v>{location: new google.maps.LatLng(37.738, -122.471), weight: 0},</v>
      </c>
      <c r="Y2255" t="str">
        <f t="shared" si="214"/>
        <v>{location: new google.maps.LatLng(37.738, -122.471), weight: 0},</v>
      </c>
    </row>
    <row r="2256" spans="1:25" x14ac:dyDescent="0.2">
      <c r="A2256">
        <v>37.738</v>
      </c>
      <c r="B2256">
        <v>-122.47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3</v>
      </c>
      <c r="K2256">
        <v>0</v>
      </c>
      <c r="L2256">
        <v>3</v>
      </c>
      <c r="M2256">
        <f>VLOOKUP(H2256,AE$2:$AJ$12,6,TRUE)</f>
        <v>0</v>
      </c>
      <c r="N2256">
        <f>VLOOKUP(I2256,AF$2:$AJ$12,5,TRUE)</f>
        <v>0</v>
      </c>
      <c r="O2256">
        <f>VLOOKUP(J2256,AG$2:$AJ$12,4,TRUE)</f>
        <v>5</v>
      </c>
      <c r="P2256">
        <f>VLOOKUP(K2256,AH$2:$AJ$12,3,TRUE)</f>
        <v>0</v>
      </c>
      <c r="Q2256">
        <f>VLOOKUP(L2256,AI$2:$AJ$12,2,TRUE)</f>
        <v>2</v>
      </c>
      <c r="T2256" t="str">
        <f t="shared" si="215"/>
        <v>Crimepoint.create(latitude:37.738, longitude:-122.47, drugdrink:0, misdemean:0, theft:5, violent:0, total:2, drugdrinkct:0, misdemeanct:0, theftct:3, violentct:0, totalct:3)</v>
      </c>
      <c r="U2256" t="str">
        <f t="shared" si="216"/>
        <v>{location: new google.maps.LatLng(37.738, -122.47), weight: 0},</v>
      </c>
      <c r="V2256" t="str">
        <f t="shared" si="211"/>
        <v>{location: new google.maps.LatLng(37.738, -122.47), weight: 0},</v>
      </c>
      <c r="W2256" t="str">
        <f t="shared" si="212"/>
        <v>{location: new google.maps.LatLng(37.738, -122.47), weight: 0},</v>
      </c>
      <c r="X2256" t="str">
        <f t="shared" si="213"/>
        <v>{location: new google.maps.LatLng(37.738, -122.47), weight: 0},</v>
      </c>
      <c r="Y2256" t="str">
        <f t="shared" si="214"/>
        <v>{location: new google.maps.LatLng(37.738, -122.47), weight: 0},</v>
      </c>
    </row>
    <row r="2257" spans="1:25" x14ac:dyDescent="0.2">
      <c r="A2257">
        <v>37.738</v>
      </c>
      <c r="B2257">
        <v>-122.46899999999999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5</v>
      </c>
      <c r="J2257">
        <v>5</v>
      </c>
      <c r="K2257">
        <v>1</v>
      </c>
      <c r="L2257">
        <v>12</v>
      </c>
      <c r="M2257">
        <f>VLOOKUP(H2257,AE$2:$AJ$12,6,TRUE)</f>
        <v>8</v>
      </c>
      <c r="N2257">
        <f>VLOOKUP(I2257,AF$2:$AJ$12,5,TRUE)</f>
        <v>6</v>
      </c>
      <c r="O2257">
        <f>VLOOKUP(J2257,AG$2:$AJ$12,4,TRUE)</f>
        <v>7</v>
      </c>
      <c r="P2257">
        <f>VLOOKUP(K2257,AH$2:$AJ$12,3,TRUE)</f>
        <v>7</v>
      </c>
      <c r="Q2257">
        <f>VLOOKUP(L2257,AI$2:$AJ$12,2,TRUE)</f>
        <v>6</v>
      </c>
      <c r="T2257" t="str">
        <f t="shared" si="215"/>
        <v>Crimepoint.create(latitude:37.738, longitude:-122.469, drugdrink:8, misdemean:6, theft:7, violent:7, total:6, drugdrinkct:1, misdemeanct:5, theftct:5, violentct:1, totalct:12)</v>
      </c>
      <c r="U2257" t="str">
        <f t="shared" si="216"/>
        <v>{location: new google.maps.LatLng(37.738, -122.469), weight: 1},</v>
      </c>
      <c r="V2257" t="str">
        <f t="shared" si="211"/>
        <v>{location: new google.maps.LatLng(37.738, -122.469), weight: 1},</v>
      </c>
      <c r="W2257" t="str">
        <f t="shared" si="212"/>
        <v>{location: new google.maps.LatLng(37.738, -122.469), weight: 1},</v>
      </c>
      <c r="X2257" t="str">
        <f t="shared" si="213"/>
        <v>{location: new google.maps.LatLng(37.738, -122.469), weight: 1},</v>
      </c>
      <c r="Y2257" t="str">
        <f t="shared" si="214"/>
        <v>{location: new google.maps.LatLng(37.738, -122.469), weight: 1},</v>
      </c>
    </row>
    <row r="2258" spans="1:25" x14ac:dyDescent="0.2">
      <c r="A2258">
        <v>37.738</v>
      </c>
      <c r="B2258">
        <v>-122.467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2</v>
      </c>
      <c r="K2258">
        <v>0</v>
      </c>
      <c r="L2258">
        <v>3</v>
      </c>
      <c r="M2258">
        <f>VLOOKUP(H2258,AE$2:$AJ$12,6,TRUE)</f>
        <v>0</v>
      </c>
      <c r="N2258">
        <f>VLOOKUP(I2258,AF$2:$AJ$12,5,TRUE)</f>
        <v>2</v>
      </c>
      <c r="O2258">
        <f>VLOOKUP(J2258,AG$2:$AJ$12,4,TRUE)</f>
        <v>4</v>
      </c>
      <c r="P2258">
        <f>VLOOKUP(K2258,AH$2:$AJ$12,3,TRUE)</f>
        <v>0</v>
      </c>
      <c r="Q2258">
        <f>VLOOKUP(L2258,AI$2:$AJ$12,2,TRUE)</f>
        <v>2</v>
      </c>
      <c r="T2258" t="str">
        <f t="shared" si="215"/>
        <v>Crimepoint.create(latitude:37.738, longitude:-122.467, drugdrink:0, misdemean:2, theft:4, violent:0, total:2, drugdrinkct:0, misdemeanct:1, theftct:2, violentct:0, totalct:3)</v>
      </c>
      <c r="U2258" t="str">
        <f t="shared" si="216"/>
        <v>{location: new google.maps.LatLng(37.738, -122.467), weight: 0},</v>
      </c>
      <c r="V2258" t="str">
        <f t="shared" si="211"/>
        <v>{location: new google.maps.LatLng(37.738, -122.467), weight: 0},</v>
      </c>
      <c r="W2258" t="str">
        <f t="shared" si="212"/>
        <v>{location: new google.maps.LatLng(37.738, -122.467), weight: 0},</v>
      </c>
      <c r="X2258" t="str">
        <f t="shared" si="213"/>
        <v>{location: new google.maps.LatLng(37.738, -122.467), weight: 0},</v>
      </c>
      <c r="Y2258" t="str">
        <f t="shared" si="214"/>
        <v>{location: new google.maps.LatLng(37.738, -122.467), weight: 0},</v>
      </c>
    </row>
    <row r="2259" spans="1:25" x14ac:dyDescent="0.2">
      <c r="A2259">
        <v>37.738</v>
      </c>
      <c r="B2259">
        <v>-122.46599999999999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1</v>
      </c>
      <c r="M2259">
        <f>VLOOKUP(H2259,AE$2:$AJ$12,6,TRUE)</f>
        <v>0</v>
      </c>
      <c r="N2259">
        <f>VLOOKUP(I2259,AF$2:$AJ$12,5,TRUE)</f>
        <v>0</v>
      </c>
      <c r="O2259">
        <f>VLOOKUP(J2259,AG$2:$AJ$12,4,TRUE)</f>
        <v>3</v>
      </c>
      <c r="P2259">
        <f>VLOOKUP(K2259,AH$2:$AJ$12,3,TRUE)</f>
        <v>0</v>
      </c>
      <c r="Q2259">
        <f>VLOOKUP(L2259,AI$2:$AJ$12,2,TRUE)</f>
        <v>0</v>
      </c>
      <c r="T2259" t="str">
        <f t="shared" si="215"/>
        <v>Crimepoint.create(latitude:37.738, longitude:-122.466, drugdrink:0, misdemean:0, theft:3, violent:0, total:0, drugdrinkct:0, misdemeanct:0, theftct:1, violentct:0, totalct:1)</v>
      </c>
      <c r="U2259" t="str">
        <f t="shared" si="216"/>
        <v>{location: new google.maps.LatLng(37.738, -122.466), weight: 0},</v>
      </c>
      <c r="V2259" t="str">
        <f t="shared" si="211"/>
        <v>{location: new google.maps.LatLng(37.738, -122.466), weight: 0},</v>
      </c>
      <c r="W2259" t="str">
        <f t="shared" si="212"/>
        <v>{location: new google.maps.LatLng(37.738, -122.466), weight: 0},</v>
      </c>
      <c r="X2259" t="str">
        <f t="shared" si="213"/>
        <v>{location: new google.maps.LatLng(37.738, -122.466), weight: 0},</v>
      </c>
      <c r="Y2259" t="str">
        <f t="shared" si="214"/>
        <v>{location: new google.maps.LatLng(37.738, -122.466), weight: 0},</v>
      </c>
    </row>
    <row r="2260" spans="1:25" x14ac:dyDescent="0.2">
      <c r="A2260">
        <v>37.738</v>
      </c>
      <c r="B2260">
        <v>-122.465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3</v>
      </c>
      <c r="K2260">
        <v>0</v>
      </c>
      <c r="L2260">
        <v>3</v>
      </c>
      <c r="M2260">
        <f>VLOOKUP(H2260,AE$2:$AJ$12,6,TRUE)</f>
        <v>0</v>
      </c>
      <c r="N2260">
        <f>VLOOKUP(I2260,AF$2:$AJ$12,5,TRUE)</f>
        <v>0</v>
      </c>
      <c r="O2260">
        <f>VLOOKUP(J2260,AG$2:$AJ$12,4,TRUE)</f>
        <v>5</v>
      </c>
      <c r="P2260">
        <f>VLOOKUP(K2260,AH$2:$AJ$12,3,TRUE)</f>
        <v>0</v>
      </c>
      <c r="Q2260">
        <f>VLOOKUP(L2260,AI$2:$AJ$12,2,TRUE)</f>
        <v>2</v>
      </c>
      <c r="T2260" t="str">
        <f t="shared" si="215"/>
        <v>Crimepoint.create(latitude:37.738, longitude:-122.465, drugdrink:0, misdemean:0, theft:5, violent:0, total:2, drugdrinkct:0, misdemeanct:0, theftct:3, violentct:0, totalct:3)</v>
      </c>
      <c r="U2260" t="str">
        <f t="shared" si="216"/>
        <v>{location: new google.maps.LatLng(37.738, -122.465), weight: 0},</v>
      </c>
      <c r="V2260" t="str">
        <f t="shared" si="211"/>
        <v>{location: new google.maps.LatLng(37.738, -122.465), weight: 0},</v>
      </c>
      <c r="W2260" t="str">
        <f t="shared" si="212"/>
        <v>{location: new google.maps.LatLng(37.738, -122.465), weight: 0},</v>
      </c>
      <c r="X2260" t="str">
        <f t="shared" si="213"/>
        <v>{location: new google.maps.LatLng(37.738, -122.465), weight: 0},</v>
      </c>
      <c r="Y2260" t="str">
        <f t="shared" si="214"/>
        <v>{location: new google.maps.LatLng(37.738, -122.465), weight: 0},</v>
      </c>
    </row>
    <row r="2261" spans="1:25" x14ac:dyDescent="0.2">
      <c r="A2261">
        <v>37.738</v>
      </c>
      <c r="B2261">
        <v>-122.464</v>
      </c>
      <c r="C2261">
        <v>0</v>
      </c>
      <c r="D2261">
        <v>1</v>
      </c>
      <c r="E2261">
        <v>2</v>
      </c>
      <c r="F2261">
        <v>0</v>
      </c>
      <c r="G2261">
        <v>1</v>
      </c>
      <c r="H2261">
        <v>0</v>
      </c>
      <c r="I2261">
        <v>3</v>
      </c>
      <c r="J2261">
        <v>12</v>
      </c>
      <c r="K2261">
        <v>0</v>
      </c>
      <c r="L2261">
        <v>15</v>
      </c>
      <c r="M2261">
        <f>VLOOKUP(H2261,AE$2:$AJ$12,6,TRUE)</f>
        <v>0</v>
      </c>
      <c r="N2261">
        <f>VLOOKUP(I2261,AF$2:$AJ$12,5,TRUE)</f>
        <v>5</v>
      </c>
      <c r="O2261">
        <f>VLOOKUP(J2261,AG$2:$AJ$12,4,TRUE)</f>
        <v>8</v>
      </c>
      <c r="P2261">
        <f>VLOOKUP(K2261,AH$2:$AJ$12,3,TRUE)</f>
        <v>0</v>
      </c>
      <c r="Q2261">
        <f>VLOOKUP(L2261,AI$2:$AJ$12,2,TRUE)</f>
        <v>7</v>
      </c>
      <c r="T2261" t="str">
        <f t="shared" si="215"/>
        <v>Crimepoint.create(latitude:37.738, longitude:-122.464, drugdrink:0, misdemean:5, theft:8, violent:0, total:7, drugdrinkct:0, misdemeanct:3, theftct:12, violentct:0, totalct:15)</v>
      </c>
      <c r="U2261" t="str">
        <f t="shared" si="216"/>
        <v>{location: new google.maps.LatLng(37.738, -122.464), weight: 0},</v>
      </c>
      <c r="V2261" t="str">
        <f t="shared" si="211"/>
        <v>{location: new google.maps.LatLng(37.738, -122.464), weight: 1},</v>
      </c>
      <c r="W2261" t="str">
        <f t="shared" si="212"/>
        <v>{location: new google.maps.LatLng(37.738, -122.464), weight: 2},</v>
      </c>
      <c r="X2261" t="str">
        <f t="shared" si="213"/>
        <v>{location: new google.maps.LatLng(37.738, -122.464), weight: 0},</v>
      </c>
      <c r="Y2261" t="str">
        <f t="shared" si="214"/>
        <v>{location: new google.maps.LatLng(37.738, -122.464), weight: 1},</v>
      </c>
    </row>
    <row r="2262" spans="1:25" x14ac:dyDescent="0.2">
      <c r="A2262">
        <v>37.738</v>
      </c>
      <c r="B2262">
        <v>-122.46299999999999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3</v>
      </c>
      <c r="K2262">
        <v>0</v>
      </c>
      <c r="L2262">
        <v>3</v>
      </c>
      <c r="M2262">
        <f>VLOOKUP(H2262,AE$2:$AJ$12,6,TRUE)</f>
        <v>0</v>
      </c>
      <c r="N2262">
        <f>VLOOKUP(I2262,AF$2:$AJ$12,5,TRUE)</f>
        <v>0</v>
      </c>
      <c r="O2262">
        <f>VLOOKUP(J2262,AG$2:$AJ$12,4,TRUE)</f>
        <v>5</v>
      </c>
      <c r="P2262">
        <f>VLOOKUP(K2262,AH$2:$AJ$12,3,TRUE)</f>
        <v>0</v>
      </c>
      <c r="Q2262">
        <f>VLOOKUP(L2262,AI$2:$AJ$12,2,TRUE)</f>
        <v>2</v>
      </c>
      <c r="T2262" t="str">
        <f t="shared" si="215"/>
        <v>Crimepoint.create(latitude:37.738, longitude:-122.463, drugdrink:0, misdemean:0, theft:5, violent:0, total:2, drugdrinkct:0, misdemeanct:0, theftct:3, violentct:0, totalct:3)</v>
      </c>
      <c r="U2262" t="str">
        <f t="shared" si="216"/>
        <v>{location: new google.maps.LatLng(37.738, -122.463), weight: 0},</v>
      </c>
      <c r="V2262" t="str">
        <f t="shared" si="211"/>
        <v>{location: new google.maps.LatLng(37.738, -122.463), weight: 0},</v>
      </c>
      <c r="W2262" t="str">
        <f t="shared" si="212"/>
        <v>{location: new google.maps.LatLng(37.738, -122.463), weight: 0},</v>
      </c>
      <c r="X2262" t="str">
        <f t="shared" si="213"/>
        <v>{location: new google.maps.LatLng(37.738, -122.463), weight: 0},</v>
      </c>
      <c r="Y2262" t="str">
        <f t="shared" si="214"/>
        <v>{location: new google.maps.LatLng(37.738, -122.463), weight: 0},</v>
      </c>
    </row>
    <row r="2263" spans="1:25" x14ac:dyDescent="0.2">
      <c r="A2263">
        <v>37.738</v>
      </c>
      <c r="B2263">
        <v>-122.462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2</v>
      </c>
      <c r="M2263">
        <f>VLOOKUP(H2263,AE$2:$AJ$12,6,TRUE)</f>
        <v>0</v>
      </c>
      <c r="N2263">
        <f>VLOOKUP(I2263,AF$2:$AJ$12,5,TRUE)</f>
        <v>2</v>
      </c>
      <c r="O2263">
        <f>VLOOKUP(J2263,AG$2:$AJ$12,4,TRUE)</f>
        <v>3</v>
      </c>
      <c r="P2263">
        <f>VLOOKUP(K2263,AH$2:$AJ$12,3,TRUE)</f>
        <v>0</v>
      </c>
      <c r="Q2263">
        <f>VLOOKUP(L2263,AI$2:$AJ$12,2,TRUE)</f>
        <v>1</v>
      </c>
      <c r="T2263" t="str">
        <f t="shared" si="215"/>
        <v>Crimepoint.create(latitude:37.738, longitude:-122.462, drugdrink:0, misdemean:2, theft:3, violent:0, total:1, drugdrinkct:0, misdemeanct:1, theftct:1, violentct:0, totalct:2)</v>
      </c>
      <c r="U2263" t="str">
        <f t="shared" si="216"/>
        <v>{location: new google.maps.LatLng(37.738, -122.462), weight: 0},</v>
      </c>
      <c r="V2263" t="str">
        <f t="shared" si="211"/>
        <v>{location: new google.maps.LatLng(37.738, -122.462), weight: 0},</v>
      </c>
      <c r="W2263" t="str">
        <f t="shared" si="212"/>
        <v>{location: new google.maps.LatLng(37.738, -122.462), weight: 0},</v>
      </c>
      <c r="X2263" t="str">
        <f t="shared" si="213"/>
        <v>{location: new google.maps.LatLng(37.738, -122.462), weight: 0},</v>
      </c>
      <c r="Y2263" t="str">
        <f t="shared" si="214"/>
        <v>{location: new google.maps.LatLng(37.738, -122.462), weight: 0},</v>
      </c>
    </row>
    <row r="2264" spans="1:25" x14ac:dyDescent="0.2">
      <c r="A2264">
        <v>37.738</v>
      </c>
      <c r="B2264">
        <v>-122.459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1</v>
      </c>
      <c r="M2264">
        <f>VLOOKUP(H2264,AE$2:$AJ$12,6,TRUE)</f>
        <v>0</v>
      </c>
      <c r="N2264">
        <f>VLOOKUP(I2264,AF$2:$AJ$12,5,TRUE)</f>
        <v>0</v>
      </c>
      <c r="O2264">
        <f>VLOOKUP(J2264,AG$2:$AJ$12,4,TRUE)</f>
        <v>3</v>
      </c>
      <c r="P2264">
        <f>VLOOKUP(K2264,AH$2:$AJ$12,3,TRUE)</f>
        <v>0</v>
      </c>
      <c r="Q2264">
        <f>VLOOKUP(L2264,AI$2:$AJ$12,2,TRUE)</f>
        <v>0</v>
      </c>
      <c r="T2264" t="str">
        <f t="shared" si="215"/>
        <v>Crimepoint.create(latitude:37.738, longitude:-122.459, drugdrink:0, misdemean:0, theft:3, violent:0, total:0, drugdrinkct:0, misdemeanct:0, theftct:1, violentct:0, totalct:1)</v>
      </c>
      <c r="U2264" t="str">
        <f t="shared" si="216"/>
        <v>{location: new google.maps.LatLng(37.738, -122.459), weight: 0},</v>
      </c>
      <c r="V2264" t="str">
        <f t="shared" si="211"/>
        <v>{location: new google.maps.LatLng(37.738, -122.459), weight: 0},</v>
      </c>
      <c r="W2264" t="str">
        <f t="shared" si="212"/>
        <v>{location: new google.maps.LatLng(37.738, -122.459), weight: 0},</v>
      </c>
      <c r="X2264" t="str">
        <f t="shared" si="213"/>
        <v>{location: new google.maps.LatLng(37.738, -122.459), weight: 0},</v>
      </c>
      <c r="Y2264" t="str">
        <f t="shared" si="214"/>
        <v>{location: new google.maps.LatLng(37.738, -122.459), weight: 0},</v>
      </c>
    </row>
    <row r="2265" spans="1:25" x14ac:dyDescent="0.2">
      <c r="A2265">
        <v>37.738</v>
      </c>
      <c r="B2265">
        <v>-122.45699999999999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2</v>
      </c>
      <c r="K2265">
        <v>1</v>
      </c>
      <c r="L2265">
        <v>4</v>
      </c>
      <c r="M2265">
        <f>VLOOKUP(H2265,AE$2:$AJ$12,6,TRUE)</f>
        <v>0</v>
      </c>
      <c r="N2265">
        <f>VLOOKUP(I2265,AF$2:$AJ$12,5,TRUE)</f>
        <v>2</v>
      </c>
      <c r="O2265">
        <f>VLOOKUP(J2265,AG$2:$AJ$12,4,TRUE)</f>
        <v>4</v>
      </c>
      <c r="P2265">
        <f>VLOOKUP(K2265,AH$2:$AJ$12,3,TRUE)</f>
        <v>7</v>
      </c>
      <c r="Q2265">
        <f>VLOOKUP(L2265,AI$2:$AJ$12,2,TRUE)</f>
        <v>3</v>
      </c>
      <c r="T2265" t="str">
        <f t="shared" si="215"/>
        <v>Crimepoint.create(latitude:37.738, longitude:-122.457, drugdrink:0, misdemean:2, theft:4, violent:7, total:3, drugdrinkct:0, misdemeanct:1, theftct:2, violentct:1, totalct:4)</v>
      </c>
      <c r="U2265" t="str">
        <f t="shared" si="216"/>
        <v>{location: new google.maps.LatLng(37.738, -122.457), weight: 0},</v>
      </c>
      <c r="V2265" t="str">
        <f t="shared" si="211"/>
        <v>{location: new google.maps.LatLng(37.738, -122.457), weight: 0},</v>
      </c>
      <c r="W2265" t="str">
        <f t="shared" si="212"/>
        <v>{location: new google.maps.LatLng(37.738, -122.457), weight: 0},</v>
      </c>
      <c r="X2265" t="str">
        <f t="shared" si="213"/>
        <v>{location: new google.maps.LatLng(37.738, -122.457), weight: 1},</v>
      </c>
      <c r="Y2265" t="str">
        <f t="shared" si="214"/>
        <v>{location: new google.maps.LatLng(37.738, -122.457), weight: 0},</v>
      </c>
    </row>
    <row r="2266" spans="1:25" x14ac:dyDescent="0.2">
      <c r="A2266">
        <v>37.738</v>
      </c>
      <c r="B2266">
        <v>-122.452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f>VLOOKUP(H2266,AE$2:$AJ$12,6,TRUE)</f>
        <v>0</v>
      </c>
      <c r="N2266">
        <f>VLOOKUP(I2266,AF$2:$AJ$12,5,TRUE)</f>
        <v>2</v>
      </c>
      <c r="O2266">
        <f>VLOOKUP(J2266,AG$2:$AJ$12,4,TRUE)</f>
        <v>0</v>
      </c>
      <c r="P2266">
        <f>VLOOKUP(K2266,AH$2:$AJ$12,3,TRUE)</f>
        <v>0</v>
      </c>
      <c r="Q2266">
        <f>VLOOKUP(L2266,AI$2:$AJ$12,2,TRUE)</f>
        <v>0</v>
      </c>
      <c r="T2266" t="str">
        <f t="shared" si="215"/>
        <v>Crimepoint.create(latitude:37.738, longitude:-122.452, drugdrink:0, misdemean:2, theft:0, violent:0, total:0, drugdrinkct:0, misdemeanct:1, theftct:0, violentct:0, totalct:1)</v>
      </c>
      <c r="U2266" t="str">
        <f t="shared" si="216"/>
        <v>{location: new google.maps.LatLng(37.738, -122.452), weight: 0},</v>
      </c>
      <c r="V2266" t="str">
        <f t="shared" si="211"/>
        <v>{location: new google.maps.LatLng(37.738, -122.452), weight: 0},</v>
      </c>
      <c r="W2266" t="str">
        <f t="shared" si="212"/>
        <v>{location: new google.maps.LatLng(37.738, -122.452), weight: 0},</v>
      </c>
      <c r="X2266" t="str">
        <f t="shared" si="213"/>
        <v>{location: new google.maps.LatLng(37.738, -122.452), weight: 0},</v>
      </c>
      <c r="Y2266" t="str">
        <f t="shared" si="214"/>
        <v>{location: new google.maps.LatLng(37.738, -122.452), weight: 0},</v>
      </c>
    </row>
    <row r="2267" spans="1:25" x14ac:dyDescent="0.2">
      <c r="A2267">
        <v>37.738</v>
      </c>
      <c r="B2267">
        <v>-122.449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4</v>
      </c>
      <c r="K2267">
        <v>0</v>
      </c>
      <c r="L2267">
        <v>4</v>
      </c>
      <c r="M2267">
        <f>VLOOKUP(H2267,AE$2:$AJ$12,6,TRUE)</f>
        <v>0</v>
      </c>
      <c r="N2267">
        <f>VLOOKUP(I2267,AF$2:$AJ$12,5,TRUE)</f>
        <v>0</v>
      </c>
      <c r="O2267">
        <f>VLOOKUP(J2267,AG$2:$AJ$12,4,TRUE)</f>
        <v>6</v>
      </c>
      <c r="P2267">
        <f>VLOOKUP(K2267,AH$2:$AJ$12,3,TRUE)</f>
        <v>0</v>
      </c>
      <c r="Q2267">
        <f>VLOOKUP(L2267,AI$2:$AJ$12,2,TRUE)</f>
        <v>3</v>
      </c>
      <c r="T2267" t="str">
        <f t="shared" si="215"/>
        <v>Crimepoint.create(latitude:37.738, longitude:-122.449, drugdrink:0, misdemean:0, theft:6, violent:0, total:3, drugdrinkct:0, misdemeanct:0, theftct:4, violentct:0, totalct:4)</v>
      </c>
      <c r="U2267" t="str">
        <f t="shared" si="216"/>
        <v>{location: new google.maps.LatLng(37.738, -122.449), weight: 0},</v>
      </c>
      <c r="V2267" t="str">
        <f t="shared" si="211"/>
        <v>{location: new google.maps.LatLng(37.738, -122.449), weight: 0},</v>
      </c>
      <c r="W2267" t="str">
        <f t="shared" si="212"/>
        <v>{location: new google.maps.LatLng(37.738, -122.449), weight: 1},</v>
      </c>
      <c r="X2267" t="str">
        <f t="shared" si="213"/>
        <v>{location: new google.maps.LatLng(37.738, -122.449), weight: 0},</v>
      </c>
      <c r="Y2267" t="str">
        <f t="shared" si="214"/>
        <v>{location: new google.maps.LatLng(37.738, -122.449), weight: 0},</v>
      </c>
    </row>
    <row r="2268" spans="1:25" x14ac:dyDescent="0.2">
      <c r="A2268">
        <v>37.738</v>
      </c>
      <c r="B2268">
        <v>-122.447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1</v>
      </c>
      <c r="M2268">
        <f>VLOOKUP(H2268,AE$2:$AJ$12,6,TRUE)</f>
        <v>0</v>
      </c>
      <c r="N2268">
        <f>VLOOKUP(I2268,AF$2:$AJ$12,5,TRUE)</f>
        <v>0</v>
      </c>
      <c r="O2268">
        <f>VLOOKUP(J2268,AG$2:$AJ$12,4,TRUE)</f>
        <v>3</v>
      </c>
      <c r="P2268">
        <f>VLOOKUP(K2268,AH$2:$AJ$12,3,TRUE)</f>
        <v>0</v>
      </c>
      <c r="Q2268">
        <f>VLOOKUP(L2268,AI$2:$AJ$12,2,TRUE)</f>
        <v>0</v>
      </c>
      <c r="T2268" t="str">
        <f t="shared" si="215"/>
        <v>Crimepoint.create(latitude:37.738, longitude:-122.447, drugdrink:0, misdemean:0, theft:3, violent:0, total:0, drugdrinkct:0, misdemeanct:0, theftct:1, violentct:0, totalct:1)</v>
      </c>
      <c r="U2268" t="str">
        <f t="shared" si="216"/>
        <v>{location: new google.maps.LatLng(37.738, -122.447), weight: 0},</v>
      </c>
      <c r="V2268" t="str">
        <f t="shared" si="211"/>
        <v>{location: new google.maps.LatLng(37.738, -122.447), weight: 0},</v>
      </c>
      <c r="W2268" t="str">
        <f t="shared" si="212"/>
        <v>{location: new google.maps.LatLng(37.738, -122.447), weight: 0},</v>
      </c>
      <c r="X2268" t="str">
        <f t="shared" si="213"/>
        <v>{location: new google.maps.LatLng(37.738, -122.447), weight: 0},</v>
      </c>
      <c r="Y2268" t="str">
        <f t="shared" si="214"/>
        <v>{location: new google.maps.LatLng(37.738, -122.447), weight: 0},</v>
      </c>
    </row>
    <row r="2269" spans="1:25" x14ac:dyDescent="0.2">
      <c r="A2269">
        <v>37.738</v>
      </c>
      <c r="B2269">
        <v>-122.446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</v>
      </c>
      <c r="K2269">
        <v>0</v>
      </c>
      <c r="L2269">
        <v>2</v>
      </c>
      <c r="M2269">
        <f>VLOOKUP(H2269,AE$2:$AJ$12,6,TRUE)</f>
        <v>0</v>
      </c>
      <c r="N2269">
        <f>VLOOKUP(I2269,AF$2:$AJ$12,5,TRUE)</f>
        <v>0</v>
      </c>
      <c r="O2269">
        <f>VLOOKUP(J2269,AG$2:$AJ$12,4,TRUE)</f>
        <v>4</v>
      </c>
      <c r="P2269">
        <f>VLOOKUP(K2269,AH$2:$AJ$12,3,TRUE)</f>
        <v>0</v>
      </c>
      <c r="Q2269">
        <f>VLOOKUP(L2269,AI$2:$AJ$12,2,TRUE)</f>
        <v>1</v>
      </c>
      <c r="T2269" t="str">
        <f t="shared" si="215"/>
        <v>Crimepoint.create(latitude:37.738, longitude:-122.446, drugdrink:0, misdemean:0, theft:4, violent:0, total:1, drugdrinkct:0, misdemeanct:0, theftct:2, violentct:0, totalct:2)</v>
      </c>
      <c r="U2269" t="str">
        <f t="shared" si="216"/>
        <v>{location: new google.maps.LatLng(37.738, -122.446), weight: 0},</v>
      </c>
      <c r="V2269" t="str">
        <f t="shared" si="211"/>
        <v>{location: new google.maps.LatLng(37.738, -122.446), weight: 0},</v>
      </c>
      <c r="W2269" t="str">
        <f t="shared" si="212"/>
        <v>{location: new google.maps.LatLng(37.738, -122.446), weight: 0},</v>
      </c>
      <c r="X2269" t="str">
        <f t="shared" si="213"/>
        <v>{location: new google.maps.LatLng(37.738, -122.446), weight: 0},</v>
      </c>
      <c r="Y2269" t="str">
        <f t="shared" si="214"/>
        <v>{location: new google.maps.LatLng(37.738, -122.446), weight: 0},</v>
      </c>
    </row>
    <row r="2270" spans="1:25" x14ac:dyDescent="0.2">
      <c r="A2270">
        <v>37.738</v>
      </c>
      <c r="B2270">
        <v>-122.44499999999999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</v>
      </c>
      <c r="K2270">
        <v>0</v>
      </c>
      <c r="L2270">
        <v>2</v>
      </c>
      <c r="M2270">
        <f>VLOOKUP(H2270,AE$2:$AJ$12,6,TRUE)</f>
        <v>0</v>
      </c>
      <c r="N2270">
        <f>VLOOKUP(I2270,AF$2:$AJ$12,5,TRUE)</f>
        <v>0</v>
      </c>
      <c r="O2270">
        <f>VLOOKUP(J2270,AG$2:$AJ$12,4,TRUE)</f>
        <v>4</v>
      </c>
      <c r="P2270">
        <f>VLOOKUP(K2270,AH$2:$AJ$12,3,TRUE)</f>
        <v>0</v>
      </c>
      <c r="Q2270">
        <f>VLOOKUP(L2270,AI$2:$AJ$12,2,TRUE)</f>
        <v>1</v>
      </c>
      <c r="T2270" t="str">
        <f t="shared" si="215"/>
        <v>Crimepoint.create(latitude:37.738, longitude:-122.445, drugdrink:0, misdemean:0, theft:4, violent:0, total:1, drugdrinkct:0, misdemeanct:0, theftct:2, violentct:0, totalct:2)</v>
      </c>
      <c r="U2270" t="str">
        <f t="shared" si="216"/>
        <v>{location: new google.maps.LatLng(37.738, -122.445), weight: 0},</v>
      </c>
      <c r="V2270" t="str">
        <f t="shared" si="211"/>
        <v>{location: new google.maps.LatLng(37.738, -122.445), weight: 0},</v>
      </c>
      <c r="W2270" t="str">
        <f t="shared" si="212"/>
        <v>{location: new google.maps.LatLng(37.738, -122.445), weight: 0},</v>
      </c>
      <c r="X2270" t="str">
        <f t="shared" si="213"/>
        <v>{location: new google.maps.LatLng(37.738, -122.445), weight: 0},</v>
      </c>
      <c r="Y2270" t="str">
        <f t="shared" si="214"/>
        <v>{location: new google.maps.LatLng(37.738, -122.445), weight: 0},</v>
      </c>
    </row>
    <row r="2271" spans="1:25" x14ac:dyDescent="0.2">
      <c r="A2271">
        <v>37.738</v>
      </c>
      <c r="B2271">
        <v>-122.44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</v>
      </c>
      <c r="K2271">
        <v>0</v>
      </c>
      <c r="L2271">
        <v>2</v>
      </c>
      <c r="M2271">
        <f>VLOOKUP(H2271,AE$2:$AJ$12,6,TRUE)</f>
        <v>0</v>
      </c>
      <c r="N2271">
        <f>VLOOKUP(I2271,AF$2:$AJ$12,5,TRUE)</f>
        <v>0</v>
      </c>
      <c r="O2271">
        <f>VLOOKUP(J2271,AG$2:$AJ$12,4,TRUE)</f>
        <v>4</v>
      </c>
      <c r="P2271">
        <f>VLOOKUP(K2271,AH$2:$AJ$12,3,TRUE)</f>
        <v>0</v>
      </c>
      <c r="Q2271">
        <f>VLOOKUP(L2271,AI$2:$AJ$12,2,TRUE)</f>
        <v>1</v>
      </c>
      <c r="T2271" t="str">
        <f t="shared" si="215"/>
        <v>Crimepoint.create(latitude:37.738, longitude:-122.44, drugdrink:0, misdemean:0, theft:4, violent:0, total:1, drugdrinkct:0, misdemeanct:0, theftct:2, violentct:0, totalct:2)</v>
      </c>
      <c r="U2271" t="str">
        <f t="shared" si="216"/>
        <v>{location: new google.maps.LatLng(37.738, -122.44), weight: 0},</v>
      </c>
      <c r="V2271" t="str">
        <f t="shared" si="211"/>
        <v>{location: new google.maps.LatLng(37.738, -122.44), weight: 0},</v>
      </c>
      <c r="W2271" t="str">
        <f t="shared" si="212"/>
        <v>{location: new google.maps.LatLng(37.738, -122.44), weight: 0},</v>
      </c>
      <c r="X2271" t="str">
        <f t="shared" si="213"/>
        <v>{location: new google.maps.LatLng(37.738, -122.44), weight: 0},</v>
      </c>
      <c r="Y2271" t="str">
        <f t="shared" si="214"/>
        <v>{location: new google.maps.LatLng(37.738, -122.44), weight: 0},</v>
      </c>
    </row>
    <row r="2272" spans="1:25" x14ac:dyDescent="0.2">
      <c r="A2272">
        <v>37.738</v>
      </c>
      <c r="B2272">
        <v>-122.43899999999999</v>
      </c>
      <c r="C2272">
        <v>0</v>
      </c>
      <c r="D2272">
        <v>2</v>
      </c>
      <c r="E2272">
        <v>0</v>
      </c>
      <c r="F2272">
        <v>0</v>
      </c>
      <c r="G2272">
        <v>1</v>
      </c>
      <c r="H2272">
        <v>0</v>
      </c>
      <c r="I2272">
        <v>7</v>
      </c>
      <c r="J2272">
        <v>3</v>
      </c>
      <c r="K2272">
        <v>0</v>
      </c>
      <c r="L2272">
        <v>10</v>
      </c>
      <c r="M2272">
        <f>VLOOKUP(H2272,AE$2:$AJ$12,6,TRUE)</f>
        <v>0</v>
      </c>
      <c r="N2272">
        <f>VLOOKUP(I2272,AF$2:$AJ$12,5,TRUE)</f>
        <v>7</v>
      </c>
      <c r="O2272">
        <f>VLOOKUP(J2272,AG$2:$AJ$12,4,TRUE)</f>
        <v>5</v>
      </c>
      <c r="P2272">
        <f>VLOOKUP(K2272,AH$2:$AJ$12,3,TRUE)</f>
        <v>0</v>
      </c>
      <c r="Q2272">
        <f>VLOOKUP(L2272,AI$2:$AJ$12,2,TRUE)</f>
        <v>6</v>
      </c>
      <c r="T2272" t="str">
        <f t="shared" si="215"/>
        <v>Crimepoint.create(latitude:37.738, longitude:-122.439, drugdrink:0, misdemean:7, theft:5, violent:0, total:6, drugdrinkct:0, misdemeanct:7, theftct:3, violentct:0, totalct:10)</v>
      </c>
      <c r="U2272" t="str">
        <f t="shared" si="216"/>
        <v>{location: new google.maps.LatLng(37.738, -122.439), weight: 0},</v>
      </c>
      <c r="V2272" t="str">
        <f t="shared" si="211"/>
        <v>{location: new google.maps.LatLng(37.738, -122.439), weight: 2},</v>
      </c>
      <c r="W2272" t="str">
        <f t="shared" si="212"/>
        <v>{location: new google.maps.LatLng(37.738, -122.439), weight: 0},</v>
      </c>
      <c r="X2272" t="str">
        <f t="shared" si="213"/>
        <v>{location: new google.maps.LatLng(37.738, -122.439), weight: 0},</v>
      </c>
      <c r="Y2272" t="str">
        <f t="shared" si="214"/>
        <v>{location: new google.maps.LatLng(37.738, -122.439), weight: 1},</v>
      </c>
    </row>
    <row r="2273" spans="1:25" x14ac:dyDescent="0.2">
      <c r="A2273">
        <v>37.738</v>
      </c>
      <c r="B2273">
        <v>-122.438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4</v>
      </c>
      <c r="K2273">
        <v>0</v>
      </c>
      <c r="L2273">
        <v>4</v>
      </c>
      <c r="M2273">
        <f>VLOOKUP(H2273,AE$2:$AJ$12,6,TRUE)</f>
        <v>0</v>
      </c>
      <c r="N2273">
        <f>VLOOKUP(I2273,AF$2:$AJ$12,5,TRUE)</f>
        <v>0</v>
      </c>
      <c r="O2273">
        <f>VLOOKUP(J2273,AG$2:$AJ$12,4,TRUE)</f>
        <v>6</v>
      </c>
      <c r="P2273">
        <f>VLOOKUP(K2273,AH$2:$AJ$12,3,TRUE)</f>
        <v>0</v>
      </c>
      <c r="Q2273">
        <f>VLOOKUP(L2273,AI$2:$AJ$12,2,TRUE)</f>
        <v>3</v>
      </c>
      <c r="T2273" t="str">
        <f t="shared" si="215"/>
        <v>Crimepoint.create(latitude:37.738, longitude:-122.438, drugdrink:0, misdemean:0, theft:6, violent:0, total:3, drugdrinkct:0, misdemeanct:0, theftct:4, violentct:0, totalct:4)</v>
      </c>
      <c r="U2273" t="str">
        <f t="shared" si="216"/>
        <v>{location: new google.maps.LatLng(37.738, -122.438), weight: 0},</v>
      </c>
      <c r="V2273" t="str">
        <f t="shared" si="211"/>
        <v>{location: new google.maps.LatLng(37.738, -122.438), weight: 0},</v>
      </c>
      <c r="W2273" t="str">
        <f t="shared" si="212"/>
        <v>{location: new google.maps.LatLng(37.738, -122.438), weight: 1},</v>
      </c>
      <c r="X2273" t="str">
        <f t="shared" si="213"/>
        <v>{location: new google.maps.LatLng(37.738, -122.438), weight: 0},</v>
      </c>
      <c r="Y2273" t="str">
        <f t="shared" si="214"/>
        <v>{location: new google.maps.LatLng(37.738, -122.438), weight: 0},</v>
      </c>
    </row>
    <row r="2274" spans="1:25" x14ac:dyDescent="0.2">
      <c r="A2274">
        <v>37.738</v>
      </c>
      <c r="B2274">
        <v>-122.437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2</v>
      </c>
      <c r="K2274">
        <v>0</v>
      </c>
      <c r="L2274">
        <v>3</v>
      </c>
      <c r="M2274">
        <f>VLOOKUP(H2274,AE$2:$AJ$12,6,TRUE)</f>
        <v>0</v>
      </c>
      <c r="N2274">
        <f>VLOOKUP(I2274,AF$2:$AJ$12,5,TRUE)</f>
        <v>2</v>
      </c>
      <c r="O2274">
        <f>VLOOKUP(J2274,AG$2:$AJ$12,4,TRUE)</f>
        <v>4</v>
      </c>
      <c r="P2274">
        <f>VLOOKUP(K2274,AH$2:$AJ$12,3,TRUE)</f>
        <v>0</v>
      </c>
      <c r="Q2274">
        <f>VLOOKUP(L2274,AI$2:$AJ$12,2,TRUE)</f>
        <v>2</v>
      </c>
      <c r="T2274" t="str">
        <f t="shared" si="215"/>
        <v>Crimepoint.create(latitude:37.738, longitude:-122.437, drugdrink:0, misdemean:2, theft:4, violent:0, total:2, drugdrinkct:0, misdemeanct:1, theftct:2, violentct:0, totalct:3)</v>
      </c>
      <c r="U2274" t="str">
        <f t="shared" si="216"/>
        <v>{location: new google.maps.LatLng(37.738, -122.437), weight: 0},</v>
      </c>
      <c r="V2274" t="str">
        <f t="shared" si="211"/>
        <v>{location: new google.maps.LatLng(37.738, -122.437), weight: 0},</v>
      </c>
      <c r="W2274" t="str">
        <f t="shared" si="212"/>
        <v>{location: new google.maps.LatLng(37.738, -122.437), weight: 0},</v>
      </c>
      <c r="X2274" t="str">
        <f t="shared" si="213"/>
        <v>{location: new google.maps.LatLng(37.738, -122.437), weight: 0},</v>
      </c>
      <c r="Y2274" t="str">
        <f t="shared" si="214"/>
        <v>{location: new google.maps.LatLng(37.738, -122.437), weight: 0},</v>
      </c>
    </row>
    <row r="2275" spans="1:25" x14ac:dyDescent="0.2">
      <c r="A2275">
        <v>37.738</v>
      </c>
      <c r="B2275">
        <v>-122.43600000000001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2</v>
      </c>
      <c r="K2275">
        <v>0</v>
      </c>
      <c r="L2275">
        <v>3</v>
      </c>
      <c r="M2275">
        <f>VLOOKUP(H2275,AE$2:$AJ$12,6,TRUE)</f>
        <v>0</v>
      </c>
      <c r="N2275">
        <f>VLOOKUP(I2275,AF$2:$AJ$12,5,TRUE)</f>
        <v>2</v>
      </c>
      <c r="O2275">
        <f>VLOOKUP(J2275,AG$2:$AJ$12,4,TRUE)</f>
        <v>4</v>
      </c>
      <c r="P2275">
        <f>VLOOKUP(K2275,AH$2:$AJ$12,3,TRUE)</f>
        <v>0</v>
      </c>
      <c r="Q2275">
        <f>VLOOKUP(L2275,AI$2:$AJ$12,2,TRUE)</f>
        <v>2</v>
      </c>
      <c r="T2275" t="str">
        <f t="shared" si="215"/>
        <v>Crimepoint.create(latitude:37.738, longitude:-122.436, drugdrink:0, misdemean:2, theft:4, violent:0, total:2, drugdrinkct:0, misdemeanct:1, theftct:2, violentct:0, totalct:3)</v>
      </c>
      <c r="U2275" t="str">
        <f t="shared" si="216"/>
        <v>{location: new google.maps.LatLng(37.738, -122.436), weight: 0},</v>
      </c>
      <c r="V2275" t="str">
        <f t="shared" si="211"/>
        <v>{location: new google.maps.LatLng(37.738, -122.436), weight: 0},</v>
      </c>
      <c r="W2275" t="str">
        <f t="shared" si="212"/>
        <v>{location: new google.maps.LatLng(37.738, -122.436), weight: 0},</v>
      </c>
      <c r="X2275" t="str">
        <f t="shared" si="213"/>
        <v>{location: new google.maps.LatLng(37.738, -122.436), weight: 0},</v>
      </c>
      <c r="Y2275" t="str">
        <f t="shared" si="214"/>
        <v>{location: new google.maps.LatLng(37.738, -122.436), weight: 0},</v>
      </c>
    </row>
    <row r="2276" spans="1:25" x14ac:dyDescent="0.2">
      <c r="A2276">
        <v>37.738</v>
      </c>
      <c r="B2276">
        <v>-122.43300000000001</v>
      </c>
      <c r="C2276">
        <v>0</v>
      </c>
      <c r="D2276">
        <v>1</v>
      </c>
      <c r="E2276">
        <v>1</v>
      </c>
      <c r="F2276">
        <v>4</v>
      </c>
      <c r="G2276">
        <v>1</v>
      </c>
      <c r="H2276">
        <v>0</v>
      </c>
      <c r="I2276">
        <v>4</v>
      </c>
      <c r="J2276">
        <v>8</v>
      </c>
      <c r="K2276">
        <v>5</v>
      </c>
      <c r="L2276">
        <v>17</v>
      </c>
      <c r="M2276">
        <f>VLOOKUP(H2276,AE$2:$AJ$12,6,TRUE)</f>
        <v>0</v>
      </c>
      <c r="N2276">
        <f>VLOOKUP(I2276,AF$2:$AJ$12,5,TRUE)</f>
        <v>6</v>
      </c>
      <c r="O2276">
        <f>VLOOKUP(J2276,AG$2:$AJ$12,4,TRUE)</f>
        <v>8</v>
      </c>
      <c r="P2276">
        <f>VLOOKUP(K2276,AH$2:$AJ$12,3,TRUE)</f>
        <v>9</v>
      </c>
      <c r="Q2276">
        <f>VLOOKUP(L2276,AI$2:$AJ$12,2,TRUE)</f>
        <v>7</v>
      </c>
      <c r="T2276" t="str">
        <f t="shared" si="215"/>
        <v>Crimepoint.create(latitude:37.738, longitude:-122.433, drugdrink:0, misdemean:6, theft:8, violent:9, total:7, drugdrinkct:0, misdemeanct:4, theftct:8, violentct:5, totalct:17)</v>
      </c>
      <c r="U2276" t="str">
        <f t="shared" si="216"/>
        <v>{location: new google.maps.LatLng(37.738, -122.433), weight: 0},</v>
      </c>
      <c r="V2276" t="str">
        <f t="shared" si="211"/>
        <v>{location: new google.maps.LatLng(37.738, -122.433), weight: 1},</v>
      </c>
      <c r="W2276" t="str">
        <f t="shared" si="212"/>
        <v>{location: new google.maps.LatLng(37.738, -122.433), weight: 1},</v>
      </c>
      <c r="X2276" t="str">
        <f t="shared" si="213"/>
        <v>{location: new google.maps.LatLng(37.738, -122.433), weight: 4},</v>
      </c>
      <c r="Y2276" t="str">
        <f t="shared" si="214"/>
        <v>{location: new google.maps.LatLng(37.738, -122.433), weight: 1},</v>
      </c>
    </row>
    <row r="2277" spans="1:25" x14ac:dyDescent="0.2">
      <c r="A2277">
        <v>37.738</v>
      </c>
      <c r="B2277">
        <v>-122.432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2</v>
      </c>
      <c r="J2277">
        <v>2</v>
      </c>
      <c r="K2277">
        <v>0</v>
      </c>
      <c r="L2277">
        <v>4</v>
      </c>
      <c r="M2277">
        <f>VLOOKUP(H2277,AE$2:$AJ$12,6,TRUE)</f>
        <v>0</v>
      </c>
      <c r="N2277">
        <f>VLOOKUP(I2277,AF$2:$AJ$12,5,TRUE)</f>
        <v>4</v>
      </c>
      <c r="O2277">
        <f>VLOOKUP(J2277,AG$2:$AJ$12,4,TRUE)</f>
        <v>4</v>
      </c>
      <c r="P2277">
        <f>VLOOKUP(K2277,AH$2:$AJ$12,3,TRUE)</f>
        <v>0</v>
      </c>
      <c r="Q2277">
        <f>VLOOKUP(L2277,AI$2:$AJ$12,2,TRUE)</f>
        <v>3</v>
      </c>
      <c r="T2277" t="str">
        <f t="shared" si="215"/>
        <v>Crimepoint.create(latitude:37.738, longitude:-122.432, drugdrink:0, misdemean:4, theft:4, violent:0, total:3, drugdrinkct:0, misdemeanct:2, theftct:2, violentct:0, totalct:4)</v>
      </c>
      <c r="U2277" t="str">
        <f t="shared" si="216"/>
        <v>{location: new google.maps.LatLng(37.738, -122.432), weight: 0},</v>
      </c>
      <c r="V2277" t="str">
        <f t="shared" si="211"/>
        <v>{location: new google.maps.LatLng(37.738, -122.432), weight: 0},</v>
      </c>
      <c r="W2277" t="str">
        <f t="shared" si="212"/>
        <v>{location: new google.maps.LatLng(37.738, -122.432), weight: 0},</v>
      </c>
      <c r="X2277" t="str">
        <f t="shared" si="213"/>
        <v>{location: new google.maps.LatLng(37.738, -122.432), weight: 0},</v>
      </c>
      <c r="Y2277" t="str">
        <f t="shared" si="214"/>
        <v>{location: new google.maps.LatLng(37.738, -122.432), weight: 0},</v>
      </c>
    </row>
    <row r="2278" spans="1:25" x14ac:dyDescent="0.2">
      <c r="A2278">
        <v>37.738</v>
      </c>
      <c r="B2278">
        <v>-122.431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1</v>
      </c>
      <c r="M2278">
        <f>VLOOKUP(H2278,AE$2:$AJ$12,6,TRUE)</f>
        <v>0</v>
      </c>
      <c r="N2278">
        <f>VLOOKUP(I2278,AF$2:$AJ$12,5,TRUE)</f>
        <v>2</v>
      </c>
      <c r="O2278">
        <f>VLOOKUP(J2278,AG$2:$AJ$12,4,TRUE)</f>
        <v>0</v>
      </c>
      <c r="P2278">
        <f>VLOOKUP(K2278,AH$2:$AJ$12,3,TRUE)</f>
        <v>0</v>
      </c>
      <c r="Q2278">
        <f>VLOOKUP(L2278,AI$2:$AJ$12,2,TRUE)</f>
        <v>0</v>
      </c>
      <c r="T2278" t="str">
        <f t="shared" si="215"/>
        <v>Crimepoint.create(latitude:37.738, longitude:-122.431, drugdrink:0, misdemean:2, theft:0, violent:0, total:0, drugdrinkct:0, misdemeanct:1, theftct:0, violentct:0, totalct:1)</v>
      </c>
      <c r="U2278" t="str">
        <f t="shared" si="216"/>
        <v>{location: new google.maps.LatLng(37.738, -122.431), weight: 0},</v>
      </c>
      <c r="V2278" t="str">
        <f t="shared" si="211"/>
        <v>{location: new google.maps.LatLng(37.738, -122.431), weight: 0},</v>
      </c>
      <c r="W2278" t="str">
        <f t="shared" si="212"/>
        <v>{location: new google.maps.LatLng(37.738, -122.431), weight: 0},</v>
      </c>
      <c r="X2278" t="str">
        <f t="shared" si="213"/>
        <v>{location: new google.maps.LatLng(37.738, -122.431), weight: 0},</v>
      </c>
      <c r="Y2278" t="str">
        <f t="shared" si="214"/>
        <v>{location: new google.maps.LatLng(37.738, -122.431), weight: 0},</v>
      </c>
    </row>
    <row r="2279" spans="1:25" x14ac:dyDescent="0.2">
      <c r="A2279">
        <v>37.738</v>
      </c>
      <c r="B2279">
        <v>-122.43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3</v>
      </c>
      <c r="K2279">
        <v>0</v>
      </c>
      <c r="L2279">
        <v>3</v>
      </c>
      <c r="M2279">
        <f>VLOOKUP(H2279,AE$2:$AJ$12,6,TRUE)</f>
        <v>0</v>
      </c>
      <c r="N2279">
        <f>VLOOKUP(I2279,AF$2:$AJ$12,5,TRUE)</f>
        <v>0</v>
      </c>
      <c r="O2279">
        <f>VLOOKUP(J2279,AG$2:$AJ$12,4,TRUE)</f>
        <v>5</v>
      </c>
      <c r="P2279">
        <f>VLOOKUP(K2279,AH$2:$AJ$12,3,TRUE)</f>
        <v>0</v>
      </c>
      <c r="Q2279">
        <f>VLOOKUP(L2279,AI$2:$AJ$12,2,TRUE)</f>
        <v>2</v>
      </c>
      <c r="T2279" t="str">
        <f t="shared" si="215"/>
        <v>Crimepoint.create(latitude:37.738, longitude:-122.43, drugdrink:0, misdemean:0, theft:5, violent:0, total:2, drugdrinkct:0, misdemeanct:0, theftct:3, violentct:0, totalct:3)</v>
      </c>
      <c r="U2279" t="str">
        <f t="shared" si="216"/>
        <v>{location: new google.maps.LatLng(37.738, -122.43), weight: 0},</v>
      </c>
      <c r="V2279" t="str">
        <f t="shared" si="211"/>
        <v>{location: new google.maps.LatLng(37.738, -122.43), weight: 0},</v>
      </c>
      <c r="W2279" t="str">
        <f t="shared" si="212"/>
        <v>{location: new google.maps.LatLng(37.738, -122.43), weight: 0},</v>
      </c>
      <c r="X2279" t="str">
        <f t="shared" si="213"/>
        <v>{location: new google.maps.LatLng(37.738, -122.43), weight: 0},</v>
      </c>
      <c r="Y2279" t="str">
        <f t="shared" si="214"/>
        <v>{location: new google.maps.LatLng(37.738, -122.43), weight: 0},</v>
      </c>
    </row>
    <row r="2280" spans="1:25" x14ac:dyDescent="0.2">
      <c r="A2280">
        <v>37.738</v>
      </c>
      <c r="B2280">
        <v>-122.429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2</v>
      </c>
      <c r="M2280">
        <f>VLOOKUP(H2280,AE$2:$AJ$12,6,TRUE)</f>
        <v>0</v>
      </c>
      <c r="N2280">
        <f>VLOOKUP(I2280,AF$2:$AJ$12,5,TRUE)</f>
        <v>0</v>
      </c>
      <c r="O2280">
        <f>VLOOKUP(J2280,AG$2:$AJ$12,4,TRUE)</f>
        <v>0</v>
      </c>
      <c r="P2280">
        <f>VLOOKUP(K2280,AH$2:$AJ$12,3,TRUE)</f>
        <v>7</v>
      </c>
      <c r="Q2280">
        <f>VLOOKUP(L2280,AI$2:$AJ$12,2,TRUE)</f>
        <v>1</v>
      </c>
      <c r="T2280" t="str">
        <f t="shared" si="215"/>
        <v>Crimepoint.create(latitude:37.738, longitude:-122.429, drugdrink:0, misdemean:0, theft:0, violent:7, total:1, drugdrinkct:0, misdemeanct:0, theftct:0, violentct:2, totalct:2)</v>
      </c>
      <c r="U2280" t="str">
        <f t="shared" si="216"/>
        <v>{location: new google.maps.LatLng(37.738, -122.429), weight: 0},</v>
      </c>
      <c r="V2280" t="str">
        <f t="shared" si="211"/>
        <v>{location: new google.maps.LatLng(37.738, -122.429), weight: 0},</v>
      </c>
      <c r="W2280" t="str">
        <f t="shared" si="212"/>
        <v>{location: new google.maps.LatLng(37.738, -122.429), weight: 0},</v>
      </c>
      <c r="X2280" t="str">
        <f t="shared" si="213"/>
        <v>{location: new google.maps.LatLng(37.738, -122.429), weight: 1},</v>
      </c>
      <c r="Y2280" t="str">
        <f t="shared" si="214"/>
        <v>{location: new google.maps.LatLng(37.738, -122.429), weight: 0},</v>
      </c>
    </row>
    <row r="2281" spans="1:25" x14ac:dyDescent="0.2">
      <c r="A2281">
        <v>37.738</v>
      </c>
      <c r="B2281">
        <v>-122.428</v>
      </c>
      <c r="C2281">
        <v>1</v>
      </c>
      <c r="D2281">
        <v>2</v>
      </c>
      <c r="E2281">
        <v>0</v>
      </c>
      <c r="F2281">
        <v>1</v>
      </c>
      <c r="G2281">
        <v>1</v>
      </c>
      <c r="H2281">
        <v>1</v>
      </c>
      <c r="I2281">
        <v>9</v>
      </c>
      <c r="J2281">
        <v>1</v>
      </c>
      <c r="K2281">
        <v>2</v>
      </c>
      <c r="L2281">
        <v>13</v>
      </c>
      <c r="M2281">
        <f>VLOOKUP(H2281,AE$2:$AJ$12,6,TRUE)</f>
        <v>8</v>
      </c>
      <c r="N2281">
        <f>VLOOKUP(I2281,AF$2:$AJ$12,5,TRUE)</f>
        <v>7</v>
      </c>
      <c r="O2281">
        <f>VLOOKUP(J2281,AG$2:$AJ$12,4,TRUE)</f>
        <v>3</v>
      </c>
      <c r="P2281">
        <f>VLOOKUP(K2281,AH$2:$AJ$12,3,TRUE)</f>
        <v>7</v>
      </c>
      <c r="Q2281">
        <f>VLOOKUP(L2281,AI$2:$AJ$12,2,TRUE)</f>
        <v>7</v>
      </c>
      <c r="T2281" t="str">
        <f t="shared" si="215"/>
        <v>Crimepoint.create(latitude:37.738, longitude:-122.428, drugdrink:8, misdemean:7, theft:3, violent:7, total:7, drugdrinkct:1, misdemeanct:9, theftct:1, violentct:2, totalct:13)</v>
      </c>
      <c r="U2281" t="str">
        <f t="shared" si="216"/>
        <v>{location: new google.maps.LatLng(37.738, -122.428), weight: 1},</v>
      </c>
      <c r="V2281" t="str">
        <f t="shared" si="211"/>
        <v>{location: new google.maps.LatLng(37.738, -122.428), weight: 2},</v>
      </c>
      <c r="W2281" t="str">
        <f t="shared" si="212"/>
        <v>{location: new google.maps.LatLng(37.738, -122.428), weight: 0},</v>
      </c>
      <c r="X2281" t="str">
        <f t="shared" si="213"/>
        <v>{location: new google.maps.LatLng(37.738, -122.428), weight: 1},</v>
      </c>
      <c r="Y2281" t="str">
        <f t="shared" si="214"/>
        <v>{location: new google.maps.LatLng(37.738, -122.428), weight: 1},</v>
      </c>
    </row>
    <row r="2282" spans="1:25" x14ac:dyDescent="0.2">
      <c r="A2282">
        <v>37.738</v>
      </c>
      <c r="B2282">
        <v>-122.42700000000001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0</v>
      </c>
      <c r="I2282">
        <v>0</v>
      </c>
      <c r="J2282">
        <v>5</v>
      </c>
      <c r="K2282">
        <v>2</v>
      </c>
      <c r="L2282">
        <v>7</v>
      </c>
      <c r="M2282">
        <f>VLOOKUP(H2282,AE$2:$AJ$12,6,TRUE)</f>
        <v>0</v>
      </c>
      <c r="N2282">
        <f>VLOOKUP(I2282,AF$2:$AJ$12,5,TRUE)</f>
        <v>0</v>
      </c>
      <c r="O2282">
        <f>VLOOKUP(J2282,AG$2:$AJ$12,4,TRUE)</f>
        <v>7</v>
      </c>
      <c r="P2282">
        <f>VLOOKUP(K2282,AH$2:$AJ$12,3,TRUE)</f>
        <v>7</v>
      </c>
      <c r="Q2282">
        <f>VLOOKUP(L2282,AI$2:$AJ$12,2,TRUE)</f>
        <v>5</v>
      </c>
      <c r="T2282" t="str">
        <f t="shared" si="215"/>
        <v>Crimepoint.create(latitude:37.738, longitude:-122.427, drugdrink:0, misdemean:0, theft:7, violent:7, total:5, drugdrinkct:0, misdemeanct:0, theftct:5, violentct:2, totalct:7)</v>
      </c>
      <c r="U2282" t="str">
        <f t="shared" si="216"/>
        <v>{location: new google.maps.LatLng(37.738, -122.427), weight: 0},</v>
      </c>
      <c r="V2282" t="str">
        <f t="shared" si="211"/>
        <v>{location: new google.maps.LatLng(37.738, -122.427), weight: 0},</v>
      </c>
      <c r="W2282" t="str">
        <f t="shared" si="212"/>
        <v>{location: new google.maps.LatLng(37.738, -122.427), weight: 1},</v>
      </c>
      <c r="X2282" t="str">
        <f t="shared" si="213"/>
        <v>{location: new google.maps.LatLng(37.738, -122.427), weight: 1},</v>
      </c>
      <c r="Y2282" t="str">
        <f t="shared" si="214"/>
        <v>{location: new google.maps.LatLng(37.738, -122.427), weight: 1},</v>
      </c>
    </row>
    <row r="2283" spans="1:25" x14ac:dyDescent="0.2">
      <c r="A2283">
        <v>37.738</v>
      </c>
      <c r="B2283">
        <v>-122.426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f>VLOOKUP(H2283,AE$2:$AJ$12,6,TRUE)</f>
        <v>0</v>
      </c>
      <c r="N2283">
        <f>VLOOKUP(I2283,AF$2:$AJ$12,5,TRUE)</f>
        <v>0</v>
      </c>
      <c r="O2283">
        <f>VLOOKUP(J2283,AG$2:$AJ$12,4,TRUE)</f>
        <v>3</v>
      </c>
      <c r="P2283">
        <f>VLOOKUP(K2283,AH$2:$AJ$12,3,TRUE)</f>
        <v>0</v>
      </c>
      <c r="Q2283">
        <f>VLOOKUP(L2283,AI$2:$AJ$12,2,TRUE)</f>
        <v>0</v>
      </c>
      <c r="T2283" t="str">
        <f t="shared" si="215"/>
        <v>Crimepoint.create(latitude:37.738, longitude:-122.426, drugdrink:0, misdemean:0, theft:3, violent:0, total:0, drugdrinkct:0, misdemeanct:0, theftct:1, violentct:0, totalct:1)</v>
      </c>
      <c r="U2283" t="str">
        <f t="shared" si="216"/>
        <v>{location: new google.maps.LatLng(37.738, -122.426), weight: 0},</v>
      </c>
      <c r="V2283" t="str">
        <f t="shared" si="211"/>
        <v>{location: new google.maps.LatLng(37.738, -122.426), weight: 0},</v>
      </c>
      <c r="W2283" t="str">
        <f t="shared" si="212"/>
        <v>{location: new google.maps.LatLng(37.738, -122.426), weight: 0},</v>
      </c>
      <c r="X2283" t="str">
        <f t="shared" si="213"/>
        <v>{location: new google.maps.LatLng(37.738, -122.426), weight: 0},</v>
      </c>
      <c r="Y2283" t="str">
        <f t="shared" si="214"/>
        <v>{location: new google.maps.LatLng(37.738, -122.426), weight: 0},</v>
      </c>
    </row>
    <row r="2284" spans="1:25" x14ac:dyDescent="0.2">
      <c r="A2284">
        <v>37.738</v>
      </c>
      <c r="B2284">
        <v>-122.425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2</v>
      </c>
      <c r="M2284">
        <f>VLOOKUP(H2284,AE$2:$AJ$12,6,TRUE)</f>
        <v>0</v>
      </c>
      <c r="N2284">
        <f>VLOOKUP(I2284,AF$2:$AJ$12,5,TRUE)</f>
        <v>2</v>
      </c>
      <c r="O2284">
        <f>VLOOKUP(J2284,AG$2:$AJ$12,4,TRUE)</f>
        <v>3</v>
      </c>
      <c r="P2284">
        <f>VLOOKUP(K2284,AH$2:$AJ$12,3,TRUE)</f>
        <v>0</v>
      </c>
      <c r="Q2284">
        <f>VLOOKUP(L2284,AI$2:$AJ$12,2,TRUE)</f>
        <v>1</v>
      </c>
      <c r="T2284" t="str">
        <f t="shared" si="215"/>
        <v>Crimepoint.create(latitude:37.738, longitude:-122.425, drugdrink:0, misdemean:2, theft:3, violent:0, total:1, drugdrinkct:0, misdemeanct:1, theftct:1, violentct:0, totalct:2)</v>
      </c>
      <c r="U2284" t="str">
        <f t="shared" si="216"/>
        <v>{location: new google.maps.LatLng(37.738, -122.425), weight: 0},</v>
      </c>
      <c r="V2284" t="str">
        <f t="shared" si="211"/>
        <v>{location: new google.maps.LatLng(37.738, -122.425), weight: 0},</v>
      </c>
      <c r="W2284" t="str">
        <f t="shared" si="212"/>
        <v>{location: new google.maps.LatLng(37.738, -122.425), weight: 0},</v>
      </c>
      <c r="X2284" t="str">
        <f t="shared" si="213"/>
        <v>{location: new google.maps.LatLng(37.738, -122.425), weight: 0},</v>
      </c>
      <c r="Y2284" t="str">
        <f t="shared" si="214"/>
        <v>{location: new google.maps.LatLng(37.738, -122.425), weight: 0},</v>
      </c>
    </row>
    <row r="2285" spans="1:25" x14ac:dyDescent="0.2">
      <c r="A2285">
        <v>37.738</v>
      </c>
      <c r="B2285">
        <v>-122.42400000000001</v>
      </c>
      <c r="C2285">
        <v>0</v>
      </c>
      <c r="D2285">
        <v>2</v>
      </c>
      <c r="E2285">
        <v>0</v>
      </c>
      <c r="F2285">
        <v>4</v>
      </c>
      <c r="G2285">
        <v>1</v>
      </c>
      <c r="H2285">
        <v>0</v>
      </c>
      <c r="I2285">
        <v>8</v>
      </c>
      <c r="J2285">
        <v>2</v>
      </c>
      <c r="K2285">
        <v>5</v>
      </c>
      <c r="L2285">
        <v>15</v>
      </c>
      <c r="M2285">
        <f>VLOOKUP(H2285,AE$2:$AJ$12,6,TRUE)</f>
        <v>0</v>
      </c>
      <c r="N2285">
        <f>VLOOKUP(I2285,AF$2:$AJ$12,5,TRUE)</f>
        <v>7</v>
      </c>
      <c r="O2285">
        <f>VLOOKUP(J2285,AG$2:$AJ$12,4,TRUE)</f>
        <v>4</v>
      </c>
      <c r="P2285">
        <f>VLOOKUP(K2285,AH$2:$AJ$12,3,TRUE)</f>
        <v>9</v>
      </c>
      <c r="Q2285">
        <f>VLOOKUP(L2285,AI$2:$AJ$12,2,TRUE)</f>
        <v>7</v>
      </c>
      <c r="T2285" t="str">
        <f t="shared" si="215"/>
        <v>Crimepoint.create(latitude:37.738, longitude:-122.424, drugdrink:0, misdemean:7, theft:4, violent:9, total:7, drugdrinkct:0, misdemeanct:8, theftct:2, violentct:5, totalct:15)</v>
      </c>
      <c r="U2285" t="str">
        <f t="shared" si="216"/>
        <v>{location: new google.maps.LatLng(37.738, -122.424), weight: 0},</v>
      </c>
      <c r="V2285" t="str">
        <f t="shared" si="211"/>
        <v>{location: new google.maps.LatLng(37.738, -122.424), weight: 2},</v>
      </c>
      <c r="W2285" t="str">
        <f t="shared" si="212"/>
        <v>{location: new google.maps.LatLng(37.738, -122.424), weight: 0},</v>
      </c>
      <c r="X2285" t="str">
        <f t="shared" si="213"/>
        <v>{location: new google.maps.LatLng(37.738, -122.424), weight: 4},</v>
      </c>
      <c r="Y2285" t="str">
        <f t="shared" si="214"/>
        <v>{location: new google.maps.LatLng(37.738, -122.424), weight: 1},</v>
      </c>
    </row>
    <row r="2286" spans="1:25" x14ac:dyDescent="0.2">
      <c r="A2286">
        <v>37.738</v>
      </c>
      <c r="B2286">
        <v>-122.423</v>
      </c>
      <c r="C2286">
        <v>0</v>
      </c>
      <c r="D2286">
        <v>2</v>
      </c>
      <c r="E2286">
        <v>0</v>
      </c>
      <c r="F2286">
        <v>1</v>
      </c>
      <c r="G2286">
        <v>1</v>
      </c>
      <c r="H2286">
        <v>0</v>
      </c>
      <c r="I2286">
        <v>9</v>
      </c>
      <c r="J2286">
        <v>1</v>
      </c>
      <c r="K2286">
        <v>1</v>
      </c>
      <c r="L2286">
        <v>11</v>
      </c>
      <c r="M2286">
        <f>VLOOKUP(H2286,AE$2:$AJ$12,6,TRUE)</f>
        <v>0</v>
      </c>
      <c r="N2286">
        <f>VLOOKUP(I2286,AF$2:$AJ$12,5,TRUE)</f>
        <v>7</v>
      </c>
      <c r="O2286">
        <f>VLOOKUP(J2286,AG$2:$AJ$12,4,TRUE)</f>
        <v>3</v>
      </c>
      <c r="P2286">
        <f>VLOOKUP(K2286,AH$2:$AJ$12,3,TRUE)</f>
        <v>7</v>
      </c>
      <c r="Q2286">
        <f>VLOOKUP(L2286,AI$2:$AJ$12,2,TRUE)</f>
        <v>6</v>
      </c>
      <c r="T2286" t="str">
        <f t="shared" si="215"/>
        <v>Crimepoint.create(latitude:37.738, longitude:-122.423, drugdrink:0, misdemean:7, theft:3, violent:7, total:6, drugdrinkct:0, misdemeanct:9, theftct:1, violentct:1, totalct:11)</v>
      </c>
      <c r="U2286" t="str">
        <f t="shared" si="216"/>
        <v>{location: new google.maps.LatLng(37.738, -122.423), weight: 0},</v>
      </c>
      <c r="V2286" t="str">
        <f t="shared" si="211"/>
        <v>{location: new google.maps.LatLng(37.738, -122.423), weight: 2},</v>
      </c>
      <c r="W2286" t="str">
        <f t="shared" si="212"/>
        <v>{location: new google.maps.LatLng(37.738, -122.423), weight: 0},</v>
      </c>
      <c r="X2286" t="str">
        <f t="shared" si="213"/>
        <v>{location: new google.maps.LatLng(37.738, -122.423), weight: 1},</v>
      </c>
      <c r="Y2286" t="str">
        <f t="shared" si="214"/>
        <v>{location: new google.maps.LatLng(37.738, -122.423), weight: 1},</v>
      </c>
    </row>
    <row r="2287" spans="1:25" x14ac:dyDescent="0.2">
      <c r="A2287">
        <v>37.738</v>
      </c>
      <c r="B2287">
        <v>-122.422</v>
      </c>
      <c r="C2287">
        <v>0</v>
      </c>
      <c r="D2287">
        <v>1</v>
      </c>
      <c r="E2287">
        <v>1</v>
      </c>
      <c r="F2287">
        <v>8</v>
      </c>
      <c r="G2287">
        <v>2</v>
      </c>
      <c r="H2287">
        <v>0</v>
      </c>
      <c r="I2287">
        <v>5</v>
      </c>
      <c r="J2287">
        <v>8</v>
      </c>
      <c r="K2287">
        <v>11</v>
      </c>
      <c r="L2287">
        <v>24</v>
      </c>
      <c r="M2287">
        <f>VLOOKUP(H2287,AE$2:$AJ$12,6,TRUE)</f>
        <v>0</v>
      </c>
      <c r="N2287">
        <f>VLOOKUP(I2287,AF$2:$AJ$12,5,TRUE)</f>
        <v>6</v>
      </c>
      <c r="O2287">
        <f>VLOOKUP(J2287,AG$2:$AJ$12,4,TRUE)</f>
        <v>8</v>
      </c>
      <c r="P2287">
        <f>VLOOKUP(K2287,AH$2:$AJ$12,3,TRUE)</f>
        <v>9</v>
      </c>
      <c r="Q2287">
        <f>VLOOKUP(L2287,AI$2:$AJ$12,2,TRUE)</f>
        <v>8</v>
      </c>
      <c r="T2287" t="str">
        <f t="shared" si="215"/>
        <v>Crimepoint.create(latitude:37.738, longitude:-122.422, drugdrink:0, misdemean:6, theft:8, violent:9, total:8, drugdrinkct:0, misdemeanct:5, theftct:8, violentct:11, totalct:24)</v>
      </c>
      <c r="U2287" t="str">
        <f t="shared" si="216"/>
        <v>{location: new google.maps.LatLng(37.738, -122.422), weight: 0},</v>
      </c>
      <c r="V2287" t="str">
        <f t="shared" si="211"/>
        <v>{location: new google.maps.LatLng(37.738, -122.422), weight: 1},</v>
      </c>
      <c r="W2287" t="str">
        <f t="shared" si="212"/>
        <v>{location: new google.maps.LatLng(37.738, -122.422), weight: 1},</v>
      </c>
      <c r="X2287" t="str">
        <f t="shared" si="213"/>
        <v>{location: new google.maps.LatLng(37.738, -122.422), weight: 8},</v>
      </c>
      <c r="Y2287" t="str">
        <f t="shared" si="214"/>
        <v>{location: new google.maps.LatLng(37.738, -122.422), weight: 2},</v>
      </c>
    </row>
    <row r="2288" spans="1:25" x14ac:dyDescent="0.2">
      <c r="A2288">
        <v>37.738</v>
      </c>
      <c r="B2288">
        <v>-122.42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f>VLOOKUP(H2288,AE$2:$AJ$12,6,TRUE)</f>
        <v>0</v>
      </c>
      <c r="N2288">
        <f>VLOOKUP(I2288,AF$2:$AJ$12,5,TRUE)</f>
        <v>0</v>
      </c>
      <c r="O2288">
        <f>VLOOKUP(J2288,AG$2:$AJ$12,4,TRUE)</f>
        <v>3</v>
      </c>
      <c r="P2288">
        <f>VLOOKUP(K2288,AH$2:$AJ$12,3,TRUE)</f>
        <v>0</v>
      </c>
      <c r="Q2288">
        <f>VLOOKUP(L2288,AI$2:$AJ$12,2,TRUE)</f>
        <v>0</v>
      </c>
      <c r="T2288" t="str">
        <f t="shared" si="215"/>
        <v>Crimepoint.create(latitude:37.738, longitude:-122.42, drugdrink:0, misdemean:0, theft:3, violent:0, total:0, drugdrinkct:0, misdemeanct:0, theftct:1, violentct:0, totalct:1)</v>
      </c>
      <c r="U2288" t="str">
        <f t="shared" si="216"/>
        <v>{location: new google.maps.LatLng(37.738, -122.42), weight: 0},</v>
      </c>
      <c r="V2288" t="str">
        <f t="shared" si="211"/>
        <v>{location: new google.maps.LatLng(37.738, -122.42), weight: 0},</v>
      </c>
      <c r="W2288" t="str">
        <f t="shared" si="212"/>
        <v>{location: new google.maps.LatLng(37.738, -122.42), weight: 0},</v>
      </c>
      <c r="X2288" t="str">
        <f t="shared" si="213"/>
        <v>{location: new google.maps.LatLng(37.738, -122.42), weight: 0},</v>
      </c>
      <c r="Y2288" t="str">
        <f t="shared" si="214"/>
        <v>{location: new google.maps.LatLng(37.738, -122.42), weight: 0},</v>
      </c>
    </row>
    <row r="2289" spans="1:25" x14ac:dyDescent="0.2">
      <c r="A2289">
        <v>37.738</v>
      </c>
      <c r="B2289">
        <v>-122.419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0</v>
      </c>
      <c r="I2289">
        <v>1</v>
      </c>
      <c r="J2289">
        <v>4</v>
      </c>
      <c r="K2289">
        <v>2</v>
      </c>
      <c r="L2289">
        <v>7</v>
      </c>
      <c r="M2289">
        <f>VLOOKUP(H2289,AE$2:$AJ$12,6,TRUE)</f>
        <v>0</v>
      </c>
      <c r="N2289">
        <f>VLOOKUP(I2289,AF$2:$AJ$12,5,TRUE)</f>
        <v>2</v>
      </c>
      <c r="O2289">
        <f>VLOOKUP(J2289,AG$2:$AJ$12,4,TRUE)</f>
        <v>6</v>
      </c>
      <c r="P2289">
        <f>VLOOKUP(K2289,AH$2:$AJ$12,3,TRUE)</f>
        <v>7</v>
      </c>
      <c r="Q2289">
        <f>VLOOKUP(L2289,AI$2:$AJ$12,2,TRUE)</f>
        <v>5</v>
      </c>
      <c r="T2289" t="str">
        <f t="shared" si="215"/>
        <v>Crimepoint.create(latitude:37.738, longitude:-122.419, drugdrink:0, misdemean:2, theft:6, violent:7, total:5, drugdrinkct:0, misdemeanct:1, theftct:4, violentct:2, totalct:7)</v>
      </c>
      <c r="U2289" t="str">
        <f t="shared" si="216"/>
        <v>{location: new google.maps.LatLng(37.738, -122.419), weight: 0},</v>
      </c>
      <c r="V2289" t="str">
        <f t="shared" si="211"/>
        <v>{location: new google.maps.LatLng(37.738, -122.419), weight: 0},</v>
      </c>
      <c r="W2289" t="str">
        <f t="shared" si="212"/>
        <v>{location: new google.maps.LatLng(37.738, -122.419), weight: 1},</v>
      </c>
      <c r="X2289" t="str">
        <f t="shared" si="213"/>
        <v>{location: new google.maps.LatLng(37.738, -122.419), weight: 1},</v>
      </c>
      <c r="Y2289" t="str">
        <f t="shared" si="214"/>
        <v>{location: new google.maps.LatLng(37.738, -122.419), weight: 1},</v>
      </c>
    </row>
    <row r="2290" spans="1:25" x14ac:dyDescent="0.2">
      <c r="A2290">
        <v>37.738</v>
      </c>
      <c r="B2290">
        <v>-122.41800000000001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0</v>
      </c>
      <c r="L2290">
        <v>2</v>
      </c>
      <c r="M2290">
        <f>VLOOKUP(H2290,AE$2:$AJ$12,6,TRUE)</f>
        <v>0</v>
      </c>
      <c r="N2290">
        <f>VLOOKUP(I2290,AF$2:$AJ$12,5,TRUE)</f>
        <v>0</v>
      </c>
      <c r="O2290">
        <f>VLOOKUP(J2290,AG$2:$AJ$12,4,TRUE)</f>
        <v>4</v>
      </c>
      <c r="P2290">
        <f>VLOOKUP(K2290,AH$2:$AJ$12,3,TRUE)</f>
        <v>0</v>
      </c>
      <c r="Q2290">
        <f>VLOOKUP(L2290,AI$2:$AJ$12,2,TRUE)</f>
        <v>1</v>
      </c>
      <c r="T2290" t="str">
        <f t="shared" si="215"/>
        <v>Crimepoint.create(latitude:37.738, longitude:-122.418, drugdrink:0, misdemean:0, theft:4, violent:0, total:1, drugdrinkct:0, misdemeanct:0, theftct:2, violentct:0, totalct:2)</v>
      </c>
      <c r="U2290" t="str">
        <f t="shared" si="216"/>
        <v>{location: new google.maps.LatLng(37.738, -122.418), weight: 0},</v>
      </c>
      <c r="V2290" t="str">
        <f t="shared" si="211"/>
        <v>{location: new google.maps.LatLng(37.738, -122.418), weight: 0},</v>
      </c>
      <c r="W2290" t="str">
        <f t="shared" si="212"/>
        <v>{location: new google.maps.LatLng(37.738, -122.418), weight: 0},</v>
      </c>
      <c r="X2290" t="str">
        <f t="shared" si="213"/>
        <v>{location: new google.maps.LatLng(37.738, -122.418), weight: 0},</v>
      </c>
      <c r="Y2290" t="str">
        <f t="shared" si="214"/>
        <v>{location: new google.maps.LatLng(37.738, -122.418), weight: 0},</v>
      </c>
    </row>
    <row r="2291" spans="1:25" x14ac:dyDescent="0.2">
      <c r="A2291">
        <v>37.738</v>
      </c>
      <c r="B2291">
        <v>-122.417</v>
      </c>
      <c r="C2291">
        <v>0</v>
      </c>
      <c r="D2291">
        <v>1</v>
      </c>
      <c r="E2291">
        <v>0</v>
      </c>
      <c r="F2291">
        <v>2</v>
      </c>
      <c r="G2291">
        <v>1</v>
      </c>
      <c r="H2291">
        <v>0</v>
      </c>
      <c r="I2291">
        <v>4</v>
      </c>
      <c r="J2291">
        <v>3</v>
      </c>
      <c r="K2291">
        <v>3</v>
      </c>
      <c r="L2291">
        <v>10</v>
      </c>
      <c r="M2291">
        <f>VLOOKUP(H2291,AE$2:$AJ$12,6,TRUE)</f>
        <v>0</v>
      </c>
      <c r="N2291">
        <f>VLOOKUP(I2291,AF$2:$AJ$12,5,TRUE)</f>
        <v>6</v>
      </c>
      <c r="O2291">
        <f>VLOOKUP(J2291,AG$2:$AJ$12,4,TRUE)</f>
        <v>5</v>
      </c>
      <c r="P2291">
        <f>VLOOKUP(K2291,AH$2:$AJ$12,3,TRUE)</f>
        <v>8</v>
      </c>
      <c r="Q2291">
        <f>VLOOKUP(L2291,AI$2:$AJ$12,2,TRUE)</f>
        <v>6</v>
      </c>
      <c r="T2291" t="str">
        <f t="shared" si="215"/>
        <v>Crimepoint.create(latitude:37.738, longitude:-122.417, drugdrink:0, misdemean:6, theft:5, violent:8, total:6, drugdrinkct:0, misdemeanct:4, theftct:3, violentct:3, totalct:10)</v>
      </c>
      <c r="U2291" t="str">
        <f t="shared" si="216"/>
        <v>{location: new google.maps.LatLng(37.738, -122.417), weight: 0},</v>
      </c>
      <c r="V2291" t="str">
        <f t="shared" si="211"/>
        <v>{location: new google.maps.LatLng(37.738, -122.417), weight: 1},</v>
      </c>
      <c r="W2291" t="str">
        <f t="shared" si="212"/>
        <v>{location: new google.maps.LatLng(37.738, -122.417), weight: 0},</v>
      </c>
      <c r="X2291" t="str">
        <f t="shared" si="213"/>
        <v>{location: new google.maps.LatLng(37.738, -122.417), weight: 2},</v>
      </c>
      <c r="Y2291" t="str">
        <f t="shared" si="214"/>
        <v>{location: new google.maps.LatLng(37.738, -122.417), weight: 1},</v>
      </c>
    </row>
    <row r="2292" spans="1:25" x14ac:dyDescent="0.2">
      <c r="A2292">
        <v>37.738</v>
      </c>
      <c r="B2292">
        <v>-122.416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0</v>
      </c>
      <c r="I2292">
        <v>3</v>
      </c>
      <c r="J2292">
        <v>4</v>
      </c>
      <c r="K2292">
        <v>1</v>
      </c>
      <c r="L2292">
        <v>8</v>
      </c>
      <c r="M2292">
        <f>VLOOKUP(H2292,AE$2:$AJ$12,6,TRUE)</f>
        <v>0</v>
      </c>
      <c r="N2292">
        <f>VLOOKUP(I2292,AF$2:$AJ$12,5,TRUE)</f>
        <v>5</v>
      </c>
      <c r="O2292">
        <f>VLOOKUP(J2292,AG$2:$AJ$12,4,TRUE)</f>
        <v>6</v>
      </c>
      <c r="P2292">
        <f>VLOOKUP(K2292,AH$2:$AJ$12,3,TRUE)</f>
        <v>7</v>
      </c>
      <c r="Q2292">
        <f>VLOOKUP(L2292,AI$2:$AJ$12,2,TRUE)</f>
        <v>5</v>
      </c>
      <c r="T2292" t="str">
        <f t="shared" si="215"/>
        <v>Crimepoint.create(latitude:37.738, longitude:-122.416, drugdrink:0, misdemean:5, theft:6, violent:7, total:5, drugdrinkct:0, misdemeanct:3, theftct:4, violentct:1, totalct:8)</v>
      </c>
      <c r="U2292" t="str">
        <f t="shared" si="216"/>
        <v>{location: new google.maps.LatLng(37.738, -122.416), weight: 0},</v>
      </c>
      <c r="V2292" t="str">
        <f t="shared" si="211"/>
        <v>{location: new google.maps.LatLng(37.738, -122.416), weight: 1},</v>
      </c>
      <c r="W2292" t="str">
        <f t="shared" si="212"/>
        <v>{location: new google.maps.LatLng(37.738, -122.416), weight: 1},</v>
      </c>
      <c r="X2292" t="str">
        <f t="shared" si="213"/>
        <v>{location: new google.maps.LatLng(37.738, -122.416), weight: 1},</v>
      </c>
      <c r="Y2292" t="str">
        <f t="shared" si="214"/>
        <v>{location: new google.maps.LatLng(37.738, -122.416), weight: 1},</v>
      </c>
    </row>
    <row r="2293" spans="1:25" x14ac:dyDescent="0.2">
      <c r="A2293">
        <v>37.738</v>
      </c>
      <c r="B2293">
        <v>-122.41500000000001</v>
      </c>
      <c r="C2293">
        <v>0</v>
      </c>
      <c r="D2293">
        <v>0</v>
      </c>
      <c r="E2293">
        <v>1</v>
      </c>
      <c r="F2293">
        <v>2</v>
      </c>
      <c r="G2293">
        <v>1</v>
      </c>
      <c r="H2293">
        <v>0</v>
      </c>
      <c r="I2293">
        <v>1</v>
      </c>
      <c r="J2293">
        <v>7</v>
      </c>
      <c r="K2293">
        <v>3</v>
      </c>
      <c r="L2293">
        <v>11</v>
      </c>
      <c r="M2293">
        <f>VLOOKUP(H2293,AE$2:$AJ$12,6,TRUE)</f>
        <v>0</v>
      </c>
      <c r="N2293">
        <f>VLOOKUP(I2293,AF$2:$AJ$12,5,TRUE)</f>
        <v>2</v>
      </c>
      <c r="O2293">
        <f>VLOOKUP(J2293,AG$2:$AJ$12,4,TRUE)</f>
        <v>7</v>
      </c>
      <c r="P2293">
        <f>VLOOKUP(K2293,AH$2:$AJ$12,3,TRUE)</f>
        <v>8</v>
      </c>
      <c r="Q2293">
        <f>VLOOKUP(L2293,AI$2:$AJ$12,2,TRUE)</f>
        <v>6</v>
      </c>
      <c r="T2293" t="str">
        <f t="shared" si="215"/>
        <v>Crimepoint.create(latitude:37.738, longitude:-122.415, drugdrink:0, misdemean:2, theft:7, violent:8, total:6, drugdrinkct:0, misdemeanct:1, theftct:7, violentct:3, totalct:11)</v>
      </c>
      <c r="U2293" t="str">
        <f t="shared" si="216"/>
        <v>{location: new google.maps.LatLng(37.738, -122.415), weight: 0},</v>
      </c>
      <c r="V2293" t="str">
        <f t="shared" si="211"/>
        <v>{location: new google.maps.LatLng(37.738, -122.415), weight: 0},</v>
      </c>
      <c r="W2293" t="str">
        <f t="shared" si="212"/>
        <v>{location: new google.maps.LatLng(37.738, -122.415), weight: 1},</v>
      </c>
      <c r="X2293" t="str">
        <f t="shared" si="213"/>
        <v>{location: new google.maps.LatLng(37.738, -122.415), weight: 2},</v>
      </c>
      <c r="Y2293" t="str">
        <f t="shared" si="214"/>
        <v>{location: new google.maps.LatLng(37.738, -122.415), weight: 1},</v>
      </c>
    </row>
    <row r="2294" spans="1:25" x14ac:dyDescent="0.2">
      <c r="A2294">
        <v>37.738</v>
      </c>
      <c r="B2294">
        <v>-122.414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f>VLOOKUP(H2294,AE$2:$AJ$12,6,TRUE)</f>
        <v>0</v>
      </c>
      <c r="N2294">
        <f>VLOOKUP(I2294,AF$2:$AJ$12,5,TRUE)</f>
        <v>0</v>
      </c>
      <c r="O2294">
        <f>VLOOKUP(J2294,AG$2:$AJ$12,4,TRUE)</f>
        <v>3</v>
      </c>
      <c r="P2294">
        <f>VLOOKUP(K2294,AH$2:$AJ$12,3,TRUE)</f>
        <v>0</v>
      </c>
      <c r="Q2294">
        <f>VLOOKUP(L2294,AI$2:$AJ$12,2,TRUE)</f>
        <v>0</v>
      </c>
      <c r="T2294" t="str">
        <f t="shared" si="215"/>
        <v>Crimepoint.create(latitude:37.738, longitude:-122.414, drugdrink:0, misdemean:0, theft:3, violent:0, total:0, drugdrinkct:0, misdemeanct:0, theftct:1, violentct:0, totalct:1)</v>
      </c>
      <c r="U2294" t="str">
        <f t="shared" si="216"/>
        <v>{location: new google.maps.LatLng(37.738, -122.414), weight: 0},</v>
      </c>
      <c r="V2294" t="str">
        <f t="shared" si="211"/>
        <v>{location: new google.maps.LatLng(37.738, -122.414), weight: 0},</v>
      </c>
      <c r="W2294" t="str">
        <f t="shared" si="212"/>
        <v>{location: new google.maps.LatLng(37.738, -122.414), weight: 0},</v>
      </c>
      <c r="X2294" t="str">
        <f t="shared" si="213"/>
        <v>{location: new google.maps.LatLng(37.738, -122.414), weight: 0},</v>
      </c>
      <c r="Y2294" t="str">
        <f t="shared" si="214"/>
        <v>{location: new google.maps.LatLng(37.738, -122.414), weight: 0},</v>
      </c>
    </row>
    <row r="2295" spans="1:25" x14ac:dyDescent="0.2">
      <c r="A2295">
        <v>37.738</v>
      </c>
      <c r="B2295">
        <v>-122.413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3</v>
      </c>
      <c r="J2295">
        <v>1</v>
      </c>
      <c r="K2295">
        <v>0</v>
      </c>
      <c r="L2295">
        <v>4</v>
      </c>
      <c r="M2295">
        <f>VLOOKUP(H2295,AE$2:$AJ$12,6,TRUE)</f>
        <v>0</v>
      </c>
      <c r="N2295">
        <f>VLOOKUP(I2295,AF$2:$AJ$12,5,TRUE)</f>
        <v>5</v>
      </c>
      <c r="O2295">
        <f>VLOOKUP(J2295,AG$2:$AJ$12,4,TRUE)</f>
        <v>3</v>
      </c>
      <c r="P2295">
        <f>VLOOKUP(K2295,AH$2:$AJ$12,3,TRUE)</f>
        <v>0</v>
      </c>
      <c r="Q2295">
        <f>VLOOKUP(L2295,AI$2:$AJ$12,2,TRUE)</f>
        <v>3</v>
      </c>
      <c r="T2295" t="str">
        <f t="shared" si="215"/>
        <v>Crimepoint.create(latitude:37.738, longitude:-122.413, drugdrink:0, misdemean:5, theft:3, violent:0, total:3, drugdrinkct:0, misdemeanct:3, theftct:1, violentct:0, totalct:4)</v>
      </c>
      <c r="U2295" t="str">
        <f t="shared" si="216"/>
        <v>{location: new google.maps.LatLng(37.738, -122.413), weight: 0},</v>
      </c>
      <c r="V2295" t="str">
        <f t="shared" si="211"/>
        <v>{location: new google.maps.LatLng(37.738, -122.413), weight: 1},</v>
      </c>
      <c r="W2295" t="str">
        <f t="shared" si="212"/>
        <v>{location: new google.maps.LatLng(37.738, -122.413), weight: 0},</v>
      </c>
      <c r="X2295" t="str">
        <f t="shared" si="213"/>
        <v>{location: new google.maps.LatLng(37.738, -122.413), weight: 0},</v>
      </c>
      <c r="Y2295" t="str">
        <f t="shared" si="214"/>
        <v>{location: new google.maps.LatLng(37.738, -122.413), weight: 0},</v>
      </c>
    </row>
    <row r="2296" spans="1:25" x14ac:dyDescent="0.2">
      <c r="A2296">
        <v>37.738</v>
      </c>
      <c r="B2296">
        <v>-122.41200000000001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5</v>
      </c>
      <c r="J2296">
        <v>3</v>
      </c>
      <c r="K2296">
        <v>0</v>
      </c>
      <c r="L2296">
        <v>8</v>
      </c>
      <c r="M2296">
        <f>VLOOKUP(H2296,AE$2:$AJ$12,6,TRUE)</f>
        <v>0</v>
      </c>
      <c r="N2296">
        <f>VLOOKUP(I2296,AF$2:$AJ$12,5,TRUE)</f>
        <v>6</v>
      </c>
      <c r="O2296">
        <f>VLOOKUP(J2296,AG$2:$AJ$12,4,TRUE)</f>
        <v>5</v>
      </c>
      <c r="P2296">
        <f>VLOOKUP(K2296,AH$2:$AJ$12,3,TRUE)</f>
        <v>0</v>
      </c>
      <c r="Q2296">
        <f>VLOOKUP(L2296,AI$2:$AJ$12,2,TRUE)</f>
        <v>5</v>
      </c>
      <c r="T2296" t="str">
        <f t="shared" si="215"/>
        <v>Crimepoint.create(latitude:37.738, longitude:-122.412, drugdrink:0, misdemean:6, theft:5, violent:0, total:5, drugdrinkct:0, misdemeanct:5, theftct:3, violentct:0, totalct:8)</v>
      </c>
      <c r="U2296" t="str">
        <f t="shared" si="216"/>
        <v>{location: new google.maps.LatLng(37.738, -122.412), weight: 0},</v>
      </c>
      <c r="V2296" t="str">
        <f t="shared" si="211"/>
        <v>{location: new google.maps.LatLng(37.738, -122.412), weight: 1},</v>
      </c>
      <c r="W2296" t="str">
        <f t="shared" si="212"/>
        <v>{location: new google.maps.LatLng(37.738, -122.412), weight: 0},</v>
      </c>
      <c r="X2296" t="str">
        <f t="shared" si="213"/>
        <v>{location: new google.maps.LatLng(37.738, -122.412), weight: 0},</v>
      </c>
      <c r="Y2296" t="str">
        <f t="shared" si="214"/>
        <v>{location: new google.maps.LatLng(37.738, -122.412), weight: 1},</v>
      </c>
    </row>
    <row r="2297" spans="1:25" x14ac:dyDescent="0.2">
      <c r="A2297">
        <v>37.738</v>
      </c>
      <c r="B2297">
        <v>-122.411</v>
      </c>
      <c r="C2297">
        <v>0</v>
      </c>
      <c r="D2297">
        <v>2</v>
      </c>
      <c r="E2297">
        <v>1</v>
      </c>
      <c r="F2297">
        <v>1</v>
      </c>
      <c r="G2297">
        <v>1</v>
      </c>
      <c r="H2297">
        <v>0</v>
      </c>
      <c r="I2297">
        <v>10</v>
      </c>
      <c r="J2297">
        <v>6</v>
      </c>
      <c r="K2297">
        <v>1</v>
      </c>
      <c r="L2297">
        <v>17</v>
      </c>
      <c r="M2297">
        <f>VLOOKUP(H2297,AE$2:$AJ$12,6,TRUE)</f>
        <v>0</v>
      </c>
      <c r="N2297">
        <f>VLOOKUP(I2297,AF$2:$AJ$12,5,TRUE)</f>
        <v>8</v>
      </c>
      <c r="O2297">
        <f>VLOOKUP(J2297,AG$2:$AJ$12,4,TRUE)</f>
        <v>7</v>
      </c>
      <c r="P2297">
        <f>VLOOKUP(K2297,AH$2:$AJ$12,3,TRUE)</f>
        <v>7</v>
      </c>
      <c r="Q2297">
        <f>VLOOKUP(L2297,AI$2:$AJ$12,2,TRUE)</f>
        <v>7</v>
      </c>
      <c r="T2297" t="str">
        <f t="shared" si="215"/>
        <v>Crimepoint.create(latitude:37.738, longitude:-122.411, drugdrink:0, misdemean:8, theft:7, violent:7, total:7, drugdrinkct:0, misdemeanct:10, theftct:6, violentct:1, totalct:17)</v>
      </c>
      <c r="U2297" t="str">
        <f t="shared" si="216"/>
        <v>{location: new google.maps.LatLng(37.738, -122.411), weight: 0},</v>
      </c>
      <c r="V2297" t="str">
        <f t="shared" si="211"/>
        <v>{location: new google.maps.LatLng(37.738, -122.411), weight: 2},</v>
      </c>
      <c r="W2297" t="str">
        <f t="shared" si="212"/>
        <v>{location: new google.maps.LatLng(37.738, -122.411), weight: 1},</v>
      </c>
      <c r="X2297" t="str">
        <f t="shared" si="213"/>
        <v>{location: new google.maps.LatLng(37.738, -122.411), weight: 1},</v>
      </c>
      <c r="Y2297" t="str">
        <f t="shared" si="214"/>
        <v>{location: new google.maps.LatLng(37.738, -122.411), weight: 1},</v>
      </c>
    </row>
    <row r="2298" spans="1:25" x14ac:dyDescent="0.2">
      <c r="A2298">
        <v>37.738</v>
      </c>
      <c r="B2298">
        <v>-122.41</v>
      </c>
      <c r="C2298">
        <v>0</v>
      </c>
      <c r="D2298">
        <v>1</v>
      </c>
      <c r="E2298">
        <v>0</v>
      </c>
      <c r="F2298">
        <v>1</v>
      </c>
      <c r="G2298">
        <v>1</v>
      </c>
      <c r="H2298">
        <v>0</v>
      </c>
      <c r="I2298">
        <v>6</v>
      </c>
      <c r="J2298">
        <v>3</v>
      </c>
      <c r="K2298">
        <v>2</v>
      </c>
      <c r="L2298">
        <v>11</v>
      </c>
      <c r="M2298">
        <f>VLOOKUP(H2298,AE$2:$AJ$12,6,TRUE)</f>
        <v>0</v>
      </c>
      <c r="N2298">
        <f>VLOOKUP(I2298,AF$2:$AJ$12,5,TRUE)</f>
        <v>7</v>
      </c>
      <c r="O2298">
        <f>VLOOKUP(J2298,AG$2:$AJ$12,4,TRUE)</f>
        <v>5</v>
      </c>
      <c r="P2298">
        <f>VLOOKUP(K2298,AH$2:$AJ$12,3,TRUE)</f>
        <v>7</v>
      </c>
      <c r="Q2298">
        <f>VLOOKUP(L2298,AI$2:$AJ$12,2,TRUE)</f>
        <v>6</v>
      </c>
      <c r="T2298" t="str">
        <f t="shared" si="215"/>
        <v>Crimepoint.create(latitude:37.738, longitude:-122.41, drugdrink:0, misdemean:7, theft:5, violent:7, total:6, drugdrinkct:0, misdemeanct:6, theftct:3, violentct:2, totalct:11)</v>
      </c>
      <c r="U2298" t="str">
        <f t="shared" si="216"/>
        <v>{location: new google.maps.LatLng(37.738, -122.41), weight: 0},</v>
      </c>
      <c r="V2298" t="str">
        <f t="shared" si="211"/>
        <v>{location: new google.maps.LatLng(37.738, -122.41), weight: 1},</v>
      </c>
      <c r="W2298" t="str">
        <f t="shared" si="212"/>
        <v>{location: new google.maps.LatLng(37.738, -122.41), weight: 0},</v>
      </c>
      <c r="X2298" t="str">
        <f t="shared" si="213"/>
        <v>{location: new google.maps.LatLng(37.738, -122.41), weight: 1},</v>
      </c>
      <c r="Y2298" t="str">
        <f t="shared" si="214"/>
        <v>{location: new google.maps.LatLng(37.738, -122.41), weight: 1},</v>
      </c>
    </row>
    <row r="2299" spans="1:25" x14ac:dyDescent="0.2">
      <c r="A2299">
        <v>37.738</v>
      </c>
      <c r="B2299">
        <v>-122.408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1</v>
      </c>
      <c r="M2299">
        <f>VLOOKUP(H2299,AE$2:$AJ$12,6,TRUE)</f>
        <v>0</v>
      </c>
      <c r="N2299">
        <f>VLOOKUP(I2299,AF$2:$AJ$12,5,TRUE)</f>
        <v>0</v>
      </c>
      <c r="O2299">
        <f>VLOOKUP(J2299,AG$2:$AJ$12,4,TRUE)</f>
        <v>3</v>
      </c>
      <c r="P2299">
        <f>VLOOKUP(K2299,AH$2:$AJ$12,3,TRUE)</f>
        <v>0</v>
      </c>
      <c r="Q2299">
        <f>VLOOKUP(L2299,AI$2:$AJ$12,2,TRUE)</f>
        <v>0</v>
      </c>
      <c r="T2299" t="str">
        <f t="shared" si="215"/>
        <v>Crimepoint.create(latitude:37.738, longitude:-122.408, drugdrink:0, misdemean:0, theft:3, violent:0, total:0, drugdrinkct:0, misdemeanct:0, theftct:1, violentct:0, totalct:1)</v>
      </c>
      <c r="U2299" t="str">
        <f t="shared" si="216"/>
        <v>{location: new google.maps.LatLng(37.738, -122.408), weight: 0},</v>
      </c>
      <c r="V2299" t="str">
        <f t="shared" si="211"/>
        <v>{location: new google.maps.LatLng(37.738, -122.408), weight: 0},</v>
      </c>
      <c r="W2299" t="str">
        <f t="shared" si="212"/>
        <v>{location: new google.maps.LatLng(37.738, -122.408), weight: 0},</v>
      </c>
      <c r="X2299" t="str">
        <f t="shared" si="213"/>
        <v>{location: new google.maps.LatLng(37.738, -122.408), weight: 0},</v>
      </c>
      <c r="Y2299" t="str">
        <f t="shared" si="214"/>
        <v>{location: new google.maps.LatLng(37.738, -122.408), weight: 0},</v>
      </c>
    </row>
    <row r="2300" spans="1:25" x14ac:dyDescent="0.2">
      <c r="A2300">
        <v>37.738</v>
      </c>
      <c r="B2300">
        <v>-122.407</v>
      </c>
      <c r="C2300">
        <v>1</v>
      </c>
      <c r="D2300">
        <v>4</v>
      </c>
      <c r="E2300">
        <v>0</v>
      </c>
      <c r="F2300">
        <v>4</v>
      </c>
      <c r="G2300">
        <v>2</v>
      </c>
      <c r="H2300">
        <v>1</v>
      </c>
      <c r="I2300">
        <v>20</v>
      </c>
      <c r="J2300">
        <v>3</v>
      </c>
      <c r="K2300">
        <v>5</v>
      </c>
      <c r="L2300">
        <v>29</v>
      </c>
      <c r="M2300">
        <f>VLOOKUP(H2300,AE$2:$AJ$12,6,TRUE)</f>
        <v>8</v>
      </c>
      <c r="N2300">
        <f>VLOOKUP(I2300,AF$2:$AJ$12,5,TRUE)</f>
        <v>9</v>
      </c>
      <c r="O2300">
        <f>VLOOKUP(J2300,AG$2:$AJ$12,4,TRUE)</f>
        <v>5</v>
      </c>
      <c r="P2300">
        <f>VLOOKUP(K2300,AH$2:$AJ$12,3,TRUE)</f>
        <v>9</v>
      </c>
      <c r="Q2300">
        <f>VLOOKUP(L2300,AI$2:$AJ$12,2,TRUE)</f>
        <v>8</v>
      </c>
      <c r="T2300" t="str">
        <f t="shared" si="215"/>
        <v>Crimepoint.create(latitude:37.738, longitude:-122.407, drugdrink:8, misdemean:9, theft:5, violent:9, total:8, drugdrinkct:1, misdemeanct:20, theftct:3, violentct:5, totalct:29)</v>
      </c>
      <c r="U2300" t="str">
        <f t="shared" si="216"/>
        <v>{location: new google.maps.LatLng(37.738, -122.407), weight: 1},</v>
      </c>
      <c r="V2300" t="str">
        <f t="shared" si="211"/>
        <v>{location: new google.maps.LatLng(37.738, -122.407), weight: 4},</v>
      </c>
      <c r="W2300" t="str">
        <f t="shared" si="212"/>
        <v>{location: new google.maps.LatLng(37.738, -122.407), weight: 0},</v>
      </c>
      <c r="X2300" t="str">
        <f t="shared" si="213"/>
        <v>{location: new google.maps.LatLng(37.738, -122.407), weight: 4},</v>
      </c>
      <c r="Y2300" t="str">
        <f t="shared" si="214"/>
        <v>{location: new google.maps.LatLng(37.738, -122.407), weight: 2},</v>
      </c>
    </row>
    <row r="2301" spans="1:25" x14ac:dyDescent="0.2">
      <c r="A2301">
        <v>37.738</v>
      </c>
      <c r="B2301">
        <v>-122.40600000000001</v>
      </c>
      <c r="C2301">
        <v>0</v>
      </c>
      <c r="D2301">
        <v>5</v>
      </c>
      <c r="E2301">
        <v>0</v>
      </c>
      <c r="F2301">
        <v>0</v>
      </c>
      <c r="G2301">
        <v>2</v>
      </c>
      <c r="H2301">
        <v>0</v>
      </c>
      <c r="I2301">
        <v>21</v>
      </c>
      <c r="J2301">
        <v>1</v>
      </c>
      <c r="K2301">
        <v>0</v>
      </c>
      <c r="L2301">
        <v>22</v>
      </c>
      <c r="M2301">
        <f>VLOOKUP(H2301,AE$2:$AJ$12,6,TRUE)</f>
        <v>0</v>
      </c>
      <c r="N2301">
        <f>VLOOKUP(I2301,AF$2:$AJ$12,5,TRUE)</f>
        <v>9</v>
      </c>
      <c r="O2301">
        <f>VLOOKUP(J2301,AG$2:$AJ$12,4,TRUE)</f>
        <v>3</v>
      </c>
      <c r="P2301">
        <f>VLOOKUP(K2301,AH$2:$AJ$12,3,TRUE)</f>
        <v>0</v>
      </c>
      <c r="Q2301">
        <f>VLOOKUP(L2301,AI$2:$AJ$12,2,TRUE)</f>
        <v>8</v>
      </c>
      <c r="T2301" t="str">
        <f t="shared" si="215"/>
        <v>Crimepoint.create(latitude:37.738, longitude:-122.406, drugdrink:0, misdemean:9, theft:3, violent:0, total:8, drugdrinkct:0, misdemeanct:21, theftct:1, violentct:0, totalct:22)</v>
      </c>
      <c r="U2301" t="str">
        <f t="shared" si="216"/>
        <v>{location: new google.maps.LatLng(37.738, -122.406), weight: 0},</v>
      </c>
      <c r="V2301" t="str">
        <f t="shared" si="211"/>
        <v>{location: new google.maps.LatLng(37.738, -122.406), weight: 5},</v>
      </c>
      <c r="W2301" t="str">
        <f t="shared" si="212"/>
        <v>{location: new google.maps.LatLng(37.738, -122.406), weight: 0},</v>
      </c>
      <c r="X2301" t="str">
        <f t="shared" si="213"/>
        <v>{location: new google.maps.LatLng(37.738, -122.406), weight: 0},</v>
      </c>
      <c r="Y2301" t="str">
        <f t="shared" si="214"/>
        <v>{location: new google.maps.LatLng(37.738, -122.406), weight: 2},</v>
      </c>
    </row>
    <row r="2302" spans="1:25" x14ac:dyDescent="0.2">
      <c r="A2302">
        <v>37.738</v>
      </c>
      <c r="B2302">
        <v>-122.405</v>
      </c>
      <c r="C2302">
        <v>0</v>
      </c>
      <c r="D2302">
        <v>2</v>
      </c>
      <c r="E2302">
        <v>1</v>
      </c>
      <c r="F2302">
        <v>0</v>
      </c>
      <c r="G2302">
        <v>1</v>
      </c>
      <c r="H2302">
        <v>0</v>
      </c>
      <c r="I2302">
        <v>7</v>
      </c>
      <c r="J2302">
        <v>6</v>
      </c>
      <c r="K2302">
        <v>0</v>
      </c>
      <c r="L2302">
        <v>13</v>
      </c>
      <c r="M2302">
        <f>VLOOKUP(H2302,AE$2:$AJ$12,6,TRUE)</f>
        <v>0</v>
      </c>
      <c r="N2302">
        <f>VLOOKUP(I2302,AF$2:$AJ$12,5,TRUE)</f>
        <v>7</v>
      </c>
      <c r="O2302">
        <f>VLOOKUP(J2302,AG$2:$AJ$12,4,TRUE)</f>
        <v>7</v>
      </c>
      <c r="P2302">
        <f>VLOOKUP(K2302,AH$2:$AJ$12,3,TRUE)</f>
        <v>0</v>
      </c>
      <c r="Q2302">
        <f>VLOOKUP(L2302,AI$2:$AJ$12,2,TRUE)</f>
        <v>7</v>
      </c>
      <c r="T2302" t="str">
        <f t="shared" si="215"/>
        <v>Crimepoint.create(latitude:37.738, longitude:-122.405, drugdrink:0, misdemean:7, theft:7, violent:0, total:7, drugdrinkct:0, misdemeanct:7, theftct:6, violentct:0, totalct:13)</v>
      </c>
      <c r="U2302" t="str">
        <f t="shared" si="216"/>
        <v>{location: new google.maps.LatLng(37.738, -122.405), weight: 0},</v>
      </c>
      <c r="V2302" t="str">
        <f t="shared" si="211"/>
        <v>{location: new google.maps.LatLng(37.738, -122.405), weight: 2},</v>
      </c>
      <c r="W2302" t="str">
        <f t="shared" si="212"/>
        <v>{location: new google.maps.LatLng(37.738, -122.405), weight: 1},</v>
      </c>
      <c r="X2302" t="str">
        <f t="shared" si="213"/>
        <v>{location: new google.maps.LatLng(37.738, -122.405), weight: 0},</v>
      </c>
      <c r="Y2302" t="str">
        <f t="shared" si="214"/>
        <v>{location: new google.maps.LatLng(37.738, -122.405), weight: 1},</v>
      </c>
    </row>
    <row r="2303" spans="1:25" x14ac:dyDescent="0.2">
      <c r="A2303">
        <v>37.738</v>
      </c>
      <c r="B2303">
        <v>-122.40300000000001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1</v>
      </c>
      <c r="K2303">
        <v>0</v>
      </c>
      <c r="L2303">
        <v>3</v>
      </c>
      <c r="M2303">
        <f>VLOOKUP(H2303,AE$2:$AJ$12,6,TRUE)</f>
        <v>0</v>
      </c>
      <c r="N2303">
        <f>VLOOKUP(I2303,AF$2:$AJ$12,5,TRUE)</f>
        <v>4</v>
      </c>
      <c r="O2303">
        <f>VLOOKUP(J2303,AG$2:$AJ$12,4,TRUE)</f>
        <v>3</v>
      </c>
      <c r="P2303">
        <f>VLOOKUP(K2303,AH$2:$AJ$12,3,TRUE)</f>
        <v>0</v>
      </c>
      <c r="Q2303">
        <f>VLOOKUP(L2303,AI$2:$AJ$12,2,TRUE)</f>
        <v>2</v>
      </c>
      <c r="T2303" t="str">
        <f t="shared" si="215"/>
        <v>Crimepoint.create(latitude:37.738, longitude:-122.403, drugdrink:0, misdemean:4, theft:3, violent:0, total:2, drugdrinkct:0, misdemeanct:2, theftct:1, violentct:0, totalct:3)</v>
      </c>
      <c r="U2303" t="str">
        <f t="shared" si="216"/>
        <v>{location: new google.maps.LatLng(37.738, -122.403), weight: 0},</v>
      </c>
      <c r="V2303" t="str">
        <f t="shared" si="211"/>
        <v>{location: new google.maps.LatLng(37.738, -122.403), weight: 0},</v>
      </c>
      <c r="W2303" t="str">
        <f t="shared" si="212"/>
        <v>{location: new google.maps.LatLng(37.738, -122.403), weight: 0},</v>
      </c>
      <c r="X2303" t="str">
        <f t="shared" si="213"/>
        <v>{location: new google.maps.LatLng(37.738, -122.403), weight: 0},</v>
      </c>
      <c r="Y2303" t="str">
        <f t="shared" si="214"/>
        <v>{location: new google.maps.LatLng(37.738, -122.403), weight: 0},</v>
      </c>
    </row>
    <row r="2304" spans="1:25" x14ac:dyDescent="0.2">
      <c r="A2304">
        <v>37.738</v>
      </c>
      <c r="B2304">
        <v>-122.402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2</v>
      </c>
      <c r="J2304">
        <v>5</v>
      </c>
      <c r="K2304">
        <v>0</v>
      </c>
      <c r="L2304">
        <v>7</v>
      </c>
      <c r="M2304">
        <f>VLOOKUP(H2304,AE$2:$AJ$12,6,TRUE)</f>
        <v>0</v>
      </c>
      <c r="N2304">
        <f>VLOOKUP(I2304,AF$2:$AJ$12,5,TRUE)</f>
        <v>4</v>
      </c>
      <c r="O2304">
        <f>VLOOKUP(J2304,AG$2:$AJ$12,4,TRUE)</f>
        <v>7</v>
      </c>
      <c r="P2304">
        <f>VLOOKUP(K2304,AH$2:$AJ$12,3,TRUE)</f>
        <v>0</v>
      </c>
      <c r="Q2304">
        <f>VLOOKUP(L2304,AI$2:$AJ$12,2,TRUE)</f>
        <v>5</v>
      </c>
      <c r="T2304" t="str">
        <f t="shared" si="215"/>
        <v>Crimepoint.create(latitude:37.738, longitude:-122.402, drugdrink:0, misdemean:4, theft:7, violent:0, total:5, drugdrinkct:0, misdemeanct:2, theftct:5, violentct:0, totalct:7)</v>
      </c>
      <c r="U2304" t="str">
        <f t="shared" si="216"/>
        <v>{location: new google.maps.LatLng(37.738, -122.402), weight: 0},</v>
      </c>
      <c r="V2304" t="str">
        <f t="shared" si="211"/>
        <v>{location: new google.maps.LatLng(37.738, -122.402), weight: 0},</v>
      </c>
      <c r="W2304" t="str">
        <f t="shared" si="212"/>
        <v>{location: new google.maps.LatLng(37.738, -122.402), weight: 1},</v>
      </c>
      <c r="X2304" t="str">
        <f t="shared" si="213"/>
        <v>{location: new google.maps.LatLng(37.738, -122.402), weight: 0},</v>
      </c>
      <c r="Y2304" t="str">
        <f t="shared" si="214"/>
        <v>{location: new google.maps.LatLng(37.738, -122.402), weight: 1},</v>
      </c>
    </row>
    <row r="2305" spans="1:25" x14ac:dyDescent="0.2">
      <c r="A2305">
        <v>37.738</v>
      </c>
      <c r="B2305">
        <v>-122.401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0</v>
      </c>
      <c r="I2305">
        <v>2</v>
      </c>
      <c r="J2305">
        <v>4</v>
      </c>
      <c r="K2305">
        <v>1</v>
      </c>
      <c r="L2305">
        <v>7</v>
      </c>
      <c r="M2305">
        <f>VLOOKUP(H2305,AE$2:$AJ$12,6,TRUE)</f>
        <v>0</v>
      </c>
      <c r="N2305">
        <f>VLOOKUP(I2305,AF$2:$AJ$12,5,TRUE)</f>
        <v>4</v>
      </c>
      <c r="O2305">
        <f>VLOOKUP(J2305,AG$2:$AJ$12,4,TRUE)</f>
        <v>6</v>
      </c>
      <c r="P2305">
        <f>VLOOKUP(K2305,AH$2:$AJ$12,3,TRUE)</f>
        <v>7</v>
      </c>
      <c r="Q2305">
        <f>VLOOKUP(L2305,AI$2:$AJ$12,2,TRUE)</f>
        <v>5</v>
      </c>
      <c r="T2305" t="str">
        <f t="shared" si="215"/>
        <v>Crimepoint.create(latitude:37.738, longitude:-122.401, drugdrink:0, misdemean:4, theft:6, violent:7, total:5, drugdrinkct:0, misdemeanct:2, theftct:4, violentct:1, totalct:7)</v>
      </c>
      <c r="U2305" t="str">
        <f t="shared" si="216"/>
        <v>{location: new google.maps.LatLng(37.738, -122.401), weight: 0},</v>
      </c>
      <c r="V2305" t="str">
        <f t="shared" si="211"/>
        <v>{location: new google.maps.LatLng(37.738, -122.401), weight: 0},</v>
      </c>
      <c r="W2305" t="str">
        <f t="shared" si="212"/>
        <v>{location: new google.maps.LatLng(37.738, -122.401), weight: 1},</v>
      </c>
      <c r="X2305" t="str">
        <f t="shared" si="213"/>
        <v>{location: new google.maps.LatLng(37.738, -122.401), weight: 1},</v>
      </c>
      <c r="Y2305" t="str">
        <f t="shared" si="214"/>
        <v>{location: new google.maps.LatLng(37.738, -122.401), weight: 1},</v>
      </c>
    </row>
    <row r="2306" spans="1:25" x14ac:dyDescent="0.2">
      <c r="A2306">
        <v>37.738</v>
      </c>
      <c r="B2306">
        <v>-122.4</v>
      </c>
      <c r="C2306">
        <v>0</v>
      </c>
      <c r="D2306">
        <v>3</v>
      </c>
      <c r="E2306">
        <v>1</v>
      </c>
      <c r="F2306">
        <v>2</v>
      </c>
      <c r="G2306">
        <v>2</v>
      </c>
      <c r="H2306">
        <v>0</v>
      </c>
      <c r="I2306">
        <v>12</v>
      </c>
      <c r="J2306">
        <v>7</v>
      </c>
      <c r="K2306">
        <v>3</v>
      </c>
      <c r="L2306">
        <v>22</v>
      </c>
      <c r="M2306">
        <f>VLOOKUP(H2306,AE$2:$AJ$12,6,TRUE)</f>
        <v>0</v>
      </c>
      <c r="N2306">
        <f>VLOOKUP(I2306,AF$2:$AJ$12,5,TRUE)</f>
        <v>8</v>
      </c>
      <c r="O2306">
        <f>VLOOKUP(J2306,AG$2:$AJ$12,4,TRUE)</f>
        <v>7</v>
      </c>
      <c r="P2306">
        <f>VLOOKUP(K2306,AH$2:$AJ$12,3,TRUE)</f>
        <v>8</v>
      </c>
      <c r="Q2306">
        <f>VLOOKUP(L2306,AI$2:$AJ$12,2,TRUE)</f>
        <v>8</v>
      </c>
      <c r="T2306" t="str">
        <f t="shared" si="215"/>
        <v>Crimepoint.create(latitude:37.738, longitude:-122.4, drugdrink:0, misdemean:8, theft:7, violent:8, total:8, drugdrinkct:0, misdemeanct:12, theftct:7, violentct:3, totalct:22)</v>
      </c>
      <c r="U2306" t="str">
        <f t="shared" si="216"/>
        <v>{location: new google.maps.LatLng(37.738, -122.4), weight: 0},</v>
      </c>
      <c r="V2306" t="str">
        <f t="shared" si="211"/>
        <v>{location: new google.maps.LatLng(37.738, -122.4), weight: 3},</v>
      </c>
      <c r="W2306" t="str">
        <f t="shared" si="212"/>
        <v>{location: new google.maps.LatLng(37.738, -122.4), weight: 1},</v>
      </c>
      <c r="X2306" t="str">
        <f t="shared" si="213"/>
        <v>{location: new google.maps.LatLng(37.738, -122.4), weight: 2},</v>
      </c>
      <c r="Y2306" t="str">
        <f t="shared" si="214"/>
        <v>{location: new google.maps.LatLng(37.738, -122.4), weight: 2},</v>
      </c>
    </row>
    <row r="2307" spans="1:25" x14ac:dyDescent="0.2">
      <c r="A2307">
        <v>37.738</v>
      </c>
      <c r="B2307">
        <v>-122.399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1</v>
      </c>
      <c r="M2307">
        <f>VLOOKUP(H2307,AE$2:$AJ$12,6,TRUE)</f>
        <v>0</v>
      </c>
      <c r="N2307">
        <f>VLOOKUP(I2307,AF$2:$AJ$12,5,TRUE)</f>
        <v>0</v>
      </c>
      <c r="O2307">
        <f>VLOOKUP(J2307,AG$2:$AJ$12,4,TRUE)</f>
        <v>3</v>
      </c>
      <c r="P2307">
        <f>VLOOKUP(K2307,AH$2:$AJ$12,3,TRUE)</f>
        <v>0</v>
      </c>
      <c r="Q2307">
        <f>VLOOKUP(L2307,AI$2:$AJ$12,2,TRUE)</f>
        <v>0</v>
      </c>
      <c r="T2307" t="str">
        <f t="shared" si="215"/>
        <v>Crimepoint.create(latitude:37.738, longitude:-122.399, drugdrink:0, misdemean:0, theft:3, violent:0, total:0, drugdrinkct:0, misdemeanct:0, theftct:1, violentct:0, totalct:1)</v>
      </c>
      <c r="U2307" t="str">
        <f t="shared" si="216"/>
        <v>{location: new google.maps.LatLng(37.738, -122.399), weight: 0},</v>
      </c>
      <c r="V2307" t="str">
        <f t="shared" ref="V2307:V2370" si="217">$Z$2&amp;$A2307&amp;$AA$2&amp;$B2307&amp;$AB$2&amp;D2307&amp;$AC$2</f>
        <v>{location: new google.maps.LatLng(37.738, -122.399), weight: 0},</v>
      </c>
      <c r="W2307" t="str">
        <f t="shared" ref="W2307:W2370" si="218">$Z$2&amp;$A2307&amp;$AA$2&amp;$B2307&amp;$AB$2&amp;E2307&amp;$AC$2</f>
        <v>{location: new google.maps.LatLng(37.738, -122.399), weight: 0},</v>
      </c>
      <c r="X2307" t="str">
        <f t="shared" ref="X2307:X2370" si="219">$Z$2&amp;$A2307&amp;$AA$2&amp;$B2307&amp;$AB$2&amp;F2307&amp;$AC$2</f>
        <v>{location: new google.maps.LatLng(37.738, -122.399), weight: 0},</v>
      </c>
      <c r="Y2307" t="str">
        <f t="shared" ref="Y2307:Y2370" si="220">$Z$2&amp;$A2307&amp;$AA$2&amp;$B2307&amp;$AB$2&amp;G2307&amp;$AC$2</f>
        <v>{location: new google.maps.LatLng(37.738, -122.399), weight: 0},</v>
      </c>
    </row>
    <row r="2308" spans="1:25" x14ac:dyDescent="0.2">
      <c r="A2308">
        <v>37.738</v>
      </c>
      <c r="B2308">
        <v>-122.398</v>
      </c>
      <c r="C2308">
        <v>0</v>
      </c>
      <c r="D2308">
        <v>1</v>
      </c>
      <c r="E2308">
        <v>0</v>
      </c>
      <c r="F2308">
        <v>1</v>
      </c>
      <c r="G2308">
        <v>1</v>
      </c>
      <c r="H2308">
        <v>0</v>
      </c>
      <c r="I2308">
        <v>6</v>
      </c>
      <c r="J2308">
        <v>0</v>
      </c>
      <c r="K2308">
        <v>1</v>
      </c>
      <c r="L2308">
        <v>7</v>
      </c>
      <c r="M2308">
        <f>VLOOKUP(H2308,AE$2:$AJ$12,6,TRUE)</f>
        <v>0</v>
      </c>
      <c r="N2308">
        <f>VLOOKUP(I2308,AF$2:$AJ$12,5,TRUE)</f>
        <v>7</v>
      </c>
      <c r="O2308">
        <f>VLOOKUP(J2308,AG$2:$AJ$12,4,TRUE)</f>
        <v>0</v>
      </c>
      <c r="P2308">
        <f>VLOOKUP(K2308,AH$2:$AJ$12,3,TRUE)</f>
        <v>7</v>
      </c>
      <c r="Q2308">
        <f>VLOOKUP(L2308,AI$2:$AJ$12,2,TRUE)</f>
        <v>5</v>
      </c>
      <c r="T2308" t="str">
        <f t="shared" ref="T2308:T2371" si="221">"Crimepoint.create("&amp;A$2&amp;":"&amp;A2308&amp;", "&amp;B$2&amp;":"&amp;B2308&amp;", "&amp;C$2&amp;":"&amp;M2308&amp;", "&amp;D$2&amp;":"&amp;N2308&amp;", "&amp;E$2&amp;":"&amp;O2308&amp;", "&amp;F$2&amp;":"&amp;P2308&amp;", "&amp;G$2&amp;":"&amp;Q2308&amp;", "&amp;H$2&amp;":"&amp;H2308&amp;", "&amp;I$2&amp;":"&amp;I2308&amp;", "&amp;J$2&amp;":"&amp;J2308&amp;", "&amp;K$2&amp;":"&amp;K2308&amp;", "&amp;L$2&amp;":"&amp;L2308&amp;")"</f>
        <v>Crimepoint.create(latitude:37.738, longitude:-122.398, drugdrink:0, misdemean:7, theft:0, violent:7, total:5, drugdrinkct:0, misdemeanct:6, theftct:0, violentct:1, totalct:7)</v>
      </c>
      <c r="U2308" t="str">
        <f t="shared" ref="U2308:U2371" si="222">$Z$2&amp;$A2308&amp;$AA$2&amp;$B2308&amp;$AB$2&amp;C2308&amp;$AC$2</f>
        <v>{location: new google.maps.LatLng(37.738, -122.398), weight: 0},</v>
      </c>
      <c r="V2308" t="str">
        <f t="shared" si="217"/>
        <v>{location: new google.maps.LatLng(37.738, -122.398), weight: 1},</v>
      </c>
      <c r="W2308" t="str">
        <f t="shared" si="218"/>
        <v>{location: new google.maps.LatLng(37.738, -122.398), weight: 0},</v>
      </c>
      <c r="X2308" t="str">
        <f t="shared" si="219"/>
        <v>{location: new google.maps.LatLng(37.738, -122.398), weight: 1},</v>
      </c>
      <c r="Y2308" t="str">
        <f t="shared" si="220"/>
        <v>{location: new google.maps.LatLng(37.738, -122.398), weight: 1},</v>
      </c>
    </row>
    <row r="2309" spans="1:25" x14ac:dyDescent="0.2">
      <c r="A2309">
        <v>37.738</v>
      </c>
      <c r="B2309">
        <v>-122.39700000000001</v>
      </c>
      <c r="C2309">
        <v>0</v>
      </c>
      <c r="D2309">
        <v>1</v>
      </c>
      <c r="E2309">
        <v>1</v>
      </c>
      <c r="F2309">
        <v>1</v>
      </c>
      <c r="G2309">
        <v>1</v>
      </c>
      <c r="H2309">
        <v>0</v>
      </c>
      <c r="I2309">
        <v>4</v>
      </c>
      <c r="J2309">
        <v>4</v>
      </c>
      <c r="K2309">
        <v>1</v>
      </c>
      <c r="L2309">
        <v>9</v>
      </c>
      <c r="M2309">
        <f>VLOOKUP(H2309,AE$2:$AJ$12,6,TRUE)</f>
        <v>0</v>
      </c>
      <c r="N2309">
        <f>VLOOKUP(I2309,AF$2:$AJ$12,5,TRUE)</f>
        <v>6</v>
      </c>
      <c r="O2309">
        <f>VLOOKUP(J2309,AG$2:$AJ$12,4,TRUE)</f>
        <v>6</v>
      </c>
      <c r="P2309">
        <f>VLOOKUP(K2309,AH$2:$AJ$12,3,TRUE)</f>
        <v>7</v>
      </c>
      <c r="Q2309">
        <f>VLOOKUP(L2309,AI$2:$AJ$12,2,TRUE)</f>
        <v>5</v>
      </c>
      <c r="T2309" t="str">
        <f t="shared" si="221"/>
        <v>Crimepoint.create(latitude:37.738, longitude:-122.397, drugdrink:0, misdemean:6, theft:6, violent:7, total:5, drugdrinkct:0, misdemeanct:4, theftct:4, violentct:1, totalct:9)</v>
      </c>
      <c r="U2309" t="str">
        <f t="shared" si="222"/>
        <v>{location: new google.maps.LatLng(37.738, -122.397), weight: 0},</v>
      </c>
      <c r="V2309" t="str">
        <f t="shared" si="217"/>
        <v>{location: new google.maps.LatLng(37.738, -122.397), weight: 1},</v>
      </c>
      <c r="W2309" t="str">
        <f t="shared" si="218"/>
        <v>{location: new google.maps.LatLng(37.738, -122.397), weight: 1},</v>
      </c>
      <c r="X2309" t="str">
        <f t="shared" si="219"/>
        <v>{location: new google.maps.LatLng(37.738, -122.397), weight: 1},</v>
      </c>
      <c r="Y2309" t="str">
        <f t="shared" si="220"/>
        <v>{location: new google.maps.LatLng(37.738, -122.397), weight: 1},</v>
      </c>
    </row>
    <row r="2310" spans="1:25" x14ac:dyDescent="0.2">
      <c r="A2310">
        <v>37.738</v>
      </c>
      <c r="B2310">
        <v>-122.396</v>
      </c>
      <c r="C2310">
        <v>1</v>
      </c>
      <c r="D2310">
        <v>2</v>
      </c>
      <c r="E2310">
        <v>1</v>
      </c>
      <c r="F2310">
        <v>4</v>
      </c>
      <c r="G2310">
        <v>2</v>
      </c>
      <c r="H2310">
        <v>1</v>
      </c>
      <c r="I2310">
        <v>10</v>
      </c>
      <c r="J2310">
        <v>4</v>
      </c>
      <c r="K2310">
        <v>6</v>
      </c>
      <c r="L2310">
        <v>21</v>
      </c>
      <c r="M2310">
        <f>VLOOKUP(H2310,AE$2:$AJ$12,6,TRUE)</f>
        <v>8</v>
      </c>
      <c r="N2310">
        <f>VLOOKUP(I2310,AF$2:$AJ$12,5,TRUE)</f>
        <v>8</v>
      </c>
      <c r="O2310">
        <f>VLOOKUP(J2310,AG$2:$AJ$12,4,TRUE)</f>
        <v>6</v>
      </c>
      <c r="P2310">
        <f>VLOOKUP(K2310,AH$2:$AJ$12,3,TRUE)</f>
        <v>9</v>
      </c>
      <c r="Q2310">
        <f>VLOOKUP(L2310,AI$2:$AJ$12,2,TRUE)</f>
        <v>8</v>
      </c>
      <c r="T2310" t="str">
        <f t="shared" si="221"/>
        <v>Crimepoint.create(latitude:37.738, longitude:-122.396, drugdrink:8, misdemean:8, theft:6, violent:9, total:8, drugdrinkct:1, misdemeanct:10, theftct:4, violentct:6, totalct:21)</v>
      </c>
      <c r="U2310" t="str">
        <f t="shared" si="222"/>
        <v>{location: new google.maps.LatLng(37.738, -122.396), weight: 1},</v>
      </c>
      <c r="V2310" t="str">
        <f t="shared" si="217"/>
        <v>{location: new google.maps.LatLng(37.738, -122.396), weight: 2},</v>
      </c>
      <c r="W2310" t="str">
        <f t="shared" si="218"/>
        <v>{location: new google.maps.LatLng(37.738, -122.396), weight: 1},</v>
      </c>
      <c r="X2310" t="str">
        <f t="shared" si="219"/>
        <v>{location: new google.maps.LatLng(37.738, -122.396), weight: 4},</v>
      </c>
      <c r="Y2310" t="str">
        <f t="shared" si="220"/>
        <v>{location: new google.maps.LatLng(37.738, -122.396), weight: 2},</v>
      </c>
    </row>
    <row r="2311" spans="1:25" x14ac:dyDescent="0.2">
      <c r="A2311">
        <v>37.738</v>
      </c>
      <c r="B2311">
        <v>-122.395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2</v>
      </c>
      <c r="K2311">
        <v>1</v>
      </c>
      <c r="L2311">
        <v>4</v>
      </c>
      <c r="M2311">
        <f>VLOOKUP(H2311,AE$2:$AJ$12,6,TRUE)</f>
        <v>0</v>
      </c>
      <c r="N2311">
        <f>VLOOKUP(I2311,AF$2:$AJ$12,5,TRUE)</f>
        <v>2</v>
      </c>
      <c r="O2311">
        <f>VLOOKUP(J2311,AG$2:$AJ$12,4,TRUE)</f>
        <v>4</v>
      </c>
      <c r="P2311">
        <f>VLOOKUP(K2311,AH$2:$AJ$12,3,TRUE)</f>
        <v>7</v>
      </c>
      <c r="Q2311">
        <f>VLOOKUP(L2311,AI$2:$AJ$12,2,TRUE)</f>
        <v>3</v>
      </c>
      <c r="T2311" t="str">
        <f t="shared" si="221"/>
        <v>Crimepoint.create(latitude:37.738, longitude:-122.395, drugdrink:0, misdemean:2, theft:4, violent:7, total:3, drugdrinkct:0, misdemeanct:1, theftct:2, violentct:1, totalct:4)</v>
      </c>
      <c r="U2311" t="str">
        <f t="shared" si="222"/>
        <v>{location: new google.maps.LatLng(37.738, -122.395), weight: 0},</v>
      </c>
      <c r="V2311" t="str">
        <f t="shared" si="217"/>
        <v>{location: new google.maps.LatLng(37.738, -122.395), weight: 0},</v>
      </c>
      <c r="W2311" t="str">
        <f t="shared" si="218"/>
        <v>{location: new google.maps.LatLng(37.738, -122.395), weight: 0},</v>
      </c>
      <c r="X2311" t="str">
        <f t="shared" si="219"/>
        <v>{location: new google.maps.LatLng(37.738, -122.395), weight: 1},</v>
      </c>
      <c r="Y2311" t="str">
        <f t="shared" si="220"/>
        <v>{location: new google.maps.LatLng(37.738, -122.395), weight: 0},</v>
      </c>
    </row>
    <row r="2312" spans="1:25" x14ac:dyDescent="0.2">
      <c r="A2312">
        <v>37.738</v>
      </c>
      <c r="B2312">
        <v>-122.393</v>
      </c>
      <c r="C2312">
        <v>0</v>
      </c>
      <c r="D2312">
        <v>2</v>
      </c>
      <c r="E2312">
        <v>0</v>
      </c>
      <c r="F2312">
        <v>1</v>
      </c>
      <c r="G2312">
        <v>1</v>
      </c>
      <c r="H2312">
        <v>0</v>
      </c>
      <c r="I2312">
        <v>7</v>
      </c>
      <c r="J2312">
        <v>2</v>
      </c>
      <c r="K2312">
        <v>1</v>
      </c>
      <c r="L2312">
        <v>10</v>
      </c>
      <c r="M2312">
        <f>VLOOKUP(H2312,AE$2:$AJ$12,6,TRUE)</f>
        <v>0</v>
      </c>
      <c r="N2312">
        <f>VLOOKUP(I2312,AF$2:$AJ$12,5,TRUE)</f>
        <v>7</v>
      </c>
      <c r="O2312">
        <f>VLOOKUP(J2312,AG$2:$AJ$12,4,TRUE)</f>
        <v>4</v>
      </c>
      <c r="P2312">
        <f>VLOOKUP(K2312,AH$2:$AJ$12,3,TRUE)</f>
        <v>7</v>
      </c>
      <c r="Q2312">
        <f>VLOOKUP(L2312,AI$2:$AJ$12,2,TRUE)</f>
        <v>6</v>
      </c>
      <c r="T2312" t="str">
        <f t="shared" si="221"/>
        <v>Crimepoint.create(latitude:37.738, longitude:-122.393, drugdrink:0, misdemean:7, theft:4, violent:7, total:6, drugdrinkct:0, misdemeanct:7, theftct:2, violentct:1, totalct:10)</v>
      </c>
      <c r="U2312" t="str">
        <f t="shared" si="222"/>
        <v>{location: new google.maps.LatLng(37.738, -122.393), weight: 0},</v>
      </c>
      <c r="V2312" t="str">
        <f t="shared" si="217"/>
        <v>{location: new google.maps.LatLng(37.738, -122.393), weight: 2},</v>
      </c>
      <c r="W2312" t="str">
        <f t="shared" si="218"/>
        <v>{location: new google.maps.LatLng(37.738, -122.393), weight: 0},</v>
      </c>
      <c r="X2312" t="str">
        <f t="shared" si="219"/>
        <v>{location: new google.maps.LatLng(37.738, -122.393), weight: 1},</v>
      </c>
      <c r="Y2312" t="str">
        <f t="shared" si="220"/>
        <v>{location: new google.maps.LatLng(37.738, -122.393), weight: 1},</v>
      </c>
    </row>
    <row r="2313" spans="1:25" x14ac:dyDescent="0.2">
      <c r="A2313">
        <v>37.738</v>
      </c>
      <c r="B2313">
        <v>-122.392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2</v>
      </c>
      <c r="I2313">
        <v>1</v>
      </c>
      <c r="J2313">
        <v>2</v>
      </c>
      <c r="K2313">
        <v>0</v>
      </c>
      <c r="L2313">
        <v>5</v>
      </c>
      <c r="M2313">
        <f>VLOOKUP(H2313,AE$2:$AJ$12,6,TRUE)</f>
        <v>9</v>
      </c>
      <c r="N2313">
        <f>VLOOKUP(I2313,AF$2:$AJ$12,5,TRUE)</f>
        <v>2</v>
      </c>
      <c r="O2313">
        <f>VLOOKUP(J2313,AG$2:$AJ$12,4,TRUE)</f>
        <v>4</v>
      </c>
      <c r="P2313">
        <f>VLOOKUP(K2313,AH$2:$AJ$12,3,TRUE)</f>
        <v>0</v>
      </c>
      <c r="Q2313">
        <f>VLOOKUP(L2313,AI$2:$AJ$12,2,TRUE)</f>
        <v>4</v>
      </c>
      <c r="T2313" t="str">
        <f t="shared" si="221"/>
        <v>Crimepoint.create(latitude:37.738, longitude:-122.392, drugdrink:9, misdemean:2, theft:4, violent:0, total:4, drugdrinkct:2, misdemeanct:1, theftct:2, violentct:0, totalct:5)</v>
      </c>
      <c r="U2313" t="str">
        <f t="shared" si="222"/>
        <v>{location: new google.maps.LatLng(37.738, -122.392), weight: 1},</v>
      </c>
      <c r="V2313" t="str">
        <f t="shared" si="217"/>
        <v>{location: new google.maps.LatLng(37.738, -122.392), weight: 0},</v>
      </c>
      <c r="W2313" t="str">
        <f t="shared" si="218"/>
        <v>{location: new google.maps.LatLng(37.738, -122.392), weight: 0},</v>
      </c>
      <c r="X2313" t="str">
        <f t="shared" si="219"/>
        <v>{location: new google.maps.LatLng(37.738, -122.392), weight: 0},</v>
      </c>
      <c r="Y2313" t="str">
        <f t="shared" si="220"/>
        <v>{location: new google.maps.LatLng(37.738, -122.392), weight: 0},</v>
      </c>
    </row>
    <row r="2314" spans="1:25" x14ac:dyDescent="0.2">
      <c r="A2314">
        <v>37.738</v>
      </c>
      <c r="B2314">
        <v>-122.39100000000001</v>
      </c>
      <c r="C2314">
        <v>4</v>
      </c>
      <c r="D2314">
        <v>5</v>
      </c>
      <c r="E2314">
        <v>2</v>
      </c>
      <c r="F2314">
        <v>6</v>
      </c>
      <c r="G2314">
        <v>4</v>
      </c>
      <c r="H2314">
        <v>6</v>
      </c>
      <c r="I2314">
        <v>24</v>
      </c>
      <c r="J2314">
        <v>12</v>
      </c>
      <c r="K2314">
        <v>8</v>
      </c>
      <c r="L2314">
        <v>50</v>
      </c>
      <c r="M2314">
        <f>VLOOKUP(H2314,AE$2:$AJ$12,6,TRUE)</f>
        <v>9</v>
      </c>
      <c r="N2314">
        <f>VLOOKUP(I2314,AF$2:$AJ$12,5,TRUE)</f>
        <v>9</v>
      </c>
      <c r="O2314">
        <f>VLOOKUP(J2314,AG$2:$AJ$12,4,TRUE)</f>
        <v>8</v>
      </c>
      <c r="P2314">
        <f>VLOOKUP(K2314,AH$2:$AJ$12,3,TRUE)</f>
        <v>9</v>
      </c>
      <c r="Q2314">
        <f>VLOOKUP(L2314,AI$2:$AJ$12,2,TRUE)</f>
        <v>9</v>
      </c>
      <c r="T2314" t="str">
        <f t="shared" si="221"/>
        <v>Crimepoint.create(latitude:37.738, longitude:-122.391, drugdrink:9, misdemean:9, theft:8, violent:9, total:9, drugdrinkct:6, misdemeanct:24, theftct:12, violentct:8, totalct:50)</v>
      </c>
      <c r="U2314" t="str">
        <f t="shared" si="222"/>
        <v>{location: new google.maps.LatLng(37.738, -122.391), weight: 4},</v>
      </c>
      <c r="V2314" t="str">
        <f t="shared" si="217"/>
        <v>{location: new google.maps.LatLng(37.738, -122.391), weight: 5},</v>
      </c>
      <c r="W2314" t="str">
        <f t="shared" si="218"/>
        <v>{location: new google.maps.LatLng(37.738, -122.391), weight: 2},</v>
      </c>
      <c r="X2314" t="str">
        <f t="shared" si="219"/>
        <v>{location: new google.maps.LatLng(37.738, -122.391), weight: 6},</v>
      </c>
      <c r="Y2314" t="str">
        <f t="shared" si="220"/>
        <v>{location: new google.maps.LatLng(37.738, -122.391), weight: 4},</v>
      </c>
    </row>
    <row r="2315" spans="1:25" x14ac:dyDescent="0.2">
      <c r="A2315">
        <v>37.738</v>
      </c>
      <c r="B2315">
        <v>-122.39</v>
      </c>
      <c r="C2315">
        <v>1</v>
      </c>
      <c r="D2315">
        <v>5</v>
      </c>
      <c r="E2315">
        <v>1</v>
      </c>
      <c r="F2315">
        <v>12</v>
      </c>
      <c r="G2315">
        <v>4</v>
      </c>
      <c r="H2315">
        <v>2</v>
      </c>
      <c r="I2315">
        <v>23</v>
      </c>
      <c r="J2315">
        <v>9</v>
      </c>
      <c r="K2315">
        <v>16</v>
      </c>
      <c r="L2315">
        <v>50</v>
      </c>
      <c r="M2315">
        <f>VLOOKUP(H2315,AE$2:$AJ$12,6,TRUE)</f>
        <v>9</v>
      </c>
      <c r="N2315">
        <f>VLOOKUP(I2315,AF$2:$AJ$12,5,TRUE)</f>
        <v>9</v>
      </c>
      <c r="O2315">
        <f>VLOOKUP(J2315,AG$2:$AJ$12,4,TRUE)</f>
        <v>8</v>
      </c>
      <c r="P2315">
        <f>VLOOKUP(K2315,AH$2:$AJ$12,3,TRUE)</f>
        <v>9</v>
      </c>
      <c r="Q2315">
        <f>VLOOKUP(L2315,AI$2:$AJ$12,2,TRUE)</f>
        <v>9</v>
      </c>
      <c r="T2315" t="str">
        <f t="shared" si="221"/>
        <v>Crimepoint.create(latitude:37.738, longitude:-122.39, drugdrink:9, misdemean:9, theft:8, violent:9, total:9, drugdrinkct:2, misdemeanct:23, theftct:9, violentct:16, totalct:50)</v>
      </c>
      <c r="U2315" t="str">
        <f t="shared" si="222"/>
        <v>{location: new google.maps.LatLng(37.738, -122.39), weight: 1},</v>
      </c>
      <c r="V2315" t="str">
        <f t="shared" si="217"/>
        <v>{location: new google.maps.LatLng(37.738, -122.39), weight: 5},</v>
      </c>
      <c r="W2315" t="str">
        <f t="shared" si="218"/>
        <v>{location: new google.maps.LatLng(37.738, -122.39), weight: 1},</v>
      </c>
      <c r="X2315" t="str">
        <f t="shared" si="219"/>
        <v>{location: new google.maps.LatLng(37.738, -122.39), weight: 12},</v>
      </c>
      <c r="Y2315" t="str">
        <f t="shared" si="220"/>
        <v>{location: new google.maps.LatLng(37.738, -122.39), weight: 4},</v>
      </c>
    </row>
    <row r="2316" spans="1:25" x14ac:dyDescent="0.2">
      <c r="A2316">
        <v>37.738</v>
      </c>
      <c r="B2316">
        <v>-122.389</v>
      </c>
      <c r="C2316">
        <v>0</v>
      </c>
      <c r="D2316">
        <v>2</v>
      </c>
      <c r="E2316">
        <v>1</v>
      </c>
      <c r="F2316">
        <v>1</v>
      </c>
      <c r="G2316">
        <v>1</v>
      </c>
      <c r="H2316">
        <v>0</v>
      </c>
      <c r="I2316">
        <v>10</v>
      </c>
      <c r="J2316">
        <v>4</v>
      </c>
      <c r="K2316">
        <v>1</v>
      </c>
      <c r="L2316">
        <v>15</v>
      </c>
      <c r="M2316">
        <f>VLOOKUP(H2316,AE$2:$AJ$12,6,TRUE)</f>
        <v>0</v>
      </c>
      <c r="N2316">
        <f>VLOOKUP(I2316,AF$2:$AJ$12,5,TRUE)</f>
        <v>8</v>
      </c>
      <c r="O2316">
        <f>VLOOKUP(J2316,AG$2:$AJ$12,4,TRUE)</f>
        <v>6</v>
      </c>
      <c r="P2316">
        <f>VLOOKUP(K2316,AH$2:$AJ$12,3,TRUE)</f>
        <v>7</v>
      </c>
      <c r="Q2316">
        <f>VLOOKUP(L2316,AI$2:$AJ$12,2,TRUE)</f>
        <v>7</v>
      </c>
      <c r="T2316" t="str">
        <f t="shared" si="221"/>
        <v>Crimepoint.create(latitude:37.738, longitude:-122.389, drugdrink:0, misdemean:8, theft:6, violent:7, total:7, drugdrinkct:0, misdemeanct:10, theftct:4, violentct:1, totalct:15)</v>
      </c>
      <c r="U2316" t="str">
        <f t="shared" si="222"/>
        <v>{location: new google.maps.LatLng(37.738, -122.389), weight: 0},</v>
      </c>
      <c r="V2316" t="str">
        <f t="shared" si="217"/>
        <v>{location: new google.maps.LatLng(37.738, -122.389), weight: 2},</v>
      </c>
      <c r="W2316" t="str">
        <f t="shared" si="218"/>
        <v>{location: new google.maps.LatLng(37.738, -122.389), weight: 1},</v>
      </c>
      <c r="X2316" t="str">
        <f t="shared" si="219"/>
        <v>{location: new google.maps.LatLng(37.738, -122.389), weight: 1},</v>
      </c>
      <c r="Y2316" t="str">
        <f t="shared" si="220"/>
        <v>{location: new google.maps.LatLng(37.738, -122.389), weight: 1},</v>
      </c>
    </row>
    <row r="2317" spans="1:25" x14ac:dyDescent="0.2">
      <c r="A2317">
        <v>37.738</v>
      </c>
      <c r="B2317">
        <v>-122.38800000000001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2</v>
      </c>
      <c r="J2317">
        <v>0</v>
      </c>
      <c r="K2317">
        <v>1</v>
      </c>
      <c r="L2317">
        <v>3</v>
      </c>
      <c r="M2317">
        <f>VLOOKUP(H2317,AE$2:$AJ$12,6,TRUE)</f>
        <v>0</v>
      </c>
      <c r="N2317">
        <f>VLOOKUP(I2317,AF$2:$AJ$12,5,TRUE)</f>
        <v>4</v>
      </c>
      <c r="O2317">
        <f>VLOOKUP(J2317,AG$2:$AJ$12,4,TRUE)</f>
        <v>0</v>
      </c>
      <c r="P2317">
        <f>VLOOKUP(K2317,AH$2:$AJ$12,3,TRUE)</f>
        <v>7</v>
      </c>
      <c r="Q2317">
        <f>VLOOKUP(L2317,AI$2:$AJ$12,2,TRUE)</f>
        <v>2</v>
      </c>
      <c r="T2317" t="str">
        <f t="shared" si="221"/>
        <v>Crimepoint.create(latitude:37.738, longitude:-122.388, drugdrink:0, misdemean:4, theft:0, violent:7, total:2, drugdrinkct:0, misdemeanct:2, theftct:0, violentct:1, totalct:3)</v>
      </c>
      <c r="U2317" t="str">
        <f t="shared" si="222"/>
        <v>{location: new google.maps.LatLng(37.738, -122.388), weight: 0},</v>
      </c>
      <c r="V2317" t="str">
        <f t="shared" si="217"/>
        <v>{location: new google.maps.LatLng(37.738, -122.388), weight: 0},</v>
      </c>
      <c r="W2317" t="str">
        <f t="shared" si="218"/>
        <v>{location: new google.maps.LatLng(37.738, -122.388), weight: 0},</v>
      </c>
      <c r="X2317" t="str">
        <f t="shared" si="219"/>
        <v>{location: new google.maps.LatLng(37.738, -122.388), weight: 1},</v>
      </c>
      <c r="Y2317" t="str">
        <f t="shared" si="220"/>
        <v>{location: new google.maps.LatLng(37.738, -122.388), weight: 0},</v>
      </c>
    </row>
    <row r="2318" spans="1:25" x14ac:dyDescent="0.2">
      <c r="A2318">
        <v>37.738</v>
      </c>
      <c r="B2318">
        <v>-122.387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2</v>
      </c>
      <c r="J2318">
        <v>1</v>
      </c>
      <c r="K2318">
        <v>1</v>
      </c>
      <c r="L2318">
        <v>4</v>
      </c>
      <c r="M2318">
        <f>VLOOKUP(H2318,AE$2:$AJ$12,6,TRUE)</f>
        <v>0</v>
      </c>
      <c r="N2318">
        <f>VLOOKUP(I2318,AF$2:$AJ$12,5,TRUE)</f>
        <v>4</v>
      </c>
      <c r="O2318">
        <f>VLOOKUP(J2318,AG$2:$AJ$12,4,TRUE)</f>
        <v>3</v>
      </c>
      <c r="P2318">
        <f>VLOOKUP(K2318,AH$2:$AJ$12,3,TRUE)</f>
        <v>7</v>
      </c>
      <c r="Q2318">
        <f>VLOOKUP(L2318,AI$2:$AJ$12,2,TRUE)</f>
        <v>3</v>
      </c>
      <c r="T2318" t="str">
        <f t="shared" si="221"/>
        <v>Crimepoint.create(latitude:37.738, longitude:-122.387, drugdrink:0, misdemean:4, theft:3, violent:7, total:3, drugdrinkct:0, misdemeanct:2, theftct:1, violentct:1, totalct:4)</v>
      </c>
      <c r="U2318" t="str">
        <f t="shared" si="222"/>
        <v>{location: new google.maps.LatLng(37.738, -122.387), weight: 0},</v>
      </c>
      <c r="V2318" t="str">
        <f t="shared" si="217"/>
        <v>{location: new google.maps.LatLng(37.738, -122.387), weight: 0},</v>
      </c>
      <c r="W2318" t="str">
        <f t="shared" si="218"/>
        <v>{location: new google.maps.LatLng(37.738, -122.387), weight: 0},</v>
      </c>
      <c r="X2318" t="str">
        <f t="shared" si="219"/>
        <v>{location: new google.maps.LatLng(37.738, -122.387), weight: 1},</v>
      </c>
      <c r="Y2318" t="str">
        <f t="shared" si="220"/>
        <v>{location: new google.maps.LatLng(37.738, -122.387), weight: 0},</v>
      </c>
    </row>
    <row r="2319" spans="1:25" x14ac:dyDescent="0.2">
      <c r="A2319">
        <v>37.738</v>
      </c>
      <c r="B2319">
        <v>-122.386</v>
      </c>
      <c r="C2319">
        <v>0</v>
      </c>
      <c r="D2319">
        <v>2</v>
      </c>
      <c r="E2319">
        <v>0</v>
      </c>
      <c r="F2319">
        <v>3</v>
      </c>
      <c r="G2319">
        <v>1</v>
      </c>
      <c r="H2319">
        <v>0</v>
      </c>
      <c r="I2319">
        <v>7</v>
      </c>
      <c r="J2319">
        <v>2</v>
      </c>
      <c r="K2319">
        <v>4</v>
      </c>
      <c r="L2319">
        <v>13</v>
      </c>
      <c r="M2319">
        <f>VLOOKUP(H2319,AE$2:$AJ$12,6,TRUE)</f>
        <v>0</v>
      </c>
      <c r="N2319">
        <f>VLOOKUP(I2319,AF$2:$AJ$12,5,TRUE)</f>
        <v>7</v>
      </c>
      <c r="O2319">
        <f>VLOOKUP(J2319,AG$2:$AJ$12,4,TRUE)</f>
        <v>4</v>
      </c>
      <c r="P2319">
        <f>VLOOKUP(K2319,AH$2:$AJ$12,3,TRUE)</f>
        <v>8</v>
      </c>
      <c r="Q2319">
        <f>VLOOKUP(L2319,AI$2:$AJ$12,2,TRUE)</f>
        <v>7</v>
      </c>
      <c r="T2319" t="str">
        <f t="shared" si="221"/>
        <v>Crimepoint.create(latitude:37.738, longitude:-122.386, drugdrink:0, misdemean:7, theft:4, violent:8, total:7, drugdrinkct:0, misdemeanct:7, theftct:2, violentct:4, totalct:13)</v>
      </c>
      <c r="U2319" t="str">
        <f t="shared" si="222"/>
        <v>{location: new google.maps.LatLng(37.738, -122.386), weight: 0},</v>
      </c>
      <c r="V2319" t="str">
        <f t="shared" si="217"/>
        <v>{location: new google.maps.LatLng(37.738, -122.386), weight: 2},</v>
      </c>
      <c r="W2319" t="str">
        <f t="shared" si="218"/>
        <v>{location: new google.maps.LatLng(37.738, -122.386), weight: 0},</v>
      </c>
      <c r="X2319" t="str">
        <f t="shared" si="219"/>
        <v>{location: new google.maps.LatLng(37.738, -122.386), weight: 3},</v>
      </c>
      <c r="Y2319" t="str">
        <f t="shared" si="220"/>
        <v>{location: new google.maps.LatLng(37.738, -122.386), weight: 1},</v>
      </c>
    </row>
    <row r="2320" spans="1:25" x14ac:dyDescent="0.2">
      <c r="A2320">
        <v>37.738</v>
      </c>
      <c r="B2320">
        <v>-122.38500000000001</v>
      </c>
      <c r="C2320">
        <v>1</v>
      </c>
      <c r="D2320">
        <v>3</v>
      </c>
      <c r="E2320">
        <v>1</v>
      </c>
      <c r="F2320">
        <v>4</v>
      </c>
      <c r="G2320">
        <v>2</v>
      </c>
      <c r="H2320">
        <v>1</v>
      </c>
      <c r="I2320">
        <v>12</v>
      </c>
      <c r="J2320">
        <v>10</v>
      </c>
      <c r="K2320">
        <v>6</v>
      </c>
      <c r="L2320">
        <v>29</v>
      </c>
      <c r="M2320">
        <f>VLOOKUP(H2320,AE$2:$AJ$12,6,TRUE)</f>
        <v>8</v>
      </c>
      <c r="N2320">
        <f>VLOOKUP(I2320,AF$2:$AJ$12,5,TRUE)</f>
        <v>8</v>
      </c>
      <c r="O2320">
        <f>VLOOKUP(J2320,AG$2:$AJ$12,4,TRUE)</f>
        <v>8</v>
      </c>
      <c r="P2320">
        <f>VLOOKUP(K2320,AH$2:$AJ$12,3,TRUE)</f>
        <v>9</v>
      </c>
      <c r="Q2320">
        <f>VLOOKUP(L2320,AI$2:$AJ$12,2,TRUE)</f>
        <v>8</v>
      </c>
      <c r="T2320" t="str">
        <f t="shared" si="221"/>
        <v>Crimepoint.create(latitude:37.738, longitude:-122.385, drugdrink:8, misdemean:8, theft:8, violent:9, total:8, drugdrinkct:1, misdemeanct:12, theftct:10, violentct:6, totalct:29)</v>
      </c>
      <c r="U2320" t="str">
        <f t="shared" si="222"/>
        <v>{location: new google.maps.LatLng(37.738, -122.385), weight: 1},</v>
      </c>
      <c r="V2320" t="str">
        <f t="shared" si="217"/>
        <v>{location: new google.maps.LatLng(37.738, -122.385), weight: 3},</v>
      </c>
      <c r="W2320" t="str">
        <f t="shared" si="218"/>
        <v>{location: new google.maps.LatLng(37.738, -122.385), weight: 1},</v>
      </c>
      <c r="X2320" t="str">
        <f t="shared" si="219"/>
        <v>{location: new google.maps.LatLng(37.738, -122.385), weight: 4},</v>
      </c>
      <c r="Y2320" t="str">
        <f t="shared" si="220"/>
        <v>{location: new google.maps.LatLng(37.738, -122.385), weight: 2},</v>
      </c>
    </row>
    <row r="2321" spans="1:25" x14ac:dyDescent="0.2">
      <c r="A2321">
        <v>37.738</v>
      </c>
      <c r="B2321">
        <v>-122.384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3</v>
      </c>
      <c r="K2321">
        <v>0</v>
      </c>
      <c r="L2321">
        <v>5</v>
      </c>
      <c r="M2321">
        <f>VLOOKUP(H2321,AE$2:$AJ$12,6,TRUE)</f>
        <v>0</v>
      </c>
      <c r="N2321">
        <f>VLOOKUP(I2321,AF$2:$AJ$12,5,TRUE)</f>
        <v>4</v>
      </c>
      <c r="O2321">
        <f>VLOOKUP(J2321,AG$2:$AJ$12,4,TRUE)</f>
        <v>5</v>
      </c>
      <c r="P2321">
        <f>VLOOKUP(K2321,AH$2:$AJ$12,3,TRUE)</f>
        <v>0</v>
      </c>
      <c r="Q2321">
        <f>VLOOKUP(L2321,AI$2:$AJ$12,2,TRUE)</f>
        <v>4</v>
      </c>
      <c r="T2321" t="str">
        <f t="shared" si="221"/>
        <v>Crimepoint.create(latitude:37.738, longitude:-122.384, drugdrink:0, misdemean:4, theft:5, violent:0, total:4, drugdrinkct:0, misdemeanct:2, theftct:3, violentct:0, totalct:5)</v>
      </c>
      <c r="U2321" t="str">
        <f t="shared" si="222"/>
        <v>{location: new google.maps.LatLng(37.738, -122.384), weight: 0},</v>
      </c>
      <c r="V2321" t="str">
        <f t="shared" si="217"/>
        <v>{location: new google.maps.LatLng(37.738, -122.384), weight: 0},</v>
      </c>
      <c r="W2321" t="str">
        <f t="shared" si="218"/>
        <v>{location: new google.maps.LatLng(37.738, -122.384), weight: 0},</v>
      </c>
      <c r="X2321" t="str">
        <f t="shared" si="219"/>
        <v>{location: new google.maps.LatLng(37.738, -122.384), weight: 0},</v>
      </c>
      <c r="Y2321" t="str">
        <f t="shared" si="220"/>
        <v>{location: new google.maps.LatLng(37.738, -122.384), weight: 0},</v>
      </c>
    </row>
    <row r="2322" spans="1:25" x14ac:dyDescent="0.2">
      <c r="A2322">
        <v>37.738</v>
      </c>
      <c r="B2322">
        <v>-122.383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1</v>
      </c>
      <c r="M2322">
        <f>VLOOKUP(H2322,AE$2:$AJ$12,6,TRUE)</f>
        <v>0</v>
      </c>
      <c r="N2322">
        <f>VLOOKUP(I2322,AF$2:$AJ$12,5,TRUE)</f>
        <v>0</v>
      </c>
      <c r="O2322">
        <f>VLOOKUP(J2322,AG$2:$AJ$12,4,TRUE)</f>
        <v>3</v>
      </c>
      <c r="P2322">
        <f>VLOOKUP(K2322,AH$2:$AJ$12,3,TRUE)</f>
        <v>0</v>
      </c>
      <c r="Q2322">
        <f>VLOOKUP(L2322,AI$2:$AJ$12,2,TRUE)</f>
        <v>0</v>
      </c>
      <c r="T2322" t="str">
        <f t="shared" si="221"/>
        <v>Crimepoint.create(latitude:37.738, longitude:-122.383, drugdrink:0, misdemean:0, theft:3, violent:0, total:0, drugdrinkct:0, misdemeanct:0, theftct:1, violentct:0, totalct:1)</v>
      </c>
      <c r="U2322" t="str">
        <f t="shared" si="222"/>
        <v>{location: new google.maps.LatLng(37.738, -122.383), weight: 0},</v>
      </c>
      <c r="V2322" t="str">
        <f t="shared" si="217"/>
        <v>{location: new google.maps.LatLng(37.738, -122.383), weight: 0},</v>
      </c>
      <c r="W2322" t="str">
        <f t="shared" si="218"/>
        <v>{location: new google.maps.LatLng(37.738, -122.383), weight: 0},</v>
      </c>
      <c r="X2322" t="str">
        <f t="shared" si="219"/>
        <v>{location: new google.maps.LatLng(37.738, -122.383), weight: 0},</v>
      </c>
      <c r="Y2322" t="str">
        <f t="shared" si="220"/>
        <v>{location: new google.maps.LatLng(37.738, -122.383), weight: 0},</v>
      </c>
    </row>
    <row r="2323" spans="1:25" x14ac:dyDescent="0.2">
      <c r="A2323">
        <v>37.738</v>
      </c>
      <c r="B2323">
        <v>-122.38200000000001</v>
      </c>
      <c r="C2323">
        <v>2</v>
      </c>
      <c r="D2323">
        <v>4</v>
      </c>
      <c r="E2323">
        <v>1</v>
      </c>
      <c r="F2323">
        <v>6</v>
      </c>
      <c r="G2323">
        <v>3</v>
      </c>
      <c r="H2323">
        <v>3</v>
      </c>
      <c r="I2323">
        <v>16</v>
      </c>
      <c r="J2323">
        <v>10</v>
      </c>
      <c r="K2323">
        <v>8</v>
      </c>
      <c r="L2323">
        <v>37</v>
      </c>
      <c r="M2323">
        <f>VLOOKUP(H2323,AE$2:$AJ$12,6,TRUE)</f>
        <v>9</v>
      </c>
      <c r="N2323">
        <f>VLOOKUP(I2323,AF$2:$AJ$12,5,TRUE)</f>
        <v>8</v>
      </c>
      <c r="O2323">
        <f>VLOOKUP(J2323,AG$2:$AJ$12,4,TRUE)</f>
        <v>8</v>
      </c>
      <c r="P2323">
        <f>VLOOKUP(K2323,AH$2:$AJ$12,3,TRUE)</f>
        <v>9</v>
      </c>
      <c r="Q2323">
        <f>VLOOKUP(L2323,AI$2:$AJ$12,2,TRUE)</f>
        <v>8</v>
      </c>
      <c r="T2323" t="str">
        <f t="shared" si="221"/>
        <v>Crimepoint.create(latitude:37.738, longitude:-122.382, drugdrink:9, misdemean:8, theft:8, violent:9, total:8, drugdrinkct:3, misdemeanct:16, theftct:10, violentct:8, totalct:37)</v>
      </c>
      <c r="U2323" t="str">
        <f t="shared" si="222"/>
        <v>{location: new google.maps.LatLng(37.738, -122.382), weight: 2},</v>
      </c>
      <c r="V2323" t="str">
        <f t="shared" si="217"/>
        <v>{location: new google.maps.LatLng(37.738, -122.382), weight: 4},</v>
      </c>
      <c r="W2323" t="str">
        <f t="shared" si="218"/>
        <v>{location: new google.maps.LatLng(37.738, -122.382), weight: 1},</v>
      </c>
      <c r="X2323" t="str">
        <f t="shared" si="219"/>
        <v>{location: new google.maps.LatLng(37.738, -122.382), weight: 6},</v>
      </c>
      <c r="Y2323" t="str">
        <f t="shared" si="220"/>
        <v>{location: new google.maps.LatLng(37.738, -122.382), weight: 3},</v>
      </c>
    </row>
    <row r="2324" spans="1:25" x14ac:dyDescent="0.2">
      <c r="A2324">
        <v>37.738</v>
      </c>
      <c r="B2324">
        <v>-122.38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4</v>
      </c>
      <c r="J2324">
        <v>3</v>
      </c>
      <c r="K2324">
        <v>0</v>
      </c>
      <c r="L2324">
        <v>7</v>
      </c>
      <c r="M2324">
        <f>VLOOKUP(H2324,AE$2:$AJ$12,6,TRUE)</f>
        <v>0</v>
      </c>
      <c r="N2324">
        <f>VLOOKUP(I2324,AF$2:$AJ$12,5,TRUE)</f>
        <v>6</v>
      </c>
      <c r="O2324">
        <f>VLOOKUP(J2324,AG$2:$AJ$12,4,TRUE)</f>
        <v>5</v>
      </c>
      <c r="P2324">
        <f>VLOOKUP(K2324,AH$2:$AJ$12,3,TRUE)</f>
        <v>0</v>
      </c>
      <c r="Q2324">
        <f>VLOOKUP(L2324,AI$2:$AJ$12,2,TRUE)</f>
        <v>5</v>
      </c>
      <c r="T2324" t="str">
        <f t="shared" si="221"/>
        <v>Crimepoint.create(latitude:37.738, longitude:-122.38, drugdrink:0, misdemean:6, theft:5, violent:0, total:5, drugdrinkct:0, misdemeanct:4, theftct:3, violentct:0, totalct:7)</v>
      </c>
      <c r="U2324" t="str">
        <f t="shared" si="222"/>
        <v>{location: new google.maps.LatLng(37.738, -122.38), weight: 0},</v>
      </c>
      <c r="V2324" t="str">
        <f t="shared" si="217"/>
        <v>{location: new google.maps.LatLng(37.738, -122.38), weight: 1},</v>
      </c>
      <c r="W2324" t="str">
        <f t="shared" si="218"/>
        <v>{location: new google.maps.LatLng(37.738, -122.38), weight: 0},</v>
      </c>
      <c r="X2324" t="str">
        <f t="shared" si="219"/>
        <v>{location: new google.maps.LatLng(37.738, -122.38), weight: 0},</v>
      </c>
      <c r="Y2324" t="str">
        <f t="shared" si="220"/>
        <v>{location: new google.maps.LatLng(37.738, -122.38), weight: 1},</v>
      </c>
    </row>
    <row r="2325" spans="1:25" x14ac:dyDescent="0.2">
      <c r="A2325">
        <v>37.738</v>
      </c>
      <c r="B2325">
        <v>-122.379</v>
      </c>
      <c r="C2325">
        <v>0</v>
      </c>
      <c r="D2325">
        <v>1</v>
      </c>
      <c r="E2325">
        <v>0</v>
      </c>
      <c r="F2325">
        <v>1</v>
      </c>
      <c r="G2325">
        <v>1</v>
      </c>
      <c r="H2325">
        <v>0</v>
      </c>
      <c r="I2325">
        <v>6</v>
      </c>
      <c r="J2325">
        <v>1</v>
      </c>
      <c r="K2325">
        <v>1</v>
      </c>
      <c r="L2325">
        <v>8</v>
      </c>
      <c r="M2325">
        <f>VLOOKUP(H2325,AE$2:$AJ$12,6,TRUE)</f>
        <v>0</v>
      </c>
      <c r="N2325">
        <f>VLOOKUP(I2325,AF$2:$AJ$12,5,TRUE)</f>
        <v>7</v>
      </c>
      <c r="O2325">
        <f>VLOOKUP(J2325,AG$2:$AJ$12,4,TRUE)</f>
        <v>3</v>
      </c>
      <c r="P2325">
        <f>VLOOKUP(K2325,AH$2:$AJ$12,3,TRUE)</f>
        <v>7</v>
      </c>
      <c r="Q2325">
        <f>VLOOKUP(L2325,AI$2:$AJ$12,2,TRUE)</f>
        <v>5</v>
      </c>
      <c r="T2325" t="str">
        <f t="shared" si="221"/>
        <v>Crimepoint.create(latitude:37.738, longitude:-122.379, drugdrink:0, misdemean:7, theft:3, violent:7, total:5, drugdrinkct:0, misdemeanct:6, theftct:1, violentct:1, totalct:8)</v>
      </c>
      <c r="U2325" t="str">
        <f t="shared" si="222"/>
        <v>{location: new google.maps.LatLng(37.738, -122.379), weight: 0},</v>
      </c>
      <c r="V2325" t="str">
        <f t="shared" si="217"/>
        <v>{location: new google.maps.LatLng(37.738, -122.379), weight: 1},</v>
      </c>
      <c r="W2325" t="str">
        <f t="shared" si="218"/>
        <v>{location: new google.maps.LatLng(37.738, -122.379), weight: 0},</v>
      </c>
      <c r="X2325" t="str">
        <f t="shared" si="219"/>
        <v>{location: new google.maps.LatLng(37.738, -122.379), weight: 1},</v>
      </c>
      <c r="Y2325" t="str">
        <f t="shared" si="220"/>
        <v>{location: new google.maps.LatLng(37.738, -122.379), weight: 1},</v>
      </c>
    </row>
    <row r="2326" spans="1:25" x14ac:dyDescent="0.2">
      <c r="A2326">
        <v>37.738</v>
      </c>
      <c r="B2326">
        <v>-122.378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1</v>
      </c>
      <c r="K2326">
        <v>0</v>
      </c>
      <c r="L2326">
        <v>4</v>
      </c>
      <c r="M2326">
        <f>VLOOKUP(H2326,AE$2:$AJ$12,6,TRUE)</f>
        <v>0</v>
      </c>
      <c r="N2326">
        <f>VLOOKUP(I2326,AF$2:$AJ$12,5,TRUE)</f>
        <v>5</v>
      </c>
      <c r="O2326">
        <f>VLOOKUP(J2326,AG$2:$AJ$12,4,TRUE)</f>
        <v>3</v>
      </c>
      <c r="P2326">
        <f>VLOOKUP(K2326,AH$2:$AJ$12,3,TRUE)</f>
        <v>0</v>
      </c>
      <c r="Q2326">
        <f>VLOOKUP(L2326,AI$2:$AJ$12,2,TRUE)</f>
        <v>3</v>
      </c>
      <c r="T2326" t="str">
        <f t="shared" si="221"/>
        <v>Crimepoint.create(latitude:37.738, longitude:-122.378, drugdrink:0, misdemean:5, theft:3, violent:0, total:3, drugdrinkct:0, misdemeanct:3, theftct:1, violentct:0, totalct:4)</v>
      </c>
      <c r="U2326" t="str">
        <f t="shared" si="222"/>
        <v>{location: new google.maps.LatLng(37.738, -122.378), weight: 0},</v>
      </c>
      <c r="V2326" t="str">
        <f t="shared" si="217"/>
        <v>{location: new google.maps.LatLng(37.738, -122.378), weight: 1},</v>
      </c>
      <c r="W2326" t="str">
        <f t="shared" si="218"/>
        <v>{location: new google.maps.LatLng(37.738, -122.378), weight: 0},</v>
      </c>
      <c r="X2326" t="str">
        <f t="shared" si="219"/>
        <v>{location: new google.maps.LatLng(37.738, -122.378), weight: 0},</v>
      </c>
      <c r="Y2326" t="str">
        <f t="shared" si="220"/>
        <v>{location: new google.maps.LatLng(37.738, -122.378), weight: 0},</v>
      </c>
    </row>
    <row r="2327" spans="1:25" x14ac:dyDescent="0.2">
      <c r="A2327">
        <v>37.738999999999997</v>
      </c>
      <c r="B2327">
        <v>-122.506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3</v>
      </c>
      <c r="J2327">
        <v>0</v>
      </c>
      <c r="K2327">
        <v>0</v>
      </c>
      <c r="L2327">
        <v>3</v>
      </c>
      <c r="M2327">
        <f>VLOOKUP(H2327,AE$2:$AJ$12,6,TRUE)</f>
        <v>0</v>
      </c>
      <c r="N2327">
        <f>VLOOKUP(I2327,AF$2:$AJ$12,5,TRUE)</f>
        <v>5</v>
      </c>
      <c r="O2327">
        <f>VLOOKUP(J2327,AG$2:$AJ$12,4,TRUE)</f>
        <v>0</v>
      </c>
      <c r="P2327">
        <f>VLOOKUP(K2327,AH$2:$AJ$12,3,TRUE)</f>
        <v>0</v>
      </c>
      <c r="Q2327">
        <f>VLOOKUP(L2327,AI$2:$AJ$12,2,TRUE)</f>
        <v>2</v>
      </c>
      <c r="T2327" t="str">
        <f t="shared" si="221"/>
        <v>Crimepoint.create(latitude:37.739, longitude:-122.506, drugdrink:0, misdemean:5, theft:0, violent:0, total:2, drugdrinkct:0, misdemeanct:3, theftct:0, violentct:0, totalct:3)</v>
      </c>
      <c r="U2327" t="str">
        <f t="shared" si="222"/>
        <v>{location: new google.maps.LatLng(37.739, -122.506), weight: 0},</v>
      </c>
      <c r="V2327" t="str">
        <f t="shared" si="217"/>
        <v>{location: new google.maps.LatLng(37.739, -122.506), weight: 1},</v>
      </c>
      <c r="W2327" t="str">
        <f t="shared" si="218"/>
        <v>{location: new google.maps.LatLng(37.739, -122.506), weight: 0},</v>
      </c>
      <c r="X2327" t="str">
        <f t="shared" si="219"/>
        <v>{location: new google.maps.LatLng(37.739, -122.506), weight: 0},</v>
      </c>
      <c r="Y2327" t="str">
        <f t="shared" si="220"/>
        <v>{location: new google.maps.LatLng(37.739, -122.506), weight: 0},</v>
      </c>
    </row>
    <row r="2328" spans="1:25" x14ac:dyDescent="0.2">
      <c r="A2328">
        <v>37.738999999999997</v>
      </c>
      <c r="B2328">
        <v>-122.505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1</v>
      </c>
      <c r="M2328">
        <f>VLOOKUP(H2328,AE$2:$AJ$12,6,TRUE)</f>
        <v>0</v>
      </c>
      <c r="N2328">
        <f>VLOOKUP(I2328,AF$2:$AJ$12,5,TRUE)</f>
        <v>2</v>
      </c>
      <c r="O2328">
        <f>VLOOKUP(J2328,AG$2:$AJ$12,4,TRUE)</f>
        <v>0</v>
      </c>
      <c r="P2328">
        <f>VLOOKUP(K2328,AH$2:$AJ$12,3,TRUE)</f>
        <v>0</v>
      </c>
      <c r="Q2328">
        <f>VLOOKUP(L2328,AI$2:$AJ$12,2,TRUE)</f>
        <v>0</v>
      </c>
      <c r="T2328" t="str">
        <f t="shared" si="221"/>
        <v>Crimepoint.create(latitude:37.739, longitude:-122.505, drugdrink:0, misdemean:2, theft:0, violent:0, total:0, drugdrinkct:0, misdemeanct:1, theftct:0, violentct:0, totalct:1)</v>
      </c>
      <c r="U2328" t="str">
        <f t="shared" si="222"/>
        <v>{location: new google.maps.LatLng(37.739, -122.505), weight: 0},</v>
      </c>
      <c r="V2328" t="str">
        <f t="shared" si="217"/>
        <v>{location: new google.maps.LatLng(37.739, -122.505), weight: 0},</v>
      </c>
      <c r="W2328" t="str">
        <f t="shared" si="218"/>
        <v>{location: new google.maps.LatLng(37.739, -122.505), weight: 0},</v>
      </c>
      <c r="X2328" t="str">
        <f t="shared" si="219"/>
        <v>{location: new google.maps.LatLng(37.739, -122.505), weight: 0},</v>
      </c>
      <c r="Y2328" t="str">
        <f t="shared" si="220"/>
        <v>{location: new google.maps.LatLng(37.739, -122.505), weight: 0},</v>
      </c>
    </row>
    <row r="2329" spans="1:25" x14ac:dyDescent="0.2">
      <c r="A2329">
        <v>37.738999999999997</v>
      </c>
      <c r="B2329">
        <v>-122.504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1</v>
      </c>
      <c r="K2329">
        <v>0</v>
      </c>
      <c r="L2329">
        <v>3</v>
      </c>
      <c r="M2329">
        <f>VLOOKUP(H2329,AE$2:$AJ$12,6,TRUE)</f>
        <v>0</v>
      </c>
      <c r="N2329">
        <f>VLOOKUP(I2329,AF$2:$AJ$12,5,TRUE)</f>
        <v>4</v>
      </c>
      <c r="O2329">
        <f>VLOOKUP(J2329,AG$2:$AJ$12,4,TRUE)</f>
        <v>3</v>
      </c>
      <c r="P2329">
        <f>VLOOKUP(K2329,AH$2:$AJ$12,3,TRUE)</f>
        <v>0</v>
      </c>
      <c r="Q2329">
        <f>VLOOKUP(L2329,AI$2:$AJ$12,2,TRUE)</f>
        <v>2</v>
      </c>
      <c r="T2329" t="str">
        <f t="shared" si="221"/>
        <v>Crimepoint.create(latitude:37.739, longitude:-122.504, drugdrink:0, misdemean:4, theft:3, violent:0, total:2, drugdrinkct:0, misdemeanct:2, theftct:1, violentct:0, totalct:3)</v>
      </c>
      <c r="U2329" t="str">
        <f t="shared" si="222"/>
        <v>{location: new google.maps.LatLng(37.739, -122.504), weight: 0},</v>
      </c>
      <c r="V2329" t="str">
        <f t="shared" si="217"/>
        <v>{location: new google.maps.LatLng(37.739, -122.504), weight: 0},</v>
      </c>
      <c r="W2329" t="str">
        <f t="shared" si="218"/>
        <v>{location: new google.maps.LatLng(37.739, -122.504), weight: 0},</v>
      </c>
      <c r="X2329" t="str">
        <f t="shared" si="219"/>
        <v>{location: new google.maps.LatLng(37.739, -122.504), weight: 0},</v>
      </c>
      <c r="Y2329" t="str">
        <f t="shared" si="220"/>
        <v>{location: new google.maps.LatLng(37.739, -122.504), weight: 0},</v>
      </c>
    </row>
    <row r="2330" spans="1:25" x14ac:dyDescent="0.2">
      <c r="A2330">
        <v>37.738999999999997</v>
      </c>
      <c r="B2330">
        <v>-122.503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0</v>
      </c>
      <c r="L2330">
        <v>2</v>
      </c>
      <c r="M2330">
        <f>VLOOKUP(H2330,AE$2:$AJ$12,6,TRUE)</f>
        <v>0</v>
      </c>
      <c r="N2330">
        <f>VLOOKUP(I2330,AF$2:$AJ$12,5,TRUE)</f>
        <v>2</v>
      </c>
      <c r="O2330">
        <f>VLOOKUP(J2330,AG$2:$AJ$12,4,TRUE)</f>
        <v>3</v>
      </c>
      <c r="P2330">
        <f>VLOOKUP(K2330,AH$2:$AJ$12,3,TRUE)</f>
        <v>0</v>
      </c>
      <c r="Q2330">
        <f>VLOOKUP(L2330,AI$2:$AJ$12,2,TRUE)</f>
        <v>1</v>
      </c>
      <c r="T2330" t="str">
        <f t="shared" si="221"/>
        <v>Crimepoint.create(latitude:37.739, longitude:-122.503, drugdrink:0, misdemean:2, theft:3, violent:0, total:1, drugdrinkct:0, misdemeanct:1, theftct:1, violentct:0, totalct:2)</v>
      </c>
      <c r="U2330" t="str">
        <f t="shared" si="222"/>
        <v>{location: new google.maps.LatLng(37.739, -122.503), weight: 0},</v>
      </c>
      <c r="V2330" t="str">
        <f t="shared" si="217"/>
        <v>{location: new google.maps.LatLng(37.739, -122.503), weight: 0},</v>
      </c>
      <c r="W2330" t="str">
        <f t="shared" si="218"/>
        <v>{location: new google.maps.LatLng(37.739, -122.503), weight: 0},</v>
      </c>
      <c r="X2330" t="str">
        <f t="shared" si="219"/>
        <v>{location: new google.maps.LatLng(37.739, -122.503), weight: 0},</v>
      </c>
      <c r="Y2330" t="str">
        <f t="shared" si="220"/>
        <v>{location: new google.maps.LatLng(37.739, -122.503), weight: 0},</v>
      </c>
    </row>
    <row r="2331" spans="1:25" x14ac:dyDescent="0.2">
      <c r="A2331">
        <v>37.738999999999997</v>
      </c>
      <c r="B2331">
        <v>-122.502</v>
      </c>
      <c r="C2331">
        <v>0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1</v>
      </c>
      <c r="J2331">
        <v>0</v>
      </c>
      <c r="K2331">
        <v>3</v>
      </c>
      <c r="L2331">
        <v>4</v>
      </c>
      <c r="M2331">
        <f>VLOOKUP(H2331,AE$2:$AJ$12,6,TRUE)</f>
        <v>0</v>
      </c>
      <c r="N2331">
        <f>VLOOKUP(I2331,AF$2:$AJ$12,5,TRUE)</f>
        <v>2</v>
      </c>
      <c r="O2331">
        <f>VLOOKUP(J2331,AG$2:$AJ$12,4,TRUE)</f>
        <v>0</v>
      </c>
      <c r="P2331">
        <f>VLOOKUP(K2331,AH$2:$AJ$12,3,TRUE)</f>
        <v>8</v>
      </c>
      <c r="Q2331">
        <f>VLOOKUP(L2331,AI$2:$AJ$12,2,TRUE)</f>
        <v>3</v>
      </c>
      <c r="T2331" t="str">
        <f t="shared" si="221"/>
        <v>Crimepoint.create(latitude:37.739, longitude:-122.502, drugdrink:0, misdemean:2, theft:0, violent:8, total:3, drugdrinkct:0, misdemeanct:1, theftct:0, violentct:3, totalct:4)</v>
      </c>
      <c r="U2331" t="str">
        <f t="shared" si="222"/>
        <v>{location: new google.maps.LatLng(37.739, -122.502), weight: 0},</v>
      </c>
      <c r="V2331" t="str">
        <f t="shared" si="217"/>
        <v>{location: new google.maps.LatLng(37.739, -122.502), weight: 0},</v>
      </c>
      <c r="W2331" t="str">
        <f t="shared" si="218"/>
        <v>{location: new google.maps.LatLng(37.739, -122.502), weight: 0},</v>
      </c>
      <c r="X2331" t="str">
        <f t="shared" si="219"/>
        <v>{location: new google.maps.LatLng(37.739, -122.502), weight: 2},</v>
      </c>
      <c r="Y2331" t="str">
        <f t="shared" si="220"/>
        <v>{location: new google.maps.LatLng(37.739, -122.502), weight: 0},</v>
      </c>
    </row>
    <row r="2332" spans="1:25" x14ac:dyDescent="0.2">
      <c r="A2332">
        <v>37.738999999999997</v>
      </c>
      <c r="B2332">
        <v>-122.501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1</v>
      </c>
      <c r="L2332">
        <v>2</v>
      </c>
      <c r="M2332">
        <f>VLOOKUP(H2332,AE$2:$AJ$12,6,TRUE)</f>
        <v>0</v>
      </c>
      <c r="N2332">
        <f>VLOOKUP(I2332,AF$2:$AJ$12,5,TRUE)</f>
        <v>2</v>
      </c>
      <c r="O2332">
        <f>VLOOKUP(J2332,AG$2:$AJ$12,4,TRUE)</f>
        <v>0</v>
      </c>
      <c r="P2332">
        <f>VLOOKUP(K2332,AH$2:$AJ$12,3,TRUE)</f>
        <v>7</v>
      </c>
      <c r="Q2332">
        <f>VLOOKUP(L2332,AI$2:$AJ$12,2,TRUE)</f>
        <v>1</v>
      </c>
      <c r="T2332" t="str">
        <f t="shared" si="221"/>
        <v>Crimepoint.create(latitude:37.739, longitude:-122.501, drugdrink:0, misdemean:2, theft:0, violent:7, total:1, drugdrinkct:0, misdemeanct:1, theftct:0, violentct:1, totalct:2)</v>
      </c>
      <c r="U2332" t="str">
        <f t="shared" si="222"/>
        <v>{location: new google.maps.LatLng(37.739, -122.501), weight: 0},</v>
      </c>
      <c r="V2332" t="str">
        <f t="shared" si="217"/>
        <v>{location: new google.maps.LatLng(37.739, -122.501), weight: 0},</v>
      </c>
      <c r="W2332" t="str">
        <f t="shared" si="218"/>
        <v>{location: new google.maps.LatLng(37.739, -122.501), weight: 0},</v>
      </c>
      <c r="X2332" t="str">
        <f t="shared" si="219"/>
        <v>{location: new google.maps.LatLng(37.739, -122.501), weight: 1},</v>
      </c>
      <c r="Y2332" t="str">
        <f t="shared" si="220"/>
        <v>{location: new google.maps.LatLng(37.739, -122.501), weight: 0},</v>
      </c>
    </row>
    <row r="2333" spans="1:25" x14ac:dyDescent="0.2">
      <c r="A2333">
        <v>37.738999999999997</v>
      </c>
      <c r="B2333">
        <v>-122.5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1</v>
      </c>
      <c r="K2333">
        <v>1</v>
      </c>
      <c r="L2333">
        <v>2</v>
      </c>
      <c r="M2333">
        <f>VLOOKUP(H2333,AE$2:$AJ$12,6,TRUE)</f>
        <v>0</v>
      </c>
      <c r="N2333">
        <f>VLOOKUP(I2333,AF$2:$AJ$12,5,TRUE)</f>
        <v>0</v>
      </c>
      <c r="O2333">
        <f>VLOOKUP(J2333,AG$2:$AJ$12,4,TRUE)</f>
        <v>3</v>
      </c>
      <c r="P2333">
        <f>VLOOKUP(K2333,AH$2:$AJ$12,3,TRUE)</f>
        <v>7</v>
      </c>
      <c r="Q2333">
        <f>VLOOKUP(L2333,AI$2:$AJ$12,2,TRUE)</f>
        <v>1</v>
      </c>
      <c r="T2333" t="str">
        <f t="shared" si="221"/>
        <v>Crimepoint.create(latitude:37.739, longitude:-122.5, drugdrink:0, misdemean:0, theft:3, violent:7, total:1, drugdrinkct:0, misdemeanct:0, theftct:1, violentct:1, totalct:2)</v>
      </c>
      <c r="U2333" t="str">
        <f t="shared" si="222"/>
        <v>{location: new google.maps.LatLng(37.739, -122.5), weight: 0},</v>
      </c>
      <c r="V2333" t="str">
        <f t="shared" si="217"/>
        <v>{location: new google.maps.LatLng(37.739, -122.5), weight: 0},</v>
      </c>
      <c r="W2333" t="str">
        <f t="shared" si="218"/>
        <v>{location: new google.maps.LatLng(37.739, -122.5), weight: 0},</v>
      </c>
      <c r="X2333" t="str">
        <f t="shared" si="219"/>
        <v>{location: new google.maps.LatLng(37.739, -122.5), weight: 1},</v>
      </c>
      <c r="Y2333" t="str">
        <f t="shared" si="220"/>
        <v>{location: new google.maps.LatLng(37.739, -122.5), weight: 0},</v>
      </c>
    </row>
    <row r="2334" spans="1:25" x14ac:dyDescent="0.2">
      <c r="A2334">
        <v>37.738999999999997</v>
      </c>
      <c r="B2334">
        <v>-122.499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2</v>
      </c>
      <c r="J2334">
        <v>1</v>
      </c>
      <c r="K2334">
        <v>2</v>
      </c>
      <c r="L2334">
        <v>5</v>
      </c>
      <c r="M2334">
        <f>VLOOKUP(H2334,AE$2:$AJ$12,6,TRUE)</f>
        <v>0</v>
      </c>
      <c r="N2334">
        <f>VLOOKUP(I2334,AF$2:$AJ$12,5,TRUE)</f>
        <v>4</v>
      </c>
      <c r="O2334">
        <f>VLOOKUP(J2334,AG$2:$AJ$12,4,TRUE)</f>
        <v>3</v>
      </c>
      <c r="P2334">
        <f>VLOOKUP(K2334,AH$2:$AJ$12,3,TRUE)</f>
        <v>7</v>
      </c>
      <c r="Q2334">
        <f>VLOOKUP(L2334,AI$2:$AJ$12,2,TRUE)</f>
        <v>4</v>
      </c>
      <c r="T2334" t="str">
        <f t="shared" si="221"/>
        <v>Crimepoint.create(latitude:37.739, longitude:-122.499, drugdrink:0, misdemean:4, theft:3, violent:7, total:4, drugdrinkct:0, misdemeanct:2, theftct:1, violentct:2, totalct:5)</v>
      </c>
      <c r="U2334" t="str">
        <f t="shared" si="222"/>
        <v>{location: new google.maps.LatLng(37.739, -122.499), weight: 0},</v>
      </c>
      <c r="V2334" t="str">
        <f t="shared" si="217"/>
        <v>{location: new google.maps.LatLng(37.739, -122.499), weight: 0},</v>
      </c>
      <c r="W2334" t="str">
        <f t="shared" si="218"/>
        <v>{location: new google.maps.LatLng(37.739, -122.499), weight: 0},</v>
      </c>
      <c r="X2334" t="str">
        <f t="shared" si="219"/>
        <v>{location: new google.maps.LatLng(37.739, -122.499), weight: 1},</v>
      </c>
      <c r="Y2334" t="str">
        <f t="shared" si="220"/>
        <v>{location: new google.maps.LatLng(37.739, -122.499), weight: 0},</v>
      </c>
    </row>
    <row r="2335" spans="1:25" x14ac:dyDescent="0.2">
      <c r="A2335">
        <v>37.738999999999997</v>
      </c>
      <c r="B2335">
        <v>-122.498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</v>
      </c>
      <c r="J2335">
        <v>0</v>
      </c>
      <c r="K2335">
        <v>0</v>
      </c>
      <c r="L2335">
        <v>2</v>
      </c>
      <c r="M2335">
        <f>VLOOKUP(H2335,AE$2:$AJ$12,6,TRUE)</f>
        <v>0</v>
      </c>
      <c r="N2335">
        <f>VLOOKUP(I2335,AF$2:$AJ$12,5,TRUE)</f>
        <v>4</v>
      </c>
      <c r="O2335">
        <f>VLOOKUP(J2335,AG$2:$AJ$12,4,TRUE)</f>
        <v>0</v>
      </c>
      <c r="P2335">
        <f>VLOOKUP(K2335,AH$2:$AJ$12,3,TRUE)</f>
        <v>0</v>
      </c>
      <c r="Q2335">
        <f>VLOOKUP(L2335,AI$2:$AJ$12,2,TRUE)</f>
        <v>1</v>
      </c>
      <c r="T2335" t="str">
        <f t="shared" si="221"/>
        <v>Crimepoint.create(latitude:37.739, longitude:-122.498, drugdrink:0, misdemean:4, theft:0, violent:0, total:1, drugdrinkct:0, misdemeanct:2, theftct:0, violentct:0, totalct:2)</v>
      </c>
      <c r="U2335" t="str">
        <f t="shared" si="222"/>
        <v>{location: new google.maps.LatLng(37.739, -122.498), weight: 0},</v>
      </c>
      <c r="V2335" t="str">
        <f t="shared" si="217"/>
        <v>{location: new google.maps.LatLng(37.739, -122.498), weight: 0},</v>
      </c>
      <c r="W2335" t="str">
        <f t="shared" si="218"/>
        <v>{location: new google.maps.LatLng(37.739, -122.498), weight: 0},</v>
      </c>
      <c r="X2335" t="str">
        <f t="shared" si="219"/>
        <v>{location: new google.maps.LatLng(37.739, -122.498), weight: 0},</v>
      </c>
      <c r="Y2335" t="str">
        <f t="shared" si="220"/>
        <v>{location: new google.maps.LatLng(37.739, -122.498), weight: 0},</v>
      </c>
    </row>
    <row r="2336" spans="1:25" x14ac:dyDescent="0.2">
      <c r="A2336">
        <v>37.738999999999997</v>
      </c>
      <c r="B2336">
        <v>-122.497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3</v>
      </c>
      <c r="K2336">
        <v>0</v>
      </c>
      <c r="L2336">
        <v>6</v>
      </c>
      <c r="M2336">
        <f>VLOOKUP(H2336,AE$2:$AJ$12,6,TRUE)</f>
        <v>0</v>
      </c>
      <c r="N2336">
        <f>VLOOKUP(I2336,AF$2:$AJ$12,5,TRUE)</f>
        <v>5</v>
      </c>
      <c r="O2336">
        <f>VLOOKUP(J2336,AG$2:$AJ$12,4,TRUE)</f>
        <v>5</v>
      </c>
      <c r="P2336">
        <f>VLOOKUP(K2336,AH$2:$AJ$12,3,TRUE)</f>
        <v>0</v>
      </c>
      <c r="Q2336">
        <f>VLOOKUP(L2336,AI$2:$AJ$12,2,TRUE)</f>
        <v>4</v>
      </c>
      <c r="T2336" t="str">
        <f t="shared" si="221"/>
        <v>Crimepoint.create(latitude:37.739, longitude:-122.497, drugdrink:0, misdemean:5, theft:5, violent:0, total:4, drugdrinkct:0, misdemeanct:3, theftct:3, violentct:0, totalct:6)</v>
      </c>
      <c r="U2336" t="str">
        <f t="shared" si="222"/>
        <v>{location: new google.maps.LatLng(37.739, -122.497), weight: 0},</v>
      </c>
      <c r="V2336" t="str">
        <f t="shared" si="217"/>
        <v>{location: new google.maps.LatLng(37.739, -122.497), weight: 1},</v>
      </c>
      <c r="W2336" t="str">
        <f t="shared" si="218"/>
        <v>{location: new google.maps.LatLng(37.739, -122.497), weight: 0},</v>
      </c>
      <c r="X2336" t="str">
        <f t="shared" si="219"/>
        <v>{location: new google.maps.LatLng(37.739, -122.497), weight: 0},</v>
      </c>
      <c r="Y2336" t="str">
        <f t="shared" si="220"/>
        <v>{location: new google.maps.LatLng(37.739, -122.497), weight: 0},</v>
      </c>
    </row>
    <row r="2337" spans="1:25" x14ac:dyDescent="0.2">
      <c r="A2337">
        <v>37.738999999999997</v>
      </c>
      <c r="B2337">
        <v>-122.496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1</v>
      </c>
      <c r="M2337">
        <f>VLOOKUP(H2337,AE$2:$AJ$12,6,TRUE)</f>
        <v>0</v>
      </c>
      <c r="N2337">
        <f>VLOOKUP(I2337,AF$2:$AJ$12,5,TRUE)</f>
        <v>2</v>
      </c>
      <c r="O2337">
        <f>VLOOKUP(J2337,AG$2:$AJ$12,4,TRUE)</f>
        <v>0</v>
      </c>
      <c r="P2337">
        <f>VLOOKUP(K2337,AH$2:$AJ$12,3,TRUE)</f>
        <v>0</v>
      </c>
      <c r="Q2337">
        <f>VLOOKUP(L2337,AI$2:$AJ$12,2,TRUE)</f>
        <v>0</v>
      </c>
      <c r="T2337" t="str">
        <f t="shared" si="221"/>
        <v>Crimepoint.create(latitude:37.739, longitude:-122.496, drugdrink:0, misdemean:2, theft:0, violent:0, total:0, drugdrinkct:0, misdemeanct:1, theftct:0, violentct:0, totalct:1)</v>
      </c>
      <c r="U2337" t="str">
        <f t="shared" si="222"/>
        <v>{location: new google.maps.LatLng(37.739, -122.496), weight: 0},</v>
      </c>
      <c r="V2337" t="str">
        <f t="shared" si="217"/>
        <v>{location: new google.maps.LatLng(37.739, -122.496), weight: 0},</v>
      </c>
      <c r="W2337" t="str">
        <f t="shared" si="218"/>
        <v>{location: new google.maps.LatLng(37.739, -122.496), weight: 0},</v>
      </c>
      <c r="X2337" t="str">
        <f t="shared" si="219"/>
        <v>{location: new google.maps.LatLng(37.739, -122.496), weight: 0},</v>
      </c>
      <c r="Y2337" t="str">
        <f t="shared" si="220"/>
        <v>{location: new google.maps.LatLng(37.739, -122.496), weight: 0},</v>
      </c>
    </row>
    <row r="2338" spans="1:25" x14ac:dyDescent="0.2">
      <c r="A2338">
        <v>37.738999999999997</v>
      </c>
      <c r="B2338">
        <v>-122.495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2</v>
      </c>
      <c r="M2338">
        <f>VLOOKUP(H2338,AE$2:$AJ$12,6,TRUE)</f>
        <v>0</v>
      </c>
      <c r="N2338">
        <f>VLOOKUP(I2338,AF$2:$AJ$12,5,TRUE)</f>
        <v>0</v>
      </c>
      <c r="O2338">
        <f>VLOOKUP(J2338,AG$2:$AJ$12,4,TRUE)</f>
        <v>4</v>
      </c>
      <c r="P2338">
        <f>VLOOKUP(K2338,AH$2:$AJ$12,3,TRUE)</f>
        <v>0</v>
      </c>
      <c r="Q2338">
        <f>VLOOKUP(L2338,AI$2:$AJ$12,2,TRUE)</f>
        <v>1</v>
      </c>
      <c r="T2338" t="str">
        <f t="shared" si="221"/>
        <v>Crimepoint.create(latitude:37.739, longitude:-122.495, drugdrink:0, misdemean:0, theft:4, violent:0, total:1, drugdrinkct:0, misdemeanct:0, theftct:2, violentct:0, totalct:2)</v>
      </c>
      <c r="U2338" t="str">
        <f t="shared" si="222"/>
        <v>{location: new google.maps.LatLng(37.739, -122.495), weight: 0},</v>
      </c>
      <c r="V2338" t="str">
        <f t="shared" si="217"/>
        <v>{location: new google.maps.LatLng(37.739, -122.495), weight: 0},</v>
      </c>
      <c r="W2338" t="str">
        <f t="shared" si="218"/>
        <v>{location: new google.maps.LatLng(37.739, -122.495), weight: 0},</v>
      </c>
      <c r="X2338" t="str">
        <f t="shared" si="219"/>
        <v>{location: new google.maps.LatLng(37.739, -122.495), weight: 0},</v>
      </c>
      <c r="Y2338" t="str">
        <f t="shared" si="220"/>
        <v>{location: new google.maps.LatLng(37.739, -122.495), weight: 0},</v>
      </c>
    </row>
    <row r="2339" spans="1:25" x14ac:dyDescent="0.2">
      <c r="A2339">
        <v>37.738999999999997</v>
      </c>
      <c r="B2339">
        <v>-122.494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f>VLOOKUP(H2339,AE$2:$AJ$12,6,TRUE)</f>
        <v>0</v>
      </c>
      <c r="N2339">
        <f>VLOOKUP(I2339,AF$2:$AJ$12,5,TRUE)</f>
        <v>0</v>
      </c>
      <c r="O2339">
        <f>VLOOKUP(J2339,AG$2:$AJ$12,4,TRUE)</f>
        <v>3</v>
      </c>
      <c r="P2339">
        <f>VLOOKUP(K2339,AH$2:$AJ$12,3,TRUE)</f>
        <v>0</v>
      </c>
      <c r="Q2339">
        <f>VLOOKUP(L2339,AI$2:$AJ$12,2,TRUE)</f>
        <v>0</v>
      </c>
      <c r="T2339" t="str">
        <f t="shared" si="221"/>
        <v>Crimepoint.create(latitude:37.739, longitude:-122.494, drugdrink:0, misdemean:0, theft:3, violent:0, total:0, drugdrinkct:0, misdemeanct:0, theftct:1, violentct:0, totalct:1)</v>
      </c>
      <c r="U2339" t="str">
        <f t="shared" si="222"/>
        <v>{location: new google.maps.LatLng(37.739, -122.494), weight: 0},</v>
      </c>
      <c r="V2339" t="str">
        <f t="shared" si="217"/>
        <v>{location: new google.maps.LatLng(37.739, -122.494), weight: 0},</v>
      </c>
      <c r="W2339" t="str">
        <f t="shared" si="218"/>
        <v>{location: new google.maps.LatLng(37.739, -122.494), weight: 0},</v>
      </c>
      <c r="X2339" t="str">
        <f t="shared" si="219"/>
        <v>{location: new google.maps.LatLng(37.739, -122.494), weight: 0},</v>
      </c>
      <c r="Y2339" t="str">
        <f t="shared" si="220"/>
        <v>{location: new google.maps.LatLng(37.739, -122.494), weight: 0},</v>
      </c>
    </row>
    <row r="2340" spans="1:25" x14ac:dyDescent="0.2">
      <c r="A2340">
        <v>37.738999999999997</v>
      </c>
      <c r="B2340">
        <v>-122.49299999999999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</v>
      </c>
      <c r="K2340">
        <v>0</v>
      </c>
      <c r="L2340">
        <v>2</v>
      </c>
      <c r="M2340">
        <f>VLOOKUP(H2340,AE$2:$AJ$12,6,TRUE)</f>
        <v>0</v>
      </c>
      <c r="N2340">
        <f>VLOOKUP(I2340,AF$2:$AJ$12,5,TRUE)</f>
        <v>0</v>
      </c>
      <c r="O2340">
        <f>VLOOKUP(J2340,AG$2:$AJ$12,4,TRUE)</f>
        <v>4</v>
      </c>
      <c r="P2340">
        <f>VLOOKUP(K2340,AH$2:$AJ$12,3,TRUE)</f>
        <v>0</v>
      </c>
      <c r="Q2340">
        <f>VLOOKUP(L2340,AI$2:$AJ$12,2,TRUE)</f>
        <v>1</v>
      </c>
      <c r="T2340" t="str">
        <f t="shared" si="221"/>
        <v>Crimepoint.create(latitude:37.739, longitude:-122.493, drugdrink:0, misdemean:0, theft:4, violent:0, total:1, drugdrinkct:0, misdemeanct:0, theftct:2, violentct:0, totalct:2)</v>
      </c>
      <c r="U2340" t="str">
        <f t="shared" si="222"/>
        <v>{location: new google.maps.LatLng(37.739, -122.493), weight: 0},</v>
      </c>
      <c r="V2340" t="str">
        <f t="shared" si="217"/>
        <v>{location: new google.maps.LatLng(37.739, -122.493), weight: 0},</v>
      </c>
      <c r="W2340" t="str">
        <f t="shared" si="218"/>
        <v>{location: new google.maps.LatLng(37.739, -122.493), weight: 0},</v>
      </c>
      <c r="X2340" t="str">
        <f t="shared" si="219"/>
        <v>{location: new google.maps.LatLng(37.739, -122.493), weight: 0},</v>
      </c>
      <c r="Y2340" t="str">
        <f t="shared" si="220"/>
        <v>{location: new google.maps.LatLng(37.739, -122.493), weight: 0},</v>
      </c>
    </row>
    <row r="2341" spans="1:25" x14ac:dyDescent="0.2">
      <c r="A2341">
        <v>37.738999999999997</v>
      </c>
      <c r="B2341">
        <v>-122.492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1</v>
      </c>
      <c r="M2341">
        <f>VLOOKUP(H2341,AE$2:$AJ$12,6,TRUE)</f>
        <v>0</v>
      </c>
      <c r="N2341">
        <f>VLOOKUP(I2341,AF$2:$AJ$12,5,TRUE)</f>
        <v>2</v>
      </c>
      <c r="O2341">
        <f>VLOOKUP(J2341,AG$2:$AJ$12,4,TRUE)</f>
        <v>0</v>
      </c>
      <c r="P2341">
        <f>VLOOKUP(K2341,AH$2:$AJ$12,3,TRUE)</f>
        <v>0</v>
      </c>
      <c r="Q2341">
        <f>VLOOKUP(L2341,AI$2:$AJ$12,2,TRUE)</f>
        <v>0</v>
      </c>
      <c r="T2341" t="str">
        <f t="shared" si="221"/>
        <v>Crimepoint.create(latitude:37.739, longitude:-122.492, drugdrink:0, misdemean:2, theft:0, violent:0, total:0, drugdrinkct:0, misdemeanct:1, theftct:0, violentct:0, totalct:1)</v>
      </c>
      <c r="U2341" t="str">
        <f t="shared" si="222"/>
        <v>{location: new google.maps.LatLng(37.739, -122.492), weight: 0},</v>
      </c>
      <c r="V2341" t="str">
        <f t="shared" si="217"/>
        <v>{location: new google.maps.LatLng(37.739, -122.492), weight: 0},</v>
      </c>
      <c r="W2341" t="str">
        <f t="shared" si="218"/>
        <v>{location: new google.maps.LatLng(37.739, -122.492), weight: 0},</v>
      </c>
      <c r="X2341" t="str">
        <f t="shared" si="219"/>
        <v>{location: new google.maps.LatLng(37.739, -122.492), weight: 0},</v>
      </c>
      <c r="Y2341" t="str">
        <f t="shared" si="220"/>
        <v>{location: new google.maps.LatLng(37.739, -122.492), weight: 0},</v>
      </c>
    </row>
    <row r="2342" spans="1:25" x14ac:dyDescent="0.2">
      <c r="A2342">
        <v>37.738999999999997</v>
      </c>
      <c r="B2342">
        <v>-122.491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2</v>
      </c>
      <c r="J2342">
        <v>3</v>
      </c>
      <c r="K2342">
        <v>1</v>
      </c>
      <c r="L2342">
        <v>6</v>
      </c>
      <c r="M2342">
        <f>VLOOKUP(H2342,AE$2:$AJ$12,6,TRUE)</f>
        <v>0</v>
      </c>
      <c r="N2342">
        <f>VLOOKUP(I2342,AF$2:$AJ$12,5,TRUE)</f>
        <v>4</v>
      </c>
      <c r="O2342">
        <f>VLOOKUP(J2342,AG$2:$AJ$12,4,TRUE)</f>
        <v>5</v>
      </c>
      <c r="P2342">
        <f>VLOOKUP(K2342,AH$2:$AJ$12,3,TRUE)</f>
        <v>7</v>
      </c>
      <c r="Q2342">
        <f>VLOOKUP(L2342,AI$2:$AJ$12,2,TRUE)</f>
        <v>4</v>
      </c>
      <c r="T2342" t="str">
        <f t="shared" si="221"/>
        <v>Crimepoint.create(latitude:37.739, longitude:-122.491, drugdrink:0, misdemean:4, theft:5, violent:7, total:4, drugdrinkct:0, misdemeanct:2, theftct:3, violentct:1, totalct:6)</v>
      </c>
      <c r="U2342" t="str">
        <f t="shared" si="222"/>
        <v>{location: new google.maps.LatLng(37.739, -122.491), weight: 0},</v>
      </c>
      <c r="V2342" t="str">
        <f t="shared" si="217"/>
        <v>{location: new google.maps.LatLng(37.739, -122.491), weight: 0},</v>
      </c>
      <c r="W2342" t="str">
        <f t="shared" si="218"/>
        <v>{location: new google.maps.LatLng(37.739, -122.491), weight: 0},</v>
      </c>
      <c r="X2342" t="str">
        <f t="shared" si="219"/>
        <v>{location: new google.maps.LatLng(37.739, -122.491), weight: 1},</v>
      </c>
      <c r="Y2342" t="str">
        <f t="shared" si="220"/>
        <v>{location: new google.maps.LatLng(37.739, -122.491), weight: 0},</v>
      </c>
    </row>
    <row r="2343" spans="1:25" x14ac:dyDescent="0.2">
      <c r="A2343">
        <v>37.738999999999997</v>
      </c>
      <c r="B2343">
        <v>-122.49</v>
      </c>
      <c r="C2343">
        <v>0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5</v>
      </c>
      <c r="J2343">
        <v>0</v>
      </c>
      <c r="K2343">
        <v>1</v>
      </c>
      <c r="L2343">
        <v>6</v>
      </c>
      <c r="M2343">
        <f>VLOOKUP(H2343,AE$2:$AJ$12,6,TRUE)</f>
        <v>0</v>
      </c>
      <c r="N2343">
        <f>VLOOKUP(I2343,AF$2:$AJ$12,5,TRUE)</f>
        <v>6</v>
      </c>
      <c r="O2343">
        <f>VLOOKUP(J2343,AG$2:$AJ$12,4,TRUE)</f>
        <v>0</v>
      </c>
      <c r="P2343">
        <f>VLOOKUP(K2343,AH$2:$AJ$12,3,TRUE)</f>
        <v>7</v>
      </c>
      <c r="Q2343">
        <f>VLOOKUP(L2343,AI$2:$AJ$12,2,TRUE)</f>
        <v>4</v>
      </c>
      <c r="T2343" t="str">
        <f t="shared" si="221"/>
        <v>Crimepoint.create(latitude:37.739, longitude:-122.49, drugdrink:0, misdemean:6, theft:0, violent:7, total:4, drugdrinkct:0, misdemeanct:5, theftct:0, violentct:1, totalct:6)</v>
      </c>
      <c r="U2343" t="str">
        <f t="shared" si="222"/>
        <v>{location: new google.maps.LatLng(37.739, -122.49), weight: 0},</v>
      </c>
      <c r="V2343" t="str">
        <f t="shared" si="217"/>
        <v>{location: new google.maps.LatLng(37.739, -122.49), weight: 1},</v>
      </c>
      <c r="W2343" t="str">
        <f t="shared" si="218"/>
        <v>{location: new google.maps.LatLng(37.739, -122.49), weight: 0},</v>
      </c>
      <c r="X2343" t="str">
        <f t="shared" si="219"/>
        <v>{location: new google.maps.LatLng(37.739, -122.49), weight: 1},</v>
      </c>
      <c r="Y2343" t="str">
        <f t="shared" si="220"/>
        <v>{location: new google.maps.LatLng(37.739, -122.49), weight: 0},</v>
      </c>
    </row>
    <row r="2344" spans="1:25" x14ac:dyDescent="0.2">
      <c r="A2344">
        <v>37.738999999999997</v>
      </c>
      <c r="B2344">
        <v>-122.489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0</v>
      </c>
      <c r="L2344">
        <v>2</v>
      </c>
      <c r="M2344">
        <f>VLOOKUP(H2344,AE$2:$AJ$12,6,TRUE)</f>
        <v>0</v>
      </c>
      <c r="N2344">
        <f>VLOOKUP(I2344,AF$2:$AJ$12,5,TRUE)</f>
        <v>2</v>
      </c>
      <c r="O2344">
        <f>VLOOKUP(J2344,AG$2:$AJ$12,4,TRUE)</f>
        <v>3</v>
      </c>
      <c r="P2344">
        <f>VLOOKUP(K2344,AH$2:$AJ$12,3,TRUE)</f>
        <v>0</v>
      </c>
      <c r="Q2344">
        <f>VLOOKUP(L2344,AI$2:$AJ$12,2,TRUE)</f>
        <v>1</v>
      </c>
      <c r="T2344" t="str">
        <f t="shared" si="221"/>
        <v>Crimepoint.create(latitude:37.739, longitude:-122.489, drugdrink:0, misdemean:2, theft:3, violent:0, total:1, drugdrinkct:0, misdemeanct:1, theftct:1, violentct:0, totalct:2)</v>
      </c>
      <c r="U2344" t="str">
        <f t="shared" si="222"/>
        <v>{location: new google.maps.LatLng(37.739, -122.489), weight: 0},</v>
      </c>
      <c r="V2344" t="str">
        <f t="shared" si="217"/>
        <v>{location: new google.maps.LatLng(37.739, -122.489), weight: 0},</v>
      </c>
      <c r="W2344" t="str">
        <f t="shared" si="218"/>
        <v>{location: new google.maps.LatLng(37.739, -122.489), weight: 0},</v>
      </c>
      <c r="X2344" t="str">
        <f t="shared" si="219"/>
        <v>{location: new google.maps.LatLng(37.739, -122.489), weight: 0},</v>
      </c>
      <c r="Y2344" t="str">
        <f t="shared" si="220"/>
        <v>{location: new google.maps.LatLng(37.739, -122.489), weight: 0},</v>
      </c>
    </row>
    <row r="2345" spans="1:25" x14ac:dyDescent="0.2">
      <c r="A2345">
        <v>37.738999999999997</v>
      </c>
      <c r="B2345">
        <v>-122.488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2</v>
      </c>
      <c r="M2345">
        <f>VLOOKUP(H2345,AE$2:$AJ$12,6,TRUE)</f>
        <v>0</v>
      </c>
      <c r="N2345">
        <f>VLOOKUP(I2345,AF$2:$AJ$12,5,TRUE)</f>
        <v>2</v>
      </c>
      <c r="O2345">
        <f>VLOOKUP(J2345,AG$2:$AJ$12,4,TRUE)</f>
        <v>0</v>
      </c>
      <c r="P2345">
        <f>VLOOKUP(K2345,AH$2:$AJ$12,3,TRUE)</f>
        <v>7</v>
      </c>
      <c r="Q2345">
        <f>VLOOKUP(L2345,AI$2:$AJ$12,2,TRUE)</f>
        <v>1</v>
      </c>
      <c r="T2345" t="str">
        <f t="shared" si="221"/>
        <v>Crimepoint.create(latitude:37.739, longitude:-122.488, drugdrink:0, misdemean:2, theft:0, violent:7, total:1, drugdrinkct:0, misdemeanct:1, theftct:0, violentct:1, totalct:2)</v>
      </c>
      <c r="U2345" t="str">
        <f t="shared" si="222"/>
        <v>{location: new google.maps.LatLng(37.739, -122.488), weight: 0},</v>
      </c>
      <c r="V2345" t="str">
        <f t="shared" si="217"/>
        <v>{location: new google.maps.LatLng(37.739, -122.488), weight: 0},</v>
      </c>
      <c r="W2345" t="str">
        <f t="shared" si="218"/>
        <v>{location: new google.maps.LatLng(37.739, -122.488), weight: 0},</v>
      </c>
      <c r="X2345" t="str">
        <f t="shared" si="219"/>
        <v>{location: new google.maps.LatLng(37.739, -122.488), weight: 1},</v>
      </c>
      <c r="Y2345" t="str">
        <f t="shared" si="220"/>
        <v>{location: new google.maps.LatLng(37.739, -122.488), weight: 0},</v>
      </c>
    </row>
    <row r="2346" spans="1:25" x14ac:dyDescent="0.2">
      <c r="A2346">
        <v>37.738999999999997</v>
      </c>
      <c r="B2346">
        <v>-122.48699999999999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f>VLOOKUP(H2346,AE$2:$AJ$12,6,TRUE)</f>
        <v>0</v>
      </c>
      <c r="N2346">
        <f>VLOOKUP(I2346,AF$2:$AJ$12,5,TRUE)</f>
        <v>2</v>
      </c>
      <c r="O2346">
        <f>VLOOKUP(J2346,AG$2:$AJ$12,4,TRUE)</f>
        <v>0</v>
      </c>
      <c r="P2346">
        <f>VLOOKUP(K2346,AH$2:$AJ$12,3,TRUE)</f>
        <v>0</v>
      </c>
      <c r="Q2346">
        <f>VLOOKUP(L2346,AI$2:$AJ$12,2,TRUE)</f>
        <v>0</v>
      </c>
      <c r="T2346" t="str">
        <f t="shared" si="221"/>
        <v>Crimepoint.create(latitude:37.739, longitude:-122.487, drugdrink:0, misdemean:2, theft:0, violent:0, total:0, drugdrinkct:0, misdemeanct:1, theftct:0, violentct:0, totalct:1)</v>
      </c>
      <c r="U2346" t="str">
        <f t="shared" si="222"/>
        <v>{location: new google.maps.LatLng(37.739, -122.487), weight: 0},</v>
      </c>
      <c r="V2346" t="str">
        <f t="shared" si="217"/>
        <v>{location: new google.maps.LatLng(37.739, -122.487), weight: 0},</v>
      </c>
      <c r="W2346" t="str">
        <f t="shared" si="218"/>
        <v>{location: new google.maps.LatLng(37.739, -122.487), weight: 0},</v>
      </c>
      <c r="X2346" t="str">
        <f t="shared" si="219"/>
        <v>{location: new google.maps.LatLng(37.739, -122.487), weight: 0},</v>
      </c>
      <c r="Y2346" t="str">
        <f t="shared" si="220"/>
        <v>{location: new google.maps.LatLng(37.739, -122.487), weight: 0},</v>
      </c>
    </row>
    <row r="2347" spans="1:25" x14ac:dyDescent="0.2">
      <c r="A2347">
        <v>37.738999999999997</v>
      </c>
      <c r="B2347">
        <v>-122.486</v>
      </c>
      <c r="C2347">
        <v>0</v>
      </c>
      <c r="D2347">
        <v>14</v>
      </c>
      <c r="E2347">
        <v>1</v>
      </c>
      <c r="F2347">
        <v>8</v>
      </c>
      <c r="G2347">
        <v>6</v>
      </c>
      <c r="H2347">
        <v>0</v>
      </c>
      <c r="I2347">
        <v>61</v>
      </c>
      <c r="J2347">
        <v>4</v>
      </c>
      <c r="K2347">
        <v>11</v>
      </c>
      <c r="L2347">
        <v>76</v>
      </c>
      <c r="M2347">
        <f>VLOOKUP(H2347,AE$2:$AJ$12,6,TRUE)</f>
        <v>0</v>
      </c>
      <c r="N2347">
        <f>VLOOKUP(I2347,AF$2:$AJ$12,5,TRUE)</f>
        <v>9</v>
      </c>
      <c r="O2347">
        <f>VLOOKUP(J2347,AG$2:$AJ$12,4,TRUE)</f>
        <v>6</v>
      </c>
      <c r="P2347">
        <f>VLOOKUP(K2347,AH$2:$AJ$12,3,TRUE)</f>
        <v>9</v>
      </c>
      <c r="Q2347">
        <f>VLOOKUP(L2347,AI$2:$AJ$12,2,TRUE)</f>
        <v>9</v>
      </c>
      <c r="T2347" t="str">
        <f t="shared" si="221"/>
        <v>Crimepoint.create(latitude:37.739, longitude:-122.486, drugdrink:0, misdemean:9, theft:6, violent:9, total:9, drugdrinkct:0, misdemeanct:61, theftct:4, violentct:11, totalct:76)</v>
      </c>
      <c r="U2347" t="str">
        <f t="shared" si="222"/>
        <v>{location: new google.maps.LatLng(37.739, -122.486), weight: 0},</v>
      </c>
      <c r="V2347" t="str">
        <f t="shared" si="217"/>
        <v>{location: new google.maps.LatLng(37.739, -122.486), weight: 14},</v>
      </c>
      <c r="W2347" t="str">
        <f t="shared" si="218"/>
        <v>{location: new google.maps.LatLng(37.739, -122.486), weight: 1},</v>
      </c>
      <c r="X2347" t="str">
        <f t="shared" si="219"/>
        <v>{location: new google.maps.LatLng(37.739, -122.486), weight: 8},</v>
      </c>
      <c r="Y2347" t="str">
        <f t="shared" si="220"/>
        <v>{location: new google.maps.LatLng(37.739, -122.486), weight: 6},</v>
      </c>
    </row>
    <row r="2348" spans="1:25" x14ac:dyDescent="0.2">
      <c r="A2348">
        <v>37.738999999999997</v>
      </c>
      <c r="B2348">
        <v>-122.485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0</v>
      </c>
      <c r="L2348">
        <v>2</v>
      </c>
      <c r="M2348">
        <f>VLOOKUP(H2348,AE$2:$AJ$12,6,TRUE)</f>
        <v>0</v>
      </c>
      <c r="N2348">
        <f>VLOOKUP(I2348,AF$2:$AJ$12,5,TRUE)</f>
        <v>2</v>
      </c>
      <c r="O2348">
        <f>VLOOKUP(J2348,AG$2:$AJ$12,4,TRUE)</f>
        <v>3</v>
      </c>
      <c r="P2348">
        <f>VLOOKUP(K2348,AH$2:$AJ$12,3,TRUE)</f>
        <v>0</v>
      </c>
      <c r="Q2348">
        <f>VLOOKUP(L2348,AI$2:$AJ$12,2,TRUE)</f>
        <v>1</v>
      </c>
      <c r="T2348" t="str">
        <f t="shared" si="221"/>
        <v>Crimepoint.create(latitude:37.739, longitude:-122.485, drugdrink:0, misdemean:2, theft:3, violent:0, total:1, drugdrinkct:0, misdemeanct:1, theftct:1, violentct:0, totalct:2)</v>
      </c>
      <c r="U2348" t="str">
        <f t="shared" si="222"/>
        <v>{location: new google.maps.LatLng(37.739, -122.485), weight: 0},</v>
      </c>
      <c r="V2348" t="str">
        <f t="shared" si="217"/>
        <v>{location: new google.maps.LatLng(37.739, -122.485), weight: 0},</v>
      </c>
      <c r="W2348" t="str">
        <f t="shared" si="218"/>
        <v>{location: new google.maps.LatLng(37.739, -122.485), weight: 0},</v>
      </c>
      <c r="X2348" t="str">
        <f t="shared" si="219"/>
        <v>{location: new google.maps.LatLng(37.739, -122.485), weight: 0},</v>
      </c>
      <c r="Y2348" t="str">
        <f t="shared" si="220"/>
        <v>{location: new google.maps.LatLng(37.739, -122.485), weight: 0},</v>
      </c>
    </row>
    <row r="2349" spans="1:25" x14ac:dyDescent="0.2">
      <c r="A2349">
        <v>37.738999999999997</v>
      </c>
      <c r="B2349">
        <v>-122.48399999999999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1</v>
      </c>
      <c r="M2349">
        <f>VLOOKUP(H2349,AE$2:$AJ$12,6,TRUE)</f>
        <v>0</v>
      </c>
      <c r="N2349">
        <f>VLOOKUP(I2349,AF$2:$AJ$12,5,TRUE)</f>
        <v>0</v>
      </c>
      <c r="O2349">
        <f>VLOOKUP(J2349,AG$2:$AJ$12,4,TRUE)</f>
        <v>3</v>
      </c>
      <c r="P2349">
        <f>VLOOKUP(K2349,AH$2:$AJ$12,3,TRUE)</f>
        <v>0</v>
      </c>
      <c r="Q2349">
        <f>VLOOKUP(L2349,AI$2:$AJ$12,2,TRUE)</f>
        <v>0</v>
      </c>
      <c r="T2349" t="str">
        <f t="shared" si="221"/>
        <v>Crimepoint.create(latitude:37.739, longitude:-122.484, drugdrink:0, misdemean:0, theft:3, violent:0, total:0, drugdrinkct:0, misdemeanct:0, theftct:1, violentct:0, totalct:1)</v>
      </c>
      <c r="U2349" t="str">
        <f t="shared" si="222"/>
        <v>{location: new google.maps.LatLng(37.739, -122.484), weight: 0},</v>
      </c>
      <c r="V2349" t="str">
        <f t="shared" si="217"/>
        <v>{location: new google.maps.LatLng(37.739, -122.484), weight: 0},</v>
      </c>
      <c r="W2349" t="str">
        <f t="shared" si="218"/>
        <v>{location: new google.maps.LatLng(37.739, -122.484), weight: 0},</v>
      </c>
      <c r="X2349" t="str">
        <f t="shared" si="219"/>
        <v>{location: new google.maps.LatLng(37.739, -122.484), weight: 0},</v>
      </c>
      <c r="Y2349" t="str">
        <f t="shared" si="220"/>
        <v>{location: new google.maps.LatLng(37.739, -122.484), weight: 0},</v>
      </c>
    </row>
    <row r="2350" spans="1:25" x14ac:dyDescent="0.2">
      <c r="A2350">
        <v>37.738999999999997</v>
      </c>
      <c r="B2350">
        <v>-122.483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3</v>
      </c>
      <c r="J2350">
        <v>0</v>
      </c>
      <c r="K2350">
        <v>1</v>
      </c>
      <c r="L2350">
        <v>4</v>
      </c>
      <c r="M2350">
        <f>VLOOKUP(H2350,AE$2:$AJ$12,6,TRUE)</f>
        <v>0</v>
      </c>
      <c r="N2350">
        <f>VLOOKUP(I2350,AF$2:$AJ$12,5,TRUE)</f>
        <v>5</v>
      </c>
      <c r="O2350">
        <f>VLOOKUP(J2350,AG$2:$AJ$12,4,TRUE)</f>
        <v>0</v>
      </c>
      <c r="P2350">
        <f>VLOOKUP(K2350,AH$2:$AJ$12,3,TRUE)</f>
        <v>7</v>
      </c>
      <c r="Q2350">
        <f>VLOOKUP(L2350,AI$2:$AJ$12,2,TRUE)</f>
        <v>3</v>
      </c>
      <c r="T2350" t="str">
        <f t="shared" si="221"/>
        <v>Crimepoint.create(latitude:37.739, longitude:-122.483, drugdrink:0, misdemean:5, theft:0, violent:7, total:3, drugdrinkct:0, misdemeanct:3, theftct:0, violentct:1, totalct:4)</v>
      </c>
      <c r="U2350" t="str">
        <f t="shared" si="222"/>
        <v>{location: new google.maps.LatLng(37.739, -122.483), weight: 0},</v>
      </c>
      <c r="V2350" t="str">
        <f t="shared" si="217"/>
        <v>{location: new google.maps.LatLng(37.739, -122.483), weight: 1},</v>
      </c>
      <c r="W2350" t="str">
        <f t="shared" si="218"/>
        <v>{location: new google.maps.LatLng(37.739, -122.483), weight: 0},</v>
      </c>
      <c r="X2350" t="str">
        <f t="shared" si="219"/>
        <v>{location: new google.maps.LatLng(37.739, -122.483), weight: 1},</v>
      </c>
      <c r="Y2350" t="str">
        <f t="shared" si="220"/>
        <v>{location: new google.maps.LatLng(37.739, -122.483), weight: 0},</v>
      </c>
    </row>
    <row r="2351" spans="1:25" x14ac:dyDescent="0.2">
      <c r="A2351">
        <v>37.738999999999997</v>
      </c>
      <c r="B2351">
        <v>-122.482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3</v>
      </c>
      <c r="K2351">
        <v>0</v>
      </c>
      <c r="L2351">
        <v>4</v>
      </c>
      <c r="M2351">
        <f>VLOOKUP(H2351,AE$2:$AJ$12,6,TRUE)</f>
        <v>0</v>
      </c>
      <c r="N2351">
        <f>VLOOKUP(I2351,AF$2:$AJ$12,5,TRUE)</f>
        <v>2</v>
      </c>
      <c r="O2351">
        <f>VLOOKUP(J2351,AG$2:$AJ$12,4,TRUE)</f>
        <v>5</v>
      </c>
      <c r="P2351">
        <f>VLOOKUP(K2351,AH$2:$AJ$12,3,TRUE)</f>
        <v>0</v>
      </c>
      <c r="Q2351">
        <f>VLOOKUP(L2351,AI$2:$AJ$12,2,TRUE)</f>
        <v>3</v>
      </c>
      <c r="T2351" t="str">
        <f t="shared" si="221"/>
        <v>Crimepoint.create(latitude:37.739, longitude:-122.482, drugdrink:0, misdemean:2, theft:5, violent:0, total:3, drugdrinkct:0, misdemeanct:1, theftct:3, violentct:0, totalct:4)</v>
      </c>
      <c r="U2351" t="str">
        <f t="shared" si="222"/>
        <v>{location: new google.maps.LatLng(37.739, -122.482), weight: 0},</v>
      </c>
      <c r="V2351" t="str">
        <f t="shared" si="217"/>
        <v>{location: new google.maps.LatLng(37.739, -122.482), weight: 0},</v>
      </c>
      <c r="W2351" t="str">
        <f t="shared" si="218"/>
        <v>{location: new google.maps.LatLng(37.739, -122.482), weight: 0},</v>
      </c>
      <c r="X2351" t="str">
        <f t="shared" si="219"/>
        <v>{location: new google.maps.LatLng(37.739, -122.482), weight: 0},</v>
      </c>
      <c r="Y2351" t="str">
        <f t="shared" si="220"/>
        <v>{location: new google.maps.LatLng(37.739, -122.482), weight: 0},</v>
      </c>
    </row>
    <row r="2352" spans="1:25" x14ac:dyDescent="0.2">
      <c r="A2352">
        <v>37.738999999999997</v>
      </c>
      <c r="B2352">
        <v>-122.48099999999999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f>VLOOKUP(H2352,AE$2:$AJ$12,6,TRUE)</f>
        <v>0</v>
      </c>
      <c r="N2352">
        <f>VLOOKUP(I2352,AF$2:$AJ$12,5,TRUE)</f>
        <v>2</v>
      </c>
      <c r="O2352">
        <f>VLOOKUP(J2352,AG$2:$AJ$12,4,TRUE)</f>
        <v>0</v>
      </c>
      <c r="P2352">
        <f>VLOOKUP(K2352,AH$2:$AJ$12,3,TRUE)</f>
        <v>0</v>
      </c>
      <c r="Q2352">
        <f>VLOOKUP(L2352,AI$2:$AJ$12,2,TRUE)</f>
        <v>0</v>
      </c>
      <c r="T2352" t="str">
        <f t="shared" si="221"/>
        <v>Crimepoint.create(latitude:37.739, longitude:-122.481, drugdrink:0, misdemean:2, theft:0, violent:0, total:0, drugdrinkct:0, misdemeanct:1, theftct:0, violentct:0, totalct:1)</v>
      </c>
      <c r="U2352" t="str">
        <f t="shared" si="222"/>
        <v>{location: new google.maps.LatLng(37.739, -122.481), weight: 0},</v>
      </c>
      <c r="V2352" t="str">
        <f t="shared" si="217"/>
        <v>{location: new google.maps.LatLng(37.739, -122.481), weight: 0},</v>
      </c>
      <c r="W2352" t="str">
        <f t="shared" si="218"/>
        <v>{location: new google.maps.LatLng(37.739, -122.481), weight: 0},</v>
      </c>
      <c r="X2352" t="str">
        <f t="shared" si="219"/>
        <v>{location: new google.maps.LatLng(37.739, -122.481), weight: 0},</v>
      </c>
      <c r="Y2352" t="str">
        <f t="shared" si="220"/>
        <v>{location: new google.maps.LatLng(37.739, -122.481), weight: 0},</v>
      </c>
    </row>
    <row r="2353" spans="1:25" x14ac:dyDescent="0.2">
      <c r="A2353">
        <v>37.738999999999997</v>
      </c>
      <c r="B2353">
        <v>-122.48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0</v>
      </c>
      <c r="I2353">
        <v>6</v>
      </c>
      <c r="J2353">
        <v>0</v>
      </c>
      <c r="K2353">
        <v>2</v>
      </c>
      <c r="L2353">
        <v>8</v>
      </c>
      <c r="M2353">
        <f>VLOOKUP(H2353,AE$2:$AJ$12,6,TRUE)</f>
        <v>0</v>
      </c>
      <c r="N2353">
        <f>VLOOKUP(I2353,AF$2:$AJ$12,5,TRUE)</f>
        <v>7</v>
      </c>
      <c r="O2353">
        <f>VLOOKUP(J2353,AG$2:$AJ$12,4,TRUE)</f>
        <v>0</v>
      </c>
      <c r="P2353">
        <f>VLOOKUP(K2353,AH$2:$AJ$12,3,TRUE)</f>
        <v>7</v>
      </c>
      <c r="Q2353">
        <f>VLOOKUP(L2353,AI$2:$AJ$12,2,TRUE)</f>
        <v>5</v>
      </c>
      <c r="T2353" t="str">
        <f t="shared" si="221"/>
        <v>Crimepoint.create(latitude:37.739, longitude:-122.48, drugdrink:0, misdemean:7, theft:0, violent:7, total:5, drugdrinkct:0, misdemeanct:6, theftct:0, violentct:2, totalct:8)</v>
      </c>
      <c r="U2353" t="str">
        <f t="shared" si="222"/>
        <v>{location: new google.maps.LatLng(37.739, -122.48), weight: 0},</v>
      </c>
      <c r="V2353" t="str">
        <f t="shared" si="217"/>
        <v>{location: new google.maps.LatLng(37.739, -122.48), weight: 1},</v>
      </c>
      <c r="W2353" t="str">
        <f t="shared" si="218"/>
        <v>{location: new google.maps.LatLng(37.739, -122.48), weight: 0},</v>
      </c>
      <c r="X2353" t="str">
        <f t="shared" si="219"/>
        <v>{location: new google.maps.LatLng(37.739, -122.48), weight: 1},</v>
      </c>
      <c r="Y2353" t="str">
        <f t="shared" si="220"/>
        <v>{location: new google.maps.LatLng(37.739, -122.48), weight: 1},</v>
      </c>
    </row>
    <row r="2354" spans="1:25" x14ac:dyDescent="0.2">
      <c r="A2354">
        <v>37.738999999999997</v>
      </c>
      <c r="B2354">
        <v>-122.479</v>
      </c>
      <c r="C2354">
        <v>0</v>
      </c>
      <c r="D2354">
        <v>1</v>
      </c>
      <c r="E2354">
        <v>0</v>
      </c>
      <c r="F2354">
        <v>1</v>
      </c>
      <c r="G2354">
        <v>0</v>
      </c>
      <c r="H2354">
        <v>0</v>
      </c>
      <c r="I2354">
        <v>3</v>
      </c>
      <c r="J2354">
        <v>2</v>
      </c>
      <c r="K2354">
        <v>1</v>
      </c>
      <c r="L2354">
        <v>6</v>
      </c>
      <c r="M2354">
        <f>VLOOKUP(H2354,AE$2:$AJ$12,6,TRUE)</f>
        <v>0</v>
      </c>
      <c r="N2354">
        <f>VLOOKUP(I2354,AF$2:$AJ$12,5,TRUE)</f>
        <v>5</v>
      </c>
      <c r="O2354">
        <f>VLOOKUP(J2354,AG$2:$AJ$12,4,TRUE)</f>
        <v>4</v>
      </c>
      <c r="P2354">
        <f>VLOOKUP(K2354,AH$2:$AJ$12,3,TRUE)</f>
        <v>7</v>
      </c>
      <c r="Q2354">
        <f>VLOOKUP(L2354,AI$2:$AJ$12,2,TRUE)</f>
        <v>4</v>
      </c>
      <c r="T2354" t="str">
        <f t="shared" si="221"/>
        <v>Crimepoint.create(latitude:37.739, longitude:-122.479, drugdrink:0, misdemean:5, theft:4, violent:7, total:4, drugdrinkct:0, misdemeanct:3, theftct:2, violentct:1, totalct:6)</v>
      </c>
      <c r="U2354" t="str">
        <f t="shared" si="222"/>
        <v>{location: new google.maps.LatLng(37.739, -122.479), weight: 0},</v>
      </c>
      <c r="V2354" t="str">
        <f t="shared" si="217"/>
        <v>{location: new google.maps.LatLng(37.739, -122.479), weight: 1},</v>
      </c>
      <c r="W2354" t="str">
        <f t="shared" si="218"/>
        <v>{location: new google.maps.LatLng(37.739, -122.479), weight: 0},</v>
      </c>
      <c r="X2354" t="str">
        <f t="shared" si="219"/>
        <v>{location: new google.maps.LatLng(37.739, -122.479), weight: 1},</v>
      </c>
      <c r="Y2354" t="str">
        <f t="shared" si="220"/>
        <v>{location: new google.maps.LatLng(37.739, -122.479), weight: 0},</v>
      </c>
    </row>
    <row r="2355" spans="1:25" x14ac:dyDescent="0.2">
      <c r="A2355">
        <v>37.738999999999997</v>
      </c>
      <c r="B2355">
        <v>-122.47799999999999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f>VLOOKUP(H2355,AE$2:$AJ$12,6,TRUE)</f>
        <v>0</v>
      </c>
      <c r="N2355">
        <f>VLOOKUP(I2355,AF$2:$AJ$12,5,TRUE)</f>
        <v>0</v>
      </c>
      <c r="O2355">
        <f>VLOOKUP(J2355,AG$2:$AJ$12,4,TRUE)</f>
        <v>3</v>
      </c>
      <c r="P2355">
        <f>VLOOKUP(K2355,AH$2:$AJ$12,3,TRUE)</f>
        <v>0</v>
      </c>
      <c r="Q2355">
        <f>VLOOKUP(L2355,AI$2:$AJ$12,2,TRUE)</f>
        <v>0</v>
      </c>
      <c r="T2355" t="str">
        <f t="shared" si="221"/>
        <v>Crimepoint.create(latitude:37.739, longitude:-122.478, drugdrink:0, misdemean:0, theft:3, violent:0, total:0, drugdrinkct:0, misdemeanct:0, theftct:1, violentct:0, totalct:1)</v>
      </c>
      <c r="U2355" t="str">
        <f t="shared" si="222"/>
        <v>{location: new google.maps.LatLng(37.739, -122.478), weight: 0},</v>
      </c>
      <c r="V2355" t="str">
        <f t="shared" si="217"/>
        <v>{location: new google.maps.LatLng(37.739, -122.478), weight: 0},</v>
      </c>
      <c r="W2355" t="str">
        <f t="shared" si="218"/>
        <v>{location: new google.maps.LatLng(37.739, -122.478), weight: 0},</v>
      </c>
      <c r="X2355" t="str">
        <f t="shared" si="219"/>
        <v>{location: new google.maps.LatLng(37.739, -122.478), weight: 0},</v>
      </c>
      <c r="Y2355" t="str">
        <f t="shared" si="220"/>
        <v>{location: new google.maps.LatLng(37.739, -122.478), weight: 0},</v>
      </c>
    </row>
    <row r="2356" spans="1:25" x14ac:dyDescent="0.2">
      <c r="A2356">
        <v>37.738999999999997</v>
      </c>
      <c r="B2356">
        <v>-122.47499999999999</v>
      </c>
      <c r="C2356">
        <v>1</v>
      </c>
      <c r="D2356">
        <v>1</v>
      </c>
      <c r="E2356">
        <v>0</v>
      </c>
      <c r="F2356">
        <v>1</v>
      </c>
      <c r="G2356">
        <v>1</v>
      </c>
      <c r="H2356">
        <v>1</v>
      </c>
      <c r="I2356">
        <v>4</v>
      </c>
      <c r="J2356">
        <v>1</v>
      </c>
      <c r="K2356">
        <v>1</v>
      </c>
      <c r="L2356">
        <v>7</v>
      </c>
      <c r="M2356">
        <f>VLOOKUP(H2356,AE$2:$AJ$12,6,TRUE)</f>
        <v>8</v>
      </c>
      <c r="N2356">
        <f>VLOOKUP(I2356,AF$2:$AJ$12,5,TRUE)</f>
        <v>6</v>
      </c>
      <c r="O2356">
        <f>VLOOKUP(J2356,AG$2:$AJ$12,4,TRUE)</f>
        <v>3</v>
      </c>
      <c r="P2356">
        <f>VLOOKUP(K2356,AH$2:$AJ$12,3,TRUE)</f>
        <v>7</v>
      </c>
      <c r="Q2356">
        <f>VLOOKUP(L2356,AI$2:$AJ$12,2,TRUE)</f>
        <v>5</v>
      </c>
      <c r="T2356" t="str">
        <f t="shared" si="221"/>
        <v>Crimepoint.create(latitude:37.739, longitude:-122.475, drugdrink:8, misdemean:6, theft:3, violent:7, total:5, drugdrinkct:1, misdemeanct:4, theftct:1, violentct:1, totalct:7)</v>
      </c>
      <c r="U2356" t="str">
        <f t="shared" si="222"/>
        <v>{location: new google.maps.LatLng(37.739, -122.475), weight: 1},</v>
      </c>
      <c r="V2356" t="str">
        <f t="shared" si="217"/>
        <v>{location: new google.maps.LatLng(37.739, -122.475), weight: 1},</v>
      </c>
      <c r="W2356" t="str">
        <f t="shared" si="218"/>
        <v>{location: new google.maps.LatLng(37.739, -122.475), weight: 0},</v>
      </c>
      <c r="X2356" t="str">
        <f t="shared" si="219"/>
        <v>{location: new google.maps.LatLng(37.739, -122.475), weight: 1},</v>
      </c>
      <c r="Y2356" t="str">
        <f t="shared" si="220"/>
        <v>{location: new google.maps.LatLng(37.739, -122.475), weight: 1},</v>
      </c>
    </row>
    <row r="2357" spans="1:25" x14ac:dyDescent="0.2">
      <c r="A2357">
        <v>37.738999999999997</v>
      </c>
      <c r="B2357">
        <v>-122.474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f>VLOOKUP(H2357,AE$2:$AJ$12,6,TRUE)</f>
        <v>0</v>
      </c>
      <c r="N2357">
        <f>VLOOKUP(I2357,AF$2:$AJ$12,5,TRUE)</f>
        <v>2</v>
      </c>
      <c r="O2357">
        <f>VLOOKUP(J2357,AG$2:$AJ$12,4,TRUE)</f>
        <v>0</v>
      </c>
      <c r="P2357">
        <f>VLOOKUP(K2357,AH$2:$AJ$12,3,TRUE)</f>
        <v>0</v>
      </c>
      <c r="Q2357">
        <f>VLOOKUP(L2357,AI$2:$AJ$12,2,TRUE)</f>
        <v>0</v>
      </c>
      <c r="T2357" t="str">
        <f t="shared" si="221"/>
        <v>Crimepoint.create(latitude:37.739, longitude:-122.474, drugdrink:0, misdemean:2, theft:0, violent:0, total:0, drugdrinkct:0, misdemeanct:1, theftct:0, violentct:0, totalct:1)</v>
      </c>
      <c r="U2357" t="str">
        <f t="shared" si="222"/>
        <v>{location: new google.maps.LatLng(37.739, -122.474), weight: 0},</v>
      </c>
      <c r="V2357" t="str">
        <f t="shared" si="217"/>
        <v>{location: new google.maps.LatLng(37.739, -122.474), weight: 0},</v>
      </c>
      <c r="W2357" t="str">
        <f t="shared" si="218"/>
        <v>{location: new google.maps.LatLng(37.739, -122.474), weight: 0},</v>
      </c>
      <c r="X2357" t="str">
        <f t="shared" si="219"/>
        <v>{location: new google.maps.LatLng(37.739, -122.474), weight: 0},</v>
      </c>
      <c r="Y2357" t="str">
        <f t="shared" si="220"/>
        <v>{location: new google.maps.LatLng(37.739, -122.474), weight: 0},</v>
      </c>
    </row>
    <row r="2358" spans="1:25" x14ac:dyDescent="0.2">
      <c r="A2358">
        <v>37.738999999999997</v>
      </c>
      <c r="B2358">
        <v>-122.473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1</v>
      </c>
      <c r="K2358">
        <v>0</v>
      </c>
      <c r="L2358">
        <v>3</v>
      </c>
      <c r="M2358">
        <f>VLOOKUP(H2358,AE$2:$AJ$12,6,TRUE)</f>
        <v>0</v>
      </c>
      <c r="N2358">
        <f>VLOOKUP(I2358,AF$2:$AJ$12,5,TRUE)</f>
        <v>4</v>
      </c>
      <c r="O2358">
        <f>VLOOKUP(J2358,AG$2:$AJ$12,4,TRUE)</f>
        <v>3</v>
      </c>
      <c r="P2358">
        <f>VLOOKUP(K2358,AH$2:$AJ$12,3,TRUE)</f>
        <v>0</v>
      </c>
      <c r="Q2358">
        <f>VLOOKUP(L2358,AI$2:$AJ$12,2,TRUE)</f>
        <v>2</v>
      </c>
      <c r="T2358" t="str">
        <f t="shared" si="221"/>
        <v>Crimepoint.create(latitude:37.739, longitude:-122.473, drugdrink:0, misdemean:4, theft:3, violent:0, total:2, drugdrinkct:0, misdemeanct:2, theftct:1, violentct:0, totalct:3)</v>
      </c>
      <c r="U2358" t="str">
        <f t="shared" si="222"/>
        <v>{location: new google.maps.LatLng(37.739, -122.473), weight: 0},</v>
      </c>
      <c r="V2358" t="str">
        <f t="shared" si="217"/>
        <v>{location: new google.maps.LatLng(37.739, -122.473), weight: 0},</v>
      </c>
      <c r="W2358" t="str">
        <f t="shared" si="218"/>
        <v>{location: new google.maps.LatLng(37.739, -122.473), weight: 0},</v>
      </c>
      <c r="X2358" t="str">
        <f t="shared" si="219"/>
        <v>{location: new google.maps.LatLng(37.739, -122.473), weight: 0},</v>
      </c>
      <c r="Y2358" t="str">
        <f t="shared" si="220"/>
        <v>{location: new google.maps.LatLng(37.739, -122.473), weight: 0},</v>
      </c>
    </row>
    <row r="2359" spans="1:25" x14ac:dyDescent="0.2">
      <c r="A2359">
        <v>37.738999999999997</v>
      </c>
      <c r="B2359">
        <v>-122.47199999999999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</v>
      </c>
      <c r="K2359">
        <v>0</v>
      </c>
      <c r="L2359">
        <v>2</v>
      </c>
      <c r="M2359">
        <f>VLOOKUP(H2359,AE$2:$AJ$12,6,TRUE)</f>
        <v>0</v>
      </c>
      <c r="N2359">
        <f>VLOOKUP(I2359,AF$2:$AJ$12,5,TRUE)</f>
        <v>0</v>
      </c>
      <c r="O2359">
        <f>VLOOKUP(J2359,AG$2:$AJ$12,4,TRUE)</f>
        <v>4</v>
      </c>
      <c r="P2359">
        <f>VLOOKUP(K2359,AH$2:$AJ$12,3,TRUE)</f>
        <v>0</v>
      </c>
      <c r="Q2359">
        <f>VLOOKUP(L2359,AI$2:$AJ$12,2,TRUE)</f>
        <v>1</v>
      </c>
      <c r="T2359" t="str">
        <f t="shared" si="221"/>
        <v>Crimepoint.create(latitude:37.739, longitude:-122.472, drugdrink:0, misdemean:0, theft:4, violent:0, total:1, drugdrinkct:0, misdemeanct:0, theftct:2, violentct:0, totalct:2)</v>
      </c>
      <c r="U2359" t="str">
        <f t="shared" si="222"/>
        <v>{location: new google.maps.LatLng(37.739, -122.472), weight: 0},</v>
      </c>
      <c r="V2359" t="str">
        <f t="shared" si="217"/>
        <v>{location: new google.maps.LatLng(37.739, -122.472), weight: 0},</v>
      </c>
      <c r="W2359" t="str">
        <f t="shared" si="218"/>
        <v>{location: new google.maps.LatLng(37.739, -122.472), weight: 0},</v>
      </c>
      <c r="X2359" t="str">
        <f t="shared" si="219"/>
        <v>{location: new google.maps.LatLng(37.739, -122.472), weight: 0},</v>
      </c>
      <c r="Y2359" t="str">
        <f t="shared" si="220"/>
        <v>{location: new google.maps.LatLng(37.739, -122.472), weight: 0},</v>
      </c>
    </row>
    <row r="2360" spans="1:25" x14ac:dyDescent="0.2">
      <c r="A2360">
        <v>37.738999999999997</v>
      </c>
      <c r="B2360">
        <v>-122.471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2</v>
      </c>
      <c r="K2360">
        <v>0</v>
      </c>
      <c r="L2360">
        <v>3</v>
      </c>
      <c r="M2360">
        <f>VLOOKUP(H2360,AE$2:$AJ$12,6,TRUE)</f>
        <v>0</v>
      </c>
      <c r="N2360">
        <f>VLOOKUP(I2360,AF$2:$AJ$12,5,TRUE)</f>
        <v>2</v>
      </c>
      <c r="O2360">
        <f>VLOOKUP(J2360,AG$2:$AJ$12,4,TRUE)</f>
        <v>4</v>
      </c>
      <c r="P2360">
        <f>VLOOKUP(K2360,AH$2:$AJ$12,3,TRUE)</f>
        <v>0</v>
      </c>
      <c r="Q2360">
        <f>VLOOKUP(L2360,AI$2:$AJ$12,2,TRUE)</f>
        <v>2</v>
      </c>
      <c r="T2360" t="str">
        <f t="shared" si="221"/>
        <v>Crimepoint.create(latitude:37.739, longitude:-122.471, drugdrink:0, misdemean:2, theft:4, violent:0, total:2, drugdrinkct:0, misdemeanct:1, theftct:2, violentct:0, totalct:3)</v>
      </c>
      <c r="U2360" t="str">
        <f t="shared" si="222"/>
        <v>{location: new google.maps.LatLng(37.739, -122.471), weight: 0},</v>
      </c>
      <c r="V2360" t="str">
        <f t="shared" si="217"/>
        <v>{location: new google.maps.LatLng(37.739, -122.471), weight: 0},</v>
      </c>
      <c r="W2360" t="str">
        <f t="shared" si="218"/>
        <v>{location: new google.maps.LatLng(37.739, -122.471), weight: 0},</v>
      </c>
      <c r="X2360" t="str">
        <f t="shared" si="219"/>
        <v>{location: new google.maps.LatLng(37.739, -122.471), weight: 0},</v>
      </c>
      <c r="Y2360" t="str">
        <f t="shared" si="220"/>
        <v>{location: new google.maps.LatLng(37.739, -122.471), weight: 0},</v>
      </c>
    </row>
    <row r="2361" spans="1:25" x14ac:dyDescent="0.2">
      <c r="A2361">
        <v>37.738999999999997</v>
      </c>
      <c r="B2361">
        <v>-122.47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</v>
      </c>
      <c r="K2361">
        <v>0</v>
      </c>
      <c r="L2361">
        <v>3</v>
      </c>
      <c r="M2361">
        <f>VLOOKUP(H2361,AE$2:$AJ$12,6,TRUE)</f>
        <v>0</v>
      </c>
      <c r="N2361">
        <f>VLOOKUP(I2361,AF$2:$AJ$12,5,TRUE)</f>
        <v>0</v>
      </c>
      <c r="O2361">
        <f>VLOOKUP(J2361,AG$2:$AJ$12,4,TRUE)</f>
        <v>5</v>
      </c>
      <c r="P2361">
        <f>VLOOKUP(K2361,AH$2:$AJ$12,3,TRUE)</f>
        <v>0</v>
      </c>
      <c r="Q2361">
        <f>VLOOKUP(L2361,AI$2:$AJ$12,2,TRUE)</f>
        <v>2</v>
      </c>
      <c r="T2361" t="str">
        <f t="shared" si="221"/>
        <v>Crimepoint.create(latitude:37.739, longitude:-122.47, drugdrink:0, misdemean:0, theft:5, violent:0, total:2, drugdrinkct:0, misdemeanct:0, theftct:3, violentct:0, totalct:3)</v>
      </c>
      <c r="U2361" t="str">
        <f t="shared" si="222"/>
        <v>{location: new google.maps.LatLng(37.739, -122.47), weight: 0},</v>
      </c>
      <c r="V2361" t="str">
        <f t="shared" si="217"/>
        <v>{location: new google.maps.LatLng(37.739, -122.47), weight: 0},</v>
      </c>
      <c r="W2361" t="str">
        <f t="shared" si="218"/>
        <v>{location: new google.maps.LatLng(37.739, -122.47), weight: 0},</v>
      </c>
      <c r="X2361" t="str">
        <f t="shared" si="219"/>
        <v>{location: new google.maps.LatLng(37.739, -122.47), weight: 0},</v>
      </c>
      <c r="Y2361" t="str">
        <f t="shared" si="220"/>
        <v>{location: new google.maps.LatLng(37.739, -122.47), weight: 0},</v>
      </c>
    </row>
    <row r="2362" spans="1:25" x14ac:dyDescent="0.2">
      <c r="A2362">
        <v>37.738999999999997</v>
      </c>
      <c r="B2362">
        <v>-122.46899999999999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4</v>
      </c>
      <c r="K2362">
        <v>0</v>
      </c>
      <c r="L2362">
        <v>5</v>
      </c>
      <c r="M2362">
        <f>VLOOKUP(H2362,AE$2:$AJ$12,6,TRUE)</f>
        <v>0</v>
      </c>
      <c r="N2362">
        <f>VLOOKUP(I2362,AF$2:$AJ$12,5,TRUE)</f>
        <v>2</v>
      </c>
      <c r="O2362">
        <f>VLOOKUP(J2362,AG$2:$AJ$12,4,TRUE)</f>
        <v>6</v>
      </c>
      <c r="P2362">
        <f>VLOOKUP(K2362,AH$2:$AJ$12,3,TRUE)</f>
        <v>0</v>
      </c>
      <c r="Q2362">
        <f>VLOOKUP(L2362,AI$2:$AJ$12,2,TRUE)</f>
        <v>4</v>
      </c>
      <c r="T2362" t="str">
        <f t="shared" si="221"/>
        <v>Crimepoint.create(latitude:37.739, longitude:-122.469, drugdrink:0, misdemean:2, theft:6, violent:0, total:4, drugdrinkct:0, misdemeanct:1, theftct:4, violentct:0, totalct:5)</v>
      </c>
      <c r="U2362" t="str">
        <f t="shared" si="222"/>
        <v>{location: new google.maps.LatLng(37.739, -122.469), weight: 0},</v>
      </c>
      <c r="V2362" t="str">
        <f t="shared" si="217"/>
        <v>{location: new google.maps.LatLng(37.739, -122.469), weight: 0},</v>
      </c>
      <c r="W2362" t="str">
        <f t="shared" si="218"/>
        <v>{location: new google.maps.LatLng(37.739, -122.469), weight: 1},</v>
      </c>
      <c r="X2362" t="str">
        <f t="shared" si="219"/>
        <v>{location: new google.maps.LatLng(37.739, -122.469), weight: 0},</v>
      </c>
      <c r="Y2362" t="str">
        <f t="shared" si="220"/>
        <v>{location: new google.maps.LatLng(37.739, -122.469), weight: 0},</v>
      </c>
    </row>
    <row r="2363" spans="1:25" x14ac:dyDescent="0.2">
      <c r="A2363">
        <v>37.738999999999997</v>
      </c>
      <c r="B2363">
        <v>-122.468</v>
      </c>
      <c r="C2363">
        <v>1</v>
      </c>
      <c r="D2363">
        <v>5</v>
      </c>
      <c r="E2363">
        <v>4</v>
      </c>
      <c r="F2363">
        <v>5</v>
      </c>
      <c r="G2363">
        <v>5</v>
      </c>
      <c r="H2363">
        <v>2</v>
      </c>
      <c r="I2363">
        <v>23</v>
      </c>
      <c r="J2363">
        <v>30</v>
      </c>
      <c r="K2363">
        <v>7</v>
      </c>
      <c r="L2363">
        <v>62</v>
      </c>
      <c r="M2363">
        <f>VLOOKUP(H2363,AE$2:$AJ$12,6,TRUE)</f>
        <v>9</v>
      </c>
      <c r="N2363">
        <f>VLOOKUP(I2363,AF$2:$AJ$12,5,TRUE)</f>
        <v>9</v>
      </c>
      <c r="O2363">
        <f>VLOOKUP(J2363,AG$2:$AJ$12,4,TRUE)</f>
        <v>9</v>
      </c>
      <c r="P2363">
        <f>VLOOKUP(K2363,AH$2:$AJ$12,3,TRUE)</f>
        <v>9</v>
      </c>
      <c r="Q2363">
        <f>VLOOKUP(L2363,AI$2:$AJ$12,2,TRUE)</f>
        <v>9</v>
      </c>
      <c r="T2363" t="str">
        <f t="shared" si="221"/>
        <v>Crimepoint.create(latitude:37.739, longitude:-122.468, drugdrink:9, misdemean:9, theft:9, violent:9, total:9, drugdrinkct:2, misdemeanct:23, theftct:30, violentct:7, totalct:62)</v>
      </c>
      <c r="U2363" t="str">
        <f t="shared" si="222"/>
        <v>{location: new google.maps.LatLng(37.739, -122.468), weight: 1},</v>
      </c>
      <c r="V2363" t="str">
        <f t="shared" si="217"/>
        <v>{location: new google.maps.LatLng(37.739, -122.468), weight: 5},</v>
      </c>
      <c r="W2363" t="str">
        <f t="shared" si="218"/>
        <v>{location: new google.maps.LatLng(37.739, -122.468), weight: 4},</v>
      </c>
      <c r="X2363" t="str">
        <f t="shared" si="219"/>
        <v>{location: new google.maps.LatLng(37.739, -122.468), weight: 5},</v>
      </c>
      <c r="Y2363" t="str">
        <f t="shared" si="220"/>
        <v>{location: new google.maps.LatLng(37.739, -122.468), weight: 5},</v>
      </c>
    </row>
    <row r="2364" spans="1:25" x14ac:dyDescent="0.2">
      <c r="A2364">
        <v>37.738999999999997</v>
      </c>
      <c r="B2364">
        <v>-122.467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f>VLOOKUP(H2364,AE$2:$AJ$12,6,TRUE)</f>
        <v>0</v>
      </c>
      <c r="N2364">
        <f>VLOOKUP(I2364,AF$2:$AJ$12,5,TRUE)</f>
        <v>2</v>
      </c>
      <c r="O2364">
        <f>VLOOKUP(J2364,AG$2:$AJ$12,4,TRUE)</f>
        <v>0</v>
      </c>
      <c r="P2364">
        <f>VLOOKUP(K2364,AH$2:$AJ$12,3,TRUE)</f>
        <v>0</v>
      </c>
      <c r="Q2364">
        <f>VLOOKUP(L2364,AI$2:$AJ$12,2,TRUE)</f>
        <v>0</v>
      </c>
      <c r="T2364" t="str">
        <f t="shared" si="221"/>
        <v>Crimepoint.create(latitude:37.739, longitude:-122.467, drugdrink:0, misdemean:2, theft:0, violent:0, total:0, drugdrinkct:0, misdemeanct:1, theftct:0, violentct:0, totalct:1)</v>
      </c>
      <c r="U2364" t="str">
        <f t="shared" si="222"/>
        <v>{location: new google.maps.LatLng(37.739, -122.467), weight: 0},</v>
      </c>
      <c r="V2364" t="str">
        <f t="shared" si="217"/>
        <v>{location: new google.maps.LatLng(37.739, -122.467), weight: 0},</v>
      </c>
      <c r="W2364" t="str">
        <f t="shared" si="218"/>
        <v>{location: new google.maps.LatLng(37.739, -122.467), weight: 0},</v>
      </c>
      <c r="X2364" t="str">
        <f t="shared" si="219"/>
        <v>{location: new google.maps.LatLng(37.739, -122.467), weight: 0},</v>
      </c>
      <c r="Y2364" t="str">
        <f t="shared" si="220"/>
        <v>{location: new google.maps.LatLng(37.739, -122.467), weight: 0},</v>
      </c>
    </row>
    <row r="2365" spans="1:25" x14ac:dyDescent="0.2">
      <c r="A2365">
        <v>37.738999999999997</v>
      </c>
      <c r="B2365">
        <v>-122.46599999999999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f>VLOOKUP(H2365,AE$2:$AJ$12,6,TRUE)</f>
        <v>0</v>
      </c>
      <c r="N2365">
        <f>VLOOKUP(I2365,AF$2:$AJ$12,5,TRUE)</f>
        <v>0</v>
      </c>
      <c r="O2365">
        <f>VLOOKUP(J2365,AG$2:$AJ$12,4,TRUE)</f>
        <v>3</v>
      </c>
      <c r="P2365">
        <f>VLOOKUP(K2365,AH$2:$AJ$12,3,TRUE)</f>
        <v>0</v>
      </c>
      <c r="Q2365">
        <f>VLOOKUP(L2365,AI$2:$AJ$12,2,TRUE)</f>
        <v>0</v>
      </c>
      <c r="T2365" t="str">
        <f t="shared" si="221"/>
        <v>Crimepoint.create(latitude:37.739, longitude:-122.466, drugdrink:0, misdemean:0, theft:3, violent:0, total:0, drugdrinkct:0, misdemeanct:0, theftct:1, violentct:0, totalct:1)</v>
      </c>
      <c r="U2365" t="str">
        <f t="shared" si="222"/>
        <v>{location: new google.maps.LatLng(37.739, -122.466), weight: 0},</v>
      </c>
      <c r="V2365" t="str">
        <f t="shared" si="217"/>
        <v>{location: new google.maps.LatLng(37.739, -122.466), weight: 0},</v>
      </c>
      <c r="W2365" t="str">
        <f t="shared" si="218"/>
        <v>{location: new google.maps.LatLng(37.739, -122.466), weight: 0},</v>
      </c>
      <c r="X2365" t="str">
        <f t="shared" si="219"/>
        <v>{location: new google.maps.LatLng(37.739, -122.466), weight: 0},</v>
      </c>
      <c r="Y2365" t="str">
        <f t="shared" si="220"/>
        <v>{location: new google.maps.LatLng(37.739, -122.466), weight: 0},</v>
      </c>
    </row>
    <row r="2366" spans="1:25" x14ac:dyDescent="0.2">
      <c r="A2366">
        <v>37.738999999999997</v>
      </c>
      <c r="B2366">
        <v>-122.465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f>VLOOKUP(H2366,AE$2:$AJ$12,6,TRUE)</f>
        <v>0</v>
      </c>
      <c r="N2366">
        <f>VLOOKUP(I2366,AF$2:$AJ$12,5,TRUE)</f>
        <v>0</v>
      </c>
      <c r="O2366">
        <f>VLOOKUP(J2366,AG$2:$AJ$12,4,TRUE)</f>
        <v>0</v>
      </c>
      <c r="P2366">
        <f>VLOOKUP(K2366,AH$2:$AJ$12,3,TRUE)</f>
        <v>7</v>
      </c>
      <c r="Q2366">
        <f>VLOOKUP(L2366,AI$2:$AJ$12,2,TRUE)</f>
        <v>0</v>
      </c>
      <c r="T2366" t="str">
        <f t="shared" si="221"/>
        <v>Crimepoint.create(latitude:37.739, longitude:-122.465, drugdrink:0, misdemean:0, theft:0, violent:7, total:0, drugdrinkct:0, misdemeanct:0, theftct:0, violentct:1, totalct:1)</v>
      </c>
      <c r="U2366" t="str">
        <f t="shared" si="222"/>
        <v>{location: new google.maps.LatLng(37.739, -122.465), weight: 0},</v>
      </c>
      <c r="V2366" t="str">
        <f t="shared" si="217"/>
        <v>{location: new google.maps.LatLng(37.739, -122.465), weight: 0},</v>
      </c>
      <c r="W2366" t="str">
        <f t="shared" si="218"/>
        <v>{location: new google.maps.LatLng(37.739, -122.465), weight: 0},</v>
      </c>
      <c r="X2366" t="str">
        <f t="shared" si="219"/>
        <v>{location: new google.maps.LatLng(37.739, -122.465), weight: 1},</v>
      </c>
      <c r="Y2366" t="str">
        <f t="shared" si="220"/>
        <v>{location: new google.maps.LatLng(37.739, -122.465), weight: 0},</v>
      </c>
    </row>
    <row r="2367" spans="1:25" x14ac:dyDescent="0.2">
      <c r="A2367">
        <v>37.738999999999997</v>
      </c>
      <c r="B2367">
        <v>-122.46299999999999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2</v>
      </c>
      <c r="K2367">
        <v>0</v>
      </c>
      <c r="L2367">
        <v>3</v>
      </c>
      <c r="M2367">
        <f>VLOOKUP(H2367,AE$2:$AJ$12,6,TRUE)</f>
        <v>0</v>
      </c>
      <c r="N2367">
        <f>VLOOKUP(I2367,AF$2:$AJ$12,5,TRUE)</f>
        <v>2</v>
      </c>
      <c r="O2367">
        <f>VLOOKUP(J2367,AG$2:$AJ$12,4,TRUE)</f>
        <v>4</v>
      </c>
      <c r="P2367">
        <f>VLOOKUP(K2367,AH$2:$AJ$12,3,TRUE)</f>
        <v>0</v>
      </c>
      <c r="Q2367">
        <f>VLOOKUP(L2367,AI$2:$AJ$12,2,TRUE)</f>
        <v>2</v>
      </c>
      <c r="T2367" t="str">
        <f t="shared" si="221"/>
        <v>Crimepoint.create(latitude:37.739, longitude:-122.463, drugdrink:0, misdemean:2, theft:4, violent:0, total:2, drugdrinkct:0, misdemeanct:1, theftct:2, violentct:0, totalct:3)</v>
      </c>
      <c r="U2367" t="str">
        <f t="shared" si="222"/>
        <v>{location: new google.maps.LatLng(37.739, -122.463), weight: 0},</v>
      </c>
      <c r="V2367" t="str">
        <f t="shared" si="217"/>
        <v>{location: new google.maps.LatLng(37.739, -122.463), weight: 0},</v>
      </c>
      <c r="W2367" t="str">
        <f t="shared" si="218"/>
        <v>{location: new google.maps.LatLng(37.739, -122.463), weight: 0},</v>
      </c>
      <c r="X2367" t="str">
        <f t="shared" si="219"/>
        <v>{location: new google.maps.LatLng(37.739, -122.463), weight: 0},</v>
      </c>
      <c r="Y2367" t="str">
        <f t="shared" si="220"/>
        <v>{location: new google.maps.LatLng(37.739, -122.463), weight: 0},</v>
      </c>
    </row>
    <row r="2368" spans="1:25" x14ac:dyDescent="0.2">
      <c r="A2368">
        <v>37.738999999999997</v>
      </c>
      <c r="B2368">
        <v>-122.459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f>VLOOKUP(H2368,AE$2:$AJ$12,6,TRUE)</f>
        <v>0</v>
      </c>
      <c r="N2368">
        <f>VLOOKUP(I2368,AF$2:$AJ$12,5,TRUE)</f>
        <v>0</v>
      </c>
      <c r="O2368">
        <f>VLOOKUP(J2368,AG$2:$AJ$12,4,TRUE)</f>
        <v>3</v>
      </c>
      <c r="P2368">
        <f>VLOOKUP(K2368,AH$2:$AJ$12,3,TRUE)</f>
        <v>0</v>
      </c>
      <c r="Q2368">
        <f>VLOOKUP(L2368,AI$2:$AJ$12,2,TRUE)</f>
        <v>0</v>
      </c>
      <c r="T2368" t="str">
        <f t="shared" si="221"/>
        <v>Crimepoint.create(latitude:37.739, longitude:-122.459, drugdrink:0, misdemean:0, theft:3, violent:0, total:0, drugdrinkct:0, misdemeanct:0, theftct:1, violentct:0, totalct:1)</v>
      </c>
      <c r="U2368" t="str">
        <f t="shared" si="222"/>
        <v>{location: new google.maps.LatLng(37.739, -122.459), weight: 0},</v>
      </c>
      <c r="V2368" t="str">
        <f t="shared" si="217"/>
        <v>{location: new google.maps.LatLng(37.739, -122.459), weight: 0},</v>
      </c>
      <c r="W2368" t="str">
        <f t="shared" si="218"/>
        <v>{location: new google.maps.LatLng(37.739, -122.459), weight: 0},</v>
      </c>
      <c r="X2368" t="str">
        <f t="shared" si="219"/>
        <v>{location: new google.maps.LatLng(37.739, -122.459), weight: 0},</v>
      </c>
      <c r="Y2368" t="str">
        <f t="shared" si="220"/>
        <v>{location: new google.maps.LatLng(37.739, -122.459), weight: 0},</v>
      </c>
    </row>
    <row r="2369" spans="1:25" x14ac:dyDescent="0.2">
      <c r="A2369">
        <v>37.738999999999997</v>
      </c>
      <c r="B2369">
        <v>-122.45099999999999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1</v>
      </c>
      <c r="K2369">
        <v>0</v>
      </c>
      <c r="L2369">
        <v>3</v>
      </c>
      <c r="M2369">
        <f>VLOOKUP(H2369,AE$2:$AJ$12,6,TRUE)</f>
        <v>0</v>
      </c>
      <c r="N2369">
        <f>VLOOKUP(I2369,AF$2:$AJ$12,5,TRUE)</f>
        <v>4</v>
      </c>
      <c r="O2369">
        <f>VLOOKUP(J2369,AG$2:$AJ$12,4,TRUE)</f>
        <v>3</v>
      </c>
      <c r="P2369">
        <f>VLOOKUP(K2369,AH$2:$AJ$12,3,TRUE)</f>
        <v>0</v>
      </c>
      <c r="Q2369">
        <f>VLOOKUP(L2369,AI$2:$AJ$12,2,TRUE)</f>
        <v>2</v>
      </c>
      <c r="T2369" t="str">
        <f t="shared" si="221"/>
        <v>Crimepoint.create(latitude:37.739, longitude:-122.451, drugdrink:0, misdemean:4, theft:3, violent:0, total:2, drugdrinkct:0, misdemeanct:2, theftct:1, violentct:0, totalct:3)</v>
      </c>
      <c r="U2369" t="str">
        <f t="shared" si="222"/>
        <v>{location: new google.maps.LatLng(37.739, -122.451), weight: 0},</v>
      </c>
      <c r="V2369" t="str">
        <f t="shared" si="217"/>
        <v>{location: new google.maps.LatLng(37.739, -122.451), weight: 0},</v>
      </c>
      <c r="W2369" t="str">
        <f t="shared" si="218"/>
        <v>{location: new google.maps.LatLng(37.739, -122.451), weight: 0},</v>
      </c>
      <c r="X2369" t="str">
        <f t="shared" si="219"/>
        <v>{location: new google.maps.LatLng(37.739, -122.451), weight: 0},</v>
      </c>
      <c r="Y2369" t="str">
        <f t="shared" si="220"/>
        <v>{location: new google.maps.LatLng(37.739, -122.451), weight: 0},</v>
      </c>
    </row>
    <row r="2370" spans="1:25" x14ac:dyDescent="0.2">
      <c r="A2370">
        <v>37.738999999999997</v>
      </c>
      <c r="B2370">
        <v>-122.449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</v>
      </c>
      <c r="K2370">
        <v>0</v>
      </c>
      <c r="L2370">
        <v>2</v>
      </c>
      <c r="M2370">
        <f>VLOOKUP(H2370,AE$2:$AJ$12,6,TRUE)</f>
        <v>0</v>
      </c>
      <c r="N2370">
        <f>VLOOKUP(I2370,AF$2:$AJ$12,5,TRUE)</f>
        <v>0</v>
      </c>
      <c r="O2370">
        <f>VLOOKUP(J2370,AG$2:$AJ$12,4,TRUE)</f>
        <v>4</v>
      </c>
      <c r="P2370">
        <f>VLOOKUP(K2370,AH$2:$AJ$12,3,TRUE)</f>
        <v>0</v>
      </c>
      <c r="Q2370">
        <f>VLOOKUP(L2370,AI$2:$AJ$12,2,TRUE)</f>
        <v>1</v>
      </c>
      <c r="T2370" t="str">
        <f t="shared" si="221"/>
        <v>Crimepoint.create(latitude:37.739, longitude:-122.449, drugdrink:0, misdemean:0, theft:4, violent:0, total:1, drugdrinkct:0, misdemeanct:0, theftct:2, violentct:0, totalct:2)</v>
      </c>
      <c r="U2370" t="str">
        <f t="shared" si="222"/>
        <v>{location: new google.maps.LatLng(37.739, -122.449), weight: 0},</v>
      </c>
      <c r="V2370" t="str">
        <f t="shared" si="217"/>
        <v>{location: new google.maps.LatLng(37.739, -122.449), weight: 0},</v>
      </c>
      <c r="W2370" t="str">
        <f t="shared" si="218"/>
        <v>{location: new google.maps.LatLng(37.739, -122.449), weight: 0},</v>
      </c>
      <c r="X2370" t="str">
        <f t="shared" si="219"/>
        <v>{location: new google.maps.LatLng(37.739, -122.449), weight: 0},</v>
      </c>
      <c r="Y2370" t="str">
        <f t="shared" si="220"/>
        <v>{location: new google.maps.LatLng(37.739, -122.449), weight: 0},</v>
      </c>
    </row>
    <row r="2371" spans="1:25" x14ac:dyDescent="0.2">
      <c r="A2371">
        <v>37.738999999999997</v>
      </c>
      <c r="B2371">
        <v>-122.44799999999999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3</v>
      </c>
      <c r="J2371">
        <v>1</v>
      </c>
      <c r="K2371">
        <v>0</v>
      </c>
      <c r="L2371">
        <v>4</v>
      </c>
      <c r="M2371">
        <f>VLOOKUP(H2371,AE$2:$AJ$12,6,TRUE)</f>
        <v>0</v>
      </c>
      <c r="N2371">
        <f>VLOOKUP(I2371,AF$2:$AJ$12,5,TRUE)</f>
        <v>5</v>
      </c>
      <c r="O2371">
        <f>VLOOKUP(J2371,AG$2:$AJ$12,4,TRUE)</f>
        <v>3</v>
      </c>
      <c r="P2371">
        <f>VLOOKUP(K2371,AH$2:$AJ$12,3,TRUE)</f>
        <v>0</v>
      </c>
      <c r="Q2371">
        <f>VLOOKUP(L2371,AI$2:$AJ$12,2,TRUE)</f>
        <v>3</v>
      </c>
      <c r="T2371" t="str">
        <f t="shared" si="221"/>
        <v>Crimepoint.create(latitude:37.739, longitude:-122.448, drugdrink:0, misdemean:5, theft:3, violent:0, total:3, drugdrinkct:0, misdemeanct:3, theftct:1, violentct:0, totalct:4)</v>
      </c>
      <c r="U2371" t="str">
        <f t="shared" si="222"/>
        <v>{location: new google.maps.LatLng(37.739, -122.448), weight: 0},</v>
      </c>
      <c r="V2371" t="str">
        <f t="shared" ref="V2371:V2434" si="223">$Z$2&amp;$A2371&amp;$AA$2&amp;$B2371&amp;$AB$2&amp;D2371&amp;$AC$2</f>
        <v>{location: new google.maps.LatLng(37.739, -122.448), weight: 1},</v>
      </c>
      <c r="W2371" t="str">
        <f t="shared" ref="W2371:W2434" si="224">$Z$2&amp;$A2371&amp;$AA$2&amp;$B2371&amp;$AB$2&amp;E2371&amp;$AC$2</f>
        <v>{location: new google.maps.LatLng(37.739, -122.448), weight: 0},</v>
      </c>
      <c r="X2371" t="str">
        <f t="shared" ref="X2371:X2434" si="225">$Z$2&amp;$A2371&amp;$AA$2&amp;$B2371&amp;$AB$2&amp;F2371&amp;$AC$2</f>
        <v>{location: new google.maps.LatLng(37.739, -122.448), weight: 0},</v>
      </c>
      <c r="Y2371" t="str">
        <f t="shared" ref="Y2371:Y2434" si="226">$Z$2&amp;$A2371&amp;$AA$2&amp;$B2371&amp;$AB$2&amp;G2371&amp;$AC$2</f>
        <v>{location: new google.maps.LatLng(37.739, -122.448), weight: 0},</v>
      </c>
    </row>
    <row r="2372" spans="1:25" x14ac:dyDescent="0.2">
      <c r="A2372">
        <v>37.738999999999997</v>
      </c>
      <c r="B2372">
        <v>-122.447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2</v>
      </c>
      <c r="K2372">
        <v>0</v>
      </c>
      <c r="L2372">
        <v>3</v>
      </c>
      <c r="M2372">
        <f>VLOOKUP(H2372,AE$2:$AJ$12,6,TRUE)</f>
        <v>0</v>
      </c>
      <c r="N2372">
        <f>VLOOKUP(I2372,AF$2:$AJ$12,5,TRUE)</f>
        <v>2</v>
      </c>
      <c r="O2372">
        <f>VLOOKUP(J2372,AG$2:$AJ$12,4,TRUE)</f>
        <v>4</v>
      </c>
      <c r="P2372">
        <f>VLOOKUP(K2372,AH$2:$AJ$12,3,TRUE)</f>
        <v>0</v>
      </c>
      <c r="Q2372">
        <f>VLOOKUP(L2372,AI$2:$AJ$12,2,TRUE)</f>
        <v>2</v>
      </c>
      <c r="T2372" t="str">
        <f t="shared" ref="T2372:T2435" si="227">"Crimepoint.create("&amp;A$2&amp;":"&amp;A2372&amp;", "&amp;B$2&amp;":"&amp;B2372&amp;", "&amp;C$2&amp;":"&amp;M2372&amp;", "&amp;D$2&amp;":"&amp;N2372&amp;", "&amp;E$2&amp;":"&amp;O2372&amp;", "&amp;F$2&amp;":"&amp;P2372&amp;", "&amp;G$2&amp;":"&amp;Q2372&amp;", "&amp;H$2&amp;":"&amp;H2372&amp;", "&amp;I$2&amp;":"&amp;I2372&amp;", "&amp;J$2&amp;":"&amp;J2372&amp;", "&amp;K$2&amp;":"&amp;K2372&amp;", "&amp;L$2&amp;":"&amp;L2372&amp;")"</f>
        <v>Crimepoint.create(latitude:37.739, longitude:-122.447, drugdrink:0, misdemean:2, theft:4, violent:0, total:2, drugdrinkct:0, misdemeanct:1, theftct:2, violentct:0, totalct:3)</v>
      </c>
      <c r="U2372" t="str">
        <f t="shared" ref="U2372:U2435" si="228">$Z$2&amp;$A2372&amp;$AA$2&amp;$B2372&amp;$AB$2&amp;C2372&amp;$AC$2</f>
        <v>{location: new google.maps.LatLng(37.739, -122.447), weight: 0},</v>
      </c>
      <c r="V2372" t="str">
        <f t="shared" si="223"/>
        <v>{location: new google.maps.LatLng(37.739, -122.447), weight: 0},</v>
      </c>
      <c r="W2372" t="str">
        <f t="shared" si="224"/>
        <v>{location: new google.maps.LatLng(37.739, -122.447), weight: 0},</v>
      </c>
      <c r="X2372" t="str">
        <f t="shared" si="225"/>
        <v>{location: new google.maps.LatLng(37.739, -122.447), weight: 0},</v>
      </c>
      <c r="Y2372" t="str">
        <f t="shared" si="226"/>
        <v>{location: new google.maps.LatLng(37.739, -122.447), weight: 0},</v>
      </c>
    </row>
    <row r="2373" spans="1:25" x14ac:dyDescent="0.2">
      <c r="A2373">
        <v>37.738999999999997</v>
      </c>
      <c r="B2373">
        <v>-122.446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2</v>
      </c>
      <c r="J2373">
        <v>0</v>
      </c>
      <c r="K2373">
        <v>0</v>
      </c>
      <c r="L2373">
        <v>2</v>
      </c>
      <c r="M2373">
        <f>VLOOKUP(H2373,AE$2:$AJ$12,6,TRUE)</f>
        <v>0</v>
      </c>
      <c r="N2373">
        <f>VLOOKUP(I2373,AF$2:$AJ$12,5,TRUE)</f>
        <v>4</v>
      </c>
      <c r="O2373">
        <f>VLOOKUP(J2373,AG$2:$AJ$12,4,TRUE)</f>
        <v>0</v>
      </c>
      <c r="P2373">
        <f>VLOOKUP(K2373,AH$2:$AJ$12,3,TRUE)</f>
        <v>0</v>
      </c>
      <c r="Q2373">
        <f>VLOOKUP(L2373,AI$2:$AJ$12,2,TRUE)</f>
        <v>1</v>
      </c>
      <c r="T2373" t="str">
        <f t="shared" si="227"/>
        <v>Crimepoint.create(latitude:37.739, longitude:-122.446, drugdrink:0, misdemean:4, theft:0, violent:0, total:1, drugdrinkct:0, misdemeanct:2, theftct:0, violentct:0, totalct:2)</v>
      </c>
      <c r="U2373" t="str">
        <f t="shared" si="228"/>
        <v>{location: new google.maps.LatLng(37.739, -122.446), weight: 0},</v>
      </c>
      <c r="V2373" t="str">
        <f t="shared" si="223"/>
        <v>{location: new google.maps.LatLng(37.739, -122.446), weight: 0},</v>
      </c>
      <c r="W2373" t="str">
        <f t="shared" si="224"/>
        <v>{location: new google.maps.LatLng(37.739, -122.446), weight: 0},</v>
      </c>
      <c r="X2373" t="str">
        <f t="shared" si="225"/>
        <v>{location: new google.maps.LatLng(37.739, -122.446), weight: 0},</v>
      </c>
      <c r="Y2373" t="str">
        <f t="shared" si="226"/>
        <v>{location: new google.maps.LatLng(37.739, -122.446), weight: 0},</v>
      </c>
    </row>
    <row r="2374" spans="1:25" x14ac:dyDescent="0.2">
      <c r="A2374">
        <v>37.738999999999997</v>
      </c>
      <c r="B2374">
        <v>-122.44499999999999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f>VLOOKUP(H2374,AE$2:$AJ$12,6,TRUE)</f>
        <v>0</v>
      </c>
      <c r="N2374">
        <f>VLOOKUP(I2374,AF$2:$AJ$12,5,TRUE)</f>
        <v>0</v>
      </c>
      <c r="O2374">
        <f>VLOOKUP(J2374,AG$2:$AJ$12,4,TRUE)</f>
        <v>3</v>
      </c>
      <c r="P2374">
        <f>VLOOKUP(K2374,AH$2:$AJ$12,3,TRUE)</f>
        <v>0</v>
      </c>
      <c r="Q2374">
        <f>VLOOKUP(L2374,AI$2:$AJ$12,2,TRUE)</f>
        <v>0</v>
      </c>
      <c r="T2374" t="str">
        <f t="shared" si="227"/>
        <v>Crimepoint.create(latitude:37.739, longitude:-122.445, drugdrink:0, misdemean:0, theft:3, violent:0, total:0, drugdrinkct:0, misdemeanct:0, theftct:1, violentct:0, totalct:1)</v>
      </c>
      <c r="U2374" t="str">
        <f t="shared" si="228"/>
        <v>{location: new google.maps.LatLng(37.739, -122.445), weight: 0},</v>
      </c>
      <c r="V2374" t="str">
        <f t="shared" si="223"/>
        <v>{location: new google.maps.LatLng(37.739, -122.445), weight: 0},</v>
      </c>
      <c r="W2374" t="str">
        <f t="shared" si="224"/>
        <v>{location: new google.maps.LatLng(37.739, -122.445), weight: 0},</v>
      </c>
      <c r="X2374" t="str">
        <f t="shared" si="225"/>
        <v>{location: new google.maps.LatLng(37.739, -122.445), weight: 0},</v>
      </c>
      <c r="Y2374" t="str">
        <f t="shared" si="226"/>
        <v>{location: new google.maps.LatLng(37.739, -122.445), weight: 0},</v>
      </c>
    </row>
    <row r="2375" spans="1:25" x14ac:dyDescent="0.2">
      <c r="A2375">
        <v>37.738999999999997</v>
      </c>
      <c r="B2375">
        <v>-122.443</v>
      </c>
      <c r="C2375">
        <v>0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9</v>
      </c>
      <c r="J2375">
        <v>3</v>
      </c>
      <c r="K2375">
        <v>1</v>
      </c>
      <c r="L2375">
        <v>13</v>
      </c>
      <c r="M2375">
        <f>VLOOKUP(H2375,AE$2:$AJ$12,6,TRUE)</f>
        <v>0</v>
      </c>
      <c r="N2375">
        <f>VLOOKUP(I2375,AF$2:$AJ$12,5,TRUE)</f>
        <v>7</v>
      </c>
      <c r="O2375">
        <f>VLOOKUP(J2375,AG$2:$AJ$12,4,TRUE)</f>
        <v>5</v>
      </c>
      <c r="P2375">
        <f>VLOOKUP(K2375,AH$2:$AJ$12,3,TRUE)</f>
        <v>7</v>
      </c>
      <c r="Q2375">
        <f>VLOOKUP(L2375,AI$2:$AJ$12,2,TRUE)</f>
        <v>7</v>
      </c>
      <c r="T2375" t="str">
        <f t="shared" si="227"/>
        <v>Crimepoint.create(latitude:37.739, longitude:-122.443, drugdrink:0, misdemean:7, theft:5, violent:7, total:7, drugdrinkct:0, misdemeanct:9, theftct:3, violentct:1, totalct:13)</v>
      </c>
      <c r="U2375" t="str">
        <f t="shared" si="228"/>
        <v>{location: new google.maps.LatLng(37.739, -122.443), weight: 0},</v>
      </c>
      <c r="V2375" t="str">
        <f t="shared" si="223"/>
        <v>{location: new google.maps.LatLng(37.739, -122.443), weight: 2},</v>
      </c>
      <c r="W2375" t="str">
        <f t="shared" si="224"/>
        <v>{location: new google.maps.LatLng(37.739, -122.443), weight: 0},</v>
      </c>
      <c r="X2375" t="str">
        <f t="shared" si="225"/>
        <v>{location: new google.maps.LatLng(37.739, -122.443), weight: 1},</v>
      </c>
      <c r="Y2375" t="str">
        <f t="shared" si="226"/>
        <v>{location: new google.maps.LatLng(37.739, -122.443), weight: 1},</v>
      </c>
    </row>
    <row r="2376" spans="1:25" x14ac:dyDescent="0.2">
      <c r="A2376">
        <v>37.738999999999997</v>
      </c>
      <c r="B2376">
        <v>-122.438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f>VLOOKUP(H2376,AE$2:$AJ$12,6,TRUE)</f>
        <v>0</v>
      </c>
      <c r="N2376">
        <f>VLOOKUP(I2376,AF$2:$AJ$12,5,TRUE)</f>
        <v>0</v>
      </c>
      <c r="O2376">
        <f>VLOOKUP(J2376,AG$2:$AJ$12,4,TRUE)</f>
        <v>4</v>
      </c>
      <c r="P2376">
        <f>VLOOKUP(K2376,AH$2:$AJ$12,3,TRUE)</f>
        <v>0</v>
      </c>
      <c r="Q2376">
        <f>VLOOKUP(L2376,AI$2:$AJ$12,2,TRUE)</f>
        <v>1</v>
      </c>
      <c r="T2376" t="str">
        <f t="shared" si="227"/>
        <v>Crimepoint.create(latitude:37.739, longitude:-122.438, drugdrink:0, misdemean:0, theft:4, violent:0, total:1, drugdrinkct:0, misdemeanct:0, theftct:2, violentct:0, totalct:2)</v>
      </c>
      <c r="U2376" t="str">
        <f t="shared" si="228"/>
        <v>{location: new google.maps.LatLng(37.739, -122.438), weight: 0},</v>
      </c>
      <c r="V2376" t="str">
        <f t="shared" si="223"/>
        <v>{location: new google.maps.LatLng(37.739, -122.438), weight: 0},</v>
      </c>
      <c r="W2376" t="str">
        <f t="shared" si="224"/>
        <v>{location: new google.maps.LatLng(37.739, -122.438), weight: 0},</v>
      </c>
      <c r="X2376" t="str">
        <f t="shared" si="225"/>
        <v>{location: new google.maps.LatLng(37.739, -122.438), weight: 0},</v>
      </c>
      <c r="Y2376" t="str">
        <f t="shared" si="226"/>
        <v>{location: new google.maps.LatLng(37.739, -122.438), weight: 0},</v>
      </c>
    </row>
    <row r="2377" spans="1:25" x14ac:dyDescent="0.2">
      <c r="A2377">
        <v>37.738999999999997</v>
      </c>
      <c r="B2377">
        <v>-122.43600000000001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1</v>
      </c>
      <c r="K2377">
        <v>0</v>
      </c>
      <c r="L2377">
        <v>4</v>
      </c>
      <c r="M2377">
        <f>VLOOKUP(H2377,AE$2:$AJ$12,6,TRUE)</f>
        <v>0</v>
      </c>
      <c r="N2377">
        <f>VLOOKUP(I2377,AF$2:$AJ$12,5,TRUE)</f>
        <v>5</v>
      </c>
      <c r="O2377">
        <f>VLOOKUP(J2377,AG$2:$AJ$12,4,TRUE)</f>
        <v>3</v>
      </c>
      <c r="P2377">
        <f>VLOOKUP(K2377,AH$2:$AJ$12,3,TRUE)</f>
        <v>0</v>
      </c>
      <c r="Q2377">
        <f>VLOOKUP(L2377,AI$2:$AJ$12,2,TRUE)</f>
        <v>3</v>
      </c>
      <c r="T2377" t="str">
        <f t="shared" si="227"/>
        <v>Crimepoint.create(latitude:37.739, longitude:-122.436, drugdrink:0, misdemean:5, theft:3, violent:0, total:3, drugdrinkct:0, misdemeanct:3, theftct:1, violentct:0, totalct:4)</v>
      </c>
      <c r="U2377" t="str">
        <f t="shared" si="228"/>
        <v>{location: new google.maps.LatLng(37.739, -122.436), weight: 0},</v>
      </c>
      <c r="V2377" t="str">
        <f t="shared" si="223"/>
        <v>{location: new google.maps.LatLng(37.739, -122.436), weight: 1},</v>
      </c>
      <c r="W2377" t="str">
        <f t="shared" si="224"/>
        <v>{location: new google.maps.LatLng(37.739, -122.436), weight: 0},</v>
      </c>
      <c r="X2377" t="str">
        <f t="shared" si="225"/>
        <v>{location: new google.maps.LatLng(37.739, -122.436), weight: 0},</v>
      </c>
      <c r="Y2377" t="str">
        <f t="shared" si="226"/>
        <v>{location: new google.maps.LatLng(37.739, -122.436), weight: 0},</v>
      </c>
    </row>
    <row r="2378" spans="1:25" x14ac:dyDescent="0.2">
      <c r="A2378">
        <v>37.738999999999997</v>
      </c>
      <c r="B2378">
        <v>-122.435</v>
      </c>
      <c r="C2378">
        <v>0</v>
      </c>
      <c r="D2378">
        <v>1</v>
      </c>
      <c r="E2378">
        <v>0</v>
      </c>
      <c r="F2378">
        <v>0</v>
      </c>
      <c r="G2378">
        <v>1</v>
      </c>
      <c r="H2378">
        <v>0</v>
      </c>
      <c r="I2378">
        <v>6</v>
      </c>
      <c r="J2378">
        <v>3</v>
      </c>
      <c r="K2378">
        <v>0</v>
      </c>
      <c r="L2378">
        <v>9</v>
      </c>
      <c r="M2378">
        <f>VLOOKUP(H2378,AE$2:$AJ$12,6,TRUE)</f>
        <v>0</v>
      </c>
      <c r="N2378">
        <f>VLOOKUP(I2378,AF$2:$AJ$12,5,TRUE)</f>
        <v>7</v>
      </c>
      <c r="O2378">
        <f>VLOOKUP(J2378,AG$2:$AJ$12,4,TRUE)</f>
        <v>5</v>
      </c>
      <c r="P2378">
        <f>VLOOKUP(K2378,AH$2:$AJ$12,3,TRUE)</f>
        <v>0</v>
      </c>
      <c r="Q2378">
        <f>VLOOKUP(L2378,AI$2:$AJ$12,2,TRUE)</f>
        <v>5</v>
      </c>
      <c r="T2378" t="str">
        <f t="shared" si="227"/>
        <v>Crimepoint.create(latitude:37.739, longitude:-122.435, drugdrink:0, misdemean:7, theft:5, violent:0, total:5, drugdrinkct:0, misdemeanct:6, theftct:3, violentct:0, totalct:9)</v>
      </c>
      <c r="U2378" t="str">
        <f t="shared" si="228"/>
        <v>{location: new google.maps.LatLng(37.739, -122.435), weight: 0},</v>
      </c>
      <c r="V2378" t="str">
        <f t="shared" si="223"/>
        <v>{location: new google.maps.LatLng(37.739, -122.435), weight: 1},</v>
      </c>
      <c r="W2378" t="str">
        <f t="shared" si="224"/>
        <v>{location: new google.maps.LatLng(37.739, -122.435), weight: 0},</v>
      </c>
      <c r="X2378" t="str">
        <f t="shared" si="225"/>
        <v>{location: new google.maps.LatLng(37.739, -122.435), weight: 0},</v>
      </c>
      <c r="Y2378" t="str">
        <f t="shared" si="226"/>
        <v>{location: new google.maps.LatLng(37.739, -122.435), weight: 1},</v>
      </c>
    </row>
    <row r="2379" spans="1:25" x14ac:dyDescent="0.2">
      <c r="A2379">
        <v>37.738999999999997</v>
      </c>
      <c r="B2379">
        <v>-122.434</v>
      </c>
      <c r="C2379">
        <v>0</v>
      </c>
      <c r="D2379">
        <v>0</v>
      </c>
      <c r="E2379">
        <v>1</v>
      </c>
      <c r="F2379">
        <v>0</v>
      </c>
      <c r="G2379">
        <v>1</v>
      </c>
      <c r="H2379">
        <v>0</v>
      </c>
      <c r="I2379">
        <v>1</v>
      </c>
      <c r="J2379">
        <v>7</v>
      </c>
      <c r="K2379">
        <v>0</v>
      </c>
      <c r="L2379">
        <v>8</v>
      </c>
      <c r="M2379">
        <f>VLOOKUP(H2379,AE$2:$AJ$12,6,TRUE)</f>
        <v>0</v>
      </c>
      <c r="N2379">
        <f>VLOOKUP(I2379,AF$2:$AJ$12,5,TRUE)</f>
        <v>2</v>
      </c>
      <c r="O2379">
        <f>VLOOKUP(J2379,AG$2:$AJ$12,4,TRUE)</f>
        <v>7</v>
      </c>
      <c r="P2379">
        <f>VLOOKUP(K2379,AH$2:$AJ$12,3,TRUE)</f>
        <v>0</v>
      </c>
      <c r="Q2379">
        <f>VLOOKUP(L2379,AI$2:$AJ$12,2,TRUE)</f>
        <v>5</v>
      </c>
      <c r="T2379" t="str">
        <f t="shared" si="227"/>
        <v>Crimepoint.create(latitude:37.739, longitude:-122.434, drugdrink:0, misdemean:2, theft:7, violent:0, total:5, drugdrinkct:0, misdemeanct:1, theftct:7, violentct:0, totalct:8)</v>
      </c>
      <c r="U2379" t="str">
        <f t="shared" si="228"/>
        <v>{location: new google.maps.LatLng(37.739, -122.434), weight: 0},</v>
      </c>
      <c r="V2379" t="str">
        <f t="shared" si="223"/>
        <v>{location: new google.maps.LatLng(37.739, -122.434), weight: 0},</v>
      </c>
      <c r="W2379" t="str">
        <f t="shared" si="224"/>
        <v>{location: new google.maps.LatLng(37.739, -122.434), weight: 1},</v>
      </c>
      <c r="X2379" t="str">
        <f t="shared" si="225"/>
        <v>{location: new google.maps.LatLng(37.739, -122.434), weight: 0},</v>
      </c>
      <c r="Y2379" t="str">
        <f t="shared" si="226"/>
        <v>{location: new google.maps.LatLng(37.739, -122.434), weight: 1},</v>
      </c>
    </row>
    <row r="2380" spans="1:25" x14ac:dyDescent="0.2">
      <c r="A2380">
        <v>37.738999999999997</v>
      </c>
      <c r="B2380">
        <v>-122.43300000000001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1</v>
      </c>
      <c r="M2380">
        <f>VLOOKUP(H2380,AE$2:$AJ$12,6,TRUE)</f>
        <v>0</v>
      </c>
      <c r="N2380">
        <f>VLOOKUP(I2380,AF$2:$AJ$12,5,TRUE)</f>
        <v>2</v>
      </c>
      <c r="O2380">
        <f>VLOOKUP(J2380,AG$2:$AJ$12,4,TRUE)</f>
        <v>0</v>
      </c>
      <c r="P2380">
        <f>VLOOKUP(K2380,AH$2:$AJ$12,3,TRUE)</f>
        <v>0</v>
      </c>
      <c r="Q2380">
        <f>VLOOKUP(L2380,AI$2:$AJ$12,2,TRUE)</f>
        <v>0</v>
      </c>
      <c r="T2380" t="str">
        <f t="shared" si="227"/>
        <v>Crimepoint.create(latitude:37.739, longitude:-122.433, drugdrink:0, misdemean:2, theft:0, violent:0, total:0, drugdrinkct:0, misdemeanct:1, theftct:0, violentct:0, totalct:1)</v>
      </c>
      <c r="U2380" t="str">
        <f t="shared" si="228"/>
        <v>{location: new google.maps.LatLng(37.739, -122.433), weight: 0},</v>
      </c>
      <c r="V2380" t="str">
        <f t="shared" si="223"/>
        <v>{location: new google.maps.LatLng(37.739, -122.433), weight: 0},</v>
      </c>
      <c r="W2380" t="str">
        <f t="shared" si="224"/>
        <v>{location: new google.maps.LatLng(37.739, -122.433), weight: 0},</v>
      </c>
      <c r="X2380" t="str">
        <f t="shared" si="225"/>
        <v>{location: new google.maps.LatLng(37.739, -122.433), weight: 0},</v>
      </c>
      <c r="Y2380" t="str">
        <f t="shared" si="226"/>
        <v>{location: new google.maps.LatLng(37.739, -122.433), weight: 0},</v>
      </c>
    </row>
    <row r="2381" spans="1:25" x14ac:dyDescent="0.2">
      <c r="A2381">
        <v>37.738999999999997</v>
      </c>
      <c r="B2381">
        <v>-122.432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3</v>
      </c>
      <c r="K2381">
        <v>0</v>
      </c>
      <c r="L2381">
        <v>3</v>
      </c>
      <c r="M2381">
        <f>VLOOKUP(H2381,AE$2:$AJ$12,6,TRUE)</f>
        <v>0</v>
      </c>
      <c r="N2381">
        <f>VLOOKUP(I2381,AF$2:$AJ$12,5,TRUE)</f>
        <v>0</v>
      </c>
      <c r="O2381">
        <f>VLOOKUP(J2381,AG$2:$AJ$12,4,TRUE)</f>
        <v>5</v>
      </c>
      <c r="P2381">
        <f>VLOOKUP(K2381,AH$2:$AJ$12,3,TRUE)</f>
        <v>0</v>
      </c>
      <c r="Q2381">
        <f>VLOOKUP(L2381,AI$2:$AJ$12,2,TRUE)</f>
        <v>2</v>
      </c>
      <c r="T2381" t="str">
        <f t="shared" si="227"/>
        <v>Crimepoint.create(latitude:37.739, longitude:-122.432, drugdrink:0, misdemean:0, theft:5, violent:0, total:2, drugdrinkct:0, misdemeanct:0, theftct:3, violentct:0, totalct:3)</v>
      </c>
      <c r="U2381" t="str">
        <f t="shared" si="228"/>
        <v>{location: new google.maps.LatLng(37.739, -122.432), weight: 0},</v>
      </c>
      <c r="V2381" t="str">
        <f t="shared" si="223"/>
        <v>{location: new google.maps.LatLng(37.739, -122.432), weight: 0},</v>
      </c>
      <c r="W2381" t="str">
        <f t="shared" si="224"/>
        <v>{location: new google.maps.LatLng(37.739, -122.432), weight: 0},</v>
      </c>
      <c r="X2381" t="str">
        <f t="shared" si="225"/>
        <v>{location: new google.maps.LatLng(37.739, -122.432), weight: 0},</v>
      </c>
      <c r="Y2381" t="str">
        <f t="shared" si="226"/>
        <v>{location: new google.maps.LatLng(37.739, -122.432), weight: 0},</v>
      </c>
    </row>
    <row r="2382" spans="1:25" x14ac:dyDescent="0.2">
      <c r="A2382">
        <v>37.738999999999997</v>
      </c>
      <c r="B2382">
        <v>-122.431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f>VLOOKUP(H2382,AE$2:$AJ$12,6,TRUE)</f>
        <v>0</v>
      </c>
      <c r="N2382">
        <f>VLOOKUP(I2382,AF$2:$AJ$12,5,TRUE)</f>
        <v>0</v>
      </c>
      <c r="O2382">
        <f>VLOOKUP(J2382,AG$2:$AJ$12,4,TRUE)</f>
        <v>3</v>
      </c>
      <c r="P2382">
        <f>VLOOKUP(K2382,AH$2:$AJ$12,3,TRUE)</f>
        <v>0</v>
      </c>
      <c r="Q2382">
        <f>VLOOKUP(L2382,AI$2:$AJ$12,2,TRUE)</f>
        <v>0</v>
      </c>
      <c r="T2382" t="str">
        <f t="shared" si="227"/>
        <v>Crimepoint.create(latitude:37.739, longitude:-122.431, drugdrink:0, misdemean:0, theft:3, violent:0, total:0, drugdrinkct:0, misdemeanct:0, theftct:1, violentct:0, totalct:1)</v>
      </c>
      <c r="U2382" t="str">
        <f t="shared" si="228"/>
        <v>{location: new google.maps.LatLng(37.739, -122.431), weight: 0},</v>
      </c>
      <c r="V2382" t="str">
        <f t="shared" si="223"/>
        <v>{location: new google.maps.LatLng(37.739, -122.431), weight: 0},</v>
      </c>
      <c r="W2382" t="str">
        <f t="shared" si="224"/>
        <v>{location: new google.maps.LatLng(37.739, -122.431), weight: 0},</v>
      </c>
      <c r="X2382" t="str">
        <f t="shared" si="225"/>
        <v>{location: new google.maps.LatLng(37.739, -122.431), weight: 0},</v>
      </c>
      <c r="Y2382" t="str">
        <f t="shared" si="226"/>
        <v>{location: new google.maps.LatLng(37.739, -122.431), weight: 0},</v>
      </c>
    </row>
    <row r="2383" spans="1:25" x14ac:dyDescent="0.2">
      <c r="A2383">
        <v>37.738999999999997</v>
      </c>
      <c r="B2383">
        <v>-122.43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2</v>
      </c>
      <c r="M2383">
        <f>VLOOKUP(H2383,AE$2:$AJ$12,6,TRUE)</f>
        <v>0</v>
      </c>
      <c r="N2383">
        <f>VLOOKUP(I2383,AF$2:$AJ$12,5,TRUE)</f>
        <v>2</v>
      </c>
      <c r="O2383">
        <f>VLOOKUP(J2383,AG$2:$AJ$12,4,TRUE)</f>
        <v>3</v>
      </c>
      <c r="P2383">
        <f>VLOOKUP(K2383,AH$2:$AJ$12,3,TRUE)</f>
        <v>0</v>
      </c>
      <c r="Q2383">
        <f>VLOOKUP(L2383,AI$2:$AJ$12,2,TRUE)</f>
        <v>1</v>
      </c>
      <c r="T2383" t="str">
        <f t="shared" si="227"/>
        <v>Crimepoint.create(latitude:37.739, longitude:-122.43, drugdrink:0, misdemean:2, theft:3, violent:0, total:1, drugdrinkct:0, misdemeanct:1, theftct:1, violentct:0, totalct:2)</v>
      </c>
      <c r="U2383" t="str">
        <f t="shared" si="228"/>
        <v>{location: new google.maps.LatLng(37.739, -122.43), weight: 0},</v>
      </c>
      <c r="V2383" t="str">
        <f t="shared" si="223"/>
        <v>{location: new google.maps.LatLng(37.739, -122.43), weight: 0},</v>
      </c>
      <c r="W2383" t="str">
        <f t="shared" si="224"/>
        <v>{location: new google.maps.LatLng(37.739, -122.43), weight: 0},</v>
      </c>
      <c r="X2383" t="str">
        <f t="shared" si="225"/>
        <v>{location: new google.maps.LatLng(37.739, -122.43), weight: 0},</v>
      </c>
      <c r="Y2383" t="str">
        <f t="shared" si="226"/>
        <v>{location: new google.maps.LatLng(37.739, -122.43), weight: 0},</v>
      </c>
    </row>
    <row r="2384" spans="1:25" x14ac:dyDescent="0.2">
      <c r="A2384">
        <v>37.738999999999997</v>
      </c>
      <c r="B2384">
        <v>-122.429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5</v>
      </c>
      <c r="K2384">
        <v>0</v>
      </c>
      <c r="L2384">
        <v>6</v>
      </c>
      <c r="M2384">
        <f>VLOOKUP(H2384,AE$2:$AJ$12,6,TRUE)</f>
        <v>0</v>
      </c>
      <c r="N2384">
        <f>VLOOKUP(I2384,AF$2:$AJ$12,5,TRUE)</f>
        <v>2</v>
      </c>
      <c r="O2384">
        <f>VLOOKUP(J2384,AG$2:$AJ$12,4,TRUE)</f>
        <v>7</v>
      </c>
      <c r="P2384">
        <f>VLOOKUP(K2384,AH$2:$AJ$12,3,TRUE)</f>
        <v>0</v>
      </c>
      <c r="Q2384">
        <f>VLOOKUP(L2384,AI$2:$AJ$12,2,TRUE)</f>
        <v>4</v>
      </c>
      <c r="T2384" t="str">
        <f t="shared" si="227"/>
        <v>Crimepoint.create(latitude:37.739, longitude:-122.429, drugdrink:0, misdemean:2, theft:7, violent:0, total:4, drugdrinkct:0, misdemeanct:1, theftct:5, violentct:0, totalct:6)</v>
      </c>
      <c r="U2384" t="str">
        <f t="shared" si="228"/>
        <v>{location: new google.maps.LatLng(37.739, -122.429), weight: 0},</v>
      </c>
      <c r="V2384" t="str">
        <f t="shared" si="223"/>
        <v>{location: new google.maps.LatLng(37.739, -122.429), weight: 0},</v>
      </c>
      <c r="W2384" t="str">
        <f t="shared" si="224"/>
        <v>{location: new google.maps.LatLng(37.739, -122.429), weight: 1},</v>
      </c>
      <c r="X2384" t="str">
        <f t="shared" si="225"/>
        <v>{location: new google.maps.LatLng(37.739, -122.429), weight: 0},</v>
      </c>
      <c r="Y2384" t="str">
        <f t="shared" si="226"/>
        <v>{location: new google.maps.LatLng(37.739, -122.429), weight: 0},</v>
      </c>
    </row>
    <row r="2385" spans="1:25" x14ac:dyDescent="0.2">
      <c r="A2385">
        <v>37.738999999999997</v>
      </c>
      <c r="B2385">
        <v>-122.428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2</v>
      </c>
      <c r="K2385">
        <v>0</v>
      </c>
      <c r="L2385">
        <v>4</v>
      </c>
      <c r="M2385">
        <f>VLOOKUP(H2385,AE$2:$AJ$12,6,TRUE)</f>
        <v>0</v>
      </c>
      <c r="N2385">
        <f>VLOOKUP(I2385,AF$2:$AJ$12,5,TRUE)</f>
        <v>4</v>
      </c>
      <c r="O2385">
        <f>VLOOKUP(J2385,AG$2:$AJ$12,4,TRUE)</f>
        <v>4</v>
      </c>
      <c r="P2385">
        <f>VLOOKUP(K2385,AH$2:$AJ$12,3,TRUE)</f>
        <v>0</v>
      </c>
      <c r="Q2385">
        <f>VLOOKUP(L2385,AI$2:$AJ$12,2,TRUE)</f>
        <v>3</v>
      </c>
      <c r="T2385" t="str">
        <f t="shared" si="227"/>
        <v>Crimepoint.create(latitude:37.739, longitude:-122.428, drugdrink:0, misdemean:4, theft:4, violent:0, total:3, drugdrinkct:0, misdemeanct:2, theftct:2, violentct:0, totalct:4)</v>
      </c>
      <c r="U2385" t="str">
        <f t="shared" si="228"/>
        <v>{location: new google.maps.LatLng(37.739, -122.428), weight: 0},</v>
      </c>
      <c r="V2385" t="str">
        <f t="shared" si="223"/>
        <v>{location: new google.maps.LatLng(37.739, -122.428), weight: 0},</v>
      </c>
      <c r="W2385" t="str">
        <f t="shared" si="224"/>
        <v>{location: new google.maps.LatLng(37.739, -122.428), weight: 0},</v>
      </c>
      <c r="X2385" t="str">
        <f t="shared" si="225"/>
        <v>{location: new google.maps.LatLng(37.739, -122.428), weight: 0},</v>
      </c>
      <c r="Y2385" t="str">
        <f t="shared" si="226"/>
        <v>{location: new google.maps.LatLng(37.739, -122.428), weight: 0},</v>
      </c>
    </row>
    <row r="2386" spans="1:25" x14ac:dyDescent="0.2">
      <c r="A2386">
        <v>37.738999999999997</v>
      </c>
      <c r="B2386">
        <v>-122.42700000000001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3</v>
      </c>
      <c r="J2386">
        <v>3</v>
      </c>
      <c r="K2386">
        <v>0</v>
      </c>
      <c r="L2386">
        <v>6</v>
      </c>
      <c r="M2386">
        <f>VLOOKUP(H2386,AE$2:$AJ$12,6,TRUE)</f>
        <v>0</v>
      </c>
      <c r="N2386">
        <f>VLOOKUP(I2386,AF$2:$AJ$12,5,TRUE)</f>
        <v>5</v>
      </c>
      <c r="O2386">
        <f>VLOOKUP(J2386,AG$2:$AJ$12,4,TRUE)</f>
        <v>5</v>
      </c>
      <c r="P2386">
        <f>VLOOKUP(K2386,AH$2:$AJ$12,3,TRUE)</f>
        <v>0</v>
      </c>
      <c r="Q2386">
        <f>VLOOKUP(L2386,AI$2:$AJ$12,2,TRUE)</f>
        <v>4</v>
      </c>
      <c r="T2386" t="str">
        <f t="shared" si="227"/>
        <v>Crimepoint.create(latitude:37.739, longitude:-122.427, drugdrink:0, misdemean:5, theft:5, violent:0, total:4, drugdrinkct:0, misdemeanct:3, theftct:3, violentct:0, totalct:6)</v>
      </c>
      <c r="U2386" t="str">
        <f t="shared" si="228"/>
        <v>{location: new google.maps.LatLng(37.739, -122.427), weight: 0},</v>
      </c>
      <c r="V2386" t="str">
        <f t="shared" si="223"/>
        <v>{location: new google.maps.LatLng(37.739, -122.427), weight: 1},</v>
      </c>
      <c r="W2386" t="str">
        <f t="shared" si="224"/>
        <v>{location: new google.maps.LatLng(37.739, -122.427), weight: 0},</v>
      </c>
      <c r="X2386" t="str">
        <f t="shared" si="225"/>
        <v>{location: new google.maps.LatLng(37.739, -122.427), weight: 0},</v>
      </c>
      <c r="Y2386" t="str">
        <f t="shared" si="226"/>
        <v>{location: new google.maps.LatLng(37.739, -122.427), weight: 0},</v>
      </c>
    </row>
    <row r="2387" spans="1:25" x14ac:dyDescent="0.2">
      <c r="A2387">
        <v>37.738999999999997</v>
      </c>
      <c r="B2387">
        <v>-122.426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</v>
      </c>
      <c r="J2387">
        <v>3</v>
      </c>
      <c r="K2387">
        <v>0</v>
      </c>
      <c r="L2387">
        <v>5</v>
      </c>
      <c r="M2387">
        <f>VLOOKUP(H2387,AE$2:$AJ$12,6,TRUE)</f>
        <v>0</v>
      </c>
      <c r="N2387">
        <f>VLOOKUP(I2387,AF$2:$AJ$12,5,TRUE)</f>
        <v>4</v>
      </c>
      <c r="O2387">
        <f>VLOOKUP(J2387,AG$2:$AJ$12,4,TRUE)</f>
        <v>5</v>
      </c>
      <c r="P2387">
        <f>VLOOKUP(K2387,AH$2:$AJ$12,3,TRUE)</f>
        <v>0</v>
      </c>
      <c r="Q2387">
        <f>VLOOKUP(L2387,AI$2:$AJ$12,2,TRUE)</f>
        <v>4</v>
      </c>
      <c r="T2387" t="str">
        <f t="shared" si="227"/>
        <v>Crimepoint.create(latitude:37.739, longitude:-122.426, drugdrink:0, misdemean:4, theft:5, violent:0, total:4, drugdrinkct:0, misdemeanct:2, theftct:3, violentct:0, totalct:5)</v>
      </c>
      <c r="U2387" t="str">
        <f t="shared" si="228"/>
        <v>{location: new google.maps.LatLng(37.739, -122.426), weight: 0},</v>
      </c>
      <c r="V2387" t="str">
        <f t="shared" si="223"/>
        <v>{location: new google.maps.LatLng(37.739, -122.426), weight: 0},</v>
      </c>
      <c r="W2387" t="str">
        <f t="shared" si="224"/>
        <v>{location: new google.maps.LatLng(37.739, -122.426), weight: 0},</v>
      </c>
      <c r="X2387" t="str">
        <f t="shared" si="225"/>
        <v>{location: new google.maps.LatLng(37.739, -122.426), weight: 0},</v>
      </c>
      <c r="Y2387" t="str">
        <f t="shared" si="226"/>
        <v>{location: new google.maps.LatLng(37.739, -122.426), weight: 0},</v>
      </c>
    </row>
    <row r="2388" spans="1:25" x14ac:dyDescent="0.2">
      <c r="A2388">
        <v>37.738999999999997</v>
      </c>
      <c r="B2388">
        <v>-122.425</v>
      </c>
      <c r="C2388">
        <v>0</v>
      </c>
      <c r="D2388">
        <v>1</v>
      </c>
      <c r="E2388">
        <v>1</v>
      </c>
      <c r="F2388">
        <v>0</v>
      </c>
      <c r="G2388">
        <v>1</v>
      </c>
      <c r="H2388">
        <v>0</v>
      </c>
      <c r="I2388">
        <v>4</v>
      </c>
      <c r="J2388">
        <v>4</v>
      </c>
      <c r="K2388">
        <v>0</v>
      </c>
      <c r="L2388">
        <v>8</v>
      </c>
      <c r="M2388">
        <f>VLOOKUP(H2388,AE$2:$AJ$12,6,TRUE)</f>
        <v>0</v>
      </c>
      <c r="N2388">
        <f>VLOOKUP(I2388,AF$2:$AJ$12,5,TRUE)</f>
        <v>6</v>
      </c>
      <c r="O2388">
        <f>VLOOKUP(J2388,AG$2:$AJ$12,4,TRUE)</f>
        <v>6</v>
      </c>
      <c r="P2388">
        <f>VLOOKUP(K2388,AH$2:$AJ$12,3,TRUE)</f>
        <v>0</v>
      </c>
      <c r="Q2388">
        <f>VLOOKUP(L2388,AI$2:$AJ$12,2,TRUE)</f>
        <v>5</v>
      </c>
      <c r="T2388" t="str">
        <f t="shared" si="227"/>
        <v>Crimepoint.create(latitude:37.739, longitude:-122.425, drugdrink:0, misdemean:6, theft:6, violent:0, total:5, drugdrinkct:0, misdemeanct:4, theftct:4, violentct:0, totalct:8)</v>
      </c>
      <c r="U2388" t="str">
        <f t="shared" si="228"/>
        <v>{location: new google.maps.LatLng(37.739, -122.425), weight: 0},</v>
      </c>
      <c r="V2388" t="str">
        <f t="shared" si="223"/>
        <v>{location: new google.maps.LatLng(37.739, -122.425), weight: 1},</v>
      </c>
      <c r="W2388" t="str">
        <f t="shared" si="224"/>
        <v>{location: new google.maps.LatLng(37.739, -122.425), weight: 1},</v>
      </c>
      <c r="X2388" t="str">
        <f t="shared" si="225"/>
        <v>{location: new google.maps.LatLng(37.739, -122.425), weight: 0},</v>
      </c>
      <c r="Y2388" t="str">
        <f t="shared" si="226"/>
        <v>{location: new google.maps.LatLng(37.739, -122.425), weight: 1},</v>
      </c>
    </row>
    <row r="2389" spans="1:25" x14ac:dyDescent="0.2">
      <c r="A2389">
        <v>37.738999999999997</v>
      </c>
      <c r="B2389">
        <v>-122.42400000000001</v>
      </c>
      <c r="C2389">
        <v>1</v>
      </c>
      <c r="D2389">
        <v>1</v>
      </c>
      <c r="E2389">
        <v>0</v>
      </c>
      <c r="F2389">
        <v>1</v>
      </c>
      <c r="G2389">
        <v>1</v>
      </c>
      <c r="H2389">
        <v>1</v>
      </c>
      <c r="I2389">
        <v>5</v>
      </c>
      <c r="J2389">
        <v>2</v>
      </c>
      <c r="K2389">
        <v>1</v>
      </c>
      <c r="L2389">
        <v>9</v>
      </c>
      <c r="M2389">
        <f>VLOOKUP(H2389,AE$2:$AJ$12,6,TRUE)</f>
        <v>8</v>
      </c>
      <c r="N2389">
        <f>VLOOKUP(I2389,AF$2:$AJ$12,5,TRUE)</f>
        <v>6</v>
      </c>
      <c r="O2389">
        <f>VLOOKUP(J2389,AG$2:$AJ$12,4,TRUE)</f>
        <v>4</v>
      </c>
      <c r="P2389">
        <f>VLOOKUP(K2389,AH$2:$AJ$12,3,TRUE)</f>
        <v>7</v>
      </c>
      <c r="Q2389">
        <f>VLOOKUP(L2389,AI$2:$AJ$12,2,TRUE)</f>
        <v>5</v>
      </c>
      <c r="T2389" t="str">
        <f t="shared" si="227"/>
        <v>Crimepoint.create(latitude:37.739, longitude:-122.424, drugdrink:8, misdemean:6, theft:4, violent:7, total:5, drugdrinkct:1, misdemeanct:5, theftct:2, violentct:1, totalct:9)</v>
      </c>
      <c r="U2389" t="str">
        <f t="shared" si="228"/>
        <v>{location: new google.maps.LatLng(37.739, -122.424), weight: 1},</v>
      </c>
      <c r="V2389" t="str">
        <f t="shared" si="223"/>
        <v>{location: new google.maps.LatLng(37.739, -122.424), weight: 1},</v>
      </c>
      <c r="W2389" t="str">
        <f t="shared" si="224"/>
        <v>{location: new google.maps.LatLng(37.739, -122.424), weight: 0},</v>
      </c>
      <c r="X2389" t="str">
        <f t="shared" si="225"/>
        <v>{location: new google.maps.LatLng(37.739, -122.424), weight: 1},</v>
      </c>
      <c r="Y2389" t="str">
        <f t="shared" si="226"/>
        <v>{location: new google.maps.LatLng(37.739, -122.424), weight: 1},</v>
      </c>
    </row>
    <row r="2390" spans="1:25" x14ac:dyDescent="0.2">
      <c r="A2390">
        <v>37.738999999999997</v>
      </c>
      <c r="B2390">
        <v>-122.423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</v>
      </c>
      <c r="J2390">
        <v>0</v>
      </c>
      <c r="K2390">
        <v>0</v>
      </c>
      <c r="L2390">
        <v>2</v>
      </c>
      <c r="M2390">
        <f>VLOOKUP(H2390,AE$2:$AJ$12,6,TRUE)</f>
        <v>0</v>
      </c>
      <c r="N2390">
        <f>VLOOKUP(I2390,AF$2:$AJ$12,5,TRUE)</f>
        <v>4</v>
      </c>
      <c r="O2390">
        <f>VLOOKUP(J2390,AG$2:$AJ$12,4,TRUE)</f>
        <v>0</v>
      </c>
      <c r="P2390">
        <f>VLOOKUP(K2390,AH$2:$AJ$12,3,TRUE)</f>
        <v>0</v>
      </c>
      <c r="Q2390">
        <f>VLOOKUP(L2390,AI$2:$AJ$12,2,TRUE)</f>
        <v>1</v>
      </c>
      <c r="T2390" t="str">
        <f t="shared" si="227"/>
        <v>Crimepoint.create(latitude:37.739, longitude:-122.423, drugdrink:0, misdemean:4, theft:0, violent:0, total:1, drugdrinkct:0, misdemeanct:2, theftct:0, violentct:0, totalct:2)</v>
      </c>
      <c r="U2390" t="str">
        <f t="shared" si="228"/>
        <v>{location: new google.maps.LatLng(37.739, -122.423), weight: 0},</v>
      </c>
      <c r="V2390" t="str">
        <f t="shared" si="223"/>
        <v>{location: new google.maps.LatLng(37.739, -122.423), weight: 0},</v>
      </c>
      <c r="W2390" t="str">
        <f t="shared" si="224"/>
        <v>{location: new google.maps.LatLng(37.739, -122.423), weight: 0},</v>
      </c>
      <c r="X2390" t="str">
        <f t="shared" si="225"/>
        <v>{location: new google.maps.LatLng(37.739, -122.423), weight: 0},</v>
      </c>
      <c r="Y2390" t="str">
        <f t="shared" si="226"/>
        <v>{location: new google.maps.LatLng(37.739, -122.423), weight: 0},</v>
      </c>
    </row>
    <row r="2391" spans="1:25" x14ac:dyDescent="0.2">
      <c r="A2391">
        <v>37.738999999999997</v>
      </c>
      <c r="B2391">
        <v>-122.42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2</v>
      </c>
      <c r="K2391">
        <v>0</v>
      </c>
      <c r="L2391">
        <v>5</v>
      </c>
      <c r="M2391">
        <f>VLOOKUP(H2391,AE$2:$AJ$12,6,TRUE)</f>
        <v>0</v>
      </c>
      <c r="N2391">
        <f>VLOOKUP(I2391,AF$2:$AJ$12,5,TRUE)</f>
        <v>5</v>
      </c>
      <c r="O2391">
        <f>VLOOKUP(J2391,AG$2:$AJ$12,4,TRUE)</f>
        <v>4</v>
      </c>
      <c r="P2391">
        <f>VLOOKUP(K2391,AH$2:$AJ$12,3,TRUE)</f>
        <v>0</v>
      </c>
      <c r="Q2391">
        <f>VLOOKUP(L2391,AI$2:$AJ$12,2,TRUE)</f>
        <v>4</v>
      </c>
      <c r="T2391" t="str">
        <f t="shared" si="227"/>
        <v>Crimepoint.create(latitude:37.739, longitude:-122.42, drugdrink:0, misdemean:5, theft:4, violent:0, total:4, drugdrinkct:0, misdemeanct:3, theftct:2, violentct:0, totalct:5)</v>
      </c>
      <c r="U2391" t="str">
        <f t="shared" si="228"/>
        <v>{location: new google.maps.LatLng(37.739, -122.42), weight: 0},</v>
      </c>
      <c r="V2391" t="str">
        <f t="shared" si="223"/>
        <v>{location: new google.maps.LatLng(37.739, -122.42), weight: 1},</v>
      </c>
      <c r="W2391" t="str">
        <f t="shared" si="224"/>
        <v>{location: new google.maps.LatLng(37.739, -122.42), weight: 0},</v>
      </c>
      <c r="X2391" t="str">
        <f t="shared" si="225"/>
        <v>{location: new google.maps.LatLng(37.739, -122.42), weight: 0},</v>
      </c>
      <c r="Y2391" t="str">
        <f t="shared" si="226"/>
        <v>{location: new google.maps.LatLng(37.739, -122.42), weight: 0},</v>
      </c>
    </row>
    <row r="2392" spans="1:25" x14ac:dyDescent="0.2">
      <c r="A2392">
        <v>37.738999999999997</v>
      </c>
      <c r="B2392">
        <v>-122.419</v>
      </c>
      <c r="C2392">
        <v>0</v>
      </c>
      <c r="D2392">
        <v>1</v>
      </c>
      <c r="E2392">
        <v>1</v>
      </c>
      <c r="F2392">
        <v>0</v>
      </c>
      <c r="G2392">
        <v>1</v>
      </c>
      <c r="H2392">
        <v>0</v>
      </c>
      <c r="I2392">
        <v>3</v>
      </c>
      <c r="J2392">
        <v>6</v>
      </c>
      <c r="K2392">
        <v>0</v>
      </c>
      <c r="L2392">
        <v>9</v>
      </c>
      <c r="M2392">
        <f>VLOOKUP(H2392,AE$2:$AJ$12,6,TRUE)</f>
        <v>0</v>
      </c>
      <c r="N2392">
        <f>VLOOKUP(I2392,AF$2:$AJ$12,5,TRUE)</f>
        <v>5</v>
      </c>
      <c r="O2392">
        <f>VLOOKUP(J2392,AG$2:$AJ$12,4,TRUE)</f>
        <v>7</v>
      </c>
      <c r="P2392">
        <f>VLOOKUP(K2392,AH$2:$AJ$12,3,TRUE)</f>
        <v>0</v>
      </c>
      <c r="Q2392">
        <f>VLOOKUP(L2392,AI$2:$AJ$12,2,TRUE)</f>
        <v>5</v>
      </c>
      <c r="T2392" t="str">
        <f t="shared" si="227"/>
        <v>Crimepoint.create(latitude:37.739, longitude:-122.419, drugdrink:0, misdemean:5, theft:7, violent:0, total:5, drugdrinkct:0, misdemeanct:3, theftct:6, violentct:0, totalct:9)</v>
      </c>
      <c r="U2392" t="str">
        <f t="shared" si="228"/>
        <v>{location: new google.maps.LatLng(37.739, -122.419), weight: 0},</v>
      </c>
      <c r="V2392" t="str">
        <f t="shared" si="223"/>
        <v>{location: new google.maps.LatLng(37.739, -122.419), weight: 1},</v>
      </c>
      <c r="W2392" t="str">
        <f t="shared" si="224"/>
        <v>{location: new google.maps.LatLng(37.739, -122.419), weight: 1},</v>
      </c>
      <c r="X2392" t="str">
        <f t="shared" si="225"/>
        <v>{location: new google.maps.LatLng(37.739, -122.419), weight: 0},</v>
      </c>
      <c r="Y2392" t="str">
        <f t="shared" si="226"/>
        <v>{location: new google.maps.LatLng(37.739, -122.419), weight: 1},</v>
      </c>
    </row>
    <row r="2393" spans="1:25" x14ac:dyDescent="0.2">
      <c r="A2393">
        <v>37.738999999999997</v>
      </c>
      <c r="B2393">
        <v>-122.41800000000001</v>
      </c>
      <c r="C2393">
        <v>0</v>
      </c>
      <c r="D2393">
        <v>2</v>
      </c>
      <c r="E2393">
        <v>1</v>
      </c>
      <c r="F2393">
        <v>0</v>
      </c>
      <c r="G2393">
        <v>1</v>
      </c>
      <c r="H2393">
        <v>0</v>
      </c>
      <c r="I2393">
        <v>7</v>
      </c>
      <c r="J2393">
        <v>4</v>
      </c>
      <c r="K2393">
        <v>0</v>
      </c>
      <c r="L2393">
        <v>11</v>
      </c>
      <c r="M2393">
        <f>VLOOKUP(H2393,AE$2:$AJ$12,6,TRUE)</f>
        <v>0</v>
      </c>
      <c r="N2393">
        <f>VLOOKUP(I2393,AF$2:$AJ$12,5,TRUE)</f>
        <v>7</v>
      </c>
      <c r="O2393">
        <f>VLOOKUP(J2393,AG$2:$AJ$12,4,TRUE)</f>
        <v>6</v>
      </c>
      <c r="P2393">
        <f>VLOOKUP(K2393,AH$2:$AJ$12,3,TRUE)</f>
        <v>0</v>
      </c>
      <c r="Q2393">
        <f>VLOOKUP(L2393,AI$2:$AJ$12,2,TRUE)</f>
        <v>6</v>
      </c>
      <c r="T2393" t="str">
        <f t="shared" si="227"/>
        <v>Crimepoint.create(latitude:37.739, longitude:-122.418, drugdrink:0, misdemean:7, theft:6, violent:0, total:6, drugdrinkct:0, misdemeanct:7, theftct:4, violentct:0, totalct:11)</v>
      </c>
      <c r="U2393" t="str">
        <f t="shared" si="228"/>
        <v>{location: new google.maps.LatLng(37.739, -122.418), weight: 0},</v>
      </c>
      <c r="V2393" t="str">
        <f t="shared" si="223"/>
        <v>{location: new google.maps.LatLng(37.739, -122.418), weight: 2},</v>
      </c>
      <c r="W2393" t="str">
        <f t="shared" si="224"/>
        <v>{location: new google.maps.LatLng(37.739, -122.418), weight: 1},</v>
      </c>
      <c r="X2393" t="str">
        <f t="shared" si="225"/>
        <v>{location: new google.maps.LatLng(37.739, -122.418), weight: 0},</v>
      </c>
      <c r="Y2393" t="str">
        <f t="shared" si="226"/>
        <v>{location: new google.maps.LatLng(37.739, -122.418), weight: 1},</v>
      </c>
    </row>
    <row r="2394" spans="1:25" x14ac:dyDescent="0.2">
      <c r="A2394">
        <v>37.738999999999997</v>
      </c>
      <c r="B2394">
        <v>-122.417</v>
      </c>
      <c r="C2394">
        <v>1</v>
      </c>
      <c r="D2394">
        <v>2</v>
      </c>
      <c r="E2394">
        <v>3</v>
      </c>
      <c r="F2394">
        <v>0</v>
      </c>
      <c r="G2394">
        <v>2</v>
      </c>
      <c r="H2394">
        <v>2</v>
      </c>
      <c r="I2394">
        <v>8</v>
      </c>
      <c r="J2394">
        <v>17</v>
      </c>
      <c r="K2394">
        <v>0</v>
      </c>
      <c r="L2394">
        <v>27</v>
      </c>
      <c r="M2394">
        <f>VLOOKUP(H2394,AE$2:$AJ$12,6,TRUE)</f>
        <v>9</v>
      </c>
      <c r="N2394">
        <f>VLOOKUP(I2394,AF$2:$AJ$12,5,TRUE)</f>
        <v>7</v>
      </c>
      <c r="O2394">
        <f>VLOOKUP(J2394,AG$2:$AJ$12,4,TRUE)</f>
        <v>9</v>
      </c>
      <c r="P2394">
        <f>VLOOKUP(K2394,AH$2:$AJ$12,3,TRUE)</f>
        <v>0</v>
      </c>
      <c r="Q2394">
        <f>VLOOKUP(L2394,AI$2:$AJ$12,2,TRUE)</f>
        <v>8</v>
      </c>
      <c r="T2394" t="str">
        <f t="shared" si="227"/>
        <v>Crimepoint.create(latitude:37.739, longitude:-122.417, drugdrink:9, misdemean:7, theft:9, violent:0, total:8, drugdrinkct:2, misdemeanct:8, theftct:17, violentct:0, totalct:27)</v>
      </c>
      <c r="U2394" t="str">
        <f t="shared" si="228"/>
        <v>{location: new google.maps.LatLng(37.739, -122.417), weight: 1},</v>
      </c>
      <c r="V2394" t="str">
        <f t="shared" si="223"/>
        <v>{location: new google.maps.LatLng(37.739, -122.417), weight: 2},</v>
      </c>
      <c r="W2394" t="str">
        <f t="shared" si="224"/>
        <v>{location: new google.maps.LatLng(37.739, -122.417), weight: 3},</v>
      </c>
      <c r="X2394" t="str">
        <f t="shared" si="225"/>
        <v>{location: new google.maps.LatLng(37.739, -122.417), weight: 0},</v>
      </c>
      <c r="Y2394" t="str">
        <f t="shared" si="226"/>
        <v>{location: new google.maps.LatLng(37.739, -122.417), weight: 2},</v>
      </c>
    </row>
    <row r="2395" spans="1:25" x14ac:dyDescent="0.2">
      <c r="A2395">
        <v>37.738999999999997</v>
      </c>
      <c r="B2395">
        <v>-122.416</v>
      </c>
      <c r="C2395">
        <v>0</v>
      </c>
      <c r="D2395">
        <v>2</v>
      </c>
      <c r="E2395">
        <v>2</v>
      </c>
      <c r="F2395">
        <v>1</v>
      </c>
      <c r="G2395">
        <v>2</v>
      </c>
      <c r="H2395">
        <v>0</v>
      </c>
      <c r="I2395">
        <v>10</v>
      </c>
      <c r="J2395">
        <v>13</v>
      </c>
      <c r="K2395">
        <v>2</v>
      </c>
      <c r="L2395">
        <v>25</v>
      </c>
      <c r="M2395">
        <f>VLOOKUP(H2395,AE$2:$AJ$12,6,TRUE)</f>
        <v>0</v>
      </c>
      <c r="N2395">
        <f>VLOOKUP(I2395,AF$2:$AJ$12,5,TRUE)</f>
        <v>8</v>
      </c>
      <c r="O2395">
        <f>VLOOKUP(J2395,AG$2:$AJ$12,4,TRUE)</f>
        <v>8</v>
      </c>
      <c r="P2395">
        <f>VLOOKUP(K2395,AH$2:$AJ$12,3,TRUE)</f>
        <v>7</v>
      </c>
      <c r="Q2395">
        <f>VLOOKUP(L2395,AI$2:$AJ$12,2,TRUE)</f>
        <v>8</v>
      </c>
      <c r="T2395" t="str">
        <f t="shared" si="227"/>
        <v>Crimepoint.create(latitude:37.739, longitude:-122.416, drugdrink:0, misdemean:8, theft:8, violent:7, total:8, drugdrinkct:0, misdemeanct:10, theftct:13, violentct:2, totalct:25)</v>
      </c>
      <c r="U2395" t="str">
        <f t="shared" si="228"/>
        <v>{location: new google.maps.LatLng(37.739, -122.416), weight: 0},</v>
      </c>
      <c r="V2395" t="str">
        <f t="shared" si="223"/>
        <v>{location: new google.maps.LatLng(37.739, -122.416), weight: 2},</v>
      </c>
      <c r="W2395" t="str">
        <f t="shared" si="224"/>
        <v>{location: new google.maps.LatLng(37.739, -122.416), weight: 2},</v>
      </c>
      <c r="X2395" t="str">
        <f t="shared" si="225"/>
        <v>{location: new google.maps.LatLng(37.739, -122.416), weight: 1},</v>
      </c>
      <c r="Y2395" t="str">
        <f t="shared" si="226"/>
        <v>{location: new google.maps.LatLng(37.739, -122.416), weight: 2},</v>
      </c>
    </row>
    <row r="2396" spans="1:25" x14ac:dyDescent="0.2">
      <c r="A2396">
        <v>37.738999999999997</v>
      </c>
      <c r="B2396">
        <v>-122.41500000000001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0</v>
      </c>
      <c r="I2396">
        <v>2</v>
      </c>
      <c r="J2396">
        <v>7</v>
      </c>
      <c r="K2396">
        <v>1</v>
      </c>
      <c r="L2396">
        <v>10</v>
      </c>
      <c r="M2396">
        <f>VLOOKUP(H2396,AE$2:$AJ$12,6,TRUE)</f>
        <v>0</v>
      </c>
      <c r="N2396">
        <f>VLOOKUP(I2396,AF$2:$AJ$12,5,TRUE)</f>
        <v>4</v>
      </c>
      <c r="O2396">
        <f>VLOOKUP(J2396,AG$2:$AJ$12,4,TRUE)</f>
        <v>7</v>
      </c>
      <c r="P2396">
        <f>VLOOKUP(K2396,AH$2:$AJ$12,3,TRUE)</f>
        <v>7</v>
      </c>
      <c r="Q2396">
        <f>VLOOKUP(L2396,AI$2:$AJ$12,2,TRUE)</f>
        <v>6</v>
      </c>
      <c r="T2396" t="str">
        <f t="shared" si="227"/>
        <v>Crimepoint.create(latitude:37.739, longitude:-122.415, drugdrink:0, misdemean:4, theft:7, violent:7, total:6, drugdrinkct:0, misdemeanct:2, theftct:7, violentct:1, totalct:10)</v>
      </c>
      <c r="U2396" t="str">
        <f t="shared" si="228"/>
        <v>{location: new google.maps.LatLng(37.739, -122.415), weight: 0},</v>
      </c>
      <c r="V2396" t="str">
        <f t="shared" si="223"/>
        <v>{location: new google.maps.LatLng(37.739, -122.415), weight: 0},</v>
      </c>
      <c r="W2396" t="str">
        <f t="shared" si="224"/>
        <v>{location: new google.maps.LatLng(37.739, -122.415), weight: 1},</v>
      </c>
      <c r="X2396" t="str">
        <f t="shared" si="225"/>
        <v>{location: new google.maps.LatLng(37.739, -122.415), weight: 1},</v>
      </c>
      <c r="Y2396" t="str">
        <f t="shared" si="226"/>
        <v>{location: new google.maps.LatLng(37.739, -122.415), weight: 1},</v>
      </c>
    </row>
    <row r="2397" spans="1:25" x14ac:dyDescent="0.2">
      <c r="A2397">
        <v>37.738999999999997</v>
      </c>
      <c r="B2397">
        <v>-122.414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2</v>
      </c>
      <c r="K2397">
        <v>2</v>
      </c>
      <c r="L2397">
        <v>5</v>
      </c>
      <c r="M2397">
        <f>VLOOKUP(H2397,AE$2:$AJ$12,6,TRUE)</f>
        <v>0</v>
      </c>
      <c r="N2397">
        <f>VLOOKUP(I2397,AF$2:$AJ$12,5,TRUE)</f>
        <v>2</v>
      </c>
      <c r="O2397">
        <f>VLOOKUP(J2397,AG$2:$AJ$12,4,TRUE)</f>
        <v>4</v>
      </c>
      <c r="P2397">
        <f>VLOOKUP(K2397,AH$2:$AJ$12,3,TRUE)</f>
        <v>7</v>
      </c>
      <c r="Q2397">
        <f>VLOOKUP(L2397,AI$2:$AJ$12,2,TRUE)</f>
        <v>4</v>
      </c>
      <c r="T2397" t="str">
        <f t="shared" si="227"/>
        <v>Crimepoint.create(latitude:37.739, longitude:-122.414, drugdrink:0, misdemean:2, theft:4, violent:7, total:4, drugdrinkct:0, misdemeanct:1, theftct:2, violentct:2, totalct:5)</v>
      </c>
      <c r="U2397" t="str">
        <f t="shared" si="228"/>
        <v>{location: new google.maps.LatLng(37.739, -122.414), weight: 0},</v>
      </c>
      <c r="V2397" t="str">
        <f t="shared" si="223"/>
        <v>{location: new google.maps.LatLng(37.739, -122.414), weight: 0},</v>
      </c>
      <c r="W2397" t="str">
        <f t="shared" si="224"/>
        <v>{location: new google.maps.LatLng(37.739, -122.414), weight: 0},</v>
      </c>
      <c r="X2397" t="str">
        <f t="shared" si="225"/>
        <v>{location: new google.maps.LatLng(37.739, -122.414), weight: 1},</v>
      </c>
      <c r="Y2397" t="str">
        <f t="shared" si="226"/>
        <v>{location: new google.maps.LatLng(37.739, -122.414), weight: 0},</v>
      </c>
    </row>
    <row r="2398" spans="1:25" x14ac:dyDescent="0.2">
      <c r="A2398">
        <v>37.738999999999997</v>
      </c>
      <c r="B2398">
        <v>-122.413</v>
      </c>
      <c r="C2398">
        <v>0</v>
      </c>
      <c r="D2398">
        <v>2</v>
      </c>
      <c r="E2398">
        <v>1</v>
      </c>
      <c r="F2398">
        <v>1</v>
      </c>
      <c r="G2398">
        <v>1</v>
      </c>
      <c r="H2398">
        <v>0</v>
      </c>
      <c r="I2398">
        <v>10</v>
      </c>
      <c r="J2398">
        <v>5</v>
      </c>
      <c r="K2398">
        <v>2</v>
      </c>
      <c r="L2398">
        <v>17</v>
      </c>
      <c r="M2398">
        <f>VLOOKUP(H2398,AE$2:$AJ$12,6,TRUE)</f>
        <v>0</v>
      </c>
      <c r="N2398">
        <f>VLOOKUP(I2398,AF$2:$AJ$12,5,TRUE)</f>
        <v>8</v>
      </c>
      <c r="O2398">
        <f>VLOOKUP(J2398,AG$2:$AJ$12,4,TRUE)</f>
        <v>7</v>
      </c>
      <c r="P2398">
        <f>VLOOKUP(K2398,AH$2:$AJ$12,3,TRUE)</f>
        <v>7</v>
      </c>
      <c r="Q2398">
        <f>VLOOKUP(L2398,AI$2:$AJ$12,2,TRUE)</f>
        <v>7</v>
      </c>
      <c r="T2398" t="str">
        <f t="shared" si="227"/>
        <v>Crimepoint.create(latitude:37.739, longitude:-122.413, drugdrink:0, misdemean:8, theft:7, violent:7, total:7, drugdrinkct:0, misdemeanct:10, theftct:5, violentct:2, totalct:17)</v>
      </c>
      <c r="U2398" t="str">
        <f t="shared" si="228"/>
        <v>{location: new google.maps.LatLng(37.739, -122.413), weight: 0},</v>
      </c>
      <c r="V2398" t="str">
        <f t="shared" si="223"/>
        <v>{location: new google.maps.LatLng(37.739, -122.413), weight: 2},</v>
      </c>
      <c r="W2398" t="str">
        <f t="shared" si="224"/>
        <v>{location: new google.maps.LatLng(37.739, -122.413), weight: 1},</v>
      </c>
      <c r="X2398" t="str">
        <f t="shared" si="225"/>
        <v>{location: new google.maps.LatLng(37.739, -122.413), weight: 1},</v>
      </c>
      <c r="Y2398" t="str">
        <f t="shared" si="226"/>
        <v>{location: new google.maps.LatLng(37.739, -122.413), weight: 1},</v>
      </c>
    </row>
    <row r="2399" spans="1:25" x14ac:dyDescent="0.2">
      <c r="A2399">
        <v>37.738999999999997</v>
      </c>
      <c r="B2399">
        <v>-122.41200000000001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1</v>
      </c>
      <c r="K2399">
        <v>1</v>
      </c>
      <c r="L2399">
        <v>2</v>
      </c>
      <c r="M2399">
        <f>VLOOKUP(H2399,AE$2:$AJ$12,6,TRUE)</f>
        <v>0</v>
      </c>
      <c r="N2399">
        <f>VLOOKUP(I2399,AF$2:$AJ$12,5,TRUE)</f>
        <v>0</v>
      </c>
      <c r="O2399">
        <f>VLOOKUP(J2399,AG$2:$AJ$12,4,TRUE)</f>
        <v>3</v>
      </c>
      <c r="P2399">
        <f>VLOOKUP(K2399,AH$2:$AJ$12,3,TRUE)</f>
        <v>7</v>
      </c>
      <c r="Q2399">
        <f>VLOOKUP(L2399,AI$2:$AJ$12,2,TRUE)</f>
        <v>1</v>
      </c>
      <c r="T2399" t="str">
        <f t="shared" si="227"/>
        <v>Crimepoint.create(latitude:37.739, longitude:-122.412, drugdrink:0, misdemean:0, theft:3, violent:7, total:1, drugdrinkct:0, misdemeanct:0, theftct:1, violentct:1, totalct:2)</v>
      </c>
      <c r="U2399" t="str">
        <f t="shared" si="228"/>
        <v>{location: new google.maps.LatLng(37.739, -122.412), weight: 0},</v>
      </c>
      <c r="V2399" t="str">
        <f t="shared" si="223"/>
        <v>{location: new google.maps.LatLng(37.739, -122.412), weight: 0},</v>
      </c>
      <c r="W2399" t="str">
        <f t="shared" si="224"/>
        <v>{location: new google.maps.LatLng(37.739, -122.412), weight: 0},</v>
      </c>
      <c r="X2399" t="str">
        <f t="shared" si="225"/>
        <v>{location: new google.maps.LatLng(37.739, -122.412), weight: 1},</v>
      </c>
      <c r="Y2399" t="str">
        <f t="shared" si="226"/>
        <v>{location: new google.maps.LatLng(37.739, -122.412), weight: 0},</v>
      </c>
    </row>
    <row r="2400" spans="1:25" x14ac:dyDescent="0.2">
      <c r="A2400">
        <v>37.738999999999997</v>
      </c>
      <c r="B2400">
        <v>-122.411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2</v>
      </c>
      <c r="J2400">
        <v>10</v>
      </c>
      <c r="K2400">
        <v>0</v>
      </c>
      <c r="L2400">
        <v>12</v>
      </c>
      <c r="M2400">
        <f>VLOOKUP(H2400,AE$2:$AJ$12,6,TRUE)</f>
        <v>0</v>
      </c>
      <c r="N2400">
        <f>VLOOKUP(I2400,AF$2:$AJ$12,5,TRUE)</f>
        <v>4</v>
      </c>
      <c r="O2400">
        <f>VLOOKUP(J2400,AG$2:$AJ$12,4,TRUE)</f>
        <v>8</v>
      </c>
      <c r="P2400">
        <f>VLOOKUP(K2400,AH$2:$AJ$12,3,TRUE)</f>
        <v>0</v>
      </c>
      <c r="Q2400">
        <f>VLOOKUP(L2400,AI$2:$AJ$12,2,TRUE)</f>
        <v>6</v>
      </c>
      <c r="T2400" t="str">
        <f t="shared" si="227"/>
        <v>Crimepoint.create(latitude:37.739, longitude:-122.411, drugdrink:0, misdemean:4, theft:8, violent:0, total:6, drugdrinkct:0, misdemeanct:2, theftct:10, violentct:0, totalct:12)</v>
      </c>
      <c r="U2400" t="str">
        <f t="shared" si="228"/>
        <v>{location: new google.maps.LatLng(37.739, -122.411), weight: 0},</v>
      </c>
      <c r="V2400" t="str">
        <f t="shared" si="223"/>
        <v>{location: new google.maps.LatLng(37.739, -122.411), weight: 0},</v>
      </c>
      <c r="W2400" t="str">
        <f t="shared" si="224"/>
        <v>{location: new google.maps.LatLng(37.739, -122.411), weight: 1},</v>
      </c>
      <c r="X2400" t="str">
        <f t="shared" si="225"/>
        <v>{location: new google.maps.LatLng(37.739, -122.411), weight: 0},</v>
      </c>
      <c r="Y2400" t="str">
        <f t="shared" si="226"/>
        <v>{location: new google.maps.LatLng(37.739, -122.411), weight: 1},</v>
      </c>
    </row>
    <row r="2401" spans="1:25" x14ac:dyDescent="0.2">
      <c r="A2401">
        <v>37.738999999999997</v>
      </c>
      <c r="B2401">
        <v>-122.41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4</v>
      </c>
      <c r="K2401">
        <v>0</v>
      </c>
      <c r="L2401">
        <v>5</v>
      </c>
      <c r="M2401">
        <f>VLOOKUP(H2401,AE$2:$AJ$12,6,TRUE)</f>
        <v>0</v>
      </c>
      <c r="N2401">
        <f>VLOOKUP(I2401,AF$2:$AJ$12,5,TRUE)</f>
        <v>2</v>
      </c>
      <c r="O2401">
        <f>VLOOKUP(J2401,AG$2:$AJ$12,4,TRUE)</f>
        <v>6</v>
      </c>
      <c r="P2401">
        <f>VLOOKUP(K2401,AH$2:$AJ$12,3,TRUE)</f>
        <v>0</v>
      </c>
      <c r="Q2401">
        <f>VLOOKUP(L2401,AI$2:$AJ$12,2,TRUE)</f>
        <v>4</v>
      </c>
      <c r="T2401" t="str">
        <f t="shared" si="227"/>
        <v>Crimepoint.create(latitude:37.739, longitude:-122.41, drugdrink:0, misdemean:2, theft:6, violent:0, total:4, drugdrinkct:0, misdemeanct:1, theftct:4, violentct:0, totalct:5)</v>
      </c>
      <c r="U2401" t="str">
        <f t="shared" si="228"/>
        <v>{location: new google.maps.LatLng(37.739, -122.41), weight: 0},</v>
      </c>
      <c r="V2401" t="str">
        <f t="shared" si="223"/>
        <v>{location: new google.maps.LatLng(37.739, -122.41), weight: 0},</v>
      </c>
      <c r="W2401" t="str">
        <f t="shared" si="224"/>
        <v>{location: new google.maps.LatLng(37.739, -122.41), weight: 1},</v>
      </c>
      <c r="X2401" t="str">
        <f t="shared" si="225"/>
        <v>{location: new google.maps.LatLng(37.739, -122.41), weight: 0},</v>
      </c>
      <c r="Y2401" t="str">
        <f t="shared" si="226"/>
        <v>{location: new google.maps.LatLng(37.739, -122.41), weight: 0},</v>
      </c>
    </row>
    <row r="2402" spans="1:25" x14ac:dyDescent="0.2">
      <c r="A2402">
        <v>37.738999999999997</v>
      </c>
      <c r="B2402">
        <v>-122.40900000000001</v>
      </c>
      <c r="C2402">
        <v>1</v>
      </c>
      <c r="D2402">
        <v>0</v>
      </c>
      <c r="E2402">
        <v>0</v>
      </c>
      <c r="F2402">
        <v>1</v>
      </c>
      <c r="G2402">
        <v>1</v>
      </c>
      <c r="H2402">
        <v>1</v>
      </c>
      <c r="I2402">
        <v>2</v>
      </c>
      <c r="J2402">
        <v>3</v>
      </c>
      <c r="K2402">
        <v>1</v>
      </c>
      <c r="L2402">
        <v>7</v>
      </c>
      <c r="M2402">
        <f>VLOOKUP(H2402,AE$2:$AJ$12,6,TRUE)</f>
        <v>8</v>
      </c>
      <c r="N2402">
        <f>VLOOKUP(I2402,AF$2:$AJ$12,5,TRUE)</f>
        <v>4</v>
      </c>
      <c r="O2402">
        <f>VLOOKUP(J2402,AG$2:$AJ$12,4,TRUE)</f>
        <v>5</v>
      </c>
      <c r="P2402">
        <f>VLOOKUP(K2402,AH$2:$AJ$12,3,TRUE)</f>
        <v>7</v>
      </c>
      <c r="Q2402">
        <f>VLOOKUP(L2402,AI$2:$AJ$12,2,TRUE)</f>
        <v>5</v>
      </c>
      <c r="T2402" t="str">
        <f t="shared" si="227"/>
        <v>Crimepoint.create(latitude:37.739, longitude:-122.409, drugdrink:8, misdemean:4, theft:5, violent:7, total:5, drugdrinkct:1, misdemeanct:2, theftct:3, violentct:1, totalct:7)</v>
      </c>
      <c r="U2402" t="str">
        <f t="shared" si="228"/>
        <v>{location: new google.maps.LatLng(37.739, -122.409), weight: 1},</v>
      </c>
      <c r="V2402" t="str">
        <f t="shared" si="223"/>
        <v>{location: new google.maps.LatLng(37.739, -122.409), weight: 0},</v>
      </c>
      <c r="W2402" t="str">
        <f t="shared" si="224"/>
        <v>{location: new google.maps.LatLng(37.739, -122.409), weight: 0},</v>
      </c>
      <c r="X2402" t="str">
        <f t="shared" si="225"/>
        <v>{location: new google.maps.LatLng(37.739, -122.409), weight: 1},</v>
      </c>
      <c r="Y2402" t="str">
        <f t="shared" si="226"/>
        <v>{location: new google.maps.LatLng(37.739, -122.409), weight: 1},</v>
      </c>
    </row>
    <row r="2403" spans="1:25" x14ac:dyDescent="0.2">
      <c r="A2403">
        <v>37.738999999999997</v>
      </c>
      <c r="B2403">
        <v>-122.407</v>
      </c>
      <c r="C2403">
        <v>0</v>
      </c>
      <c r="D2403">
        <v>4</v>
      </c>
      <c r="E2403">
        <v>4</v>
      </c>
      <c r="F2403">
        <v>1</v>
      </c>
      <c r="G2403">
        <v>4</v>
      </c>
      <c r="H2403">
        <v>0</v>
      </c>
      <c r="I2403">
        <v>19</v>
      </c>
      <c r="J2403">
        <v>28</v>
      </c>
      <c r="K2403">
        <v>2</v>
      </c>
      <c r="L2403">
        <v>49</v>
      </c>
      <c r="M2403">
        <f>VLOOKUP(H2403,AE$2:$AJ$12,6,TRUE)</f>
        <v>0</v>
      </c>
      <c r="N2403">
        <f>VLOOKUP(I2403,AF$2:$AJ$12,5,TRUE)</f>
        <v>9</v>
      </c>
      <c r="O2403">
        <f>VLOOKUP(J2403,AG$2:$AJ$12,4,TRUE)</f>
        <v>9</v>
      </c>
      <c r="P2403">
        <f>VLOOKUP(K2403,AH$2:$AJ$12,3,TRUE)</f>
        <v>7</v>
      </c>
      <c r="Q2403">
        <f>VLOOKUP(L2403,AI$2:$AJ$12,2,TRUE)</f>
        <v>9</v>
      </c>
      <c r="T2403" t="str">
        <f t="shared" si="227"/>
        <v>Crimepoint.create(latitude:37.739, longitude:-122.407, drugdrink:0, misdemean:9, theft:9, violent:7, total:9, drugdrinkct:0, misdemeanct:19, theftct:28, violentct:2, totalct:49)</v>
      </c>
      <c r="U2403" t="str">
        <f t="shared" si="228"/>
        <v>{location: new google.maps.LatLng(37.739, -122.407), weight: 0},</v>
      </c>
      <c r="V2403" t="str">
        <f t="shared" si="223"/>
        <v>{location: new google.maps.LatLng(37.739, -122.407), weight: 4},</v>
      </c>
      <c r="W2403" t="str">
        <f t="shared" si="224"/>
        <v>{location: new google.maps.LatLng(37.739, -122.407), weight: 4},</v>
      </c>
      <c r="X2403" t="str">
        <f t="shared" si="225"/>
        <v>{location: new google.maps.LatLng(37.739, -122.407), weight: 1},</v>
      </c>
      <c r="Y2403" t="str">
        <f t="shared" si="226"/>
        <v>{location: new google.maps.LatLng(37.739, -122.407), weight: 4},</v>
      </c>
    </row>
    <row r="2404" spans="1:25" x14ac:dyDescent="0.2">
      <c r="A2404">
        <v>37.738999999999997</v>
      </c>
      <c r="B2404">
        <v>-122.40600000000001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0</v>
      </c>
      <c r="I2404">
        <v>2</v>
      </c>
      <c r="J2404">
        <v>4</v>
      </c>
      <c r="K2404">
        <v>1</v>
      </c>
      <c r="L2404">
        <v>7</v>
      </c>
      <c r="M2404">
        <f>VLOOKUP(H2404,AE$2:$AJ$12,6,TRUE)</f>
        <v>0</v>
      </c>
      <c r="N2404">
        <f>VLOOKUP(I2404,AF$2:$AJ$12,5,TRUE)</f>
        <v>4</v>
      </c>
      <c r="O2404">
        <f>VLOOKUP(J2404,AG$2:$AJ$12,4,TRUE)</f>
        <v>6</v>
      </c>
      <c r="P2404">
        <f>VLOOKUP(K2404,AH$2:$AJ$12,3,TRUE)</f>
        <v>7</v>
      </c>
      <c r="Q2404">
        <f>VLOOKUP(L2404,AI$2:$AJ$12,2,TRUE)</f>
        <v>5</v>
      </c>
      <c r="T2404" t="str">
        <f t="shared" si="227"/>
        <v>Crimepoint.create(latitude:37.739, longitude:-122.406, drugdrink:0, misdemean:4, theft:6, violent:7, total:5, drugdrinkct:0, misdemeanct:2, theftct:4, violentct:1, totalct:7)</v>
      </c>
      <c r="U2404" t="str">
        <f t="shared" si="228"/>
        <v>{location: new google.maps.LatLng(37.739, -122.406), weight: 0},</v>
      </c>
      <c r="V2404" t="str">
        <f t="shared" si="223"/>
        <v>{location: new google.maps.LatLng(37.739, -122.406), weight: 0},</v>
      </c>
      <c r="W2404" t="str">
        <f t="shared" si="224"/>
        <v>{location: new google.maps.LatLng(37.739, -122.406), weight: 1},</v>
      </c>
      <c r="X2404" t="str">
        <f t="shared" si="225"/>
        <v>{location: new google.maps.LatLng(37.739, -122.406), weight: 1},</v>
      </c>
      <c r="Y2404" t="str">
        <f t="shared" si="226"/>
        <v>{location: new google.maps.LatLng(37.739, -122.406), weight: 1},</v>
      </c>
    </row>
    <row r="2405" spans="1:25" x14ac:dyDescent="0.2">
      <c r="A2405">
        <v>37.738999999999997</v>
      </c>
      <c r="B2405">
        <v>-122.405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3</v>
      </c>
      <c r="K2405">
        <v>0</v>
      </c>
      <c r="L2405">
        <v>4</v>
      </c>
      <c r="M2405">
        <f>VLOOKUP(H2405,AE$2:$AJ$12,6,TRUE)</f>
        <v>0</v>
      </c>
      <c r="N2405">
        <f>VLOOKUP(I2405,AF$2:$AJ$12,5,TRUE)</f>
        <v>2</v>
      </c>
      <c r="O2405">
        <f>VLOOKUP(J2405,AG$2:$AJ$12,4,TRUE)</f>
        <v>5</v>
      </c>
      <c r="P2405">
        <f>VLOOKUP(K2405,AH$2:$AJ$12,3,TRUE)</f>
        <v>0</v>
      </c>
      <c r="Q2405">
        <f>VLOOKUP(L2405,AI$2:$AJ$12,2,TRUE)</f>
        <v>3</v>
      </c>
      <c r="T2405" t="str">
        <f t="shared" si="227"/>
        <v>Crimepoint.create(latitude:37.739, longitude:-122.405, drugdrink:0, misdemean:2, theft:5, violent:0, total:3, drugdrinkct:0, misdemeanct:1, theftct:3, violentct:0, totalct:4)</v>
      </c>
      <c r="U2405" t="str">
        <f t="shared" si="228"/>
        <v>{location: new google.maps.LatLng(37.739, -122.405), weight: 0},</v>
      </c>
      <c r="V2405" t="str">
        <f t="shared" si="223"/>
        <v>{location: new google.maps.LatLng(37.739, -122.405), weight: 0},</v>
      </c>
      <c r="W2405" t="str">
        <f t="shared" si="224"/>
        <v>{location: new google.maps.LatLng(37.739, -122.405), weight: 0},</v>
      </c>
      <c r="X2405" t="str">
        <f t="shared" si="225"/>
        <v>{location: new google.maps.LatLng(37.739, -122.405), weight: 0},</v>
      </c>
      <c r="Y2405" t="str">
        <f t="shared" si="226"/>
        <v>{location: new google.maps.LatLng(37.739, -122.405), weight: 0},</v>
      </c>
    </row>
    <row r="2406" spans="1:25" x14ac:dyDescent="0.2">
      <c r="A2406">
        <v>37.738999999999997</v>
      </c>
      <c r="B2406">
        <v>-122.404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0</v>
      </c>
      <c r="I2406">
        <v>4</v>
      </c>
      <c r="J2406">
        <v>4</v>
      </c>
      <c r="K2406">
        <v>1</v>
      </c>
      <c r="L2406">
        <v>9</v>
      </c>
      <c r="M2406">
        <f>VLOOKUP(H2406,AE$2:$AJ$12,6,TRUE)</f>
        <v>0</v>
      </c>
      <c r="N2406">
        <f>VLOOKUP(I2406,AF$2:$AJ$12,5,TRUE)</f>
        <v>6</v>
      </c>
      <c r="O2406">
        <f>VLOOKUP(J2406,AG$2:$AJ$12,4,TRUE)</f>
        <v>6</v>
      </c>
      <c r="P2406">
        <f>VLOOKUP(K2406,AH$2:$AJ$12,3,TRUE)</f>
        <v>7</v>
      </c>
      <c r="Q2406">
        <f>VLOOKUP(L2406,AI$2:$AJ$12,2,TRUE)</f>
        <v>5</v>
      </c>
      <c r="T2406" t="str">
        <f t="shared" si="227"/>
        <v>Crimepoint.create(latitude:37.739, longitude:-122.404, drugdrink:0, misdemean:6, theft:6, violent:7, total:5, drugdrinkct:0, misdemeanct:4, theftct:4, violentct:1, totalct:9)</v>
      </c>
      <c r="U2406" t="str">
        <f t="shared" si="228"/>
        <v>{location: new google.maps.LatLng(37.739, -122.404), weight: 0},</v>
      </c>
      <c r="V2406" t="str">
        <f t="shared" si="223"/>
        <v>{location: new google.maps.LatLng(37.739, -122.404), weight: 1},</v>
      </c>
      <c r="W2406" t="str">
        <f t="shared" si="224"/>
        <v>{location: new google.maps.LatLng(37.739, -122.404), weight: 1},</v>
      </c>
      <c r="X2406" t="str">
        <f t="shared" si="225"/>
        <v>{location: new google.maps.LatLng(37.739, -122.404), weight: 1},</v>
      </c>
      <c r="Y2406" t="str">
        <f t="shared" si="226"/>
        <v>{location: new google.maps.LatLng(37.739, -122.404), weight: 1},</v>
      </c>
    </row>
    <row r="2407" spans="1:25" x14ac:dyDescent="0.2">
      <c r="A2407">
        <v>37.738999999999997</v>
      </c>
      <c r="B2407">
        <v>-122.40300000000001</v>
      </c>
      <c r="C2407">
        <v>0</v>
      </c>
      <c r="D2407">
        <v>1</v>
      </c>
      <c r="E2407">
        <v>0</v>
      </c>
      <c r="F2407">
        <v>2</v>
      </c>
      <c r="G2407">
        <v>0</v>
      </c>
      <c r="H2407">
        <v>0</v>
      </c>
      <c r="I2407">
        <v>3</v>
      </c>
      <c r="J2407">
        <v>0</v>
      </c>
      <c r="K2407">
        <v>3</v>
      </c>
      <c r="L2407">
        <v>6</v>
      </c>
      <c r="M2407">
        <f>VLOOKUP(H2407,AE$2:$AJ$12,6,TRUE)</f>
        <v>0</v>
      </c>
      <c r="N2407">
        <f>VLOOKUP(I2407,AF$2:$AJ$12,5,TRUE)</f>
        <v>5</v>
      </c>
      <c r="O2407">
        <f>VLOOKUP(J2407,AG$2:$AJ$12,4,TRUE)</f>
        <v>0</v>
      </c>
      <c r="P2407">
        <f>VLOOKUP(K2407,AH$2:$AJ$12,3,TRUE)</f>
        <v>8</v>
      </c>
      <c r="Q2407">
        <f>VLOOKUP(L2407,AI$2:$AJ$12,2,TRUE)</f>
        <v>4</v>
      </c>
      <c r="T2407" t="str">
        <f t="shared" si="227"/>
        <v>Crimepoint.create(latitude:37.739, longitude:-122.403, drugdrink:0, misdemean:5, theft:0, violent:8, total:4, drugdrinkct:0, misdemeanct:3, theftct:0, violentct:3, totalct:6)</v>
      </c>
      <c r="U2407" t="str">
        <f t="shared" si="228"/>
        <v>{location: new google.maps.LatLng(37.739, -122.403), weight: 0},</v>
      </c>
      <c r="V2407" t="str">
        <f t="shared" si="223"/>
        <v>{location: new google.maps.LatLng(37.739, -122.403), weight: 1},</v>
      </c>
      <c r="W2407" t="str">
        <f t="shared" si="224"/>
        <v>{location: new google.maps.LatLng(37.739, -122.403), weight: 0},</v>
      </c>
      <c r="X2407" t="str">
        <f t="shared" si="225"/>
        <v>{location: new google.maps.LatLng(37.739, -122.403), weight: 2},</v>
      </c>
      <c r="Y2407" t="str">
        <f t="shared" si="226"/>
        <v>{location: new google.maps.LatLng(37.739, -122.403), weight: 0},</v>
      </c>
    </row>
    <row r="2408" spans="1:25" x14ac:dyDescent="0.2">
      <c r="A2408">
        <v>37.738999999999997</v>
      </c>
      <c r="B2408">
        <v>-122.402</v>
      </c>
      <c r="C2408">
        <v>0</v>
      </c>
      <c r="D2408">
        <v>1</v>
      </c>
      <c r="E2408">
        <v>0</v>
      </c>
      <c r="F2408">
        <v>1</v>
      </c>
      <c r="G2408">
        <v>1</v>
      </c>
      <c r="H2408">
        <v>0</v>
      </c>
      <c r="I2408">
        <v>6</v>
      </c>
      <c r="J2408">
        <v>2</v>
      </c>
      <c r="K2408">
        <v>1</v>
      </c>
      <c r="L2408">
        <v>9</v>
      </c>
      <c r="M2408">
        <f>VLOOKUP(H2408,AE$2:$AJ$12,6,TRUE)</f>
        <v>0</v>
      </c>
      <c r="N2408">
        <f>VLOOKUP(I2408,AF$2:$AJ$12,5,TRUE)</f>
        <v>7</v>
      </c>
      <c r="O2408">
        <f>VLOOKUP(J2408,AG$2:$AJ$12,4,TRUE)</f>
        <v>4</v>
      </c>
      <c r="P2408">
        <f>VLOOKUP(K2408,AH$2:$AJ$12,3,TRUE)</f>
        <v>7</v>
      </c>
      <c r="Q2408">
        <f>VLOOKUP(L2408,AI$2:$AJ$12,2,TRUE)</f>
        <v>5</v>
      </c>
      <c r="T2408" t="str">
        <f t="shared" si="227"/>
        <v>Crimepoint.create(latitude:37.739, longitude:-122.402, drugdrink:0, misdemean:7, theft:4, violent:7, total:5, drugdrinkct:0, misdemeanct:6, theftct:2, violentct:1, totalct:9)</v>
      </c>
      <c r="U2408" t="str">
        <f t="shared" si="228"/>
        <v>{location: new google.maps.LatLng(37.739, -122.402), weight: 0},</v>
      </c>
      <c r="V2408" t="str">
        <f t="shared" si="223"/>
        <v>{location: new google.maps.LatLng(37.739, -122.402), weight: 1},</v>
      </c>
      <c r="W2408" t="str">
        <f t="shared" si="224"/>
        <v>{location: new google.maps.LatLng(37.739, -122.402), weight: 0},</v>
      </c>
      <c r="X2408" t="str">
        <f t="shared" si="225"/>
        <v>{location: new google.maps.LatLng(37.739, -122.402), weight: 1},</v>
      </c>
      <c r="Y2408" t="str">
        <f t="shared" si="226"/>
        <v>{location: new google.maps.LatLng(37.739, -122.402), weight: 1},</v>
      </c>
    </row>
    <row r="2409" spans="1:25" x14ac:dyDescent="0.2">
      <c r="A2409">
        <v>37.738999999999997</v>
      </c>
      <c r="B2409">
        <v>-122.401</v>
      </c>
      <c r="C2409">
        <v>1</v>
      </c>
      <c r="D2409">
        <v>2</v>
      </c>
      <c r="E2409">
        <v>1</v>
      </c>
      <c r="F2409">
        <v>0</v>
      </c>
      <c r="G2409">
        <v>1</v>
      </c>
      <c r="H2409">
        <v>1</v>
      </c>
      <c r="I2409">
        <v>7</v>
      </c>
      <c r="J2409">
        <v>6</v>
      </c>
      <c r="K2409">
        <v>0</v>
      </c>
      <c r="L2409">
        <v>14</v>
      </c>
      <c r="M2409">
        <f>VLOOKUP(H2409,AE$2:$AJ$12,6,TRUE)</f>
        <v>8</v>
      </c>
      <c r="N2409">
        <f>VLOOKUP(I2409,AF$2:$AJ$12,5,TRUE)</f>
        <v>7</v>
      </c>
      <c r="O2409">
        <f>VLOOKUP(J2409,AG$2:$AJ$12,4,TRUE)</f>
        <v>7</v>
      </c>
      <c r="P2409">
        <f>VLOOKUP(K2409,AH$2:$AJ$12,3,TRUE)</f>
        <v>0</v>
      </c>
      <c r="Q2409">
        <f>VLOOKUP(L2409,AI$2:$AJ$12,2,TRUE)</f>
        <v>7</v>
      </c>
      <c r="T2409" t="str">
        <f t="shared" si="227"/>
        <v>Crimepoint.create(latitude:37.739, longitude:-122.401, drugdrink:8, misdemean:7, theft:7, violent:0, total:7, drugdrinkct:1, misdemeanct:7, theftct:6, violentct:0, totalct:14)</v>
      </c>
      <c r="U2409" t="str">
        <f t="shared" si="228"/>
        <v>{location: new google.maps.LatLng(37.739, -122.401), weight: 1},</v>
      </c>
      <c r="V2409" t="str">
        <f t="shared" si="223"/>
        <v>{location: new google.maps.LatLng(37.739, -122.401), weight: 2},</v>
      </c>
      <c r="W2409" t="str">
        <f t="shared" si="224"/>
        <v>{location: new google.maps.LatLng(37.739, -122.401), weight: 1},</v>
      </c>
      <c r="X2409" t="str">
        <f t="shared" si="225"/>
        <v>{location: new google.maps.LatLng(37.739, -122.401), weight: 0},</v>
      </c>
      <c r="Y2409" t="str">
        <f t="shared" si="226"/>
        <v>{location: new google.maps.LatLng(37.739, -122.401), weight: 1},</v>
      </c>
    </row>
    <row r="2410" spans="1:25" x14ac:dyDescent="0.2">
      <c r="A2410">
        <v>37.738999999999997</v>
      </c>
      <c r="B2410">
        <v>-122.4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3</v>
      </c>
      <c r="J2410">
        <v>1</v>
      </c>
      <c r="K2410">
        <v>0</v>
      </c>
      <c r="L2410">
        <v>4</v>
      </c>
      <c r="M2410">
        <f>VLOOKUP(H2410,AE$2:$AJ$12,6,TRUE)</f>
        <v>0</v>
      </c>
      <c r="N2410">
        <f>VLOOKUP(I2410,AF$2:$AJ$12,5,TRUE)</f>
        <v>5</v>
      </c>
      <c r="O2410">
        <f>VLOOKUP(J2410,AG$2:$AJ$12,4,TRUE)</f>
        <v>3</v>
      </c>
      <c r="P2410">
        <f>VLOOKUP(K2410,AH$2:$AJ$12,3,TRUE)</f>
        <v>0</v>
      </c>
      <c r="Q2410">
        <f>VLOOKUP(L2410,AI$2:$AJ$12,2,TRUE)</f>
        <v>3</v>
      </c>
      <c r="T2410" t="str">
        <f t="shared" si="227"/>
        <v>Crimepoint.create(latitude:37.739, longitude:-122.4, drugdrink:0, misdemean:5, theft:3, violent:0, total:3, drugdrinkct:0, misdemeanct:3, theftct:1, violentct:0, totalct:4)</v>
      </c>
      <c r="U2410" t="str">
        <f t="shared" si="228"/>
        <v>{location: new google.maps.LatLng(37.739, -122.4), weight: 0},</v>
      </c>
      <c r="V2410" t="str">
        <f t="shared" si="223"/>
        <v>{location: new google.maps.LatLng(37.739, -122.4), weight: 1},</v>
      </c>
      <c r="W2410" t="str">
        <f t="shared" si="224"/>
        <v>{location: new google.maps.LatLng(37.739, -122.4), weight: 0},</v>
      </c>
      <c r="X2410" t="str">
        <f t="shared" si="225"/>
        <v>{location: new google.maps.LatLng(37.739, -122.4), weight: 0},</v>
      </c>
      <c r="Y2410" t="str">
        <f t="shared" si="226"/>
        <v>{location: new google.maps.LatLng(37.739, -122.4), weight: 0},</v>
      </c>
    </row>
    <row r="2411" spans="1:25" x14ac:dyDescent="0.2">
      <c r="A2411">
        <v>37.738999999999997</v>
      </c>
      <c r="B2411">
        <v>-122.399</v>
      </c>
      <c r="C2411">
        <v>1</v>
      </c>
      <c r="D2411">
        <v>3</v>
      </c>
      <c r="E2411">
        <v>1</v>
      </c>
      <c r="F2411">
        <v>4</v>
      </c>
      <c r="G2411">
        <v>2</v>
      </c>
      <c r="H2411">
        <v>2</v>
      </c>
      <c r="I2411">
        <v>15</v>
      </c>
      <c r="J2411">
        <v>6</v>
      </c>
      <c r="K2411">
        <v>5</v>
      </c>
      <c r="L2411">
        <v>28</v>
      </c>
      <c r="M2411">
        <f>VLOOKUP(H2411,AE$2:$AJ$12,6,TRUE)</f>
        <v>9</v>
      </c>
      <c r="N2411">
        <f>VLOOKUP(I2411,AF$2:$AJ$12,5,TRUE)</f>
        <v>8</v>
      </c>
      <c r="O2411">
        <f>VLOOKUP(J2411,AG$2:$AJ$12,4,TRUE)</f>
        <v>7</v>
      </c>
      <c r="P2411">
        <f>VLOOKUP(K2411,AH$2:$AJ$12,3,TRUE)</f>
        <v>9</v>
      </c>
      <c r="Q2411">
        <f>VLOOKUP(L2411,AI$2:$AJ$12,2,TRUE)</f>
        <v>8</v>
      </c>
      <c r="T2411" t="str">
        <f t="shared" si="227"/>
        <v>Crimepoint.create(latitude:37.739, longitude:-122.399, drugdrink:9, misdemean:8, theft:7, violent:9, total:8, drugdrinkct:2, misdemeanct:15, theftct:6, violentct:5, totalct:28)</v>
      </c>
      <c r="U2411" t="str">
        <f t="shared" si="228"/>
        <v>{location: new google.maps.LatLng(37.739, -122.399), weight: 1},</v>
      </c>
      <c r="V2411" t="str">
        <f t="shared" si="223"/>
        <v>{location: new google.maps.LatLng(37.739, -122.399), weight: 3},</v>
      </c>
      <c r="W2411" t="str">
        <f t="shared" si="224"/>
        <v>{location: new google.maps.LatLng(37.739, -122.399), weight: 1},</v>
      </c>
      <c r="X2411" t="str">
        <f t="shared" si="225"/>
        <v>{location: new google.maps.LatLng(37.739, -122.399), weight: 4},</v>
      </c>
      <c r="Y2411" t="str">
        <f t="shared" si="226"/>
        <v>{location: new google.maps.LatLng(37.739, -122.399), weight: 2},</v>
      </c>
    </row>
    <row r="2412" spans="1:25" x14ac:dyDescent="0.2">
      <c r="A2412">
        <v>37.738999999999997</v>
      </c>
      <c r="B2412">
        <v>-122.398</v>
      </c>
      <c r="C2412">
        <v>0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7</v>
      </c>
      <c r="J2412">
        <v>2</v>
      </c>
      <c r="K2412">
        <v>0</v>
      </c>
      <c r="L2412">
        <v>9</v>
      </c>
      <c r="M2412">
        <f>VLOOKUP(H2412,AE$2:$AJ$12,6,TRUE)</f>
        <v>0</v>
      </c>
      <c r="N2412">
        <f>VLOOKUP(I2412,AF$2:$AJ$12,5,TRUE)</f>
        <v>7</v>
      </c>
      <c r="O2412">
        <f>VLOOKUP(J2412,AG$2:$AJ$12,4,TRUE)</f>
        <v>4</v>
      </c>
      <c r="P2412">
        <f>VLOOKUP(K2412,AH$2:$AJ$12,3,TRUE)</f>
        <v>0</v>
      </c>
      <c r="Q2412">
        <f>VLOOKUP(L2412,AI$2:$AJ$12,2,TRUE)</f>
        <v>5</v>
      </c>
      <c r="T2412" t="str">
        <f t="shared" si="227"/>
        <v>Crimepoint.create(latitude:37.739, longitude:-122.398, drugdrink:0, misdemean:7, theft:4, violent:0, total:5, drugdrinkct:0, misdemeanct:7, theftct:2, violentct:0, totalct:9)</v>
      </c>
      <c r="U2412" t="str">
        <f t="shared" si="228"/>
        <v>{location: new google.maps.LatLng(37.739, -122.398), weight: 0},</v>
      </c>
      <c r="V2412" t="str">
        <f t="shared" si="223"/>
        <v>{location: new google.maps.LatLng(37.739, -122.398), weight: 2},</v>
      </c>
      <c r="W2412" t="str">
        <f t="shared" si="224"/>
        <v>{location: new google.maps.LatLng(37.739, -122.398), weight: 0},</v>
      </c>
      <c r="X2412" t="str">
        <f t="shared" si="225"/>
        <v>{location: new google.maps.LatLng(37.739, -122.398), weight: 0},</v>
      </c>
      <c r="Y2412" t="str">
        <f t="shared" si="226"/>
        <v>{location: new google.maps.LatLng(37.739, -122.398), weight: 1},</v>
      </c>
    </row>
    <row r="2413" spans="1:25" x14ac:dyDescent="0.2">
      <c r="A2413">
        <v>37.738999999999997</v>
      </c>
      <c r="B2413">
        <v>-122.39700000000001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2</v>
      </c>
      <c r="K2413">
        <v>0</v>
      </c>
      <c r="L2413">
        <v>3</v>
      </c>
      <c r="M2413">
        <f>VLOOKUP(H2413,AE$2:$AJ$12,6,TRUE)</f>
        <v>0</v>
      </c>
      <c r="N2413">
        <f>VLOOKUP(I2413,AF$2:$AJ$12,5,TRUE)</f>
        <v>2</v>
      </c>
      <c r="O2413">
        <f>VLOOKUP(J2413,AG$2:$AJ$12,4,TRUE)</f>
        <v>4</v>
      </c>
      <c r="P2413">
        <f>VLOOKUP(K2413,AH$2:$AJ$12,3,TRUE)</f>
        <v>0</v>
      </c>
      <c r="Q2413">
        <f>VLOOKUP(L2413,AI$2:$AJ$12,2,TRUE)</f>
        <v>2</v>
      </c>
      <c r="T2413" t="str">
        <f t="shared" si="227"/>
        <v>Crimepoint.create(latitude:37.739, longitude:-122.397, drugdrink:0, misdemean:2, theft:4, violent:0, total:2, drugdrinkct:0, misdemeanct:1, theftct:2, violentct:0, totalct:3)</v>
      </c>
      <c r="U2413" t="str">
        <f t="shared" si="228"/>
        <v>{location: new google.maps.LatLng(37.739, -122.397), weight: 0},</v>
      </c>
      <c r="V2413" t="str">
        <f t="shared" si="223"/>
        <v>{location: new google.maps.LatLng(37.739, -122.397), weight: 0},</v>
      </c>
      <c r="W2413" t="str">
        <f t="shared" si="224"/>
        <v>{location: new google.maps.LatLng(37.739, -122.397), weight: 0},</v>
      </c>
      <c r="X2413" t="str">
        <f t="shared" si="225"/>
        <v>{location: new google.maps.LatLng(37.739, -122.397), weight: 0},</v>
      </c>
      <c r="Y2413" t="str">
        <f t="shared" si="226"/>
        <v>{location: new google.maps.LatLng(37.739, -122.397), weight: 0},</v>
      </c>
    </row>
    <row r="2414" spans="1:25" x14ac:dyDescent="0.2">
      <c r="A2414">
        <v>37.738999999999997</v>
      </c>
      <c r="B2414">
        <v>-122.396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</v>
      </c>
      <c r="K2414">
        <v>0</v>
      </c>
      <c r="L2414">
        <v>3</v>
      </c>
      <c r="M2414">
        <f>VLOOKUP(H2414,AE$2:$AJ$12,6,TRUE)</f>
        <v>0</v>
      </c>
      <c r="N2414">
        <f>VLOOKUP(I2414,AF$2:$AJ$12,5,TRUE)</f>
        <v>0</v>
      </c>
      <c r="O2414">
        <f>VLOOKUP(J2414,AG$2:$AJ$12,4,TRUE)</f>
        <v>5</v>
      </c>
      <c r="P2414">
        <f>VLOOKUP(K2414,AH$2:$AJ$12,3,TRUE)</f>
        <v>0</v>
      </c>
      <c r="Q2414">
        <f>VLOOKUP(L2414,AI$2:$AJ$12,2,TRUE)</f>
        <v>2</v>
      </c>
      <c r="T2414" t="str">
        <f t="shared" si="227"/>
        <v>Crimepoint.create(latitude:37.739, longitude:-122.396, drugdrink:0, misdemean:0, theft:5, violent:0, total:2, drugdrinkct:0, misdemeanct:0, theftct:3, violentct:0, totalct:3)</v>
      </c>
      <c r="U2414" t="str">
        <f t="shared" si="228"/>
        <v>{location: new google.maps.LatLng(37.739, -122.396), weight: 0},</v>
      </c>
      <c r="V2414" t="str">
        <f t="shared" si="223"/>
        <v>{location: new google.maps.LatLng(37.739, -122.396), weight: 0},</v>
      </c>
      <c r="W2414" t="str">
        <f t="shared" si="224"/>
        <v>{location: new google.maps.LatLng(37.739, -122.396), weight: 0},</v>
      </c>
      <c r="X2414" t="str">
        <f t="shared" si="225"/>
        <v>{location: new google.maps.LatLng(37.739, -122.396), weight: 0},</v>
      </c>
      <c r="Y2414" t="str">
        <f t="shared" si="226"/>
        <v>{location: new google.maps.LatLng(37.739, -122.396), weight: 0},</v>
      </c>
    </row>
    <row r="2415" spans="1:25" x14ac:dyDescent="0.2">
      <c r="A2415">
        <v>37.738999999999997</v>
      </c>
      <c r="B2415">
        <v>-122.392</v>
      </c>
      <c r="C2415">
        <v>1</v>
      </c>
      <c r="D2415">
        <v>3</v>
      </c>
      <c r="E2415">
        <v>0</v>
      </c>
      <c r="F2415">
        <v>0</v>
      </c>
      <c r="G2415">
        <v>1</v>
      </c>
      <c r="H2415">
        <v>1</v>
      </c>
      <c r="I2415">
        <v>12</v>
      </c>
      <c r="J2415">
        <v>3</v>
      </c>
      <c r="K2415">
        <v>0</v>
      </c>
      <c r="L2415">
        <v>16</v>
      </c>
      <c r="M2415">
        <f>VLOOKUP(H2415,AE$2:$AJ$12,6,TRUE)</f>
        <v>8</v>
      </c>
      <c r="N2415">
        <f>VLOOKUP(I2415,AF$2:$AJ$12,5,TRUE)</f>
        <v>8</v>
      </c>
      <c r="O2415">
        <f>VLOOKUP(J2415,AG$2:$AJ$12,4,TRUE)</f>
        <v>5</v>
      </c>
      <c r="P2415">
        <f>VLOOKUP(K2415,AH$2:$AJ$12,3,TRUE)</f>
        <v>0</v>
      </c>
      <c r="Q2415">
        <f>VLOOKUP(L2415,AI$2:$AJ$12,2,TRUE)</f>
        <v>7</v>
      </c>
      <c r="T2415" t="str">
        <f t="shared" si="227"/>
        <v>Crimepoint.create(latitude:37.739, longitude:-122.392, drugdrink:8, misdemean:8, theft:5, violent:0, total:7, drugdrinkct:1, misdemeanct:12, theftct:3, violentct:0, totalct:16)</v>
      </c>
      <c r="U2415" t="str">
        <f t="shared" si="228"/>
        <v>{location: new google.maps.LatLng(37.739, -122.392), weight: 1},</v>
      </c>
      <c r="V2415" t="str">
        <f t="shared" si="223"/>
        <v>{location: new google.maps.LatLng(37.739, -122.392), weight: 3},</v>
      </c>
      <c r="W2415" t="str">
        <f t="shared" si="224"/>
        <v>{location: new google.maps.LatLng(37.739, -122.392), weight: 0},</v>
      </c>
      <c r="X2415" t="str">
        <f t="shared" si="225"/>
        <v>{location: new google.maps.LatLng(37.739, -122.392), weight: 0},</v>
      </c>
      <c r="Y2415" t="str">
        <f t="shared" si="226"/>
        <v>{location: new google.maps.LatLng(37.739, -122.392), weight: 1},</v>
      </c>
    </row>
    <row r="2416" spans="1:25" x14ac:dyDescent="0.2">
      <c r="A2416">
        <v>37.738999999999997</v>
      </c>
      <c r="B2416">
        <v>-122.39100000000001</v>
      </c>
      <c r="C2416">
        <v>0</v>
      </c>
      <c r="D2416">
        <v>3</v>
      </c>
      <c r="E2416">
        <v>1</v>
      </c>
      <c r="F2416">
        <v>2</v>
      </c>
      <c r="G2416">
        <v>2</v>
      </c>
      <c r="H2416">
        <v>0</v>
      </c>
      <c r="I2416">
        <v>14</v>
      </c>
      <c r="J2416">
        <v>6</v>
      </c>
      <c r="K2416">
        <v>3</v>
      </c>
      <c r="L2416">
        <v>23</v>
      </c>
      <c r="M2416">
        <f>VLOOKUP(H2416,AE$2:$AJ$12,6,TRUE)</f>
        <v>0</v>
      </c>
      <c r="N2416">
        <f>VLOOKUP(I2416,AF$2:$AJ$12,5,TRUE)</f>
        <v>8</v>
      </c>
      <c r="O2416">
        <f>VLOOKUP(J2416,AG$2:$AJ$12,4,TRUE)</f>
        <v>7</v>
      </c>
      <c r="P2416">
        <f>VLOOKUP(K2416,AH$2:$AJ$12,3,TRUE)</f>
        <v>8</v>
      </c>
      <c r="Q2416">
        <f>VLOOKUP(L2416,AI$2:$AJ$12,2,TRUE)</f>
        <v>8</v>
      </c>
      <c r="T2416" t="str">
        <f t="shared" si="227"/>
        <v>Crimepoint.create(latitude:37.739, longitude:-122.391, drugdrink:0, misdemean:8, theft:7, violent:8, total:8, drugdrinkct:0, misdemeanct:14, theftct:6, violentct:3, totalct:23)</v>
      </c>
      <c r="U2416" t="str">
        <f t="shared" si="228"/>
        <v>{location: new google.maps.LatLng(37.739, -122.391), weight: 0},</v>
      </c>
      <c r="V2416" t="str">
        <f t="shared" si="223"/>
        <v>{location: new google.maps.LatLng(37.739, -122.391), weight: 3},</v>
      </c>
      <c r="W2416" t="str">
        <f t="shared" si="224"/>
        <v>{location: new google.maps.LatLng(37.739, -122.391), weight: 1},</v>
      </c>
      <c r="X2416" t="str">
        <f t="shared" si="225"/>
        <v>{location: new google.maps.LatLng(37.739, -122.391), weight: 2},</v>
      </c>
      <c r="Y2416" t="str">
        <f t="shared" si="226"/>
        <v>{location: new google.maps.LatLng(37.739, -122.391), weight: 2},</v>
      </c>
    </row>
    <row r="2417" spans="1:25" x14ac:dyDescent="0.2">
      <c r="A2417">
        <v>37.738999999999997</v>
      </c>
      <c r="B2417">
        <v>-122.39</v>
      </c>
      <c r="C2417">
        <v>0</v>
      </c>
      <c r="D2417">
        <v>1</v>
      </c>
      <c r="E2417">
        <v>2</v>
      </c>
      <c r="F2417">
        <v>1</v>
      </c>
      <c r="G2417">
        <v>2</v>
      </c>
      <c r="H2417">
        <v>0</v>
      </c>
      <c r="I2417">
        <v>6</v>
      </c>
      <c r="J2417">
        <v>14</v>
      </c>
      <c r="K2417">
        <v>2</v>
      </c>
      <c r="L2417">
        <v>22</v>
      </c>
      <c r="M2417">
        <f>VLOOKUP(H2417,AE$2:$AJ$12,6,TRUE)</f>
        <v>0</v>
      </c>
      <c r="N2417">
        <f>VLOOKUP(I2417,AF$2:$AJ$12,5,TRUE)</f>
        <v>7</v>
      </c>
      <c r="O2417">
        <f>VLOOKUP(J2417,AG$2:$AJ$12,4,TRUE)</f>
        <v>8</v>
      </c>
      <c r="P2417">
        <f>VLOOKUP(K2417,AH$2:$AJ$12,3,TRUE)</f>
        <v>7</v>
      </c>
      <c r="Q2417">
        <f>VLOOKUP(L2417,AI$2:$AJ$12,2,TRUE)</f>
        <v>8</v>
      </c>
      <c r="T2417" t="str">
        <f t="shared" si="227"/>
        <v>Crimepoint.create(latitude:37.739, longitude:-122.39, drugdrink:0, misdemean:7, theft:8, violent:7, total:8, drugdrinkct:0, misdemeanct:6, theftct:14, violentct:2, totalct:22)</v>
      </c>
      <c r="U2417" t="str">
        <f t="shared" si="228"/>
        <v>{location: new google.maps.LatLng(37.739, -122.39), weight: 0},</v>
      </c>
      <c r="V2417" t="str">
        <f t="shared" si="223"/>
        <v>{location: new google.maps.LatLng(37.739, -122.39), weight: 1},</v>
      </c>
      <c r="W2417" t="str">
        <f t="shared" si="224"/>
        <v>{location: new google.maps.LatLng(37.739, -122.39), weight: 2},</v>
      </c>
      <c r="X2417" t="str">
        <f t="shared" si="225"/>
        <v>{location: new google.maps.LatLng(37.739, -122.39), weight: 1},</v>
      </c>
      <c r="Y2417" t="str">
        <f t="shared" si="226"/>
        <v>{location: new google.maps.LatLng(37.739, -122.39), weight: 2},</v>
      </c>
    </row>
    <row r="2418" spans="1:25" x14ac:dyDescent="0.2">
      <c r="A2418">
        <v>37.738999999999997</v>
      </c>
      <c r="B2418">
        <v>-122.389</v>
      </c>
      <c r="C2418">
        <v>1</v>
      </c>
      <c r="D2418">
        <v>4</v>
      </c>
      <c r="E2418">
        <v>1</v>
      </c>
      <c r="F2418">
        <v>1</v>
      </c>
      <c r="G2418">
        <v>2</v>
      </c>
      <c r="H2418">
        <v>1</v>
      </c>
      <c r="I2418">
        <v>20</v>
      </c>
      <c r="J2418">
        <v>4</v>
      </c>
      <c r="K2418">
        <v>2</v>
      </c>
      <c r="L2418">
        <v>27</v>
      </c>
      <c r="M2418">
        <f>VLOOKUP(H2418,AE$2:$AJ$12,6,TRUE)</f>
        <v>8</v>
      </c>
      <c r="N2418">
        <f>VLOOKUP(I2418,AF$2:$AJ$12,5,TRUE)</f>
        <v>9</v>
      </c>
      <c r="O2418">
        <f>VLOOKUP(J2418,AG$2:$AJ$12,4,TRUE)</f>
        <v>6</v>
      </c>
      <c r="P2418">
        <f>VLOOKUP(K2418,AH$2:$AJ$12,3,TRUE)</f>
        <v>7</v>
      </c>
      <c r="Q2418">
        <f>VLOOKUP(L2418,AI$2:$AJ$12,2,TRUE)</f>
        <v>8</v>
      </c>
      <c r="T2418" t="str">
        <f t="shared" si="227"/>
        <v>Crimepoint.create(latitude:37.739, longitude:-122.389, drugdrink:8, misdemean:9, theft:6, violent:7, total:8, drugdrinkct:1, misdemeanct:20, theftct:4, violentct:2, totalct:27)</v>
      </c>
      <c r="U2418" t="str">
        <f t="shared" si="228"/>
        <v>{location: new google.maps.LatLng(37.739, -122.389), weight: 1},</v>
      </c>
      <c r="V2418" t="str">
        <f t="shared" si="223"/>
        <v>{location: new google.maps.LatLng(37.739, -122.389), weight: 4},</v>
      </c>
      <c r="W2418" t="str">
        <f t="shared" si="224"/>
        <v>{location: new google.maps.LatLng(37.739, -122.389), weight: 1},</v>
      </c>
      <c r="X2418" t="str">
        <f t="shared" si="225"/>
        <v>{location: new google.maps.LatLng(37.739, -122.389), weight: 1},</v>
      </c>
      <c r="Y2418" t="str">
        <f t="shared" si="226"/>
        <v>{location: new google.maps.LatLng(37.739, -122.389), weight: 2},</v>
      </c>
    </row>
    <row r="2419" spans="1:25" x14ac:dyDescent="0.2">
      <c r="A2419">
        <v>37.738999999999997</v>
      </c>
      <c r="B2419">
        <v>-122.38800000000001</v>
      </c>
      <c r="C2419">
        <v>0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6</v>
      </c>
      <c r="J2419">
        <v>5</v>
      </c>
      <c r="K2419">
        <v>0</v>
      </c>
      <c r="L2419">
        <v>11</v>
      </c>
      <c r="M2419">
        <f>VLOOKUP(H2419,AE$2:$AJ$12,6,TRUE)</f>
        <v>0</v>
      </c>
      <c r="N2419">
        <f>VLOOKUP(I2419,AF$2:$AJ$12,5,TRUE)</f>
        <v>7</v>
      </c>
      <c r="O2419">
        <f>VLOOKUP(J2419,AG$2:$AJ$12,4,TRUE)</f>
        <v>7</v>
      </c>
      <c r="P2419">
        <f>VLOOKUP(K2419,AH$2:$AJ$12,3,TRUE)</f>
        <v>0</v>
      </c>
      <c r="Q2419">
        <f>VLOOKUP(L2419,AI$2:$AJ$12,2,TRUE)</f>
        <v>6</v>
      </c>
      <c r="T2419" t="str">
        <f t="shared" si="227"/>
        <v>Crimepoint.create(latitude:37.739, longitude:-122.388, drugdrink:0, misdemean:7, theft:7, violent:0, total:6, drugdrinkct:0, misdemeanct:6, theftct:5, violentct:0, totalct:11)</v>
      </c>
      <c r="U2419" t="str">
        <f t="shared" si="228"/>
        <v>{location: new google.maps.LatLng(37.739, -122.388), weight: 0},</v>
      </c>
      <c r="V2419" t="str">
        <f t="shared" si="223"/>
        <v>{location: new google.maps.LatLng(37.739, -122.388), weight: 1},</v>
      </c>
      <c r="W2419" t="str">
        <f t="shared" si="224"/>
        <v>{location: new google.maps.LatLng(37.739, -122.388), weight: 1},</v>
      </c>
      <c r="X2419" t="str">
        <f t="shared" si="225"/>
        <v>{location: new google.maps.LatLng(37.739, -122.388), weight: 0},</v>
      </c>
      <c r="Y2419" t="str">
        <f t="shared" si="226"/>
        <v>{location: new google.maps.LatLng(37.739, -122.388), weight: 1},</v>
      </c>
    </row>
    <row r="2420" spans="1:25" x14ac:dyDescent="0.2">
      <c r="A2420">
        <v>37.738999999999997</v>
      </c>
      <c r="B2420">
        <v>-122.387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1</v>
      </c>
      <c r="K2420">
        <v>2</v>
      </c>
      <c r="L2420">
        <v>3</v>
      </c>
      <c r="M2420">
        <f>VLOOKUP(H2420,AE$2:$AJ$12,6,TRUE)</f>
        <v>0</v>
      </c>
      <c r="N2420">
        <f>VLOOKUP(I2420,AF$2:$AJ$12,5,TRUE)</f>
        <v>0</v>
      </c>
      <c r="O2420">
        <f>VLOOKUP(J2420,AG$2:$AJ$12,4,TRUE)</f>
        <v>3</v>
      </c>
      <c r="P2420">
        <f>VLOOKUP(K2420,AH$2:$AJ$12,3,TRUE)</f>
        <v>7</v>
      </c>
      <c r="Q2420">
        <f>VLOOKUP(L2420,AI$2:$AJ$12,2,TRUE)</f>
        <v>2</v>
      </c>
      <c r="T2420" t="str">
        <f t="shared" si="227"/>
        <v>Crimepoint.create(latitude:37.739, longitude:-122.387, drugdrink:0, misdemean:0, theft:3, violent:7, total:2, drugdrinkct:0, misdemeanct:0, theftct:1, violentct:2, totalct:3)</v>
      </c>
      <c r="U2420" t="str">
        <f t="shared" si="228"/>
        <v>{location: new google.maps.LatLng(37.739, -122.387), weight: 0},</v>
      </c>
      <c r="V2420" t="str">
        <f t="shared" si="223"/>
        <v>{location: new google.maps.LatLng(37.739, -122.387), weight: 0},</v>
      </c>
      <c r="W2420" t="str">
        <f t="shared" si="224"/>
        <v>{location: new google.maps.LatLng(37.739, -122.387), weight: 0},</v>
      </c>
      <c r="X2420" t="str">
        <f t="shared" si="225"/>
        <v>{location: new google.maps.LatLng(37.739, -122.387), weight: 1},</v>
      </c>
      <c r="Y2420" t="str">
        <f t="shared" si="226"/>
        <v>{location: new google.maps.LatLng(37.739, -122.387), weight: 0},</v>
      </c>
    </row>
    <row r="2421" spans="1:25" x14ac:dyDescent="0.2">
      <c r="A2421">
        <v>37.738999999999997</v>
      </c>
      <c r="B2421">
        <v>-122.386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2</v>
      </c>
      <c r="K2421">
        <v>0</v>
      </c>
      <c r="L2421">
        <v>3</v>
      </c>
      <c r="M2421">
        <f>VLOOKUP(H2421,AE$2:$AJ$12,6,TRUE)</f>
        <v>0</v>
      </c>
      <c r="N2421">
        <f>VLOOKUP(I2421,AF$2:$AJ$12,5,TRUE)</f>
        <v>2</v>
      </c>
      <c r="O2421">
        <f>VLOOKUP(J2421,AG$2:$AJ$12,4,TRUE)</f>
        <v>4</v>
      </c>
      <c r="P2421">
        <f>VLOOKUP(K2421,AH$2:$AJ$12,3,TRUE)</f>
        <v>0</v>
      </c>
      <c r="Q2421">
        <f>VLOOKUP(L2421,AI$2:$AJ$12,2,TRUE)</f>
        <v>2</v>
      </c>
      <c r="T2421" t="str">
        <f t="shared" si="227"/>
        <v>Crimepoint.create(latitude:37.739, longitude:-122.386, drugdrink:0, misdemean:2, theft:4, violent:0, total:2, drugdrinkct:0, misdemeanct:1, theftct:2, violentct:0, totalct:3)</v>
      </c>
      <c r="U2421" t="str">
        <f t="shared" si="228"/>
        <v>{location: new google.maps.LatLng(37.739, -122.386), weight: 0},</v>
      </c>
      <c r="V2421" t="str">
        <f t="shared" si="223"/>
        <v>{location: new google.maps.LatLng(37.739, -122.386), weight: 0},</v>
      </c>
      <c r="W2421" t="str">
        <f t="shared" si="224"/>
        <v>{location: new google.maps.LatLng(37.739, -122.386), weight: 0},</v>
      </c>
      <c r="X2421" t="str">
        <f t="shared" si="225"/>
        <v>{location: new google.maps.LatLng(37.739, -122.386), weight: 0},</v>
      </c>
      <c r="Y2421" t="str">
        <f t="shared" si="226"/>
        <v>{location: new google.maps.LatLng(37.739, -122.386), weight: 0},</v>
      </c>
    </row>
    <row r="2422" spans="1:25" x14ac:dyDescent="0.2">
      <c r="A2422">
        <v>37.738999999999997</v>
      </c>
      <c r="B2422">
        <v>-122.383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0</v>
      </c>
      <c r="L2422">
        <v>2</v>
      </c>
      <c r="M2422">
        <f>VLOOKUP(H2422,AE$2:$AJ$12,6,TRUE)</f>
        <v>0</v>
      </c>
      <c r="N2422">
        <f>VLOOKUP(I2422,AF$2:$AJ$12,5,TRUE)</f>
        <v>2</v>
      </c>
      <c r="O2422">
        <f>VLOOKUP(J2422,AG$2:$AJ$12,4,TRUE)</f>
        <v>3</v>
      </c>
      <c r="P2422">
        <f>VLOOKUP(K2422,AH$2:$AJ$12,3,TRUE)</f>
        <v>0</v>
      </c>
      <c r="Q2422">
        <f>VLOOKUP(L2422,AI$2:$AJ$12,2,TRUE)</f>
        <v>1</v>
      </c>
      <c r="T2422" t="str">
        <f t="shared" si="227"/>
        <v>Crimepoint.create(latitude:37.739, longitude:-122.383, drugdrink:0, misdemean:2, theft:3, violent:0, total:1, drugdrinkct:0, misdemeanct:1, theftct:1, violentct:0, totalct:2)</v>
      </c>
      <c r="U2422" t="str">
        <f t="shared" si="228"/>
        <v>{location: new google.maps.LatLng(37.739, -122.383), weight: 0},</v>
      </c>
      <c r="V2422" t="str">
        <f t="shared" si="223"/>
        <v>{location: new google.maps.LatLng(37.739, -122.383), weight: 0},</v>
      </c>
      <c r="W2422" t="str">
        <f t="shared" si="224"/>
        <v>{location: new google.maps.LatLng(37.739, -122.383), weight: 0},</v>
      </c>
      <c r="X2422" t="str">
        <f t="shared" si="225"/>
        <v>{location: new google.maps.LatLng(37.739, -122.383), weight: 0},</v>
      </c>
      <c r="Y2422" t="str">
        <f t="shared" si="226"/>
        <v>{location: new google.maps.LatLng(37.739, -122.383), weight: 0},</v>
      </c>
    </row>
    <row r="2423" spans="1:25" x14ac:dyDescent="0.2">
      <c r="A2423">
        <v>37.738999999999997</v>
      </c>
      <c r="B2423">
        <v>-122.38200000000001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f>VLOOKUP(H2423,AE$2:$AJ$12,6,TRUE)</f>
        <v>0</v>
      </c>
      <c r="N2423">
        <f>VLOOKUP(I2423,AF$2:$AJ$12,5,TRUE)</f>
        <v>0</v>
      </c>
      <c r="O2423">
        <f>VLOOKUP(J2423,AG$2:$AJ$12,4,TRUE)</f>
        <v>3</v>
      </c>
      <c r="P2423">
        <f>VLOOKUP(K2423,AH$2:$AJ$12,3,TRUE)</f>
        <v>0</v>
      </c>
      <c r="Q2423">
        <f>VLOOKUP(L2423,AI$2:$AJ$12,2,TRUE)</f>
        <v>0</v>
      </c>
      <c r="T2423" t="str">
        <f t="shared" si="227"/>
        <v>Crimepoint.create(latitude:37.739, longitude:-122.382, drugdrink:0, misdemean:0, theft:3, violent:0, total:0, drugdrinkct:0, misdemeanct:0, theftct:1, violentct:0, totalct:1)</v>
      </c>
      <c r="U2423" t="str">
        <f t="shared" si="228"/>
        <v>{location: new google.maps.LatLng(37.739, -122.382), weight: 0},</v>
      </c>
      <c r="V2423" t="str">
        <f t="shared" si="223"/>
        <v>{location: new google.maps.LatLng(37.739, -122.382), weight: 0},</v>
      </c>
      <c r="W2423" t="str">
        <f t="shared" si="224"/>
        <v>{location: new google.maps.LatLng(37.739, -122.382), weight: 0},</v>
      </c>
      <c r="X2423" t="str">
        <f t="shared" si="225"/>
        <v>{location: new google.maps.LatLng(37.739, -122.382), weight: 0},</v>
      </c>
      <c r="Y2423" t="str">
        <f t="shared" si="226"/>
        <v>{location: new google.maps.LatLng(37.739, -122.382), weight: 0},</v>
      </c>
    </row>
    <row r="2424" spans="1:25" x14ac:dyDescent="0.2">
      <c r="A2424">
        <v>37.738999999999997</v>
      </c>
      <c r="B2424">
        <v>-122.381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5</v>
      </c>
      <c r="J2424">
        <v>0</v>
      </c>
      <c r="K2424">
        <v>0</v>
      </c>
      <c r="L2424">
        <v>5</v>
      </c>
      <c r="M2424">
        <f>VLOOKUP(H2424,AE$2:$AJ$12,6,TRUE)</f>
        <v>0</v>
      </c>
      <c r="N2424">
        <f>VLOOKUP(I2424,AF$2:$AJ$12,5,TRUE)</f>
        <v>6</v>
      </c>
      <c r="O2424">
        <f>VLOOKUP(J2424,AG$2:$AJ$12,4,TRUE)</f>
        <v>0</v>
      </c>
      <c r="P2424">
        <f>VLOOKUP(K2424,AH$2:$AJ$12,3,TRUE)</f>
        <v>0</v>
      </c>
      <c r="Q2424">
        <f>VLOOKUP(L2424,AI$2:$AJ$12,2,TRUE)</f>
        <v>4</v>
      </c>
      <c r="T2424" t="str">
        <f t="shared" si="227"/>
        <v>Crimepoint.create(latitude:37.739, longitude:-122.381, drugdrink:0, misdemean:6, theft:0, violent:0, total:4, drugdrinkct:0, misdemeanct:5, theftct:0, violentct:0, totalct:5)</v>
      </c>
      <c r="U2424" t="str">
        <f t="shared" si="228"/>
        <v>{location: new google.maps.LatLng(37.739, -122.381), weight: 0},</v>
      </c>
      <c r="V2424" t="str">
        <f t="shared" si="223"/>
        <v>{location: new google.maps.LatLng(37.739, -122.381), weight: 1},</v>
      </c>
      <c r="W2424" t="str">
        <f t="shared" si="224"/>
        <v>{location: new google.maps.LatLng(37.739, -122.381), weight: 0},</v>
      </c>
      <c r="X2424" t="str">
        <f t="shared" si="225"/>
        <v>{location: new google.maps.LatLng(37.739, -122.381), weight: 0},</v>
      </c>
      <c r="Y2424" t="str">
        <f t="shared" si="226"/>
        <v>{location: new google.maps.LatLng(37.739, -122.381), weight: 0},</v>
      </c>
    </row>
    <row r="2425" spans="1:25" x14ac:dyDescent="0.2">
      <c r="A2425">
        <v>37.74</v>
      </c>
      <c r="B2425">
        <v>-122.505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v>0</v>
      </c>
      <c r="K2425">
        <v>0</v>
      </c>
      <c r="L2425">
        <v>2</v>
      </c>
      <c r="M2425">
        <f>VLOOKUP(H2425,AE$2:$AJ$12,6,TRUE)</f>
        <v>0</v>
      </c>
      <c r="N2425">
        <f>VLOOKUP(I2425,AF$2:$AJ$12,5,TRUE)</f>
        <v>4</v>
      </c>
      <c r="O2425">
        <f>VLOOKUP(J2425,AG$2:$AJ$12,4,TRUE)</f>
        <v>0</v>
      </c>
      <c r="P2425">
        <f>VLOOKUP(K2425,AH$2:$AJ$12,3,TRUE)</f>
        <v>0</v>
      </c>
      <c r="Q2425">
        <f>VLOOKUP(L2425,AI$2:$AJ$12,2,TRUE)</f>
        <v>1</v>
      </c>
      <c r="T2425" t="str">
        <f t="shared" si="227"/>
        <v>Crimepoint.create(latitude:37.74, longitude:-122.505, drugdrink:0, misdemean:4, theft:0, violent:0, total:1, drugdrinkct:0, misdemeanct:2, theftct:0, violentct:0, totalct:2)</v>
      </c>
      <c r="U2425" t="str">
        <f t="shared" si="228"/>
        <v>{location: new google.maps.LatLng(37.74, -122.505), weight: 0},</v>
      </c>
      <c r="V2425" t="str">
        <f t="shared" si="223"/>
        <v>{location: new google.maps.LatLng(37.74, -122.505), weight: 0},</v>
      </c>
      <c r="W2425" t="str">
        <f t="shared" si="224"/>
        <v>{location: new google.maps.LatLng(37.74, -122.505), weight: 0},</v>
      </c>
      <c r="X2425" t="str">
        <f t="shared" si="225"/>
        <v>{location: new google.maps.LatLng(37.74, -122.505), weight: 0},</v>
      </c>
      <c r="Y2425" t="str">
        <f t="shared" si="226"/>
        <v>{location: new google.maps.LatLng(37.74, -122.505), weight: 0},</v>
      </c>
    </row>
    <row r="2426" spans="1:25" x14ac:dyDescent="0.2">
      <c r="A2426">
        <v>37.74</v>
      </c>
      <c r="B2426">
        <v>-122.504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3</v>
      </c>
      <c r="J2426">
        <v>0</v>
      </c>
      <c r="K2426">
        <v>0</v>
      </c>
      <c r="L2426">
        <v>3</v>
      </c>
      <c r="M2426">
        <f>VLOOKUP(H2426,AE$2:$AJ$12,6,TRUE)</f>
        <v>0</v>
      </c>
      <c r="N2426">
        <f>VLOOKUP(I2426,AF$2:$AJ$12,5,TRUE)</f>
        <v>5</v>
      </c>
      <c r="O2426">
        <f>VLOOKUP(J2426,AG$2:$AJ$12,4,TRUE)</f>
        <v>0</v>
      </c>
      <c r="P2426">
        <f>VLOOKUP(K2426,AH$2:$AJ$12,3,TRUE)</f>
        <v>0</v>
      </c>
      <c r="Q2426">
        <f>VLOOKUP(L2426,AI$2:$AJ$12,2,TRUE)</f>
        <v>2</v>
      </c>
      <c r="T2426" t="str">
        <f t="shared" si="227"/>
        <v>Crimepoint.create(latitude:37.74, longitude:-122.504, drugdrink:0, misdemean:5, theft:0, violent:0, total:2, drugdrinkct:0, misdemeanct:3, theftct:0, violentct:0, totalct:3)</v>
      </c>
      <c r="U2426" t="str">
        <f t="shared" si="228"/>
        <v>{location: new google.maps.LatLng(37.74, -122.504), weight: 0},</v>
      </c>
      <c r="V2426" t="str">
        <f t="shared" si="223"/>
        <v>{location: new google.maps.LatLng(37.74, -122.504), weight: 1},</v>
      </c>
      <c r="W2426" t="str">
        <f t="shared" si="224"/>
        <v>{location: new google.maps.LatLng(37.74, -122.504), weight: 0},</v>
      </c>
      <c r="X2426" t="str">
        <f t="shared" si="225"/>
        <v>{location: new google.maps.LatLng(37.74, -122.504), weight: 0},</v>
      </c>
      <c r="Y2426" t="str">
        <f t="shared" si="226"/>
        <v>{location: new google.maps.LatLng(37.74, -122.504), weight: 0},</v>
      </c>
    </row>
    <row r="2427" spans="1:25" x14ac:dyDescent="0.2">
      <c r="A2427">
        <v>37.74</v>
      </c>
      <c r="B2427">
        <v>-122.502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1</v>
      </c>
      <c r="M2427">
        <f>VLOOKUP(H2427,AE$2:$AJ$12,6,TRUE)</f>
        <v>0</v>
      </c>
      <c r="N2427">
        <f>VLOOKUP(I2427,AF$2:$AJ$12,5,TRUE)</f>
        <v>2</v>
      </c>
      <c r="O2427">
        <f>VLOOKUP(J2427,AG$2:$AJ$12,4,TRUE)</f>
        <v>0</v>
      </c>
      <c r="P2427">
        <f>VLOOKUP(K2427,AH$2:$AJ$12,3,TRUE)</f>
        <v>0</v>
      </c>
      <c r="Q2427">
        <f>VLOOKUP(L2427,AI$2:$AJ$12,2,TRUE)</f>
        <v>0</v>
      </c>
      <c r="T2427" t="str">
        <f t="shared" si="227"/>
        <v>Crimepoint.create(latitude:37.74, longitude:-122.502, drugdrink:0, misdemean:2, theft:0, violent:0, total:0, drugdrinkct:0, misdemeanct:1, theftct:0, violentct:0, totalct:1)</v>
      </c>
      <c r="U2427" t="str">
        <f t="shared" si="228"/>
        <v>{location: new google.maps.LatLng(37.74, -122.502), weight: 0},</v>
      </c>
      <c r="V2427" t="str">
        <f t="shared" si="223"/>
        <v>{location: new google.maps.LatLng(37.74, -122.502), weight: 0},</v>
      </c>
      <c r="W2427" t="str">
        <f t="shared" si="224"/>
        <v>{location: new google.maps.LatLng(37.74, -122.502), weight: 0},</v>
      </c>
      <c r="X2427" t="str">
        <f t="shared" si="225"/>
        <v>{location: new google.maps.LatLng(37.74, -122.502), weight: 0},</v>
      </c>
      <c r="Y2427" t="str">
        <f t="shared" si="226"/>
        <v>{location: new google.maps.LatLng(37.74, -122.502), weight: 0},</v>
      </c>
    </row>
    <row r="2428" spans="1:25" x14ac:dyDescent="0.2">
      <c r="A2428">
        <v>37.74</v>
      </c>
      <c r="B2428">
        <v>-122.5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1</v>
      </c>
      <c r="M2428">
        <f>VLOOKUP(H2428,AE$2:$AJ$12,6,TRUE)</f>
        <v>0</v>
      </c>
      <c r="N2428">
        <f>VLOOKUP(I2428,AF$2:$AJ$12,5,TRUE)</f>
        <v>2</v>
      </c>
      <c r="O2428">
        <f>VLOOKUP(J2428,AG$2:$AJ$12,4,TRUE)</f>
        <v>0</v>
      </c>
      <c r="P2428">
        <f>VLOOKUP(K2428,AH$2:$AJ$12,3,TRUE)</f>
        <v>0</v>
      </c>
      <c r="Q2428">
        <f>VLOOKUP(L2428,AI$2:$AJ$12,2,TRUE)</f>
        <v>0</v>
      </c>
      <c r="T2428" t="str">
        <f t="shared" si="227"/>
        <v>Crimepoint.create(latitude:37.74, longitude:-122.5, drugdrink:0, misdemean:2, theft:0, violent:0, total:0, drugdrinkct:0, misdemeanct:1, theftct:0, violentct:0, totalct:1)</v>
      </c>
      <c r="U2428" t="str">
        <f t="shared" si="228"/>
        <v>{location: new google.maps.LatLng(37.74, -122.5), weight: 0},</v>
      </c>
      <c r="V2428" t="str">
        <f t="shared" si="223"/>
        <v>{location: new google.maps.LatLng(37.74, -122.5), weight: 0},</v>
      </c>
      <c r="W2428" t="str">
        <f t="shared" si="224"/>
        <v>{location: new google.maps.LatLng(37.74, -122.5), weight: 0},</v>
      </c>
      <c r="X2428" t="str">
        <f t="shared" si="225"/>
        <v>{location: new google.maps.LatLng(37.74, -122.5), weight: 0},</v>
      </c>
      <c r="Y2428" t="str">
        <f t="shared" si="226"/>
        <v>{location: new google.maps.LatLng(37.74, -122.5), weight: 0},</v>
      </c>
    </row>
    <row r="2429" spans="1:25" x14ac:dyDescent="0.2">
      <c r="A2429">
        <v>37.74</v>
      </c>
      <c r="B2429">
        <v>-122.498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1</v>
      </c>
      <c r="K2429">
        <v>1</v>
      </c>
      <c r="L2429">
        <v>3</v>
      </c>
      <c r="M2429">
        <f>VLOOKUP(H2429,AE$2:$AJ$12,6,TRUE)</f>
        <v>0</v>
      </c>
      <c r="N2429">
        <f>VLOOKUP(I2429,AF$2:$AJ$12,5,TRUE)</f>
        <v>2</v>
      </c>
      <c r="O2429">
        <f>VLOOKUP(J2429,AG$2:$AJ$12,4,TRUE)</f>
        <v>3</v>
      </c>
      <c r="P2429">
        <f>VLOOKUP(K2429,AH$2:$AJ$12,3,TRUE)</f>
        <v>7</v>
      </c>
      <c r="Q2429">
        <f>VLOOKUP(L2429,AI$2:$AJ$12,2,TRUE)</f>
        <v>2</v>
      </c>
      <c r="T2429" t="str">
        <f t="shared" si="227"/>
        <v>Crimepoint.create(latitude:37.74, longitude:-122.498, drugdrink:0, misdemean:2, theft:3, violent:7, total:2, drugdrinkct:0, misdemeanct:1, theftct:1, violentct:1, totalct:3)</v>
      </c>
      <c r="U2429" t="str">
        <f t="shared" si="228"/>
        <v>{location: new google.maps.LatLng(37.74, -122.498), weight: 0},</v>
      </c>
      <c r="V2429" t="str">
        <f t="shared" si="223"/>
        <v>{location: new google.maps.LatLng(37.74, -122.498), weight: 0},</v>
      </c>
      <c r="W2429" t="str">
        <f t="shared" si="224"/>
        <v>{location: new google.maps.LatLng(37.74, -122.498), weight: 0},</v>
      </c>
      <c r="X2429" t="str">
        <f t="shared" si="225"/>
        <v>{location: new google.maps.LatLng(37.74, -122.498), weight: 1},</v>
      </c>
      <c r="Y2429" t="str">
        <f t="shared" si="226"/>
        <v>{location: new google.maps.LatLng(37.74, -122.498), weight: 0},</v>
      </c>
    </row>
    <row r="2430" spans="1:25" x14ac:dyDescent="0.2">
      <c r="A2430">
        <v>37.74</v>
      </c>
      <c r="B2430">
        <v>-122.496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3</v>
      </c>
      <c r="J2430">
        <v>0</v>
      </c>
      <c r="K2430">
        <v>0</v>
      </c>
      <c r="L2430">
        <v>3</v>
      </c>
      <c r="M2430">
        <f>VLOOKUP(H2430,AE$2:$AJ$12,6,TRUE)</f>
        <v>0</v>
      </c>
      <c r="N2430">
        <f>VLOOKUP(I2430,AF$2:$AJ$12,5,TRUE)</f>
        <v>5</v>
      </c>
      <c r="O2430">
        <f>VLOOKUP(J2430,AG$2:$AJ$12,4,TRUE)</f>
        <v>0</v>
      </c>
      <c r="P2430">
        <f>VLOOKUP(K2430,AH$2:$AJ$12,3,TRUE)</f>
        <v>0</v>
      </c>
      <c r="Q2430">
        <f>VLOOKUP(L2430,AI$2:$AJ$12,2,TRUE)</f>
        <v>2</v>
      </c>
      <c r="T2430" t="str">
        <f t="shared" si="227"/>
        <v>Crimepoint.create(latitude:37.74, longitude:-122.496, drugdrink:0, misdemean:5, theft:0, violent:0, total:2, drugdrinkct:0, misdemeanct:3, theftct:0, violentct:0, totalct:3)</v>
      </c>
      <c r="U2430" t="str">
        <f t="shared" si="228"/>
        <v>{location: new google.maps.LatLng(37.74, -122.496), weight: 0},</v>
      </c>
      <c r="V2430" t="str">
        <f t="shared" si="223"/>
        <v>{location: new google.maps.LatLng(37.74, -122.496), weight: 1},</v>
      </c>
      <c r="W2430" t="str">
        <f t="shared" si="224"/>
        <v>{location: new google.maps.LatLng(37.74, -122.496), weight: 0},</v>
      </c>
      <c r="X2430" t="str">
        <f t="shared" si="225"/>
        <v>{location: new google.maps.LatLng(37.74, -122.496), weight: 0},</v>
      </c>
      <c r="Y2430" t="str">
        <f t="shared" si="226"/>
        <v>{location: new google.maps.LatLng(37.74, -122.496), weight: 0},</v>
      </c>
    </row>
    <row r="2431" spans="1:25" x14ac:dyDescent="0.2">
      <c r="A2431">
        <v>37.74</v>
      </c>
      <c r="B2431">
        <v>-122.495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2</v>
      </c>
      <c r="L2431">
        <v>3</v>
      </c>
      <c r="M2431">
        <f>VLOOKUP(H2431,AE$2:$AJ$12,6,TRUE)</f>
        <v>0</v>
      </c>
      <c r="N2431">
        <f>VLOOKUP(I2431,AF$2:$AJ$12,5,TRUE)</f>
        <v>2</v>
      </c>
      <c r="O2431">
        <f>VLOOKUP(J2431,AG$2:$AJ$12,4,TRUE)</f>
        <v>0</v>
      </c>
      <c r="P2431">
        <f>VLOOKUP(K2431,AH$2:$AJ$12,3,TRUE)</f>
        <v>7</v>
      </c>
      <c r="Q2431">
        <f>VLOOKUP(L2431,AI$2:$AJ$12,2,TRUE)</f>
        <v>2</v>
      </c>
      <c r="T2431" t="str">
        <f t="shared" si="227"/>
        <v>Crimepoint.create(latitude:37.74, longitude:-122.495, drugdrink:0, misdemean:2, theft:0, violent:7, total:2, drugdrinkct:0, misdemeanct:1, theftct:0, violentct:2, totalct:3)</v>
      </c>
      <c r="U2431" t="str">
        <f t="shared" si="228"/>
        <v>{location: new google.maps.LatLng(37.74, -122.495), weight: 0},</v>
      </c>
      <c r="V2431" t="str">
        <f t="shared" si="223"/>
        <v>{location: new google.maps.LatLng(37.74, -122.495), weight: 0},</v>
      </c>
      <c r="W2431" t="str">
        <f t="shared" si="224"/>
        <v>{location: new google.maps.LatLng(37.74, -122.495), weight: 0},</v>
      </c>
      <c r="X2431" t="str">
        <f t="shared" si="225"/>
        <v>{location: new google.maps.LatLng(37.74, -122.495), weight: 1},</v>
      </c>
      <c r="Y2431" t="str">
        <f t="shared" si="226"/>
        <v>{location: new google.maps.LatLng(37.74, -122.495), weight: 0},</v>
      </c>
    </row>
    <row r="2432" spans="1:25" x14ac:dyDescent="0.2">
      <c r="A2432">
        <v>37.74</v>
      </c>
      <c r="B2432">
        <v>-122.494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2</v>
      </c>
      <c r="J2432">
        <v>1</v>
      </c>
      <c r="K2432">
        <v>0</v>
      </c>
      <c r="L2432">
        <v>4</v>
      </c>
      <c r="M2432">
        <f>VLOOKUP(H2432,AE$2:$AJ$12,6,TRUE)</f>
        <v>8</v>
      </c>
      <c r="N2432">
        <f>VLOOKUP(I2432,AF$2:$AJ$12,5,TRUE)</f>
        <v>4</v>
      </c>
      <c r="O2432">
        <f>VLOOKUP(J2432,AG$2:$AJ$12,4,TRUE)</f>
        <v>3</v>
      </c>
      <c r="P2432">
        <f>VLOOKUP(K2432,AH$2:$AJ$12,3,TRUE)</f>
        <v>0</v>
      </c>
      <c r="Q2432">
        <f>VLOOKUP(L2432,AI$2:$AJ$12,2,TRUE)</f>
        <v>3</v>
      </c>
      <c r="T2432" t="str">
        <f t="shared" si="227"/>
        <v>Crimepoint.create(latitude:37.74, longitude:-122.494, drugdrink:8, misdemean:4, theft:3, violent:0, total:3, drugdrinkct:1, misdemeanct:2, theftct:1, violentct:0, totalct:4)</v>
      </c>
      <c r="U2432" t="str">
        <f t="shared" si="228"/>
        <v>{location: new google.maps.LatLng(37.74, -122.494), weight: 1},</v>
      </c>
      <c r="V2432" t="str">
        <f t="shared" si="223"/>
        <v>{location: new google.maps.LatLng(37.74, -122.494), weight: 0},</v>
      </c>
      <c r="W2432" t="str">
        <f t="shared" si="224"/>
        <v>{location: new google.maps.LatLng(37.74, -122.494), weight: 0},</v>
      </c>
      <c r="X2432" t="str">
        <f t="shared" si="225"/>
        <v>{location: new google.maps.LatLng(37.74, -122.494), weight: 0},</v>
      </c>
      <c r="Y2432" t="str">
        <f t="shared" si="226"/>
        <v>{location: new google.maps.LatLng(37.74, -122.494), weight: 0},</v>
      </c>
    </row>
    <row r="2433" spans="1:25" x14ac:dyDescent="0.2">
      <c r="A2433">
        <v>37.74</v>
      </c>
      <c r="B2433">
        <v>-122.491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</v>
      </c>
      <c r="K2433">
        <v>0</v>
      </c>
      <c r="L2433">
        <v>2</v>
      </c>
      <c r="M2433">
        <f>VLOOKUP(H2433,AE$2:$AJ$12,6,TRUE)</f>
        <v>0</v>
      </c>
      <c r="N2433">
        <f>VLOOKUP(I2433,AF$2:$AJ$12,5,TRUE)</f>
        <v>0</v>
      </c>
      <c r="O2433">
        <f>VLOOKUP(J2433,AG$2:$AJ$12,4,TRUE)</f>
        <v>4</v>
      </c>
      <c r="P2433">
        <f>VLOOKUP(K2433,AH$2:$AJ$12,3,TRUE)</f>
        <v>0</v>
      </c>
      <c r="Q2433">
        <f>VLOOKUP(L2433,AI$2:$AJ$12,2,TRUE)</f>
        <v>1</v>
      </c>
      <c r="T2433" t="str">
        <f t="shared" si="227"/>
        <v>Crimepoint.create(latitude:37.74, longitude:-122.491, drugdrink:0, misdemean:0, theft:4, violent:0, total:1, drugdrinkct:0, misdemeanct:0, theftct:2, violentct:0, totalct:2)</v>
      </c>
      <c r="U2433" t="str">
        <f t="shared" si="228"/>
        <v>{location: new google.maps.LatLng(37.74, -122.491), weight: 0},</v>
      </c>
      <c r="V2433" t="str">
        <f t="shared" si="223"/>
        <v>{location: new google.maps.LatLng(37.74, -122.491), weight: 0},</v>
      </c>
      <c r="W2433" t="str">
        <f t="shared" si="224"/>
        <v>{location: new google.maps.LatLng(37.74, -122.491), weight: 0},</v>
      </c>
      <c r="X2433" t="str">
        <f t="shared" si="225"/>
        <v>{location: new google.maps.LatLng(37.74, -122.491), weight: 0},</v>
      </c>
      <c r="Y2433" t="str">
        <f t="shared" si="226"/>
        <v>{location: new google.maps.LatLng(37.74, -122.491), weight: 0},</v>
      </c>
    </row>
    <row r="2434" spans="1:25" x14ac:dyDescent="0.2">
      <c r="A2434">
        <v>37.74</v>
      </c>
      <c r="B2434">
        <v>-122.49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2</v>
      </c>
      <c r="K2434">
        <v>0</v>
      </c>
      <c r="L2434">
        <v>3</v>
      </c>
      <c r="M2434">
        <f>VLOOKUP(H2434,AE$2:$AJ$12,6,TRUE)</f>
        <v>0</v>
      </c>
      <c r="N2434">
        <f>VLOOKUP(I2434,AF$2:$AJ$12,5,TRUE)</f>
        <v>2</v>
      </c>
      <c r="O2434">
        <f>VLOOKUP(J2434,AG$2:$AJ$12,4,TRUE)</f>
        <v>4</v>
      </c>
      <c r="P2434">
        <f>VLOOKUP(K2434,AH$2:$AJ$12,3,TRUE)</f>
        <v>0</v>
      </c>
      <c r="Q2434">
        <f>VLOOKUP(L2434,AI$2:$AJ$12,2,TRUE)</f>
        <v>2</v>
      </c>
      <c r="T2434" t="str">
        <f t="shared" si="227"/>
        <v>Crimepoint.create(latitude:37.74, longitude:-122.49, drugdrink:0, misdemean:2, theft:4, violent:0, total:2, drugdrinkct:0, misdemeanct:1, theftct:2, violentct:0, totalct:3)</v>
      </c>
      <c r="U2434" t="str">
        <f t="shared" si="228"/>
        <v>{location: new google.maps.LatLng(37.74, -122.49), weight: 0},</v>
      </c>
      <c r="V2434" t="str">
        <f t="shared" si="223"/>
        <v>{location: new google.maps.LatLng(37.74, -122.49), weight: 0},</v>
      </c>
      <c r="W2434" t="str">
        <f t="shared" si="224"/>
        <v>{location: new google.maps.LatLng(37.74, -122.49), weight: 0},</v>
      </c>
      <c r="X2434" t="str">
        <f t="shared" si="225"/>
        <v>{location: new google.maps.LatLng(37.74, -122.49), weight: 0},</v>
      </c>
      <c r="Y2434" t="str">
        <f t="shared" si="226"/>
        <v>{location: new google.maps.LatLng(37.74, -122.49), weight: 0},</v>
      </c>
    </row>
    <row r="2435" spans="1:25" x14ac:dyDescent="0.2">
      <c r="A2435">
        <v>37.74</v>
      </c>
      <c r="B2435">
        <v>-122.488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5</v>
      </c>
      <c r="J2435">
        <v>0</v>
      </c>
      <c r="K2435">
        <v>0</v>
      </c>
      <c r="L2435">
        <v>5</v>
      </c>
      <c r="M2435">
        <f>VLOOKUP(H2435,AE$2:$AJ$12,6,TRUE)</f>
        <v>0</v>
      </c>
      <c r="N2435">
        <f>VLOOKUP(I2435,AF$2:$AJ$12,5,TRUE)</f>
        <v>6</v>
      </c>
      <c r="O2435">
        <f>VLOOKUP(J2435,AG$2:$AJ$12,4,TRUE)</f>
        <v>0</v>
      </c>
      <c r="P2435">
        <f>VLOOKUP(K2435,AH$2:$AJ$12,3,TRUE)</f>
        <v>0</v>
      </c>
      <c r="Q2435">
        <f>VLOOKUP(L2435,AI$2:$AJ$12,2,TRUE)</f>
        <v>4</v>
      </c>
      <c r="T2435" t="str">
        <f t="shared" si="227"/>
        <v>Crimepoint.create(latitude:37.74, longitude:-122.488, drugdrink:0, misdemean:6, theft:0, violent:0, total:4, drugdrinkct:0, misdemeanct:5, theftct:0, violentct:0, totalct:5)</v>
      </c>
      <c r="U2435" t="str">
        <f t="shared" si="228"/>
        <v>{location: new google.maps.LatLng(37.74, -122.488), weight: 0},</v>
      </c>
      <c r="V2435" t="str">
        <f t="shared" ref="V2435:V2498" si="229">$Z$2&amp;$A2435&amp;$AA$2&amp;$B2435&amp;$AB$2&amp;D2435&amp;$AC$2</f>
        <v>{location: new google.maps.LatLng(37.74, -122.488), weight: 1},</v>
      </c>
      <c r="W2435" t="str">
        <f t="shared" ref="W2435:W2498" si="230">$Z$2&amp;$A2435&amp;$AA$2&amp;$B2435&amp;$AB$2&amp;E2435&amp;$AC$2</f>
        <v>{location: new google.maps.LatLng(37.74, -122.488), weight: 0},</v>
      </c>
      <c r="X2435" t="str">
        <f t="shared" ref="X2435:X2498" si="231">$Z$2&amp;$A2435&amp;$AA$2&amp;$B2435&amp;$AB$2&amp;F2435&amp;$AC$2</f>
        <v>{location: new google.maps.LatLng(37.74, -122.488), weight: 0},</v>
      </c>
      <c r="Y2435" t="str">
        <f t="shared" ref="Y2435:Y2498" si="232">$Z$2&amp;$A2435&amp;$AA$2&amp;$B2435&amp;$AB$2&amp;G2435&amp;$AC$2</f>
        <v>{location: new google.maps.LatLng(37.74, -122.488), weight: 0},</v>
      </c>
    </row>
    <row r="2436" spans="1:25" x14ac:dyDescent="0.2">
      <c r="A2436">
        <v>37.74</v>
      </c>
      <c r="B2436">
        <v>-122.48699999999999</v>
      </c>
      <c r="C2436">
        <v>0</v>
      </c>
      <c r="D2436">
        <v>1</v>
      </c>
      <c r="E2436">
        <v>0</v>
      </c>
      <c r="F2436">
        <v>0</v>
      </c>
      <c r="G2436">
        <v>1</v>
      </c>
      <c r="H2436">
        <v>0</v>
      </c>
      <c r="I2436">
        <v>6</v>
      </c>
      <c r="J2436">
        <v>1</v>
      </c>
      <c r="K2436">
        <v>0</v>
      </c>
      <c r="L2436">
        <v>7</v>
      </c>
      <c r="M2436">
        <f>VLOOKUP(H2436,AE$2:$AJ$12,6,TRUE)</f>
        <v>0</v>
      </c>
      <c r="N2436">
        <f>VLOOKUP(I2436,AF$2:$AJ$12,5,TRUE)</f>
        <v>7</v>
      </c>
      <c r="O2436">
        <f>VLOOKUP(J2436,AG$2:$AJ$12,4,TRUE)</f>
        <v>3</v>
      </c>
      <c r="P2436">
        <f>VLOOKUP(K2436,AH$2:$AJ$12,3,TRUE)</f>
        <v>0</v>
      </c>
      <c r="Q2436">
        <f>VLOOKUP(L2436,AI$2:$AJ$12,2,TRUE)</f>
        <v>5</v>
      </c>
      <c r="T2436" t="str">
        <f t="shared" ref="T2436:T2499" si="233">"Crimepoint.create("&amp;A$2&amp;":"&amp;A2436&amp;", "&amp;B$2&amp;":"&amp;B2436&amp;", "&amp;C$2&amp;":"&amp;M2436&amp;", "&amp;D$2&amp;":"&amp;N2436&amp;", "&amp;E$2&amp;":"&amp;O2436&amp;", "&amp;F$2&amp;":"&amp;P2436&amp;", "&amp;G$2&amp;":"&amp;Q2436&amp;", "&amp;H$2&amp;":"&amp;H2436&amp;", "&amp;I$2&amp;":"&amp;I2436&amp;", "&amp;J$2&amp;":"&amp;J2436&amp;", "&amp;K$2&amp;":"&amp;K2436&amp;", "&amp;L$2&amp;":"&amp;L2436&amp;")"</f>
        <v>Crimepoint.create(latitude:37.74, longitude:-122.487, drugdrink:0, misdemean:7, theft:3, violent:0, total:5, drugdrinkct:0, misdemeanct:6, theftct:1, violentct:0, totalct:7)</v>
      </c>
      <c r="U2436" t="str">
        <f t="shared" ref="U2436:U2499" si="234">$Z$2&amp;$A2436&amp;$AA$2&amp;$B2436&amp;$AB$2&amp;C2436&amp;$AC$2</f>
        <v>{location: new google.maps.LatLng(37.74, -122.487), weight: 0},</v>
      </c>
      <c r="V2436" t="str">
        <f t="shared" si="229"/>
        <v>{location: new google.maps.LatLng(37.74, -122.487), weight: 1},</v>
      </c>
      <c r="W2436" t="str">
        <f t="shared" si="230"/>
        <v>{location: new google.maps.LatLng(37.74, -122.487), weight: 0},</v>
      </c>
      <c r="X2436" t="str">
        <f t="shared" si="231"/>
        <v>{location: new google.maps.LatLng(37.74, -122.487), weight: 0},</v>
      </c>
      <c r="Y2436" t="str">
        <f t="shared" si="232"/>
        <v>{location: new google.maps.LatLng(37.74, -122.487), weight: 1},</v>
      </c>
    </row>
    <row r="2437" spans="1:25" x14ac:dyDescent="0.2">
      <c r="A2437">
        <v>37.74</v>
      </c>
      <c r="B2437">
        <v>-122.486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</v>
      </c>
      <c r="J2437">
        <v>0</v>
      </c>
      <c r="K2437">
        <v>0</v>
      </c>
      <c r="L2437">
        <v>2</v>
      </c>
      <c r="M2437">
        <f>VLOOKUP(H2437,AE$2:$AJ$12,6,TRUE)</f>
        <v>0</v>
      </c>
      <c r="N2437">
        <f>VLOOKUP(I2437,AF$2:$AJ$12,5,TRUE)</f>
        <v>4</v>
      </c>
      <c r="O2437">
        <f>VLOOKUP(J2437,AG$2:$AJ$12,4,TRUE)</f>
        <v>0</v>
      </c>
      <c r="P2437">
        <f>VLOOKUP(K2437,AH$2:$AJ$12,3,TRUE)</f>
        <v>0</v>
      </c>
      <c r="Q2437">
        <f>VLOOKUP(L2437,AI$2:$AJ$12,2,TRUE)</f>
        <v>1</v>
      </c>
      <c r="T2437" t="str">
        <f t="shared" si="233"/>
        <v>Crimepoint.create(latitude:37.74, longitude:-122.486, drugdrink:0, misdemean:4, theft:0, violent:0, total:1, drugdrinkct:0, misdemeanct:2, theftct:0, violentct:0, totalct:2)</v>
      </c>
      <c r="U2437" t="str">
        <f t="shared" si="234"/>
        <v>{location: new google.maps.LatLng(37.74, -122.486), weight: 0},</v>
      </c>
      <c r="V2437" t="str">
        <f t="shared" si="229"/>
        <v>{location: new google.maps.LatLng(37.74, -122.486), weight: 0},</v>
      </c>
      <c r="W2437" t="str">
        <f t="shared" si="230"/>
        <v>{location: new google.maps.LatLng(37.74, -122.486), weight: 0},</v>
      </c>
      <c r="X2437" t="str">
        <f t="shared" si="231"/>
        <v>{location: new google.maps.LatLng(37.74, -122.486), weight: 0},</v>
      </c>
      <c r="Y2437" t="str">
        <f t="shared" si="232"/>
        <v>{location: new google.maps.LatLng(37.74, -122.486), weight: 0},</v>
      </c>
    </row>
    <row r="2438" spans="1:25" x14ac:dyDescent="0.2">
      <c r="A2438">
        <v>37.74</v>
      </c>
      <c r="B2438">
        <v>-122.485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0</v>
      </c>
      <c r="I2438">
        <v>2</v>
      </c>
      <c r="J2438">
        <v>5</v>
      </c>
      <c r="K2438">
        <v>1</v>
      </c>
      <c r="L2438">
        <v>8</v>
      </c>
      <c r="M2438">
        <f>VLOOKUP(H2438,AE$2:$AJ$12,6,TRUE)</f>
        <v>0</v>
      </c>
      <c r="N2438">
        <f>VLOOKUP(I2438,AF$2:$AJ$12,5,TRUE)</f>
        <v>4</v>
      </c>
      <c r="O2438">
        <f>VLOOKUP(J2438,AG$2:$AJ$12,4,TRUE)</f>
        <v>7</v>
      </c>
      <c r="P2438">
        <f>VLOOKUP(K2438,AH$2:$AJ$12,3,TRUE)</f>
        <v>7</v>
      </c>
      <c r="Q2438">
        <f>VLOOKUP(L2438,AI$2:$AJ$12,2,TRUE)</f>
        <v>5</v>
      </c>
      <c r="T2438" t="str">
        <f t="shared" si="233"/>
        <v>Crimepoint.create(latitude:37.74, longitude:-122.485, drugdrink:0, misdemean:4, theft:7, violent:7, total:5, drugdrinkct:0, misdemeanct:2, theftct:5, violentct:1, totalct:8)</v>
      </c>
      <c r="U2438" t="str">
        <f t="shared" si="234"/>
        <v>{location: new google.maps.LatLng(37.74, -122.485), weight: 0},</v>
      </c>
      <c r="V2438" t="str">
        <f t="shared" si="229"/>
        <v>{location: new google.maps.LatLng(37.74, -122.485), weight: 0},</v>
      </c>
      <c r="W2438" t="str">
        <f t="shared" si="230"/>
        <v>{location: new google.maps.LatLng(37.74, -122.485), weight: 1},</v>
      </c>
      <c r="X2438" t="str">
        <f t="shared" si="231"/>
        <v>{location: new google.maps.LatLng(37.74, -122.485), weight: 1},</v>
      </c>
      <c r="Y2438" t="str">
        <f t="shared" si="232"/>
        <v>{location: new google.maps.LatLng(37.74, -122.485), weight: 1},</v>
      </c>
    </row>
    <row r="2439" spans="1:25" x14ac:dyDescent="0.2">
      <c r="A2439">
        <v>37.74</v>
      </c>
      <c r="B2439">
        <v>-122.48399999999999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1</v>
      </c>
      <c r="K2439">
        <v>0</v>
      </c>
      <c r="L2439">
        <v>3</v>
      </c>
      <c r="M2439">
        <f>VLOOKUP(H2439,AE$2:$AJ$12,6,TRUE)</f>
        <v>0</v>
      </c>
      <c r="N2439">
        <f>VLOOKUP(I2439,AF$2:$AJ$12,5,TRUE)</f>
        <v>4</v>
      </c>
      <c r="O2439">
        <f>VLOOKUP(J2439,AG$2:$AJ$12,4,TRUE)</f>
        <v>3</v>
      </c>
      <c r="P2439">
        <f>VLOOKUP(K2439,AH$2:$AJ$12,3,TRUE)</f>
        <v>0</v>
      </c>
      <c r="Q2439">
        <f>VLOOKUP(L2439,AI$2:$AJ$12,2,TRUE)</f>
        <v>2</v>
      </c>
      <c r="T2439" t="str">
        <f t="shared" si="233"/>
        <v>Crimepoint.create(latitude:37.74, longitude:-122.484, drugdrink:0, misdemean:4, theft:3, violent:0, total:2, drugdrinkct:0, misdemeanct:2, theftct:1, violentct:0, totalct:3)</v>
      </c>
      <c r="U2439" t="str">
        <f t="shared" si="234"/>
        <v>{location: new google.maps.LatLng(37.74, -122.484), weight: 0},</v>
      </c>
      <c r="V2439" t="str">
        <f t="shared" si="229"/>
        <v>{location: new google.maps.LatLng(37.74, -122.484), weight: 0},</v>
      </c>
      <c r="W2439" t="str">
        <f t="shared" si="230"/>
        <v>{location: new google.maps.LatLng(37.74, -122.484), weight: 0},</v>
      </c>
      <c r="X2439" t="str">
        <f t="shared" si="231"/>
        <v>{location: new google.maps.LatLng(37.74, -122.484), weight: 0},</v>
      </c>
      <c r="Y2439" t="str">
        <f t="shared" si="232"/>
        <v>{location: new google.maps.LatLng(37.74, -122.484), weight: 0},</v>
      </c>
    </row>
    <row r="2440" spans="1:25" x14ac:dyDescent="0.2">
      <c r="A2440">
        <v>37.74</v>
      </c>
      <c r="B2440">
        <v>-122.483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3</v>
      </c>
      <c r="K2440">
        <v>0</v>
      </c>
      <c r="L2440">
        <v>4</v>
      </c>
      <c r="M2440">
        <f>VLOOKUP(H2440,AE$2:$AJ$12,6,TRUE)</f>
        <v>0</v>
      </c>
      <c r="N2440">
        <f>VLOOKUP(I2440,AF$2:$AJ$12,5,TRUE)</f>
        <v>2</v>
      </c>
      <c r="O2440">
        <f>VLOOKUP(J2440,AG$2:$AJ$12,4,TRUE)</f>
        <v>5</v>
      </c>
      <c r="P2440">
        <f>VLOOKUP(K2440,AH$2:$AJ$12,3,TRUE)</f>
        <v>0</v>
      </c>
      <c r="Q2440">
        <f>VLOOKUP(L2440,AI$2:$AJ$12,2,TRUE)</f>
        <v>3</v>
      </c>
      <c r="T2440" t="str">
        <f t="shared" si="233"/>
        <v>Crimepoint.create(latitude:37.74, longitude:-122.483, drugdrink:0, misdemean:2, theft:5, violent:0, total:3, drugdrinkct:0, misdemeanct:1, theftct:3, violentct:0, totalct:4)</v>
      </c>
      <c r="U2440" t="str">
        <f t="shared" si="234"/>
        <v>{location: new google.maps.LatLng(37.74, -122.483), weight: 0},</v>
      </c>
      <c r="V2440" t="str">
        <f t="shared" si="229"/>
        <v>{location: new google.maps.LatLng(37.74, -122.483), weight: 0},</v>
      </c>
      <c r="W2440" t="str">
        <f t="shared" si="230"/>
        <v>{location: new google.maps.LatLng(37.74, -122.483), weight: 0},</v>
      </c>
      <c r="X2440" t="str">
        <f t="shared" si="231"/>
        <v>{location: new google.maps.LatLng(37.74, -122.483), weight: 0},</v>
      </c>
      <c r="Y2440" t="str">
        <f t="shared" si="232"/>
        <v>{location: new google.maps.LatLng(37.74, -122.483), weight: 0},</v>
      </c>
    </row>
    <row r="2441" spans="1:25" x14ac:dyDescent="0.2">
      <c r="A2441">
        <v>37.74</v>
      </c>
      <c r="B2441">
        <v>-122.482</v>
      </c>
      <c r="C2441">
        <v>0</v>
      </c>
      <c r="D2441">
        <v>1</v>
      </c>
      <c r="E2441">
        <v>0</v>
      </c>
      <c r="F2441">
        <v>1</v>
      </c>
      <c r="G2441">
        <v>1</v>
      </c>
      <c r="H2441">
        <v>0</v>
      </c>
      <c r="I2441">
        <v>4</v>
      </c>
      <c r="J2441">
        <v>2</v>
      </c>
      <c r="K2441">
        <v>1</v>
      </c>
      <c r="L2441">
        <v>7</v>
      </c>
      <c r="M2441">
        <f>VLOOKUP(H2441,AE$2:$AJ$12,6,TRUE)</f>
        <v>0</v>
      </c>
      <c r="N2441">
        <f>VLOOKUP(I2441,AF$2:$AJ$12,5,TRUE)</f>
        <v>6</v>
      </c>
      <c r="O2441">
        <f>VLOOKUP(J2441,AG$2:$AJ$12,4,TRUE)</f>
        <v>4</v>
      </c>
      <c r="P2441">
        <f>VLOOKUP(K2441,AH$2:$AJ$12,3,TRUE)</f>
        <v>7</v>
      </c>
      <c r="Q2441">
        <f>VLOOKUP(L2441,AI$2:$AJ$12,2,TRUE)</f>
        <v>5</v>
      </c>
      <c r="T2441" t="str">
        <f t="shared" si="233"/>
        <v>Crimepoint.create(latitude:37.74, longitude:-122.482, drugdrink:0, misdemean:6, theft:4, violent:7, total:5, drugdrinkct:0, misdemeanct:4, theftct:2, violentct:1, totalct:7)</v>
      </c>
      <c r="U2441" t="str">
        <f t="shared" si="234"/>
        <v>{location: new google.maps.LatLng(37.74, -122.482), weight: 0},</v>
      </c>
      <c r="V2441" t="str">
        <f t="shared" si="229"/>
        <v>{location: new google.maps.LatLng(37.74, -122.482), weight: 1},</v>
      </c>
      <c r="W2441" t="str">
        <f t="shared" si="230"/>
        <v>{location: new google.maps.LatLng(37.74, -122.482), weight: 0},</v>
      </c>
      <c r="X2441" t="str">
        <f t="shared" si="231"/>
        <v>{location: new google.maps.LatLng(37.74, -122.482), weight: 1},</v>
      </c>
      <c r="Y2441" t="str">
        <f t="shared" si="232"/>
        <v>{location: new google.maps.LatLng(37.74, -122.482), weight: 1},</v>
      </c>
    </row>
    <row r="2442" spans="1:25" x14ac:dyDescent="0.2">
      <c r="A2442">
        <v>37.74</v>
      </c>
      <c r="B2442">
        <v>-122.48099999999999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</v>
      </c>
      <c r="M2442">
        <f>VLOOKUP(H2442,AE$2:$AJ$12,6,TRUE)</f>
        <v>0</v>
      </c>
      <c r="N2442">
        <f>VLOOKUP(I2442,AF$2:$AJ$12,5,TRUE)</f>
        <v>2</v>
      </c>
      <c r="O2442">
        <f>VLOOKUP(J2442,AG$2:$AJ$12,4,TRUE)</f>
        <v>0</v>
      </c>
      <c r="P2442">
        <f>VLOOKUP(K2442,AH$2:$AJ$12,3,TRUE)</f>
        <v>0</v>
      </c>
      <c r="Q2442">
        <f>VLOOKUP(L2442,AI$2:$AJ$12,2,TRUE)</f>
        <v>0</v>
      </c>
      <c r="T2442" t="str">
        <f t="shared" si="233"/>
        <v>Crimepoint.create(latitude:37.74, longitude:-122.481, drugdrink:0, misdemean:2, theft:0, violent:0, total:0, drugdrinkct:0, misdemeanct:1, theftct:0, violentct:0, totalct:1)</v>
      </c>
      <c r="U2442" t="str">
        <f t="shared" si="234"/>
        <v>{location: new google.maps.LatLng(37.74, -122.481), weight: 0},</v>
      </c>
      <c r="V2442" t="str">
        <f t="shared" si="229"/>
        <v>{location: new google.maps.LatLng(37.74, -122.481), weight: 0},</v>
      </c>
      <c r="W2442" t="str">
        <f t="shared" si="230"/>
        <v>{location: new google.maps.LatLng(37.74, -122.481), weight: 0},</v>
      </c>
      <c r="X2442" t="str">
        <f t="shared" si="231"/>
        <v>{location: new google.maps.LatLng(37.74, -122.481), weight: 0},</v>
      </c>
      <c r="Y2442" t="str">
        <f t="shared" si="232"/>
        <v>{location: new google.maps.LatLng(37.74, -122.481), weight: 0},</v>
      </c>
    </row>
    <row r="2443" spans="1:25" x14ac:dyDescent="0.2">
      <c r="A2443">
        <v>37.74</v>
      </c>
      <c r="B2443">
        <v>-122.48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</v>
      </c>
      <c r="J2443">
        <v>2</v>
      </c>
      <c r="K2443">
        <v>0</v>
      </c>
      <c r="L2443">
        <v>4</v>
      </c>
      <c r="M2443">
        <f>VLOOKUP(H2443,AE$2:$AJ$12,6,TRUE)</f>
        <v>0</v>
      </c>
      <c r="N2443">
        <f>VLOOKUP(I2443,AF$2:$AJ$12,5,TRUE)</f>
        <v>4</v>
      </c>
      <c r="O2443">
        <f>VLOOKUP(J2443,AG$2:$AJ$12,4,TRUE)</f>
        <v>4</v>
      </c>
      <c r="P2443">
        <f>VLOOKUP(K2443,AH$2:$AJ$12,3,TRUE)</f>
        <v>0</v>
      </c>
      <c r="Q2443">
        <f>VLOOKUP(L2443,AI$2:$AJ$12,2,TRUE)</f>
        <v>3</v>
      </c>
      <c r="T2443" t="str">
        <f t="shared" si="233"/>
        <v>Crimepoint.create(latitude:37.74, longitude:-122.48, drugdrink:0, misdemean:4, theft:4, violent:0, total:3, drugdrinkct:0, misdemeanct:2, theftct:2, violentct:0, totalct:4)</v>
      </c>
      <c r="U2443" t="str">
        <f t="shared" si="234"/>
        <v>{location: new google.maps.LatLng(37.74, -122.48), weight: 0},</v>
      </c>
      <c r="V2443" t="str">
        <f t="shared" si="229"/>
        <v>{location: new google.maps.LatLng(37.74, -122.48), weight: 0},</v>
      </c>
      <c r="W2443" t="str">
        <f t="shared" si="230"/>
        <v>{location: new google.maps.LatLng(37.74, -122.48), weight: 0},</v>
      </c>
      <c r="X2443" t="str">
        <f t="shared" si="231"/>
        <v>{location: new google.maps.LatLng(37.74, -122.48), weight: 0},</v>
      </c>
      <c r="Y2443" t="str">
        <f t="shared" si="232"/>
        <v>{location: new google.maps.LatLng(37.74, -122.48), weight: 0},</v>
      </c>
    </row>
    <row r="2444" spans="1:25" x14ac:dyDescent="0.2">
      <c r="A2444">
        <v>37.74</v>
      </c>
      <c r="B2444">
        <v>-122.479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3</v>
      </c>
      <c r="K2444">
        <v>0</v>
      </c>
      <c r="L2444">
        <v>4</v>
      </c>
      <c r="M2444">
        <f>VLOOKUP(H2444,AE$2:$AJ$12,6,TRUE)</f>
        <v>0</v>
      </c>
      <c r="N2444">
        <f>VLOOKUP(I2444,AF$2:$AJ$12,5,TRUE)</f>
        <v>2</v>
      </c>
      <c r="O2444">
        <f>VLOOKUP(J2444,AG$2:$AJ$12,4,TRUE)</f>
        <v>5</v>
      </c>
      <c r="P2444">
        <f>VLOOKUP(K2444,AH$2:$AJ$12,3,TRUE)</f>
        <v>0</v>
      </c>
      <c r="Q2444">
        <f>VLOOKUP(L2444,AI$2:$AJ$12,2,TRUE)</f>
        <v>3</v>
      </c>
      <c r="T2444" t="str">
        <f t="shared" si="233"/>
        <v>Crimepoint.create(latitude:37.74, longitude:-122.479, drugdrink:0, misdemean:2, theft:5, violent:0, total:3, drugdrinkct:0, misdemeanct:1, theftct:3, violentct:0, totalct:4)</v>
      </c>
      <c r="U2444" t="str">
        <f t="shared" si="234"/>
        <v>{location: new google.maps.LatLng(37.74, -122.479), weight: 0},</v>
      </c>
      <c r="V2444" t="str">
        <f t="shared" si="229"/>
        <v>{location: new google.maps.LatLng(37.74, -122.479), weight: 0},</v>
      </c>
      <c r="W2444" t="str">
        <f t="shared" si="230"/>
        <v>{location: new google.maps.LatLng(37.74, -122.479), weight: 0},</v>
      </c>
      <c r="X2444" t="str">
        <f t="shared" si="231"/>
        <v>{location: new google.maps.LatLng(37.74, -122.479), weight: 0},</v>
      </c>
      <c r="Y2444" t="str">
        <f t="shared" si="232"/>
        <v>{location: new google.maps.LatLng(37.74, -122.479), weight: 0},</v>
      </c>
    </row>
    <row r="2445" spans="1:25" x14ac:dyDescent="0.2">
      <c r="A2445">
        <v>37.74</v>
      </c>
      <c r="B2445">
        <v>-122.47799999999999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2</v>
      </c>
      <c r="M2445">
        <f>VLOOKUP(H2445,AE$2:$AJ$12,6,TRUE)</f>
        <v>0</v>
      </c>
      <c r="N2445">
        <f>VLOOKUP(I2445,AF$2:$AJ$12,5,TRUE)</f>
        <v>2</v>
      </c>
      <c r="O2445">
        <f>VLOOKUP(J2445,AG$2:$AJ$12,4,TRUE)</f>
        <v>3</v>
      </c>
      <c r="P2445">
        <f>VLOOKUP(K2445,AH$2:$AJ$12,3,TRUE)</f>
        <v>0</v>
      </c>
      <c r="Q2445">
        <f>VLOOKUP(L2445,AI$2:$AJ$12,2,TRUE)</f>
        <v>1</v>
      </c>
      <c r="T2445" t="str">
        <f t="shared" si="233"/>
        <v>Crimepoint.create(latitude:37.74, longitude:-122.478, drugdrink:0, misdemean:2, theft:3, violent:0, total:1, drugdrinkct:0, misdemeanct:1, theftct:1, violentct:0, totalct:2)</v>
      </c>
      <c r="U2445" t="str">
        <f t="shared" si="234"/>
        <v>{location: new google.maps.LatLng(37.74, -122.478), weight: 0},</v>
      </c>
      <c r="V2445" t="str">
        <f t="shared" si="229"/>
        <v>{location: new google.maps.LatLng(37.74, -122.478), weight: 0},</v>
      </c>
      <c r="W2445" t="str">
        <f t="shared" si="230"/>
        <v>{location: new google.maps.LatLng(37.74, -122.478), weight: 0},</v>
      </c>
      <c r="X2445" t="str">
        <f t="shared" si="231"/>
        <v>{location: new google.maps.LatLng(37.74, -122.478), weight: 0},</v>
      </c>
      <c r="Y2445" t="str">
        <f t="shared" si="232"/>
        <v>{location: new google.maps.LatLng(37.74, -122.478), weight: 0},</v>
      </c>
    </row>
    <row r="2446" spans="1:25" x14ac:dyDescent="0.2">
      <c r="A2446">
        <v>37.74</v>
      </c>
      <c r="B2446">
        <v>-122.477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5</v>
      </c>
      <c r="J2446">
        <v>1</v>
      </c>
      <c r="K2446">
        <v>0</v>
      </c>
      <c r="L2446">
        <v>6</v>
      </c>
      <c r="M2446">
        <f>VLOOKUP(H2446,AE$2:$AJ$12,6,TRUE)</f>
        <v>0</v>
      </c>
      <c r="N2446">
        <f>VLOOKUP(I2446,AF$2:$AJ$12,5,TRUE)</f>
        <v>6</v>
      </c>
      <c r="O2446">
        <f>VLOOKUP(J2446,AG$2:$AJ$12,4,TRUE)</f>
        <v>3</v>
      </c>
      <c r="P2446">
        <f>VLOOKUP(K2446,AH$2:$AJ$12,3,TRUE)</f>
        <v>0</v>
      </c>
      <c r="Q2446">
        <f>VLOOKUP(L2446,AI$2:$AJ$12,2,TRUE)</f>
        <v>4</v>
      </c>
      <c r="T2446" t="str">
        <f t="shared" si="233"/>
        <v>Crimepoint.create(latitude:37.74, longitude:-122.477, drugdrink:0, misdemean:6, theft:3, violent:0, total:4, drugdrinkct:0, misdemeanct:5, theftct:1, violentct:0, totalct:6)</v>
      </c>
      <c r="U2446" t="str">
        <f t="shared" si="234"/>
        <v>{location: new google.maps.LatLng(37.74, -122.477), weight: 0},</v>
      </c>
      <c r="V2446" t="str">
        <f t="shared" si="229"/>
        <v>{location: new google.maps.LatLng(37.74, -122.477), weight: 1},</v>
      </c>
      <c r="W2446" t="str">
        <f t="shared" si="230"/>
        <v>{location: new google.maps.LatLng(37.74, -122.477), weight: 0},</v>
      </c>
      <c r="X2446" t="str">
        <f t="shared" si="231"/>
        <v>{location: new google.maps.LatLng(37.74, -122.477), weight: 0},</v>
      </c>
      <c r="Y2446" t="str">
        <f t="shared" si="232"/>
        <v>{location: new google.maps.LatLng(37.74, -122.477), weight: 0},</v>
      </c>
    </row>
    <row r="2447" spans="1:25" x14ac:dyDescent="0.2">
      <c r="A2447">
        <v>37.74</v>
      </c>
      <c r="B2447">
        <v>-122.47499999999999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2</v>
      </c>
      <c r="J2447">
        <v>0</v>
      </c>
      <c r="K2447">
        <v>1</v>
      </c>
      <c r="L2447">
        <v>3</v>
      </c>
      <c r="M2447">
        <f>VLOOKUP(H2447,AE$2:$AJ$12,6,TRUE)</f>
        <v>0</v>
      </c>
      <c r="N2447">
        <f>VLOOKUP(I2447,AF$2:$AJ$12,5,TRUE)</f>
        <v>4</v>
      </c>
      <c r="O2447">
        <f>VLOOKUP(J2447,AG$2:$AJ$12,4,TRUE)</f>
        <v>0</v>
      </c>
      <c r="P2447">
        <f>VLOOKUP(K2447,AH$2:$AJ$12,3,TRUE)</f>
        <v>7</v>
      </c>
      <c r="Q2447">
        <f>VLOOKUP(L2447,AI$2:$AJ$12,2,TRUE)</f>
        <v>2</v>
      </c>
      <c r="T2447" t="str">
        <f t="shared" si="233"/>
        <v>Crimepoint.create(latitude:37.74, longitude:-122.475, drugdrink:0, misdemean:4, theft:0, violent:7, total:2, drugdrinkct:0, misdemeanct:2, theftct:0, violentct:1, totalct:3)</v>
      </c>
      <c r="U2447" t="str">
        <f t="shared" si="234"/>
        <v>{location: new google.maps.LatLng(37.74, -122.475), weight: 0},</v>
      </c>
      <c r="V2447" t="str">
        <f t="shared" si="229"/>
        <v>{location: new google.maps.LatLng(37.74, -122.475), weight: 0},</v>
      </c>
      <c r="W2447" t="str">
        <f t="shared" si="230"/>
        <v>{location: new google.maps.LatLng(37.74, -122.475), weight: 0},</v>
      </c>
      <c r="X2447" t="str">
        <f t="shared" si="231"/>
        <v>{location: new google.maps.LatLng(37.74, -122.475), weight: 1},</v>
      </c>
      <c r="Y2447" t="str">
        <f t="shared" si="232"/>
        <v>{location: new google.maps.LatLng(37.74, -122.475), weight: 0},</v>
      </c>
    </row>
    <row r="2448" spans="1:25" x14ac:dyDescent="0.2">
      <c r="A2448">
        <v>37.74</v>
      </c>
      <c r="B2448">
        <v>-122.474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f>VLOOKUP(H2448,AE$2:$AJ$12,6,TRUE)</f>
        <v>0</v>
      </c>
      <c r="N2448">
        <f>VLOOKUP(I2448,AF$2:$AJ$12,5,TRUE)</f>
        <v>2</v>
      </c>
      <c r="O2448">
        <f>VLOOKUP(J2448,AG$2:$AJ$12,4,TRUE)</f>
        <v>0</v>
      </c>
      <c r="P2448">
        <f>VLOOKUP(K2448,AH$2:$AJ$12,3,TRUE)</f>
        <v>0</v>
      </c>
      <c r="Q2448">
        <f>VLOOKUP(L2448,AI$2:$AJ$12,2,TRUE)</f>
        <v>0</v>
      </c>
      <c r="T2448" t="str">
        <f t="shared" si="233"/>
        <v>Crimepoint.create(latitude:37.74, longitude:-122.474, drugdrink:0, misdemean:2, theft:0, violent:0, total:0, drugdrinkct:0, misdemeanct:1, theftct:0, violentct:0, totalct:1)</v>
      </c>
      <c r="U2448" t="str">
        <f t="shared" si="234"/>
        <v>{location: new google.maps.LatLng(37.74, -122.474), weight: 0},</v>
      </c>
      <c r="V2448" t="str">
        <f t="shared" si="229"/>
        <v>{location: new google.maps.LatLng(37.74, -122.474), weight: 0},</v>
      </c>
      <c r="W2448" t="str">
        <f t="shared" si="230"/>
        <v>{location: new google.maps.LatLng(37.74, -122.474), weight: 0},</v>
      </c>
      <c r="X2448" t="str">
        <f t="shared" si="231"/>
        <v>{location: new google.maps.LatLng(37.74, -122.474), weight: 0},</v>
      </c>
      <c r="Y2448" t="str">
        <f t="shared" si="232"/>
        <v>{location: new google.maps.LatLng(37.74, -122.474), weight: 0},</v>
      </c>
    </row>
    <row r="2449" spans="1:25" x14ac:dyDescent="0.2">
      <c r="A2449">
        <v>37.74</v>
      </c>
      <c r="B2449">
        <v>-122.473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f>VLOOKUP(H2449,AE$2:$AJ$12,6,TRUE)</f>
        <v>0</v>
      </c>
      <c r="N2449">
        <f>VLOOKUP(I2449,AF$2:$AJ$12,5,TRUE)</f>
        <v>0</v>
      </c>
      <c r="O2449">
        <f>VLOOKUP(J2449,AG$2:$AJ$12,4,TRUE)</f>
        <v>3</v>
      </c>
      <c r="P2449">
        <f>VLOOKUP(K2449,AH$2:$AJ$12,3,TRUE)</f>
        <v>0</v>
      </c>
      <c r="Q2449">
        <f>VLOOKUP(L2449,AI$2:$AJ$12,2,TRUE)</f>
        <v>0</v>
      </c>
      <c r="T2449" t="str">
        <f t="shared" si="233"/>
        <v>Crimepoint.create(latitude:37.74, longitude:-122.473, drugdrink:0, misdemean:0, theft:3, violent:0, total:0, drugdrinkct:0, misdemeanct:0, theftct:1, violentct:0, totalct:1)</v>
      </c>
      <c r="U2449" t="str">
        <f t="shared" si="234"/>
        <v>{location: new google.maps.LatLng(37.74, -122.473), weight: 0},</v>
      </c>
      <c r="V2449" t="str">
        <f t="shared" si="229"/>
        <v>{location: new google.maps.LatLng(37.74, -122.473), weight: 0},</v>
      </c>
      <c r="W2449" t="str">
        <f t="shared" si="230"/>
        <v>{location: new google.maps.LatLng(37.74, -122.473), weight: 0},</v>
      </c>
      <c r="X2449" t="str">
        <f t="shared" si="231"/>
        <v>{location: new google.maps.LatLng(37.74, -122.473), weight: 0},</v>
      </c>
      <c r="Y2449" t="str">
        <f t="shared" si="232"/>
        <v>{location: new google.maps.LatLng(37.74, -122.473), weight: 0},</v>
      </c>
    </row>
    <row r="2450" spans="1:25" x14ac:dyDescent="0.2">
      <c r="A2450">
        <v>37.74</v>
      </c>
      <c r="B2450">
        <v>-122.47199999999999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3</v>
      </c>
      <c r="J2450">
        <v>2</v>
      </c>
      <c r="K2450">
        <v>0</v>
      </c>
      <c r="L2450">
        <v>5</v>
      </c>
      <c r="M2450">
        <f>VLOOKUP(H2450,AE$2:$AJ$12,6,TRUE)</f>
        <v>0</v>
      </c>
      <c r="N2450">
        <f>VLOOKUP(I2450,AF$2:$AJ$12,5,TRUE)</f>
        <v>5</v>
      </c>
      <c r="O2450">
        <f>VLOOKUP(J2450,AG$2:$AJ$12,4,TRUE)</f>
        <v>4</v>
      </c>
      <c r="P2450">
        <f>VLOOKUP(K2450,AH$2:$AJ$12,3,TRUE)</f>
        <v>0</v>
      </c>
      <c r="Q2450">
        <f>VLOOKUP(L2450,AI$2:$AJ$12,2,TRUE)</f>
        <v>4</v>
      </c>
      <c r="T2450" t="str">
        <f t="shared" si="233"/>
        <v>Crimepoint.create(latitude:37.74, longitude:-122.472, drugdrink:0, misdemean:5, theft:4, violent:0, total:4, drugdrinkct:0, misdemeanct:3, theftct:2, violentct:0, totalct:5)</v>
      </c>
      <c r="U2450" t="str">
        <f t="shared" si="234"/>
        <v>{location: new google.maps.LatLng(37.74, -122.472), weight: 0},</v>
      </c>
      <c r="V2450" t="str">
        <f t="shared" si="229"/>
        <v>{location: new google.maps.LatLng(37.74, -122.472), weight: 1},</v>
      </c>
      <c r="W2450" t="str">
        <f t="shared" si="230"/>
        <v>{location: new google.maps.LatLng(37.74, -122.472), weight: 0},</v>
      </c>
      <c r="X2450" t="str">
        <f t="shared" si="231"/>
        <v>{location: new google.maps.LatLng(37.74, -122.472), weight: 0},</v>
      </c>
      <c r="Y2450" t="str">
        <f t="shared" si="232"/>
        <v>{location: new google.maps.LatLng(37.74, -122.472), weight: 0},</v>
      </c>
    </row>
    <row r="2451" spans="1:25" x14ac:dyDescent="0.2">
      <c r="A2451">
        <v>37.74</v>
      </c>
      <c r="B2451">
        <v>-122.471</v>
      </c>
      <c r="C2451">
        <v>0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3</v>
      </c>
      <c r="J2451">
        <v>6</v>
      </c>
      <c r="K2451">
        <v>2</v>
      </c>
      <c r="L2451">
        <v>11</v>
      </c>
      <c r="M2451">
        <f>VLOOKUP(H2451,AE$2:$AJ$12,6,TRUE)</f>
        <v>0</v>
      </c>
      <c r="N2451">
        <f>VLOOKUP(I2451,AF$2:$AJ$12,5,TRUE)</f>
        <v>5</v>
      </c>
      <c r="O2451">
        <f>VLOOKUP(J2451,AG$2:$AJ$12,4,TRUE)</f>
        <v>7</v>
      </c>
      <c r="P2451">
        <f>VLOOKUP(K2451,AH$2:$AJ$12,3,TRUE)</f>
        <v>7</v>
      </c>
      <c r="Q2451">
        <f>VLOOKUP(L2451,AI$2:$AJ$12,2,TRUE)</f>
        <v>6</v>
      </c>
      <c r="T2451" t="str">
        <f t="shared" si="233"/>
        <v>Crimepoint.create(latitude:37.74, longitude:-122.471, drugdrink:0, misdemean:5, theft:7, violent:7, total:6, drugdrinkct:0, misdemeanct:3, theftct:6, violentct:2, totalct:11)</v>
      </c>
      <c r="U2451" t="str">
        <f t="shared" si="234"/>
        <v>{location: new google.maps.LatLng(37.74, -122.471), weight: 0},</v>
      </c>
      <c r="V2451" t="str">
        <f t="shared" si="229"/>
        <v>{location: new google.maps.LatLng(37.74, -122.471), weight: 1},</v>
      </c>
      <c r="W2451" t="str">
        <f t="shared" si="230"/>
        <v>{location: new google.maps.LatLng(37.74, -122.471), weight: 1},</v>
      </c>
      <c r="X2451" t="str">
        <f t="shared" si="231"/>
        <v>{location: new google.maps.LatLng(37.74, -122.471), weight: 1},</v>
      </c>
      <c r="Y2451" t="str">
        <f t="shared" si="232"/>
        <v>{location: new google.maps.LatLng(37.74, -122.471), weight: 1},</v>
      </c>
    </row>
    <row r="2452" spans="1:25" x14ac:dyDescent="0.2">
      <c r="A2452">
        <v>37.74</v>
      </c>
      <c r="B2452">
        <v>-122.47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</v>
      </c>
      <c r="J2452">
        <v>0</v>
      </c>
      <c r="K2452">
        <v>0</v>
      </c>
      <c r="L2452">
        <v>2</v>
      </c>
      <c r="M2452">
        <f>VLOOKUP(H2452,AE$2:$AJ$12,6,TRUE)</f>
        <v>0</v>
      </c>
      <c r="N2452">
        <f>VLOOKUP(I2452,AF$2:$AJ$12,5,TRUE)</f>
        <v>4</v>
      </c>
      <c r="O2452">
        <f>VLOOKUP(J2452,AG$2:$AJ$12,4,TRUE)</f>
        <v>0</v>
      </c>
      <c r="P2452">
        <f>VLOOKUP(K2452,AH$2:$AJ$12,3,TRUE)</f>
        <v>0</v>
      </c>
      <c r="Q2452">
        <f>VLOOKUP(L2452,AI$2:$AJ$12,2,TRUE)</f>
        <v>1</v>
      </c>
      <c r="T2452" t="str">
        <f t="shared" si="233"/>
        <v>Crimepoint.create(latitude:37.74, longitude:-122.47, drugdrink:0, misdemean:4, theft:0, violent:0, total:1, drugdrinkct:0, misdemeanct:2, theftct:0, violentct:0, totalct:2)</v>
      </c>
      <c r="U2452" t="str">
        <f t="shared" si="234"/>
        <v>{location: new google.maps.LatLng(37.74, -122.47), weight: 0},</v>
      </c>
      <c r="V2452" t="str">
        <f t="shared" si="229"/>
        <v>{location: new google.maps.LatLng(37.74, -122.47), weight: 0},</v>
      </c>
      <c r="W2452" t="str">
        <f t="shared" si="230"/>
        <v>{location: new google.maps.LatLng(37.74, -122.47), weight: 0},</v>
      </c>
      <c r="X2452" t="str">
        <f t="shared" si="231"/>
        <v>{location: new google.maps.LatLng(37.74, -122.47), weight: 0},</v>
      </c>
      <c r="Y2452" t="str">
        <f t="shared" si="232"/>
        <v>{location: new google.maps.LatLng(37.74, -122.47), weight: 0},</v>
      </c>
    </row>
    <row r="2453" spans="1:25" x14ac:dyDescent="0.2">
      <c r="A2453">
        <v>37.74</v>
      </c>
      <c r="B2453">
        <v>-122.46899999999999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2</v>
      </c>
      <c r="M2453">
        <f>VLOOKUP(H2453,AE$2:$AJ$12,6,TRUE)</f>
        <v>0</v>
      </c>
      <c r="N2453">
        <f>VLOOKUP(I2453,AF$2:$AJ$12,5,TRUE)</f>
        <v>2</v>
      </c>
      <c r="O2453">
        <f>VLOOKUP(J2453,AG$2:$AJ$12,4,TRUE)</f>
        <v>3</v>
      </c>
      <c r="P2453">
        <f>VLOOKUP(K2453,AH$2:$AJ$12,3,TRUE)</f>
        <v>0</v>
      </c>
      <c r="Q2453">
        <f>VLOOKUP(L2453,AI$2:$AJ$12,2,TRUE)</f>
        <v>1</v>
      </c>
      <c r="T2453" t="str">
        <f t="shared" si="233"/>
        <v>Crimepoint.create(latitude:37.74, longitude:-122.469, drugdrink:0, misdemean:2, theft:3, violent:0, total:1, drugdrinkct:0, misdemeanct:1, theftct:1, violentct:0, totalct:2)</v>
      </c>
      <c r="U2453" t="str">
        <f t="shared" si="234"/>
        <v>{location: new google.maps.LatLng(37.74, -122.469), weight: 0},</v>
      </c>
      <c r="V2453" t="str">
        <f t="shared" si="229"/>
        <v>{location: new google.maps.LatLng(37.74, -122.469), weight: 0},</v>
      </c>
      <c r="W2453" t="str">
        <f t="shared" si="230"/>
        <v>{location: new google.maps.LatLng(37.74, -122.469), weight: 0},</v>
      </c>
      <c r="X2453" t="str">
        <f t="shared" si="231"/>
        <v>{location: new google.maps.LatLng(37.74, -122.469), weight: 0},</v>
      </c>
      <c r="Y2453" t="str">
        <f t="shared" si="232"/>
        <v>{location: new google.maps.LatLng(37.74, -122.469), weight: 0},</v>
      </c>
    </row>
    <row r="2454" spans="1:25" x14ac:dyDescent="0.2">
      <c r="A2454">
        <v>37.74</v>
      </c>
      <c r="B2454">
        <v>-122.468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f>VLOOKUP(H2454,AE$2:$AJ$12,6,TRUE)</f>
        <v>0</v>
      </c>
      <c r="N2454">
        <f>VLOOKUP(I2454,AF$2:$AJ$12,5,TRUE)</f>
        <v>2</v>
      </c>
      <c r="O2454">
        <f>VLOOKUP(J2454,AG$2:$AJ$12,4,TRUE)</f>
        <v>0</v>
      </c>
      <c r="P2454">
        <f>VLOOKUP(K2454,AH$2:$AJ$12,3,TRUE)</f>
        <v>0</v>
      </c>
      <c r="Q2454">
        <f>VLOOKUP(L2454,AI$2:$AJ$12,2,TRUE)</f>
        <v>0</v>
      </c>
      <c r="T2454" t="str">
        <f t="shared" si="233"/>
        <v>Crimepoint.create(latitude:37.74, longitude:-122.468, drugdrink:0, misdemean:2, theft:0, violent:0, total:0, drugdrinkct:0, misdemeanct:1, theftct:0, violentct:0, totalct:1)</v>
      </c>
      <c r="U2454" t="str">
        <f t="shared" si="234"/>
        <v>{location: new google.maps.LatLng(37.74, -122.468), weight: 0},</v>
      </c>
      <c r="V2454" t="str">
        <f t="shared" si="229"/>
        <v>{location: new google.maps.LatLng(37.74, -122.468), weight: 0},</v>
      </c>
      <c r="W2454" t="str">
        <f t="shared" si="230"/>
        <v>{location: new google.maps.LatLng(37.74, -122.468), weight: 0},</v>
      </c>
      <c r="X2454" t="str">
        <f t="shared" si="231"/>
        <v>{location: new google.maps.LatLng(37.74, -122.468), weight: 0},</v>
      </c>
      <c r="Y2454" t="str">
        <f t="shared" si="232"/>
        <v>{location: new google.maps.LatLng(37.74, -122.468), weight: 0},</v>
      </c>
    </row>
    <row r="2455" spans="1:25" x14ac:dyDescent="0.2">
      <c r="A2455">
        <v>37.74</v>
      </c>
      <c r="B2455">
        <v>-122.467</v>
      </c>
      <c r="C2455">
        <v>1</v>
      </c>
      <c r="D2455">
        <v>1</v>
      </c>
      <c r="E2455">
        <v>1</v>
      </c>
      <c r="F2455">
        <v>0</v>
      </c>
      <c r="G2455">
        <v>1</v>
      </c>
      <c r="H2455">
        <v>1</v>
      </c>
      <c r="I2455">
        <v>5</v>
      </c>
      <c r="J2455">
        <v>6</v>
      </c>
      <c r="K2455">
        <v>0</v>
      </c>
      <c r="L2455">
        <v>12</v>
      </c>
      <c r="M2455">
        <f>VLOOKUP(H2455,AE$2:$AJ$12,6,TRUE)</f>
        <v>8</v>
      </c>
      <c r="N2455">
        <f>VLOOKUP(I2455,AF$2:$AJ$12,5,TRUE)</f>
        <v>6</v>
      </c>
      <c r="O2455">
        <f>VLOOKUP(J2455,AG$2:$AJ$12,4,TRUE)</f>
        <v>7</v>
      </c>
      <c r="P2455">
        <f>VLOOKUP(K2455,AH$2:$AJ$12,3,TRUE)</f>
        <v>0</v>
      </c>
      <c r="Q2455">
        <f>VLOOKUP(L2455,AI$2:$AJ$12,2,TRUE)</f>
        <v>6</v>
      </c>
      <c r="T2455" t="str">
        <f t="shared" si="233"/>
        <v>Crimepoint.create(latitude:37.74, longitude:-122.467, drugdrink:8, misdemean:6, theft:7, violent:0, total:6, drugdrinkct:1, misdemeanct:5, theftct:6, violentct:0, totalct:12)</v>
      </c>
      <c r="U2455" t="str">
        <f t="shared" si="234"/>
        <v>{location: new google.maps.LatLng(37.74, -122.467), weight: 1},</v>
      </c>
      <c r="V2455" t="str">
        <f t="shared" si="229"/>
        <v>{location: new google.maps.LatLng(37.74, -122.467), weight: 1},</v>
      </c>
      <c r="W2455" t="str">
        <f t="shared" si="230"/>
        <v>{location: new google.maps.LatLng(37.74, -122.467), weight: 1},</v>
      </c>
      <c r="X2455" t="str">
        <f t="shared" si="231"/>
        <v>{location: new google.maps.LatLng(37.74, -122.467), weight: 0},</v>
      </c>
      <c r="Y2455" t="str">
        <f t="shared" si="232"/>
        <v>{location: new google.maps.LatLng(37.74, -122.467), weight: 1},</v>
      </c>
    </row>
    <row r="2456" spans="1:25" x14ac:dyDescent="0.2">
      <c r="A2456">
        <v>37.74</v>
      </c>
      <c r="B2456">
        <v>-122.46599999999999</v>
      </c>
      <c r="C2456">
        <v>1</v>
      </c>
      <c r="D2456">
        <v>3</v>
      </c>
      <c r="E2456">
        <v>1</v>
      </c>
      <c r="F2456">
        <v>4</v>
      </c>
      <c r="G2456">
        <v>2</v>
      </c>
      <c r="H2456">
        <v>2</v>
      </c>
      <c r="I2456">
        <v>13</v>
      </c>
      <c r="J2456">
        <v>8</v>
      </c>
      <c r="K2456">
        <v>5</v>
      </c>
      <c r="L2456">
        <v>28</v>
      </c>
      <c r="M2456">
        <f>VLOOKUP(H2456,AE$2:$AJ$12,6,TRUE)</f>
        <v>9</v>
      </c>
      <c r="N2456">
        <f>VLOOKUP(I2456,AF$2:$AJ$12,5,TRUE)</f>
        <v>8</v>
      </c>
      <c r="O2456">
        <f>VLOOKUP(J2456,AG$2:$AJ$12,4,TRUE)</f>
        <v>8</v>
      </c>
      <c r="P2456">
        <f>VLOOKUP(K2456,AH$2:$AJ$12,3,TRUE)</f>
        <v>9</v>
      </c>
      <c r="Q2456">
        <f>VLOOKUP(L2456,AI$2:$AJ$12,2,TRUE)</f>
        <v>8</v>
      </c>
      <c r="T2456" t="str">
        <f t="shared" si="233"/>
        <v>Crimepoint.create(latitude:37.74, longitude:-122.466, drugdrink:9, misdemean:8, theft:8, violent:9, total:8, drugdrinkct:2, misdemeanct:13, theftct:8, violentct:5, totalct:28)</v>
      </c>
      <c r="U2456" t="str">
        <f t="shared" si="234"/>
        <v>{location: new google.maps.LatLng(37.74, -122.466), weight: 1},</v>
      </c>
      <c r="V2456" t="str">
        <f t="shared" si="229"/>
        <v>{location: new google.maps.LatLng(37.74, -122.466), weight: 3},</v>
      </c>
      <c r="W2456" t="str">
        <f t="shared" si="230"/>
        <v>{location: new google.maps.LatLng(37.74, -122.466), weight: 1},</v>
      </c>
      <c r="X2456" t="str">
        <f t="shared" si="231"/>
        <v>{location: new google.maps.LatLng(37.74, -122.466), weight: 4},</v>
      </c>
      <c r="Y2456" t="str">
        <f t="shared" si="232"/>
        <v>{location: new google.maps.LatLng(37.74, -122.466), weight: 2},</v>
      </c>
    </row>
    <row r="2457" spans="1:25" x14ac:dyDescent="0.2">
      <c r="A2457">
        <v>37.74</v>
      </c>
      <c r="B2457">
        <v>-122.465</v>
      </c>
      <c r="C2457">
        <v>1</v>
      </c>
      <c r="D2457">
        <v>1</v>
      </c>
      <c r="E2457">
        <v>0</v>
      </c>
      <c r="F2457">
        <v>0</v>
      </c>
      <c r="G2457">
        <v>1</v>
      </c>
      <c r="H2457">
        <v>1</v>
      </c>
      <c r="I2457">
        <v>3</v>
      </c>
      <c r="J2457">
        <v>3</v>
      </c>
      <c r="K2457">
        <v>0</v>
      </c>
      <c r="L2457">
        <v>7</v>
      </c>
      <c r="M2457">
        <f>VLOOKUP(H2457,AE$2:$AJ$12,6,TRUE)</f>
        <v>8</v>
      </c>
      <c r="N2457">
        <f>VLOOKUP(I2457,AF$2:$AJ$12,5,TRUE)</f>
        <v>5</v>
      </c>
      <c r="O2457">
        <f>VLOOKUP(J2457,AG$2:$AJ$12,4,TRUE)</f>
        <v>5</v>
      </c>
      <c r="P2457">
        <f>VLOOKUP(K2457,AH$2:$AJ$12,3,TRUE)</f>
        <v>0</v>
      </c>
      <c r="Q2457">
        <f>VLOOKUP(L2457,AI$2:$AJ$12,2,TRUE)</f>
        <v>5</v>
      </c>
      <c r="T2457" t="str">
        <f t="shared" si="233"/>
        <v>Crimepoint.create(latitude:37.74, longitude:-122.465, drugdrink:8, misdemean:5, theft:5, violent:0, total:5, drugdrinkct:1, misdemeanct:3, theftct:3, violentct:0, totalct:7)</v>
      </c>
      <c r="U2457" t="str">
        <f t="shared" si="234"/>
        <v>{location: new google.maps.LatLng(37.74, -122.465), weight: 1},</v>
      </c>
      <c r="V2457" t="str">
        <f t="shared" si="229"/>
        <v>{location: new google.maps.LatLng(37.74, -122.465), weight: 1},</v>
      </c>
      <c r="W2457" t="str">
        <f t="shared" si="230"/>
        <v>{location: new google.maps.LatLng(37.74, -122.465), weight: 0},</v>
      </c>
      <c r="X2457" t="str">
        <f t="shared" si="231"/>
        <v>{location: new google.maps.LatLng(37.74, -122.465), weight: 0},</v>
      </c>
      <c r="Y2457" t="str">
        <f t="shared" si="232"/>
        <v>{location: new google.maps.LatLng(37.74, -122.465), weight: 1},</v>
      </c>
    </row>
    <row r="2458" spans="1:25" x14ac:dyDescent="0.2">
      <c r="A2458">
        <v>37.74</v>
      </c>
      <c r="B2458">
        <v>-122.464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</v>
      </c>
      <c r="K2458">
        <v>0</v>
      </c>
      <c r="L2458">
        <v>2</v>
      </c>
      <c r="M2458">
        <f>VLOOKUP(H2458,AE$2:$AJ$12,6,TRUE)</f>
        <v>0</v>
      </c>
      <c r="N2458">
        <f>VLOOKUP(I2458,AF$2:$AJ$12,5,TRUE)</f>
        <v>0</v>
      </c>
      <c r="O2458">
        <f>VLOOKUP(J2458,AG$2:$AJ$12,4,TRUE)</f>
        <v>4</v>
      </c>
      <c r="P2458">
        <f>VLOOKUP(K2458,AH$2:$AJ$12,3,TRUE)</f>
        <v>0</v>
      </c>
      <c r="Q2458">
        <f>VLOOKUP(L2458,AI$2:$AJ$12,2,TRUE)</f>
        <v>1</v>
      </c>
      <c r="T2458" t="str">
        <f t="shared" si="233"/>
        <v>Crimepoint.create(latitude:37.74, longitude:-122.464, drugdrink:0, misdemean:0, theft:4, violent:0, total:1, drugdrinkct:0, misdemeanct:0, theftct:2, violentct:0, totalct:2)</v>
      </c>
      <c r="U2458" t="str">
        <f t="shared" si="234"/>
        <v>{location: new google.maps.LatLng(37.74, -122.464), weight: 0},</v>
      </c>
      <c r="V2458" t="str">
        <f t="shared" si="229"/>
        <v>{location: new google.maps.LatLng(37.74, -122.464), weight: 0},</v>
      </c>
      <c r="W2458" t="str">
        <f t="shared" si="230"/>
        <v>{location: new google.maps.LatLng(37.74, -122.464), weight: 0},</v>
      </c>
      <c r="X2458" t="str">
        <f t="shared" si="231"/>
        <v>{location: new google.maps.LatLng(37.74, -122.464), weight: 0},</v>
      </c>
      <c r="Y2458" t="str">
        <f t="shared" si="232"/>
        <v>{location: new google.maps.LatLng(37.74, -122.464), weight: 0},</v>
      </c>
    </row>
    <row r="2459" spans="1:25" x14ac:dyDescent="0.2">
      <c r="A2459">
        <v>37.74</v>
      </c>
      <c r="B2459">
        <v>-122.46299999999999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2</v>
      </c>
      <c r="K2459">
        <v>0</v>
      </c>
      <c r="L2459">
        <v>3</v>
      </c>
      <c r="M2459">
        <f>VLOOKUP(H2459,AE$2:$AJ$12,6,TRUE)</f>
        <v>0</v>
      </c>
      <c r="N2459">
        <f>VLOOKUP(I2459,AF$2:$AJ$12,5,TRUE)</f>
        <v>2</v>
      </c>
      <c r="O2459">
        <f>VLOOKUP(J2459,AG$2:$AJ$12,4,TRUE)</f>
        <v>4</v>
      </c>
      <c r="P2459">
        <f>VLOOKUP(K2459,AH$2:$AJ$12,3,TRUE)</f>
        <v>0</v>
      </c>
      <c r="Q2459">
        <f>VLOOKUP(L2459,AI$2:$AJ$12,2,TRUE)</f>
        <v>2</v>
      </c>
      <c r="T2459" t="str">
        <f t="shared" si="233"/>
        <v>Crimepoint.create(latitude:37.74, longitude:-122.463, drugdrink:0, misdemean:2, theft:4, violent:0, total:2, drugdrinkct:0, misdemeanct:1, theftct:2, violentct:0, totalct:3)</v>
      </c>
      <c r="U2459" t="str">
        <f t="shared" si="234"/>
        <v>{location: new google.maps.LatLng(37.74, -122.463), weight: 0},</v>
      </c>
      <c r="V2459" t="str">
        <f t="shared" si="229"/>
        <v>{location: new google.maps.LatLng(37.74, -122.463), weight: 0},</v>
      </c>
      <c r="W2459" t="str">
        <f t="shared" si="230"/>
        <v>{location: new google.maps.LatLng(37.74, -122.463), weight: 0},</v>
      </c>
      <c r="X2459" t="str">
        <f t="shared" si="231"/>
        <v>{location: new google.maps.LatLng(37.74, -122.463), weight: 0},</v>
      </c>
      <c r="Y2459" t="str">
        <f t="shared" si="232"/>
        <v>{location: new google.maps.LatLng(37.74, -122.463), weight: 0},</v>
      </c>
    </row>
    <row r="2460" spans="1:25" x14ac:dyDescent="0.2">
      <c r="A2460">
        <v>37.74</v>
      </c>
      <c r="B2460">
        <v>-122.462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2</v>
      </c>
      <c r="J2460">
        <v>1</v>
      </c>
      <c r="K2460">
        <v>1</v>
      </c>
      <c r="L2460">
        <v>4</v>
      </c>
      <c r="M2460">
        <f>VLOOKUP(H2460,AE$2:$AJ$12,6,TRUE)</f>
        <v>0</v>
      </c>
      <c r="N2460">
        <f>VLOOKUP(I2460,AF$2:$AJ$12,5,TRUE)</f>
        <v>4</v>
      </c>
      <c r="O2460">
        <f>VLOOKUP(J2460,AG$2:$AJ$12,4,TRUE)</f>
        <v>3</v>
      </c>
      <c r="P2460">
        <f>VLOOKUP(K2460,AH$2:$AJ$12,3,TRUE)</f>
        <v>7</v>
      </c>
      <c r="Q2460">
        <f>VLOOKUP(L2460,AI$2:$AJ$12,2,TRUE)</f>
        <v>3</v>
      </c>
      <c r="T2460" t="str">
        <f t="shared" si="233"/>
        <v>Crimepoint.create(latitude:37.74, longitude:-122.462, drugdrink:0, misdemean:4, theft:3, violent:7, total:3, drugdrinkct:0, misdemeanct:2, theftct:1, violentct:1, totalct:4)</v>
      </c>
      <c r="U2460" t="str">
        <f t="shared" si="234"/>
        <v>{location: new google.maps.LatLng(37.74, -122.462), weight: 0},</v>
      </c>
      <c r="V2460" t="str">
        <f t="shared" si="229"/>
        <v>{location: new google.maps.LatLng(37.74, -122.462), weight: 0},</v>
      </c>
      <c r="W2460" t="str">
        <f t="shared" si="230"/>
        <v>{location: new google.maps.LatLng(37.74, -122.462), weight: 0},</v>
      </c>
      <c r="X2460" t="str">
        <f t="shared" si="231"/>
        <v>{location: new google.maps.LatLng(37.74, -122.462), weight: 1},</v>
      </c>
      <c r="Y2460" t="str">
        <f t="shared" si="232"/>
        <v>{location: new google.maps.LatLng(37.74, -122.462), weight: 0},</v>
      </c>
    </row>
    <row r="2461" spans="1:25" x14ac:dyDescent="0.2">
      <c r="A2461">
        <v>37.74</v>
      </c>
      <c r="B2461">
        <v>-122.46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f>VLOOKUP(H2461,AE$2:$AJ$12,6,TRUE)</f>
        <v>0</v>
      </c>
      <c r="N2461">
        <f>VLOOKUP(I2461,AF$2:$AJ$12,5,TRUE)</f>
        <v>2</v>
      </c>
      <c r="O2461">
        <f>VLOOKUP(J2461,AG$2:$AJ$12,4,TRUE)</f>
        <v>0</v>
      </c>
      <c r="P2461">
        <f>VLOOKUP(K2461,AH$2:$AJ$12,3,TRUE)</f>
        <v>0</v>
      </c>
      <c r="Q2461">
        <f>VLOOKUP(L2461,AI$2:$AJ$12,2,TRUE)</f>
        <v>0</v>
      </c>
      <c r="T2461" t="str">
        <f t="shared" si="233"/>
        <v>Crimepoint.create(latitude:37.74, longitude:-122.46, drugdrink:0, misdemean:2, theft:0, violent:0, total:0, drugdrinkct:0, misdemeanct:1, theftct:0, violentct:0, totalct:1)</v>
      </c>
      <c r="U2461" t="str">
        <f t="shared" si="234"/>
        <v>{location: new google.maps.LatLng(37.74, -122.46), weight: 0},</v>
      </c>
      <c r="V2461" t="str">
        <f t="shared" si="229"/>
        <v>{location: new google.maps.LatLng(37.74, -122.46), weight: 0},</v>
      </c>
      <c r="W2461" t="str">
        <f t="shared" si="230"/>
        <v>{location: new google.maps.LatLng(37.74, -122.46), weight: 0},</v>
      </c>
      <c r="X2461" t="str">
        <f t="shared" si="231"/>
        <v>{location: new google.maps.LatLng(37.74, -122.46), weight: 0},</v>
      </c>
      <c r="Y2461" t="str">
        <f t="shared" si="232"/>
        <v>{location: new google.maps.LatLng(37.74, -122.46), weight: 0},</v>
      </c>
    </row>
    <row r="2462" spans="1:25" x14ac:dyDescent="0.2">
      <c r="A2462">
        <v>37.74</v>
      </c>
      <c r="B2462">
        <v>-122.459</v>
      </c>
      <c r="C2462">
        <v>0</v>
      </c>
      <c r="D2462">
        <v>1</v>
      </c>
      <c r="E2462">
        <v>1</v>
      </c>
      <c r="F2462">
        <v>1</v>
      </c>
      <c r="G2462">
        <v>1</v>
      </c>
      <c r="H2462">
        <v>0</v>
      </c>
      <c r="I2462">
        <v>6</v>
      </c>
      <c r="J2462">
        <v>5</v>
      </c>
      <c r="K2462">
        <v>2</v>
      </c>
      <c r="L2462">
        <v>13</v>
      </c>
      <c r="M2462">
        <f>VLOOKUP(H2462,AE$2:$AJ$12,6,TRUE)</f>
        <v>0</v>
      </c>
      <c r="N2462">
        <f>VLOOKUP(I2462,AF$2:$AJ$12,5,TRUE)</f>
        <v>7</v>
      </c>
      <c r="O2462">
        <f>VLOOKUP(J2462,AG$2:$AJ$12,4,TRUE)</f>
        <v>7</v>
      </c>
      <c r="P2462">
        <f>VLOOKUP(K2462,AH$2:$AJ$12,3,TRUE)</f>
        <v>7</v>
      </c>
      <c r="Q2462">
        <f>VLOOKUP(L2462,AI$2:$AJ$12,2,TRUE)</f>
        <v>7</v>
      </c>
      <c r="T2462" t="str">
        <f t="shared" si="233"/>
        <v>Crimepoint.create(latitude:37.74, longitude:-122.459, drugdrink:0, misdemean:7, theft:7, violent:7, total:7, drugdrinkct:0, misdemeanct:6, theftct:5, violentct:2, totalct:13)</v>
      </c>
      <c r="U2462" t="str">
        <f t="shared" si="234"/>
        <v>{location: new google.maps.LatLng(37.74, -122.459), weight: 0},</v>
      </c>
      <c r="V2462" t="str">
        <f t="shared" si="229"/>
        <v>{location: new google.maps.LatLng(37.74, -122.459), weight: 1},</v>
      </c>
      <c r="W2462" t="str">
        <f t="shared" si="230"/>
        <v>{location: new google.maps.LatLng(37.74, -122.459), weight: 1},</v>
      </c>
      <c r="X2462" t="str">
        <f t="shared" si="231"/>
        <v>{location: new google.maps.LatLng(37.74, -122.459), weight: 1},</v>
      </c>
      <c r="Y2462" t="str">
        <f t="shared" si="232"/>
        <v>{location: new google.maps.LatLng(37.74, -122.459), weight: 1},</v>
      </c>
    </row>
    <row r="2463" spans="1:25" x14ac:dyDescent="0.2">
      <c r="A2463">
        <v>37.74</v>
      </c>
      <c r="B2463">
        <v>-122.45699999999999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f>VLOOKUP(H2463,AE$2:$AJ$12,6,TRUE)</f>
        <v>0</v>
      </c>
      <c r="N2463">
        <f>VLOOKUP(I2463,AF$2:$AJ$12,5,TRUE)</f>
        <v>0</v>
      </c>
      <c r="O2463">
        <f>VLOOKUP(J2463,AG$2:$AJ$12,4,TRUE)</f>
        <v>3</v>
      </c>
      <c r="P2463">
        <f>VLOOKUP(K2463,AH$2:$AJ$12,3,TRUE)</f>
        <v>0</v>
      </c>
      <c r="Q2463">
        <f>VLOOKUP(L2463,AI$2:$AJ$12,2,TRUE)</f>
        <v>0</v>
      </c>
      <c r="T2463" t="str">
        <f t="shared" si="233"/>
        <v>Crimepoint.create(latitude:37.74, longitude:-122.457, drugdrink:0, misdemean:0, theft:3, violent:0, total:0, drugdrinkct:0, misdemeanct:0, theftct:1, violentct:0, totalct:1)</v>
      </c>
      <c r="U2463" t="str">
        <f t="shared" si="234"/>
        <v>{location: new google.maps.LatLng(37.74, -122.457), weight: 0},</v>
      </c>
      <c r="V2463" t="str">
        <f t="shared" si="229"/>
        <v>{location: new google.maps.LatLng(37.74, -122.457), weight: 0},</v>
      </c>
      <c r="W2463" t="str">
        <f t="shared" si="230"/>
        <v>{location: new google.maps.LatLng(37.74, -122.457), weight: 0},</v>
      </c>
      <c r="X2463" t="str">
        <f t="shared" si="231"/>
        <v>{location: new google.maps.LatLng(37.74, -122.457), weight: 0},</v>
      </c>
      <c r="Y2463" t="str">
        <f t="shared" si="232"/>
        <v>{location: new google.maps.LatLng(37.74, -122.457), weight: 0},</v>
      </c>
    </row>
    <row r="2464" spans="1:25" x14ac:dyDescent="0.2">
      <c r="A2464">
        <v>37.74</v>
      </c>
      <c r="B2464">
        <v>-122.45099999999999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2</v>
      </c>
      <c r="K2464">
        <v>0</v>
      </c>
      <c r="L2464">
        <v>4</v>
      </c>
      <c r="M2464">
        <f>VLOOKUP(H2464,AE$2:$AJ$12,6,TRUE)</f>
        <v>0</v>
      </c>
      <c r="N2464">
        <f>VLOOKUP(I2464,AF$2:$AJ$12,5,TRUE)</f>
        <v>4</v>
      </c>
      <c r="O2464">
        <f>VLOOKUP(J2464,AG$2:$AJ$12,4,TRUE)</f>
        <v>4</v>
      </c>
      <c r="P2464">
        <f>VLOOKUP(K2464,AH$2:$AJ$12,3,TRUE)</f>
        <v>0</v>
      </c>
      <c r="Q2464">
        <f>VLOOKUP(L2464,AI$2:$AJ$12,2,TRUE)</f>
        <v>3</v>
      </c>
      <c r="T2464" t="str">
        <f t="shared" si="233"/>
        <v>Crimepoint.create(latitude:37.74, longitude:-122.451, drugdrink:0, misdemean:4, theft:4, violent:0, total:3, drugdrinkct:0, misdemeanct:2, theftct:2, violentct:0, totalct:4)</v>
      </c>
      <c r="U2464" t="str">
        <f t="shared" si="234"/>
        <v>{location: new google.maps.LatLng(37.74, -122.451), weight: 0},</v>
      </c>
      <c r="V2464" t="str">
        <f t="shared" si="229"/>
        <v>{location: new google.maps.LatLng(37.74, -122.451), weight: 0},</v>
      </c>
      <c r="W2464" t="str">
        <f t="shared" si="230"/>
        <v>{location: new google.maps.LatLng(37.74, -122.451), weight: 0},</v>
      </c>
      <c r="X2464" t="str">
        <f t="shared" si="231"/>
        <v>{location: new google.maps.LatLng(37.74, -122.451), weight: 0},</v>
      </c>
      <c r="Y2464" t="str">
        <f t="shared" si="232"/>
        <v>{location: new google.maps.LatLng(37.74, -122.451), weight: 0},</v>
      </c>
    </row>
    <row r="2465" spans="1:25" x14ac:dyDescent="0.2">
      <c r="A2465">
        <v>37.74</v>
      </c>
      <c r="B2465">
        <v>-122.45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2</v>
      </c>
      <c r="J2465">
        <v>1</v>
      </c>
      <c r="K2465">
        <v>0</v>
      </c>
      <c r="L2465">
        <v>3</v>
      </c>
      <c r="M2465">
        <f>VLOOKUP(H2465,AE$2:$AJ$12,6,TRUE)</f>
        <v>0</v>
      </c>
      <c r="N2465">
        <f>VLOOKUP(I2465,AF$2:$AJ$12,5,TRUE)</f>
        <v>4</v>
      </c>
      <c r="O2465">
        <f>VLOOKUP(J2465,AG$2:$AJ$12,4,TRUE)</f>
        <v>3</v>
      </c>
      <c r="P2465">
        <f>VLOOKUP(K2465,AH$2:$AJ$12,3,TRUE)</f>
        <v>0</v>
      </c>
      <c r="Q2465">
        <f>VLOOKUP(L2465,AI$2:$AJ$12,2,TRUE)</f>
        <v>2</v>
      </c>
      <c r="T2465" t="str">
        <f t="shared" si="233"/>
        <v>Crimepoint.create(latitude:37.74, longitude:-122.45, drugdrink:0, misdemean:4, theft:3, violent:0, total:2, drugdrinkct:0, misdemeanct:2, theftct:1, violentct:0, totalct:3)</v>
      </c>
      <c r="U2465" t="str">
        <f t="shared" si="234"/>
        <v>{location: new google.maps.LatLng(37.74, -122.45), weight: 0},</v>
      </c>
      <c r="V2465" t="str">
        <f t="shared" si="229"/>
        <v>{location: new google.maps.LatLng(37.74, -122.45), weight: 0},</v>
      </c>
      <c r="W2465" t="str">
        <f t="shared" si="230"/>
        <v>{location: new google.maps.LatLng(37.74, -122.45), weight: 0},</v>
      </c>
      <c r="X2465" t="str">
        <f t="shared" si="231"/>
        <v>{location: new google.maps.LatLng(37.74, -122.45), weight: 0},</v>
      </c>
      <c r="Y2465" t="str">
        <f t="shared" si="232"/>
        <v>{location: new google.maps.LatLng(37.74, -122.45), weight: 0},</v>
      </c>
    </row>
    <row r="2466" spans="1:25" x14ac:dyDescent="0.2">
      <c r="A2466">
        <v>37.74</v>
      </c>
      <c r="B2466">
        <v>-122.44799999999999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2</v>
      </c>
      <c r="K2466">
        <v>0</v>
      </c>
      <c r="L2466">
        <v>3</v>
      </c>
      <c r="M2466">
        <f>VLOOKUP(H2466,AE$2:$AJ$12,6,TRUE)</f>
        <v>0</v>
      </c>
      <c r="N2466">
        <f>VLOOKUP(I2466,AF$2:$AJ$12,5,TRUE)</f>
        <v>2</v>
      </c>
      <c r="O2466">
        <f>VLOOKUP(J2466,AG$2:$AJ$12,4,TRUE)</f>
        <v>4</v>
      </c>
      <c r="P2466">
        <f>VLOOKUP(K2466,AH$2:$AJ$12,3,TRUE)</f>
        <v>0</v>
      </c>
      <c r="Q2466">
        <f>VLOOKUP(L2466,AI$2:$AJ$12,2,TRUE)</f>
        <v>2</v>
      </c>
      <c r="T2466" t="str">
        <f t="shared" si="233"/>
        <v>Crimepoint.create(latitude:37.74, longitude:-122.448, drugdrink:0, misdemean:2, theft:4, violent:0, total:2, drugdrinkct:0, misdemeanct:1, theftct:2, violentct:0, totalct:3)</v>
      </c>
      <c r="U2466" t="str">
        <f t="shared" si="234"/>
        <v>{location: new google.maps.LatLng(37.74, -122.448), weight: 0},</v>
      </c>
      <c r="V2466" t="str">
        <f t="shared" si="229"/>
        <v>{location: new google.maps.LatLng(37.74, -122.448), weight: 0},</v>
      </c>
      <c r="W2466" t="str">
        <f t="shared" si="230"/>
        <v>{location: new google.maps.LatLng(37.74, -122.448), weight: 0},</v>
      </c>
      <c r="X2466" t="str">
        <f t="shared" si="231"/>
        <v>{location: new google.maps.LatLng(37.74, -122.448), weight: 0},</v>
      </c>
      <c r="Y2466" t="str">
        <f t="shared" si="232"/>
        <v>{location: new google.maps.LatLng(37.74, -122.448), weight: 0},</v>
      </c>
    </row>
    <row r="2467" spans="1:25" x14ac:dyDescent="0.2">
      <c r="A2467">
        <v>37.74</v>
      </c>
      <c r="B2467">
        <v>-122.43899999999999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3</v>
      </c>
      <c r="J2467">
        <v>2</v>
      </c>
      <c r="K2467">
        <v>0</v>
      </c>
      <c r="L2467">
        <v>5</v>
      </c>
      <c r="M2467">
        <f>VLOOKUP(H2467,AE$2:$AJ$12,6,TRUE)</f>
        <v>0</v>
      </c>
      <c r="N2467">
        <f>VLOOKUP(I2467,AF$2:$AJ$12,5,TRUE)</f>
        <v>5</v>
      </c>
      <c r="O2467">
        <f>VLOOKUP(J2467,AG$2:$AJ$12,4,TRUE)</f>
        <v>4</v>
      </c>
      <c r="P2467">
        <f>VLOOKUP(K2467,AH$2:$AJ$12,3,TRUE)</f>
        <v>0</v>
      </c>
      <c r="Q2467">
        <f>VLOOKUP(L2467,AI$2:$AJ$12,2,TRUE)</f>
        <v>4</v>
      </c>
      <c r="T2467" t="str">
        <f t="shared" si="233"/>
        <v>Crimepoint.create(latitude:37.74, longitude:-122.439, drugdrink:0, misdemean:5, theft:4, violent:0, total:4, drugdrinkct:0, misdemeanct:3, theftct:2, violentct:0, totalct:5)</v>
      </c>
      <c r="U2467" t="str">
        <f t="shared" si="234"/>
        <v>{location: new google.maps.LatLng(37.74, -122.439), weight: 0},</v>
      </c>
      <c r="V2467" t="str">
        <f t="shared" si="229"/>
        <v>{location: new google.maps.LatLng(37.74, -122.439), weight: 1},</v>
      </c>
      <c r="W2467" t="str">
        <f t="shared" si="230"/>
        <v>{location: new google.maps.LatLng(37.74, -122.439), weight: 0},</v>
      </c>
      <c r="X2467" t="str">
        <f t="shared" si="231"/>
        <v>{location: new google.maps.LatLng(37.74, -122.439), weight: 0},</v>
      </c>
      <c r="Y2467" t="str">
        <f t="shared" si="232"/>
        <v>{location: new google.maps.LatLng(37.74, -122.439), weight: 0},</v>
      </c>
    </row>
    <row r="2468" spans="1:25" x14ac:dyDescent="0.2">
      <c r="A2468">
        <v>37.74</v>
      </c>
      <c r="B2468">
        <v>-122.43600000000001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4</v>
      </c>
      <c r="J2468">
        <v>1</v>
      </c>
      <c r="K2468">
        <v>0</v>
      </c>
      <c r="L2468">
        <v>5</v>
      </c>
      <c r="M2468">
        <f>VLOOKUP(H2468,AE$2:$AJ$12,6,TRUE)</f>
        <v>0</v>
      </c>
      <c r="N2468">
        <f>VLOOKUP(I2468,AF$2:$AJ$12,5,TRUE)</f>
        <v>6</v>
      </c>
      <c r="O2468">
        <f>VLOOKUP(J2468,AG$2:$AJ$12,4,TRUE)</f>
        <v>3</v>
      </c>
      <c r="P2468">
        <f>VLOOKUP(K2468,AH$2:$AJ$12,3,TRUE)</f>
        <v>0</v>
      </c>
      <c r="Q2468">
        <f>VLOOKUP(L2468,AI$2:$AJ$12,2,TRUE)</f>
        <v>4</v>
      </c>
      <c r="T2468" t="str">
        <f t="shared" si="233"/>
        <v>Crimepoint.create(latitude:37.74, longitude:-122.436, drugdrink:0, misdemean:6, theft:3, violent:0, total:4, drugdrinkct:0, misdemeanct:4, theftct:1, violentct:0, totalct:5)</v>
      </c>
      <c r="U2468" t="str">
        <f t="shared" si="234"/>
        <v>{location: new google.maps.LatLng(37.74, -122.436), weight: 0},</v>
      </c>
      <c r="V2468" t="str">
        <f t="shared" si="229"/>
        <v>{location: new google.maps.LatLng(37.74, -122.436), weight: 1},</v>
      </c>
      <c r="W2468" t="str">
        <f t="shared" si="230"/>
        <v>{location: new google.maps.LatLng(37.74, -122.436), weight: 0},</v>
      </c>
      <c r="X2468" t="str">
        <f t="shared" si="231"/>
        <v>{location: new google.maps.LatLng(37.74, -122.436), weight: 0},</v>
      </c>
      <c r="Y2468" t="str">
        <f t="shared" si="232"/>
        <v>{location: new google.maps.LatLng(37.74, -122.436), weight: 0},</v>
      </c>
    </row>
    <row r="2469" spans="1:25" x14ac:dyDescent="0.2">
      <c r="A2469">
        <v>37.74</v>
      </c>
      <c r="B2469">
        <v>-122.434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3</v>
      </c>
      <c r="K2469">
        <v>0</v>
      </c>
      <c r="L2469">
        <v>4</v>
      </c>
      <c r="M2469">
        <f>VLOOKUP(H2469,AE$2:$AJ$12,6,TRUE)</f>
        <v>0</v>
      </c>
      <c r="N2469">
        <f>VLOOKUP(I2469,AF$2:$AJ$12,5,TRUE)</f>
        <v>2</v>
      </c>
      <c r="O2469">
        <f>VLOOKUP(J2469,AG$2:$AJ$12,4,TRUE)</f>
        <v>5</v>
      </c>
      <c r="P2469">
        <f>VLOOKUP(K2469,AH$2:$AJ$12,3,TRUE)</f>
        <v>0</v>
      </c>
      <c r="Q2469">
        <f>VLOOKUP(L2469,AI$2:$AJ$12,2,TRUE)</f>
        <v>3</v>
      </c>
      <c r="T2469" t="str">
        <f t="shared" si="233"/>
        <v>Crimepoint.create(latitude:37.74, longitude:-122.434, drugdrink:0, misdemean:2, theft:5, violent:0, total:3, drugdrinkct:0, misdemeanct:1, theftct:3, violentct:0, totalct:4)</v>
      </c>
      <c r="U2469" t="str">
        <f t="shared" si="234"/>
        <v>{location: new google.maps.LatLng(37.74, -122.434), weight: 0},</v>
      </c>
      <c r="V2469" t="str">
        <f t="shared" si="229"/>
        <v>{location: new google.maps.LatLng(37.74, -122.434), weight: 0},</v>
      </c>
      <c r="W2469" t="str">
        <f t="shared" si="230"/>
        <v>{location: new google.maps.LatLng(37.74, -122.434), weight: 0},</v>
      </c>
      <c r="X2469" t="str">
        <f t="shared" si="231"/>
        <v>{location: new google.maps.LatLng(37.74, -122.434), weight: 0},</v>
      </c>
      <c r="Y2469" t="str">
        <f t="shared" si="232"/>
        <v>{location: new google.maps.LatLng(37.74, -122.434), weight: 0},</v>
      </c>
    </row>
    <row r="2470" spans="1:25" x14ac:dyDescent="0.2">
      <c r="A2470">
        <v>37.74</v>
      </c>
      <c r="B2470">
        <v>-122.431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3</v>
      </c>
      <c r="J2470">
        <v>1</v>
      </c>
      <c r="K2470">
        <v>0</v>
      </c>
      <c r="L2470">
        <v>4</v>
      </c>
      <c r="M2470">
        <f>VLOOKUP(H2470,AE$2:$AJ$12,6,TRUE)</f>
        <v>0</v>
      </c>
      <c r="N2470">
        <f>VLOOKUP(I2470,AF$2:$AJ$12,5,TRUE)</f>
        <v>5</v>
      </c>
      <c r="O2470">
        <f>VLOOKUP(J2470,AG$2:$AJ$12,4,TRUE)</f>
        <v>3</v>
      </c>
      <c r="P2470">
        <f>VLOOKUP(K2470,AH$2:$AJ$12,3,TRUE)</f>
        <v>0</v>
      </c>
      <c r="Q2470">
        <f>VLOOKUP(L2470,AI$2:$AJ$12,2,TRUE)</f>
        <v>3</v>
      </c>
      <c r="T2470" t="str">
        <f t="shared" si="233"/>
        <v>Crimepoint.create(latitude:37.74, longitude:-122.431, drugdrink:0, misdemean:5, theft:3, violent:0, total:3, drugdrinkct:0, misdemeanct:3, theftct:1, violentct:0, totalct:4)</v>
      </c>
      <c r="U2470" t="str">
        <f t="shared" si="234"/>
        <v>{location: new google.maps.LatLng(37.74, -122.431), weight: 0},</v>
      </c>
      <c r="V2470" t="str">
        <f t="shared" si="229"/>
        <v>{location: new google.maps.LatLng(37.74, -122.431), weight: 1},</v>
      </c>
      <c r="W2470" t="str">
        <f t="shared" si="230"/>
        <v>{location: new google.maps.LatLng(37.74, -122.431), weight: 0},</v>
      </c>
      <c r="X2470" t="str">
        <f t="shared" si="231"/>
        <v>{location: new google.maps.LatLng(37.74, -122.431), weight: 0},</v>
      </c>
      <c r="Y2470" t="str">
        <f t="shared" si="232"/>
        <v>{location: new google.maps.LatLng(37.74, -122.431), weight: 0},</v>
      </c>
    </row>
    <row r="2471" spans="1:25" x14ac:dyDescent="0.2">
      <c r="A2471">
        <v>37.74</v>
      </c>
      <c r="B2471">
        <v>-122.43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4</v>
      </c>
      <c r="K2471">
        <v>0</v>
      </c>
      <c r="L2471">
        <v>4</v>
      </c>
      <c r="M2471">
        <f>VLOOKUP(H2471,AE$2:$AJ$12,6,TRUE)</f>
        <v>0</v>
      </c>
      <c r="N2471">
        <f>VLOOKUP(I2471,AF$2:$AJ$12,5,TRUE)</f>
        <v>0</v>
      </c>
      <c r="O2471">
        <f>VLOOKUP(J2471,AG$2:$AJ$12,4,TRUE)</f>
        <v>6</v>
      </c>
      <c r="P2471">
        <f>VLOOKUP(K2471,AH$2:$AJ$12,3,TRUE)</f>
        <v>0</v>
      </c>
      <c r="Q2471">
        <f>VLOOKUP(L2471,AI$2:$AJ$12,2,TRUE)</f>
        <v>3</v>
      </c>
      <c r="T2471" t="str">
        <f t="shared" si="233"/>
        <v>Crimepoint.create(latitude:37.74, longitude:-122.43, drugdrink:0, misdemean:0, theft:6, violent:0, total:3, drugdrinkct:0, misdemeanct:0, theftct:4, violentct:0, totalct:4)</v>
      </c>
      <c r="U2471" t="str">
        <f t="shared" si="234"/>
        <v>{location: new google.maps.LatLng(37.74, -122.43), weight: 0},</v>
      </c>
      <c r="V2471" t="str">
        <f t="shared" si="229"/>
        <v>{location: new google.maps.LatLng(37.74, -122.43), weight: 0},</v>
      </c>
      <c r="W2471" t="str">
        <f t="shared" si="230"/>
        <v>{location: new google.maps.LatLng(37.74, -122.43), weight: 1},</v>
      </c>
      <c r="X2471" t="str">
        <f t="shared" si="231"/>
        <v>{location: new google.maps.LatLng(37.74, -122.43), weight: 0},</v>
      </c>
      <c r="Y2471" t="str">
        <f t="shared" si="232"/>
        <v>{location: new google.maps.LatLng(37.74, -122.43), weight: 0},</v>
      </c>
    </row>
    <row r="2472" spans="1:25" x14ac:dyDescent="0.2">
      <c r="A2472">
        <v>37.74</v>
      </c>
      <c r="B2472">
        <v>-122.429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2</v>
      </c>
      <c r="J2472">
        <v>8</v>
      </c>
      <c r="K2472">
        <v>0</v>
      </c>
      <c r="L2472">
        <v>10</v>
      </c>
      <c r="M2472">
        <f>VLOOKUP(H2472,AE$2:$AJ$12,6,TRUE)</f>
        <v>0</v>
      </c>
      <c r="N2472">
        <f>VLOOKUP(I2472,AF$2:$AJ$12,5,TRUE)</f>
        <v>4</v>
      </c>
      <c r="O2472">
        <f>VLOOKUP(J2472,AG$2:$AJ$12,4,TRUE)</f>
        <v>8</v>
      </c>
      <c r="P2472">
        <f>VLOOKUP(K2472,AH$2:$AJ$12,3,TRUE)</f>
        <v>0</v>
      </c>
      <c r="Q2472">
        <f>VLOOKUP(L2472,AI$2:$AJ$12,2,TRUE)</f>
        <v>6</v>
      </c>
      <c r="T2472" t="str">
        <f t="shared" si="233"/>
        <v>Crimepoint.create(latitude:37.74, longitude:-122.429, drugdrink:0, misdemean:4, theft:8, violent:0, total:6, drugdrinkct:0, misdemeanct:2, theftct:8, violentct:0, totalct:10)</v>
      </c>
      <c r="U2472" t="str">
        <f t="shared" si="234"/>
        <v>{location: new google.maps.LatLng(37.74, -122.429), weight: 0},</v>
      </c>
      <c r="V2472" t="str">
        <f t="shared" si="229"/>
        <v>{location: new google.maps.LatLng(37.74, -122.429), weight: 0},</v>
      </c>
      <c r="W2472" t="str">
        <f t="shared" si="230"/>
        <v>{location: new google.maps.LatLng(37.74, -122.429), weight: 1},</v>
      </c>
      <c r="X2472" t="str">
        <f t="shared" si="231"/>
        <v>{location: new google.maps.LatLng(37.74, -122.429), weight: 0},</v>
      </c>
      <c r="Y2472" t="str">
        <f t="shared" si="232"/>
        <v>{location: new google.maps.LatLng(37.74, -122.429), weight: 1},</v>
      </c>
    </row>
    <row r="2473" spans="1:25" x14ac:dyDescent="0.2">
      <c r="A2473">
        <v>37.74</v>
      </c>
      <c r="B2473">
        <v>-122.428</v>
      </c>
      <c r="C2473">
        <v>0</v>
      </c>
      <c r="D2473">
        <v>1</v>
      </c>
      <c r="E2473">
        <v>1</v>
      </c>
      <c r="F2473">
        <v>0</v>
      </c>
      <c r="G2473">
        <v>1</v>
      </c>
      <c r="H2473">
        <v>0</v>
      </c>
      <c r="I2473">
        <v>4</v>
      </c>
      <c r="J2473">
        <v>4</v>
      </c>
      <c r="K2473">
        <v>0</v>
      </c>
      <c r="L2473">
        <v>8</v>
      </c>
      <c r="M2473">
        <f>VLOOKUP(H2473,AE$2:$AJ$12,6,TRUE)</f>
        <v>0</v>
      </c>
      <c r="N2473">
        <f>VLOOKUP(I2473,AF$2:$AJ$12,5,TRUE)</f>
        <v>6</v>
      </c>
      <c r="O2473">
        <f>VLOOKUP(J2473,AG$2:$AJ$12,4,TRUE)</f>
        <v>6</v>
      </c>
      <c r="P2473">
        <f>VLOOKUP(K2473,AH$2:$AJ$12,3,TRUE)</f>
        <v>0</v>
      </c>
      <c r="Q2473">
        <f>VLOOKUP(L2473,AI$2:$AJ$12,2,TRUE)</f>
        <v>5</v>
      </c>
      <c r="T2473" t="str">
        <f t="shared" si="233"/>
        <v>Crimepoint.create(latitude:37.74, longitude:-122.428, drugdrink:0, misdemean:6, theft:6, violent:0, total:5, drugdrinkct:0, misdemeanct:4, theftct:4, violentct:0, totalct:8)</v>
      </c>
      <c r="U2473" t="str">
        <f t="shared" si="234"/>
        <v>{location: new google.maps.LatLng(37.74, -122.428), weight: 0},</v>
      </c>
      <c r="V2473" t="str">
        <f t="shared" si="229"/>
        <v>{location: new google.maps.LatLng(37.74, -122.428), weight: 1},</v>
      </c>
      <c r="W2473" t="str">
        <f t="shared" si="230"/>
        <v>{location: new google.maps.LatLng(37.74, -122.428), weight: 1},</v>
      </c>
      <c r="X2473" t="str">
        <f t="shared" si="231"/>
        <v>{location: new google.maps.LatLng(37.74, -122.428), weight: 0},</v>
      </c>
      <c r="Y2473" t="str">
        <f t="shared" si="232"/>
        <v>{location: new google.maps.LatLng(37.74, -122.428), weight: 1},</v>
      </c>
    </row>
    <row r="2474" spans="1:25" x14ac:dyDescent="0.2">
      <c r="A2474">
        <v>37.74</v>
      </c>
      <c r="B2474">
        <v>-122.42700000000001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f>VLOOKUP(H2474,AE$2:$AJ$12,6,TRUE)</f>
        <v>0</v>
      </c>
      <c r="N2474">
        <f>VLOOKUP(I2474,AF$2:$AJ$12,5,TRUE)</f>
        <v>0</v>
      </c>
      <c r="O2474">
        <f>VLOOKUP(J2474,AG$2:$AJ$12,4,TRUE)</f>
        <v>3</v>
      </c>
      <c r="P2474">
        <f>VLOOKUP(K2474,AH$2:$AJ$12,3,TRUE)</f>
        <v>0</v>
      </c>
      <c r="Q2474">
        <f>VLOOKUP(L2474,AI$2:$AJ$12,2,TRUE)</f>
        <v>0</v>
      </c>
      <c r="T2474" t="str">
        <f t="shared" si="233"/>
        <v>Crimepoint.create(latitude:37.74, longitude:-122.427, drugdrink:0, misdemean:0, theft:3, violent:0, total:0, drugdrinkct:0, misdemeanct:0, theftct:1, violentct:0, totalct:1)</v>
      </c>
      <c r="U2474" t="str">
        <f t="shared" si="234"/>
        <v>{location: new google.maps.LatLng(37.74, -122.427), weight: 0},</v>
      </c>
      <c r="V2474" t="str">
        <f t="shared" si="229"/>
        <v>{location: new google.maps.LatLng(37.74, -122.427), weight: 0},</v>
      </c>
      <c r="W2474" t="str">
        <f t="shared" si="230"/>
        <v>{location: new google.maps.LatLng(37.74, -122.427), weight: 0},</v>
      </c>
      <c r="X2474" t="str">
        <f t="shared" si="231"/>
        <v>{location: new google.maps.LatLng(37.74, -122.427), weight: 0},</v>
      </c>
      <c r="Y2474" t="str">
        <f t="shared" si="232"/>
        <v>{location: new google.maps.LatLng(37.74, -122.427), weight: 0},</v>
      </c>
    </row>
    <row r="2475" spans="1:25" x14ac:dyDescent="0.2">
      <c r="A2475">
        <v>37.74</v>
      </c>
      <c r="B2475">
        <v>-122.426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5</v>
      </c>
      <c r="K2475">
        <v>0</v>
      </c>
      <c r="L2475">
        <v>5</v>
      </c>
      <c r="M2475">
        <f>VLOOKUP(H2475,AE$2:$AJ$12,6,TRUE)</f>
        <v>0</v>
      </c>
      <c r="N2475">
        <f>VLOOKUP(I2475,AF$2:$AJ$12,5,TRUE)</f>
        <v>0</v>
      </c>
      <c r="O2475">
        <f>VLOOKUP(J2475,AG$2:$AJ$12,4,TRUE)</f>
        <v>7</v>
      </c>
      <c r="P2475">
        <f>VLOOKUP(K2475,AH$2:$AJ$12,3,TRUE)</f>
        <v>0</v>
      </c>
      <c r="Q2475">
        <f>VLOOKUP(L2475,AI$2:$AJ$12,2,TRUE)</f>
        <v>4</v>
      </c>
      <c r="T2475" t="str">
        <f t="shared" si="233"/>
        <v>Crimepoint.create(latitude:37.74, longitude:-122.426, drugdrink:0, misdemean:0, theft:7, violent:0, total:4, drugdrinkct:0, misdemeanct:0, theftct:5, violentct:0, totalct:5)</v>
      </c>
      <c r="U2475" t="str">
        <f t="shared" si="234"/>
        <v>{location: new google.maps.LatLng(37.74, -122.426), weight: 0},</v>
      </c>
      <c r="V2475" t="str">
        <f t="shared" si="229"/>
        <v>{location: new google.maps.LatLng(37.74, -122.426), weight: 0},</v>
      </c>
      <c r="W2475" t="str">
        <f t="shared" si="230"/>
        <v>{location: new google.maps.LatLng(37.74, -122.426), weight: 1},</v>
      </c>
      <c r="X2475" t="str">
        <f t="shared" si="231"/>
        <v>{location: new google.maps.LatLng(37.74, -122.426), weight: 0},</v>
      </c>
      <c r="Y2475" t="str">
        <f t="shared" si="232"/>
        <v>{location: new google.maps.LatLng(37.74, -122.426), weight: 0},</v>
      </c>
    </row>
    <row r="2476" spans="1:25" x14ac:dyDescent="0.2">
      <c r="A2476">
        <v>37.74</v>
      </c>
      <c r="B2476">
        <v>-122.425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</v>
      </c>
      <c r="M2476">
        <f>VLOOKUP(H2476,AE$2:$AJ$12,6,TRUE)</f>
        <v>0</v>
      </c>
      <c r="N2476">
        <f>VLOOKUP(I2476,AF$2:$AJ$12,5,TRUE)</f>
        <v>2</v>
      </c>
      <c r="O2476">
        <f>VLOOKUP(J2476,AG$2:$AJ$12,4,TRUE)</f>
        <v>3</v>
      </c>
      <c r="P2476">
        <f>VLOOKUP(K2476,AH$2:$AJ$12,3,TRUE)</f>
        <v>0</v>
      </c>
      <c r="Q2476">
        <f>VLOOKUP(L2476,AI$2:$AJ$12,2,TRUE)</f>
        <v>1</v>
      </c>
      <c r="T2476" t="str">
        <f t="shared" si="233"/>
        <v>Crimepoint.create(latitude:37.74, longitude:-122.425, drugdrink:0, misdemean:2, theft:3, violent:0, total:1, drugdrinkct:0, misdemeanct:1, theftct:1, violentct:0, totalct:2)</v>
      </c>
      <c r="U2476" t="str">
        <f t="shared" si="234"/>
        <v>{location: new google.maps.LatLng(37.74, -122.425), weight: 0},</v>
      </c>
      <c r="V2476" t="str">
        <f t="shared" si="229"/>
        <v>{location: new google.maps.LatLng(37.74, -122.425), weight: 0},</v>
      </c>
      <c r="W2476" t="str">
        <f t="shared" si="230"/>
        <v>{location: new google.maps.LatLng(37.74, -122.425), weight: 0},</v>
      </c>
      <c r="X2476" t="str">
        <f t="shared" si="231"/>
        <v>{location: new google.maps.LatLng(37.74, -122.425), weight: 0},</v>
      </c>
      <c r="Y2476" t="str">
        <f t="shared" si="232"/>
        <v>{location: new google.maps.LatLng(37.74, -122.425), weight: 0},</v>
      </c>
    </row>
    <row r="2477" spans="1:25" x14ac:dyDescent="0.2">
      <c r="A2477">
        <v>37.74</v>
      </c>
      <c r="B2477">
        <v>-122.42400000000001</v>
      </c>
      <c r="C2477">
        <v>3</v>
      </c>
      <c r="D2477">
        <v>6</v>
      </c>
      <c r="E2477">
        <v>0</v>
      </c>
      <c r="F2477">
        <v>0</v>
      </c>
      <c r="G2477">
        <v>2</v>
      </c>
      <c r="H2477">
        <v>4</v>
      </c>
      <c r="I2477">
        <v>26</v>
      </c>
      <c r="J2477">
        <v>0</v>
      </c>
      <c r="K2477">
        <v>0</v>
      </c>
      <c r="L2477">
        <v>30</v>
      </c>
      <c r="M2477">
        <f>VLOOKUP(H2477,AE$2:$AJ$12,6,TRUE)</f>
        <v>9</v>
      </c>
      <c r="N2477">
        <f>VLOOKUP(I2477,AF$2:$AJ$12,5,TRUE)</f>
        <v>9</v>
      </c>
      <c r="O2477">
        <f>VLOOKUP(J2477,AG$2:$AJ$12,4,TRUE)</f>
        <v>0</v>
      </c>
      <c r="P2477">
        <f>VLOOKUP(K2477,AH$2:$AJ$12,3,TRUE)</f>
        <v>0</v>
      </c>
      <c r="Q2477">
        <f>VLOOKUP(L2477,AI$2:$AJ$12,2,TRUE)</f>
        <v>8</v>
      </c>
      <c r="T2477" t="str">
        <f t="shared" si="233"/>
        <v>Crimepoint.create(latitude:37.74, longitude:-122.424, drugdrink:9, misdemean:9, theft:0, violent:0, total:8, drugdrinkct:4, misdemeanct:26, theftct:0, violentct:0, totalct:30)</v>
      </c>
      <c r="U2477" t="str">
        <f t="shared" si="234"/>
        <v>{location: new google.maps.LatLng(37.74, -122.424), weight: 3},</v>
      </c>
      <c r="V2477" t="str">
        <f t="shared" si="229"/>
        <v>{location: new google.maps.LatLng(37.74, -122.424), weight: 6},</v>
      </c>
      <c r="W2477" t="str">
        <f t="shared" si="230"/>
        <v>{location: new google.maps.LatLng(37.74, -122.424), weight: 0},</v>
      </c>
      <c r="X2477" t="str">
        <f t="shared" si="231"/>
        <v>{location: new google.maps.LatLng(37.74, -122.424), weight: 0},</v>
      </c>
      <c r="Y2477" t="str">
        <f t="shared" si="232"/>
        <v>{location: new google.maps.LatLng(37.74, -122.424), weight: 2},</v>
      </c>
    </row>
    <row r="2478" spans="1:25" x14ac:dyDescent="0.2">
      <c r="A2478">
        <v>37.74</v>
      </c>
      <c r="B2478">
        <v>-122.423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2</v>
      </c>
      <c r="K2478">
        <v>0</v>
      </c>
      <c r="L2478">
        <v>4</v>
      </c>
      <c r="M2478">
        <f>VLOOKUP(H2478,AE$2:$AJ$12,6,TRUE)</f>
        <v>0</v>
      </c>
      <c r="N2478">
        <f>VLOOKUP(I2478,AF$2:$AJ$12,5,TRUE)</f>
        <v>4</v>
      </c>
      <c r="O2478">
        <f>VLOOKUP(J2478,AG$2:$AJ$12,4,TRUE)</f>
        <v>4</v>
      </c>
      <c r="P2478">
        <f>VLOOKUP(K2478,AH$2:$AJ$12,3,TRUE)</f>
        <v>0</v>
      </c>
      <c r="Q2478">
        <f>VLOOKUP(L2478,AI$2:$AJ$12,2,TRUE)</f>
        <v>3</v>
      </c>
      <c r="T2478" t="str">
        <f t="shared" si="233"/>
        <v>Crimepoint.create(latitude:37.74, longitude:-122.423, drugdrink:0, misdemean:4, theft:4, violent:0, total:3, drugdrinkct:0, misdemeanct:2, theftct:2, violentct:0, totalct:4)</v>
      </c>
      <c r="U2478" t="str">
        <f t="shared" si="234"/>
        <v>{location: new google.maps.LatLng(37.74, -122.423), weight: 0},</v>
      </c>
      <c r="V2478" t="str">
        <f t="shared" si="229"/>
        <v>{location: new google.maps.LatLng(37.74, -122.423), weight: 0},</v>
      </c>
      <c r="W2478" t="str">
        <f t="shared" si="230"/>
        <v>{location: new google.maps.LatLng(37.74, -122.423), weight: 0},</v>
      </c>
      <c r="X2478" t="str">
        <f t="shared" si="231"/>
        <v>{location: new google.maps.LatLng(37.74, -122.423), weight: 0},</v>
      </c>
      <c r="Y2478" t="str">
        <f t="shared" si="232"/>
        <v>{location: new google.maps.LatLng(37.74, -122.423), weight: 0},</v>
      </c>
    </row>
    <row r="2479" spans="1:25" x14ac:dyDescent="0.2">
      <c r="A2479">
        <v>37.74</v>
      </c>
      <c r="B2479">
        <v>-122.422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2</v>
      </c>
      <c r="J2479">
        <v>3</v>
      </c>
      <c r="K2479">
        <v>0</v>
      </c>
      <c r="L2479">
        <v>5</v>
      </c>
      <c r="M2479">
        <f>VLOOKUP(H2479,AE$2:$AJ$12,6,TRUE)</f>
        <v>0</v>
      </c>
      <c r="N2479">
        <f>VLOOKUP(I2479,AF$2:$AJ$12,5,TRUE)</f>
        <v>4</v>
      </c>
      <c r="O2479">
        <f>VLOOKUP(J2479,AG$2:$AJ$12,4,TRUE)</f>
        <v>5</v>
      </c>
      <c r="P2479">
        <f>VLOOKUP(K2479,AH$2:$AJ$12,3,TRUE)</f>
        <v>0</v>
      </c>
      <c r="Q2479">
        <f>VLOOKUP(L2479,AI$2:$AJ$12,2,TRUE)</f>
        <v>4</v>
      </c>
      <c r="T2479" t="str">
        <f t="shared" si="233"/>
        <v>Crimepoint.create(latitude:37.74, longitude:-122.422, drugdrink:0, misdemean:4, theft:5, violent:0, total:4, drugdrinkct:0, misdemeanct:2, theftct:3, violentct:0, totalct:5)</v>
      </c>
      <c r="U2479" t="str">
        <f t="shared" si="234"/>
        <v>{location: new google.maps.LatLng(37.74, -122.422), weight: 0},</v>
      </c>
      <c r="V2479" t="str">
        <f t="shared" si="229"/>
        <v>{location: new google.maps.LatLng(37.74, -122.422), weight: 0},</v>
      </c>
      <c r="W2479" t="str">
        <f t="shared" si="230"/>
        <v>{location: new google.maps.LatLng(37.74, -122.422), weight: 0},</v>
      </c>
      <c r="X2479" t="str">
        <f t="shared" si="231"/>
        <v>{location: new google.maps.LatLng(37.74, -122.422), weight: 0},</v>
      </c>
      <c r="Y2479" t="str">
        <f t="shared" si="232"/>
        <v>{location: new google.maps.LatLng(37.74, -122.422), weight: 0},</v>
      </c>
    </row>
    <row r="2480" spans="1:25" x14ac:dyDescent="0.2">
      <c r="A2480">
        <v>37.74</v>
      </c>
      <c r="B2480">
        <v>-122.42100000000001</v>
      </c>
      <c r="C2480">
        <v>0</v>
      </c>
      <c r="D2480">
        <v>2</v>
      </c>
      <c r="E2480">
        <v>1</v>
      </c>
      <c r="F2480">
        <v>2</v>
      </c>
      <c r="G2480">
        <v>2</v>
      </c>
      <c r="H2480">
        <v>0</v>
      </c>
      <c r="I2480">
        <v>11</v>
      </c>
      <c r="J2480">
        <v>5</v>
      </c>
      <c r="K2480">
        <v>3</v>
      </c>
      <c r="L2480">
        <v>19</v>
      </c>
      <c r="M2480">
        <f>VLOOKUP(H2480,AE$2:$AJ$12,6,TRUE)</f>
        <v>0</v>
      </c>
      <c r="N2480">
        <f>VLOOKUP(I2480,AF$2:$AJ$12,5,TRUE)</f>
        <v>8</v>
      </c>
      <c r="O2480">
        <f>VLOOKUP(J2480,AG$2:$AJ$12,4,TRUE)</f>
        <v>7</v>
      </c>
      <c r="P2480">
        <f>VLOOKUP(K2480,AH$2:$AJ$12,3,TRUE)</f>
        <v>8</v>
      </c>
      <c r="Q2480">
        <f>VLOOKUP(L2480,AI$2:$AJ$12,2,TRUE)</f>
        <v>7</v>
      </c>
      <c r="T2480" t="str">
        <f t="shared" si="233"/>
        <v>Crimepoint.create(latitude:37.74, longitude:-122.421, drugdrink:0, misdemean:8, theft:7, violent:8, total:7, drugdrinkct:0, misdemeanct:11, theftct:5, violentct:3, totalct:19)</v>
      </c>
      <c r="U2480" t="str">
        <f t="shared" si="234"/>
        <v>{location: new google.maps.LatLng(37.74, -122.421), weight: 0},</v>
      </c>
      <c r="V2480" t="str">
        <f t="shared" si="229"/>
        <v>{location: new google.maps.LatLng(37.74, -122.421), weight: 2},</v>
      </c>
      <c r="W2480" t="str">
        <f t="shared" si="230"/>
        <v>{location: new google.maps.LatLng(37.74, -122.421), weight: 1},</v>
      </c>
      <c r="X2480" t="str">
        <f t="shared" si="231"/>
        <v>{location: new google.maps.LatLng(37.74, -122.421), weight: 2},</v>
      </c>
      <c r="Y2480" t="str">
        <f t="shared" si="232"/>
        <v>{location: new google.maps.LatLng(37.74, -122.421), weight: 2},</v>
      </c>
    </row>
    <row r="2481" spans="1:25" x14ac:dyDescent="0.2">
      <c r="A2481">
        <v>37.74</v>
      </c>
      <c r="B2481">
        <v>-122.42</v>
      </c>
      <c r="C2481">
        <v>0</v>
      </c>
      <c r="D2481">
        <v>1</v>
      </c>
      <c r="E2481">
        <v>1</v>
      </c>
      <c r="F2481">
        <v>0</v>
      </c>
      <c r="G2481">
        <v>1</v>
      </c>
      <c r="H2481">
        <v>0</v>
      </c>
      <c r="I2481">
        <v>3</v>
      </c>
      <c r="J2481">
        <v>4</v>
      </c>
      <c r="K2481">
        <v>0</v>
      </c>
      <c r="L2481">
        <v>7</v>
      </c>
      <c r="M2481">
        <f>VLOOKUP(H2481,AE$2:$AJ$12,6,TRUE)</f>
        <v>0</v>
      </c>
      <c r="N2481">
        <f>VLOOKUP(I2481,AF$2:$AJ$12,5,TRUE)</f>
        <v>5</v>
      </c>
      <c r="O2481">
        <f>VLOOKUP(J2481,AG$2:$AJ$12,4,TRUE)</f>
        <v>6</v>
      </c>
      <c r="P2481">
        <f>VLOOKUP(K2481,AH$2:$AJ$12,3,TRUE)</f>
        <v>0</v>
      </c>
      <c r="Q2481">
        <f>VLOOKUP(L2481,AI$2:$AJ$12,2,TRUE)</f>
        <v>5</v>
      </c>
      <c r="T2481" t="str">
        <f t="shared" si="233"/>
        <v>Crimepoint.create(latitude:37.74, longitude:-122.42, drugdrink:0, misdemean:5, theft:6, violent:0, total:5, drugdrinkct:0, misdemeanct:3, theftct:4, violentct:0, totalct:7)</v>
      </c>
      <c r="U2481" t="str">
        <f t="shared" si="234"/>
        <v>{location: new google.maps.LatLng(37.74, -122.42), weight: 0},</v>
      </c>
      <c r="V2481" t="str">
        <f t="shared" si="229"/>
        <v>{location: new google.maps.LatLng(37.74, -122.42), weight: 1},</v>
      </c>
      <c r="W2481" t="str">
        <f t="shared" si="230"/>
        <v>{location: new google.maps.LatLng(37.74, -122.42), weight: 1},</v>
      </c>
      <c r="X2481" t="str">
        <f t="shared" si="231"/>
        <v>{location: new google.maps.LatLng(37.74, -122.42), weight: 0},</v>
      </c>
      <c r="Y2481" t="str">
        <f t="shared" si="232"/>
        <v>{location: new google.maps.LatLng(37.74, -122.42), weight: 1},</v>
      </c>
    </row>
    <row r="2482" spans="1:25" x14ac:dyDescent="0.2">
      <c r="A2482">
        <v>37.74</v>
      </c>
      <c r="B2482">
        <v>-122.419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1</v>
      </c>
      <c r="J2482">
        <v>5</v>
      </c>
      <c r="K2482">
        <v>0</v>
      </c>
      <c r="L2482">
        <v>6</v>
      </c>
      <c r="M2482">
        <f>VLOOKUP(H2482,AE$2:$AJ$12,6,TRUE)</f>
        <v>0</v>
      </c>
      <c r="N2482">
        <f>VLOOKUP(I2482,AF$2:$AJ$12,5,TRUE)</f>
        <v>2</v>
      </c>
      <c r="O2482">
        <f>VLOOKUP(J2482,AG$2:$AJ$12,4,TRUE)</f>
        <v>7</v>
      </c>
      <c r="P2482">
        <f>VLOOKUP(K2482,AH$2:$AJ$12,3,TRUE)</f>
        <v>0</v>
      </c>
      <c r="Q2482">
        <f>VLOOKUP(L2482,AI$2:$AJ$12,2,TRUE)</f>
        <v>4</v>
      </c>
      <c r="T2482" t="str">
        <f t="shared" si="233"/>
        <v>Crimepoint.create(latitude:37.74, longitude:-122.419, drugdrink:0, misdemean:2, theft:7, violent:0, total:4, drugdrinkct:0, misdemeanct:1, theftct:5, violentct:0, totalct:6)</v>
      </c>
      <c r="U2482" t="str">
        <f t="shared" si="234"/>
        <v>{location: new google.maps.LatLng(37.74, -122.419), weight: 0},</v>
      </c>
      <c r="V2482" t="str">
        <f t="shared" si="229"/>
        <v>{location: new google.maps.LatLng(37.74, -122.419), weight: 0},</v>
      </c>
      <c r="W2482" t="str">
        <f t="shared" si="230"/>
        <v>{location: new google.maps.LatLng(37.74, -122.419), weight: 1},</v>
      </c>
      <c r="X2482" t="str">
        <f t="shared" si="231"/>
        <v>{location: new google.maps.LatLng(37.74, -122.419), weight: 0},</v>
      </c>
      <c r="Y2482" t="str">
        <f t="shared" si="232"/>
        <v>{location: new google.maps.LatLng(37.74, -122.419), weight: 0},</v>
      </c>
    </row>
    <row r="2483" spans="1:25" x14ac:dyDescent="0.2">
      <c r="A2483">
        <v>37.74</v>
      </c>
      <c r="B2483">
        <v>-122.41800000000001</v>
      </c>
      <c r="C2483">
        <v>0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3</v>
      </c>
      <c r="J2483">
        <v>2</v>
      </c>
      <c r="K2483">
        <v>1</v>
      </c>
      <c r="L2483">
        <v>6</v>
      </c>
      <c r="M2483">
        <f>VLOOKUP(H2483,AE$2:$AJ$12,6,TRUE)</f>
        <v>0</v>
      </c>
      <c r="N2483">
        <f>VLOOKUP(I2483,AF$2:$AJ$12,5,TRUE)</f>
        <v>5</v>
      </c>
      <c r="O2483">
        <f>VLOOKUP(J2483,AG$2:$AJ$12,4,TRUE)</f>
        <v>4</v>
      </c>
      <c r="P2483">
        <f>VLOOKUP(K2483,AH$2:$AJ$12,3,TRUE)</f>
        <v>7</v>
      </c>
      <c r="Q2483">
        <f>VLOOKUP(L2483,AI$2:$AJ$12,2,TRUE)</f>
        <v>4</v>
      </c>
      <c r="T2483" t="str">
        <f t="shared" si="233"/>
        <v>Crimepoint.create(latitude:37.74, longitude:-122.418, drugdrink:0, misdemean:5, theft:4, violent:7, total:4, drugdrinkct:0, misdemeanct:3, theftct:2, violentct:1, totalct:6)</v>
      </c>
      <c r="U2483" t="str">
        <f t="shared" si="234"/>
        <v>{location: new google.maps.LatLng(37.74, -122.418), weight: 0},</v>
      </c>
      <c r="V2483" t="str">
        <f t="shared" si="229"/>
        <v>{location: new google.maps.LatLng(37.74, -122.418), weight: 1},</v>
      </c>
      <c r="W2483" t="str">
        <f t="shared" si="230"/>
        <v>{location: new google.maps.LatLng(37.74, -122.418), weight: 0},</v>
      </c>
      <c r="X2483" t="str">
        <f t="shared" si="231"/>
        <v>{location: new google.maps.LatLng(37.74, -122.418), weight: 1},</v>
      </c>
      <c r="Y2483" t="str">
        <f t="shared" si="232"/>
        <v>{location: new google.maps.LatLng(37.74, -122.418), weight: 0},</v>
      </c>
    </row>
    <row r="2484" spans="1:25" x14ac:dyDescent="0.2">
      <c r="A2484">
        <v>37.74</v>
      </c>
      <c r="B2484">
        <v>-122.417</v>
      </c>
      <c r="C2484">
        <v>0</v>
      </c>
      <c r="D2484">
        <v>1</v>
      </c>
      <c r="E2484">
        <v>1</v>
      </c>
      <c r="F2484">
        <v>0</v>
      </c>
      <c r="G2484">
        <v>1</v>
      </c>
      <c r="H2484">
        <v>0</v>
      </c>
      <c r="I2484">
        <v>4</v>
      </c>
      <c r="J2484">
        <v>5</v>
      </c>
      <c r="K2484">
        <v>0</v>
      </c>
      <c r="L2484">
        <v>9</v>
      </c>
      <c r="M2484">
        <f>VLOOKUP(H2484,AE$2:$AJ$12,6,TRUE)</f>
        <v>0</v>
      </c>
      <c r="N2484">
        <f>VLOOKUP(I2484,AF$2:$AJ$12,5,TRUE)</f>
        <v>6</v>
      </c>
      <c r="O2484">
        <f>VLOOKUP(J2484,AG$2:$AJ$12,4,TRUE)</f>
        <v>7</v>
      </c>
      <c r="P2484">
        <f>VLOOKUP(K2484,AH$2:$AJ$12,3,TRUE)</f>
        <v>0</v>
      </c>
      <c r="Q2484">
        <f>VLOOKUP(L2484,AI$2:$AJ$12,2,TRUE)</f>
        <v>5</v>
      </c>
      <c r="T2484" t="str">
        <f t="shared" si="233"/>
        <v>Crimepoint.create(latitude:37.74, longitude:-122.417, drugdrink:0, misdemean:6, theft:7, violent:0, total:5, drugdrinkct:0, misdemeanct:4, theftct:5, violentct:0, totalct:9)</v>
      </c>
      <c r="U2484" t="str">
        <f t="shared" si="234"/>
        <v>{location: new google.maps.LatLng(37.74, -122.417), weight: 0},</v>
      </c>
      <c r="V2484" t="str">
        <f t="shared" si="229"/>
        <v>{location: new google.maps.LatLng(37.74, -122.417), weight: 1},</v>
      </c>
      <c r="W2484" t="str">
        <f t="shared" si="230"/>
        <v>{location: new google.maps.LatLng(37.74, -122.417), weight: 1},</v>
      </c>
      <c r="X2484" t="str">
        <f t="shared" si="231"/>
        <v>{location: new google.maps.LatLng(37.74, -122.417), weight: 0},</v>
      </c>
      <c r="Y2484" t="str">
        <f t="shared" si="232"/>
        <v>{location: new google.maps.LatLng(37.74, -122.417), weight: 1},</v>
      </c>
    </row>
    <row r="2485" spans="1:25" x14ac:dyDescent="0.2">
      <c r="A2485">
        <v>37.74</v>
      </c>
      <c r="B2485">
        <v>-122.416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0</v>
      </c>
      <c r="I2485">
        <v>3</v>
      </c>
      <c r="J2485">
        <v>4</v>
      </c>
      <c r="K2485">
        <v>1</v>
      </c>
      <c r="L2485">
        <v>8</v>
      </c>
      <c r="M2485">
        <f>VLOOKUP(H2485,AE$2:$AJ$12,6,TRUE)</f>
        <v>0</v>
      </c>
      <c r="N2485">
        <f>VLOOKUP(I2485,AF$2:$AJ$12,5,TRUE)</f>
        <v>5</v>
      </c>
      <c r="O2485">
        <f>VLOOKUP(J2485,AG$2:$AJ$12,4,TRUE)</f>
        <v>6</v>
      </c>
      <c r="P2485">
        <f>VLOOKUP(K2485,AH$2:$AJ$12,3,TRUE)</f>
        <v>7</v>
      </c>
      <c r="Q2485">
        <f>VLOOKUP(L2485,AI$2:$AJ$12,2,TRUE)</f>
        <v>5</v>
      </c>
      <c r="T2485" t="str">
        <f t="shared" si="233"/>
        <v>Crimepoint.create(latitude:37.74, longitude:-122.416, drugdrink:0, misdemean:5, theft:6, violent:7, total:5, drugdrinkct:0, misdemeanct:3, theftct:4, violentct:1, totalct:8)</v>
      </c>
      <c r="U2485" t="str">
        <f t="shared" si="234"/>
        <v>{location: new google.maps.LatLng(37.74, -122.416), weight: 0},</v>
      </c>
      <c r="V2485" t="str">
        <f t="shared" si="229"/>
        <v>{location: new google.maps.LatLng(37.74, -122.416), weight: 1},</v>
      </c>
      <c r="W2485" t="str">
        <f t="shared" si="230"/>
        <v>{location: new google.maps.LatLng(37.74, -122.416), weight: 1},</v>
      </c>
      <c r="X2485" t="str">
        <f t="shared" si="231"/>
        <v>{location: new google.maps.LatLng(37.74, -122.416), weight: 1},</v>
      </c>
      <c r="Y2485" t="str">
        <f t="shared" si="232"/>
        <v>{location: new google.maps.LatLng(37.74, -122.416), weight: 1},</v>
      </c>
    </row>
    <row r="2486" spans="1:25" x14ac:dyDescent="0.2">
      <c r="A2486">
        <v>37.74</v>
      </c>
      <c r="B2486">
        <v>-122.41500000000001</v>
      </c>
      <c r="C2486">
        <v>0</v>
      </c>
      <c r="D2486">
        <v>0</v>
      </c>
      <c r="E2486">
        <v>0</v>
      </c>
      <c r="F2486">
        <v>2</v>
      </c>
      <c r="G2486">
        <v>0</v>
      </c>
      <c r="H2486">
        <v>0</v>
      </c>
      <c r="I2486">
        <v>0</v>
      </c>
      <c r="J2486">
        <v>3</v>
      </c>
      <c r="K2486">
        <v>3</v>
      </c>
      <c r="L2486">
        <v>6</v>
      </c>
      <c r="M2486">
        <f>VLOOKUP(H2486,AE$2:$AJ$12,6,TRUE)</f>
        <v>0</v>
      </c>
      <c r="N2486">
        <f>VLOOKUP(I2486,AF$2:$AJ$12,5,TRUE)</f>
        <v>0</v>
      </c>
      <c r="O2486">
        <f>VLOOKUP(J2486,AG$2:$AJ$12,4,TRUE)</f>
        <v>5</v>
      </c>
      <c r="P2486">
        <f>VLOOKUP(K2486,AH$2:$AJ$12,3,TRUE)</f>
        <v>8</v>
      </c>
      <c r="Q2486">
        <f>VLOOKUP(L2486,AI$2:$AJ$12,2,TRUE)</f>
        <v>4</v>
      </c>
      <c r="T2486" t="str">
        <f t="shared" si="233"/>
        <v>Crimepoint.create(latitude:37.74, longitude:-122.415, drugdrink:0, misdemean:0, theft:5, violent:8, total:4, drugdrinkct:0, misdemeanct:0, theftct:3, violentct:3, totalct:6)</v>
      </c>
      <c r="U2486" t="str">
        <f t="shared" si="234"/>
        <v>{location: new google.maps.LatLng(37.74, -122.415), weight: 0},</v>
      </c>
      <c r="V2486" t="str">
        <f t="shared" si="229"/>
        <v>{location: new google.maps.LatLng(37.74, -122.415), weight: 0},</v>
      </c>
      <c r="W2486" t="str">
        <f t="shared" si="230"/>
        <v>{location: new google.maps.LatLng(37.74, -122.415), weight: 0},</v>
      </c>
      <c r="X2486" t="str">
        <f t="shared" si="231"/>
        <v>{location: new google.maps.LatLng(37.74, -122.415), weight: 2},</v>
      </c>
      <c r="Y2486" t="str">
        <f t="shared" si="232"/>
        <v>{location: new google.maps.LatLng(37.74, -122.415), weight: 0},</v>
      </c>
    </row>
    <row r="2487" spans="1:25" x14ac:dyDescent="0.2">
      <c r="A2487">
        <v>37.74</v>
      </c>
      <c r="B2487">
        <v>-122.413</v>
      </c>
      <c r="C2487">
        <v>0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3</v>
      </c>
      <c r="J2487">
        <v>8</v>
      </c>
      <c r="K2487">
        <v>0</v>
      </c>
      <c r="L2487">
        <v>11</v>
      </c>
      <c r="M2487">
        <f>VLOOKUP(H2487,AE$2:$AJ$12,6,TRUE)</f>
        <v>0</v>
      </c>
      <c r="N2487">
        <f>VLOOKUP(I2487,AF$2:$AJ$12,5,TRUE)</f>
        <v>5</v>
      </c>
      <c r="O2487">
        <f>VLOOKUP(J2487,AG$2:$AJ$12,4,TRUE)</f>
        <v>8</v>
      </c>
      <c r="P2487">
        <f>VLOOKUP(K2487,AH$2:$AJ$12,3,TRUE)</f>
        <v>0</v>
      </c>
      <c r="Q2487">
        <f>VLOOKUP(L2487,AI$2:$AJ$12,2,TRUE)</f>
        <v>6</v>
      </c>
      <c r="T2487" t="str">
        <f t="shared" si="233"/>
        <v>Crimepoint.create(latitude:37.74, longitude:-122.413, drugdrink:0, misdemean:5, theft:8, violent:0, total:6, drugdrinkct:0, misdemeanct:3, theftct:8, violentct:0, totalct:11)</v>
      </c>
      <c r="U2487" t="str">
        <f t="shared" si="234"/>
        <v>{location: new google.maps.LatLng(37.74, -122.413), weight: 0},</v>
      </c>
      <c r="V2487" t="str">
        <f t="shared" si="229"/>
        <v>{location: new google.maps.LatLng(37.74, -122.413), weight: 1},</v>
      </c>
      <c r="W2487" t="str">
        <f t="shared" si="230"/>
        <v>{location: new google.maps.LatLng(37.74, -122.413), weight: 1},</v>
      </c>
      <c r="X2487" t="str">
        <f t="shared" si="231"/>
        <v>{location: new google.maps.LatLng(37.74, -122.413), weight: 0},</v>
      </c>
      <c r="Y2487" t="str">
        <f t="shared" si="232"/>
        <v>{location: new google.maps.LatLng(37.74, -122.413), weight: 1},</v>
      </c>
    </row>
    <row r="2488" spans="1:25" x14ac:dyDescent="0.2">
      <c r="A2488">
        <v>37.74</v>
      </c>
      <c r="B2488">
        <v>-122.41200000000001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2</v>
      </c>
      <c r="J2488">
        <v>3</v>
      </c>
      <c r="K2488">
        <v>2</v>
      </c>
      <c r="L2488">
        <v>7</v>
      </c>
      <c r="M2488">
        <f>VLOOKUP(H2488,AE$2:$AJ$12,6,TRUE)</f>
        <v>0</v>
      </c>
      <c r="N2488">
        <f>VLOOKUP(I2488,AF$2:$AJ$12,5,TRUE)</f>
        <v>4</v>
      </c>
      <c r="O2488">
        <f>VLOOKUP(J2488,AG$2:$AJ$12,4,TRUE)</f>
        <v>5</v>
      </c>
      <c r="P2488">
        <f>VLOOKUP(K2488,AH$2:$AJ$12,3,TRUE)</f>
        <v>7</v>
      </c>
      <c r="Q2488">
        <f>VLOOKUP(L2488,AI$2:$AJ$12,2,TRUE)</f>
        <v>5</v>
      </c>
      <c r="T2488" t="str">
        <f t="shared" si="233"/>
        <v>Crimepoint.create(latitude:37.74, longitude:-122.412, drugdrink:0, misdemean:4, theft:5, violent:7, total:5, drugdrinkct:0, misdemeanct:2, theftct:3, violentct:2, totalct:7)</v>
      </c>
      <c r="U2488" t="str">
        <f t="shared" si="234"/>
        <v>{location: new google.maps.LatLng(37.74, -122.412), weight: 0},</v>
      </c>
      <c r="V2488" t="str">
        <f t="shared" si="229"/>
        <v>{location: new google.maps.LatLng(37.74, -122.412), weight: 0},</v>
      </c>
      <c r="W2488" t="str">
        <f t="shared" si="230"/>
        <v>{location: new google.maps.LatLng(37.74, -122.412), weight: 0},</v>
      </c>
      <c r="X2488" t="str">
        <f t="shared" si="231"/>
        <v>{location: new google.maps.LatLng(37.74, -122.412), weight: 1},</v>
      </c>
      <c r="Y2488" t="str">
        <f t="shared" si="232"/>
        <v>{location: new google.maps.LatLng(37.74, -122.412), weight: 1},</v>
      </c>
    </row>
    <row r="2489" spans="1:25" x14ac:dyDescent="0.2">
      <c r="A2489">
        <v>37.74</v>
      </c>
      <c r="B2489">
        <v>-122.411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2</v>
      </c>
      <c r="K2489">
        <v>1</v>
      </c>
      <c r="L2489">
        <v>4</v>
      </c>
      <c r="M2489">
        <f>VLOOKUP(H2489,AE$2:$AJ$12,6,TRUE)</f>
        <v>0</v>
      </c>
      <c r="N2489">
        <f>VLOOKUP(I2489,AF$2:$AJ$12,5,TRUE)</f>
        <v>2</v>
      </c>
      <c r="O2489">
        <f>VLOOKUP(J2489,AG$2:$AJ$12,4,TRUE)</f>
        <v>4</v>
      </c>
      <c r="P2489">
        <f>VLOOKUP(K2489,AH$2:$AJ$12,3,TRUE)</f>
        <v>7</v>
      </c>
      <c r="Q2489">
        <f>VLOOKUP(L2489,AI$2:$AJ$12,2,TRUE)</f>
        <v>3</v>
      </c>
      <c r="T2489" t="str">
        <f t="shared" si="233"/>
        <v>Crimepoint.create(latitude:37.74, longitude:-122.411, drugdrink:0, misdemean:2, theft:4, violent:7, total:3, drugdrinkct:0, misdemeanct:1, theftct:2, violentct:1, totalct:4)</v>
      </c>
      <c r="U2489" t="str">
        <f t="shared" si="234"/>
        <v>{location: new google.maps.LatLng(37.74, -122.411), weight: 0},</v>
      </c>
      <c r="V2489" t="str">
        <f t="shared" si="229"/>
        <v>{location: new google.maps.LatLng(37.74, -122.411), weight: 0},</v>
      </c>
      <c r="W2489" t="str">
        <f t="shared" si="230"/>
        <v>{location: new google.maps.LatLng(37.74, -122.411), weight: 0},</v>
      </c>
      <c r="X2489" t="str">
        <f t="shared" si="231"/>
        <v>{location: new google.maps.LatLng(37.74, -122.411), weight: 1},</v>
      </c>
      <c r="Y2489" t="str">
        <f t="shared" si="232"/>
        <v>{location: new google.maps.LatLng(37.74, -122.411), weight: 0},</v>
      </c>
    </row>
    <row r="2490" spans="1:25" x14ac:dyDescent="0.2">
      <c r="A2490">
        <v>37.74</v>
      </c>
      <c r="B2490">
        <v>-122.41</v>
      </c>
      <c r="C2490">
        <v>0</v>
      </c>
      <c r="D2490">
        <v>2</v>
      </c>
      <c r="E2490">
        <v>1</v>
      </c>
      <c r="F2490">
        <v>0</v>
      </c>
      <c r="G2490">
        <v>1</v>
      </c>
      <c r="H2490">
        <v>0</v>
      </c>
      <c r="I2490">
        <v>7</v>
      </c>
      <c r="J2490">
        <v>5</v>
      </c>
      <c r="K2490">
        <v>0</v>
      </c>
      <c r="L2490">
        <v>12</v>
      </c>
      <c r="M2490">
        <f>VLOOKUP(H2490,AE$2:$AJ$12,6,TRUE)</f>
        <v>0</v>
      </c>
      <c r="N2490">
        <f>VLOOKUP(I2490,AF$2:$AJ$12,5,TRUE)</f>
        <v>7</v>
      </c>
      <c r="O2490">
        <f>VLOOKUP(J2490,AG$2:$AJ$12,4,TRUE)</f>
        <v>7</v>
      </c>
      <c r="P2490">
        <f>VLOOKUP(K2490,AH$2:$AJ$12,3,TRUE)</f>
        <v>0</v>
      </c>
      <c r="Q2490">
        <f>VLOOKUP(L2490,AI$2:$AJ$12,2,TRUE)</f>
        <v>6</v>
      </c>
      <c r="T2490" t="str">
        <f t="shared" si="233"/>
        <v>Crimepoint.create(latitude:37.74, longitude:-122.41, drugdrink:0, misdemean:7, theft:7, violent:0, total:6, drugdrinkct:0, misdemeanct:7, theftct:5, violentct:0, totalct:12)</v>
      </c>
      <c r="U2490" t="str">
        <f t="shared" si="234"/>
        <v>{location: new google.maps.LatLng(37.74, -122.41), weight: 0},</v>
      </c>
      <c r="V2490" t="str">
        <f t="shared" si="229"/>
        <v>{location: new google.maps.LatLng(37.74, -122.41), weight: 2},</v>
      </c>
      <c r="W2490" t="str">
        <f t="shared" si="230"/>
        <v>{location: new google.maps.LatLng(37.74, -122.41), weight: 1},</v>
      </c>
      <c r="X2490" t="str">
        <f t="shared" si="231"/>
        <v>{location: new google.maps.LatLng(37.74, -122.41), weight: 0},</v>
      </c>
      <c r="Y2490" t="str">
        <f t="shared" si="232"/>
        <v>{location: new google.maps.LatLng(37.74, -122.41), weight: 1},</v>
      </c>
    </row>
    <row r="2491" spans="1:25" x14ac:dyDescent="0.2">
      <c r="A2491">
        <v>37.74</v>
      </c>
      <c r="B2491">
        <v>-122.40900000000001</v>
      </c>
      <c r="C2491">
        <v>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2</v>
      </c>
      <c r="J2491">
        <v>5</v>
      </c>
      <c r="K2491">
        <v>0</v>
      </c>
      <c r="L2491">
        <v>7</v>
      </c>
      <c r="M2491">
        <f>VLOOKUP(H2491,AE$2:$AJ$12,6,TRUE)</f>
        <v>0</v>
      </c>
      <c r="N2491">
        <f>VLOOKUP(I2491,AF$2:$AJ$12,5,TRUE)</f>
        <v>4</v>
      </c>
      <c r="O2491">
        <f>VLOOKUP(J2491,AG$2:$AJ$12,4,TRUE)</f>
        <v>7</v>
      </c>
      <c r="P2491">
        <f>VLOOKUP(K2491,AH$2:$AJ$12,3,TRUE)</f>
        <v>0</v>
      </c>
      <c r="Q2491">
        <f>VLOOKUP(L2491,AI$2:$AJ$12,2,TRUE)</f>
        <v>5</v>
      </c>
      <c r="T2491" t="str">
        <f t="shared" si="233"/>
        <v>Crimepoint.create(latitude:37.74, longitude:-122.409, drugdrink:0, misdemean:4, theft:7, violent:0, total:5, drugdrinkct:0, misdemeanct:2, theftct:5, violentct:0, totalct:7)</v>
      </c>
      <c r="U2491" t="str">
        <f t="shared" si="234"/>
        <v>{location: new google.maps.LatLng(37.74, -122.409), weight: 0},</v>
      </c>
      <c r="V2491" t="str">
        <f t="shared" si="229"/>
        <v>{location: new google.maps.LatLng(37.74, -122.409), weight: 0},</v>
      </c>
      <c r="W2491" t="str">
        <f t="shared" si="230"/>
        <v>{location: new google.maps.LatLng(37.74, -122.409), weight: 1},</v>
      </c>
      <c r="X2491" t="str">
        <f t="shared" si="231"/>
        <v>{location: new google.maps.LatLng(37.74, -122.409), weight: 0},</v>
      </c>
      <c r="Y2491" t="str">
        <f t="shared" si="232"/>
        <v>{location: new google.maps.LatLng(37.74, -122.409), weight: 1},</v>
      </c>
    </row>
    <row r="2492" spans="1:25" x14ac:dyDescent="0.2">
      <c r="A2492">
        <v>37.74</v>
      </c>
      <c r="B2492">
        <v>-122.408</v>
      </c>
      <c r="C2492">
        <v>1</v>
      </c>
      <c r="D2492">
        <v>1</v>
      </c>
      <c r="E2492">
        <v>0</v>
      </c>
      <c r="F2492">
        <v>1</v>
      </c>
      <c r="G2492">
        <v>1</v>
      </c>
      <c r="H2492">
        <v>2</v>
      </c>
      <c r="I2492">
        <v>5</v>
      </c>
      <c r="J2492">
        <v>0</v>
      </c>
      <c r="K2492">
        <v>1</v>
      </c>
      <c r="L2492">
        <v>8</v>
      </c>
      <c r="M2492">
        <f>VLOOKUP(H2492,AE$2:$AJ$12,6,TRUE)</f>
        <v>9</v>
      </c>
      <c r="N2492">
        <f>VLOOKUP(I2492,AF$2:$AJ$12,5,TRUE)</f>
        <v>6</v>
      </c>
      <c r="O2492">
        <f>VLOOKUP(J2492,AG$2:$AJ$12,4,TRUE)</f>
        <v>0</v>
      </c>
      <c r="P2492">
        <f>VLOOKUP(K2492,AH$2:$AJ$12,3,TRUE)</f>
        <v>7</v>
      </c>
      <c r="Q2492">
        <f>VLOOKUP(L2492,AI$2:$AJ$12,2,TRUE)</f>
        <v>5</v>
      </c>
      <c r="T2492" t="str">
        <f t="shared" si="233"/>
        <v>Crimepoint.create(latitude:37.74, longitude:-122.408, drugdrink:9, misdemean:6, theft:0, violent:7, total:5, drugdrinkct:2, misdemeanct:5, theftct:0, violentct:1, totalct:8)</v>
      </c>
      <c r="U2492" t="str">
        <f t="shared" si="234"/>
        <v>{location: new google.maps.LatLng(37.74, -122.408), weight: 1},</v>
      </c>
      <c r="V2492" t="str">
        <f t="shared" si="229"/>
        <v>{location: new google.maps.LatLng(37.74, -122.408), weight: 1},</v>
      </c>
      <c r="W2492" t="str">
        <f t="shared" si="230"/>
        <v>{location: new google.maps.LatLng(37.74, -122.408), weight: 0},</v>
      </c>
      <c r="X2492" t="str">
        <f t="shared" si="231"/>
        <v>{location: new google.maps.LatLng(37.74, -122.408), weight: 1},</v>
      </c>
      <c r="Y2492" t="str">
        <f t="shared" si="232"/>
        <v>{location: new google.maps.LatLng(37.74, -122.408), weight: 1},</v>
      </c>
    </row>
    <row r="2493" spans="1:25" x14ac:dyDescent="0.2">
      <c r="A2493">
        <v>37.74</v>
      </c>
      <c r="B2493">
        <v>-122.407</v>
      </c>
      <c r="C2493">
        <v>1</v>
      </c>
      <c r="D2493">
        <v>3</v>
      </c>
      <c r="E2493">
        <v>1</v>
      </c>
      <c r="F2493">
        <v>4</v>
      </c>
      <c r="G2493">
        <v>2</v>
      </c>
      <c r="H2493">
        <v>1</v>
      </c>
      <c r="I2493">
        <v>13</v>
      </c>
      <c r="J2493">
        <v>4</v>
      </c>
      <c r="K2493">
        <v>6</v>
      </c>
      <c r="L2493">
        <v>24</v>
      </c>
      <c r="M2493">
        <f>VLOOKUP(H2493,AE$2:$AJ$12,6,TRUE)</f>
        <v>8</v>
      </c>
      <c r="N2493">
        <f>VLOOKUP(I2493,AF$2:$AJ$12,5,TRUE)</f>
        <v>8</v>
      </c>
      <c r="O2493">
        <f>VLOOKUP(J2493,AG$2:$AJ$12,4,TRUE)</f>
        <v>6</v>
      </c>
      <c r="P2493">
        <f>VLOOKUP(K2493,AH$2:$AJ$12,3,TRUE)</f>
        <v>9</v>
      </c>
      <c r="Q2493">
        <f>VLOOKUP(L2493,AI$2:$AJ$12,2,TRUE)</f>
        <v>8</v>
      </c>
      <c r="T2493" t="str">
        <f t="shared" si="233"/>
        <v>Crimepoint.create(latitude:37.74, longitude:-122.407, drugdrink:8, misdemean:8, theft:6, violent:9, total:8, drugdrinkct:1, misdemeanct:13, theftct:4, violentct:6, totalct:24)</v>
      </c>
      <c r="U2493" t="str">
        <f t="shared" si="234"/>
        <v>{location: new google.maps.LatLng(37.74, -122.407), weight: 1},</v>
      </c>
      <c r="V2493" t="str">
        <f t="shared" si="229"/>
        <v>{location: new google.maps.LatLng(37.74, -122.407), weight: 3},</v>
      </c>
      <c r="W2493" t="str">
        <f t="shared" si="230"/>
        <v>{location: new google.maps.LatLng(37.74, -122.407), weight: 1},</v>
      </c>
      <c r="X2493" t="str">
        <f t="shared" si="231"/>
        <v>{location: new google.maps.LatLng(37.74, -122.407), weight: 4},</v>
      </c>
      <c r="Y2493" t="str">
        <f t="shared" si="232"/>
        <v>{location: new google.maps.LatLng(37.74, -122.407), weight: 2},</v>
      </c>
    </row>
    <row r="2494" spans="1:25" x14ac:dyDescent="0.2">
      <c r="A2494">
        <v>37.74</v>
      </c>
      <c r="B2494">
        <v>-122.404</v>
      </c>
      <c r="C2494">
        <v>0</v>
      </c>
      <c r="D2494">
        <v>1</v>
      </c>
      <c r="E2494">
        <v>0</v>
      </c>
      <c r="F2494">
        <v>2</v>
      </c>
      <c r="G2494">
        <v>1</v>
      </c>
      <c r="H2494">
        <v>0</v>
      </c>
      <c r="I2494">
        <v>5</v>
      </c>
      <c r="J2494">
        <v>2</v>
      </c>
      <c r="K2494">
        <v>3</v>
      </c>
      <c r="L2494">
        <v>10</v>
      </c>
      <c r="M2494">
        <f>VLOOKUP(H2494,AE$2:$AJ$12,6,TRUE)</f>
        <v>0</v>
      </c>
      <c r="N2494">
        <f>VLOOKUP(I2494,AF$2:$AJ$12,5,TRUE)</f>
        <v>6</v>
      </c>
      <c r="O2494">
        <f>VLOOKUP(J2494,AG$2:$AJ$12,4,TRUE)</f>
        <v>4</v>
      </c>
      <c r="P2494">
        <f>VLOOKUP(K2494,AH$2:$AJ$12,3,TRUE)</f>
        <v>8</v>
      </c>
      <c r="Q2494">
        <f>VLOOKUP(L2494,AI$2:$AJ$12,2,TRUE)</f>
        <v>6</v>
      </c>
      <c r="T2494" t="str">
        <f t="shared" si="233"/>
        <v>Crimepoint.create(latitude:37.74, longitude:-122.404, drugdrink:0, misdemean:6, theft:4, violent:8, total:6, drugdrinkct:0, misdemeanct:5, theftct:2, violentct:3, totalct:10)</v>
      </c>
      <c r="U2494" t="str">
        <f t="shared" si="234"/>
        <v>{location: new google.maps.LatLng(37.74, -122.404), weight: 0},</v>
      </c>
      <c r="V2494" t="str">
        <f t="shared" si="229"/>
        <v>{location: new google.maps.LatLng(37.74, -122.404), weight: 1},</v>
      </c>
      <c r="W2494" t="str">
        <f t="shared" si="230"/>
        <v>{location: new google.maps.LatLng(37.74, -122.404), weight: 0},</v>
      </c>
      <c r="X2494" t="str">
        <f t="shared" si="231"/>
        <v>{location: new google.maps.LatLng(37.74, -122.404), weight: 2},</v>
      </c>
      <c r="Y2494" t="str">
        <f t="shared" si="232"/>
        <v>{location: new google.maps.LatLng(37.74, -122.404), weight: 1},</v>
      </c>
    </row>
    <row r="2495" spans="1:25" x14ac:dyDescent="0.2">
      <c r="A2495">
        <v>37.74</v>
      </c>
      <c r="B2495">
        <v>-122.40300000000001</v>
      </c>
      <c r="C2495">
        <v>0</v>
      </c>
      <c r="D2495">
        <v>1</v>
      </c>
      <c r="E2495">
        <v>1</v>
      </c>
      <c r="F2495">
        <v>2</v>
      </c>
      <c r="G2495">
        <v>1</v>
      </c>
      <c r="H2495">
        <v>0</v>
      </c>
      <c r="I2495">
        <v>4</v>
      </c>
      <c r="J2495">
        <v>5</v>
      </c>
      <c r="K2495">
        <v>3</v>
      </c>
      <c r="L2495">
        <v>12</v>
      </c>
      <c r="M2495">
        <f>VLOOKUP(H2495,AE$2:$AJ$12,6,TRUE)</f>
        <v>0</v>
      </c>
      <c r="N2495">
        <f>VLOOKUP(I2495,AF$2:$AJ$12,5,TRUE)</f>
        <v>6</v>
      </c>
      <c r="O2495">
        <f>VLOOKUP(J2495,AG$2:$AJ$12,4,TRUE)</f>
        <v>7</v>
      </c>
      <c r="P2495">
        <f>VLOOKUP(K2495,AH$2:$AJ$12,3,TRUE)</f>
        <v>8</v>
      </c>
      <c r="Q2495">
        <f>VLOOKUP(L2495,AI$2:$AJ$12,2,TRUE)</f>
        <v>6</v>
      </c>
      <c r="T2495" t="str">
        <f t="shared" si="233"/>
        <v>Crimepoint.create(latitude:37.74, longitude:-122.403, drugdrink:0, misdemean:6, theft:7, violent:8, total:6, drugdrinkct:0, misdemeanct:4, theftct:5, violentct:3, totalct:12)</v>
      </c>
      <c r="U2495" t="str">
        <f t="shared" si="234"/>
        <v>{location: new google.maps.LatLng(37.74, -122.403), weight: 0},</v>
      </c>
      <c r="V2495" t="str">
        <f t="shared" si="229"/>
        <v>{location: new google.maps.LatLng(37.74, -122.403), weight: 1},</v>
      </c>
      <c r="W2495" t="str">
        <f t="shared" si="230"/>
        <v>{location: new google.maps.LatLng(37.74, -122.403), weight: 1},</v>
      </c>
      <c r="X2495" t="str">
        <f t="shared" si="231"/>
        <v>{location: new google.maps.LatLng(37.74, -122.403), weight: 2},</v>
      </c>
      <c r="Y2495" t="str">
        <f t="shared" si="232"/>
        <v>{location: new google.maps.LatLng(37.74, -122.403), weight: 1},</v>
      </c>
    </row>
    <row r="2496" spans="1:25" x14ac:dyDescent="0.2">
      <c r="A2496">
        <v>37.74</v>
      </c>
      <c r="B2496">
        <v>-122.401</v>
      </c>
      <c r="C2496">
        <v>0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4</v>
      </c>
      <c r="J2496">
        <v>5</v>
      </c>
      <c r="K2496">
        <v>1</v>
      </c>
      <c r="L2496">
        <v>10</v>
      </c>
      <c r="M2496">
        <f>VLOOKUP(H2496,AE$2:$AJ$12,6,TRUE)</f>
        <v>0</v>
      </c>
      <c r="N2496">
        <f>VLOOKUP(I2496,AF$2:$AJ$12,5,TRUE)</f>
        <v>6</v>
      </c>
      <c r="O2496">
        <f>VLOOKUP(J2496,AG$2:$AJ$12,4,TRUE)</f>
        <v>7</v>
      </c>
      <c r="P2496">
        <f>VLOOKUP(K2496,AH$2:$AJ$12,3,TRUE)</f>
        <v>7</v>
      </c>
      <c r="Q2496">
        <f>VLOOKUP(L2496,AI$2:$AJ$12,2,TRUE)</f>
        <v>6</v>
      </c>
      <c r="T2496" t="str">
        <f t="shared" si="233"/>
        <v>Crimepoint.create(latitude:37.74, longitude:-122.401, drugdrink:0, misdemean:6, theft:7, violent:7, total:6, drugdrinkct:0, misdemeanct:4, theftct:5, violentct:1, totalct:10)</v>
      </c>
      <c r="U2496" t="str">
        <f t="shared" si="234"/>
        <v>{location: new google.maps.LatLng(37.74, -122.401), weight: 0},</v>
      </c>
      <c r="V2496" t="str">
        <f t="shared" si="229"/>
        <v>{location: new google.maps.LatLng(37.74, -122.401), weight: 1},</v>
      </c>
      <c r="W2496" t="str">
        <f t="shared" si="230"/>
        <v>{location: new google.maps.LatLng(37.74, -122.401), weight: 1},</v>
      </c>
      <c r="X2496" t="str">
        <f t="shared" si="231"/>
        <v>{location: new google.maps.LatLng(37.74, -122.401), weight: 1},</v>
      </c>
      <c r="Y2496" t="str">
        <f t="shared" si="232"/>
        <v>{location: new google.maps.LatLng(37.74, -122.401), weight: 1},</v>
      </c>
    </row>
    <row r="2497" spans="1:25" x14ac:dyDescent="0.2">
      <c r="A2497">
        <v>37.74</v>
      </c>
      <c r="B2497">
        <v>-122.4</v>
      </c>
      <c r="C2497">
        <v>0</v>
      </c>
      <c r="D2497">
        <v>2</v>
      </c>
      <c r="E2497">
        <v>0</v>
      </c>
      <c r="F2497">
        <v>0</v>
      </c>
      <c r="G2497">
        <v>1</v>
      </c>
      <c r="H2497">
        <v>0</v>
      </c>
      <c r="I2497">
        <v>10</v>
      </c>
      <c r="J2497">
        <v>1</v>
      </c>
      <c r="K2497">
        <v>0</v>
      </c>
      <c r="L2497">
        <v>11</v>
      </c>
      <c r="M2497">
        <f>VLOOKUP(H2497,AE$2:$AJ$12,6,TRUE)</f>
        <v>0</v>
      </c>
      <c r="N2497">
        <f>VLOOKUP(I2497,AF$2:$AJ$12,5,TRUE)</f>
        <v>8</v>
      </c>
      <c r="O2497">
        <f>VLOOKUP(J2497,AG$2:$AJ$12,4,TRUE)</f>
        <v>3</v>
      </c>
      <c r="P2497">
        <f>VLOOKUP(K2497,AH$2:$AJ$12,3,TRUE)</f>
        <v>0</v>
      </c>
      <c r="Q2497">
        <f>VLOOKUP(L2497,AI$2:$AJ$12,2,TRUE)</f>
        <v>6</v>
      </c>
      <c r="T2497" t="str">
        <f t="shared" si="233"/>
        <v>Crimepoint.create(latitude:37.74, longitude:-122.4, drugdrink:0, misdemean:8, theft:3, violent:0, total:6, drugdrinkct:0, misdemeanct:10, theftct:1, violentct:0, totalct:11)</v>
      </c>
      <c r="U2497" t="str">
        <f t="shared" si="234"/>
        <v>{location: new google.maps.LatLng(37.74, -122.4), weight: 0},</v>
      </c>
      <c r="V2497" t="str">
        <f t="shared" si="229"/>
        <v>{location: new google.maps.LatLng(37.74, -122.4), weight: 2},</v>
      </c>
      <c r="W2497" t="str">
        <f t="shared" si="230"/>
        <v>{location: new google.maps.LatLng(37.74, -122.4), weight: 0},</v>
      </c>
      <c r="X2497" t="str">
        <f t="shared" si="231"/>
        <v>{location: new google.maps.LatLng(37.74, -122.4), weight: 0},</v>
      </c>
      <c r="Y2497" t="str">
        <f t="shared" si="232"/>
        <v>{location: new google.maps.LatLng(37.74, -122.4), weight: 1},</v>
      </c>
    </row>
    <row r="2498" spans="1:25" x14ac:dyDescent="0.2">
      <c r="A2498">
        <v>37.74</v>
      </c>
      <c r="B2498">
        <v>-122.399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2</v>
      </c>
      <c r="K2498">
        <v>0</v>
      </c>
      <c r="L2498">
        <v>3</v>
      </c>
      <c r="M2498">
        <f>VLOOKUP(H2498,AE$2:$AJ$12,6,TRUE)</f>
        <v>0</v>
      </c>
      <c r="N2498">
        <f>VLOOKUP(I2498,AF$2:$AJ$12,5,TRUE)</f>
        <v>2</v>
      </c>
      <c r="O2498">
        <f>VLOOKUP(J2498,AG$2:$AJ$12,4,TRUE)</f>
        <v>4</v>
      </c>
      <c r="P2498">
        <f>VLOOKUP(K2498,AH$2:$AJ$12,3,TRUE)</f>
        <v>0</v>
      </c>
      <c r="Q2498">
        <f>VLOOKUP(L2498,AI$2:$AJ$12,2,TRUE)</f>
        <v>2</v>
      </c>
      <c r="T2498" t="str">
        <f t="shared" si="233"/>
        <v>Crimepoint.create(latitude:37.74, longitude:-122.399, drugdrink:0, misdemean:2, theft:4, violent:0, total:2, drugdrinkct:0, misdemeanct:1, theftct:2, violentct:0, totalct:3)</v>
      </c>
      <c r="U2498" t="str">
        <f t="shared" si="234"/>
        <v>{location: new google.maps.LatLng(37.74, -122.399), weight: 0},</v>
      </c>
      <c r="V2498" t="str">
        <f t="shared" si="229"/>
        <v>{location: new google.maps.LatLng(37.74, -122.399), weight: 0},</v>
      </c>
      <c r="W2498" t="str">
        <f t="shared" si="230"/>
        <v>{location: new google.maps.LatLng(37.74, -122.399), weight: 0},</v>
      </c>
      <c r="X2498" t="str">
        <f t="shared" si="231"/>
        <v>{location: new google.maps.LatLng(37.74, -122.399), weight: 0},</v>
      </c>
      <c r="Y2498" t="str">
        <f t="shared" si="232"/>
        <v>{location: new google.maps.LatLng(37.74, -122.399), weight: 0},</v>
      </c>
    </row>
    <row r="2499" spans="1:25" x14ac:dyDescent="0.2">
      <c r="A2499">
        <v>37.74</v>
      </c>
      <c r="B2499">
        <v>-122.398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2</v>
      </c>
      <c r="M2499">
        <f>VLOOKUP(H2499,AE$2:$AJ$12,6,TRUE)</f>
        <v>0</v>
      </c>
      <c r="N2499">
        <f>VLOOKUP(I2499,AF$2:$AJ$12,5,TRUE)</f>
        <v>2</v>
      </c>
      <c r="O2499">
        <f>VLOOKUP(J2499,AG$2:$AJ$12,4,TRUE)</f>
        <v>3</v>
      </c>
      <c r="P2499">
        <f>VLOOKUP(K2499,AH$2:$AJ$12,3,TRUE)</f>
        <v>0</v>
      </c>
      <c r="Q2499">
        <f>VLOOKUP(L2499,AI$2:$AJ$12,2,TRUE)</f>
        <v>1</v>
      </c>
      <c r="T2499" t="str">
        <f t="shared" si="233"/>
        <v>Crimepoint.create(latitude:37.74, longitude:-122.398, drugdrink:0, misdemean:2, theft:3, violent:0, total:1, drugdrinkct:0, misdemeanct:1, theftct:1, violentct:0, totalct:2)</v>
      </c>
      <c r="U2499" t="str">
        <f t="shared" si="234"/>
        <v>{location: new google.maps.LatLng(37.74, -122.398), weight: 0},</v>
      </c>
      <c r="V2499" t="str">
        <f t="shared" ref="V2499:V2562" si="235">$Z$2&amp;$A2499&amp;$AA$2&amp;$B2499&amp;$AB$2&amp;D2499&amp;$AC$2</f>
        <v>{location: new google.maps.LatLng(37.74, -122.398), weight: 0},</v>
      </c>
      <c r="W2499" t="str">
        <f t="shared" ref="W2499:W2562" si="236">$Z$2&amp;$A2499&amp;$AA$2&amp;$B2499&amp;$AB$2&amp;E2499&amp;$AC$2</f>
        <v>{location: new google.maps.LatLng(37.74, -122.398), weight: 0},</v>
      </c>
      <c r="X2499" t="str">
        <f t="shared" ref="X2499:X2562" si="237">$Z$2&amp;$A2499&amp;$AA$2&amp;$B2499&amp;$AB$2&amp;F2499&amp;$AC$2</f>
        <v>{location: new google.maps.LatLng(37.74, -122.398), weight: 0},</v>
      </c>
      <c r="Y2499" t="str">
        <f t="shared" ref="Y2499:Y2562" si="238">$Z$2&amp;$A2499&amp;$AA$2&amp;$B2499&amp;$AB$2&amp;G2499&amp;$AC$2</f>
        <v>{location: new google.maps.LatLng(37.74, -122.398), weight: 0},</v>
      </c>
    </row>
    <row r="2500" spans="1:25" x14ac:dyDescent="0.2">
      <c r="A2500">
        <v>37.74</v>
      </c>
      <c r="B2500">
        <v>-122.39400000000001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f>VLOOKUP(H2500,AE$2:$AJ$12,6,TRUE)</f>
        <v>0</v>
      </c>
      <c r="N2500">
        <f>VLOOKUP(I2500,AF$2:$AJ$12,5,TRUE)</f>
        <v>0</v>
      </c>
      <c r="O2500">
        <f>VLOOKUP(J2500,AG$2:$AJ$12,4,TRUE)</f>
        <v>3</v>
      </c>
      <c r="P2500">
        <f>VLOOKUP(K2500,AH$2:$AJ$12,3,TRUE)</f>
        <v>0</v>
      </c>
      <c r="Q2500">
        <f>VLOOKUP(L2500,AI$2:$AJ$12,2,TRUE)</f>
        <v>0</v>
      </c>
      <c r="T2500" t="str">
        <f t="shared" ref="T2500:T2563" si="239">"Crimepoint.create("&amp;A$2&amp;":"&amp;A2500&amp;", "&amp;B$2&amp;":"&amp;B2500&amp;", "&amp;C$2&amp;":"&amp;M2500&amp;", "&amp;D$2&amp;":"&amp;N2500&amp;", "&amp;E$2&amp;":"&amp;O2500&amp;", "&amp;F$2&amp;":"&amp;P2500&amp;", "&amp;G$2&amp;":"&amp;Q2500&amp;", "&amp;H$2&amp;":"&amp;H2500&amp;", "&amp;I$2&amp;":"&amp;I2500&amp;", "&amp;J$2&amp;":"&amp;J2500&amp;", "&amp;K$2&amp;":"&amp;K2500&amp;", "&amp;L$2&amp;":"&amp;L2500&amp;")"</f>
        <v>Crimepoint.create(latitude:37.74, longitude:-122.394, drugdrink:0, misdemean:0, theft:3, violent:0, total:0, drugdrinkct:0, misdemeanct:0, theftct:1, violentct:0, totalct:1)</v>
      </c>
      <c r="U2500" t="str">
        <f t="shared" ref="U2500:U2563" si="240">$Z$2&amp;$A2500&amp;$AA$2&amp;$B2500&amp;$AB$2&amp;C2500&amp;$AC$2</f>
        <v>{location: new google.maps.LatLng(37.74, -122.394), weight: 0},</v>
      </c>
      <c r="V2500" t="str">
        <f t="shared" si="235"/>
        <v>{location: new google.maps.LatLng(37.74, -122.394), weight: 0},</v>
      </c>
      <c r="W2500" t="str">
        <f t="shared" si="236"/>
        <v>{location: new google.maps.LatLng(37.74, -122.394), weight: 0},</v>
      </c>
      <c r="X2500" t="str">
        <f t="shared" si="237"/>
        <v>{location: new google.maps.LatLng(37.74, -122.394), weight: 0},</v>
      </c>
      <c r="Y2500" t="str">
        <f t="shared" si="238"/>
        <v>{location: new google.maps.LatLng(37.74, -122.394), weight: 0},</v>
      </c>
    </row>
    <row r="2501" spans="1:25" x14ac:dyDescent="0.2">
      <c r="A2501">
        <v>37.74</v>
      </c>
      <c r="B2501">
        <v>-122.39100000000001</v>
      </c>
      <c r="C2501">
        <v>3</v>
      </c>
      <c r="D2501">
        <v>1</v>
      </c>
      <c r="E2501">
        <v>0</v>
      </c>
      <c r="F2501">
        <v>1</v>
      </c>
      <c r="G2501">
        <v>1</v>
      </c>
      <c r="H2501">
        <v>4</v>
      </c>
      <c r="I2501">
        <v>4</v>
      </c>
      <c r="J2501">
        <v>1</v>
      </c>
      <c r="K2501">
        <v>1</v>
      </c>
      <c r="L2501">
        <v>10</v>
      </c>
      <c r="M2501">
        <f>VLOOKUP(H2501,AE$2:$AJ$12,6,TRUE)</f>
        <v>9</v>
      </c>
      <c r="N2501">
        <f>VLOOKUP(I2501,AF$2:$AJ$12,5,TRUE)</f>
        <v>6</v>
      </c>
      <c r="O2501">
        <f>VLOOKUP(J2501,AG$2:$AJ$12,4,TRUE)</f>
        <v>3</v>
      </c>
      <c r="P2501">
        <f>VLOOKUP(K2501,AH$2:$AJ$12,3,TRUE)</f>
        <v>7</v>
      </c>
      <c r="Q2501">
        <f>VLOOKUP(L2501,AI$2:$AJ$12,2,TRUE)</f>
        <v>6</v>
      </c>
      <c r="T2501" t="str">
        <f t="shared" si="239"/>
        <v>Crimepoint.create(latitude:37.74, longitude:-122.391, drugdrink:9, misdemean:6, theft:3, violent:7, total:6, drugdrinkct:4, misdemeanct:4, theftct:1, violentct:1, totalct:10)</v>
      </c>
      <c r="U2501" t="str">
        <f t="shared" si="240"/>
        <v>{location: new google.maps.LatLng(37.74, -122.391), weight: 3},</v>
      </c>
      <c r="V2501" t="str">
        <f t="shared" si="235"/>
        <v>{location: new google.maps.LatLng(37.74, -122.391), weight: 1},</v>
      </c>
      <c r="W2501" t="str">
        <f t="shared" si="236"/>
        <v>{location: new google.maps.LatLng(37.74, -122.391), weight: 0},</v>
      </c>
      <c r="X2501" t="str">
        <f t="shared" si="237"/>
        <v>{location: new google.maps.LatLng(37.74, -122.391), weight: 1},</v>
      </c>
      <c r="Y2501" t="str">
        <f t="shared" si="238"/>
        <v>{location: new google.maps.LatLng(37.74, -122.391), weight: 1},</v>
      </c>
    </row>
    <row r="2502" spans="1:25" x14ac:dyDescent="0.2">
      <c r="A2502">
        <v>37.74</v>
      </c>
      <c r="B2502">
        <v>-122.39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</v>
      </c>
      <c r="K2502">
        <v>0</v>
      </c>
      <c r="L2502">
        <v>2</v>
      </c>
      <c r="M2502">
        <f>VLOOKUP(H2502,AE$2:$AJ$12,6,TRUE)</f>
        <v>0</v>
      </c>
      <c r="N2502">
        <f>VLOOKUP(I2502,AF$2:$AJ$12,5,TRUE)</f>
        <v>0</v>
      </c>
      <c r="O2502">
        <f>VLOOKUP(J2502,AG$2:$AJ$12,4,TRUE)</f>
        <v>4</v>
      </c>
      <c r="P2502">
        <f>VLOOKUP(K2502,AH$2:$AJ$12,3,TRUE)</f>
        <v>0</v>
      </c>
      <c r="Q2502">
        <f>VLOOKUP(L2502,AI$2:$AJ$12,2,TRUE)</f>
        <v>1</v>
      </c>
      <c r="T2502" t="str">
        <f t="shared" si="239"/>
        <v>Crimepoint.create(latitude:37.74, longitude:-122.39, drugdrink:0, misdemean:0, theft:4, violent:0, total:1, drugdrinkct:0, misdemeanct:0, theftct:2, violentct:0, totalct:2)</v>
      </c>
      <c r="U2502" t="str">
        <f t="shared" si="240"/>
        <v>{location: new google.maps.LatLng(37.74, -122.39), weight: 0},</v>
      </c>
      <c r="V2502" t="str">
        <f t="shared" si="235"/>
        <v>{location: new google.maps.LatLng(37.74, -122.39), weight: 0},</v>
      </c>
      <c r="W2502" t="str">
        <f t="shared" si="236"/>
        <v>{location: new google.maps.LatLng(37.74, -122.39), weight: 0},</v>
      </c>
      <c r="X2502" t="str">
        <f t="shared" si="237"/>
        <v>{location: new google.maps.LatLng(37.74, -122.39), weight: 0},</v>
      </c>
      <c r="Y2502" t="str">
        <f t="shared" si="238"/>
        <v>{location: new google.maps.LatLng(37.74, -122.39), weight: 0},</v>
      </c>
    </row>
    <row r="2503" spans="1:25" x14ac:dyDescent="0.2">
      <c r="A2503">
        <v>37.74</v>
      </c>
      <c r="B2503">
        <v>-122.389</v>
      </c>
      <c r="C2503">
        <v>1</v>
      </c>
      <c r="D2503">
        <v>4</v>
      </c>
      <c r="E2503">
        <v>2</v>
      </c>
      <c r="F2503">
        <v>3</v>
      </c>
      <c r="G2503">
        <v>3</v>
      </c>
      <c r="H2503">
        <v>2</v>
      </c>
      <c r="I2503">
        <v>18</v>
      </c>
      <c r="J2503">
        <v>12</v>
      </c>
      <c r="K2503">
        <v>4</v>
      </c>
      <c r="L2503">
        <v>36</v>
      </c>
      <c r="M2503">
        <f>VLOOKUP(H2503,AE$2:$AJ$12,6,TRUE)</f>
        <v>9</v>
      </c>
      <c r="N2503">
        <f>VLOOKUP(I2503,AF$2:$AJ$12,5,TRUE)</f>
        <v>8</v>
      </c>
      <c r="O2503">
        <f>VLOOKUP(J2503,AG$2:$AJ$12,4,TRUE)</f>
        <v>8</v>
      </c>
      <c r="P2503">
        <f>VLOOKUP(K2503,AH$2:$AJ$12,3,TRUE)</f>
        <v>8</v>
      </c>
      <c r="Q2503">
        <f>VLOOKUP(L2503,AI$2:$AJ$12,2,TRUE)</f>
        <v>8</v>
      </c>
      <c r="T2503" t="str">
        <f t="shared" si="239"/>
        <v>Crimepoint.create(latitude:37.74, longitude:-122.389, drugdrink:9, misdemean:8, theft:8, violent:8, total:8, drugdrinkct:2, misdemeanct:18, theftct:12, violentct:4, totalct:36)</v>
      </c>
      <c r="U2503" t="str">
        <f t="shared" si="240"/>
        <v>{location: new google.maps.LatLng(37.74, -122.389), weight: 1},</v>
      </c>
      <c r="V2503" t="str">
        <f t="shared" si="235"/>
        <v>{location: new google.maps.LatLng(37.74, -122.389), weight: 4},</v>
      </c>
      <c r="W2503" t="str">
        <f t="shared" si="236"/>
        <v>{location: new google.maps.LatLng(37.74, -122.389), weight: 2},</v>
      </c>
      <c r="X2503" t="str">
        <f t="shared" si="237"/>
        <v>{location: new google.maps.LatLng(37.74, -122.389), weight: 3},</v>
      </c>
      <c r="Y2503" t="str">
        <f t="shared" si="238"/>
        <v>{location: new google.maps.LatLng(37.74, -122.389), weight: 3},</v>
      </c>
    </row>
    <row r="2504" spans="1:25" x14ac:dyDescent="0.2">
      <c r="A2504">
        <v>37.74</v>
      </c>
      <c r="B2504">
        <v>-122.38800000000001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v>2</v>
      </c>
      <c r="M2504">
        <f>VLOOKUP(H2504,AE$2:$AJ$12,6,TRUE)</f>
        <v>0</v>
      </c>
      <c r="N2504">
        <f>VLOOKUP(I2504,AF$2:$AJ$12,5,TRUE)</f>
        <v>4</v>
      </c>
      <c r="O2504">
        <f>VLOOKUP(J2504,AG$2:$AJ$12,4,TRUE)</f>
        <v>0</v>
      </c>
      <c r="P2504">
        <f>VLOOKUP(K2504,AH$2:$AJ$12,3,TRUE)</f>
        <v>0</v>
      </c>
      <c r="Q2504">
        <f>VLOOKUP(L2504,AI$2:$AJ$12,2,TRUE)</f>
        <v>1</v>
      </c>
      <c r="T2504" t="str">
        <f t="shared" si="239"/>
        <v>Crimepoint.create(latitude:37.74, longitude:-122.388, drugdrink:0, misdemean:4, theft:0, violent:0, total:1, drugdrinkct:0, misdemeanct:2, theftct:0, violentct:0, totalct:2)</v>
      </c>
      <c r="U2504" t="str">
        <f t="shared" si="240"/>
        <v>{location: new google.maps.LatLng(37.74, -122.388), weight: 0},</v>
      </c>
      <c r="V2504" t="str">
        <f t="shared" si="235"/>
        <v>{location: new google.maps.LatLng(37.74, -122.388), weight: 0},</v>
      </c>
      <c r="W2504" t="str">
        <f t="shared" si="236"/>
        <v>{location: new google.maps.LatLng(37.74, -122.388), weight: 0},</v>
      </c>
      <c r="X2504" t="str">
        <f t="shared" si="237"/>
        <v>{location: new google.maps.LatLng(37.74, -122.388), weight: 0},</v>
      </c>
      <c r="Y2504" t="str">
        <f t="shared" si="238"/>
        <v>{location: new google.maps.LatLng(37.74, -122.388), weight: 0},</v>
      </c>
    </row>
    <row r="2505" spans="1:25" x14ac:dyDescent="0.2">
      <c r="A2505">
        <v>37.74</v>
      </c>
      <c r="B2505">
        <v>-122.387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2</v>
      </c>
      <c r="I2505">
        <v>4</v>
      </c>
      <c r="J2505">
        <v>5</v>
      </c>
      <c r="K2505">
        <v>1</v>
      </c>
      <c r="L2505">
        <v>12</v>
      </c>
      <c r="M2505">
        <f>VLOOKUP(H2505,AE$2:$AJ$12,6,TRUE)</f>
        <v>9</v>
      </c>
      <c r="N2505">
        <f>VLOOKUP(I2505,AF$2:$AJ$12,5,TRUE)</f>
        <v>6</v>
      </c>
      <c r="O2505">
        <f>VLOOKUP(J2505,AG$2:$AJ$12,4,TRUE)</f>
        <v>7</v>
      </c>
      <c r="P2505">
        <f>VLOOKUP(K2505,AH$2:$AJ$12,3,TRUE)</f>
        <v>7</v>
      </c>
      <c r="Q2505">
        <f>VLOOKUP(L2505,AI$2:$AJ$12,2,TRUE)</f>
        <v>6</v>
      </c>
      <c r="T2505" t="str">
        <f t="shared" si="239"/>
        <v>Crimepoint.create(latitude:37.74, longitude:-122.387, drugdrink:9, misdemean:6, theft:7, violent:7, total:6, drugdrinkct:2, misdemeanct:4, theftct:5, violentct:1, totalct:12)</v>
      </c>
      <c r="U2505" t="str">
        <f t="shared" si="240"/>
        <v>{location: new google.maps.LatLng(37.74, -122.387), weight: 1},</v>
      </c>
      <c r="V2505" t="str">
        <f t="shared" si="235"/>
        <v>{location: new google.maps.LatLng(37.74, -122.387), weight: 1},</v>
      </c>
      <c r="W2505" t="str">
        <f t="shared" si="236"/>
        <v>{location: new google.maps.LatLng(37.74, -122.387), weight: 1},</v>
      </c>
      <c r="X2505" t="str">
        <f t="shared" si="237"/>
        <v>{location: new google.maps.LatLng(37.74, -122.387), weight: 1},</v>
      </c>
      <c r="Y2505" t="str">
        <f t="shared" si="238"/>
        <v>{location: new google.maps.LatLng(37.74, -122.387), weight: 1},</v>
      </c>
    </row>
    <row r="2506" spans="1:25" x14ac:dyDescent="0.2">
      <c r="A2506">
        <v>37.74</v>
      </c>
      <c r="B2506">
        <v>-122.386</v>
      </c>
      <c r="C2506">
        <v>0</v>
      </c>
      <c r="D2506">
        <v>1</v>
      </c>
      <c r="E2506">
        <v>1</v>
      </c>
      <c r="F2506">
        <v>1</v>
      </c>
      <c r="G2506">
        <v>1</v>
      </c>
      <c r="H2506">
        <v>0</v>
      </c>
      <c r="I2506">
        <v>5</v>
      </c>
      <c r="J2506">
        <v>5</v>
      </c>
      <c r="K2506">
        <v>2</v>
      </c>
      <c r="L2506">
        <v>12</v>
      </c>
      <c r="M2506">
        <f>VLOOKUP(H2506,AE$2:$AJ$12,6,TRUE)</f>
        <v>0</v>
      </c>
      <c r="N2506">
        <f>VLOOKUP(I2506,AF$2:$AJ$12,5,TRUE)</f>
        <v>6</v>
      </c>
      <c r="O2506">
        <f>VLOOKUP(J2506,AG$2:$AJ$12,4,TRUE)</f>
        <v>7</v>
      </c>
      <c r="P2506">
        <f>VLOOKUP(K2506,AH$2:$AJ$12,3,TRUE)</f>
        <v>7</v>
      </c>
      <c r="Q2506">
        <f>VLOOKUP(L2506,AI$2:$AJ$12,2,TRUE)</f>
        <v>6</v>
      </c>
      <c r="T2506" t="str">
        <f t="shared" si="239"/>
        <v>Crimepoint.create(latitude:37.74, longitude:-122.386, drugdrink:0, misdemean:6, theft:7, violent:7, total:6, drugdrinkct:0, misdemeanct:5, theftct:5, violentct:2, totalct:12)</v>
      </c>
      <c r="U2506" t="str">
        <f t="shared" si="240"/>
        <v>{location: new google.maps.LatLng(37.74, -122.386), weight: 0},</v>
      </c>
      <c r="V2506" t="str">
        <f t="shared" si="235"/>
        <v>{location: new google.maps.LatLng(37.74, -122.386), weight: 1},</v>
      </c>
      <c r="W2506" t="str">
        <f t="shared" si="236"/>
        <v>{location: new google.maps.LatLng(37.74, -122.386), weight: 1},</v>
      </c>
      <c r="X2506" t="str">
        <f t="shared" si="237"/>
        <v>{location: new google.maps.LatLng(37.74, -122.386), weight: 1},</v>
      </c>
      <c r="Y2506" t="str">
        <f t="shared" si="238"/>
        <v>{location: new google.maps.LatLng(37.74, -122.386), weight: 1},</v>
      </c>
    </row>
    <row r="2507" spans="1:25" x14ac:dyDescent="0.2">
      <c r="A2507">
        <v>37.74</v>
      </c>
      <c r="B2507">
        <v>-122.38500000000001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3</v>
      </c>
      <c r="J2507">
        <v>1</v>
      </c>
      <c r="K2507">
        <v>0</v>
      </c>
      <c r="L2507">
        <v>4</v>
      </c>
      <c r="M2507">
        <f>VLOOKUP(H2507,AE$2:$AJ$12,6,TRUE)</f>
        <v>0</v>
      </c>
      <c r="N2507">
        <f>VLOOKUP(I2507,AF$2:$AJ$12,5,TRUE)</f>
        <v>5</v>
      </c>
      <c r="O2507">
        <f>VLOOKUP(J2507,AG$2:$AJ$12,4,TRUE)</f>
        <v>3</v>
      </c>
      <c r="P2507">
        <f>VLOOKUP(K2507,AH$2:$AJ$12,3,TRUE)</f>
        <v>0</v>
      </c>
      <c r="Q2507">
        <f>VLOOKUP(L2507,AI$2:$AJ$12,2,TRUE)</f>
        <v>3</v>
      </c>
      <c r="T2507" t="str">
        <f t="shared" si="239"/>
        <v>Crimepoint.create(latitude:37.74, longitude:-122.385, drugdrink:0, misdemean:5, theft:3, violent:0, total:3, drugdrinkct:0, misdemeanct:3, theftct:1, violentct:0, totalct:4)</v>
      </c>
      <c r="U2507" t="str">
        <f t="shared" si="240"/>
        <v>{location: new google.maps.LatLng(37.74, -122.385), weight: 0},</v>
      </c>
      <c r="V2507" t="str">
        <f t="shared" si="235"/>
        <v>{location: new google.maps.LatLng(37.74, -122.385), weight: 1},</v>
      </c>
      <c r="W2507" t="str">
        <f t="shared" si="236"/>
        <v>{location: new google.maps.LatLng(37.74, -122.385), weight: 0},</v>
      </c>
      <c r="X2507" t="str">
        <f t="shared" si="237"/>
        <v>{location: new google.maps.LatLng(37.74, -122.385), weight: 0},</v>
      </c>
      <c r="Y2507" t="str">
        <f t="shared" si="238"/>
        <v>{location: new google.maps.LatLng(37.74, -122.385), weight: 0},</v>
      </c>
    </row>
    <row r="2508" spans="1:25" x14ac:dyDescent="0.2">
      <c r="A2508">
        <v>37.74</v>
      </c>
      <c r="B2508">
        <v>-122.384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2</v>
      </c>
      <c r="J2508">
        <v>4</v>
      </c>
      <c r="K2508">
        <v>0</v>
      </c>
      <c r="L2508">
        <v>6</v>
      </c>
      <c r="M2508">
        <f>VLOOKUP(H2508,AE$2:$AJ$12,6,TRUE)</f>
        <v>0</v>
      </c>
      <c r="N2508">
        <f>VLOOKUP(I2508,AF$2:$AJ$12,5,TRUE)</f>
        <v>4</v>
      </c>
      <c r="O2508">
        <f>VLOOKUP(J2508,AG$2:$AJ$12,4,TRUE)</f>
        <v>6</v>
      </c>
      <c r="P2508">
        <f>VLOOKUP(K2508,AH$2:$AJ$12,3,TRUE)</f>
        <v>0</v>
      </c>
      <c r="Q2508">
        <f>VLOOKUP(L2508,AI$2:$AJ$12,2,TRUE)</f>
        <v>4</v>
      </c>
      <c r="T2508" t="str">
        <f t="shared" si="239"/>
        <v>Crimepoint.create(latitude:37.74, longitude:-122.384, drugdrink:0, misdemean:4, theft:6, violent:0, total:4, drugdrinkct:0, misdemeanct:2, theftct:4, violentct:0, totalct:6)</v>
      </c>
      <c r="U2508" t="str">
        <f t="shared" si="240"/>
        <v>{location: new google.maps.LatLng(37.74, -122.384), weight: 0},</v>
      </c>
      <c r="V2508" t="str">
        <f t="shared" si="235"/>
        <v>{location: new google.maps.LatLng(37.74, -122.384), weight: 0},</v>
      </c>
      <c r="W2508" t="str">
        <f t="shared" si="236"/>
        <v>{location: new google.maps.LatLng(37.74, -122.384), weight: 1},</v>
      </c>
      <c r="X2508" t="str">
        <f t="shared" si="237"/>
        <v>{location: new google.maps.LatLng(37.74, -122.384), weight: 0},</v>
      </c>
      <c r="Y2508" t="str">
        <f t="shared" si="238"/>
        <v>{location: new google.maps.LatLng(37.74, -122.384), weight: 0},</v>
      </c>
    </row>
    <row r="2509" spans="1:25" x14ac:dyDescent="0.2">
      <c r="A2509">
        <v>37.74</v>
      </c>
      <c r="B2509">
        <v>-122.383</v>
      </c>
      <c r="C2509">
        <v>1</v>
      </c>
      <c r="D2509">
        <v>2</v>
      </c>
      <c r="E2509">
        <v>0</v>
      </c>
      <c r="F2509">
        <v>1</v>
      </c>
      <c r="G2509">
        <v>1</v>
      </c>
      <c r="H2509">
        <v>1</v>
      </c>
      <c r="I2509">
        <v>9</v>
      </c>
      <c r="J2509">
        <v>2</v>
      </c>
      <c r="K2509">
        <v>2</v>
      </c>
      <c r="L2509">
        <v>14</v>
      </c>
      <c r="M2509">
        <f>VLOOKUP(H2509,AE$2:$AJ$12,6,TRUE)</f>
        <v>8</v>
      </c>
      <c r="N2509">
        <f>VLOOKUP(I2509,AF$2:$AJ$12,5,TRUE)</f>
        <v>7</v>
      </c>
      <c r="O2509">
        <f>VLOOKUP(J2509,AG$2:$AJ$12,4,TRUE)</f>
        <v>4</v>
      </c>
      <c r="P2509">
        <f>VLOOKUP(K2509,AH$2:$AJ$12,3,TRUE)</f>
        <v>7</v>
      </c>
      <c r="Q2509">
        <f>VLOOKUP(L2509,AI$2:$AJ$12,2,TRUE)</f>
        <v>7</v>
      </c>
      <c r="T2509" t="str">
        <f t="shared" si="239"/>
        <v>Crimepoint.create(latitude:37.74, longitude:-122.383, drugdrink:8, misdemean:7, theft:4, violent:7, total:7, drugdrinkct:1, misdemeanct:9, theftct:2, violentct:2, totalct:14)</v>
      </c>
      <c r="U2509" t="str">
        <f t="shared" si="240"/>
        <v>{location: new google.maps.LatLng(37.74, -122.383), weight: 1},</v>
      </c>
      <c r="V2509" t="str">
        <f t="shared" si="235"/>
        <v>{location: new google.maps.LatLng(37.74, -122.383), weight: 2},</v>
      </c>
      <c r="W2509" t="str">
        <f t="shared" si="236"/>
        <v>{location: new google.maps.LatLng(37.74, -122.383), weight: 0},</v>
      </c>
      <c r="X2509" t="str">
        <f t="shared" si="237"/>
        <v>{location: new google.maps.LatLng(37.74, -122.383), weight: 1},</v>
      </c>
      <c r="Y2509" t="str">
        <f t="shared" si="238"/>
        <v>{location: new google.maps.LatLng(37.74, -122.383), weight: 1},</v>
      </c>
    </row>
    <row r="2510" spans="1:25" x14ac:dyDescent="0.2">
      <c r="A2510">
        <v>37.74</v>
      </c>
      <c r="B2510">
        <v>-122.377</v>
      </c>
      <c r="C2510">
        <v>0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6</v>
      </c>
      <c r="K2510">
        <v>0</v>
      </c>
      <c r="L2510">
        <v>7</v>
      </c>
      <c r="M2510">
        <f>VLOOKUP(H2510,AE$2:$AJ$12,6,TRUE)</f>
        <v>0</v>
      </c>
      <c r="N2510">
        <f>VLOOKUP(I2510,AF$2:$AJ$12,5,TRUE)</f>
        <v>2</v>
      </c>
      <c r="O2510">
        <f>VLOOKUP(J2510,AG$2:$AJ$12,4,TRUE)</f>
        <v>7</v>
      </c>
      <c r="P2510">
        <f>VLOOKUP(K2510,AH$2:$AJ$12,3,TRUE)</f>
        <v>0</v>
      </c>
      <c r="Q2510">
        <f>VLOOKUP(L2510,AI$2:$AJ$12,2,TRUE)</f>
        <v>5</v>
      </c>
      <c r="T2510" t="str">
        <f t="shared" si="239"/>
        <v>Crimepoint.create(latitude:37.74, longitude:-122.377, drugdrink:0, misdemean:2, theft:7, violent:0, total:5, drugdrinkct:0, misdemeanct:1, theftct:6, violentct:0, totalct:7)</v>
      </c>
      <c r="U2510" t="str">
        <f t="shared" si="240"/>
        <v>{location: new google.maps.LatLng(37.74, -122.377), weight: 0},</v>
      </c>
      <c r="V2510" t="str">
        <f t="shared" si="235"/>
        <v>{location: new google.maps.LatLng(37.74, -122.377), weight: 0},</v>
      </c>
      <c r="W2510" t="str">
        <f t="shared" si="236"/>
        <v>{location: new google.maps.LatLng(37.74, -122.377), weight: 1},</v>
      </c>
      <c r="X2510" t="str">
        <f t="shared" si="237"/>
        <v>{location: new google.maps.LatLng(37.74, -122.377), weight: 0},</v>
      </c>
      <c r="Y2510" t="str">
        <f t="shared" si="238"/>
        <v>{location: new google.maps.LatLng(37.74, -122.377), weight: 1},</v>
      </c>
    </row>
    <row r="2511" spans="1:25" x14ac:dyDescent="0.2">
      <c r="A2511">
        <v>37.741</v>
      </c>
      <c r="B2511">
        <v>-122.50700000000001</v>
      </c>
      <c r="C2511">
        <v>0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5</v>
      </c>
      <c r="J2511">
        <v>4</v>
      </c>
      <c r="K2511">
        <v>0</v>
      </c>
      <c r="L2511">
        <v>9</v>
      </c>
      <c r="M2511">
        <f>VLOOKUP(H2511,AE$2:$AJ$12,6,TRUE)</f>
        <v>0</v>
      </c>
      <c r="N2511">
        <f>VLOOKUP(I2511,AF$2:$AJ$12,5,TRUE)</f>
        <v>6</v>
      </c>
      <c r="O2511">
        <f>VLOOKUP(J2511,AG$2:$AJ$12,4,TRUE)</f>
        <v>6</v>
      </c>
      <c r="P2511">
        <f>VLOOKUP(K2511,AH$2:$AJ$12,3,TRUE)</f>
        <v>0</v>
      </c>
      <c r="Q2511">
        <f>VLOOKUP(L2511,AI$2:$AJ$12,2,TRUE)</f>
        <v>5</v>
      </c>
      <c r="T2511" t="str">
        <f t="shared" si="239"/>
        <v>Crimepoint.create(latitude:37.741, longitude:-122.507, drugdrink:0, misdemean:6, theft:6, violent:0, total:5, drugdrinkct:0, misdemeanct:5, theftct:4, violentct:0, totalct:9)</v>
      </c>
      <c r="U2511" t="str">
        <f t="shared" si="240"/>
        <v>{location: new google.maps.LatLng(37.741, -122.507), weight: 0},</v>
      </c>
      <c r="V2511" t="str">
        <f t="shared" si="235"/>
        <v>{location: new google.maps.LatLng(37.741, -122.507), weight: 1},</v>
      </c>
      <c r="W2511" t="str">
        <f t="shared" si="236"/>
        <v>{location: new google.maps.LatLng(37.741, -122.507), weight: 1},</v>
      </c>
      <c r="X2511" t="str">
        <f t="shared" si="237"/>
        <v>{location: new google.maps.LatLng(37.741, -122.507), weight: 0},</v>
      </c>
      <c r="Y2511" t="str">
        <f t="shared" si="238"/>
        <v>{location: new google.maps.LatLng(37.741, -122.507), weight: 1},</v>
      </c>
    </row>
    <row r="2512" spans="1:25" x14ac:dyDescent="0.2">
      <c r="A2512">
        <v>37.741</v>
      </c>
      <c r="B2512">
        <v>-122.506</v>
      </c>
      <c r="C2512">
        <v>0</v>
      </c>
      <c r="D2512">
        <v>2</v>
      </c>
      <c r="E2512">
        <v>0</v>
      </c>
      <c r="F2512">
        <v>0</v>
      </c>
      <c r="G2512">
        <v>1</v>
      </c>
      <c r="H2512">
        <v>0</v>
      </c>
      <c r="I2512">
        <v>7</v>
      </c>
      <c r="J2512">
        <v>1</v>
      </c>
      <c r="K2512">
        <v>0</v>
      </c>
      <c r="L2512">
        <v>8</v>
      </c>
      <c r="M2512">
        <f>VLOOKUP(H2512,AE$2:$AJ$12,6,TRUE)</f>
        <v>0</v>
      </c>
      <c r="N2512">
        <f>VLOOKUP(I2512,AF$2:$AJ$12,5,TRUE)</f>
        <v>7</v>
      </c>
      <c r="O2512">
        <f>VLOOKUP(J2512,AG$2:$AJ$12,4,TRUE)</f>
        <v>3</v>
      </c>
      <c r="P2512">
        <f>VLOOKUP(K2512,AH$2:$AJ$12,3,TRUE)</f>
        <v>0</v>
      </c>
      <c r="Q2512">
        <f>VLOOKUP(L2512,AI$2:$AJ$12,2,TRUE)</f>
        <v>5</v>
      </c>
      <c r="T2512" t="str">
        <f t="shared" si="239"/>
        <v>Crimepoint.create(latitude:37.741, longitude:-122.506, drugdrink:0, misdemean:7, theft:3, violent:0, total:5, drugdrinkct:0, misdemeanct:7, theftct:1, violentct:0, totalct:8)</v>
      </c>
      <c r="U2512" t="str">
        <f t="shared" si="240"/>
        <v>{location: new google.maps.LatLng(37.741, -122.506), weight: 0},</v>
      </c>
      <c r="V2512" t="str">
        <f t="shared" si="235"/>
        <v>{location: new google.maps.LatLng(37.741, -122.506), weight: 2},</v>
      </c>
      <c r="W2512" t="str">
        <f t="shared" si="236"/>
        <v>{location: new google.maps.LatLng(37.741, -122.506), weight: 0},</v>
      </c>
      <c r="X2512" t="str">
        <f t="shared" si="237"/>
        <v>{location: new google.maps.LatLng(37.741, -122.506), weight: 0},</v>
      </c>
      <c r="Y2512" t="str">
        <f t="shared" si="238"/>
        <v>{location: new google.maps.LatLng(37.741, -122.506), weight: 1},</v>
      </c>
    </row>
    <row r="2513" spans="1:25" x14ac:dyDescent="0.2">
      <c r="A2513">
        <v>37.741</v>
      </c>
      <c r="B2513">
        <v>-122.505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</v>
      </c>
      <c r="K2513">
        <v>0</v>
      </c>
      <c r="L2513">
        <v>3</v>
      </c>
      <c r="M2513">
        <f>VLOOKUP(H2513,AE$2:$AJ$12,6,TRUE)</f>
        <v>0</v>
      </c>
      <c r="N2513">
        <f>VLOOKUP(I2513,AF$2:$AJ$12,5,TRUE)</f>
        <v>4</v>
      </c>
      <c r="O2513">
        <f>VLOOKUP(J2513,AG$2:$AJ$12,4,TRUE)</f>
        <v>3</v>
      </c>
      <c r="P2513">
        <f>VLOOKUP(K2513,AH$2:$AJ$12,3,TRUE)</f>
        <v>0</v>
      </c>
      <c r="Q2513">
        <f>VLOOKUP(L2513,AI$2:$AJ$12,2,TRUE)</f>
        <v>2</v>
      </c>
      <c r="T2513" t="str">
        <f t="shared" si="239"/>
        <v>Crimepoint.create(latitude:37.741, longitude:-122.505, drugdrink:0, misdemean:4, theft:3, violent:0, total:2, drugdrinkct:0, misdemeanct:2, theftct:1, violentct:0, totalct:3)</v>
      </c>
      <c r="U2513" t="str">
        <f t="shared" si="240"/>
        <v>{location: new google.maps.LatLng(37.741, -122.505), weight: 0},</v>
      </c>
      <c r="V2513" t="str">
        <f t="shared" si="235"/>
        <v>{location: new google.maps.LatLng(37.741, -122.505), weight: 0},</v>
      </c>
      <c r="W2513" t="str">
        <f t="shared" si="236"/>
        <v>{location: new google.maps.LatLng(37.741, -122.505), weight: 0},</v>
      </c>
      <c r="X2513" t="str">
        <f t="shared" si="237"/>
        <v>{location: new google.maps.LatLng(37.741, -122.505), weight: 0},</v>
      </c>
      <c r="Y2513" t="str">
        <f t="shared" si="238"/>
        <v>{location: new google.maps.LatLng(37.741, -122.505), weight: 0},</v>
      </c>
    </row>
    <row r="2514" spans="1:25" x14ac:dyDescent="0.2">
      <c r="A2514">
        <v>37.741</v>
      </c>
      <c r="B2514">
        <v>-122.504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2</v>
      </c>
      <c r="K2514">
        <v>2</v>
      </c>
      <c r="L2514">
        <v>4</v>
      </c>
      <c r="M2514">
        <f>VLOOKUP(H2514,AE$2:$AJ$12,6,TRUE)</f>
        <v>0</v>
      </c>
      <c r="N2514">
        <f>VLOOKUP(I2514,AF$2:$AJ$12,5,TRUE)</f>
        <v>0</v>
      </c>
      <c r="O2514">
        <f>VLOOKUP(J2514,AG$2:$AJ$12,4,TRUE)</f>
        <v>4</v>
      </c>
      <c r="P2514">
        <f>VLOOKUP(K2514,AH$2:$AJ$12,3,TRUE)</f>
        <v>7</v>
      </c>
      <c r="Q2514">
        <f>VLOOKUP(L2514,AI$2:$AJ$12,2,TRUE)</f>
        <v>3</v>
      </c>
      <c r="T2514" t="str">
        <f t="shared" si="239"/>
        <v>Crimepoint.create(latitude:37.741, longitude:-122.504, drugdrink:0, misdemean:0, theft:4, violent:7, total:3, drugdrinkct:0, misdemeanct:0, theftct:2, violentct:2, totalct:4)</v>
      </c>
      <c r="U2514" t="str">
        <f t="shared" si="240"/>
        <v>{location: new google.maps.LatLng(37.741, -122.504), weight: 0},</v>
      </c>
      <c r="V2514" t="str">
        <f t="shared" si="235"/>
        <v>{location: new google.maps.LatLng(37.741, -122.504), weight: 0},</v>
      </c>
      <c r="W2514" t="str">
        <f t="shared" si="236"/>
        <v>{location: new google.maps.LatLng(37.741, -122.504), weight: 0},</v>
      </c>
      <c r="X2514" t="str">
        <f t="shared" si="237"/>
        <v>{location: new google.maps.LatLng(37.741, -122.504), weight: 1},</v>
      </c>
      <c r="Y2514" t="str">
        <f t="shared" si="238"/>
        <v>{location: new google.maps.LatLng(37.741, -122.504), weight: 0},</v>
      </c>
    </row>
    <row r="2515" spans="1:25" x14ac:dyDescent="0.2">
      <c r="A2515">
        <v>37.741</v>
      </c>
      <c r="B2515">
        <v>-122.501</v>
      </c>
      <c r="C2515">
        <v>0</v>
      </c>
      <c r="D2515">
        <v>0</v>
      </c>
      <c r="E2515">
        <v>0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3</v>
      </c>
      <c r="L2515">
        <v>4</v>
      </c>
      <c r="M2515">
        <f>VLOOKUP(H2515,AE$2:$AJ$12,6,TRUE)</f>
        <v>0</v>
      </c>
      <c r="N2515">
        <f>VLOOKUP(I2515,AF$2:$AJ$12,5,TRUE)</f>
        <v>2</v>
      </c>
      <c r="O2515">
        <f>VLOOKUP(J2515,AG$2:$AJ$12,4,TRUE)</f>
        <v>0</v>
      </c>
      <c r="P2515">
        <f>VLOOKUP(K2515,AH$2:$AJ$12,3,TRUE)</f>
        <v>8</v>
      </c>
      <c r="Q2515">
        <f>VLOOKUP(L2515,AI$2:$AJ$12,2,TRUE)</f>
        <v>3</v>
      </c>
      <c r="T2515" t="str">
        <f t="shared" si="239"/>
        <v>Crimepoint.create(latitude:37.741, longitude:-122.501, drugdrink:0, misdemean:2, theft:0, violent:8, total:3, drugdrinkct:0, misdemeanct:1, theftct:0, violentct:3, totalct:4)</v>
      </c>
      <c r="U2515" t="str">
        <f t="shared" si="240"/>
        <v>{location: new google.maps.LatLng(37.741, -122.501), weight: 0},</v>
      </c>
      <c r="V2515" t="str">
        <f t="shared" si="235"/>
        <v>{location: new google.maps.LatLng(37.741, -122.501), weight: 0},</v>
      </c>
      <c r="W2515" t="str">
        <f t="shared" si="236"/>
        <v>{location: new google.maps.LatLng(37.741, -122.501), weight: 0},</v>
      </c>
      <c r="X2515" t="str">
        <f t="shared" si="237"/>
        <v>{location: new google.maps.LatLng(37.741, -122.501), weight: 2},</v>
      </c>
      <c r="Y2515" t="str">
        <f t="shared" si="238"/>
        <v>{location: new google.maps.LatLng(37.741, -122.501), weight: 0},</v>
      </c>
    </row>
    <row r="2516" spans="1:25" x14ac:dyDescent="0.2">
      <c r="A2516">
        <v>37.741</v>
      </c>
      <c r="B2516">
        <v>-122.5</v>
      </c>
      <c r="C2516">
        <v>0</v>
      </c>
      <c r="D2516">
        <v>1</v>
      </c>
      <c r="E2516">
        <v>1</v>
      </c>
      <c r="F2516">
        <v>0</v>
      </c>
      <c r="G2516">
        <v>1</v>
      </c>
      <c r="H2516">
        <v>0</v>
      </c>
      <c r="I2516">
        <v>6</v>
      </c>
      <c r="J2516">
        <v>6</v>
      </c>
      <c r="K2516">
        <v>0</v>
      </c>
      <c r="L2516">
        <v>12</v>
      </c>
      <c r="M2516">
        <f>VLOOKUP(H2516,AE$2:$AJ$12,6,TRUE)</f>
        <v>0</v>
      </c>
      <c r="N2516">
        <f>VLOOKUP(I2516,AF$2:$AJ$12,5,TRUE)</f>
        <v>7</v>
      </c>
      <c r="O2516">
        <f>VLOOKUP(J2516,AG$2:$AJ$12,4,TRUE)</f>
        <v>7</v>
      </c>
      <c r="P2516">
        <f>VLOOKUP(K2516,AH$2:$AJ$12,3,TRUE)</f>
        <v>0</v>
      </c>
      <c r="Q2516">
        <f>VLOOKUP(L2516,AI$2:$AJ$12,2,TRUE)</f>
        <v>6</v>
      </c>
      <c r="T2516" t="str">
        <f t="shared" si="239"/>
        <v>Crimepoint.create(latitude:37.741, longitude:-122.5, drugdrink:0, misdemean:7, theft:7, violent:0, total:6, drugdrinkct:0, misdemeanct:6, theftct:6, violentct:0, totalct:12)</v>
      </c>
      <c r="U2516" t="str">
        <f t="shared" si="240"/>
        <v>{location: new google.maps.LatLng(37.741, -122.5), weight: 0},</v>
      </c>
      <c r="V2516" t="str">
        <f t="shared" si="235"/>
        <v>{location: new google.maps.LatLng(37.741, -122.5), weight: 1},</v>
      </c>
      <c r="W2516" t="str">
        <f t="shared" si="236"/>
        <v>{location: new google.maps.LatLng(37.741, -122.5), weight: 1},</v>
      </c>
      <c r="X2516" t="str">
        <f t="shared" si="237"/>
        <v>{location: new google.maps.LatLng(37.741, -122.5), weight: 0},</v>
      </c>
      <c r="Y2516" t="str">
        <f t="shared" si="238"/>
        <v>{location: new google.maps.LatLng(37.741, -122.5), weight: 1},</v>
      </c>
    </row>
    <row r="2517" spans="1:25" x14ac:dyDescent="0.2">
      <c r="A2517">
        <v>37.741</v>
      </c>
      <c r="B2517">
        <v>-122.499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f>VLOOKUP(H2517,AE$2:$AJ$12,6,TRUE)</f>
        <v>0</v>
      </c>
      <c r="N2517">
        <f>VLOOKUP(I2517,AF$2:$AJ$12,5,TRUE)</f>
        <v>2</v>
      </c>
      <c r="O2517">
        <f>VLOOKUP(J2517,AG$2:$AJ$12,4,TRUE)</f>
        <v>0</v>
      </c>
      <c r="P2517">
        <f>VLOOKUP(K2517,AH$2:$AJ$12,3,TRUE)</f>
        <v>0</v>
      </c>
      <c r="Q2517">
        <f>VLOOKUP(L2517,AI$2:$AJ$12,2,TRUE)</f>
        <v>0</v>
      </c>
      <c r="T2517" t="str">
        <f t="shared" si="239"/>
        <v>Crimepoint.create(latitude:37.741, longitude:-122.499, drugdrink:0, misdemean:2, theft:0, violent:0, total:0, drugdrinkct:0, misdemeanct:1, theftct:0, violentct:0, totalct:1)</v>
      </c>
      <c r="U2517" t="str">
        <f t="shared" si="240"/>
        <v>{location: new google.maps.LatLng(37.741, -122.499), weight: 0},</v>
      </c>
      <c r="V2517" t="str">
        <f t="shared" si="235"/>
        <v>{location: new google.maps.LatLng(37.741, -122.499), weight: 0},</v>
      </c>
      <c r="W2517" t="str">
        <f t="shared" si="236"/>
        <v>{location: new google.maps.LatLng(37.741, -122.499), weight: 0},</v>
      </c>
      <c r="X2517" t="str">
        <f t="shared" si="237"/>
        <v>{location: new google.maps.LatLng(37.741, -122.499), weight: 0},</v>
      </c>
      <c r="Y2517" t="str">
        <f t="shared" si="238"/>
        <v>{location: new google.maps.LatLng(37.741, -122.499), weight: 0},</v>
      </c>
    </row>
    <row r="2518" spans="1:25" x14ac:dyDescent="0.2">
      <c r="A2518">
        <v>37.741</v>
      </c>
      <c r="B2518">
        <v>-122.498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2</v>
      </c>
      <c r="K2518">
        <v>0</v>
      </c>
      <c r="L2518">
        <v>5</v>
      </c>
      <c r="M2518">
        <f>VLOOKUP(H2518,AE$2:$AJ$12,6,TRUE)</f>
        <v>0</v>
      </c>
      <c r="N2518">
        <f>VLOOKUP(I2518,AF$2:$AJ$12,5,TRUE)</f>
        <v>5</v>
      </c>
      <c r="O2518">
        <f>VLOOKUP(J2518,AG$2:$AJ$12,4,TRUE)</f>
        <v>4</v>
      </c>
      <c r="P2518">
        <f>VLOOKUP(K2518,AH$2:$AJ$12,3,TRUE)</f>
        <v>0</v>
      </c>
      <c r="Q2518">
        <f>VLOOKUP(L2518,AI$2:$AJ$12,2,TRUE)</f>
        <v>4</v>
      </c>
      <c r="T2518" t="str">
        <f t="shared" si="239"/>
        <v>Crimepoint.create(latitude:37.741, longitude:-122.498, drugdrink:0, misdemean:5, theft:4, violent:0, total:4, drugdrinkct:0, misdemeanct:3, theftct:2, violentct:0, totalct:5)</v>
      </c>
      <c r="U2518" t="str">
        <f t="shared" si="240"/>
        <v>{location: new google.maps.LatLng(37.741, -122.498), weight: 0},</v>
      </c>
      <c r="V2518" t="str">
        <f t="shared" si="235"/>
        <v>{location: new google.maps.LatLng(37.741, -122.498), weight: 1},</v>
      </c>
      <c r="W2518" t="str">
        <f t="shared" si="236"/>
        <v>{location: new google.maps.LatLng(37.741, -122.498), weight: 0},</v>
      </c>
      <c r="X2518" t="str">
        <f t="shared" si="237"/>
        <v>{location: new google.maps.LatLng(37.741, -122.498), weight: 0},</v>
      </c>
      <c r="Y2518" t="str">
        <f t="shared" si="238"/>
        <v>{location: new google.maps.LatLng(37.741, -122.498), weight: 0},</v>
      </c>
    </row>
    <row r="2519" spans="1:25" x14ac:dyDescent="0.2">
      <c r="A2519">
        <v>37.741</v>
      </c>
      <c r="B2519">
        <v>-122.496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3</v>
      </c>
      <c r="J2519">
        <v>0</v>
      </c>
      <c r="K2519">
        <v>0</v>
      </c>
      <c r="L2519">
        <v>3</v>
      </c>
      <c r="M2519">
        <f>VLOOKUP(H2519,AE$2:$AJ$12,6,TRUE)</f>
        <v>0</v>
      </c>
      <c r="N2519">
        <f>VLOOKUP(I2519,AF$2:$AJ$12,5,TRUE)</f>
        <v>5</v>
      </c>
      <c r="O2519">
        <f>VLOOKUP(J2519,AG$2:$AJ$12,4,TRUE)</f>
        <v>0</v>
      </c>
      <c r="P2519">
        <f>VLOOKUP(K2519,AH$2:$AJ$12,3,TRUE)</f>
        <v>0</v>
      </c>
      <c r="Q2519">
        <f>VLOOKUP(L2519,AI$2:$AJ$12,2,TRUE)</f>
        <v>2</v>
      </c>
      <c r="T2519" t="str">
        <f t="shared" si="239"/>
        <v>Crimepoint.create(latitude:37.741, longitude:-122.496, drugdrink:0, misdemean:5, theft:0, violent:0, total:2, drugdrinkct:0, misdemeanct:3, theftct:0, violentct:0, totalct:3)</v>
      </c>
      <c r="U2519" t="str">
        <f t="shared" si="240"/>
        <v>{location: new google.maps.LatLng(37.741, -122.496), weight: 0},</v>
      </c>
      <c r="V2519" t="str">
        <f t="shared" si="235"/>
        <v>{location: new google.maps.LatLng(37.741, -122.496), weight: 1},</v>
      </c>
      <c r="W2519" t="str">
        <f t="shared" si="236"/>
        <v>{location: new google.maps.LatLng(37.741, -122.496), weight: 0},</v>
      </c>
      <c r="X2519" t="str">
        <f t="shared" si="237"/>
        <v>{location: new google.maps.LatLng(37.741, -122.496), weight: 0},</v>
      </c>
      <c r="Y2519" t="str">
        <f t="shared" si="238"/>
        <v>{location: new google.maps.LatLng(37.741, -122.496), weight: 0},</v>
      </c>
    </row>
    <row r="2520" spans="1:25" x14ac:dyDescent="0.2">
      <c r="A2520">
        <v>37.741</v>
      </c>
      <c r="B2520">
        <v>-122.495</v>
      </c>
      <c r="C2520">
        <v>1</v>
      </c>
      <c r="D2520">
        <v>1</v>
      </c>
      <c r="E2520">
        <v>0</v>
      </c>
      <c r="F2520">
        <v>1</v>
      </c>
      <c r="G2520">
        <v>0</v>
      </c>
      <c r="H2520">
        <v>1</v>
      </c>
      <c r="I2520">
        <v>3</v>
      </c>
      <c r="J2520">
        <v>0</v>
      </c>
      <c r="K2520">
        <v>1</v>
      </c>
      <c r="L2520">
        <v>5</v>
      </c>
      <c r="M2520">
        <f>VLOOKUP(H2520,AE$2:$AJ$12,6,TRUE)</f>
        <v>8</v>
      </c>
      <c r="N2520">
        <f>VLOOKUP(I2520,AF$2:$AJ$12,5,TRUE)</f>
        <v>5</v>
      </c>
      <c r="O2520">
        <f>VLOOKUP(J2520,AG$2:$AJ$12,4,TRUE)</f>
        <v>0</v>
      </c>
      <c r="P2520">
        <f>VLOOKUP(K2520,AH$2:$AJ$12,3,TRUE)</f>
        <v>7</v>
      </c>
      <c r="Q2520">
        <f>VLOOKUP(L2520,AI$2:$AJ$12,2,TRUE)</f>
        <v>4</v>
      </c>
      <c r="T2520" t="str">
        <f t="shared" si="239"/>
        <v>Crimepoint.create(latitude:37.741, longitude:-122.495, drugdrink:8, misdemean:5, theft:0, violent:7, total:4, drugdrinkct:1, misdemeanct:3, theftct:0, violentct:1, totalct:5)</v>
      </c>
      <c r="U2520" t="str">
        <f t="shared" si="240"/>
        <v>{location: new google.maps.LatLng(37.741, -122.495), weight: 1},</v>
      </c>
      <c r="V2520" t="str">
        <f t="shared" si="235"/>
        <v>{location: new google.maps.LatLng(37.741, -122.495), weight: 1},</v>
      </c>
      <c r="W2520" t="str">
        <f t="shared" si="236"/>
        <v>{location: new google.maps.LatLng(37.741, -122.495), weight: 0},</v>
      </c>
      <c r="X2520" t="str">
        <f t="shared" si="237"/>
        <v>{location: new google.maps.LatLng(37.741, -122.495), weight: 1},</v>
      </c>
      <c r="Y2520" t="str">
        <f t="shared" si="238"/>
        <v>{location: new google.maps.LatLng(37.741, -122.495), weight: 0},</v>
      </c>
    </row>
    <row r="2521" spans="1:25" x14ac:dyDescent="0.2">
      <c r="A2521">
        <v>37.741</v>
      </c>
      <c r="B2521">
        <v>-122.494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f>VLOOKUP(H2521,AE$2:$AJ$12,6,TRUE)</f>
        <v>0</v>
      </c>
      <c r="N2521">
        <f>VLOOKUP(I2521,AF$2:$AJ$12,5,TRUE)</f>
        <v>2</v>
      </c>
      <c r="O2521">
        <f>VLOOKUP(J2521,AG$2:$AJ$12,4,TRUE)</f>
        <v>0</v>
      </c>
      <c r="P2521">
        <f>VLOOKUP(K2521,AH$2:$AJ$12,3,TRUE)</f>
        <v>0</v>
      </c>
      <c r="Q2521">
        <f>VLOOKUP(L2521,AI$2:$AJ$12,2,TRUE)</f>
        <v>0</v>
      </c>
      <c r="T2521" t="str">
        <f t="shared" si="239"/>
        <v>Crimepoint.create(latitude:37.741, longitude:-122.494, drugdrink:0, misdemean:2, theft:0, violent:0, total:0, drugdrinkct:0, misdemeanct:1, theftct:0, violentct:0, totalct:1)</v>
      </c>
      <c r="U2521" t="str">
        <f t="shared" si="240"/>
        <v>{location: new google.maps.LatLng(37.741, -122.494), weight: 0},</v>
      </c>
      <c r="V2521" t="str">
        <f t="shared" si="235"/>
        <v>{location: new google.maps.LatLng(37.741, -122.494), weight: 0},</v>
      </c>
      <c r="W2521" t="str">
        <f t="shared" si="236"/>
        <v>{location: new google.maps.LatLng(37.741, -122.494), weight: 0},</v>
      </c>
      <c r="X2521" t="str">
        <f t="shared" si="237"/>
        <v>{location: new google.maps.LatLng(37.741, -122.494), weight: 0},</v>
      </c>
      <c r="Y2521" t="str">
        <f t="shared" si="238"/>
        <v>{location: new google.maps.LatLng(37.741, -122.494), weight: 0},</v>
      </c>
    </row>
    <row r="2522" spans="1:25" x14ac:dyDescent="0.2">
      <c r="A2522">
        <v>37.741</v>
      </c>
      <c r="B2522">
        <v>-122.49299999999999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</v>
      </c>
      <c r="J2522">
        <v>2</v>
      </c>
      <c r="K2522">
        <v>0</v>
      </c>
      <c r="L2522">
        <v>4</v>
      </c>
      <c r="M2522">
        <f>VLOOKUP(H2522,AE$2:$AJ$12,6,TRUE)</f>
        <v>0</v>
      </c>
      <c r="N2522">
        <f>VLOOKUP(I2522,AF$2:$AJ$12,5,TRUE)</f>
        <v>4</v>
      </c>
      <c r="O2522">
        <f>VLOOKUP(J2522,AG$2:$AJ$12,4,TRUE)</f>
        <v>4</v>
      </c>
      <c r="P2522">
        <f>VLOOKUP(K2522,AH$2:$AJ$12,3,TRUE)</f>
        <v>0</v>
      </c>
      <c r="Q2522">
        <f>VLOOKUP(L2522,AI$2:$AJ$12,2,TRUE)</f>
        <v>3</v>
      </c>
      <c r="T2522" t="str">
        <f t="shared" si="239"/>
        <v>Crimepoint.create(latitude:37.741, longitude:-122.493, drugdrink:0, misdemean:4, theft:4, violent:0, total:3, drugdrinkct:0, misdemeanct:2, theftct:2, violentct:0, totalct:4)</v>
      </c>
      <c r="U2522" t="str">
        <f t="shared" si="240"/>
        <v>{location: new google.maps.LatLng(37.741, -122.493), weight: 0},</v>
      </c>
      <c r="V2522" t="str">
        <f t="shared" si="235"/>
        <v>{location: new google.maps.LatLng(37.741, -122.493), weight: 0},</v>
      </c>
      <c r="W2522" t="str">
        <f t="shared" si="236"/>
        <v>{location: new google.maps.LatLng(37.741, -122.493), weight: 0},</v>
      </c>
      <c r="X2522" t="str">
        <f t="shared" si="237"/>
        <v>{location: new google.maps.LatLng(37.741, -122.493), weight: 0},</v>
      </c>
      <c r="Y2522" t="str">
        <f t="shared" si="238"/>
        <v>{location: new google.maps.LatLng(37.741, -122.493), weight: 0},</v>
      </c>
    </row>
    <row r="2523" spans="1:25" x14ac:dyDescent="0.2">
      <c r="A2523">
        <v>37.741</v>
      </c>
      <c r="B2523">
        <v>-122.492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2</v>
      </c>
      <c r="K2523">
        <v>0</v>
      </c>
      <c r="L2523">
        <v>3</v>
      </c>
      <c r="M2523">
        <f>VLOOKUP(H2523,AE$2:$AJ$12,6,TRUE)</f>
        <v>0</v>
      </c>
      <c r="N2523">
        <f>VLOOKUP(I2523,AF$2:$AJ$12,5,TRUE)</f>
        <v>2</v>
      </c>
      <c r="O2523">
        <f>VLOOKUP(J2523,AG$2:$AJ$12,4,TRUE)</f>
        <v>4</v>
      </c>
      <c r="P2523">
        <f>VLOOKUP(K2523,AH$2:$AJ$12,3,TRUE)</f>
        <v>0</v>
      </c>
      <c r="Q2523">
        <f>VLOOKUP(L2523,AI$2:$AJ$12,2,TRUE)</f>
        <v>2</v>
      </c>
      <c r="T2523" t="str">
        <f t="shared" si="239"/>
        <v>Crimepoint.create(latitude:37.741, longitude:-122.492, drugdrink:0, misdemean:2, theft:4, violent:0, total:2, drugdrinkct:0, misdemeanct:1, theftct:2, violentct:0, totalct:3)</v>
      </c>
      <c r="U2523" t="str">
        <f t="shared" si="240"/>
        <v>{location: new google.maps.LatLng(37.741, -122.492), weight: 0},</v>
      </c>
      <c r="V2523" t="str">
        <f t="shared" si="235"/>
        <v>{location: new google.maps.LatLng(37.741, -122.492), weight: 0},</v>
      </c>
      <c r="W2523" t="str">
        <f t="shared" si="236"/>
        <v>{location: new google.maps.LatLng(37.741, -122.492), weight: 0},</v>
      </c>
      <c r="X2523" t="str">
        <f t="shared" si="237"/>
        <v>{location: new google.maps.LatLng(37.741, -122.492), weight: 0},</v>
      </c>
      <c r="Y2523" t="str">
        <f t="shared" si="238"/>
        <v>{location: new google.maps.LatLng(37.741, -122.492), weight: 0},</v>
      </c>
    </row>
    <row r="2524" spans="1:25" x14ac:dyDescent="0.2">
      <c r="A2524">
        <v>37.741</v>
      </c>
      <c r="B2524">
        <v>-122.491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</v>
      </c>
      <c r="J2524">
        <v>0</v>
      </c>
      <c r="K2524">
        <v>0</v>
      </c>
      <c r="L2524">
        <v>2</v>
      </c>
      <c r="M2524">
        <f>VLOOKUP(H2524,AE$2:$AJ$12,6,TRUE)</f>
        <v>0</v>
      </c>
      <c r="N2524">
        <f>VLOOKUP(I2524,AF$2:$AJ$12,5,TRUE)</f>
        <v>4</v>
      </c>
      <c r="O2524">
        <f>VLOOKUP(J2524,AG$2:$AJ$12,4,TRUE)</f>
        <v>0</v>
      </c>
      <c r="P2524">
        <f>VLOOKUP(K2524,AH$2:$AJ$12,3,TRUE)</f>
        <v>0</v>
      </c>
      <c r="Q2524">
        <f>VLOOKUP(L2524,AI$2:$AJ$12,2,TRUE)</f>
        <v>1</v>
      </c>
      <c r="T2524" t="str">
        <f t="shared" si="239"/>
        <v>Crimepoint.create(latitude:37.741, longitude:-122.491, drugdrink:0, misdemean:4, theft:0, violent:0, total:1, drugdrinkct:0, misdemeanct:2, theftct:0, violentct:0, totalct:2)</v>
      </c>
      <c r="U2524" t="str">
        <f t="shared" si="240"/>
        <v>{location: new google.maps.LatLng(37.741, -122.491), weight: 0},</v>
      </c>
      <c r="V2524" t="str">
        <f t="shared" si="235"/>
        <v>{location: new google.maps.LatLng(37.741, -122.491), weight: 0},</v>
      </c>
      <c r="W2524" t="str">
        <f t="shared" si="236"/>
        <v>{location: new google.maps.LatLng(37.741, -122.491), weight: 0},</v>
      </c>
      <c r="X2524" t="str">
        <f t="shared" si="237"/>
        <v>{location: new google.maps.LatLng(37.741, -122.491), weight: 0},</v>
      </c>
      <c r="Y2524" t="str">
        <f t="shared" si="238"/>
        <v>{location: new google.maps.LatLng(37.741, -122.491), weight: 0},</v>
      </c>
    </row>
    <row r="2525" spans="1:25" x14ac:dyDescent="0.2">
      <c r="A2525">
        <v>37.741</v>
      </c>
      <c r="B2525">
        <v>-122.48699999999999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f>VLOOKUP(H2525,AE$2:$AJ$12,6,TRUE)</f>
        <v>0</v>
      </c>
      <c r="N2525">
        <f>VLOOKUP(I2525,AF$2:$AJ$12,5,TRUE)</f>
        <v>2</v>
      </c>
      <c r="O2525">
        <f>VLOOKUP(J2525,AG$2:$AJ$12,4,TRUE)</f>
        <v>0</v>
      </c>
      <c r="P2525">
        <f>VLOOKUP(K2525,AH$2:$AJ$12,3,TRUE)</f>
        <v>0</v>
      </c>
      <c r="Q2525">
        <f>VLOOKUP(L2525,AI$2:$AJ$12,2,TRUE)</f>
        <v>0</v>
      </c>
      <c r="T2525" t="str">
        <f t="shared" si="239"/>
        <v>Crimepoint.create(latitude:37.741, longitude:-122.487, drugdrink:0, misdemean:2, theft:0, violent:0, total:0, drugdrinkct:0, misdemeanct:1, theftct:0, violentct:0, totalct:1)</v>
      </c>
      <c r="U2525" t="str">
        <f t="shared" si="240"/>
        <v>{location: new google.maps.LatLng(37.741, -122.487), weight: 0},</v>
      </c>
      <c r="V2525" t="str">
        <f t="shared" si="235"/>
        <v>{location: new google.maps.LatLng(37.741, -122.487), weight: 0},</v>
      </c>
      <c r="W2525" t="str">
        <f t="shared" si="236"/>
        <v>{location: new google.maps.LatLng(37.741, -122.487), weight: 0},</v>
      </c>
      <c r="X2525" t="str">
        <f t="shared" si="237"/>
        <v>{location: new google.maps.LatLng(37.741, -122.487), weight: 0},</v>
      </c>
      <c r="Y2525" t="str">
        <f t="shared" si="238"/>
        <v>{location: new google.maps.LatLng(37.741, -122.487), weight: 0},</v>
      </c>
    </row>
    <row r="2526" spans="1:25" x14ac:dyDescent="0.2">
      <c r="A2526">
        <v>37.741</v>
      </c>
      <c r="B2526">
        <v>-122.486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1</v>
      </c>
      <c r="M2526">
        <f>VLOOKUP(H2526,AE$2:$AJ$12,6,TRUE)</f>
        <v>0</v>
      </c>
      <c r="N2526">
        <f>VLOOKUP(I2526,AF$2:$AJ$12,5,TRUE)</f>
        <v>0</v>
      </c>
      <c r="O2526">
        <f>VLOOKUP(J2526,AG$2:$AJ$12,4,TRUE)</f>
        <v>3</v>
      </c>
      <c r="P2526">
        <f>VLOOKUP(K2526,AH$2:$AJ$12,3,TRUE)</f>
        <v>0</v>
      </c>
      <c r="Q2526">
        <f>VLOOKUP(L2526,AI$2:$AJ$12,2,TRUE)</f>
        <v>0</v>
      </c>
      <c r="T2526" t="str">
        <f t="shared" si="239"/>
        <v>Crimepoint.create(latitude:37.741, longitude:-122.486, drugdrink:0, misdemean:0, theft:3, violent:0, total:0, drugdrinkct:0, misdemeanct:0, theftct:1, violentct:0, totalct:1)</v>
      </c>
      <c r="U2526" t="str">
        <f t="shared" si="240"/>
        <v>{location: new google.maps.LatLng(37.741, -122.486), weight: 0},</v>
      </c>
      <c r="V2526" t="str">
        <f t="shared" si="235"/>
        <v>{location: new google.maps.LatLng(37.741, -122.486), weight: 0},</v>
      </c>
      <c r="W2526" t="str">
        <f t="shared" si="236"/>
        <v>{location: new google.maps.LatLng(37.741, -122.486), weight: 0},</v>
      </c>
      <c r="X2526" t="str">
        <f t="shared" si="237"/>
        <v>{location: new google.maps.LatLng(37.741, -122.486), weight: 0},</v>
      </c>
      <c r="Y2526" t="str">
        <f t="shared" si="238"/>
        <v>{location: new google.maps.LatLng(37.741, -122.486), weight: 0},</v>
      </c>
    </row>
    <row r="2527" spans="1:25" x14ac:dyDescent="0.2">
      <c r="A2527">
        <v>37.741</v>
      </c>
      <c r="B2527">
        <v>-122.485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f>VLOOKUP(H2527,AE$2:$AJ$12,6,TRUE)</f>
        <v>0</v>
      </c>
      <c r="N2527">
        <f>VLOOKUP(I2527,AF$2:$AJ$12,5,TRUE)</f>
        <v>2</v>
      </c>
      <c r="O2527">
        <f>VLOOKUP(J2527,AG$2:$AJ$12,4,TRUE)</f>
        <v>0</v>
      </c>
      <c r="P2527">
        <f>VLOOKUP(K2527,AH$2:$AJ$12,3,TRUE)</f>
        <v>0</v>
      </c>
      <c r="Q2527">
        <f>VLOOKUP(L2527,AI$2:$AJ$12,2,TRUE)</f>
        <v>0</v>
      </c>
      <c r="T2527" t="str">
        <f t="shared" si="239"/>
        <v>Crimepoint.create(latitude:37.741, longitude:-122.485, drugdrink:0, misdemean:2, theft:0, violent:0, total:0, drugdrinkct:0, misdemeanct:1, theftct:0, violentct:0, totalct:1)</v>
      </c>
      <c r="U2527" t="str">
        <f t="shared" si="240"/>
        <v>{location: new google.maps.LatLng(37.741, -122.485), weight: 0},</v>
      </c>
      <c r="V2527" t="str">
        <f t="shared" si="235"/>
        <v>{location: new google.maps.LatLng(37.741, -122.485), weight: 0},</v>
      </c>
      <c r="W2527" t="str">
        <f t="shared" si="236"/>
        <v>{location: new google.maps.LatLng(37.741, -122.485), weight: 0},</v>
      </c>
      <c r="X2527" t="str">
        <f t="shared" si="237"/>
        <v>{location: new google.maps.LatLng(37.741, -122.485), weight: 0},</v>
      </c>
      <c r="Y2527" t="str">
        <f t="shared" si="238"/>
        <v>{location: new google.maps.LatLng(37.741, -122.485), weight: 0},</v>
      </c>
    </row>
    <row r="2528" spans="1:25" x14ac:dyDescent="0.2">
      <c r="A2528">
        <v>37.741</v>
      </c>
      <c r="B2528">
        <v>-122.48399999999999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1</v>
      </c>
      <c r="J2528">
        <v>2</v>
      </c>
      <c r="K2528">
        <v>0</v>
      </c>
      <c r="L2528">
        <v>4</v>
      </c>
      <c r="M2528">
        <f>VLOOKUP(H2528,AE$2:$AJ$12,6,TRUE)</f>
        <v>8</v>
      </c>
      <c r="N2528">
        <f>VLOOKUP(I2528,AF$2:$AJ$12,5,TRUE)</f>
        <v>2</v>
      </c>
      <c r="O2528">
        <f>VLOOKUP(J2528,AG$2:$AJ$12,4,TRUE)</f>
        <v>4</v>
      </c>
      <c r="P2528">
        <f>VLOOKUP(K2528,AH$2:$AJ$12,3,TRUE)</f>
        <v>0</v>
      </c>
      <c r="Q2528">
        <f>VLOOKUP(L2528,AI$2:$AJ$12,2,TRUE)</f>
        <v>3</v>
      </c>
      <c r="T2528" t="str">
        <f t="shared" si="239"/>
        <v>Crimepoint.create(latitude:37.741, longitude:-122.484, drugdrink:8, misdemean:2, theft:4, violent:0, total:3, drugdrinkct:1, misdemeanct:1, theftct:2, violentct:0, totalct:4)</v>
      </c>
      <c r="U2528" t="str">
        <f t="shared" si="240"/>
        <v>{location: new google.maps.LatLng(37.741, -122.484), weight: 1},</v>
      </c>
      <c r="V2528" t="str">
        <f t="shared" si="235"/>
        <v>{location: new google.maps.LatLng(37.741, -122.484), weight: 0},</v>
      </c>
      <c r="W2528" t="str">
        <f t="shared" si="236"/>
        <v>{location: new google.maps.LatLng(37.741, -122.484), weight: 0},</v>
      </c>
      <c r="X2528" t="str">
        <f t="shared" si="237"/>
        <v>{location: new google.maps.LatLng(37.741, -122.484), weight: 0},</v>
      </c>
      <c r="Y2528" t="str">
        <f t="shared" si="238"/>
        <v>{location: new google.maps.LatLng(37.741, -122.484), weight: 0},</v>
      </c>
    </row>
    <row r="2529" spans="1:25" x14ac:dyDescent="0.2">
      <c r="A2529">
        <v>37.741</v>
      </c>
      <c r="B2529">
        <v>-122.483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f>VLOOKUP(H2529,AE$2:$AJ$12,6,TRUE)</f>
        <v>0</v>
      </c>
      <c r="N2529">
        <f>VLOOKUP(I2529,AF$2:$AJ$12,5,TRUE)</f>
        <v>2</v>
      </c>
      <c r="O2529">
        <f>VLOOKUP(J2529,AG$2:$AJ$12,4,TRUE)</f>
        <v>0</v>
      </c>
      <c r="P2529">
        <f>VLOOKUP(K2529,AH$2:$AJ$12,3,TRUE)</f>
        <v>0</v>
      </c>
      <c r="Q2529">
        <f>VLOOKUP(L2529,AI$2:$AJ$12,2,TRUE)</f>
        <v>0</v>
      </c>
      <c r="T2529" t="str">
        <f t="shared" si="239"/>
        <v>Crimepoint.create(latitude:37.741, longitude:-122.483, drugdrink:0, misdemean:2, theft:0, violent:0, total:0, drugdrinkct:0, misdemeanct:1, theftct:0, violentct:0, totalct:1)</v>
      </c>
      <c r="U2529" t="str">
        <f t="shared" si="240"/>
        <v>{location: new google.maps.LatLng(37.741, -122.483), weight: 0},</v>
      </c>
      <c r="V2529" t="str">
        <f t="shared" si="235"/>
        <v>{location: new google.maps.LatLng(37.741, -122.483), weight: 0},</v>
      </c>
      <c r="W2529" t="str">
        <f t="shared" si="236"/>
        <v>{location: new google.maps.LatLng(37.741, -122.483), weight: 0},</v>
      </c>
      <c r="X2529" t="str">
        <f t="shared" si="237"/>
        <v>{location: new google.maps.LatLng(37.741, -122.483), weight: 0},</v>
      </c>
      <c r="Y2529" t="str">
        <f t="shared" si="238"/>
        <v>{location: new google.maps.LatLng(37.741, -122.483), weight: 0},</v>
      </c>
    </row>
    <row r="2530" spans="1:25" x14ac:dyDescent="0.2">
      <c r="A2530">
        <v>37.741</v>
      </c>
      <c r="B2530">
        <v>-122.48099999999999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2</v>
      </c>
      <c r="J2530">
        <v>0</v>
      </c>
      <c r="K2530">
        <v>1</v>
      </c>
      <c r="L2530">
        <v>3</v>
      </c>
      <c r="M2530">
        <f>VLOOKUP(H2530,AE$2:$AJ$12,6,TRUE)</f>
        <v>0</v>
      </c>
      <c r="N2530">
        <f>VLOOKUP(I2530,AF$2:$AJ$12,5,TRUE)</f>
        <v>4</v>
      </c>
      <c r="O2530">
        <f>VLOOKUP(J2530,AG$2:$AJ$12,4,TRUE)</f>
        <v>0</v>
      </c>
      <c r="P2530">
        <f>VLOOKUP(K2530,AH$2:$AJ$12,3,TRUE)</f>
        <v>7</v>
      </c>
      <c r="Q2530">
        <f>VLOOKUP(L2530,AI$2:$AJ$12,2,TRUE)</f>
        <v>2</v>
      </c>
      <c r="T2530" t="str">
        <f t="shared" si="239"/>
        <v>Crimepoint.create(latitude:37.741, longitude:-122.481, drugdrink:0, misdemean:4, theft:0, violent:7, total:2, drugdrinkct:0, misdemeanct:2, theftct:0, violentct:1, totalct:3)</v>
      </c>
      <c r="U2530" t="str">
        <f t="shared" si="240"/>
        <v>{location: new google.maps.LatLng(37.741, -122.481), weight: 0},</v>
      </c>
      <c r="V2530" t="str">
        <f t="shared" si="235"/>
        <v>{location: new google.maps.LatLng(37.741, -122.481), weight: 0},</v>
      </c>
      <c r="W2530" t="str">
        <f t="shared" si="236"/>
        <v>{location: new google.maps.LatLng(37.741, -122.481), weight: 0},</v>
      </c>
      <c r="X2530" t="str">
        <f t="shared" si="237"/>
        <v>{location: new google.maps.LatLng(37.741, -122.481), weight: 1},</v>
      </c>
      <c r="Y2530" t="str">
        <f t="shared" si="238"/>
        <v>{location: new google.maps.LatLng(37.741, -122.481), weight: 0},</v>
      </c>
    </row>
    <row r="2531" spans="1:25" x14ac:dyDescent="0.2">
      <c r="A2531">
        <v>37.741</v>
      </c>
      <c r="B2531">
        <v>-122.48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2</v>
      </c>
      <c r="J2531">
        <v>1</v>
      </c>
      <c r="K2531">
        <v>1</v>
      </c>
      <c r="L2531">
        <v>4</v>
      </c>
      <c r="M2531">
        <f>VLOOKUP(H2531,AE$2:$AJ$12,6,TRUE)</f>
        <v>0</v>
      </c>
      <c r="N2531">
        <f>VLOOKUP(I2531,AF$2:$AJ$12,5,TRUE)</f>
        <v>4</v>
      </c>
      <c r="O2531">
        <f>VLOOKUP(J2531,AG$2:$AJ$12,4,TRUE)</f>
        <v>3</v>
      </c>
      <c r="P2531">
        <f>VLOOKUP(K2531,AH$2:$AJ$12,3,TRUE)</f>
        <v>7</v>
      </c>
      <c r="Q2531">
        <f>VLOOKUP(L2531,AI$2:$AJ$12,2,TRUE)</f>
        <v>3</v>
      </c>
      <c r="T2531" t="str">
        <f t="shared" si="239"/>
        <v>Crimepoint.create(latitude:37.741, longitude:-122.48, drugdrink:0, misdemean:4, theft:3, violent:7, total:3, drugdrinkct:0, misdemeanct:2, theftct:1, violentct:1, totalct:4)</v>
      </c>
      <c r="U2531" t="str">
        <f t="shared" si="240"/>
        <v>{location: new google.maps.LatLng(37.741, -122.48), weight: 0},</v>
      </c>
      <c r="V2531" t="str">
        <f t="shared" si="235"/>
        <v>{location: new google.maps.LatLng(37.741, -122.48), weight: 0},</v>
      </c>
      <c r="W2531" t="str">
        <f t="shared" si="236"/>
        <v>{location: new google.maps.LatLng(37.741, -122.48), weight: 0},</v>
      </c>
      <c r="X2531" t="str">
        <f t="shared" si="237"/>
        <v>{location: new google.maps.LatLng(37.741, -122.48), weight: 1},</v>
      </c>
      <c r="Y2531" t="str">
        <f t="shared" si="238"/>
        <v>{location: new google.maps.LatLng(37.741, -122.48), weight: 0},</v>
      </c>
    </row>
    <row r="2532" spans="1:25" x14ac:dyDescent="0.2">
      <c r="A2532">
        <v>37.741</v>
      </c>
      <c r="B2532">
        <v>-122.479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f>VLOOKUP(H2532,AE$2:$AJ$12,6,TRUE)</f>
        <v>0</v>
      </c>
      <c r="N2532">
        <f>VLOOKUP(I2532,AF$2:$AJ$12,5,TRUE)</f>
        <v>0</v>
      </c>
      <c r="O2532">
        <f>VLOOKUP(J2532,AG$2:$AJ$12,4,TRUE)</f>
        <v>3</v>
      </c>
      <c r="P2532">
        <f>VLOOKUP(K2532,AH$2:$AJ$12,3,TRUE)</f>
        <v>0</v>
      </c>
      <c r="Q2532">
        <f>VLOOKUP(L2532,AI$2:$AJ$12,2,TRUE)</f>
        <v>0</v>
      </c>
      <c r="T2532" t="str">
        <f t="shared" si="239"/>
        <v>Crimepoint.create(latitude:37.741, longitude:-122.479, drugdrink:0, misdemean:0, theft:3, violent:0, total:0, drugdrinkct:0, misdemeanct:0, theftct:1, violentct:0, totalct:1)</v>
      </c>
      <c r="U2532" t="str">
        <f t="shared" si="240"/>
        <v>{location: new google.maps.LatLng(37.741, -122.479), weight: 0},</v>
      </c>
      <c r="V2532" t="str">
        <f t="shared" si="235"/>
        <v>{location: new google.maps.LatLng(37.741, -122.479), weight: 0},</v>
      </c>
      <c r="W2532" t="str">
        <f t="shared" si="236"/>
        <v>{location: new google.maps.LatLng(37.741, -122.479), weight: 0},</v>
      </c>
      <c r="X2532" t="str">
        <f t="shared" si="237"/>
        <v>{location: new google.maps.LatLng(37.741, -122.479), weight: 0},</v>
      </c>
      <c r="Y2532" t="str">
        <f t="shared" si="238"/>
        <v>{location: new google.maps.LatLng(37.741, -122.479), weight: 0},</v>
      </c>
    </row>
    <row r="2533" spans="1:25" x14ac:dyDescent="0.2">
      <c r="A2533">
        <v>37.741</v>
      </c>
      <c r="B2533">
        <v>-122.477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0</v>
      </c>
      <c r="L2533">
        <v>2</v>
      </c>
      <c r="M2533">
        <f>VLOOKUP(H2533,AE$2:$AJ$12,6,TRUE)</f>
        <v>0</v>
      </c>
      <c r="N2533">
        <f>VLOOKUP(I2533,AF$2:$AJ$12,5,TRUE)</f>
        <v>2</v>
      </c>
      <c r="O2533">
        <f>VLOOKUP(J2533,AG$2:$AJ$12,4,TRUE)</f>
        <v>3</v>
      </c>
      <c r="P2533">
        <f>VLOOKUP(K2533,AH$2:$AJ$12,3,TRUE)</f>
        <v>0</v>
      </c>
      <c r="Q2533">
        <f>VLOOKUP(L2533,AI$2:$AJ$12,2,TRUE)</f>
        <v>1</v>
      </c>
      <c r="T2533" t="str">
        <f t="shared" si="239"/>
        <v>Crimepoint.create(latitude:37.741, longitude:-122.477, drugdrink:0, misdemean:2, theft:3, violent:0, total:1, drugdrinkct:0, misdemeanct:1, theftct:1, violentct:0, totalct:2)</v>
      </c>
      <c r="U2533" t="str">
        <f t="shared" si="240"/>
        <v>{location: new google.maps.LatLng(37.741, -122.477), weight: 0},</v>
      </c>
      <c r="V2533" t="str">
        <f t="shared" si="235"/>
        <v>{location: new google.maps.LatLng(37.741, -122.477), weight: 0},</v>
      </c>
      <c r="W2533" t="str">
        <f t="shared" si="236"/>
        <v>{location: new google.maps.LatLng(37.741, -122.477), weight: 0},</v>
      </c>
      <c r="X2533" t="str">
        <f t="shared" si="237"/>
        <v>{location: new google.maps.LatLng(37.741, -122.477), weight: 0},</v>
      </c>
      <c r="Y2533" t="str">
        <f t="shared" si="238"/>
        <v>{location: new google.maps.LatLng(37.741, -122.477), weight: 0},</v>
      </c>
    </row>
    <row r="2534" spans="1:25" x14ac:dyDescent="0.2">
      <c r="A2534">
        <v>37.741</v>
      </c>
      <c r="B2534">
        <v>-122.476</v>
      </c>
      <c r="C2534">
        <v>1</v>
      </c>
      <c r="D2534">
        <v>2</v>
      </c>
      <c r="E2534">
        <v>1</v>
      </c>
      <c r="F2534">
        <v>0</v>
      </c>
      <c r="G2534">
        <v>1</v>
      </c>
      <c r="H2534">
        <v>1</v>
      </c>
      <c r="I2534">
        <v>7</v>
      </c>
      <c r="J2534">
        <v>5</v>
      </c>
      <c r="K2534">
        <v>0</v>
      </c>
      <c r="L2534">
        <v>13</v>
      </c>
      <c r="M2534">
        <f>VLOOKUP(H2534,AE$2:$AJ$12,6,TRUE)</f>
        <v>8</v>
      </c>
      <c r="N2534">
        <f>VLOOKUP(I2534,AF$2:$AJ$12,5,TRUE)</f>
        <v>7</v>
      </c>
      <c r="O2534">
        <f>VLOOKUP(J2534,AG$2:$AJ$12,4,TRUE)</f>
        <v>7</v>
      </c>
      <c r="P2534">
        <f>VLOOKUP(K2534,AH$2:$AJ$12,3,TRUE)</f>
        <v>0</v>
      </c>
      <c r="Q2534">
        <f>VLOOKUP(L2534,AI$2:$AJ$12,2,TRUE)</f>
        <v>7</v>
      </c>
      <c r="T2534" t="str">
        <f t="shared" si="239"/>
        <v>Crimepoint.create(latitude:37.741, longitude:-122.476, drugdrink:8, misdemean:7, theft:7, violent:0, total:7, drugdrinkct:1, misdemeanct:7, theftct:5, violentct:0, totalct:13)</v>
      </c>
      <c r="U2534" t="str">
        <f t="shared" si="240"/>
        <v>{location: new google.maps.LatLng(37.741, -122.476), weight: 1},</v>
      </c>
      <c r="V2534" t="str">
        <f t="shared" si="235"/>
        <v>{location: new google.maps.LatLng(37.741, -122.476), weight: 2},</v>
      </c>
      <c r="W2534" t="str">
        <f t="shared" si="236"/>
        <v>{location: new google.maps.LatLng(37.741, -122.476), weight: 1},</v>
      </c>
      <c r="X2534" t="str">
        <f t="shared" si="237"/>
        <v>{location: new google.maps.LatLng(37.741, -122.476), weight: 0},</v>
      </c>
      <c r="Y2534" t="str">
        <f t="shared" si="238"/>
        <v>{location: new google.maps.LatLng(37.741, -122.476), weight: 1},</v>
      </c>
    </row>
    <row r="2535" spans="1:25" x14ac:dyDescent="0.2">
      <c r="A2535">
        <v>37.741</v>
      </c>
      <c r="B2535">
        <v>-122.47499999999999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4</v>
      </c>
      <c r="J2535">
        <v>0</v>
      </c>
      <c r="K2535">
        <v>1</v>
      </c>
      <c r="L2535">
        <v>5</v>
      </c>
      <c r="M2535">
        <f>VLOOKUP(H2535,AE$2:$AJ$12,6,TRUE)</f>
        <v>0</v>
      </c>
      <c r="N2535">
        <f>VLOOKUP(I2535,AF$2:$AJ$12,5,TRUE)</f>
        <v>6</v>
      </c>
      <c r="O2535">
        <f>VLOOKUP(J2535,AG$2:$AJ$12,4,TRUE)</f>
        <v>0</v>
      </c>
      <c r="P2535">
        <f>VLOOKUP(K2535,AH$2:$AJ$12,3,TRUE)</f>
        <v>7</v>
      </c>
      <c r="Q2535">
        <f>VLOOKUP(L2535,AI$2:$AJ$12,2,TRUE)</f>
        <v>4</v>
      </c>
      <c r="T2535" t="str">
        <f t="shared" si="239"/>
        <v>Crimepoint.create(latitude:37.741, longitude:-122.475, drugdrink:0, misdemean:6, theft:0, violent:7, total:4, drugdrinkct:0, misdemeanct:4, theftct:0, violentct:1, totalct:5)</v>
      </c>
      <c r="U2535" t="str">
        <f t="shared" si="240"/>
        <v>{location: new google.maps.LatLng(37.741, -122.475), weight: 0},</v>
      </c>
      <c r="V2535" t="str">
        <f t="shared" si="235"/>
        <v>{location: new google.maps.LatLng(37.741, -122.475), weight: 1},</v>
      </c>
      <c r="W2535" t="str">
        <f t="shared" si="236"/>
        <v>{location: new google.maps.LatLng(37.741, -122.475), weight: 0},</v>
      </c>
      <c r="X2535" t="str">
        <f t="shared" si="237"/>
        <v>{location: new google.maps.LatLng(37.741, -122.475), weight: 1},</v>
      </c>
      <c r="Y2535" t="str">
        <f t="shared" si="238"/>
        <v>{location: new google.maps.LatLng(37.741, -122.475), weight: 0},</v>
      </c>
    </row>
    <row r="2536" spans="1:25" x14ac:dyDescent="0.2">
      <c r="A2536">
        <v>37.741</v>
      </c>
      <c r="B2536">
        <v>-122.474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3</v>
      </c>
      <c r="J2536">
        <v>1</v>
      </c>
      <c r="K2536">
        <v>0</v>
      </c>
      <c r="L2536">
        <v>4</v>
      </c>
      <c r="M2536">
        <f>VLOOKUP(H2536,AE$2:$AJ$12,6,TRUE)</f>
        <v>0</v>
      </c>
      <c r="N2536">
        <f>VLOOKUP(I2536,AF$2:$AJ$12,5,TRUE)</f>
        <v>5</v>
      </c>
      <c r="O2536">
        <f>VLOOKUP(J2536,AG$2:$AJ$12,4,TRUE)</f>
        <v>3</v>
      </c>
      <c r="P2536">
        <f>VLOOKUP(K2536,AH$2:$AJ$12,3,TRUE)</f>
        <v>0</v>
      </c>
      <c r="Q2536">
        <f>VLOOKUP(L2536,AI$2:$AJ$12,2,TRUE)</f>
        <v>3</v>
      </c>
      <c r="T2536" t="str">
        <f t="shared" si="239"/>
        <v>Crimepoint.create(latitude:37.741, longitude:-122.474, drugdrink:0, misdemean:5, theft:3, violent:0, total:3, drugdrinkct:0, misdemeanct:3, theftct:1, violentct:0, totalct:4)</v>
      </c>
      <c r="U2536" t="str">
        <f t="shared" si="240"/>
        <v>{location: new google.maps.LatLng(37.741, -122.474), weight: 0},</v>
      </c>
      <c r="V2536" t="str">
        <f t="shared" si="235"/>
        <v>{location: new google.maps.LatLng(37.741, -122.474), weight: 1},</v>
      </c>
      <c r="W2536" t="str">
        <f t="shared" si="236"/>
        <v>{location: new google.maps.LatLng(37.741, -122.474), weight: 0},</v>
      </c>
      <c r="X2536" t="str">
        <f t="shared" si="237"/>
        <v>{location: new google.maps.LatLng(37.741, -122.474), weight: 0},</v>
      </c>
      <c r="Y2536" t="str">
        <f t="shared" si="238"/>
        <v>{location: new google.maps.LatLng(37.741, -122.474), weight: 0},</v>
      </c>
    </row>
    <row r="2537" spans="1:25" x14ac:dyDescent="0.2">
      <c r="A2537">
        <v>37.741</v>
      </c>
      <c r="B2537">
        <v>-122.473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</v>
      </c>
      <c r="K2537">
        <v>0</v>
      </c>
      <c r="L2537">
        <v>3</v>
      </c>
      <c r="M2537">
        <f>VLOOKUP(H2537,AE$2:$AJ$12,6,TRUE)</f>
        <v>0</v>
      </c>
      <c r="N2537">
        <f>VLOOKUP(I2537,AF$2:$AJ$12,5,TRUE)</f>
        <v>0</v>
      </c>
      <c r="O2537">
        <f>VLOOKUP(J2537,AG$2:$AJ$12,4,TRUE)</f>
        <v>5</v>
      </c>
      <c r="P2537">
        <f>VLOOKUP(K2537,AH$2:$AJ$12,3,TRUE)</f>
        <v>0</v>
      </c>
      <c r="Q2537">
        <f>VLOOKUP(L2537,AI$2:$AJ$12,2,TRUE)</f>
        <v>2</v>
      </c>
      <c r="T2537" t="str">
        <f t="shared" si="239"/>
        <v>Crimepoint.create(latitude:37.741, longitude:-122.473, drugdrink:0, misdemean:0, theft:5, violent:0, total:2, drugdrinkct:0, misdemeanct:0, theftct:3, violentct:0, totalct:3)</v>
      </c>
      <c r="U2537" t="str">
        <f t="shared" si="240"/>
        <v>{location: new google.maps.LatLng(37.741, -122.473), weight: 0},</v>
      </c>
      <c r="V2537" t="str">
        <f t="shared" si="235"/>
        <v>{location: new google.maps.LatLng(37.741, -122.473), weight: 0},</v>
      </c>
      <c r="W2537" t="str">
        <f t="shared" si="236"/>
        <v>{location: new google.maps.LatLng(37.741, -122.473), weight: 0},</v>
      </c>
      <c r="X2537" t="str">
        <f t="shared" si="237"/>
        <v>{location: new google.maps.LatLng(37.741, -122.473), weight: 0},</v>
      </c>
      <c r="Y2537" t="str">
        <f t="shared" si="238"/>
        <v>{location: new google.maps.LatLng(37.741, -122.473), weight: 0},</v>
      </c>
    </row>
    <row r="2538" spans="1:25" x14ac:dyDescent="0.2">
      <c r="A2538">
        <v>37.741</v>
      </c>
      <c r="B2538">
        <v>-122.47199999999999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3</v>
      </c>
      <c r="K2538">
        <v>0</v>
      </c>
      <c r="L2538">
        <v>4</v>
      </c>
      <c r="M2538">
        <f>VLOOKUP(H2538,AE$2:$AJ$12,6,TRUE)</f>
        <v>0</v>
      </c>
      <c r="N2538">
        <f>VLOOKUP(I2538,AF$2:$AJ$12,5,TRUE)</f>
        <v>2</v>
      </c>
      <c r="O2538">
        <f>VLOOKUP(J2538,AG$2:$AJ$12,4,TRUE)</f>
        <v>5</v>
      </c>
      <c r="P2538">
        <f>VLOOKUP(K2538,AH$2:$AJ$12,3,TRUE)</f>
        <v>0</v>
      </c>
      <c r="Q2538">
        <f>VLOOKUP(L2538,AI$2:$AJ$12,2,TRUE)</f>
        <v>3</v>
      </c>
      <c r="T2538" t="str">
        <f t="shared" si="239"/>
        <v>Crimepoint.create(latitude:37.741, longitude:-122.472, drugdrink:0, misdemean:2, theft:5, violent:0, total:3, drugdrinkct:0, misdemeanct:1, theftct:3, violentct:0, totalct:4)</v>
      </c>
      <c r="U2538" t="str">
        <f t="shared" si="240"/>
        <v>{location: new google.maps.LatLng(37.741, -122.472), weight: 0},</v>
      </c>
      <c r="V2538" t="str">
        <f t="shared" si="235"/>
        <v>{location: new google.maps.LatLng(37.741, -122.472), weight: 0},</v>
      </c>
      <c r="W2538" t="str">
        <f t="shared" si="236"/>
        <v>{location: new google.maps.LatLng(37.741, -122.472), weight: 0},</v>
      </c>
      <c r="X2538" t="str">
        <f t="shared" si="237"/>
        <v>{location: new google.maps.LatLng(37.741, -122.472), weight: 0},</v>
      </c>
      <c r="Y2538" t="str">
        <f t="shared" si="238"/>
        <v>{location: new google.maps.LatLng(37.741, -122.472), weight: 0},</v>
      </c>
    </row>
    <row r="2539" spans="1:25" x14ac:dyDescent="0.2">
      <c r="A2539">
        <v>37.741</v>
      </c>
      <c r="B2539">
        <v>-122.471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2</v>
      </c>
      <c r="K2539">
        <v>0</v>
      </c>
      <c r="L2539">
        <v>3</v>
      </c>
      <c r="M2539">
        <f>VLOOKUP(H2539,AE$2:$AJ$12,6,TRUE)</f>
        <v>0</v>
      </c>
      <c r="N2539">
        <f>VLOOKUP(I2539,AF$2:$AJ$12,5,TRUE)</f>
        <v>2</v>
      </c>
      <c r="O2539">
        <f>VLOOKUP(J2539,AG$2:$AJ$12,4,TRUE)</f>
        <v>4</v>
      </c>
      <c r="P2539">
        <f>VLOOKUP(K2539,AH$2:$AJ$12,3,TRUE)</f>
        <v>0</v>
      </c>
      <c r="Q2539">
        <f>VLOOKUP(L2539,AI$2:$AJ$12,2,TRUE)</f>
        <v>2</v>
      </c>
      <c r="T2539" t="str">
        <f t="shared" si="239"/>
        <v>Crimepoint.create(latitude:37.741, longitude:-122.471, drugdrink:0, misdemean:2, theft:4, violent:0, total:2, drugdrinkct:0, misdemeanct:1, theftct:2, violentct:0, totalct:3)</v>
      </c>
      <c r="U2539" t="str">
        <f t="shared" si="240"/>
        <v>{location: new google.maps.LatLng(37.741, -122.471), weight: 0},</v>
      </c>
      <c r="V2539" t="str">
        <f t="shared" si="235"/>
        <v>{location: new google.maps.LatLng(37.741, -122.471), weight: 0},</v>
      </c>
      <c r="W2539" t="str">
        <f t="shared" si="236"/>
        <v>{location: new google.maps.LatLng(37.741, -122.471), weight: 0},</v>
      </c>
      <c r="X2539" t="str">
        <f t="shared" si="237"/>
        <v>{location: new google.maps.LatLng(37.741, -122.471), weight: 0},</v>
      </c>
      <c r="Y2539" t="str">
        <f t="shared" si="238"/>
        <v>{location: new google.maps.LatLng(37.741, -122.471), weight: 0},</v>
      </c>
    </row>
    <row r="2540" spans="1:25" x14ac:dyDescent="0.2">
      <c r="A2540">
        <v>37.741</v>
      </c>
      <c r="B2540">
        <v>-122.47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2</v>
      </c>
      <c r="K2540">
        <v>0</v>
      </c>
      <c r="L2540">
        <v>3</v>
      </c>
      <c r="M2540">
        <f>VLOOKUP(H2540,AE$2:$AJ$12,6,TRUE)</f>
        <v>0</v>
      </c>
      <c r="N2540">
        <f>VLOOKUP(I2540,AF$2:$AJ$12,5,TRUE)</f>
        <v>2</v>
      </c>
      <c r="O2540">
        <f>VLOOKUP(J2540,AG$2:$AJ$12,4,TRUE)</f>
        <v>4</v>
      </c>
      <c r="P2540">
        <f>VLOOKUP(K2540,AH$2:$AJ$12,3,TRUE)</f>
        <v>0</v>
      </c>
      <c r="Q2540">
        <f>VLOOKUP(L2540,AI$2:$AJ$12,2,TRUE)</f>
        <v>2</v>
      </c>
      <c r="T2540" t="str">
        <f t="shared" si="239"/>
        <v>Crimepoint.create(latitude:37.741, longitude:-122.47, drugdrink:0, misdemean:2, theft:4, violent:0, total:2, drugdrinkct:0, misdemeanct:1, theftct:2, violentct:0, totalct:3)</v>
      </c>
      <c r="U2540" t="str">
        <f t="shared" si="240"/>
        <v>{location: new google.maps.LatLng(37.741, -122.47), weight: 0},</v>
      </c>
      <c r="V2540" t="str">
        <f t="shared" si="235"/>
        <v>{location: new google.maps.LatLng(37.741, -122.47), weight: 0},</v>
      </c>
      <c r="W2540" t="str">
        <f t="shared" si="236"/>
        <v>{location: new google.maps.LatLng(37.741, -122.47), weight: 0},</v>
      </c>
      <c r="X2540" t="str">
        <f t="shared" si="237"/>
        <v>{location: new google.maps.LatLng(37.741, -122.47), weight: 0},</v>
      </c>
      <c r="Y2540" t="str">
        <f t="shared" si="238"/>
        <v>{location: new google.maps.LatLng(37.741, -122.47), weight: 0},</v>
      </c>
    </row>
    <row r="2541" spans="1:25" x14ac:dyDescent="0.2">
      <c r="A2541">
        <v>37.741</v>
      </c>
      <c r="B2541">
        <v>-122.46899999999999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</v>
      </c>
      <c r="K2541">
        <v>0</v>
      </c>
      <c r="L2541">
        <v>2</v>
      </c>
      <c r="M2541">
        <f>VLOOKUP(H2541,AE$2:$AJ$12,6,TRUE)</f>
        <v>0</v>
      </c>
      <c r="N2541">
        <f>VLOOKUP(I2541,AF$2:$AJ$12,5,TRUE)</f>
        <v>0</v>
      </c>
      <c r="O2541">
        <f>VLOOKUP(J2541,AG$2:$AJ$12,4,TRUE)</f>
        <v>4</v>
      </c>
      <c r="P2541">
        <f>VLOOKUP(K2541,AH$2:$AJ$12,3,TRUE)</f>
        <v>0</v>
      </c>
      <c r="Q2541">
        <f>VLOOKUP(L2541,AI$2:$AJ$12,2,TRUE)</f>
        <v>1</v>
      </c>
      <c r="T2541" t="str">
        <f t="shared" si="239"/>
        <v>Crimepoint.create(latitude:37.741, longitude:-122.469, drugdrink:0, misdemean:0, theft:4, violent:0, total:1, drugdrinkct:0, misdemeanct:0, theftct:2, violentct:0, totalct:2)</v>
      </c>
      <c r="U2541" t="str">
        <f t="shared" si="240"/>
        <v>{location: new google.maps.LatLng(37.741, -122.469), weight: 0},</v>
      </c>
      <c r="V2541" t="str">
        <f t="shared" si="235"/>
        <v>{location: new google.maps.LatLng(37.741, -122.469), weight: 0},</v>
      </c>
      <c r="W2541" t="str">
        <f t="shared" si="236"/>
        <v>{location: new google.maps.LatLng(37.741, -122.469), weight: 0},</v>
      </c>
      <c r="X2541" t="str">
        <f t="shared" si="237"/>
        <v>{location: new google.maps.LatLng(37.741, -122.469), weight: 0},</v>
      </c>
      <c r="Y2541" t="str">
        <f t="shared" si="238"/>
        <v>{location: new google.maps.LatLng(37.741, -122.469), weight: 0},</v>
      </c>
    </row>
    <row r="2542" spans="1:25" x14ac:dyDescent="0.2">
      <c r="A2542">
        <v>37.741</v>
      </c>
      <c r="B2542">
        <v>-122.468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f>VLOOKUP(H2542,AE$2:$AJ$12,6,TRUE)</f>
        <v>0</v>
      </c>
      <c r="N2542">
        <f>VLOOKUP(I2542,AF$2:$AJ$12,5,TRUE)</f>
        <v>2</v>
      </c>
      <c r="O2542">
        <f>VLOOKUP(J2542,AG$2:$AJ$12,4,TRUE)</f>
        <v>0</v>
      </c>
      <c r="P2542">
        <f>VLOOKUP(K2542,AH$2:$AJ$12,3,TRUE)</f>
        <v>0</v>
      </c>
      <c r="Q2542">
        <f>VLOOKUP(L2542,AI$2:$AJ$12,2,TRUE)</f>
        <v>0</v>
      </c>
      <c r="T2542" t="str">
        <f t="shared" si="239"/>
        <v>Crimepoint.create(latitude:37.741, longitude:-122.468, drugdrink:0, misdemean:2, theft:0, violent:0, total:0, drugdrinkct:0, misdemeanct:1, theftct:0, violentct:0, totalct:1)</v>
      </c>
      <c r="U2542" t="str">
        <f t="shared" si="240"/>
        <v>{location: new google.maps.LatLng(37.741, -122.468), weight: 0},</v>
      </c>
      <c r="V2542" t="str">
        <f t="shared" si="235"/>
        <v>{location: new google.maps.LatLng(37.741, -122.468), weight: 0},</v>
      </c>
      <c r="W2542" t="str">
        <f t="shared" si="236"/>
        <v>{location: new google.maps.LatLng(37.741, -122.468), weight: 0},</v>
      </c>
      <c r="X2542" t="str">
        <f t="shared" si="237"/>
        <v>{location: new google.maps.LatLng(37.741, -122.468), weight: 0},</v>
      </c>
      <c r="Y2542" t="str">
        <f t="shared" si="238"/>
        <v>{location: new google.maps.LatLng(37.741, -122.468), weight: 0},</v>
      </c>
    </row>
    <row r="2543" spans="1:25" x14ac:dyDescent="0.2">
      <c r="A2543">
        <v>37.741</v>
      </c>
      <c r="B2543">
        <v>-122.467</v>
      </c>
      <c r="C2543">
        <v>1</v>
      </c>
      <c r="D2543">
        <v>0</v>
      </c>
      <c r="E2543">
        <v>1</v>
      </c>
      <c r="F2543">
        <v>0</v>
      </c>
      <c r="G2543">
        <v>1</v>
      </c>
      <c r="H2543">
        <v>1</v>
      </c>
      <c r="I2543">
        <v>1</v>
      </c>
      <c r="J2543">
        <v>8</v>
      </c>
      <c r="K2543">
        <v>0</v>
      </c>
      <c r="L2543">
        <v>10</v>
      </c>
      <c r="M2543">
        <f>VLOOKUP(H2543,AE$2:$AJ$12,6,TRUE)</f>
        <v>8</v>
      </c>
      <c r="N2543">
        <f>VLOOKUP(I2543,AF$2:$AJ$12,5,TRUE)</f>
        <v>2</v>
      </c>
      <c r="O2543">
        <f>VLOOKUP(J2543,AG$2:$AJ$12,4,TRUE)</f>
        <v>8</v>
      </c>
      <c r="P2543">
        <f>VLOOKUP(K2543,AH$2:$AJ$12,3,TRUE)</f>
        <v>0</v>
      </c>
      <c r="Q2543">
        <f>VLOOKUP(L2543,AI$2:$AJ$12,2,TRUE)</f>
        <v>6</v>
      </c>
      <c r="T2543" t="str">
        <f t="shared" si="239"/>
        <v>Crimepoint.create(latitude:37.741, longitude:-122.467, drugdrink:8, misdemean:2, theft:8, violent:0, total:6, drugdrinkct:1, misdemeanct:1, theftct:8, violentct:0, totalct:10)</v>
      </c>
      <c r="U2543" t="str">
        <f t="shared" si="240"/>
        <v>{location: new google.maps.LatLng(37.741, -122.467), weight: 1},</v>
      </c>
      <c r="V2543" t="str">
        <f t="shared" si="235"/>
        <v>{location: new google.maps.LatLng(37.741, -122.467), weight: 0},</v>
      </c>
      <c r="W2543" t="str">
        <f t="shared" si="236"/>
        <v>{location: new google.maps.LatLng(37.741, -122.467), weight: 1},</v>
      </c>
      <c r="X2543" t="str">
        <f t="shared" si="237"/>
        <v>{location: new google.maps.LatLng(37.741, -122.467), weight: 0},</v>
      </c>
      <c r="Y2543" t="str">
        <f t="shared" si="238"/>
        <v>{location: new google.maps.LatLng(37.741, -122.467), weight: 1},</v>
      </c>
    </row>
    <row r="2544" spans="1:25" x14ac:dyDescent="0.2">
      <c r="A2544">
        <v>37.741</v>
      </c>
      <c r="B2544">
        <v>-122.46599999999999</v>
      </c>
      <c r="C2544">
        <v>1</v>
      </c>
      <c r="D2544">
        <v>3</v>
      </c>
      <c r="E2544">
        <v>1</v>
      </c>
      <c r="F2544">
        <v>2</v>
      </c>
      <c r="G2544">
        <v>2</v>
      </c>
      <c r="H2544">
        <v>1</v>
      </c>
      <c r="I2544">
        <v>12</v>
      </c>
      <c r="J2544">
        <v>9</v>
      </c>
      <c r="K2544">
        <v>3</v>
      </c>
      <c r="L2544">
        <v>25</v>
      </c>
      <c r="M2544">
        <f>VLOOKUP(H2544,AE$2:$AJ$12,6,TRUE)</f>
        <v>8</v>
      </c>
      <c r="N2544">
        <f>VLOOKUP(I2544,AF$2:$AJ$12,5,TRUE)</f>
        <v>8</v>
      </c>
      <c r="O2544">
        <f>VLOOKUP(J2544,AG$2:$AJ$12,4,TRUE)</f>
        <v>8</v>
      </c>
      <c r="P2544">
        <f>VLOOKUP(K2544,AH$2:$AJ$12,3,TRUE)</f>
        <v>8</v>
      </c>
      <c r="Q2544">
        <f>VLOOKUP(L2544,AI$2:$AJ$12,2,TRUE)</f>
        <v>8</v>
      </c>
      <c r="T2544" t="str">
        <f t="shared" si="239"/>
        <v>Crimepoint.create(latitude:37.741, longitude:-122.466, drugdrink:8, misdemean:8, theft:8, violent:8, total:8, drugdrinkct:1, misdemeanct:12, theftct:9, violentct:3, totalct:25)</v>
      </c>
      <c r="U2544" t="str">
        <f t="shared" si="240"/>
        <v>{location: new google.maps.LatLng(37.741, -122.466), weight: 1},</v>
      </c>
      <c r="V2544" t="str">
        <f t="shared" si="235"/>
        <v>{location: new google.maps.LatLng(37.741, -122.466), weight: 3},</v>
      </c>
      <c r="W2544" t="str">
        <f t="shared" si="236"/>
        <v>{location: new google.maps.LatLng(37.741, -122.466), weight: 1},</v>
      </c>
      <c r="X2544" t="str">
        <f t="shared" si="237"/>
        <v>{location: new google.maps.LatLng(37.741, -122.466), weight: 2},</v>
      </c>
      <c r="Y2544" t="str">
        <f t="shared" si="238"/>
        <v>{location: new google.maps.LatLng(37.741, -122.466), weight: 2},</v>
      </c>
    </row>
    <row r="2545" spans="1:25" x14ac:dyDescent="0.2">
      <c r="A2545">
        <v>37.741</v>
      </c>
      <c r="B2545">
        <v>-122.465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6</v>
      </c>
      <c r="J2545">
        <v>6</v>
      </c>
      <c r="K2545">
        <v>1</v>
      </c>
      <c r="L2545">
        <v>13</v>
      </c>
      <c r="M2545">
        <f>VLOOKUP(H2545,AE$2:$AJ$12,6,TRUE)</f>
        <v>0</v>
      </c>
      <c r="N2545">
        <f>VLOOKUP(I2545,AF$2:$AJ$12,5,TRUE)</f>
        <v>7</v>
      </c>
      <c r="O2545">
        <f>VLOOKUP(J2545,AG$2:$AJ$12,4,TRUE)</f>
        <v>7</v>
      </c>
      <c r="P2545">
        <f>VLOOKUP(K2545,AH$2:$AJ$12,3,TRUE)</f>
        <v>7</v>
      </c>
      <c r="Q2545">
        <f>VLOOKUP(L2545,AI$2:$AJ$12,2,TRUE)</f>
        <v>7</v>
      </c>
      <c r="T2545" t="str">
        <f t="shared" si="239"/>
        <v>Crimepoint.create(latitude:37.741, longitude:-122.465, drugdrink:0, misdemean:7, theft:7, violent:7, total:7, drugdrinkct:0, misdemeanct:6, theftct:6, violentct:1, totalct:13)</v>
      </c>
      <c r="U2545" t="str">
        <f t="shared" si="240"/>
        <v>{location: new google.maps.LatLng(37.741, -122.465), weight: 0},</v>
      </c>
      <c r="V2545" t="str">
        <f t="shared" si="235"/>
        <v>{location: new google.maps.LatLng(37.741, -122.465), weight: 1},</v>
      </c>
      <c r="W2545" t="str">
        <f t="shared" si="236"/>
        <v>{location: new google.maps.LatLng(37.741, -122.465), weight: 1},</v>
      </c>
      <c r="X2545" t="str">
        <f t="shared" si="237"/>
        <v>{location: new google.maps.LatLng(37.741, -122.465), weight: 1},</v>
      </c>
      <c r="Y2545" t="str">
        <f t="shared" si="238"/>
        <v>{location: new google.maps.LatLng(37.741, -122.465), weight: 1},</v>
      </c>
    </row>
    <row r="2546" spans="1:25" x14ac:dyDescent="0.2">
      <c r="A2546">
        <v>37.741</v>
      </c>
      <c r="B2546">
        <v>-122.464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2</v>
      </c>
      <c r="K2546">
        <v>0</v>
      </c>
      <c r="L2546">
        <v>3</v>
      </c>
      <c r="M2546">
        <f>VLOOKUP(H2546,AE$2:$AJ$12,6,TRUE)</f>
        <v>0</v>
      </c>
      <c r="N2546">
        <f>VLOOKUP(I2546,AF$2:$AJ$12,5,TRUE)</f>
        <v>2</v>
      </c>
      <c r="O2546">
        <f>VLOOKUP(J2546,AG$2:$AJ$12,4,TRUE)</f>
        <v>4</v>
      </c>
      <c r="P2546">
        <f>VLOOKUP(K2546,AH$2:$AJ$12,3,TRUE)</f>
        <v>0</v>
      </c>
      <c r="Q2546">
        <f>VLOOKUP(L2546,AI$2:$AJ$12,2,TRUE)</f>
        <v>2</v>
      </c>
      <c r="T2546" t="str">
        <f t="shared" si="239"/>
        <v>Crimepoint.create(latitude:37.741, longitude:-122.464, drugdrink:0, misdemean:2, theft:4, violent:0, total:2, drugdrinkct:0, misdemeanct:1, theftct:2, violentct:0, totalct:3)</v>
      </c>
      <c r="U2546" t="str">
        <f t="shared" si="240"/>
        <v>{location: new google.maps.LatLng(37.741, -122.464), weight: 0},</v>
      </c>
      <c r="V2546" t="str">
        <f t="shared" si="235"/>
        <v>{location: new google.maps.LatLng(37.741, -122.464), weight: 0},</v>
      </c>
      <c r="W2546" t="str">
        <f t="shared" si="236"/>
        <v>{location: new google.maps.LatLng(37.741, -122.464), weight: 0},</v>
      </c>
      <c r="X2546" t="str">
        <f t="shared" si="237"/>
        <v>{location: new google.maps.LatLng(37.741, -122.464), weight: 0},</v>
      </c>
      <c r="Y2546" t="str">
        <f t="shared" si="238"/>
        <v>{location: new google.maps.LatLng(37.741, -122.464), weight: 0},</v>
      </c>
    </row>
    <row r="2547" spans="1:25" x14ac:dyDescent="0.2">
      <c r="A2547">
        <v>37.741</v>
      </c>
      <c r="B2547">
        <v>-122.462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0</v>
      </c>
      <c r="L2547">
        <v>2</v>
      </c>
      <c r="M2547">
        <f>VLOOKUP(H2547,AE$2:$AJ$12,6,TRUE)</f>
        <v>0</v>
      </c>
      <c r="N2547">
        <f>VLOOKUP(I2547,AF$2:$AJ$12,5,TRUE)</f>
        <v>2</v>
      </c>
      <c r="O2547">
        <f>VLOOKUP(J2547,AG$2:$AJ$12,4,TRUE)</f>
        <v>3</v>
      </c>
      <c r="P2547">
        <f>VLOOKUP(K2547,AH$2:$AJ$12,3,TRUE)</f>
        <v>0</v>
      </c>
      <c r="Q2547">
        <f>VLOOKUP(L2547,AI$2:$AJ$12,2,TRUE)</f>
        <v>1</v>
      </c>
      <c r="T2547" t="str">
        <f t="shared" si="239"/>
        <v>Crimepoint.create(latitude:37.741, longitude:-122.462, drugdrink:0, misdemean:2, theft:3, violent:0, total:1, drugdrinkct:0, misdemeanct:1, theftct:1, violentct:0, totalct:2)</v>
      </c>
      <c r="U2547" t="str">
        <f t="shared" si="240"/>
        <v>{location: new google.maps.LatLng(37.741, -122.462), weight: 0},</v>
      </c>
      <c r="V2547" t="str">
        <f t="shared" si="235"/>
        <v>{location: new google.maps.LatLng(37.741, -122.462), weight: 0},</v>
      </c>
      <c r="W2547" t="str">
        <f t="shared" si="236"/>
        <v>{location: new google.maps.LatLng(37.741, -122.462), weight: 0},</v>
      </c>
      <c r="X2547" t="str">
        <f t="shared" si="237"/>
        <v>{location: new google.maps.LatLng(37.741, -122.462), weight: 0},</v>
      </c>
      <c r="Y2547" t="str">
        <f t="shared" si="238"/>
        <v>{location: new google.maps.LatLng(37.741, -122.462), weight: 0},</v>
      </c>
    </row>
    <row r="2548" spans="1:25" x14ac:dyDescent="0.2">
      <c r="A2548">
        <v>37.741</v>
      </c>
      <c r="B2548">
        <v>-122.461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f>VLOOKUP(H2548,AE$2:$AJ$12,6,TRUE)</f>
        <v>0</v>
      </c>
      <c r="N2548">
        <f>VLOOKUP(I2548,AF$2:$AJ$12,5,TRUE)</f>
        <v>0</v>
      </c>
      <c r="O2548">
        <f>VLOOKUP(J2548,AG$2:$AJ$12,4,TRUE)</f>
        <v>3</v>
      </c>
      <c r="P2548">
        <f>VLOOKUP(K2548,AH$2:$AJ$12,3,TRUE)</f>
        <v>0</v>
      </c>
      <c r="Q2548">
        <f>VLOOKUP(L2548,AI$2:$AJ$12,2,TRUE)</f>
        <v>0</v>
      </c>
      <c r="T2548" t="str">
        <f t="shared" si="239"/>
        <v>Crimepoint.create(latitude:37.741, longitude:-122.461, drugdrink:0, misdemean:0, theft:3, violent:0, total:0, drugdrinkct:0, misdemeanct:0, theftct:1, violentct:0, totalct:1)</v>
      </c>
      <c r="U2548" t="str">
        <f t="shared" si="240"/>
        <v>{location: new google.maps.LatLng(37.741, -122.461), weight: 0},</v>
      </c>
      <c r="V2548" t="str">
        <f t="shared" si="235"/>
        <v>{location: new google.maps.LatLng(37.741, -122.461), weight: 0},</v>
      </c>
      <c r="W2548" t="str">
        <f t="shared" si="236"/>
        <v>{location: new google.maps.LatLng(37.741, -122.461), weight: 0},</v>
      </c>
      <c r="X2548" t="str">
        <f t="shared" si="237"/>
        <v>{location: new google.maps.LatLng(37.741, -122.461), weight: 0},</v>
      </c>
      <c r="Y2548" t="str">
        <f t="shared" si="238"/>
        <v>{location: new google.maps.LatLng(37.741, -122.461), weight: 0},</v>
      </c>
    </row>
    <row r="2549" spans="1:25" x14ac:dyDescent="0.2">
      <c r="A2549">
        <v>37.741</v>
      </c>
      <c r="B2549">
        <v>-122.46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0</v>
      </c>
      <c r="I2549">
        <v>3</v>
      </c>
      <c r="J2549">
        <v>2</v>
      </c>
      <c r="K2549">
        <v>1</v>
      </c>
      <c r="L2549">
        <v>6</v>
      </c>
      <c r="M2549">
        <f>VLOOKUP(H2549,AE$2:$AJ$12,6,TRUE)</f>
        <v>0</v>
      </c>
      <c r="N2549">
        <f>VLOOKUP(I2549,AF$2:$AJ$12,5,TRUE)</f>
        <v>5</v>
      </c>
      <c r="O2549">
        <f>VLOOKUP(J2549,AG$2:$AJ$12,4,TRUE)</f>
        <v>4</v>
      </c>
      <c r="P2549">
        <f>VLOOKUP(K2549,AH$2:$AJ$12,3,TRUE)</f>
        <v>7</v>
      </c>
      <c r="Q2549">
        <f>VLOOKUP(L2549,AI$2:$AJ$12,2,TRUE)</f>
        <v>4</v>
      </c>
      <c r="T2549" t="str">
        <f t="shared" si="239"/>
        <v>Crimepoint.create(latitude:37.741, longitude:-122.46, drugdrink:0, misdemean:5, theft:4, violent:7, total:4, drugdrinkct:0, misdemeanct:3, theftct:2, violentct:1, totalct:6)</v>
      </c>
      <c r="U2549" t="str">
        <f t="shared" si="240"/>
        <v>{location: new google.maps.LatLng(37.741, -122.46), weight: 0},</v>
      </c>
      <c r="V2549" t="str">
        <f t="shared" si="235"/>
        <v>{location: new google.maps.LatLng(37.741, -122.46), weight: 1},</v>
      </c>
      <c r="W2549" t="str">
        <f t="shared" si="236"/>
        <v>{location: new google.maps.LatLng(37.741, -122.46), weight: 0},</v>
      </c>
      <c r="X2549" t="str">
        <f t="shared" si="237"/>
        <v>{location: new google.maps.LatLng(37.741, -122.46), weight: 1},</v>
      </c>
      <c r="Y2549" t="str">
        <f t="shared" si="238"/>
        <v>{location: new google.maps.LatLng(37.741, -122.46), weight: 0},</v>
      </c>
    </row>
    <row r="2550" spans="1:25" x14ac:dyDescent="0.2">
      <c r="A2550">
        <v>37.741</v>
      </c>
      <c r="B2550">
        <v>-122.458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4</v>
      </c>
      <c r="J2550">
        <v>2</v>
      </c>
      <c r="K2550">
        <v>0</v>
      </c>
      <c r="L2550">
        <v>6</v>
      </c>
      <c r="M2550">
        <f>VLOOKUP(H2550,AE$2:$AJ$12,6,TRUE)</f>
        <v>0</v>
      </c>
      <c r="N2550">
        <f>VLOOKUP(I2550,AF$2:$AJ$12,5,TRUE)</f>
        <v>6</v>
      </c>
      <c r="O2550">
        <f>VLOOKUP(J2550,AG$2:$AJ$12,4,TRUE)</f>
        <v>4</v>
      </c>
      <c r="P2550">
        <f>VLOOKUP(K2550,AH$2:$AJ$12,3,TRUE)</f>
        <v>0</v>
      </c>
      <c r="Q2550">
        <f>VLOOKUP(L2550,AI$2:$AJ$12,2,TRUE)</f>
        <v>4</v>
      </c>
      <c r="T2550" t="str">
        <f t="shared" si="239"/>
        <v>Crimepoint.create(latitude:37.741, longitude:-122.458, drugdrink:0, misdemean:6, theft:4, violent:0, total:4, drugdrinkct:0, misdemeanct:4, theftct:2, violentct:0, totalct:6)</v>
      </c>
      <c r="U2550" t="str">
        <f t="shared" si="240"/>
        <v>{location: new google.maps.LatLng(37.741, -122.458), weight: 0},</v>
      </c>
      <c r="V2550" t="str">
        <f t="shared" si="235"/>
        <v>{location: new google.maps.LatLng(37.741, -122.458), weight: 1},</v>
      </c>
      <c r="W2550" t="str">
        <f t="shared" si="236"/>
        <v>{location: new google.maps.LatLng(37.741, -122.458), weight: 0},</v>
      </c>
      <c r="X2550" t="str">
        <f t="shared" si="237"/>
        <v>{location: new google.maps.LatLng(37.741, -122.458), weight: 0},</v>
      </c>
      <c r="Y2550" t="str">
        <f t="shared" si="238"/>
        <v>{location: new google.maps.LatLng(37.741, -122.458), weight: 0},</v>
      </c>
    </row>
    <row r="2551" spans="1:25" x14ac:dyDescent="0.2">
      <c r="A2551">
        <v>37.741</v>
      </c>
      <c r="B2551">
        <v>-122.456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0</v>
      </c>
      <c r="L2551">
        <v>2</v>
      </c>
      <c r="M2551">
        <f>VLOOKUP(H2551,AE$2:$AJ$12,6,TRUE)</f>
        <v>0</v>
      </c>
      <c r="N2551">
        <f>VLOOKUP(I2551,AF$2:$AJ$12,5,TRUE)</f>
        <v>0</v>
      </c>
      <c r="O2551">
        <f>VLOOKUP(J2551,AG$2:$AJ$12,4,TRUE)</f>
        <v>4</v>
      </c>
      <c r="P2551">
        <f>VLOOKUP(K2551,AH$2:$AJ$12,3,TRUE)</f>
        <v>0</v>
      </c>
      <c r="Q2551">
        <f>VLOOKUP(L2551,AI$2:$AJ$12,2,TRUE)</f>
        <v>1</v>
      </c>
      <c r="T2551" t="str">
        <f t="shared" si="239"/>
        <v>Crimepoint.create(latitude:37.741, longitude:-122.456, drugdrink:0, misdemean:0, theft:4, violent:0, total:1, drugdrinkct:0, misdemeanct:0, theftct:2, violentct:0, totalct:2)</v>
      </c>
      <c r="U2551" t="str">
        <f t="shared" si="240"/>
        <v>{location: new google.maps.LatLng(37.741, -122.456), weight: 0},</v>
      </c>
      <c r="V2551" t="str">
        <f t="shared" si="235"/>
        <v>{location: new google.maps.LatLng(37.741, -122.456), weight: 0},</v>
      </c>
      <c r="W2551" t="str">
        <f t="shared" si="236"/>
        <v>{location: new google.maps.LatLng(37.741, -122.456), weight: 0},</v>
      </c>
      <c r="X2551" t="str">
        <f t="shared" si="237"/>
        <v>{location: new google.maps.LatLng(37.741, -122.456), weight: 0},</v>
      </c>
      <c r="Y2551" t="str">
        <f t="shared" si="238"/>
        <v>{location: new google.maps.LatLng(37.741, -122.456), weight: 0},</v>
      </c>
    </row>
    <row r="2552" spans="1:25" x14ac:dyDescent="0.2">
      <c r="A2552">
        <v>37.741</v>
      </c>
      <c r="B2552">
        <v>-122.455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</v>
      </c>
      <c r="M2552">
        <f>VLOOKUP(H2552,AE$2:$AJ$12,6,TRUE)</f>
        <v>0</v>
      </c>
      <c r="N2552">
        <f>VLOOKUP(I2552,AF$2:$AJ$12,5,TRUE)</f>
        <v>0</v>
      </c>
      <c r="O2552">
        <f>VLOOKUP(J2552,AG$2:$AJ$12,4,TRUE)</f>
        <v>3</v>
      </c>
      <c r="P2552">
        <f>VLOOKUP(K2552,AH$2:$AJ$12,3,TRUE)</f>
        <v>0</v>
      </c>
      <c r="Q2552">
        <f>VLOOKUP(L2552,AI$2:$AJ$12,2,TRUE)</f>
        <v>0</v>
      </c>
      <c r="T2552" t="str">
        <f t="shared" si="239"/>
        <v>Crimepoint.create(latitude:37.741, longitude:-122.455, drugdrink:0, misdemean:0, theft:3, violent:0, total:0, drugdrinkct:0, misdemeanct:0, theftct:1, violentct:0, totalct:1)</v>
      </c>
      <c r="U2552" t="str">
        <f t="shared" si="240"/>
        <v>{location: new google.maps.LatLng(37.741, -122.455), weight: 0},</v>
      </c>
      <c r="V2552" t="str">
        <f t="shared" si="235"/>
        <v>{location: new google.maps.LatLng(37.741, -122.455), weight: 0},</v>
      </c>
      <c r="W2552" t="str">
        <f t="shared" si="236"/>
        <v>{location: new google.maps.LatLng(37.741, -122.455), weight: 0},</v>
      </c>
      <c r="X2552" t="str">
        <f t="shared" si="237"/>
        <v>{location: new google.maps.LatLng(37.741, -122.455), weight: 0},</v>
      </c>
      <c r="Y2552" t="str">
        <f t="shared" si="238"/>
        <v>{location: new google.maps.LatLng(37.741, -122.455), weight: 0},</v>
      </c>
    </row>
    <row r="2553" spans="1:25" x14ac:dyDescent="0.2">
      <c r="A2553">
        <v>37.741</v>
      </c>
      <c r="B2553">
        <v>-122.45399999999999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</v>
      </c>
      <c r="K2553">
        <v>0</v>
      </c>
      <c r="L2553">
        <v>2</v>
      </c>
      <c r="M2553">
        <f>VLOOKUP(H2553,AE$2:$AJ$12,6,TRUE)</f>
        <v>0</v>
      </c>
      <c r="N2553">
        <f>VLOOKUP(I2553,AF$2:$AJ$12,5,TRUE)</f>
        <v>0</v>
      </c>
      <c r="O2553">
        <f>VLOOKUP(J2553,AG$2:$AJ$12,4,TRUE)</f>
        <v>4</v>
      </c>
      <c r="P2553">
        <f>VLOOKUP(K2553,AH$2:$AJ$12,3,TRUE)</f>
        <v>0</v>
      </c>
      <c r="Q2553">
        <f>VLOOKUP(L2553,AI$2:$AJ$12,2,TRUE)</f>
        <v>1</v>
      </c>
      <c r="T2553" t="str">
        <f t="shared" si="239"/>
        <v>Crimepoint.create(latitude:37.741, longitude:-122.454, drugdrink:0, misdemean:0, theft:4, violent:0, total:1, drugdrinkct:0, misdemeanct:0, theftct:2, violentct:0, totalct:2)</v>
      </c>
      <c r="U2553" t="str">
        <f t="shared" si="240"/>
        <v>{location: new google.maps.LatLng(37.741, -122.454), weight: 0},</v>
      </c>
      <c r="V2553" t="str">
        <f t="shared" si="235"/>
        <v>{location: new google.maps.LatLng(37.741, -122.454), weight: 0},</v>
      </c>
      <c r="W2553" t="str">
        <f t="shared" si="236"/>
        <v>{location: new google.maps.LatLng(37.741, -122.454), weight: 0},</v>
      </c>
      <c r="X2553" t="str">
        <f t="shared" si="237"/>
        <v>{location: new google.maps.LatLng(37.741, -122.454), weight: 0},</v>
      </c>
      <c r="Y2553" t="str">
        <f t="shared" si="238"/>
        <v>{location: new google.maps.LatLng(37.741, -122.454), weight: 0},</v>
      </c>
    </row>
    <row r="2554" spans="1:25" x14ac:dyDescent="0.2">
      <c r="A2554">
        <v>37.741</v>
      </c>
      <c r="B2554">
        <v>-122.452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3</v>
      </c>
      <c r="J2554">
        <v>3</v>
      </c>
      <c r="K2554">
        <v>0</v>
      </c>
      <c r="L2554">
        <v>6</v>
      </c>
      <c r="M2554">
        <f>VLOOKUP(H2554,AE$2:$AJ$12,6,TRUE)</f>
        <v>0</v>
      </c>
      <c r="N2554">
        <f>VLOOKUP(I2554,AF$2:$AJ$12,5,TRUE)</f>
        <v>5</v>
      </c>
      <c r="O2554">
        <f>VLOOKUP(J2554,AG$2:$AJ$12,4,TRUE)</f>
        <v>5</v>
      </c>
      <c r="P2554">
        <f>VLOOKUP(K2554,AH$2:$AJ$12,3,TRUE)</f>
        <v>0</v>
      </c>
      <c r="Q2554">
        <f>VLOOKUP(L2554,AI$2:$AJ$12,2,TRUE)</f>
        <v>4</v>
      </c>
      <c r="T2554" t="str">
        <f t="shared" si="239"/>
        <v>Crimepoint.create(latitude:37.741, longitude:-122.452, drugdrink:0, misdemean:5, theft:5, violent:0, total:4, drugdrinkct:0, misdemeanct:3, theftct:3, violentct:0, totalct:6)</v>
      </c>
      <c r="U2554" t="str">
        <f t="shared" si="240"/>
        <v>{location: new google.maps.LatLng(37.741, -122.452), weight: 0},</v>
      </c>
      <c r="V2554" t="str">
        <f t="shared" si="235"/>
        <v>{location: new google.maps.LatLng(37.741, -122.452), weight: 1},</v>
      </c>
      <c r="W2554" t="str">
        <f t="shared" si="236"/>
        <v>{location: new google.maps.LatLng(37.741, -122.452), weight: 0},</v>
      </c>
      <c r="X2554" t="str">
        <f t="shared" si="237"/>
        <v>{location: new google.maps.LatLng(37.741, -122.452), weight: 0},</v>
      </c>
      <c r="Y2554" t="str">
        <f t="shared" si="238"/>
        <v>{location: new google.maps.LatLng(37.741, -122.452), weight: 0},</v>
      </c>
    </row>
    <row r="2555" spans="1:25" x14ac:dyDescent="0.2">
      <c r="A2555">
        <v>37.741</v>
      </c>
      <c r="B2555">
        <v>-122.45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2</v>
      </c>
      <c r="J2555">
        <v>2</v>
      </c>
      <c r="K2555">
        <v>0</v>
      </c>
      <c r="L2555">
        <v>4</v>
      </c>
      <c r="M2555">
        <f>VLOOKUP(H2555,AE$2:$AJ$12,6,TRUE)</f>
        <v>0</v>
      </c>
      <c r="N2555">
        <f>VLOOKUP(I2555,AF$2:$AJ$12,5,TRUE)</f>
        <v>4</v>
      </c>
      <c r="O2555">
        <f>VLOOKUP(J2555,AG$2:$AJ$12,4,TRUE)</f>
        <v>4</v>
      </c>
      <c r="P2555">
        <f>VLOOKUP(K2555,AH$2:$AJ$12,3,TRUE)</f>
        <v>0</v>
      </c>
      <c r="Q2555">
        <f>VLOOKUP(L2555,AI$2:$AJ$12,2,TRUE)</f>
        <v>3</v>
      </c>
      <c r="T2555" t="str">
        <f t="shared" si="239"/>
        <v>Crimepoint.create(latitude:37.741, longitude:-122.45, drugdrink:0, misdemean:4, theft:4, violent:0, total:3, drugdrinkct:0, misdemeanct:2, theftct:2, violentct:0, totalct:4)</v>
      </c>
      <c r="U2555" t="str">
        <f t="shared" si="240"/>
        <v>{location: new google.maps.LatLng(37.741, -122.45), weight: 0},</v>
      </c>
      <c r="V2555" t="str">
        <f t="shared" si="235"/>
        <v>{location: new google.maps.LatLng(37.741, -122.45), weight: 0},</v>
      </c>
      <c r="W2555" t="str">
        <f t="shared" si="236"/>
        <v>{location: new google.maps.LatLng(37.741, -122.45), weight: 0},</v>
      </c>
      <c r="X2555" t="str">
        <f t="shared" si="237"/>
        <v>{location: new google.maps.LatLng(37.741, -122.45), weight: 0},</v>
      </c>
      <c r="Y2555" t="str">
        <f t="shared" si="238"/>
        <v>{location: new google.maps.LatLng(37.741, -122.45), weight: 0},</v>
      </c>
    </row>
    <row r="2556" spans="1:25" x14ac:dyDescent="0.2">
      <c r="A2556">
        <v>37.741</v>
      </c>
      <c r="B2556">
        <v>-122.449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</v>
      </c>
      <c r="J2556">
        <v>1</v>
      </c>
      <c r="K2556">
        <v>0</v>
      </c>
      <c r="L2556">
        <v>3</v>
      </c>
      <c r="M2556">
        <f>VLOOKUP(H2556,AE$2:$AJ$12,6,TRUE)</f>
        <v>0</v>
      </c>
      <c r="N2556">
        <f>VLOOKUP(I2556,AF$2:$AJ$12,5,TRUE)</f>
        <v>4</v>
      </c>
      <c r="O2556">
        <f>VLOOKUP(J2556,AG$2:$AJ$12,4,TRUE)</f>
        <v>3</v>
      </c>
      <c r="P2556">
        <f>VLOOKUP(K2556,AH$2:$AJ$12,3,TRUE)</f>
        <v>0</v>
      </c>
      <c r="Q2556">
        <f>VLOOKUP(L2556,AI$2:$AJ$12,2,TRUE)</f>
        <v>2</v>
      </c>
      <c r="T2556" t="str">
        <f t="shared" si="239"/>
        <v>Crimepoint.create(latitude:37.741, longitude:-122.449, drugdrink:0, misdemean:4, theft:3, violent:0, total:2, drugdrinkct:0, misdemeanct:2, theftct:1, violentct:0, totalct:3)</v>
      </c>
      <c r="U2556" t="str">
        <f t="shared" si="240"/>
        <v>{location: new google.maps.LatLng(37.741, -122.449), weight: 0},</v>
      </c>
      <c r="V2556" t="str">
        <f t="shared" si="235"/>
        <v>{location: new google.maps.LatLng(37.741, -122.449), weight: 0},</v>
      </c>
      <c r="W2556" t="str">
        <f t="shared" si="236"/>
        <v>{location: new google.maps.LatLng(37.741, -122.449), weight: 0},</v>
      </c>
      <c r="X2556" t="str">
        <f t="shared" si="237"/>
        <v>{location: new google.maps.LatLng(37.741, -122.449), weight: 0},</v>
      </c>
      <c r="Y2556" t="str">
        <f t="shared" si="238"/>
        <v>{location: new google.maps.LatLng(37.741, -122.449), weight: 0},</v>
      </c>
    </row>
    <row r="2557" spans="1:25" x14ac:dyDescent="0.2">
      <c r="A2557">
        <v>37.741</v>
      </c>
      <c r="B2557">
        <v>-122.447</v>
      </c>
      <c r="C2557">
        <v>0</v>
      </c>
      <c r="D2557">
        <v>0</v>
      </c>
      <c r="E2557">
        <v>1</v>
      </c>
      <c r="F2557">
        <v>2</v>
      </c>
      <c r="G2557">
        <v>1</v>
      </c>
      <c r="H2557">
        <v>0</v>
      </c>
      <c r="I2557">
        <v>1</v>
      </c>
      <c r="J2557">
        <v>5</v>
      </c>
      <c r="K2557">
        <v>3</v>
      </c>
      <c r="L2557">
        <v>9</v>
      </c>
      <c r="M2557">
        <f>VLOOKUP(H2557,AE$2:$AJ$12,6,TRUE)</f>
        <v>0</v>
      </c>
      <c r="N2557">
        <f>VLOOKUP(I2557,AF$2:$AJ$12,5,TRUE)</f>
        <v>2</v>
      </c>
      <c r="O2557">
        <f>VLOOKUP(J2557,AG$2:$AJ$12,4,TRUE)</f>
        <v>7</v>
      </c>
      <c r="P2557">
        <f>VLOOKUP(K2557,AH$2:$AJ$12,3,TRUE)</f>
        <v>8</v>
      </c>
      <c r="Q2557">
        <f>VLOOKUP(L2557,AI$2:$AJ$12,2,TRUE)</f>
        <v>5</v>
      </c>
      <c r="T2557" t="str">
        <f t="shared" si="239"/>
        <v>Crimepoint.create(latitude:37.741, longitude:-122.447, drugdrink:0, misdemean:2, theft:7, violent:8, total:5, drugdrinkct:0, misdemeanct:1, theftct:5, violentct:3, totalct:9)</v>
      </c>
      <c r="U2557" t="str">
        <f t="shared" si="240"/>
        <v>{location: new google.maps.LatLng(37.741, -122.447), weight: 0},</v>
      </c>
      <c r="V2557" t="str">
        <f t="shared" si="235"/>
        <v>{location: new google.maps.LatLng(37.741, -122.447), weight: 0},</v>
      </c>
      <c r="W2557" t="str">
        <f t="shared" si="236"/>
        <v>{location: new google.maps.LatLng(37.741, -122.447), weight: 1},</v>
      </c>
      <c r="X2557" t="str">
        <f t="shared" si="237"/>
        <v>{location: new google.maps.LatLng(37.741, -122.447), weight: 2},</v>
      </c>
      <c r="Y2557" t="str">
        <f t="shared" si="238"/>
        <v>{location: new google.maps.LatLng(37.741, -122.447), weight: 1},</v>
      </c>
    </row>
    <row r="2558" spans="1:25" x14ac:dyDescent="0.2">
      <c r="A2558">
        <v>37.741</v>
      </c>
      <c r="B2558">
        <v>-122.446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2</v>
      </c>
      <c r="K2558">
        <v>0</v>
      </c>
      <c r="L2558">
        <v>3</v>
      </c>
      <c r="M2558">
        <f>VLOOKUP(H2558,AE$2:$AJ$12,6,TRUE)</f>
        <v>0</v>
      </c>
      <c r="N2558">
        <f>VLOOKUP(I2558,AF$2:$AJ$12,5,TRUE)</f>
        <v>2</v>
      </c>
      <c r="O2558">
        <f>VLOOKUP(J2558,AG$2:$AJ$12,4,TRUE)</f>
        <v>4</v>
      </c>
      <c r="P2558">
        <f>VLOOKUP(K2558,AH$2:$AJ$12,3,TRUE)</f>
        <v>0</v>
      </c>
      <c r="Q2558">
        <f>VLOOKUP(L2558,AI$2:$AJ$12,2,TRUE)</f>
        <v>2</v>
      </c>
      <c r="T2558" t="str">
        <f t="shared" si="239"/>
        <v>Crimepoint.create(latitude:37.741, longitude:-122.446, drugdrink:0, misdemean:2, theft:4, violent:0, total:2, drugdrinkct:0, misdemeanct:1, theftct:2, violentct:0, totalct:3)</v>
      </c>
      <c r="U2558" t="str">
        <f t="shared" si="240"/>
        <v>{location: new google.maps.LatLng(37.741, -122.446), weight: 0},</v>
      </c>
      <c r="V2558" t="str">
        <f t="shared" si="235"/>
        <v>{location: new google.maps.LatLng(37.741, -122.446), weight: 0},</v>
      </c>
      <c r="W2558" t="str">
        <f t="shared" si="236"/>
        <v>{location: new google.maps.LatLng(37.741, -122.446), weight: 0},</v>
      </c>
      <c r="X2558" t="str">
        <f t="shared" si="237"/>
        <v>{location: new google.maps.LatLng(37.741, -122.446), weight: 0},</v>
      </c>
      <c r="Y2558" t="str">
        <f t="shared" si="238"/>
        <v>{location: new google.maps.LatLng(37.741, -122.446), weight: 0},</v>
      </c>
    </row>
    <row r="2559" spans="1:25" x14ac:dyDescent="0.2">
      <c r="A2559">
        <v>37.741</v>
      </c>
      <c r="B2559">
        <v>-122.438</v>
      </c>
      <c r="C2559">
        <v>0</v>
      </c>
      <c r="D2559">
        <v>2</v>
      </c>
      <c r="E2559">
        <v>1</v>
      </c>
      <c r="F2559">
        <v>0</v>
      </c>
      <c r="G2559">
        <v>1</v>
      </c>
      <c r="H2559">
        <v>0</v>
      </c>
      <c r="I2559">
        <v>8</v>
      </c>
      <c r="J2559">
        <v>6</v>
      </c>
      <c r="K2559">
        <v>0</v>
      </c>
      <c r="L2559">
        <v>14</v>
      </c>
      <c r="M2559">
        <f>VLOOKUP(H2559,AE$2:$AJ$12,6,TRUE)</f>
        <v>0</v>
      </c>
      <c r="N2559">
        <f>VLOOKUP(I2559,AF$2:$AJ$12,5,TRUE)</f>
        <v>7</v>
      </c>
      <c r="O2559">
        <f>VLOOKUP(J2559,AG$2:$AJ$12,4,TRUE)</f>
        <v>7</v>
      </c>
      <c r="P2559">
        <f>VLOOKUP(K2559,AH$2:$AJ$12,3,TRUE)</f>
        <v>0</v>
      </c>
      <c r="Q2559">
        <f>VLOOKUP(L2559,AI$2:$AJ$12,2,TRUE)</f>
        <v>7</v>
      </c>
      <c r="T2559" t="str">
        <f t="shared" si="239"/>
        <v>Crimepoint.create(latitude:37.741, longitude:-122.438, drugdrink:0, misdemean:7, theft:7, violent:0, total:7, drugdrinkct:0, misdemeanct:8, theftct:6, violentct:0, totalct:14)</v>
      </c>
      <c r="U2559" t="str">
        <f t="shared" si="240"/>
        <v>{location: new google.maps.LatLng(37.741, -122.438), weight: 0},</v>
      </c>
      <c r="V2559" t="str">
        <f t="shared" si="235"/>
        <v>{location: new google.maps.LatLng(37.741, -122.438), weight: 2},</v>
      </c>
      <c r="W2559" t="str">
        <f t="shared" si="236"/>
        <v>{location: new google.maps.LatLng(37.741, -122.438), weight: 1},</v>
      </c>
      <c r="X2559" t="str">
        <f t="shared" si="237"/>
        <v>{location: new google.maps.LatLng(37.741, -122.438), weight: 0},</v>
      </c>
      <c r="Y2559" t="str">
        <f t="shared" si="238"/>
        <v>{location: new google.maps.LatLng(37.741, -122.438), weight: 1},</v>
      </c>
    </row>
    <row r="2560" spans="1:25" x14ac:dyDescent="0.2">
      <c r="A2560">
        <v>37.741</v>
      </c>
      <c r="B2560">
        <v>-122.437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3</v>
      </c>
      <c r="K2560">
        <v>0</v>
      </c>
      <c r="L2560">
        <v>4</v>
      </c>
      <c r="M2560">
        <f>VLOOKUP(H2560,AE$2:$AJ$12,6,TRUE)</f>
        <v>0</v>
      </c>
      <c r="N2560">
        <f>VLOOKUP(I2560,AF$2:$AJ$12,5,TRUE)</f>
        <v>2</v>
      </c>
      <c r="O2560">
        <f>VLOOKUP(J2560,AG$2:$AJ$12,4,TRUE)</f>
        <v>5</v>
      </c>
      <c r="P2560">
        <f>VLOOKUP(K2560,AH$2:$AJ$12,3,TRUE)</f>
        <v>0</v>
      </c>
      <c r="Q2560">
        <f>VLOOKUP(L2560,AI$2:$AJ$12,2,TRUE)</f>
        <v>3</v>
      </c>
      <c r="T2560" t="str">
        <f t="shared" si="239"/>
        <v>Crimepoint.create(latitude:37.741, longitude:-122.437, drugdrink:0, misdemean:2, theft:5, violent:0, total:3, drugdrinkct:0, misdemeanct:1, theftct:3, violentct:0, totalct:4)</v>
      </c>
      <c r="U2560" t="str">
        <f t="shared" si="240"/>
        <v>{location: new google.maps.LatLng(37.741, -122.437), weight: 0},</v>
      </c>
      <c r="V2560" t="str">
        <f t="shared" si="235"/>
        <v>{location: new google.maps.LatLng(37.741, -122.437), weight: 0},</v>
      </c>
      <c r="W2560" t="str">
        <f t="shared" si="236"/>
        <v>{location: new google.maps.LatLng(37.741, -122.437), weight: 0},</v>
      </c>
      <c r="X2560" t="str">
        <f t="shared" si="237"/>
        <v>{location: new google.maps.LatLng(37.741, -122.437), weight: 0},</v>
      </c>
      <c r="Y2560" t="str">
        <f t="shared" si="238"/>
        <v>{location: new google.maps.LatLng(37.741, -122.437), weight: 0},</v>
      </c>
    </row>
    <row r="2561" spans="1:25" x14ac:dyDescent="0.2">
      <c r="A2561">
        <v>37.741</v>
      </c>
      <c r="B2561">
        <v>-122.43600000000001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f>VLOOKUP(H2561,AE$2:$AJ$12,6,TRUE)</f>
        <v>0</v>
      </c>
      <c r="N2561">
        <f>VLOOKUP(I2561,AF$2:$AJ$12,5,TRUE)</f>
        <v>0</v>
      </c>
      <c r="O2561">
        <f>VLOOKUP(J2561,AG$2:$AJ$12,4,TRUE)</f>
        <v>3</v>
      </c>
      <c r="P2561">
        <f>VLOOKUP(K2561,AH$2:$AJ$12,3,TRUE)</f>
        <v>0</v>
      </c>
      <c r="Q2561">
        <f>VLOOKUP(L2561,AI$2:$AJ$12,2,TRUE)</f>
        <v>0</v>
      </c>
      <c r="T2561" t="str">
        <f t="shared" si="239"/>
        <v>Crimepoint.create(latitude:37.741, longitude:-122.436, drugdrink:0, misdemean:0, theft:3, violent:0, total:0, drugdrinkct:0, misdemeanct:0, theftct:1, violentct:0, totalct:1)</v>
      </c>
      <c r="U2561" t="str">
        <f t="shared" si="240"/>
        <v>{location: new google.maps.LatLng(37.741, -122.436), weight: 0},</v>
      </c>
      <c r="V2561" t="str">
        <f t="shared" si="235"/>
        <v>{location: new google.maps.LatLng(37.741, -122.436), weight: 0},</v>
      </c>
      <c r="W2561" t="str">
        <f t="shared" si="236"/>
        <v>{location: new google.maps.LatLng(37.741, -122.436), weight: 0},</v>
      </c>
      <c r="X2561" t="str">
        <f t="shared" si="237"/>
        <v>{location: new google.maps.LatLng(37.741, -122.436), weight: 0},</v>
      </c>
      <c r="Y2561" t="str">
        <f t="shared" si="238"/>
        <v>{location: new google.maps.LatLng(37.741, -122.436), weight: 0},</v>
      </c>
    </row>
    <row r="2562" spans="1:25" x14ac:dyDescent="0.2">
      <c r="A2562">
        <v>37.741</v>
      </c>
      <c r="B2562">
        <v>-122.435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f>VLOOKUP(H2562,AE$2:$AJ$12,6,TRUE)</f>
        <v>0</v>
      </c>
      <c r="N2562">
        <f>VLOOKUP(I2562,AF$2:$AJ$12,5,TRUE)</f>
        <v>0</v>
      </c>
      <c r="O2562">
        <f>VLOOKUP(J2562,AG$2:$AJ$12,4,TRUE)</f>
        <v>3</v>
      </c>
      <c r="P2562">
        <f>VLOOKUP(K2562,AH$2:$AJ$12,3,TRUE)</f>
        <v>0</v>
      </c>
      <c r="Q2562">
        <f>VLOOKUP(L2562,AI$2:$AJ$12,2,TRUE)</f>
        <v>0</v>
      </c>
      <c r="T2562" t="str">
        <f t="shared" si="239"/>
        <v>Crimepoint.create(latitude:37.741, longitude:-122.435, drugdrink:0, misdemean:0, theft:3, violent:0, total:0, drugdrinkct:0, misdemeanct:0, theftct:1, violentct:0, totalct:1)</v>
      </c>
      <c r="U2562" t="str">
        <f t="shared" si="240"/>
        <v>{location: new google.maps.LatLng(37.741, -122.435), weight: 0},</v>
      </c>
      <c r="V2562" t="str">
        <f t="shared" si="235"/>
        <v>{location: new google.maps.LatLng(37.741, -122.435), weight: 0},</v>
      </c>
      <c r="W2562" t="str">
        <f t="shared" si="236"/>
        <v>{location: new google.maps.LatLng(37.741, -122.435), weight: 0},</v>
      </c>
      <c r="X2562" t="str">
        <f t="shared" si="237"/>
        <v>{location: new google.maps.LatLng(37.741, -122.435), weight: 0},</v>
      </c>
      <c r="Y2562" t="str">
        <f t="shared" si="238"/>
        <v>{location: new google.maps.LatLng(37.741, -122.435), weight: 0},</v>
      </c>
    </row>
    <row r="2563" spans="1:25" x14ac:dyDescent="0.2">
      <c r="A2563">
        <v>37.741</v>
      </c>
      <c r="B2563">
        <v>-122.434</v>
      </c>
      <c r="C2563">
        <v>0</v>
      </c>
      <c r="D2563">
        <v>1</v>
      </c>
      <c r="E2563">
        <v>0</v>
      </c>
      <c r="F2563">
        <v>5</v>
      </c>
      <c r="G2563">
        <v>1</v>
      </c>
      <c r="H2563">
        <v>0</v>
      </c>
      <c r="I2563">
        <v>6</v>
      </c>
      <c r="J2563">
        <v>1</v>
      </c>
      <c r="K2563">
        <v>7</v>
      </c>
      <c r="L2563">
        <v>14</v>
      </c>
      <c r="M2563">
        <f>VLOOKUP(H2563,AE$2:$AJ$12,6,TRUE)</f>
        <v>0</v>
      </c>
      <c r="N2563">
        <f>VLOOKUP(I2563,AF$2:$AJ$12,5,TRUE)</f>
        <v>7</v>
      </c>
      <c r="O2563">
        <f>VLOOKUP(J2563,AG$2:$AJ$12,4,TRUE)</f>
        <v>3</v>
      </c>
      <c r="P2563">
        <f>VLOOKUP(K2563,AH$2:$AJ$12,3,TRUE)</f>
        <v>9</v>
      </c>
      <c r="Q2563">
        <f>VLOOKUP(L2563,AI$2:$AJ$12,2,TRUE)</f>
        <v>7</v>
      </c>
      <c r="T2563" t="str">
        <f t="shared" si="239"/>
        <v>Crimepoint.create(latitude:37.741, longitude:-122.434, drugdrink:0, misdemean:7, theft:3, violent:9, total:7, drugdrinkct:0, misdemeanct:6, theftct:1, violentct:7, totalct:14)</v>
      </c>
      <c r="U2563" t="str">
        <f t="shared" si="240"/>
        <v>{location: new google.maps.LatLng(37.741, -122.434), weight: 0},</v>
      </c>
      <c r="V2563" t="str">
        <f t="shared" ref="V2563:V2626" si="241">$Z$2&amp;$A2563&amp;$AA$2&amp;$B2563&amp;$AB$2&amp;D2563&amp;$AC$2</f>
        <v>{location: new google.maps.LatLng(37.741, -122.434), weight: 1},</v>
      </c>
      <c r="W2563" t="str">
        <f t="shared" ref="W2563:W2626" si="242">$Z$2&amp;$A2563&amp;$AA$2&amp;$B2563&amp;$AB$2&amp;E2563&amp;$AC$2</f>
        <v>{location: new google.maps.LatLng(37.741, -122.434), weight: 0},</v>
      </c>
      <c r="X2563" t="str">
        <f t="shared" ref="X2563:X2626" si="243">$Z$2&amp;$A2563&amp;$AA$2&amp;$B2563&amp;$AB$2&amp;F2563&amp;$AC$2</f>
        <v>{location: new google.maps.LatLng(37.741, -122.434), weight: 5},</v>
      </c>
      <c r="Y2563" t="str">
        <f t="shared" ref="Y2563:Y2626" si="244">$Z$2&amp;$A2563&amp;$AA$2&amp;$B2563&amp;$AB$2&amp;G2563&amp;$AC$2</f>
        <v>{location: new google.maps.LatLng(37.741, -122.434), weight: 1},</v>
      </c>
    </row>
    <row r="2564" spans="1:25" x14ac:dyDescent="0.2">
      <c r="A2564">
        <v>37.741</v>
      </c>
      <c r="B2564">
        <v>-122.432</v>
      </c>
      <c r="C2564">
        <v>0</v>
      </c>
      <c r="D2564">
        <v>0</v>
      </c>
      <c r="E2564">
        <v>0</v>
      </c>
      <c r="F2564">
        <v>3</v>
      </c>
      <c r="G2564">
        <v>0</v>
      </c>
      <c r="H2564">
        <v>0</v>
      </c>
      <c r="I2564">
        <v>1</v>
      </c>
      <c r="J2564">
        <v>1</v>
      </c>
      <c r="K2564">
        <v>4</v>
      </c>
      <c r="L2564">
        <v>6</v>
      </c>
      <c r="M2564">
        <f>VLOOKUP(H2564,AE$2:$AJ$12,6,TRUE)</f>
        <v>0</v>
      </c>
      <c r="N2564">
        <f>VLOOKUP(I2564,AF$2:$AJ$12,5,TRUE)</f>
        <v>2</v>
      </c>
      <c r="O2564">
        <f>VLOOKUP(J2564,AG$2:$AJ$12,4,TRUE)</f>
        <v>3</v>
      </c>
      <c r="P2564">
        <f>VLOOKUP(K2564,AH$2:$AJ$12,3,TRUE)</f>
        <v>8</v>
      </c>
      <c r="Q2564">
        <f>VLOOKUP(L2564,AI$2:$AJ$12,2,TRUE)</f>
        <v>4</v>
      </c>
      <c r="T2564" t="str">
        <f t="shared" ref="T2564:T2627" si="245">"Crimepoint.create("&amp;A$2&amp;":"&amp;A2564&amp;", "&amp;B$2&amp;":"&amp;B2564&amp;", "&amp;C$2&amp;":"&amp;M2564&amp;", "&amp;D$2&amp;":"&amp;N2564&amp;", "&amp;E$2&amp;":"&amp;O2564&amp;", "&amp;F$2&amp;":"&amp;P2564&amp;", "&amp;G$2&amp;":"&amp;Q2564&amp;", "&amp;H$2&amp;":"&amp;H2564&amp;", "&amp;I$2&amp;":"&amp;I2564&amp;", "&amp;J$2&amp;":"&amp;J2564&amp;", "&amp;K$2&amp;":"&amp;K2564&amp;", "&amp;L$2&amp;":"&amp;L2564&amp;")"</f>
        <v>Crimepoint.create(latitude:37.741, longitude:-122.432, drugdrink:0, misdemean:2, theft:3, violent:8, total:4, drugdrinkct:0, misdemeanct:1, theftct:1, violentct:4, totalct:6)</v>
      </c>
      <c r="U2564" t="str">
        <f t="shared" ref="U2564:U2627" si="246">$Z$2&amp;$A2564&amp;$AA$2&amp;$B2564&amp;$AB$2&amp;C2564&amp;$AC$2</f>
        <v>{location: new google.maps.LatLng(37.741, -122.432), weight: 0},</v>
      </c>
      <c r="V2564" t="str">
        <f t="shared" si="241"/>
        <v>{location: new google.maps.LatLng(37.741, -122.432), weight: 0},</v>
      </c>
      <c r="W2564" t="str">
        <f t="shared" si="242"/>
        <v>{location: new google.maps.LatLng(37.741, -122.432), weight: 0},</v>
      </c>
      <c r="X2564" t="str">
        <f t="shared" si="243"/>
        <v>{location: new google.maps.LatLng(37.741, -122.432), weight: 3},</v>
      </c>
      <c r="Y2564" t="str">
        <f t="shared" si="244"/>
        <v>{location: new google.maps.LatLng(37.741, -122.432), weight: 0},</v>
      </c>
    </row>
    <row r="2565" spans="1:25" x14ac:dyDescent="0.2">
      <c r="A2565">
        <v>37.741</v>
      </c>
      <c r="B2565">
        <v>-122.431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</v>
      </c>
      <c r="K2565">
        <v>0</v>
      </c>
      <c r="L2565">
        <v>2</v>
      </c>
      <c r="M2565">
        <f>VLOOKUP(H2565,AE$2:$AJ$12,6,TRUE)</f>
        <v>0</v>
      </c>
      <c r="N2565">
        <f>VLOOKUP(I2565,AF$2:$AJ$12,5,TRUE)</f>
        <v>0</v>
      </c>
      <c r="O2565">
        <f>VLOOKUP(J2565,AG$2:$AJ$12,4,TRUE)</f>
        <v>4</v>
      </c>
      <c r="P2565">
        <f>VLOOKUP(K2565,AH$2:$AJ$12,3,TRUE)</f>
        <v>0</v>
      </c>
      <c r="Q2565">
        <f>VLOOKUP(L2565,AI$2:$AJ$12,2,TRUE)</f>
        <v>1</v>
      </c>
      <c r="T2565" t="str">
        <f t="shared" si="245"/>
        <v>Crimepoint.create(latitude:37.741, longitude:-122.431, drugdrink:0, misdemean:0, theft:4, violent:0, total:1, drugdrinkct:0, misdemeanct:0, theftct:2, violentct:0, totalct:2)</v>
      </c>
      <c r="U2565" t="str">
        <f t="shared" si="246"/>
        <v>{location: new google.maps.LatLng(37.741, -122.431), weight: 0},</v>
      </c>
      <c r="V2565" t="str">
        <f t="shared" si="241"/>
        <v>{location: new google.maps.LatLng(37.741, -122.431), weight: 0},</v>
      </c>
      <c r="W2565" t="str">
        <f t="shared" si="242"/>
        <v>{location: new google.maps.LatLng(37.741, -122.431), weight: 0},</v>
      </c>
      <c r="X2565" t="str">
        <f t="shared" si="243"/>
        <v>{location: new google.maps.LatLng(37.741, -122.431), weight: 0},</v>
      </c>
      <c r="Y2565" t="str">
        <f t="shared" si="244"/>
        <v>{location: new google.maps.LatLng(37.741, -122.431), weight: 0},</v>
      </c>
    </row>
    <row r="2566" spans="1:25" x14ac:dyDescent="0.2">
      <c r="A2566">
        <v>37.741</v>
      </c>
      <c r="B2566">
        <v>-122.429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2</v>
      </c>
      <c r="J2566">
        <v>4</v>
      </c>
      <c r="K2566">
        <v>0</v>
      </c>
      <c r="L2566">
        <v>6</v>
      </c>
      <c r="M2566">
        <f>VLOOKUP(H2566,AE$2:$AJ$12,6,TRUE)</f>
        <v>0</v>
      </c>
      <c r="N2566">
        <f>VLOOKUP(I2566,AF$2:$AJ$12,5,TRUE)</f>
        <v>4</v>
      </c>
      <c r="O2566">
        <f>VLOOKUP(J2566,AG$2:$AJ$12,4,TRUE)</f>
        <v>6</v>
      </c>
      <c r="P2566">
        <f>VLOOKUP(K2566,AH$2:$AJ$12,3,TRUE)</f>
        <v>0</v>
      </c>
      <c r="Q2566">
        <f>VLOOKUP(L2566,AI$2:$AJ$12,2,TRUE)</f>
        <v>4</v>
      </c>
      <c r="T2566" t="str">
        <f t="shared" si="245"/>
        <v>Crimepoint.create(latitude:37.741, longitude:-122.429, drugdrink:0, misdemean:4, theft:6, violent:0, total:4, drugdrinkct:0, misdemeanct:2, theftct:4, violentct:0, totalct:6)</v>
      </c>
      <c r="U2566" t="str">
        <f t="shared" si="246"/>
        <v>{location: new google.maps.LatLng(37.741, -122.429), weight: 0},</v>
      </c>
      <c r="V2566" t="str">
        <f t="shared" si="241"/>
        <v>{location: new google.maps.LatLng(37.741, -122.429), weight: 0},</v>
      </c>
      <c r="W2566" t="str">
        <f t="shared" si="242"/>
        <v>{location: new google.maps.LatLng(37.741, -122.429), weight: 1},</v>
      </c>
      <c r="X2566" t="str">
        <f t="shared" si="243"/>
        <v>{location: new google.maps.LatLng(37.741, -122.429), weight: 0},</v>
      </c>
      <c r="Y2566" t="str">
        <f t="shared" si="244"/>
        <v>{location: new google.maps.LatLng(37.741, -122.429), weight: 0},</v>
      </c>
    </row>
    <row r="2567" spans="1:25" x14ac:dyDescent="0.2">
      <c r="A2567">
        <v>37.741</v>
      </c>
      <c r="B2567">
        <v>-122.428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3</v>
      </c>
      <c r="J2567">
        <v>3</v>
      </c>
      <c r="K2567">
        <v>0</v>
      </c>
      <c r="L2567">
        <v>6</v>
      </c>
      <c r="M2567">
        <f>VLOOKUP(H2567,AE$2:$AJ$12,6,TRUE)</f>
        <v>0</v>
      </c>
      <c r="N2567">
        <f>VLOOKUP(I2567,AF$2:$AJ$12,5,TRUE)</f>
        <v>5</v>
      </c>
      <c r="O2567">
        <f>VLOOKUP(J2567,AG$2:$AJ$12,4,TRUE)</f>
        <v>5</v>
      </c>
      <c r="P2567">
        <f>VLOOKUP(K2567,AH$2:$AJ$12,3,TRUE)</f>
        <v>0</v>
      </c>
      <c r="Q2567">
        <f>VLOOKUP(L2567,AI$2:$AJ$12,2,TRUE)</f>
        <v>4</v>
      </c>
      <c r="T2567" t="str">
        <f t="shared" si="245"/>
        <v>Crimepoint.create(latitude:37.741, longitude:-122.428, drugdrink:0, misdemean:5, theft:5, violent:0, total:4, drugdrinkct:0, misdemeanct:3, theftct:3, violentct:0, totalct:6)</v>
      </c>
      <c r="U2567" t="str">
        <f t="shared" si="246"/>
        <v>{location: new google.maps.LatLng(37.741, -122.428), weight: 0},</v>
      </c>
      <c r="V2567" t="str">
        <f t="shared" si="241"/>
        <v>{location: new google.maps.LatLng(37.741, -122.428), weight: 1},</v>
      </c>
      <c r="W2567" t="str">
        <f t="shared" si="242"/>
        <v>{location: new google.maps.LatLng(37.741, -122.428), weight: 0},</v>
      </c>
      <c r="X2567" t="str">
        <f t="shared" si="243"/>
        <v>{location: new google.maps.LatLng(37.741, -122.428), weight: 0},</v>
      </c>
      <c r="Y2567" t="str">
        <f t="shared" si="244"/>
        <v>{location: new google.maps.LatLng(37.741, -122.428), weight: 0},</v>
      </c>
    </row>
    <row r="2568" spans="1:25" x14ac:dyDescent="0.2">
      <c r="A2568">
        <v>37.741</v>
      </c>
      <c r="B2568">
        <v>-122.42700000000001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0</v>
      </c>
      <c r="I2568">
        <v>4</v>
      </c>
      <c r="J2568">
        <v>2</v>
      </c>
      <c r="K2568">
        <v>1</v>
      </c>
      <c r="L2568">
        <v>7</v>
      </c>
      <c r="M2568">
        <f>VLOOKUP(H2568,AE$2:$AJ$12,6,TRUE)</f>
        <v>0</v>
      </c>
      <c r="N2568">
        <f>VLOOKUP(I2568,AF$2:$AJ$12,5,TRUE)</f>
        <v>6</v>
      </c>
      <c r="O2568">
        <f>VLOOKUP(J2568,AG$2:$AJ$12,4,TRUE)</f>
        <v>4</v>
      </c>
      <c r="P2568">
        <f>VLOOKUP(K2568,AH$2:$AJ$12,3,TRUE)</f>
        <v>7</v>
      </c>
      <c r="Q2568">
        <f>VLOOKUP(L2568,AI$2:$AJ$12,2,TRUE)</f>
        <v>5</v>
      </c>
      <c r="T2568" t="str">
        <f t="shared" si="245"/>
        <v>Crimepoint.create(latitude:37.741, longitude:-122.427, drugdrink:0, misdemean:6, theft:4, violent:7, total:5, drugdrinkct:0, misdemeanct:4, theftct:2, violentct:1, totalct:7)</v>
      </c>
      <c r="U2568" t="str">
        <f t="shared" si="246"/>
        <v>{location: new google.maps.LatLng(37.741, -122.427), weight: 0},</v>
      </c>
      <c r="V2568" t="str">
        <f t="shared" si="241"/>
        <v>{location: new google.maps.LatLng(37.741, -122.427), weight: 1},</v>
      </c>
      <c r="W2568" t="str">
        <f t="shared" si="242"/>
        <v>{location: new google.maps.LatLng(37.741, -122.427), weight: 0},</v>
      </c>
      <c r="X2568" t="str">
        <f t="shared" si="243"/>
        <v>{location: new google.maps.LatLng(37.741, -122.427), weight: 1},</v>
      </c>
      <c r="Y2568" t="str">
        <f t="shared" si="244"/>
        <v>{location: new google.maps.LatLng(37.741, -122.427), weight: 1},</v>
      </c>
    </row>
    <row r="2569" spans="1:25" x14ac:dyDescent="0.2">
      <c r="A2569">
        <v>37.741</v>
      </c>
      <c r="B2569">
        <v>-122.426</v>
      </c>
      <c r="C2569">
        <v>0</v>
      </c>
      <c r="D2569">
        <v>1</v>
      </c>
      <c r="E2569">
        <v>1</v>
      </c>
      <c r="F2569">
        <v>0</v>
      </c>
      <c r="G2569">
        <v>1</v>
      </c>
      <c r="H2569">
        <v>0</v>
      </c>
      <c r="I2569">
        <v>5</v>
      </c>
      <c r="J2569">
        <v>10</v>
      </c>
      <c r="K2569">
        <v>0</v>
      </c>
      <c r="L2569">
        <v>15</v>
      </c>
      <c r="M2569">
        <f>VLOOKUP(H2569,AE$2:$AJ$12,6,TRUE)</f>
        <v>0</v>
      </c>
      <c r="N2569">
        <f>VLOOKUP(I2569,AF$2:$AJ$12,5,TRUE)</f>
        <v>6</v>
      </c>
      <c r="O2569">
        <f>VLOOKUP(J2569,AG$2:$AJ$12,4,TRUE)</f>
        <v>8</v>
      </c>
      <c r="P2569">
        <f>VLOOKUP(K2569,AH$2:$AJ$12,3,TRUE)</f>
        <v>0</v>
      </c>
      <c r="Q2569">
        <f>VLOOKUP(L2569,AI$2:$AJ$12,2,TRUE)</f>
        <v>7</v>
      </c>
      <c r="T2569" t="str">
        <f t="shared" si="245"/>
        <v>Crimepoint.create(latitude:37.741, longitude:-122.426, drugdrink:0, misdemean:6, theft:8, violent:0, total:7, drugdrinkct:0, misdemeanct:5, theftct:10, violentct:0, totalct:15)</v>
      </c>
      <c r="U2569" t="str">
        <f t="shared" si="246"/>
        <v>{location: new google.maps.LatLng(37.741, -122.426), weight: 0},</v>
      </c>
      <c r="V2569" t="str">
        <f t="shared" si="241"/>
        <v>{location: new google.maps.LatLng(37.741, -122.426), weight: 1},</v>
      </c>
      <c r="W2569" t="str">
        <f t="shared" si="242"/>
        <v>{location: new google.maps.LatLng(37.741, -122.426), weight: 1},</v>
      </c>
      <c r="X2569" t="str">
        <f t="shared" si="243"/>
        <v>{location: new google.maps.LatLng(37.741, -122.426), weight: 0},</v>
      </c>
      <c r="Y2569" t="str">
        <f t="shared" si="244"/>
        <v>{location: new google.maps.LatLng(37.741, -122.426), weight: 1},</v>
      </c>
    </row>
    <row r="2570" spans="1:25" x14ac:dyDescent="0.2">
      <c r="A2570">
        <v>37.741</v>
      </c>
      <c r="B2570">
        <v>-122.42400000000001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4</v>
      </c>
      <c r="J2570">
        <v>2</v>
      </c>
      <c r="K2570">
        <v>0</v>
      </c>
      <c r="L2570">
        <v>6</v>
      </c>
      <c r="M2570">
        <f>VLOOKUP(H2570,AE$2:$AJ$12,6,TRUE)</f>
        <v>0</v>
      </c>
      <c r="N2570">
        <f>VLOOKUP(I2570,AF$2:$AJ$12,5,TRUE)</f>
        <v>6</v>
      </c>
      <c r="O2570">
        <f>VLOOKUP(J2570,AG$2:$AJ$12,4,TRUE)</f>
        <v>4</v>
      </c>
      <c r="P2570">
        <f>VLOOKUP(K2570,AH$2:$AJ$12,3,TRUE)</f>
        <v>0</v>
      </c>
      <c r="Q2570">
        <f>VLOOKUP(L2570,AI$2:$AJ$12,2,TRUE)</f>
        <v>4</v>
      </c>
      <c r="T2570" t="str">
        <f t="shared" si="245"/>
        <v>Crimepoint.create(latitude:37.741, longitude:-122.424, drugdrink:0, misdemean:6, theft:4, violent:0, total:4, drugdrinkct:0, misdemeanct:4, theftct:2, violentct:0, totalct:6)</v>
      </c>
      <c r="U2570" t="str">
        <f t="shared" si="246"/>
        <v>{location: new google.maps.LatLng(37.741, -122.424), weight: 0},</v>
      </c>
      <c r="V2570" t="str">
        <f t="shared" si="241"/>
        <v>{location: new google.maps.LatLng(37.741, -122.424), weight: 1},</v>
      </c>
      <c r="W2570" t="str">
        <f t="shared" si="242"/>
        <v>{location: new google.maps.LatLng(37.741, -122.424), weight: 0},</v>
      </c>
      <c r="X2570" t="str">
        <f t="shared" si="243"/>
        <v>{location: new google.maps.LatLng(37.741, -122.424), weight: 0},</v>
      </c>
      <c r="Y2570" t="str">
        <f t="shared" si="244"/>
        <v>{location: new google.maps.LatLng(37.741, -122.424), weight: 0},</v>
      </c>
    </row>
    <row r="2571" spans="1:25" x14ac:dyDescent="0.2">
      <c r="A2571">
        <v>37.741</v>
      </c>
      <c r="B2571">
        <v>-122.423</v>
      </c>
      <c r="C2571">
        <v>0</v>
      </c>
      <c r="D2571">
        <v>6</v>
      </c>
      <c r="E2571">
        <v>1</v>
      </c>
      <c r="F2571">
        <v>6</v>
      </c>
      <c r="G2571">
        <v>3</v>
      </c>
      <c r="H2571">
        <v>0</v>
      </c>
      <c r="I2571">
        <v>25</v>
      </c>
      <c r="J2571">
        <v>7</v>
      </c>
      <c r="K2571">
        <v>8</v>
      </c>
      <c r="L2571">
        <v>40</v>
      </c>
      <c r="M2571">
        <f>VLOOKUP(H2571,AE$2:$AJ$12,6,TRUE)</f>
        <v>0</v>
      </c>
      <c r="N2571">
        <f>VLOOKUP(I2571,AF$2:$AJ$12,5,TRUE)</f>
        <v>9</v>
      </c>
      <c r="O2571">
        <f>VLOOKUP(J2571,AG$2:$AJ$12,4,TRUE)</f>
        <v>7</v>
      </c>
      <c r="P2571">
        <f>VLOOKUP(K2571,AH$2:$AJ$12,3,TRUE)</f>
        <v>9</v>
      </c>
      <c r="Q2571">
        <f>VLOOKUP(L2571,AI$2:$AJ$12,2,TRUE)</f>
        <v>8</v>
      </c>
      <c r="T2571" t="str">
        <f t="shared" si="245"/>
        <v>Crimepoint.create(latitude:37.741, longitude:-122.423, drugdrink:0, misdemean:9, theft:7, violent:9, total:8, drugdrinkct:0, misdemeanct:25, theftct:7, violentct:8, totalct:40)</v>
      </c>
      <c r="U2571" t="str">
        <f t="shared" si="246"/>
        <v>{location: new google.maps.LatLng(37.741, -122.423), weight: 0},</v>
      </c>
      <c r="V2571" t="str">
        <f t="shared" si="241"/>
        <v>{location: new google.maps.LatLng(37.741, -122.423), weight: 6},</v>
      </c>
      <c r="W2571" t="str">
        <f t="shared" si="242"/>
        <v>{location: new google.maps.LatLng(37.741, -122.423), weight: 1},</v>
      </c>
      <c r="X2571" t="str">
        <f t="shared" si="243"/>
        <v>{location: new google.maps.LatLng(37.741, -122.423), weight: 6},</v>
      </c>
      <c r="Y2571" t="str">
        <f t="shared" si="244"/>
        <v>{location: new google.maps.LatLng(37.741, -122.423), weight: 3},</v>
      </c>
    </row>
    <row r="2572" spans="1:25" x14ac:dyDescent="0.2">
      <c r="A2572">
        <v>37.741</v>
      </c>
      <c r="B2572">
        <v>-122.422</v>
      </c>
      <c r="C2572">
        <v>0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4</v>
      </c>
      <c r="J2572">
        <v>1</v>
      </c>
      <c r="K2572">
        <v>1</v>
      </c>
      <c r="L2572">
        <v>6</v>
      </c>
      <c r="M2572">
        <f>VLOOKUP(H2572,AE$2:$AJ$12,6,TRUE)</f>
        <v>0</v>
      </c>
      <c r="N2572">
        <f>VLOOKUP(I2572,AF$2:$AJ$12,5,TRUE)</f>
        <v>6</v>
      </c>
      <c r="O2572">
        <f>VLOOKUP(J2572,AG$2:$AJ$12,4,TRUE)</f>
        <v>3</v>
      </c>
      <c r="P2572">
        <f>VLOOKUP(K2572,AH$2:$AJ$12,3,TRUE)</f>
        <v>7</v>
      </c>
      <c r="Q2572">
        <f>VLOOKUP(L2572,AI$2:$AJ$12,2,TRUE)</f>
        <v>4</v>
      </c>
      <c r="T2572" t="str">
        <f t="shared" si="245"/>
        <v>Crimepoint.create(latitude:37.741, longitude:-122.422, drugdrink:0, misdemean:6, theft:3, violent:7, total:4, drugdrinkct:0, misdemeanct:4, theftct:1, violentct:1, totalct:6)</v>
      </c>
      <c r="U2572" t="str">
        <f t="shared" si="246"/>
        <v>{location: new google.maps.LatLng(37.741, -122.422), weight: 0},</v>
      </c>
      <c r="V2572" t="str">
        <f t="shared" si="241"/>
        <v>{location: new google.maps.LatLng(37.741, -122.422), weight: 1},</v>
      </c>
      <c r="W2572" t="str">
        <f t="shared" si="242"/>
        <v>{location: new google.maps.LatLng(37.741, -122.422), weight: 0},</v>
      </c>
      <c r="X2572" t="str">
        <f t="shared" si="243"/>
        <v>{location: new google.maps.LatLng(37.741, -122.422), weight: 1},</v>
      </c>
      <c r="Y2572" t="str">
        <f t="shared" si="244"/>
        <v>{location: new google.maps.LatLng(37.741, -122.422), weight: 0},</v>
      </c>
    </row>
    <row r="2573" spans="1:25" x14ac:dyDescent="0.2">
      <c r="A2573">
        <v>37.741</v>
      </c>
      <c r="B2573">
        <v>-122.42100000000001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4</v>
      </c>
      <c r="J2573">
        <v>3</v>
      </c>
      <c r="K2573">
        <v>0</v>
      </c>
      <c r="L2573">
        <v>7</v>
      </c>
      <c r="M2573">
        <f>VLOOKUP(H2573,AE$2:$AJ$12,6,TRUE)</f>
        <v>0</v>
      </c>
      <c r="N2573">
        <f>VLOOKUP(I2573,AF$2:$AJ$12,5,TRUE)</f>
        <v>6</v>
      </c>
      <c r="O2573">
        <f>VLOOKUP(J2573,AG$2:$AJ$12,4,TRUE)</f>
        <v>5</v>
      </c>
      <c r="P2573">
        <f>VLOOKUP(K2573,AH$2:$AJ$12,3,TRUE)</f>
        <v>0</v>
      </c>
      <c r="Q2573">
        <f>VLOOKUP(L2573,AI$2:$AJ$12,2,TRUE)</f>
        <v>5</v>
      </c>
      <c r="T2573" t="str">
        <f t="shared" si="245"/>
        <v>Crimepoint.create(latitude:37.741, longitude:-122.421, drugdrink:0, misdemean:6, theft:5, violent:0, total:5, drugdrinkct:0, misdemeanct:4, theftct:3, violentct:0, totalct:7)</v>
      </c>
      <c r="U2573" t="str">
        <f t="shared" si="246"/>
        <v>{location: new google.maps.LatLng(37.741, -122.421), weight: 0},</v>
      </c>
      <c r="V2573" t="str">
        <f t="shared" si="241"/>
        <v>{location: new google.maps.LatLng(37.741, -122.421), weight: 1},</v>
      </c>
      <c r="W2573" t="str">
        <f t="shared" si="242"/>
        <v>{location: new google.maps.LatLng(37.741, -122.421), weight: 0},</v>
      </c>
      <c r="X2573" t="str">
        <f t="shared" si="243"/>
        <v>{location: new google.maps.LatLng(37.741, -122.421), weight: 0},</v>
      </c>
      <c r="Y2573" t="str">
        <f t="shared" si="244"/>
        <v>{location: new google.maps.LatLng(37.741, -122.421), weight: 1},</v>
      </c>
    </row>
    <row r="2574" spans="1:25" x14ac:dyDescent="0.2">
      <c r="A2574">
        <v>37.741</v>
      </c>
      <c r="B2574">
        <v>-122.42</v>
      </c>
      <c r="C2574">
        <v>0</v>
      </c>
      <c r="D2574">
        <v>1</v>
      </c>
      <c r="E2574">
        <v>0</v>
      </c>
      <c r="F2574">
        <v>0</v>
      </c>
      <c r="G2574">
        <v>1</v>
      </c>
      <c r="H2574">
        <v>0</v>
      </c>
      <c r="I2574">
        <v>6</v>
      </c>
      <c r="J2574">
        <v>2</v>
      </c>
      <c r="K2574">
        <v>0</v>
      </c>
      <c r="L2574">
        <v>8</v>
      </c>
      <c r="M2574">
        <f>VLOOKUP(H2574,AE$2:$AJ$12,6,TRUE)</f>
        <v>0</v>
      </c>
      <c r="N2574">
        <f>VLOOKUP(I2574,AF$2:$AJ$12,5,TRUE)</f>
        <v>7</v>
      </c>
      <c r="O2574">
        <f>VLOOKUP(J2574,AG$2:$AJ$12,4,TRUE)</f>
        <v>4</v>
      </c>
      <c r="P2574">
        <f>VLOOKUP(K2574,AH$2:$AJ$12,3,TRUE)</f>
        <v>0</v>
      </c>
      <c r="Q2574">
        <f>VLOOKUP(L2574,AI$2:$AJ$12,2,TRUE)</f>
        <v>5</v>
      </c>
      <c r="T2574" t="str">
        <f t="shared" si="245"/>
        <v>Crimepoint.create(latitude:37.741, longitude:-122.42, drugdrink:0, misdemean:7, theft:4, violent:0, total:5, drugdrinkct:0, misdemeanct:6, theftct:2, violentct:0, totalct:8)</v>
      </c>
      <c r="U2574" t="str">
        <f t="shared" si="246"/>
        <v>{location: new google.maps.LatLng(37.741, -122.42), weight: 0},</v>
      </c>
      <c r="V2574" t="str">
        <f t="shared" si="241"/>
        <v>{location: new google.maps.LatLng(37.741, -122.42), weight: 1},</v>
      </c>
      <c r="W2574" t="str">
        <f t="shared" si="242"/>
        <v>{location: new google.maps.LatLng(37.741, -122.42), weight: 0},</v>
      </c>
      <c r="X2574" t="str">
        <f t="shared" si="243"/>
        <v>{location: new google.maps.LatLng(37.741, -122.42), weight: 0},</v>
      </c>
      <c r="Y2574" t="str">
        <f t="shared" si="244"/>
        <v>{location: new google.maps.LatLng(37.741, -122.42), weight: 1},</v>
      </c>
    </row>
    <row r="2575" spans="1:25" x14ac:dyDescent="0.2">
      <c r="A2575">
        <v>37.741</v>
      </c>
      <c r="B2575">
        <v>-122.419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f>VLOOKUP(H2575,AE$2:$AJ$12,6,TRUE)</f>
        <v>0</v>
      </c>
      <c r="N2575">
        <f>VLOOKUP(I2575,AF$2:$AJ$12,5,TRUE)</f>
        <v>0</v>
      </c>
      <c r="O2575">
        <f>VLOOKUP(J2575,AG$2:$AJ$12,4,TRUE)</f>
        <v>3</v>
      </c>
      <c r="P2575">
        <f>VLOOKUP(K2575,AH$2:$AJ$12,3,TRUE)</f>
        <v>0</v>
      </c>
      <c r="Q2575">
        <f>VLOOKUP(L2575,AI$2:$AJ$12,2,TRUE)</f>
        <v>0</v>
      </c>
      <c r="T2575" t="str">
        <f t="shared" si="245"/>
        <v>Crimepoint.create(latitude:37.741, longitude:-122.419, drugdrink:0, misdemean:0, theft:3, violent:0, total:0, drugdrinkct:0, misdemeanct:0, theftct:1, violentct:0, totalct:1)</v>
      </c>
      <c r="U2575" t="str">
        <f t="shared" si="246"/>
        <v>{location: new google.maps.LatLng(37.741, -122.419), weight: 0},</v>
      </c>
      <c r="V2575" t="str">
        <f t="shared" si="241"/>
        <v>{location: new google.maps.LatLng(37.741, -122.419), weight: 0},</v>
      </c>
      <c r="W2575" t="str">
        <f t="shared" si="242"/>
        <v>{location: new google.maps.LatLng(37.741, -122.419), weight: 0},</v>
      </c>
      <c r="X2575" t="str">
        <f t="shared" si="243"/>
        <v>{location: new google.maps.LatLng(37.741, -122.419), weight: 0},</v>
      </c>
      <c r="Y2575" t="str">
        <f t="shared" si="244"/>
        <v>{location: new google.maps.LatLng(37.741, -122.419), weight: 0},</v>
      </c>
    </row>
    <row r="2576" spans="1:25" x14ac:dyDescent="0.2">
      <c r="A2576">
        <v>37.741</v>
      </c>
      <c r="B2576">
        <v>-122.41800000000001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f>VLOOKUP(H2576,AE$2:$AJ$12,6,TRUE)</f>
        <v>0</v>
      </c>
      <c r="N2576">
        <f>VLOOKUP(I2576,AF$2:$AJ$12,5,TRUE)</f>
        <v>0</v>
      </c>
      <c r="O2576">
        <f>VLOOKUP(J2576,AG$2:$AJ$12,4,TRUE)</f>
        <v>3</v>
      </c>
      <c r="P2576">
        <f>VLOOKUP(K2576,AH$2:$AJ$12,3,TRUE)</f>
        <v>0</v>
      </c>
      <c r="Q2576">
        <f>VLOOKUP(L2576,AI$2:$AJ$12,2,TRUE)</f>
        <v>0</v>
      </c>
      <c r="T2576" t="str">
        <f t="shared" si="245"/>
        <v>Crimepoint.create(latitude:37.741, longitude:-122.418, drugdrink:0, misdemean:0, theft:3, violent:0, total:0, drugdrinkct:0, misdemeanct:0, theftct:1, violentct:0, totalct:1)</v>
      </c>
      <c r="U2576" t="str">
        <f t="shared" si="246"/>
        <v>{location: new google.maps.LatLng(37.741, -122.418), weight: 0},</v>
      </c>
      <c r="V2576" t="str">
        <f t="shared" si="241"/>
        <v>{location: new google.maps.LatLng(37.741, -122.418), weight: 0},</v>
      </c>
      <c r="W2576" t="str">
        <f t="shared" si="242"/>
        <v>{location: new google.maps.LatLng(37.741, -122.418), weight: 0},</v>
      </c>
      <c r="X2576" t="str">
        <f t="shared" si="243"/>
        <v>{location: new google.maps.LatLng(37.741, -122.418), weight: 0},</v>
      </c>
      <c r="Y2576" t="str">
        <f t="shared" si="244"/>
        <v>{location: new google.maps.LatLng(37.741, -122.418), weight: 0},</v>
      </c>
    </row>
    <row r="2577" spans="1:25" x14ac:dyDescent="0.2">
      <c r="A2577">
        <v>37.741</v>
      </c>
      <c r="B2577">
        <v>-122.417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1</v>
      </c>
      <c r="J2577">
        <v>6</v>
      </c>
      <c r="K2577">
        <v>0</v>
      </c>
      <c r="L2577">
        <v>7</v>
      </c>
      <c r="M2577">
        <f>VLOOKUP(H2577,AE$2:$AJ$12,6,TRUE)</f>
        <v>0</v>
      </c>
      <c r="N2577">
        <f>VLOOKUP(I2577,AF$2:$AJ$12,5,TRUE)</f>
        <v>2</v>
      </c>
      <c r="O2577">
        <f>VLOOKUP(J2577,AG$2:$AJ$12,4,TRUE)</f>
        <v>7</v>
      </c>
      <c r="P2577">
        <f>VLOOKUP(K2577,AH$2:$AJ$12,3,TRUE)</f>
        <v>0</v>
      </c>
      <c r="Q2577">
        <f>VLOOKUP(L2577,AI$2:$AJ$12,2,TRUE)</f>
        <v>5</v>
      </c>
      <c r="T2577" t="str">
        <f t="shared" si="245"/>
        <v>Crimepoint.create(latitude:37.741, longitude:-122.417, drugdrink:0, misdemean:2, theft:7, violent:0, total:5, drugdrinkct:0, misdemeanct:1, theftct:6, violentct:0, totalct:7)</v>
      </c>
      <c r="U2577" t="str">
        <f t="shared" si="246"/>
        <v>{location: new google.maps.LatLng(37.741, -122.417), weight: 0},</v>
      </c>
      <c r="V2577" t="str">
        <f t="shared" si="241"/>
        <v>{location: new google.maps.LatLng(37.741, -122.417), weight: 0},</v>
      </c>
      <c r="W2577" t="str">
        <f t="shared" si="242"/>
        <v>{location: new google.maps.LatLng(37.741, -122.417), weight: 1},</v>
      </c>
      <c r="X2577" t="str">
        <f t="shared" si="243"/>
        <v>{location: new google.maps.LatLng(37.741, -122.417), weight: 0},</v>
      </c>
      <c r="Y2577" t="str">
        <f t="shared" si="244"/>
        <v>{location: new google.maps.LatLng(37.741, -122.417), weight: 1},</v>
      </c>
    </row>
    <row r="2578" spans="1:25" x14ac:dyDescent="0.2">
      <c r="A2578">
        <v>37.741</v>
      </c>
      <c r="B2578">
        <v>-122.416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1</v>
      </c>
      <c r="K2578">
        <v>0</v>
      </c>
      <c r="L2578">
        <v>3</v>
      </c>
      <c r="M2578">
        <f>VLOOKUP(H2578,AE$2:$AJ$12,6,TRUE)</f>
        <v>0</v>
      </c>
      <c r="N2578">
        <f>VLOOKUP(I2578,AF$2:$AJ$12,5,TRUE)</f>
        <v>4</v>
      </c>
      <c r="O2578">
        <f>VLOOKUP(J2578,AG$2:$AJ$12,4,TRUE)</f>
        <v>3</v>
      </c>
      <c r="P2578">
        <f>VLOOKUP(K2578,AH$2:$AJ$12,3,TRUE)</f>
        <v>0</v>
      </c>
      <c r="Q2578">
        <f>VLOOKUP(L2578,AI$2:$AJ$12,2,TRUE)</f>
        <v>2</v>
      </c>
      <c r="T2578" t="str">
        <f t="shared" si="245"/>
        <v>Crimepoint.create(latitude:37.741, longitude:-122.416, drugdrink:0, misdemean:4, theft:3, violent:0, total:2, drugdrinkct:0, misdemeanct:2, theftct:1, violentct:0, totalct:3)</v>
      </c>
      <c r="U2578" t="str">
        <f t="shared" si="246"/>
        <v>{location: new google.maps.LatLng(37.741, -122.416), weight: 0},</v>
      </c>
      <c r="V2578" t="str">
        <f t="shared" si="241"/>
        <v>{location: new google.maps.LatLng(37.741, -122.416), weight: 0},</v>
      </c>
      <c r="W2578" t="str">
        <f t="shared" si="242"/>
        <v>{location: new google.maps.LatLng(37.741, -122.416), weight: 0},</v>
      </c>
      <c r="X2578" t="str">
        <f t="shared" si="243"/>
        <v>{location: new google.maps.LatLng(37.741, -122.416), weight: 0},</v>
      </c>
      <c r="Y2578" t="str">
        <f t="shared" si="244"/>
        <v>{location: new google.maps.LatLng(37.741, -122.416), weight: 0},</v>
      </c>
    </row>
    <row r="2579" spans="1:25" x14ac:dyDescent="0.2">
      <c r="A2579">
        <v>37.741</v>
      </c>
      <c r="B2579">
        <v>-122.41500000000001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5</v>
      </c>
      <c r="K2579">
        <v>0</v>
      </c>
      <c r="L2579">
        <v>6</v>
      </c>
      <c r="M2579">
        <f>VLOOKUP(H2579,AE$2:$AJ$12,6,TRUE)</f>
        <v>0</v>
      </c>
      <c r="N2579">
        <f>VLOOKUP(I2579,AF$2:$AJ$12,5,TRUE)</f>
        <v>2</v>
      </c>
      <c r="O2579">
        <f>VLOOKUP(J2579,AG$2:$AJ$12,4,TRUE)</f>
        <v>7</v>
      </c>
      <c r="P2579">
        <f>VLOOKUP(K2579,AH$2:$AJ$12,3,TRUE)</f>
        <v>0</v>
      </c>
      <c r="Q2579">
        <f>VLOOKUP(L2579,AI$2:$AJ$12,2,TRUE)</f>
        <v>4</v>
      </c>
      <c r="T2579" t="str">
        <f t="shared" si="245"/>
        <v>Crimepoint.create(latitude:37.741, longitude:-122.415, drugdrink:0, misdemean:2, theft:7, violent:0, total:4, drugdrinkct:0, misdemeanct:1, theftct:5, violentct:0, totalct:6)</v>
      </c>
      <c r="U2579" t="str">
        <f t="shared" si="246"/>
        <v>{location: new google.maps.LatLng(37.741, -122.415), weight: 0},</v>
      </c>
      <c r="V2579" t="str">
        <f t="shared" si="241"/>
        <v>{location: new google.maps.LatLng(37.741, -122.415), weight: 0},</v>
      </c>
      <c r="W2579" t="str">
        <f t="shared" si="242"/>
        <v>{location: new google.maps.LatLng(37.741, -122.415), weight: 1},</v>
      </c>
      <c r="X2579" t="str">
        <f t="shared" si="243"/>
        <v>{location: new google.maps.LatLng(37.741, -122.415), weight: 0},</v>
      </c>
      <c r="Y2579" t="str">
        <f t="shared" si="244"/>
        <v>{location: new google.maps.LatLng(37.741, -122.415), weight: 0},</v>
      </c>
    </row>
    <row r="2580" spans="1:25" x14ac:dyDescent="0.2">
      <c r="A2580">
        <v>37.741</v>
      </c>
      <c r="B2580">
        <v>-122.414</v>
      </c>
      <c r="C2580">
        <v>0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1</v>
      </c>
      <c r="J2580">
        <v>4</v>
      </c>
      <c r="K2580">
        <v>1</v>
      </c>
      <c r="L2580">
        <v>6</v>
      </c>
      <c r="M2580">
        <f>VLOOKUP(H2580,AE$2:$AJ$12,6,TRUE)</f>
        <v>0</v>
      </c>
      <c r="N2580">
        <f>VLOOKUP(I2580,AF$2:$AJ$12,5,TRUE)</f>
        <v>2</v>
      </c>
      <c r="O2580">
        <f>VLOOKUP(J2580,AG$2:$AJ$12,4,TRUE)</f>
        <v>6</v>
      </c>
      <c r="P2580">
        <f>VLOOKUP(K2580,AH$2:$AJ$12,3,TRUE)</f>
        <v>7</v>
      </c>
      <c r="Q2580">
        <f>VLOOKUP(L2580,AI$2:$AJ$12,2,TRUE)</f>
        <v>4</v>
      </c>
      <c r="T2580" t="str">
        <f t="shared" si="245"/>
        <v>Crimepoint.create(latitude:37.741, longitude:-122.414, drugdrink:0, misdemean:2, theft:6, violent:7, total:4, drugdrinkct:0, misdemeanct:1, theftct:4, violentct:1, totalct:6)</v>
      </c>
      <c r="U2580" t="str">
        <f t="shared" si="246"/>
        <v>{location: new google.maps.LatLng(37.741, -122.414), weight: 0},</v>
      </c>
      <c r="V2580" t="str">
        <f t="shared" si="241"/>
        <v>{location: new google.maps.LatLng(37.741, -122.414), weight: 0},</v>
      </c>
      <c r="W2580" t="str">
        <f t="shared" si="242"/>
        <v>{location: new google.maps.LatLng(37.741, -122.414), weight: 1},</v>
      </c>
      <c r="X2580" t="str">
        <f t="shared" si="243"/>
        <v>{location: new google.maps.LatLng(37.741, -122.414), weight: 1},</v>
      </c>
      <c r="Y2580" t="str">
        <f t="shared" si="244"/>
        <v>{location: new google.maps.LatLng(37.741, -122.414), weight: 0},</v>
      </c>
    </row>
    <row r="2581" spans="1:25" x14ac:dyDescent="0.2">
      <c r="A2581">
        <v>37.741</v>
      </c>
      <c r="B2581">
        <v>-122.413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</v>
      </c>
      <c r="J2581">
        <v>3</v>
      </c>
      <c r="K2581">
        <v>0</v>
      </c>
      <c r="L2581">
        <v>5</v>
      </c>
      <c r="M2581">
        <f>VLOOKUP(H2581,AE$2:$AJ$12,6,TRUE)</f>
        <v>0</v>
      </c>
      <c r="N2581">
        <f>VLOOKUP(I2581,AF$2:$AJ$12,5,TRUE)</f>
        <v>4</v>
      </c>
      <c r="O2581">
        <f>VLOOKUP(J2581,AG$2:$AJ$12,4,TRUE)</f>
        <v>5</v>
      </c>
      <c r="P2581">
        <f>VLOOKUP(K2581,AH$2:$AJ$12,3,TRUE)</f>
        <v>0</v>
      </c>
      <c r="Q2581">
        <f>VLOOKUP(L2581,AI$2:$AJ$12,2,TRUE)</f>
        <v>4</v>
      </c>
      <c r="T2581" t="str">
        <f t="shared" si="245"/>
        <v>Crimepoint.create(latitude:37.741, longitude:-122.413, drugdrink:0, misdemean:4, theft:5, violent:0, total:4, drugdrinkct:0, misdemeanct:2, theftct:3, violentct:0, totalct:5)</v>
      </c>
      <c r="U2581" t="str">
        <f t="shared" si="246"/>
        <v>{location: new google.maps.LatLng(37.741, -122.413), weight: 0},</v>
      </c>
      <c r="V2581" t="str">
        <f t="shared" si="241"/>
        <v>{location: new google.maps.LatLng(37.741, -122.413), weight: 0},</v>
      </c>
      <c r="W2581" t="str">
        <f t="shared" si="242"/>
        <v>{location: new google.maps.LatLng(37.741, -122.413), weight: 0},</v>
      </c>
      <c r="X2581" t="str">
        <f t="shared" si="243"/>
        <v>{location: new google.maps.LatLng(37.741, -122.413), weight: 0},</v>
      </c>
      <c r="Y2581" t="str">
        <f t="shared" si="244"/>
        <v>{location: new google.maps.LatLng(37.741, -122.413), weight: 0},</v>
      </c>
    </row>
    <row r="2582" spans="1:25" x14ac:dyDescent="0.2">
      <c r="A2582">
        <v>37.741</v>
      </c>
      <c r="B2582">
        <v>-122.41200000000001</v>
      </c>
      <c r="C2582">
        <v>0</v>
      </c>
      <c r="D2582">
        <v>1</v>
      </c>
      <c r="E2582">
        <v>0</v>
      </c>
      <c r="F2582">
        <v>0</v>
      </c>
      <c r="G2582">
        <v>1</v>
      </c>
      <c r="H2582">
        <v>0</v>
      </c>
      <c r="I2582">
        <v>6</v>
      </c>
      <c r="J2582">
        <v>2</v>
      </c>
      <c r="K2582">
        <v>0</v>
      </c>
      <c r="L2582">
        <v>8</v>
      </c>
      <c r="M2582">
        <f>VLOOKUP(H2582,AE$2:$AJ$12,6,TRUE)</f>
        <v>0</v>
      </c>
      <c r="N2582">
        <f>VLOOKUP(I2582,AF$2:$AJ$12,5,TRUE)</f>
        <v>7</v>
      </c>
      <c r="O2582">
        <f>VLOOKUP(J2582,AG$2:$AJ$12,4,TRUE)</f>
        <v>4</v>
      </c>
      <c r="P2582">
        <f>VLOOKUP(K2582,AH$2:$AJ$12,3,TRUE)</f>
        <v>0</v>
      </c>
      <c r="Q2582">
        <f>VLOOKUP(L2582,AI$2:$AJ$12,2,TRUE)</f>
        <v>5</v>
      </c>
      <c r="T2582" t="str">
        <f t="shared" si="245"/>
        <v>Crimepoint.create(latitude:37.741, longitude:-122.412, drugdrink:0, misdemean:7, theft:4, violent:0, total:5, drugdrinkct:0, misdemeanct:6, theftct:2, violentct:0, totalct:8)</v>
      </c>
      <c r="U2582" t="str">
        <f t="shared" si="246"/>
        <v>{location: new google.maps.LatLng(37.741, -122.412), weight: 0},</v>
      </c>
      <c r="V2582" t="str">
        <f t="shared" si="241"/>
        <v>{location: new google.maps.LatLng(37.741, -122.412), weight: 1},</v>
      </c>
      <c r="W2582" t="str">
        <f t="shared" si="242"/>
        <v>{location: new google.maps.LatLng(37.741, -122.412), weight: 0},</v>
      </c>
      <c r="X2582" t="str">
        <f t="shared" si="243"/>
        <v>{location: new google.maps.LatLng(37.741, -122.412), weight: 0},</v>
      </c>
      <c r="Y2582" t="str">
        <f t="shared" si="244"/>
        <v>{location: new google.maps.LatLng(37.741, -122.412), weight: 1},</v>
      </c>
    </row>
    <row r="2583" spans="1:25" x14ac:dyDescent="0.2">
      <c r="A2583">
        <v>37.741</v>
      </c>
      <c r="B2583">
        <v>-122.411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f>VLOOKUP(H2583,AE$2:$AJ$12,6,TRUE)</f>
        <v>0</v>
      </c>
      <c r="N2583">
        <f>VLOOKUP(I2583,AF$2:$AJ$12,5,TRUE)</f>
        <v>2</v>
      </c>
      <c r="O2583">
        <f>VLOOKUP(J2583,AG$2:$AJ$12,4,TRUE)</f>
        <v>0</v>
      </c>
      <c r="P2583">
        <f>VLOOKUP(K2583,AH$2:$AJ$12,3,TRUE)</f>
        <v>0</v>
      </c>
      <c r="Q2583">
        <f>VLOOKUP(L2583,AI$2:$AJ$12,2,TRUE)</f>
        <v>0</v>
      </c>
      <c r="T2583" t="str">
        <f t="shared" si="245"/>
        <v>Crimepoint.create(latitude:37.741, longitude:-122.411, drugdrink:0, misdemean:2, theft:0, violent:0, total:0, drugdrinkct:0, misdemeanct:1, theftct:0, violentct:0, totalct:1)</v>
      </c>
      <c r="U2583" t="str">
        <f t="shared" si="246"/>
        <v>{location: new google.maps.LatLng(37.741, -122.411), weight: 0},</v>
      </c>
      <c r="V2583" t="str">
        <f t="shared" si="241"/>
        <v>{location: new google.maps.LatLng(37.741, -122.411), weight: 0},</v>
      </c>
      <c r="W2583" t="str">
        <f t="shared" si="242"/>
        <v>{location: new google.maps.LatLng(37.741, -122.411), weight: 0},</v>
      </c>
      <c r="X2583" t="str">
        <f t="shared" si="243"/>
        <v>{location: new google.maps.LatLng(37.741, -122.411), weight: 0},</v>
      </c>
      <c r="Y2583" t="str">
        <f t="shared" si="244"/>
        <v>{location: new google.maps.LatLng(37.741, -122.411), weight: 0},</v>
      </c>
    </row>
    <row r="2584" spans="1:25" x14ac:dyDescent="0.2">
      <c r="A2584">
        <v>37.741</v>
      </c>
      <c r="B2584">
        <v>-122.41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2</v>
      </c>
      <c r="K2584">
        <v>0</v>
      </c>
      <c r="L2584">
        <v>5</v>
      </c>
      <c r="M2584">
        <f>VLOOKUP(H2584,AE$2:$AJ$12,6,TRUE)</f>
        <v>0</v>
      </c>
      <c r="N2584">
        <f>VLOOKUP(I2584,AF$2:$AJ$12,5,TRUE)</f>
        <v>5</v>
      </c>
      <c r="O2584">
        <f>VLOOKUP(J2584,AG$2:$AJ$12,4,TRUE)</f>
        <v>4</v>
      </c>
      <c r="P2584">
        <f>VLOOKUP(K2584,AH$2:$AJ$12,3,TRUE)</f>
        <v>0</v>
      </c>
      <c r="Q2584">
        <f>VLOOKUP(L2584,AI$2:$AJ$12,2,TRUE)</f>
        <v>4</v>
      </c>
      <c r="T2584" t="str">
        <f t="shared" si="245"/>
        <v>Crimepoint.create(latitude:37.741, longitude:-122.41, drugdrink:0, misdemean:5, theft:4, violent:0, total:4, drugdrinkct:0, misdemeanct:3, theftct:2, violentct:0, totalct:5)</v>
      </c>
      <c r="U2584" t="str">
        <f t="shared" si="246"/>
        <v>{location: new google.maps.LatLng(37.741, -122.41), weight: 0},</v>
      </c>
      <c r="V2584" t="str">
        <f t="shared" si="241"/>
        <v>{location: new google.maps.LatLng(37.741, -122.41), weight: 1},</v>
      </c>
      <c r="W2584" t="str">
        <f t="shared" si="242"/>
        <v>{location: new google.maps.LatLng(37.741, -122.41), weight: 0},</v>
      </c>
      <c r="X2584" t="str">
        <f t="shared" si="243"/>
        <v>{location: new google.maps.LatLng(37.741, -122.41), weight: 0},</v>
      </c>
      <c r="Y2584" t="str">
        <f t="shared" si="244"/>
        <v>{location: new google.maps.LatLng(37.741, -122.41), weight: 0},</v>
      </c>
    </row>
    <row r="2585" spans="1:25" x14ac:dyDescent="0.2">
      <c r="A2585">
        <v>37.741</v>
      </c>
      <c r="B2585">
        <v>-122.40900000000001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</v>
      </c>
      <c r="J2585">
        <v>1</v>
      </c>
      <c r="K2585">
        <v>0</v>
      </c>
      <c r="L2585">
        <v>3</v>
      </c>
      <c r="M2585">
        <f>VLOOKUP(H2585,AE$2:$AJ$12,6,TRUE)</f>
        <v>0</v>
      </c>
      <c r="N2585">
        <f>VLOOKUP(I2585,AF$2:$AJ$12,5,TRUE)</f>
        <v>4</v>
      </c>
      <c r="O2585">
        <f>VLOOKUP(J2585,AG$2:$AJ$12,4,TRUE)</f>
        <v>3</v>
      </c>
      <c r="P2585">
        <f>VLOOKUP(K2585,AH$2:$AJ$12,3,TRUE)</f>
        <v>0</v>
      </c>
      <c r="Q2585">
        <f>VLOOKUP(L2585,AI$2:$AJ$12,2,TRUE)</f>
        <v>2</v>
      </c>
      <c r="T2585" t="str">
        <f t="shared" si="245"/>
        <v>Crimepoint.create(latitude:37.741, longitude:-122.409, drugdrink:0, misdemean:4, theft:3, violent:0, total:2, drugdrinkct:0, misdemeanct:2, theftct:1, violentct:0, totalct:3)</v>
      </c>
      <c r="U2585" t="str">
        <f t="shared" si="246"/>
        <v>{location: new google.maps.LatLng(37.741, -122.409), weight: 0},</v>
      </c>
      <c r="V2585" t="str">
        <f t="shared" si="241"/>
        <v>{location: new google.maps.LatLng(37.741, -122.409), weight: 0},</v>
      </c>
      <c r="W2585" t="str">
        <f t="shared" si="242"/>
        <v>{location: new google.maps.LatLng(37.741, -122.409), weight: 0},</v>
      </c>
      <c r="X2585" t="str">
        <f t="shared" si="243"/>
        <v>{location: new google.maps.LatLng(37.741, -122.409), weight: 0},</v>
      </c>
      <c r="Y2585" t="str">
        <f t="shared" si="244"/>
        <v>{location: new google.maps.LatLng(37.741, -122.409), weight: 0},</v>
      </c>
    </row>
    <row r="2586" spans="1:25" x14ac:dyDescent="0.2">
      <c r="A2586">
        <v>37.741</v>
      </c>
      <c r="B2586">
        <v>-122.408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f>VLOOKUP(H2586,AE$2:$AJ$12,6,TRUE)</f>
        <v>0</v>
      </c>
      <c r="N2586">
        <f>VLOOKUP(I2586,AF$2:$AJ$12,5,TRUE)</f>
        <v>0</v>
      </c>
      <c r="O2586">
        <f>VLOOKUP(J2586,AG$2:$AJ$12,4,TRUE)</f>
        <v>3</v>
      </c>
      <c r="P2586">
        <f>VLOOKUP(K2586,AH$2:$AJ$12,3,TRUE)</f>
        <v>0</v>
      </c>
      <c r="Q2586">
        <f>VLOOKUP(L2586,AI$2:$AJ$12,2,TRUE)</f>
        <v>0</v>
      </c>
      <c r="T2586" t="str">
        <f t="shared" si="245"/>
        <v>Crimepoint.create(latitude:37.741, longitude:-122.408, drugdrink:0, misdemean:0, theft:3, violent:0, total:0, drugdrinkct:0, misdemeanct:0, theftct:1, violentct:0, totalct:1)</v>
      </c>
      <c r="U2586" t="str">
        <f t="shared" si="246"/>
        <v>{location: new google.maps.LatLng(37.741, -122.408), weight: 0},</v>
      </c>
      <c r="V2586" t="str">
        <f t="shared" si="241"/>
        <v>{location: new google.maps.LatLng(37.741, -122.408), weight: 0},</v>
      </c>
      <c r="W2586" t="str">
        <f t="shared" si="242"/>
        <v>{location: new google.maps.LatLng(37.741, -122.408), weight: 0},</v>
      </c>
      <c r="X2586" t="str">
        <f t="shared" si="243"/>
        <v>{location: new google.maps.LatLng(37.741, -122.408), weight: 0},</v>
      </c>
      <c r="Y2586" t="str">
        <f t="shared" si="244"/>
        <v>{location: new google.maps.LatLng(37.741, -122.408), weight: 0},</v>
      </c>
    </row>
    <row r="2587" spans="1:25" x14ac:dyDescent="0.2">
      <c r="A2587">
        <v>37.741</v>
      </c>
      <c r="B2587">
        <v>-122.407</v>
      </c>
      <c r="C2587">
        <v>0</v>
      </c>
      <c r="D2587">
        <v>6</v>
      </c>
      <c r="E2587">
        <v>1</v>
      </c>
      <c r="F2587">
        <v>3</v>
      </c>
      <c r="G2587">
        <v>3</v>
      </c>
      <c r="H2587">
        <v>0</v>
      </c>
      <c r="I2587">
        <v>26</v>
      </c>
      <c r="J2587">
        <v>7</v>
      </c>
      <c r="K2587">
        <v>4</v>
      </c>
      <c r="L2587">
        <v>37</v>
      </c>
      <c r="M2587">
        <f>VLOOKUP(H2587,AE$2:$AJ$12,6,TRUE)</f>
        <v>0</v>
      </c>
      <c r="N2587">
        <f>VLOOKUP(I2587,AF$2:$AJ$12,5,TRUE)</f>
        <v>9</v>
      </c>
      <c r="O2587">
        <f>VLOOKUP(J2587,AG$2:$AJ$12,4,TRUE)</f>
        <v>7</v>
      </c>
      <c r="P2587">
        <f>VLOOKUP(K2587,AH$2:$AJ$12,3,TRUE)</f>
        <v>8</v>
      </c>
      <c r="Q2587">
        <f>VLOOKUP(L2587,AI$2:$AJ$12,2,TRUE)</f>
        <v>8</v>
      </c>
      <c r="T2587" t="str">
        <f t="shared" si="245"/>
        <v>Crimepoint.create(latitude:37.741, longitude:-122.407, drugdrink:0, misdemean:9, theft:7, violent:8, total:8, drugdrinkct:0, misdemeanct:26, theftct:7, violentct:4, totalct:37)</v>
      </c>
      <c r="U2587" t="str">
        <f t="shared" si="246"/>
        <v>{location: new google.maps.LatLng(37.741, -122.407), weight: 0},</v>
      </c>
      <c r="V2587" t="str">
        <f t="shared" si="241"/>
        <v>{location: new google.maps.LatLng(37.741, -122.407), weight: 6},</v>
      </c>
      <c r="W2587" t="str">
        <f t="shared" si="242"/>
        <v>{location: new google.maps.LatLng(37.741, -122.407), weight: 1},</v>
      </c>
      <c r="X2587" t="str">
        <f t="shared" si="243"/>
        <v>{location: new google.maps.LatLng(37.741, -122.407), weight: 3},</v>
      </c>
      <c r="Y2587" t="str">
        <f t="shared" si="244"/>
        <v>{location: new google.maps.LatLng(37.741, -122.407), weight: 3},</v>
      </c>
    </row>
    <row r="2588" spans="1:25" x14ac:dyDescent="0.2">
      <c r="A2588">
        <v>37.741</v>
      </c>
      <c r="B2588">
        <v>-122.40600000000001</v>
      </c>
      <c r="C2588">
        <v>1</v>
      </c>
      <c r="D2588">
        <v>4</v>
      </c>
      <c r="E2588">
        <v>2</v>
      </c>
      <c r="F2588">
        <v>10</v>
      </c>
      <c r="G2588">
        <v>4</v>
      </c>
      <c r="H2588">
        <v>1</v>
      </c>
      <c r="I2588">
        <v>20</v>
      </c>
      <c r="J2588">
        <v>14</v>
      </c>
      <c r="K2588">
        <v>14</v>
      </c>
      <c r="L2588">
        <v>49</v>
      </c>
      <c r="M2588">
        <f>VLOOKUP(H2588,AE$2:$AJ$12,6,TRUE)</f>
        <v>8</v>
      </c>
      <c r="N2588">
        <f>VLOOKUP(I2588,AF$2:$AJ$12,5,TRUE)</f>
        <v>9</v>
      </c>
      <c r="O2588">
        <f>VLOOKUP(J2588,AG$2:$AJ$12,4,TRUE)</f>
        <v>8</v>
      </c>
      <c r="P2588">
        <f>VLOOKUP(K2588,AH$2:$AJ$12,3,TRUE)</f>
        <v>9</v>
      </c>
      <c r="Q2588">
        <f>VLOOKUP(L2588,AI$2:$AJ$12,2,TRUE)</f>
        <v>9</v>
      </c>
      <c r="T2588" t="str">
        <f t="shared" si="245"/>
        <v>Crimepoint.create(latitude:37.741, longitude:-122.406, drugdrink:8, misdemean:9, theft:8, violent:9, total:9, drugdrinkct:1, misdemeanct:20, theftct:14, violentct:14, totalct:49)</v>
      </c>
      <c r="U2588" t="str">
        <f t="shared" si="246"/>
        <v>{location: new google.maps.LatLng(37.741, -122.406), weight: 1},</v>
      </c>
      <c r="V2588" t="str">
        <f t="shared" si="241"/>
        <v>{location: new google.maps.LatLng(37.741, -122.406), weight: 4},</v>
      </c>
      <c r="W2588" t="str">
        <f t="shared" si="242"/>
        <v>{location: new google.maps.LatLng(37.741, -122.406), weight: 2},</v>
      </c>
      <c r="X2588" t="str">
        <f t="shared" si="243"/>
        <v>{location: new google.maps.LatLng(37.741, -122.406), weight: 10},</v>
      </c>
      <c r="Y2588" t="str">
        <f t="shared" si="244"/>
        <v>{location: new google.maps.LatLng(37.741, -122.406), weight: 4},</v>
      </c>
    </row>
    <row r="2589" spans="1:25" x14ac:dyDescent="0.2">
      <c r="A2589">
        <v>37.741</v>
      </c>
      <c r="B2589">
        <v>-122.405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3</v>
      </c>
      <c r="K2589">
        <v>1</v>
      </c>
      <c r="L2589">
        <v>5</v>
      </c>
      <c r="M2589">
        <f>VLOOKUP(H2589,AE$2:$AJ$12,6,TRUE)</f>
        <v>0</v>
      </c>
      <c r="N2589">
        <f>VLOOKUP(I2589,AF$2:$AJ$12,5,TRUE)</f>
        <v>2</v>
      </c>
      <c r="O2589">
        <f>VLOOKUP(J2589,AG$2:$AJ$12,4,TRUE)</f>
        <v>5</v>
      </c>
      <c r="P2589">
        <f>VLOOKUP(K2589,AH$2:$AJ$12,3,TRUE)</f>
        <v>7</v>
      </c>
      <c r="Q2589">
        <f>VLOOKUP(L2589,AI$2:$AJ$12,2,TRUE)</f>
        <v>4</v>
      </c>
      <c r="T2589" t="str">
        <f t="shared" si="245"/>
        <v>Crimepoint.create(latitude:37.741, longitude:-122.405, drugdrink:0, misdemean:2, theft:5, violent:7, total:4, drugdrinkct:0, misdemeanct:1, theftct:3, violentct:1, totalct:5)</v>
      </c>
      <c r="U2589" t="str">
        <f t="shared" si="246"/>
        <v>{location: new google.maps.LatLng(37.741, -122.405), weight: 0},</v>
      </c>
      <c r="V2589" t="str">
        <f t="shared" si="241"/>
        <v>{location: new google.maps.LatLng(37.741, -122.405), weight: 0},</v>
      </c>
      <c r="W2589" t="str">
        <f t="shared" si="242"/>
        <v>{location: new google.maps.LatLng(37.741, -122.405), weight: 0},</v>
      </c>
      <c r="X2589" t="str">
        <f t="shared" si="243"/>
        <v>{location: new google.maps.LatLng(37.741, -122.405), weight: 1},</v>
      </c>
      <c r="Y2589" t="str">
        <f t="shared" si="244"/>
        <v>{location: new google.maps.LatLng(37.741, -122.405), weight: 0},</v>
      </c>
    </row>
    <row r="2590" spans="1:25" x14ac:dyDescent="0.2">
      <c r="A2590">
        <v>37.741</v>
      </c>
      <c r="B2590">
        <v>-122.40300000000001</v>
      </c>
      <c r="C2590">
        <v>0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4</v>
      </c>
      <c r="K2590">
        <v>2</v>
      </c>
      <c r="L2590">
        <v>6</v>
      </c>
      <c r="M2590">
        <f>VLOOKUP(H2590,AE$2:$AJ$12,6,TRUE)</f>
        <v>0</v>
      </c>
      <c r="N2590">
        <f>VLOOKUP(I2590,AF$2:$AJ$12,5,TRUE)</f>
        <v>0</v>
      </c>
      <c r="O2590">
        <f>VLOOKUP(J2590,AG$2:$AJ$12,4,TRUE)</f>
        <v>6</v>
      </c>
      <c r="P2590">
        <f>VLOOKUP(K2590,AH$2:$AJ$12,3,TRUE)</f>
        <v>7</v>
      </c>
      <c r="Q2590">
        <f>VLOOKUP(L2590,AI$2:$AJ$12,2,TRUE)</f>
        <v>4</v>
      </c>
      <c r="T2590" t="str">
        <f t="shared" si="245"/>
        <v>Crimepoint.create(latitude:37.741, longitude:-122.403, drugdrink:0, misdemean:0, theft:6, violent:7, total:4, drugdrinkct:0, misdemeanct:0, theftct:4, violentct:2, totalct:6)</v>
      </c>
      <c r="U2590" t="str">
        <f t="shared" si="246"/>
        <v>{location: new google.maps.LatLng(37.741, -122.403), weight: 0},</v>
      </c>
      <c r="V2590" t="str">
        <f t="shared" si="241"/>
        <v>{location: new google.maps.LatLng(37.741, -122.403), weight: 0},</v>
      </c>
      <c r="W2590" t="str">
        <f t="shared" si="242"/>
        <v>{location: new google.maps.LatLng(37.741, -122.403), weight: 1},</v>
      </c>
      <c r="X2590" t="str">
        <f t="shared" si="243"/>
        <v>{location: new google.maps.LatLng(37.741, -122.403), weight: 1},</v>
      </c>
      <c r="Y2590" t="str">
        <f t="shared" si="244"/>
        <v>{location: new google.maps.LatLng(37.741, -122.403), weight: 0},</v>
      </c>
    </row>
    <row r="2591" spans="1:25" x14ac:dyDescent="0.2">
      <c r="A2591">
        <v>37.741</v>
      </c>
      <c r="B2591">
        <v>-122.402</v>
      </c>
      <c r="C2591">
        <v>0</v>
      </c>
      <c r="D2591">
        <v>2</v>
      </c>
      <c r="E2591">
        <v>0</v>
      </c>
      <c r="F2591">
        <v>0</v>
      </c>
      <c r="G2591">
        <v>1</v>
      </c>
      <c r="H2591">
        <v>0</v>
      </c>
      <c r="I2591">
        <v>11</v>
      </c>
      <c r="J2591">
        <v>1</v>
      </c>
      <c r="K2591">
        <v>0</v>
      </c>
      <c r="L2591">
        <v>12</v>
      </c>
      <c r="M2591">
        <f>VLOOKUP(H2591,AE$2:$AJ$12,6,TRUE)</f>
        <v>0</v>
      </c>
      <c r="N2591">
        <f>VLOOKUP(I2591,AF$2:$AJ$12,5,TRUE)</f>
        <v>8</v>
      </c>
      <c r="O2591">
        <f>VLOOKUP(J2591,AG$2:$AJ$12,4,TRUE)</f>
        <v>3</v>
      </c>
      <c r="P2591">
        <f>VLOOKUP(K2591,AH$2:$AJ$12,3,TRUE)</f>
        <v>0</v>
      </c>
      <c r="Q2591">
        <f>VLOOKUP(L2591,AI$2:$AJ$12,2,TRUE)</f>
        <v>6</v>
      </c>
      <c r="T2591" t="str">
        <f t="shared" si="245"/>
        <v>Crimepoint.create(latitude:37.741, longitude:-122.402, drugdrink:0, misdemean:8, theft:3, violent:0, total:6, drugdrinkct:0, misdemeanct:11, theftct:1, violentct:0, totalct:12)</v>
      </c>
      <c r="U2591" t="str">
        <f t="shared" si="246"/>
        <v>{location: new google.maps.LatLng(37.741, -122.402), weight: 0},</v>
      </c>
      <c r="V2591" t="str">
        <f t="shared" si="241"/>
        <v>{location: new google.maps.LatLng(37.741, -122.402), weight: 2},</v>
      </c>
      <c r="W2591" t="str">
        <f t="shared" si="242"/>
        <v>{location: new google.maps.LatLng(37.741, -122.402), weight: 0},</v>
      </c>
      <c r="X2591" t="str">
        <f t="shared" si="243"/>
        <v>{location: new google.maps.LatLng(37.741, -122.402), weight: 0},</v>
      </c>
      <c r="Y2591" t="str">
        <f t="shared" si="244"/>
        <v>{location: new google.maps.LatLng(37.741, -122.402), weight: 1},</v>
      </c>
    </row>
    <row r="2592" spans="1:25" x14ac:dyDescent="0.2">
      <c r="A2592">
        <v>37.741</v>
      </c>
      <c r="B2592">
        <v>-122.401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f>VLOOKUP(H2592,AE$2:$AJ$12,6,TRUE)</f>
        <v>0</v>
      </c>
      <c r="N2592">
        <f>VLOOKUP(I2592,AF$2:$AJ$12,5,TRUE)</f>
        <v>2</v>
      </c>
      <c r="O2592">
        <f>VLOOKUP(J2592,AG$2:$AJ$12,4,TRUE)</f>
        <v>0</v>
      </c>
      <c r="P2592">
        <f>VLOOKUP(K2592,AH$2:$AJ$12,3,TRUE)</f>
        <v>0</v>
      </c>
      <c r="Q2592">
        <f>VLOOKUP(L2592,AI$2:$AJ$12,2,TRUE)</f>
        <v>0</v>
      </c>
      <c r="T2592" t="str">
        <f t="shared" si="245"/>
        <v>Crimepoint.create(latitude:37.741, longitude:-122.401, drugdrink:0, misdemean:2, theft:0, violent:0, total:0, drugdrinkct:0, misdemeanct:1, theftct:0, violentct:0, totalct:1)</v>
      </c>
      <c r="U2592" t="str">
        <f t="shared" si="246"/>
        <v>{location: new google.maps.LatLng(37.741, -122.401), weight: 0},</v>
      </c>
      <c r="V2592" t="str">
        <f t="shared" si="241"/>
        <v>{location: new google.maps.LatLng(37.741, -122.401), weight: 0},</v>
      </c>
      <c r="W2592" t="str">
        <f t="shared" si="242"/>
        <v>{location: new google.maps.LatLng(37.741, -122.401), weight: 0},</v>
      </c>
      <c r="X2592" t="str">
        <f t="shared" si="243"/>
        <v>{location: new google.maps.LatLng(37.741, -122.401), weight: 0},</v>
      </c>
      <c r="Y2592" t="str">
        <f t="shared" si="244"/>
        <v>{location: new google.maps.LatLng(37.741, -122.401), weight: 0},</v>
      </c>
    </row>
    <row r="2593" spans="1:25" x14ac:dyDescent="0.2">
      <c r="A2593">
        <v>37.741</v>
      </c>
      <c r="B2593">
        <v>-122.399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2</v>
      </c>
      <c r="K2593">
        <v>1</v>
      </c>
      <c r="L2593">
        <v>4</v>
      </c>
      <c r="M2593">
        <f>VLOOKUP(H2593,AE$2:$AJ$12,6,TRUE)</f>
        <v>0</v>
      </c>
      <c r="N2593">
        <f>VLOOKUP(I2593,AF$2:$AJ$12,5,TRUE)</f>
        <v>2</v>
      </c>
      <c r="O2593">
        <f>VLOOKUP(J2593,AG$2:$AJ$12,4,TRUE)</f>
        <v>4</v>
      </c>
      <c r="P2593">
        <f>VLOOKUP(K2593,AH$2:$AJ$12,3,TRUE)</f>
        <v>7</v>
      </c>
      <c r="Q2593">
        <f>VLOOKUP(L2593,AI$2:$AJ$12,2,TRUE)</f>
        <v>3</v>
      </c>
      <c r="T2593" t="str">
        <f t="shared" si="245"/>
        <v>Crimepoint.create(latitude:37.741, longitude:-122.399, drugdrink:0, misdemean:2, theft:4, violent:7, total:3, drugdrinkct:0, misdemeanct:1, theftct:2, violentct:1, totalct:4)</v>
      </c>
      <c r="U2593" t="str">
        <f t="shared" si="246"/>
        <v>{location: new google.maps.LatLng(37.741, -122.399), weight: 0},</v>
      </c>
      <c r="V2593" t="str">
        <f t="shared" si="241"/>
        <v>{location: new google.maps.LatLng(37.741, -122.399), weight: 0},</v>
      </c>
      <c r="W2593" t="str">
        <f t="shared" si="242"/>
        <v>{location: new google.maps.LatLng(37.741, -122.399), weight: 0},</v>
      </c>
      <c r="X2593" t="str">
        <f t="shared" si="243"/>
        <v>{location: new google.maps.LatLng(37.741, -122.399), weight: 1},</v>
      </c>
      <c r="Y2593" t="str">
        <f t="shared" si="244"/>
        <v>{location: new google.maps.LatLng(37.741, -122.399), weight: 0},</v>
      </c>
    </row>
    <row r="2594" spans="1:25" x14ac:dyDescent="0.2">
      <c r="A2594">
        <v>37.741</v>
      </c>
      <c r="B2594">
        <v>-122.398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</v>
      </c>
      <c r="J2594">
        <v>4</v>
      </c>
      <c r="K2594">
        <v>0</v>
      </c>
      <c r="L2594">
        <v>6</v>
      </c>
      <c r="M2594">
        <f>VLOOKUP(H2594,AE$2:$AJ$12,6,TRUE)</f>
        <v>0</v>
      </c>
      <c r="N2594">
        <f>VLOOKUP(I2594,AF$2:$AJ$12,5,TRUE)</f>
        <v>4</v>
      </c>
      <c r="O2594">
        <f>VLOOKUP(J2594,AG$2:$AJ$12,4,TRUE)</f>
        <v>6</v>
      </c>
      <c r="P2594">
        <f>VLOOKUP(K2594,AH$2:$AJ$12,3,TRUE)</f>
        <v>0</v>
      </c>
      <c r="Q2594">
        <f>VLOOKUP(L2594,AI$2:$AJ$12,2,TRUE)</f>
        <v>4</v>
      </c>
      <c r="T2594" t="str">
        <f t="shared" si="245"/>
        <v>Crimepoint.create(latitude:37.741, longitude:-122.398, drugdrink:0, misdemean:4, theft:6, violent:0, total:4, drugdrinkct:0, misdemeanct:2, theftct:4, violentct:0, totalct:6)</v>
      </c>
      <c r="U2594" t="str">
        <f t="shared" si="246"/>
        <v>{location: new google.maps.LatLng(37.741, -122.398), weight: 0},</v>
      </c>
      <c r="V2594" t="str">
        <f t="shared" si="241"/>
        <v>{location: new google.maps.LatLng(37.741, -122.398), weight: 0},</v>
      </c>
      <c r="W2594" t="str">
        <f t="shared" si="242"/>
        <v>{location: new google.maps.LatLng(37.741, -122.398), weight: 1},</v>
      </c>
      <c r="X2594" t="str">
        <f t="shared" si="243"/>
        <v>{location: new google.maps.LatLng(37.741, -122.398), weight: 0},</v>
      </c>
      <c r="Y2594" t="str">
        <f t="shared" si="244"/>
        <v>{location: new google.maps.LatLng(37.741, -122.398), weight: 0},</v>
      </c>
    </row>
    <row r="2595" spans="1:25" x14ac:dyDescent="0.2">
      <c r="A2595">
        <v>37.741</v>
      </c>
      <c r="B2595">
        <v>-122.396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3</v>
      </c>
      <c r="J2595">
        <v>0</v>
      </c>
      <c r="K2595">
        <v>0</v>
      </c>
      <c r="L2595">
        <v>4</v>
      </c>
      <c r="M2595">
        <f>VLOOKUP(H2595,AE$2:$AJ$12,6,TRUE)</f>
        <v>8</v>
      </c>
      <c r="N2595">
        <f>VLOOKUP(I2595,AF$2:$AJ$12,5,TRUE)</f>
        <v>5</v>
      </c>
      <c r="O2595">
        <f>VLOOKUP(J2595,AG$2:$AJ$12,4,TRUE)</f>
        <v>0</v>
      </c>
      <c r="P2595">
        <f>VLOOKUP(K2595,AH$2:$AJ$12,3,TRUE)</f>
        <v>0</v>
      </c>
      <c r="Q2595">
        <f>VLOOKUP(L2595,AI$2:$AJ$12,2,TRUE)</f>
        <v>3</v>
      </c>
      <c r="T2595" t="str">
        <f t="shared" si="245"/>
        <v>Crimepoint.create(latitude:37.741, longitude:-122.396, drugdrink:8, misdemean:5, theft:0, violent:0, total:3, drugdrinkct:1, misdemeanct:3, theftct:0, violentct:0, totalct:4)</v>
      </c>
      <c r="U2595" t="str">
        <f t="shared" si="246"/>
        <v>{location: new google.maps.LatLng(37.741, -122.396), weight: 1},</v>
      </c>
      <c r="V2595" t="str">
        <f t="shared" si="241"/>
        <v>{location: new google.maps.LatLng(37.741, -122.396), weight: 1},</v>
      </c>
      <c r="W2595" t="str">
        <f t="shared" si="242"/>
        <v>{location: new google.maps.LatLng(37.741, -122.396), weight: 0},</v>
      </c>
      <c r="X2595" t="str">
        <f t="shared" si="243"/>
        <v>{location: new google.maps.LatLng(37.741, -122.396), weight: 0},</v>
      </c>
      <c r="Y2595" t="str">
        <f t="shared" si="244"/>
        <v>{location: new google.maps.LatLng(37.741, -122.396), weight: 0},</v>
      </c>
    </row>
    <row r="2596" spans="1:25" x14ac:dyDescent="0.2">
      <c r="A2596">
        <v>37.741</v>
      </c>
      <c r="B2596">
        <v>-122.39400000000001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f>VLOOKUP(H2596,AE$2:$AJ$12,6,TRUE)</f>
        <v>0</v>
      </c>
      <c r="N2596">
        <f>VLOOKUP(I2596,AF$2:$AJ$12,5,TRUE)</f>
        <v>2</v>
      </c>
      <c r="O2596">
        <f>VLOOKUP(J2596,AG$2:$AJ$12,4,TRUE)</f>
        <v>0</v>
      </c>
      <c r="P2596">
        <f>VLOOKUP(K2596,AH$2:$AJ$12,3,TRUE)</f>
        <v>0</v>
      </c>
      <c r="Q2596">
        <f>VLOOKUP(L2596,AI$2:$AJ$12,2,TRUE)</f>
        <v>0</v>
      </c>
      <c r="T2596" t="str">
        <f t="shared" si="245"/>
        <v>Crimepoint.create(latitude:37.741, longitude:-122.394, drugdrink:0, misdemean:2, theft:0, violent:0, total:0, drugdrinkct:0, misdemeanct:1, theftct:0, violentct:0, totalct:1)</v>
      </c>
      <c r="U2596" t="str">
        <f t="shared" si="246"/>
        <v>{location: new google.maps.LatLng(37.741, -122.394), weight: 0},</v>
      </c>
      <c r="V2596" t="str">
        <f t="shared" si="241"/>
        <v>{location: new google.maps.LatLng(37.741, -122.394), weight: 0},</v>
      </c>
      <c r="W2596" t="str">
        <f t="shared" si="242"/>
        <v>{location: new google.maps.LatLng(37.741, -122.394), weight: 0},</v>
      </c>
      <c r="X2596" t="str">
        <f t="shared" si="243"/>
        <v>{location: new google.maps.LatLng(37.741, -122.394), weight: 0},</v>
      </c>
      <c r="Y2596" t="str">
        <f t="shared" si="244"/>
        <v>{location: new google.maps.LatLng(37.741, -122.394), weight: 0},</v>
      </c>
    </row>
    <row r="2597" spans="1:25" x14ac:dyDescent="0.2">
      <c r="A2597">
        <v>37.741</v>
      </c>
      <c r="B2597">
        <v>-122.393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f>VLOOKUP(H2597,AE$2:$AJ$12,6,TRUE)</f>
        <v>0</v>
      </c>
      <c r="N2597">
        <f>VLOOKUP(I2597,AF$2:$AJ$12,5,TRUE)</f>
        <v>2</v>
      </c>
      <c r="O2597">
        <f>VLOOKUP(J2597,AG$2:$AJ$12,4,TRUE)</f>
        <v>0</v>
      </c>
      <c r="P2597">
        <f>VLOOKUP(K2597,AH$2:$AJ$12,3,TRUE)</f>
        <v>0</v>
      </c>
      <c r="Q2597">
        <f>VLOOKUP(L2597,AI$2:$AJ$12,2,TRUE)</f>
        <v>0</v>
      </c>
      <c r="T2597" t="str">
        <f t="shared" si="245"/>
        <v>Crimepoint.create(latitude:37.741, longitude:-122.393, drugdrink:0, misdemean:2, theft:0, violent:0, total:0, drugdrinkct:0, misdemeanct:1, theftct:0, violentct:0, totalct:1)</v>
      </c>
      <c r="U2597" t="str">
        <f t="shared" si="246"/>
        <v>{location: new google.maps.LatLng(37.741, -122.393), weight: 0},</v>
      </c>
      <c r="V2597" t="str">
        <f t="shared" si="241"/>
        <v>{location: new google.maps.LatLng(37.741, -122.393), weight: 0},</v>
      </c>
      <c r="W2597" t="str">
        <f t="shared" si="242"/>
        <v>{location: new google.maps.LatLng(37.741, -122.393), weight: 0},</v>
      </c>
      <c r="X2597" t="str">
        <f t="shared" si="243"/>
        <v>{location: new google.maps.LatLng(37.741, -122.393), weight: 0},</v>
      </c>
      <c r="Y2597" t="str">
        <f t="shared" si="244"/>
        <v>{location: new google.maps.LatLng(37.741, -122.393), weight: 0},</v>
      </c>
    </row>
    <row r="2598" spans="1:25" x14ac:dyDescent="0.2">
      <c r="A2598">
        <v>37.741</v>
      </c>
      <c r="B2598">
        <v>-122.39</v>
      </c>
      <c r="C2598">
        <v>3</v>
      </c>
      <c r="D2598">
        <v>0</v>
      </c>
      <c r="E2598">
        <v>0</v>
      </c>
      <c r="F2598">
        <v>1</v>
      </c>
      <c r="G2598">
        <v>1</v>
      </c>
      <c r="H2598">
        <v>5</v>
      </c>
      <c r="I2598">
        <v>1</v>
      </c>
      <c r="J2598">
        <v>2</v>
      </c>
      <c r="K2598">
        <v>1</v>
      </c>
      <c r="L2598">
        <v>9</v>
      </c>
      <c r="M2598">
        <f>VLOOKUP(H2598,AE$2:$AJ$12,6,TRUE)</f>
        <v>9</v>
      </c>
      <c r="N2598">
        <f>VLOOKUP(I2598,AF$2:$AJ$12,5,TRUE)</f>
        <v>2</v>
      </c>
      <c r="O2598">
        <f>VLOOKUP(J2598,AG$2:$AJ$12,4,TRUE)</f>
        <v>4</v>
      </c>
      <c r="P2598">
        <f>VLOOKUP(K2598,AH$2:$AJ$12,3,TRUE)</f>
        <v>7</v>
      </c>
      <c r="Q2598">
        <f>VLOOKUP(L2598,AI$2:$AJ$12,2,TRUE)</f>
        <v>5</v>
      </c>
      <c r="T2598" t="str">
        <f t="shared" si="245"/>
        <v>Crimepoint.create(latitude:37.741, longitude:-122.39, drugdrink:9, misdemean:2, theft:4, violent:7, total:5, drugdrinkct:5, misdemeanct:1, theftct:2, violentct:1, totalct:9)</v>
      </c>
      <c r="U2598" t="str">
        <f t="shared" si="246"/>
        <v>{location: new google.maps.LatLng(37.741, -122.39), weight: 3},</v>
      </c>
      <c r="V2598" t="str">
        <f t="shared" si="241"/>
        <v>{location: new google.maps.LatLng(37.741, -122.39), weight: 0},</v>
      </c>
      <c r="W2598" t="str">
        <f t="shared" si="242"/>
        <v>{location: new google.maps.LatLng(37.741, -122.39), weight: 0},</v>
      </c>
      <c r="X2598" t="str">
        <f t="shared" si="243"/>
        <v>{location: new google.maps.LatLng(37.741, -122.39), weight: 1},</v>
      </c>
      <c r="Y2598" t="str">
        <f t="shared" si="244"/>
        <v>{location: new google.maps.LatLng(37.741, -122.39), weight: 1},</v>
      </c>
    </row>
    <row r="2599" spans="1:25" x14ac:dyDescent="0.2">
      <c r="A2599">
        <v>37.741</v>
      </c>
      <c r="B2599">
        <v>-122.389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0</v>
      </c>
      <c r="I2599">
        <v>5</v>
      </c>
      <c r="J2599">
        <v>2</v>
      </c>
      <c r="K2599">
        <v>1</v>
      </c>
      <c r="L2599">
        <v>8</v>
      </c>
      <c r="M2599">
        <f>VLOOKUP(H2599,AE$2:$AJ$12,6,TRUE)</f>
        <v>0</v>
      </c>
      <c r="N2599">
        <f>VLOOKUP(I2599,AF$2:$AJ$12,5,TRUE)</f>
        <v>6</v>
      </c>
      <c r="O2599">
        <f>VLOOKUP(J2599,AG$2:$AJ$12,4,TRUE)</f>
        <v>4</v>
      </c>
      <c r="P2599">
        <f>VLOOKUP(K2599,AH$2:$AJ$12,3,TRUE)</f>
        <v>7</v>
      </c>
      <c r="Q2599">
        <f>VLOOKUP(L2599,AI$2:$AJ$12,2,TRUE)</f>
        <v>5</v>
      </c>
      <c r="T2599" t="str">
        <f t="shared" si="245"/>
        <v>Crimepoint.create(latitude:37.741, longitude:-122.389, drugdrink:0, misdemean:6, theft:4, violent:7, total:5, drugdrinkct:0, misdemeanct:5, theftct:2, violentct:1, totalct:8)</v>
      </c>
      <c r="U2599" t="str">
        <f t="shared" si="246"/>
        <v>{location: new google.maps.LatLng(37.741, -122.389), weight: 0},</v>
      </c>
      <c r="V2599" t="str">
        <f t="shared" si="241"/>
        <v>{location: new google.maps.LatLng(37.741, -122.389), weight: 1},</v>
      </c>
      <c r="W2599" t="str">
        <f t="shared" si="242"/>
        <v>{location: new google.maps.LatLng(37.741, -122.389), weight: 0},</v>
      </c>
      <c r="X2599" t="str">
        <f t="shared" si="243"/>
        <v>{location: new google.maps.LatLng(37.741, -122.389), weight: 1},</v>
      </c>
      <c r="Y2599" t="str">
        <f t="shared" si="244"/>
        <v>{location: new google.maps.LatLng(37.741, -122.389), weight: 1},</v>
      </c>
    </row>
    <row r="2600" spans="1:25" x14ac:dyDescent="0.2">
      <c r="A2600">
        <v>37.741</v>
      </c>
      <c r="B2600">
        <v>-122.38800000000001</v>
      </c>
      <c r="C2600">
        <v>0</v>
      </c>
      <c r="D2600">
        <v>2</v>
      </c>
      <c r="E2600">
        <v>1</v>
      </c>
      <c r="F2600">
        <v>3</v>
      </c>
      <c r="G2600">
        <v>2</v>
      </c>
      <c r="H2600">
        <v>0</v>
      </c>
      <c r="I2600">
        <v>10</v>
      </c>
      <c r="J2600">
        <v>7</v>
      </c>
      <c r="K2600">
        <v>4</v>
      </c>
      <c r="L2600">
        <v>21</v>
      </c>
      <c r="M2600">
        <f>VLOOKUP(H2600,AE$2:$AJ$12,6,TRUE)</f>
        <v>0</v>
      </c>
      <c r="N2600">
        <f>VLOOKUP(I2600,AF$2:$AJ$12,5,TRUE)</f>
        <v>8</v>
      </c>
      <c r="O2600">
        <f>VLOOKUP(J2600,AG$2:$AJ$12,4,TRUE)</f>
        <v>7</v>
      </c>
      <c r="P2600">
        <f>VLOOKUP(K2600,AH$2:$AJ$12,3,TRUE)</f>
        <v>8</v>
      </c>
      <c r="Q2600">
        <f>VLOOKUP(L2600,AI$2:$AJ$12,2,TRUE)</f>
        <v>8</v>
      </c>
      <c r="T2600" t="str">
        <f t="shared" si="245"/>
        <v>Crimepoint.create(latitude:37.741, longitude:-122.388, drugdrink:0, misdemean:8, theft:7, violent:8, total:8, drugdrinkct:0, misdemeanct:10, theftct:7, violentct:4, totalct:21)</v>
      </c>
      <c r="U2600" t="str">
        <f t="shared" si="246"/>
        <v>{location: new google.maps.LatLng(37.741, -122.388), weight: 0},</v>
      </c>
      <c r="V2600" t="str">
        <f t="shared" si="241"/>
        <v>{location: new google.maps.LatLng(37.741, -122.388), weight: 2},</v>
      </c>
      <c r="W2600" t="str">
        <f t="shared" si="242"/>
        <v>{location: new google.maps.LatLng(37.741, -122.388), weight: 1},</v>
      </c>
      <c r="X2600" t="str">
        <f t="shared" si="243"/>
        <v>{location: new google.maps.LatLng(37.741, -122.388), weight: 3},</v>
      </c>
      <c r="Y2600" t="str">
        <f t="shared" si="244"/>
        <v>{location: new google.maps.LatLng(37.741, -122.388), weight: 2},</v>
      </c>
    </row>
    <row r="2601" spans="1:25" x14ac:dyDescent="0.2">
      <c r="A2601">
        <v>37.741</v>
      </c>
      <c r="B2601">
        <v>-122.387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3</v>
      </c>
      <c r="K2601">
        <v>0</v>
      </c>
      <c r="L2601">
        <v>4</v>
      </c>
      <c r="M2601">
        <f>VLOOKUP(H2601,AE$2:$AJ$12,6,TRUE)</f>
        <v>0</v>
      </c>
      <c r="N2601">
        <f>VLOOKUP(I2601,AF$2:$AJ$12,5,TRUE)</f>
        <v>2</v>
      </c>
      <c r="O2601">
        <f>VLOOKUP(J2601,AG$2:$AJ$12,4,TRUE)</f>
        <v>5</v>
      </c>
      <c r="P2601">
        <f>VLOOKUP(K2601,AH$2:$AJ$12,3,TRUE)</f>
        <v>0</v>
      </c>
      <c r="Q2601">
        <f>VLOOKUP(L2601,AI$2:$AJ$12,2,TRUE)</f>
        <v>3</v>
      </c>
      <c r="T2601" t="str">
        <f t="shared" si="245"/>
        <v>Crimepoint.create(latitude:37.741, longitude:-122.387, drugdrink:0, misdemean:2, theft:5, violent:0, total:3, drugdrinkct:0, misdemeanct:1, theftct:3, violentct:0, totalct:4)</v>
      </c>
      <c r="U2601" t="str">
        <f t="shared" si="246"/>
        <v>{location: new google.maps.LatLng(37.741, -122.387), weight: 0},</v>
      </c>
      <c r="V2601" t="str">
        <f t="shared" si="241"/>
        <v>{location: new google.maps.LatLng(37.741, -122.387), weight: 0},</v>
      </c>
      <c r="W2601" t="str">
        <f t="shared" si="242"/>
        <v>{location: new google.maps.LatLng(37.741, -122.387), weight: 0},</v>
      </c>
      <c r="X2601" t="str">
        <f t="shared" si="243"/>
        <v>{location: new google.maps.LatLng(37.741, -122.387), weight: 0},</v>
      </c>
      <c r="Y2601" t="str">
        <f t="shared" si="244"/>
        <v>{location: new google.maps.LatLng(37.741, -122.387), weight: 0},</v>
      </c>
    </row>
    <row r="2602" spans="1:25" x14ac:dyDescent="0.2">
      <c r="A2602">
        <v>37.741</v>
      </c>
      <c r="B2602">
        <v>-122.386</v>
      </c>
      <c r="C2602">
        <v>0</v>
      </c>
      <c r="D2602">
        <v>1</v>
      </c>
      <c r="E2602">
        <v>1</v>
      </c>
      <c r="F2602">
        <v>0</v>
      </c>
      <c r="G2602">
        <v>1</v>
      </c>
      <c r="H2602">
        <v>0</v>
      </c>
      <c r="I2602">
        <v>3</v>
      </c>
      <c r="J2602">
        <v>4</v>
      </c>
      <c r="K2602">
        <v>0</v>
      </c>
      <c r="L2602">
        <v>7</v>
      </c>
      <c r="M2602">
        <f>VLOOKUP(H2602,AE$2:$AJ$12,6,TRUE)</f>
        <v>0</v>
      </c>
      <c r="N2602">
        <f>VLOOKUP(I2602,AF$2:$AJ$12,5,TRUE)</f>
        <v>5</v>
      </c>
      <c r="O2602">
        <f>VLOOKUP(J2602,AG$2:$AJ$12,4,TRUE)</f>
        <v>6</v>
      </c>
      <c r="P2602">
        <f>VLOOKUP(K2602,AH$2:$AJ$12,3,TRUE)</f>
        <v>0</v>
      </c>
      <c r="Q2602">
        <f>VLOOKUP(L2602,AI$2:$AJ$12,2,TRUE)</f>
        <v>5</v>
      </c>
      <c r="T2602" t="str">
        <f t="shared" si="245"/>
        <v>Crimepoint.create(latitude:37.741, longitude:-122.386, drugdrink:0, misdemean:5, theft:6, violent:0, total:5, drugdrinkct:0, misdemeanct:3, theftct:4, violentct:0, totalct:7)</v>
      </c>
      <c r="U2602" t="str">
        <f t="shared" si="246"/>
        <v>{location: new google.maps.LatLng(37.741, -122.386), weight: 0},</v>
      </c>
      <c r="V2602" t="str">
        <f t="shared" si="241"/>
        <v>{location: new google.maps.LatLng(37.741, -122.386), weight: 1},</v>
      </c>
      <c r="W2602" t="str">
        <f t="shared" si="242"/>
        <v>{location: new google.maps.LatLng(37.741, -122.386), weight: 1},</v>
      </c>
      <c r="X2602" t="str">
        <f t="shared" si="243"/>
        <v>{location: new google.maps.LatLng(37.741, -122.386), weight: 0},</v>
      </c>
      <c r="Y2602" t="str">
        <f t="shared" si="244"/>
        <v>{location: new google.maps.LatLng(37.741, -122.386), weight: 1},</v>
      </c>
    </row>
    <row r="2603" spans="1:25" x14ac:dyDescent="0.2">
      <c r="A2603">
        <v>37.741</v>
      </c>
      <c r="B2603">
        <v>-122.38500000000001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3</v>
      </c>
      <c r="J2603">
        <v>1</v>
      </c>
      <c r="K2603">
        <v>0</v>
      </c>
      <c r="L2603">
        <v>4</v>
      </c>
      <c r="M2603">
        <f>VLOOKUP(H2603,AE$2:$AJ$12,6,TRUE)</f>
        <v>0</v>
      </c>
      <c r="N2603">
        <f>VLOOKUP(I2603,AF$2:$AJ$12,5,TRUE)</f>
        <v>5</v>
      </c>
      <c r="O2603">
        <f>VLOOKUP(J2603,AG$2:$AJ$12,4,TRUE)</f>
        <v>3</v>
      </c>
      <c r="P2603">
        <f>VLOOKUP(K2603,AH$2:$AJ$12,3,TRUE)</f>
        <v>0</v>
      </c>
      <c r="Q2603">
        <f>VLOOKUP(L2603,AI$2:$AJ$12,2,TRUE)</f>
        <v>3</v>
      </c>
      <c r="T2603" t="str">
        <f t="shared" si="245"/>
        <v>Crimepoint.create(latitude:37.741, longitude:-122.385, drugdrink:0, misdemean:5, theft:3, violent:0, total:3, drugdrinkct:0, misdemeanct:3, theftct:1, violentct:0, totalct:4)</v>
      </c>
      <c r="U2603" t="str">
        <f t="shared" si="246"/>
        <v>{location: new google.maps.LatLng(37.741, -122.385), weight: 0},</v>
      </c>
      <c r="V2603" t="str">
        <f t="shared" si="241"/>
        <v>{location: new google.maps.LatLng(37.741, -122.385), weight: 1},</v>
      </c>
      <c r="W2603" t="str">
        <f t="shared" si="242"/>
        <v>{location: new google.maps.LatLng(37.741, -122.385), weight: 0},</v>
      </c>
      <c r="X2603" t="str">
        <f t="shared" si="243"/>
        <v>{location: new google.maps.LatLng(37.741, -122.385), weight: 0},</v>
      </c>
      <c r="Y2603" t="str">
        <f t="shared" si="244"/>
        <v>{location: new google.maps.LatLng(37.741, -122.385), weight: 0},</v>
      </c>
    </row>
    <row r="2604" spans="1:25" x14ac:dyDescent="0.2">
      <c r="A2604">
        <v>37.741999999999997</v>
      </c>
      <c r="B2604">
        <v>-122.505</v>
      </c>
      <c r="C2604">
        <v>0</v>
      </c>
      <c r="D2604">
        <v>2</v>
      </c>
      <c r="E2604">
        <v>1</v>
      </c>
      <c r="F2604">
        <v>2</v>
      </c>
      <c r="G2604">
        <v>1</v>
      </c>
      <c r="H2604">
        <v>0</v>
      </c>
      <c r="I2604">
        <v>7</v>
      </c>
      <c r="J2604">
        <v>6</v>
      </c>
      <c r="K2604">
        <v>3</v>
      </c>
      <c r="L2604">
        <v>16</v>
      </c>
      <c r="M2604">
        <f>VLOOKUP(H2604,AE$2:$AJ$12,6,TRUE)</f>
        <v>0</v>
      </c>
      <c r="N2604">
        <f>VLOOKUP(I2604,AF$2:$AJ$12,5,TRUE)</f>
        <v>7</v>
      </c>
      <c r="O2604">
        <f>VLOOKUP(J2604,AG$2:$AJ$12,4,TRUE)</f>
        <v>7</v>
      </c>
      <c r="P2604">
        <f>VLOOKUP(K2604,AH$2:$AJ$12,3,TRUE)</f>
        <v>8</v>
      </c>
      <c r="Q2604">
        <f>VLOOKUP(L2604,AI$2:$AJ$12,2,TRUE)</f>
        <v>7</v>
      </c>
      <c r="T2604" t="str">
        <f t="shared" si="245"/>
        <v>Crimepoint.create(latitude:37.742, longitude:-122.505, drugdrink:0, misdemean:7, theft:7, violent:8, total:7, drugdrinkct:0, misdemeanct:7, theftct:6, violentct:3, totalct:16)</v>
      </c>
      <c r="U2604" t="str">
        <f t="shared" si="246"/>
        <v>{location: new google.maps.LatLng(37.742, -122.505), weight: 0},</v>
      </c>
      <c r="V2604" t="str">
        <f t="shared" si="241"/>
        <v>{location: new google.maps.LatLng(37.742, -122.505), weight: 2},</v>
      </c>
      <c r="W2604" t="str">
        <f t="shared" si="242"/>
        <v>{location: new google.maps.LatLng(37.742, -122.505), weight: 1},</v>
      </c>
      <c r="X2604" t="str">
        <f t="shared" si="243"/>
        <v>{location: new google.maps.LatLng(37.742, -122.505), weight: 2},</v>
      </c>
      <c r="Y2604" t="str">
        <f t="shared" si="244"/>
        <v>{location: new google.maps.LatLng(37.742, -122.505), weight: 1},</v>
      </c>
    </row>
    <row r="2605" spans="1:25" x14ac:dyDescent="0.2">
      <c r="A2605">
        <v>37.741999999999997</v>
      </c>
      <c r="B2605">
        <v>-122.504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</v>
      </c>
      <c r="L2605">
        <v>2</v>
      </c>
      <c r="M2605">
        <f>VLOOKUP(H2605,AE$2:$AJ$12,6,TRUE)</f>
        <v>0</v>
      </c>
      <c r="N2605">
        <f>VLOOKUP(I2605,AF$2:$AJ$12,5,TRUE)</f>
        <v>2</v>
      </c>
      <c r="O2605">
        <f>VLOOKUP(J2605,AG$2:$AJ$12,4,TRUE)</f>
        <v>3</v>
      </c>
      <c r="P2605">
        <f>VLOOKUP(K2605,AH$2:$AJ$12,3,TRUE)</f>
        <v>0</v>
      </c>
      <c r="Q2605">
        <f>VLOOKUP(L2605,AI$2:$AJ$12,2,TRUE)</f>
        <v>1</v>
      </c>
      <c r="T2605" t="str">
        <f t="shared" si="245"/>
        <v>Crimepoint.create(latitude:37.742, longitude:-122.504, drugdrink:0, misdemean:2, theft:3, violent:0, total:1, drugdrinkct:0, misdemeanct:1, theftct:1, violentct:0, totalct:2)</v>
      </c>
      <c r="U2605" t="str">
        <f t="shared" si="246"/>
        <v>{location: new google.maps.LatLng(37.742, -122.504), weight: 0},</v>
      </c>
      <c r="V2605" t="str">
        <f t="shared" si="241"/>
        <v>{location: new google.maps.LatLng(37.742, -122.504), weight: 0},</v>
      </c>
      <c r="W2605" t="str">
        <f t="shared" si="242"/>
        <v>{location: new google.maps.LatLng(37.742, -122.504), weight: 0},</v>
      </c>
      <c r="X2605" t="str">
        <f t="shared" si="243"/>
        <v>{location: new google.maps.LatLng(37.742, -122.504), weight: 0},</v>
      </c>
      <c r="Y2605" t="str">
        <f t="shared" si="244"/>
        <v>{location: new google.maps.LatLng(37.742, -122.504), weight: 0},</v>
      </c>
    </row>
    <row r="2606" spans="1:25" x14ac:dyDescent="0.2">
      <c r="A2606">
        <v>37.741999999999997</v>
      </c>
      <c r="B2606">
        <v>-122.503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2</v>
      </c>
      <c r="M2606">
        <f>VLOOKUP(H2606,AE$2:$AJ$12,6,TRUE)</f>
        <v>0</v>
      </c>
      <c r="N2606">
        <f>VLOOKUP(I2606,AF$2:$AJ$12,5,TRUE)</f>
        <v>2</v>
      </c>
      <c r="O2606">
        <f>VLOOKUP(J2606,AG$2:$AJ$12,4,TRUE)</f>
        <v>3</v>
      </c>
      <c r="P2606">
        <f>VLOOKUP(K2606,AH$2:$AJ$12,3,TRUE)</f>
        <v>0</v>
      </c>
      <c r="Q2606">
        <f>VLOOKUP(L2606,AI$2:$AJ$12,2,TRUE)</f>
        <v>1</v>
      </c>
      <c r="T2606" t="str">
        <f t="shared" si="245"/>
        <v>Crimepoint.create(latitude:37.742, longitude:-122.503, drugdrink:0, misdemean:2, theft:3, violent:0, total:1, drugdrinkct:0, misdemeanct:1, theftct:1, violentct:0, totalct:2)</v>
      </c>
      <c r="U2606" t="str">
        <f t="shared" si="246"/>
        <v>{location: new google.maps.LatLng(37.742, -122.503), weight: 0},</v>
      </c>
      <c r="V2606" t="str">
        <f t="shared" si="241"/>
        <v>{location: new google.maps.LatLng(37.742, -122.503), weight: 0},</v>
      </c>
      <c r="W2606" t="str">
        <f t="shared" si="242"/>
        <v>{location: new google.maps.LatLng(37.742, -122.503), weight: 0},</v>
      </c>
      <c r="X2606" t="str">
        <f t="shared" si="243"/>
        <v>{location: new google.maps.LatLng(37.742, -122.503), weight: 0},</v>
      </c>
      <c r="Y2606" t="str">
        <f t="shared" si="244"/>
        <v>{location: new google.maps.LatLng(37.742, -122.503), weight: 0},</v>
      </c>
    </row>
    <row r="2607" spans="1:25" x14ac:dyDescent="0.2">
      <c r="A2607">
        <v>37.741999999999997</v>
      </c>
      <c r="B2607">
        <v>-122.502</v>
      </c>
      <c r="C2607">
        <v>0</v>
      </c>
      <c r="D2607">
        <v>1</v>
      </c>
      <c r="E2607">
        <v>0</v>
      </c>
      <c r="F2607">
        <v>1</v>
      </c>
      <c r="G2607">
        <v>1</v>
      </c>
      <c r="H2607">
        <v>0</v>
      </c>
      <c r="I2607">
        <v>3</v>
      </c>
      <c r="J2607">
        <v>3</v>
      </c>
      <c r="K2607">
        <v>1</v>
      </c>
      <c r="L2607">
        <v>7</v>
      </c>
      <c r="M2607">
        <f>VLOOKUP(H2607,AE$2:$AJ$12,6,TRUE)</f>
        <v>0</v>
      </c>
      <c r="N2607">
        <f>VLOOKUP(I2607,AF$2:$AJ$12,5,TRUE)</f>
        <v>5</v>
      </c>
      <c r="O2607">
        <f>VLOOKUP(J2607,AG$2:$AJ$12,4,TRUE)</f>
        <v>5</v>
      </c>
      <c r="P2607">
        <f>VLOOKUP(K2607,AH$2:$AJ$12,3,TRUE)</f>
        <v>7</v>
      </c>
      <c r="Q2607">
        <f>VLOOKUP(L2607,AI$2:$AJ$12,2,TRUE)</f>
        <v>5</v>
      </c>
      <c r="T2607" t="str">
        <f t="shared" si="245"/>
        <v>Crimepoint.create(latitude:37.742, longitude:-122.502, drugdrink:0, misdemean:5, theft:5, violent:7, total:5, drugdrinkct:0, misdemeanct:3, theftct:3, violentct:1, totalct:7)</v>
      </c>
      <c r="U2607" t="str">
        <f t="shared" si="246"/>
        <v>{location: new google.maps.LatLng(37.742, -122.502), weight: 0},</v>
      </c>
      <c r="V2607" t="str">
        <f t="shared" si="241"/>
        <v>{location: new google.maps.LatLng(37.742, -122.502), weight: 1},</v>
      </c>
      <c r="W2607" t="str">
        <f t="shared" si="242"/>
        <v>{location: new google.maps.LatLng(37.742, -122.502), weight: 0},</v>
      </c>
      <c r="X2607" t="str">
        <f t="shared" si="243"/>
        <v>{location: new google.maps.LatLng(37.742, -122.502), weight: 1},</v>
      </c>
      <c r="Y2607" t="str">
        <f t="shared" si="244"/>
        <v>{location: new google.maps.LatLng(37.742, -122.502), weight: 1},</v>
      </c>
    </row>
    <row r="2608" spans="1:25" x14ac:dyDescent="0.2">
      <c r="A2608">
        <v>37.741999999999997</v>
      </c>
      <c r="B2608">
        <v>-122.501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f>VLOOKUP(H2608,AE$2:$AJ$12,6,TRUE)</f>
        <v>0</v>
      </c>
      <c r="N2608">
        <f>VLOOKUP(I2608,AF$2:$AJ$12,5,TRUE)</f>
        <v>2</v>
      </c>
      <c r="O2608">
        <f>VLOOKUP(J2608,AG$2:$AJ$12,4,TRUE)</f>
        <v>0</v>
      </c>
      <c r="P2608">
        <f>VLOOKUP(K2608,AH$2:$AJ$12,3,TRUE)</f>
        <v>0</v>
      </c>
      <c r="Q2608">
        <f>VLOOKUP(L2608,AI$2:$AJ$12,2,TRUE)</f>
        <v>0</v>
      </c>
      <c r="T2608" t="str">
        <f t="shared" si="245"/>
        <v>Crimepoint.create(latitude:37.742, longitude:-122.501, drugdrink:0, misdemean:2, theft:0, violent:0, total:0, drugdrinkct:0, misdemeanct:1, theftct:0, violentct:0, totalct:1)</v>
      </c>
      <c r="U2608" t="str">
        <f t="shared" si="246"/>
        <v>{location: new google.maps.LatLng(37.742, -122.501), weight: 0},</v>
      </c>
      <c r="V2608" t="str">
        <f t="shared" si="241"/>
        <v>{location: new google.maps.LatLng(37.742, -122.501), weight: 0},</v>
      </c>
      <c r="W2608" t="str">
        <f t="shared" si="242"/>
        <v>{location: new google.maps.LatLng(37.742, -122.501), weight: 0},</v>
      </c>
      <c r="X2608" t="str">
        <f t="shared" si="243"/>
        <v>{location: new google.maps.LatLng(37.742, -122.501), weight: 0},</v>
      </c>
      <c r="Y2608" t="str">
        <f t="shared" si="244"/>
        <v>{location: new google.maps.LatLng(37.742, -122.501), weight: 0},</v>
      </c>
    </row>
    <row r="2609" spans="1:25" x14ac:dyDescent="0.2">
      <c r="A2609">
        <v>37.741999999999997</v>
      </c>
      <c r="B2609">
        <v>-122.5</v>
      </c>
      <c r="C2609">
        <v>0</v>
      </c>
      <c r="D2609">
        <v>1</v>
      </c>
      <c r="E2609">
        <v>1</v>
      </c>
      <c r="F2609">
        <v>0</v>
      </c>
      <c r="G2609">
        <v>1</v>
      </c>
      <c r="H2609">
        <v>0</v>
      </c>
      <c r="I2609">
        <v>5</v>
      </c>
      <c r="J2609">
        <v>5</v>
      </c>
      <c r="K2609">
        <v>0</v>
      </c>
      <c r="L2609">
        <v>10</v>
      </c>
      <c r="M2609">
        <f>VLOOKUP(H2609,AE$2:$AJ$12,6,TRUE)</f>
        <v>0</v>
      </c>
      <c r="N2609">
        <f>VLOOKUP(I2609,AF$2:$AJ$12,5,TRUE)</f>
        <v>6</v>
      </c>
      <c r="O2609">
        <f>VLOOKUP(J2609,AG$2:$AJ$12,4,TRUE)</f>
        <v>7</v>
      </c>
      <c r="P2609">
        <f>VLOOKUP(K2609,AH$2:$AJ$12,3,TRUE)</f>
        <v>0</v>
      </c>
      <c r="Q2609">
        <f>VLOOKUP(L2609,AI$2:$AJ$12,2,TRUE)</f>
        <v>6</v>
      </c>
      <c r="T2609" t="str">
        <f t="shared" si="245"/>
        <v>Crimepoint.create(latitude:37.742, longitude:-122.5, drugdrink:0, misdemean:6, theft:7, violent:0, total:6, drugdrinkct:0, misdemeanct:5, theftct:5, violentct:0, totalct:10)</v>
      </c>
      <c r="U2609" t="str">
        <f t="shared" si="246"/>
        <v>{location: new google.maps.LatLng(37.742, -122.5), weight: 0},</v>
      </c>
      <c r="V2609" t="str">
        <f t="shared" si="241"/>
        <v>{location: new google.maps.LatLng(37.742, -122.5), weight: 1},</v>
      </c>
      <c r="W2609" t="str">
        <f t="shared" si="242"/>
        <v>{location: new google.maps.LatLng(37.742, -122.5), weight: 1},</v>
      </c>
      <c r="X2609" t="str">
        <f t="shared" si="243"/>
        <v>{location: new google.maps.LatLng(37.742, -122.5), weight: 0},</v>
      </c>
      <c r="Y2609" t="str">
        <f t="shared" si="244"/>
        <v>{location: new google.maps.LatLng(37.742, -122.5), weight: 1},</v>
      </c>
    </row>
    <row r="2610" spans="1:25" x14ac:dyDescent="0.2">
      <c r="A2610">
        <v>37.741999999999997</v>
      </c>
      <c r="B2610">
        <v>-122.499</v>
      </c>
      <c r="C2610">
        <v>0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3</v>
      </c>
      <c r="J2610">
        <v>9</v>
      </c>
      <c r="K2610">
        <v>1</v>
      </c>
      <c r="L2610">
        <v>13</v>
      </c>
      <c r="M2610">
        <f>VLOOKUP(H2610,AE$2:$AJ$12,6,TRUE)</f>
        <v>0</v>
      </c>
      <c r="N2610">
        <f>VLOOKUP(I2610,AF$2:$AJ$12,5,TRUE)</f>
        <v>5</v>
      </c>
      <c r="O2610">
        <f>VLOOKUP(J2610,AG$2:$AJ$12,4,TRUE)</f>
        <v>8</v>
      </c>
      <c r="P2610">
        <f>VLOOKUP(K2610,AH$2:$AJ$12,3,TRUE)</f>
        <v>7</v>
      </c>
      <c r="Q2610">
        <f>VLOOKUP(L2610,AI$2:$AJ$12,2,TRUE)</f>
        <v>7</v>
      </c>
      <c r="T2610" t="str">
        <f t="shared" si="245"/>
        <v>Crimepoint.create(latitude:37.742, longitude:-122.499, drugdrink:0, misdemean:5, theft:8, violent:7, total:7, drugdrinkct:0, misdemeanct:3, theftct:9, violentct:1, totalct:13)</v>
      </c>
      <c r="U2610" t="str">
        <f t="shared" si="246"/>
        <v>{location: new google.maps.LatLng(37.742, -122.499), weight: 0},</v>
      </c>
      <c r="V2610" t="str">
        <f t="shared" si="241"/>
        <v>{location: new google.maps.LatLng(37.742, -122.499), weight: 1},</v>
      </c>
      <c r="W2610" t="str">
        <f t="shared" si="242"/>
        <v>{location: new google.maps.LatLng(37.742, -122.499), weight: 1},</v>
      </c>
      <c r="X2610" t="str">
        <f t="shared" si="243"/>
        <v>{location: new google.maps.LatLng(37.742, -122.499), weight: 1},</v>
      </c>
      <c r="Y2610" t="str">
        <f t="shared" si="244"/>
        <v>{location: new google.maps.LatLng(37.742, -122.499), weight: 1},</v>
      </c>
    </row>
    <row r="2611" spans="1:25" x14ac:dyDescent="0.2">
      <c r="A2611">
        <v>37.741999999999997</v>
      </c>
      <c r="B2611">
        <v>-122.498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0</v>
      </c>
      <c r="I2611">
        <v>4</v>
      </c>
      <c r="J2611">
        <v>3</v>
      </c>
      <c r="K2611">
        <v>1</v>
      </c>
      <c r="L2611">
        <v>8</v>
      </c>
      <c r="M2611">
        <f>VLOOKUP(H2611,AE$2:$AJ$12,6,TRUE)</f>
        <v>0</v>
      </c>
      <c r="N2611">
        <f>VLOOKUP(I2611,AF$2:$AJ$12,5,TRUE)</f>
        <v>6</v>
      </c>
      <c r="O2611">
        <f>VLOOKUP(J2611,AG$2:$AJ$12,4,TRUE)</f>
        <v>5</v>
      </c>
      <c r="P2611">
        <f>VLOOKUP(K2611,AH$2:$AJ$12,3,TRUE)</f>
        <v>7</v>
      </c>
      <c r="Q2611">
        <f>VLOOKUP(L2611,AI$2:$AJ$12,2,TRUE)</f>
        <v>5</v>
      </c>
      <c r="T2611" t="str">
        <f t="shared" si="245"/>
        <v>Crimepoint.create(latitude:37.742, longitude:-122.498, drugdrink:0, misdemean:6, theft:5, violent:7, total:5, drugdrinkct:0, misdemeanct:4, theftct:3, violentct:1, totalct:8)</v>
      </c>
      <c r="U2611" t="str">
        <f t="shared" si="246"/>
        <v>{location: new google.maps.LatLng(37.742, -122.498), weight: 0},</v>
      </c>
      <c r="V2611" t="str">
        <f t="shared" si="241"/>
        <v>{location: new google.maps.LatLng(37.742, -122.498), weight: 1},</v>
      </c>
      <c r="W2611" t="str">
        <f t="shared" si="242"/>
        <v>{location: new google.maps.LatLng(37.742, -122.498), weight: 0},</v>
      </c>
      <c r="X2611" t="str">
        <f t="shared" si="243"/>
        <v>{location: new google.maps.LatLng(37.742, -122.498), weight: 1},</v>
      </c>
      <c r="Y2611" t="str">
        <f t="shared" si="244"/>
        <v>{location: new google.maps.LatLng(37.742, -122.498), weight: 1},</v>
      </c>
    </row>
    <row r="2612" spans="1:25" x14ac:dyDescent="0.2">
      <c r="A2612">
        <v>37.741999999999997</v>
      </c>
      <c r="B2612">
        <v>-122.497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</v>
      </c>
      <c r="J2612">
        <v>1</v>
      </c>
      <c r="K2612">
        <v>0</v>
      </c>
      <c r="L2612">
        <v>3</v>
      </c>
      <c r="M2612">
        <f>VLOOKUP(H2612,AE$2:$AJ$12,6,TRUE)</f>
        <v>0</v>
      </c>
      <c r="N2612">
        <f>VLOOKUP(I2612,AF$2:$AJ$12,5,TRUE)</f>
        <v>4</v>
      </c>
      <c r="O2612">
        <f>VLOOKUP(J2612,AG$2:$AJ$12,4,TRUE)</f>
        <v>3</v>
      </c>
      <c r="P2612">
        <f>VLOOKUP(K2612,AH$2:$AJ$12,3,TRUE)</f>
        <v>0</v>
      </c>
      <c r="Q2612">
        <f>VLOOKUP(L2612,AI$2:$AJ$12,2,TRUE)</f>
        <v>2</v>
      </c>
      <c r="T2612" t="str">
        <f t="shared" si="245"/>
        <v>Crimepoint.create(latitude:37.742, longitude:-122.497, drugdrink:0, misdemean:4, theft:3, violent:0, total:2, drugdrinkct:0, misdemeanct:2, theftct:1, violentct:0, totalct:3)</v>
      </c>
      <c r="U2612" t="str">
        <f t="shared" si="246"/>
        <v>{location: new google.maps.LatLng(37.742, -122.497), weight: 0},</v>
      </c>
      <c r="V2612" t="str">
        <f t="shared" si="241"/>
        <v>{location: new google.maps.LatLng(37.742, -122.497), weight: 0},</v>
      </c>
      <c r="W2612" t="str">
        <f t="shared" si="242"/>
        <v>{location: new google.maps.LatLng(37.742, -122.497), weight: 0},</v>
      </c>
      <c r="X2612" t="str">
        <f t="shared" si="243"/>
        <v>{location: new google.maps.LatLng(37.742, -122.497), weight: 0},</v>
      </c>
      <c r="Y2612" t="str">
        <f t="shared" si="244"/>
        <v>{location: new google.maps.LatLng(37.742, -122.497), weight: 0},</v>
      </c>
    </row>
    <row r="2613" spans="1:25" x14ac:dyDescent="0.2">
      <c r="A2613">
        <v>37.741999999999997</v>
      </c>
      <c r="B2613">
        <v>-122.496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</v>
      </c>
      <c r="M2613">
        <f>VLOOKUP(H2613,AE$2:$AJ$12,6,TRUE)</f>
        <v>0</v>
      </c>
      <c r="N2613">
        <f>VLOOKUP(I2613,AF$2:$AJ$12,5,TRUE)</f>
        <v>0</v>
      </c>
      <c r="O2613">
        <f>VLOOKUP(J2613,AG$2:$AJ$12,4,TRUE)</f>
        <v>0</v>
      </c>
      <c r="P2613">
        <f>VLOOKUP(K2613,AH$2:$AJ$12,3,TRUE)</f>
        <v>7</v>
      </c>
      <c r="Q2613">
        <f>VLOOKUP(L2613,AI$2:$AJ$12,2,TRUE)</f>
        <v>0</v>
      </c>
      <c r="T2613" t="str">
        <f t="shared" si="245"/>
        <v>Crimepoint.create(latitude:37.742, longitude:-122.496, drugdrink:0, misdemean:0, theft:0, violent:7, total:0, drugdrinkct:0, misdemeanct:0, theftct:0, violentct:1, totalct:1)</v>
      </c>
      <c r="U2613" t="str">
        <f t="shared" si="246"/>
        <v>{location: new google.maps.LatLng(37.742, -122.496), weight: 0},</v>
      </c>
      <c r="V2613" t="str">
        <f t="shared" si="241"/>
        <v>{location: new google.maps.LatLng(37.742, -122.496), weight: 0},</v>
      </c>
      <c r="W2613" t="str">
        <f t="shared" si="242"/>
        <v>{location: new google.maps.LatLng(37.742, -122.496), weight: 0},</v>
      </c>
      <c r="X2613" t="str">
        <f t="shared" si="243"/>
        <v>{location: new google.maps.LatLng(37.742, -122.496), weight: 1},</v>
      </c>
      <c r="Y2613" t="str">
        <f t="shared" si="244"/>
        <v>{location: new google.maps.LatLng(37.742, -122.496), weight: 0},</v>
      </c>
    </row>
    <row r="2614" spans="1:25" x14ac:dyDescent="0.2">
      <c r="A2614">
        <v>37.741999999999997</v>
      </c>
      <c r="B2614">
        <v>-122.495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1</v>
      </c>
      <c r="K2614">
        <v>0</v>
      </c>
      <c r="L2614">
        <v>2</v>
      </c>
      <c r="M2614">
        <f>VLOOKUP(H2614,AE$2:$AJ$12,6,TRUE)</f>
        <v>0</v>
      </c>
      <c r="N2614">
        <f>VLOOKUP(I2614,AF$2:$AJ$12,5,TRUE)</f>
        <v>2</v>
      </c>
      <c r="O2614">
        <f>VLOOKUP(J2614,AG$2:$AJ$12,4,TRUE)</f>
        <v>3</v>
      </c>
      <c r="P2614">
        <f>VLOOKUP(K2614,AH$2:$AJ$12,3,TRUE)</f>
        <v>0</v>
      </c>
      <c r="Q2614">
        <f>VLOOKUP(L2614,AI$2:$AJ$12,2,TRUE)</f>
        <v>1</v>
      </c>
      <c r="T2614" t="str">
        <f t="shared" si="245"/>
        <v>Crimepoint.create(latitude:37.742, longitude:-122.495, drugdrink:0, misdemean:2, theft:3, violent:0, total:1, drugdrinkct:0, misdemeanct:1, theftct:1, violentct:0, totalct:2)</v>
      </c>
      <c r="U2614" t="str">
        <f t="shared" si="246"/>
        <v>{location: new google.maps.LatLng(37.742, -122.495), weight: 0},</v>
      </c>
      <c r="V2614" t="str">
        <f t="shared" si="241"/>
        <v>{location: new google.maps.LatLng(37.742, -122.495), weight: 0},</v>
      </c>
      <c r="W2614" t="str">
        <f t="shared" si="242"/>
        <v>{location: new google.maps.LatLng(37.742, -122.495), weight: 0},</v>
      </c>
      <c r="X2614" t="str">
        <f t="shared" si="243"/>
        <v>{location: new google.maps.LatLng(37.742, -122.495), weight: 0},</v>
      </c>
      <c r="Y2614" t="str">
        <f t="shared" si="244"/>
        <v>{location: new google.maps.LatLng(37.742, -122.495), weight: 0},</v>
      </c>
    </row>
    <row r="2615" spans="1:25" x14ac:dyDescent="0.2">
      <c r="A2615">
        <v>37.741999999999997</v>
      </c>
      <c r="B2615">
        <v>-122.494</v>
      </c>
      <c r="C2615">
        <v>1</v>
      </c>
      <c r="D2615">
        <v>2</v>
      </c>
      <c r="E2615">
        <v>0</v>
      </c>
      <c r="F2615">
        <v>1</v>
      </c>
      <c r="G2615">
        <v>1</v>
      </c>
      <c r="H2615">
        <v>2</v>
      </c>
      <c r="I2615">
        <v>9</v>
      </c>
      <c r="J2615">
        <v>2</v>
      </c>
      <c r="K2615">
        <v>1</v>
      </c>
      <c r="L2615">
        <v>14</v>
      </c>
      <c r="M2615">
        <f>VLOOKUP(H2615,AE$2:$AJ$12,6,TRUE)</f>
        <v>9</v>
      </c>
      <c r="N2615">
        <f>VLOOKUP(I2615,AF$2:$AJ$12,5,TRUE)</f>
        <v>7</v>
      </c>
      <c r="O2615">
        <f>VLOOKUP(J2615,AG$2:$AJ$12,4,TRUE)</f>
        <v>4</v>
      </c>
      <c r="P2615">
        <f>VLOOKUP(K2615,AH$2:$AJ$12,3,TRUE)</f>
        <v>7</v>
      </c>
      <c r="Q2615">
        <f>VLOOKUP(L2615,AI$2:$AJ$12,2,TRUE)</f>
        <v>7</v>
      </c>
      <c r="T2615" t="str">
        <f t="shared" si="245"/>
        <v>Crimepoint.create(latitude:37.742, longitude:-122.494, drugdrink:9, misdemean:7, theft:4, violent:7, total:7, drugdrinkct:2, misdemeanct:9, theftct:2, violentct:1, totalct:14)</v>
      </c>
      <c r="U2615" t="str">
        <f t="shared" si="246"/>
        <v>{location: new google.maps.LatLng(37.742, -122.494), weight: 1},</v>
      </c>
      <c r="V2615" t="str">
        <f t="shared" si="241"/>
        <v>{location: new google.maps.LatLng(37.742, -122.494), weight: 2},</v>
      </c>
      <c r="W2615" t="str">
        <f t="shared" si="242"/>
        <v>{location: new google.maps.LatLng(37.742, -122.494), weight: 0},</v>
      </c>
      <c r="X2615" t="str">
        <f t="shared" si="243"/>
        <v>{location: new google.maps.LatLng(37.742, -122.494), weight: 1},</v>
      </c>
      <c r="Y2615" t="str">
        <f t="shared" si="244"/>
        <v>{location: new google.maps.LatLng(37.742, -122.494), weight: 1},</v>
      </c>
    </row>
    <row r="2616" spans="1:25" x14ac:dyDescent="0.2">
      <c r="A2616">
        <v>37.741999999999997</v>
      </c>
      <c r="B2616">
        <v>-122.49299999999999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</v>
      </c>
      <c r="J2616">
        <v>1</v>
      </c>
      <c r="K2616">
        <v>0</v>
      </c>
      <c r="L2616">
        <v>3</v>
      </c>
      <c r="M2616">
        <f>VLOOKUP(H2616,AE$2:$AJ$12,6,TRUE)</f>
        <v>0</v>
      </c>
      <c r="N2616">
        <f>VLOOKUP(I2616,AF$2:$AJ$12,5,TRUE)</f>
        <v>4</v>
      </c>
      <c r="O2616">
        <f>VLOOKUP(J2616,AG$2:$AJ$12,4,TRUE)</f>
        <v>3</v>
      </c>
      <c r="P2616">
        <f>VLOOKUP(K2616,AH$2:$AJ$12,3,TRUE)</f>
        <v>0</v>
      </c>
      <c r="Q2616">
        <f>VLOOKUP(L2616,AI$2:$AJ$12,2,TRUE)</f>
        <v>2</v>
      </c>
      <c r="T2616" t="str">
        <f t="shared" si="245"/>
        <v>Crimepoint.create(latitude:37.742, longitude:-122.493, drugdrink:0, misdemean:4, theft:3, violent:0, total:2, drugdrinkct:0, misdemeanct:2, theftct:1, violentct:0, totalct:3)</v>
      </c>
      <c r="U2616" t="str">
        <f t="shared" si="246"/>
        <v>{location: new google.maps.LatLng(37.742, -122.493), weight: 0},</v>
      </c>
      <c r="V2616" t="str">
        <f t="shared" si="241"/>
        <v>{location: new google.maps.LatLng(37.742, -122.493), weight: 0},</v>
      </c>
      <c r="W2616" t="str">
        <f t="shared" si="242"/>
        <v>{location: new google.maps.LatLng(37.742, -122.493), weight: 0},</v>
      </c>
      <c r="X2616" t="str">
        <f t="shared" si="243"/>
        <v>{location: new google.maps.LatLng(37.742, -122.493), weight: 0},</v>
      </c>
      <c r="Y2616" t="str">
        <f t="shared" si="244"/>
        <v>{location: new google.maps.LatLng(37.742, -122.493), weight: 0},</v>
      </c>
    </row>
    <row r="2617" spans="1:25" x14ac:dyDescent="0.2">
      <c r="A2617">
        <v>37.741999999999997</v>
      </c>
      <c r="B2617">
        <v>-122.492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2</v>
      </c>
      <c r="K2617">
        <v>0</v>
      </c>
      <c r="L2617">
        <v>3</v>
      </c>
      <c r="M2617">
        <f>VLOOKUP(H2617,AE$2:$AJ$12,6,TRUE)</f>
        <v>0</v>
      </c>
      <c r="N2617">
        <f>VLOOKUP(I2617,AF$2:$AJ$12,5,TRUE)</f>
        <v>2</v>
      </c>
      <c r="O2617">
        <f>VLOOKUP(J2617,AG$2:$AJ$12,4,TRUE)</f>
        <v>4</v>
      </c>
      <c r="P2617">
        <f>VLOOKUP(K2617,AH$2:$AJ$12,3,TRUE)</f>
        <v>0</v>
      </c>
      <c r="Q2617">
        <f>VLOOKUP(L2617,AI$2:$AJ$12,2,TRUE)</f>
        <v>2</v>
      </c>
      <c r="T2617" t="str">
        <f t="shared" si="245"/>
        <v>Crimepoint.create(latitude:37.742, longitude:-122.492, drugdrink:0, misdemean:2, theft:4, violent:0, total:2, drugdrinkct:0, misdemeanct:1, theftct:2, violentct:0, totalct:3)</v>
      </c>
      <c r="U2617" t="str">
        <f t="shared" si="246"/>
        <v>{location: new google.maps.LatLng(37.742, -122.492), weight: 0},</v>
      </c>
      <c r="V2617" t="str">
        <f t="shared" si="241"/>
        <v>{location: new google.maps.LatLng(37.742, -122.492), weight: 0},</v>
      </c>
      <c r="W2617" t="str">
        <f t="shared" si="242"/>
        <v>{location: new google.maps.LatLng(37.742, -122.492), weight: 0},</v>
      </c>
      <c r="X2617" t="str">
        <f t="shared" si="243"/>
        <v>{location: new google.maps.LatLng(37.742, -122.492), weight: 0},</v>
      </c>
      <c r="Y2617" t="str">
        <f t="shared" si="244"/>
        <v>{location: new google.maps.LatLng(37.742, -122.492), weight: 0},</v>
      </c>
    </row>
    <row r="2618" spans="1:25" x14ac:dyDescent="0.2">
      <c r="A2618">
        <v>37.741999999999997</v>
      </c>
      <c r="B2618">
        <v>-122.491</v>
      </c>
      <c r="C2618">
        <v>1</v>
      </c>
      <c r="D2618">
        <v>2</v>
      </c>
      <c r="E2618">
        <v>0</v>
      </c>
      <c r="F2618">
        <v>2</v>
      </c>
      <c r="G2618">
        <v>1</v>
      </c>
      <c r="H2618">
        <v>2</v>
      </c>
      <c r="I2618">
        <v>9</v>
      </c>
      <c r="J2618">
        <v>3</v>
      </c>
      <c r="K2618">
        <v>3</v>
      </c>
      <c r="L2618">
        <v>17</v>
      </c>
      <c r="M2618">
        <f>VLOOKUP(H2618,AE$2:$AJ$12,6,TRUE)</f>
        <v>9</v>
      </c>
      <c r="N2618">
        <f>VLOOKUP(I2618,AF$2:$AJ$12,5,TRUE)</f>
        <v>7</v>
      </c>
      <c r="O2618">
        <f>VLOOKUP(J2618,AG$2:$AJ$12,4,TRUE)</f>
        <v>5</v>
      </c>
      <c r="P2618">
        <f>VLOOKUP(K2618,AH$2:$AJ$12,3,TRUE)</f>
        <v>8</v>
      </c>
      <c r="Q2618">
        <f>VLOOKUP(L2618,AI$2:$AJ$12,2,TRUE)</f>
        <v>7</v>
      </c>
      <c r="T2618" t="str">
        <f t="shared" si="245"/>
        <v>Crimepoint.create(latitude:37.742, longitude:-122.491, drugdrink:9, misdemean:7, theft:5, violent:8, total:7, drugdrinkct:2, misdemeanct:9, theftct:3, violentct:3, totalct:17)</v>
      </c>
      <c r="U2618" t="str">
        <f t="shared" si="246"/>
        <v>{location: new google.maps.LatLng(37.742, -122.491), weight: 1},</v>
      </c>
      <c r="V2618" t="str">
        <f t="shared" si="241"/>
        <v>{location: new google.maps.LatLng(37.742, -122.491), weight: 2},</v>
      </c>
      <c r="W2618" t="str">
        <f t="shared" si="242"/>
        <v>{location: new google.maps.LatLng(37.742, -122.491), weight: 0},</v>
      </c>
      <c r="X2618" t="str">
        <f t="shared" si="243"/>
        <v>{location: new google.maps.LatLng(37.742, -122.491), weight: 2},</v>
      </c>
      <c r="Y2618" t="str">
        <f t="shared" si="244"/>
        <v>{location: new google.maps.LatLng(37.742, -122.491), weight: 1},</v>
      </c>
    </row>
    <row r="2619" spans="1:25" x14ac:dyDescent="0.2">
      <c r="A2619">
        <v>37.741999999999997</v>
      </c>
      <c r="B2619">
        <v>-122.49</v>
      </c>
      <c r="C2619">
        <v>1</v>
      </c>
      <c r="D2619">
        <v>4</v>
      </c>
      <c r="E2619">
        <v>0</v>
      </c>
      <c r="F2619">
        <v>1</v>
      </c>
      <c r="G2619">
        <v>2</v>
      </c>
      <c r="H2619">
        <v>1</v>
      </c>
      <c r="I2619">
        <v>17</v>
      </c>
      <c r="J2619">
        <v>3</v>
      </c>
      <c r="K2619">
        <v>1</v>
      </c>
      <c r="L2619">
        <v>22</v>
      </c>
      <c r="M2619">
        <f>VLOOKUP(H2619,AE$2:$AJ$12,6,TRUE)</f>
        <v>8</v>
      </c>
      <c r="N2619">
        <f>VLOOKUP(I2619,AF$2:$AJ$12,5,TRUE)</f>
        <v>8</v>
      </c>
      <c r="O2619">
        <f>VLOOKUP(J2619,AG$2:$AJ$12,4,TRUE)</f>
        <v>5</v>
      </c>
      <c r="P2619">
        <f>VLOOKUP(K2619,AH$2:$AJ$12,3,TRUE)</f>
        <v>7</v>
      </c>
      <c r="Q2619">
        <f>VLOOKUP(L2619,AI$2:$AJ$12,2,TRUE)</f>
        <v>8</v>
      </c>
      <c r="T2619" t="str">
        <f t="shared" si="245"/>
        <v>Crimepoint.create(latitude:37.742, longitude:-122.49, drugdrink:8, misdemean:8, theft:5, violent:7, total:8, drugdrinkct:1, misdemeanct:17, theftct:3, violentct:1, totalct:22)</v>
      </c>
      <c r="U2619" t="str">
        <f t="shared" si="246"/>
        <v>{location: new google.maps.LatLng(37.742, -122.49), weight: 1},</v>
      </c>
      <c r="V2619" t="str">
        <f t="shared" si="241"/>
        <v>{location: new google.maps.LatLng(37.742, -122.49), weight: 4},</v>
      </c>
      <c r="W2619" t="str">
        <f t="shared" si="242"/>
        <v>{location: new google.maps.LatLng(37.742, -122.49), weight: 0},</v>
      </c>
      <c r="X2619" t="str">
        <f t="shared" si="243"/>
        <v>{location: new google.maps.LatLng(37.742, -122.49), weight: 1},</v>
      </c>
      <c r="Y2619" t="str">
        <f t="shared" si="244"/>
        <v>{location: new google.maps.LatLng(37.742, -122.49), weight: 2},</v>
      </c>
    </row>
    <row r="2620" spans="1:25" x14ac:dyDescent="0.2">
      <c r="A2620">
        <v>37.741999999999997</v>
      </c>
      <c r="B2620">
        <v>-122.489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4</v>
      </c>
      <c r="J2620">
        <v>0</v>
      </c>
      <c r="K2620">
        <v>0</v>
      </c>
      <c r="L2620">
        <v>4</v>
      </c>
      <c r="M2620">
        <f>VLOOKUP(H2620,AE$2:$AJ$12,6,TRUE)</f>
        <v>0</v>
      </c>
      <c r="N2620">
        <f>VLOOKUP(I2620,AF$2:$AJ$12,5,TRUE)</f>
        <v>6</v>
      </c>
      <c r="O2620">
        <f>VLOOKUP(J2620,AG$2:$AJ$12,4,TRUE)</f>
        <v>0</v>
      </c>
      <c r="P2620">
        <f>VLOOKUP(K2620,AH$2:$AJ$12,3,TRUE)</f>
        <v>0</v>
      </c>
      <c r="Q2620">
        <f>VLOOKUP(L2620,AI$2:$AJ$12,2,TRUE)</f>
        <v>3</v>
      </c>
      <c r="T2620" t="str">
        <f t="shared" si="245"/>
        <v>Crimepoint.create(latitude:37.742, longitude:-122.489, drugdrink:0, misdemean:6, theft:0, violent:0, total:3, drugdrinkct:0, misdemeanct:4, theftct:0, violentct:0, totalct:4)</v>
      </c>
      <c r="U2620" t="str">
        <f t="shared" si="246"/>
        <v>{location: new google.maps.LatLng(37.742, -122.489), weight: 0},</v>
      </c>
      <c r="V2620" t="str">
        <f t="shared" si="241"/>
        <v>{location: new google.maps.LatLng(37.742, -122.489), weight: 1},</v>
      </c>
      <c r="W2620" t="str">
        <f t="shared" si="242"/>
        <v>{location: new google.maps.LatLng(37.742, -122.489), weight: 0},</v>
      </c>
      <c r="X2620" t="str">
        <f t="shared" si="243"/>
        <v>{location: new google.maps.LatLng(37.742, -122.489), weight: 0},</v>
      </c>
      <c r="Y2620" t="str">
        <f t="shared" si="244"/>
        <v>{location: new google.maps.LatLng(37.742, -122.489), weight: 0},</v>
      </c>
    </row>
    <row r="2621" spans="1:25" x14ac:dyDescent="0.2">
      <c r="A2621">
        <v>37.741999999999997</v>
      </c>
      <c r="B2621">
        <v>-122.48699999999999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3</v>
      </c>
      <c r="J2621">
        <v>0</v>
      </c>
      <c r="K2621">
        <v>0</v>
      </c>
      <c r="L2621">
        <v>3</v>
      </c>
      <c r="M2621">
        <f>VLOOKUP(H2621,AE$2:$AJ$12,6,TRUE)</f>
        <v>0</v>
      </c>
      <c r="N2621">
        <f>VLOOKUP(I2621,AF$2:$AJ$12,5,TRUE)</f>
        <v>5</v>
      </c>
      <c r="O2621">
        <f>VLOOKUP(J2621,AG$2:$AJ$12,4,TRUE)</f>
        <v>0</v>
      </c>
      <c r="P2621">
        <f>VLOOKUP(K2621,AH$2:$AJ$12,3,TRUE)</f>
        <v>0</v>
      </c>
      <c r="Q2621">
        <f>VLOOKUP(L2621,AI$2:$AJ$12,2,TRUE)</f>
        <v>2</v>
      </c>
      <c r="T2621" t="str">
        <f t="shared" si="245"/>
        <v>Crimepoint.create(latitude:37.742, longitude:-122.487, drugdrink:0, misdemean:5, theft:0, violent:0, total:2, drugdrinkct:0, misdemeanct:3, theftct:0, violentct:0, totalct:3)</v>
      </c>
      <c r="U2621" t="str">
        <f t="shared" si="246"/>
        <v>{location: new google.maps.LatLng(37.742, -122.487), weight: 0},</v>
      </c>
      <c r="V2621" t="str">
        <f t="shared" si="241"/>
        <v>{location: new google.maps.LatLng(37.742, -122.487), weight: 1},</v>
      </c>
      <c r="W2621" t="str">
        <f t="shared" si="242"/>
        <v>{location: new google.maps.LatLng(37.742, -122.487), weight: 0},</v>
      </c>
      <c r="X2621" t="str">
        <f t="shared" si="243"/>
        <v>{location: new google.maps.LatLng(37.742, -122.487), weight: 0},</v>
      </c>
      <c r="Y2621" t="str">
        <f t="shared" si="244"/>
        <v>{location: new google.maps.LatLng(37.742, -122.487), weight: 0},</v>
      </c>
    </row>
    <row r="2622" spans="1:25" x14ac:dyDescent="0.2">
      <c r="A2622">
        <v>37.741999999999997</v>
      </c>
      <c r="B2622">
        <v>-122.486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</v>
      </c>
      <c r="J2622">
        <v>1</v>
      </c>
      <c r="K2622">
        <v>0</v>
      </c>
      <c r="L2622">
        <v>3</v>
      </c>
      <c r="M2622">
        <f>VLOOKUP(H2622,AE$2:$AJ$12,6,TRUE)</f>
        <v>0</v>
      </c>
      <c r="N2622">
        <f>VLOOKUP(I2622,AF$2:$AJ$12,5,TRUE)</f>
        <v>4</v>
      </c>
      <c r="O2622">
        <f>VLOOKUP(J2622,AG$2:$AJ$12,4,TRUE)</f>
        <v>3</v>
      </c>
      <c r="P2622">
        <f>VLOOKUP(K2622,AH$2:$AJ$12,3,TRUE)</f>
        <v>0</v>
      </c>
      <c r="Q2622">
        <f>VLOOKUP(L2622,AI$2:$AJ$12,2,TRUE)</f>
        <v>2</v>
      </c>
      <c r="T2622" t="str">
        <f t="shared" si="245"/>
        <v>Crimepoint.create(latitude:37.742, longitude:-122.486, drugdrink:0, misdemean:4, theft:3, violent:0, total:2, drugdrinkct:0, misdemeanct:2, theftct:1, violentct:0, totalct:3)</v>
      </c>
      <c r="U2622" t="str">
        <f t="shared" si="246"/>
        <v>{location: new google.maps.LatLng(37.742, -122.486), weight: 0},</v>
      </c>
      <c r="V2622" t="str">
        <f t="shared" si="241"/>
        <v>{location: new google.maps.LatLng(37.742, -122.486), weight: 0},</v>
      </c>
      <c r="W2622" t="str">
        <f t="shared" si="242"/>
        <v>{location: new google.maps.LatLng(37.742, -122.486), weight: 0},</v>
      </c>
      <c r="X2622" t="str">
        <f t="shared" si="243"/>
        <v>{location: new google.maps.LatLng(37.742, -122.486), weight: 0},</v>
      </c>
      <c r="Y2622" t="str">
        <f t="shared" si="244"/>
        <v>{location: new google.maps.LatLng(37.742, -122.486), weight: 0},</v>
      </c>
    </row>
    <row r="2623" spans="1:25" x14ac:dyDescent="0.2">
      <c r="A2623">
        <v>37.741999999999997</v>
      </c>
      <c r="B2623">
        <v>-122.485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1</v>
      </c>
      <c r="K2623">
        <v>1</v>
      </c>
      <c r="L2623">
        <v>2</v>
      </c>
      <c r="M2623">
        <f>VLOOKUP(H2623,AE$2:$AJ$12,6,TRUE)</f>
        <v>0</v>
      </c>
      <c r="N2623">
        <f>VLOOKUP(I2623,AF$2:$AJ$12,5,TRUE)</f>
        <v>0</v>
      </c>
      <c r="O2623">
        <f>VLOOKUP(J2623,AG$2:$AJ$12,4,TRUE)</f>
        <v>3</v>
      </c>
      <c r="P2623">
        <f>VLOOKUP(K2623,AH$2:$AJ$12,3,TRUE)</f>
        <v>7</v>
      </c>
      <c r="Q2623">
        <f>VLOOKUP(L2623,AI$2:$AJ$12,2,TRUE)</f>
        <v>1</v>
      </c>
      <c r="T2623" t="str">
        <f t="shared" si="245"/>
        <v>Crimepoint.create(latitude:37.742, longitude:-122.485, drugdrink:0, misdemean:0, theft:3, violent:7, total:1, drugdrinkct:0, misdemeanct:0, theftct:1, violentct:1, totalct:2)</v>
      </c>
      <c r="U2623" t="str">
        <f t="shared" si="246"/>
        <v>{location: new google.maps.LatLng(37.742, -122.485), weight: 0},</v>
      </c>
      <c r="V2623" t="str">
        <f t="shared" si="241"/>
        <v>{location: new google.maps.LatLng(37.742, -122.485), weight: 0},</v>
      </c>
      <c r="W2623" t="str">
        <f t="shared" si="242"/>
        <v>{location: new google.maps.LatLng(37.742, -122.485), weight: 0},</v>
      </c>
      <c r="X2623" t="str">
        <f t="shared" si="243"/>
        <v>{location: new google.maps.LatLng(37.742, -122.485), weight: 1},</v>
      </c>
      <c r="Y2623" t="str">
        <f t="shared" si="244"/>
        <v>{location: new google.maps.LatLng(37.742, -122.485), weight: 0},</v>
      </c>
    </row>
    <row r="2624" spans="1:25" x14ac:dyDescent="0.2">
      <c r="A2624">
        <v>37.741999999999997</v>
      </c>
      <c r="B2624">
        <v>-122.48399999999999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4</v>
      </c>
      <c r="J2624">
        <v>2</v>
      </c>
      <c r="K2624">
        <v>0</v>
      </c>
      <c r="L2624">
        <v>6</v>
      </c>
      <c r="M2624">
        <f>VLOOKUP(H2624,AE$2:$AJ$12,6,TRUE)</f>
        <v>0</v>
      </c>
      <c r="N2624">
        <f>VLOOKUP(I2624,AF$2:$AJ$12,5,TRUE)</f>
        <v>6</v>
      </c>
      <c r="O2624">
        <f>VLOOKUP(J2624,AG$2:$AJ$12,4,TRUE)</f>
        <v>4</v>
      </c>
      <c r="P2624">
        <f>VLOOKUP(K2624,AH$2:$AJ$12,3,TRUE)</f>
        <v>0</v>
      </c>
      <c r="Q2624">
        <f>VLOOKUP(L2624,AI$2:$AJ$12,2,TRUE)</f>
        <v>4</v>
      </c>
      <c r="T2624" t="str">
        <f t="shared" si="245"/>
        <v>Crimepoint.create(latitude:37.742, longitude:-122.484, drugdrink:0, misdemean:6, theft:4, violent:0, total:4, drugdrinkct:0, misdemeanct:4, theftct:2, violentct:0, totalct:6)</v>
      </c>
      <c r="U2624" t="str">
        <f t="shared" si="246"/>
        <v>{location: new google.maps.LatLng(37.742, -122.484), weight: 0},</v>
      </c>
      <c r="V2624" t="str">
        <f t="shared" si="241"/>
        <v>{location: new google.maps.LatLng(37.742, -122.484), weight: 1},</v>
      </c>
      <c r="W2624" t="str">
        <f t="shared" si="242"/>
        <v>{location: new google.maps.LatLng(37.742, -122.484), weight: 0},</v>
      </c>
      <c r="X2624" t="str">
        <f t="shared" si="243"/>
        <v>{location: new google.maps.LatLng(37.742, -122.484), weight: 0},</v>
      </c>
      <c r="Y2624" t="str">
        <f t="shared" si="244"/>
        <v>{location: new google.maps.LatLng(37.742, -122.484), weight: 0},</v>
      </c>
    </row>
    <row r="2625" spans="1:25" x14ac:dyDescent="0.2">
      <c r="A2625">
        <v>37.741999999999997</v>
      </c>
      <c r="B2625">
        <v>-122.483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3</v>
      </c>
      <c r="K2625">
        <v>0</v>
      </c>
      <c r="L2625">
        <v>3</v>
      </c>
      <c r="M2625">
        <f>VLOOKUP(H2625,AE$2:$AJ$12,6,TRUE)</f>
        <v>0</v>
      </c>
      <c r="N2625">
        <f>VLOOKUP(I2625,AF$2:$AJ$12,5,TRUE)</f>
        <v>0</v>
      </c>
      <c r="O2625">
        <f>VLOOKUP(J2625,AG$2:$AJ$12,4,TRUE)</f>
        <v>5</v>
      </c>
      <c r="P2625">
        <f>VLOOKUP(K2625,AH$2:$AJ$12,3,TRUE)</f>
        <v>0</v>
      </c>
      <c r="Q2625">
        <f>VLOOKUP(L2625,AI$2:$AJ$12,2,TRUE)</f>
        <v>2</v>
      </c>
      <c r="T2625" t="str">
        <f t="shared" si="245"/>
        <v>Crimepoint.create(latitude:37.742, longitude:-122.483, drugdrink:0, misdemean:0, theft:5, violent:0, total:2, drugdrinkct:0, misdemeanct:0, theftct:3, violentct:0, totalct:3)</v>
      </c>
      <c r="U2625" t="str">
        <f t="shared" si="246"/>
        <v>{location: new google.maps.LatLng(37.742, -122.483), weight: 0},</v>
      </c>
      <c r="V2625" t="str">
        <f t="shared" si="241"/>
        <v>{location: new google.maps.LatLng(37.742, -122.483), weight: 0},</v>
      </c>
      <c r="W2625" t="str">
        <f t="shared" si="242"/>
        <v>{location: new google.maps.LatLng(37.742, -122.483), weight: 0},</v>
      </c>
      <c r="X2625" t="str">
        <f t="shared" si="243"/>
        <v>{location: new google.maps.LatLng(37.742, -122.483), weight: 0},</v>
      </c>
      <c r="Y2625" t="str">
        <f t="shared" si="244"/>
        <v>{location: new google.maps.LatLng(37.742, -122.483), weight: 0},</v>
      </c>
    </row>
    <row r="2626" spans="1:25" x14ac:dyDescent="0.2">
      <c r="A2626">
        <v>37.741999999999997</v>
      </c>
      <c r="B2626">
        <v>-122.482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f>VLOOKUP(H2626,AE$2:$AJ$12,6,TRUE)</f>
        <v>0</v>
      </c>
      <c r="N2626">
        <f>VLOOKUP(I2626,AF$2:$AJ$12,5,TRUE)</f>
        <v>0</v>
      </c>
      <c r="O2626">
        <f>VLOOKUP(J2626,AG$2:$AJ$12,4,TRUE)</f>
        <v>3</v>
      </c>
      <c r="P2626">
        <f>VLOOKUP(K2626,AH$2:$AJ$12,3,TRUE)</f>
        <v>0</v>
      </c>
      <c r="Q2626">
        <f>VLOOKUP(L2626,AI$2:$AJ$12,2,TRUE)</f>
        <v>0</v>
      </c>
      <c r="T2626" t="str">
        <f t="shared" si="245"/>
        <v>Crimepoint.create(latitude:37.742, longitude:-122.482, drugdrink:0, misdemean:0, theft:3, violent:0, total:0, drugdrinkct:0, misdemeanct:0, theftct:1, violentct:0, totalct:1)</v>
      </c>
      <c r="U2626" t="str">
        <f t="shared" si="246"/>
        <v>{location: new google.maps.LatLng(37.742, -122.482), weight: 0},</v>
      </c>
      <c r="V2626" t="str">
        <f t="shared" si="241"/>
        <v>{location: new google.maps.LatLng(37.742, -122.482), weight: 0},</v>
      </c>
      <c r="W2626" t="str">
        <f t="shared" si="242"/>
        <v>{location: new google.maps.LatLng(37.742, -122.482), weight: 0},</v>
      </c>
      <c r="X2626" t="str">
        <f t="shared" si="243"/>
        <v>{location: new google.maps.LatLng(37.742, -122.482), weight: 0},</v>
      </c>
      <c r="Y2626" t="str">
        <f t="shared" si="244"/>
        <v>{location: new google.maps.LatLng(37.742, -122.482), weight: 0},</v>
      </c>
    </row>
    <row r="2627" spans="1:25" x14ac:dyDescent="0.2">
      <c r="A2627">
        <v>37.741999999999997</v>
      </c>
      <c r="B2627">
        <v>-122.48099999999999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2</v>
      </c>
      <c r="J2627">
        <v>2</v>
      </c>
      <c r="K2627">
        <v>0</v>
      </c>
      <c r="L2627">
        <v>4</v>
      </c>
      <c r="M2627">
        <f>VLOOKUP(H2627,AE$2:$AJ$12,6,TRUE)</f>
        <v>0</v>
      </c>
      <c r="N2627">
        <f>VLOOKUP(I2627,AF$2:$AJ$12,5,TRUE)</f>
        <v>4</v>
      </c>
      <c r="O2627">
        <f>VLOOKUP(J2627,AG$2:$AJ$12,4,TRUE)</f>
        <v>4</v>
      </c>
      <c r="P2627">
        <f>VLOOKUP(K2627,AH$2:$AJ$12,3,TRUE)</f>
        <v>0</v>
      </c>
      <c r="Q2627">
        <f>VLOOKUP(L2627,AI$2:$AJ$12,2,TRUE)</f>
        <v>3</v>
      </c>
      <c r="T2627" t="str">
        <f t="shared" si="245"/>
        <v>Crimepoint.create(latitude:37.742, longitude:-122.481, drugdrink:0, misdemean:4, theft:4, violent:0, total:3, drugdrinkct:0, misdemeanct:2, theftct:2, violentct:0, totalct:4)</v>
      </c>
      <c r="U2627" t="str">
        <f t="shared" si="246"/>
        <v>{location: new google.maps.LatLng(37.742, -122.481), weight: 0},</v>
      </c>
      <c r="V2627" t="str">
        <f t="shared" ref="V2627:V2690" si="247">$Z$2&amp;$A2627&amp;$AA$2&amp;$B2627&amp;$AB$2&amp;D2627&amp;$AC$2</f>
        <v>{location: new google.maps.LatLng(37.742, -122.481), weight: 0},</v>
      </c>
      <c r="W2627" t="str">
        <f t="shared" ref="W2627:W2690" si="248">$Z$2&amp;$A2627&amp;$AA$2&amp;$B2627&amp;$AB$2&amp;E2627&amp;$AC$2</f>
        <v>{location: new google.maps.LatLng(37.742, -122.481), weight: 0},</v>
      </c>
      <c r="X2627" t="str">
        <f t="shared" ref="X2627:X2690" si="249">$Z$2&amp;$A2627&amp;$AA$2&amp;$B2627&amp;$AB$2&amp;F2627&amp;$AC$2</f>
        <v>{location: new google.maps.LatLng(37.742, -122.481), weight: 0},</v>
      </c>
      <c r="Y2627" t="str">
        <f t="shared" ref="Y2627:Y2690" si="250">$Z$2&amp;$A2627&amp;$AA$2&amp;$B2627&amp;$AB$2&amp;G2627&amp;$AC$2</f>
        <v>{location: new google.maps.LatLng(37.742, -122.481), weight: 0},</v>
      </c>
    </row>
    <row r="2628" spans="1:25" x14ac:dyDescent="0.2">
      <c r="A2628">
        <v>37.741999999999997</v>
      </c>
      <c r="B2628">
        <v>-122.48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0</v>
      </c>
      <c r="I2628">
        <v>1</v>
      </c>
      <c r="J2628">
        <v>5</v>
      </c>
      <c r="K2628">
        <v>1</v>
      </c>
      <c r="L2628">
        <v>7</v>
      </c>
      <c r="M2628">
        <f>VLOOKUP(H2628,AE$2:$AJ$12,6,TRUE)</f>
        <v>0</v>
      </c>
      <c r="N2628">
        <f>VLOOKUP(I2628,AF$2:$AJ$12,5,TRUE)</f>
        <v>2</v>
      </c>
      <c r="O2628">
        <f>VLOOKUP(J2628,AG$2:$AJ$12,4,TRUE)</f>
        <v>7</v>
      </c>
      <c r="P2628">
        <f>VLOOKUP(K2628,AH$2:$AJ$12,3,TRUE)</f>
        <v>7</v>
      </c>
      <c r="Q2628">
        <f>VLOOKUP(L2628,AI$2:$AJ$12,2,TRUE)</f>
        <v>5</v>
      </c>
      <c r="T2628" t="str">
        <f t="shared" ref="T2628:T2691" si="251">"Crimepoint.create("&amp;A$2&amp;":"&amp;A2628&amp;", "&amp;B$2&amp;":"&amp;B2628&amp;", "&amp;C$2&amp;":"&amp;M2628&amp;", "&amp;D$2&amp;":"&amp;N2628&amp;", "&amp;E$2&amp;":"&amp;O2628&amp;", "&amp;F$2&amp;":"&amp;P2628&amp;", "&amp;G$2&amp;":"&amp;Q2628&amp;", "&amp;H$2&amp;":"&amp;H2628&amp;", "&amp;I$2&amp;":"&amp;I2628&amp;", "&amp;J$2&amp;":"&amp;J2628&amp;", "&amp;K$2&amp;":"&amp;K2628&amp;", "&amp;L$2&amp;":"&amp;L2628&amp;")"</f>
        <v>Crimepoint.create(latitude:37.742, longitude:-122.48, drugdrink:0, misdemean:2, theft:7, violent:7, total:5, drugdrinkct:0, misdemeanct:1, theftct:5, violentct:1, totalct:7)</v>
      </c>
      <c r="U2628" t="str">
        <f t="shared" ref="U2628:U2691" si="252">$Z$2&amp;$A2628&amp;$AA$2&amp;$B2628&amp;$AB$2&amp;C2628&amp;$AC$2</f>
        <v>{location: new google.maps.LatLng(37.742, -122.48), weight: 0},</v>
      </c>
      <c r="V2628" t="str">
        <f t="shared" si="247"/>
        <v>{location: new google.maps.LatLng(37.742, -122.48), weight: 0},</v>
      </c>
      <c r="W2628" t="str">
        <f t="shared" si="248"/>
        <v>{location: new google.maps.LatLng(37.742, -122.48), weight: 1},</v>
      </c>
      <c r="X2628" t="str">
        <f t="shared" si="249"/>
        <v>{location: new google.maps.LatLng(37.742, -122.48), weight: 1},</v>
      </c>
      <c r="Y2628" t="str">
        <f t="shared" si="250"/>
        <v>{location: new google.maps.LatLng(37.742, -122.48), weight: 1},</v>
      </c>
    </row>
    <row r="2629" spans="1:25" x14ac:dyDescent="0.2">
      <c r="A2629">
        <v>37.741999999999997</v>
      </c>
      <c r="B2629">
        <v>-122.479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2</v>
      </c>
      <c r="J2629">
        <v>0</v>
      </c>
      <c r="K2629">
        <v>0</v>
      </c>
      <c r="L2629">
        <v>2</v>
      </c>
      <c r="M2629">
        <f>VLOOKUP(H2629,AE$2:$AJ$12,6,TRUE)</f>
        <v>0</v>
      </c>
      <c r="N2629">
        <f>VLOOKUP(I2629,AF$2:$AJ$12,5,TRUE)</f>
        <v>4</v>
      </c>
      <c r="O2629">
        <f>VLOOKUP(J2629,AG$2:$AJ$12,4,TRUE)</f>
        <v>0</v>
      </c>
      <c r="P2629">
        <f>VLOOKUP(K2629,AH$2:$AJ$12,3,TRUE)</f>
        <v>0</v>
      </c>
      <c r="Q2629">
        <f>VLOOKUP(L2629,AI$2:$AJ$12,2,TRUE)</f>
        <v>1</v>
      </c>
      <c r="T2629" t="str">
        <f t="shared" si="251"/>
        <v>Crimepoint.create(latitude:37.742, longitude:-122.479, drugdrink:0, misdemean:4, theft:0, violent:0, total:1, drugdrinkct:0, misdemeanct:2, theftct:0, violentct:0, totalct:2)</v>
      </c>
      <c r="U2629" t="str">
        <f t="shared" si="252"/>
        <v>{location: new google.maps.LatLng(37.742, -122.479), weight: 0},</v>
      </c>
      <c r="V2629" t="str">
        <f t="shared" si="247"/>
        <v>{location: new google.maps.LatLng(37.742, -122.479), weight: 0},</v>
      </c>
      <c r="W2629" t="str">
        <f t="shared" si="248"/>
        <v>{location: new google.maps.LatLng(37.742, -122.479), weight: 0},</v>
      </c>
      <c r="X2629" t="str">
        <f t="shared" si="249"/>
        <v>{location: new google.maps.LatLng(37.742, -122.479), weight: 0},</v>
      </c>
      <c r="Y2629" t="str">
        <f t="shared" si="250"/>
        <v>{location: new google.maps.LatLng(37.742, -122.479), weight: 0},</v>
      </c>
    </row>
    <row r="2630" spans="1:25" x14ac:dyDescent="0.2">
      <c r="A2630">
        <v>37.741999999999997</v>
      </c>
      <c r="B2630">
        <v>-122.47799999999999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4</v>
      </c>
      <c r="J2630">
        <v>1</v>
      </c>
      <c r="K2630">
        <v>0</v>
      </c>
      <c r="L2630">
        <v>5</v>
      </c>
      <c r="M2630">
        <f>VLOOKUP(H2630,AE$2:$AJ$12,6,TRUE)</f>
        <v>0</v>
      </c>
      <c r="N2630">
        <f>VLOOKUP(I2630,AF$2:$AJ$12,5,TRUE)</f>
        <v>6</v>
      </c>
      <c r="O2630">
        <f>VLOOKUP(J2630,AG$2:$AJ$12,4,TRUE)</f>
        <v>3</v>
      </c>
      <c r="P2630">
        <f>VLOOKUP(K2630,AH$2:$AJ$12,3,TRUE)</f>
        <v>0</v>
      </c>
      <c r="Q2630">
        <f>VLOOKUP(L2630,AI$2:$AJ$12,2,TRUE)</f>
        <v>4</v>
      </c>
      <c r="T2630" t="str">
        <f t="shared" si="251"/>
        <v>Crimepoint.create(latitude:37.742, longitude:-122.478, drugdrink:0, misdemean:6, theft:3, violent:0, total:4, drugdrinkct:0, misdemeanct:4, theftct:1, violentct:0, totalct:5)</v>
      </c>
      <c r="U2630" t="str">
        <f t="shared" si="252"/>
        <v>{location: new google.maps.LatLng(37.742, -122.478), weight: 0},</v>
      </c>
      <c r="V2630" t="str">
        <f t="shared" si="247"/>
        <v>{location: new google.maps.LatLng(37.742, -122.478), weight: 1},</v>
      </c>
      <c r="W2630" t="str">
        <f t="shared" si="248"/>
        <v>{location: new google.maps.LatLng(37.742, -122.478), weight: 0},</v>
      </c>
      <c r="X2630" t="str">
        <f t="shared" si="249"/>
        <v>{location: new google.maps.LatLng(37.742, -122.478), weight: 0},</v>
      </c>
      <c r="Y2630" t="str">
        <f t="shared" si="250"/>
        <v>{location: new google.maps.LatLng(37.742, -122.478), weight: 0},</v>
      </c>
    </row>
    <row r="2631" spans="1:25" x14ac:dyDescent="0.2">
      <c r="A2631">
        <v>37.741999999999997</v>
      </c>
      <c r="B2631">
        <v>-122.477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4</v>
      </c>
      <c r="K2631">
        <v>0</v>
      </c>
      <c r="L2631">
        <v>4</v>
      </c>
      <c r="M2631">
        <f>VLOOKUP(H2631,AE$2:$AJ$12,6,TRUE)</f>
        <v>0</v>
      </c>
      <c r="N2631">
        <f>VLOOKUP(I2631,AF$2:$AJ$12,5,TRUE)</f>
        <v>0</v>
      </c>
      <c r="O2631">
        <f>VLOOKUP(J2631,AG$2:$AJ$12,4,TRUE)</f>
        <v>6</v>
      </c>
      <c r="P2631">
        <f>VLOOKUP(K2631,AH$2:$AJ$12,3,TRUE)</f>
        <v>0</v>
      </c>
      <c r="Q2631">
        <f>VLOOKUP(L2631,AI$2:$AJ$12,2,TRUE)</f>
        <v>3</v>
      </c>
      <c r="T2631" t="str">
        <f t="shared" si="251"/>
        <v>Crimepoint.create(latitude:37.742, longitude:-122.477, drugdrink:0, misdemean:0, theft:6, violent:0, total:3, drugdrinkct:0, misdemeanct:0, theftct:4, violentct:0, totalct:4)</v>
      </c>
      <c r="U2631" t="str">
        <f t="shared" si="252"/>
        <v>{location: new google.maps.LatLng(37.742, -122.477), weight: 0},</v>
      </c>
      <c r="V2631" t="str">
        <f t="shared" si="247"/>
        <v>{location: new google.maps.LatLng(37.742, -122.477), weight: 0},</v>
      </c>
      <c r="W2631" t="str">
        <f t="shared" si="248"/>
        <v>{location: new google.maps.LatLng(37.742, -122.477), weight: 1},</v>
      </c>
      <c r="X2631" t="str">
        <f t="shared" si="249"/>
        <v>{location: new google.maps.LatLng(37.742, -122.477), weight: 0},</v>
      </c>
      <c r="Y2631" t="str">
        <f t="shared" si="250"/>
        <v>{location: new google.maps.LatLng(37.742, -122.477), weight: 0},</v>
      </c>
    </row>
    <row r="2632" spans="1:25" x14ac:dyDescent="0.2">
      <c r="A2632">
        <v>37.741999999999997</v>
      </c>
      <c r="B2632">
        <v>-122.476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3</v>
      </c>
      <c r="J2632">
        <v>1</v>
      </c>
      <c r="K2632">
        <v>0</v>
      </c>
      <c r="L2632">
        <v>4</v>
      </c>
      <c r="M2632">
        <f>VLOOKUP(H2632,AE$2:$AJ$12,6,TRUE)</f>
        <v>0</v>
      </c>
      <c r="N2632">
        <f>VLOOKUP(I2632,AF$2:$AJ$12,5,TRUE)</f>
        <v>5</v>
      </c>
      <c r="O2632">
        <f>VLOOKUP(J2632,AG$2:$AJ$12,4,TRUE)</f>
        <v>3</v>
      </c>
      <c r="P2632">
        <f>VLOOKUP(K2632,AH$2:$AJ$12,3,TRUE)</f>
        <v>0</v>
      </c>
      <c r="Q2632">
        <f>VLOOKUP(L2632,AI$2:$AJ$12,2,TRUE)</f>
        <v>3</v>
      </c>
      <c r="T2632" t="str">
        <f t="shared" si="251"/>
        <v>Crimepoint.create(latitude:37.742, longitude:-122.476, drugdrink:0, misdemean:5, theft:3, violent:0, total:3, drugdrinkct:0, misdemeanct:3, theftct:1, violentct:0, totalct:4)</v>
      </c>
      <c r="U2632" t="str">
        <f t="shared" si="252"/>
        <v>{location: new google.maps.LatLng(37.742, -122.476), weight: 0},</v>
      </c>
      <c r="V2632" t="str">
        <f t="shared" si="247"/>
        <v>{location: new google.maps.LatLng(37.742, -122.476), weight: 1},</v>
      </c>
      <c r="W2632" t="str">
        <f t="shared" si="248"/>
        <v>{location: new google.maps.LatLng(37.742, -122.476), weight: 0},</v>
      </c>
      <c r="X2632" t="str">
        <f t="shared" si="249"/>
        <v>{location: new google.maps.LatLng(37.742, -122.476), weight: 0},</v>
      </c>
      <c r="Y2632" t="str">
        <f t="shared" si="250"/>
        <v>{location: new google.maps.LatLng(37.742, -122.476), weight: 0},</v>
      </c>
    </row>
    <row r="2633" spans="1:25" x14ac:dyDescent="0.2">
      <c r="A2633">
        <v>37.741999999999997</v>
      </c>
      <c r="B2633">
        <v>-122.47499999999999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0</v>
      </c>
      <c r="I2633">
        <v>4</v>
      </c>
      <c r="J2633">
        <v>2</v>
      </c>
      <c r="K2633">
        <v>1</v>
      </c>
      <c r="L2633">
        <v>7</v>
      </c>
      <c r="M2633">
        <f>VLOOKUP(H2633,AE$2:$AJ$12,6,TRUE)</f>
        <v>0</v>
      </c>
      <c r="N2633">
        <f>VLOOKUP(I2633,AF$2:$AJ$12,5,TRUE)</f>
        <v>6</v>
      </c>
      <c r="O2633">
        <f>VLOOKUP(J2633,AG$2:$AJ$12,4,TRUE)</f>
        <v>4</v>
      </c>
      <c r="P2633">
        <f>VLOOKUP(K2633,AH$2:$AJ$12,3,TRUE)</f>
        <v>7</v>
      </c>
      <c r="Q2633">
        <f>VLOOKUP(L2633,AI$2:$AJ$12,2,TRUE)</f>
        <v>5</v>
      </c>
      <c r="T2633" t="str">
        <f t="shared" si="251"/>
        <v>Crimepoint.create(latitude:37.742, longitude:-122.475, drugdrink:0, misdemean:6, theft:4, violent:7, total:5, drugdrinkct:0, misdemeanct:4, theftct:2, violentct:1, totalct:7)</v>
      </c>
      <c r="U2633" t="str">
        <f t="shared" si="252"/>
        <v>{location: new google.maps.LatLng(37.742, -122.475), weight: 0},</v>
      </c>
      <c r="V2633" t="str">
        <f t="shared" si="247"/>
        <v>{location: new google.maps.LatLng(37.742, -122.475), weight: 1},</v>
      </c>
      <c r="W2633" t="str">
        <f t="shared" si="248"/>
        <v>{location: new google.maps.LatLng(37.742, -122.475), weight: 0},</v>
      </c>
      <c r="X2633" t="str">
        <f t="shared" si="249"/>
        <v>{location: new google.maps.LatLng(37.742, -122.475), weight: 1},</v>
      </c>
      <c r="Y2633" t="str">
        <f t="shared" si="250"/>
        <v>{location: new google.maps.LatLng(37.742, -122.475), weight: 1},</v>
      </c>
    </row>
    <row r="2634" spans="1:25" x14ac:dyDescent="0.2">
      <c r="A2634">
        <v>37.741999999999997</v>
      </c>
      <c r="B2634">
        <v>-122.474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0</v>
      </c>
      <c r="I2634">
        <v>2</v>
      </c>
      <c r="J2634">
        <v>0</v>
      </c>
      <c r="K2634">
        <v>3</v>
      </c>
      <c r="L2634">
        <v>5</v>
      </c>
      <c r="M2634">
        <f>VLOOKUP(H2634,AE$2:$AJ$12,6,TRUE)</f>
        <v>0</v>
      </c>
      <c r="N2634">
        <f>VLOOKUP(I2634,AF$2:$AJ$12,5,TRUE)</f>
        <v>4</v>
      </c>
      <c r="O2634">
        <f>VLOOKUP(J2634,AG$2:$AJ$12,4,TRUE)</f>
        <v>0</v>
      </c>
      <c r="P2634">
        <f>VLOOKUP(K2634,AH$2:$AJ$12,3,TRUE)</f>
        <v>8</v>
      </c>
      <c r="Q2634">
        <f>VLOOKUP(L2634,AI$2:$AJ$12,2,TRUE)</f>
        <v>4</v>
      </c>
      <c r="T2634" t="str">
        <f t="shared" si="251"/>
        <v>Crimepoint.create(latitude:37.742, longitude:-122.474, drugdrink:0, misdemean:4, theft:0, violent:8, total:4, drugdrinkct:0, misdemeanct:2, theftct:0, violentct:3, totalct:5)</v>
      </c>
      <c r="U2634" t="str">
        <f t="shared" si="252"/>
        <v>{location: new google.maps.LatLng(37.742, -122.474), weight: 0},</v>
      </c>
      <c r="V2634" t="str">
        <f t="shared" si="247"/>
        <v>{location: new google.maps.LatLng(37.742, -122.474), weight: 0},</v>
      </c>
      <c r="W2634" t="str">
        <f t="shared" si="248"/>
        <v>{location: new google.maps.LatLng(37.742, -122.474), weight: 0},</v>
      </c>
      <c r="X2634" t="str">
        <f t="shared" si="249"/>
        <v>{location: new google.maps.LatLng(37.742, -122.474), weight: 2},</v>
      </c>
      <c r="Y2634" t="str">
        <f t="shared" si="250"/>
        <v>{location: new google.maps.LatLng(37.742, -122.474), weight: 0},</v>
      </c>
    </row>
    <row r="2635" spans="1:25" x14ac:dyDescent="0.2">
      <c r="A2635">
        <v>37.741999999999997</v>
      </c>
      <c r="B2635">
        <v>-122.473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1</v>
      </c>
      <c r="J2635">
        <v>5</v>
      </c>
      <c r="K2635">
        <v>0</v>
      </c>
      <c r="L2635">
        <v>6</v>
      </c>
      <c r="M2635">
        <f>VLOOKUP(H2635,AE$2:$AJ$12,6,TRUE)</f>
        <v>0</v>
      </c>
      <c r="N2635">
        <f>VLOOKUP(I2635,AF$2:$AJ$12,5,TRUE)</f>
        <v>2</v>
      </c>
      <c r="O2635">
        <f>VLOOKUP(J2635,AG$2:$AJ$12,4,TRUE)</f>
        <v>7</v>
      </c>
      <c r="P2635">
        <f>VLOOKUP(K2635,AH$2:$AJ$12,3,TRUE)</f>
        <v>0</v>
      </c>
      <c r="Q2635">
        <f>VLOOKUP(L2635,AI$2:$AJ$12,2,TRUE)</f>
        <v>4</v>
      </c>
      <c r="T2635" t="str">
        <f t="shared" si="251"/>
        <v>Crimepoint.create(latitude:37.742, longitude:-122.473, drugdrink:0, misdemean:2, theft:7, violent:0, total:4, drugdrinkct:0, misdemeanct:1, theftct:5, violentct:0, totalct:6)</v>
      </c>
      <c r="U2635" t="str">
        <f t="shared" si="252"/>
        <v>{location: new google.maps.LatLng(37.742, -122.473), weight: 0},</v>
      </c>
      <c r="V2635" t="str">
        <f t="shared" si="247"/>
        <v>{location: new google.maps.LatLng(37.742, -122.473), weight: 0},</v>
      </c>
      <c r="W2635" t="str">
        <f t="shared" si="248"/>
        <v>{location: new google.maps.LatLng(37.742, -122.473), weight: 1},</v>
      </c>
      <c r="X2635" t="str">
        <f t="shared" si="249"/>
        <v>{location: new google.maps.LatLng(37.742, -122.473), weight: 0},</v>
      </c>
      <c r="Y2635" t="str">
        <f t="shared" si="250"/>
        <v>{location: new google.maps.LatLng(37.742, -122.473), weight: 0},</v>
      </c>
    </row>
    <row r="2636" spans="1:25" x14ac:dyDescent="0.2">
      <c r="A2636">
        <v>37.741999999999997</v>
      </c>
      <c r="B2636">
        <v>-122.47199999999999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2</v>
      </c>
      <c r="J2636">
        <v>1</v>
      </c>
      <c r="K2636">
        <v>0</v>
      </c>
      <c r="L2636">
        <v>3</v>
      </c>
      <c r="M2636">
        <f>VLOOKUP(H2636,AE$2:$AJ$12,6,TRUE)</f>
        <v>0</v>
      </c>
      <c r="N2636">
        <f>VLOOKUP(I2636,AF$2:$AJ$12,5,TRUE)</f>
        <v>4</v>
      </c>
      <c r="O2636">
        <f>VLOOKUP(J2636,AG$2:$AJ$12,4,TRUE)</f>
        <v>3</v>
      </c>
      <c r="P2636">
        <f>VLOOKUP(K2636,AH$2:$AJ$12,3,TRUE)</f>
        <v>0</v>
      </c>
      <c r="Q2636">
        <f>VLOOKUP(L2636,AI$2:$AJ$12,2,TRUE)</f>
        <v>2</v>
      </c>
      <c r="T2636" t="str">
        <f t="shared" si="251"/>
        <v>Crimepoint.create(latitude:37.742, longitude:-122.472, drugdrink:0, misdemean:4, theft:3, violent:0, total:2, drugdrinkct:0, misdemeanct:2, theftct:1, violentct:0, totalct:3)</v>
      </c>
      <c r="U2636" t="str">
        <f t="shared" si="252"/>
        <v>{location: new google.maps.LatLng(37.742, -122.472), weight: 0},</v>
      </c>
      <c r="V2636" t="str">
        <f t="shared" si="247"/>
        <v>{location: new google.maps.LatLng(37.742, -122.472), weight: 0},</v>
      </c>
      <c r="W2636" t="str">
        <f t="shared" si="248"/>
        <v>{location: new google.maps.LatLng(37.742, -122.472), weight: 0},</v>
      </c>
      <c r="X2636" t="str">
        <f t="shared" si="249"/>
        <v>{location: new google.maps.LatLng(37.742, -122.472), weight: 0},</v>
      </c>
      <c r="Y2636" t="str">
        <f t="shared" si="250"/>
        <v>{location: new google.maps.LatLng(37.742, -122.472), weight: 0},</v>
      </c>
    </row>
    <row r="2637" spans="1:25" x14ac:dyDescent="0.2">
      <c r="A2637">
        <v>37.741999999999997</v>
      </c>
      <c r="B2637">
        <v>-122.471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0</v>
      </c>
      <c r="I2637">
        <v>3</v>
      </c>
      <c r="J2637">
        <v>2</v>
      </c>
      <c r="K2637">
        <v>2</v>
      </c>
      <c r="L2637">
        <v>7</v>
      </c>
      <c r="M2637">
        <f>VLOOKUP(H2637,AE$2:$AJ$12,6,TRUE)</f>
        <v>0</v>
      </c>
      <c r="N2637">
        <f>VLOOKUP(I2637,AF$2:$AJ$12,5,TRUE)</f>
        <v>5</v>
      </c>
      <c r="O2637">
        <f>VLOOKUP(J2637,AG$2:$AJ$12,4,TRUE)</f>
        <v>4</v>
      </c>
      <c r="P2637">
        <f>VLOOKUP(K2637,AH$2:$AJ$12,3,TRUE)</f>
        <v>7</v>
      </c>
      <c r="Q2637">
        <f>VLOOKUP(L2637,AI$2:$AJ$12,2,TRUE)</f>
        <v>5</v>
      </c>
      <c r="T2637" t="str">
        <f t="shared" si="251"/>
        <v>Crimepoint.create(latitude:37.742, longitude:-122.471, drugdrink:0, misdemean:5, theft:4, violent:7, total:5, drugdrinkct:0, misdemeanct:3, theftct:2, violentct:2, totalct:7)</v>
      </c>
      <c r="U2637" t="str">
        <f t="shared" si="252"/>
        <v>{location: new google.maps.LatLng(37.742, -122.471), weight: 0},</v>
      </c>
      <c r="V2637" t="str">
        <f t="shared" si="247"/>
        <v>{location: new google.maps.LatLng(37.742, -122.471), weight: 1},</v>
      </c>
      <c r="W2637" t="str">
        <f t="shared" si="248"/>
        <v>{location: new google.maps.LatLng(37.742, -122.471), weight: 0},</v>
      </c>
      <c r="X2637" t="str">
        <f t="shared" si="249"/>
        <v>{location: new google.maps.LatLng(37.742, -122.471), weight: 1},</v>
      </c>
      <c r="Y2637" t="str">
        <f t="shared" si="250"/>
        <v>{location: new google.maps.LatLng(37.742, -122.471), weight: 1},</v>
      </c>
    </row>
    <row r="2638" spans="1:25" x14ac:dyDescent="0.2">
      <c r="A2638">
        <v>37.741999999999997</v>
      </c>
      <c r="B2638">
        <v>-122.47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4</v>
      </c>
      <c r="K2638">
        <v>1</v>
      </c>
      <c r="L2638">
        <v>7</v>
      </c>
      <c r="M2638">
        <f>VLOOKUP(H2638,AE$2:$AJ$12,6,TRUE)</f>
        <v>8</v>
      </c>
      <c r="N2638">
        <f>VLOOKUP(I2638,AF$2:$AJ$12,5,TRUE)</f>
        <v>2</v>
      </c>
      <c r="O2638">
        <f>VLOOKUP(J2638,AG$2:$AJ$12,4,TRUE)</f>
        <v>6</v>
      </c>
      <c r="P2638">
        <f>VLOOKUP(K2638,AH$2:$AJ$12,3,TRUE)</f>
        <v>7</v>
      </c>
      <c r="Q2638">
        <f>VLOOKUP(L2638,AI$2:$AJ$12,2,TRUE)</f>
        <v>5</v>
      </c>
      <c r="T2638" t="str">
        <f t="shared" si="251"/>
        <v>Crimepoint.create(latitude:37.742, longitude:-122.47, drugdrink:8, misdemean:2, theft:6, violent:7, total:5, drugdrinkct:1, misdemeanct:1, theftct:4, violentct:1, totalct:7)</v>
      </c>
      <c r="U2638" t="str">
        <f t="shared" si="252"/>
        <v>{location: new google.maps.LatLng(37.742, -122.47), weight: 1},</v>
      </c>
      <c r="V2638" t="str">
        <f t="shared" si="247"/>
        <v>{location: new google.maps.LatLng(37.742, -122.47), weight: 0},</v>
      </c>
      <c r="W2638" t="str">
        <f t="shared" si="248"/>
        <v>{location: new google.maps.LatLng(37.742, -122.47), weight: 1},</v>
      </c>
      <c r="X2638" t="str">
        <f t="shared" si="249"/>
        <v>{location: new google.maps.LatLng(37.742, -122.47), weight: 1},</v>
      </c>
      <c r="Y2638" t="str">
        <f t="shared" si="250"/>
        <v>{location: new google.maps.LatLng(37.742, -122.47), weight: 1},</v>
      </c>
    </row>
    <row r="2639" spans="1:25" x14ac:dyDescent="0.2">
      <c r="A2639">
        <v>37.741999999999997</v>
      </c>
      <c r="B2639">
        <v>-122.46899999999999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1</v>
      </c>
      <c r="M2639">
        <f>VLOOKUP(H2639,AE$2:$AJ$12,6,TRUE)</f>
        <v>0</v>
      </c>
      <c r="N2639">
        <f>VLOOKUP(I2639,AF$2:$AJ$12,5,TRUE)</f>
        <v>0</v>
      </c>
      <c r="O2639">
        <f>VLOOKUP(J2639,AG$2:$AJ$12,4,TRUE)</f>
        <v>3</v>
      </c>
      <c r="P2639">
        <f>VLOOKUP(K2639,AH$2:$AJ$12,3,TRUE)</f>
        <v>0</v>
      </c>
      <c r="Q2639">
        <f>VLOOKUP(L2639,AI$2:$AJ$12,2,TRUE)</f>
        <v>0</v>
      </c>
      <c r="T2639" t="str">
        <f t="shared" si="251"/>
        <v>Crimepoint.create(latitude:37.742, longitude:-122.469, drugdrink:0, misdemean:0, theft:3, violent:0, total:0, drugdrinkct:0, misdemeanct:0, theftct:1, violentct:0, totalct:1)</v>
      </c>
      <c r="U2639" t="str">
        <f t="shared" si="252"/>
        <v>{location: new google.maps.LatLng(37.742, -122.469), weight: 0},</v>
      </c>
      <c r="V2639" t="str">
        <f t="shared" si="247"/>
        <v>{location: new google.maps.LatLng(37.742, -122.469), weight: 0},</v>
      </c>
      <c r="W2639" t="str">
        <f t="shared" si="248"/>
        <v>{location: new google.maps.LatLng(37.742, -122.469), weight: 0},</v>
      </c>
      <c r="X2639" t="str">
        <f t="shared" si="249"/>
        <v>{location: new google.maps.LatLng(37.742, -122.469), weight: 0},</v>
      </c>
      <c r="Y2639" t="str">
        <f t="shared" si="250"/>
        <v>{location: new google.maps.LatLng(37.742, -122.469), weight: 0},</v>
      </c>
    </row>
    <row r="2640" spans="1:25" x14ac:dyDescent="0.2">
      <c r="A2640">
        <v>37.741999999999997</v>
      </c>
      <c r="B2640">
        <v>-122.468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2</v>
      </c>
      <c r="K2640">
        <v>0</v>
      </c>
      <c r="L2640">
        <v>3</v>
      </c>
      <c r="M2640">
        <f>VLOOKUP(H2640,AE$2:$AJ$12,6,TRUE)</f>
        <v>0</v>
      </c>
      <c r="N2640">
        <f>VLOOKUP(I2640,AF$2:$AJ$12,5,TRUE)</f>
        <v>2</v>
      </c>
      <c r="O2640">
        <f>VLOOKUP(J2640,AG$2:$AJ$12,4,TRUE)</f>
        <v>4</v>
      </c>
      <c r="P2640">
        <f>VLOOKUP(K2640,AH$2:$AJ$12,3,TRUE)</f>
        <v>0</v>
      </c>
      <c r="Q2640">
        <f>VLOOKUP(L2640,AI$2:$AJ$12,2,TRUE)</f>
        <v>2</v>
      </c>
      <c r="T2640" t="str">
        <f t="shared" si="251"/>
        <v>Crimepoint.create(latitude:37.742, longitude:-122.468, drugdrink:0, misdemean:2, theft:4, violent:0, total:2, drugdrinkct:0, misdemeanct:1, theftct:2, violentct:0, totalct:3)</v>
      </c>
      <c r="U2640" t="str">
        <f t="shared" si="252"/>
        <v>{location: new google.maps.LatLng(37.742, -122.468), weight: 0},</v>
      </c>
      <c r="V2640" t="str">
        <f t="shared" si="247"/>
        <v>{location: new google.maps.LatLng(37.742, -122.468), weight: 0},</v>
      </c>
      <c r="W2640" t="str">
        <f t="shared" si="248"/>
        <v>{location: new google.maps.LatLng(37.742, -122.468), weight: 0},</v>
      </c>
      <c r="X2640" t="str">
        <f t="shared" si="249"/>
        <v>{location: new google.maps.LatLng(37.742, -122.468), weight: 0},</v>
      </c>
      <c r="Y2640" t="str">
        <f t="shared" si="250"/>
        <v>{location: new google.maps.LatLng(37.742, -122.468), weight: 0},</v>
      </c>
    </row>
    <row r="2641" spans="1:25" x14ac:dyDescent="0.2">
      <c r="A2641">
        <v>37.741999999999997</v>
      </c>
      <c r="B2641">
        <v>-122.467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4</v>
      </c>
      <c r="K2641">
        <v>0</v>
      </c>
      <c r="L2641">
        <v>4</v>
      </c>
      <c r="M2641">
        <f>VLOOKUP(H2641,AE$2:$AJ$12,6,TRUE)</f>
        <v>0</v>
      </c>
      <c r="N2641">
        <f>VLOOKUP(I2641,AF$2:$AJ$12,5,TRUE)</f>
        <v>0</v>
      </c>
      <c r="O2641">
        <f>VLOOKUP(J2641,AG$2:$AJ$12,4,TRUE)</f>
        <v>6</v>
      </c>
      <c r="P2641">
        <f>VLOOKUP(K2641,AH$2:$AJ$12,3,TRUE)</f>
        <v>0</v>
      </c>
      <c r="Q2641">
        <f>VLOOKUP(L2641,AI$2:$AJ$12,2,TRUE)</f>
        <v>3</v>
      </c>
      <c r="T2641" t="str">
        <f t="shared" si="251"/>
        <v>Crimepoint.create(latitude:37.742, longitude:-122.467, drugdrink:0, misdemean:0, theft:6, violent:0, total:3, drugdrinkct:0, misdemeanct:0, theftct:4, violentct:0, totalct:4)</v>
      </c>
      <c r="U2641" t="str">
        <f t="shared" si="252"/>
        <v>{location: new google.maps.LatLng(37.742, -122.467), weight: 0},</v>
      </c>
      <c r="V2641" t="str">
        <f t="shared" si="247"/>
        <v>{location: new google.maps.LatLng(37.742, -122.467), weight: 0},</v>
      </c>
      <c r="W2641" t="str">
        <f t="shared" si="248"/>
        <v>{location: new google.maps.LatLng(37.742, -122.467), weight: 1},</v>
      </c>
      <c r="X2641" t="str">
        <f t="shared" si="249"/>
        <v>{location: new google.maps.LatLng(37.742, -122.467), weight: 0},</v>
      </c>
      <c r="Y2641" t="str">
        <f t="shared" si="250"/>
        <v>{location: new google.maps.LatLng(37.742, -122.467), weight: 0},</v>
      </c>
    </row>
    <row r="2642" spans="1:25" x14ac:dyDescent="0.2">
      <c r="A2642">
        <v>37.741999999999997</v>
      </c>
      <c r="B2642">
        <v>-122.46599999999999</v>
      </c>
      <c r="C2642">
        <v>0</v>
      </c>
      <c r="D2642">
        <v>2</v>
      </c>
      <c r="E2642">
        <v>1</v>
      </c>
      <c r="F2642">
        <v>1</v>
      </c>
      <c r="G2642">
        <v>2</v>
      </c>
      <c r="H2642">
        <v>0</v>
      </c>
      <c r="I2642">
        <v>10</v>
      </c>
      <c r="J2642">
        <v>9</v>
      </c>
      <c r="K2642">
        <v>1</v>
      </c>
      <c r="L2642">
        <v>20</v>
      </c>
      <c r="M2642">
        <f>VLOOKUP(H2642,AE$2:$AJ$12,6,TRUE)</f>
        <v>0</v>
      </c>
      <c r="N2642">
        <f>VLOOKUP(I2642,AF$2:$AJ$12,5,TRUE)</f>
        <v>8</v>
      </c>
      <c r="O2642">
        <f>VLOOKUP(J2642,AG$2:$AJ$12,4,TRUE)</f>
        <v>8</v>
      </c>
      <c r="P2642">
        <f>VLOOKUP(K2642,AH$2:$AJ$12,3,TRUE)</f>
        <v>7</v>
      </c>
      <c r="Q2642">
        <f>VLOOKUP(L2642,AI$2:$AJ$12,2,TRUE)</f>
        <v>7</v>
      </c>
      <c r="T2642" t="str">
        <f t="shared" si="251"/>
        <v>Crimepoint.create(latitude:37.742, longitude:-122.466, drugdrink:0, misdemean:8, theft:8, violent:7, total:7, drugdrinkct:0, misdemeanct:10, theftct:9, violentct:1, totalct:20)</v>
      </c>
      <c r="U2642" t="str">
        <f t="shared" si="252"/>
        <v>{location: new google.maps.LatLng(37.742, -122.466), weight: 0},</v>
      </c>
      <c r="V2642" t="str">
        <f t="shared" si="247"/>
        <v>{location: new google.maps.LatLng(37.742, -122.466), weight: 2},</v>
      </c>
      <c r="W2642" t="str">
        <f t="shared" si="248"/>
        <v>{location: new google.maps.LatLng(37.742, -122.466), weight: 1},</v>
      </c>
      <c r="X2642" t="str">
        <f t="shared" si="249"/>
        <v>{location: new google.maps.LatLng(37.742, -122.466), weight: 1},</v>
      </c>
      <c r="Y2642" t="str">
        <f t="shared" si="250"/>
        <v>{location: new google.maps.LatLng(37.742, -122.466), weight: 2},</v>
      </c>
    </row>
    <row r="2643" spans="1:25" x14ac:dyDescent="0.2">
      <c r="A2643">
        <v>37.741999999999997</v>
      </c>
      <c r="B2643">
        <v>-122.464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1</v>
      </c>
      <c r="M2643">
        <f>VLOOKUP(H2643,AE$2:$AJ$12,6,TRUE)</f>
        <v>0</v>
      </c>
      <c r="N2643">
        <f>VLOOKUP(I2643,AF$2:$AJ$12,5,TRUE)</f>
        <v>0</v>
      </c>
      <c r="O2643">
        <f>VLOOKUP(J2643,AG$2:$AJ$12,4,TRUE)</f>
        <v>3</v>
      </c>
      <c r="P2643">
        <f>VLOOKUP(K2643,AH$2:$AJ$12,3,TRUE)</f>
        <v>0</v>
      </c>
      <c r="Q2643">
        <f>VLOOKUP(L2643,AI$2:$AJ$12,2,TRUE)</f>
        <v>0</v>
      </c>
      <c r="T2643" t="str">
        <f t="shared" si="251"/>
        <v>Crimepoint.create(latitude:37.742, longitude:-122.464, drugdrink:0, misdemean:0, theft:3, violent:0, total:0, drugdrinkct:0, misdemeanct:0, theftct:1, violentct:0, totalct:1)</v>
      </c>
      <c r="U2643" t="str">
        <f t="shared" si="252"/>
        <v>{location: new google.maps.LatLng(37.742, -122.464), weight: 0},</v>
      </c>
      <c r="V2643" t="str">
        <f t="shared" si="247"/>
        <v>{location: new google.maps.LatLng(37.742, -122.464), weight: 0},</v>
      </c>
      <c r="W2643" t="str">
        <f t="shared" si="248"/>
        <v>{location: new google.maps.LatLng(37.742, -122.464), weight: 0},</v>
      </c>
      <c r="X2643" t="str">
        <f t="shared" si="249"/>
        <v>{location: new google.maps.LatLng(37.742, -122.464), weight: 0},</v>
      </c>
      <c r="Y2643" t="str">
        <f t="shared" si="250"/>
        <v>{location: new google.maps.LatLng(37.742, -122.464), weight: 0},</v>
      </c>
    </row>
    <row r="2644" spans="1:25" x14ac:dyDescent="0.2">
      <c r="A2644">
        <v>37.741999999999997</v>
      </c>
      <c r="B2644">
        <v>-122.462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v>2</v>
      </c>
      <c r="M2644">
        <f>VLOOKUP(H2644,AE$2:$AJ$12,6,TRUE)</f>
        <v>0</v>
      </c>
      <c r="N2644">
        <f>VLOOKUP(I2644,AF$2:$AJ$12,5,TRUE)</f>
        <v>0</v>
      </c>
      <c r="O2644">
        <f>VLOOKUP(J2644,AG$2:$AJ$12,4,TRUE)</f>
        <v>4</v>
      </c>
      <c r="P2644">
        <f>VLOOKUP(K2644,AH$2:$AJ$12,3,TRUE)</f>
        <v>0</v>
      </c>
      <c r="Q2644">
        <f>VLOOKUP(L2644,AI$2:$AJ$12,2,TRUE)</f>
        <v>1</v>
      </c>
      <c r="T2644" t="str">
        <f t="shared" si="251"/>
        <v>Crimepoint.create(latitude:37.742, longitude:-122.462, drugdrink:0, misdemean:0, theft:4, violent:0, total:1, drugdrinkct:0, misdemeanct:0, theftct:2, violentct:0, totalct:2)</v>
      </c>
      <c r="U2644" t="str">
        <f t="shared" si="252"/>
        <v>{location: new google.maps.LatLng(37.742, -122.462), weight: 0},</v>
      </c>
      <c r="V2644" t="str">
        <f t="shared" si="247"/>
        <v>{location: new google.maps.LatLng(37.742, -122.462), weight: 0},</v>
      </c>
      <c r="W2644" t="str">
        <f t="shared" si="248"/>
        <v>{location: new google.maps.LatLng(37.742, -122.462), weight: 0},</v>
      </c>
      <c r="X2644" t="str">
        <f t="shared" si="249"/>
        <v>{location: new google.maps.LatLng(37.742, -122.462), weight: 0},</v>
      </c>
      <c r="Y2644" t="str">
        <f t="shared" si="250"/>
        <v>{location: new google.maps.LatLng(37.742, -122.462), weight: 0},</v>
      </c>
    </row>
    <row r="2645" spans="1:25" x14ac:dyDescent="0.2">
      <c r="A2645">
        <v>37.741999999999997</v>
      </c>
      <c r="B2645">
        <v>-122.461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f>VLOOKUP(H2645,AE$2:$AJ$12,6,TRUE)</f>
        <v>0</v>
      </c>
      <c r="N2645">
        <f>VLOOKUP(I2645,AF$2:$AJ$12,5,TRUE)</f>
        <v>0</v>
      </c>
      <c r="O2645">
        <f>VLOOKUP(J2645,AG$2:$AJ$12,4,TRUE)</f>
        <v>3</v>
      </c>
      <c r="P2645">
        <f>VLOOKUP(K2645,AH$2:$AJ$12,3,TRUE)</f>
        <v>0</v>
      </c>
      <c r="Q2645">
        <f>VLOOKUP(L2645,AI$2:$AJ$12,2,TRUE)</f>
        <v>0</v>
      </c>
      <c r="T2645" t="str">
        <f t="shared" si="251"/>
        <v>Crimepoint.create(latitude:37.742, longitude:-122.461, drugdrink:0, misdemean:0, theft:3, violent:0, total:0, drugdrinkct:0, misdemeanct:0, theftct:1, violentct:0, totalct:1)</v>
      </c>
      <c r="U2645" t="str">
        <f t="shared" si="252"/>
        <v>{location: new google.maps.LatLng(37.742, -122.461), weight: 0},</v>
      </c>
      <c r="V2645" t="str">
        <f t="shared" si="247"/>
        <v>{location: new google.maps.LatLng(37.742, -122.461), weight: 0},</v>
      </c>
      <c r="W2645" t="str">
        <f t="shared" si="248"/>
        <v>{location: new google.maps.LatLng(37.742, -122.461), weight: 0},</v>
      </c>
      <c r="X2645" t="str">
        <f t="shared" si="249"/>
        <v>{location: new google.maps.LatLng(37.742, -122.461), weight: 0},</v>
      </c>
      <c r="Y2645" t="str">
        <f t="shared" si="250"/>
        <v>{location: new google.maps.LatLng(37.742, -122.461), weight: 0},</v>
      </c>
    </row>
    <row r="2646" spans="1:25" x14ac:dyDescent="0.2">
      <c r="A2646">
        <v>37.741999999999997</v>
      </c>
      <c r="B2646">
        <v>-122.459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3</v>
      </c>
      <c r="J2646">
        <v>1</v>
      </c>
      <c r="K2646">
        <v>0</v>
      </c>
      <c r="L2646">
        <v>4</v>
      </c>
      <c r="M2646">
        <f>VLOOKUP(H2646,AE$2:$AJ$12,6,TRUE)</f>
        <v>0</v>
      </c>
      <c r="N2646">
        <f>VLOOKUP(I2646,AF$2:$AJ$12,5,TRUE)</f>
        <v>5</v>
      </c>
      <c r="O2646">
        <f>VLOOKUP(J2646,AG$2:$AJ$12,4,TRUE)</f>
        <v>3</v>
      </c>
      <c r="P2646">
        <f>VLOOKUP(K2646,AH$2:$AJ$12,3,TRUE)</f>
        <v>0</v>
      </c>
      <c r="Q2646">
        <f>VLOOKUP(L2646,AI$2:$AJ$12,2,TRUE)</f>
        <v>3</v>
      </c>
      <c r="T2646" t="str">
        <f t="shared" si="251"/>
        <v>Crimepoint.create(latitude:37.742, longitude:-122.459, drugdrink:0, misdemean:5, theft:3, violent:0, total:3, drugdrinkct:0, misdemeanct:3, theftct:1, violentct:0, totalct:4)</v>
      </c>
      <c r="U2646" t="str">
        <f t="shared" si="252"/>
        <v>{location: new google.maps.LatLng(37.742, -122.459), weight: 0},</v>
      </c>
      <c r="V2646" t="str">
        <f t="shared" si="247"/>
        <v>{location: new google.maps.LatLng(37.742, -122.459), weight: 1},</v>
      </c>
      <c r="W2646" t="str">
        <f t="shared" si="248"/>
        <v>{location: new google.maps.LatLng(37.742, -122.459), weight: 0},</v>
      </c>
      <c r="X2646" t="str">
        <f t="shared" si="249"/>
        <v>{location: new google.maps.LatLng(37.742, -122.459), weight: 0},</v>
      </c>
      <c r="Y2646" t="str">
        <f t="shared" si="250"/>
        <v>{location: new google.maps.LatLng(37.742, -122.459), weight: 0},</v>
      </c>
    </row>
    <row r="2647" spans="1:25" x14ac:dyDescent="0.2">
      <c r="A2647">
        <v>37.741999999999997</v>
      </c>
      <c r="B2647">
        <v>-122.456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1</v>
      </c>
      <c r="M2647">
        <f>VLOOKUP(H2647,AE$2:$AJ$12,6,TRUE)</f>
        <v>0</v>
      </c>
      <c r="N2647">
        <f>VLOOKUP(I2647,AF$2:$AJ$12,5,TRUE)</f>
        <v>0</v>
      </c>
      <c r="O2647">
        <f>VLOOKUP(J2647,AG$2:$AJ$12,4,TRUE)</f>
        <v>3</v>
      </c>
      <c r="P2647">
        <f>VLOOKUP(K2647,AH$2:$AJ$12,3,TRUE)</f>
        <v>0</v>
      </c>
      <c r="Q2647">
        <f>VLOOKUP(L2647,AI$2:$AJ$12,2,TRUE)</f>
        <v>0</v>
      </c>
      <c r="T2647" t="str">
        <f t="shared" si="251"/>
        <v>Crimepoint.create(latitude:37.742, longitude:-122.456, drugdrink:0, misdemean:0, theft:3, violent:0, total:0, drugdrinkct:0, misdemeanct:0, theftct:1, violentct:0, totalct:1)</v>
      </c>
      <c r="U2647" t="str">
        <f t="shared" si="252"/>
        <v>{location: new google.maps.LatLng(37.742, -122.456), weight: 0},</v>
      </c>
      <c r="V2647" t="str">
        <f t="shared" si="247"/>
        <v>{location: new google.maps.LatLng(37.742, -122.456), weight: 0},</v>
      </c>
      <c r="W2647" t="str">
        <f t="shared" si="248"/>
        <v>{location: new google.maps.LatLng(37.742, -122.456), weight: 0},</v>
      </c>
      <c r="X2647" t="str">
        <f t="shared" si="249"/>
        <v>{location: new google.maps.LatLng(37.742, -122.456), weight: 0},</v>
      </c>
      <c r="Y2647" t="str">
        <f t="shared" si="250"/>
        <v>{location: new google.maps.LatLng(37.742, -122.456), weight: 0},</v>
      </c>
    </row>
    <row r="2648" spans="1:25" x14ac:dyDescent="0.2">
      <c r="A2648">
        <v>37.741999999999997</v>
      </c>
      <c r="B2648">
        <v>-122.455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1</v>
      </c>
      <c r="M2648">
        <f>VLOOKUP(H2648,AE$2:$AJ$12,6,TRUE)</f>
        <v>0</v>
      </c>
      <c r="N2648">
        <f>VLOOKUP(I2648,AF$2:$AJ$12,5,TRUE)</f>
        <v>0</v>
      </c>
      <c r="O2648">
        <f>VLOOKUP(J2648,AG$2:$AJ$12,4,TRUE)</f>
        <v>3</v>
      </c>
      <c r="P2648">
        <f>VLOOKUP(K2648,AH$2:$AJ$12,3,TRUE)</f>
        <v>0</v>
      </c>
      <c r="Q2648">
        <f>VLOOKUP(L2648,AI$2:$AJ$12,2,TRUE)</f>
        <v>0</v>
      </c>
      <c r="T2648" t="str">
        <f t="shared" si="251"/>
        <v>Crimepoint.create(latitude:37.742, longitude:-122.455, drugdrink:0, misdemean:0, theft:3, violent:0, total:0, drugdrinkct:0, misdemeanct:0, theftct:1, violentct:0, totalct:1)</v>
      </c>
      <c r="U2648" t="str">
        <f t="shared" si="252"/>
        <v>{location: new google.maps.LatLng(37.742, -122.455), weight: 0},</v>
      </c>
      <c r="V2648" t="str">
        <f t="shared" si="247"/>
        <v>{location: new google.maps.LatLng(37.742, -122.455), weight: 0},</v>
      </c>
      <c r="W2648" t="str">
        <f t="shared" si="248"/>
        <v>{location: new google.maps.LatLng(37.742, -122.455), weight: 0},</v>
      </c>
      <c r="X2648" t="str">
        <f t="shared" si="249"/>
        <v>{location: new google.maps.LatLng(37.742, -122.455), weight: 0},</v>
      </c>
      <c r="Y2648" t="str">
        <f t="shared" si="250"/>
        <v>{location: new google.maps.LatLng(37.742, -122.455), weight: 0},</v>
      </c>
    </row>
    <row r="2649" spans="1:25" x14ac:dyDescent="0.2">
      <c r="A2649">
        <v>37.741999999999997</v>
      </c>
      <c r="B2649">
        <v>-122.452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2</v>
      </c>
      <c r="K2649">
        <v>0</v>
      </c>
      <c r="L2649">
        <v>3</v>
      </c>
      <c r="M2649">
        <f>VLOOKUP(H2649,AE$2:$AJ$12,6,TRUE)</f>
        <v>0</v>
      </c>
      <c r="N2649">
        <f>VLOOKUP(I2649,AF$2:$AJ$12,5,TRUE)</f>
        <v>2</v>
      </c>
      <c r="O2649">
        <f>VLOOKUP(J2649,AG$2:$AJ$12,4,TRUE)</f>
        <v>4</v>
      </c>
      <c r="P2649">
        <f>VLOOKUP(K2649,AH$2:$AJ$12,3,TRUE)</f>
        <v>0</v>
      </c>
      <c r="Q2649">
        <f>VLOOKUP(L2649,AI$2:$AJ$12,2,TRUE)</f>
        <v>2</v>
      </c>
      <c r="T2649" t="str">
        <f t="shared" si="251"/>
        <v>Crimepoint.create(latitude:37.742, longitude:-122.452, drugdrink:0, misdemean:2, theft:4, violent:0, total:2, drugdrinkct:0, misdemeanct:1, theftct:2, violentct:0, totalct:3)</v>
      </c>
      <c r="U2649" t="str">
        <f t="shared" si="252"/>
        <v>{location: new google.maps.LatLng(37.742, -122.452), weight: 0},</v>
      </c>
      <c r="V2649" t="str">
        <f t="shared" si="247"/>
        <v>{location: new google.maps.LatLng(37.742, -122.452), weight: 0},</v>
      </c>
      <c r="W2649" t="str">
        <f t="shared" si="248"/>
        <v>{location: new google.maps.LatLng(37.742, -122.452), weight: 0},</v>
      </c>
      <c r="X2649" t="str">
        <f t="shared" si="249"/>
        <v>{location: new google.maps.LatLng(37.742, -122.452), weight: 0},</v>
      </c>
      <c r="Y2649" t="str">
        <f t="shared" si="250"/>
        <v>{location: new google.maps.LatLng(37.742, -122.452), weight: 0},</v>
      </c>
    </row>
    <row r="2650" spans="1:25" x14ac:dyDescent="0.2">
      <c r="A2650">
        <v>37.741999999999997</v>
      </c>
      <c r="B2650">
        <v>-122.45099999999999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2</v>
      </c>
      <c r="M2650">
        <f>VLOOKUP(H2650,AE$2:$AJ$12,6,TRUE)</f>
        <v>0</v>
      </c>
      <c r="N2650">
        <f>VLOOKUP(I2650,AF$2:$AJ$12,5,TRUE)</f>
        <v>2</v>
      </c>
      <c r="O2650">
        <f>VLOOKUP(J2650,AG$2:$AJ$12,4,TRUE)</f>
        <v>3</v>
      </c>
      <c r="P2650">
        <f>VLOOKUP(K2650,AH$2:$AJ$12,3,TRUE)</f>
        <v>0</v>
      </c>
      <c r="Q2650">
        <f>VLOOKUP(L2650,AI$2:$AJ$12,2,TRUE)</f>
        <v>1</v>
      </c>
      <c r="T2650" t="str">
        <f t="shared" si="251"/>
        <v>Crimepoint.create(latitude:37.742, longitude:-122.451, drugdrink:0, misdemean:2, theft:3, violent:0, total:1, drugdrinkct:0, misdemeanct:1, theftct:1, violentct:0, totalct:2)</v>
      </c>
      <c r="U2650" t="str">
        <f t="shared" si="252"/>
        <v>{location: new google.maps.LatLng(37.742, -122.451), weight: 0},</v>
      </c>
      <c r="V2650" t="str">
        <f t="shared" si="247"/>
        <v>{location: new google.maps.LatLng(37.742, -122.451), weight: 0},</v>
      </c>
      <c r="W2650" t="str">
        <f t="shared" si="248"/>
        <v>{location: new google.maps.LatLng(37.742, -122.451), weight: 0},</v>
      </c>
      <c r="X2650" t="str">
        <f t="shared" si="249"/>
        <v>{location: new google.maps.LatLng(37.742, -122.451), weight: 0},</v>
      </c>
      <c r="Y2650" t="str">
        <f t="shared" si="250"/>
        <v>{location: new google.maps.LatLng(37.742, -122.451), weight: 0},</v>
      </c>
    </row>
    <row r="2651" spans="1:25" x14ac:dyDescent="0.2">
      <c r="A2651">
        <v>37.741999999999997</v>
      </c>
      <c r="B2651">
        <v>-122.45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1</v>
      </c>
      <c r="M2651">
        <f>VLOOKUP(H2651,AE$2:$AJ$12,6,TRUE)</f>
        <v>0</v>
      </c>
      <c r="N2651">
        <f>VLOOKUP(I2651,AF$2:$AJ$12,5,TRUE)</f>
        <v>0</v>
      </c>
      <c r="O2651">
        <f>VLOOKUP(J2651,AG$2:$AJ$12,4,TRUE)</f>
        <v>3</v>
      </c>
      <c r="P2651">
        <f>VLOOKUP(K2651,AH$2:$AJ$12,3,TRUE)</f>
        <v>0</v>
      </c>
      <c r="Q2651">
        <f>VLOOKUP(L2651,AI$2:$AJ$12,2,TRUE)</f>
        <v>0</v>
      </c>
      <c r="T2651" t="str">
        <f t="shared" si="251"/>
        <v>Crimepoint.create(latitude:37.742, longitude:-122.45, drugdrink:0, misdemean:0, theft:3, violent:0, total:0, drugdrinkct:0, misdemeanct:0, theftct:1, violentct:0, totalct:1)</v>
      </c>
      <c r="U2651" t="str">
        <f t="shared" si="252"/>
        <v>{location: new google.maps.LatLng(37.742, -122.45), weight: 0},</v>
      </c>
      <c r="V2651" t="str">
        <f t="shared" si="247"/>
        <v>{location: new google.maps.LatLng(37.742, -122.45), weight: 0},</v>
      </c>
      <c r="W2651" t="str">
        <f t="shared" si="248"/>
        <v>{location: new google.maps.LatLng(37.742, -122.45), weight: 0},</v>
      </c>
      <c r="X2651" t="str">
        <f t="shared" si="249"/>
        <v>{location: new google.maps.LatLng(37.742, -122.45), weight: 0},</v>
      </c>
      <c r="Y2651" t="str">
        <f t="shared" si="250"/>
        <v>{location: new google.maps.LatLng(37.742, -122.45), weight: 0},</v>
      </c>
    </row>
    <row r="2652" spans="1:25" x14ac:dyDescent="0.2">
      <c r="A2652">
        <v>37.741999999999997</v>
      </c>
      <c r="B2652">
        <v>-122.449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1</v>
      </c>
      <c r="M2652">
        <f>VLOOKUP(H2652,AE$2:$AJ$12,6,TRUE)</f>
        <v>0</v>
      </c>
      <c r="N2652">
        <f>VLOOKUP(I2652,AF$2:$AJ$12,5,TRUE)</f>
        <v>2</v>
      </c>
      <c r="O2652">
        <f>VLOOKUP(J2652,AG$2:$AJ$12,4,TRUE)</f>
        <v>0</v>
      </c>
      <c r="P2652">
        <f>VLOOKUP(K2652,AH$2:$AJ$12,3,TRUE)</f>
        <v>0</v>
      </c>
      <c r="Q2652">
        <f>VLOOKUP(L2652,AI$2:$AJ$12,2,TRUE)</f>
        <v>0</v>
      </c>
      <c r="T2652" t="str">
        <f t="shared" si="251"/>
        <v>Crimepoint.create(latitude:37.742, longitude:-122.449, drugdrink:0, misdemean:2, theft:0, violent:0, total:0, drugdrinkct:0, misdemeanct:1, theftct:0, violentct:0, totalct:1)</v>
      </c>
      <c r="U2652" t="str">
        <f t="shared" si="252"/>
        <v>{location: new google.maps.LatLng(37.742, -122.449), weight: 0},</v>
      </c>
      <c r="V2652" t="str">
        <f t="shared" si="247"/>
        <v>{location: new google.maps.LatLng(37.742, -122.449), weight: 0},</v>
      </c>
      <c r="W2652" t="str">
        <f t="shared" si="248"/>
        <v>{location: new google.maps.LatLng(37.742, -122.449), weight: 0},</v>
      </c>
      <c r="X2652" t="str">
        <f t="shared" si="249"/>
        <v>{location: new google.maps.LatLng(37.742, -122.449), weight: 0},</v>
      </c>
      <c r="Y2652" t="str">
        <f t="shared" si="250"/>
        <v>{location: new google.maps.LatLng(37.742, -122.449), weight: 0},</v>
      </c>
    </row>
    <row r="2653" spans="1:25" x14ac:dyDescent="0.2">
      <c r="A2653">
        <v>37.741999999999997</v>
      </c>
      <c r="B2653">
        <v>-122.44799999999999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1</v>
      </c>
      <c r="M2653">
        <f>VLOOKUP(H2653,AE$2:$AJ$12,6,TRUE)</f>
        <v>0</v>
      </c>
      <c r="N2653">
        <f>VLOOKUP(I2653,AF$2:$AJ$12,5,TRUE)</f>
        <v>0</v>
      </c>
      <c r="O2653">
        <f>VLOOKUP(J2653,AG$2:$AJ$12,4,TRUE)</f>
        <v>3</v>
      </c>
      <c r="P2653">
        <f>VLOOKUP(K2653,AH$2:$AJ$12,3,TRUE)</f>
        <v>0</v>
      </c>
      <c r="Q2653">
        <f>VLOOKUP(L2653,AI$2:$AJ$12,2,TRUE)</f>
        <v>0</v>
      </c>
      <c r="T2653" t="str">
        <f t="shared" si="251"/>
        <v>Crimepoint.create(latitude:37.742, longitude:-122.448, drugdrink:0, misdemean:0, theft:3, violent:0, total:0, drugdrinkct:0, misdemeanct:0, theftct:1, violentct:0, totalct:1)</v>
      </c>
      <c r="U2653" t="str">
        <f t="shared" si="252"/>
        <v>{location: new google.maps.LatLng(37.742, -122.448), weight: 0},</v>
      </c>
      <c r="V2653" t="str">
        <f t="shared" si="247"/>
        <v>{location: new google.maps.LatLng(37.742, -122.448), weight: 0},</v>
      </c>
      <c r="W2653" t="str">
        <f t="shared" si="248"/>
        <v>{location: new google.maps.LatLng(37.742, -122.448), weight: 0},</v>
      </c>
      <c r="X2653" t="str">
        <f t="shared" si="249"/>
        <v>{location: new google.maps.LatLng(37.742, -122.448), weight: 0},</v>
      </c>
      <c r="Y2653" t="str">
        <f t="shared" si="250"/>
        <v>{location: new google.maps.LatLng(37.742, -122.448), weight: 0},</v>
      </c>
    </row>
    <row r="2654" spans="1:25" x14ac:dyDescent="0.2">
      <c r="A2654">
        <v>37.741999999999997</v>
      </c>
      <c r="B2654">
        <v>-122.447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2</v>
      </c>
      <c r="L2654">
        <v>3</v>
      </c>
      <c r="M2654">
        <f>VLOOKUP(H2654,AE$2:$AJ$12,6,TRUE)</f>
        <v>0</v>
      </c>
      <c r="N2654">
        <f>VLOOKUP(I2654,AF$2:$AJ$12,5,TRUE)</f>
        <v>2</v>
      </c>
      <c r="O2654">
        <f>VLOOKUP(J2654,AG$2:$AJ$12,4,TRUE)</f>
        <v>0</v>
      </c>
      <c r="P2654">
        <f>VLOOKUP(K2654,AH$2:$AJ$12,3,TRUE)</f>
        <v>7</v>
      </c>
      <c r="Q2654">
        <f>VLOOKUP(L2654,AI$2:$AJ$12,2,TRUE)</f>
        <v>2</v>
      </c>
      <c r="T2654" t="str">
        <f t="shared" si="251"/>
        <v>Crimepoint.create(latitude:37.742, longitude:-122.447, drugdrink:0, misdemean:2, theft:0, violent:7, total:2, drugdrinkct:0, misdemeanct:1, theftct:0, violentct:2, totalct:3)</v>
      </c>
      <c r="U2654" t="str">
        <f t="shared" si="252"/>
        <v>{location: new google.maps.LatLng(37.742, -122.447), weight: 0},</v>
      </c>
      <c r="V2654" t="str">
        <f t="shared" si="247"/>
        <v>{location: new google.maps.LatLng(37.742, -122.447), weight: 0},</v>
      </c>
      <c r="W2654" t="str">
        <f t="shared" si="248"/>
        <v>{location: new google.maps.LatLng(37.742, -122.447), weight: 0},</v>
      </c>
      <c r="X2654" t="str">
        <f t="shared" si="249"/>
        <v>{location: new google.maps.LatLng(37.742, -122.447), weight: 1},</v>
      </c>
      <c r="Y2654" t="str">
        <f t="shared" si="250"/>
        <v>{location: new google.maps.LatLng(37.742, -122.447), weight: 0},</v>
      </c>
    </row>
    <row r="2655" spans="1:25" x14ac:dyDescent="0.2">
      <c r="A2655">
        <v>37.741999999999997</v>
      </c>
      <c r="B2655">
        <v>-122.44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1</v>
      </c>
      <c r="M2655">
        <f>VLOOKUP(H2655,AE$2:$AJ$12,6,TRUE)</f>
        <v>0</v>
      </c>
      <c r="N2655">
        <f>VLOOKUP(I2655,AF$2:$AJ$12,5,TRUE)</f>
        <v>0</v>
      </c>
      <c r="O2655">
        <f>VLOOKUP(J2655,AG$2:$AJ$12,4,TRUE)</f>
        <v>3</v>
      </c>
      <c r="P2655">
        <f>VLOOKUP(K2655,AH$2:$AJ$12,3,TRUE)</f>
        <v>0</v>
      </c>
      <c r="Q2655">
        <f>VLOOKUP(L2655,AI$2:$AJ$12,2,TRUE)</f>
        <v>0</v>
      </c>
      <c r="T2655" t="str">
        <f t="shared" si="251"/>
        <v>Crimepoint.create(latitude:37.742, longitude:-122.44, drugdrink:0, misdemean:0, theft:3, violent:0, total:0, drugdrinkct:0, misdemeanct:0, theftct:1, violentct:0, totalct:1)</v>
      </c>
      <c r="U2655" t="str">
        <f t="shared" si="252"/>
        <v>{location: new google.maps.LatLng(37.742, -122.44), weight: 0},</v>
      </c>
      <c r="V2655" t="str">
        <f t="shared" si="247"/>
        <v>{location: new google.maps.LatLng(37.742, -122.44), weight: 0},</v>
      </c>
      <c r="W2655" t="str">
        <f t="shared" si="248"/>
        <v>{location: new google.maps.LatLng(37.742, -122.44), weight: 0},</v>
      </c>
      <c r="X2655" t="str">
        <f t="shared" si="249"/>
        <v>{location: new google.maps.LatLng(37.742, -122.44), weight: 0},</v>
      </c>
      <c r="Y2655" t="str">
        <f t="shared" si="250"/>
        <v>{location: new google.maps.LatLng(37.742, -122.44), weight: 0},</v>
      </c>
    </row>
    <row r="2656" spans="1:25" x14ac:dyDescent="0.2">
      <c r="A2656">
        <v>37.741999999999997</v>
      </c>
      <c r="B2656">
        <v>-122.43899999999999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0</v>
      </c>
      <c r="I2656">
        <v>4</v>
      </c>
      <c r="J2656">
        <v>3</v>
      </c>
      <c r="K2656">
        <v>0</v>
      </c>
      <c r="L2656">
        <v>7</v>
      </c>
      <c r="M2656">
        <f>VLOOKUP(H2656,AE$2:$AJ$12,6,TRUE)</f>
        <v>0</v>
      </c>
      <c r="N2656">
        <f>VLOOKUP(I2656,AF$2:$AJ$12,5,TRUE)</f>
        <v>6</v>
      </c>
      <c r="O2656">
        <f>VLOOKUP(J2656,AG$2:$AJ$12,4,TRUE)</f>
        <v>5</v>
      </c>
      <c r="P2656">
        <f>VLOOKUP(K2656,AH$2:$AJ$12,3,TRUE)</f>
        <v>0</v>
      </c>
      <c r="Q2656">
        <f>VLOOKUP(L2656,AI$2:$AJ$12,2,TRUE)</f>
        <v>5</v>
      </c>
      <c r="T2656" t="str">
        <f t="shared" si="251"/>
        <v>Crimepoint.create(latitude:37.742, longitude:-122.439, drugdrink:0, misdemean:6, theft:5, violent:0, total:5, drugdrinkct:0, misdemeanct:4, theftct:3, violentct:0, totalct:7)</v>
      </c>
      <c r="U2656" t="str">
        <f t="shared" si="252"/>
        <v>{location: new google.maps.LatLng(37.742, -122.439), weight: 0},</v>
      </c>
      <c r="V2656" t="str">
        <f t="shared" si="247"/>
        <v>{location: new google.maps.LatLng(37.742, -122.439), weight: 1},</v>
      </c>
      <c r="W2656" t="str">
        <f t="shared" si="248"/>
        <v>{location: new google.maps.LatLng(37.742, -122.439), weight: 0},</v>
      </c>
      <c r="X2656" t="str">
        <f t="shared" si="249"/>
        <v>{location: new google.maps.LatLng(37.742, -122.439), weight: 0},</v>
      </c>
      <c r="Y2656" t="str">
        <f t="shared" si="250"/>
        <v>{location: new google.maps.LatLng(37.742, -122.439), weight: 1},</v>
      </c>
    </row>
    <row r="2657" spans="1:25" x14ac:dyDescent="0.2">
      <c r="A2657">
        <v>37.741999999999997</v>
      </c>
      <c r="B2657">
        <v>-122.43600000000001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2</v>
      </c>
      <c r="M2657">
        <f>VLOOKUP(H2657,AE$2:$AJ$12,6,TRUE)</f>
        <v>0</v>
      </c>
      <c r="N2657">
        <f>VLOOKUP(I2657,AF$2:$AJ$12,5,TRUE)</f>
        <v>2</v>
      </c>
      <c r="O2657">
        <f>VLOOKUP(J2657,AG$2:$AJ$12,4,TRUE)</f>
        <v>3</v>
      </c>
      <c r="P2657">
        <f>VLOOKUP(K2657,AH$2:$AJ$12,3,TRUE)</f>
        <v>0</v>
      </c>
      <c r="Q2657">
        <f>VLOOKUP(L2657,AI$2:$AJ$12,2,TRUE)</f>
        <v>1</v>
      </c>
      <c r="T2657" t="str">
        <f t="shared" si="251"/>
        <v>Crimepoint.create(latitude:37.742, longitude:-122.436, drugdrink:0, misdemean:2, theft:3, violent:0, total:1, drugdrinkct:0, misdemeanct:1, theftct:1, violentct:0, totalct:2)</v>
      </c>
      <c r="U2657" t="str">
        <f t="shared" si="252"/>
        <v>{location: new google.maps.LatLng(37.742, -122.436), weight: 0},</v>
      </c>
      <c r="V2657" t="str">
        <f t="shared" si="247"/>
        <v>{location: new google.maps.LatLng(37.742, -122.436), weight: 0},</v>
      </c>
      <c r="W2657" t="str">
        <f t="shared" si="248"/>
        <v>{location: new google.maps.LatLng(37.742, -122.436), weight: 0},</v>
      </c>
      <c r="X2657" t="str">
        <f t="shared" si="249"/>
        <v>{location: new google.maps.LatLng(37.742, -122.436), weight: 0},</v>
      </c>
      <c r="Y2657" t="str">
        <f t="shared" si="250"/>
        <v>{location: new google.maps.LatLng(37.742, -122.436), weight: 0},</v>
      </c>
    </row>
    <row r="2658" spans="1:25" x14ac:dyDescent="0.2">
      <c r="A2658">
        <v>37.741999999999997</v>
      </c>
      <c r="B2658">
        <v>-122.434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f>VLOOKUP(H2658,AE$2:$AJ$12,6,TRUE)</f>
        <v>0</v>
      </c>
      <c r="N2658">
        <f>VLOOKUP(I2658,AF$2:$AJ$12,5,TRUE)</f>
        <v>0</v>
      </c>
      <c r="O2658">
        <f>VLOOKUP(J2658,AG$2:$AJ$12,4,TRUE)</f>
        <v>3</v>
      </c>
      <c r="P2658">
        <f>VLOOKUP(K2658,AH$2:$AJ$12,3,TRUE)</f>
        <v>0</v>
      </c>
      <c r="Q2658">
        <f>VLOOKUP(L2658,AI$2:$AJ$12,2,TRUE)</f>
        <v>0</v>
      </c>
      <c r="T2658" t="str">
        <f t="shared" si="251"/>
        <v>Crimepoint.create(latitude:37.742, longitude:-122.434, drugdrink:0, misdemean:0, theft:3, violent:0, total:0, drugdrinkct:0, misdemeanct:0, theftct:1, violentct:0, totalct:1)</v>
      </c>
      <c r="U2658" t="str">
        <f t="shared" si="252"/>
        <v>{location: new google.maps.LatLng(37.742, -122.434), weight: 0},</v>
      </c>
      <c r="V2658" t="str">
        <f t="shared" si="247"/>
        <v>{location: new google.maps.LatLng(37.742, -122.434), weight: 0},</v>
      </c>
      <c r="W2658" t="str">
        <f t="shared" si="248"/>
        <v>{location: new google.maps.LatLng(37.742, -122.434), weight: 0},</v>
      </c>
      <c r="X2658" t="str">
        <f t="shared" si="249"/>
        <v>{location: new google.maps.LatLng(37.742, -122.434), weight: 0},</v>
      </c>
      <c r="Y2658" t="str">
        <f t="shared" si="250"/>
        <v>{location: new google.maps.LatLng(37.742, -122.434), weight: 0},</v>
      </c>
    </row>
    <row r="2659" spans="1:25" x14ac:dyDescent="0.2">
      <c r="A2659">
        <v>37.741999999999997</v>
      </c>
      <c r="B2659">
        <v>-122.43300000000001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4</v>
      </c>
      <c r="J2659">
        <v>2</v>
      </c>
      <c r="K2659">
        <v>0</v>
      </c>
      <c r="L2659">
        <v>6</v>
      </c>
      <c r="M2659">
        <f>VLOOKUP(H2659,AE$2:$AJ$12,6,TRUE)</f>
        <v>0</v>
      </c>
      <c r="N2659">
        <f>VLOOKUP(I2659,AF$2:$AJ$12,5,TRUE)</f>
        <v>6</v>
      </c>
      <c r="O2659">
        <f>VLOOKUP(J2659,AG$2:$AJ$12,4,TRUE)</f>
        <v>4</v>
      </c>
      <c r="P2659">
        <f>VLOOKUP(K2659,AH$2:$AJ$12,3,TRUE)</f>
        <v>0</v>
      </c>
      <c r="Q2659">
        <f>VLOOKUP(L2659,AI$2:$AJ$12,2,TRUE)</f>
        <v>4</v>
      </c>
      <c r="T2659" t="str">
        <f t="shared" si="251"/>
        <v>Crimepoint.create(latitude:37.742, longitude:-122.433, drugdrink:0, misdemean:6, theft:4, violent:0, total:4, drugdrinkct:0, misdemeanct:4, theftct:2, violentct:0, totalct:6)</v>
      </c>
      <c r="U2659" t="str">
        <f t="shared" si="252"/>
        <v>{location: new google.maps.LatLng(37.742, -122.433), weight: 0},</v>
      </c>
      <c r="V2659" t="str">
        <f t="shared" si="247"/>
        <v>{location: new google.maps.LatLng(37.742, -122.433), weight: 1},</v>
      </c>
      <c r="W2659" t="str">
        <f t="shared" si="248"/>
        <v>{location: new google.maps.LatLng(37.742, -122.433), weight: 0},</v>
      </c>
      <c r="X2659" t="str">
        <f t="shared" si="249"/>
        <v>{location: new google.maps.LatLng(37.742, -122.433), weight: 0},</v>
      </c>
      <c r="Y2659" t="str">
        <f t="shared" si="250"/>
        <v>{location: new google.maps.LatLng(37.742, -122.433), weight: 0},</v>
      </c>
    </row>
    <row r="2660" spans="1:25" x14ac:dyDescent="0.2">
      <c r="A2660">
        <v>37.741999999999997</v>
      </c>
      <c r="B2660">
        <v>-122.432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2</v>
      </c>
      <c r="L2660">
        <v>3</v>
      </c>
      <c r="M2660">
        <f>VLOOKUP(H2660,AE$2:$AJ$12,6,TRUE)</f>
        <v>0</v>
      </c>
      <c r="N2660">
        <f>VLOOKUP(I2660,AF$2:$AJ$12,5,TRUE)</f>
        <v>2</v>
      </c>
      <c r="O2660">
        <f>VLOOKUP(J2660,AG$2:$AJ$12,4,TRUE)</f>
        <v>0</v>
      </c>
      <c r="P2660">
        <f>VLOOKUP(K2660,AH$2:$AJ$12,3,TRUE)</f>
        <v>7</v>
      </c>
      <c r="Q2660">
        <f>VLOOKUP(L2660,AI$2:$AJ$12,2,TRUE)</f>
        <v>2</v>
      </c>
      <c r="T2660" t="str">
        <f t="shared" si="251"/>
        <v>Crimepoint.create(latitude:37.742, longitude:-122.432, drugdrink:0, misdemean:2, theft:0, violent:7, total:2, drugdrinkct:0, misdemeanct:1, theftct:0, violentct:2, totalct:3)</v>
      </c>
      <c r="U2660" t="str">
        <f t="shared" si="252"/>
        <v>{location: new google.maps.LatLng(37.742, -122.432), weight: 0},</v>
      </c>
      <c r="V2660" t="str">
        <f t="shared" si="247"/>
        <v>{location: new google.maps.LatLng(37.742, -122.432), weight: 0},</v>
      </c>
      <c r="W2660" t="str">
        <f t="shared" si="248"/>
        <v>{location: new google.maps.LatLng(37.742, -122.432), weight: 0},</v>
      </c>
      <c r="X2660" t="str">
        <f t="shared" si="249"/>
        <v>{location: new google.maps.LatLng(37.742, -122.432), weight: 1},</v>
      </c>
      <c r="Y2660" t="str">
        <f t="shared" si="250"/>
        <v>{location: new google.maps.LatLng(37.742, -122.432), weight: 0},</v>
      </c>
    </row>
    <row r="2661" spans="1:25" x14ac:dyDescent="0.2">
      <c r="A2661">
        <v>37.741999999999997</v>
      </c>
      <c r="B2661">
        <v>-122.431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0</v>
      </c>
      <c r="L2661">
        <v>2</v>
      </c>
      <c r="M2661">
        <f>VLOOKUP(H2661,AE$2:$AJ$12,6,TRUE)</f>
        <v>0</v>
      </c>
      <c r="N2661">
        <f>VLOOKUP(I2661,AF$2:$AJ$12,5,TRUE)</f>
        <v>2</v>
      </c>
      <c r="O2661">
        <f>VLOOKUP(J2661,AG$2:$AJ$12,4,TRUE)</f>
        <v>3</v>
      </c>
      <c r="P2661">
        <f>VLOOKUP(K2661,AH$2:$AJ$12,3,TRUE)</f>
        <v>0</v>
      </c>
      <c r="Q2661">
        <f>VLOOKUP(L2661,AI$2:$AJ$12,2,TRUE)</f>
        <v>1</v>
      </c>
      <c r="T2661" t="str">
        <f t="shared" si="251"/>
        <v>Crimepoint.create(latitude:37.742, longitude:-122.431, drugdrink:0, misdemean:2, theft:3, violent:0, total:1, drugdrinkct:0, misdemeanct:1, theftct:1, violentct:0, totalct:2)</v>
      </c>
      <c r="U2661" t="str">
        <f t="shared" si="252"/>
        <v>{location: new google.maps.LatLng(37.742, -122.431), weight: 0},</v>
      </c>
      <c r="V2661" t="str">
        <f t="shared" si="247"/>
        <v>{location: new google.maps.LatLng(37.742, -122.431), weight: 0},</v>
      </c>
      <c r="W2661" t="str">
        <f t="shared" si="248"/>
        <v>{location: new google.maps.LatLng(37.742, -122.431), weight: 0},</v>
      </c>
      <c r="X2661" t="str">
        <f t="shared" si="249"/>
        <v>{location: new google.maps.LatLng(37.742, -122.431), weight: 0},</v>
      </c>
      <c r="Y2661" t="str">
        <f t="shared" si="250"/>
        <v>{location: new google.maps.LatLng(37.742, -122.431), weight: 0},</v>
      </c>
    </row>
    <row r="2662" spans="1:25" x14ac:dyDescent="0.2">
      <c r="A2662">
        <v>37.741999999999997</v>
      </c>
      <c r="B2662">
        <v>-122.43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0</v>
      </c>
      <c r="L2662">
        <v>3</v>
      </c>
      <c r="M2662">
        <f>VLOOKUP(H2662,AE$2:$AJ$12,6,TRUE)</f>
        <v>0</v>
      </c>
      <c r="N2662">
        <f>VLOOKUP(I2662,AF$2:$AJ$12,5,TRUE)</f>
        <v>2</v>
      </c>
      <c r="O2662">
        <f>VLOOKUP(J2662,AG$2:$AJ$12,4,TRUE)</f>
        <v>4</v>
      </c>
      <c r="P2662">
        <f>VLOOKUP(K2662,AH$2:$AJ$12,3,TRUE)</f>
        <v>0</v>
      </c>
      <c r="Q2662">
        <f>VLOOKUP(L2662,AI$2:$AJ$12,2,TRUE)</f>
        <v>2</v>
      </c>
      <c r="T2662" t="str">
        <f t="shared" si="251"/>
        <v>Crimepoint.create(latitude:37.742, longitude:-122.43, drugdrink:0, misdemean:2, theft:4, violent:0, total:2, drugdrinkct:0, misdemeanct:1, theftct:2, violentct:0, totalct:3)</v>
      </c>
      <c r="U2662" t="str">
        <f t="shared" si="252"/>
        <v>{location: new google.maps.LatLng(37.742, -122.43), weight: 0},</v>
      </c>
      <c r="V2662" t="str">
        <f t="shared" si="247"/>
        <v>{location: new google.maps.LatLng(37.742, -122.43), weight: 0},</v>
      </c>
      <c r="W2662" t="str">
        <f t="shared" si="248"/>
        <v>{location: new google.maps.LatLng(37.742, -122.43), weight: 0},</v>
      </c>
      <c r="X2662" t="str">
        <f t="shared" si="249"/>
        <v>{location: new google.maps.LatLng(37.742, -122.43), weight: 0},</v>
      </c>
      <c r="Y2662" t="str">
        <f t="shared" si="250"/>
        <v>{location: new google.maps.LatLng(37.742, -122.43), weight: 0},</v>
      </c>
    </row>
    <row r="2663" spans="1:25" x14ac:dyDescent="0.2">
      <c r="A2663">
        <v>37.741999999999997</v>
      </c>
      <c r="B2663">
        <v>-122.429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0</v>
      </c>
      <c r="I2663">
        <v>1</v>
      </c>
      <c r="J2663">
        <v>5</v>
      </c>
      <c r="K2663">
        <v>1</v>
      </c>
      <c r="L2663">
        <v>7</v>
      </c>
      <c r="M2663">
        <f>VLOOKUP(H2663,AE$2:$AJ$12,6,TRUE)</f>
        <v>0</v>
      </c>
      <c r="N2663">
        <f>VLOOKUP(I2663,AF$2:$AJ$12,5,TRUE)</f>
        <v>2</v>
      </c>
      <c r="O2663">
        <f>VLOOKUP(J2663,AG$2:$AJ$12,4,TRUE)</f>
        <v>7</v>
      </c>
      <c r="P2663">
        <f>VLOOKUP(K2663,AH$2:$AJ$12,3,TRUE)</f>
        <v>7</v>
      </c>
      <c r="Q2663">
        <f>VLOOKUP(L2663,AI$2:$AJ$12,2,TRUE)</f>
        <v>5</v>
      </c>
      <c r="T2663" t="str">
        <f t="shared" si="251"/>
        <v>Crimepoint.create(latitude:37.742, longitude:-122.429, drugdrink:0, misdemean:2, theft:7, violent:7, total:5, drugdrinkct:0, misdemeanct:1, theftct:5, violentct:1, totalct:7)</v>
      </c>
      <c r="U2663" t="str">
        <f t="shared" si="252"/>
        <v>{location: new google.maps.LatLng(37.742, -122.429), weight: 0},</v>
      </c>
      <c r="V2663" t="str">
        <f t="shared" si="247"/>
        <v>{location: new google.maps.LatLng(37.742, -122.429), weight: 0},</v>
      </c>
      <c r="W2663" t="str">
        <f t="shared" si="248"/>
        <v>{location: new google.maps.LatLng(37.742, -122.429), weight: 1},</v>
      </c>
      <c r="X2663" t="str">
        <f t="shared" si="249"/>
        <v>{location: new google.maps.LatLng(37.742, -122.429), weight: 1},</v>
      </c>
      <c r="Y2663" t="str">
        <f t="shared" si="250"/>
        <v>{location: new google.maps.LatLng(37.742, -122.429), weight: 1},</v>
      </c>
    </row>
    <row r="2664" spans="1:25" x14ac:dyDescent="0.2">
      <c r="A2664">
        <v>37.741999999999997</v>
      </c>
      <c r="B2664">
        <v>-122.426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2</v>
      </c>
      <c r="J2664">
        <v>2</v>
      </c>
      <c r="K2664">
        <v>0</v>
      </c>
      <c r="L2664">
        <v>4</v>
      </c>
      <c r="M2664">
        <f>VLOOKUP(H2664,AE$2:$AJ$12,6,TRUE)</f>
        <v>0</v>
      </c>
      <c r="N2664">
        <f>VLOOKUP(I2664,AF$2:$AJ$12,5,TRUE)</f>
        <v>4</v>
      </c>
      <c r="O2664">
        <f>VLOOKUP(J2664,AG$2:$AJ$12,4,TRUE)</f>
        <v>4</v>
      </c>
      <c r="P2664">
        <f>VLOOKUP(K2664,AH$2:$AJ$12,3,TRUE)</f>
        <v>0</v>
      </c>
      <c r="Q2664">
        <f>VLOOKUP(L2664,AI$2:$AJ$12,2,TRUE)</f>
        <v>3</v>
      </c>
      <c r="T2664" t="str">
        <f t="shared" si="251"/>
        <v>Crimepoint.create(latitude:37.742, longitude:-122.426, drugdrink:0, misdemean:4, theft:4, violent:0, total:3, drugdrinkct:0, misdemeanct:2, theftct:2, violentct:0, totalct:4)</v>
      </c>
      <c r="U2664" t="str">
        <f t="shared" si="252"/>
        <v>{location: new google.maps.LatLng(37.742, -122.426), weight: 0},</v>
      </c>
      <c r="V2664" t="str">
        <f t="shared" si="247"/>
        <v>{location: new google.maps.LatLng(37.742, -122.426), weight: 0},</v>
      </c>
      <c r="W2664" t="str">
        <f t="shared" si="248"/>
        <v>{location: new google.maps.LatLng(37.742, -122.426), weight: 0},</v>
      </c>
      <c r="X2664" t="str">
        <f t="shared" si="249"/>
        <v>{location: new google.maps.LatLng(37.742, -122.426), weight: 0},</v>
      </c>
      <c r="Y2664" t="str">
        <f t="shared" si="250"/>
        <v>{location: new google.maps.LatLng(37.742, -122.426), weight: 0},</v>
      </c>
    </row>
    <row r="2665" spans="1:25" x14ac:dyDescent="0.2">
      <c r="A2665">
        <v>37.741999999999997</v>
      </c>
      <c r="B2665">
        <v>-122.425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2</v>
      </c>
      <c r="J2665">
        <v>1</v>
      </c>
      <c r="K2665">
        <v>0</v>
      </c>
      <c r="L2665">
        <v>3</v>
      </c>
      <c r="M2665">
        <f>VLOOKUP(H2665,AE$2:$AJ$12,6,TRUE)</f>
        <v>0</v>
      </c>
      <c r="N2665">
        <f>VLOOKUP(I2665,AF$2:$AJ$12,5,TRUE)</f>
        <v>4</v>
      </c>
      <c r="O2665">
        <f>VLOOKUP(J2665,AG$2:$AJ$12,4,TRUE)</f>
        <v>3</v>
      </c>
      <c r="P2665">
        <f>VLOOKUP(K2665,AH$2:$AJ$12,3,TRUE)</f>
        <v>0</v>
      </c>
      <c r="Q2665">
        <f>VLOOKUP(L2665,AI$2:$AJ$12,2,TRUE)</f>
        <v>2</v>
      </c>
      <c r="T2665" t="str">
        <f t="shared" si="251"/>
        <v>Crimepoint.create(latitude:37.742, longitude:-122.425, drugdrink:0, misdemean:4, theft:3, violent:0, total:2, drugdrinkct:0, misdemeanct:2, theftct:1, violentct:0, totalct:3)</v>
      </c>
      <c r="U2665" t="str">
        <f t="shared" si="252"/>
        <v>{location: new google.maps.LatLng(37.742, -122.425), weight: 0},</v>
      </c>
      <c r="V2665" t="str">
        <f t="shared" si="247"/>
        <v>{location: new google.maps.LatLng(37.742, -122.425), weight: 0},</v>
      </c>
      <c r="W2665" t="str">
        <f t="shared" si="248"/>
        <v>{location: new google.maps.LatLng(37.742, -122.425), weight: 0},</v>
      </c>
      <c r="X2665" t="str">
        <f t="shared" si="249"/>
        <v>{location: new google.maps.LatLng(37.742, -122.425), weight: 0},</v>
      </c>
      <c r="Y2665" t="str">
        <f t="shared" si="250"/>
        <v>{location: new google.maps.LatLng(37.742, -122.425), weight: 0},</v>
      </c>
    </row>
    <row r="2666" spans="1:25" x14ac:dyDescent="0.2">
      <c r="A2666">
        <v>37.741999999999997</v>
      </c>
      <c r="B2666">
        <v>-122.42400000000001</v>
      </c>
      <c r="C2666">
        <v>1</v>
      </c>
      <c r="D2666">
        <v>2</v>
      </c>
      <c r="E2666">
        <v>1</v>
      </c>
      <c r="F2666">
        <v>0</v>
      </c>
      <c r="G2666">
        <v>1</v>
      </c>
      <c r="H2666">
        <v>1</v>
      </c>
      <c r="I2666">
        <v>10</v>
      </c>
      <c r="J2666">
        <v>5</v>
      </c>
      <c r="K2666">
        <v>0</v>
      </c>
      <c r="L2666">
        <v>16</v>
      </c>
      <c r="M2666">
        <f>VLOOKUP(H2666,AE$2:$AJ$12,6,TRUE)</f>
        <v>8</v>
      </c>
      <c r="N2666">
        <f>VLOOKUP(I2666,AF$2:$AJ$12,5,TRUE)</f>
        <v>8</v>
      </c>
      <c r="O2666">
        <f>VLOOKUP(J2666,AG$2:$AJ$12,4,TRUE)</f>
        <v>7</v>
      </c>
      <c r="P2666">
        <f>VLOOKUP(K2666,AH$2:$AJ$12,3,TRUE)</f>
        <v>0</v>
      </c>
      <c r="Q2666">
        <f>VLOOKUP(L2666,AI$2:$AJ$12,2,TRUE)</f>
        <v>7</v>
      </c>
      <c r="T2666" t="str">
        <f t="shared" si="251"/>
        <v>Crimepoint.create(latitude:37.742, longitude:-122.424, drugdrink:8, misdemean:8, theft:7, violent:0, total:7, drugdrinkct:1, misdemeanct:10, theftct:5, violentct:0, totalct:16)</v>
      </c>
      <c r="U2666" t="str">
        <f t="shared" si="252"/>
        <v>{location: new google.maps.LatLng(37.742, -122.424), weight: 1},</v>
      </c>
      <c r="V2666" t="str">
        <f t="shared" si="247"/>
        <v>{location: new google.maps.LatLng(37.742, -122.424), weight: 2},</v>
      </c>
      <c r="W2666" t="str">
        <f t="shared" si="248"/>
        <v>{location: new google.maps.LatLng(37.742, -122.424), weight: 1},</v>
      </c>
      <c r="X2666" t="str">
        <f t="shared" si="249"/>
        <v>{location: new google.maps.LatLng(37.742, -122.424), weight: 0},</v>
      </c>
      <c r="Y2666" t="str">
        <f t="shared" si="250"/>
        <v>{location: new google.maps.LatLng(37.742, -122.424), weight: 1},</v>
      </c>
    </row>
    <row r="2667" spans="1:25" x14ac:dyDescent="0.2">
      <c r="A2667">
        <v>37.741999999999997</v>
      </c>
      <c r="B2667">
        <v>-122.423</v>
      </c>
      <c r="C2667">
        <v>0</v>
      </c>
      <c r="D2667">
        <v>3</v>
      </c>
      <c r="E2667">
        <v>2</v>
      </c>
      <c r="F2667">
        <v>5</v>
      </c>
      <c r="G2667">
        <v>3</v>
      </c>
      <c r="H2667">
        <v>0</v>
      </c>
      <c r="I2667">
        <v>15</v>
      </c>
      <c r="J2667">
        <v>11</v>
      </c>
      <c r="K2667">
        <v>7</v>
      </c>
      <c r="L2667">
        <v>33</v>
      </c>
      <c r="M2667">
        <f>VLOOKUP(H2667,AE$2:$AJ$12,6,TRUE)</f>
        <v>0</v>
      </c>
      <c r="N2667">
        <f>VLOOKUP(I2667,AF$2:$AJ$12,5,TRUE)</f>
        <v>8</v>
      </c>
      <c r="O2667">
        <f>VLOOKUP(J2667,AG$2:$AJ$12,4,TRUE)</f>
        <v>8</v>
      </c>
      <c r="P2667">
        <f>VLOOKUP(K2667,AH$2:$AJ$12,3,TRUE)</f>
        <v>9</v>
      </c>
      <c r="Q2667">
        <f>VLOOKUP(L2667,AI$2:$AJ$12,2,TRUE)</f>
        <v>8</v>
      </c>
      <c r="T2667" t="str">
        <f t="shared" si="251"/>
        <v>Crimepoint.create(latitude:37.742, longitude:-122.423, drugdrink:0, misdemean:8, theft:8, violent:9, total:8, drugdrinkct:0, misdemeanct:15, theftct:11, violentct:7, totalct:33)</v>
      </c>
      <c r="U2667" t="str">
        <f t="shared" si="252"/>
        <v>{location: new google.maps.LatLng(37.742, -122.423), weight: 0},</v>
      </c>
      <c r="V2667" t="str">
        <f t="shared" si="247"/>
        <v>{location: new google.maps.LatLng(37.742, -122.423), weight: 3},</v>
      </c>
      <c r="W2667" t="str">
        <f t="shared" si="248"/>
        <v>{location: new google.maps.LatLng(37.742, -122.423), weight: 2},</v>
      </c>
      <c r="X2667" t="str">
        <f t="shared" si="249"/>
        <v>{location: new google.maps.LatLng(37.742, -122.423), weight: 5},</v>
      </c>
      <c r="Y2667" t="str">
        <f t="shared" si="250"/>
        <v>{location: new google.maps.LatLng(37.742, -122.423), weight: 3},</v>
      </c>
    </row>
    <row r="2668" spans="1:25" x14ac:dyDescent="0.2">
      <c r="A2668">
        <v>37.741999999999997</v>
      </c>
      <c r="B2668">
        <v>-122.422</v>
      </c>
      <c r="C2668">
        <v>1</v>
      </c>
      <c r="D2668">
        <v>11</v>
      </c>
      <c r="E2668">
        <v>3</v>
      </c>
      <c r="F2668">
        <v>13</v>
      </c>
      <c r="G2668">
        <v>7</v>
      </c>
      <c r="H2668">
        <v>1</v>
      </c>
      <c r="I2668">
        <v>50</v>
      </c>
      <c r="J2668">
        <v>22</v>
      </c>
      <c r="K2668">
        <v>18</v>
      </c>
      <c r="L2668">
        <v>91</v>
      </c>
      <c r="M2668">
        <f>VLOOKUP(H2668,AE$2:$AJ$12,6,TRUE)</f>
        <v>8</v>
      </c>
      <c r="N2668">
        <f>VLOOKUP(I2668,AF$2:$AJ$12,5,TRUE)</f>
        <v>9</v>
      </c>
      <c r="O2668">
        <f>VLOOKUP(J2668,AG$2:$AJ$12,4,TRUE)</f>
        <v>9</v>
      </c>
      <c r="P2668">
        <f>VLOOKUP(K2668,AH$2:$AJ$12,3,TRUE)</f>
        <v>9</v>
      </c>
      <c r="Q2668">
        <f>VLOOKUP(L2668,AI$2:$AJ$12,2,TRUE)</f>
        <v>9</v>
      </c>
      <c r="T2668" t="str">
        <f t="shared" si="251"/>
        <v>Crimepoint.create(latitude:37.742, longitude:-122.422, drugdrink:8, misdemean:9, theft:9, violent:9, total:9, drugdrinkct:1, misdemeanct:50, theftct:22, violentct:18, totalct:91)</v>
      </c>
      <c r="U2668" t="str">
        <f t="shared" si="252"/>
        <v>{location: new google.maps.LatLng(37.742, -122.422), weight: 1},</v>
      </c>
      <c r="V2668" t="str">
        <f t="shared" si="247"/>
        <v>{location: new google.maps.LatLng(37.742, -122.422), weight: 11},</v>
      </c>
      <c r="W2668" t="str">
        <f t="shared" si="248"/>
        <v>{location: new google.maps.LatLng(37.742, -122.422), weight: 3},</v>
      </c>
      <c r="X2668" t="str">
        <f t="shared" si="249"/>
        <v>{location: new google.maps.LatLng(37.742, -122.422), weight: 13},</v>
      </c>
      <c r="Y2668" t="str">
        <f t="shared" si="250"/>
        <v>{location: new google.maps.LatLng(37.742, -122.422), weight: 7},</v>
      </c>
    </row>
    <row r="2669" spans="1:25" x14ac:dyDescent="0.2">
      <c r="A2669">
        <v>37.741999999999997</v>
      </c>
      <c r="B2669">
        <v>-122.42100000000001</v>
      </c>
      <c r="C2669">
        <v>0</v>
      </c>
      <c r="D2669">
        <v>0</v>
      </c>
      <c r="E2669">
        <v>0</v>
      </c>
      <c r="F2669">
        <v>2</v>
      </c>
      <c r="G2669">
        <v>1</v>
      </c>
      <c r="H2669">
        <v>0</v>
      </c>
      <c r="I2669">
        <v>2</v>
      </c>
      <c r="J2669">
        <v>2</v>
      </c>
      <c r="K2669">
        <v>3</v>
      </c>
      <c r="L2669">
        <v>7</v>
      </c>
      <c r="M2669">
        <f>VLOOKUP(H2669,AE$2:$AJ$12,6,TRUE)</f>
        <v>0</v>
      </c>
      <c r="N2669">
        <f>VLOOKUP(I2669,AF$2:$AJ$12,5,TRUE)</f>
        <v>4</v>
      </c>
      <c r="O2669">
        <f>VLOOKUP(J2669,AG$2:$AJ$12,4,TRUE)</f>
        <v>4</v>
      </c>
      <c r="P2669">
        <f>VLOOKUP(K2669,AH$2:$AJ$12,3,TRUE)</f>
        <v>8</v>
      </c>
      <c r="Q2669">
        <f>VLOOKUP(L2669,AI$2:$AJ$12,2,TRUE)</f>
        <v>5</v>
      </c>
      <c r="T2669" t="str">
        <f t="shared" si="251"/>
        <v>Crimepoint.create(latitude:37.742, longitude:-122.421, drugdrink:0, misdemean:4, theft:4, violent:8, total:5, drugdrinkct:0, misdemeanct:2, theftct:2, violentct:3, totalct:7)</v>
      </c>
      <c r="U2669" t="str">
        <f t="shared" si="252"/>
        <v>{location: new google.maps.LatLng(37.742, -122.421), weight: 0},</v>
      </c>
      <c r="V2669" t="str">
        <f t="shared" si="247"/>
        <v>{location: new google.maps.LatLng(37.742, -122.421), weight: 0},</v>
      </c>
      <c r="W2669" t="str">
        <f t="shared" si="248"/>
        <v>{location: new google.maps.LatLng(37.742, -122.421), weight: 0},</v>
      </c>
      <c r="X2669" t="str">
        <f t="shared" si="249"/>
        <v>{location: new google.maps.LatLng(37.742, -122.421), weight: 2},</v>
      </c>
      <c r="Y2669" t="str">
        <f t="shared" si="250"/>
        <v>{location: new google.maps.LatLng(37.742, -122.421), weight: 1},</v>
      </c>
    </row>
    <row r="2670" spans="1:25" x14ac:dyDescent="0.2">
      <c r="A2670">
        <v>37.741999999999997</v>
      </c>
      <c r="B2670">
        <v>-122.42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3</v>
      </c>
      <c r="K2670">
        <v>1</v>
      </c>
      <c r="L2670">
        <v>5</v>
      </c>
      <c r="M2670">
        <f>VLOOKUP(H2670,AE$2:$AJ$12,6,TRUE)</f>
        <v>0</v>
      </c>
      <c r="N2670">
        <f>VLOOKUP(I2670,AF$2:$AJ$12,5,TRUE)</f>
        <v>2</v>
      </c>
      <c r="O2670">
        <f>VLOOKUP(J2670,AG$2:$AJ$12,4,TRUE)</f>
        <v>5</v>
      </c>
      <c r="P2670">
        <f>VLOOKUP(K2670,AH$2:$AJ$12,3,TRUE)</f>
        <v>7</v>
      </c>
      <c r="Q2670">
        <f>VLOOKUP(L2670,AI$2:$AJ$12,2,TRUE)</f>
        <v>4</v>
      </c>
      <c r="T2670" t="str">
        <f t="shared" si="251"/>
        <v>Crimepoint.create(latitude:37.742, longitude:-122.42, drugdrink:0, misdemean:2, theft:5, violent:7, total:4, drugdrinkct:0, misdemeanct:1, theftct:3, violentct:1, totalct:5)</v>
      </c>
      <c r="U2670" t="str">
        <f t="shared" si="252"/>
        <v>{location: new google.maps.LatLng(37.742, -122.42), weight: 0},</v>
      </c>
      <c r="V2670" t="str">
        <f t="shared" si="247"/>
        <v>{location: new google.maps.LatLng(37.742, -122.42), weight: 0},</v>
      </c>
      <c r="W2670" t="str">
        <f t="shared" si="248"/>
        <v>{location: new google.maps.LatLng(37.742, -122.42), weight: 0},</v>
      </c>
      <c r="X2670" t="str">
        <f t="shared" si="249"/>
        <v>{location: new google.maps.LatLng(37.742, -122.42), weight: 1},</v>
      </c>
      <c r="Y2670" t="str">
        <f t="shared" si="250"/>
        <v>{location: new google.maps.LatLng(37.742, -122.42), weight: 0},</v>
      </c>
    </row>
    <row r="2671" spans="1:25" x14ac:dyDescent="0.2">
      <c r="A2671">
        <v>37.741999999999997</v>
      </c>
      <c r="B2671">
        <v>-122.419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6</v>
      </c>
      <c r="K2671">
        <v>0</v>
      </c>
      <c r="L2671">
        <v>6</v>
      </c>
      <c r="M2671">
        <f>VLOOKUP(H2671,AE$2:$AJ$12,6,TRUE)</f>
        <v>0</v>
      </c>
      <c r="N2671">
        <f>VLOOKUP(I2671,AF$2:$AJ$12,5,TRUE)</f>
        <v>0</v>
      </c>
      <c r="O2671">
        <f>VLOOKUP(J2671,AG$2:$AJ$12,4,TRUE)</f>
        <v>7</v>
      </c>
      <c r="P2671">
        <f>VLOOKUP(K2671,AH$2:$AJ$12,3,TRUE)</f>
        <v>0</v>
      </c>
      <c r="Q2671">
        <f>VLOOKUP(L2671,AI$2:$AJ$12,2,TRUE)</f>
        <v>4</v>
      </c>
      <c r="T2671" t="str">
        <f t="shared" si="251"/>
        <v>Crimepoint.create(latitude:37.742, longitude:-122.419, drugdrink:0, misdemean:0, theft:7, violent:0, total:4, drugdrinkct:0, misdemeanct:0, theftct:6, violentct:0, totalct:6)</v>
      </c>
      <c r="U2671" t="str">
        <f t="shared" si="252"/>
        <v>{location: new google.maps.LatLng(37.742, -122.419), weight: 0},</v>
      </c>
      <c r="V2671" t="str">
        <f t="shared" si="247"/>
        <v>{location: new google.maps.LatLng(37.742, -122.419), weight: 0},</v>
      </c>
      <c r="W2671" t="str">
        <f t="shared" si="248"/>
        <v>{location: new google.maps.LatLng(37.742, -122.419), weight: 1},</v>
      </c>
      <c r="X2671" t="str">
        <f t="shared" si="249"/>
        <v>{location: new google.maps.LatLng(37.742, -122.419), weight: 0},</v>
      </c>
      <c r="Y2671" t="str">
        <f t="shared" si="250"/>
        <v>{location: new google.maps.LatLng(37.742, -122.419), weight: 0},</v>
      </c>
    </row>
    <row r="2672" spans="1:25" x14ac:dyDescent="0.2">
      <c r="A2672">
        <v>37.741999999999997</v>
      </c>
      <c r="B2672">
        <v>-122.41800000000001</v>
      </c>
      <c r="C2672">
        <v>0</v>
      </c>
      <c r="D2672">
        <v>2</v>
      </c>
      <c r="E2672">
        <v>1</v>
      </c>
      <c r="F2672">
        <v>1</v>
      </c>
      <c r="G2672">
        <v>1</v>
      </c>
      <c r="H2672">
        <v>0</v>
      </c>
      <c r="I2672">
        <v>10</v>
      </c>
      <c r="J2672">
        <v>5</v>
      </c>
      <c r="K2672">
        <v>2</v>
      </c>
      <c r="L2672">
        <v>17</v>
      </c>
      <c r="M2672">
        <f>VLOOKUP(H2672,AE$2:$AJ$12,6,TRUE)</f>
        <v>0</v>
      </c>
      <c r="N2672">
        <f>VLOOKUP(I2672,AF$2:$AJ$12,5,TRUE)</f>
        <v>8</v>
      </c>
      <c r="O2672">
        <f>VLOOKUP(J2672,AG$2:$AJ$12,4,TRUE)</f>
        <v>7</v>
      </c>
      <c r="P2672">
        <f>VLOOKUP(K2672,AH$2:$AJ$12,3,TRUE)</f>
        <v>7</v>
      </c>
      <c r="Q2672">
        <f>VLOOKUP(L2672,AI$2:$AJ$12,2,TRUE)</f>
        <v>7</v>
      </c>
      <c r="T2672" t="str">
        <f t="shared" si="251"/>
        <v>Crimepoint.create(latitude:37.742, longitude:-122.418, drugdrink:0, misdemean:8, theft:7, violent:7, total:7, drugdrinkct:0, misdemeanct:10, theftct:5, violentct:2, totalct:17)</v>
      </c>
      <c r="U2672" t="str">
        <f t="shared" si="252"/>
        <v>{location: new google.maps.LatLng(37.742, -122.418), weight: 0},</v>
      </c>
      <c r="V2672" t="str">
        <f t="shared" si="247"/>
        <v>{location: new google.maps.LatLng(37.742, -122.418), weight: 2},</v>
      </c>
      <c r="W2672" t="str">
        <f t="shared" si="248"/>
        <v>{location: new google.maps.LatLng(37.742, -122.418), weight: 1},</v>
      </c>
      <c r="X2672" t="str">
        <f t="shared" si="249"/>
        <v>{location: new google.maps.LatLng(37.742, -122.418), weight: 1},</v>
      </c>
      <c r="Y2672" t="str">
        <f t="shared" si="250"/>
        <v>{location: new google.maps.LatLng(37.742, -122.418), weight: 1},</v>
      </c>
    </row>
    <row r="2673" spans="1:25" x14ac:dyDescent="0.2">
      <c r="A2673">
        <v>37.741999999999997</v>
      </c>
      <c r="B2673">
        <v>-122.417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4</v>
      </c>
      <c r="K2673">
        <v>0</v>
      </c>
      <c r="L2673">
        <v>4</v>
      </c>
      <c r="M2673">
        <f>VLOOKUP(H2673,AE$2:$AJ$12,6,TRUE)</f>
        <v>0</v>
      </c>
      <c r="N2673">
        <f>VLOOKUP(I2673,AF$2:$AJ$12,5,TRUE)</f>
        <v>0</v>
      </c>
      <c r="O2673">
        <f>VLOOKUP(J2673,AG$2:$AJ$12,4,TRUE)</f>
        <v>6</v>
      </c>
      <c r="P2673">
        <f>VLOOKUP(K2673,AH$2:$AJ$12,3,TRUE)</f>
        <v>0</v>
      </c>
      <c r="Q2673">
        <f>VLOOKUP(L2673,AI$2:$AJ$12,2,TRUE)</f>
        <v>3</v>
      </c>
      <c r="T2673" t="str">
        <f t="shared" si="251"/>
        <v>Crimepoint.create(latitude:37.742, longitude:-122.417, drugdrink:0, misdemean:0, theft:6, violent:0, total:3, drugdrinkct:0, misdemeanct:0, theftct:4, violentct:0, totalct:4)</v>
      </c>
      <c r="U2673" t="str">
        <f t="shared" si="252"/>
        <v>{location: new google.maps.LatLng(37.742, -122.417), weight: 0},</v>
      </c>
      <c r="V2673" t="str">
        <f t="shared" si="247"/>
        <v>{location: new google.maps.LatLng(37.742, -122.417), weight: 0},</v>
      </c>
      <c r="W2673" t="str">
        <f t="shared" si="248"/>
        <v>{location: new google.maps.LatLng(37.742, -122.417), weight: 1},</v>
      </c>
      <c r="X2673" t="str">
        <f t="shared" si="249"/>
        <v>{location: new google.maps.LatLng(37.742, -122.417), weight: 0},</v>
      </c>
      <c r="Y2673" t="str">
        <f t="shared" si="250"/>
        <v>{location: new google.maps.LatLng(37.742, -122.417), weight: 0},</v>
      </c>
    </row>
    <row r="2674" spans="1:25" x14ac:dyDescent="0.2">
      <c r="A2674">
        <v>37.741999999999997</v>
      </c>
      <c r="B2674">
        <v>-122.416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f>VLOOKUP(H2674,AE$2:$AJ$12,6,TRUE)</f>
        <v>0</v>
      </c>
      <c r="N2674">
        <f>VLOOKUP(I2674,AF$2:$AJ$12,5,TRUE)</f>
        <v>0</v>
      </c>
      <c r="O2674">
        <f>VLOOKUP(J2674,AG$2:$AJ$12,4,TRUE)</f>
        <v>3</v>
      </c>
      <c r="P2674">
        <f>VLOOKUP(K2674,AH$2:$AJ$12,3,TRUE)</f>
        <v>0</v>
      </c>
      <c r="Q2674">
        <f>VLOOKUP(L2674,AI$2:$AJ$12,2,TRUE)</f>
        <v>0</v>
      </c>
      <c r="T2674" t="str">
        <f t="shared" si="251"/>
        <v>Crimepoint.create(latitude:37.742, longitude:-122.416, drugdrink:0, misdemean:0, theft:3, violent:0, total:0, drugdrinkct:0, misdemeanct:0, theftct:1, violentct:0, totalct:1)</v>
      </c>
      <c r="U2674" t="str">
        <f t="shared" si="252"/>
        <v>{location: new google.maps.LatLng(37.742, -122.416), weight: 0},</v>
      </c>
      <c r="V2674" t="str">
        <f t="shared" si="247"/>
        <v>{location: new google.maps.LatLng(37.742, -122.416), weight: 0},</v>
      </c>
      <c r="W2674" t="str">
        <f t="shared" si="248"/>
        <v>{location: new google.maps.LatLng(37.742, -122.416), weight: 0},</v>
      </c>
      <c r="X2674" t="str">
        <f t="shared" si="249"/>
        <v>{location: new google.maps.LatLng(37.742, -122.416), weight: 0},</v>
      </c>
      <c r="Y2674" t="str">
        <f t="shared" si="250"/>
        <v>{location: new google.maps.LatLng(37.742, -122.416), weight: 0},</v>
      </c>
    </row>
    <row r="2675" spans="1:25" x14ac:dyDescent="0.2">
      <c r="A2675">
        <v>37.741999999999997</v>
      </c>
      <c r="B2675">
        <v>-122.41500000000001</v>
      </c>
      <c r="C2675">
        <v>0</v>
      </c>
      <c r="D2675">
        <v>4</v>
      </c>
      <c r="E2675">
        <v>2</v>
      </c>
      <c r="F2675">
        <v>1</v>
      </c>
      <c r="G2675">
        <v>2</v>
      </c>
      <c r="H2675">
        <v>0</v>
      </c>
      <c r="I2675">
        <v>18</v>
      </c>
      <c r="J2675">
        <v>11</v>
      </c>
      <c r="K2675">
        <v>1</v>
      </c>
      <c r="L2675">
        <v>30</v>
      </c>
      <c r="M2675">
        <f>VLOOKUP(H2675,AE$2:$AJ$12,6,TRUE)</f>
        <v>0</v>
      </c>
      <c r="N2675">
        <f>VLOOKUP(I2675,AF$2:$AJ$12,5,TRUE)</f>
        <v>8</v>
      </c>
      <c r="O2675">
        <f>VLOOKUP(J2675,AG$2:$AJ$12,4,TRUE)</f>
        <v>8</v>
      </c>
      <c r="P2675">
        <f>VLOOKUP(K2675,AH$2:$AJ$12,3,TRUE)</f>
        <v>7</v>
      </c>
      <c r="Q2675">
        <f>VLOOKUP(L2675,AI$2:$AJ$12,2,TRUE)</f>
        <v>8</v>
      </c>
      <c r="T2675" t="str">
        <f t="shared" si="251"/>
        <v>Crimepoint.create(latitude:37.742, longitude:-122.415, drugdrink:0, misdemean:8, theft:8, violent:7, total:8, drugdrinkct:0, misdemeanct:18, theftct:11, violentct:1, totalct:30)</v>
      </c>
      <c r="U2675" t="str">
        <f t="shared" si="252"/>
        <v>{location: new google.maps.LatLng(37.742, -122.415), weight: 0},</v>
      </c>
      <c r="V2675" t="str">
        <f t="shared" si="247"/>
        <v>{location: new google.maps.LatLng(37.742, -122.415), weight: 4},</v>
      </c>
      <c r="W2675" t="str">
        <f t="shared" si="248"/>
        <v>{location: new google.maps.LatLng(37.742, -122.415), weight: 2},</v>
      </c>
      <c r="X2675" t="str">
        <f t="shared" si="249"/>
        <v>{location: new google.maps.LatLng(37.742, -122.415), weight: 1},</v>
      </c>
      <c r="Y2675" t="str">
        <f t="shared" si="250"/>
        <v>{location: new google.maps.LatLng(37.742, -122.415), weight: 2},</v>
      </c>
    </row>
    <row r="2676" spans="1:25" x14ac:dyDescent="0.2">
      <c r="A2676">
        <v>37.741999999999997</v>
      </c>
      <c r="B2676">
        <v>-122.414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3</v>
      </c>
      <c r="J2676">
        <v>2</v>
      </c>
      <c r="K2676">
        <v>0</v>
      </c>
      <c r="L2676">
        <v>5</v>
      </c>
      <c r="M2676">
        <f>VLOOKUP(H2676,AE$2:$AJ$12,6,TRUE)</f>
        <v>0</v>
      </c>
      <c r="N2676">
        <f>VLOOKUP(I2676,AF$2:$AJ$12,5,TRUE)</f>
        <v>5</v>
      </c>
      <c r="O2676">
        <f>VLOOKUP(J2676,AG$2:$AJ$12,4,TRUE)</f>
        <v>4</v>
      </c>
      <c r="P2676">
        <f>VLOOKUP(K2676,AH$2:$AJ$12,3,TRUE)</f>
        <v>0</v>
      </c>
      <c r="Q2676">
        <f>VLOOKUP(L2676,AI$2:$AJ$12,2,TRUE)</f>
        <v>4</v>
      </c>
      <c r="T2676" t="str">
        <f t="shared" si="251"/>
        <v>Crimepoint.create(latitude:37.742, longitude:-122.414, drugdrink:0, misdemean:5, theft:4, violent:0, total:4, drugdrinkct:0, misdemeanct:3, theftct:2, violentct:0, totalct:5)</v>
      </c>
      <c r="U2676" t="str">
        <f t="shared" si="252"/>
        <v>{location: new google.maps.LatLng(37.742, -122.414), weight: 0},</v>
      </c>
      <c r="V2676" t="str">
        <f t="shared" si="247"/>
        <v>{location: new google.maps.LatLng(37.742, -122.414), weight: 1},</v>
      </c>
      <c r="W2676" t="str">
        <f t="shared" si="248"/>
        <v>{location: new google.maps.LatLng(37.742, -122.414), weight: 0},</v>
      </c>
      <c r="X2676" t="str">
        <f t="shared" si="249"/>
        <v>{location: new google.maps.LatLng(37.742, -122.414), weight: 0},</v>
      </c>
      <c r="Y2676" t="str">
        <f t="shared" si="250"/>
        <v>{location: new google.maps.LatLng(37.742, -122.414), weight: 0},</v>
      </c>
    </row>
    <row r="2677" spans="1:25" x14ac:dyDescent="0.2">
      <c r="A2677">
        <v>37.741999999999997</v>
      </c>
      <c r="B2677">
        <v>-122.41200000000001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4</v>
      </c>
      <c r="J2677">
        <v>0</v>
      </c>
      <c r="K2677">
        <v>0</v>
      </c>
      <c r="L2677">
        <v>4</v>
      </c>
      <c r="M2677">
        <f>VLOOKUP(H2677,AE$2:$AJ$12,6,TRUE)</f>
        <v>0</v>
      </c>
      <c r="N2677">
        <f>VLOOKUP(I2677,AF$2:$AJ$12,5,TRUE)</f>
        <v>6</v>
      </c>
      <c r="O2677">
        <f>VLOOKUP(J2677,AG$2:$AJ$12,4,TRUE)</f>
        <v>0</v>
      </c>
      <c r="P2677">
        <f>VLOOKUP(K2677,AH$2:$AJ$12,3,TRUE)</f>
        <v>0</v>
      </c>
      <c r="Q2677">
        <f>VLOOKUP(L2677,AI$2:$AJ$12,2,TRUE)</f>
        <v>3</v>
      </c>
      <c r="T2677" t="str">
        <f t="shared" si="251"/>
        <v>Crimepoint.create(latitude:37.742, longitude:-122.412, drugdrink:0, misdemean:6, theft:0, violent:0, total:3, drugdrinkct:0, misdemeanct:4, theftct:0, violentct:0, totalct:4)</v>
      </c>
      <c r="U2677" t="str">
        <f t="shared" si="252"/>
        <v>{location: new google.maps.LatLng(37.742, -122.412), weight: 0},</v>
      </c>
      <c r="V2677" t="str">
        <f t="shared" si="247"/>
        <v>{location: new google.maps.LatLng(37.742, -122.412), weight: 1},</v>
      </c>
      <c r="W2677" t="str">
        <f t="shared" si="248"/>
        <v>{location: new google.maps.LatLng(37.742, -122.412), weight: 0},</v>
      </c>
      <c r="X2677" t="str">
        <f t="shared" si="249"/>
        <v>{location: new google.maps.LatLng(37.742, -122.412), weight: 0},</v>
      </c>
      <c r="Y2677" t="str">
        <f t="shared" si="250"/>
        <v>{location: new google.maps.LatLng(37.742, -122.412), weight: 0},</v>
      </c>
    </row>
    <row r="2678" spans="1:25" x14ac:dyDescent="0.2">
      <c r="A2678">
        <v>37.741999999999997</v>
      </c>
      <c r="B2678">
        <v>-122.411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3</v>
      </c>
      <c r="M2678">
        <f>VLOOKUP(H2678,AE$2:$AJ$12,6,TRUE)</f>
        <v>0</v>
      </c>
      <c r="N2678">
        <f>VLOOKUP(I2678,AF$2:$AJ$12,5,TRUE)</f>
        <v>0</v>
      </c>
      <c r="O2678">
        <f>VLOOKUP(J2678,AG$2:$AJ$12,4,TRUE)</f>
        <v>5</v>
      </c>
      <c r="P2678">
        <f>VLOOKUP(K2678,AH$2:$AJ$12,3,TRUE)</f>
        <v>0</v>
      </c>
      <c r="Q2678">
        <f>VLOOKUP(L2678,AI$2:$AJ$12,2,TRUE)</f>
        <v>2</v>
      </c>
      <c r="T2678" t="str">
        <f t="shared" si="251"/>
        <v>Crimepoint.create(latitude:37.742, longitude:-122.411, drugdrink:0, misdemean:0, theft:5, violent:0, total:2, drugdrinkct:0, misdemeanct:0, theftct:3, violentct:0, totalct:3)</v>
      </c>
      <c r="U2678" t="str">
        <f t="shared" si="252"/>
        <v>{location: new google.maps.LatLng(37.742, -122.411), weight: 0},</v>
      </c>
      <c r="V2678" t="str">
        <f t="shared" si="247"/>
        <v>{location: new google.maps.LatLng(37.742, -122.411), weight: 0},</v>
      </c>
      <c r="W2678" t="str">
        <f t="shared" si="248"/>
        <v>{location: new google.maps.LatLng(37.742, -122.411), weight: 0},</v>
      </c>
      <c r="X2678" t="str">
        <f t="shared" si="249"/>
        <v>{location: new google.maps.LatLng(37.742, -122.411), weight: 0},</v>
      </c>
      <c r="Y2678" t="str">
        <f t="shared" si="250"/>
        <v>{location: new google.maps.LatLng(37.742, -122.411), weight: 0},</v>
      </c>
    </row>
    <row r="2679" spans="1:25" x14ac:dyDescent="0.2">
      <c r="A2679">
        <v>37.741999999999997</v>
      </c>
      <c r="B2679">
        <v>-122.41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0</v>
      </c>
      <c r="I2679">
        <v>5</v>
      </c>
      <c r="J2679">
        <v>3</v>
      </c>
      <c r="K2679">
        <v>0</v>
      </c>
      <c r="L2679">
        <v>8</v>
      </c>
      <c r="M2679">
        <f>VLOOKUP(H2679,AE$2:$AJ$12,6,TRUE)</f>
        <v>0</v>
      </c>
      <c r="N2679">
        <f>VLOOKUP(I2679,AF$2:$AJ$12,5,TRUE)</f>
        <v>6</v>
      </c>
      <c r="O2679">
        <f>VLOOKUP(J2679,AG$2:$AJ$12,4,TRUE)</f>
        <v>5</v>
      </c>
      <c r="P2679">
        <f>VLOOKUP(K2679,AH$2:$AJ$12,3,TRUE)</f>
        <v>0</v>
      </c>
      <c r="Q2679">
        <f>VLOOKUP(L2679,AI$2:$AJ$12,2,TRUE)</f>
        <v>5</v>
      </c>
      <c r="T2679" t="str">
        <f t="shared" si="251"/>
        <v>Crimepoint.create(latitude:37.742, longitude:-122.41, drugdrink:0, misdemean:6, theft:5, violent:0, total:5, drugdrinkct:0, misdemeanct:5, theftct:3, violentct:0, totalct:8)</v>
      </c>
      <c r="U2679" t="str">
        <f t="shared" si="252"/>
        <v>{location: new google.maps.LatLng(37.742, -122.41), weight: 0},</v>
      </c>
      <c r="V2679" t="str">
        <f t="shared" si="247"/>
        <v>{location: new google.maps.LatLng(37.742, -122.41), weight: 1},</v>
      </c>
      <c r="W2679" t="str">
        <f t="shared" si="248"/>
        <v>{location: new google.maps.LatLng(37.742, -122.41), weight: 0},</v>
      </c>
      <c r="X2679" t="str">
        <f t="shared" si="249"/>
        <v>{location: new google.maps.LatLng(37.742, -122.41), weight: 0},</v>
      </c>
      <c r="Y2679" t="str">
        <f t="shared" si="250"/>
        <v>{location: new google.maps.LatLng(37.742, -122.41), weight: 1},</v>
      </c>
    </row>
    <row r="2680" spans="1:25" x14ac:dyDescent="0.2">
      <c r="A2680">
        <v>37.741999999999997</v>
      </c>
      <c r="B2680">
        <v>-122.40900000000001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</v>
      </c>
      <c r="K2680">
        <v>0</v>
      </c>
      <c r="L2680">
        <v>3</v>
      </c>
      <c r="M2680">
        <f>VLOOKUP(H2680,AE$2:$AJ$12,6,TRUE)</f>
        <v>0</v>
      </c>
      <c r="N2680">
        <f>VLOOKUP(I2680,AF$2:$AJ$12,5,TRUE)</f>
        <v>4</v>
      </c>
      <c r="O2680">
        <f>VLOOKUP(J2680,AG$2:$AJ$12,4,TRUE)</f>
        <v>3</v>
      </c>
      <c r="P2680">
        <f>VLOOKUP(K2680,AH$2:$AJ$12,3,TRUE)</f>
        <v>0</v>
      </c>
      <c r="Q2680">
        <f>VLOOKUP(L2680,AI$2:$AJ$12,2,TRUE)</f>
        <v>2</v>
      </c>
      <c r="T2680" t="str">
        <f t="shared" si="251"/>
        <v>Crimepoint.create(latitude:37.742, longitude:-122.409, drugdrink:0, misdemean:4, theft:3, violent:0, total:2, drugdrinkct:0, misdemeanct:2, theftct:1, violentct:0, totalct:3)</v>
      </c>
      <c r="U2680" t="str">
        <f t="shared" si="252"/>
        <v>{location: new google.maps.LatLng(37.742, -122.409), weight: 0},</v>
      </c>
      <c r="V2680" t="str">
        <f t="shared" si="247"/>
        <v>{location: new google.maps.LatLng(37.742, -122.409), weight: 0},</v>
      </c>
      <c r="W2680" t="str">
        <f t="shared" si="248"/>
        <v>{location: new google.maps.LatLng(37.742, -122.409), weight: 0},</v>
      </c>
      <c r="X2680" t="str">
        <f t="shared" si="249"/>
        <v>{location: new google.maps.LatLng(37.742, -122.409), weight: 0},</v>
      </c>
      <c r="Y2680" t="str">
        <f t="shared" si="250"/>
        <v>{location: new google.maps.LatLng(37.742, -122.409), weight: 0},</v>
      </c>
    </row>
    <row r="2681" spans="1:25" x14ac:dyDescent="0.2">
      <c r="A2681">
        <v>37.741999999999997</v>
      </c>
      <c r="B2681">
        <v>-122.408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1</v>
      </c>
      <c r="K2681">
        <v>0</v>
      </c>
      <c r="L2681">
        <v>2</v>
      </c>
      <c r="M2681">
        <f>VLOOKUP(H2681,AE$2:$AJ$12,6,TRUE)</f>
        <v>0</v>
      </c>
      <c r="N2681">
        <f>VLOOKUP(I2681,AF$2:$AJ$12,5,TRUE)</f>
        <v>2</v>
      </c>
      <c r="O2681">
        <f>VLOOKUP(J2681,AG$2:$AJ$12,4,TRUE)</f>
        <v>3</v>
      </c>
      <c r="P2681">
        <f>VLOOKUP(K2681,AH$2:$AJ$12,3,TRUE)</f>
        <v>0</v>
      </c>
      <c r="Q2681">
        <f>VLOOKUP(L2681,AI$2:$AJ$12,2,TRUE)</f>
        <v>1</v>
      </c>
      <c r="T2681" t="str">
        <f t="shared" si="251"/>
        <v>Crimepoint.create(latitude:37.742, longitude:-122.408, drugdrink:0, misdemean:2, theft:3, violent:0, total:1, drugdrinkct:0, misdemeanct:1, theftct:1, violentct:0, totalct:2)</v>
      </c>
      <c r="U2681" t="str">
        <f t="shared" si="252"/>
        <v>{location: new google.maps.LatLng(37.742, -122.408), weight: 0},</v>
      </c>
      <c r="V2681" t="str">
        <f t="shared" si="247"/>
        <v>{location: new google.maps.LatLng(37.742, -122.408), weight: 0},</v>
      </c>
      <c r="W2681" t="str">
        <f t="shared" si="248"/>
        <v>{location: new google.maps.LatLng(37.742, -122.408), weight: 0},</v>
      </c>
      <c r="X2681" t="str">
        <f t="shared" si="249"/>
        <v>{location: new google.maps.LatLng(37.742, -122.408), weight: 0},</v>
      </c>
      <c r="Y2681" t="str">
        <f t="shared" si="250"/>
        <v>{location: new google.maps.LatLng(37.742, -122.408), weight: 0},</v>
      </c>
    </row>
    <row r="2682" spans="1:25" x14ac:dyDescent="0.2">
      <c r="A2682">
        <v>37.741999999999997</v>
      </c>
      <c r="B2682">
        <v>-122.40600000000001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4</v>
      </c>
      <c r="J2682">
        <v>0</v>
      </c>
      <c r="K2682">
        <v>0</v>
      </c>
      <c r="L2682">
        <v>4</v>
      </c>
      <c r="M2682">
        <f>VLOOKUP(H2682,AE$2:$AJ$12,6,TRUE)</f>
        <v>0</v>
      </c>
      <c r="N2682">
        <f>VLOOKUP(I2682,AF$2:$AJ$12,5,TRUE)</f>
        <v>6</v>
      </c>
      <c r="O2682">
        <f>VLOOKUP(J2682,AG$2:$AJ$12,4,TRUE)</f>
        <v>0</v>
      </c>
      <c r="P2682">
        <f>VLOOKUP(K2682,AH$2:$AJ$12,3,TRUE)</f>
        <v>0</v>
      </c>
      <c r="Q2682">
        <f>VLOOKUP(L2682,AI$2:$AJ$12,2,TRUE)</f>
        <v>3</v>
      </c>
      <c r="T2682" t="str">
        <f t="shared" si="251"/>
        <v>Crimepoint.create(latitude:37.742, longitude:-122.406, drugdrink:0, misdemean:6, theft:0, violent:0, total:3, drugdrinkct:0, misdemeanct:4, theftct:0, violentct:0, totalct:4)</v>
      </c>
      <c r="U2682" t="str">
        <f t="shared" si="252"/>
        <v>{location: new google.maps.LatLng(37.742, -122.406), weight: 0},</v>
      </c>
      <c r="V2682" t="str">
        <f t="shared" si="247"/>
        <v>{location: new google.maps.LatLng(37.742, -122.406), weight: 1},</v>
      </c>
      <c r="W2682" t="str">
        <f t="shared" si="248"/>
        <v>{location: new google.maps.LatLng(37.742, -122.406), weight: 0},</v>
      </c>
      <c r="X2682" t="str">
        <f t="shared" si="249"/>
        <v>{location: new google.maps.LatLng(37.742, -122.406), weight: 0},</v>
      </c>
      <c r="Y2682" t="str">
        <f t="shared" si="250"/>
        <v>{location: new google.maps.LatLng(37.742, -122.406), weight: 0},</v>
      </c>
    </row>
    <row r="2683" spans="1:25" x14ac:dyDescent="0.2">
      <c r="A2683">
        <v>37.741999999999997</v>
      </c>
      <c r="B2683">
        <v>-122.405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2</v>
      </c>
      <c r="J2683">
        <v>2</v>
      </c>
      <c r="K2683">
        <v>0</v>
      </c>
      <c r="L2683">
        <v>5</v>
      </c>
      <c r="M2683">
        <f>VLOOKUP(H2683,AE$2:$AJ$12,6,TRUE)</f>
        <v>8</v>
      </c>
      <c r="N2683">
        <f>VLOOKUP(I2683,AF$2:$AJ$12,5,TRUE)</f>
        <v>4</v>
      </c>
      <c r="O2683">
        <f>VLOOKUP(J2683,AG$2:$AJ$12,4,TRUE)</f>
        <v>4</v>
      </c>
      <c r="P2683">
        <f>VLOOKUP(K2683,AH$2:$AJ$12,3,TRUE)</f>
        <v>0</v>
      </c>
      <c r="Q2683">
        <f>VLOOKUP(L2683,AI$2:$AJ$12,2,TRUE)</f>
        <v>4</v>
      </c>
      <c r="T2683" t="str">
        <f t="shared" si="251"/>
        <v>Crimepoint.create(latitude:37.742, longitude:-122.405, drugdrink:8, misdemean:4, theft:4, violent:0, total:4, drugdrinkct:1, misdemeanct:2, theftct:2, violentct:0, totalct:5)</v>
      </c>
      <c r="U2683" t="str">
        <f t="shared" si="252"/>
        <v>{location: new google.maps.LatLng(37.742, -122.405), weight: 1},</v>
      </c>
      <c r="V2683" t="str">
        <f t="shared" si="247"/>
        <v>{location: new google.maps.LatLng(37.742, -122.405), weight: 0},</v>
      </c>
      <c r="W2683" t="str">
        <f t="shared" si="248"/>
        <v>{location: new google.maps.LatLng(37.742, -122.405), weight: 0},</v>
      </c>
      <c r="X2683" t="str">
        <f t="shared" si="249"/>
        <v>{location: new google.maps.LatLng(37.742, -122.405), weight: 0},</v>
      </c>
      <c r="Y2683" t="str">
        <f t="shared" si="250"/>
        <v>{location: new google.maps.LatLng(37.742, -122.405), weight: 0},</v>
      </c>
    </row>
    <row r="2684" spans="1:25" x14ac:dyDescent="0.2">
      <c r="A2684">
        <v>37.741999999999997</v>
      </c>
      <c r="B2684">
        <v>-122.404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3</v>
      </c>
      <c r="K2684">
        <v>0</v>
      </c>
      <c r="L2684">
        <v>4</v>
      </c>
      <c r="M2684">
        <f>VLOOKUP(H2684,AE$2:$AJ$12,6,TRUE)</f>
        <v>0</v>
      </c>
      <c r="N2684">
        <f>VLOOKUP(I2684,AF$2:$AJ$12,5,TRUE)</f>
        <v>2</v>
      </c>
      <c r="O2684">
        <f>VLOOKUP(J2684,AG$2:$AJ$12,4,TRUE)</f>
        <v>5</v>
      </c>
      <c r="P2684">
        <f>VLOOKUP(K2684,AH$2:$AJ$12,3,TRUE)</f>
        <v>0</v>
      </c>
      <c r="Q2684">
        <f>VLOOKUP(L2684,AI$2:$AJ$12,2,TRUE)</f>
        <v>3</v>
      </c>
      <c r="T2684" t="str">
        <f t="shared" si="251"/>
        <v>Crimepoint.create(latitude:37.742, longitude:-122.404, drugdrink:0, misdemean:2, theft:5, violent:0, total:3, drugdrinkct:0, misdemeanct:1, theftct:3, violentct:0, totalct:4)</v>
      </c>
      <c r="U2684" t="str">
        <f t="shared" si="252"/>
        <v>{location: new google.maps.LatLng(37.742, -122.404), weight: 0},</v>
      </c>
      <c r="V2684" t="str">
        <f t="shared" si="247"/>
        <v>{location: new google.maps.LatLng(37.742, -122.404), weight: 0},</v>
      </c>
      <c r="W2684" t="str">
        <f t="shared" si="248"/>
        <v>{location: new google.maps.LatLng(37.742, -122.404), weight: 0},</v>
      </c>
      <c r="X2684" t="str">
        <f t="shared" si="249"/>
        <v>{location: new google.maps.LatLng(37.742, -122.404), weight: 0},</v>
      </c>
      <c r="Y2684" t="str">
        <f t="shared" si="250"/>
        <v>{location: new google.maps.LatLng(37.742, -122.404), weight: 0},</v>
      </c>
    </row>
    <row r="2685" spans="1:25" x14ac:dyDescent="0.2">
      <c r="A2685">
        <v>37.741999999999997</v>
      </c>
      <c r="B2685">
        <v>-122.40300000000001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4</v>
      </c>
      <c r="J2685">
        <v>0</v>
      </c>
      <c r="K2685">
        <v>0</v>
      </c>
      <c r="L2685">
        <v>4</v>
      </c>
      <c r="M2685">
        <f>VLOOKUP(H2685,AE$2:$AJ$12,6,TRUE)</f>
        <v>0</v>
      </c>
      <c r="N2685">
        <f>VLOOKUP(I2685,AF$2:$AJ$12,5,TRUE)</f>
        <v>6</v>
      </c>
      <c r="O2685">
        <f>VLOOKUP(J2685,AG$2:$AJ$12,4,TRUE)</f>
        <v>0</v>
      </c>
      <c r="P2685">
        <f>VLOOKUP(K2685,AH$2:$AJ$12,3,TRUE)</f>
        <v>0</v>
      </c>
      <c r="Q2685">
        <f>VLOOKUP(L2685,AI$2:$AJ$12,2,TRUE)</f>
        <v>3</v>
      </c>
      <c r="T2685" t="str">
        <f t="shared" si="251"/>
        <v>Crimepoint.create(latitude:37.742, longitude:-122.403, drugdrink:0, misdemean:6, theft:0, violent:0, total:3, drugdrinkct:0, misdemeanct:4, theftct:0, violentct:0, totalct:4)</v>
      </c>
      <c r="U2685" t="str">
        <f t="shared" si="252"/>
        <v>{location: new google.maps.LatLng(37.742, -122.403), weight: 0},</v>
      </c>
      <c r="V2685" t="str">
        <f t="shared" si="247"/>
        <v>{location: new google.maps.LatLng(37.742, -122.403), weight: 1},</v>
      </c>
      <c r="W2685" t="str">
        <f t="shared" si="248"/>
        <v>{location: new google.maps.LatLng(37.742, -122.403), weight: 0},</v>
      </c>
      <c r="X2685" t="str">
        <f t="shared" si="249"/>
        <v>{location: new google.maps.LatLng(37.742, -122.403), weight: 0},</v>
      </c>
      <c r="Y2685" t="str">
        <f t="shared" si="250"/>
        <v>{location: new google.maps.LatLng(37.742, -122.403), weight: 0},</v>
      </c>
    </row>
    <row r="2686" spans="1:25" x14ac:dyDescent="0.2">
      <c r="A2686">
        <v>37.741999999999997</v>
      </c>
      <c r="B2686">
        <v>-122.402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2</v>
      </c>
      <c r="L2686">
        <v>3</v>
      </c>
      <c r="M2686">
        <f>VLOOKUP(H2686,AE$2:$AJ$12,6,TRUE)</f>
        <v>0</v>
      </c>
      <c r="N2686">
        <f>VLOOKUP(I2686,AF$2:$AJ$12,5,TRUE)</f>
        <v>2</v>
      </c>
      <c r="O2686">
        <f>VLOOKUP(J2686,AG$2:$AJ$12,4,TRUE)</f>
        <v>0</v>
      </c>
      <c r="P2686">
        <f>VLOOKUP(K2686,AH$2:$AJ$12,3,TRUE)</f>
        <v>7</v>
      </c>
      <c r="Q2686">
        <f>VLOOKUP(L2686,AI$2:$AJ$12,2,TRUE)</f>
        <v>2</v>
      </c>
      <c r="T2686" t="str">
        <f t="shared" si="251"/>
        <v>Crimepoint.create(latitude:37.742, longitude:-122.402, drugdrink:0, misdemean:2, theft:0, violent:7, total:2, drugdrinkct:0, misdemeanct:1, theftct:0, violentct:2, totalct:3)</v>
      </c>
      <c r="U2686" t="str">
        <f t="shared" si="252"/>
        <v>{location: new google.maps.LatLng(37.742, -122.402), weight: 0},</v>
      </c>
      <c r="V2686" t="str">
        <f t="shared" si="247"/>
        <v>{location: new google.maps.LatLng(37.742, -122.402), weight: 0},</v>
      </c>
      <c r="W2686" t="str">
        <f t="shared" si="248"/>
        <v>{location: new google.maps.LatLng(37.742, -122.402), weight: 0},</v>
      </c>
      <c r="X2686" t="str">
        <f t="shared" si="249"/>
        <v>{location: new google.maps.LatLng(37.742, -122.402), weight: 1},</v>
      </c>
      <c r="Y2686" t="str">
        <f t="shared" si="250"/>
        <v>{location: new google.maps.LatLng(37.742, -122.402), weight: 0},</v>
      </c>
    </row>
    <row r="2687" spans="1:25" x14ac:dyDescent="0.2">
      <c r="A2687">
        <v>37.741999999999997</v>
      </c>
      <c r="B2687">
        <v>-122.401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2</v>
      </c>
      <c r="J2687">
        <v>1</v>
      </c>
      <c r="K2687">
        <v>1</v>
      </c>
      <c r="L2687">
        <v>4</v>
      </c>
      <c r="M2687">
        <f>VLOOKUP(H2687,AE$2:$AJ$12,6,TRUE)</f>
        <v>0</v>
      </c>
      <c r="N2687">
        <f>VLOOKUP(I2687,AF$2:$AJ$12,5,TRUE)</f>
        <v>4</v>
      </c>
      <c r="O2687">
        <f>VLOOKUP(J2687,AG$2:$AJ$12,4,TRUE)</f>
        <v>3</v>
      </c>
      <c r="P2687">
        <f>VLOOKUP(K2687,AH$2:$AJ$12,3,TRUE)</f>
        <v>7</v>
      </c>
      <c r="Q2687">
        <f>VLOOKUP(L2687,AI$2:$AJ$12,2,TRUE)</f>
        <v>3</v>
      </c>
      <c r="T2687" t="str">
        <f t="shared" si="251"/>
        <v>Crimepoint.create(latitude:37.742, longitude:-122.401, drugdrink:0, misdemean:4, theft:3, violent:7, total:3, drugdrinkct:0, misdemeanct:2, theftct:1, violentct:1, totalct:4)</v>
      </c>
      <c r="U2687" t="str">
        <f t="shared" si="252"/>
        <v>{location: new google.maps.LatLng(37.742, -122.401), weight: 0},</v>
      </c>
      <c r="V2687" t="str">
        <f t="shared" si="247"/>
        <v>{location: new google.maps.LatLng(37.742, -122.401), weight: 0},</v>
      </c>
      <c r="W2687" t="str">
        <f t="shared" si="248"/>
        <v>{location: new google.maps.LatLng(37.742, -122.401), weight: 0},</v>
      </c>
      <c r="X2687" t="str">
        <f t="shared" si="249"/>
        <v>{location: new google.maps.LatLng(37.742, -122.401), weight: 1},</v>
      </c>
      <c r="Y2687" t="str">
        <f t="shared" si="250"/>
        <v>{location: new google.maps.LatLng(37.742, -122.401), weight: 0},</v>
      </c>
    </row>
    <row r="2688" spans="1:25" x14ac:dyDescent="0.2">
      <c r="A2688">
        <v>37.741999999999997</v>
      </c>
      <c r="B2688">
        <v>-122.4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2</v>
      </c>
      <c r="J2688">
        <v>0</v>
      </c>
      <c r="K2688">
        <v>0</v>
      </c>
      <c r="L2688">
        <v>2</v>
      </c>
      <c r="M2688">
        <f>VLOOKUP(H2688,AE$2:$AJ$12,6,TRUE)</f>
        <v>0</v>
      </c>
      <c r="N2688">
        <f>VLOOKUP(I2688,AF$2:$AJ$12,5,TRUE)</f>
        <v>4</v>
      </c>
      <c r="O2688">
        <f>VLOOKUP(J2688,AG$2:$AJ$12,4,TRUE)</f>
        <v>0</v>
      </c>
      <c r="P2688">
        <f>VLOOKUP(K2688,AH$2:$AJ$12,3,TRUE)</f>
        <v>0</v>
      </c>
      <c r="Q2688">
        <f>VLOOKUP(L2688,AI$2:$AJ$12,2,TRUE)</f>
        <v>1</v>
      </c>
      <c r="T2688" t="str">
        <f t="shared" si="251"/>
        <v>Crimepoint.create(latitude:37.742, longitude:-122.4, drugdrink:0, misdemean:4, theft:0, violent:0, total:1, drugdrinkct:0, misdemeanct:2, theftct:0, violentct:0, totalct:2)</v>
      </c>
      <c r="U2688" t="str">
        <f t="shared" si="252"/>
        <v>{location: new google.maps.LatLng(37.742, -122.4), weight: 0},</v>
      </c>
      <c r="V2688" t="str">
        <f t="shared" si="247"/>
        <v>{location: new google.maps.LatLng(37.742, -122.4), weight: 0},</v>
      </c>
      <c r="W2688" t="str">
        <f t="shared" si="248"/>
        <v>{location: new google.maps.LatLng(37.742, -122.4), weight: 0},</v>
      </c>
      <c r="X2688" t="str">
        <f t="shared" si="249"/>
        <v>{location: new google.maps.LatLng(37.742, -122.4), weight: 0},</v>
      </c>
      <c r="Y2688" t="str">
        <f t="shared" si="250"/>
        <v>{location: new google.maps.LatLng(37.742, -122.4), weight: 0},</v>
      </c>
    </row>
    <row r="2689" spans="1:25" x14ac:dyDescent="0.2">
      <c r="A2689">
        <v>37.741999999999997</v>
      </c>
      <c r="B2689">
        <v>-122.399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2</v>
      </c>
      <c r="M2689">
        <f>VLOOKUP(H2689,AE$2:$AJ$12,6,TRUE)</f>
        <v>8</v>
      </c>
      <c r="N2689">
        <f>VLOOKUP(I2689,AF$2:$AJ$12,5,TRUE)</f>
        <v>2</v>
      </c>
      <c r="O2689">
        <f>VLOOKUP(J2689,AG$2:$AJ$12,4,TRUE)</f>
        <v>0</v>
      </c>
      <c r="P2689">
        <f>VLOOKUP(K2689,AH$2:$AJ$12,3,TRUE)</f>
        <v>0</v>
      </c>
      <c r="Q2689">
        <f>VLOOKUP(L2689,AI$2:$AJ$12,2,TRUE)</f>
        <v>1</v>
      </c>
      <c r="T2689" t="str">
        <f t="shared" si="251"/>
        <v>Crimepoint.create(latitude:37.742, longitude:-122.399, drugdrink:8, misdemean:2, theft:0, violent:0, total:1, drugdrinkct:1, misdemeanct:1, theftct:0, violentct:0, totalct:2)</v>
      </c>
      <c r="U2689" t="str">
        <f t="shared" si="252"/>
        <v>{location: new google.maps.LatLng(37.742, -122.399), weight: 1},</v>
      </c>
      <c r="V2689" t="str">
        <f t="shared" si="247"/>
        <v>{location: new google.maps.LatLng(37.742, -122.399), weight: 0},</v>
      </c>
      <c r="W2689" t="str">
        <f t="shared" si="248"/>
        <v>{location: new google.maps.LatLng(37.742, -122.399), weight: 0},</v>
      </c>
      <c r="X2689" t="str">
        <f t="shared" si="249"/>
        <v>{location: new google.maps.LatLng(37.742, -122.399), weight: 0},</v>
      </c>
      <c r="Y2689" t="str">
        <f t="shared" si="250"/>
        <v>{location: new google.maps.LatLng(37.742, -122.399), weight: 0},</v>
      </c>
    </row>
    <row r="2690" spans="1:25" x14ac:dyDescent="0.2">
      <c r="A2690">
        <v>37.741999999999997</v>
      </c>
      <c r="B2690">
        <v>-122.396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0</v>
      </c>
      <c r="L2690">
        <v>2</v>
      </c>
      <c r="M2690">
        <f>VLOOKUP(H2690,AE$2:$AJ$12,6,TRUE)</f>
        <v>0</v>
      </c>
      <c r="N2690">
        <f>VLOOKUP(I2690,AF$2:$AJ$12,5,TRUE)</f>
        <v>4</v>
      </c>
      <c r="O2690">
        <f>VLOOKUP(J2690,AG$2:$AJ$12,4,TRUE)</f>
        <v>0</v>
      </c>
      <c r="P2690">
        <f>VLOOKUP(K2690,AH$2:$AJ$12,3,TRUE)</f>
        <v>0</v>
      </c>
      <c r="Q2690">
        <f>VLOOKUP(L2690,AI$2:$AJ$12,2,TRUE)</f>
        <v>1</v>
      </c>
      <c r="T2690" t="str">
        <f t="shared" si="251"/>
        <v>Crimepoint.create(latitude:37.742, longitude:-122.396, drugdrink:0, misdemean:4, theft:0, violent:0, total:1, drugdrinkct:0, misdemeanct:2, theftct:0, violentct:0, totalct:2)</v>
      </c>
      <c r="U2690" t="str">
        <f t="shared" si="252"/>
        <v>{location: new google.maps.LatLng(37.742, -122.396), weight: 0},</v>
      </c>
      <c r="V2690" t="str">
        <f t="shared" si="247"/>
        <v>{location: new google.maps.LatLng(37.742, -122.396), weight: 0},</v>
      </c>
      <c r="W2690" t="str">
        <f t="shared" si="248"/>
        <v>{location: new google.maps.LatLng(37.742, -122.396), weight: 0},</v>
      </c>
      <c r="X2690" t="str">
        <f t="shared" si="249"/>
        <v>{location: new google.maps.LatLng(37.742, -122.396), weight: 0},</v>
      </c>
      <c r="Y2690" t="str">
        <f t="shared" si="250"/>
        <v>{location: new google.maps.LatLng(37.742, -122.396), weight: 0},</v>
      </c>
    </row>
    <row r="2691" spans="1:25" x14ac:dyDescent="0.2">
      <c r="A2691">
        <v>37.741999999999997</v>
      </c>
      <c r="B2691">
        <v>-122.395</v>
      </c>
      <c r="C2691">
        <v>0</v>
      </c>
      <c r="D2691">
        <v>1</v>
      </c>
      <c r="E2691">
        <v>0</v>
      </c>
      <c r="F2691">
        <v>1</v>
      </c>
      <c r="G2691">
        <v>0</v>
      </c>
      <c r="H2691">
        <v>0</v>
      </c>
      <c r="I2691">
        <v>3</v>
      </c>
      <c r="J2691">
        <v>0</v>
      </c>
      <c r="K2691">
        <v>2</v>
      </c>
      <c r="L2691">
        <v>5</v>
      </c>
      <c r="M2691">
        <f>VLOOKUP(H2691,AE$2:$AJ$12,6,TRUE)</f>
        <v>0</v>
      </c>
      <c r="N2691">
        <f>VLOOKUP(I2691,AF$2:$AJ$12,5,TRUE)</f>
        <v>5</v>
      </c>
      <c r="O2691">
        <f>VLOOKUP(J2691,AG$2:$AJ$12,4,TRUE)</f>
        <v>0</v>
      </c>
      <c r="P2691">
        <f>VLOOKUP(K2691,AH$2:$AJ$12,3,TRUE)</f>
        <v>7</v>
      </c>
      <c r="Q2691">
        <f>VLOOKUP(L2691,AI$2:$AJ$12,2,TRUE)</f>
        <v>4</v>
      </c>
      <c r="T2691" t="str">
        <f t="shared" si="251"/>
        <v>Crimepoint.create(latitude:37.742, longitude:-122.395, drugdrink:0, misdemean:5, theft:0, violent:7, total:4, drugdrinkct:0, misdemeanct:3, theftct:0, violentct:2, totalct:5)</v>
      </c>
      <c r="U2691" t="str">
        <f t="shared" si="252"/>
        <v>{location: new google.maps.LatLng(37.742, -122.395), weight: 0},</v>
      </c>
      <c r="V2691" t="str">
        <f t="shared" ref="V2691:V2754" si="253">$Z$2&amp;$A2691&amp;$AA$2&amp;$B2691&amp;$AB$2&amp;D2691&amp;$AC$2</f>
        <v>{location: new google.maps.LatLng(37.742, -122.395), weight: 1},</v>
      </c>
      <c r="W2691" t="str">
        <f t="shared" ref="W2691:W2754" si="254">$Z$2&amp;$A2691&amp;$AA$2&amp;$B2691&amp;$AB$2&amp;E2691&amp;$AC$2</f>
        <v>{location: new google.maps.LatLng(37.742, -122.395), weight: 0},</v>
      </c>
      <c r="X2691" t="str">
        <f t="shared" ref="X2691:X2754" si="255">$Z$2&amp;$A2691&amp;$AA$2&amp;$B2691&amp;$AB$2&amp;F2691&amp;$AC$2</f>
        <v>{location: new google.maps.LatLng(37.742, -122.395), weight: 1},</v>
      </c>
      <c r="Y2691" t="str">
        <f t="shared" ref="Y2691:Y2754" si="256">$Z$2&amp;$A2691&amp;$AA$2&amp;$B2691&amp;$AB$2&amp;G2691&amp;$AC$2</f>
        <v>{location: new google.maps.LatLng(37.742, -122.395), weight: 0},</v>
      </c>
    </row>
    <row r="2692" spans="1:25" x14ac:dyDescent="0.2">
      <c r="A2692">
        <v>37.741999999999997</v>
      </c>
      <c r="B2692">
        <v>-122.39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4</v>
      </c>
      <c r="J2692">
        <v>1</v>
      </c>
      <c r="K2692">
        <v>0</v>
      </c>
      <c r="L2692">
        <v>5</v>
      </c>
      <c r="M2692">
        <f>VLOOKUP(H2692,AE$2:$AJ$12,6,TRUE)</f>
        <v>0</v>
      </c>
      <c r="N2692">
        <f>VLOOKUP(I2692,AF$2:$AJ$12,5,TRUE)</f>
        <v>6</v>
      </c>
      <c r="O2692">
        <f>VLOOKUP(J2692,AG$2:$AJ$12,4,TRUE)</f>
        <v>3</v>
      </c>
      <c r="P2692">
        <f>VLOOKUP(K2692,AH$2:$AJ$12,3,TRUE)</f>
        <v>0</v>
      </c>
      <c r="Q2692">
        <f>VLOOKUP(L2692,AI$2:$AJ$12,2,TRUE)</f>
        <v>4</v>
      </c>
      <c r="T2692" t="str">
        <f t="shared" ref="T2692:T2755" si="257">"Crimepoint.create("&amp;A$2&amp;":"&amp;A2692&amp;", "&amp;B$2&amp;":"&amp;B2692&amp;", "&amp;C$2&amp;":"&amp;M2692&amp;", "&amp;D$2&amp;":"&amp;N2692&amp;", "&amp;E$2&amp;":"&amp;O2692&amp;", "&amp;F$2&amp;":"&amp;P2692&amp;", "&amp;G$2&amp;":"&amp;Q2692&amp;", "&amp;H$2&amp;":"&amp;H2692&amp;", "&amp;I$2&amp;":"&amp;I2692&amp;", "&amp;J$2&amp;":"&amp;J2692&amp;", "&amp;K$2&amp;":"&amp;K2692&amp;", "&amp;L$2&amp;":"&amp;L2692&amp;")"</f>
        <v>Crimepoint.create(latitude:37.742, longitude:-122.39, drugdrink:0, misdemean:6, theft:3, violent:0, total:4, drugdrinkct:0, misdemeanct:4, theftct:1, violentct:0, totalct:5)</v>
      </c>
      <c r="U2692" t="str">
        <f t="shared" ref="U2692:U2755" si="258">$Z$2&amp;$A2692&amp;$AA$2&amp;$B2692&amp;$AB$2&amp;C2692&amp;$AC$2</f>
        <v>{location: new google.maps.LatLng(37.742, -122.39), weight: 0},</v>
      </c>
      <c r="V2692" t="str">
        <f t="shared" si="253"/>
        <v>{location: new google.maps.LatLng(37.742, -122.39), weight: 1},</v>
      </c>
      <c r="W2692" t="str">
        <f t="shared" si="254"/>
        <v>{location: new google.maps.LatLng(37.742, -122.39), weight: 0},</v>
      </c>
      <c r="X2692" t="str">
        <f t="shared" si="255"/>
        <v>{location: new google.maps.LatLng(37.742, -122.39), weight: 0},</v>
      </c>
      <c r="Y2692" t="str">
        <f t="shared" si="256"/>
        <v>{location: new google.maps.LatLng(37.742, -122.39), weight: 0},</v>
      </c>
    </row>
    <row r="2693" spans="1:25" x14ac:dyDescent="0.2">
      <c r="A2693">
        <v>37.741999999999997</v>
      </c>
      <c r="B2693">
        <v>-122.389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4</v>
      </c>
      <c r="J2693">
        <v>1</v>
      </c>
      <c r="K2693">
        <v>0</v>
      </c>
      <c r="L2693">
        <v>5</v>
      </c>
      <c r="M2693">
        <f>VLOOKUP(H2693,AE$2:$AJ$12,6,TRUE)</f>
        <v>0</v>
      </c>
      <c r="N2693">
        <f>VLOOKUP(I2693,AF$2:$AJ$12,5,TRUE)</f>
        <v>6</v>
      </c>
      <c r="O2693">
        <f>VLOOKUP(J2693,AG$2:$AJ$12,4,TRUE)</f>
        <v>3</v>
      </c>
      <c r="P2693">
        <f>VLOOKUP(K2693,AH$2:$AJ$12,3,TRUE)</f>
        <v>0</v>
      </c>
      <c r="Q2693">
        <f>VLOOKUP(L2693,AI$2:$AJ$12,2,TRUE)</f>
        <v>4</v>
      </c>
      <c r="T2693" t="str">
        <f t="shared" si="257"/>
        <v>Crimepoint.create(latitude:37.742, longitude:-122.389, drugdrink:0, misdemean:6, theft:3, violent:0, total:4, drugdrinkct:0, misdemeanct:4, theftct:1, violentct:0, totalct:5)</v>
      </c>
      <c r="U2693" t="str">
        <f t="shared" si="258"/>
        <v>{location: new google.maps.LatLng(37.742, -122.389), weight: 0},</v>
      </c>
      <c r="V2693" t="str">
        <f t="shared" si="253"/>
        <v>{location: new google.maps.LatLng(37.742, -122.389), weight: 1},</v>
      </c>
      <c r="W2693" t="str">
        <f t="shared" si="254"/>
        <v>{location: new google.maps.LatLng(37.742, -122.389), weight: 0},</v>
      </c>
      <c r="X2693" t="str">
        <f t="shared" si="255"/>
        <v>{location: new google.maps.LatLng(37.742, -122.389), weight: 0},</v>
      </c>
      <c r="Y2693" t="str">
        <f t="shared" si="256"/>
        <v>{location: new google.maps.LatLng(37.742, -122.389), weight: 0},</v>
      </c>
    </row>
    <row r="2694" spans="1:25" x14ac:dyDescent="0.2">
      <c r="A2694">
        <v>37.741999999999997</v>
      </c>
      <c r="B2694">
        <v>-122.38800000000001</v>
      </c>
      <c r="C2694">
        <v>4</v>
      </c>
      <c r="D2694">
        <v>11</v>
      </c>
      <c r="E2694">
        <v>4</v>
      </c>
      <c r="F2694">
        <v>17</v>
      </c>
      <c r="G2694">
        <v>8</v>
      </c>
      <c r="H2694">
        <v>6</v>
      </c>
      <c r="I2694">
        <v>48</v>
      </c>
      <c r="J2694">
        <v>26</v>
      </c>
      <c r="K2694">
        <v>23</v>
      </c>
      <c r="L2694">
        <v>103</v>
      </c>
      <c r="M2694">
        <f>VLOOKUP(H2694,AE$2:$AJ$12,6,TRUE)</f>
        <v>9</v>
      </c>
      <c r="N2694">
        <f>VLOOKUP(I2694,AF$2:$AJ$12,5,TRUE)</f>
        <v>9</v>
      </c>
      <c r="O2694">
        <f>VLOOKUP(J2694,AG$2:$AJ$12,4,TRUE)</f>
        <v>9</v>
      </c>
      <c r="P2694">
        <f>VLOOKUP(K2694,AH$2:$AJ$12,3,TRUE)</f>
        <v>9</v>
      </c>
      <c r="Q2694">
        <f>VLOOKUP(L2694,AI$2:$AJ$12,2,TRUE)</f>
        <v>9</v>
      </c>
      <c r="T2694" t="str">
        <f t="shared" si="257"/>
        <v>Crimepoint.create(latitude:37.742, longitude:-122.388, drugdrink:9, misdemean:9, theft:9, violent:9, total:9, drugdrinkct:6, misdemeanct:48, theftct:26, violentct:23, totalct:103)</v>
      </c>
      <c r="U2694" t="str">
        <f t="shared" si="258"/>
        <v>{location: new google.maps.LatLng(37.742, -122.388), weight: 4},</v>
      </c>
      <c r="V2694" t="str">
        <f t="shared" si="253"/>
        <v>{location: new google.maps.LatLng(37.742, -122.388), weight: 11},</v>
      </c>
      <c r="W2694" t="str">
        <f t="shared" si="254"/>
        <v>{location: new google.maps.LatLng(37.742, -122.388), weight: 4},</v>
      </c>
      <c r="X2694" t="str">
        <f t="shared" si="255"/>
        <v>{location: new google.maps.LatLng(37.742, -122.388), weight: 17},</v>
      </c>
      <c r="Y2694" t="str">
        <f t="shared" si="256"/>
        <v>{location: new google.maps.LatLng(37.742, -122.388), weight: 8},</v>
      </c>
    </row>
    <row r="2695" spans="1:25" x14ac:dyDescent="0.2">
      <c r="A2695">
        <v>37.741999999999997</v>
      </c>
      <c r="B2695">
        <v>-122.387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</v>
      </c>
      <c r="K2695">
        <v>0</v>
      </c>
      <c r="L2695">
        <v>2</v>
      </c>
      <c r="M2695">
        <f>VLOOKUP(H2695,AE$2:$AJ$12,6,TRUE)</f>
        <v>0</v>
      </c>
      <c r="N2695">
        <f>VLOOKUP(I2695,AF$2:$AJ$12,5,TRUE)</f>
        <v>0</v>
      </c>
      <c r="O2695">
        <f>VLOOKUP(J2695,AG$2:$AJ$12,4,TRUE)</f>
        <v>4</v>
      </c>
      <c r="P2695">
        <f>VLOOKUP(K2695,AH$2:$AJ$12,3,TRUE)</f>
        <v>0</v>
      </c>
      <c r="Q2695">
        <f>VLOOKUP(L2695,AI$2:$AJ$12,2,TRUE)</f>
        <v>1</v>
      </c>
      <c r="T2695" t="str">
        <f t="shared" si="257"/>
        <v>Crimepoint.create(latitude:37.742, longitude:-122.387, drugdrink:0, misdemean:0, theft:4, violent:0, total:1, drugdrinkct:0, misdemeanct:0, theftct:2, violentct:0, totalct:2)</v>
      </c>
      <c r="U2695" t="str">
        <f t="shared" si="258"/>
        <v>{location: new google.maps.LatLng(37.742, -122.387), weight: 0},</v>
      </c>
      <c r="V2695" t="str">
        <f t="shared" si="253"/>
        <v>{location: new google.maps.LatLng(37.742, -122.387), weight: 0},</v>
      </c>
      <c r="W2695" t="str">
        <f t="shared" si="254"/>
        <v>{location: new google.maps.LatLng(37.742, -122.387), weight: 0},</v>
      </c>
      <c r="X2695" t="str">
        <f t="shared" si="255"/>
        <v>{location: new google.maps.LatLng(37.742, -122.387), weight: 0},</v>
      </c>
      <c r="Y2695" t="str">
        <f t="shared" si="256"/>
        <v>{location: new google.maps.LatLng(37.742, -122.387), weight: 0},</v>
      </c>
    </row>
    <row r="2696" spans="1:25" x14ac:dyDescent="0.2">
      <c r="A2696">
        <v>37.741999999999997</v>
      </c>
      <c r="B2696">
        <v>-122.386</v>
      </c>
      <c r="C2696">
        <v>1</v>
      </c>
      <c r="D2696">
        <v>1</v>
      </c>
      <c r="E2696">
        <v>0</v>
      </c>
      <c r="F2696">
        <v>0</v>
      </c>
      <c r="G2696">
        <v>1</v>
      </c>
      <c r="H2696">
        <v>2</v>
      </c>
      <c r="I2696">
        <v>6</v>
      </c>
      <c r="J2696">
        <v>2</v>
      </c>
      <c r="K2696">
        <v>0</v>
      </c>
      <c r="L2696">
        <v>10</v>
      </c>
      <c r="M2696">
        <f>VLOOKUP(H2696,AE$2:$AJ$12,6,TRUE)</f>
        <v>9</v>
      </c>
      <c r="N2696">
        <f>VLOOKUP(I2696,AF$2:$AJ$12,5,TRUE)</f>
        <v>7</v>
      </c>
      <c r="O2696">
        <f>VLOOKUP(J2696,AG$2:$AJ$12,4,TRUE)</f>
        <v>4</v>
      </c>
      <c r="P2696">
        <f>VLOOKUP(K2696,AH$2:$AJ$12,3,TRUE)</f>
        <v>0</v>
      </c>
      <c r="Q2696">
        <f>VLOOKUP(L2696,AI$2:$AJ$12,2,TRUE)</f>
        <v>6</v>
      </c>
      <c r="T2696" t="str">
        <f t="shared" si="257"/>
        <v>Crimepoint.create(latitude:37.742, longitude:-122.386, drugdrink:9, misdemean:7, theft:4, violent:0, total:6, drugdrinkct:2, misdemeanct:6, theftct:2, violentct:0, totalct:10)</v>
      </c>
      <c r="U2696" t="str">
        <f t="shared" si="258"/>
        <v>{location: new google.maps.LatLng(37.742, -122.386), weight: 1},</v>
      </c>
      <c r="V2696" t="str">
        <f t="shared" si="253"/>
        <v>{location: new google.maps.LatLng(37.742, -122.386), weight: 1},</v>
      </c>
      <c r="W2696" t="str">
        <f t="shared" si="254"/>
        <v>{location: new google.maps.LatLng(37.742, -122.386), weight: 0},</v>
      </c>
      <c r="X2696" t="str">
        <f t="shared" si="255"/>
        <v>{location: new google.maps.LatLng(37.742, -122.386), weight: 0},</v>
      </c>
      <c r="Y2696" t="str">
        <f t="shared" si="256"/>
        <v>{location: new google.maps.LatLng(37.742, -122.386), weight: 1},</v>
      </c>
    </row>
    <row r="2697" spans="1:25" x14ac:dyDescent="0.2">
      <c r="A2697">
        <v>37.741999999999997</v>
      </c>
      <c r="B2697">
        <v>-122.384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2</v>
      </c>
      <c r="J2697">
        <v>1</v>
      </c>
      <c r="K2697">
        <v>0</v>
      </c>
      <c r="L2697">
        <v>3</v>
      </c>
      <c r="M2697">
        <f>VLOOKUP(H2697,AE$2:$AJ$12,6,TRUE)</f>
        <v>0</v>
      </c>
      <c r="N2697">
        <f>VLOOKUP(I2697,AF$2:$AJ$12,5,TRUE)</f>
        <v>4</v>
      </c>
      <c r="O2697">
        <f>VLOOKUP(J2697,AG$2:$AJ$12,4,TRUE)</f>
        <v>3</v>
      </c>
      <c r="P2697">
        <f>VLOOKUP(K2697,AH$2:$AJ$12,3,TRUE)</f>
        <v>0</v>
      </c>
      <c r="Q2697">
        <f>VLOOKUP(L2697,AI$2:$AJ$12,2,TRUE)</f>
        <v>2</v>
      </c>
      <c r="T2697" t="str">
        <f t="shared" si="257"/>
        <v>Crimepoint.create(latitude:37.742, longitude:-122.384, drugdrink:0, misdemean:4, theft:3, violent:0, total:2, drugdrinkct:0, misdemeanct:2, theftct:1, violentct:0, totalct:3)</v>
      </c>
      <c r="U2697" t="str">
        <f t="shared" si="258"/>
        <v>{location: new google.maps.LatLng(37.742, -122.384), weight: 0},</v>
      </c>
      <c r="V2697" t="str">
        <f t="shared" si="253"/>
        <v>{location: new google.maps.LatLng(37.742, -122.384), weight: 0},</v>
      </c>
      <c r="W2697" t="str">
        <f t="shared" si="254"/>
        <v>{location: new google.maps.LatLng(37.742, -122.384), weight: 0},</v>
      </c>
      <c r="X2697" t="str">
        <f t="shared" si="255"/>
        <v>{location: new google.maps.LatLng(37.742, -122.384), weight: 0},</v>
      </c>
      <c r="Y2697" t="str">
        <f t="shared" si="256"/>
        <v>{location: new google.maps.LatLng(37.742, -122.384), weight: 0},</v>
      </c>
    </row>
    <row r="2698" spans="1:25" x14ac:dyDescent="0.2">
      <c r="A2698">
        <v>37.741999999999997</v>
      </c>
      <c r="B2698">
        <v>-122.38</v>
      </c>
      <c r="C2698">
        <v>0</v>
      </c>
      <c r="D2698">
        <v>0</v>
      </c>
      <c r="E2698">
        <v>1</v>
      </c>
      <c r="F2698">
        <v>0</v>
      </c>
      <c r="G2698">
        <v>1</v>
      </c>
      <c r="H2698">
        <v>0</v>
      </c>
      <c r="I2698">
        <v>2</v>
      </c>
      <c r="J2698">
        <v>8</v>
      </c>
      <c r="K2698">
        <v>0</v>
      </c>
      <c r="L2698">
        <v>10</v>
      </c>
      <c r="M2698">
        <f>VLOOKUP(H2698,AE$2:$AJ$12,6,TRUE)</f>
        <v>0</v>
      </c>
      <c r="N2698">
        <f>VLOOKUP(I2698,AF$2:$AJ$12,5,TRUE)</f>
        <v>4</v>
      </c>
      <c r="O2698">
        <f>VLOOKUP(J2698,AG$2:$AJ$12,4,TRUE)</f>
        <v>8</v>
      </c>
      <c r="P2698">
        <f>VLOOKUP(K2698,AH$2:$AJ$12,3,TRUE)</f>
        <v>0</v>
      </c>
      <c r="Q2698">
        <f>VLOOKUP(L2698,AI$2:$AJ$12,2,TRUE)</f>
        <v>6</v>
      </c>
      <c r="T2698" t="str">
        <f t="shared" si="257"/>
        <v>Crimepoint.create(latitude:37.742, longitude:-122.38, drugdrink:0, misdemean:4, theft:8, violent:0, total:6, drugdrinkct:0, misdemeanct:2, theftct:8, violentct:0, totalct:10)</v>
      </c>
      <c r="U2698" t="str">
        <f t="shared" si="258"/>
        <v>{location: new google.maps.LatLng(37.742, -122.38), weight: 0},</v>
      </c>
      <c r="V2698" t="str">
        <f t="shared" si="253"/>
        <v>{location: new google.maps.LatLng(37.742, -122.38), weight: 0},</v>
      </c>
      <c r="W2698" t="str">
        <f t="shared" si="254"/>
        <v>{location: new google.maps.LatLng(37.742, -122.38), weight: 1},</v>
      </c>
      <c r="X2698" t="str">
        <f t="shared" si="255"/>
        <v>{location: new google.maps.LatLng(37.742, -122.38), weight: 0},</v>
      </c>
      <c r="Y2698" t="str">
        <f t="shared" si="256"/>
        <v>{location: new google.maps.LatLng(37.742, -122.38), weight: 1},</v>
      </c>
    </row>
    <row r="2699" spans="1:25" x14ac:dyDescent="0.2">
      <c r="A2699">
        <v>37.743000000000002</v>
      </c>
      <c r="B2699">
        <v>-122.50700000000001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2</v>
      </c>
      <c r="J2699">
        <v>2</v>
      </c>
      <c r="K2699">
        <v>0</v>
      </c>
      <c r="L2699">
        <v>4</v>
      </c>
      <c r="M2699">
        <f>VLOOKUP(H2699,AE$2:$AJ$12,6,TRUE)</f>
        <v>0</v>
      </c>
      <c r="N2699">
        <f>VLOOKUP(I2699,AF$2:$AJ$12,5,TRUE)</f>
        <v>4</v>
      </c>
      <c r="O2699">
        <f>VLOOKUP(J2699,AG$2:$AJ$12,4,TRUE)</f>
        <v>4</v>
      </c>
      <c r="P2699">
        <f>VLOOKUP(K2699,AH$2:$AJ$12,3,TRUE)</f>
        <v>0</v>
      </c>
      <c r="Q2699">
        <f>VLOOKUP(L2699,AI$2:$AJ$12,2,TRUE)</f>
        <v>3</v>
      </c>
      <c r="T2699" t="str">
        <f t="shared" si="257"/>
        <v>Crimepoint.create(latitude:37.743, longitude:-122.507, drugdrink:0, misdemean:4, theft:4, violent:0, total:3, drugdrinkct:0, misdemeanct:2, theftct:2, violentct:0, totalct:4)</v>
      </c>
      <c r="U2699" t="str">
        <f t="shared" si="258"/>
        <v>{location: new google.maps.LatLng(37.743, -122.507), weight: 0},</v>
      </c>
      <c r="V2699" t="str">
        <f t="shared" si="253"/>
        <v>{location: new google.maps.LatLng(37.743, -122.507), weight: 0},</v>
      </c>
      <c r="W2699" t="str">
        <f t="shared" si="254"/>
        <v>{location: new google.maps.LatLng(37.743, -122.507), weight: 0},</v>
      </c>
      <c r="X2699" t="str">
        <f t="shared" si="255"/>
        <v>{location: new google.maps.LatLng(37.743, -122.507), weight: 0},</v>
      </c>
      <c r="Y2699" t="str">
        <f t="shared" si="256"/>
        <v>{location: new google.maps.LatLng(37.743, -122.507), weight: 0},</v>
      </c>
    </row>
    <row r="2700" spans="1:25" x14ac:dyDescent="0.2">
      <c r="A2700">
        <v>37.743000000000002</v>
      </c>
      <c r="B2700">
        <v>-122.506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4</v>
      </c>
      <c r="K2700">
        <v>0</v>
      </c>
      <c r="L2700">
        <v>4</v>
      </c>
      <c r="M2700">
        <f>VLOOKUP(H2700,AE$2:$AJ$12,6,TRUE)</f>
        <v>0</v>
      </c>
      <c r="N2700">
        <f>VLOOKUP(I2700,AF$2:$AJ$12,5,TRUE)</f>
        <v>0</v>
      </c>
      <c r="O2700">
        <f>VLOOKUP(J2700,AG$2:$AJ$12,4,TRUE)</f>
        <v>6</v>
      </c>
      <c r="P2700">
        <f>VLOOKUP(K2700,AH$2:$AJ$12,3,TRUE)</f>
        <v>0</v>
      </c>
      <c r="Q2700">
        <f>VLOOKUP(L2700,AI$2:$AJ$12,2,TRUE)</f>
        <v>3</v>
      </c>
      <c r="T2700" t="str">
        <f t="shared" si="257"/>
        <v>Crimepoint.create(latitude:37.743, longitude:-122.506, drugdrink:0, misdemean:0, theft:6, violent:0, total:3, drugdrinkct:0, misdemeanct:0, theftct:4, violentct:0, totalct:4)</v>
      </c>
      <c r="U2700" t="str">
        <f t="shared" si="258"/>
        <v>{location: new google.maps.LatLng(37.743, -122.506), weight: 0},</v>
      </c>
      <c r="V2700" t="str">
        <f t="shared" si="253"/>
        <v>{location: new google.maps.LatLng(37.743, -122.506), weight: 0},</v>
      </c>
      <c r="W2700" t="str">
        <f t="shared" si="254"/>
        <v>{location: new google.maps.LatLng(37.743, -122.506), weight: 1},</v>
      </c>
      <c r="X2700" t="str">
        <f t="shared" si="255"/>
        <v>{location: new google.maps.LatLng(37.743, -122.506), weight: 0},</v>
      </c>
      <c r="Y2700" t="str">
        <f t="shared" si="256"/>
        <v>{location: new google.maps.LatLng(37.743, -122.506), weight: 0},</v>
      </c>
    </row>
    <row r="2701" spans="1:25" x14ac:dyDescent="0.2">
      <c r="A2701">
        <v>37.743000000000002</v>
      </c>
      <c r="B2701">
        <v>-122.505</v>
      </c>
      <c r="C2701">
        <v>1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2</v>
      </c>
      <c r="K2701">
        <v>1</v>
      </c>
      <c r="L2701">
        <v>4</v>
      </c>
      <c r="M2701">
        <f>VLOOKUP(H2701,AE$2:$AJ$12,6,TRUE)</f>
        <v>8</v>
      </c>
      <c r="N2701">
        <f>VLOOKUP(I2701,AF$2:$AJ$12,5,TRUE)</f>
        <v>0</v>
      </c>
      <c r="O2701">
        <f>VLOOKUP(J2701,AG$2:$AJ$12,4,TRUE)</f>
        <v>4</v>
      </c>
      <c r="P2701">
        <f>VLOOKUP(K2701,AH$2:$AJ$12,3,TRUE)</f>
        <v>7</v>
      </c>
      <c r="Q2701">
        <f>VLOOKUP(L2701,AI$2:$AJ$12,2,TRUE)</f>
        <v>3</v>
      </c>
      <c r="T2701" t="str">
        <f t="shared" si="257"/>
        <v>Crimepoint.create(latitude:37.743, longitude:-122.505, drugdrink:8, misdemean:0, theft:4, violent:7, total:3, drugdrinkct:1, misdemeanct:0, theftct:2, violentct:1, totalct:4)</v>
      </c>
      <c r="U2701" t="str">
        <f t="shared" si="258"/>
        <v>{location: new google.maps.LatLng(37.743, -122.505), weight: 1},</v>
      </c>
      <c r="V2701" t="str">
        <f t="shared" si="253"/>
        <v>{location: new google.maps.LatLng(37.743, -122.505), weight: 0},</v>
      </c>
      <c r="W2701" t="str">
        <f t="shared" si="254"/>
        <v>{location: new google.maps.LatLng(37.743, -122.505), weight: 0},</v>
      </c>
      <c r="X2701" t="str">
        <f t="shared" si="255"/>
        <v>{location: new google.maps.LatLng(37.743, -122.505), weight: 1},</v>
      </c>
      <c r="Y2701" t="str">
        <f t="shared" si="256"/>
        <v>{location: new google.maps.LatLng(37.743, -122.505), weight: 0},</v>
      </c>
    </row>
    <row r="2702" spans="1:25" x14ac:dyDescent="0.2">
      <c r="A2702">
        <v>37.743000000000002</v>
      </c>
      <c r="B2702">
        <v>-122.504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</v>
      </c>
      <c r="M2702">
        <f>VLOOKUP(H2702,AE$2:$AJ$12,6,TRUE)</f>
        <v>0</v>
      </c>
      <c r="N2702">
        <f>VLOOKUP(I2702,AF$2:$AJ$12,5,TRUE)</f>
        <v>2</v>
      </c>
      <c r="O2702">
        <f>VLOOKUP(J2702,AG$2:$AJ$12,4,TRUE)</f>
        <v>0</v>
      </c>
      <c r="P2702">
        <f>VLOOKUP(K2702,AH$2:$AJ$12,3,TRUE)</f>
        <v>0</v>
      </c>
      <c r="Q2702">
        <f>VLOOKUP(L2702,AI$2:$AJ$12,2,TRUE)</f>
        <v>0</v>
      </c>
      <c r="T2702" t="str">
        <f t="shared" si="257"/>
        <v>Crimepoint.create(latitude:37.743, longitude:-122.504, drugdrink:0, misdemean:2, theft:0, violent:0, total:0, drugdrinkct:0, misdemeanct:1, theftct:0, violentct:0, totalct:1)</v>
      </c>
      <c r="U2702" t="str">
        <f t="shared" si="258"/>
        <v>{location: new google.maps.LatLng(37.743, -122.504), weight: 0},</v>
      </c>
      <c r="V2702" t="str">
        <f t="shared" si="253"/>
        <v>{location: new google.maps.LatLng(37.743, -122.504), weight: 0},</v>
      </c>
      <c r="W2702" t="str">
        <f t="shared" si="254"/>
        <v>{location: new google.maps.LatLng(37.743, -122.504), weight: 0},</v>
      </c>
      <c r="X2702" t="str">
        <f t="shared" si="255"/>
        <v>{location: new google.maps.LatLng(37.743, -122.504), weight: 0},</v>
      </c>
      <c r="Y2702" t="str">
        <f t="shared" si="256"/>
        <v>{location: new google.maps.LatLng(37.743, -122.504), weight: 0},</v>
      </c>
    </row>
    <row r="2703" spans="1:25" x14ac:dyDescent="0.2">
      <c r="A2703">
        <v>37.743000000000002</v>
      </c>
      <c r="B2703">
        <v>-122.503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2</v>
      </c>
      <c r="K2703">
        <v>0</v>
      </c>
      <c r="L2703">
        <v>6</v>
      </c>
      <c r="M2703">
        <f>VLOOKUP(H2703,AE$2:$AJ$12,6,TRUE)</f>
        <v>0</v>
      </c>
      <c r="N2703">
        <f>VLOOKUP(I2703,AF$2:$AJ$12,5,TRUE)</f>
        <v>6</v>
      </c>
      <c r="O2703">
        <f>VLOOKUP(J2703,AG$2:$AJ$12,4,TRUE)</f>
        <v>4</v>
      </c>
      <c r="P2703">
        <f>VLOOKUP(K2703,AH$2:$AJ$12,3,TRUE)</f>
        <v>0</v>
      </c>
      <c r="Q2703">
        <f>VLOOKUP(L2703,AI$2:$AJ$12,2,TRUE)</f>
        <v>4</v>
      </c>
      <c r="T2703" t="str">
        <f t="shared" si="257"/>
        <v>Crimepoint.create(latitude:37.743, longitude:-122.503, drugdrink:0, misdemean:6, theft:4, violent:0, total:4, drugdrinkct:0, misdemeanct:4, theftct:2, violentct:0, totalct:6)</v>
      </c>
      <c r="U2703" t="str">
        <f t="shared" si="258"/>
        <v>{location: new google.maps.LatLng(37.743, -122.503), weight: 0},</v>
      </c>
      <c r="V2703" t="str">
        <f t="shared" si="253"/>
        <v>{location: new google.maps.LatLng(37.743, -122.503), weight: 1},</v>
      </c>
      <c r="W2703" t="str">
        <f t="shared" si="254"/>
        <v>{location: new google.maps.LatLng(37.743, -122.503), weight: 0},</v>
      </c>
      <c r="X2703" t="str">
        <f t="shared" si="255"/>
        <v>{location: new google.maps.LatLng(37.743, -122.503), weight: 0},</v>
      </c>
      <c r="Y2703" t="str">
        <f t="shared" si="256"/>
        <v>{location: new google.maps.LatLng(37.743, -122.503), weight: 0},</v>
      </c>
    </row>
    <row r="2704" spans="1:25" x14ac:dyDescent="0.2">
      <c r="A2704">
        <v>37.743000000000002</v>
      </c>
      <c r="B2704">
        <v>-122.502</v>
      </c>
      <c r="C2704">
        <v>0</v>
      </c>
      <c r="D2704">
        <v>0</v>
      </c>
      <c r="E2704">
        <v>0</v>
      </c>
      <c r="F2704">
        <v>4</v>
      </c>
      <c r="G2704">
        <v>1</v>
      </c>
      <c r="H2704">
        <v>0</v>
      </c>
      <c r="I2704">
        <v>1</v>
      </c>
      <c r="J2704">
        <v>2</v>
      </c>
      <c r="K2704">
        <v>5</v>
      </c>
      <c r="L2704">
        <v>8</v>
      </c>
      <c r="M2704">
        <f>VLOOKUP(H2704,AE$2:$AJ$12,6,TRUE)</f>
        <v>0</v>
      </c>
      <c r="N2704">
        <f>VLOOKUP(I2704,AF$2:$AJ$12,5,TRUE)</f>
        <v>2</v>
      </c>
      <c r="O2704">
        <f>VLOOKUP(J2704,AG$2:$AJ$12,4,TRUE)</f>
        <v>4</v>
      </c>
      <c r="P2704">
        <f>VLOOKUP(K2704,AH$2:$AJ$12,3,TRUE)</f>
        <v>9</v>
      </c>
      <c r="Q2704">
        <f>VLOOKUP(L2704,AI$2:$AJ$12,2,TRUE)</f>
        <v>5</v>
      </c>
      <c r="T2704" t="str">
        <f t="shared" si="257"/>
        <v>Crimepoint.create(latitude:37.743, longitude:-122.502, drugdrink:0, misdemean:2, theft:4, violent:9, total:5, drugdrinkct:0, misdemeanct:1, theftct:2, violentct:5, totalct:8)</v>
      </c>
      <c r="U2704" t="str">
        <f t="shared" si="258"/>
        <v>{location: new google.maps.LatLng(37.743, -122.502), weight: 0},</v>
      </c>
      <c r="V2704" t="str">
        <f t="shared" si="253"/>
        <v>{location: new google.maps.LatLng(37.743, -122.502), weight: 0},</v>
      </c>
      <c r="W2704" t="str">
        <f t="shared" si="254"/>
        <v>{location: new google.maps.LatLng(37.743, -122.502), weight: 0},</v>
      </c>
      <c r="X2704" t="str">
        <f t="shared" si="255"/>
        <v>{location: new google.maps.LatLng(37.743, -122.502), weight: 4},</v>
      </c>
      <c r="Y2704" t="str">
        <f t="shared" si="256"/>
        <v>{location: new google.maps.LatLng(37.743, -122.502), weight: 1},</v>
      </c>
    </row>
    <row r="2705" spans="1:25" x14ac:dyDescent="0.2">
      <c r="A2705">
        <v>37.743000000000002</v>
      </c>
      <c r="B2705">
        <v>-122.501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1</v>
      </c>
      <c r="M2705">
        <f>VLOOKUP(H2705,AE$2:$AJ$12,6,TRUE)</f>
        <v>0</v>
      </c>
      <c r="N2705">
        <f>VLOOKUP(I2705,AF$2:$AJ$12,5,TRUE)</f>
        <v>0</v>
      </c>
      <c r="O2705">
        <f>VLOOKUP(J2705,AG$2:$AJ$12,4,TRUE)</f>
        <v>3</v>
      </c>
      <c r="P2705">
        <f>VLOOKUP(K2705,AH$2:$AJ$12,3,TRUE)</f>
        <v>0</v>
      </c>
      <c r="Q2705">
        <f>VLOOKUP(L2705,AI$2:$AJ$12,2,TRUE)</f>
        <v>0</v>
      </c>
      <c r="T2705" t="str">
        <f t="shared" si="257"/>
        <v>Crimepoint.create(latitude:37.743, longitude:-122.501, drugdrink:0, misdemean:0, theft:3, violent:0, total:0, drugdrinkct:0, misdemeanct:0, theftct:1, violentct:0, totalct:1)</v>
      </c>
      <c r="U2705" t="str">
        <f t="shared" si="258"/>
        <v>{location: new google.maps.LatLng(37.743, -122.501), weight: 0},</v>
      </c>
      <c r="V2705" t="str">
        <f t="shared" si="253"/>
        <v>{location: new google.maps.LatLng(37.743, -122.501), weight: 0},</v>
      </c>
      <c r="W2705" t="str">
        <f t="shared" si="254"/>
        <v>{location: new google.maps.LatLng(37.743, -122.501), weight: 0},</v>
      </c>
      <c r="X2705" t="str">
        <f t="shared" si="255"/>
        <v>{location: new google.maps.LatLng(37.743, -122.501), weight: 0},</v>
      </c>
      <c r="Y2705" t="str">
        <f t="shared" si="256"/>
        <v>{location: new google.maps.LatLng(37.743, -122.501), weight: 0},</v>
      </c>
    </row>
    <row r="2706" spans="1:25" x14ac:dyDescent="0.2">
      <c r="A2706">
        <v>37.743000000000002</v>
      </c>
      <c r="B2706">
        <v>-122.5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2</v>
      </c>
      <c r="M2706">
        <f>VLOOKUP(H2706,AE$2:$AJ$12,6,TRUE)</f>
        <v>0</v>
      </c>
      <c r="N2706">
        <f>VLOOKUP(I2706,AF$2:$AJ$12,5,TRUE)</f>
        <v>2</v>
      </c>
      <c r="O2706">
        <f>VLOOKUP(J2706,AG$2:$AJ$12,4,TRUE)</f>
        <v>3</v>
      </c>
      <c r="P2706">
        <f>VLOOKUP(K2706,AH$2:$AJ$12,3,TRUE)</f>
        <v>0</v>
      </c>
      <c r="Q2706">
        <f>VLOOKUP(L2706,AI$2:$AJ$12,2,TRUE)</f>
        <v>1</v>
      </c>
      <c r="T2706" t="str">
        <f t="shared" si="257"/>
        <v>Crimepoint.create(latitude:37.743, longitude:-122.5, drugdrink:0, misdemean:2, theft:3, violent:0, total:1, drugdrinkct:0, misdemeanct:1, theftct:1, violentct:0, totalct:2)</v>
      </c>
      <c r="U2706" t="str">
        <f t="shared" si="258"/>
        <v>{location: new google.maps.LatLng(37.743, -122.5), weight: 0},</v>
      </c>
      <c r="V2706" t="str">
        <f t="shared" si="253"/>
        <v>{location: new google.maps.LatLng(37.743, -122.5), weight: 0},</v>
      </c>
      <c r="W2706" t="str">
        <f t="shared" si="254"/>
        <v>{location: new google.maps.LatLng(37.743, -122.5), weight: 0},</v>
      </c>
      <c r="X2706" t="str">
        <f t="shared" si="255"/>
        <v>{location: new google.maps.LatLng(37.743, -122.5), weight: 0},</v>
      </c>
      <c r="Y2706" t="str">
        <f t="shared" si="256"/>
        <v>{location: new google.maps.LatLng(37.743, -122.5), weight: 0},</v>
      </c>
    </row>
    <row r="2707" spans="1:25" x14ac:dyDescent="0.2">
      <c r="A2707">
        <v>37.743000000000002</v>
      </c>
      <c r="B2707">
        <v>-122.499</v>
      </c>
      <c r="C2707">
        <v>0</v>
      </c>
      <c r="D2707">
        <v>1</v>
      </c>
      <c r="E2707">
        <v>1</v>
      </c>
      <c r="F2707">
        <v>1</v>
      </c>
      <c r="G2707">
        <v>1</v>
      </c>
      <c r="H2707">
        <v>0</v>
      </c>
      <c r="I2707">
        <v>4</v>
      </c>
      <c r="J2707">
        <v>4</v>
      </c>
      <c r="K2707">
        <v>2</v>
      </c>
      <c r="L2707">
        <v>10</v>
      </c>
      <c r="M2707">
        <f>VLOOKUP(H2707,AE$2:$AJ$12,6,TRUE)</f>
        <v>0</v>
      </c>
      <c r="N2707">
        <f>VLOOKUP(I2707,AF$2:$AJ$12,5,TRUE)</f>
        <v>6</v>
      </c>
      <c r="O2707">
        <f>VLOOKUP(J2707,AG$2:$AJ$12,4,TRUE)</f>
        <v>6</v>
      </c>
      <c r="P2707">
        <f>VLOOKUP(K2707,AH$2:$AJ$12,3,TRUE)</f>
        <v>7</v>
      </c>
      <c r="Q2707">
        <f>VLOOKUP(L2707,AI$2:$AJ$12,2,TRUE)</f>
        <v>6</v>
      </c>
      <c r="T2707" t="str">
        <f t="shared" si="257"/>
        <v>Crimepoint.create(latitude:37.743, longitude:-122.499, drugdrink:0, misdemean:6, theft:6, violent:7, total:6, drugdrinkct:0, misdemeanct:4, theftct:4, violentct:2, totalct:10)</v>
      </c>
      <c r="U2707" t="str">
        <f t="shared" si="258"/>
        <v>{location: new google.maps.LatLng(37.743, -122.499), weight: 0},</v>
      </c>
      <c r="V2707" t="str">
        <f t="shared" si="253"/>
        <v>{location: new google.maps.LatLng(37.743, -122.499), weight: 1},</v>
      </c>
      <c r="W2707" t="str">
        <f t="shared" si="254"/>
        <v>{location: new google.maps.LatLng(37.743, -122.499), weight: 1},</v>
      </c>
      <c r="X2707" t="str">
        <f t="shared" si="255"/>
        <v>{location: new google.maps.LatLng(37.743, -122.499), weight: 1},</v>
      </c>
      <c r="Y2707" t="str">
        <f t="shared" si="256"/>
        <v>{location: new google.maps.LatLng(37.743, -122.499), weight: 1},</v>
      </c>
    </row>
    <row r="2708" spans="1:25" x14ac:dyDescent="0.2">
      <c r="A2708">
        <v>37.743000000000002</v>
      </c>
      <c r="B2708">
        <v>-122.498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f>VLOOKUP(H2708,AE$2:$AJ$12,6,TRUE)</f>
        <v>0</v>
      </c>
      <c r="N2708">
        <f>VLOOKUP(I2708,AF$2:$AJ$12,5,TRUE)</f>
        <v>2</v>
      </c>
      <c r="O2708">
        <f>VLOOKUP(J2708,AG$2:$AJ$12,4,TRUE)</f>
        <v>0</v>
      </c>
      <c r="P2708">
        <f>VLOOKUP(K2708,AH$2:$AJ$12,3,TRUE)</f>
        <v>0</v>
      </c>
      <c r="Q2708">
        <f>VLOOKUP(L2708,AI$2:$AJ$12,2,TRUE)</f>
        <v>0</v>
      </c>
      <c r="T2708" t="str">
        <f t="shared" si="257"/>
        <v>Crimepoint.create(latitude:37.743, longitude:-122.498, drugdrink:0, misdemean:2, theft:0, violent:0, total:0, drugdrinkct:0, misdemeanct:1, theftct:0, violentct:0, totalct:1)</v>
      </c>
      <c r="U2708" t="str">
        <f t="shared" si="258"/>
        <v>{location: new google.maps.LatLng(37.743, -122.498), weight: 0},</v>
      </c>
      <c r="V2708" t="str">
        <f t="shared" si="253"/>
        <v>{location: new google.maps.LatLng(37.743, -122.498), weight: 0},</v>
      </c>
      <c r="W2708" t="str">
        <f t="shared" si="254"/>
        <v>{location: new google.maps.LatLng(37.743, -122.498), weight: 0},</v>
      </c>
      <c r="X2708" t="str">
        <f t="shared" si="255"/>
        <v>{location: new google.maps.LatLng(37.743, -122.498), weight: 0},</v>
      </c>
      <c r="Y2708" t="str">
        <f t="shared" si="256"/>
        <v>{location: new google.maps.LatLng(37.743, -122.498), weight: 0},</v>
      </c>
    </row>
    <row r="2709" spans="1:25" x14ac:dyDescent="0.2">
      <c r="A2709">
        <v>37.743000000000002</v>
      </c>
      <c r="B2709">
        <v>-122.497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</v>
      </c>
      <c r="J2709">
        <v>1</v>
      </c>
      <c r="K2709">
        <v>0</v>
      </c>
      <c r="L2709">
        <v>3</v>
      </c>
      <c r="M2709">
        <f>VLOOKUP(H2709,AE$2:$AJ$12,6,TRUE)</f>
        <v>0</v>
      </c>
      <c r="N2709">
        <f>VLOOKUP(I2709,AF$2:$AJ$12,5,TRUE)</f>
        <v>4</v>
      </c>
      <c r="O2709">
        <f>VLOOKUP(J2709,AG$2:$AJ$12,4,TRUE)</f>
        <v>3</v>
      </c>
      <c r="P2709">
        <f>VLOOKUP(K2709,AH$2:$AJ$12,3,TRUE)</f>
        <v>0</v>
      </c>
      <c r="Q2709">
        <f>VLOOKUP(L2709,AI$2:$AJ$12,2,TRUE)</f>
        <v>2</v>
      </c>
      <c r="T2709" t="str">
        <f t="shared" si="257"/>
        <v>Crimepoint.create(latitude:37.743, longitude:-122.497, drugdrink:0, misdemean:4, theft:3, violent:0, total:2, drugdrinkct:0, misdemeanct:2, theftct:1, violentct:0, totalct:3)</v>
      </c>
      <c r="U2709" t="str">
        <f t="shared" si="258"/>
        <v>{location: new google.maps.LatLng(37.743, -122.497), weight: 0},</v>
      </c>
      <c r="V2709" t="str">
        <f t="shared" si="253"/>
        <v>{location: new google.maps.LatLng(37.743, -122.497), weight: 0},</v>
      </c>
      <c r="W2709" t="str">
        <f t="shared" si="254"/>
        <v>{location: new google.maps.LatLng(37.743, -122.497), weight: 0},</v>
      </c>
      <c r="X2709" t="str">
        <f t="shared" si="255"/>
        <v>{location: new google.maps.LatLng(37.743, -122.497), weight: 0},</v>
      </c>
      <c r="Y2709" t="str">
        <f t="shared" si="256"/>
        <v>{location: new google.maps.LatLng(37.743, -122.497), weight: 0},</v>
      </c>
    </row>
    <row r="2710" spans="1:25" x14ac:dyDescent="0.2">
      <c r="A2710">
        <v>37.743000000000002</v>
      </c>
      <c r="B2710">
        <v>-122.496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f>VLOOKUP(H2710,AE$2:$AJ$12,6,TRUE)</f>
        <v>0</v>
      </c>
      <c r="N2710">
        <f>VLOOKUP(I2710,AF$2:$AJ$12,5,TRUE)</f>
        <v>0</v>
      </c>
      <c r="O2710">
        <f>VLOOKUP(J2710,AG$2:$AJ$12,4,TRUE)</f>
        <v>3</v>
      </c>
      <c r="P2710">
        <f>VLOOKUP(K2710,AH$2:$AJ$12,3,TRUE)</f>
        <v>0</v>
      </c>
      <c r="Q2710">
        <f>VLOOKUP(L2710,AI$2:$AJ$12,2,TRUE)</f>
        <v>0</v>
      </c>
      <c r="T2710" t="str">
        <f t="shared" si="257"/>
        <v>Crimepoint.create(latitude:37.743, longitude:-122.496, drugdrink:0, misdemean:0, theft:3, violent:0, total:0, drugdrinkct:0, misdemeanct:0, theftct:1, violentct:0, totalct:1)</v>
      </c>
      <c r="U2710" t="str">
        <f t="shared" si="258"/>
        <v>{location: new google.maps.LatLng(37.743, -122.496), weight: 0},</v>
      </c>
      <c r="V2710" t="str">
        <f t="shared" si="253"/>
        <v>{location: new google.maps.LatLng(37.743, -122.496), weight: 0},</v>
      </c>
      <c r="W2710" t="str">
        <f t="shared" si="254"/>
        <v>{location: new google.maps.LatLng(37.743, -122.496), weight: 0},</v>
      </c>
      <c r="X2710" t="str">
        <f t="shared" si="255"/>
        <v>{location: new google.maps.LatLng(37.743, -122.496), weight: 0},</v>
      </c>
      <c r="Y2710" t="str">
        <f t="shared" si="256"/>
        <v>{location: new google.maps.LatLng(37.743, -122.496), weight: 0},</v>
      </c>
    </row>
    <row r="2711" spans="1:25" x14ac:dyDescent="0.2">
      <c r="A2711">
        <v>37.743000000000002</v>
      </c>
      <c r="B2711">
        <v>-122.495</v>
      </c>
      <c r="C2711">
        <v>0</v>
      </c>
      <c r="D2711">
        <v>2</v>
      </c>
      <c r="E2711">
        <v>1</v>
      </c>
      <c r="F2711">
        <v>3</v>
      </c>
      <c r="G2711">
        <v>1</v>
      </c>
      <c r="H2711">
        <v>0</v>
      </c>
      <c r="I2711">
        <v>7</v>
      </c>
      <c r="J2711">
        <v>5</v>
      </c>
      <c r="K2711">
        <v>4</v>
      </c>
      <c r="L2711">
        <v>16</v>
      </c>
      <c r="M2711">
        <f>VLOOKUP(H2711,AE$2:$AJ$12,6,TRUE)</f>
        <v>0</v>
      </c>
      <c r="N2711">
        <f>VLOOKUP(I2711,AF$2:$AJ$12,5,TRUE)</f>
        <v>7</v>
      </c>
      <c r="O2711">
        <f>VLOOKUP(J2711,AG$2:$AJ$12,4,TRUE)</f>
        <v>7</v>
      </c>
      <c r="P2711">
        <f>VLOOKUP(K2711,AH$2:$AJ$12,3,TRUE)</f>
        <v>8</v>
      </c>
      <c r="Q2711">
        <f>VLOOKUP(L2711,AI$2:$AJ$12,2,TRUE)</f>
        <v>7</v>
      </c>
      <c r="T2711" t="str">
        <f t="shared" si="257"/>
        <v>Crimepoint.create(latitude:37.743, longitude:-122.495, drugdrink:0, misdemean:7, theft:7, violent:8, total:7, drugdrinkct:0, misdemeanct:7, theftct:5, violentct:4, totalct:16)</v>
      </c>
      <c r="U2711" t="str">
        <f t="shared" si="258"/>
        <v>{location: new google.maps.LatLng(37.743, -122.495), weight: 0},</v>
      </c>
      <c r="V2711" t="str">
        <f t="shared" si="253"/>
        <v>{location: new google.maps.LatLng(37.743, -122.495), weight: 2},</v>
      </c>
      <c r="W2711" t="str">
        <f t="shared" si="254"/>
        <v>{location: new google.maps.LatLng(37.743, -122.495), weight: 1},</v>
      </c>
      <c r="X2711" t="str">
        <f t="shared" si="255"/>
        <v>{location: new google.maps.LatLng(37.743, -122.495), weight: 3},</v>
      </c>
      <c r="Y2711" t="str">
        <f t="shared" si="256"/>
        <v>{location: new google.maps.LatLng(37.743, -122.495), weight: 1},</v>
      </c>
    </row>
    <row r="2712" spans="1:25" x14ac:dyDescent="0.2">
      <c r="A2712">
        <v>37.743000000000002</v>
      </c>
      <c r="B2712">
        <v>-122.494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2</v>
      </c>
      <c r="M2712">
        <f>VLOOKUP(H2712,AE$2:$AJ$12,6,TRUE)</f>
        <v>0</v>
      </c>
      <c r="N2712">
        <f>VLOOKUP(I2712,AF$2:$AJ$12,5,TRUE)</f>
        <v>2</v>
      </c>
      <c r="O2712">
        <f>VLOOKUP(J2712,AG$2:$AJ$12,4,TRUE)</f>
        <v>3</v>
      </c>
      <c r="P2712">
        <f>VLOOKUP(K2712,AH$2:$AJ$12,3,TRUE)</f>
        <v>0</v>
      </c>
      <c r="Q2712">
        <f>VLOOKUP(L2712,AI$2:$AJ$12,2,TRUE)</f>
        <v>1</v>
      </c>
      <c r="T2712" t="str">
        <f t="shared" si="257"/>
        <v>Crimepoint.create(latitude:37.743, longitude:-122.494, drugdrink:0, misdemean:2, theft:3, violent:0, total:1, drugdrinkct:0, misdemeanct:1, theftct:1, violentct:0, totalct:2)</v>
      </c>
      <c r="U2712" t="str">
        <f t="shared" si="258"/>
        <v>{location: new google.maps.LatLng(37.743, -122.494), weight: 0},</v>
      </c>
      <c r="V2712" t="str">
        <f t="shared" si="253"/>
        <v>{location: new google.maps.LatLng(37.743, -122.494), weight: 0},</v>
      </c>
      <c r="W2712" t="str">
        <f t="shared" si="254"/>
        <v>{location: new google.maps.LatLng(37.743, -122.494), weight: 0},</v>
      </c>
      <c r="X2712" t="str">
        <f t="shared" si="255"/>
        <v>{location: new google.maps.LatLng(37.743, -122.494), weight: 0},</v>
      </c>
      <c r="Y2712" t="str">
        <f t="shared" si="256"/>
        <v>{location: new google.maps.LatLng(37.743, -122.494), weight: 0},</v>
      </c>
    </row>
    <row r="2713" spans="1:25" x14ac:dyDescent="0.2">
      <c r="A2713">
        <v>37.743000000000002</v>
      </c>
      <c r="B2713">
        <v>-122.49299999999999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</v>
      </c>
      <c r="J2713">
        <v>1</v>
      </c>
      <c r="K2713">
        <v>0</v>
      </c>
      <c r="L2713">
        <v>3</v>
      </c>
      <c r="M2713">
        <f>VLOOKUP(H2713,AE$2:$AJ$12,6,TRUE)</f>
        <v>0</v>
      </c>
      <c r="N2713">
        <f>VLOOKUP(I2713,AF$2:$AJ$12,5,TRUE)</f>
        <v>4</v>
      </c>
      <c r="O2713">
        <f>VLOOKUP(J2713,AG$2:$AJ$12,4,TRUE)</f>
        <v>3</v>
      </c>
      <c r="P2713">
        <f>VLOOKUP(K2713,AH$2:$AJ$12,3,TRUE)</f>
        <v>0</v>
      </c>
      <c r="Q2713">
        <f>VLOOKUP(L2713,AI$2:$AJ$12,2,TRUE)</f>
        <v>2</v>
      </c>
      <c r="T2713" t="str">
        <f t="shared" si="257"/>
        <v>Crimepoint.create(latitude:37.743, longitude:-122.493, drugdrink:0, misdemean:4, theft:3, violent:0, total:2, drugdrinkct:0, misdemeanct:2, theftct:1, violentct:0, totalct:3)</v>
      </c>
      <c r="U2713" t="str">
        <f t="shared" si="258"/>
        <v>{location: new google.maps.LatLng(37.743, -122.493), weight: 0},</v>
      </c>
      <c r="V2713" t="str">
        <f t="shared" si="253"/>
        <v>{location: new google.maps.LatLng(37.743, -122.493), weight: 0},</v>
      </c>
      <c r="W2713" t="str">
        <f t="shared" si="254"/>
        <v>{location: new google.maps.LatLng(37.743, -122.493), weight: 0},</v>
      </c>
      <c r="X2713" t="str">
        <f t="shared" si="255"/>
        <v>{location: new google.maps.LatLng(37.743, -122.493), weight: 0},</v>
      </c>
      <c r="Y2713" t="str">
        <f t="shared" si="256"/>
        <v>{location: new google.maps.LatLng(37.743, -122.493), weight: 0},</v>
      </c>
    </row>
    <row r="2714" spans="1:25" x14ac:dyDescent="0.2">
      <c r="A2714">
        <v>37.743000000000002</v>
      </c>
      <c r="B2714">
        <v>-122.492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3</v>
      </c>
      <c r="J2714">
        <v>2</v>
      </c>
      <c r="K2714">
        <v>0</v>
      </c>
      <c r="L2714">
        <v>5</v>
      </c>
      <c r="M2714">
        <f>VLOOKUP(H2714,AE$2:$AJ$12,6,TRUE)</f>
        <v>0</v>
      </c>
      <c r="N2714">
        <f>VLOOKUP(I2714,AF$2:$AJ$12,5,TRUE)</f>
        <v>5</v>
      </c>
      <c r="O2714">
        <f>VLOOKUP(J2714,AG$2:$AJ$12,4,TRUE)</f>
        <v>4</v>
      </c>
      <c r="P2714">
        <f>VLOOKUP(K2714,AH$2:$AJ$12,3,TRUE)</f>
        <v>0</v>
      </c>
      <c r="Q2714">
        <f>VLOOKUP(L2714,AI$2:$AJ$12,2,TRUE)</f>
        <v>4</v>
      </c>
      <c r="T2714" t="str">
        <f t="shared" si="257"/>
        <v>Crimepoint.create(latitude:37.743, longitude:-122.492, drugdrink:0, misdemean:5, theft:4, violent:0, total:4, drugdrinkct:0, misdemeanct:3, theftct:2, violentct:0, totalct:5)</v>
      </c>
      <c r="U2714" t="str">
        <f t="shared" si="258"/>
        <v>{location: new google.maps.LatLng(37.743, -122.492), weight: 0},</v>
      </c>
      <c r="V2714" t="str">
        <f t="shared" si="253"/>
        <v>{location: new google.maps.LatLng(37.743, -122.492), weight: 1},</v>
      </c>
      <c r="W2714" t="str">
        <f t="shared" si="254"/>
        <v>{location: new google.maps.LatLng(37.743, -122.492), weight: 0},</v>
      </c>
      <c r="X2714" t="str">
        <f t="shared" si="255"/>
        <v>{location: new google.maps.LatLng(37.743, -122.492), weight: 0},</v>
      </c>
      <c r="Y2714" t="str">
        <f t="shared" si="256"/>
        <v>{location: new google.maps.LatLng(37.743, -122.492), weight: 0},</v>
      </c>
    </row>
    <row r="2715" spans="1:25" x14ac:dyDescent="0.2">
      <c r="A2715">
        <v>37.743000000000002</v>
      </c>
      <c r="B2715">
        <v>-122.491</v>
      </c>
      <c r="C2715">
        <v>0</v>
      </c>
      <c r="D2715">
        <v>1</v>
      </c>
      <c r="E2715">
        <v>0</v>
      </c>
      <c r="F2715">
        <v>1</v>
      </c>
      <c r="G2715">
        <v>0</v>
      </c>
      <c r="H2715">
        <v>0</v>
      </c>
      <c r="I2715">
        <v>3</v>
      </c>
      <c r="J2715">
        <v>1</v>
      </c>
      <c r="K2715">
        <v>1</v>
      </c>
      <c r="L2715">
        <v>5</v>
      </c>
      <c r="M2715">
        <f>VLOOKUP(H2715,AE$2:$AJ$12,6,TRUE)</f>
        <v>0</v>
      </c>
      <c r="N2715">
        <f>VLOOKUP(I2715,AF$2:$AJ$12,5,TRUE)</f>
        <v>5</v>
      </c>
      <c r="O2715">
        <f>VLOOKUP(J2715,AG$2:$AJ$12,4,TRUE)</f>
        <v>3</v>
      </c>
      <c r="P2715">
        <f>VLOOKUP(K2715,AH$2:$AJ$12,3,TRUE)</f>
        <v>7</v>
      </c>
      <c r="Q2715">
        <f>VLOOKUP(L2715,AI$2:$AJ$12,2,TRUE)</f>
        <v>4</v>
      </c>
      <c r="T2715" t="str">
        <f t="shared" si="257"/>
        <v>Crimepoint.create(latitude:37.743, longitude:-122.491, drugdrink:0, misdemean:5, theft:3, violent:7, total:4, drugdrinkct:0, misdemeanct:3, theftct:1, violentct:1, totalct:5)</v>
      </c>
      <c r="U2715" t="str">
        <f t="shared" si="258"/>
        <v>{location: new google.maps.LatLng(37.743, -122.491), weight: 0},</v>
      </c>
      <c r="V2715" t="str">
        <f t="shared" si="253"/>
        <v>{location: new google.maps.LatLng(37.743, -122.491), weight: 1},</v>
      </c>
      <c r="W2715" t="str">
        <f t="shared" si="254"/>
        <v>{location: new google.maps.LatLng(37.743, -122.491), weight: 0},</v>
      </c>
      <c r="X2715" t="str">
        <f t="shared" si="255"/>
        <v>{location: new google.maps.LatLng(37.743, -122.491), weight: 1},</v>
      </c>
      <c r="Y2715" t="str">
        <f t="shared" si="256"/>
        <v>{location: new google.maps.LatLng(37.743, -122.491), weight: 0},</v>
      </c>
    </row>
    <row r="2716" spans="1:25" x14ac:dyDescent="0.2">
      <c r="A2716">
        <v>37.743000000000002</v>
      </c>
      <c r="B2716">
        <v>-122.489</v>
      </c>
      <c r="C2716">
        <v>0</v>
      </c>
      <c r="D2716">
        <v>1</v>
      </c>
      <c r="E2716">
        <v>1</v>
      </c>
      <c r="F2716">
        <v>1</v>
      </c>
      <c r="G2716">
        <v>1</v>
      </c>
      <c r="H2716">
        <v>0</v>
      </c>
      <c r="I2716">
        <v>4</v>
      </c>
      <c r="J2716">
        <v>6</v>
      </c>
      <c r="K2716">
        <v>2</v>
      </c>
      <c r="L2716">
        <v>12</v>
      </c>
      <c r="M2716">
        <f>VLOOKUP(H2716,AE$2:$AJ$12,6,TRUE)</f>
        <v>0</v>
      </c>
      <c r="N2716">
        <f>VLOOKUP(I2716,AF$2:$AJ$12,5,TRUE)</f>
        <v>6</v>
      </c>
      <c r="O2716">
        <f>VLOOKUP(J2716,AG$2:$AJ$12,4,TRUE)</f>
        <v>7</v>
      </c>
      <c r="P2716">
        <f>VLOOKUP(K2716,AH$2:$AJ$12,3,TRUE)</f>
        <v>7</v>
      </c>
      <c r="Q2716">
        <f>VLOOKUP(L2716,AI$2:$AJ$12,2,TRUE)</f>
        <v>6</v>
      </c>
      <c r="T2716" t="str">
        <f t="shared" si="257"/>
        <v>Crimepoint.create(latitude:37.743, longitude:-122.489, drugdrink:0, misdemean:6, theft:7, violent:7, total:6, drugdrinkct:0, misdemeanct:4, theftct:6, violentct:2, totalct:12)</v>
      </c>
      <c r="U2716" t="str">
        <f t="shared" si="258"/>
        <v>{location: new google.maps.LatLng(37.743, -122.489), weight: 0},</v>
      </c>
      <c r="V2716" t="str">
        <f t="shared" si="253"/>
        <v>{location: new google.maps.LatLng(37.743, -122.489), weight: 1},</v>
      </c>
      <c r="W2716" t="str">
        <f t="shared" si="254"/>
        <v>{location: new google.maps.LatLng(37.743, -122.489), weight: 1},</v>
      </c>
      <c r="X2716" t="str">
        <f t="shared" si="255"/>
        <v>{location: new google.maps.LatLng(37.743, -122.489), weight: 1},</v>
      </c>
      <c r="Y2716" t="str">
        <f t="shared" si="256"/>
        <v>{location: new google.maps.LatLng(37.743, -122.489), weight: 1},</v>
      </c>
    </row>
    <row r="2717" spans="1:25" x14ac:dyDescent="0.2">
      <c r="A2717">
        <v>37.743000000000002</v>
      </c>
      <c r="B2717">
        <v>-122.48699999999999</v>
      </c>
      <c r="C2717">
        <v>1</v>
      </c>
      <c r="D2717">
        <v>1</v>
      </c>
      <c r="E2717">
        <v>0</v>
      </c>
      <c r="F2717">
        <v>0</v>
      </c>
      <c r="G2717">
        <v>1</v>
      </c>
      <c r="H2717">
        <v>1</v>
      </c>
      <c r="I2717">
        <v>6</v>
      </c>
      <c r="J2717">
        <v>2</v>
      </c>
      <c r="K2717">
        <v>0</v>
      </c>
      <c r="L2717">
        <v>9</v>
      </c>
      <c r="M2717">
        <f>VLOOKUP(H2717,AE$2:$AJ$12,6,TRUE)</f>
        <v>8</v>
      </c>
      <c r="N2717">
        <f>VLOOKUP(I2717,AF$2:$AJ$12,5,TRUE)</f>
        <v>7</v>
      </c>
      <c r="O2717">
        <f>VLOOKUP(J2717,AG$2:$AJ$12,4,TRUE)</f>
        <v>4</v>
      </c>
      <c r="P2717">
        <f>VLOOKUP(K2717,AH$2:$AJ$12,3,TRUE)</f>
        <v>0</v>
      </c>
      <c r="Q2717">
        <f>VLOOKUP(L2717,AI$2:$AJ$12,2,TRUE)</f>
        <v>5</v>
      </c>
      <c r="T2717" t="str">
        <f t="shared" si="257"/>
        <v>Crimepoint.create(latitude:37.743, longitude:-122.487, drugdrink:8, misdemean:7, theft:4, violent:0, total:5, drugdrinkct:1, misdemeanct:6, theftct:2, violentct:0, totalct:9)</v>
      </c>
      <c r="U2717" t="str">
        <f t="shared" si="258"/>
        <v>{location: new google.maps.LatLng(37.743, -122.487), weight: 1},</v>
      </c>
      <c r="V2717" t="str">
        <f t="shared" si="253"/>
        <v>{location: new google.maps.LatLng(37.743, -122.487), weight: 1},</v>
      </c>
      <c r="W2717" t="str">
        <f t="shared" si="254"/>
        <v>{location: new google.maps.LatLng(37.743, -122.487), weight: 0},</v>
      </c>
      <c r="X2717" t="str">
        <f t="shared" si="255"/>
        <v>{location: new google.maps.LatLng(37.743, -122.487), weight: 0},</v>
      </c>
      <c r="Y2717" t="str">
        <f t="shared" si="256"/>
        <v>{location: new google.maps.LatLng(37.743, -122.487), weight: 1},</v>
      </c>
    </row>
    <row r="2718" spans="1:25" x14ac:dyDescent="0.2">
      <c r="A2718">
        <v>37.743000000000002</v>
      </c>
      <c r="B2718">
        <v>-122.486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5</v>
      </c>
      <c r="J2718">
        <v>3</v>
      </c>
      <c r="K2718">
        <v>0</v>
      </c>
      <c r="L2718">
        <v>8</v>
      </c>
      <c r="M2718">
        <f>VLOOKUP(H2718,AE$2:$AJ$12,6,TRUE)</f>
        <v>0</v>
      </c>
      <c r="N2718">
        <f>VLOOKUP(I2718,AF$2:$AJ$12,5,TRUE)</f>
        <v>6</v>
      </c>
      <c r="O2718">
        <f>VLOOKUP(J2718,AG$2:$AJ$12,4,TRUE)</f>
        <v>5</v>
      </c>
      <c r="P2718">
        <f>VLOOKUP(K2718,AH$2:$AJ$12,3,TRUE)</f>
        <v>0</v>
      </c>
      <c r="Q2718">
        <f>VLOOKUP(L2718,AI$2:$AJ$12,2,TRUE)</f>
        <v>5</v>
      </c>
      <c r="T2718" t="str">
        <f t="shared" si="257"/>
        <v>Crimepoint.create(latitude:37.743, longitude:-122.486, drugdrink:0, misdemean:6, theft:5, violent:0, total:5, drugdrinkct:0, misdemeanct:5, theftct:3, violentct:0, totalct:8)</v>
      </c>
      <c r="U2718" t="str">
        <f t="shared" si="258"/>
        <v>{location: new google.maps.LatLng(37.743, -122.486), weight: 0},</v>
      </c>
      <c r="V2718" t="str">
        <f t="shared" si="253"/>
        <v>{location: new google.maps.LatLng(37.743, -122.486), weight: 1},</v>
      </c>
      <c r="W2718" t="str">
        <f t="shared" si="254"/>
        <v>{location: new google.maps.LatLng(37.743, -122.486), weight: 0},</v>
      </c>
      <c r="X2718" t="str">
        <f t="shared" si="255"/>
        <v>{location: new google.maps.LatLng(37.743, -122.486), weight: 0},</v>
      </c>
      <c r="Y2718" t="str">
        <f t="shared" si="256"/>
        <v>{location: new google.maps.LatLng(37.743, -122.486), weight: 1},</v>
      </c>
    </row>
    <row r="2719" spans="1:25" x14ac:dyDescent="0.2">
      <c r="A2719">
        <v>37.743000000000002</v>
      </c>
      <c r="B2719">
        <v>-122.485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2</v>
      </c>
      <c r="K2719">
        <v>0</v>
      </c>
      <c r="L2719">
        <v>5</v>
      </c>
      <c r="M2719">
        <f>VLOOKUP(H2719,AE$2:$AJ$12,6,TRUE)</f>
        <v>0</v>
      </c>
      <c r="N2719">
        <f>VLOOKUP(I2719,AF$2:$AJ$12,5,TRUE)</f>
        <v>5</v>
      </c>
      <c r="O2719">
        <f>VLOOKUP(J2719,AG$2:$AJ$12,4,TRUE)</f>
        <v>4</v>
      </c>
      <c r="P2719">
        <f>VLOOKUP(K2719,AH$2:$AJ$12,3,TRUE)</f>
        <v>0</v>
      </c>
      <c r="Q2719">
        <f>VLOOKUP(L2719,AI$2:$AJ$12,2,TRUE)</f>
        <v>4</v>
      </c>
      <c r="T2719" t="str">
        <f t="shared" si="257"/>
        <v>Crimepoint.create(latitude:37.743, longitude:-122.485, drugdrink:0, misdemean:5, theft:4, violent:0, total:4, drugdrinkct:0, misdemeanct:3, theftct:2, violentct:0, totalct:5)</v>
      </c>
      <c r="U2719" t="str">
        <f t="shared" si="258"/>
        <v>{location: new google.maps.LatLng(37.743, -122.485), weight: 0},</v>
      </c>
      <c r="V2719" t="str">
        <f t="shared" si="253"/>
        <v>{location: new google.maps.LatLng(37.743, -122.485), weight: 1},</v>
      </c>
      <c r="W2719" t="str">
        <f t="shared" si="254"/>
        <v>{location: new google.maps.LatLng(37.743, -122.485), weight: 0},</v>
      </c>
      <c r="X2719" t="str">
        <f t="shared" si="255"/>
        <v>{location: new google.maps.LatLng(37.743, -122.485), weight: 0},</v>
      </c>
      <c r="Y2719" t="str">
        <f t="shared" si="256"/>
        <v>{location: new google.maps.LatLng(37.743, -122.485), weight: 0},</v>
      </c>
    </row>
    <row r="2720" spans="1:25" x14ac:dyDescent="0.2">
      <c r="A2720">
        <v>37.743000000000002</v>
      </c>
      <c r="B2720">
        <v>-122.48399999999999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1</v>
      </c>
      <c r="M2720">
        <f>VLOOKUP(H2720,AE$2:$AJ$12,6,TRUE)</f>
        <v>0</v>
      </c>
      <c r="N2720">
        <f>VLOOKUP(I2720,AF$2:$AJ$12,5,TRUE)</f>
        <v>2</v>
      </c>
      <c r="O2720">
        <f>VLOOKUP(J2720,AG$2:$AJ$12,4,TRUE)</f>
        <v>0</v>
      </c>
      <c r="P2720">
        <f>VLOOKUP(K2720,AH$2:$AJ$12,3,TRUE)</f>
        <v>0</v>
      </c>
      <c r="Q2720">
        <f>VLOOKUP(L2720,AI$2:$AJ$12,2,TRUE)</f>
        <v>0</v>
      </c>
      <c r="T2720" t="str">
        <f t="shared" si="257"/>
        <v>Crimepoint.create(latitude:37.743, longitude:-122.484, drugdrink:0, misdemean:2, theft:0, violent:0, total:0, drugdrinkct:0, misdemeanct:1, theftct:0, violentct:0, totalct:1)</v>
      </c>
      <c r="U2720" t="str">
        <f t="shared" si="258"/>
        <v>{location: new google.maps.LatLng(37.743, -122.484), weight: 0},</v>
      </c>
      <c r="V2720" t="str">
        <f t="shared" si="253"/>
        <v>{location: new google.maps.LatLng(37.743, -122.484), weight: 0},</v>
      </c>
      <c r="W2720" t="str">
        <f t="shared" si="254"/>
        <v>{location: new google.maps.LatLng(37.743, -122.484), weight: 0},</v>
      </c>
      <c r="X2720" t="str">
        <f t="shared" si="255"/>
        <v>{location: new google.maps.LatLng(37.743, -122.484), weight: 0},</v>
      </c>
      <c r="Y2720" t="str">
        <f t="shared" si="256"/>
        <v>{location: new google.maps.LatLng(37.743, -122.484), weight: 0},</v>
      </c>
    </row>
    <row r="2721" spans="1:25" x14ac:dyDescent="0.2">
      <c r="A2721">
        <v>37.743000000000002</v>
      </c>
      <c r="B2721">
        <v>-122.483</v>
      </c>
      <c r="C2721">
        <v>0</v>
      </c>
      <c r="D2721">
        <v>1</v>
      </c>
      <c r="E2721">
        <v>0</v>
      </c>
      <c r="F2721">
        <v>1</v>
      </c>
      <c r="G2721">
        <v>1</v>
      </c>
      <c r="H2721">
        <v>0</v>
      </c>
      <c r="I2721">
        <v>4</v>
      </c>
      <c r="J2721">
        <v>2</v>
      </c>
      <c r="K2721">
        <v>1</v>
      </c>
      <c r="L2721">
        <v>7</v>
      </c>
      <c r="M2721">
        <f>VLOOKUP(H2721,AE$2:$AJ$12,6,TRUE)</f>
        <v>0</v>
      </c>
      <c r="N2721">
        <f>VLOOKUP(I2721,AF$2:$AJ$12,5,TRUE)</f>
        <v>6</v>
      </c>
      <c r="O2721">
        <f>VLOOKUP(J2721,AG$2:$AJ$12,4,TRUE)</f>
        <v>4</v>
      </c>
      <c r="P2721">
        <f>VLOOKUP(K2721,AH$2:$AJ$12,3,TRUE)</f>
        <v>7</v>
      </c>
      <c r="Q2721">
        <f>VLOOKUP(L2721,AI$2:$AJ$12,2,TRUE)</f>
        <v>5</v>
      </c>
      <c r="T2721" t="str">
        <f t="shared" si="257"/>
        <v>Crimepoint.create(latitude:37.743, longitude:-122.483, drugdrink:0, misdemean:6, theft:4, violent:7, total:5, drugdrinkct:0, misdemeanct:4, theftct:2, violentct:1, totalct:7)</v>
      </c>
      <c r="U2721" t="str">
        <f t="shared" si="258"/>
        <v>{location: new google.maps.LatLng(37.743, -122.483), weight: 0},</v>
      </c>
      <c r="V2721" t="str">
        <f t="shared" si="253"/>
        <v>{location: new google.maps.LatLng(37.743, -122.483), weight: 1},</v>
      </c>
      <c r="W2721" t="str">
        <f t="shared" si="254"/>
        <v>{location: new google.maps.LatLng(37.743, -122.483), weight: 0},</v>
      </c>
      <c r="X2721" t="str">
        <f t="shared" si="255"/>
        <v>{location: new google.maps.LatLng(37.743, -122.483), weight: 1},</v>
      </c>
      <c r="Y2721" t="str">
        <f t="shared" si="256"/>
        <v>{location: new google.maps.LatLng(37.743, -122.483), weight: 1},</v>
      </c>
    </row>
    <row r="2722" spans="1:25" x14ac:dyDescent="0.2">
      <c r="A2722">
        <v>37.743000000000002</v>
      </c>
      <c r="B2722">
        <v>-122.482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3</v>
      </c>
      <c r="J2722">
        <v>5</v>
      </c>
      <c r="K2722">
        <v>0</v>
      </c>
      <c r="L2722">
        <v>8</v>
      </c>
      <c r="M2722">
        <f>VLOOKUP(H2722,AE$2:$AJ$12,6,TRUE)</f>
        <v>0</v>
      </c>
      <c r="N2722">
        <f>VLOOKUP(I2722,AF$2:$AJ$12,5,TRUE)</f>
        <v>5</v>
      </c>
      <c r="O2722">
        <f>VLOOKUP(J2722,AG$2:$AJ$12,4,TRUE)</f>
        <v>7</v>
      </c>
      <c r="P2722">
        <f>VLOOKUP(K2722,AH$2:$AJ$12,3,TRUE)</f>
        <v>0</v>
      </c>
      <c r="Q2722">
        <f>VLOOKUP(L2722,AI$2:$AJ$12,2,TRUE)</f>
        <v>5</v>
      </c>
      <c r="T2722" t="str">
        <f t="shared" si="257"/>
        <v>Crimepoint.create(latitude:37.743, longitude:-122.482, drugdrink:0, misdemean:5, theft:7, violent:0, total:5, drugdrinkct:0, misdemeanct:3, theftct:5, violentct:0, totalct:8)</v>
      </c>
      <c r="U2722" t="str">
        <f t="shared" si="258"/>
        <v>{location: new google.maps.LatLng(37.743, -122.482), weight: 0},</v>
      </c>
      <c r="V2722" t="str">
        <f t="shared" si="253"/>
        <v>{location: new google.maps.LatLng(37.743, -122.482), weight: 1},</v>
      </c>
      <c r="W2722" t="str">
        <f t="shared" si="254"/>
        <v>{location: new google.maps.LatLng(37.743, -122.482), weight: 1},</v>
      </c>
      <c r="X2722" t="str">
        <f t="shared" si="255"/>
        <v>{location: new google.maps.LatLng(37.743, -122.482), weight: 0},</v>
      </c>
      <c r="Y2722" t="str">
        <f t="shared" si="256"/>
        <v>{location: new google.maps.LatLng(37.743, -122.482), weight: 1},</v>
      </c>
    </row>
    <row r="2723" spans="1:25" x14ac:dyDescent="0.2">
      <c r="A2723">
        <v>37.743000000000002</v>
      </c>
      <c r="B2723">
        <v>-122.48099999999999</v>
      </c>
      <c r="C2723">
        <v>0</v>
      </c>
      <c r="D2723">
        <v>2</v>
      </c>
      <c r="E2723">
        <v>0</v>
      </c>
      <c r="F2723">
        <v>1</v>
      </c>
      <c r="G2723">
        <v>1</v>
      </c>
      <c r="H2723">
        <v>0</v>
      </c>
      <c r="I2723">
        <v>7</v>
      </c>
      <c r="J2723">
        <v>1</v>
      </c>
      <c r="K2723">
        <v>2</v>
      </c>
      <c r="L2723">
        <v>10</v>
      </c>
      <c r="M2723">
        <f>VLOOKUP(H2723,AE$2:$AJ$12,6,TRUE)</f>
        <v>0</v>
      </c>
      <c r="N2723">
        <f>VLOOKUP(I2723,AF$2:$AJ$12,5,TRUE)</f>
        <v>7</v>
      </c>
      <c r="O2723">
        <f>VLOOKUP(J2723,AG$2:$AJ$12,4,TRUE)</f>
        <v>3</v>
      </c>
      <c r="P2723">
        <f>VLOOKUP(K2723,AH$2:$AJ$12,3,TRUE)</f>
        <v>7</v>
      </c>
      <c r="Q2723">
        <f>VLOOKUP(L2723,AI$2:$AJ$12,2,TRUE)</f>
        <v>6</v>
      </c>
      <c r="T2723" t="str">
        <f t="shared" si="257"/>
        <v>Crimepoint.create(latitude:37.743, longitude:-122.481, drugdrink:0, misdemean:7, theft:3, violent:7, total:6, drugdrinkct:0, misdemeanct:7, theftct:1, violentct:2, totalct:10)</v>
      </c>
      <c r="U2723" t="str">
        <f t="shared" si="258"/>
        <v>{location: new google.maps.LatLng(37.743, -122.481), weight: 0},</v>
      </c>
      <c r="V2723" t="str">
        <f t="shared" si="253"/>
        <v>{location: new google.maps.LatLng(37.743, -122.481), weight: 2},</v>
      </c>
      <c r="W2723" t="str">
        <f t="shared" si="254"/>
        <v>{location: new google.maps.LatLng(37.743, -122.481), weight: 0},</v>
      </c>
      <c r="X2723" t="str">
        <f t="shared" si="255"/>
        <v>{location: new google.maps.LatLng(37.743, -122.481), weight: 1},</v>
      </c>
      <c r="Y2723" t="str">
        <f t="shared" si="256"/>
        <v>{location: new google.maps.LatLng(37.743, -122.481), weight: 1},</v>
      </c>
    </row>
    <row r="2724" spans="1:25" x14ac:dyDescent="0.2">
      <c r="A2724">
        <v>37.743000000000002</v>
      </c>
      <c r="B2724">
        <v>-122.48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</v>
      </c>
      <c r="J2724">
        <v>0</v>
      </c>
      <c r="K2724">
        <v>0</v>
      </c>
      <c r="L2724">
        <v>2</v>
      </c>
      <c r="M2724">
        <f>VLOOKUP(H2724,AE$2:$AJ$12,6,TRUE)</f>
        <v>0</v>
      </c>
      <c r="N2724">
        <f>VLOOKUP(I2724,AF$2:$AJ$12,5,TRUE)</f>
        <v>4</v>
      </c>
      <c r="O2724">
        <f>VLOOKUP(J2724,AG$2:$AJ$12,4,TRUE)</f>
        <v>0</v>
      </c>
      <c r="P2724">
        <f>VLOOKUP(K2724,AH$2:$AJ$12,3,TRUE)</f>
        <v>0</v>
      </c>
      <c r="Q2724">
        <f>VLOOKUP(L2724,AI$2:$AJ$12,2,TRUE)</f>
        <v>1</v>
      </c>
      <c r="T2724" t="str">
        <f t="shared" si="257"/>
        <v>Crimepoint.create(latitude:37.743, longitude:-122.48, drugdrink:0, misdemean:4, theft:0, violent:0, total:1, drugdrinkct:0, misdemeanct:2, theftct:0, violentct:0, totalct:2)</v>
      </c>
      <c r="U2724" t="str">
        <f t="shared" si="258"/>
        <v>{location: new google.maps.LatLng(37.743, -122.48), weight: 0},</v>
      </c>
      <c r="V2724" t="str">
        <f t="shared" si="253"/>
        <v>{location: new google.maps.LatLng(37.743, -122.48), weight: 0},</v>
      </c>
      <c r="W2724" t="str">
        <f t="shared" si="254"/>
        <v>{location: new google.maps.LatLng(37.743, -122.48), weight: 0},</v>
      </c>
      <c r="X2724" t="str">
        <f t="shared" si="255"/>
        <v>{location: new google.maps.LatLng(37.743, -122.48), weight: 0},</v>
      </c>
      <c r="Y2724" t="str">
        <f t="shared" si="256"/>
        <v>{location: new google.maps.LatLng(37.743, -122.48), weight: 0},</v>
      </c>
    </row>
    <row r="2725" spans="1:25" x14ac:dyDescent="0.2">
      <c r="A2725">
        <v>37.743000000000002</v>
      </c>
      <c r="B2725">
        <v>-122.479</v>
      </c>
      <c r="C2725">
        <v>0</v>
      </c>
      <c r="D2725">
        <v>4</v>
      </c>
      <c r="E2725">
        <v>1</v>
      </c>
      <c r="F2725">
        <v>1</v>
      </c>
      <c r="G2725">
        <v>2</v>
      </c>
      <c r="H2725">
        <v>0</v>
      </c>
      <c r="I2725">
        <v>16</v>
      </c>
      <c r="J2725">
        <v>5</v>
      </c>
      <c r="K2725">
        <v>1</v>
      </c>
      <c r="L2725">
        <v>22</v>
      </c>
      <c r="M2725">
        <f>VLOOKUP(H2725,AE$2:$AJ$12,6,TRUE)</f>
        <v>0</v>
      </c>
      <c r="N2725">
        <f>VLOOKUP(I2725,AF$2:$AJ$12,5,TRUE)</f>
        <v>8</v>
      </c>
      <c r="O2725">
        <f>VLOOKUP(J2725,AG$2:$AJ$12,4,TRUE)</f>
        <v>7</v>
      </c>
      <c r="P2725">
        <f>VLOOKUP(K2725,AH$2:$AJ$12,3,TRUE)</f>
        <v>7</v>
      </c>
      <c r="Q2725">
        <f>VLOOKUP(L2725,AI$2:$AJ$12,2,TRUE)</f>
        <v>8</v>
      </c>
      <c r="T2725" t="str">
        <f t="shared" si="257"/>
        <v>Crimepoint.create(latitude:37.743, longitude:-122.479, drugdrink:0, misdemean:8, theft:7, violent:7, total:8, drugdrinkct:0, misdemeanct:16, theftct:5, violentct:1, totalct:22)</v>
      </c>
      <c r="U2725" t="str">
        <f t="shared" si="258"/>
        <v>{location: new google.maps.LatLng(37.743, -122.479), weight: 0},</v>
      </c>
      <c r="V2725" t="str">
        <f t="shared" si="253"/>
        <v>{location: new google.maps.LatLng(37.743, -122.479), weight: 4},</v>
      </c>
      <c r="W2725" t="str">
        <f t="shared" si="254"/>
        <v>{location: new google.maps.LatLng(37.743, -122.479), weight: 1},</v>
      </c>
      <c r="X2725" t="str">
        <f t="shared" si="255"/>
        <v>{location: new google.maps.LatLng(37.743, -122.479), weight: 1},</v>
      </c>
      <c r="Y2725" t="str">
        <f t="shared" si="256"/>
        <v>{location: new google.maps.LatLng(37.743, -122.479), weight: 2},</v>
      </c>
    </row>
    <row r="2726" spans="1:25" x14ac:dyDescent="0.2">
      <c r="A2726">
        <v>37.743000000000002</v>
      </c>
      <c r="B2726">
        <v>-122.47799999999999</v>
      </c>
      <c r="C2726">
        <v>0</v>
      </c>
      <c r="D2726">
        <v>2</v>
      </c>
      <c r="E2726">
        <v>1</v>
      </c>
      <c r="F2726">
        <v>1</v>
      </c>
      <c r="G2726">
        <v>1</v>
      </c>
      <c r="H2726">
        <v>0</v>
      </c>
      <c r="I2726">
        <v>9</v>
      </c>
      <c r="J2726">
        <v>7</v>
      </c>
      <c r="K2726">
        <v>1</v>
      </c>
      <c r="L2726">
        <v>17</v>
      </c>
      <c r="M2726">
        <f>VLOOKUP(H2726,AE$2:$AJ$12,6,TRUE)</f>
        <v>0</v>
      </c>
      <c r="N2726">
        <f>VLOOKUP(I2726,AF$2:$AJ$12,5,TRUE)</f>
        <v>7</v>
      </c>
      <c r="O2726">
        <f>VLOOKUP(J2726,AG$2:$AJ$12,4,TRUE)</f>
        <v>7</v>
      </c>
      <c r="P2726">
        <f>VLOOKUP(K2726,AH$2:$AJ$12,3,TRUE)</f>
        <v>7</v>
      </c>
      <c r="Q2726">
        <f>VLOOKUP(L2726,AI$2:$AJ$12,2,TRUE)</f>
        <v>7</v>
      </c>
      <c r="T2726" t="str">
        <f t="shared" si="257"/>
        <v>Crimepoint.create(latitude:37.743, longitude:-122.478, drugdrink:0, misdemean:7, theft:7, violent:7, total:7, drugdrinkct:0, misdemeanct:9, theftct:7, violentct:1, totalct:17)</v>
      </c>
      <c r="U2726" t="str">
        <f t="shared" si="258"/>
        <v>{location: new google.maps.LatLng(37.743, -122.478), weight: 0},</v>
      </c>
      <c r="V2726" t="str">
        <f t="shared" si="253"/>
        <v>{location: new google.maps.LatLng(37.743, -122.478), weight: 2},</v>
      </c>
      <c r="W2726" t="str">
        <f t="shared" si="254"/>
        <v>{location: new google.maps.LatLng(37.743, -122.478), weight: 1},</v>
      </c>
      <c r="X2726" t="str">
        <f t="shared" si="255"/>
        <v>{location: new google.maps.LatLng(37.743, -122.478), weight: 1},</v>
      </c>
      <c r="Y2726" t="str">
        <f t="shared" si="256"/>
        <v>{location: new google.maps.LatLng(37.743, -122.478), weight: 1},</v>
      </c>
    </row>
    <row r="2727" spans="1:25" x14ac:dyDescent="0.2">
      <c r="A2727">
        <v>37.743000000000002</v>
      </c>
      <c r="B2727">
        <v>-122.477</v>
      </c>
      <c r="C2727">
        <v>0</v>
      </c>
      <c r="D2727">
        <v>1</v>
      </c>
      <c r="E2727">
        <v>1</v>
      </c>
      <c r="F2727">
        <v>0</v>
      </c>
      <c r="G2727">
        <v>1</v>
      </c>
      <c r="H2727">
        <v>0</v>
      </c>
      <c r="I2727">
        <v>3</v>
      </c>
      <c r="J2727">
        <v>6</v>
      </c>
      <c r="K2727">
        <v>0</v>
      </c>
      <c r="L2727">
        <v>9</v>
      </c>
      <c r="M2727">
        <f>VLOOKUP(H2727,AE$2:$AJ$12,6,TRUE)</f>
        <v>0</v>
      </c>
      <c r="N2727">
        <f>VLOOKUP(I2727,AF$2:$AJ$12,5,TRUE)</f>
        <v>5</v>
      </c>
      <c r="O2727">
        <f>VLOOKUP(J2727,AG$2:$AJ$12,4,TRUE)</f>
        <v>7</v>
      </c>
      <c r="P2727">
        <f>VLOOKUP(K2727,AH$2:$AJ$12,3,TRUE)</f>
        <v>0</v>
      </c>
      <c r="Q2727">
        <f>VLOOKUP(L2727,AI$2:$AJ$12,2,TRUE)</f>
        <v>5</v>
      </c>
      <c r="T2727" t="str">
        <f t="shared" si="257"/>
        <v>Crimepoint.create(latitude:37.743, longitude:-122.477, drugdrink:0, misdemean:5, theft:7, violent:0, total:5, drugdrinkct:0, misdemeanct:3, theftct:6, violentct:0, totalct:9)</v>
      </c>
      <c r="U2727" t="str">
        <f t="shared" si="258"/>
        <v>{location: new google.maps.LatLng(37.743, -122.477), weight: 0},</v>
      </c>
      <c r="V2727" t="str">
        <f t="shared" si="253"/>
        <v>{location: new google.maps.LatLng(37.743, -122.477), weight: 1},</v>
      </c>
      <c r="W2727" t="str">
        <f t="shared" si="254"/>
        <v>{location: new google.maps.LatLng(37.743, -122.477), weight: 1},</v>
      </c>
      <c r="X2727" t="str">
        <f t="shared" si="255"/>
        <v>{location: new google.maps.LatLng(37.743, -122.477), weight: 0},</v>
      </c>
      <c r="Y2727" t="str">
        <f t="shared" si="256"/>
        <v>{location: new google.maps.LatLng(37.743, -122.477), weight: 1},</v>
      </c>
    </row>
    <row r="2728" spans="1:25" x14ac:dyDescent="0.2">
      <c r="A2728">
        <v>37.743000000000002</v>
      </c>
      <c r="B2728">
        <v>-122.476</v>
      </c>
      <c r="C2728">
        <v>1</v>
      </c>
      <c r="D2728">
        <v>8</v>
      </c>
      <c r="E2728">
        <v>1</v>
      </c>
      <c r="F2728">
        <v>4</v>
      </c>
      <c r="G2728">
        <v>4</v>
      </c>
      <c r="H2728">
        <v>1</v>
      </c>
      <c r="I2728">
        <v>34</v>
      </c>
      <c r="J2728">
        <v>7</v>
      </c>
      <c r="K2728">
        <v>5</v>
      </c>
      <c r="L2728">
        <v>47</v>
      </c>
      <c r="M2728">
        <f>VLOOKUP(H2728,AE$2:$AJ$12,6,TRUE)</f>
        <v>8</v>
      </c>
      <c r="N2728">
        <f>VLOOKUP(I2728,AF$2:$AJ$12,5,TRUE)</f>
        <v>9</v>
      </c>
      <c r="O2728">
        <f>VLOOKUP(J2728,AG$2:$AJ$12,4,TRUE)</f>
        <v>7</v>
      </c>
      <c r="P2728">
        <f>VLOOKUP(K2728,AH$2:$AJ$12,3,TRUE)</f>
        <v>9</v>
      </c>
      <c r="Q2728">
        <f>VLOOKUP(L2728,AI$2:$AJ$12,2,TRUE)</f>
        <v>9</v>
      </c>
      <c r="T2728" t="str">
        <f t="shared" si="257"/>
        <v>Crimepoint.create(latitude:37.743, longitude:-122.476, drugdrink:8, misdemean:9, theft:7, violent:9, total:9, drugdrinkct:1, misdemeanct:34, theftct:7, violentct:5, totalct:47)</v>
      </c>
      <c r="U2728" t="str">
        <f t="shared" si="258"/>
        <v>{location: new google.maps.LatLng(37.743, -122.476), weight: 1},</v>
      </c>
      <c r="V2728" t="str">
        <f t="shared" si="253"/>
        <v>{location: new google.maps.LatLng(37.743, -122.476), weight: 8},</v>
      </c>
      <c r="W2728" t="str">
        <f t="shared" si="254"/>
        <v>{location: new google.maps.LatLng(37.743, -122.476), weight: 1},</v>
      </c>
      <c r="X2728" t="str">
        <f t="shared" si="255"/>
        <v>{location: new google.maps.LatLng(37.743, -122.476), weight: 4},</v>
      </c>
      <c r="Y2728" t="str">
        <f t="shared" si="256"/>
        <v>{location: new google.maps.LatLng(37.743, -122.476), weight: 4},</v>
      </c>
    </row>
    <row r="2729" spans="1:25" x14ac:dyDescent="0.2">
      <c r="A2729">
        <v>37.743000000000002</v>
      </c>
      <c r="B2729">
        <v>-122.47499999999999</v>
      </c>
      <c r="C2729">
        <v>2</v>
      </c>
      <c r="D2729">
        <v>2</v>
      </c>
      <c r="E2729">
        <v>1</v>
      </c>
      <c r="F2729">
        <v>1</v>
      </c>
      <c r="G2729">
        <v>1</v>
      </c>
      <c r="H2729">
        <v>3</v>
      </c>
      <c r="I2729">
        <v>8</v>
      </c>
      <c r="J2729">
        <v>5</v>
      </c>
      <c r="K2729">
        <v>1</v>
      </c>
      <c r="L2729">
        <v>17</v>
      </c>
      <c r="M2729">
        <f>VLOOKUP(H2729,AE$2:$AJ$12,6,TRUE)</f>
        <v>9</v>
      </c>
      <c r="N2729">
        <f>VLOOKUP(I2729,AF$2:$AJ$12,5,TRUE)</f>
        <v>7</v>
      </c>
      <c r="O2729">
        <f>VLOOKUP(J2729,AG$2:$AJ$12,4,TRUE)</f>
        <v>7</v>
      </c>
      <c r="P2729">
        <f>VLOOKUP(K2729,AH$2:$AJ$12,3,TRUE)</f>
        <v>7</v>
      </c>
      <c r="Q2729">
        <f>VLOOKUP(L2729,AI$2:$AJ$12,2,TRUE)</f>
        <v>7</v>
      </c>
      <c r="T2729" t="str">
        <f t="shared" si="257"/>
        <v>Crimepoint.create(latitude:37.743, longitude:-122.475, drugdrink:9, misdemean:7, theft:7, violent:7, total:7, drugdrinkct:3, misdemeanct:8, theftct:5, violentct:1, totalct:17)</v>
      </c>
      <c r="U2729" t="str">
        <f t="shared" si="258"/>
        <v>{location: new google.maps.LatLng(37.743, -122.475), weight: 2},</v>
      </c>
      <c r="V2729" t="str">
        <f t="shared" si="253"/>
        <v>{location: new google.maps.LatLng(37.743, -122.475), weight: 2},</v>
      </c>
      <c r="W2729" t="str">
        <f t="shared" si="254"/>
        <v>{location: new google.maps.LatLng(37.743, -122.475), weight: 1},</v>
      </c>
      <c r="X2729" t="str">
        <f t="shared" si="255"/>
        <v>{location: new google.maps.LatLng(37.743, -122.475), weight: 1},</v>
      </c>
      <c r="Y2729" t="str">
        <f t="shared" si="256"/>
        <v>{location: new google.maps.LatLng(37.743, -122.475), weight: 1},</v>
      </c>
    </row>
    <row r="2730" spans="1:25" x14ac:dyDescent="0.2">
      <c r="A2730">
        <v>37.743000000000002</v>
      </c>
      <c r="B2730">
        <v>-122.474</v>
      </c>
      <c r="C2730">
        <v>1</v>
      </c>
      <c r="D2730">
        <v>7</v>
      </c>
      <c r="E2730">
        <v>5</v>
      </c>
      <c r="F2730">
        <v>2</v>
      </c>
      <c r="G2730">
        <v>6</v>
      </c>
      <c r="H2730">
        <v>2</v>
      </c>
      <c r="I2730">
        <v>33</v>
      </c>
      <c r="J2730">
        <v>34</v>
      </c>
      <c r="K2730">
        <v>3</v>
      </c>
      <c r="L2730">
        <v>72</v>
      </c>
      <c r="M2730">
        <f>VLOOKUP(H2730,AE$2:$AJ$12,6,TRUE)</f>
        <v>9</v>
      </c>
      <c r="N2730">
        <f>VLOOKUP(I2730,AF$2:$AJ$12,5,TRUE)</f>
        <v>9</v>
      </c>
      <c r="O2730">
        <f>VLOOKUP(J2730,AG$2:$AJ$12,4,TRUE)</f>
        <v>9</v>
      </c>
      <c r="P2730">
        <f>VLOOKUP(K2730,AH$2:$AJ$12,3,TRUE)</f>
        <v>8</v>
      </c>
      <c r="Q2730">
        <f>VLOOKUP(L2730,AI$2:$AJ$12,2,TRUE)</f>
        <v>9</v>
      </c>
      <c r="T2730" t="str">
        <f t="shared" si="257"/>
        <v>Crimepoint.create(latitude:37.743, longitude:-122.474, drugdrink:9, misdemean:9, theft:9, violent:8, total:9, drugdrinkct:2, misdemeanct:33, theftct:34, violentct:3, totalct:72)</v>
      </c>
      <c r="U2730" t="str">
        <f t="shared" si="258"/>
        <v>{location: new google.maps.LatLng(37.743, -122.474), weight: 1},</v>
      </c>
      <c r="V2730" t="str">
        <f t="shared" si="253"/>
        <v>{location: new google.maps.LatLng(37.743, -122.474), weight: 7},</v>
      </c>
      <c r="W2730" t="str">
        <f t="shared" si="254"/>
        <v>{location: new google.maps.LatLng(37.743, -122.474), weight: 5},</v>
      </c>
      <c r="X2730" t="str">
        <f t="shared" si="255"/>
        <v>{location: new google.maps.LatLng(37.743, -122.474), weight: 2},</v>
      </c>
      <c r="Y2730" t="str">
        <f t="shared" si="256"/>
        <v>{location: new google.maps.LatLng(37.743, -122.474), weight: 6},</v>
      </c>
    </row>
    <row r="2731" spans="1:25" x14ac:dyDescent="0.2">
      <c r="A2731">
        <v>37.743000000000002</v>
      </c>
      <c r="B2731">
        <v>-122.473</v>
      </c>
      <c r="C2731">
        <v>0</v>
      </c>
      <c r="D2731">
        <v>2</v>
      </c>
      <c r="E2731">
        <v>0</v>
      </c>
      <c r="F2731">
        <v>0</v>
      </c>
      <c r="G2731">
        <v>1</v>
      </c>
      <c r="H2731">
        <v>0</v>
      </c>
      <c r="I2731">
        <v>7</v>
      </c>
      <c r="J2731">
        <v>1</v>
      </c>
      <c r="K2731">
        <v>0</v>
      </c>
      <c r="L2731">
        <v>8</v>
      </c>
      <c r="M2731">
        <f>VLOOKUP(H2731,AE$2:$AJ$12,6,TRUE)</f>
        <v>0</v>
      </c>
      <c r="N2731">
        <f>VLOOKUP(I2731,AF$2:$AJ$12,5,TRUE)</f>
        <v>7</v>
      </c>
      <c r="O2731">
        <f>VLOOKUP(J2731,AG$2:$AJ$12,4,TRUE)</f>
        <v>3</v>
      </c>
      <c r="P2731">
        <f>VLOOKUP(K2731,AH$2:$AJ$12,3,TRUE)</f>
        <v>0</v>
      </c>
      <c r="Q2731">
        <f>VLOOKUP(L2731,AI$2:$AJ$12,2,TRUE)</f>
        <v>5</v>
      </c>
      <c r="T2731" t="str">
        <f t="shared" si="257"/>
        <v>Crimepoint.create(latitude:37.743, longitude:-122.473, drugdrink:0, misdemean:7, theft:3, violent:0, total:5, drugdrinkct:0, misdemeanct:7, theftct:1, violentct:0, totalct:8)</v>
      </c>
      <c r="U2731" t="str">
        <f t="shared" si="258"/>
        <v>{location: new google.maps.LatLng(37.743, -122.473), weight: 0},</v>
      </c>
      <c r="V2731" t="str">
        <f t="shared" si="253"/>
        <v>{location: new google.maps.LatLng(37.743, -122.473), weight: 2},</v>
      </c>
      <c r="W2731" t="str">
        <f t="shared" si="254"/>
        <v>{location: new google.maps.LatLng(37.743, -122.473), weight: 0},</v>
      </c>
      <c r="X2731" t="str">
        <f t="shared" si="255"/>
        <v>{location: new google.maps.LatLng(37.743, -122.473), weight: 0},</v>
      </c>
      <c r="Y2731" t="str">
        <f t="shared" si="256"/>
        <v>{location: new google.maps.LatLng(37.743, -122.473), weight: 1},</v>
      </c>
    </row>
    <row r="2732" spans="1:25" x14ac:dyDescent="0.2">
      <c r="A2732">
        <v>37.743000000000002</v>
      </c>
      <c r="B2732">
        <v>-122.47199999999999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1</v>
      </c>
      <c r="M2732">
        <f>VLOOKUP(H2732,AE$2:$AJ$12,6,TRUE)</f>
        <v>0</v>
      </c>
      <c r="N2732">
        <f>VLOOKUP(I2732,AF$2:$AJ$12,5,TRUE)</f>
        <v>0</v>
      </c>
      <c r="O2732">
        <f>VLOOKUP(J2732,AG$2:$AJ$12,4,TRUE)</f>
        <v>0</v>
      </c>
      <c r="P2732">
        <f>VLOOKUP(K2732,AH$2:$AJ$12,3,TRUE)</f>
        <v>7</v>
      </c>
      <c r="Q2732">
        <f>VLOOKUP(L2732,AI$2:$AJ$12,2,TRUE)</f>
        <v>0</v>
      </c>
      <c r="T2732" t="str">
        <f t="shared" si="257"/>
        <v>Crimepoint.create(latitude:37.743, longitude:-122.472, drugdrink:0, misdemean:0, theft:0, violent:7, total:0, drugdrinkct:0, misdemeanct:0, theftct:0, violentct:1, totalct:1)</v>
      </c>
      <c r="U2732" t="str">
        <f t="shared" si="258"/>
        <v>{location: new google.maps.LatLng(37.743, -122.472), weight: 0},</v>
      </c>
      <c r="V2732" t="str">
        <f t="shared" si="253"/>
        <v>{location: new google.maps.LatLng(37.743, -122.472), weight: 0},</v>
      </c>
      <c r="W2732" t="str">
        <f t="shared" si="254"/>
        <v>{location: new google.maps.LatLng(37.743, -122.472), weight: 0},</v>
      </c>
      <c r="X2732" t="str">
        <f t="shared" si="255"/>
        <v>{location: new google.maps.LatLng(37.743, -122.472), weight: 1},</v>
      </c>
      <c r="Y2732" t="str">
        <f t="shared" si="256"/>
        <v>{location: new google.maps.LatLng(37.743, -122.472), weight: 0},</v>
      </c>
    </row>
    <row r="2733" spans="1:25" x14ac:dyDescent="0.2">
      <c r="A2733">
        <v>37.743000000000002</v>
      </c>
      <c r="B2733">
        <v>-122.471</v>
      </c>
      <c r="C2733">
        <v>0</v>
      </c>
      <c r="D2733">
        <v>1</v>
      </c>
      <c r="E2733">
        <v>1</v>
      </c>
      <c r="F2733">
        <v>0</v>
      </c>
      <c r="G2733">
        <v>1</v>
      </c>
      <c r="H2733">
        <v>0</v>
      </c>
      <c r="I2733">
        <v>6</v>
      </c>
      <c r="J2733">
        <v>5</v>
      </c>
      <c r="K2733">
        <v>0</v>
      </c>
      <c r="L2733">
        <v>11</v>
      </c>
      <c r="M2733">
        <f>VLOOKUP(H2733,AE$2:$AJ$12,6,TRUE)</f>
        <v>0</v>
      </c>
      <c r="N2733">
        <f>VLOOKUP(I2733,AF$2:$AJ$12,5,TRUE)</f>
        <v>7</v>
      </c>
      <c r="O2733">
        <f>VLOOKUP(J2733,AG$2:$AJ$12,4,TRUE)</f>
        <v>7</v>
      </c>
      <c r="P2733">
        <f>VLOOKUP(K2733,AH$2:$AJ$12,3,TRUE)</f>
        <v>0</v>
      </c>
      <c r="Q2733">
        <f>VLOOKUP(L2733,AI$2:$AJ$12,2,TRUE)</f>
        <v>6</v>
      </c>
      <c r="T2733" t="str">
        <f t="shared" si="257"/>
        <v>Crimepoint.create(latitude:37.743, longitude:-122.471, drugdrink:0, misdemean:7, theft:7, violent:0, total:6, drugdrinkct:0, misdemeanct:6, theftct:5, violentct:0, totalct:11)</v>
      </c>
      <c r="U2733" t="str">
        <f t="shared" si="258"/>
        <v>{location: new google.maps.LatLng(37.743, -122.471), weight: 0},</v>
      </c>
      <c r="V2733" t="str">
        <f t="shared" si="253"/>
        <v>{location: new google.maps.LatLng(37.743, -122.471), weight: 1},</v>
      </c>
      <c r="W2733" t="str">
        <f t="shared" si="254"/>
        <v>{location: new google.maps.LatLng(37.743, -122.471), weight: 1},</v>
      </c>
      <c r="X2733" t="str">
        <f t="shared" si="255"/>
        <v>{location: new google.maps.LatLng(37.743, -122.471), weight: 0},</v>
      </c>
      <c r="Y2733" t="str">
        <f t="shared" si="256"/>
        <v>{location: new google.maps.LatLng(37.743, -122.471), weight: 1},</v>
      </c>
    </row>
    <row r="2734" spans="1:25" x14ac:dyDescent="0.2">
      <c r="A2734">
        <v>37.743000000000002</v>
      </c>
      <c r="B2734">
        <v>-122.47</v>
      </c>
      <c r="C2734">
        <v>1</v>
      </c>
      <c r="D2734">
        <v>1</v>
      </c>
      <c r="E2734">
        <v>0</v>
      </c>
      <c r="F2734">
        <v>1</v>
      </c>
      <c r="G2734">
        <v>1</v>
      </c>
      <c r="H2734">
        <v>1</v>
      </c>
      <c r="I2734">
        <v>4</v>
      </c>
      <c r="J2734">
        <v>2</v>
      </c>
      <c r="K2734">
        <v>1</v>
      </c>
      <c r="L2734">
        <v>8</v>
      </c>
      <c r="M2734">
        <f>VLOOKUP(H2734,AE$2:$AJ$12,6,TRUE)</f>
        <v>8</v>
      </c>
      <c r="N2734">
        <f>VLOOKUP(I2734,AF$2:$AJ$12,5,TRUE)</f>
        <v>6</v>
      </c>
      <c r="O2734">
        <f>VLOOKUP(J2734,AG$2:$AJ$12,4,TRUE)</f>
        <v>4</v>
      </c>
      <c r="P2734">
        <f>VLOOKUP(K2734,AH$2:$AJ$12,3,TRUE)</f>
        <v>7</v>
      </c>
      <c r="Q2734">
        <f>VLOOKUP(L2734,AI$2:$AJ$12,2,TRUE)</f>
        <v>5</v>
      </c>
      <c r="T2734" t="str">
        <f t="shared" si="257"/>
        <v>Crimepoint.create(latitude:37.743, longitude:-122.47, drugdrink:8, misdemean:6, theft:4, violent:7, total:5, drugdrinkct:1, misdemeanct:4, theftct:2, violentct:1, totalct:8)</v>
      </c>
      <c r="U2734" t="str">
        <f t="shared" si="258"/>
        <v>{location: new google.maps.LatLng(37.743, -122.47), weight: 1},</v>
      </c>
      <c r="V2734" t="str">
        <f t="shared" si="253"/>
        <v>{location: new google.maps.LatLng(37.743, -122.47), weight: 1},</v>
      </c>
      <c r="W2734" t="str">
        <f t="shared" si="254"/>
        <v>{location: new google.maps.LatLng(37.743, -122.47), weight: 0},</v>
      </c>
      <c r="X2734" t="str">
        <f t="shared" si="255"/>
        <v>{location: new google.maps.LatLng(37.743, -122.47), weight: 1},</v>
      </c>
      <c r="Y2734" t="str">
        <f t="shared" si="256"/>
        <v>{location: new google.maps.LatLng(37.743, -122.47), weight: 1},</v>
      </c>
    </row>
    <row r="2735" spans="1:25" x14ac:dyDescent="0.2">
      <c r="A2735">
        <v>37.743000000000002</v>
      </c>
      <c r="B2735">
        <v>-122.46899999999999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0</v>
      </c>
      <c r="L2735">
        <v>2</v>
      </c>
      <c r="M2735">
        <f>VLOOKUP(H2735,AE$2:$AJ$12,6,TRUE)</f>
        <v>0</v>
      </c>
      <c r="N2735">
        <f>VLOOKUP(I2735,AF$2:$AJ$12,5,TRUE)</f>
        <v>4</v>
      </c>
      <c r="O2735">
        <f>VLOOKUP(J2735,AG$2:$AJ$12,4,TRUE)</f>
        <v>0</v>
      </c>
      <c r="P2735">
        <f>VLOOKUP(K2735,AH$2:$AJ$12,3,TRUE)</f>
        <v>0</v>
      </c>
      <c r="Q2735">
        <f>VLOOKUP(L2735,AI$2:$AJ$12,2,TRUE)</f>
        <v>1</v>
      </c>
      <c r="T2735" t="str">
        <f t="shared" si="257"/>
        <v>Crimepoint.create(latitude:37.743, longitude:-122.469, drugdrink:0, misdemean:4, theft:0, violent:0, total:1, drugdrinkct:0, misdemeanct:2, theftct:0, violentct:0, totalct:2)</v>
      </c>
      <c r="U2735" t="str">
        <f t="shared" si="258"/>
        <v>{location: new google.maps.LatLng(37.743, -122.469), weight: 0},</v>
      </c>
      <c r="V2735" t="str">
        <f t="shared" si="253"/>
        <v>{location: new google.maps.LatLng(37.743, -122.469), weight: 0},</v>
      </c>
      <c r="W2735" t="str">
        <f t="shared" si="254"/>
        <v>{location: new google.maps.LatLng(37.743, -122.469), weight: 0},</v>
      </c>
      <c r="X2735" t="str">
        <f t="shared" si="255"/>
        <v>{location: new google.maps.LatLng(37.743, -122.469), weight: 0},</v>
      </c>
      <c r="Y2735" t="str">
        <f t="shared" si="256"/>
        <v>{location: new google.maps.LatLng(37.743, -122.469), weight: 0},</v>
      </c>
    </row>
    <row r="2736" spans="1:25" x14ac:dyDescent="0.2">
      <c r="A2736">
        <v>37.743000000000002</v>
      </c>
      <c r="B2736">
        <v>-122.468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2</v>
      </c>
      <c r="J2736">
        <v>0</v>
      </c>
      <c r="K2736">
        <v>1</v>
      </c>
      <c r="L2736">
        <v>3</v>
      </c>
      <c r="M2736">
        <f>VLOOKUP(H2736,AE$2:$AJ$12,6,TRUE)</f>
        <v>0</v>
      </c>
      <c r="N2736">
        <f>VLOOKUP(I2736,AF$2:$AJ$12,5,TRUE)</f>
        <v>4</v>
      </c>
      <c r="O2736">
        <f>VLOOKUP(J2736,AG$2:$AJ$12,4,TRUE)</f>
        <v>0</v>
      </c>
      <c r="P2736">
        <f>VLOOKUP(K2736,AH$2:$AJ$12,3,TRUE)</f>
        <v>7</v>
      </c>
      <c r="Q2736">
        <f>VLOOKUP(L2736,AI$2:$AJ$12,2,TRUE)</f>
        <v>2</v>
      </c>
      <c r="T2736" t="str">
        <f t="shared" si="257"/>
        <v>Crimepoint.create(latitude:37.743, longitude:-122.468, drugdrink:0, misdemean:4, theft:0, violent:7, total:2, drugdrinkct:0, misdemeanct:2, theftct:0, violentct:1, totalct:3)</v>
      </c>
      <c r="U2736" t="str">
        <f t="shared" si="258"/>
        <v>{location: new google.maps.LatLng(37.743, -122.468), weight: 0},</v>
      </c>
      <c r="V2736" t="str">
        <f t="shared" si="253"/>
        <v>{location: new google.maps.LatLng(37.743, -122.468), weight: 0},</v>
      </c>
      <c r="W2736" t="str">
        <f t="shared" si="254"/>
        <v>{location: new google.maps.LatLng(37.743, -122.468), weight: 0},</v>
      </c>
      <c r="X2736" t="str">
        <f t="shared" si="255"/>
        <v>{location: new google.maps.LatLng(37.743, -122.468), weight: 1},</v>
      </c>
      <c r="Y2736" t="str">
        <f t="shared" si="256"/>
        <v>{location: new google.maps.LatLng(37.743, -122.468), weight: 0},</v>
      </c>
    </row>
    <row r="2737" spans="1:25" x14ac:dyDescent="0.2">
      <c r="A2737">
        <v>37.743000000000002</v>
      </c>
      <c r="B2737">
        <v>-122.465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</v>
      </c>
      <c r="K2737">
        <v>0</v>
      </c>
      <c r="L2737">
        <v>2</v>
      </c>
      <c r="M2737">
        <f>VLOOKUP(H2737,AE$2:$AJ$12,6,TRUE)</f>
        <v>0</v>
      </c>
      <c r="N2737">
        <f>VLOOKUP(I2737,AF$2:$AJ$12,5,TRUE)</f>
        <v>0</v>
      </c>
      <c r="O2737">
        <f>VLOOKUP(J2737,AG$2:$AJ$12,4,TRUE)</f>
        <v>4</v>
      </c>
      <c r="P2737">
        <f>VLOOKUP(K2737,AH$2:$AJ$12,3,TRUE)</f>
        <v>0</v>
      </c>
      <c r="Q2737">
        <f>VLOOKUP(L2737,AI$2:$AJ$12,2,TRUE)</f>
        <v>1</v>
      </c>
      <c r="T2737" t="str">
        <f t="shared" si="257"/>
        <v>Crimepoint.create(latitude:37.743, longitude:-122.465, drugdrink:0, misdemean:0, theft:4, violent:0, total:1, drugdrinkct:0, misdemeanct:0, theftct:2, violentct:0, totalct:2)</v>
      </c>
      <c r="U2737" t="str">
        <f t="shared" si="258"/>
        <v>{location: new google.maps.LatLng(37.743, -122.465), weight: 0},</v>
      </c>
      <c r="V2737" t="str">
        <f t="shared" si="253"/>
        <v>{location: new google.maps.LatLng(37.743, -122.465), weight: 0},</v>
      </c>
      <c r="W2737" t="str">
        <f t="shared" si="254"/>
        <v>{location: new google.maps.LatLng(37.743, -122.465), weight: 0},</v>
      </c>
      <c r="X2737" t="str">
        <f t="shared" si="255"/>
        <v>{location: new google.maps.LatLng(37.743, -122.465), weight: 0},</v>
      </c>
      <c r="Y2737" t="str">
        <f t="shared" si="256"/>
        <v>{location: new google.maps.LatLng(37.743, -122.465), weight: 0},</v>
      </c>
    </row>
    <row r="2738" spans="1:25" x14ac:dyDescent="0.2">
      <c r="A2738">
        <v>37.743000000000002</v>
      </c>
      <c r="B2738">
        <v>-122.464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3</v>
      </c>
      <c r="M2738">
        <f>VLOOKUP(H2738,AE$2:$AJ$12,6,TRUE)</f>
        <v>0</v>
      </c>
      <c r="N2738">
        <f>VLOOKUP(I2738,AF$2:$AJ$12,5,TRUE)</f>
        <v>2</v>
      </c>
      <c r="O2738">
        <f>VLOOKUP(J2738,AG$2:$AJ$12,4,TRUE)</f>
        <v>3</v>
      </c>
      <c r="P2738">
        <f>VLOOKUP(K2738,AH$2:$AJ$12,3,TRUE)</f>
        <v>7</v>
      </c>
      <c r="Q2738">
        <f>VLOOKUP(L2738,AI$2:$AJ$12,2,TRUE)</f>
        <v>2</v>
      </c>
      <c r="T2738" t="str">
        <f t="shared" si="257"/>
        <v>Crimepoint.create(latitude:37.743, longitude:-122.464, drugdrink:0, misdemean:2, theft:3, violent:7, total:2, drugdrinkct:0, misdemeanct:1, theftct:1, violentct:1, totalct:3)</v>
      </c>
      <c r="U2738" t="str">
        <f t="shared" si="258"/>
        <v>{location: new google.maps.LatLng(37.743, -122.464), weight: 0},</v>
      </c>
      <c r="V2738" t="str">
        <f t="shared" si="253"/>
        <v>{location: new google.maps.LatLng(37.743, -122.464), weight: 0},</v>
      </c>
      <c r="W2738" t="str">
        <f t="shared" si="254"/>
        <v>{location: new google.maps.LatLng(37.743, -122.464), weight: 0},</v>
      </c>
      <c r="X2738" t="str">
        <f t="shared" si="255"/>
        <v>{location: new google.maps.LatLng(37.743, -122.464), weight: 1},</v>
      </c>
      <c r="Y2738" t="str">
        <f t="shared" si="256"/>
        <v>{location: new google.maps.LatLng(37.743, -122.464), weight: 0},</v>
      </c>
    </row>
    <row r="2739" spans="1:25" x14ac:dyDescent="0.2">
      <c r="A2739">
        <v>37.743000000000002</v>
      </c>
      <c r="B2739">
        <v>-122.46299999999999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0</v>
      </c>
      <c r="L2739">
        <v>2</v>
      </c>
      <c r="M2739">
        <f>VLOOKUP(H2739,AE$2:$AJ$12,6,TRUE)</f>
        <v>0</v>
      </c>
      <c r="N2739">
        <f>VLOOKUP(I2739,AF$2:$AJ$12,5,TRUE)</f>
        <v>2</v>
      </c>
      <c r="O2739">
        <f>VLOOKUP(J2739,AG$2:$AJ$12,4,TRUE)</f>
        <v>3</v>
      </c>
      <c r="P2739">
        <f>VLOOKUP(K2739,AH$2:$AJ$12,3,TRUE)</f>
        <v>0</v>
      </c>
      <c r="Q2739">
        <f>VLOOKUP(L2739,AI$2:$AJ$12,2,TRUE)</f>
        <v>1</v>
      </c>
      <c r="T2739" t="str">
        <f t="shared" si="257"/>
        <v>Crimepoint.create(latitude:37.743, longitude:-122.463, drugdrink:0, misdemean:2, theft:3, violent:0, total:1, drugdrinkct:0, misdemeanct:1, theftct:1, violentct:0, totalct:2)</v>
      </c>
      <c r="U2739" t="str">
        <f t="shared" si="258"/>
        <v>{location: new google.maps.LatLng(37.743, -122.463), weight: 0},</v>
      </c>
      <c r="V2739" t="str">
        <f t="shared" si="253"/>
        <v>{location: new google.maps.LatLng(37.743, -122.463), weight: 0},</v>
      </c>
      <c r="W2739" t="str">
        <f t="shared" si="254"/>
        <v>{location: new google.maps.LatLng(37.743, -122.463), weight: 0},</v>
      </c>
      <c r="X2739" t="str">
        <f t="shared" si="255"/>
        <v>{location: new google.maps.LatLng(37.743, -122.463), weight: 0},</v>
      </c>
      <c r="Y2739" t="str">
        <f t="shared" si="256"/>
        <v>{location: new google.maps.LatLng(37.743, -122.463), weight: 0},</v>
      </c>
    </row>
    <row r="2740" spans="1:25" x14ac:dyDescent="0.2">
      <c r="A2740">
        <v>37.743000000000002</v>
      </c>
      <c r="B2740">
        <v>-122.462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1</v>
      </c>
      <c r="K2740">
        <v>0</v>
      </c>
      <c r="L2740">
        <v>3</v>
      </c>
      <c r="M2740">
        <f>VLOOKUP(H2740,AE$2:$AJ$12,6,TRUE)</f>
        <v>0</v>
      </c>
      <c r="N2740">
        <f>VLOOKUP(I2740,AF$2:$AJ$12,5,TRUE)</f>
        <v>4</v>
      </c>
      <c r="O2740">
        <f>VLOOKUP(J2740,AG$2:$AJ$12,4,TRUE)</f>
        <v>3</v>
      </c>
      <c r="P2740">
        <f>VLOOKUP(K2740,AH$2:$AJ$12,3,TRUE)</f>
        <v>0</v>
      </c>
      <c r="Q2740">
        <f>VLOOKUP(L2740,AI$2:$AJ$12,2,TRUE)</f>
        <v>2</v>
      </c>
      <c r="T2740" t="str">
        <f t="shared" si="257"/>
        <v>Crimepoint.create(latitude:37.743, longitude:-122.462, drugdrink:0, misdemean:4, theft:3, violent:0, total:2, drugdrinkct:0, misdemeanct:2, theftct:1, violentct:0, totalct:3)</v>
      </c>
      <c r="U2740" t="str">
        <f t="shared" si="258"/>
        <v>{location: new google.maps.LatLng(37.743, -122.462), weight: 0},</v>
      </c>
      <c r="V2740" t="str">
        <f t="shared" si="253"/>
        <v>{location: new google.maps.LatLng(37.743, -122.462), weight: 0},</v>
      </c>
      <c r="W2740" t="str">
        <f t="shared" si="254"/>
        <v>{location: new google.maps.LatLng(37.743, -122.462), weight: 0},</v>
      </c>
      <c r="X2740" t="str">
        <f t="shared" si="255"/>
        <v>{location: new google.maps.LatLng(37.743, -122.462), weight: 0},</v>
      </c>
      <c r="Y2740" t="str">
        <f t="shared" si="256"/>
        <v>{location: new google.maps.LatLng(37.743, -122.462), weight: 0},</v>
      </c>
    </row>
    <row r="2741" spans="1:25" x14ac:dyDescent="0.2">
      <c r="A2741">
        <v>37.743000000000002</v>
      </c>
      <c r="B2741">
        <v>-122.461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2</v>
      </c>
      <c r="J2741">
        <v>1</v>
      </c>
      <c r="K2741">
        <v>0</v>
      </c>
      <c r="L2741">
        <v>3</v>
      </c>
      <c r="M2741">
        <f>VLOOKUP(H2741,AE$2:$AJ$12,6,TRUE)</f>
        <v>0</v>
      </c>
      <c r="N2741">
        <f>VLOOKUP(I2741,AF$2:$AJ$12,5,TRUE)</f>
        <v>4</v>
      </c>
      <c r="O2741">
        <f>VLOOKUP(J2741,AG$2:$AJ$12,4,TRUE)</f>
        <v>3</v>
      </c>
      <c r="P2741">
        <f>VLOOKUP(K2741,AH$2:$AJ$12,3,TRUE)</f>
        <v>0</v>
      </c>
      <c r="Q2741">
        <f>VLOOKUP(L2741,AI$2:$AJ$12,2,TRUE)</f>
        <v>2</v>
      </c>
      <c r="T2741" t="str">
        <f t="shared" si="257"/>
        <v>Crimepoint.create(latitude:37.743, longitude:-122.461, drugdrink:0, misdemean:4, theft:3, violent:0, total:2, drugdrinkct:0, misdemeanct:2, theftct:1, violentct:0, totalct:3)</v>
      </c>
      <c r="U2741" t="str">
        <f t="shared" si="258"/>
        <v>{location: new google.maps.LatLng(37.743, -122.461), weight: 0},</v>
      </c>
      <c r="V2741" t="str">
        <f t="shared" si="253"/>
        <v>{location: new google.maps.LatLng(37.743, -122.461), weight: 0},</v>
      </c>
      <c r="W2741" t="str">
        <f t="shared" si="254"/>
        <v>{location: new google.maps.LatLng(37.743, -122.461), weight: 0},</v>
      </c>
      <c r="X2741" t="str">
        <f t="shared" si="255"/>
        <v>{location: new google.maps.LatLng(37.743, -122.461), weight: 0},</v>
      </c>
      <c r="Y2741" t="str">
        <f t="shared" si="256"/>
        <v>{location: new google.maps.LatLng(37.743, -122.461), weight: 0},</v>
      </c>
    </row>
    <row r="2742" spans="1:25" x14ac:dyDescent="0.2">
      <c r="A2742">
        <v>37.743000000000002</v>
      </c>
      <c r="B2742">
        <v>-122.45699999999999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4</v>
      </c>
      <c r="K2742">
        <v>0</v>
      </c>
      <c r="L2742">
        <v>4</v>
      </c>
      <c r="M2742">
        <f>VLOOKUP(H2742,AE$2:$AJ$12,6,TRUE)</f>
        <v>0</v>
      </c>
      <c r="N2742">
        <f>VLOOKUP(I2742,AF$2:$AJ$12,5,TRUE)</f>
        <v>0</v>
      </c>
      <c r="O2742">
        <f>VLOOKUP(J2742,AG$2:$AJ$12,4,TRUE)</f>
        <v>6</v>
      </c>
      <c r="P2742">
        <f>VLOOKUP(K2742,AH$2:$AJ$12,3,TRUE)</f>
        <v>0</v>
      </c>
      <c r="Q2742">
        <f>VLOOKUP(L2742,AI$2:$AJ$12,2,TRUE)</f>
        <v>3</v>
      </c>
      <c r="T2742" t="str">
        <f t="shared" si="257"/>
        <v>Crimepoint.create(latitude:37.743, longitude:-122.457, drugdrink:0, misdemean:0, theft:6, violent:0, total:3, drugdrinkct:0, misdemeanct:0, theftct:4, violentct:0, totalct:4)</v>
      </c>
      <c r="U2742" t="str">
        <f t="shared" si="258"/>
        <v>{location: new google.maps.LatLng(37.743, -122.457), weight: 0},</v>
      </c>
      <c r="V2742" t="str">
        <f t="shared" si="253"/>
        <v>{location: new google.maps.LatLng(37.743, -122.457), weight: 0},</v>
      </c>
      <c r="W2742" t="str">
        <f t="shared" si="254"/>
        <v>{location: new google.maps.LatLng(37.743, -122.457), weight: 1},</v>
      </c>
      <c r="X2742" t="str">
        <f t="shared" si="255"/>
        <v>{location: new google.maps.LatLng(37.743, -122.457), weight: 0},</v>
      </c>
      <c r="Y2742" t="str">
        <f t="shared" si="256"/>
        <v>{location: new google.maps.LatLng(37.743, -122.457), weight: 0},</v>
      </c>
    </row>
    <row r="2743" spans="1:25" x14ac:dyDescent="0.2">
      <c r="A2743">
        <v>37.743000000000002</v>
      </c>
      <c r="B2743">
        <v>-122.456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f>VLOOKUP(H2743,AE$2:$AJ$12,6,TRUE)</f>
        <v>0</v>
      </c>
      <c r="N2743">
        <f>VLOOKUP(I2743,AF$2:$AJ$12,5,TRUE)</f>
        <v>2</v>
      </c>
      <c r="O2743">
        <f>VLOOKUP(J2743,AG$2:$AJ$12,4,TRUE)</f>
        <v>0</v>
      </c>
      <c r="P2743">
        <f>VLOOKUP(K2743,AH$2:$AJ$12,3,TRUE)</f>
        <v>0</v>
      </c>
      <c r="Q2743">
        <f>VLOOKUP(L2743,AI$2:$AJ$12,2,TRUE)</f>
        <v>0</v>
      </c>
      <c r="T2743" t="str">
        <f t="shared" si="257"/>
        <v>Crimepoint.create(latitude:37.743, longitude:-122.456, drugdrink:0, misdemean:2, theft:0, violent:0, total:0, drugdrinkct:0, misdemeanct:1, theftct:0, violentct:0, totalct:1)</v>
      </c>
      <c r="U2743" t="str">
        <f t="shared" si="258"/>
        <v>{location: new google.maps.LatLng(37.743, -122.456), weight: 0},</v>
      </c>
      <c r="V2743" t="str">
        <f t="shared" si="253"/>
        <v>{location: new google.maps.LatLng(37.743, -122.456), weight: 0},</v>
      </c>
      <c r="W2743" t="str">
        <f t="shared" si="254"/>
        <v>{location: new google.maps.LatLng(37.743, -122.456), weight: 0},</v>
      </c>
      <c r="X2743" t="str">
        <f t="shared" si="255"/>
        <v>{location: new google.maps.LatLng(37.743, -122.456), weight: 0},</v>
      </c>
      <c r="Y2743" t="str">
        <f t="shared" si="256"/>
        <v>{location: new google.maps.LatLng(37.743, -122.456), weight: 0},</v>
      </c>
    </row>
    <row r="2744" spans="1:25" x14ac:dyDescent="0.2">
      <c r="A2744">
        <v>37.743000000000002</v>
      </c>
      <c r="B2744">
        <v>-122.455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</v>
      </c>
      <c r="K2744">
        <v>0</v>
      </c>
      <c r="L2744">
        <v>3</v>
      </c>
      <c r="M2744">
        <f>VLOOKUP(H2744,AE$2:$AJ$12,6,TRUE)</f>
        <v>0</v>
      </c>
      <c r="N2744">
        <f>VLOOKUP(I2744,AF$2:$AJ$12,5,TRUE)</f>
        <v>0</v>
      </c>
      <c r="O2744">
        <f>VLOOKUP(J2744,AG$2:$AJ$12,4,TRUE)</f>
        <v>5</v>
      </c>
      <c r="P2744">
        <f>VLOOKUP(K2744,AH$2:$AJ$12,3,TRUE)</f>
        <v>0</v>
      </c>
      <c r="Q2744">
        <f>VLOOKUP(L2744,AI$2:$AJ$12,2,TRUE)</f>
        <v>2</v>
      </c>
      <c r="T2744" t="str">
        <f t="shared" si="257"/>
        <v>Crimepoint.create(latitude:37.743, longitude:-122.455, drugdrink:0, misdemean:0, theft:5, violent:0, total:2, drugdrinkct:0, misdemeanct:0, theftct:3, violentct:0, totalct:3)</v>
      </c>
      <c r="U2744" t="str">
        <f t="shared" si="258"/>
        <v>{location: new google.maps.LatLng(37.743, -122.455), weight: 0},</v>
      </c>
      <c r="V2744" t="str">
        <f t="shared" si="253"/>
        <v>{location: new google.maps.LatLng(37.743, -122.455), weight: 0},</v>
      </c>
      <c r="W2744" t="str">
        <f t="shared" si="254"/>
        <v>{location: new google.maps.LatLng(37.743, -122.455), weight: 0},</v>
      </c>
      <c r="X2744" t="str">
        <f t="shared" si="255"/>
        <v>{location: new google.maps.LatLng(37.743, -122.455), weight: 0},</v>
      </c>
      <c r="Y2744" t="str">
        <f t="shared" si="256"/>
        <v>{location: new google.maps.LatLng(37.743, -122.455), weight: 0},</v>
      </c>
    </row>
    <row r="2745" spans="1:25" x14ac:dyDescent="0.2">
      <c r="A2745">
        <v>37.743000000000002</v>
      </c>
      <c r="B2745">
        <v>-122.453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1</v>
      </c>
      <c r="M2745">
        <f>VLOOKUP(H2745,AE$2:$AJ$12,6,TRUE)</f>
        <v>0</v>
      </c>
      <c r="N2745">
        <f>VLOOKUP(I2745,AF$2:$AJ$12,5,TRUE)</f>
        <v>0</v>
      </c>
      <c r="O2745">
        <f>VLOOKUP(J2745,AG$2:$AJ$12,4,TRUE)</f>
        <v>3</v>
      </c>
      <c r="P2745">
        <f>VLOOKUP(K2745,AH$2:$AJ$12,3,TRUE)</f>
        <v>0</v>
      </c>
      <c r="Q2745">
        <f>VLOOKUP(L2745,AI$2:$AJ$12,2,TRUE)</f>
        <v>0</v>
      </c>
      <c r="T2745" t="str">
        <f t="shared" si="257"/>
        <v>Crimepoint.create(latitude:37.743, longitude:-122.453, drugdrink:0, misdemean:0, theft:3, violent:0, total:0, drugdrinkct:0, misdemeanct:0, theftct:1, violentct:0, totalct:1)</v>
      </c>
      <c r="U2745" t="str">
        <f t="shared" si="258"/>
        <v>{location: new google.maps.LatLng(37.743, -122.453), weight: 0},</v>
      </c>
      <c r="V2745" t="str">
        <f t="shared" si="253"/>
        <v>{location: new google.maps.LatLng(37.743, -122.453), weight: 0},</v>
      </c>
      <c r="W2745" t="str">
        <f t="shared" si="254"/>
        <v>{location: new google.maps.LatLng(37.743, -122.453), weight: 0},</v>
      </c>
      <c r="X2745" t="str">
        <f t="shared" si="255"/>
        <v>{location: new google.maps.LatLng(37.743, -122.453), weight: 0},</v>
      </c>
      <c r="Y2745" t="str">
        <f t="shared" si="256"/>
        <v>{location: new google.maps.LatLng(37.743, -122.453), weight: 0},</v>
      </c>
    </row>
    <row r="2746" spans="1:25" x14ac:dyDescent="0.2">
      <c r="A2746">
        <v>37.743000000000002</v>
      </c>
      <c r="B2746">
        <v>-122.452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3</v>
      </c>
      <c r="J2746">
        <v>1</v>
      </c>
      <c r="K2746">
        <v>0</v>
      </c>
      <c r="L2746">
        <v>4</v>
      </c>
      <c r="M2746">
        <f>VLOOKUP(H2746,AE$2:$AJ$12,6,TRUE)</f>
        <v>0</v>
      </c>
      <c r="N2746">
        <f>VLOOKUP(I2746,AF$2:$AJ$12,5,TRUE)</f>
        <v>5</v>
      </c>
      <c r="O2746">
        <f>VLOOKUP(J2746,AG$2:$AJ$12,4,TRUE)</f>
        <v>3</v>
      </c>
      <c r="P2746">
        <f>VLOOKUP(K2746,AH$2:$AJ$12,3,TRUE)</f>
        <v>0</v>
      </c>
      <c r="Q2746">
        <f>VLOOKUP(L2746,AI$2:$AJ$12,2,TRUE)</f>
        <v>3</v>
      </c>
      <c r="T2746" t="str">
        <f t="shared" si="257"/>
        <v>Crimepoint.create(latitude:37.743, longitude:-122.452, drugdrink:0, misdemean:5, theft:3, violent:0, total:3, drugdrinkct:0, misdemeanct:3, theftct:1, violentct:0, totalct:4)</v>
      </c>
      <c r="U2746" t="str">
        <f t="shared" si="258"/>
        <v>{location: new google.maps.LatLng(37.743, -122.452), weight: 0},</v>
      </c>
      <c r="V2746" t="str">
        <f t="shared" si="253"/>
        <v>{location: new google.maps.LatLng(37.743, -122.452), weight: 1},</v>
      </c>
      <c r="W2746" t="str">
        <f t="shared" si="254"/>
        <v>{location: new google.maps.LatLng(37.743, -122.452), weight: 0},</v>
      </c>
      <c r="X2746" t="str">
        <f t="shared" si="255"/>
        <v>{location: new google.maps.LatLng(37.743, -122.452), weight: 0},</v>
      </c>
      <c r="Y2746" t="str">
        <f t="shared" si="256"/>
        <v>{location: new google.maps.LatLng(37.743, -122.452), weight: 0},</v>
      </c>
    </row>
    <row r="2747" spans="1:25" x14ac:dyDescent="0.2">
      <c r="A2747">
        <v>37.743000000000002</v>
      </c>
      <c r="B2747">
        <v>-122.449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2</v>
      </c>
      <c r="J2747">
        <v>3</v>
      </c>
      <c r="K2747">
        <v>0</v>
      </c>
      <c r="L2747">
        <v>5</v>
      </c>
      <c r="M2747">
        <f>VLOOKUP(H2747,AE$2:$AJ$12,6,TRUE)</f>
        <v>0</v>
      </c>
      <c r="N2747">
        <f>VLOOKUP(I2747,AF$2:$AJ$12,5,TRUE)</f>
        <v>4</v>
      </c>
      <c r="O2747">
        <f>VLOOKUP(J2747,AG$2:$AJ$12,4,TRUE)</f>
        <v>5</v>
      </c>
      <c r="P2747">
        <f>VLOOKUP(K2747,AH$2:$AJ$12,3,TRUE)</f>
        <v>0</v>
      </c>
      <c r="Q2747">
        <f>VLOOKUP(L2747,AI$2:$AJ$12,2,TRUE)</f>
        <v>4</v>
      </c>
      <c r="T2747" t="str">
        <f t="shared" si="257"/>
        <v>Crimepoint.create(latitude:37.743, longitude:-122.449, drugdrink:0, misdemean:4, theft:5, violent:0, total:4, drugdrinkct:0, misdemeanct:2, theftct:3, violentct:0, totalct:5)</v>
      </c>
      <c r="U2747" t="str">
        <f t="shared" si="258"/>
        <v>{location: new google.maps.LatLng(37.743, -122.449), weight: 0},</v>
      </c>
      <c r="V2747" t="str">
        <f t="shared" si="253"/>
        <v>{location: new google.maps.LatLng(37.743, -122.449), weight: 0},</v>
      </c>
      <c r="W2747" t="str">
        <f t="shared" si="254"/>
        <v>{location: new google.maps.LatLng(37.743, -122.449), weight: 0},</v>
      </c>
      <c r="X2747" t="str">
        <f t="shared" si="255"/>
        <v>{location: new google.maps.LatLng(37.743, -122.449), weight: 0},</v>
      </c>
      <c r="Y2747" t="str">
        <f t="shared" si="256"/>
        <v>{location: new google.maps.LatLng(37.743, -122.449), weight: 0},</v>
      </c>
    </row>
    <row r="2748" spans="1:25" x14ac:dyDescent="0.2">
      <c r="A2748">
        <v>37.743000000000002</v>
      </c>
      <c r="B2748">
        <v>-122.43899999999999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1</v>
      </c>
      <c r="M2748">
        <f>VLOOKUP(H2748,AE$2:$AJ$12,6,TRUE)</f>
        <v>0</v>
      </c>
      <c r="N2748">
        <f>VLOOKUP(I2748,AF$2:$AJ$12,5,TRUE)</f>
        <v>0</v>
      </c>
      <c r="O2748">
        <f>VLOOKUP(J2748,AG$2:$AJ$12,4,TRUE)</f>
        <v>3</v>
      </c>
      <c r="P2748">
        <f>VLOOKUP(K2748,AH$2:$AJ$12,3,TRUE)</f>
        <v>0</v>
      </c>
      <c r="Q2748">
        <f>VLOOKUP(L2748,AI$2:$AJ$12,2,TRUE)</f>
        <v>0</v>
      </c>
      <c r="T2748" t="str">
        <f t="shared" si="257"/>
        <v>Crimepoint.create(latitude:37.743, longitude:-122.439, drugdrink:0, misdemean:0, theft:3, violent:0, total:0, drugdrinkct:0, misdemeanct:0, theftct:1, violentct:0, totalct:1)</v>
      </c>
      <c r="U2748" t="str">
        <f t="shared" si="258"/>
        <v>{location: new google.maps.LatLng(37.743, -122.439), weight: 0},</v>
      </c>
      <c r="V2748" t="str">
        <f t="shared" si="253"/>
        <v>{location: new google.maps.LatLng(37.743, -122.439), weight: 0},</v>
      </c>
      <c r="W2748" t="str">
        <f t="shared" si="254"/>
        <v>{location: new google.maps.LatLng(37.743, -122.439), weight: 0},</v>
      </c>
      <c r="X2748" t="str">
        <f t="shared" si="255"/>
        <v>{location: new google.maps.LatLng(37.743, -122.439), weight: 0},</v>
      </c>
      <c r="Y2748" t="str">
        <f t="shared" si="256"/>
        <v>{location: new google.maps.LatLng(37.743, -122.439), weight: 0},</v>
      </c>
    </row>
    <row r="2749" spans="1:25" x14ac:dyDescent="0.2">
      <c r="A2749">
        <v>37.743000000000002</v>
      </c>
      <c r="B2749">
        <v>-122.438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1</v>
      </c>
      <c r="M2749">
        <f>VLOOKUP(H2749,AE$2:$AJ$12,6,TRUE)</f>
        <v>0</v>
      </c>
      <c r="N2749">
        <f>VLOOKUP(I2749,AF$2:$AJ$12,5,TRUE)</f>
        <v>0</v>
      </c>
      <c r="O2749">
        <f>VLOOKUP(J2749,AG$2:$AJ$12,4,TRUE)</f>
        <v>3</v>
      </c>
      <c r="P2749">
        <f>VLOOKUP(K2749,AH$2:$AJ$12,3,TRUE)</f>
        <v>0</v>
      </c>
      <c r="Q2749">
        <f>VLOOKUP(L2749,AI$2:$AJ$12,2,TRUE)</f>
        <v>0</v>
      </c>
      <c r="T2749" t="str">
        <f t="shared" si="257"/>
        <v>Crimepoint.create(latitude:37.743, longitude:-122.438, drugdrink:0, misdemean:0, theft:3, violent:0, total:0, drugdrinkct:0, misdemeanct:0, theftct:1, violentct:0, totalct:1)</v>
      </c>
      <c r="U2749" t="str">
        <f t="shared" si="258"/>
        <v>{location: new google.maps.LatLng(37.743, -122.438), weight: 0},</v>
      </c>
      <c r="V2749" t="str">
        <f t="shared" si="253"/>
        <v>{location: new google.maps.LatLng(37.743, -122.438), weight: 0},</v>
      </c>
      <c r="W2749" t="str">
        <f t="shared" si="254"/>
        <v>{location: new google.maps.LatLng(37.743, -122.438), weight: 0},</v>
      </c>
      <c r="X2749" t="str">
        <f t="shared" si="255"/>
        <v>{location: new google.maps.LatLng(37.743, -122.438), weight: 0},</v>
      </c>
      <c r="Y2749" t="str">
        <f t="shared" si="256"/>
        <v>{location: new google.maps.LatLng(37.743, -122.438), weight: 0},</v>
      </c>
    </row>
    <row r="2750" spans="1:25" x14ac:dyDescent="0.2">
      <c r="A2750">
        <v>37.743000000000002</v>
      </c>
      <c r="B2750">
        <v>-122.437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1</v>
      </c>
      <c r="M2750">
        <f>VLOOKUP(H2750,AE$2:$AJ$12,6,TRUE)</f>
        <v>0</v>
      </c>
      <c r="N2750">
        <f>VLOOKUP(I2750,AF$2:$AJ$12,5,TRUE)</f>
        <v>0</v>
      </c>
      <c r="O2750">
        <f>VLOOKUP(J2750,AG$2:$AJ$12,4,TRUE)</f>
        <v>3</v>
      </c>
      <c r="P2750">
        <f>VLOOKUP(K2750,AH$2:$AJ$12,3,TRUE)</f>
        <v>0</v>
      </c>
      <c r="Q2750">
        <f>VLOOKUP(L2750,AI$2:$AJ$12,2,TRUE)</f>
        <v>0</v>
      </c>
      <c r="T2750" t="str">
        <f t="shared" si="257"/>
        <v>Crimepoint.create(latitude:37.743, longitude:-122.437, drugdrink:0, misdemean:0, theft:3, violent:0, total:0, drugdrinkct:0, misdemeanct:0, theftct:1, violentct:0, totalct:1)</v>
      </c>
      <c r="U2750" t="str">
        <f t="shared" si="258"/>
        <v>{location: new google.maps.LatLng(37.743, -122.437), weight: 0},</v>
      </c>
      <c r="V2750" t="str">
        <f t="shared" si="253"/>
        <v>{location: new google.maps.LatLng(37.743, -122.437), weight: 0},</v>
      </c>
      <c r="W2750" t="str">
        <f t="shared" si="254"/>
        <v>{location: new google.maps.LatLng(37.743, -122.437), weight: 0},</v>
      </c>
      <c r="X2750" t="str">
        <f t="shared" si="255"/>
        <v>{location: new google.maps.LatLng(37.743, -122.437), weight: 0},</v>
      </c>
      <c r="Y2750" t="str">
        <f t="shared" si="256"/>
        <v>{location: new google.maps.LatLng(37.743, -122.437), weight: 0},</v>
      </c>
    </row>
    <row r="2751" spans="1:25" x14ac:dyDescent="0.2">
      <c r="A2751">
        <v>37.743000000000002</v>
      </c>
      <c r="B2751">
        <v>-122.43600000000001</v>
      </c>
      <c r="C2751">
        <v>0</v>
      </c>
      <c r="D2751">
        <v>2</v>
      </c>
      <c r="E2751">
        <v>1</v>
      </c>
      <c r="F2751">
        <v>0</v>
      </c>
      <c r="G2751">
        <v>1</v>
      </c>
      <c r="H2751">
        <v>0</v>
      </c>
      <c r="I2751">
        <v>8</v>
      </c>
      <c r="J2751">
        <v>5</v>
      </c>
      <c r="K2751">
        <v>0</v>
      </c>
      <c r="L2751">
        <v>13</v>
      </c>
      <c r="M2751">
        <f>VLOOKUP(H2751,AE$2:$AJ$12,6,TRUE)</f>
        <v>0</v>
      </c>
      <c r="N2751">
        <f>VLOOKUP(I2751,AF$2:$AJ$12,5,TRUE)</f>
        <v>7</v>
      </c>
      <c r="O2751">
        <f>VLOOKUP(J2751,AG$2:$AJ$12,4,TRUE)</f>
        <v>7</v>
      </c>
      <c r="P2751">
        <f>VLOOKUP(K2751,AH$2:$AJ$12,3,TRUE)</f>
        <v>0</v>
      </c>
      <c r="Q2751">
        <f>VLOOKUP(L2751,AI$2:$AJ$12,2,TRUE)</f>
        <v>7</v>
      </c>
      <c r="T2751" t="str">
        <f t="shared" si="257"/>
        <v>Crimepoint.create(latitude:37.743, longitude:-122.436, drugdrink:0, misdemean:7, theft:7, violent:0, total:7, drugdrinkct:0, misdemeanct:8, theftct:5, violentct:0, totalct:13)</v>
      </c>
      <c r="U2751" t="str">
        <f t="shared" si="258"/>
        <v>{location: new google.maps.LatLng(37.743, -122.436), weight: 0},</v>
      </c>
      <c r="V2751" t="str">
        <f t="shared" si="253"/>
        <v>{location: new google.maps.LatLng(37.743, -122.436), weight: 2},</v>
      </c>
      <c r="W2751" t="str">
        <f t="shared" si="254"/>
        <v>{location: new google.maps.LatLng(37.743, -122.436), weight: 1},</v>
      </c>
      <c r="X2751" t="str">
        <f t="shared" si="255"/>
        <v>{location: new google.maps.LatLng(37.743, -122.436), weight: 0},</v>
      </c>
      <c r="Y2751" t="str">
        <f t="shared" si="256"/>
        <v>{location: new google.maps.LatLng(37.743, -122.436), weight: 1},</v>
      </c>
    </row>
    <row r="2752" spans="1:25" x14ac:dyDescent="0.2">
      <c r="A2752">
        <v>37.743000000000002</v>
      </c>
      <c r="B2752">
        <v>-122.435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3</v>
      </c>
      <c r="J2752">
        <v>3</v>
      </c>
      <c r="K2752">
        <v>0</v>
      </c>
      <c r="L2752">
        <v>6</v>
      </c>
      <c r="M2752">
        <f>VLOOKUP(H2752,AE$2:$AJ$12,6,TRUE)</f>
        <v>0</v>
      </c>
      <c r="N2752">
        <f>VLOOKUP(I2752,AF$2:$AJ$12,5,TRUE)</f>
        <v>5</v>
      </c>
      <c r="O2752">
        <f>VLOOKUP(J2752,AG$2:$AJ$12,4,TRUE)</f>
        <v>5</v>
      </c>
      <c r="P2752">
        <f>VLOOKUP(K2752,AH$2:$AJ$12,3,TRUE)</f>
        <v>0</v>
      </c>
      <c r="Q2752">
        <f>VLOOKUP(L2752,AI$2:$AJ$12,2,TRUE)</f>
        <v>4</v>
      </c>
      <c r="T2752" t="str">
        <f t="shared" si="257"/>
        <v>Crimepoint.create(latitude:37.743, longitude:-122.435, drugdrink:0, misdemean:5, theft:5, violent:0, total:4, drugdrinkct:0, misdemeanct:3, theftct:3, violentct:0, totalct:6)</v>
      </c>
      <c r="U2752" t="str">
        <f t="shared" si="258"/>
        <v>{location: new google.maps.LatLng(37.743, -122.435), weight: 0},</v>
      </c>
      <c r="V2752" t="str">
        <f t="shared" si="253"/>
        <v>{location: new google.maps.LatLng(37.743, -122.435), weight: 1},</v>
      </c>
      <c r="W2752" t="str">
        <f t="shared" si="254"/>
        <v>{location: new google.maps.LatLng(37.743, -122.435), weight: 0},</v>
      </c>
      <c r="X2752" t="str">
        <f t="shared" si="255"/>
        <v>{location: new google.maps.LatLng(37.743, -122.435), weight: 0},</v>
      </c>
      <c r="Y2752" t="str">
        <f t="shared" si="256"/>
        <v>{location: new google.maps.LatLng(37.743, -122.435), weight: 0},</v>
      </c>
    </row>
    <row r="2753" spans="1:25" x14ac:dyDescent="0.2">
      <c r="A2753">
        <v>37.743000000000002</v>
      </c>
      <c r="B2753">
        <v>-122.434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f>VLOOKUP(H2753,AE$2:$AJ$12,6,TRUE)</f>
        <v>0</v>
      </c>
      <c r="N2753">
        <f>VLOOKUP(I2753,AF$2:$AJ$12,5,TRUE)</f>
        <v>2</v>
      </c>
      <c r="O2753">
        <f>VLOOKUP(J2753,AG$2:$AJ$12,4,TRUE)</f>
        <v>0</v>
      </c>
      <c r="P2753">
        <f>VLOOKUP(K2753,AH$2:$AJ$12,3,TRUE)</f>
        <v>0</v>
      </c>
      <c r="Q2753">
        <f>VLOOKUP(L2753,AI$2:$AJ$12,2,TRUE)</f>
        <v>0</v>
      </c>
      <c r="T2753" t="str">
        <f t="shared" si="257"/>
        <v>Crimepoint.create(latitude:37.743, longitude:-122.434, drugdrink:0, misdemean:2, theft:0, violent:0, total:0, drugdrinkct:0, misdemeanct:1, theftct:0, violentct:0, totalct:1)</v>
      </c>
      <c r="U2753" t="str">
        <f t="shared" si="258"/>
        <v>{location: new google.maps.LatLng(37.743, -122.434), weight: 0},</v>
      </c>
      <c r="V2753" t="str">
        <f t="shared" si="253"/>
        <v>{location: new google.maps.LatLng(37.743, -122.434), weight: 0},</v>
      </c>
      <c r="W2753" t="str">
        <f t="shared" si="254"/>
        <v>{location: new google.maps.LatLng(37.743, -122.434), weight: 0},</v>
      </c>
      <c r="X2753" t="str">
        <f t="shared" si="255"/>
        <v>{location: new google.maps.LatLng(37.743, -122.434), weight: 0},</v>
      </c>
      <c r="Y2753" t="str">
        <f t="shared" si="256"/>
        <v>{location: new google.maps.LatLng(37.743, -122.434), weight: 0},</v>
      </c>
    </row>
    <row r="2754" spans="1:25" x14ac:dyDescent="0.2">
      <c r="A2754">
        <v>37.743000000000002</v>
      </c>
      <c r="B2754">
        <v>-122.43300000000001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0</v>
      </c>
      <c r="I2754">
        <v>2</v>
      </c>
      <c r="J2754">
        <v>4</v>
      </c>
      <c r="K2754">
        <v>1</v>
      </c>
      <c r="L2754">
        <v>7</v>
      </c>
      <c r="M2754">
        <f>VLOOKUP(H2754,AE$2:$AJ$12,6,TRUE)</f>
        <v>0</v>
      </c>
      <c r="N2754">
        <f>VLOOKUP(I2754,AF$2:$AJ$12,5,TRUE)</f>
        <v>4</v>
      </c>
      <c r="O2754">
        <f>VLOOKUP(J2754,AG$2:$AJ$12,4,TRUE)</f>
        <v>6</v>
      </c>
      <c r="P2754">
        <f>VLOOKUP(K2754,AH$2:$AJ$12,3,TRUE)</f>
        <v>7</v>
      </c>
      <c r="Q2754">
        <f>VLOOKUP(L2754,AI$2:$AJ$12,2,TRUE)</f>
        <v>5</v>
      </c>
      <c r="T2754" t="str">
        <f t="shared" si="257"/>
        <v>Crimepoint.create(latitude:37.743, longitude:-122.433, drugdrink:0, misdemean:4, theft:6, violent:7, total:5, drugdrinkct:0, misdemeanct:2, theftct:4, violentct:1, totalct:7)</v>
      </c>
      <c r="U2754" t="str">
        <f t="shared" si="258"/>
        <v>{location: new google.maps.LatLng(37.743, -122.433), weight: 0},</v>
      </c>
      <c r="V2754" t="str">
        <f t="shared" si="253"/>
        <v>{location: new google.maps.LatLng(37.743, -122.433), weight: 0},</v>
      </c>
      <c r="W2754" t="str">
        <f t="shared" si="254"/>
        <v>{location: new google.maps.LatLng(37.743, -122.433), weight: 1},</v>
      </c>
      <c r="X2754" t="str">
        <f t="shared" si="255"/>
        <v>{location: new google.maps.LatLng(37.743, -122.433), weight: 1},</v>
      </c>
      <c r="Y2754" t="str">
        <f t="shared" si="256"/>
        <v>{location: new google.maps.LatLng(37.743, -122.433), weight: 1},</v>
      </c>
    </row>
    <row r="2755" spans="1:25" x14ac:dyDescent="0.2">
      <c r="A2755">
        <v>37.743000000000002</v>
      </c>
      <c r="B2755">
        <v>-122.432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3</v>
      </c>
      <c r="K2755">
        <v>0</v>
      </c>
      <c r="L2755">
        <v>4</v>
      </c>
      <c r="M2755">
        <f>VLOOKUP(H2755,AE$2:$AJ$12,6,TRUE)</f>
        <v>0</v>
      </c>
      <c r="N2755">
        <f>VLOOKUP(I2755,AF$2:$AJ$12,5,TRUE)</f>
        <v>2</v>
      </c>
      <c r="O2755">
        <f>VLOOKUP(J2755,AG$2:$AJ$12,4,TRUE)</f>
        <v>5</v>
      </c>
      <c r="P2755">
        <f>VLOOKUP(K2755,AH$2:$AJ$12,3,TRUE)</f>
        <v>0</v>
      </c>
      <c r="Q2755">
        <f>VLOOKUP(L2755,AI$2:$AJ$12,2,TRUE)</f>
        <v>3</v>
      </c>
      <c r="T2755" t="str">
        <f t="shared" si="257"/>
        <v>Crimepoint.create(latitude:37.743, longitude:-122.432, drugdrink:0, misdemean:2, theft:5, violent:0, total:3, drugdrinkct:0, misdemeanct:1, theftct:3, violentct:0, totalct:4)</v>
      </c>
      <c r="U2755" t="str">
        <f t="shared" si="258"/>
        <v>{location: new google.maps.LatLng(37.743, -122.432), weight: 0},</v>
      </c>
      <c r="V2755" t="str">
        <f t="shared" ref="V2755:V2818" si="259">$Z$2&amp;$A2755&amp;$AA$2&amp;$B2755&amp;$AB$2&amp;D2755&amp;$AC$2</f>
        <v>{location: new google.maps.LatLng(37.743, -122.432), weight: 0},</v>
      </c>
      <c r="W2755" t="str">
        <f t="shared" ref="W2755:W2818" si="260">$Z$2&amp;$A2755&amp;$AA$2&amp;$B2755&amp;$AB$2&amp;E2755&amp;$AC$2</f>
        <v>{location: new google.maps.LatLng(37.743, -122.432), weight: 0},</v>
      </c>
      <c r="X2755" t="str">
        <f t="shared" ref="X2755:X2818" si="261">$Z$2&amp;$A2755&amp;$AA$2&amp;$B2755&amp;$AB$2&amp;F2755&amp;$AC$2</f>
        <v>{location: new google.maps.LatLng(37.743, -122.432), weight: 0},</v>
      </c>
      <c r="Y2755" t="str">
        <f t="shared" ref="Y2755:Y2818" si="262">$Z$2&amp;$A2755&amp;$AA$2&amp;$B2755&amp;$AB$2&amp;G2755&amp;$AC$2</f>
        <v>{location: new google.maps.LatLng(37.743, -122.432), weight: 0},</v>
      </c>
    </row>
    <row r="2756" spans="1:25" x14ac:dyDescent="0.2">
      <c r="A2756">
        <v>37.743000000000002</v>
      </c>
      <c r="B2756">
        <v>-122.431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9</v>
      </c>
      <c r="K2756">
        <v>0</v>
      </c>
      <c r="L2756">
        <v>9</v>
      </c>
      <c r="M2756">
        <f>VLOOKUP(H2756,AE$2:$AJ$12,6,TRUE)</f>
        <v>0</v>
      </c>
      <c r="N2756">
        <f>VLOOKUP(I2756,AF$2:$AJ$12,5,TRUE)</f>
        <v>0</v>
      </c>
      <c r="O2756">
        <f>VLOOKUP(J2756,AG$2:$AJ$12,4,TRUE)</f>
        <v>8</v>
      </c>
      <c r="P2756">
        <f>VLOOKUP(K2756,AH$2:$AJ$12,3,TRUE)</f>
        <v>0</v>
      </c>
      <c r="Q2756">
        <f>VLOOKUP(L2756,AI$2:$AJ$12,2,TRUE)</f>
        <v>5</v>
      </c>
      <c r="T2756" t="str">
        <f t="shared" ref="T2756:T2819" si="263">"Crimepoint.create("&amp;A$2&amp;":"&amp;A2756&amp;", "&amp;B$2&amp;":"&amp;B2756&amp;", "&amp;C$2&amp;":"&amp;M2756&amp;", "&amp;D$2&amp;":"&amp;N2756&amp;", "&amp;E$2&amp;":"&amp;O2756&amp;", "&amp;F$2&amp;":"&amp;P2756&amp;", "&amp;G$2&amp;":"&amp;Q2756&amp;", "&amp;H$2&amp;":"&amp;H2756&amp;", "&amp;I$2&amp;":"&amp;I2756&amp;", "&amp;J$2&amp;":"&amp;J2756&amp;", "&amp;K$2&amp;":"&amp;K2756&amp;", "&amp;L$2&amp;":"&amp;L2756&amp;")"</f>
        <v>Crimepoint.create(latitude:37.743, longitude:-122.431, drugdrink:0, misdemean:0, theft:8, violent:0, total:5, drugdrinkct:0, misdemeanct:0, theftct:9, violentct:0, totalct:9)</v>
      </c>
      <c r="U2756" t="str">
        <f t="shared" ref="U2756:U2819" si="264">$Z$2&amp;$A2756&amp;$AA$2&amp;$B2756&amp;$AB$2&amp;C2756&amp;$AC$2</f>
        <v>{location: new google.maps.LatLng(37.743, -122.431), weight: 0},</v>
      </c>
      <c r="V2756" t="str">
        <f t="shared" si="259"/>
        <v>{location: new google.maps.LatLng(37.743, -122.431), weight: 0},</v>
      </c>
      <c r="W2756" t="str">
        <f t="shared" si="260"/>
        <v>{location: new google.maps.LatLng(37.743, -122.431), weight: 1},</v>
      </c>
      <c r="X2756" t="str">
        <f t="shared" si="261"/>
        <v>{location: new google.maps.LatLng(37.743, -122.431), weight: 0},</v>
      </c>
      <c r="Y2756" t="str">
        <f t="shared" si="262"/>
        <v>{location: new google.maps.LatLng(37.743, -122.431), weight: 1},</v>
      </c>
    </row>
    <row r="2757" spans="1:25" x14ac:dyDescent="0.2">
      <c r="A2757">
        <v>37.743000000000002</v>
      </c>
      <c r="B2757">
        <v>-122.43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6</v>
      </c>
      <c r="K2757">
        <v>0</v>
      </c>
      <c r="L2757">
        <v>7</v>
      </c>
      <c r="M2757">
        <f>VLOOKUP(H2757,AE$2:$AJ$12,6,TRUE)</f>
        <v>0</v>
      </c>
      <c r="N2757">
        <f>VLOOKUP(I2757,AF$2:$AJ$12,5,TRUE)</f>
        <v>2</v>
      </c>
      <c r="O2757">
        <f>VLOOKUP(J2757,AG$2:$AJ$12,4,TRUE)</f>
        <v>7</v>
      </c>
      <c r="P2757">
        <f>VLOOKUP(K2757,AH$2:$AJ$12,3,TRUE)</f>
        <v>0</v>
      </c>
      <c r="Q2757">
        <f>VLOOKUP(L2757,AI$2:$AJ$12,2,TRUE)</f>
        <v>5</v>
      </c>
      <c r="T2757" t="str">
        <f t="shared" si="263"/>
        <v>Crimepoint.create(latitude:37.743, longitude:-122.43, drugdrink:0, misdemean:2, theft:7, violent:0, total:5, drugdrinkct:0, misdemeanct:1, theftct:6, violentct:0, totalct:7)</v>
      </c>
      <c r="U2757" t="str">
        <f t="shared" si="264"/>
        <v>{location: new google.maps.LatLng(37.743, -122.43), weight: 0},</v>
      </c>
      <c r="V2757" t="str">
        <f t="shared" si="259"/>
        <v>{location: new google.maps.LatLng(37.743, -122.43), weight: 0},</v>
      </c>
      <c r="W2757" t="str">
        <f t="shared" si="260"/>
        <v>{location: new google.maps.LatLng(37.743, -122.43), weight: 1},</v>
      </c>
      <c r="X2757" t="str">
        <f t="shared" si="261"/>
        <v>{location: new google.maps.LatLng(37.743, -122.43), weight: 0},</v>
      </c>
      <c r="Y2757" t="str">
        <f t="shared" si="262"/>
        <v>{location: new google.maps.LatLng(37.743, -122.43), weight: 1},</v>
      </c>
    </row>
    <row r="2758" spans="1:25" x14ac:dyDescent="0.2">
      <c r="A2758">
        <v>37.743000000000002</v>
      </c>
      <c r="B2758">
        <v>-122.429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0</v>
      </c>
      <c r="I2758">
        <v>3</v>
      </c>
      <c r="J2758">
        <v>3</v>
      </c>
      <c r="K2758">
        <v>1</v>
      </c>
      <c r="L2758">
        <v>7</v>
      </c>
      <c r="M2758">
        <f>VLOOKUP(H2758,AE$2:$AJ$12,6,TRUE)</f>
        <v>0</v>
      </c>
      <c r="N2758">
        <f>VLOOKUP(I2758,AF$2:$AJ$12,5,TRUE)</f>
        <v>5</v>
      </c>
      <c r="O2758">
        <f>VLOOKUP(J2758,AG$2:$AJ$12,4,TRUE)</f>
        <v>5</v>
      </c>
      <c r="P2758">
        <f>VLOOKUP(K2758,AH$2:$AJ$12,3,TRUE)</f>
        <v>7</v>
      </c>
      <c r="Q2758">
        <f>VLOOKUP(L2758,AI$2:$AJ$12,2,TRUE)</f>
        <v>5</v>
      </c>
      <c r="T2758" t="str">
        <f t="shared" si="263"/>
        <v>Crimepoint.create(latitude:37.743, longitude:-122.429, drugdrink:0, misdemean:5, theft:5, violent:7, total:5, drugdrinkct:0, misdemeanct:3, theftct:3, violentct:1, totalct:7)</v>
      </c>
      <c r="U2758" t="str">
        <f t="shared" si="264"/>
        <v>{location: new google.maps.LatLng(37.743, -122.429), weight: 0},</v>
      </c>
      <c r="V2758" t="str">
        <f t="shared" si="259"/>
        <v>{location: new google.maps.LatLng(37.743, -122.429), weight: 1},</v>
      </c>
      <c r="W2758" t="str">
        <f t="shared" si="260"/>
        <v>{location: new google.maps.LatLng(37.743, -122.429), weight: 0},</v>
      </c>
      <c r="X2758" t="str">
        <f t="shared" si="261"/>
        <v>{location: new google.maps.LatLng(37.743, -122.429), weight: 1},</v>
      </c>
      <c r="Y2758" t="str">
        <f t="shared" si="262"/>
        <v>{location: new google.maps.LatLng(37.743, -122.429), weight: 1},</v>
      </c>
    </row>
    <row r="2759" spans="1:25" x14ac:dyDescent="0.2">
      <c r="A2759">
        <v>37.743000000000002</v>
      </c>
      <c r="B2759">
        <v>-122.428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0</v>
      </c>
      <c r="I2759">
        <v>5</v>
      </c>
      <c r="J2759">
        <v>4</v>
      </c>
      <c r="K2759">
        <v>1</v>
      </c>
      <c r="L2759">
        <v>10</v>
      </c>
      <c r="M2759">
        <f>VLOOKUP(H2759,AE$2:$AJ$12,6,TRUE)</f>
        <v>0</v>
      </c>
      <c r="N2759">
        <f>VLOOKUP(I2759,AF$2:$AJ$12,5,TRUE)</f>
        <v>6</v>
      </c>
      <c r="O2759">
        <f>VLOOKUP(J2759,AG$2:$AJ$12,4,TRUE)</f>
        <v>6</v>
      </c>
      <c r="P2759">
        <f>VLOOKUP(K2759,AH$2:$AJ$12,3,TRUE)</f>
        <v>7</v>
      </c>
      <c r="Q2759">
        <f>VLOOKUP(L2759,AI$2:$AJ$12,2,TRUE)</f>
        <v>6</v>
      </c>
      <c r="T2759" t="str">
        <f t="shared" si="263"/>
        <v>Crimepoint.create(latitude:37.743, longitude:-122.428, drugdrink:0, misdemean:6, theft:6, violent:7, total:6, drugdrinkct:0, misdemeanct:5, theftct:4, violentct:1, totalct:10)</v>
      </c>
      <c r="U2759" t="str">
        <f t="shared" si="264"/>
        <v>{location: new google.maps.LatLng(37.743, -122.428), weight: 0},</v>
      </c>
      <c r="V2759" t="str">
        <f t="shared" si="259"/>
        <v>{location: new google.maps.LatLng(37.743, -122.428), weight: 1},</v>
      </c>
      <c r="W2759" t="str">
        <f t="shared" si="260"/>
        <v>{location: new google.maps.LatLng(37.743, -122.428), weight: 1},</v>
      </c>
      <c r="X2759" t="str">
        <f t="shared" si="261"/>
        <v>{location: new google.maps.LatLng(37.743, -122.428), weight: 1},</v>
      </c>
      <c r="Y2759" t="str">
        <f t="shared" si="262"/>
        <v>{location: new google.maps.LatLng(37.743, -122.428), weight: 1},</v>
      </c>
    </row>
    <row r="2760" spans="1:25" x14ac:dyDescent="0.2">
      <c r="A2760">
        <v>37.743000000000002</v>
      </c>
      <c r="B2760">
        <v>-122.42700000000001</v>
      </c>
      <c r="C2760">
        <v>0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3</v>
      </c>
      <c r="J2760">
        <v>4</v>
      </c>
      <c r="K2760">
        <v>2</v>
      </c>
      <c r="L2760">
        <v>9</v>
      </c>
      <c r="M2760">
        <f>VLOOKUP(H2760,AE$2:$AJ$12,6,TRUE)</f>
        <v>0</v>
      </c>
      <c r="N2760">
        <f>VLOOKUP(I2760,AF$2:$AJ$12,5,TRUE)</f>
        <v>5</v>
      </c>
      <c r="O2760">
        <f>VLOOKUP(J2760,AG$2:$AJ$12,4,TRUE)</f>
        <v>6</v>
      </c>
      <c r="P2760">
        <f>VLOOKUP(K2760,AH$2:$AJ$12,3,TRUE)</f>
        <v>7</v>
      </c>
      <c r="Q2760">
        <f>VLOOKUP(L2760,AI$2:$AJ$12,2,TRUE)</f>
        <v>5</v>
      </c>
      <c r="T2760" t="str">
        <f t="shared" si="263"/>
        <v>Crimepoint.create(latitude:37.743, longitude:-122.427, drugdrink:0, misdemean:5, theft:6, violent:7, total:5, drugdrinkct:0, misdemeanct:3, theftct:4, violentct:2, totalct:9)</v>
      </c>
      <c r="U2760" t="str">
        <f t="shared" si="264"/>
        <v>{location: new google.maps.LatLng(37.743, -122.427), weight: 0},</v>
      </c>
      <c r="V2760" t="str">
        <f t="shared" si="259"/>
        <v>{location: new google.maps.LatLng(37.743, -122.427), weight: 1},</v>
      </c>
      <c r="W2760" t="str">
        <f t="shared" si="260"/>
        <v>{location: new google.maps.LatLng(37.743, -122.427), weight: 1},</v>
      </c>
      <c r="X2760" t="str">
        <f t="shared" si="261"/>
        <v>{location: new google.maps.LatLng(37.743, -122.427), weight: 1},</v>
      </c>
      <c r="Y2760" t="str">
        <f t="shared" si="262"/>
        <v>{location: new google.maps.LatLng(37.743, -122.427), weight: 1},</v>
      </c>
    </row>
    <row r="2761" spans="1:25" x14ac:dyDescent="0.2">
      <c r="A2761">
        <v>37.743000000000002</v>
      </c>
      <c r="B2761">
        <v>-122.426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1</v>
      </c>
      <c r="M2761">
        <f>VLOOKUP(H2761,AE$2:$AJ$12,6,TRUE)</f>
        <v>0</v>
      </c>
      <c r="N2761">
        <f>VLOOKUP(I2761,AF$2:$AJ$12,5,TRUE)</f>
        <v>0</v>
      </c>
      <c r="O2761">
        <f>VLOOKUP(J2761,AG$2:$AJ$12,4,TRUE)</f>
        <v>3</v>
      </c>
      <c r="P2761">
        <f>VLOOKUP(K2761,AH$2:$AJ$12,3,TRUE)</f>
        <v>0</v>
      </c>
      <c r="Q2761">
        <f>VLOOKUP(L2761,AI$2:$AJ$12,2,TRUE)</f>
        <v>0</v>
      </c>
      <c r="T2761" t="str">
        <f t="shared" si="263"/>
        <v>Crimepoint.create(latitude:37.743, longitude:-122.426, drugdrink:0, misdemean:0, theft:3, violent:0, total:0, drugdrinkct:0, misdemeanct:0, theftct:1, violentct:0, totalct:1)</v>
      </c>
      <c r="U2761" t="str">
        <f t="shared" si="264"/>
        <v>{location: new google.maps.LatLng(37.743, -122.426), weight: 0},</v>
      </c>
      <c r="V2761" t="str">
        <f t="shared" si="259"/>
        <v>{location: new google.maps.LatLng(37.743, -122.426), weight: 0},</v>
      </c>
      <c r="W2761" t="str">
        <f t="shared" si="260"/>
        <v>{location: new google.maps.LatLng(37.743, -122.426), weight: 0},</v>
      </c>
      <c r="X2761" t="str">
        <f t="shared" si="261"/>
        <v>{location: new google.maps.LatLng(37.743, -122.426), weight: 0},</v>
      </c>
      <c r="Y2761" t="str">
        <f t="shared" si="262"/>
        <v>{location: new google.maps.LatLng(37.743, -122.426), weight: 0},</v>
      </c>
    </row>
    <row r="2762" spans="1:25" x14ac:dyDescent="0.2">
      <c r="A2762">
        <v>37.743000000000002</v>
      </c>
      <c r="B2762">
        <v>-122.425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2</v>
      </c>
      <c r="K2762">
        <v>0</v>
      </c>
      <c r="L2762">
        <v>3</v>
      </c>
      <c r="M2762">
        <f>VLOOKUP(H2762,AE$2:$AJ$12,6,TRUE)</f>
        <v>0</v>
      </c>
      <c r="N2762">
        <f>VLOOKUP(I2762,AF$2:$AJ$12,5,TRUE)</f>
        <v>2</v>
      </c>
      <c r="O2762">
        <f>VLOOKUP(J2762,AG$2:$AJ$12,4,TRUE)</f>
        <v>4</v>
      </c>
      <c r="P2762">
        <f>VLOOKUP(K2762,AH$2:$AJ$12,3,TRUE)</f>
        <v>0</v>
      </c>
      <c r="Q2762">
        <f>VLOOKUP(L2762,AI$2:$AJ$12,2,TRUE)</f>
        <v>2</v>
      </c>
      <c r="T2762" t="str">
        <f t="shared" si="263"/>
        <v>Crimepoint.create(latitude:37.743, longitude:-122.425, drugdrink:0, misdemean:2, theft:4, violent:0, total:2, drugdrinkct:0, misdemeanct:1, theftct:2, violentct:0, totalct:3)</v>
      </c>
      <c r="U2762" t="str">
        <f t="shared" si="264"/>
        <v>{location: new google.maps.LatLng(37.743, -122.425), weight: 0},</v>
      </c>
      <c r="V2762" t="str">
        <f t="shared" si="259"/>
        <v>{location: new google.maps.LatLng(37.743, -122.425), weight: 0},</v>
      </c>
      <c r="W2762" t="str">
        <f t="shared" si="260"/>
        <v>{location: new google.maps.LatLng(37.743, -122.425), weight: 0},</v>
      </c>
      <c r="X2762" t="str">
        <f t="shared" si="261"/>
        <v>{location: new google.maps.LatLng(37.743, -122.425), weight: 0},</v>
      </c>
      <c r="Y2762" t="str">
        <f t="shared" si="262"/>
        <v>{location: new google.maps.LatLng(37.743, -122.425), weight: 0},</v>
      </c>
    </row>
    <row r="2763" spans="1:25" x14ac:dyDescent="0.2">
      <c r="A2763">
        <v>37.743000000000002</v>
      </c>
      <c r="B2763">
        <v>-122.42400000000001</v>
      </c>
      <c r="C2763">
        <v>1</v>
      </c>
      <c r="D2763">
        <v>2</v>
      </c>
      <c r="E2763">
        <v>1</v>
      </c>
      <c r="F2763">
        <v>2</v>
      </c>
      <c r="G2763">
        <v>2</v>
      </c>
      <c r="H2763">
        <v>1</v>
      </c>
      <c r="I2763">
        <v>8</v>
      </c>
      <c r="J2763">
        <v>8</v>
      </c>
      <c r="K2763">
        <v>3</v>
      </c>
      <c r="L2763">
        <v>20</v>
      </c>
      <c r="M2763">
        <f>VLOOKUP(H2763,AE$2:$AJ$12,6,TRUE)</f>
        <v>8</v>
      </c>
      <c r="N2763">
        <f>VLOOKUP(I2763,AF$2:$AJ$12,5,TRUE)</f>
        <v>7</v>
      </c>
      <c r="O2763">
        <f>VLOOKUP(J2763,AG$2:$AJ$12,4,TRUE)</f>
        <v>8</v>
      </c>
      <c r="P2763">
        <f>VLOOKUP(K2763,AH$2:$AJ$12,3,TRUE)</f>
        <v>8</v>
      </c>
      <c r="Q2763">
        <f>VLOOKUP(L2763,AI$2:$AJ$12,2,TRUE)</f>
        <v>7</v>
      </c>
      <c r="T2763" t="str">
        <f t="shared" si="263"/>
        <v>Crimepoint.create(latitude:37.743, longitude:-122.424, drugdrink:8, misdemean:7, theft:8, violent:8, total:7, drugdrinkct:1, misdemeanct:8, theftct:8, violentct:3, totalct:20)</v>
      </c>
      <c r="U2763" t="str">
        <f t="shared" si="264"/>
        <v>{location: new google.maps.LatLng(37.743, -122.424), weight: 1},</v>
      </c>
      <c r="V2763" t="str">
        <f t="shared" si="259"/>
        <v>{location: new google.maps.LatLng(37.743, -122.424), weight: 2},</v>
      </c>
      <c r="W2763" t="str">
        <f t="shared" si="260"/>
        <v>{location: new google.maps.LatLng(37.743, -122.424), weight: 1},</v>
      </c>
      <c r="X2763" t="str">
        <f t="shared" si="261"/>
        <v>{location: new google.maps.LatLng(37.743, -122.424), weight: 2},</v>
      </c>
      <c r="Y2763" t="str">
        <f t="shared" si="262"/>
        <v>{location: new google.maps.LatLng(37.743, -122.424), weight: 2},</v>
      </c>
    </row>
    <row r="2764" spans="1:25" x14ac:dyDescent="0.2">
      <c r="A2764">
        <v>37.743000000000002</v>
      </c>
      <c r="B2764">
        <v>-122.423</v>
      </c>
      <c r="C2764">
        <v>4</v>
      </c>
      <c r="D2764">
        <v>1</v>
      </c>
      <c r="E2764">
        <v>1</v>
      </c>
      <c r="F2764">
        <v>0</v>
      </c>
      <c r="G2764">
        <v>1</v>
      </c>
      <c r="H2764">
        <v>6</v>
      </c>
      <c r="I2764">
        <v>5</v>
      </c>
      <c r="J2764">
        <v>4</v>
      </c>
      <c r="K2764">
        <v>0</v>
      </c>
      <c r="L2764">
        <v>15</v>
      </c>
      <c r="M2764">
        <f>VLOOKUP(H2764,AE$2:$AJ$12,6,TRUE)</f>
        <v>9</v>
      </c>
      <c r="N2764">
        <f>VLOOKUP(I2764,AF$2:$AJ$12,5,TRUE)</f>
        <v>6</v>
      </c>
      <c r="O2764">
        <f>VLOOKUP(J2764,AG$2:$AJ$12,4,TRUE)</f>
        <v>6</v>
      </c>
      <c r="P2764">
        <f>VLOOKUP(K2764,AH$2:$AJ$12,3,TRUE)</f>
        <v>0</v>
      </c>
      <c r="Q2764">
        <f>VLOOKUP(L2764,AI$2:$AJ$12,2,TRUE)</f>
        <v>7</v>
      </c>
      <c r="T2764" t="str">
        <f t="shared" si="263"/>
        <v>Crimepoint.create(latitude:37.743, longitude:-122.423, drugdrink:9, misdemean:6, theft:6, violent:0, total:7, drugdrinkct:6, misdemeanct:5, theftct:4, violentct:0, totalct:15)</v>
      </c>
      <c r="U2764" t="str">
        <f t="shared" si="264"/>
        <v>{location: new google.maps.LatLng(37.743, -122.423), weight: 4},</v>
      </c>
      <c r="V2764" t="str">
        <f t="shared" si="259"/>
        <v>{location: new google.maps.LatLng(37.743, -122.423), weight: 1},</v>
      </c>
      <c r="W2764" t="str">
        <f t="shared" si="260"/>
        <v>{location: new google.maps.LatLng(37.743, -122.423), weight: 1},</v>
      </c>
      <c r="X2764" t="str">
        <f t="shared" si="261"/>
        <v>{location: new google.maps.LatLng(37.743, -122.423), weight: 0},</v>
      </c>
      <c r="Y2764" t="str">
        <f t="shared" si="262"/>
        <v>{location: new google.maps.LatLng(37.743, -122.423), weight: 1},</v>
      </c>
    </row>
    <row r="2765" spans="1:25" x14ac:dyDescent="0.2">
      <c r="A2765">
        <v>37.743000000000002</v>
      </c>
      <c r="B2765">
        <v>-122.422</v>
      </c>
      <c r="C2765">
        <v>4</v>
      </c>
      <c r="D2765">
        <v>9</v>
      </c>
      <c r="E2765">
        <v>6</v>
      </c>
      <c r="F2765">
        <v>13</v>
      </c>
      <c r="G2765">
        <v>8</v>
      </c>
      <c r="H2765">
        <v>6</v>
      </c>
      <c r="I2765">
        <v>42</v>
      </c>
      <c r="J2765">
        <v>39</v>
      </c>
      <c r="K2765">
        <v>18</v>
      </c>
      <c r="L2765">
        <v>105</v>
      </c>
      <c r="M2765">
        <f>VLOOKUP(H2765,AE$2:$AJ$12,6,TRUE)</f>
        <v>9</v>
      </c>
      <c r="N2765">
        <f>VLOOKUP(I2765,AF$2:$AJ$12,5,TRUE)</f>
        <v>9</v>
      </c>
      <c r="O2765">
        <f>VLOOKUP(J2765,AG$2:$AJ$12,4,TRUE)</f>
        <v>9</v>
      </c>
      <c r="P2765">
        <f>VLOOKUP(K2765,AH$2:$AJ$12,3,TRUE)</f>
        <v>9</v>
      </c>
      <c r="Q2765">
        <f>VLOOKUP(L2765,AI$2:$AJ$12,2,TRUE)</f>
        <v>9</v>
      </c>
      <c r="T2765" t="str">
        <f t="shared" si="263"/>
        <v>Crimepoint.create(latitude:37.743, longitude:-122.422, drugdrink:9, misdemean:9, theft:9, violent:9, total:9, drugdrinkct:6, misdemeanct:42, theftct:39, violentct:18, totalct:105)</v>
      </c>
      <c r="U2765" t="str">
        <f t="shared" si="264"/>
        <v>{location: new google.maps.LatLng(37.743, -122.422), weight: 4},</v>
      </c>
      <c r="V2765" t="str">
        <f t="shared" si="259"/>
        <v>{location: new google.maps.LatLng(37.743, -122.422), weight: 9},</v>
      </c>
      <c r="W2765" t="str">
        <f t="shared" si="260"/>
        <v>{location: new google.maps.LatLng(37.743, -122.422), weight: 6},</v>
      </c>
      <c r="X2765" t="str">
        <f t="shared" si="261"/>
        <v>{location: new google.maps.LatLng(37.743, -122.422), weight: 13},</v>
      </c>
      <c r="Y2765" t="str">
        <f t="shared" si="262"/>
        <v>{location: new google.maps.LatLng(37.743, -122.422), weight: 8},</v>
      </c>
    </row>
    <row r="2766" spans="1:25" x14ac:dyDescent="0.2">
      <c r="A2766">
        <v>37.743000000000002</v>
      </c>
      <c r="B2766">
        <v>-122.42100000000001</v>
      </c>
      <c r="C2766">
        <v>0</v>
      </c>
      <c r="D2766">
        <v>2</v>
      </c>
      <c r="E2766">
        <v>0</v>
      </c>
      <c r="F2766">
        <v>4</v>
      </c>
      <c r="G2766">
        <v>1</v>
      </c>
      <c r="H2766">
        <v>0</v>
      </c>
      <c r="I2766">
        <v>10</v>
      </c>
      <c r="J2766">
        <v>3</v>
      </c>
      <c r="K2766">
        <v>5</v>
      </c>
      <c r="L2766">
        <v>18</v>
      </c>
      <c r="M2766">
        <f>VLOOKUP(H2766,AE$2:$AJ$12,6,TRUE)</f>
        <v>0</v>
      </c>
      <c r="N2766">
        <f>VLOOKUP(I2766,AF$2:$AJ$12,5,TRUE)</f>
        <v>8</v>
      </c>
      <c r="O2766">
        <f>VLOOKUP(J2766,AG$2:$AJ$12,4,TRUE)</f>
        <v>5</v>
      </c>
      <c r="P2766">
        <f>VLOOKUP(K2766,AH$2:$AJ$12,3,TRUE)</f>
        <v>9</v>
      </c>
      <c r="Q2766">
        <f>VLOOKUP(L2766,AI$2:$AJ$12,2,TRUE)</f>
        <v>7</v>
      </c>
      <c r="T2766" t="str">
        <f t="shared" si="263"/>
        <v>Crimepoint.create(latitude:37.743, longitude:-122.421, drugdrink:0, misdemean:8, theft:5, violent:9, total:7, drugdrinkct:0, misdemeanct:10, theftct:3, violentct:5, totalct:18)</v>
      </c>
      <c r="U2766" t="str">
        <f t="shared" si="264"/>
        <v>{location: new google.maps.LatLng(37.743, -122.421), weight: 0},</v>
      </c>
      <c r="V2766" t="str">
        <f t="shared" si="259"/>
        <v>{location: new google.maps.LatLng(37.743, -122.421), weight: 2},</v>
      </c>
      <c r="W2766" t="str">
        <f t="shared" si="260"/>
        <v>{location: new google.maps.LatLng(37.743, -122.421), weight: 0},</v>
      </c>
      <c r="X2766" t="str">
        <f t="shared" si="261"/>
        <v>{location: new google.maps.LatLng(37.743, -122.421), weight: 4},</v>
      </c>
      <c r="Y2766" t="str">
        <f t="shared" si="262"/>
        <v>{location: new google.maps.LatLng(37.743, -122.421), weight: 1},</v>
      </c>
    </row>
    <row r="2767" spans="1:25" x14ac:dyDescent="0.2">
      <c r="A2767">
        <v>37.743000000000002</v>
      </c>
      <c r="B2767">
        <v>-122.42</v>
      </c>
      <c r="C2767">
        <v>0</v>
      </c>
      <c r="D2767">
        <v>2</v>
      </c>
      <c r="E2767">
        <v>1</v>
      </c>
      <c r="F2767">
        <v>1</v>
      </c>
      <c r="G2767">
        <v>1</v>
      </c>
      <c r="H2767">
        <v>0</v>
      </c>
      <c r="I2767">
        <v>8</v>
      </c>
      <c r="J2767">
        <v>5</v>
      </c>
      <c r="K2767">
        <v>1</v>
      </c>
      <c r="L2767">
        <v>14</v>
      </c>
      <c r="M2767">
        <f>VLOOKUP(H2767,AE$2:$AJ$12,6,TRUE)</f>
        <v>0</v>
      </c>
      <c r="N2767">
        <f>VLOOKUP(I2767,AF$2:$AJ$12,5,TRUE)</f>
        <v>7</v>
      </c>
      <c r="O2767">
        <f>VLOOKUP(J2767,AG$2:$AJ$12,4,TRUE)</f>
        <v>7</v>
      </c>
      <c r="P2767">
        <f>VLOOKUP(K2767,AH$2:$AJ$12,3,TRUE)</f>
        <v>7</v>
      </c>
      <c r="Q2767">
        <f>VLOOKUP(L2767,AI$2:$AJ$12,2,TRUE)</f>
        <v>7</v>
      </c>
      <c r="T2767" t="str">
        <f t="shared" si="263"/>
        <v>Crimepoint.create(latitude:37.743, longitude:-122.42, drugdrink:0, misdemean:7, theft:7, violent:7, total:7, drugdrinkct:0, misdemeanct:8, theftct:5, violentct:1, totalct:14)</v>
      </c>
      <c r="U2767" t="str">
        <f t="shared" si="264"/>
        <v>{location: new google.maps.LatLng(37.743, -122.42), weight: 0},</v>
      </c>
      <c r="V2767" t="str">
        <f t="shared" si="259"/>
        <v>{location: new google.maps.LatLng(37.743, -122.42), weight: 2},</v>
      </c>
      <c r="W2767" t="str">
        <f t="shared" si="260"/>
        <v>{location: new google.maps.LatLng(37.743, -122.42), weight: 1},</v>
      </c>
      <c r="X2767" t="str">
        <f t="shared" si="261"/>
        <v>{location: new google.maps.LatLng(37.743, -122.42), weight: 1},</v>
      </c>
      <c r="Y2767" t="str">
        <f t="shared" si="262"/>
        <v>{location: new google.maps.LatLng(37.743, -122.42), weight: 1},</v>
      </c>
    </row>
    <row r="2768" spans="1:25" x14ac:dyDescent="0.2">
      <c r="A2768">
        <v>37.743000000000002</v>
      </c>
      <c r="B2768">
        <v>-122.419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3</v>
      </c>
      <c r="K2768">
        <v>2</v>
      </c>
      <c r="L2768">
        <v>5</v>
      </c>
      <c r="M2768">
        <f>VLOOKUP(H2768,AE$2:$AJ$12,6,TRUE)</f>
        <v>0</v>
      </c>
      <c r="N2768">
        <f>VLOOKUP(I2768,AF$2:$AJ$12,5,TRUE)</f>
        <v>0</v>
      </c>
      <c r="O2768">
        <f>VLOOKUP(J2768,AG$2:$AJ$12,4,TRUE)</f>
        <v>5</v>
      </c>
      <c r="P2768">
        <f>VLOOKUP(K2768,AH$2:$AJ$12,3,TRUE)</f>
        <v>7</v>
      </c>
      <c r="Q2768">
        <f>VLOOKUP(L2768,AI$2:$AJ$12,2,TRUE)</f>
        <v>4</v>
      </c>
      <c r="T2768" t="str">
        <f t="shared" si="263"/>
        <v>Crimepoint.create(latitude:37.743, longitude:-122.419, drugdrink:0, misdemean:0, theft:5, violent:7, total:4, drugdrinkct:0, misdemeanct:0, theftct:3, violentct:2, totalct:5)</v>
      </c>
      <c r="U2768" t="str">
        <f t="shared" si="264"/>
        <v>{location: new google.maps.LatLng(37.743, -122.419), weight: 0},</v>
      </c>
      <c r="V2768" t="str">
        <f t="shared" si="259"/>
        <v>{location: new google.maps.LatLng(37.743, -122.419), weight: 0},</v>
      </c>
      <c r="W2768" t="str">
        <f t="shared" si="260"/>
        <v>{location: new google.maps.LatLng(37.743, -122.419), weight: 0},</v>
      </c>
      <c r="X2768" t="str">
        <f t="shared" si="261"/>
        <v>{location: new google.maps.LatLng(37.743, -122.419), weight: 1},</v>
      </c>
      <c r="Y2768" t="str">
        <f t="shared" si="262"/>
        <v>{location: new google.maps.LatLng(37.743, -122.419), weight: 0},</v>
      </c>
    </row>
    <row r="2769" spans="1:25" x14ac:dyDescent="0.2">
      <c r="A2769">
        <v>37.743000000000002</v>
      </c>
      <c r="B2769">
        <v>-122.41800000000001</v>
      </c>
      <c r="C2769">
        <v>0</v>
      </c>
      <c r="D2769">
        <v>0</v>
      </c>
      <c r="E2769">
        <v>0</v>
      </c>
      <c r="F2769">
        <v>2</v>
      </c>
      <c r="G2769">
        <v>0</v>
      </c>
      <c r="H2769">
        <v>0</v>
      </c>
      <c r="I2769">
        <v>1</v>
      </c>
      <c r="J2769">
        <v>1</v>
      </c>
      <c r="K2769">
        <v>3</v>
      </c>
      <c r="L2769">
        <v>5</v>
      </c>
      <c r="M2769">
        <f>VLOOKUP(H2769,AE$2:$AJ$12,6,TRUE)</f>
        <v>0</v>
      </c>
      <c r="N2769">
        <f>VLOOKUP(I2769,AF$2:$AJ$12,5,TRUE)</f>
        <v>2</v>
      </c>
      <c r="O2769">
        <f>VLOOKUP(J2769,AG$2:$AJ$12,4,TRUE)</f>
        <v>3</v>
      </c>
      <c r="P2769">
        <f>VLOOKUP(K2769,AH$2:$AJ$12,3,TRUE)</f>
        <v>8</v>
      </c>
      <c r="Q2769">
        <f>VLOOKUP(L2769,AI$2:$AJ$12,2,TRUE)</f>
        <v>4</v>
      </c>
      <c r="T2769" t="str">
        <f t="shared" si="263"/>
        <v>Crimepoint.create(latitude:37.743, longitude:-122.418, drugdrink:0, misdemean:2, theft:3, violent:8, total:4, drugdrinkct:0, misdemeanct:1, theftct:1, violentct:3, totalct:5)</v>
      </c>
      <c r="U2769" t="str">
        <f t="shared" si="264"/>
        <v>{location: new google.maps.LatLng(37.743, -122.418), weight: 0},</v>
      </c>
      <c r="V2769" t="str">
        <f t="shared" si="259"/>
        <v>{location: new google.maps.LatLng(37.743, -122.418), weight: 0},</v>
      </c>
      <c r="W2769" t="str">
        <f t="shared" si="260"/>
        <v>{location: new google.maps.LatLng(37.743, -122.418), weight: 0},</v>
      </c>
      <c r="X2769" t="str">
        <f t="shared" si="261"/>
        <v>{location: new google.maps.LatLng(37.743, -122.418), weight: 2},</v>
      </c>
      <c r="Y2769" t="str">
        <f t="shared" si="262"/>
        <v>{location: new google.maps.LatLng(37.743, -122.418), weight: 0},</v>
      </c>
    </row>
    <row r="2770" spans="1:25" x14ac:dyDescent="0.2">
      <c r="A2770">
        <v>37.743000000000002</v>
      </c>
      <c r="B2770">
        <v>-122.417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1</v>
      </c>
      <c r="M2770">
        <f>VLOOKUP(H2770,AE$2:$AJ$12,6,TRUE)</f>
        <v>0</v>
      </c>
      <c r="N2770">
        <f>VLOOKUP(I2770,AF$2:$AJ$12,5,TRUE)</f>
        <v>2</v>
      </c>
      <c r="O2770">
        <f>VLOOKUP(J2770,AG$2:$AJ$12,4,TRUE)</f>
        <v>0</v>
      </c>
      <c r="P2770">
        <f>VLOOKUP(K2770,AH$2:$AJ$12,3,TRUE)</f>
        <v>0</v>
      </c>
      <c r="Q2770">
        <f>VLOOKUP(L2770,AI$2:$AJ$12,2,TRUE)</f>
        <v>0</v>
      </c>
      <c r="T2770" t="str">
        <f t="shared" si="263"/>
        <v>Crimepoint.create(latitude:37.743, longitude:-122.417, drugdrink:0, misdemean:2, theft:0, violent:0, total:0, drugdrinkct:0, misdemeanct:1, theftct:0, violentct:0, totalct:1)</v>
      </c>
      <c r="U2770" t="str">
        <f t="shared" si="264"/>
        <v>{location: new google.maps.LatLng(37.743, -122.417), weight: 0},</v>
      </c>
      <c r="V2770" t="str">
        <f t="shared" si="259"/>
        <v>{location: new google.maps.LatLng(37.743, -122.417), weight: 0},</v>
      </c>
      <c r="W2770" t="str">
        <f t="shared" si="260"/>
        <v>{location: new google.maps.LatLng(37.743, -122.417), weight: 0},</v>
      </c>
      <c r="X2770" t="str">
        <f t="shared" si="261"/>
        <v>{location: new google.maps.LatLng(37.743, -122.417), weight: 0},</v>
      </c>
      <c r="Y2770" t="str">
        <f t="shared" si="262"/>
        <v>{location: new google.maps.LatLng(37.743, -122.417), weight: 0},</v>
      </c>
    </row>
    <row r="2771" spans="1:25" x14ac:dyDescent="0.2">
      <c r="A2771">
        <v>37.743000000000002</v>
      </c>
      <c r="B2771">
        <v>-122.41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f>VLOOKUP(H2771,AE$2:$AJ$12,6,TRUE)</f>
        <v>0</v>
      </c>
      <c r="N2771">
        <f>VLOOKUP(I2771,AF$2:$AJ$12,5,TRUE)</f>
        <v>0</v>
      </c>
      <c r="O2771">
        <f>VLOOKUP(J2771,AG$2:$AJ$12,4,TRUE)</f>
        <v>3</v>
      </c>
      <c r="P2771">
        <f>VLOOKUP(K2771,AH$2:$AJ$12,3,TRUE)</f>
        <v>0</v>
      </c>
      <c r="Q2771">
        <f>VLOOKUP(L2771,AI$2:$AJ$12,2,TRUE)</f>
        <v>0</v>
      </c>
      <c r="T2771" t="str">
        <f t="shared" si="263"/>
        <v>Crimepoint.create(latitude:37.743, longitude:-122.41, drugdrink:0, misdemean:0, theft:3, violent:0, total:0, drugdrinkct:0, misdemeanct:0, theftct:1, violentct:0, totalct:1)</v>
      </c>
      <c r="U2771" t="str">
        <f t="shared" si="264"/>
        <v>{location: new google.maps.LatLng(37.743, -122.41), weight: 0},</v>
      </c>
      <c r="V2771" t="str">
        <f t="shared" si="259"/>
        <v>{location: new google.maps.LatLng(37.743, -122.41), weight: 0},</v>
      </c>
      <c r="W2771" t="str">
        <f t="shared" si="260"/>
        <v>{location: new google.maps.LatLng(37.743, -122.41), weight: 0},</v>
      </c>
      <c r="X2771" t="str">
        <f t="shared" si="261"/>
        <v>{location: new google.maps.LatLng(37.743, -122.41), weight: 0},</v>
      </c>
      <c r="Y2771" t="str">
        <f t="shared" si="262"/>
        <v>{location: new google.maps.LatLng(37.743, -122.41), weight: 0},</v>
      </c>
    </row>
    <row r="2772" spans="1:25" x14ac:dyDescent="0.2">
      <c r="A2772">
        <v>37.743000000000002</v>
      </c>
      <c r="B2772">
        <v>-122.40900000000001</v>
      </c>
      <c r="C2772">
        <v>0</v>
      </c>
      <c r="D2772">
        <v>1</v>
      </c>
      <c r="E2772">
        <v>1</v>
      </c>
      <c r="F2772">
        <v>0</v>
      </c>
      <c r="G2772">
        <v>1</v>
      </c>
      <c r="H2772">
        <v>0</v>
      </c>
      <c r="I2772">
        <v>4</v>
      </c>
      <c r="J2772">
        <v>5</v>
      </c>
      <c r="K2772">
        <v>0</v>
      </c>
      <c r="L2772">
        <v>9</v>
      </c>
      <c r="M2772">
        <f>VLOOKUP(H2772,AE$2:$AJ$12,6,TRUE)</f>
        <v>0</v>
      </c>
      <c r="N2772">
        <f>VLOOKUP(I2772,AF$2:$AJ$12,5,TRUE)</f>
        <v>6</v>
      </c>
      <c r="O2772">
        <f>VLOOKUP(J2772,AG$2:$AJ$12,4,TRUE)</f>
        <v>7</v>
      </c>
      <c r="P2772">
        <f>VLOOKUP(K2772,AH$2:$AJ$12,3,TRUE)</f>
        <v>0</v>
      </c>
      <c r="Q2772">
        <f>VLOOKUP(L2772,AI$2:$AJ$12,2,TRUE)</f>
        <v>5</v>
      </c>
      <c r="T2772" t="str">
        <f t="shared" si="263"/>
        <v>Crimepoint.create(latitude:37.743, longitude:-122.409, drugdrink:0, misdemean:6, theft:7, violent:0, total:5, drugdrinkct:0, misdemeanct:4, theftct:5, violentct:0, totalct:9)</v>
      </c>
      <c r="U2772" t="str">
        <f t="shared" si="264"/>
        <v>{location: new google.maps.LatLng(37.743, -122.409), weight: 0},</v>
      </c>
      <c r="V2772" t="str">
        <f t="shared" si="259"/>
        <v>{location: new google.maps.LatLng(37.743, -122.409), weight: 1},</v>
      </c>
      <c r="W2772" t="str">
        <f t="shared" si="260"/>
        <v>{location: new google.maps.LatLng(37.743, -122.409), weight: 1},</v>
      </c>
      <c r="X2772" t="str">
        <f t="shared" si="261"/>
        <v>{location: new google.maps.LatLng(37.743, -122.409), weight: 0},</v>
      </c>
      <c r="Y2772" t="str">
        <f t="shared" si="262"/>
        <v>{location: new google.maps.LatLng(37.743, -122.409), weight: 1},</v>
      </c>
    </row>
    <row r="2773" spans="1:25" x14ac:dyDescent="0.2">
      <c r="A2773">
        <v>37.743000000000002</v>
      </c>
      <c r="B2773">
        <v>-122.408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5</v>
      </c>
      <c r="K2773">
        <v>0</v>
      </c>
      <c r="L2773">
        <v>6</v>
      </c>
      <c r="M2773">
        <f>VLOOKUP(H2773,AE$2:$AJ$12,6,TRUE)</f>
        <v>0</v>
      </c>
      <c r="N2773">
        <f>VLOOKUP(I2773,AF$2:$AJ$12,5,TRUE)</f>
        <v>2</v>
      </c>
      <c r="O2773">
        <f>VLOOKUP(J2773,AG$2:$AJ$12,4,TRUE)</f>
        <v>7</v>
      </c>
      <c r="P2773">
        <f>VLOOKUP(K2773,AH$2:$AJ$12,3,TRUE)</f>
        <v>0</v>
      </c>
      <c r="Q2773">
        <f>VLOOKUP(L2773,AI$2:$AJ$12,2,TRUE)</f>
        <v>4</v>
      </c>
      <c r="T2773" t="str">
        <f t="shared" si="263"/>
        <v>Crimepoint.create(latitude:37.743, longitude:-122.408, drugdrink:0, misdemean:2, theft:7, violent:0, total:4, drugdrinkct:0, misdemeanct:1, theftct:5, violentct:0, totalct:6)</v>
      </c>
      <c r="U2773" t="str">
        <f t="shared" si="264"/>
        <v>{location: new google.maps.LatLng(37.743, -122.408), weight: 0},</v>
      </c>
      <c r="V2773" t="str">
        <f t="shared" si="259"/>
        <v>{location: new google.maps.LatLng(37.743, -122.408), weight: 0},</v>
      </c>
      <c r="W2773" t="str">
        <f t="shared" si="260"/>
        <v>{location: new google.maps.LatLng(37.743, -122.408), weight: 1},</v>
      </c>
      <c r="X2773" t="str">
        <f t="shared" si="261"/>
        <v>{location: new google.maps.LatLng(37.743, -122.408), weight: 0},</v>
      </c>
      <c r="Y2773" t="str">
        <f t="shared" si="262"/>
        <v>{location: new google.maps.LatLng(37.743, -122.408), weight: 0},</v>
      </c>
    </row>
    <row r="2774" spans="1:25" x14ac:dyDescent="0.2">
      <c r="A2774">
        <v>37.743000000000002</v>
      </c>
      <c r="B2774">
        <v>-122.407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2</v>
      </c>
      <c r="J2774">
        <v>4</v>
      </c>
      <c r="K2774">
        <v>0</v>
      </c>
      <c r="L2774">
        <v>6</v>
      </c>
      <c r="M2774">
        <f>VLOOKUP(H2774,AE$2:$AJ$12,6,TRUE)</f>
        <v>0</v>
      </c>
      <c r="N2774">
        <f>VLOOKUP(I2774,AF$2:$AJ$12,5,TRUE)</f>
        <v>4</v>
      </c>
      <c r="O2774">
        <f>VLOOKUP(J2774,AG$2:$AJ$12,4,TRUE)</f>
        <v>6</v>
      </c>
      <c r="P2774">
        <f>VLOOKUP(K2774,AH$2:$AJ$12,3,TRUE)</f>
        <v>0</v>
      </c>
      <c r="Q2774">
        <f>VLOOKUP(L2774,AI$2:$AJ$12,2,TRUE)</f>
        <v>4</v>
      </c>
      <c r="T2774" t="str">
        <f t="shared" si="263"/>
        <v>Crimepoint.create(latitude:37.743, longitude:-122.407, drugdrink:0, misdemean:4, theft:6, violent:0, total:4, drugdrinkct:0, misdemeanct:2, theftct:4, violentct:0, totalct:6)</v>
      </c>
      <c r="U2774" t="str">
        <f t="shared" si="264"/>
        <v>{location: new google.maps.LatLng(37.743, -122.407), weight: 0},</v>
      </c>
      <c r="V2774" t="str">
        <f t="shared" si="259"/>
        <v>{location: new google.maps.LatLng(37.743, -122.407), weight: 0},</v>
      </c>
      <c r="W2774" t="str">
        <f t="shared" si="260"/>
        <v>{location: new google.maps.LatLng(37.743, -122.407), weight: 1},</v>
      </c>
      <c r="X2774" t="str">
        <f t="shared" si="261"/>
        <v>{location: new google.maps.LatLng(37.743, -122.407), weight: 0},</v>
      </c>
      <c r="Y2774" t="str">
        <f t="shared" si="262"/>
        <v>{location: new google.maps.LatLng(37.743, -122.407), weight: 0},</v>
      </c>
    </row>
    <row r="2775" spans="1:25" x14ac:dyDescent="0.2">
      <c r="A2775">
        <v>37.743000000000002</v>
      </c>
      <c r="B2775">
        <v>-122.40600000000001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0</v>
      </c>
      <c r="I2775">
        <v>5</v>
      </c>
      <c r="J2775">
        <v>2</v>
      </c>
      <c r="K2775">
        <v>1</v>
      </c>
      <c r="L2775">
        <v>8</v>
      </c>
      <c r="M2775">
        <f>VLOOKUP(H2775,AE$2:$AJ$12,6,TRUE)</f>
        <v>0</v>
      </c>
      <c r="N2775">
        <f>VLOOKUP(I2775,AF$2:$AJ$12,5,TRUE)</f>
        <v>6</v>
      </c>
      <c r="O2775">
        <f>VLOOKUP(J2775,AG$2:$AJ$12,4,TRUE)</f>
        <v>4</v>
      </c>
      <c r="P2775">
        <f>VLOOKUP(K2775,AH$2:$AJ$12,3,TRUE)</f>
        <v>7</v>
      </c>
      <c r="Q2775">
        <f>VLOOKUP(L2775,AI$2:$AJ$12,2,TRUE)</f>
        <v>5</v>
      </c>
      <c r="T2775" t="str">
        <f t="shared" si="263"/>
        <v>Crimepoint.create(latitude:37.743, longitude:-122.406, drugdrink:0, misdemean:6, theft:4, violent:7, total:5, drugdrinkct:0, misdemeanct:5, theftct:2, violentct:1, totalct:8)</v>
      </c>
      <c r="U2775" t="str">
        <f t="shared" si="264"/>
        <v>{location: new google.maps.LatLng(37.743, -122.406), weight: 0},</v>
      </c>
      <c r="V2775" t="str">
        <f t="shared" si="259"/>
        <v>{location: new google.maps.LatLng(37.743, -122.406), weight: 1},</v>
      </c>
      <c r="W2775" t="str">
        <f t="shared" si="260"/>
        <v>{location: new google.maps.LatLng(37.743, -122.406), weight: 0},</v>
      </c>
      <c r="X2775" t="str">
        <f t="shared" si="261"/>
        <v>{location: new google.maps.LatLng(37.743, -122.406), weight: 1},</v>
      </c>
      <c r="Y2775" t="str">
        <f t="shared" si="262"/>
        <v>{location: new google.maps.LatLng(37.743, -122.406), weight: 1},</v>
      </c>
    </row>
    <row r="2776" spans="1:25" x14ac:dyDescent="0.2">
      <c r="A2776">
        <v>37.743000000000002</v>
      </c>
      <c r="B2776">
        <v>-122.405</v>
      </c>
      <c r="C2776">
        <v>1</v>
      </c>
      <c r="D2776">
        <v>6</v>
      </c>
      <c r="E2776">
        <v>2</v>
      </c>
      <c r="F2776">
        <v>1</v>
      </c>
      <c r="G2776">
        <v>3</v>
      </c>
      <c r="H2776">
        <v>1</v>
      </c>
      <c r="I2776">
        <v>26</v>
      </c>
      <c r="J2776">
        <v>11</v>
      </c>
      <c r="K2776">
        <v>2</v>
      </c>
      <c r="L2776">
        <v>40</v>
      </c>
      <c r="M2776">
        <f>VLOOKUP(H2776,AE$2:$AJ$12,6,TRUE)</f>
        <v>8</v>
      </c>
      <c r="N2776">
        <f>VLOOKUP(I2776,AF$2:$AJ$12,5,TRUE)</f>
        <v>9</v>
      </c>
      <c r="O2776">
        <f>VLOOKUP(J2776,AG$2:$AJ$12,4,TRUE)</f>
        <v>8</v>
      </c>
      <c r="P2776">
        <f>VLOOKUP(K2776,AH$2:$AJ$12,3,TRUE)</f>
        <v>7</v>
      </c>
      <c r="Q2776">
        <f>VLOOKUP(L2776,AI$2:$AJ$12,2,TRUE)</f>
        <v>8</v>
      </c>
      <c r="T2776" t="str">
        <f t="shared" si="263"/>
        <v>Crimepoint.create(latitude:37.743, longitude:-122.405, drugdrink:8, misdemean:9, theft:8, violent:7, total:8, drugdrinkct:1, misdemeanct:26, theftct:11, violentct:2, totalct:40)</v>
      </c>
      <c r="U2776" t="str">
        <f t="shared" si="264"/>
        <v>{location: new google.maps.LatLng(37.743, -122.405), weight: 1},</v>
      </c>
      <c r="V2776" t="str">
        <f t="shared" si="259"/>
        <v>{location: new google.maps.LatLng(37.743, -122.405), weight: 6},</v>
      </c>
      <c r="W2776" t="str">
        <f t="shared" si="260"/>
        <v>{location: new google.maps.LatLng(37.743, -122.405), weight: 2},</v>
      </c>
      <c r="X2776" t="str">
        <f t="shared" si="261"/>
        <v>{location: new google.maps.LatLng(37.743, -122.405), weight: 1},</v>
      </c>
      <c r="Y2776" t="str">
        <f t="shared" si="262"/>
        <v>{location: new google.maps.LatLng(37.743, -122.405), weight: 3},</v>
      </c>
    </row>
    <row r="2777" spans="1:25" x14ac:dyDescent="0.2">
      <c r="A2777">
        <v>37.743000000000002</v>
      </c>
      <c r="B2777">
        <v>-122.404</v>
      </c>
      <c r="C2777">
        <v>1</v>
      </c>
      <c r="D2777">
        <v>6</v>
      </c>
      <c r="E2777">
        <v>1</v>
      </c>
      <c r="F2777">
        <v>0</v>
      </c>
      <c r="G2777">
        <v>3</v>
      </c>
      <c r="H2777">
        <v>2</v>
      </c>
      <c r="I2777">
        <v>27</v>
      </c>
      <c r="J2777">
        <v>5</v>
      </c>
      <c r="K2777">
        <v>0</v>
      </c>
      <c r="L2777">
        <v>34</v>
      </c>
      <c r="M2777">
        <f>VLOOKUP(H2777,AE$2:$AJ$12,6,TRUE)</f>
        <v>9</v>
      </c>
      <c r="N2777">
        <f>VLOOKUP(I2777,AF$2:$AJ$12,5,TRUE)</f>
        <v>9</v>
      </c>
      <c r="O2777">
        <f>VLOOKUP(J2777,AG$2:$AJ$12,4,TRUE)</f>
        <v>7</v>
      </c>
      <c r="P2777">
        <f>VLOOKUP(K2777,AH$2:$AJ$12,3,TRUE)</f>
        <v>0</v>
      </c>
      <c r="Q2777">
        <f>VLOOKUP(L2777,AI$2:$AJ$12,2,TRUE)</f>
        <v>8</v>
      </c>
      <c r="T2777" t="str">
        <f t="shared" si="263"/>
        <v>Crimepoint.create(latitude:37.743, longitude:-122.404, drugdrink:9, misdemean:9, theft:7, violent:0, total:8, drugdrinkct:2, misdemeanct:27, theftct:5, violentct:0, totalct:34)</v>
      </c>
      <c r="U2777" t="str">
        <f t="shared" si="264"/>
        <v>{location: new google.maps.LatLng(37.743, -122.404), weight: 1},</v>
      </c>
      <c r="V2777" t="str">
        <f t="shared" si="259"/>
        <v>{location: new google.maps.LatLng(37.743, -122.404), weight: 6},</v>
      </c>
      <c r="W2777" t="str">
        <f t="shared" si="260"/>
        <v>{location: new google.maps.LatLng(37.743, -122.404), weight: 1},</v>
      </c>
      <c r="X2777" t="str">
        <f t="shared" si="261"/>
        <v>{location: new google.maps.LatLng(37.743, -122.404), weight: 0},</v>
      </c>
      <c r="Y2777" t="str">
        <f t="shared" si="262"/>
        <v>{location: new google.maps.LatLng(37.743, -122.404), weight: 3},</v>
      </c>
    </row>
    <row r="2778" spans="1:25" x14ac:dyDescent="0.2">
      <c r="A2778">
        <v>37.743000000000002</v>
      </c>
      <c r="B2778">
        <v>-122.40300000000001</v>
      </c>
      <c r="C2778">
        <v>1</v>
      </c>
      <c r="D2778">
        <v>2</v>
      </c>
      <c r="E2778">
        <v>1</v>
      </c>
      <c r="F2778">
        <v>0</v>
      </c>
      <c r="G2778">
        <v>1</v>
      </c>
      <c r="H2778">
        <v>1</v>
      </c>
      <c r="I2778">
        <v>10</v>
      </c>
      <c r="J2778">
        <v>4</v>
      </c>
      <c r="K2778">
        <v>0</v>
      </c>
      <c r="L2778">
        <v>15</v>
      </c>
      <c r="M2778">
        <f>VLOOKUP(H2778,AE$2:$AJ$12,6,TRUE)</f>
        <v>8</v>
      </c>
      <c r="N2778">
        <f>VLOOKUP(I2778,AF$2:$AJ$12,5,TRUE)</f>
        <v>8</v>
      </c>
      <c r="O2778">
        <f>VLOOKUP(J2778,AG$2:$AJ$12,4,TRUE)</f>
        <v>6</v>
      </c>
      <c r="P2778">
        <f>VLOOKUP(K2778,AH$2:$AJ$12,3,TRUE)</f>
        <v>0</v>
      </c>
      <c r="Q2778">
        <f>VLOOKUP(L2778,AI$2:$AJ$12,2,TRUE)</f>
        <v>7</v>
      </c>
      <c r="T2778" t="str">
        <f t="shared" si="263"/>
        <v>Crimepoint.create(latitude:37.743, longitude:-122.403, drugdrink:8, misdemean:8, theft:6, violent:0, total:7, drugdrinkct:1, misdemeanct:10, theftct:4, violentct:0, totalct:15)</v>
      </c>
      <c r="U2778" t="str">
        <f t="shared" si="264"/>
        <v>{location: new google.maps.LatLng(37.743, -122.403), weight: 1},</v>
      </c>
      <c r="V2778" t="str">
        <f t="shared" si="259"/>
        <v>{location: new google.maps.LatLng(37.743, -122.403), weight: 2},</v>
      </c>
      <c r="W2778" t="str">
        <f t="shared" si="260"/>
        <v>{location: new google.maps.LatLng(37.743, -122.403), weight: 1},</v>
      </c>
      <c r="X2778" t="str">
        <f t="shared" si="261"/>
        <v>{location: new google.maps.LatLng(37.743, -122.403), weight: 0},</v>
      </c>
      <c r="Y2778" t="str">
        <f t="shared" si="262"/>
        <v>{location: new google.maps.LatLng(37.743, -122.403), weight: 1},</v>
      </c>
    </row>
    <row r="2779" spans="1:25" x14ac:dyDescent="0.2">
      <c r="A2779">
        <v>37.743000000000002</v>
      </c>
      <c r="B2779">
        <v>-122.402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1</v>
      </c>
      <c r="M2779">
        <f>VLOOKUP(H2779,AE$2:$AJ$12,6,TRUE)</f>
        <v>0</v>
      </c>
      <c r="N2779">
        <f>VLOOKUP(I2779,AF$2:$AJ$12,5,TRUE)</f>
        <v>0</v>
      </c>
      <c r="O2779">
        <f>VLOOKUP(J2779,AG$2:$AJ$12,4,TRUE)</f>
        <v>3</v>
      </c>
      <c r="P2779">
        <f>VLOOKUP(K2779,AH$2:$AJ$12,3,TRUE)</f>
        <v>0</v>
      </c>
      <c r="Q2779">
        <f>VLOOKUP(L2779,AI$2:$AJ$12,2,TRUE)</f>
        <v>0</v>
      </c>
      <c r="T2779" t="str">
        <f t="shared" si="263"/>
        <v>Crimepoint.create(latitude:37.743, longitude:-122.402, drugdrink:0, misdemean:0, theft:3, violent:0, total:0, drugdrinkct:0, misdemeanct:0, theftct:1, violentct:0, totalct:1)</v>
      </c>
      <c r="U2779" t="str">
        <f t="shared" si="264"/>
        <v>{location: new google.maps.LatLng(37.743, -122.402), weight: 0},</v>
      </c>
      <c r="V2779" t="str">
        <f t="shared" si="259"/>
        <v>{location: new google.maps.LatLng(37.743, -122.402), weight: 0},</v>
      </c>
      <c r="W2779" t="str">
        <f t="shared" si="260"/>
        <v>{location: new google.maps.LatLng(37.743, -122.402), weight: 0},</v>
      </c>
      <c r="X2779" t="str">
        <f t="shared" si="261"/>
        <v>{location: new google.maps.LatLng(37.743, -122.402), weight: 0},</v>
      </c>
      <c r="Y2779" t="str">
        <f t="shared" si="262"/>
        <v>{location: new google.maps.LatLng(37.743, -122.402), weight: 0},</v>
      </c>
    </row>
    <row r="2780" spans="1:25" x14ac:dyDescent="0.2">
      <c r="A2780">
        <v>37.743000000000002</v>
      </c>
      <c r="B2780">
        <v>-122.401</v>
      </c>
      <c r="C2780">
        <v>1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6</v>
      </c>
      <c r="J2780">
        <v>1</v>
      </c>
      <c r="K2780">
        <v>0</v>
      </c>
      <c r="L2780">
        <v>8</v>
      </c>
      <c r="M2780">
        <f>VLOOKUP(H2780,AE$2:$AJ$12,6,TRUE)</f>
        <v>8</v>
      </c>
      <c r="N2780">
        <f>VLOOKUP(I2780,AF$2:$AJ$12,5,TRUE)</f>
        <v>7</v>
      </c>
      <c r="O2780">
        <f>VLOOKUP(J2780,AG$2:$AJ$12,4,TRUE)</f>
        <v>3</v>
      </c>
      <c r="P2780">
        <f>VLOOKUP(K2780,AH$2:$AJ$12,3,TRUE)</f>
        <v>0</v>
      </c>
      <c r="Q2780">
        <f>VLOOKUP(L2780,AI$2:$AJ$12,2,TRUE)</f>
        <v>5</v>
      </c>
      <c r="T2780" t="str">
        <f t="shared" si="263"/>
        <v>Crimepoint.create(latitude:37.743, longitude:-122.401, drugdrink:8, misdemean:7, theft:3, violent:0, total:5, drugdrinkct:1, misdemeanct:6, theftct:1, violentct:0, totalct:8)</v>
      </c>
      <c r="U2780" t="str">
        <f t="shared" si="264"/>
        <v>{location: new google.maps.LatLng(37.743, -122.401), weight: 1},</v>
      </c>
      <c r="V2780" t="str">
        <f t="shared" si="259"/>
        <v>{location: new google.maps.LatLng(37.743, -122.401), weight: 1},</v>
      </c>
      <c r="W2780" t="str">
        <f t="shared" si="260"/>
        <v>{location: new google.maps.LatLng(37.743, -122.401), weight: 0},</v>
      </c>
      <c r="X2780" t="str">
        <f t="shared" si="261"/>
        <v>{location: new google.maps.LatLng(37.743, -122.401), weight: 0},</v>
      </c>
      <c r="Y2780" t="str">
        <f t="shared" si="262"/>
        <v>{location: new google.maps.LatLng(37.743, -122.401), weight: 1},</v>
      </c>
    </row>
    <row r="2781" spans="1:25" x14ac:dyDescent="0.2">
      <c r="A2781">
        <v>37.743000000000002</v>
      </c>
      <c r="B2781">
        <v>-122.4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1</v>
      </c>
      <c r="K2781">
        <v>0</v>
      </c>
      <c r="L2781">
        <v>2</v>
      </c>
      <c r="M2781">
        <f>VLOOKUP(H2781,AE$2:$AJ$12,6,TRUE)</f>
        <v>0</v>
      </c>
      <c r="N2781">
        <f>VLOOKUP(I2781,AF$2:$AJ$12,5,TRUE)</f>
        <v>2</v>
      </c>
      <c r="O2781">
        <f>VLOOKUP(J2781,AG$2:$AJ$12,4,TRUE)</f>
        <v>3</v>
      </c>
      <c r="P2781">
        <f>VLOOKUP(K2781,AH$2:$AJ$12,3,TRUE)</f>
        <v>0</v>
      </c>
      <c r="Q2781">
        <f>VLOOKUP(L2781,AI$2:$AJ$12,2,TRUE)</f>
        <v>1</v>
      </c>
      <c r="T2781" t="str">
        <f t="shared" si="263"/>
        <v>Crimepoint.create(latitude:37.743, longitude:-122.4, drugdrink:0, misdemean:2, theft:3, violent:0, total:1, drugdrinkct:0, misdemeanct:1, theftct:1, violentct:0, totalct:2)</v>
      </c>
      <c r="U2781" t="str">
        <f t="shared" si="264"/>
        <v>{location: new google.maps.LatLng(37.743, -122.4), weight: 0},</v>
      </c>
      <c r="V2781" t="str">
        <f t="shared" si="259"/>
        <v>{location: new google.maps.LatLng(37.743, -122.4), weight: 0},</v>
      </c>
      <c r="W2781" t="str">
        <f t="shared" si="260"/>
        <v>{location: new google.maps.LatLng(37.743, -122.4), weight: 0},</v>
      </c>
      <c r="X2781" t="str">
        <f t="shared" si="261"/>
        <v>{location: new google.maps.LatLng(37.743, -122.4), weight: 0},</v>
      </c>
      <c r="Y2781" t="str">
        <f t="shared" si="262"/>
        <v>{location: new google.maps.LatLng(37.743, -122.4), weight: 0},</v>
      </c>
    </row>
    <row r="2782" spans="1:25" x14ac:dyDescent="0.2">
      <c r="A2782">
        <v>37.743000000000002</v>
      </c>
      <c r="B2782">
        <v>-122.39700000000001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2</v>
      </c>
      <c r="J2782">
        <v>2</v>
      </c>
      <c r="K2782">
        <v>0</v>
      </c>
      <c r="L2782">
        <v>4</v>
      </c>
      <c r="M2782">
        <f>VLOOKUP(H2782,AE$2:$AJ$12,6,TRUE)</f>
        <v>0</v>
      </c>
      <c r="N2782">
        <f>VLOOKUP(I2782,AF$2:$AJ$12,5,TRUE)</f>
        <v>4</v>
      </c>
      <c r="O2782">
        <f>VLOOKUP(J2782,AG$2:$AJ$12,4,TRUE)</f>
        <v>4</v>
      </c>
      <c r="P2782">
        <f>VLOOKUP(K2782,AH$2:$AJ$12,3,TRUE)</f>
        <v>0</v>
      </c>
      <c r="Q2782">
        <f>VLOOKUP(L2782,AI$2:$AJ$12,2,TRUE)</f>
        <v>3</v>
      </c>
      <c r="T2782" t="str">
        <f t="shared" si="263"/>
        <v>Crimepoint.create(latitude:37.743, longitude:-122.397, drugdrink:0, misdemean:4, theft:4, violent:0, total:3, drugdrinkct:0, misdemeanct:2, theftct:2, violentct:0, totalct:4)</v>
      </c>
      <c r="U2782" t="str">
        <f t="shared" si="264"/>
        <v>{location: new google.maps.LatLng(37.743, -122.397), weight: 0},</v>
      </c>
      <c r="V2782" t="str">
        <f t="shared" si="259"/>
        <v>{location: new google.maps.LatLng(37.743, -122.397), weight: 0},</v>
      </c>
      <c r="W2782" t="str">
        <f t="shared" si="260"/>
        <v>{location: new google.maps.LatLng(37.743, -122.397), weight: 0},</v>
      </c>
      <c r="X2782" t="str">
        <f t="shared" si="261"/>
        <v>{location: new google.maps.LatLng(37.743, -122.397), weight: 0},</v>
      </c>
      <c r="Y2782" t="str">
        <f t="shared" si="262"/>
        <v>{location: new google.maps.LatLng(37.743, -122.397), weight: 0},</v>
      </c>
    </row>
    <row r="2783" spans="1:25" x14ac:dyDescent="0.2">
      <c r="A2783">
        <v>37.743000000000002</v>
      </c>
      <c r="B2783">
        <v>-122.38800000000001</v>
      </c>
      <c r="C2783">
        <v>3</v>
      </c>
      <c r="D2783">
        <v>14</v>
      </c>
      <c r="E2783">
        <v>1</v>
      </c>
      <c r="F2783">
        <v>9</v>
      </c>
      <c r="G2783">
        <v>7</v>
      </c>
      <c r="H2783">
        <v>4</v>
      </c>
      <c r="I2783">
        <v>64</v>
      </c>
      <c r="J2783">
        <v>9</v>
      </c>
      <c r="K2783">
        <v>12</v>
      </c>
      <c r="L2783">
        <v>89</v>
      </c>
      <c r="M2783">
        <f>VLOOKUP(H2783,AE$2:$AJ$12,6,TRUE)</f>
        <v>9</v>
      </c>
      <c r="N2783">
        <f>VLOOKUP(I2783,AF$2:$AJ$12,5,TRUE)</f>
        <v>9</v>
      </c>
      <c r="O2783">
        <f>VLOOKUP(J2783,AG$2:$AJ$12,4,TRUE)</f>
        <v>8</v>
      </c>
      <c r="P2783">
        <f>VLOOKUP(K2783,AH$2:$AJ$12,3,TRUE)</f>
        <v>9</v>
      </c>
      <c r="Q2783">
        <f>VLOOKUP(L2783,AI$2:$AJ$12,2,TRUE)</f>
        <v>9</v>
      </c>
      <c r="T2783" t="str">
        <f t="shared" si="263"/>
        <v>Crimepoint.create(latitude:37.743, longitude:-122.388, drugdrink:9, misdemean:9, theft:8, violent:9, total:9, drugdrinkct:4, misdemeanct:64, theftct:9, violentct:12, totalct:89)</v>
      </c>
      <c r="U2783" t="str">
        <f t="shared" si="264"/>
        <v>{location: new google.maps.LatLng(37.743, -122.388), weight: 3},</v>
      </c>
      <c r="V2783" t="str">
        <f t="shared" si="259"/>
        <v>{location: new google.maps.LatLng(37.743, -122.388), weight: 14},</v>
      </c>
      <c r="W2783" t="str">
        <f t="shared" si="260"/>
        <v>{location: new google.maps.LatLng(37.743, -122.388), weight: 1},</v>
      </c>
      <c r="X2783" t="str">
        <f t="shared" si="261"/>
        <v>{location: new google.maps.LatLng(37.743, -122.388), weight: 9},</v>
      </c>
      <c r="Y2783" t="str">
        <f t="shared" si="262"/>
        <v>{location: new google.maps.LatLng(37.743, -122.388), weight: 7},</v>
      </c>
    </row>
    <row r="2784" spans="1:25" x14ac:dyDescent="0.2">
      <c r="A2784">
        <v>37.743000000000002</v>
      </c>
      <c r="B2784">
        <v>-122.384</v>
      </c>
      <c r="C2784">
        <v>0</v>
      </c>
      <c r="D2784">
        <v>1</v>
      </c>
      <c r="E2784">
        <v>1</v>
      </c>
      <c r="F2784">
        <v>1</v>
      </c>
      <c r="G2784">
        <v>1</v>
      </c>
      <c r="H2784">
        <v>0</v>
      </c>
      <c r="I2784">
        <v>4</v>
      </c>
      <c r="J2784">
        <v>4</v>
      </c>
      <c r="K2784">
        <v>1</v>
      </c>
      <c r="L2784">
        <v>9</v>
      </c>
      <c r="M2784">
        <f>VLOOKUP(H2784,AE$2:$AJ$12,6,TRUE)</f>
        <v>0</v>
      </c>
      <c r="N2784">
        <f>VLOOKUP(I2784,AF$2:$AJ$12,5,TRUE)</f>
        <v>6</v>
      </c>
      <c r="O2784">
        <f>VLOOKUP(J2784,AG$2:$AJ$12,4,TRUE)</f>
        <v>6</v>
      </c>
      <c r="P2784">
        <f>VLOOKUP(K2784,AH$2:$AJ$12,3,TRUE)</f>
        <v>7</v>
      </c>
      <c r="Q2784">
        <f>VLOOKUP(L2784,AI$2:$AJ$12,2,TRUE)</f>
        <v>5</v>
      </c>
      <c r="T2784" t="str">
        <f t="shared" si="263"/>
        <v>Crimepoint.create(latitude:37.743, longitude:-122.384, drugdrink:0, misdemean:6, theft:6, violent:7, total:5, drugdrinkct:0, misdemeanct:4, theftct:4, violentct:1, totalct:9)</v>
      </c>
      <c r="U2784" t="str">
        <f t="shared" si="264"/>
        <v>{location: new google.maps.LatLng(37.743, -122.384), weight: 0},</v>
      </c>
      <c r="V2784" t="str">
        <f t="shared" si="259"/>
        <v>{location: new google.maps.LatLng(37.743, -122.384), weight: 1},</v>
      </c>
      <c r="W2784" t="str">
        <f t="shared" si="260"/>
        <v>{location: new google.maps.LatLng(37.743, -122.384), weight: 1},</v>
      </c>
      <c r="X2784" t="str">
        <f t="shared" si="261"/>
        <v>{location: new google.maps.LatLng(37.743, -122.384), weight: 1},</v>
      </c>
      <c r="Y2784" t="str">
        <f t="shared" si="262"/>
        <v>{location: new google.maps.LatLng(37.743, -122.384), weight: 1},</v>
      </c>
    </row>
    <row r="2785" spans="1:25" x14ac:dyDescent="0.2">
      <c r="A2785">
        <v>37.744</v>
      </c>
      <c r="B2785">
        <v>-122.50700000000001</v>
      </c>
      <c r="C2785">
        <v>0</v>
      </c>
      <c r="D2785">
        <v>1</v>
      </c>
      <c r="E2785">
        <v>0</v>
      </c>
      <c r="F2785">
        <v>1</v>
      </c>
      <c r="G2785">
        <v>1</v>
      </c>
      <c r="H2785">
        <v>0</v>
      </c>
      <c r="I2785">
        <v>6</v>
      </c>
      <c r="J2785">
        <v>1</v>
      </c>
      <c r="K2785">
        <v>1</v>
      </c>
      <c r="L2785">
        <v>8</v>
      </c>
      <c r="M2785">
        <f>VLOOKUP(H2785,AE$2:$AJ$12,6,TRUE)</f>
        <v>0</v>
      </c>
      <c r="N2785">
        <f>VLOOKUP(I2785,AF$2:$AJ$12,5,TRUE)</f>
        <v>7</v>
      </c>
      <c r="O2785">
        <f>VLOOKUP(J2785,AG$2:$AJ$12,4,TRUE)</f>
        <v>3</v>
      </c>
      <c r="P2785">
        <f>VLOOKUP(K2785,AH$2:$AJ$12,3,TRUE)</f>
        <v>7</v>
      </c>
      <c r="Q2785">
        <f>VLOOKUP(L2785,AI$2:$AJ$12,2,TRUE)</f>
        <v>5</v>
      </c>
      <c r="T2785" t="str">
        <f t="shared" si="263"/>
        <v>Crimepoint.create(latitude:37.744, longitude:-122.507, drugdrink:0, misdemean:7, theft:3, violent:7, total:5, drugdrinkct:0, misdemeanct:6, theftct:1, violentct:1, totalct:8)</v>
      </c>
      <c r="U2785" t="str">
        <f t="shared" si="264"/>
        <v>{location: new google.maps.LatLng(37.744, -122.507), weight: 0},</v>
      </c>
      <c r="V2785" t="str">
        <f t="shared" si="259"/>
        <v>{location: new google.maps.LatLng(37.744, -122.507), weight: 1},</v>
      </c>
      <c r="W2785" t="str">
        <f t="shared" si="260"/>
        <v>{location: new google.maps.LatLng(37.744, -122.507), weight: 0},</v>
      </c>
      <c r="X2785" t="str">
        <f t="shared" si="261"/>
        <v>{location: new google.maps.LatLng(37.744, -122.507), weight: 1},</v>
      </c>
      <c r="Y2785" t="str">
        <f t="shared" si="262"/>
        <v>{location: new google.maps.LatLng(37.744, -122.507), weight: 1},</v>
      </c>
    </row>
    <row r="2786" spans="1:25" x14ac:dyDescent="0.2">
      <c r="A2786">
        <v>37.744</v>
      </c>
      <c r="B2786">
        <v>-122.506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2</v>
      </c>
      <c r="J2786">
        <v>1</v>
      </c>
      <c r="K2786">
        <v>1</v>
      </c>
      <c r="L2786">
        <v>4</v>
      </c>
      <c r="M2786">
        <f>VLOOKUP(H2786,AE$2:$AJ$12,6,TRUE)</f>
        <v>0</v>
      </c>
      <c r="N2786">
        <f>VLOOKUP(I2786,AF$2:$AJ$12,5,TRUE)</f>
        <v>4</v>
      </c>
      <c r="O2786">
        <f>VLOOKUP(J2786,AG$2:$AJ$12,4,TRUE)</f>
        <v>3</v>
      </c>
      <c r="P2786">
        <f>VLOOKUP(K2786,AH$2:$AJ$12,3,TRUE)</f>
        <v>7</v>
      </c>
      <c r="Q2786">
        <f>VLOOKUP(L2786,AI$2:$AJ$12,2,TRUE)</f>
        <v>3</v>
      </c>
      <c r="T2786" t="str">
        <f t="shared" si="263"/>
        <v>Crimepoint.create(latitude:37.744, longitude:-122.506, drugdrink:0, misdemean:4, theft:3, violent:7, total:3, drugdrinkct:0, misdemeanct:2, theftct:1, violentct:1, totalct:4)</v>
      </c>
      <c r="U2786" t="str">
        <f t="shared" si="264"/>
        <v>{location: new google.maps.LatLng(37.744, -122.506), weight: 0},</v>
      </c>
      <c r="V2786" t="str">
        <f t="shared" si="259"/>
        <v>{location: new google.maps.LatLng(37.744, -122.506), weight: 0},</v>
      </c>
      <c r="W2786" t="str">
        <f t="shared" si="260"/>
        <v>{location: new google.maps.LatLng(37.744, -122.506), weight: 0},</v>
      </c>
      <c r="X2786" t="str">
        <f t="shared" si="261"/>
        <v>{location: new google.maps.LatLng(37.744, -122.506), weight: 1},</v>
      </c>
      <c r="Y2786" t="str">
        <f t="shared" si="262"/>
        <v>{location: new google.maps.LatLng(37.744, -122.506), weight: 0},</v>
      </c>
    </row>
    <row r="2787" spans="1:25" x14ac:dyDescent="0.2">
      <c r="A2787">
        <v>37.744</v>
      </c>
      <c r="B2787">
        <v>-122.505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1</v>
      </c>
      <c r="M2787">
        <f>VLOOKUP(H2787,AE$2:$AJ$12,6,TRUE)</f>
        <v>0</v>
      </c>
      <c r="N2787">
        <f>VLOOKUP(I2787,AF$2:$AJ$12,5,TRUE)</f>
        <v>2</v>
      </c>
      <c r="O2787">
        <f>VLOOKUP(J2787,AG$2:$AJ$12,4,TRUE)</f>
        <v>0</v>
      </c>
      <c r="P2787">
        <f>VLOOKUP(K2787,AH$2:$AJ$12,3,TRUE)</f>
        <v>0</v>
      </c>
      <c r="Q2787">
        <f>VLOOKUP(L2787,AI$2:$AJ$12,2,TRUE)</f>
        <v>0</v>
      </c>
      <c r="T2787" t="str">
        <f t="shared" si="263"/>
        <v>Crimepoint.create(latitude:37.744, longitude:-122.505, drugdrink:0, misdemean:2, theft:0, violent:0, total:0, drugdrinkct:0, misdemeanct:1, theftct:0, violentct:0, totalct:1)</v>
      </c>
      <c r="U2787" t="str">
        <f t="shared" si="264"/>
        <v>{location: new google.maps.LatLng(37.744, -122.505), weight: 0},</v>
      </c>
      <c r="V2787" t="str">
        <f t="shared" si="259"/>
        <v>{location: new google.maps.LatLng(37.744, -122.505), weight: 0},</v>
      </c>
      <c r="W2787" t="str">
        <f t="shared" si="260"/>
        <v>{location: new google.maps.LatLng(37.744, -122.505), weight: 0},</v>
      </c>
      <c r="X2787" t="str">
        <f t="shared" si="261"/>
        <v>{location: new google.maps.LatLng(37.744, -122.505), weight: 0},</v>
      </c>
      <c r="Y2787" t="str">
        <f t="shared" si="262"/>
        <v>{location: new google.maps.LatLng(37.744, -122.505), weight: 0},</v>
      </c>
    </row>
    <row r="2788" spans="1:25" x14ac:dyDescent="0.2">
      <c r="A2788">
        <v>37.744</v>
      </c>
      <c r="B2788">
        <v>-122.504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1</v>
      </c>
      <c r="M2788">
        <f>VLOOKUP(H2788,AE$2:$AJ$12,6,TRUE)</f>
        <v>0</v>
      </c>
      <c r="N2788">
        <f>VLOOKUP(I2788,AF$2:$AJ$12,5,TRUE)</f>
        <v>2</v>
      </c>
      <c r="O2788">
        <f>VLOOKUP(J2788,AG$2:$AJ$12,4,TRUE)</f>
        <v>0</v>
      </c>
      <c r="P2788">
        <f>VLOOKUP(K2788,AH$2:$AJ$12,3,TRUE)</f>
        <v>0</v>
      </c>
      <c r="Q2788">
        <f>VLOOKUP(L2788,AI$2:$AJ$12,2,TRUE)</f>
        <v>0</v>
      </c>
      <c r="T2788" t="str">
        <f t="shared" si="263"/>
        <v>Crimepoint.create(latitude:37.744, longitude:-122.504, drugdrink:0, misdemean:2, theft:0, violent:0, total:0, drugdrinkct:0, misdemeanct:1, theftct:0, violentct:0, totalct:1)</v>
      </c>
      <c r="U2788" t="str">
        <f t="shared" si="264"/>
        <v>{location: new google.maps.LatLng(37.744, -122.504), weight: 0},</v>
      </c>
      <c r="V2788" t="str">
        <f t="shared" si="259"/>
        <v>{location: new google.maps.LatLng(37.744, -122.504), weight: 0},</v>
      </c>
      <c r="W2788" t="str">
        <f t="shared" si="260"/>
        <v>{location: new google.maps.LatLng(37.744, -122.504), weight: 0},</v>
      </c>
      <c r="X2788" t="str">
        <f t="shared" si="261"/>
        <v>{location: new google.maps.LatLng(37.744, -122.504), weight: 0},</v>
      </c>
      <c r="Y2788" t="str">
        <f t="shared" si="262"/>
        <v>{location: new google.maps.LatLng(37.744, -122.504), weight: 0},</v>
      </c>
    </row>
    <row r="2789" spans="1:25" x14ac:dyDescent="0.2">
      <c r="A2789">
        <v>37.744</v>
      </c>
      <c r="B2789">
        <v>-122.503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1</v>
      </c>
      <c r="M2789">
        <f>VLOOKUP(H2789,AE$2:$AJ$12,6,TRUE)</f>
        <v>0</v>
      </c>
      <c r="N2789">
        <f>VLOOKUP(I2789,AF$2:$AJ$12,5,TRUE)</f>
        <v>0</v>
      </c>
      <c r="O2789">
        <f>VLOOKUP(J2789,AG$2:$AJ$12,4,TRUE)</f>
        <v>3</v>
      </c>
      <c r="P2789">
        <f>VLOOKUP(K2789,AH$2:$AJ$12,3,TRUE)</f>
        <v>0</v>
      </c>
      <c r="Q2789">
        <f>VLOOKUP(L2789,AI$2:$AJ$12,2,TRUE)</f>
        <v>0</v>
      </c>
      <c r="T2789" t="str">
        <f t="shared" si="263"/>
        <v>Crimepoint.create(latitude:37.744, longitude:-122.503, drugdrink:0, misdemean:0, theft:3, violent:0, total:0, drugdrinkct:0, misdemeanct:0, theftct:1, violentct:0, totalct:1)</v>
      </c>
      <c r="U2789" t="str">
        <f t="shared" si="264"/>
        <v>{location: new google.maps.LatLng(37.744, -122.503), weight: 0},</v>
      </c>
      <c r="V2789" t="str">
        <f t="shared" si="259"/>
        <v>{location: new google.maps.LatLng(37.744, -122.503), weight: 0},</v>
      </c>
      <c r="W2789" t="str">
        <f t="shared" si="260"/>
        <v>{location: new google.maps.LatLng(37.744, -122.503), weight: 0},</v>
      </c>
      <c r="X2789" t="str">
        <f t="shared" si="261"/>
        <v>{location: new google.maps.LatLng(37.744, -122.503), weight: 0},</v>
      </c>
      <c r="Y2789" t="str">
        <f t="shared" si="262"/>
        <v>{location: new google.maps.LatLng(37.744, -122.503), weight: 0},</v>
      </c>
    </row>
    <row r="2790" spans="1:25" x14ac:dyDescent="0.2">
      <c r="A2790">
        <v>37.744</v>
      </c>
      <c r="B2790">
        <v>-122.502</v>
      </c>
      <c r="C2790">
        <v>0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3</v>
      </c>
      <c r="J2790">
        <v>1</v>
      </c>
      <c r="K2790">
        <v>2</v>
      </c>
      <c r="L2790">
        <v>6</v>
      </c>
      <c r="M2790">
        <f>VLOOKUP(H2790,AE$2:$AJ$12,6,TRUE)</f>
        <v>0</v>
      </c>
      <c r="N2790">
        <f>VLOOKUP(I2790,AF$2:$AJ$12,5,TRUE)</f>
        <v>5</v>
      </c>
      <c r="O2790">
        <f>VLOOKUP(J2790,AG$2:$AJ$12,4,TRUE)</f>
        <v>3</v>
      </c>
      <c r="P2790">
        <f>VLOOKUP(K2790,AH$2:$AJ$12,3,TRUE)</f>
        <v>7</v>
      </c>
      <c r="Q2790">
        <f>VLOOKUP(L2790,AI$2:$AJ$12,2,TRUE)</f>
        <v>4</v>
      </c>
      <c r="T2790" t="str">
        <f t="shared" si="263"/>
        <v>Crimepoint.create(latitude:37.744, longitude:-122.502, drugdrink:0, misdemean:5, theft:3, violent:7, total:4, drugdrinkct:0, misdemeanct:3, theftct:1, violentct:2, totalct:6)</v>
      </c>
      <c r="U2790" t="str">
        <f t="shared" si="264"/>
        <v>{location: new google.maps.LatLng(37.744, -122.502), weight: 0},</v>
      </c>
      <c r="V2790" t="str">
        <f t="shared" si="259"/>
        <v>{location: new google.maps.LatLng(37.744, -122.502), weight: 1},</v>
      </c>
      <c r="W2790" t="str">
        <f t="shared" si="260"/>
        <v>{location: new google.maps.LatLng(37.744, -122.502), weight: 0},</v>
      </c>
      <c r="X2790" t="str">
        <f t="shared" si="261"/>
        <v>{location: new google.maps.LatLng(37.744, -122.502), weight: 1},</v>
      </c>
      <c r="Y2790" t="str">
        <f t="shared" si="262"/>
        <v>{location: new google.maps.LatLng(37.744, -122.502), weight: 0},</v>
      </c>
    </row>
    <row r="2791" spans="1:25" x14ac:dyDescent="0.2">
      <c r="A2791">
        <v>37.744</v>
      </c>
      <c r="B2791">
        <v>-122.501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</v>
      </c>
      <c r="K2791">
        <v>0</v>
      </c>
      <c r="L2791">
        <v>2</v>
      </c>
      <c r="M2791">
        <f>VLOOKUP(H2791,AE$2:$AJ$12,6,TRUE)</f>
        <v>0</v>
      </c>
      <c r="N2791">
        <f>VLOOKUP(I2791,AF$2:$AJ$12,5,TRUE)</f>
        <v>0</v>
      </c>
      <c r="O2791">
        <f>VLOOKUP(J2791,AG$2:$AJ$12,4,TRUE)</f>
        <v>4</v>
      </c>
      <c r="P2791">
        <f>VLOOKUP(K2791,AH$2:$AJ$12,3,TRUE)</f>
        <v>0</v>
      </c>
      <c r="Q2791">
        <f>VLOOKUP(L2791,AI$2:$AJ$12,2,TRUE)</f>
        <v>1</v>
      </c>
      <c r="T2791" t="str">
        <f t="shared" si="263"/>
        <v>Crimepoint.create(latitude:37.744, longitude:-122.501, drugdrink:0, misdemean:0, theft:4, violent:0, total:1, drugdrinkct:0, misdemeanct:0, theftct:2, violentct:0, totalct:2)</v>
      </c>
      <c r="U2791" t="str">
        <f t="shared" si="264"/>
        <v>{location: new google.maps.LatLng(37.744, -122.501), weight: 0},</v>
      </c>
      <c r="V2791" t="str">
        <f t="shared" si="259"/>
        <v>{location: new google.maps.LatLng(37.744, -122.501), weight: 0},</v>
      </c>
      <c r="W2791" t="str">
        <f t="shared" si="260"/>
        <v>{location: new google.maps.LatLng(37.744, -122.501), weight: 0},</v>
      </c>
      <c r="X2791" t="str">
        <f t="shared" si="261"/>
        <v>{location: new google.maps.LatLng(37.744, -122.501), weight: 0},</v>
      </c>
      <c r="Y2791" t="str">
        <f t="shared" si="262"/>
        <v>{location: new google.maps.LatLng(37.744, -122.501), weight: 0},</v>
      </c>
    </row>
    <row r="2792" spans="1:25" x14ac:dyDescent="0.2">
      <c r="A2792">
        <v>37.744</v>
      </c>
      <c r="B2792">
        <v>-122.5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2</v>
      </c>
      <c r="J2792">
        <v>0</v>
      </c>
      <c r="K2792">
        <v>0</v>
      </c>
      <c r="L2792">
        <v>2</v>
      </c>
      <c r="M2792">
        <f>VLOOKUP(H2792,AE$2:$AJ$12,6,TRUE)</f>
        <v>0</v>
      </c>
      <c r="N2792">
        <f>VLOOKUP(I2792,AF$2:$AJ$12,5,TRUE)</f>
        <v>4</v>
      </c>
      <c r="O2792">
        <f>VLOOKUP(J2792,AG$2:$AJ$12,4,TRUE)</f>
        <v>0</v>
      </c>
      <c r="P2792">
        <f>VLOOKUP(K2792,AH$2:$AJ$12,3,TRUE)</f>
        <v>0</v>
      </c>
      <c r="Q2792">
        <f>VLOOKUP(L2792,AI$2:$AJ$12,2,TRUE)</f>
        <v>1</v>
      </c>
      <c r="T2792" t="str">
        <f t="shared" si="263"/>
        <v>Crimepoint.create(latitude:37.744, longitude:-122.5, drugdrink:0, misdemean:4, theft:0, violent:0, total:1, drugdrinkct:0, misdemeanct:2, theftct:0, violentct:0, totalct:2)</v>
      </c>
      <c r="U2792" t="str">
        <f t="shared" si="264"/>
        <v>{location: new google.maps.LatLng(37.744, -122.5), weight: 0},</v>
      </c>
      <c r="V2792" t="str">
        <f t="shared" si="259"/>
        <v>{location: new google.maps.LatLng(37.744, -122.5), weight: 0},</v>
      </c>
      <c r="W2792" t="str">
        <f t="shared" si="260"/>
        <v>{location: new google.maps.LatLng(37.744, -122.5), weight: 0},</v>
      </c>
      <c r="X2792" t="str">
        <f t="shared" si="261"/>
        <v>{location: new google.maps.LatLng(37.744, -122.5), weight: 0},</v>
      </c>
      <c r="Y2792" t="str">
        <f t="shared" si="262"/>
        <v>{location: new google.maps.LatLng(37.744, -122.5), weight: 0},</v>
      </c>
    </row>
    <row r="2793" spans="1:25" x14ac:dyDescent="0.2">
      <c r="A2793">
        <v>37.744</v>
      </c>
      <c r="B2793">
        <v>-122.499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f>VLOOKUP(H2793,AE$2:$AJ$12,6,TRUE)</f>
        <v>0</v>
      </c>
      <c r="N2793">
        <f>VLOOKUP(I2793,AF$2:$AJ$12,5,TRUE)</f>
        <v>2</v>
      </c>
      <c r="O2793">
        <f>VLOOKUP(J2793,AG$2:$AJ$12,4,TRUE)</f>
        <v>0</v>
      </c>
      <c r="P2793">
        <f>VLOOKUP(K2793,AH$2:$AJ$12,3,TRUE)</f>
        <v>0</v>
      </c>
      <c r="Q2793">
        <f>VLOOKUP(L2793,AI$2:$AJ$12,2,TRUE)</f>
        <v>0</v>
      </c>
      <c r="T2793" t="str">
        <f t="shared" si="263"/>
        <v>Crimepoint.create(latitude:37.744, longitude:-122.499, drugdrink:0, misdemean:2, theft:0, violent:0, total:0, drugdrinkct:0, misdemeanct:1, theftct:0, violentct:0, totalct:1)</v>
      </c>
      <c r="U2793" t="str">
        <f t="shared" si="264"/>
        <v>{location: new google.maps.LatLng(37.744, -122.499), weight: 0},</v>
      </c>
      <c r="V2793" t="str">
        <f t="shared" si="259"/>
        <v>{location: new google.maps.LatLng(37.744, -122.499), weight: 0},</v>
      </c>
      <c r="W2793" t="str">
        <f t="shared" si="260"/>
        <v>{location: new google.maps.LatLng(37.744, -122.499), weight: 0},</v>
      </c>
      <c r="X2793" t="str">
        <f t="shared" si="261"/>
        <v>{location: new google.maps.LatLng(37.744, -122.499), weight: 0},</v>
      </c>
      <c r="Y2793" t="str">
        <f t="shared" si="262"/>
        <v>{location: new google.maps.LatLng(37.744, -122.499), weight: 0},</v>
      </c>
    </row>
    <row r="2794" spans="1:25" x14ac:dyDescent="0.2">
      <c r="A2794">
        <v>37.744</v>
      </c>
      <c r="B2794">
        <v>-122.497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1</v>
      </c>
      <c r="M2794">
        <f>VLOOKUP(H2794,AE$2:$AJ$12,6,TRUE)</f>
        <v>0</v>
      </c>
      <c r="N2794">
        <f>VLOOKUP(I2794,AF$2:$AJ$12,5,TRUE)</f>
        <v>0</v>
      </c>
      <c r="O2794">
        <f>VLOOKUP(J2794,AG$2:$AJ$12,4,TRUE)</f>
        <v>3</v>
      </c>
      <c r="P2794">
        <f>VLOOKUP(K2794,AH$2:$AJ$12,3,TRUE)</f>
        <v>0</v>
      </c>
      <c r="Q2794">
        <f>VLOOKUP(L2794,AI$2:$AJ$12,2,TRUE)</f>
        <v>0</v>
      </c>
      <c r="T2794" t="str">
        <f t="shared" si="263"/>
        <v>Crimepoint.create(latitude:37.744, longitude:-122.497, drugdrink:0, misdemean:0, theft:3, violent:0, total:0, drugdrinkct:0, misdemeanct:0, theftct:1, violentct:0, totalct:1)</v>
      </c>
      <c r="U2794" t="str">
        <f t="shared" si="264"/>
        <v>{location: new google.maps.LatLng(37.744, -122.497), weight: 0},</v>
      </c>
      <c r="V2794" t="str">
        <f t="shared" si="259"/>
        <v>{location: new google.maps.LatLng(37.744, -122.497), weight: 0},</v>
      </c>
      <c r="W2794" t="str">
        <f t="shared" si="260"/>
        <v>{location: new google.maps.LatLng(37.744, -122.497), weight: 0},</v>
      </c>
      <c r="X2794" t="str">
        <f t="shared" si="261"/>
        <v>{location: new google.maps.LatLng(37.744, -122.497), weight: 0},</v>
      </c>
      <c r="Y2794" t="str">
        <f t="shared" si="262"/>
        <v>{location: new google.maps.LatLng(37.744, -122.497), weight: 0},</v>
      </c>
    </row>
    <row r="2795" spans="1:25" x14ac:dyDescent="0.2">
      <c r="A2795">
        <v>37.744</v>
      </c>
      <c r="B2795">
        <v>-122.494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2</v>
      </c>
      <c r="M2795">
        <f>VLOOKUP(H2795,AE$2:$AJ$12,6,TRUE)</f>
        <v>0</v>
      </c>
      <c r="N2795">
        <f>VLOOKUP(I2795,AF$2:$AJ$12,5,TRUE)</f>
        <v>2</v>
      </c>
      <c r="O2795">
        <f>VLOOKUP(J2795,AG$2:$AJ$12,4,TRUE)</f>
        <v>3</v>
      </c>
      <c r="P2795">
        <f>VLOOKUP(K2795,AH$2:$AJ$12,3,TRUE)</f>
        <v>0</v>
      </c>
      <c r="Q2795">
        <f>VLOOKUP(L2795,AI$2:$AJ$12,2,TRUE)</f>
        <v>1</v>
      </c>
      <c r="T2795" t="str">
        <f t="shared" si="263"/>
        <v>Crimepoint.create(latitude:37.744, longitude:-122.494, drugdrink:0, misdemean:2, theft:3, violent:0, total:1, drugdrinkct:0, misdemeanct:1, theftct:1, violentct:0, totalct:2)</v>
      </c>
      <c r="U2795" t="str">
        <f t="shared" si="264"/>
        <v>{location: new google.maps.LatLng(37.744, -122.494), weight: 0},</v>
      </c>
      <c r="V2795" t="str">
        <f t="shared" si="259"/>
        <v>{location: new google.maps.LatLng(37.744, -122.494), weight: 0},</v>
      </c>
      <c r="W2795" t="str">
        <f t="shared" si="260"/>
        <v>{location: new google.maps.LatLng(37.744, -122.494), weight: 0},</v>
      </c>
      <c r="X2795" t="str">
        <f t="shared" si="261"/>
        <v>{location: new google.maps.LatLng(37.744, -122.494), weight: 0},</v>
      </c>
      <c r="Y2795" t="str">
        <f t="shared" si="262"/>
        <v>{location: new google.maps.LatLng(37.744, -122.494), weight: 0},</v>
      </c>
    </row>
    <row r="2796" spans="1:25" x14ac:dyDescent="0.2">
      <c r="A2796">
        <v>37.744</v>
      </c>
      <c r="B2796">
        <v>-122.492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f>VLOOKUP(H2796,AE$2:$AJ$12,6,TRUE)</f>
        <v>0</v>
      </c>
      <c r="N2796">
        <f>VLOOKUP(I2796,AF$2:$AJ$12,5,TRUE)</f>
        <v>2</v>
      </c>
      <c r="O2796">
        <f>VLOOKUP(J2796,AG$2:$AJ$12,4,TRUE)</f>
        <v>0</v>
      </c>
      <c r="P2796">
        <f>VLOOKUP(K2796,AH$2:$AJ$12,3,TRUE)</f>
        <v>0</v>
      </c>
      <c r="Q2796">
        <f>VLOOKUP(L2796,AI$2:$AJ$12,2,TRUE)</f>
        <v>0</v>
      </c>
      <c r="T2796" t="str">
        <f t="shared" si="263"/>
        <v>Crimepoint.create(latitude:37.744, longitude:-122.492, drugdrink:0, misdemean:2, theft:0, violent:0, total:0, drugdrinkct:0, misdemeanct:1, theftct:0, violentct:0, totalct:1)</v>
      </c>
      <c r="U2796" t="str">
        <f t="shared" si="264"/>
        <v>{location: new google.maps.LatLng(37.744, -122.492), weight: 0},</v>
      </c>
      <c r="V2796" t="str">
        <f t="shared" si="259"/>
        <v>{location: new google.maps.LatLng(37.744, -122.492), weight: 0},</v>
      </c>
      <c r="W2796" t="str">
        <f t="shared" si="260"/>
        <v>{location: new google.maps.LatLng(37.744, -122.492), weight: 0},</v>
      </c>
      <c r="X2796" t="str">
        <f t="shared" si="261"/>
        <v>{location: new google.maps.LatLng(37.744, -122.492), weight: 0},</v>
      </c>
      <c r="Y2796" t="str">
        <f t="shared" si="262"/>
        <v>{location: new google.maps.LatLng(37.744, -122.492), weight: 0},</v>
      </c>
    </row>
    <row r="2797" spans="1:25" x14ac:dyDescent="0.2">
      <c r="A2797">
        <v>37.744</v>
      </c>
      <c r="B2797">
        <v>-122.49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1</v>
      </c>
      <c r="M2797">
        <f>VLOOKUP(H2797,AE$2:$AJ$12,6,TRUE)</f>
        <v>0</v>
      </c>
      <c r="N2797">
        <f>VLOOKUP(I2797,AF$2:$AJ$12,5,TRUE)</f>
        <v>2</v>
      </c>
      <c r="O2797">
        <f>VLOOKUP(J2797,AG$2:$AJ$12,4,TRUE)</f>
        <v>0</v>
      </c>
      <c r="P2797">
        <f>VLOOKUP(K2797,AH$2:$AJ$12,3,TRUE)</f>
        <v>0</v>
      </c>
      <c r="Q2797">
        <f>VLOOKUP(L2797,AI$2:$AJ$12,2,TRUE)</f>
        <v>0</v>
      </c>
      <c r="T2797" t="str">
        <f t="shared" si="263"/>
        <v>Crimepoint.create(latitude:37.744, longitude:-122.49, drugdrink:0, misdemean:2, theft:0, violent:0, total:0, drugdrinkct:0, misdemeanct:1, theftct:0, violentct:0, totalct:1)</v>
      </c>
      <c r="U2797" t="str">
        <f t="shared" si="264"/>
        <v>{location: new google.maps.LatLng(37.744, -122.49), weight: 0},</v>
      </c>
      <c r="V2797" t="str">
        <f t="shared" si="259"/>
        <v>{location: new google.maps.LatLng(37.744, -122.49), weight: 0},</v>
      </c>
      <c r="W2797" t="str">
        <f t="shared" si="260"/>
        <v>{location: new google.maps.LatLng(37.744, -122.49), weight: 0},</v>
      </c>
      <c r="X2797" t="str">
        <f t="shared" si="261"/>
        <v>{location: new google.maps.LatLng(37.744, -122.49), weight: 0},</v>
      </c>
      <c r="Y2797" t="str">
        <f t="shared" si="262"/>
        <v>{location: new google.maps.LatLng(37.744, -122.49), weight: 0},</v>
      </c>
    </row>
    <row r="2798" spans="1:25" x14ac:dyDescent="0.2">
      <c r="A2798">
        <v>37.744</v>
      </c>
      <c r="B2798">
        <v>-122.489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2</v>
      </c>
      <c r="J2798">
        <v>0</v>
      </c>
      <c r="K2798">
        <v>0</v>
      </c>
      <c r="L2798">
        <v>2</v>
      </c>
      <c r="M2798">
        <f>VLOOKUP(H2798,AE$2:$AJ$12,6,TRUE)</f>
        <v>0</v>
      </c>
      <c r="N2798">
        <f>VLOOKUP(I2798,AF$2:$AJ$12,5,TRUE)</f>
        <v>4</v>
      </c>
      <c r="O2798">
        <f>VLOOKUP(J2798,AG$2:$AJ$12,4,TRUE)</f>
        <v>0</v>
      </c>
      <c r="P2798">
        <f>VLOOKUP(K2798,AH$2:$AJ$12,3,TRUE)</f>
        <v>0</v>
      </c>
      <c r="Q2798">
        <f>VLOOKUP(L2798,AI$2:$AJ$12,2,TRUE)</f>
        <v>1</v>
      </c>
      <c r="T2798" t="str">
        <f t="shared" si="263"/>
        <v>Crimepoint.create(latitude:37.744, longitude:-122.489, drugdrink:0, misdemean:4, theft:0, violent:0, total:1, drugdrinkct:0, misdemeanct:2, theftct:0, violentct:0, totalct:2)</v>
      </c>
      <c r="U2798" t="str">
        <f t="shared" si="264"/>
        <v>{location: new google.maps.LatLng(37.744, -122.489), weight: 0},</v>
      </c>
      <c r="V2798" t="str">
        <f t="shared" si="259"/>
        <v>{location: new google.maps.LatLng(37.744, -122.489), weight: 0},</v>
      </c>
      <c r="W2798" t="str">
        <f t="shared" si="260"/>
        <v>{location: new google.maps.LatLng(37.744, -122.489), weight: 0},</v>
      </c>
      <c r="X2798" t="str">
        <f t="shared" si="261"/>
        <v>{location: new google.maps.LatLng(37.744, -122.489), weight: 0},</v>
      </c>
      <c r="Y2798" t="str">
        <f t="shared" si="262"/>
        <v>{location: new google.maps.LatLng(37.744, -122.489), weight: 0},</v>
      </c>
    </row>
    <row r="2799" spans="1:25" x14ac:dyDescent="0.2">
      <c r="A2799">
        <v>37.744</v>
      </c>
      <c r="B2799">
        <v>-122.488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</v>
      </c>
      <c r="K2799">
        <v>0</v>
      </c>
      <c r="L2799">
        <v>3</v>
      </c>
      <c r="M2799">
        <f>VLOOKUP(H2799,AE$2:$AJ$12,6,TRUE)</f>
        <v>0</v>
      </c>
      <c r="N2799">
        <f>VLOOKUP(I2799,AF$2:$AJ$12,5,TRUE)</f>
        <v>0</v>
      </c>
      <c r="O2799">
        <f>VLOOKUP(J2799,AG$2:$AJ$12,4,TRUE)</f>
        <v>5</v>
      </c>
      <c r="P2799">
        <f>VLOOKUP(K2799,AH$2:$AJ$12,3,TRUE)</f>
        <v>0</v>
      </c>
      <c r="Q2799">
        <f>VLOOKUP(L2799,AI$2:$AJ$12,2,TRUE)</f>
        <v>2</v>
      </c>
      <c r="T2799" t="str">
        <f t="shared" si="263"/>
        <v>Crimepoint.create(latitude:37.744, longitude:-122.488, drugdrink:0, misdemean:0, theft:5, violent:0, total:2, drugdrinkct:0, misdemeanct:0, theftct:3, violentct:0, totalct:3)</v>
      </c>
      <c r="U2799" t="str">
        <f t="shared" si="264"/>
        <v>{location: new google.maps.LatLng(37.744, -122.488), weight: 0},</v>
      </c>
      <c r="V2799" t="str">
        <f t="shared" si="259"/>
        <v>{location: new google.maps.LatLng(37.744, -122.488), weight: 0},</v>
      </c>
      <c r="W2799" t="str">
        <f t="shared" si="260"/>
        <v>{location: new google.maps.LatLng(37.744, -122.488), weight: 0},</v>
      </c>
      <c r="X2799" t="str">
        <f t="shared" si="261"/>
        <v>{location: new google.maps.LatLng(37.744, -122.488), weight: 0},</v>
      </c>
      <c r="Y2799" t="str">
        <f t="shared" si="262"/>
        <v>{location: new google.maps.LatLng(37.744, -122.488), weight: 0},</v>
      </c>
    </row>
    <row r="2800" spans="1:25" x14ac:dyDescent="0.2">
      <c r="A2800">
        <v>37.744</v>
      </c>
      <c r="B2800">
        <v>-122.48699999999999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</v>
      </c>
      <c r="K2800">
        <v>0</v>
      </c>
      <c r="L2800">
        <v>3</v>
      </c>
      <c r="M2800">
        <f>VLOOKUP(H2800,AE$2:$AJ$12,6,TRUE)</f>
        <v>0</v>
      </c>
      <c r="N2800">
        <f>VLOOKUP(I2800,AF$2:$AJ$12,5,TRUE)</f>
        <v>0</v>
      </c>
      <c r="O2800">
        <f>VLOOKUP(J2800,AG$2:$AJ$12,4,TRUE)</f>
        <v>5</v>
      </c>
      <c r="P2800">
        <f>VLOOKUP(K2800,AH$2:$AJ$12,3,TRUE)</f>
        <v>0</v>
      </c>
      <c r="Q2800">
        <f>VLOOKUP(L2800,AI$2:$AJ$12,2,TRUE)</f>
        <v>2</v>
      </c>
      <c r="T2800" t="str">
        <f t="shared" si="263"/>
        <v>Crimepoint.create(latitude:37.744, longitude:-122.487, drugdrink:0, misdemean:0, theft:5, violent:0, total:2, drugdrinkct:0, misdemeanct:0, theftct:3, violentct:0, totalct:3)</v>
      </c>
      <c r="U2800" t="str">
        <f t="shared" si="264"/>
        <v>{location: new google.maps.LatLng(37.744, -122.487), weight: 0},</v>
      </c>
      <c r="V2800" t="str">
        <f t="shared" si="259"/>
        <v>{location: new google.maps.LatLng(37.744, -122.487), weight: 0},</v>
      </c>
      <c r="W2800" t="str">
        <f t="shared" si="260"/>
        <v>{location: new google.maps.LatLng(37.744, -122.487), weight: 0},</v>
      </c>
      <c r="X2800" t="str">
        <f t="shared" si="261"/>
        <v>{location: new google.maps.LatLng(37.744, -122.487), weight: 0},</v>
      </c>
      <c r="Y2800" t="str">
        <f t="shared" si="262"/>
        <v>{location: new google.maps.LatLng(37.744, -122.487), weight: 0},</v>
      </c>
    </row>
    <row r="2801" spans="1:25" x14ac:dyDescent="0.2">
      <c r="A2801">
        <v>37.744</v>
      </c>
      <c r="B2801">
        <v>-122.485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1</v>
      </c>
      <c r="I2801">
        <v>5</v>
      </c>
      <c r="J2801">
        <v>0</v>
      </c>
      <c r="K2801">
        <v>0</v>
      </c>
      <c r="L2801">
        <v>6</v>
      </c>
      <c r="M2801">
        <f>VLOOKUP(H2801,AE$2:$AJ$12,6,TRUE)</f>
        <v>8</v>
      </c>
      <c r="N2801">
        <f>VLOOKUP(I2801,AF$2:$AJ$12,5,TRUE)</f>
        <v>6</v>
      </c>
      <c r="O2801">
        <f>VLOOKUP(J2801,AG$2:$AJ$12,4,TRUE)</f>
        <v>0</v>
      </c>
      <c r="P2801">
        <f>VLOOKUP(K2801,AH$2:$AJ$12,3,TRUE)</f>
        <v>0</v>
      </c>
      <c r="Q2801">
        <f>VLOOKUP(L2801,AI$2:$AJ$12,2,TRUE)</f>
        <v>4</v>
      </c>
      <c r="T2801" t="str">
        <f t="shared" si="263"/>
        <v>Crimepoint.create(latitude:37.744, longitude:-122.485, drugdrink:8, misdemean:6, theft:0, violent:0, total:4, drugdrinkct:1, misdemeanct:5, theftct:0, violentct:0, totalct:6)</v>
      </c>
      <c r="U2801" t="str">
        <f t="shared" si="264"/>
        <v>{location: new google.maps.LatLng(37.744, -122.485), weight: 1},</v>
      </c>
      <c r="V2801" t="str">
        <f t="shared" si="259"/>
        <v>{location: new google.maps.LatLng(37.744, -122.485), weight: 1},</v>
      </c>
      <c r="W2801" t="str">
        <f t="shared" si="260"/>
        <v>{location: new google.maps.LatLng(37.744, -122.485), weight: 0},</v>
      </c>
      <c r="X2801" t="str">
        <f t="shared" si="261"/>
        <v>{location: new google.maps.LatLng(37.744, -122.485), weight: 0},</v>
      </c>
      <c r="Y2801" t="str">
        <f t="shared" si="262"/>
        <v>{location: new google.maps.LatLng(37.744, -122.485), weight: 0},</v>
      </c>
    </row>
    <row r="2802" spans="1:25" x14ac:dyDescent="0.2">
      <c r="A2802">
        <v>37.744</v>
      </c>
      <c r="B2802">
        <v>-122.48399999999999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3</v>
      </c>
      <c r="J2802">
        <v>0</v>
      </c>
      <c r="K2802">
        <v>0</v>
      </c>
      <c r="L2802">
        <v>3</v>
      </c>
      <c r="M2802">
        <f>VLOOKUP(H2802,AE$2:$AJ$12,6,TRUE)</f>
        <v>0</v>
      </c>
      <c r="N2802">
        <f>VLOOKUP(I2802,AF$2:$AJ$12,5,TRUE)</f>
        <v>5</v>
      </c>
      <c r="O2802">
        <f>VLOOKUP(J2802,AG$2:$AJ$12,4,TRUE)</f>
        <v>0</v>
      </c>
      <c r="P2802">
        <f>VLOOKUP(K2802,AH$2:$AJ$12,3,TRUE)</f>
        <v>0</v>
      </c>
      <c r="Q2802">
        <f>VLOOKUP(L2802,AI$2:$AJ$12,2,TRUE)</f>
        <v>2</v>
      </c>
      <c r="T2802" t="str">
        <f t="shared" si="263"/>
        <v>Crimepoint.create(latitude:37.744, longitude:-122.484, drugdrink:0, misdemean:5, theft:0, violent:0, total:2, drugdrinkct:0, misdemeanct:3, theftct:0, violentct:0, totalct:3)</v>
      </c>
      <c r="U2802" t="str">
        <f t="shared" si="264"/>
        <v>{location: new google.maps.LatLng(37.744, -122.484), weight: 0},</v>
      </c>
      <c r="V2802" t="str">
        <f t="shared" si="259"/>
        <v>{location: new google.maps.LatLng(37.744, -122.484), weight: 1},</v>
      </c>
      <c r="W2802" t="str">
        <f t="shared" si="260"/>
        <v>{location: new google.maps.LatLng(37.744, -122.484), weight: 0},</v>
      </c>
      <c r="X2802" t="str">
        <f t="shared" si="261"/>
        <v>{location: new google.maps.LatLng(37.744, -122.484), weight: 0},</v>
      </c>
      <c r="Y2802" t="str">
        <f t="shared" si="262"/>
        <v>{location: new google.maps.LatLng(37.744, -122.484), weight: 0},</v>
      </c>
    </row>
    <row r="2803" spans="1:25" x14ac:dyDescent="0.2">
      <c r="A2803">
        <v>37.744</v>
      </c>
      <c r="B2803">
        <v>-122.482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2</v>
      </c>
      <c r="J2803">
        <v>1</v>
      </c>
      <c r="K2803">
        <v>0</v>
      </c>
      <c r="L2803">
        <v>4</v>
      </c>
      <c r="M2803">
        <f>VLOOKUP(H2803,AE$2:$AJ$12,6,TRUE)</f>
        <v>8</v>
      </c>
      <c r="N2803">
        <f>VLOOKUP(I2803,AF$2:$AJ$12,5,TRUE)</f>
        <v>4</v>
      </c>
      <c r="O2803">
        <f>VLOOKUP(J2803,AG$2:$AJ$12,4,TRUE)</f>
        <v>3</v>
      </c>
      <c r="P2803">
        <f>VLOOKUP(K2803,AH$2:$AJ$12,3,TRUE)</f>
        <v>0</v>
      </c>
      <c r="Q2803">
        <f>VLOOKUP(L2803,AI$2:$AJ$12,2,TRUE)</f>
        <v>3</v>
      </c>
      <c r="T2803" t="str">
        <f t="shared" si="263"/>
        <v>Crimepoint.create(latitude:37.744, longitude:-122.482, drugdrink:8, misdemean:4, theft:3, violent:0, total:3, drugdrinkct:1, misdemeanct:2, theftct:1, violentct:0, totalct:4)</v>
      </c>
      <c r="U2803" t="str">
        <f t="shared" si="264"/>
        <v>{location: new google.maps.LatLng(37.744, -122.482), weight: 1},</v>
      </c>
      <c r="V2803" t="str">
        <f t="shared" si="259"/>
        <v>{location: new google.maps.LatLng(37.744, -122.482), weight: 0},</v>
      </c>
      <c r="W2803" t="str">
        <f t="shared" si="260"/>
        <v>{location: new google.maps.LatLng(37.744, -122.482), weight: 0},</v>
      </c>
      <c r="X2803" t="str">
        <f t="shared" si="261"/>
        <v>{location: new google.maps.LatLng(37.744, -122.482), weight: 0},</v>
      </c>
      <c r="Y2803" t="str">
        <f t="shared" si="262"/>
        <v>{location: new google.maps.LatLng(37.744, -122.482), weight: 0},</v>
      </c>
    </row>
    <row r="2804" spans="1:25" x14ac:dyDescent="0.2">
      <c r="A2804">
        <v>37.744</v>
      </c>
      <c r="B2804">
        <v>-122.48099999999999</v>
      </c>
      <c r="C2804">
        <v>1</v>
      </c>
      <c r="D2804">
        <v>21</v>
      </c>
      <c r="E2804">
        <v>5</v>
      </c>
      <c r="F2804">
        <v>4</v>
      </c>
      <c r="G2804">
        <v>10</v>
      </c>
      <c r="H2804">
        <v>1</v>
      </c>
      <c r="I2804">
        <v>93</v>
      </c>
      <c r="J2804">
        <v>32</v>
      </c>
      <c r="K2804">
        <v>6</v>
      </c>
      <c r="L2804">
        <v>132</v>
      </c>
      <c r="M2804">
        <f>VLOOKUP(H2804,AE$2:$AJ$12,6,TRUE)</f>
        <v>8</v>
      </c>
      <c r="N2804">
        <f>VLOOKUP(I2804,AF$2:$AJ$12,5,TRUE)</f>
        <v>9</v>
      </c>
      <c r="O2804">
        <f>VLOOKUP(J2804,AG$2:$AJ$12,4,TRUE)</f>
        <v>9</v>
      </c>
      <c r="P2804">
        <f>VLOOKUP(K2804,AH$2:$AJ$12,3,TRUE)</f>
        <v>9</v>
      </c>
      <c r="Q2804">
        <f>VLOOKUP(L2804,AI$2:$AJ$12,2,TRUE)</f>
        <v>9</v>
      </c>
      <c r="T2804" t="str">
        <f t="shared" si="263"/>
        <v>Crimepoint.create(latitude:37.744, longitude:-122.481, drugdrink:8, misdemean:9, theft:9, violent:9, total:9, drugdrinkct:1, misdemeanct:93, theftct:32, violentct:6, totalct:132)</v>
      </c>
      <c r="U2804" t="str">
        <f t="shared" si="264"/>
        <v>{location: new google.maps.LatLng(37.744, -122.481), weight: 1},</v>
      </c>
      <c r="V2804" t="str">
        <f t="shared" si="259"/>
        <v>{location: new google.maps.LatLng(37.744, -122.481), weight: 21},</v>
      </c>
      <c r="W2804" t="str">
        <f t="shared" si="260"/>
        <v>{location: new google.maps.LatLng(37.744, -122.481), weight: 5},</v>
      </c>
      <c r="X2804" t="str">
        <f t="shared" si="261"/>
        <v>{location: new google.maps.LatLng(37.744, -122.481), weight: 4},</v>
      </c>
      <c r="Y2804" t="str">
        <f t="shared" si="262"/>
        <v>{location: new google.maps.LatLng(37.744, -122.481), weight: 10},</v>
      </c>
    </row>
    <row r="2805" spans="1:25" x14ac:dyDescent="0.2">
      <c r="A2805">
        <v>37.744</v>
      </c>
      <c r="B2805">
        <v>-122.479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1</v>
      </c>
      <c r="J2805">
        <v>0</v>
      </c>
      <c r="K2805">
        <v>1</v>
      </c>
      <c r="L2805">
        <v>2</v>
      </c>
      <c r="M2805">
        <f>VLOOKUP(H2805,AE$2:$AJ$12,6,TRUE)</f>
        <v>0</v>
      </c>
      <c r="N2805">
        <f>VLOOKUP(I2805,AF$2:$AJ$12,5,TRUE)</f>
        <v>2</v>
      </c>
      <c r="O2805">
        <f>VLOOKUP(J2805,AG$2:$AJ$12,4,TRUE)</f>
        <v>0</v>
      </c>
      <c r="P2805">
        <f>VLOOKUP(K2805,AH$2:$AJ$12,3,TRUE)</f>
        <v>7</v>
      </c>
      <c r="Q2805">
        <f>VLOOKUP(L2805,AI$2:$AJ$12,2,TRUE)</f>
        <v>1</v>
      </c>
      <c r="T2805" t="str">
        <f t="shared" si="263"/>
        <v>Crimepoint.create(latitude:37.744, longitude:-122.479, drugdrink:0, misdemean:2, theft:0, violent:7, total:1, drugdrinkct:0, misdemeanct:1, theftct:0, violentct:1, totalct:2)</v>
      </c>
      <c r="U2805" t="str">
        <f t="shared" si="264"/>
        <v>{location: new google.maps.LatLng(37.744, -122.479), weight: 0},</v>
      </c>
      <c r="V2805" t="str">
        <f t="shared" si="259"/>
        <v>{location: new google.maps.LatLng(37.744, -122.479), weight: 0},</v>
      </c>
      <c r="W2805" t="str">
        <f t="shared" si="260"/>
        <v>{location: new google.maps.LatLng(37.744, -122.479), weight: 0},</v>
      </c>
      <c r="X2805" t="str">
        <f t="shared" si="261"/>
        <v>{location: new google.maps.LatLng(37.744, -122.479), weight: 1},</v>
      </c>
      <c r="Y2805" t="str">
        <f t="shared" si="262"/>
        <v>{location: new google.maps.LatLng(37.744, -122.479), weight: 0},</v>
      </c>
    </row>
    <row r="2806" spans="1:25" x14ac:dyDescent="0.2">
      <c r="A2806">
        <v>37.744</v>
      </c>
      <c r="B2806">
        <v>-122.47799999999999</v>
      </c>
      <c r="C2806">
        <v>1</v>
      </c>
      <c r="D2806">
        <v>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2</v>
      </c>
      <c r="L2806">
        <v>4</v>
      </c>
      <c r="M2806">
        <f>VLOOKUP(H2806,AE$2:$AJ$12,6,TRUE)</f>
        <v>8</v>
      </c>
      <c r="N2806">
        <f>VLOOKUP(I2806,AF$2:$AJ$12,5,TRUE)</f>
        <v>0</v>
      </c>
      <c r="O2806">
        <f>VLOOKUP(J2806,AG$2:$AJ$12,4,TRUE)</f>
        <v>3</v>
      </c>
      <c r="P2806">
        <f>VLOOKUP(K2806,AH$2:$AJ$12,3,TRUE)</f>
        <v>7</v>
      </c>
      <c r="Q2806">
        <f>VLOOKUP(L2806,AI$2:$AJ$12,2,TRUE)</f>
        <v>3</v>
      </c>
      <c r="T2806" t="str">
        <f t="shared" si="263"/>
        <v>Crimepoint.create(latitude:37.744, longitude:-122.478, drugdrink:8, misdemean:0, theft:3, violent:7, total:3, drugdrinkct:1, misdemeanct:0, theftct:1, violentct:2, totalct:4)</v>
      </c>
      <c r="U2806" t="str">
        <f t="shared" si="264"/>
        <v>{location: new google.maps.LatLng(37.744, -122.478), weight: 1},</v>
      </c>
      <c r="V2806" t="str">
        <f t="shared" si="259"/>
        <v>{location: new google.maps.LatLng(37.744, -122.478), weight: 0},</v>
      </c>
      <c r="W2806" t="str">
        <f t="shared" si="260"/>
        <v>{location: new google.maps.LatLng(37.744, -122.478), weight: 0},</v>
      </c>
      <c r="X2806" t="str">
        <f t="shared" si="261"/>
        <v>{location: new google.maps.LatLng(37.744, -122.478), weight: 1},</v>
      </c>
      <c r="Y2806" t="str">
        <f t="shared" si="262"/>
        <v>{location: new google.maps.LatLng(37.744, -122.478), weight: 0},</v>
      </c>
    </row>
    <row r="2807" spans="1:25" x14ac:dyDescent="0.2">
      <c r="A2807">
        <v>37.744</v>
      </c>
      <c r="B2807">
        <v>-122.477</v>
      </c>
      <c r="C2807">
        <v>0</v>
      </c>
      <c r="D2807">
        <v>1</v>
      </c>
      <c r="E2807">
        <v>0</v>
      </c>
      <c r="F2807">
        <v>1</v>
      </c>
      <c r="G2807">
        <v>0</v>
      </c>
      <c r="H2807">
        <v>0</v>
      </c>
      <c r="I2807">
        <v>3</v>
      </c>
      <c r="J2807">
        <v>0</v>
      </c>
      <c r="K2807">
        <v>2</v>
      </c>
      <c r="L2807">
        <v>5</v>
      </c>
      <c r="M2807">
        <f>VLOOKUP(H2807,AE$2:$AJ$12,6,TRUE)</f>
        <v>0</v>
      </c>
      <c r="N2807">
        <f>VLOOKUP(I2807,AF$2:$AJ$12,5,TRUE)</f>
        <v>5</v>
      </c>
      <c r="O2807">
        <f>VLOOKUP(J2807,AG$2:$AJ$12,4,TRUE)</f>
        <v>0</v>
      </c>
      <c r="P2807">
        <f>VLOOKUP(K2807,AH$2:$AJ$12,3,TRUE)</f>
        <v>7</v>
      </c>
      <c r="Q2807">
        <f>VLOOKUP(L2807,AI$2:$AJ$12,2,TRUE)</f>
        <v>4</v>
      </c>
      <c r="T2807" t="str">
        <f t="shared" si="263"/>
        <v>Crimepoint.create(latitude:37.744, longitude:-122.477, drugdrink:0, misdemean:5, theft:0, violent:7, total:4, drugdrinkct:0, misdemeanct:3, theftct:0, violentct:2, totalct:5)</v>
      </c>
      <c r="U2807" t="str">
        <f t="shared" si="264"/>
        <v>{location: new google.maps.LatLng(37.744, -122.477), weight: 0},</v>
      </c>
      <c r="V2807" t="str">
        <f t="shared" si="259"/>
        <v>{location: new google.maps.LatLng(37.744, -122.477), weight: 1},</v>
      </c>
      <c r="W2807" t="str">
        <f t="shared" si="260"/>
        <v>{location: new google.maps.LatLng(37.744, -122.477), weight: 0},</v>
      </c>
      <c r="X2807" t="str">
        <f t="shared" si="261"/>
        <v>{location: new google.maps.LatLng(37.744, -122.477), weight: 1},</v>
      </c>
      <c r="Y2807" t="str">
        <f t="shared" si="262"/>
        <v>{location: new google.maps.LatLng(37.744, -122.477), weight: 0},</v>
      </c>
    </row>
    <row r="2808" spans="1:25" x14ac:dyDescent="0.2">
      <c r="A2808">
        <v>37.744</v>
      </c>
      <c r="B2808">
        <v>-122.476</v>
      </c>
      <c r="C2808">
        <v>0</v>
      </c>
      <c r="D2808">
        <v>1</v>
      </c>
      <c r="E2808">
        <v>0</v>
      </c>
      <c r="F2808">
        <v>1</v>
      </c>
      <c r="G2808">
        <v>0</v>
      </c>
      <c r="H2808">
        <v>0</v>
      </c>
      <c r="I2808">
        <v>3</v>
      </c>
      <c r="J2808">
        <v>1</v>
      </c>
      <c r="K2808">
        <v>1</v>
      </c>
      <c r="L2808">
        <v>5</v>
      </c>
      <c r="M2808">
        <f>VLOOKUP(H2808,AE$2:$AJ$12,6,TRUE)</f>
        <v>0</v>
      </c>
      <c r="N2808">
        <f>VLOOKUP(I2808,AF$2:$AJ$12,5,TRUE)</f>
        <v>5</v>
      </c>
      <c r="O2808">
        <f>VLOOKUP(J2808,AG$2:$AJ$12,4,TRUE)</f>
        <v>3</v>
      </c>
      <c r="P2808">
        <f>VLOOKUP(K2808,AH$2:$AJ$12,3,TRUE)</f>
        <v>7</v>
      </c>
      <c r="Q2808">
        <f>VLOOKUP(L2808,AI$2:$AJ$12,2,TRUE)</f>
        <v>4</v>
      </c>
      <c r="T2808" t="str">
        <f t="shared" si="263"/>
        <v>Crimepoint.create(latitude:37.744, longitude:-122.476, drugdrink:0, misdemean:5, theft:3, violent:7, total:4, drugdrinkct:0, misdemeanct:3, theftct:1, violentct:1, totalct:5)</v>
      </c>
      <c r="U2808" t="str">
        <f t="shared" si="264"/>
        <v>{location: new google.maps.LatLng(37.744, -122.476), weight: 0},</v>
      </c>
      <c r="V2808" t="str">
        <f t="shared" si="259"/>
        <v>{location: new google.maps.LatLng(37.744, -122.476), weight: 1},</v>
      </c>
      <c r="W2808" t="str">
        <f t="shared" si="260"/>
        <v>{location: new google.maps.LatLng(37.744, -122.476), weight: 0},</v>
      </c>
      <c r="X2808" t="str">
        <f t="shared" si="261"/>
        <v>{location: new google.maps.LatLng(37.744, -122.476), weight: 1},</v>
      </c>
      <c r="Y2808" t="str">
        <f t="shared" si="262"/>
        <v>{location: new google.maps.LatLng(37.744, -122.476), weight: 0},</v>
      </c>
    </row>
    <row r="2809" spans="1:25" x14ac:dyDescent="0.2">
      <c r="A2809">
        <v>37.744</v>
      </c>
      <c r="B2809">
        <v>-122.47499999999999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</v>
      </c>
      <c r="J2809">
        <v>0</v>
      </c>
      <c r="K2809">
        <v>0</v>
      </c>
      <c r="L2809">
        <v>2</v>
      </c>
      <c r="M2809">
        <f>VLOOKUP(H2809,AE$2:$AJ$12,6,TRUE)</f>
        <v>0</v>
      </c>
      <c r="N2809">
        <f>VLOOKUP(I2809,AF$2:$AJ$12,5,TRUE)</f>
        <v>4</v>
      </c>
      <c r="O2809">
        <f>VLOOKUP(J2809,AG$2:$AJ$12,4,TRUE)</f>
        <v>0</v>
      </c>
      <c r="P2809">
        <f>VLOOKUP(K2809,AH$2:$AJ$12,3,TRUE)</f>
        <v>0</v>
      </c>
      <c r="Q2809">
        <f>VLOOKUP(L2809,AI$2:$AJ$12,2,TRUE)</f>
        <v>1</v>
      </c>
      <c r="T2809" t="str">
        <f t="shared" si="263"/>
        <v>Crimepoint.create(latitude:37.744, longitude:-122.475, drugdrink:0, misdemean:4, theft:0, violent:0, total:1, drugdrinkct:0, misdemeanct:2, theftct:0, violentct:0, totalct:2)</v>
      </c>
      <c r="U2809" t="str">
        <f t="shared" si="264"/>
        <v>{location: new google.maps.LatLng(37.744, -122.475), weight: 0},</v>
      </c>
      <c r="V2809" t="str">
        <f t="shared" si="259"/>
        <v>{location: new google.maps.LatLng(37.744, -122.475), weight: 0},</v>
      </c>
      <c r="W2809" t="str">
        <f t="shared" si="260"/>
        <v>{location: new google.maps.LatLng(37.744, -122.475), weight: 0},</v>
      </c>
      <c r="X2809" t="str">
        <f t="shared" si="261"/>
        <v>{location: new google.maps.LatLng(37.744, -122.475), weight: 0},</v>
      </c>
      <c r="Y2809" t="str">
        <f t="shared" si="262"/>
        <v>{location: new google.maps.LatLng(37.744, -122.475), weight: 0},</v>
      </c>
    </row>
    <row r="2810" spans="1:25" x14ac:dyDescent="0.2">
      <c r="A2810">
        <v>37.744</v>
      </c>
      <c r="B2810">
        <v>-122.474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3</v>
      </c>
      <c r="J2810">
        <v>2</v>
      </c>
      <c r="K2810">
        <v>0</v>
      </c>
      <c r="L2810">
        <v>5</v>
      </c>
      <c r="M2810">
        <f>VLOOKUP(H2810,AE$2:$AJ$12,6,TRUE)</f>
        <v>0</v>
      </c>
      <c r="N2810">
        <f>VLOOKUP(I2810,AF$2:$AJ$12,5,TRUE)</f>
        <v>5</v>
      </c>
      <c r="O2810">
        <f>VLOOKUP(J2810,AG$2:$AJ$12,4,TRUE)</f>
        <v>4</v>
      </c>
      <c r="P2810">
        <f>VLOOKUP(K2810,AH$2:$AJ$12,3,TRUE)</f>
        <v>0</v>
      </c>
      <c r="Q2810">
        <f>VLOOKUP(L2810,AI$2:$AJ$12,2,TRUE)</f>
        <v>4</v>
      </c>
      <c r="T2810" t="str">
        <f t="shared" si="263"/>
        <v>Crimepoint.create(latitude:37.744, longitude:-122.474, drugdrink:0, misdemean:5, theft:4, violent:0, total:4, drugdrinkct:0, misdemeanct:3, theftct:2, violentct:0, totalct:5)</v>
      </c>
      <c r="U2810" t="str">
        <f t="shared" si="264"/>
        <v>{location: new google.maps.LatLng(37.744, -122.474), weight: 0},</v>
      </c>
      <c r="V2810" t="str">
        <f t="shared" si="259"/>
        <v>{location: new google.maps.LatLng(37.744, -122.474), weight: 1},</v>
      </c>
      <c r="W2810" t="str">
        <f t="shared" si="260"/>
        <v>{location: new google.maps.LatLng(37.744, -122.474), weight: 0},</v>
      </c>
      <c r="X2810" t="str">
        <f t="shared" si="261"/>
        <v>{location: new google.maps.LatLng(37.744, -122.474), weight: 0},</v>
      </c>
      <c r="Y2810" t="str">
        <f t="shared" si="262"/>
        <v>{location: new google.maps.LatLng(37.744, -122.474), weight: 0},</v>
      </c>
    </row>
    <row r="2811" spans="1:25" x14ac:dyDescent="0.2">
      <c r="A2811">
        <v>37.744</v>
      </c>
      <c r="B2811">
        <v>-122.473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1</v>
      </c>
      <c r="M2811">
        <f>VLOOKUP(H2811,AE$2:$AJ$12,6,TRUE)</f>
        <v>0</v>
      </c>
      <c r="N2811">
        <f>VLOOKUP(I2811,AF$2:$AJ$12,5,TRUE)</f>
        <v>2</v>
      </c>
      <c r="O2811">
        <f>VLOOKUP(J2811,AG$2:$AJ$12,4,TRUE)</f>
        <v>0</v>
      </c>
      <c r="P2811">
        <f>VLOOKUP(K2811,AH$2:$AJ$12,3,TRUE)</f>
        <v>0</v>
      </c>
      <c r="Q2811">
        <f>VLOOKUP(L2811,AI$2:$AJ$12,2,TRUE)</f>
        <v>0</v>
      </c>
      <c r="T2811" t="str">
        <f t="shared" si="263"/>
        <v>Crimepoint.create(latitude:37.744, longitude:-122.473, drugdrink:0, misdemean:2, theft:0, violent:0, total:0, drugdrinkct:0, misdemeanct:1, theftct:0, violentct:0, totalct:1)</v>
      </c>
      <c r="U2811" t="str">
        <f t="shared" si="264"/>
        <v>{location: new google.maps.LatLng(37.744, -122.473), weight: 0},</v>
      </c>
      <c r="V2811" t="str">
        <f t="shared" si="259"/>
        <v>{location: new google.maps.LatLng(37.744, -122.473), weight: 0},</v>
      </c>
      <c r="W2811" t="str">
        <f t="shared" si="260"/>
        <v>{location: new google.maps.LatLng(37.744, -122.473), weight: 0},</v>
      </c>
      <c r="X2811" t="str">
        <f t="shared" si="261"/>
        <v>{location: new google.maps.LatLng(37.744, -122.473), weight: 0},</v>
      </c>
      <c r="Y2811" t="str">
        <f t="shared" si="262"/>
        <v>{location: new google.maps.LatLng(37.744, -122.473), weight: 0},</v>
      </c>
    </row>
    <row r="2812" spans="1:25" x14ac:dyDescent="0.2">
      <c r="A2812">
        <v>37.744</v>
      </c>
      <c r="B2812">
        <v>-122.47199999999999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</v>
      </c>
      <c r="J2812">
        <v>5</v>
      </c>
      <c r="K2812">
        <v>0</v>
      </c>
      <c r="L2812">
        <v>6</v>
      </c>
      <c r="M2812">
        <f>VLOOKUP(H2812,AE$2:$AJ$12,6,TRUE)</f>
        <v>0</v>
      </c>
      <c r="N2812">
        <f>VLOOKUP(I2812,AF$2:$AJ$12,5,TRUE)</f>
        <v>2</v>
      </c>
      <c r="O2812">
        <f>VLOOKUP(J2812,AG$2:$AJ$12,4,TRUE)</f>
        <v>7</v>
      </c>
      <c r="P2812">
        <f>VLOOKUP(K2812,AH$2:$AJ$12,3,TRUE)</f>
        <v>0</v>
      </c>
      <c r="Q2812">
        <f>VLOOKUP(L2812,AI$2:$AJ$12,2,TRUE)</f>
        <v>4</v>
      </c>
      <c r="T2812" t="str">
        <f t="shared" si="263"/>
        <v>Crimepoint.create(latitude:37.744, longitude:-122.472, drugdrink:0, misdemean:2, theft:7, violent:0, total:4, drugdrinkct:0, misdemeanct:1, theftct:5, violentct:0, totalct:6)</v>
      </c>
      <c r="U2812" t="str">
        <f t="shared" si="264"/>
        <v>{location: new google.maps.LatLng(37.744, -122.472), weight: 0},</v>
      </c>
      <c r="V2812" t="str">
        <f t="shared" si="259"/>
        <v>{location: new google.maps.LatLng(37.744, -122.472), weight: 0},</v>
      </c>
      <c r="W2812" t="str">
        <f t="shared" si="260"/>
        <v>{location: new google.maps.LatLng(37.744, -122.472), weight: 1},</v>
      </c>
      <c r="X2812" t="str">
        <f t="shared" si="261"/>
        <v>{location: new google.maps.LatLng(37.744, -122.472), weight: 0},</v>
      </c>
      <c r="Y2812" t="str">
        <f t="shared" si="262"/>
        <v>{location: new google.maps.LatLng(37.744, -122.472), weight: 0},</v>
      </c>
    </row>
    <row r="2813" spans="1:25" x14ac:dyDescent="0.2">
      <c r="A2813">
        <v>37.744</v>
      </c>
      <c r="B2813">
        <v>-122.471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4</v>
      </c>
      <c r="K2813">
        <v>0</v>
      </c>
      <c r="L2813">
        <v>5</v>
      </c>
      <c r="M2813">
        <f>VLOOKUP(H2813,AE$2:$AJ$12,6,TRUE)</f>
        <v>0</v>
      </c>
      <c r="N2813">
        <f>VLOOKUP(I2813,AF$2:$AJ$12,5,TRUE)</f>
        <v>2</v>
      </c>
      <c r="O2813">
        <f>VLOOKUP(J2813,AG$2:$AJ$12,4,TRUE)</f>
        <v>6</v>
      </c>
      <c r="P2813">
        <f>VLOOKUP(K2813,AH$2:$AJ$12,3,TRUE)</f>
        <v>0</v>
      </c>
      <c r="Q2813">
        <f>VLOOKUP(L2813,AI$2:$AJ$12,2,TRUE)</f>
        <v>4</v>
      </c>
      <c r="T2813" t="str">
        <f t="shared" si="263"/>
        <v>Crimepoint.create(latitude:37.744, longitude:-122.471, drugdrink:0, misdemean:2, theft:6, violent:0, total:4, drugdrinkct:0, misdemeanct:1, theftct:4, violentct:0, totalct:5)</v>
      </c>
      <c r="U2813" t="str">
        <f t="shared" si="264"/>
        <v>{location: new google.maps.LatLng(37.744, -122.471), weight: 0},</v>
      </c>
      <c r="V2813" t="str">
        <f t="shared" si="259"/>
        <v>{location: new google.maps.LatLng(37.744, -122.471), weight: 0},</v>
      </c>
      <c r="W2813" t="str">
        <f t="shared" si="260"/>
        <v>{location: new google.maps.LatLng(37.744, -122.471), weight: 1},</v>
      </c>
      <c r="X2813" t="str">
        <f t="shared" si="261"/>
        <v>{location: new google.maps.LatLng(37.744, -122.471), weight: 0},</v>
      </c>
      <c r="Y2813" t="str">
        <f t="shared" si="262"/>
        <v>{location: new google.maps.LatLng(37.744, -122.471), weight: 0},</v>
      </c>
    </row>
    <row r="2814" spans="1:25" x14ac:dyDescent="0.2">
      <c r="A2814">
        <v>37.744</v>
      </c>
      <c r="B2814">
        <v>-122.47</v>
      </c>
      <c r="C2814">
        <v>0</v>
      </c>
      <c r="D2814">
        <v>1</v>
      </c>
      <c r="E2814">
        <v>0</v>
      </c>
      <c r="F2814">
        <v>0</v>
      </c>
      <c r="G2814">
        <v>1</v>
      </c>
      <c r="H2814">
        <v>0</v>
      </c>
      <c r="I2814">
        <v>4</v>
      </c>
      <c r="J2814">
        <v>3</v>
      </c>
      <c r="K2814">
        <v>0</v>
      </c>
      <c r="L2814">
        <v>7</v>
      </c>
      <c r="M2814">
        <f>VLOOKUP(H2814,AE$2:$AJ$12,6,TRUE)</f>
        <v>0</v>
      </c>
      <c r="N2814">
        <f>VLOOKUP(I2814,AF$2:$AJ$12,5,TRUE)</f>
        <v>6</v>
      </c>
      <c r="O2814">
        <f>VLOOKUP(J2814,AG$2:$AJ$12,4,TRUE)</f>
        <v>5</v>
      </c>
      <c r="P2814">
        <f>VLOOKUP(K2814,AH$2:$AJ$12,3,TRUE)</f>
        <v>0</v>
      </c>
      <c r="Q2814">
        <f>VLOOKUP(L2814,AI$2:$AJ$12,2,TRUE)</f>
        <v>5</v>
      </c>
      <c r="T2814" t="str">
        <f t="shared" si="263"/>
        <v>Crimepoint.create(latitude:37.744, longitude:-122.47, drugdrink:0, misdemean:6, theft:5, violent:0, total:5, drugdrinkct:0, misdemeanct:4, theftct:3, violentct:0, totalct:7)</v>
      </c>
      <c r="U2814" t="str">
        <f t="shared" si="264"/>
        <v>{location: new google.maps.LatLng(37.744, -122.47), weight: 0},</v>
      </c>
      <c r="V2814" t="str">
        <f t="shared" si="259"/>
        <v>{location: new google.maps.LatLng(37.744, -122.47), weight: 1},</v>
      </c>
      <c r="W2814" t="str">
        <f t="shared" si="260"/>
        <v>{location: new google.maps.LatLng(37.744, -122.47), weight: 0},</v>
      </c>
      <c r="X2814" t="str">
        <f t="shared" si="261"/>
        <v>{location: new google.maps.LatLng(37.744, -122.47), weight: 0},</v>
      </c>
      <c r="Y2814" t="str">
        <f t="shared" si="262"/>
        <v>{location: new google.maps.LatLng(37.744, -122.47), weight: 1},</v>
      </c>
    </row>
    <row r="2815" spans="1:25" x14ac:dyDescent="0.2">
      <c r="A2815">
        <v>37.744</v>
      </c>
      <c r="B2815">
        <v>-122.46899999999999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</v>
      </c>
      <c r="K2815">
        <v>0</v>
      </c>
      <c r="L2815">
        <v>2</v>
      </c>
      <c r="M2815">
        <f>VLOOKUP(H2815,AE$2:$AJ$12,6,TRUE)</f>
        <v>0</v>
      </c>
      <c r="N2815">
        <f>VLOOKUP(I2815,AF$2:$AJ$12,5,TRUE)</f>
        <v>0</v>
      </c>
      <c r="O2815">
        <f>VLOOKUP(J2815,AG$2:$AJ$12,4,TRUE)</f>
        <v>4</v>
      </c>
      <c r="P2815">
        <f>VLOOKUP(K2815,AH$2:$AJ$12,3,TRUE)</f>
        <v>0</v>
      </c>
      <c r="Q2815">
        <f>VLOOKUP(L2815,AI$2:$AJ$12,2,TRUE)</f>
        <v>1</v>
      </c>
      <c r="T2815" t="str">
        <f t="shared" si="263"/>
        <v>Crimepoint.create(latitude:37.744, longitude:-122.469, drugdrink:0, misdemean:0, theft:4, violent:0, total:1, drugdrinkct:0, misdemeanct:0, theftct:2, violentct:0, totalct:2)</v>
      </c>
      <c r="U2815" t="str">
        <f t="shared" si="264"/>
        <v>{location: new google.maps.LatLng(37.744, -122.469), weight: 0},</v>
      </c>
      <c r="V2815" t="str">
        <f t="shared" si="259"/>
        <v>{location: new google.maps.LatLng(37.744, -122.469), weight: 0},</v>
      </c>
      <c r="W2815" t="str">
        <f t="shared" si="260"/>
        <v>{location: new google.maps.LatLng(37.744, -122.469), weight: 0},</v>
      </c>
      <c r="X2815" t="str">
        <f t="shared" si="261"/>
        <v>{location: new google.maps.LatLng(37.744, -122.469), weight: 0},</v>
      </c>
      <c r="Y2815" t="str">
        <f t="shared" si="262"/>
        <v>{location: new google.maps.LatLng(37.744, -122.469), weight: 0},</v>
      </c>
    </row>
    <row r="2816" spans="1:25" x14ac:dyDescent="0.2">
      <c r="A2816">
        <v>37.744</v>
      </c>
      <c r="B2816">
        <v>-122.468</v>
      </c>
      <c r="C2816">
        <v>0</v>
      </c>
      <c r="D2816">
        <v>1</v>
      </c>
      <c r="E2816">
        <v>1</v>
      </c>
      <c r="F2816">
        <v>0</v>
      </c>
      <c r="G2816">
        <v>1</v>
      </c>
      <c r="H2816">
        <v>0</v>
      </c>
      <c r="I2816">
        <v>6</v>
      </c>
      <c r="J2816">
        <v>4</v>
      </c>
      <c r="K2816">
        <v>0</v>
      </c>
      <c r="L2816">
        <v>10</v>
      </c>
      <c r="M2816">
        <f>VLOOKUP(H2816,AE$2:$AJ$12,6,TRUE)</f>
        <v>0</v>
      </c>
      <c r="N2816">
        <f>VLOOKUP(I2816,AF$2:$AJ$12,5,TRUE)</f>
        <v>7</v>
      </c>
      <c r="O2816">
        <f>VLOOKUP(J2816,AG$2:$AJ$12,4,TRUE)</f>
        <v>6</v>
      </c>
      <c r="P2816">
        <f>VLOOKUP(K2816,AH$2:$AJ$12,3,TRUE)</f>
        <v>0</v>
      </c>
      <c r="Q2816">
        <f>VLOOKUP(L2816,AI$2:$AJ$12,2,TRUE)</f>
        <v>6</v>
      </c>
      <c r="T2816" t="str">
        <f t="shared" si="263"/>
        <v>Crimepoint.create(latitude:37.744, longitude:-122.468, drugdrink:0, misdemean:7, theft:6, violent:0, total:6, drugdrinkct:0, misdemeanct:6, theftct:4, violentct:0, totalct:10)</v>
      </c>
      <c r="U2816" t="str">
        <f t="shared" si="264"/>
        <v>{location: new google.maps.LatLng(37.744, -122.468), weight: 0},</v>
      </c>
      <c r="V2816" t="str">
        <f t="shared" si="259"/>
        <v>{location: new google.maps.LatLng(37.744, -122.468), weight: 1},</v>
      </c>
      <c r="W2816" t="str">
        <f t="shared" si="260"/>
        <v>{location: new google.maps.LatLng(37.744, -122.468), weight: 1},</v>
      </c>
      <c r="X2816" t="str">
        <f t="shared" si="261"/>
        <v>{location: new google.maps.LatLng(37.744, -122.468), weight: 0},</v>
      </c>
      <c r="Y2816" t="str">
        <f t="shared" si="262"/>
        <v>{location: new google.maps.LatLng(37.744, -122.468), weight: 1},</v>
      </c>
    </row>
    <row r="2817" spans="1:25" x14ac:dyDescent="0.2">
      <c r="A2817">
        <v>37.744</v>
      </c>
      <c r="B2817">
        <v>-122.467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2</v>
      </c>
      <c r="K2817">
        <v>0</v>
      </c>
      <c r="L2817">
        <v>4</v>
      </c>
      <c r="M2817">
        <f>VLOOKUP(H2817,AE$2:$AJ$12,6,TRUE)</f>
        <v>8</v>
      </c>
      <c r="N2817">
        <f>VLOOKUP(I2817,AF$2:$AJ$12,5,TRUE)</f>
        <v>2</v>
      </c>
      <c r="O2817">
        <f>VLOOKUP(J2817,AG$2:$AJ$12,4,TRUE)</f>
        <v>4</v>
      </c>
      <c r="P2817">
        <f>VLOOKUP(K2817,AH$2:$AJ$12,3,TRUE)</f>
        <v>0</v>
      </c>
      <c r="Q2817">
        <f>VLOOKUP(L2817,AI$2:$AJ$12,2,TRUE)</f>
        <v>3</v>
      </c>
      <c r="T2817" t="str">
        <f t="shared" si="263"/>
        <v>Crimepoint.create(latitude:37.744, longitude:-122.467, drugdrink:8, misdemean:2, theft:4, violent:0, total:3, drugdrinkct:1, misdemeanct:1, theftct:2, violentct:0, totalct:4)</v>
      </c>
      <c r="U2817" t="str">
        <f t="shared" si="264"/>
        <v>{location: new google.maps.LatLng(37.744, -122.467), weight: 1},</v>
      </c>
      <c r="V2817" t="str">
        <f t="shared" si="259"/>
        <v>{location: new google.maps.LatLng(37.744, -122.467), weight: 0},</v>
      </c>
      <c r="W2817" t="str">
        <f t="shared" si="260"/>
        <v>{location: new google.maps.LatLng(37.744, -122.467), weight: 0},</v>
      </c>
      <c r="X2817" t="str">
        <f t="shared" si="261"/>
        <v>{location: new google.maps.LatLng(37.744, -122.467), weight: 0},</v>
      </c>
      <c r="Y2817" t="str">
        <f t="shared" si="262"/>
        <v>{location: new google.maps.LatLng(37.744, -122.467), weight: 0},</v>
      </c>
    </row>
    <row r="2818" spans="1:25" x14ac:dyDescent="0.2">
      <c r="A2818">
        <v>37.744</v>
      </c>
      <c r="B2818">
        <v>-122.46599999999999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1</v>
      </c>
      <c r="K2818">
        <v>0</v>
      </c>
      <c r="L2818">
        <v>3</v>
      </c>
      <c r="M2818">
        <f>VLOOKUP(H2818,AE$2:$AJ$12,6,TRUE)</f>
        <v>0</v>
      </c>
      <c r="N2818">
        <f>VLOOKUP(I2818,AF$2:$AJ$12,5,TRUE)</f>
        <v>4</v>
      </c>
      <c r="O2818">
        <f>VLOOKUP(J2818,AG$2:$AJ$12,4,TRUE)</f>
        <v>3</v>
      </c>
      <c r="P2818">
        <f>VLOOKUP(K2818,AH$2:$AJ$12,3,TRUE)</f>
        <v>0</v>
      </c>
      <c r="Q2818">
        <f>VLOOKUP(L2818,AI$2:$AJ$12,2,TRUE)</f>
        <v>2</v>
      </c>
      <c r="T2818" t="str">
        <f t="shared" si="263"/>
        <v>Crimepoint.create(latitude:37.744, longitude:-122.466, drugdrink:0, misdemean:4, theft:3, violent:0, total:2, drugdrinkct:0, misdemeanct:2, theftct:1, violentct:0, totalct:3)</v>
      </c>
      <c r="U2818" t="str">
        <f t="shared" si="264"/>
        <v>{location: new google.maps.LatLng(37.744, -122.466), weight: 0},</v>
      </c>
      <c r="V2818" t="str">
        <f t="shared" si="259"/>
        <v>{location: new google.maps.LatLng(37.744, -122.466), weight: 0},</v>
      </c>
      <c r="W2818" t="str">
        <f t="shared" si="260"/>
        <v>{location: new google.maps.LatLng(37.744, -122.466), weight: 0},</v>
      </c>
      <c r="X2818" t="str">
        <f t="shared" si="261"/>
        <v>{location: new google.maps.LatLng(37.744, -122.466), weight: 0},</v>
      </c>
      <c r="Y2818" t="str">
        <f t="shared" si="262"/>
        <v>{location: new google.maps.LatLng(37.744, -122.466), weight: 0},</v>
      </c>
    </row>
    <row r="2819" spans="1:25" x14ac:dyDescent="0.2">
      <c r="A2819">
        <v>37.744</v>
      </c>
      <c r="B2819">
        <v>-122.465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3</v>
      </c>
      <c r="J2819">
        <v>1</v>
      </c>
      <c r="K2819">
        <v>0</v>
      </c>
      <c r="L2819">
        <v>4</v>
      </c>
      <c r="M2819">
        <f>VLOOKUP(H2819,AE$2:$AJ$12,6,TRUE)</f>
        <v>0</v>
      </c>
      <c r="N2819">
        <f>VLOOKUP(I2819,AF$2:$AJ$12,5,TRUE)</f>
        <v>5</v>
      </c>
      <c r="O2819">
        <f>VLOOKUP(J2819,AG$2:$AJ$12,4,TRUE)</f>
        <v>3</v>
      </c>
      <c r="P2819">
        <f>VLOOKUP(K2819,AH$2:$AJ$12,3,TRUE)</f>
        <v>0</v>
      </c>
      <c r="Q2819">
        <f>VLOOKUP(L2819,AI$2:$AJ$12,2,TRUE)</f>
        <v>3</v>
      </c>
      <c r="T2819" t="str">
        <f t="shared" si="263"/>
        <v>Crimepoint.create(latitude:37.744, longitude:-122.465, drugdrink:0, misdemean:5, theft:3, violent:0, total:3, drugdrinkct:0, misdemeanct:3, theftct:1, violentct:0, totalct:4)</v>
      </c>
      <c r="U2819" t="str">
        <f t="shared" si="264"/>
        <v>{location: new google.maps.LatLng(37.744, -122.465), weight: 0},</v>
      </c>
      <c r="V2819" t="str">
        <f t="shared" ref="V2819:V2882" si="265">$Z$2&amp;$A2819&amp;$AA$2&amp;$B2819&amp;$AB$2&amp;D2819&amp;$AC$2</f>
        <v>{location: new google.maps.LatLng(37.744, -122.465), weight: 1},</v>
      </c>
      <c r="W2819" t="str">
        <f t="shared" ref="W2819:W2882" si="266">$Z$2&amp;$A2819&amp;$AA$2&amp;$B2819&amp;$AB$2&amp;E2819&amp;$AC$2</f>
        <v>{location: new google.maps.LatLng(37.744, -122.465), weight: 0},</v>
      </c>
      <c r="X2819" t="str">
        <f t="shared" ref="X2819:X2882" si="267">$Z$2&amp;$A2819&amp;$AA$2&amp;$B2819&amp;$AB$2&amp;F2819&amp;$AC$2</f>
        <v>{location: new google.maps.LatLng(37.744, -122.465), weight: 0},</v>
      </c>
      <c r="Y2819" t="str">
        <f t="shared" ref="Y2819:Y2882" si="268">$Z$2&amp;$A2819&amp;$AA$2&amp;$B2819&amp;$AB$2&amp;G2819&amp;$AC$2</f>
        <v>{location: new google.maps.LatLng(37.744, -122.465), weight: 0},</v>
      </c>
    </row>
    <row r="2820" spans="1:25" x14ac:dyDescent="0.2">
      <c r="A2820">
        <v>37.744</v>
      </c>
      <c r="B2820">
        <v>-122.464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1</v>
      </c>
      <c r="M2820">
        <f>VLOOKUP(H2820,AE$2:$AJ$12,6,TRUE)</f>
        <v>0</v>
      </c>
      <c r="N2820">
        <f>VLOOKUP(I2820,AF$2:$AJ$12,5,TRUE)</f>
        <v>0</v>
      </c>
      <c r="O2820">
        <f>VLOOKUP(J2820,AG$2:$AJ$12,4,TRUE)</f>
        <v>3</v>
      </c>
      <c r="P2820">
        <f>VLOOKUP(K2820,AH$2:$AJ$12,3,TRUE)</f>
        <v>0</v>
      </c>
      <c r="Q2820">
        <f>VLOOKUP(L2820,AI$2:$AJ$12,2,TRUE)</f>
        <v>0</v>
      </c>
      <c r="T2820" t="str">
        <f t="shared" ref="T2820:T2883" si="269">"Crimepoint.create("&amp;A$2&amp;":"&amp;A2820&amp;", "&amp;B$2&amp;":"&amp;B2820&amp;", "&amp;C$2&amp;":"&amp;M2820&amp;", "&amp;D$2&amp;":"&amp;N2820&amp;", "&amp;E$2&amp;":"&amp;O2820&amp;", "&amp;F$2&amp;":"&amp;P2820&amp;", "&amp;G$2&amp;":"&amp;Q2820&amp;", "&amp;H$2&amp;":"&amp;H2820&amp;", "&amp;I$2&amp;":"&amp;I2820&amp;", "&amp;J$2&amp;":"&amp;J2820&amp;", "&amp;K$2&amp;":"&amp;K2820&amp;", "&amp;L$2&amp;":"&amp;L2820&amp;")"</f>
        <v>Crimepoint.create(latitude:37.744, longitude:-122.464, drugdrink:0, misdemean:0, theft:3, violent:0, total:0, drugdrinkct:0, misdemeanct:0, theftct:1, violentct:0, totalct:1)</v>
      </c>
      <c r="U2820" t="str">
        <f t="shared" ref="U2820:U2883" si="270">$Z$2&amp;$A2820&amp;$AA$2&amp;$B2820&amp;$AB$2&amp;C2820&amp;$AC$2</f>
        <v>{location: new google.maps.LatLng(37.744, -122.464), weight: 0},</v>
      </c>
      <c r="V2820" t="str">
        <f t="shared" si="265"/>
        <v>{location: new google.maps.LatLng(37.744, -122.464), weight: 0},</v>
      </c>
      <c r="W2820" t="str">
        <f t="shared" si="266"/>
        <v>{location: new google.maps.LatLng(37.744, -122.464), weight: 0},</v>
      </c>
      <c r="X2820" t="str">
        <f t="shared" si="267"/>
        <v>{location: new google.maps.LatLng(37.744, -122.464), weight: 0},</v>
      </c>
      <c r="Y2820" t="str">
        <f t="shared" si="268"/>
        <v>{location: new google.maps.LatLng(37.744, -122.464), weight: 0},</v>
      </c>
    </row>
    <row r="2821" spans="1:25" x14ac:dyDescent="0.2">
      <c r="A2821">
        <v>37.744</v>
      </c>
      <c r="B2821">
        <v>-122.462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v>0</v>
      </c>
      <c r="K2821">
        <v>0</v>
      </c>
      <c r="L2821">
        <v>2</v>
      </c>
      <c r="M2821">
        <f>VLOOKUP(H2821,AE$2:$AJ$12,6,TRUE)</f>
        <v>0</v>
      </c>
      <c r="N2821">
        <f>VLOOKUP(I2821,AF$2:$AJ$12,5,TRUE)</f>
        <v>4</v>
      </c>
      <c r="O2821">
        <f>VLOOKUP(J2821,AG$2:$AJ$12,4,TRUE)</f>
        <v>0</v>
      </c>
      <c r="P2821">
        <f>VLOOKUP(K2821,AH$2:$AJ$12,3,TRUE)</f>
        <v>0</v>
      </c>
      <c r="Q2821">
        <f>VLOOKUP(L2821,AI$2:$AJ$12,2,TRUE)</f>
        <v>1</v>
      </c>
      <c r="T2821" t="str">
        <f t="shared" si="269"/>
        <v>Crimepoint.create(latitude:37.744, longitude:-122.462, drugdrink:0, misdemean:4, theft:0, violent:0, total:1, drugdrinkct:0, misdemeanct:2, theftct:0, violentct:0, totalct:2)</v>
      </c>
      <c r="U2821" t="str">
        <f t="shared" si="270"/>
        <v>{location: new google.maps.LatLng(37.744, -122.462), weight: 0},</v>
      </c>
      <c r="V2821" t="str">
        <f t="shared" si="265"/>
        <v>{location: new google.maps.LatLng(37.744, -122.462), weight: 0},</v>
      </c>
      <c r="W2821" t="str">
        <f t="shared" si="266"/>
        <v>{location: new google.maps.LatLng(37.744, -122.462), weight: 0},</v>
      </c>
      <c r="X2821" t="str">
        <f t="shared" si="267"/>
        <v>{location: new google.maps.LatLng(37.744, -122.462), weight: 0},</v>
      </c>
      <c r="Y2821" t="str">
        <f t="shared" si="268"/>
        <v>{location: new google.maps.LatLng(37.744, -122.462), weight: 0},</v>
      </c>
    </row>
    <row r="2822" spans="1:25" x14ac:dyDescent="0.2">
      <c r="A2822">
        <v>37.744</v>
      </c>
      <c r="B2822">
        <v>-122.461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f>VLOOKUP(H2822,AE$2:$AJ$12,6,TRUE)</f>
        <v>0</v>
      </c>
      <c r="N2822">
        <f>VLOOKUP(I2822,AF$2:$AJ$12,5,TRUE)</f>
        <v>2</v>
      </c>
      <c r="O2822">
        <f>VLOOKUP(J2822,AG$2:$AJ$12,4,TRUE)</f>
        <v>0</v>
      </c>
      <c r="P2822">
        <f>VLOOKUP(K2822,AH$2:$AJ$12,3,TRUE)</f>
        <v>0</v>
      </c>
      <c r="Q2822">
        <f>VLOOKUP(L2822,AI$2:$AJ$12,2,TRUE)</f>
        <v>0</v>
      </c>
      <c r="T2822" t="str">
        <f t="shared" si="269"/>
        <v>Crimepoint.create(latitude:37.744, longitude:-122.461, drugdrink:0, misdemean:2, theft:0, violent:0, total:0, drugdrinkct:0, misdemeanct:1, theftct:0, violentct:0, totalct:1)</v>
      </c>
      <c r="U2822" t="str">
        <f t="shared" si="270"/>
        <v>{location: new google.maps.LatLng(37.744, -122.461), weight: 0},</v>
      </c>
      <c r="V2822" t="str">
        <f t="shared" si="265"/>
        <v>{location: new google.maps.LatLng(37.744, -122.461), weight: 0},</v>
      </c>
      <c r="W2822" t="str">
        <f t="shared" si="266"/>
        <v>{location: new google.maps.LatLng(37.744, -122.461), weight: 0},</v>
      </c>
      <c r="X2822" t="str">
        <f t="shared" si="267"/>
        <v>{location: new google.maps.LatLng(37.744, -122.461), weight: 0},</v>
      </c>
      <c r="Y2822" t="str">
        <f t="shared" si="268"/>
        <v>{location: new google.maps.LatLng(37.744, -122.461), weight: 0},</v>
      </c>
    </row>
    <row r="2823" spans="1:25" x14ac:dyDescent="0.2">
      <c r="A2823">
        <v>37.744</v>
      </c>
      <c r="B2823">
        <v>-122.46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f>VLOOKUP(H2823,AE$2:$AJ$12,6,TRUE)</f>
        <v>0</v>
      </c>
      <c r="N2823">
        <f>VLOOKUP(I2823,AF$2:$AJ$12,5,TRUE)</f>
        <v>0</v>
      </c>
      <c r="O2823">
        <f>VLOOKUP(J2823,AG$2:$AJ$12,4,TRUE)</f>
        <v>3</v>
      </c>
      <c r="P2823">
        <f>VLOOKUP(K2823,AH$2:$AJ$12,3,TRUE)</f>
        <v>0</v>
      </c>
      <c r="Q2823">
        <f>VLOOKUP(L2823,AI$2:$AJ$12,2,TRUE)</f>
        <v>0</v>
      </c>
      <c r="T2823" t="str">
        <f t="shared" si="269"/>
        <v>Crimepoint.create(latitude:37.744, longitude:-122.46, drugdrink:0, misdemean:0, theft:3, violent:0, total:0, drugdrinkct:0, misdemeanct:0, theftct:1, violentct:0, totalct:1)</v>
      </c>
      <c r="U2823" t="str">
        <f t="shared" si="270"/>
        <v>{location: new google.maps.LatLng(37.744, -122.46), weight: 0},</v>
      </c>
      <c r="V2823" t="str">
        <f t="shared" si="265"/>
        <v>{location: new google.maps.LatLng(37.744, -122.46), weight: 0},</v>
      </c>
      <c r="W2823" t="str">
        <f t="shared" si="266"/>
        <v>{location: new google.maps.LatLng(37.744, -122.46), weight: 0},</v>
      </c>
      <c r="X2823" t="str">
        <f t="shared" si="267"/>
        <v>{location: new google.maps.LatLng(37.744, -122.46), weight: 0},</v>
      </c>
      <c r="Y2823" t="str">
        <f t="shared" si="268"/>
        <v>{location: new google.maps.LatLng(37.744, -122.46), weight: 0},</v>
      </c>
    </row>
    <row r="2824" spans="1:25" x14ac:dyDescent="0.2">
      <c r="A2824">
        <v>37.744</v>
      </c>
      <c r="B2824">
        <v>-122.458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0</v>
      </c>
      <c r="I2824">
        <v>5</v>
      </c>
      <c r="J2824">
        <v>2</v>
      </c>
      <c r="K2824">
        <v>0</v>
      </c>
      <c r="L2824">
        <v>7</v>
      </c>
      <c r="M2824">
        <f>VLOOKUP(H2824,AE$2:$AJ$12,6,TRUE)</f>
        <v>0</v>
      </c>
      <c r="N2824">
        <f>VLOOKUP(I2824,AF$2:$AJ$12,5,TRUE)</f>
        <v>6</v>
      </c>
      <c r="O2824">
        <f>VLOOKUP(J2824,AG$2:$AJ$12,4,TRUE)</f>
        <v>4</v>
      </c>
      <c r="P2824">
        <f>VLOOKUP(K2824,AH$2:$AJ$12,3,TRUE)</f>
        <v>0</v>
      </c>
      <c r="Q2824">
        <f>VLOOKUP(L2824,AI$2:$AJ$12,2,TRUE)</f>
        <v>5</v>
      </c>
      <c r="T2824" t="str">
        <f t="shared" si="269"/>
        <v>Crimepoint.create(latitude:37.744, longitude:-122.458, drugdrink:0, misdemean:6, theft:4, violent:0, total:5, drugdrinkct:0, misdemeanct:5, theftct:2, violentct:0, totalct:7)</v>
      </c>
      <c r="U2824" t="str">
        <f t="shared" si="270"/>
        <v>{location: new google.maps.LatLng(37.744, -122.458), weight: 0},</v>
      </c>
      <c r="V2824" t="str">
        <f t="shared" si="265"/>
        <v>{location: new google.maps.LatLng(37.744, -122.458), weight: 1},</v>
      </c>
      <c r="W2824" t="str">
        <f t="shared" si="266"/>
        <v>{location: new google.maps.LatLng(37.744, -122.458), weight: 0},</v>
      </c>
      <c r="X2824" t="str">
        <f t="shared" si="267"/>
        <v>{location: new google.maps.LatLng(37.744, -122.458), weight: 0},</v>
      </c>
      <c r="Y2824" t="str">
        <f t="shared" si="268"/>
        <v>{location: new google.maps.LatLng(37.744, -122.458), weight: 1},</v>
      </c>
    </row>
    <row r="2825" spans="1:25" x14ac:dyDescent="0.2">
      <c r="A2825">
        <v>37.744</v>
      </c>
      <c r="B2825">
        <v>-122.456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3</v>
      </c>
      <c r="K2825">
        <v>0</v>
      </c>
      <c r="L2825">
        <v>3</v>
      </c>
      <c r="M2825">
        <f>VLOOKUP(H2825,AE$2:$AJ$12,6,TRUE)</f>
        <v>0</v>
      </c>
      <c r="N2825">
        <f>VLOOKUP(I2825,AF$2:$AJ$12,5,TRUE)</f>
        <v>0</v>
      </c>
      <c r="O2825">
        <f>VLOOKUP(J2825,AG$2:$AJ$12,4,TRUE)</f>
        <v>5</v>
      </c>
      <c r="P2825">
        <f>VLOOKUP(K2825,AH$2:$AJ$12,3,TRUE)</f>
        <v>0</v>
      </c>
      <c r="Q2825">
        <f>VLOOKUP(L2825,AI$2:$AJ$12,2,TRUE)</f>
        <v>2</v>
      </c>
      <c r="T2825" t="str">
        <f t="shared" si="269"/>
        <v>Crimepoint.create(latitude:37.744, longitude:-122.456, drugdrink:0, misdemean:0, theft:5, violent:0, total:2, drugdrinkct:0, misdemeanct:0, theftct:3, violentct:0, totalct:3)</v>
      </c>
      <c r="U2825" t="str">
        <f t="shared" si="270"/>
        <v>{location: new google.maps.LatLng(37.744, -122.456), weight: 0},</v>
      </c>
      <c r="V2825" t="str">
        <f t="shared" si="265"/>
        <v>{location: new google.maps.LatLng(37.744, -122.456), weight: 0},</v>
      </c>
      <c r="W2825" t="str">
        <f t="shared" si="266"/>
        <v>{location: new google.maps.LatLng(37.744, -122.456), weight: 0},</v>
      </c>
      <c r="X2825" t="str">
        <f t="shared" si="267"/>
        <v>{location: new google.maps.LatLng(37.744, -122.456), weight: 0},</v>
      </c>
      <c r="Y2825" t="str">
        <f t="shared" si="268"/>
        <v>{location: new google.maps.LatLng(37.744, -122.456), weight: 0},</v>
      </c>
    </row>
    <row r="2826" spans="1:25" x14ac:dyDescent="0.2">
      <c r="A2826">
        <v>37.744</v>
      </c>
      <c r="B2826">
        <v>-122.455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2</v>
      </c>
      <c r="J2826">
        <v>0</v>
      </c>
      <c r="K2826">
        <v>0</v>
      </c>
      <c r="L2826">
        <v>2</v>
      </c>
      <c r="M2826">
        <f>VLOOKUP(H2826,AE$2:$AJ$12,6,TRUE)</f>
        <v>0</v>
      </c>
      <c r="N2826">
        <f>VLOOKUP(I2826,AF$2:$AJ$12,5,TRUE)</f>
        <v>4</v>
      </c>
      <c r="O2826">
        <f>VLOOKUP(J2826,AG$2:$AJ$12,4,TRUE)</f>
        <v>0</v>
      </c>
      <c r="P2826">
        <f>VLOOKUP(K2826,AH$2:$AJ$12,3,TRUE)</f>
        <v>0</v>
      </c>
      <c r="Q2826">
        <f>VLOOKUP(L2826,AI$2:$AJ$12,2,TRUE)</f>
        <v>1</v>
      </c>
      <c r="T2826" t="str">
        <f t="shared" si="269"/>
        <v>Crimepoint.create(latitude:37.744, longitude:-122.455, drugdrink:0, misdemean:4, theft:0, violent:0, total:1, drugdrinkct:0, misdemeanct:2, theftct:0, violentct:0, totalct:2)</v>
      </c>
      <c r="U2826" t="str">
        <f t="shared" si="270"/>
        <v>{location: new google.maps.LatLng(37.744, -122.455), weight: 0},</v>
      </c>
      <c r="V2826" t="str">
        <f t="shared" si="265"/>
        <v>{location: new google.maps.LatLng(37.744, -122.455), weight: 0},</v>
      </c>
      <c r="W2826" t="str">
        <f t="shared" si="266"/>
        <v>{location: new google.maps.LatLng(37.744, -122.455), weight: 0},</v>
      </c>
      <c r="X2826" t="str">
        <f t="shared" si="267"/>
        <v>{location: new google.maps.LatLng(37.744, -122.455), weight: 0},</v>
      </c>
      <c r="Y2826" t="str">
        <f t="shared" si="268"/>
        <v>{location: new google.maps.LatLng(37.744, -122.455), weight: 0},</v>
      </c>
    </row>
    <row r="2827" spans="1:25" x14ac:dyDescent="0.2">
      <c r="A2827">
        <v>37.744</v>
      </c>
      <c r="B2827">
        <v>-122.45399999999999</v>
      </c>
      <c r="C2827">
        <v>0</v>
      </c>
      <c r="D2827">
        <v>2</v>
      </c>
      <c r="E2827">
        <v>2</v>
      </c>
      <c r="F2827">
        <v>3</v>
      </c>
      <c r="G2827">
        <v>2</v>
      </c>
      <c r="H2827">
        <v>0</v>
      </c>
      <c r="I2827">
        <v>8</v>
      </c>
      <c r="J2827">
        <v>13</v>
      </c>
      <c r="K2827">
        <v>4</v>
      </c>
      <c r="L2827">
        <v>25</v>
      </c>
      <c r="M2827">
        <f>VLOOKUP(H2827,AE$2:$AJ$12,6,TRUE)</f>
        <v>0</v>
      </c>
      <c r="N2827">
        <f>VLOOKUP(I2827,AF$2:$AJ$12,5,TRUE)</f>
        <v>7</v>
      </c>
      <c r="O2827">
        <f>VLOOKUP(J2827,AG$2:$AJ$12,4,TRUE)</f>
        <v>8</v>
      </c>
      <c r="P2827">
        <f>VLOOKUP(K2827,AH$2:$AJ$12,3,TRUE)</f>
        <v>8</v>
      </c>
      <c r="Q2827">
        <f>VLOOKUP(L2827,AI$2:$AJ$12,2,TRUE)</f>
        <v>8</v>
      </c>
      <c r="T2827" t="str">
        <f t="shared" si="269"/>
        <v>Crimepoint.create(latitude:37.744, longitude:-122.454, drugdrink:0, misdemean:7, theft:8, violent:8, total:8, drugdrinkct:0, misdemeanct:8, theftct:13, violentct:4, totalct:25)</v>
      </c>
      <c r="U2827" t="str">
        <f t="shared" si="270"/>
        <v>{location: new google.maps.LatLng(37.744, -122.454), weight: 0},</v>
      </c>
      <c r="V2827" t="str">
        <f t="shared" si="265"/>
        <v>{location: new google.maps.LatLng(37.744, -122.454), weight: 2},</v>
      </c>
      <c r="W2827" t="str">
        <f t="shared" si="266"/>
        <v>{location: new google.maps.LatLng(37.744, -122.454), weight: 2},</v>
      </c>
      <c r="X2827" t="str">
        <f t="shared" si="267"/>
        <v>{location: new google.maps.LatLng(37.744, -122.454), weight: 3},</v>
      </c>
      <c r="Y2827" t="str">
        <f t="shared" si="268"/>
        <v>{location: new google.maps.LatLng(37.744, -122.454), weight: 2},</v>
      </c>
    </row>
    <row r="2828" spans="1:25" x14ac:dyDescent="0.2">
      <c r="A2828">
        <v>37.744</v>
      </c>
      <c r="B2828">
        <v>-122.452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2</v>
      </c>
      <c r="M2828">
        <f>VLOOKUP(H2828,AE$2:$AJ$12,6,TRUE)</f>
        <v>0</v>
      </c>
      <c r="N2828">
        <f>VLOOKUP(I2828,AF$2:$AJ$12,5,TRUE)</f>
        <v>2</v>
      </c>
      <c r="O2828">
        <f>VLOOKUP(J2828,AG$2:$AJ$12,4,TRUE)</f>
        <v>3</v>
      </c>
      <c r="P2828">
        <f>VLOOKUP(K2828,AH$2:$AJ$12,3,TRUE)</f>
        <v>0</v>
      </c>
      <c r="Q2828">
        <f>VLOOKUP(L2828,AI$2:$AJ$12,2,TRUE)</f>
        <v>1</v>
      </c>
      <c r="T2828" t="str">
        <f t="shared" si="269"/>
        <v>Crimepoint.create(latitude:37.744, longitude:-122.452, drugdrink:0, misdemean:2, theft:3, violent:0, total:1, drugdrinkct:0, misdemeanct:1, theftct:1, violentct:0, totalct:2)</v>
      </c>
      <c r="U2828" t="str">
        <f t="shared" si="270"/>
        <v>{location: new google.maps.LatLng(37.744, -122.452), weight: 0},</v>
      </c>
      <c r="V2828" t="str">
        <f t="shared" si="265"/>
        <v>{location: new google.maps.LatLng(37.744, -122.452), weight: 0},</v>
      </c>
      <c r="W2828" t="str">
        <f t="shared" si="266"/>
        <v>{location: new google.maps.LatLng(37.744, -122.452), weight: 0},</v>
      </c>
      <c r="X2828" t="str">
        <f t="shared" si="267"/>
        <v>{location: new google.maps.LatLng(37.744, -122.452), weight: 0},</v>
      </c>
      <c r="Y2828" t="str">
        <f t="shared" si="268"/>
        <v>{location: new google.maps.LatLng(37.744, -122.452), weight: 0},</v>
      </c>
    </row>
    <row r="2829" spans="1:25" x14ac:dyDescent="0.2">
      <c r="A2829">
        <v>37.744</v>
      </c>
      <c r="B2829">
        <v>-122.44499999999999</v>
      </c>
      <c r="C2829">
        <v>0</v>
      </c>
      <c r="D2829">
        <v>1</v>
      </c>
      <c r="E2829">
        <v>0</v>
      </c>
      <c r="F2829">
        <v>1</v>
      </c>
      <c r="G2829">
        <v>1</v>
      </c>
      <c r="H2829">
        <v>0</v>
      </c>
      <c r="I2829">
        <v>3</v>
      </c>
      <c r="J2829">
        <v>3</v>
      </c>
      <c r="K2829">
        <v>1</v>
      </c>
      <c r="L2829">
        <v>7</v>
      </c>
      <c r="M2829">
        <f>VLOOKUP(H2829,AE$2:$AJ$12,6,TRUE)</f>
        <v>0</v>
      </c>
      <c r="N2829">
        <f>VLOOKUP(I2829,AF$2:$AJ$12,5,TRUE)</f>
        <v>5</v>
      </c>
      <c r="O2829">
        <f>VLOOKUP(J2829,AG$2:$AJ$12,4,TRUE)</f>
        <v>5</v>
      </c>
      <c r="P2829">
        <f>VLOOKUP(K2829,AH$2:$AJ$12,3,TRUE)</f>
        <v>7</v>
      </c>
      <c r="Q2829">
        <f>VLOOKUP(L2829,AI$2:$AJ$12,2,TRUE)</f>
        <v>5</v>
      </c>
      <c r="T2829" t="str">
        <f t="shared" si="269"/>
        <v>Crimepoint.create(latitude:37.744, longitude:-122.445, drugdrink:0, misdemean:5, theft:5, violent:7, total:5, drugdrinkct:0, misdemeanct:3, theftct:3, violentct:1, totalct:7)</v>
      </c>
      <c r="U2829" t="str">
        <f t="shared" si="270"/>
        <v>{location: new google.maps.LatLng(37.744, -122.445), weight: 0},</v>
      </c>
      <c r="V2829" t="str">
        <f t="shared" si="265"/>
        <v>{location: new google.maps.LatLng(37.744, -122.445), weight: 1},</v>
      </c>
      <c r="W2829" t="str">
        <f t="shared" si="266"/>
        <v>{location: new google.maps.LatLng(37.744, -122.445), weight: 0},</v>
      </c>
      <c r="X2829" t="str">
        <f t="shared" si="267"/>
        <v>{location: new google.maps.LatLng(37.744, -122.445), weight: 1},</v>
      </c>
      <c r="Y2829" t="str">
        <f t="shared" si="268"/>
        <v>{location: new google.maps.LatLng(37.744, -122.445), weight: 1},</v>
      </c>
    </row>
    <row r="2830" spans="1:25" x14ac:dyDescent="0.2">
      <c r="A2830">
        <v>37.744</v>
      </c>
      <c r="B2830">
        <v>-122.443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2</v>
      </c>
      <c r="J2830">
        <v>2</v>
      </c>
      <c r="K2830">
        <v>0</v>
      </c>
      <c r="L2830">
        <v>4</v>
      </c>
      <c r="M2830">
        <f>VLOOKUP(H2830,AE$2:$AJ$12,6,TRUE)</f>
        <v>0</v>
      </c>
      <c r="N2830">
        <f>VLOOKUP(I2830,AF$2:$AJ$12,5,TRUE)</f>
        <v>4</v>
      </c>
      <c r="O2830">
        <f>VLOOKUP(J2830,AG$2:$AJ$12,4,TRUE)</f>
        <v>4</v>
      </c>
      <c r="P2830">
        <f>VLOOKUP(K2830,AH$2:$AJ$12,3,TRUE)</f>
        <v>0</v>
      </c>
      <c r="Q2830">
        <f>VLOOKUP(L2830,AI$2:$AJ$12,2,TRUE)</f>
        <v>3</v>
      </c>
      <c r="T2830" t="str">
        <f t="shared" si="269"/>
        <v>Crimepoint.create(latitude:37.744, longitude:-122.443, drugdrink:0, misdemean:4, theft:4, violent:0, total:3, drugdrinkct:0, misdemeanct:2, theftct:2, violentct:0, totalct:4)</v>
      </c>
      <c r="U2830" t="str">
        <f t="shared" si="270"/>
        <v>{location: new google.maps.LatLng(37.744, -122.443), weight: 0},</v>
      </c>
      <c r="V2830" t="str">
        <f t="shared" si="265"/>
        <v>{location: new google.maps.LatLng(37.744, -122.443), weight: 0},</v>
      </c>
      <c r="W2830" t="str">
        <f t="shared" si="266"/>
        <v>{location: new google.maps.LatLng(37.744, -122.443), weight: 0},</v>
      </c>
      <c r="X2830" t="str">
        <f t="shared" si="267"/>
        <v>{location: new google.maps.LatLng(37.744, -122.443), weight: 0},</v>
      </c>
      <c r="Y2830" t="str">
        <f t="shared" si="268"/>
        <v>{location: new google.maps.LatLng(37.744, -122.443), weight: 0},</v>
      </c>
    </row>
    <row r="2831" spans="1:25" x14ac:dyDescent="0.2">
      <c r="A2831">
        <v>37.744</v>
      </c>
      <c r="B2831">
        <v>-122.43899999999999</v>
      </c>
      <c r="C2831">
        <v>1</v>
      </c>
      <c r="D2831">
        <v>5</v>
      </c>
      <c r="E2831">
        <v>5</v>
      </c>
      <c r="F2831">
        <v>4</v>
      </c>
      <c r="G2831">
        <v>5</v>
      </c>
      <c r="H2831">
        <v>2</v>
      </c>
      <c r="I2831">
        <v>21</v>
      </c>
      <c r="J2831">
        <v>36</v>
      </c>
      <c r="K2831">
        <v>5</v>
      </c>
      <c r="L2831">
        <v>64</v>
      </c>
      <c r="M2831">
        <f>VLOOKUP(H2831,AE$2:$AJ$12,6,TRUE)</f>
        <v>9</v>
      </c>
      <c r="N2831">
        <f>VLOOKUP(I2831,AF$2:$AJ$12,5,TRUE)</f>
        <v>9</v>
      </c>
      <c r="O2831">
        <f>VLOOKUP(J2831,AG$2:$AJ$12,4,TRUE)</f>
        <v>9</v>
      </c>
      <c r="P2831">
        <f>VLOOKUP(K2831,AH$2:$AJ$12,3,TRUE)</f>
        <v>9</v>
      </c>
      <c r="Q2831">
        <f>VLOOKUP(L2831,AI$2:$AJ$12,2,TRUE)</f>
        <v>9</v>
      </c>
      <c r="T2831" t="str">
        <f t="shared" si="269"/>
        <v>Crimepoint.create(latitude:37.744, longitude:-122.439, drugdrink:9, misdemean:9, theft:9, violent:9, total:9, drugdrinkct:2, misdemeanct:21, theftct:36, violentct:5, totalct:64)</v>
      </c>
      <c r="U2831" t="str">
        <f t="shared" si="270"/>
        <v>{location: new google.maps.LatLng(37.744, -122.439), weight: 1},</v>
      </c>
      <c r="V2831" t="str">
        <f t="shared" si="265"/>
        <v>{location: new google.maps.LatLng(37.744, -122.439), weight: 5},</v>
      </c>
      <c r="W2831" t="str">
        <f t="shared" si="266"/>
        <v>{location: new google.maps.LatLng(37.744, -122.439), weight: 5},</v>
      </c>
      <c r="X2831" t="str">
        <f t="shared" si="267"/>
        <v>{location: new google.maps.LatLng(37.744, -122.439), weight: 4},</v>
      </c>
      <c r="Y2831" t="str">
        <f t="shared" si="268"/>
        <v>{location: new google.maps.LatLng(37.744, -122.439), weight: 5},</v>
      </c>
    </row>
    <row r="2832" spans="1:25" x14ac:dyDescent="0.2">
      <c r="A2832">
        <v>37.744</v>
      </c>
      <c r="B2832">
        <v>-122.437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2</v>
      </c>
      <c r="J2832">
        <v>1</v>
      </c>
      <c r="K2832">
        <v>1</v>
      </c>
      <c r="L2832">
        <v>4</v>
      </c>
      <c r="M2832">
        <f>VLOOKUP(H2832,AE$2:$AJ$12,6,TRUE)</f>
        <v>0</v>
      </c>
      <c r="N2832">
        <f>VLOOKUP(I2832,AF$2:$AJ$12,5,TRUE)</f>
        <v>4</v>
      </c>
      <c r="O2832">
        <f>VLOOKUP(J2832,AG$2:$AJ$12,4,TRUE)</f>
        <v>3</v>
      </c>
      <c r="P2832">
        <f>VLOOKUP(K2832,AH$2:$AJ$12,3,TRUE)</f>
        <v>7</v>
      </c>
      <c r="Q2832">
        <f>VLOOKUP(L2832,AI$2:$AJ$12,2,TRUE)</f>
        <v>3</v>
      </c>
      <c r="T2832" t="str">
        <f t="shared" si="269"/>
        <v>Crimepoint.create(latitude:37.744, longitude:-122.437, drugdrink:0, misdemean:4, theft:3, violent:7, total:3, drugdrinkct:0, misdemeanct:2, theftct:1, violentct:1, totalct:4)</v>
      </c>
      <c r="U2832" t="str">
        <f t="shared" si="270"/>
        <v>{location: new google.maps.LatLng(37.744, -122.437), weight: 0},</v>
      </c>
      <c r="V2832" t="str">
        <f t="shared" si="265"/>
        <v>{location: new google.maps.LatLng(37.744, -122.437), weight: 0},</v>
      </c>
      <c r="W2832" t="str">
        <f t="shared" si="266"/>
        <v>{location: new google.maps.LatLng(37.744, -122.437), weight: 0},</v>
      </c>
      <c r="X2832" t="str">
        <f t="shared" si="267"/>
        <v>{location: new google.maps.LatLng(37.744, -122.437), weight: 1},</v>
      </c>
      <c r="Y2832" t="str">
        <f t="shared" si="268"/>
        <v>{location: new google.maps.LatLng(37.744, -122.437), weight: 0},</v>
      </c>
    </row>
    <row r="2833" spans="1:25" x14ac:dyDescent="0.2">
      <c r="A2833">
        <v>37.744</v>
      </c>
      <c r="B2833">
        <v>-122.43600000000001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1</v>
      </c>
      <c r="J2833">
        <v>5</v>
      </c>
      <c r="K2833">
        <v>0</v>
      </c>
      <c r="L2833">
        <v>6</v>
      </c>
      <c r="M2833">
        <f>VLOOKUP(H2833,AE$2:$AJ$12,6,TRUE)</f>
        <v>0</v>
      </c>
      <c r="N2833">
        <f>VLOOKUP(I2833,AF$2:$AJ$12,5,TRUE)</f>
        <v>2</v>
      </c>
      <c r="O2833">
        <f>VLOOKUP(J2833,AG$2:$AJ$12,4,TRUE)</f>
        <v>7</v>
      </c>
      <c r="P2833">
        <f>VLOOKUP(K2833,AH$2:$AJ$12,3,TRUE)</f>
        <v>0</v>
      </c>
      <c r="Q2833">
        <f>VLOOKUP(L2833,AI$2:$AJ$12,2,TRUE)</f>
        <v>4</v>
      </c>
      <c r="T2833" t="str">
        <f t="shared" si="269"/>
        <v>Crimepoint.create(latitude:37.744, longitude:-122.436, drugdrink:0, misdemean:2, theft:7, violent:0, total:4, drugdrinkct:0, misdemeanct:1, theftct:5, violentct:0, totalct:6)</v>
      </c>
      <c r="U2833" t="str">
        <f t="shared" si="270"/>
        <v>{location: new google.maps.LatLng(37.744, -122.436), weight: 0},</v>
      </c>
      <c r="V2833" t="str">
        <f t="shared" si="265"/>
        <v>{location: new google.maps.LatLng(37.744, -122.436), weight: 0},</v>
      </c>
      <c r="W2833" t="str">
        <f t="shared" si="266"/>
        <v>{location: new google.maps.LatLng(37.744, -122.436), weight: 1},</v>
      </c>
      <c r="X2833" t="str">
        <f t="shared" si="267"/>
        <v>{location: new google.maps.LatLng(37.744, -122.436), weight: 0},</v>
      </c>
      <c r="Y2833" t="str">
        <f t="shared" si="268"/>
        <v>{location: new google.maps.LatLng(37.744, -122.436), weight: 0},</v>
      </c>
    </row>
    <row r="2834" spans="1:25" x14ac:dyDescent="0.2">
      <c r="A2834">
        <v>37.744</v>
      </c>
      <c r="B2834">
        <v>-122.434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1</v>
      </c>
      <c r="M2834">
        <f>VLOOKUP(H2834,AE$2:$AJ$12,6,TRUE)</f>
        <v>0</v>
      </c>
      <c r="N2834">
        <f>VLOOKUP(I2834,AF$2:$AJ$12,5,TRUE)</f>
        <v>0</v>
      </c>
      <c r="O2834">
        <f>VLOOKUP(J2834,AG$2:$AJ$12,4,TRUE)</f>
        <v>3</v>
      </c>
      <c r="P2834">
        <f>VLOOKUP(K2834,AH$2:$AJ$12,3,TRUE)</f>
        <v>0</v>
      </c>
      <c r="Q2834">
        <f>VLOOKUP(L2834,AI$2:$AJ$12,2,TRUE)</f>
        <v>0</v>
      </c>
      <c r="T2834" t="str">
        <f t="shared" si="269"/>
        <v>Crimepoint.create(latitude:37.744, longitude:-122.434, drugdrink:0, misdemean:0, theft:3, violent:0, total:0, drugdrinkct:0, misdemeanct:0, theftct:1, violentct:0, totalct:1)</v>
      </c>
      <c r="U2834" t="str">
        <f t="shared" si="270"/>
        <v>{location: new google.maps.LatLng(37.744, -122.434), weight: 0},</v>
      </c>
      <c r="V2834" t="str">
        <f t="shared" si="265"/>
        <v>{location: new google.maps.LatLng(37.744, -122.434), weight: 0},</v>
      </c>
      <c r="W2834" t="str">
        <f t="shared" si="266"/>
        <v>{location: new google.maps.LatLng(37.744, -122.434), weight: 0},</v>
      </c>
      <c r="X2834" t="str">
        <f t="shared" si="267"/>
        <v>{location: new google.maps.LatLng(37.744, -122.434), weight: 0},</v>
      </c>
      <c r="Y2834" t="str">
        <f t="shared" si="268"/>
        <v>{location: new google.maps.LatLng(37.744, -122.434), weight: 0},</v>
      </c>
    </row>
    <row r="2835" spans="1:25" x14ac:dyDescent="0.2">
      <c r="A2835">
        <v>37.744</v>
      </c>
      <c r="B2835">
        <v>-122.43300000000001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1</v>
      </c>
      <c r="M2835">
        <f>VLOOKUP(H2835,AE$2:$AJ$12,6,TRUE)</f>
        <v>0</v>
      </c>
      <c r="N2835">
        <f>VLOOKUP(I2835,AF$2:$AJ$12,5,TRUE)</f>
        <v>0</v>
      </c>
      <c r="O2835">
        <f>VLOOKUP(J2835,AG$2:$AJ$12,4,TRUE)</f>
        <v>3</v>
      </c>
      <c r="P2835">
        <f>VLOOKUP(K2835,AH$2:$AJ$12,3,TRUE)</f>
        <v>0</v>
      </c>
      <c r="Q2835">
        <f>VLOOKUP(L2835,AI$2:$AJ$12,2,TRUE)</f>
        <v>0</v>
      </c>
      <c r="T2835" t="str">
        <f t="shared" si="269"/>
        <v>Crimepoint.create(latitude:37.744, longitude:-122.433, drugdrink:0, misdemean:0, theft:3, violent:0, total:0, drugdrinkct:0, misdemeanct:0, theftct:1, violentct:0, totalct:1)</v>
      </c>
      <c r="U2835" t="str">
        <f t="shared" si="270"/>
        <v>{location: new google.maps.LatLng(37.744, -122.433), weight: 0},</v>
      </c>
      <c r="V2835" t="str">
        <f t="shared" si="265"/>
        <v>{location: new google.maps.LatLng(37.744, -122.433), weight: 0},</v>
      </c>
      <c r="W2835" t="str">
        <f t="shared" si="266"/>
        <v>{location: new google.maps.LatLng(37.744, -122.433), weight: 0},</v>
      </c>
      <c r="X2835" t="str">
        <f t="shared" si="267"/>
        <v>{location: new google.maps.LatLng(37.744, -122.433), weight: 0},</v>
      </c>
      <c r="Y2835" t="str">
        <f t="shared" si="268"/>
        <v>{location: new google.maps.LatLng(37.744, -122.433), weight: 0},</v>
      </c>
    </row>
    <row r="2836" spans="1:25" x14ac:dyDescent="0.2">
      <c r="A2836">
        <v>37.744</v>
      </c>
      <c r="B2836">
        <v>-122.432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7</v>
      </c>
      <c r="K2836">
        <v>0</v>
      </c>
      <c r="L2836">
        <v>7</v>
      </c>
      <c r="M2836">
        <f>VLOOKUP(H2836,AE$2:$AJ$12,6,TRUE)</f>
        <v>0</v>
      </c>
      <c r="N2836">
        <f>VLOOKUP(I2836,AF$2:$AJ$12,5,TRUE)</f>
        <v>0</v>
      </c>
      <c r="O2836">
        <f>VLOOKUP(J2836,AG$2:$AJ$12,4,TRUE)</f>
        <v>7</v>
      </c>
      <c r="P2836">
        <f>VLOOKUP(K2836,AH$2:$AJ$12,3,TRUE)</f>
        <v>0</v>
      </c>
      <c r="Q2836">
        <f>VLOOKUP(L2836,AI$2:$AJ$12,2,TRUE)</f>
        <v>5</v>
      </c>
      <c r="T2836" t="str">
        <f t="shared" si="269"/>
        <v>Crimepoint.create(latitude:37.744, longitude:-122.432, drugdrink:0, misdemean:0, theft:7, violent:0, total:5, drugdrinkct:0, misdemeanct:0, theftct:7, violentct:0, totalct:7)</v>
      </c>
      <c r="U2836" t="str">
        <f t="shared" si="270"/>
        <v>{location: new google.maps.LatLng(37.744, -122.432), weight: 0},</v>
      </c>
      <c r="V2836" t="str">
        <f t="shared" si="265"/>
        <v>{location: new google.maps.LatLng(37.744, -122.432), weight: 0},</v>
      </c>
      <c r="W2836" t="str">
        <f t="shared" si="266"/>
        <v>{location: new google.maps.LatLng(37.744, -122.432), weight: 1},</v>
      </c>
      <c r="X2836" t="str">
        <f t="shared" si="267"/>
        <v>{location: new google.maps.LatLng(37.744, -122.432), weight: 0},</v>
      </c>
      <c r="Y2836" t="str">
        <f t="shared" si="268"/>
        <v>{location: new google.maps.LatLng(37.744, -122.432), weight: 1},</v>
      </c>
    </row>
    <row r="2837" spans="1:25" x14ac:dyDescent="0.2">
      <c r="A2837">
        <v>37.744</v>
      </c>
      <c r="B2837">
        <v>-122.431</v>
      </c>
      <c r="C2837">
        <v>0</v>
      </c>
      <c r="D2837">
        <v>1</v>
      </c>
      <c r="E2837">
        <v>0</v>
      </c>
      <c r="F2837">
        <v>1</v>
      </c>
      <c r="G2837">
        <v>1</v>
      </c>
      <c r="H2837">
        <v>0</v>
      </c>
      <c r="I2837">
        <v>4</v>
      </c>
      <c r="J2837">
        <v>3</v>
      </c>
      <c r="K2837">
        <v>2</v>
      </c>
      <c r="L2837">
        <v>9</v>
      </c>
      <c r="M2837">
        <f>VLOOKUP(H2837,AE$2:$AJ$12,6,TRUE)</f>
        <v>0</v>
      </c>
      <c r="N2837">
        <f>VLOOKUP(I2837,AF$2:$AJ$12,5,TRUE)</f>
        <v>6</v>
      </c>
      <c r="O2837">
        <f>VLOOKUP(J2837,AG$2:$AJ$12,4,TRUE)</f>
        <v>5</v>
      </c>
      <c r="P2837">
        <f>VLOOKUP(K2837,AH$2:$AJ$12,3,TRUE)</f>
        <v>7</v>
      </c>
      <c r="Q2837">
        <f>VLOOKUP(L2837,AI$2:$AJ$12,2,TRUE)</f>
        <v>5</v>
      </c>
      <c r="T2837" t="str">
        <f t="shared" si="269"/>
        <v>Crimepoint.create(latitude:37.744, longitude:-122.431, drugdrink:0, misdemean:6, theft:5, violent:7, total:5, drugdrinkct:0, misdemeanct:4, theftct:3, violentct:2, totalct:9)</v>
      </c>
      <c r="U2837" t="str">
        <f t="shared" si="270"/>
        <v>{location: new google.maps.LatLng(37.744, -122.431), weight: 0},</v>
      </c>
      <c r="V2837" t="str">
        <f t="shared" si="265"/>
        <v>{location: new google.maps.LatLng(37.744, -122.431), weight: 1},</v>
      </c>
      <c r="W2837" t="str">
        <f t="shared" si="266"/>
        <v>{location: new google.maps.LatLng(37.744, -122.431), weight: 0},</v>
      </c>
      <c r="X2837" t="str">
        <f t="shared" si="267"/>
        <v>{location: new google.maps.LatLng(37.744, -122.431), weight: 1},</v>
      </c>
      <c r="Y2837" t="str">
        <f t="shared" si="268"/>
        <v>{location: new google.maps.LatLng(37.744, -122.431), weight: 1},</v>
      </c>
    </row>
    <row r="2838" spans="1:25" x14ac:dyDescent="0.2">
      <c r="A2838">
        <v>37.744</v>
      </c>
      <c r="B2838">
        <v>-122.43</v>
      </c>
      <c r="C2838">
        <v>0</v>
      </c>
      <c r="D2838">
        <v>1</v>
      </c>
      <c r="E2838">
        <v>1</v>
      </c>
      <c r="F2838">
        <v>1</v>
      </c>
      <c r="G2838">
        <v>1</v>
      </c>
      <c r="H2838">
        <v>0</v>
      </c>
      <c r="I2838">
        <v>5</v>
      </c>
      <c r="J2838">
        <v>6</v>
      </c>
      <c r="K2838">
        <v>2</v>
      </c>
      <c r="L2838">
        <v>13</v>
      </c>
      <c r="M2838">
        <f>VLOOKUP(H2838,AE$2:$AJ$12,6,TRUE)</f>
        <v>0</v>
      </c>
      <c r="N2838">
        <f>VLOOKUP(I2838,AF$2:$AJ$12,5,TRUE)</f>
        <v>6</v>
      </c>
      <c r="O2838">
        <f>VLOOKUP(J2838,AG$2:$AJ$12,4,TRUE)</f>
        <v>7</v>
      </c>
      <c r="P2838">
        <f>VLOOKUP(K2838,AH$2:$AJ$12,3,TRUE)</f>
        <v>7</v>
      </c>
      <c r="Q2838">
        <f>VLOOKUP(L2838,AI$2:$AJ$12,2,TRUE)</f>
        <v>7</v>
      </c>
      <c r="T2838" t="str">
        <f t="shared" si="269"/>
        <v>Crimepoint.create(latitude:37.744, longitude:-122.43, drugdrink:0, misdemean:6, theft:7, violent:7, total:7, drugdrinkct:0, misdemeanct:5, theftct:6, violentct:2, totalct:13)</v>
      </c>
      <c r="U2838" t="str">
        <f t="shared" si="270"/>
        <v>{location: new google.maps.LatLng(37.744, -122.43), weight: 0},</v>
      </c>
      <c r="V2838" t="str">
        <f t="shared" si="265"/>
        <v>{location: new google.maps.LatLng(37.744, -122.43), weight: 1},</v>
      </c>
      <c r="W2838" t="str">
        <f t="shared" si="266"/>
        <v>{location: new google.maps.LatLng(37.744, -122.43), weight: 1},</v>
      </c>
      <c r="X2838" t="str">
        <f t="shared" si="267"/>
        <v>{location: new google.maps.LatLng(37.744, -122.43), weight: 1},</v>
      </c>
      <c r="Y2838" t="str">
        <f t="shared" si="268"/>
        <v>{location: new google.maps.LatLng(37.744, -122.43), weight: 1},</v>
      </c>
    </row>
    <row r="2839" spans="1:25" x14ac:dyDescent="0.2">
      <c r="A2839">
        <v>37.744</v>
      </c>
      <c r="B2839">
        <v>-122.429</v>
      </c>
      <c r="C2839">
        <v>1</v>
      </c>
      <c r="D2839">
        <v>1</v>
      </c>
      <c r="E2839">
        <v>1</v>
      </c>
      <c r="F2839">
        <v>0</v>
      </c>
      <c r="G2839">
        <v>1</v>
      </c>
      <c r="H2839">
        <v>2</v>
      </c>
      <c r="I2839">
        <v>5</v>
      </c>
      <c r="J2839">
        <v>9</v>
      </c>
      <c r="K2839">
        <v>0</v>
      </c>
      <c r="L2839">
        <v>16</v>
      </c>
      <c r="M2839">
        <f>VLOOKUP(H2839,AE$2:$AJ$12,6,TRUE)</f>
        <v>9</v>
      </c>
      <c r="N2839">
        <f>VLOOKUP(I2839,AF$2:$AJ$12,5,TRUE)</f>
        <v>6</v>
      </c>
      <c r="O2839">
        <f>VLOOKUP(J2839,AG$2:$AJ$12,4,TRUE)</f>
        <v>8</v>
      </c>
      <c r="P2839">
        <f>VLOOKUP(K2839,AH$2:$AJ$12,3,TRUE)</f>
        <v>0</v>
      </c>
      <c r="Q2839">
        <f>VLOOKUP(L2839,AI$2:$AJ$12,2,TRUE)</f>
        <v>7</v>
      </c>
      <c r="T2839" t="str">
        <f t="shared" si="269"/>
        <v>Crimepoint.create(latitude:37.744, longitude:-122.429, drugdrink:9, misdemean:6, theft:8, violent:0, total:7, drugdrinkct:2, misdemeanct:5, theftct:9, violentct:0, totalct:16)</v>
      </c>
      <c r="U2839" t="str">
        <f t="shared" si="270"/>
        <v>{location: new google.maps.LatLng(37.744, -122.429), weight: 1},</v>
      </c>
      <c r="V2839" t="str">
        <f t="shared" si="265"/>
        <v>{location: new google.maps.LatLng(37.744, -122.429), weight: 1},</v>
      </c>
      <c r="W2839" t="str">
        <f t="shared" si="266"/>
        <v>{location: new google.maps.LatLng(37.744, -122.429), weight: 1},</v>
      </c>
      <c r="X2839" t="str">
        <f t="shared" si="267"/>
        <v>{location: new google.maps.LatLng(37.744, -122.429), weight: 0},</v>
      </c>
      <c r="Y2839" t="str">
        <f t="shared" si="268"/>
        <v>{location: new google.maps.LatLng(37.744, -122.429), weight: 1},</v>
      </c>
    </row>
    <row r="2840" spans="1:25" x14ac:dyDescent="0.2">
      <c r="A2840">
        <v>37.744</v>
      </c>
      <c r="B2840">
        <v>-122.428</v>
      </c>
      <c r="C2840">
        <v>0</v>
      </c>
      <c r="D2840">
        <v>1</v>
      </c>
      <c r="E2840">
        <v>1</v>
      </c>
      <c r="F2840">
        <v>1</v>
      </c>
      <c r="G2840">
        <v>1</v>
      </c>
      <c r="H2840">
        <v>0</v>
      </c>
      <c r="I2840">
        <v>5</v>
      </c>
      <c r="J2840">
        <v>4</v>
      </c>
      <c r="K2840">
        <v>1</v>
      </c>
      <c r="L2840">
        <v>10</v>
      </c>
      <c r="M2840">
        <f>VLOOKUP(H2840,AE$2:$AJ$12,6,TRUE)</f>
        <v>0</v>
      </c>
      <c r="N2840">
        <f>VLOOKUP(I2840,AF$2:$AJ$12,5,TRUE)</f>
        <v>6</v>
      </c>
      <c r="O2840">
        <f>VLOOKUP(J2840,AG$2:$AJ$12,4,TRUE)</f>
        <v>6</v>
      </c>
      <c r="P2840">
        <f>VLOOKUP(K2840,AH$2:$AJ$12,3,TRUE)</f>
        <v>7</v>
      </c>
      <c r="Q2840">
        <f>VLOOKUP(L2840,AI$2:$AJ$12,2,TRUE)</f>
        <v>6</v>
      </c>
      <c r="T2840" t="str">
        <f t="shared" si="269"/>
        <v>Crimepoint.create(latitude:37.744, longitude:-122.428, drugdrink:0, misdemean:6, theft:6, violent:7, total:6, drugdrinkct:0, misdemeanct:5, theftct:4, violentct:1, totalct:10)</v>
      </c>
      <c r="U2840" t="str">
        <f t="shared" si="270"/>
        <v>{location: new google.maps.LatLng(37.744, -122.428), weight: 0},</v>
      </c>
      <c r="V2840" t="str">
        <f t="shared" si="265"/>
        <v>{location: new google.maps.LatLng(37.744, -122.428), weight: 1},</v>
      </c>
      <c r="W2840" t="str">
        <f t="shared" si="266"/>
        <v>{location: new google.maps.LatLng(37.744, -122.428), weight: 1},</v>
      </c>
      <c r="X2840" t="str">
        <f t="shared" si="267"/>
        <v>{location: new google.maps.LatLng(37.744, -122.428), weight: 1},</v>
      </c>
      <c r="Y2840" t="str">
        <f t="shared" si="268"/>
        <v>{location: new google.maps.LatLng(37.744, -122.428), weight: 1},</v>
      </c>
    </row>
    <row r="2841" spans="1:25" x14ac:dyDescent="0.2">
      <c r="A2841">
        <v>37.744</v>
      </c>
      <c r="B2841">
        <v>-122.42700000000001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5</v>
      </c>
      <c r="J2841">
        <v>9</v>
      </c>
      <c r="K2841">
        <v>1</v>
      </c>
      <c r="L2841">
        <v>15</v>
      </c>
      <c r="M2841">
        <f>VLOOKUP(H2841,AE$2:$AJ$12,6,TRUE)</f>
        <v>0</v>
      </c>
      <c r="N2841">
        <f>VLOOKUP(I2841,AF$2:$AJ$12,5,TRUE)</f>
        <v>6</v>
      </c>
      <c r="O2841">
        <f>VLOOKUP(J2841,AG$2:$AJ$12,4,TRUE)</f>
        <v>8</v>
      </c>
      <c r="P2841">
        <f>VLOOKUP(K2841,AH$2:$AJ$12,3,TRUE)</f>
        <v>7</v>
      </c>
      <c r="Q2841">
        <f>VLOOKUP(L2841,AI$2:$AJ$12,2,TRUE)</f>
        <v>7</v>
      </c>
      <c r="T2841" t="str">
        <f t="shared" si="269"/>
        <v>Crimepoint.create(latitude:37.744, longitude:-122.427, drugdrink:0, misdemean:6, theft:8, violent:7, total:7, drugdrinkct:0, misdemeanct:5, theftct:9, violentct:1, totalct:15)</v>
      </c>
      <c r="U2841" t="str">
        <f t="shared" si="270"/>
        <v>{location: new google.maps.LatLng(37.744, -122.427), weight: 0},</v>
      </c>
      <c r="V2841" t="str">
        <f t="shared" si="265"/>
        <v>{location: new google.maps.LatLng(37.744, -122.427), weight: 1},</v>
      </c>
      <c r="W2841" t="str">
        <f t="shared" si="266"/>
        <v>{location: new google.maps.LatLng(37.744, -122.427), weight: 1},</v>
      </c>
      <c r="X2841" t="str">
        <f t="shared" si="267"/>
        <v>{location: new google.maps.LatLng(37.744, -122.427), weight: 1},</v>
      </c>
      <c r="Y2841" t="str">
        <f t="shared" si="268"/>
        <v>{location: new google.maps.LatLng(37.744, -122.427), weight: 1},</v>
      </c>
    </row>
    <row r="2842" spans="1:25" x14ac:dyDescent="0.2">
      <c r="A2842">
        <v>37.744</v>
      </c>
      <c r="B2842">
        <v>-122.426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1</v>
      </c>
      <c r="K2842">
        <v>0</v>
      </c>
      <c r="L2842">
        <v>2</v>
      </c>
      <c r="M2842">
        <f>VLOOKUP(H2842,AE$2:$AJ$12,6,TRUE)</f>
        <v>0</v>
      </c>
      <c r="N2842">
        <f>VLOOKUP(I2842,AF$2:$AJ$12,5,TRUE)</f>
        <v>2</v>
      </c>
      <c r="O2842">
        <f>VLOOKUP(J2842,AG$2:$AJ$12,4,TRUE)</f>
        <v>3</v>
      </c>
      <c r="P2842">
        <f>VLOOKUP(K2842,AH$2:$AJ$12,3,TRUE)</f>
        <v>0</v>
      </c>
      <c r="Q2842">
        <f>VLOOKUP(L2842,AI$2:$AJ$12,2,TRUE)</f>
        <v>1</v>
      </c>
      <c r="T2842" t="str">
        <f t="shared" si="269"/>
        <v>Crimepoint.create(latitude:37.744, longitude:-122.426, drugdrink:0, misdemean:2, theft:3, violent:0, total:1, drugdrinkct:0, misdemeanct:1, theftct:1, violentct:0, totalct:2)</v>
      </c>
      <c r="U2842" t="str">
        <f t="shared" si="270"/>
        <v>{location: new google.maps.LatLng(37.744, -122.426), weight: 0},</v>
      </c>
      <c r="V2842" t="str">
        <f t="shared" si="265"/>
        <v>{location: new google.maps.LatLng(37.744, -122.426), weight: 0},</v>
      </c>
      <c r="W2842" t="str">
        <f t="shared" si="266"/>
        <v>{location: new google.maps.LatLng(37.744, -122.426), weight: 0},</v>
      </c>
      <c r="X2842" t="str">
        <f t="shared" si="267"/>
        <v>{location: new google.maps.LatLng(37.744, -122.426), weight: 0},</v>
      </c>
      <c r="Y2842" t="str">
        <f t="shared" si="268"/>
        <v>{location: new google.maps.LatLng(37.744, -122.426), weight: 0},</v>
      </c>
    </row>
    <row r="2843" spans="1:25" x14ac:dyDescent="0.2">
      <c r="A2843">
        <v>37.744</v>
      </c>
      <c r="B2843">
        <v>-122.425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</v>
      </c>
      <c r="K2843">
        <v>0</v>
      </c>
      <c r="L2843">
        <v>2</v>
      </c>
      <c r="M2843">
        <f>VLOOKUP(H2843,AE$2:$AJ$12,6,TRUE)</f>
        <v>0</v>
      </c>
      <c r="N2843">
        <f>VLOOKUP(I2843,AF$2:$AJ$12,5,TRUE)</f>
        <v>0</v>
      </c>
      <c r="O2843">
        <f>VLOOKUP(J2843,AG$2:$AJ$12,4,TRUE)</f>
        <v>4</v>
      </c>
      <c r="P2843">
        <f>VLOOKUP(K2843,AH$2:$AJ$12,3,TRUE)</f>
        <v>0</v>
      </c>
      <c r="Q2843">
        <f>VLOOKUP(L2843,AI$2:$AJ$12,2,TRUE)</f>
        <v>1</v>
      </c>
      <c r="T2843" t="str">
        <f t="shared" si="269"/>
        <v>Crimepoint.create(latitude:37.744, longitude:-122.425, drugdrink:0, misdemean:0, theft:4, violent:0, total:1, drugdrinkct:0, misdemeanct:0, theftct:2, violentct:0, totalct:2)</v>
      </c>
      <c r="U2843" t="str">
        <f t="shared" si="270"/>
        <v>{location: new google.maps.LatLng(37.744, -122.425), weight: 0},</v>
      </c>
      <c r="V2843" t="str">
        <f t="shared" si="265"/>
        <v>{location: new google.maps.LatLng(37.744, -122.425), weight: 0},</v>
      </c>
      <c r="W2843" t="str">
        <f t="shared" si="266"/>
        <v>{location: new google.maps.LatLng(37.744, -122.425), weight: 0},</v>
      </c>
      <c r="X2843" t="str">
        <f t="shared" si="267"/>
        <v>{location: new google.maps.LatLng(37.744, -122.425), weight: 0},</v>
      </c>
      <c r="Y2843" t="str">
        <f t="shared" si="268"/>
        <v>{location: new google.maps.LatLng(37.744, -122.425), weight: 0},</v>
      </c>
    </row>
    <row r="2844" spans="1:25" x14ac:dyDescent="0.2">
      <c r="A2844">
        <v>37.744</v>
      </c>
      <c r="B2844">
        <v>-122.42400000000001</v>
      </c>
      <c r="C2844">
        <v>0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6</v>
      </c>
      <c r="J2844">
        <v>9</v>
      </c>
      <c r="K2844">
        <v>0</v>
      </c>
      <c r="L2844">
        <v>15</v>
      </c>
      <c r="M2844">
        <f>VLOOKUP(H2844,AE$2:$AJ$12,6,TRUE)</f>
        <v>0</v>
      </c>
      <c r="N2844">
        <f>VLOOKUP(I2844,AF$2:$AJ$12,5,TRUE)</f>
        <v>7</v>
      </c>
      <c r="O2844">
        <f>VLOOKUP(J2844,AG$2:$AJ$12,4,TRUE)</f>
        <v>8</v>
      </c>
      <c r="P2844">
        <f>VLOOKUP(K2844,AH$2:$AJ$12,3,TRUE)</f>
        <v>0</v>
      </c>
      <c r="Q2844">
        <f>VLOOKUP(L2844,AI$2:$AJ$12,2,TRUE)</f>
        <v>7</v>
      </c>
      <c r="T2844" t="str">
        <f t="shared" si="269"/>
        <v>Crimepoint.create(latitude:37.744, longitude:-122.424, drugdrink:0, misdemean:7, theft:8, violent:0, total:7, drugdrinkct:0, misdemeanct:6, theftct:9, violentct:0, totalct:15)</v>
      </c>
      <c r="U2844" t="str">
        <f t="shared" si="270"/>
        <v>{location: new google.maps.LatLng(37.744, -122.424), weight: 0},</v>
      </c>
      <c r="V2844" t="str">
        <f t="shared" si="265"/>
        <v>{location: new google.maps.LatLng(37.744, -122.424), weight: 1},</v>
      </c>
      <c r="W2844" t="str">
        <f t="shared" si="266"/>
        <v>{location: new google.maps.LatLng(37.744, -122.424), weight: 1},</v>
      </c>
      <c r="X2844" t="str">
        <f t="shared" si="267"/>
        <v>{location: new google.maps.LatLng(37.744, -122.424), weight: 0},</v>
      </c>
      <c r="Y2844" t="str">
        <f t="shared" si="268"/>
        <v>{location: new google.maps.LatLng(37.744, -122.424), weight: 1},</v>
      </c>
    </row>
    <row r="2845" spans="1:25" x14ac:dyDescent="0.2">
      <c r="A2845">
        <v>37.744</v>
      </c>
      <c r="B2845">
        <v>-122.423</v>
      </c>
      <c r="C2845">
        <v>0</v>
      </c>
      <c r="D2845">
        <v>1</v>
      </c>
      <c r="E2845">
        <v>3</v>
      </c>
      <c r="F2845">
        <v>1</v>
      </c>
      <c r="G2845">
        <v>2</v>
      </c>
      <c r="H2845">
        <v>0</v>
      </c>
      <c r="I2845">
        <v>6</v>
      </c>
      <c r="J2845">
        <v>18</v>
      </c>
      <c r="K2845">
        <v>2</v>
      </c>
      <c r="L2845">
        <v>26</v>
      </c>
      <c r="M2845">
        <f>VLOOKUP(H2845,AE$2:$AJ$12,6,TRUE)</f>
        <v>0</v>
      </c>
      <c r="N2845">
        <f>VLOOKUP(I2845,AF$2:$AJ$12,5,TRUE)</f>
        <v>7</v>
      </c>
      <c r="O2845">
        <f>VLOOKUP(J2845,AG$2:$AJ$12,4,TRUE)</f>
        <v>9</v>
      </c>
      <c r="P2845">
        <f>VLOOKUP(K2845,AH$2:$AJ$12,3,TRUE)</f>
        <v>7</v>
      </c>
      <c r="Q2845">
        <f>VLOOKUP(L2845,AI$2:$AJ$12,2,TRUE)</f>
        <v>8</v>
      </c>
      <c r="T2845" t="str">
        <f t="shared" si="269"/>
        <v>Crimepoint.create(latitude:37.744, longitude:-122.423, drugdrink:0, misdemean:7, theft:9, violent:7, total:8, drugdrinkct:0, misdemeanct:6, theftct:18, violentct:2, totalct:26)</v>
      </c>
      <c r="U2845" t="str">
        <f t="shared" si="270"/>
        <v>{location: new google.maps.LatLng(37.744, -122.423), weight: 0},</v>
      </c>
      <c r="V2845" t="str">
        <f t="shared" si="265"/>
        <v>{location: new google.maps.LatLng(37.744, -122.423), weight: 1},</v>
      </c>
      <c r="W2845" t="str">
        <f t="shared" si="266"/>
        <v>{location: new google.maps.LatLng(37.744, -122.423), weight: 3},</v>
      </c>
      <c r="X2845" t="str">
        <f t="shared" si="267"/>
        <v>{location: new google.maps.LatLng(37.744, -122.423), weight: 1},</v>
      </c>
      <c r="Y2845" t="str">
        <f t="shared" si="268"/>
        <v>{location: new google.maps.LatLng(37.744, -122.423), weight: 2},</v>
      </c>
    </row>
    <row r="2846" spans="1:25" x14ac:dyDescent="0.2">
      <c r="A2846">
        <v>37.744</v>
      </c>
      <c r="B2846">
        <v>-122.422</v>
      </c>
      <c r="C2846">
        <v>1</v>
      </c>
      <c r="D2846">
        <v>0</v>
      </c>
      <c r="E2846">
        <v>1</v>
      </c>
      <c r="F2846">
        <v>0</v>
      </c>
      <c r="G2846">
        <v>1</v>
      </c>
      <c r="H2846">
        <v>1</v>
      </c>
      <c r="I2846">
        <v>2</v>
      </c>
      <c r="J2846">
        <v>6</v>
      </c>
      <c r="K2846">
        <v>0</v>
      </c>
      <c r="L2846">
        <v>9</v>
      </c>
      <c r="M2846">
        <f>VLOOKUP(H2846,AE$2:$AJ$12,6,TRUE)</f>
        <v>8</v>
      </c>
      <c r="N2846">
        <f>VLOOKUP(I2846,AF$2:$AJ$12,5,TRUE)</f>
        <v>4</v>
      </c>
      <c r="O2846">
        <f>VLOOKUP(J2846,AG$2:$AJ$12,4,TRUE)</f>
        <v>7</v>
      </c>
      <c r="P2846">
        <f>VLOOKUP(K2846,AH$2:$AJ$12,3,TRUE)</f>
        <v>0</v>
      </c>
      <c r="Q2846">
        <f>VLOOKUP(L2846,AI$2:$AJ$12,2,TRUE)</f>
        <v>5</v>
      </c>
      <c r="T2846" t="str">
        <f t="shared" si="269"/>
        <v>Crimepoint.create(latitude:37.744, longitude:-122.422, drugdrink:8, misdemean:4, theft:7, violent:0, total:5, drugdrinkct:1, misdemeanct:2, theftct:6, violentct:0, totalct:9)</v>
      </c>
      <c r="U2846" t="str">
        <f t="shared" si="270"/>
        <v>{location: new google.maps.LatLng(37.744, -122.422), weight: 1},</v>
      </c>
      <c r="V2846" t="str">
        <f t="shared" si="265"/>
        <v>{location: new google.maps.LatLng(37.744, -122.422), weight: 0},</v>
      </c>
      <c r="W2846" t="str">
        <f t="shared" si="266"/>
        <v>{location: new google.maps.LatLng(37.744, -122.422), weight: 1},</v>
      </c>
      <c r="X2846" t="str">
        <f t="shared" si="267"/>
        <v>{location: new google.maps.LatLng(37.744, -122.422), weight: 0},</v>
      </c>
      <c r="Y2846" t="str">
        <f t="shared" si="268"/>
        <v>{location: new google.maps.LatLng(37.744, -122.422), weight: 1},</v>
      </c>
    </row>
    <row r="2847" spans="1:25" x14ac:dyDescent="0.2">
      <c r="A2847">
        <v>37.744</v>
      </c>
      <c r="B2847">
        <v>-122.42100000000001</v>
      </c>
      <c r="C2847">
        <v>1</v>
      </c>
      <c r="D2847">
        <v>9</v>
      </c>
      <c r="E2847">
        <v>5</v>
      </c>
      <c r="F2847">
        <v>11</v>
      </c>
      <c r="G2847">
        <v>7</v>
      </c>
      <c r="H2847">
        <v>2</v>
      </c>
      <c r="I2847">
        <v>41</v>
      </c>
      <c r="J2847">
        <v>31</v>
      </c>
      <c r="K2847">
        <v>15</v>
      </c>
      <c r="L2847">
        <v>89</v>
      </c>
      <c r="M2847">
        <f>VLOOKUP(H2847,AE$2:$AJ$12,6,TRUE)</f>
        <v>9</v>
      </c>
      <c r="N2847">
        <f>VLOOKUP(I2847,AF$2:$AJ$12,5,TRUE)</f>
        <v>9</v>
      </c>
      <c r="O2847">
        <f>VLOOKUP(J2847,AG$2:$AJ$12,4,TRUE)</f>
        <v>9</v>
      </c>
      <c r="P2847">
        <f>VLOOKUP(K2847,AH$2:$AJ$12,3,TRUE)</f>
        <v>9</v>
      </c>
      <c r="Q2847">
        <f>VLOOKUP(L2847,AI$2:$AJ$12,2,TRUE)</f>
        <v>9</v>
      </c>
      <c r="T2847" t="str">
        <f t="shared" si="269"/>
        <v>Crimepoint.create(latitude:37.744, longitude:-122.421, drugdrink:9, misdemean:9, theft:9, violent:9, total:9, drugdrinkct:2, misdemeanct:41, theftct:31, violentct:15, totalct:89)</v>
      </c>
      <c r="U2847" t="str">
        <f t="shared" si="270"/>
        <v>{location: new google.maps.LatLng(37.744, -122.421), weight: 1},</v>
      </c>
      <c r="V2847" t="str">
        <f t="shared" si="265"/>
        <v>{location: new google.maps.LatLng(37.744, -122.421), weight: 9},</v>
      </c>
      <c r="W2847" t="str">
        <f t="shared" si="266"/>
        <v>{location: new google.maps.LatLng(37.744, -122.421), weight: 5},</v>
      </c>
      <c r="X2847" t="str">
        <f t="shared" si="267"/>
        <v>{location: new google.maps.LatLng(37.744, -122.421), weight: 11},</v>
      </c>
      <c r="Y2847" t="str">
        <f t="shared" si="268"/>
        <v>{location: new google.maps.LatLng(37.744, -122.421), weight: 7},</v>
      </c>
    </row>
    <row r="2848" spans="1:25" x14ac:dyDescent="0.2">
      <c r="A2848">
        <v>37.744</v>
      </c>
      <c r="B2848">
        <v>-122.419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4</v>
      </c>
      <c r="J2848">
        <v>1</v>
      </c>
      <c r="K2848">
        <v>0</v>
      </c>
      <c r="L2848">
        <v>5</v>
      </c>
      <c r="M2848">
        <f>VLOOKUP(H2848,AE$2:$AJ$12,6,TRUE)</f>
        <v>0</v>
      </c>
      <c r="N2848">
        <f>VLOOKUP(I2848,AF$2:$AJ$12,5,TRUE)</f>
        <v>6</v>
      </c>
      <c r="O2848">
        <f>VLOOKUP(J2848,AG$2:$AJ$12,4,TRUE)</f>
        <v>3</v>
      </c>
      <c r="P2848">
        <f>VLOOKUP(K2848,AH$2:$AJ$12,3,TRUE)</f>
        <v>0</v>
      </c>
      <c r="Q2848">
        <f>VLOOKUP(L2848,AI$2:$AJ$12,2,TRUE)</f>
        <v>4</v>
      </c>
      <c r="T2848" t="str">
        <f t="shared" si="269"/>
        <v>Crimepoint.create(latitude:37.744, longitude:-122.419, drugdrink:0, misdemean:6, theft:3, violent:0, total:4, drugdrinkct:0, misdemeanct:4, theftct:1, violentct:0, totalct:5)</v>
      </c>
      <c r="U2848" t="str">
        <f t="shared" si="270"/>
        <v>{location: new google.maps.LatLng(37.744, -122.419), weight: 0},</v>
      </c>
      <c r="V2848" t="str">
        <f t="shared" si="265"/>
        <v>{location: new google.maps.LatLng(37.744, -122.419), weight: 1},</v>
      </c>
      <c r="W2848" t="str">
        <f t="shared" si="266"/>
        <v>{location: new google.maps.LatLng(37.744, -122.419), weight: 0},</v>
      </c>
      <c r="X2848" t="str">
        <f t="shared" si="267"/>
        <v>{location: new google.maps.LatLng(37.744, -122.419), weight: 0},</v>
      </c>
      <c r="Y2848" t="str">
        <f t="shared" si="268"/>
        <v>{location: new google.maps.LatLng(37.744, -122.419), weight: 0},</v>
      </c>
    </row>
    <row r="2849" spans="1:25" x14ac:dyDescent="0.2">
      <c r="A2849">
        <v>37.744</v>
      </c>
      <c r="B2849">
        <v>-122.41800000000001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0</v>
      </c>
      <c r="L2849">
        <v>2</v>
      </c>
      <c r="M2849">
        <f>VLOOKUP(H2849,AE$2:$AJ$12,6,TRUE)</f>
        <v>0</v>
      </c>
      <c r="N2849">
        <f>VLOOKUP(I2849,AF$2:$AJ$12,5,TRUE)</f>
        <v>2</v>
      </c>
      <c r="O2849">
        <f>VLOOKUP(J2849,AG$2:$AJ$12,4,TRUE)</f>
        <v>3</v>
      </c>
      <c r="P2849">
        <f>VLOOKUP(K2849,AH$2:$AJ$12,3,TRUE)</f>
        <v>0</v>
      </c>
      <c r="Q2849">
        <f>VLOOKUP(L2849,AI$2:$AJ$12,2,TRUE)</f>
        <v>1</v>
      </c>
      <c r="T2849" t="str">
        <f t="shared" si="269"/>
        <v>Crimepoint.create(latitude:37.744, longitude:-122.418, drugdrink:0, misdemean:2, theft:3, violent:0, total:1, drugdrinkct:0, misdemeanct:1, theftct:1, violentct:0, totalct:2)</v>
      </c>
      <c r="U2849" t="str">
        <f t="shared" si="270"/>
        <v>{location: new google.maps.LatLng(37.744, -122.418), weight: 0},</v>
      </c>
      <c r="V2849" t="str">
        <f t="shared" si="265"/>
        <v>{location: new google.maps.LatLng(37.744, -122.418), weight: 0},</v>
      </c>
      <c r="W2849" t="str">
        <f t="shared" si="266"/>
        <v>{location: new google.maps.LatLng(37.744, -122.418), weight: 0},</v>
      </c>
      <c r="X2849" t="str">
        <f t="shared" si="267"/>
        <v>{location: new google.maps.LatLng(37.744, -122.418), weight: 0},</v>
      </c>
      <c r="Y2849" t="str">
        <f t="shared" si="268"/>
        <v>{location: new google.maps.LatLng(37.744, -122.418), weight: 0},</v>
      </c>
    </row>
    <row r="2850" spans="1:25" x14ac:dyDescent="0.2">
      <c r="A2850">
        <v>37.744</v>
      </c>
      <c r="B2850">
        <v>-122.417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3</v>
      </c>
      <c r="K2850">
        <v>0</v>
      </c>
      <c r="L2850">
        <v>6</v>
      </c>
      <c r="M2850">
        <f>VLOOKUP(H2850,AE$2:$AJ$12,6,TRUE)</f>
        <v>0</v>
      </c>
      <c r="N2850">
        <f>VLOOKUP(I2850,AF$2:$AJ$12,5,TRUE)</f>
        <v>5</v>
      </c>
      <c r="O2850">
        <f>VLOOKUP(J2850,AG$2:$AJ$12,4,TRUE)</f>
        <v>5</v>
      </c>
      <c r="P2850">
        <f>VLOOKUP(K2850,AH$2:$AJ$12,3,TRUE)</f>
        <v>0</v>
      </c>
      <c r="Q2850">
        <f>VLOOKUP(L2850,AI$2:$AJ$12,2,TRUE)</f>
        <v>4</v>
      </c>
      <c r="T2850" t="str">
        <f t="shared" si="269"/>
        <v>Crimepoint.create(latitude:37.744, longitude:-122.417, drugdrink:0, misdemean:5, theft:5, violent:0, total:4, drugdrinkct:0, misdemeanct:3, theftct:3, violentct:0, totalct:6)</v>
      </c>
      <c r="U2850" t="str">
        <f t="shared" si="270"/>
        <v>{location: new google.maps.LatLng(37.744, -122.417), weight: 0},</v>
      </c>
      <c r="V2850" t="str">
        <f t="shared" si="265"/>
        <v>{location: new google.maps.LatLng(37.744, -122.417), weight: 1},</v>
      </c>
      <c r="W2850" t="str">
        <f t="shared" si="266"/>
        <v>{location: new google.maps.LatLng(37.744, -122.417), weight: 0},</v>
      </c>
      <c r="X2850" t="str">
        <f t="shared" si="267"/>
        <v>{location: new google.maps.LatLng(37.744, -122.417), weight: 0},</v>
      </c>
      <c r="Y2850" t="str">
        <f t="shared" si="268"/>
        <v>{location: new google.maps.LatLng(37.744, -122.417), weight: 0},</v>
      </c>
    </row>
    <row r="2851" spans="1:25" x14ac:dyDescent="0.2">
      <c r="A2851">
        <v>37.744</v>
      </c>
      <c r="B2851">
        <v>-122.416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1</v>
      </c>
      <c r="K2851">
        <v>0</v>
      </c>
      <c r="L2851">
        <v>2</v>
      </c>
      <c r="M2851">
        <f>VLOOKUP(H2851,AE$2:$AJ$12,6,TRUE)</f>
        <v>0</v>
      </c>
      <c r="N2851">
        <f>VLOOKUP(I2851,AF$2:$AJ$12,5,TRUE)</f>
        <v>2</v>
      </c>
      <c r="O2851">
        <f>VLOOKUP(J2851,AG$2:$AJ$12,4,TRUE)</f>
        <v>3</v>
      </c>
      <c r="P2851">
        <f>VLOOKUP(K2851,AH$2:$AJ$12,3,TRUE)</f>
        <v>0</v>
      </c>
      <c r="Q2851">
        <f>VLOOKUP(L2851,AI$2:$AJ$12,2,TRUE)</f>
        <v>1</v>
      </c>
      <c r="T2851" t="str">
        <f t="shared" si="269"/>
        <v>Crimepoint.create(latitude:37.744, longitude:-122.416, drugdrink:0, misdemean:2, theft:3, violent:0, total:1, drugdrinkct:0, misdemeanct:1, theftct:1, violentct:0, totalct:2)</v>
      </c>
      <c r="U2851" t="str">
        <f t="shared" si="270"/>
        <v>{location: new google.maps.LatLng(37.744, -122.416), weight: 0},</v>
      </c>
      <c r="V2851" t="str">
        <f t="shared" si="265"/>
        <v>{location: new google.maps.LatLng(37.744, -122.416), weight: 0},</v>
      </c>
      <c r="W2851" t="str">
        <f t="shared" si="266"/>
        <v>{location: new google.maps.LatLng(37.744, -122.416), weight: 0},</v>
      </c>
      <c r="X2851" t="str">
        <f t="shared" si="267"/>
        <v>{location: new google.maps.LatLng(37.744, -122.416), weight: 0},</v>
      </c>
      <c r="Y2851" t="str">
        <f t="shared" si="268"/>
        <v>{location: new google.maps.LatLng(37.744, -122.416), weight: 0},</v>
      </c>
    </row>
    <row r="2852" spans="1:25" x14ac:dyDescent="0.2">
      <c r="A2852">
        <v>37.744</v>
      </c>
      <c r="B2852">
        <v>-122.413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1</v>
      </c>
      <c r="M2852">
        <f>VLOOKUP(H2852,AE$2:$AJ$12,6,TRUE)</f>
        <v>0</v>
      </c>
      <c r="N2852">
        <f>VLOOKUP(I2852,AF$2:$AJ$12,5,TRUE)</f>
        <v>0</v>
      </c>
      <c r="O2852">
        <f>VLOOKUP(J2852,AG$2:$AJ$12,4,TRUE)</f>
        <v>3</v>
      </c>
      <c r="P2852">
        <f>VLOOKUP(K2852,AH$2:$AJ$12,3,TRUE)</f>
        <v>0</v>
      </c>
      <c r="Q2852">
        <f>VLOOKUP(L2852,AI$2:$AJ$12,2,TRUE)</f>
        <v>0</v>
      </c>
      <c r="T2852" t="str">
        <f t="shared" si="269"/>
        <v>Crimepoint.create(latitude:37.744, longitude:-122.413, drugdrink:0, misdemean:0, theft:3, violent:0, total:0, drugdrinkct:0, misdemeanct:0, theftct:1, violentct:0, totalct:1)</v>
      </c>
      <c r="U2852" t="str">
        <f t="shared" si="270"/>
        <v>{location: new google.maps.LatLng(37.744, -122.413), weight: 0},</v>
      </c>
      <c r="V2852" t="str">
        <f t="shared" si="265"/>
        <v>{location: new google.maps.LatLng(37.744, -122.413), weight: 0},</v>
      </c>
      <c r="W2852" t="str">
        <f t="shared" si="266"/>
        <v>{location: new google.maps.LatLng(37.744, -122.413), weight: 0},</v>
      </c>
      <c r="X2852" t="str">
        <f t="shared" si="267"/>
        <v>{location: new google.maps.LatLng(37.744, -122.413), weight: 0},</v>
      </c>
      <c r="Y2852" t="str">
        <f t="shared" si="268"/>
        <v>{location: new google.maps.LatLng(37.744, -122.413), weight: 0},</v>
      </c>
    </row>
    <row r="2853" spans="1:25" x14ac:dyDescent="0.2">
      <c r="A2853">
        <v>37.744</v>
      </c>
      <c r="B2853">
        <v>-122.41200000000001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4</v>
      </c>
      <c r="J2853">
        <v>8</v>
      </c>
      <c r="K2853">
        <v>2</v>
      </c>
      <c r="L2853">
        <v>15</v>
      </c>
      <c r="M2853">
        <f>VLOOKUP(H2853,AE$2:$AJ$12,6,TRUE)</f>
        <v>8</v>
      </c>
      <c r="N2853">
        <f>VLOOKUP(I2853,AF$2:$AJ$12,5,TRUE)</f>
        <v>6</v>
      </c>
      <c r="O2853">
        <f>VLOOKUP(J2853,AG$2:$AJ$12,4,TRUE)</f>
        <v>8</v>
      </c>
      <c r="P2853">
        <f>VLOOKUP(K2853,AH$2:$AJ$12,3,TRUE)</f>
        <v>7</v>
      </c>
      <c r="Q2853">
        <f>VLOOKUP(L2853,AI$2:$AJ$12,2,TRUE)</f>
        <v>7</v>
      </c>
      <c r="T2853" t="str">
        <f t="shared" si="269"/>
        <v>Crimepoint.create(latitude:37.744, longitude:-122.412, drugdrink:8, misdemean:6, theft:8, violent:7, total:7, drugdrinkct:1, misdemeanct:4, theftct:8, violentct:2, totalct:15)</v>
      </c>
      <c r="U2853" t="str">
        <f t="shared" si="270"/>
        <v>{location: new google.maps.LatLng(37.744, -122.412), weight: 1},</v>
      </c>
      <c r="V2853" t="str">
        <f t="shared" si="265"/>
        <v>{location: new google.maps.LatLng(37.744, -122.412), weight: 1},</v>
      </c>
      <c r="W2853" t="str">
        <f t="shared" si="266"/>
        <v>{location: new google.maps.LatLng(37.744, -122.412), weight: 1},</v>
      </c>
      <c r="X2853" t="str">
        <f t="shared" si="267"/>
        <v>{location: new google.maps.LatLng(37.744, -122.412), weight: 1},</v>
      </c>
      <c r="Y2853" t="str">
        <f t="shared" si="268"/>
        <v>{location: new google.maps.LatLng(37.744, -122.412), weight: 1},</v>
      </c>
    </row>
    <row r="2854" spans="1:25" x14ac:dyDescent="0.2">
      <c r="A2854">
        <v>37.744</v>
      </c>
      <c r="B2854">
        <v>-122.411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</v>
      </c>
      <c r="M2854">
        <f>VLOOKUP(H2854,AE$2:$AJ$12,6,TRUE)</f>
        <v>0</v>
      </c>
      <c r="N2854">
        <f>VLOOKUP(I2854,AF$2:$AJ$12,5,TRUE)</f>
        <v>2</v>
      </c>
      <c r="O2854">
        <f>VLOOKUP(J2854,AG$2:$AJ$12,4,TRUE)</f>
        <v>0</v>
      </c>
      <c r="P2854">
        <f>VLOOKUP(K2854,AH$2:$AJ$12,3,TRUE)</f>
        <v>0</v>
      </c>
      <c r="Q2854">
        <f>VLOOKUP(L2854,AI$2:$AJ$12,2,TRUE)</f>
        <v>0</v>
      </c>
      <c r="T2854" t="str">
        <f t="shared" si="269"/>
        <v>Crimepoint.create(latitude:37.744, longitude:-122.411, drugdrink:0, misdemean:2, theft:0, violent:0, total:0, drugdrinkct:0, misdemeanct:1, theftct:0, violentct:0, totalct:1)</v>
      </c>
      <c r="U2854" t="str">
        <f t="shared" si="270"/>
        <v>{location: new google.maps.LatLng(37.744, -122.411), weight: 0},</v>
      </c>
      <c r="V2854" t="str">
        <f t="shared" si="265"/>
        <v>{location: new google.maps.LatLng(37.744, -122.411), weight: 0},</v>
      </c>
      <c r="W2854" t="str">
        <f t="shared" si="266"/>
        <v>{location: new google.maps.LatLng(37.744, -122.411), weight: 0},</v>
      </c>
      <c r="X2854" t="str">
        <f t="shared" si="267"/>
        <v>{location: new google.maps.LatLng(37.744, -122.411), weight: 0},</v>
      </c>
      <c r="Y2854" t="str">
        <f t="shared" si="268"/>
        <v>{location: new google.maps.LatLng(37.744, -122.411), weight: 0},</v>
      </c>
    </row>
    <row r="2855" spans="1:25" x14ac:dyDescent="0.2">
      <c r="A2855">
        <v>37.744</v>
      </c>
      <c r="B2855">
        <v>-122.41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0</v>
      </c>
      <c r="I2855">
        <v>5</v>
      </c>
      <c r="J2855">
        <v>3</v>
      </c>
      <c r="K2855">
        <v>2</v>
      </c>
      <c r="L2855">
        <v>10</v>
      </c>
      <c r="M2855">
        <f>VLOOKUP(H2855,AE$2:$AJ$12,6,TRUE)</f>
        <v>0</v>
      </c>
      <c r="N2855">
        <f>VLOOKUP(I2855,AF$2:$AJ$12,5,TRUE)</f>
        <v>6</v>
      </c>
      <c r="O2855">
        <f>VLOOKUP(J2855,AG$2:$AJ$12,4,TRUE)</f>
        <v>5</v>
      </c>
      <c r="P2855">
        <f>VLOOKUP(K2855,AH$2:$AJ$12,3,TRUE)</f>
        <v>7</v>
      </c>
      <c r="Q2855">
        <f>VLOOKUP(L2855,AI$2:$AJ$12,2,TRUE)</f>
        <v>6</v>
      </c>
      <c r="T2855" t="str">
        <f t="shared" si="269"/>
        <v>Crimepoint.create(latitude:37.744, longitude:-122.41, drugdrink:0, misdemean:6, theft:5, violent:7, total:6, drugdrinkct:0, misdemeanct:5, theftct:3, violentct:2, totalct:10)</v>
      </c>
      <c r="U2855" t="str">
        <f t="shared" si="270"/>
        <v>{location: new google.maps.LatLng(37.744, -122.41), weight: 0},</v>
      </c>
      <c r="V2855" t="str">
        <f t="shared" si="265"/>
        <v>{location: new google.maps.LatLng(37.744, -122.41), weight: 1},</v>
      </c>
      <c r="W2855" t="str">
        <f t="shared" si="266"/>
        <v>{location: new google.maps.LatLng(37.744, -122.41), weight: 0},</v>
      </c>
      <c r="X2855" t="str">
        <f t="shared" si="267"/>
        <v>{location: new google.maps.LatLng(37.744, -122.41), weight: 1},</v>
      </c>
      <c r="Y2855" t="str">
        <f t="shared" si="268"/>
        <v>{location: new google.maps.LatLng(37.744, -122.41), weight: 1},</v>
      </c>
    </row>
    <row r="2856" spans="1:25" x14ac:dyDescent="0.2">
      <c r="A2856">
        <v>37.744</v>
      </c>
      <c r="B2856">
        <v>-122.40900000000001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1</v>
      </c>
      <c r="M2856">
        <f>VLOOKUP(H2856,AE$2:$AJ$12,6,TRUE)</f>
        <v>0</v>
      </c>
      <c r="N2856">
        <f>VLOOKUP(I2856,AF$2:$AJ$12,5,TRUE)</f>
        <v>0</v>
      </c>
      <c r="O2856">
        <f>VLOOKUP(J2856,AG$2:$AJ$12,4,TRUE)</f>
        <v>3</v>
      </c>
      <c r="P2856">
        <f>VLOOKUP(K2856,AH$2:$AJ$12,3,TRUE)</f>
        <v>0</v>
      </c>
      <c r="Q2856">
        <f>VLOOKUP(L2856,AI$2:$AJ$12,2,TRUE)</f>
        <v>0</v>
      </c>
      <c r="T2856" t="str">
        <f t="shared" si="269"/>
        <v>Crimepoint.create(latitude:37.744, longitude:-122.409, drugdrink:0, misdemean:0, theft:3, violent:0, total:0, drugdrinkct:0, misdemeanct:0, theftct:1, violentct:0, totalct:1)</v>
      </c>
      <c r="U2856" t="str">
        <f t="shared" si="270"/>
        <v>{location: new google.maps.LatLng(37.744, -122.409), weight: 0},</v>
      </c>
      <c r="V2856" t="str">
        <f t="shared" si="265"/>
        <v>{location: new google.maps.LatLng(37.744, -122.409), weight: 0},</v>
      </c>
      <c r="W2856" t="str">
        <f t="shared" si="266"/>
        <v>{location: new google.maps.LatLng(37.744, -122.409), weight: 0},</v>
      </c>
      <c r="X2856" t="str">
        <f t="shared" si="267"/>
        <v>{location: new google.maps.LatLng(37.744, -122.409), weight: 0},</v>
      </c>
      <c r="Y2856" t="str">
        <f t="shared" si="268"/>
        <v>{location: new google.maps.LatLng(37.744, -122.409), weight: 0},</v>
      </c>
    </row>
    <row r="2857" spans="1:25" x14ac:dyDescent="0.2">
      <c r="A2857">
        <v>37.744</v>
      </c>
      <c r="B2857">
        <v>-122.408</v>
      </c>
      <c r="C2857">
        <v>0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3</v>
      </c>
      <c r="J2857">
        <v>5</v>
      </c>
      <c r="K2857">
        <v>2</v>
      </c>
      <c r="L2857">
        <v>10</v>
      </c>
      <c r="M2857">
        <f>VLOOKUP(H2857,AE$2:$AJ$12,6,TRUE)</f>
        <v>0</v>
      </c>
      <c r="N2857">
        <f>VLOOKUP(I2857,AF$2:$AJ$12,5,TRUE)</f>
        <v>5</v>
      </c>
      <c r="O2857">
        <f>VLOOKUP(J2857,AG$2:$AJ$12,4,TRUE)</f>
        <v>7</v>
      </c>
      <c r="P2857">
        <f>VLOOKUP(K2857,AH$2:$AJ$12,3,TRUE)</f>
        <v>7</v>
      </c>
      <c r="Q2857">
        <f>VLOOKUP(L2857,AI$2:$AJ$12,2,TRUE)</f>
        <v>6</v>
      </c>
      <c r="T2857" t="str">
        <f t="shared" si="269"/>
        <v>Crimepoint.create(latitude:37.744, longitude:-122.408, drugdrink:0, misdemean:5, theft:7, violent:7, total:6, drugdrinkct:0, misdemeanct:3, theftct:5, violentct:2, totalct:10)</v>
      </c>
      <c r="U2857" t="str">
        <f t="shared" si="270"/>
        <v>{location: new google.maps.LatLng(37.744, -122.408), weight: 0},</v>
      </c>
      <c r="V2857" t="str">
        <f t="shared" si="265"/>
        <v>{location: new google.maps.LatLng(37.744, -122.408), weight: 1},</v>
      </c>
      <c r="W2857" t="str">
        <f t="shared" si="266"/>
        <v>{location: new google.maps.LatLng(37.744, -122.408), weight: 1},</v>
      </c>
      <c r="X2857" t="str">
        <f t="shared" si="267"/>
        <v>{location: new google.maps.LatLng(37.744, -122.408), weight: 1},</v>
      </c>
      <c r="Y2857" t="str">
        <f t="shared" si="268"/>
        <v>{location: new google.maps.LatLng(37.744, -122.408), weight: 1},</v>
      </c>
    </row>
    <row r="2858" spans="1:25" x14ac:dyDescent="0.2">
      <c r="A2858">
        <v>37.744</v>
      </c>
      <c r="B2858">
        <v>-122.407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3</v>
      </c>
      <c r="K2858">
        <v>0</v>
      </c>
      <c r="L2858">
        <v>3</v>
      </c>
      <c r="M2858">
        <f>VLOOKUP(H2858,AE$2:$AJ$12,6,TRUE)</f>
        <v>0</v>
      </c>
      <c r="N2858">
        <f>VLOOKUP(I2858,AF$2:$AJ$12,5,TRUE)</f>
        <v>0</v>
      </c>
      <c r="O2858">
        <f>VLOOKUP(J2858,AG$2:$AJ$12,4,TRUE)</f>
        <v>5</v>
      </c>
      <c r="P2858">
        <f>VLOOKUP(K2858,AH$2:$AJ$12,3,TRUE)</f>
        <v>0</v>
      </c>
      <c r="Q2858">
        <f>VLOOKUP(L2858,AI$2:$AJ$12,2,TRUE)</f>
        <v>2</v>
      </c>
      <c r="T2858" t="str">
        <f t="shared" si="269"/>
        <v>Crimepoint.create(latitude:37.744, longitude:-122.407, drugdrink:0, misdemean:0, theft:5, violent:0, total:2, drugdrinkct:0, misdemeanct:0, theftct:3, violentct:0, totalct:3)</v>
      </c>
      <c r="U2858" t="str">
        <f t="shared" si="270"/>
        <v>{location: new google.maps.LatLng(37.744, -122.407), weight: 0},</v>
      </c>
      <c r="V2858" t="str">
        <f t="shared" si="265"/>
        <v>{location: new google.maps.LatLng(37.744, -122.407), weight: 0},</v>
      </c>
      <c r="W2858" t="str">
        <f t="shared" si="266"/>
        <v>{location: new google.maps.LatLng(37.744, -122.407), weight: 0},</v>
      </c>
      <c r="X2858" t="str">
        <f t="shared" si="267"/>
        <v>{location: new google.maps.LatLng(37.744, -122.407), weight: 0},</v>
      </c>
      <c r="Y2858" t="str">
        <f t="shared" si="268"/>
        <v>{location: new google.maps.LatLng(37.744, -122.407), weight: 0},</v>
      </c>
    </row>
    <row r="2859" spans="1:25" x14ac:dyDescent="0.2">
      <c r="A2859">
        <v>37.744</v>
      </c>
      <c r="B2859">
        <v>-122.40600000000001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1</v>
      </c>
      <c r="J2859">
        <v>6</v>
      </c>
      <c r="K2859">
        <v>0</v>
      </c>
      <c r="L2859">
        <v>7</v>
      </c>
      <c r="M2859">
        <f>VLOOKUP(H2859,AE$2:$AJ$12,6,TRUE)</f>
        <v>0</v>
      </c>
      <c r="N2859">
        <f>VLOOKUP(I2859,AF$2:$AJ$12,5,TRUE)</f>
        <v>2</v>
      </c>
      <c r="O2859">
        <f>VLOOKUP(J2859,AG$2:$AJ$12,4,TRUE)</f>
        <v>7</v>
      </c>
      <c r="P2859">
        <f>VLOOKUP(K2859,AH$2:$AJ$12,3,TRUE)</f>
        <v>0</v>
      </c>
      <c r="Q2859">
        <f>VLOOKUP(L2859,AI$2:$AJ$12,2,TRUE)</f>
        <v>5</v>
      </c>
      <c r="T2859" t="str">
        <f t="shared" si="269"/>
        <v>Crimepoint.create(latitude:37.744, longitude:-122.406, drugdrink:0, misdemean:2, theft:7, violent:0, total:5, drugdrinkct:0, misdemeanct:1, theftct:6, violentct:0, totalct:7)</v>
      </c>
      <c r="U2859" t="str">
        <f t="shared" si="270"/>
        <v>{location: new google.maps.LatLng(37.744, -122.406), weight: 0},</v>
      </c>
      <c r="V2859" t="str">
        <f t="shared" si="265"/>
        <v>{location: new google.maps.LatLng(37.744, -122.406), weight: 0},</v>
      </c>
      <c r="W2859" t="str">
        <f t="shared" si="266"/>
        <v>{location: new google.maps.LatLng(37.744, -122.406), weight: 1},</v>
      </c>
      <c r="X2859" t="str">
        <f t="shared" si="267"/>
        <v>{location: new google.maps.LatLng(37.744, -122.406), weight: 0},</v>
      </c>
      <c r="Y2859" t="str">
        <f t="shared" si="268"/>
        <v>{location: new google.maps.LatLng(37.744, -122.406), weight: 1},</v>
      </c>
    </row>
    <row r="2860" spans="1:25" x14ac:dyDescent="0.2">
      <c r="A2860">
        <v>37.744</v>
      </c>
      <c r="B2860">
        <v>-122.405</v>
      </c>
      <c r="C2860">
        <v>0</v>
      </c>
      <c r="D2860">
        <v>1</v>
      </c>
      <c r="E2860">
        <v>0</v>
      </c>
      <c r="F2860">
        <v>0</v>
      </c>
      <c r="G2860">
        <v>1</v>
      </c>
      <c r="H2860">
        <v>0</v>
      </c>
      <c r="I2860">
        <v>4</v>
      </c>
      <c r="J2860">
        <v>3</v>
      </c>
      <c r="K2860">
        <v>0</v>
      </c>
      <c r="L2860">
        <v>7</v>
      </c>
      <c r="M2860">
        <f>VLOOKUP(H2860,AE$2:$AJ$12,6,TRUE)</f>
        <v>0</v>
      </c>
      <c r="N2860">
        <f>VLOOKUP(I2860,AF$2:$AJ$12,5,TRUE)</f>
        <v>6</v>
      </c>
      <c r="O2860">
        <f>VLOOKUP(J2860,AG$2:$AJ$12,4,TRUE)</f>
        <v>5</v>
      </c>
      <c r="P2860">
        <f>VLOOKUP(K2860,AH$2:$AJ$12,3,TRUE)</f>
        <v>0</v>
      </c>
      <c r="Q2860">
        <f>VLOOKUP(L2860,AI$2:$AJ$12,2,TRUE)</f>
        <v>5</v>
      </c>
      <c r="T2860" t="str">
        <f t="shared" si="269"/>
        <v>Crimepoint.create(latitude:37.744, longitude:-122.405, drugdrink:0, misdemean:6, theft:5, violent:0, total:5, drugdrinkct:0, misdemeanct:4, theftct:3, violentct:0, totalct:7)</v>
      </c>
      <c r="U2860" t="str">
        <f t="shared" si="270"/>
        <v>{location: new google.maps.LatLng(37.744, -122.405), weight: 0},</v>
      </c>
      <c r="V2860" t="str">
        <f t="shared" si="265"/>
        <v>{location: new google.maps.LatLng(37.744, -122.405), weight: 1},</v>
      </c>
      <c r="W2860" t="str">
        <f t="shared" si="266"/>
        <v>{location: new google.maps.LatLng(37.744, -122.405), weight: 0},</v>
      </c>
      <c r="X2860" t="str">
        <f t="shared" si="267"/>
        <v>{location: new google.maps.LatLng(37.744, -122.405), weight: 0},</v>
      </c>
      <c r="Y2860" t="str">
        <f t="shared" si="268"/>
        <v>{location: new google.maps.LatLng(37.744, -122.405), weight: 1},</v>
      </c>
    </row>
    <row r="2861" spans="1:25" x14ac:dyDescent="0.2">
      <c r="A2861">
        <v>37.744</v>
      </c>
      <c r="B2861">
        <v>-122.404</v>
      </c>
      <c r="C2861">
        <v>1</v>
      </c>
      <c r="D2861">
        <v>4</v>
      </c>
      <c r="E2861">
        <v>5</v>
      </c>
      <c r="F2861">
        <v>4</v>
      </c>
      <c r="G2861">
        <v>4</v>
      </c>
      <c r="H2861">
        <v>1</v>
      </c>
      <c r="I2861">
        <v>16</v>
      </c>
      <c r="J2861">
        <v>34</v>
      </c>
      <c r="K2861">
        <v>5</v>
      </c>
      <c r="L2861">
        <v>56</v>
      </c>
      <c r="M2861">
        <f>VLOOKUP(H2861,AE$2:$AJ$12,6,TRUE)</f>
        <v>8</v>
      </c>
      <c r="N2861">
        <f>VLOOKUP(I2861,AF$2:$AJ$12,5,TRUE)</f>
        <v>8</v>
      </c>
      <c r="O2861">
        <f>VLOOKUP(J2861,AG$2:$AJ$12,4,TRUE)</f>
        <v>9</v>
      </c>
      <c r="P2861">
        <f>VLOOKUP(K2861,AH$2:$AJ$12,3,TRUE)</f>
        <v>9</v>
      </c>
      <c r="Q2861">
        <f>VLOOKUP(L2861,AI$2:$AJ$12,2,TRUE)</f>
        <v>9</v>
      </c>
      <c r="T2861" t="str">
        <f t="shared" si="269"/>
        <v>Crimepoint.create(latitude:37.744, longitude:-122.404, drugdrink:8, misdemean:8, theft:9, violent:9, total:9, drugdrinkct:1, misdemeanct:16, theftct:34, violentct:5, totalct:56)</v>
      </c>
      <c r="U2861" t="str">
        <f t="shared" si="270"/>
        <v>{location: new google.maps.LatLng(37.744, -122.404), weight: 1},</v>
      </c>
      <c r="V2861" t="str">
        <f t="shared" si="265"/>
        <v>{location: new google.maps.LatLng(37.744, -122.404), weight: 4},</v>
      </c>
      <c r="W2861" t="str">
        <f t="shared" si="266"/>
        <v>{location: new google.maps.LatLng(37.744, -122.404), weight: 5},</v>
      </c>
      <c r="X2861" t="str">
        <f t="shared" si="267"/>
        <v>{location: new google.maps.LatLng(37.744, -122.404), weight: 4},</v>
      </c>
      <c r="Y2861" t="str">
        <f t="shared" si="268"/>
        <v>{location: new google.maps.LatLng(37.744, -122.404), weight: 4},</v>
      </c>
    </row>
    <row r="2862" spans="1:25" x14ac:dyDescent="0.2">
      <c r="A2862">
        <v>37.744</v>
      </c>
      <c r="B2862">
        <v>-122.40300000000001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4</v>
      </c>
      <c r="J2862">
        <v>1</v>
      </c>
      <c r="K2862">
        <v>0</v>
      </c>
      <c r="L2862">
        <v>5</v>
      </c>
      <c r="M2862">
        <f>VLOOKUP(H2862,AE$2:$AJ$12,6,TRUE)</f>
        <v>0</v>
      </c>
      <c r="N2862">
        <f>VLOOKUP(I2862,AF$2:$AJ$12,5,TRUE)</f>
        <v>6</v>
      </c>
      <c r="O2862">
        <f>VLOOKUP(J2862,AG$2:$AJ$12,4,TRUE)</f>
        <v>3</v>
      </c>
      <c r="P2862">
        <f>VLOOKUP(K2862,AH$2:$AJ$12,3,TRUE)</f>
        <v>0</v>
      </c>
      <c r="Q2862">
        <f>VLOOKUP(L2862,AI$2:$AJ$12,2,TRUE)</f>
        <v>4</v>
      </c>
      <c r="T2862" t="str">
        <f t="shared" si="269"/>
        <v>Crimepoint.create(latitude:37.744, longitude:-122.403, drugdrink:0, misdemean:6, theft:3, violent:0, total:4, drugdrinkct:0, misdemeanct:4, theftct:1, violentct:0, totalct:5)</v>
      </c>
      <c r="U2862" t="str">
        <f t="shared" si="270"/>
        <v>{location: new google.maps.LatLng(37.744, -122.403), weight: 0},</v>
      </c>
      <c r="V2862" t="str">
        <f t="shared" si="265"/>
        <v>{location: new google.maps.LatLng(37.744, -122.403), weight: 1},</v>
      </c>
      <c r="W2862" t="str">
        <f t="shared" si="266"/>
        <v>{location: new google.maps.LatLng(37.744, -122.403), weight: 0},</v>
      </c>
      <c r="X2862" t="str">
        <f t="shared" si="267"/>
        <v>{location: new google.maps.LatLng(37.744, -122.403), weight: 0},</v>
      </c>
      <c r="Y2862" t="str">
        <f t="shared" si="268"/>
        <v>{location: new google.maps.LatLng(37.744, -122.403), weight: 0},</v>
      </c>
    </row>
    <row r="2863" spans="1:25" x14ac:dyDescent="0.2">
      <c r="A2863">
        <v>37.744</v>
      </c>
      <c r="B2863">
        <v>-122.399</v>
      </c>
      <c r="C2863">
        <v>0</v>
      </c>
      <c r="D2863">
        <v>3</v>
      </c>
      <c r="E2863">
        <v>1</v>
      </c>
      <c r="F2863">
        <v>0</v>
      </c>
      <c r="G2863">
        <v>1</v>
      </c>
      <c r="H2863">
        <v>0</v>
      </c>
      <c r="I2863">
        <v>12</v>
      </c>
      <c r="J2863">
        <v>5</v>
      </c>
      <c r="K2863">
        <v>0</v>
      </c>
      <c r="L2863">
        <v>17</v>
      </c>
      <c r="M2863">
        <f>VLOOKUP(H2863,AE$2:$AJ$12,6,TRUE)</f>
        <v>0</v>
      </c>
      <c r="N2863">
        <f>VLOOKUP(I2863,AF$2:$AJ$12,5,TRUE)</f>
        <v>8</v>
      </c>
      <c r="O2863">
        <f>VLOOKUP(J2863,AG$2:$AJ$12,4,TRUE)</f>
        <v>7</v>
      </c>
      <c r="P2863">
        <f>VLOOKUP(K2863,AH$2:$AJ$12,3,TRUE)</f>
        <v>0</v>
      </c>
      <c r="Q2863">
        <f>VLOOKUP(L2863,AI$2:$AJ$12,2,TRUE)</f>
        <v>7</v>
      </c>
      <c r="T2863" t="str">
        <f t="shared" si="269"/>
        <v>Crimepoint.create(latitude:37.744, longitude:-122.399, drugdrink:0, misdemean:8, theft:7, violent:0, total:7, drugdrinkct:0, misdemeanct:12, theftct:5, violentct:0, totalct:17)</v>
      </c>
      <c r="U2863" t="str">
        <f t="shared" si="270"/>
        <v>{location: new google.maps.LatLng(37.744, -122.399), weight: 0},</v>
      </c>
      <c r="V2863" t="str">
        <f t="shared" si="265"/>
        <v>{location: new google.maps.LatLng(37.744, -122.399), weight: 3},</v>
      </c>
      <c r="W2863" t="str">
        <f t="shared" si="266"/>
        <v>{location: new google.maps.LatLng(37.744, -122.399), weight: 1},</v>
      </c>
      <c r="X2863" t="str">
        <f t="shared" si="267"/>
        <v>{location: new google.maps.LatLng(37.744, -122.399), weight: 0},</v>
      </c>
      <c r="Y2863" t="str">
        <f t="shared" si="268"/>
        <v>{location: new google.maps.LatLng(37.744, -122.399), weight: 1},</v>
      </c>
    </row>
    <row r="2864" spans="1:25" x14ac:dyDescent="0.2">
      <c r="A2864">
        <v>37.744</v>
      </c>
      <c r="B2864">
        <v>-122.398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0</v>
      </c>
      <c r="L2864">
        <v>2</v>
      </c>
      <c r="M2864">
        <f>VLOOKUP(H2864,AE$2:$AJ$12,6,TRUE)</f>
        <v>0</v>
      </c>
      <c r="N2864">
        <f>VLOOKUP(I2864,AF$2:$AJ$12,5,TRUE)</f>
        <v>0</v>
      </c>
      <c r="O2864">
        <f>VLOOKUP(J2864,AG$2:$AJ$12,4,TRUE)</f>
        <v>4</v>
      </c>
      <c r="P2864">
        <f>VLOOKUP(K2864,AH$2:$AJ$12,3,TRUE)</f>
        <v>0</v>
      </c>
      <c r="Q2864">
        <f>VLOOKUP(L2864,AI$2:$AJ$12,2,TRUE)</f>
        <v>1</v>
      </c>
      <c r="T2864" t="str">
        <f t="shared" si="269"/>
        <v>Crimepoint.create(latitude:37.744, longitude:-122.398, drugdrink:0, misdemean:0, theft:4, violent:0, total:1, drugdrinkct:0, misdemeanct:0, theftct:2, violentct:0, totalct:2)</v>
      </c>
      <c r="U2864" t="str">
        <f t="shared" si="270"/>
        <v>{location: new google.maps.LatLng(37.744, -122.398), weight: 0},</v>
      </c>
      <c r="V2864" t="str">
        <f t="shared" si="265"/>
        <v>{location: new google.maps.LatLng(37.744, -122.398), weight: 0},</v>
      </c>
      <c r="W2864" t="str">
        <f t="shared" si="266"/>
        <v>{location: new google.maps.LatLng(37.744, -122.398), weight: 0},</v>
      </c>
      <c r="X2864" t="str">
        <f t="shared" si="267"/>
        <v>{location: new google.maps.LatLng(37.744, -122.398), weight: 0},</v>
      </c>
      <c r="Y2864" t="str">
        <f t="shared" si="268"/>
        <v>{location: new google.maps.LatLng(37.744, -122.398), weight: 0},</v>
      </c>
    </row>
    <row r="2865" spans="1:25" x14ac:dyDescent="0.2">
      <c r="A2865">
        <v>37.744</v>
      </c>
      <c r="B2865">
        <v>-122.39700000000001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2</v>
      </c>
      <c r="K2865">
        <v>1</v>
      </c>
      <c r="L2865">
        <v>4</v>
      </c>
      <c r="M2865">
        <f>VLOOKUP(H2865,AE$2:$AJ$12,6,TRUE)</f>
        <v>0</v>
      </c>
      <c r="N2865">
        <f>VLOOKUP(I2865,AF$2:$AJ$12,5,TRUE)</f>
        <v>2</v>
      </c>
      <c r="O2865">
        <f>VLOOKUP(J2865,AG$2:$AJ$12,4,TRUE)</f>
        <v>4</v>
      </c>
      <c r="P2865">
        <f>VLOOKUP(K2865,AH$2:$AJ$12,3,TRUE)</f>
        <v>7</v>
      </c>
      <c r="Q2865">
        <f>VLOOKUP(L2865,AI$2:$AJ$12,2,TRUE)</f>
        <v>3</v>
      </c>
      <c r="T2865" t="str">
        <f t="shared" si="269"/>
        <v>Crimepoint.create(latitude:37.744, longitude:-122.397, drugdrink:0, misdemean:2, theft:4, violent:7, total:3, drugdrinkct:0, misdemeanct:1, theftct:2, violentct:1, totalct:4)</v>
      </c>
      <c r="U2865" t="str">
        <f t="shared" si="270"/>
        <v>{location: new google.maps.LatLng(37.744, -122.397), weight: 0},</v>
      </c>
      <c r="V2865" t="str">
        <f t="shared" si="265"/>
        <v>{location: new google.maps.LatLng(37.744, -122.397), weight: 0},</v>
      </c>
      <c r="W2865" t="str">
        <f t="shared" si="266"/>
        <v>{location: new google.maps.LatLng(37.744, -122.397), weight: 0},</v>
      </c>
      <c r="X2865" t="str">
        <f t="shared" si="267"/>
        <v>{location: new google.maps.LatLng(37.744, -122.397), weight: 1},</v>
      </c>
      <c r="Y2865" t="str">
        <f t="shared" si="268"/>
        <v>{location: new google.maps.LatLng(37.744, -122.397), weight: 0},</v>
      </c>
    </row>
    <row r="2866" spans="1:25" x14ac:dyDescent="0.2">
      <c r="A2866">
        <v>37.744</v>
      </c>
      <c r="B2866">
        <v>-122.396</v>
      </c>
      <c r="C2866">
        <v>0</v>
      </c>
      <c r="D2866">
        <v>1</v>
      </c>
      <c r="E2866">
        <v>1</v>
      </c>
      <c r="F2866">
        <v>0</v>
      </c>
      <c r="G2866">
        <v>1</v>
      </c>
      <c r="H2866">
        <v>0</v>
      </c>
      <c r="I2866">
        <v>3</v>
      </c>
      <c r="J2866">
        <v>9</v>
      </c>
      <c r="K2866">
        <v>0</v>
      </c>
      <c r="L2866">
        <v>12</v>
      </c>
      <c r="M2866">
        <f>VLOOKUP(H2866,AE$2:$AJ$12,6,TRUE)</f>
        <v>0</v>
      </c>
      <c r="N2866">
        <f>VLOOKUP(I2866,AF$2:$AJ$12,5,TRUE)</f>
        <v>5</v>
      </c>
      <c r="O2866">
        <f>VLOOKUP(J2866,AG$2:$AJ$12,4,TRUE)</f>
        <v>8</v>
      </c>
      <c r="P2866">
        <f>VLOOKUP(K2866,AH$2:$AJ$12,3,TRUE)</f>
        <v>0</v>
      </c>
      <c r="Q2866">
        <f>VLOOKUP(L2866,AI$2:$AJ$12,2,TRUE)</f>
        <v>6</v>
      </c>
      <c r="T2866" t="str">
        <f t="shared" si="269"/>
        <v>Crimepoint.create(latitude:37.744, longitude:-122.396, drugdrink:0, misdemean:5, theft:8, violent:0, total:6, drugdrinkct:0, misdemeanct:3, theftct:9, violentct:0, totalct:12)</v>
      </c>
      <c r="U2866" t="str">
        <f t="shared" si="270"/>
        <v>{location: new google.maps.LatLng(37.744, -122.396), weight: 0},</v>
      </c>
      <c r="V2866" t="str">
        <f t="shared" si="265"/>
        <v>{location: new google.maps.LatLng(37.744, -122.396), weight: 1},</v>
      </c>
      <c r="W2866" t="str">
        <f t="shared" si="266"/>
        <v>{location: new google.maps.LatLng(37.744, -122.396), weight: 1},</v>
      </c>
      <c r="X2866" t="str">
        <f t="shared" si="267"/>
        <v>{location: new google.maps.LatLng(37.744, -122.396), weight: 0},</v>
      </c>
      <c r="Y2866" t="str">
        <f t="shared" si="268"/>
        <v>{location: new google.maps.LatLng(37.744, -122.396), weight: 1},</v>
      </c>
    </row>
    <row r="2867" spans="1:25" x14ac:dyDescent="0.2">
      <c r="A2867">
        <v>37.744</v>
      </c>
      <c r="B2867">
        <v>-122.39</v>
      </c>
      <c r="C2867">
        <v>1</v>
      </c>
      <c r="D2867">
        <v>1</v>
      </c>
      <c r="E2867">
        <v>0</v>
      </c>
      <c r="F2867">
        <v>0</v>
      </c>
      <c r="G2867">
        <v>1</v>
      </c>
      <c r="H2867">
        <v>2</v>
      </c>
      <c r="I2867">
        <v>5</v>
      </c>
      <c r="J2867">
        <v>0</v>
      </c>
      <c r="K2867">
        <v>0</v>
      </c>
      <c r="L2867">
        <v>7</v>
      </c>
      <c r="M2867">
        <f>VLOOKUP(H2867,AE$2:$AJ$12,6,TRUE)</f>
        <v>9</v>
      </c>
      <c r="N2867">
        <f>VLOOKUP(I2867,AF$2:$AJ$12,5,TRUE)</f>
        <v>6</v>
      </c>
      <c r="O2867">
        <f>VLOOKUP(J2867,AG$2:$AJ$12,4,TRUE)</f>
        <v>0</v>
      </c>
      <c r="P2867">
        <f>VLOOKUP(K2867,AH$2:$AJ$12,3,TRUE)</f>
        <v>0</v>
      </c>
      <c r="Q2867">
        <f>VLOOKUP(L2867,AI$2:$AJ$12,2,TRUE)</f>
        <v>5</v>
      </c>
      <c r="T2867" t="str">
        <f t="shared" si="269"/>
        <v>Crimepoint.create(latitude:37.744, longitude:-122.39, drugdrink:9, misdemean:6, theft:0, violent:0, total:5, drugdrinkct:2, misdemeanct:5, theftct:0, violentct:0, totalct:7)</v>
      </c>
      <c r="U2867" t="str">
        <f t="shared" si="270"/>
        <v>{location: new google.maps.LatLng(37.744, -122.39), weight: 1},</v>
      </c>
      <c r="V2867" t="str">
        <f t="shared" si="265"/>
        <v>{location: new google.maps.LatLng(37.744, -122.39), weight: 1},</v>
      </c>
      <c r="W2867" t="str">
        <f t="shared" si="266"/>
        <v>{location: new google.maps.LatLng(37.744, -122.39), weight: 0},</v>
      </c>
      <c r="X2867" t="str">
        <f t="shared" si="267"/>
        <v>{location: new google.maps.LatLng(37.744, -122.39), weight: 0},</v>
      </c>
      <c r="Y2867" t="str">
        <f t="shared" si="268"/>
        <v>{location: new google.maps.LatLng(37.744, -122.39), weight: 1},</v>
      </c>
    </row>
    <row r="2868" spans="1:25" x14ac:dyDescent="0.2">
      <c r="A2868">
        <v>37.744</v>
      </c>
      <c r="B2868">
        <v>-122.389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0</v>
      </c>
      <c r="I2868">
        <v>2</v>
      </c>
      <c r="J2868">
        <v>6</v>
      </c>
      <c r="K2868">
        <v>1</v>
      </c>
      <c r="L2868">
        <v>9</v>
      </c>
      <c r="M2868">
        <f>VLOOKUP(H2868,AE$2:$AJ$12,6,TRUE)</f>
        <v>0</v>
      </c>
      <c r="N2868">
        <f>VLOOKUP(I2868,AF$2:$AJ$12,5,TRUE)</f>
        <v>4</v>
      </c>
      <c r="O2868">
        <f>VLOOKUP(J2868,AG$2:$AJ$12,4,TRUE)</f>
        <v>7</v>
      </c>
      <c r="P2868">
        <f>VLOOKUP(K2868,AH$2:$AJ$12,3,TRUE)</f>
        <v>7</v>
      </c>
      <c r="Q2868">
        <f>VLOOKUP(L2868,AI$2:$AJ$12,2,TRUE)</f>
        <v>5</v>
      </c>
      <c r="T2868" t="str">
        <f t="shared" si="269"/>
        <v>Crimepoint.create(latitude:37.744, longitude:-122.389, drugdrink:0, misdemean:4, theft:7, violent:7, total:5, drugdrinkct:0, misdemeanct:2, theftct:6, violentct:1, totalct:9)</v>
      </c>
      <c r="U2868" t="str">
        <f t="shared" si="270"/>
        <v>{location: new google.maps.LatLng(37.744, -122.389), weight: 0},</v>
      </c>
      <c r="V2868" t="str">
        <f t="shared" si="265"/>
        <v>{location: new google.maps.LatLng(37.744, -122.389), weight: 0},</v>
      </c>
      <c r="W2868" t="str">
        <f t="shared" si="266"/>
        <v>{location: new google.maps.LatLng(37.744, -122.389), weight: 1},</v>
      </c>
      <c r="X2868" t="str">
        <f t="shared" si="267"/>
        <v>{location: new google.maps.LatLng(37.744, -122.389), weight: 1},</v>
      </c>
      <c r="Y2868" t="str">
        <f t="shared" si="268"/>
        <v>{location: new google.maps.LatLng(37.744, -122.389), weight: 1},</v>
      </c>
    </row>
    <row r="2869" spans="1:25" x14ac:dyDescent="0.2">
      <c r="A2869">
        <v>37.744</v>
      </c>
      <c r="B2869">
        <v>-122.38800000000001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2</v>
      </c>
      <c r="M2869">
        <f>VLOOKUP(H2869,AE$2:$AJ$12,6,TRUE)</f>
        <v>0</v>
      </c>
      <c r="N2869">
        <f>VLOOKUP(I2869,AF$2:$AJ$12,5,TRUE)</f>
        <v>4</v>
      </c>
      <c r="O2869">
        <f>VLOOKUP(J2869,AG$2:$AJ$12,4,TRUE)</f>
        <v>0</v>
      </c>
      <c r="P2869">
        <f>VLOOKUP(K2869,AH$2:$AJ$12,3,TRUE)</f>
        <v>0</v>
      </c>
      <c r="Q2869">
        <f>VLOOKUP(L2869,AI$2:$AJ$12,2,TRUE)</f>
        <v>1</v>
      </c>
      <c r="T2869" t="str">
        <f t="shared" si="269"/>
        <v>Crimepoint.create(latitude:37.744, longitude:-122.388, drugdrink:0, misdemean:4, theft:0, violent:0, total:1, drugdrinkct:0, misdemeanct:2, theftct:0, violentct:0, totalct:2)</v>
      </c>
      <c r="U2869" t="str">
        <f t="shared" si="270"/>
        <v>{location: new google.maps.LatLng(37.744, -122.388), weight: 0},</v>
      </c>
      <c r="V2869" t="str">
        <f t="shared" si="265"/>
        <v>{location: new google.maps.LatLng(37.744, -122.388), weight: 0},</v>
      </c>
      <c r="W2869" t="str">
        <f t="shared" si="266"/>
        <v>{location: new google.maps.LatLng(37.744, -122.388), weight: 0},</v>
      </c>
      <c r="X2869" t="str">
        <f t="shared" si="267"/>
        <v>{location: new google.maps.LatLng(37.744, -122.388), weight: 0},</v>
      </c>
      <c r="Y2869" t="str">
        <f t="shared" si="268"/>
        <v>{location: new google.maps.LatLng(37.744, -122.388), weight: 0},</v>
      </c>
    </row>
    <row r="2870" spans="1:25" x14ac:dyDescent="0.2">
      <c r="A2870">
        <v>37.744</v>
      </c>
      <c r="B2870">
        <v>-122.387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1</v>
      </c>
      <c r="K2870">
        <v>0</v>
      </c>
      <c r="L2870">
        <v>2</v>
      </c>
      <c r="M2870">
        <f>VLOOKUP(H2870,AE$2:$AJ$12,6,TRUE)</f>
        <v>0</v>
      </c>
      <c r="N2870">
        <f>VLOOKUP(I2870,AF$2:$AJ$12,5,TRUE)</f>
        <v>2</v>
      </c>
      <c r="O2870">
        <f>VLOOKUP(J2870,AG$2:$AJ$12,4,TRUE)</f>
        <v>3</v>
      </c>
      <c r="P2870">
        <f>VLOOKUP(K2870,AH$2:$AJ$12,3,TRUE)</f>
        <v>0</v>
      </c>
      <c r="Q2870">
        <f>VLOOKUP(L2870,AI$2:$AJ$12,2,TRUE)</f>
        <v>1</v>
      </c>
      <c r="T2870" t="str">
        <f t="shared" si="269"/>
        <v>Crimepoint.create(latitude:37.744, longitude:-122.387, drugdrink:0, misdemean:2, theft:3, violent:0, total:1, drugdrinkct:0, misdemeanct:1, theftct:1, violentct:0, totalct:2)</v>
      </c>
      <c r="U2870" t="str">
        <f t="shared" si="270"/>
        <v>{location: new google.maps.LatLng(37.744, -122.387), weight: 0},</v>
      </c>
      <c r="V2870" t="str">
        <f t="shared" si="265"/>
        <v>{location: new google.maps.LatLng(37.744, -122.387), weight: 0},</v>
      </c>
      <c r="W2870" t="str">
        <f t="shared" si="266"/>
        <v>{location: new google.maps.LatLng(37.744, -122.387), weight: 0},</v>
      </c>
      <c r="X2870" t="str">
        <f t="shared" si="267"/>
        <v>{location: new google.maps.LatLng(37.744, -122.387), weight: 0},</v>
      </c>
      <c r="Y2870" t="str">
        <f t="shared" si="268"/>
        <v>{location: new google.maps.LatLng(37.744, -122.387), weight: 0},</v>
      </c>
    </row>
    <row r="2871" spans="1:25" x14ac:dyDescent="0.2">
      <c r="A2871">
        <v>37.744</v>
      </c>
      <c r="B2871">
        <v>-122.386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1</v>
      </c>
      <c r="K2871">
        <v>0</v>
      </c>
      <c r="L2871">
        <v>2</v>
      </c>
      <c r="M2871">
        <f>VLOOKUP(H2871,AE$2:$AJ$12,6,TRUE)</f>
        <v>0</v>
      </c>
      <c r="N2871">
        <f>VLOOKUP(I2871,AF$2:$AJ$12,5,TRUE)</f>
        <v>2</v>
      </c>
      <c r="O2871">
        <f>VLOOKUP(J2871,AG$2:$AJ$12,4,TRUE)</f>
        <v>3</v>
      </c>
      <c r="P2871">
        <f>VLOOKUP(K2871,AH$2:$AJ$12,3,TRUE)</f>
        <v>0</v>
      </c>
      <c r="Q2871">
        <f>VLOOKUP(L2871,AI$2:$AJ$12,2,TRUE)</f>
        <v>1</v>
      </c>
      <c r="T2871" t="str">
        <f t="shared" si="269"/>
        <v>Crimepoint.create(latitude:37.744, longitude:-122.386, drugdrink:0, misdemean:2, theft:3, violent:0, total:1, drugdrinkct:0, misdemeanct:1, theftct:1, violentct:0, totalct:2)</v>
      </c>
      <c r="U2871" t="str">
        <f t="shared" si="270"/>
        <v>{location: new google.maps.LatLng(37.744, -122.386), weight: 0},</v>
      </c>
      <c r="V2871" t="str">
        <f t="shared" si="265"/>
        <v>{location: new google.maps.LatLng(37.744, -122.386), weight: 0},</v>
      </c>
      <c r="W2871" t="str">
        <f t="shared" si="266"/>
        <v>{location: new google.maps.LatLng(37.744, -122.386), weight: 0},</v>
      </c>
      <c r="X2871" t="str">
        <f t="shared" si="267"/>
        <v>{location: new google.maps.LatLng(37.744, -122.386), weight: 0},</v>
      </c>
      <c r="Y2871" t="str">
        <f t="shared" si="268"/>
        <v>{location: new google.maps.LatLng(37.744, -122.386), weight: 0},</v>
      </c>
    </row>
    <row r="2872" spans="1:25" x14ac:dyDescent="0.2">
      <c r="A2872">
        <v>37.744999999999997</v>
      </c>
      <c r="B2872">
        <v>-122.506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2</v>
      </c>
      <c r="L2872">
        <v>2</v>
      </c>
      <c r="M2872">
        <f>VLOOKUP(H2872,AE$2:$AJ$12,6,TRUE)</f>
        <v>0</v>
      </c>
      <c r="N2872">
        <f>VLOOKUP(I2872,AF$2:$AJ$12,5,TRUE)</f>
        <v>0</v>
      </c>
      <c r="O2872">
        <f>VLOOKUP(J2872,AG$2:$AJ$12,4,TRUE)</f>
        <v>0</v>
      </c>
      <c r="P2872">
        <f>VLOOKUP(K2872,AH$2:$AJ$12,3,TRUE)</f>
        <v>7</v>
      </c>
      <c r="Q2872">
        <f>VLOOKUP(L2872,AI$2:$AJ$12,2,TRUE)</f>
        <v>1</v>
      </c>
      <c r="T2872" t="str">
        <f t="shared" si="269"/>
        <v>Crimepoint.create(latitude:37.745, longitude:-122.506, drugdrink:0, misdemean:0, theft:0, violent:7, total:1, drugdrinkct:0, misdemeanct:0, theftct:0, violentct:2, totalct:2)</v>
      </c>
      <c r="U2872" t="str">
        <f t="shared" si="270"/>
        <v>{location: new google.maps.LatLng(37.745, -122.506), weight: 0},</v>
      </c>
      <c r="V2872" t="str">
        <f t="shared" si="265"/>
        <v>{location: new google.maps.LatLng(37.745, -122.506), weight: 0},</v>
      </c>
      <c r="W2872" t="str">
        <f t="shared" si="266"/>
        <v>{location: new google.maps.LatLng(37.745, -122.506), weight: 0},</v>
      </c>
      <c r="X2872" t="str">
        <f t="shared" si="267"/>
        <v>{location: new google.maps.LatLng(37.745, -122.506), weight: 1},</v>
      </c>
      <c r="Y2872" t="str">
        <f t="shared" si="268"/>
        <v>{location: new google.maps.LatLng(37.745, -122.506), weight: 0},</v>
      </c>
    </row>
    <row r="2873" spans="1:25" x14ac:dyDescent="0.2">
      <c r="A2873">
        <v>37.744999999999997</v>
      </c>
      <c r="B2873">
        <v>-122.505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2</v>
      </c>
      <c r="J2873">
        <v>0</v>
      </c>
      <c r="K2873">
        <v>0</v>
      </c>
      <c r="L2873">
        <v>2</v>
      </c>
      <c r="M2873">
        <f>VLOOKUP(H2873,AE$2:$AJ$12,6,TRUE)</f>
        <v>0</v>
      </c>
      <c r="N2873">
        <f>VLOOKUP(I2873,AF$2:$AJ$12,5,TRUE)</f>
        <v>4</v>
      </c>
      <c r="O2873">
        <f>VLOOKUP(J2873,AG$2:$AJ$12,4,TRUE)</f>
        <v>0</v>
      </c>
      <c r="P2873">
        <f>VLOOKUP(K2873,AH$2:$AJ$12,3,TRUE)</f>
        <v>0</v>
      </c>
      <c r="Q2873">
        <f>VLOOKUP(L2873,AI$2:$AJ$12,2,TRUE)</f>
        <v>1</v>
      </c>
      <c r="T2873" t="str">
        <f t="shared" si="269"/>
        <v>Crimepoint.create(latitude:37.745, longitude:-122.505, drugdrink:0, misdemean:4, theft:0, violent:0, total:1, drugdrinkct:0, misdemeanct:2, theftct:0, violentct:0, totalct:2)</v>
      </c>
      <c r="U2873" t="str">
        <f t="shared" si="270"/>
        <v>{location: new google.maps.LatLng(37.745, -122.505), weight: 0},</v>
      </c>
      <c r="V2873" t="str">
        <f t="shared" si="265"/>
        <v>{location: new google.maps.LatLng(37.745, -122.505), weight: 0},</v>
      </c>
      <c r="W2873" t="str">
        <f t="shared" si="266"/>
        <v>{location: new google.maps.LatLng(37.745, -122.505), weight: 0},</v>
      </c>
      <c r="X2873" t="str">
        <f t="shared" si="267"/>
        <v>{location: new google.maps.LatLng(37.745, -122.505), weight: 0},</v>
      </c>
      <c r="Y2873" t="str">
        <f t="shared" si="268"/>
        <v>{location: new google.maps.LatLng(37.745, -122.505), weight: 0},</v>
      </c>
    </row>
    <row r="2874" spans="1:25" x14ac:dyDescent="0.2">
      <c r="A2874">
        <v>37.744999999999997</v>
      </c>
      <c r="B2874">
        <v>-122.504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f>VLOOKUP(H2874,AE$2:$AJ$12,6,TRUE)</f>
        <v>0</v>
      </c>
      <c r="N2874">
        <f>VLOOKUP(I2874,AF$2:$AJ$12,5,TRUE)</f>
        <v>2</v>
      </c>
      <c r="O2874">
        <f>VLOOKUP(J2874,AG$2:$AJ$12,4,TRUE)</f>
        <v>0</v>
      </c>
      <c r="P2874">
        <f>VLOOKUP(K2874,AH$2:$AJ$12,3,TRUE)</f>
        <v>0</v>
      </c>
      <c r="Q2874">
        <f>VLOOKUP(L2874,AI$2:$AJ$12,2,TRUE)</f>
        <v>0</v>
      </c>
      <c r="T2874" t="str">
        <f t="shared" si="269"/>
        <v>Crimepoint.create(latitude:37.745, longitude:-122.504, drugdrink:0, misdemean:2, theft:0, violent:0, total:0, drugdrinkct:0, misdemeanct:1, theftct:0, violentct:0, totalct:1)</v>
      </c>
      <c r="U2874" t="str">
        <f t="shared" si="270"/>
        <v>{location: new google.maps.LatLng(37.745, -122.504), weight: 0},</v>
      </c>
      <c r="V2874" t="str">
        <f t="shared" si="265"/>
        <v>{location: new google.maps.LatLng(37.745, -122.504), weight: 0},</v>
      </c>
      <c r="W2874" t="str">
        <f t="shared" si="266"/>
        <v>{location: new google.maps.LatLng(37.745, -122.504), weight: 0},</v>
      </c>
      <c r="X2874" t="str">
        <f t="shared" si="267"/>
        <v>{location: new google.maps.LatLng(37.745, -122.504), weight: 0},</v>
      </c>
      <c r="Y2874" t="str">
        <f t="shared" si="268"/>
        <v>{location: new google.maps.LatLng(37.745, -122.504), weight: 0},</v>
      </c>
    </row>
    <row r="2875" spans="1:25" x14ac:dyDescent="0.2">
      <c r="A2875">
        <v>37.744999999999997</v>
      </c>
      <c r="B2875">
        <v>-122.503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2</v>
      </c>
      <c r="J2875">
        <v>2</v>
      </c>
      <c r="K2875">
        <v>0</v>
      </c>
      <c r="L2875">
        <v>4</v>
      </c>
      <c r="M2875">
        <f>VLOOKUP(H2875,AE$2:$AJ$12,6,TRUE)</f>
        <v>0</v>
      </c>
      <c r="N2875">
        <f>VLOOKUP(I2875,AF$2:$AJ$12,5,TRUE)</f>
        <v>4</v>
      </c>
      <c r="O2875">
        <f>VLOOKUP(J2875,AG$2:$AJ$12,4,TRUE)</f>
        <v>4</v>
      </c>
      <c r="P2875">
        <f>VLOOKUP(K2875,AH$2:$AJ$12,3,TRUE)</f>
        <v>0</v>
      </c>
      <c r="Q2875">
        <f>VLOOKUP(L2875,AI$2:$AJ$12,2,TRUE)</f>
        <v>3</v>
      </c>
      <c r="T2875" t="str">
        <f t="shared" si="269"/>
        <v>Crimepoint.create(latitude:37.745, longitude:-122.503, drugdrink:0, misdemean:4, theft:4, violent:0, total:3, drugdrinkct:0, misdemeanct:2, theftct:2, violentct:0, totalct:4)</v>
      </c>
      <c r="U2875" t="str">
        <f t="shared" si="270"/>
        <v>{location: new google.maps.LatLng(37.745, -122.503), weight: 0},</v>
      </c>
      <c r="V2875" t="str">
        <f t="shared" si="265"/>
        <v>{location: new google.maps.LatLng(37.745, -122.503), weight: 0},</v>
      </c>
      <c r="W2875" t="str">
        <f t="shared" si="266"/>
        <v>{location: new google.maps.LatLng(37.745, -122.503), weight: 0},</v>
      </c>
      <c r="X2875" t="str">
        <f t="shared" si="267"/>
        <v>{location: new google.maps.LatLng(37.745, -122.503), weight: 0},</v>
      </c>
      <c r="Y2875" t="str">
        <f t="shared" si="268"/>
        <v>{location: new google.maps.LatLng(37.745, -122.503), weight: 0},</v>
      </c>
    </row>
    <row r="2876" spans="1:25" x14ac:dyDescent="0.2">
      <c r="A2876">
        <v>37.744999999999997</v>
      </c>
      <c r="B2876">
        <v>-122.501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>
        <v>2</v>
      </c>
      <c r="M2876">
        <f>VLOOKUP(H2876,AE$2:$AJ$12,6,TRUE)</f>
        <v>0</v>
      </c>
      <c r="N2876">
        <f>VLOOKUP(I2876,AF$2:$AJ$12,5,TRUE)</f>
        <v>4</v>
      </c>
      <c r="O2876">
        <f>VLOOKUP(J2876,AG$2:$AJ$12,4,TRUE)</f>
        <v>0</v>
      </c>
      <c r="P2876">
        <f>VLOOKUP(K2876,AH$2:$AJ$12,3,TRUE)</f>
        <v>0</v>
      </c>
      <c r="Q2876">
        <f>VLOOKUP(L2876,AI$2:$AJ$12,2,TRUE)</f>
        <v>1</v>
      </c>
      <c r="T2876" t="str">
        <f t="shared" si="269"/>
        <v>Crimepoint.create(latitude:37.745, longitude:-122.501, drugdrink:0, misdemean:4, theft:0, violent:0, total:1, drugdrinkct:0, misdemeanct:2, theftct:0, violentct:0, totalct:2)</v>
      </c>
      <c r="U2876" t="str">
        <f t="shared" si="270"/>
        <v>{location: new google.maps.LatLng(37.745, -122.501), weight: 0},</v>
      </c>
      <c r="V2876" t="str">
        <f t="shared" si="265"/>
        <v>{location: new google.maps.LatLng(37.745, -122.501), weight: 0},</v>
      </c>
      <c r="W2876" t="str">
        <f t="shared" si="266"/>
        <v>{location: new google.maps.LatLng(37.745, -122.501), weight: 0},</v>
      </c>
      <c r="X2876" t="str">
        <f t="shared" si="267"/>
        <v>{location: new google.maps.LatLng(37.745, -122.501), weight: 0},</v>
      </c>
      <c r="Y2876" t="str">
        <f t="shared" si="268"/>
        <v>{location: new google.maps.LatLng(37.745, -122.501), weight: 0},</v>
      </c>
    </row>
    <row r="2877" spans="1:25" x14ac:dyDescent="0.2">
      <c r="A2877">
        <v>37.744999999999997</v>
      </c>
      <c r="B2877">
        <v>-122.5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2</v>
      </c>
      <c r="J2877">
        <v>1</v>
      </c>
      <c r="K2877">
        <v>1</v>
      </c>
      <c r="L2877">
        <v>4</v>
      </c>
      <c r="M2877">
        <f>VLOOKUP(H2877,AE$2:$AJ$12,6,TRUE)</f>
        <v>0</v>
      </c>
      <c r="N2877">
        <f>VLOOKUP(I2877,AF$2:$AJ$12,5,TRUE)</f>
        <v>4</v>
      </c>
      <c r="O2877">
        <f>VLOOKUP(J2877,AG$2:$AJ$12,4,TRUE)</f>
        <v>3</v>
      </c>
      <c r="P2877">
        <f>VLOOKUP(K2877,AH$2:$AJ$12,3,TRUE)</f>
        <v>7</v>
      </c>
      <c r="Q2877">
        <f>VLOOKUP(L2877,AI$2:$AJ$12,2,TRUE)</f>
        <v>3</v>
      </c>
      <c r="T2877" t="str">
        <f t="shared" si="269"/>
        <v>Crimepoint.create(latitude:37.745, longitude:-122.5, drugdrink:0, misdemean:4, theft:3, violent:7, total:3, drugdrinkct:0, misdemeanct:2, theftct:1, violentct:1, totalct:4)</v>
      </c>
      <c r="U2877" t="str">
        <f t="shared" si="270"/>
        <v>{location: new google.maps.LatLng(37.745, -122.5), weight: 0},</v>
      </c>
      <c r="V2877" t="str">
        <f t="shared" si="265"/>
        <v>{location: new google.maps.LatLng(37.745, -122.5), weight: 0},</v>
      </c>
      <c r="W2877" t="str">
        <f t="shared" si="266"/>
        <v>{location: new google.maps.LatLng(37.745, -122.5), weight: 0},</v>
      </c>
      <c r="X2877" t="str">
        <f t="shared" si="267"/>
        <v>{location: new google.maps.LatLng(37.745, -122.5), weight: 1},</v>
      </c>
      <c r="Y2877" t="str">
        <f t="shared" si="268"/>
        <v>{location: new google.maps.LatLng(37.745, -122.5), weight: 0},</v>
      </c>
    </row>
    <row r="2878" spans="1:25" x14ac:dyDescent="0.2">
      <c r="A2878">
        <v>37.744999999999997</v>
      </c>
      <c r="B2878">
        <v>-122.499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4</v>
      </c>
      <c r="J2878">
        <v>0</v>
      </c>
      <c r="K2878">
        <v>2</v>
      </c>
      <c r="L2878">
        <v>6</v>
      </c>
      <c r="M2878">
        <f>VLOOKUP(H2878,AE$2:$AJ$12,6,TRUE)</f>
        <v>0</v>
      </c>
      <c r="N2878">
        <f>VLOOKUP(I2878,AF$2:$AJ$12,5,TRUE)</f>
        <v>6</v>
      </c>
      <c r="O2878">
        <f>VLOOKUP(J2878,AG$2:$AJ$12,4,TRUE)</f>
        <v>0</v>
      </c>
      <c r="P2878">
        <f>VLOOKUP(K2878,AH$2:$AJ$12,3,TRUE)</f>
        <v>7</v>
      </c>
      <c r="Q2878">
        <f>VLOOKUP(L2878,AI$2:$AJ$12,2,TRUE)</f>
        <v>4</v>
      </c>
      <c r="T2878" t="str">
        <f t="shared" si="269"/>
        <v>Crimepoint.create(latitude:37.745, longitude:-122.499, drugdrink:0, misdemean:6, theft:0, violent:7, total:4, drugdrinkct:0, misdemeanct:4, theftct:0, violentct:2, totalct:6)</v>
      </c>
      <c r="U2878" t="str">
        <f t="shared" si="270"/>
        <v>{location: new google.maps.LatLng(37.745, -122.499), weight: 0},</v>
      </c>
      <c r="V2878" t="str">
        <f t="shared" si="265"/>
        <v>{location: new google.maps.LatLng(37.745, -122.499), weight: 1},</v>
      </c>
      <c r="W2878" t="str">
        <f t="shared" si="266"/>
        <v>{location: new google.maps.LatLng(37.745, -122.499), weight: 0},</v>
      </c>
      <c r="X2878" t="str">
        <f t="shared" si="267"/>
        <v>{location: new google.maps.LatLng(37.745, -122.499), weight: 1},</v>
      </c>
      <c r="Y2878" t="str">
        <f t="shared" si="268"/>
        <v>{location: new google.maps.LatLng(37.745, -122.499), weight: 0},</v>
      </c>
    </row>
    <row r="2879" spans="1:25" x14ac:dyDescent="0.2">
      <c r="A2879">
        <v>37.744999999999997</v>
      </c>
      <c r="B2879">
        <v>-122.498</v>
      </c>
      <c r="C2879">
        <v>0</v>
      </c>
      <c r="D2879">
        <v>1</v>
      </c>
      <c r="E2879">
        <v>0</v>
      </c>
      <c r="F2879">
        <v>1</v>
      </c>
      <c r="G2879">
        <v>0</v>
      </c>
      <c r="H2879">
        <v>0</v>
      </c>
      <c r="I2879">
        <v>3</v>
      </c>
      <c r="J2879">
        <v>1</v>
      </c>
      <c r="K2879">
        <v>1</v>
      </c>
      <c r="L2879">
        <v>5</v>
      </c>
      <c r="M2879">
        <f>VLOOKUP(H2879,AE$2:$AJ$12,6,TRUE)</f>
        <v>0</v>
      </c>
      <c r="N2879">
        <f>VLOOKUP(I2879,AF$2:$AJ$12,5,TRUE)</f>
        <v>5</v>
      </c>
      <c r="O2879">
        <f>VLOOKUP(J2879,AG$2:$AJ$12,4,TRUE)</f>
        <v>3</v>
      </c>
      <c r="P2879">
        <f>VLOOKUP(K2879,AH$2:$AJ$12,3,TRUE)</f>
        <v>7</v>
      </c>
      <c r="Q2879">
        <f>VLOOKUP(L2879,AI$2:$AJ$12,2,TRUE)</f>
        <v>4</v>
      </c>
      <c r="T2879" t="str">
        <f t="shared" si="269"/>
        <v>Crimepoint.create(latitude:37.745, longitude:-122.498, drugdrink:0, misdemean:5, theft:3, violent:7, total:4, drugdrinkct:0, misdemeanct:3, theftct:1, violentct:1, totalct:5)</v>
      </c>
      <c r="U2879" t="str">
        <f t="shared" si="270"/>
        <v>{location: new google.maps.LatLng(37.745, -122.498), weight: 0},</v>
      </c>
      <c r="V2879" t="str">
        <f t="shared" si="265"/>
        <v>{location: new google.maps.LatLng(37.745, -122.498), weight: 1},</v>
      </c>
      <c r="W2879" t="str">
        <f t="shared" si="266"/>
        <v>{location: new google.maps.LatLng(37.745, -122.498), weight: 0},</v>
      </c>
      <c r="X2879" t="str">
        <f t="shared" si="267"/>
        <v>{location: new google.maps.LatLng(37.745, -122.498), weight: 1},</v>
      </c>
      <c r="Y2879" t="str">
        <f t="shared" si="268"/>
        <v>{location: new google.maps.LatLng(37.745, -122.498), weight: 0},</v>
      </c>
    </row>
    <row r="2880" spans="1:25" x14ac:dyDescent="0.2">
      <c r="A2880">
        <v>37.744999999999997</v>
      </c>
      <c r="B2880">
        <v>-122.497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2</v>
      </c>
      <c r="J2880">
        <v>5</v>
      </c>
      <c r="K2880">
        <v>0</v>
      </c>
      <c r="L2880">
        <v>7</v>
      </c>
      <c r="M2880">
        <f>VLOOKUP(H2880,AE$2:$AJ$12,6,TRUE)</f>
        <v>0</v>
      </c>
      <c r="N2880">
        <f>VLOOKUP(I2880,AF$2:$AJ$12,5,TRUE)</f>
        <v>4</v>
      </c>
      <c r="O2880">
        <f>VLOOKUP(J2880,AG$2:$AJ$12,4,TRUE)</f>
        <v>7</v>
      </c>
      <c r="P2880">
        <f>VLOOKUP(K2880,AH$2:$AJ$12,3,TRUE)</f>
        <v>0</v>
      </c>
      <c r="Q2880">
        <f>VLOOKUP(L2880,AI$2:$AJ$12,2,TRUE)</f>
        <v>5</v>
      </c>
      <c r="T2880" t="str">
        <f t="shared" si="269"/>
        <v>Crimepoint.create(latitude:37.745, longitude:-122.497, drugdrink:0, misdemean:4, theft:7, violent:0, total:5, drugdrinkct:0, misdemeanct:2, theftct:5, violentct:0, totalct:7)</v>
      </c>
      <c r="U2880" t="str">
        <f t="shared" si="270"/>
        <v>{location: new google.maps.LatLng(37.745, -122.497), weight: 0},</v>
      </c>
      <c r="V2880" t="str">
        <f t="shared" si="265"/>
        <v>{location: new google.maps.LatLng(37.745, -122.497), weight: 0},</v>
      </c>
      <c r="W2880" t="str">
        <f t="shared" si="266"/>
        <v>{location: new google.maps.LatLng(37.745, -122.497), weight: 1},</v>
      </c>
      <c r="X2880" t="str">
        <f t="shared" si="267"/>
        <v>{location: new google.maps.LatLng(37.745, -122.497), weight: 0},</v>
      </c>
      <c r="Y2880" t="str">
        <f t="shared" si="268"/>
        <v>{location: new google.maps.LatLng(37.745, -122.497), weight: 1},</v>
      </c>
    </row>
    <row r="2881" spans="1:25" x14ac:dyDescent="0.2">
      <c r="A2881">
        <v>37.744999999999997</v>
      </c>
      <c r="B2881">
        <v>-122.496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</v>
      </c>
      <c r="K2881">
        <v>0</v>
      </c>
      <c r="L2881">
        <v>2</v>
      </c>
      <c r="M2881">
        <f>VLOOKUP(H2881,AE$2:$AJ$12,6,TRUE)</f>
        <v>0</v>
      </c>
      <c r="N2881">
        <f>VLOOKUP(I2881,AF$2:$AJ$12,5,TRUE)</f>
        <v>0</v>
      </c>
      <c r="O2881">
        <f>VLOOKUP(J2881,AG$2:$AJ$12,4,TRUE)</f>
        <v>4</v>
      </c>
      <c r="P2881">
        <f>VLOOKUP(K2881,AH$2:$AJ$12,3,TRUE)</f>
        <v>0</v>
      </c>
      <c r="Q2881">
        <f>VLOOKUP(L2881,AI$2:$AJ$12,2,TRUE)</f>
        <v>1</v>
      </c>
      <c r="T2881" t="str">
        <f t="shared" si="269"/>
        <v>Crimepoint.create(latitude:37.745, longitude:-122.496, drugdrink:0, misdemean:0, theft:4, violent:0, total:1, drugdrinkct:0, misdemeanct:0, theftct:2, violentct:0, totalct:2)</v>
      </c>
      <c r="U2881" t="str">
        <f t="shared" si="270"/>
        <v>{location: new google.maps.LatLng(37.745, -122.496), weight: 0},</v>
      </c>
      <c r="V2881" t="str">
        <f t="shared" si="265"/>
        <v>{location: new google.maps.LatLng(37.745, -122.496), weight: 0},</v>
      </c>
      <c r="W2881" t="str">
        <f t="shared" si="266"/>
        <v>{location: new google.maps.LatLng(37.745, -122.496), weight: 0},</v>
      </c>
      <c r="X2881" t="str">
        <f t="shared" si="267"/>
        <v>{location: new google.maps.LatLng(37.745, -122.496), weight: 0},</v>
      </c>
      <c r="Y2881" t="str">
        <f t="shared" si="268"/>
        <v>{location: new google.maps.LatLng(37.745, -122.496), weight: 0},</v>
      </c>
    </row>
    <row r="2882" spans="1:25" x14ac:dyDescent="0.2">
      <c r="A2882">
        <v>37.744999999999997</v>
      </c>
      <c r="B2882">
        <v>-122.495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f>VLOOKUP(H2882,AE$2:$AJ$12,6,TRUE)</f>
        <v>0</v>
      </c>
      <c r="N2882">
        <f>VLOOKUP(I2882,AF$2:$AJ$12,5,TRUE)</f>
        <v>2</v>
      </c>
      <c r="O2882">
        <f>VLOOKUP(J2882,AG$2:$AJ$12,4,TRUE)</f>
        <v>0</v>
      </c>
      <c r="P2882">
        <f>VLOOKUP(K2882,AH$2:$AJ$12,3,TRUE)</f>
        <v>0</v>
      </c>
      <c r="Q2882">
        <f>VLOOKUP(L2882,AI$2:$AJ$12,2,TRUE)</f>
        <v>0</v>
      </c>
      <c r="T2882" t="str">
        <f t="shared" si="269"/>
        <v>Crimepoint.create(latitude:37.745, longitude:-122.495, drugdrink:0, misdemean:2, theft:0, violent:0, total:0, drugdrinkct:0, misdemeanct:1, theftct:0, violentct:0, totalct:1)</v>
      </c>
      <c r="U2882" t="str">
        <f t="shared" si="270"/>
        <v>{location: new google.maps.LatLng(37.745, -122.495), weight: 0},</v>
      </c>
      <c r="V2882" t="str">
        <f t="shared" si="265"/>
        <v>{location: new google.maps.LatLng(37.745, -122.495), weight: 0},</v>
      </c>
      <c r="W2882" t="str">
        <f t="shared" si="266"/>
        <v>{location: new google.maps.LatLng(37.745, -122.495), weight: 0},</v>
      </c>
      <c r="X2882" t="str">
        <f t="shared" si="267"/>
        <v>{location: new google.maps.LatLng(37.745, -122.495), weight: 0},</v>
      </c>
      <c r="Y2882" t="str">
        <f t="shared" si="268"/>
        <v>{location: new google.maps.LatLng(37.745, -122.495), weight: 0},</v>
      </c>
    </row>
    <row r="2883" spans="1:25" x14ac:dyDescent="0.2">
      <c r="A2883">
        <v>37.744999999999997</v>
      </c>
      <c r="B2883">
        <v>-122.494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2</v>
      </c>
      <c r="J2883">
        <v>0</v>
      </c>
      <c r="K2883">
        <v>1</v>
      </c>
      <c r="L2883">
        <v>3</v>
      </c>
      <c r="M2883">
        <f>VLOOKUP(H2883,AE$2:$AJ$12,6,TRUE)</f>
        <v>0</v>
      </c>
      <c r="N2883">
        <f>VLOOKUP(I2883,AF$2:$AJ$12,5,TRUE)</f>
        <v>4</v>
      </c>
      <c r="O2883">
        <f>VLOOKUP(J2883,AG$2:$AJ$12,4,TRUE)</f>
        <v>0</v>
      </c>
      <c r="P2883">
        <f>VLOOKUP(K2883,AH$2:$AJ$12,3,TRUE)</f>
        <v>7</v>
      </c>
      <c r="Q2883">
        <f>VLOOKUP(L2883,AI$2:$AJ$12,2,TRUE)</f>
        <v>2</v>
      </c>
      <c r="T2883" t="str">
        <f t="shared" si="269"/>
        <v>Crimepoint.create(latitude:37.745, longitude:-122.494, drugdrink:0, misdemean:4, theft:0, violent:7, total:2, drugdrinkct:0, misdemeanct:2, theftct:0, violentct:1, totalct:3)</v>
      </c>
      <c r="U2883" t="str">
        <f t="shared" si="270"/>
        <v>{location: new google.maps.LatLng(37.745, -122.494), weight: 0},</v>
      </c>
      <c r="V2883" t="str">
        <f t="shared" ref="V2883:V2946" si="271">$Z$2&amp;$A2883&amp;$AA$2&amp;$B2883&amp;$AB$2&amp;D2883&amp;$AC$2</f>
        <v>{location: new google.maps.LatLng(37.745, -122.494), weight: 0},</v>
      </c>
      <c r="W2883" t="str">
        <f t="shared" ref="W2883:W2946" si="272">$Z$2&amp;$A2883&amp;$AA$2&amp;$B2883&amp;$AB$2&amp;E2883&amp;$AC$2</f>
        <v>{location: new google.maps.LatLng(37.745, -122.494), weight: 0},</v>
      </c>
      <c r="X2883" t="str">
        <f t="shared" ref="X2883:X2946" si="273">$Z$2&amp;$A2883&amp;$AA$2&amp;$B2883&amp;$AB$2&amp;F2883&amp;$AC$2</f>
        <v>{location: new google.maps.LatLng(37.745, -122.494), weight: 1},</v>
      </c>
      <c r="Y2883" t="str">
        <f t="shared" ref="Y2883:Y2946" si="274">$Z$2&amp;$A2883&amp;$AA$2&amp;$B2883&amp;$AB$2&amp;G2883&amp;$AC$2</f>
        <v>{location: new google.maps.LatLng(37.745, -122.494), weight: 0},</v>
      </c>
    </row>
    <row r="2884" spans="1:25" x14ac:dyDescent="0.2">
      <c r="A2884">
        <v>37.744999999999997</v>
      </c>
      <c r="B2884">
        <v>-122.49299999999999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3</v>
      </c>
      <c r="K2884">
        <v>1</v>
      </c>
      <c r="L2884">
        <v>5</v>
      </c>
      <c r="M2884">
        <f>VLOOKUP(H2884,AE$2:$AJ$12,6,TRUE)</f>
        <v>0</v>
      </c>
      <c r="N2884">
        <f>VLOOKUP(I2884,AF$2:$AJ$12,5,TRUE)</f>
        <v>2</v>
      </c>
      <c r="O2884">
        <f>VLOOKUP(J2884,AG$2:$AJ$12,4,TRUE)</f>
        <v>5</v>
      </c>
      <c r="P2884">
        <f>VLOOKUP(K2884,AH$2:$AJ$12,3,TRUE)</f>
        <v>7</v>
      </c>
      <c r="Q2884">
        <f>VLOOKUP(L2884,AI$2:$AJ$12,2,TRUE)</f>
        <v>4</v>
      </c>
      <c r="T2884" t="str">
        <f t="shared" ref="T2884:T2947" si="275">"Crimepoint.create("&amp;A$2&amp;":"&amp;A2884&amp;", "&amp;B$2&amp;":"&amp;B2884&amp;", "&amp;C$2&amp;":"&amp;M2884&amp;", "&amp;D$2&amp;":"&amp;N2884&amp;", "&amp;E$2&amp;":"&amp;O2884&amp;", "&amp;F$2&amp;":"&amp;P2884&amp;", "&amp;G$2&amp;":"&amp;Q2884&amp;", "&amp;H$2&amp;":"&amp;H2884&amp;", "&amp;I$2&amp;":"&amp;I2884&amp;", "&amp;J$2&amp;":"&amp;J2884&amp;", "&amp;K$2&amp;":"&amp;K2884&amp;", "&amp;L$2&amp;":"&amp;L2884&amp;")"</f>
        <v>Crimepoint.create(latitude:37.745, longitude:-122.493, drugdrink:0, misdemean:2, theft:5, violent:7, total:4, drugdrinkct:0, misdemeanct:1, theftct:3, violentct:1, totalct:5)</v>
      </c>
      <c r="U2884" t="str">
        <f t="shared" ref="U2884:U2947" si="276">$Z$2&amp;$A2884&amp;$AA$2&amp;$B2884&amp;$AB$2&amp;C2884&amp;$AC$2</f>
        <v>{location: new google.maps.LatLng(37.745, -122.493), weight: 0},</v>
      </c>
      <c r="V2884" t="str">
        <f t="shared" si="271"/>
        <v>{location: new google.maps.LatLng(37.745, -122.493), weight: 0},</v>
      </c>
      <c r="W2884" t="str">
        <f t="shared" si="272"/>
        <v>{location: new google.maps.LatLng(37.745, -122.493), weight: 0},</v>
      </c>
      <c r="X2884" t="str">
        <f t="shared" si="273"/>
        <v>{location: new google.maps.LatLng(37.745, -122.493), weight: 1},</v>
      </c>
      <c r="Y2884" t="str">
        <f t="shared" si="274"/>
        <v>{location: new google.maps.LatLng(37.745, -122.493), weight: 0},</v>
      </c>
    </row>
    <row r="2885" spans="1:25" x14ac:dyDescent="0.2">
      <c r="A2885">
        <v>37.744999999999997</v>
      </c>
      <c r="B2885">
        <v>-122.492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2</v>
      </c>
      <c r="K2885">
        <v>0</v>
      </c>
      <c r="L2885">
        <v>4</v>
      </c>
      <c r="M2885">
        <f>VLOOKUP(H2885,AE$2:$AJ$12,6,TRUE)</f>
        <v>0</v>
      </c>
      <c r="N2885">
        <f>VLOOKUP(I2885,AF$2:$AJ$12,5,TRUE)</f>
        <v>4</v>
      </c>
      <c r="O2885">
        <f>VLOOKUP(J2885,AG$2:$AJ$12,4,TRUE)</f>
        <v>4</v>
      </c>
      <c r="P2885">
        <f>VLOOKUP(K2885,AH$2:$AJ$12,3,TRUE)</f>
        <v>0</v>
      </c>
      <c r="Q2885">
        <f>VLOOKUP(L2885,AI$2:$AJ$12,2,TRUE)</f>
        <v>3</v>
      </c>
      <c r="T2885" t="str">
        <f t="shared" si="275"/>
        <v>Crimepoint.create(latitude:37.745, longitude:-122.492, drugdrink:0, misdemean:4, theft:4, violent:0, total:3, drugdrinkct:0, misdemeanct:2, theftct:2, violentct:0, totalct:4)</v>
      </c>
      <c r="U2885" t="str">
        <f t="shared" si="276"/>
        <v>{location: new google.maps.LatLng(37.745, -122.492), weight: 0},</v>
      </c>
      <c r="V2885" t="str">
        <f t="shared" si="271"/>
        <v>{location: new google.maps.LatLng(37.745, -122.492), weight: 0},</v>
      </c>
      <c r="W2885" t="str">
        <f t="shared" si="272"/>
        <v>{location: new google.maps.LatLng(37.745, -122.492), weight: 0},</v>
      </c>
      <c r="X2885" t="str">
        <f t="shared" si="273"/>
        <v>{location: new google.maps.LatLng(37.745, -122.492), weight: 0},</v>
      </c>
      <c r="Y2885" t="str">
        <f t="shared" si="274"/>
        <v>{location: new google.maps.LatLng(37.745, -122.492), weight: 0},</v>
      </c>
    </row>
    <row r="2886" spans="1:25" x14ac:dyDescent="0.2">
      <c r="A2886">
        <v>37.744999999999997</v>
      </c>
      <c r="B2886">
        <v>-122.491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2</v>
      </c>
      <c r="K2886">
        <v>0</v>
      </c>
      <c r="L2886">
        <v>4</v>
      </c>
      <c r="M2886">
        <f>VLOOKUP(H2886,AE$2:$AJ$12,6,TRUE)</f>
        <v>0</v>
      </c>
      <c r="N2886">
        <f>VLOOKUP(I2886,AF$2:$AJ$12,5,TRUE)</f>
        <v>4</v>
      </c>
      <c r="O2886">
        <f>VLOOKUP(J2886,AG$2:$AJ$12,4,TRUE)</f>
        <v>4</v>
      </c>
      <c r="P2886">
        <f>VLOOKUP(K2886,AH$2:$AJ$12,3,TRUE)</f>
        <v>0</v>
      </c>
      <c r="Q2886">
        <f>VLOOKUP(L2886,AI$2:$AJ$12,2,TRUE)</f>
        <v>3</v>
      </c>
      <c r="T2886" t="str">
        <f t="shared" si="275"/>
        <v>Crimepoint.create(latitude:37.745, longitude:-122.491, drugdrink:0, misdemean:4, theft:4, violent:0, total:3, drugdrinkct:0, misdemeanct:2, theftct:2, violentct:0, totalct:4)</v>
      </c>
      <c r="U2886" t="str">
        <f t="shared" si="276"/>
        <v>{location: new google.maps.LatLng(37.745, -122.491), weight: 0},</v>
      </c>
      <c r="V2886" t="str">
        <f t="shared" si="271"/>
        <v>{location: new google.maps.LatLng(37.745, -122.491), weight: 0},</v>
      </c>
      <c r="W2886" t="str">
        <f t="shared" si="272"/>
        <v>{location: new google.maps.LatLng(37.745, -122.491), weight: 0},</v>
      </c>
      <c r="X2886" t="str">
        <f t="shared" si="273"/>
        <v>{location: new google.maps.LatLng(37.745, -122.491), weight: 0},</v>
      </c>
      <c r="Y2886" t="str">
        <f t="shared" si="274"/>
        <v>{location: new google.maps.LatLng(37.745, -122.491), weight: 0},</v>
      </c>
    </row>
    <row r="2887" spans="1:25" x14ac:dyDescent="0.2">
      <c r="A2887">
        <v>37.744999999999997</v>
      </c>
      <c r="B2887">
        <v>-122.49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0</v>
      </c>
      <c r="I2887">
        <v>5</v>
      </c>
      <c r="J2887">
        <v>2</v>
      </c>
      <c r="K2887">
        <v>1</v>
      </c>
      <c r="L2887">
        <v>8</v>
      </c>
      <c r="M2887">
        <f>VLOOKUP(H2887,AE$2:$AJ$12,6,TRUE)</f>
        <v>0</v>
      </c>
      <c r="N2887">
        <f>VLOOKUP(I2887,AF$2:$AJ$12,5,TRUE)</f>
        <v>6</v>
      </c>
      <c r="O2887">
        <f>VLOOKUP(J2887,AG$2:$AJ$12,4,TRUE)</f>
        <v>4</v>
      </c>
      <c r="P2887">
        <f>VLOOKUP(K2887,AH$2:$AJ$12,3,TRUE)</f>
        <v>7</v>
      </c>
      <c r="Q2887">
        <f>VLOOKUP(L2887,AI$2:$AJ$12,2,TRUE)</f>
        <v>5</v>
      </c>
      <c r="T2887" t="str">
        <f t="shared" si="275"/>
        <v>Crimepoint.create(latitude:37.745, longitude:-122.49, drugdrink:0, misdemean:6, theft:4, violent:7, total:5, drugdrinkct:0, misdemeanct:5, theftct:2, violentct:1, totalct:8)</v>
      </c>
      <c r="U2887" t="str">
        <f t="shared" si="276"/>
        <v>{location: new google.maps.LatLng(37.745, -122.49), weight: 0},</v>
      </c>
      <c r="V2887" t="str">
        <f t="shared" si="271"/>
        <v>{location: new google.maps.LatLng(37.745, -122.49), weight: 1},</v>
      </c>
      <c r="W2887" t="str">
        <f t="shared" si="272"/>
        <v>{location: new google.maps.LatLng(37.745, -122.49), weight: 0},</v>
      </c>
      <c r="X2887" t="str">
        <f t="shared" si="273"/>
        <v>{location: new google.maps.LatLng(37.745, -122.49), weight: 1},</v>
      </c>
      <c r="Y2887" t="str">
        <f t="shared" si="274"/>
        <v>{location: new google.maps.LatLng(37.745, -122.49), weight: 1},</v>
      </c>
    </row>
    <row r="2888" spans="1:25" x14ac:dyDescent="0.2">
      <c r="A2888">
        <v>37.744999999999997</v>
      </c>
      <c r="B2888">
        <v>-122.489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3</v>
      </c>
      <c r="J2888">
        <v>2</v>
      </c>
      <c r="K2888">
        <v>0</v>
      </c>
      <c r="L2888">
        <v>5</v>
      </c>
      <c r="M2888">
        <f>VLOOKUP(H2888,AE$2:$AJ$12,6,TRUE)</f>
        <v>0</v>
      </c>
      <c r="N2888">
        <f>VLOOKUP(I2888,AF$2:$AJ$12,5,TRUE)</f>
        <v>5</v>
      </c>
      <c r="O2888">
        <f>VLOOKUP(J2888,AG$2:$AJ$12,4,TRUE)</f>
        <v>4</v>
      </c>
      <c r="P2888">
        <f>VLOOKUP(K2888,AH$2:$AJ$12,3,TRUE)</f>
        <v>0</v>
      </c>
      <c r="Q2888">
        <f>VLOOKUP(L2888,AI$2:$AJ$12,2,TRUE)</f>
        <v>4</v>
      </c>
      <c r="T2888" t="str">
        <f t="shared" si="275"/>
        <v>Crimepoint.create(latitude:37.745, longitude:-122.489, drugdrink:0, misdemean:5, theft:4, violent:0, total:4, drugdrinkct:0, misdemeanct:3, theftct:2, violentct:0, totalct:5)</v>
      </c>
      <c r="U2888" t="str">
        <f t="shared" si="276"/>
        <v>{location: new google.maps.LatLng(37.745, -122.489), weight: 0},</v>
      </c>
      <c r="V2888" t="str">
        <f t="shared" si="271"/>
        <v>{location: new google.maps.LatLng(37.745, -122.489), weight: 1},</v>
      </c>
      <c r="W2888" t="str">
        <f t="shared" si="272"/>
        <v>{location: new google.maps.LatLng(37.745, -122.489), weight: 0},</v>
      </c>
      <c r="X2888" t="str">
        <f t="shared" si="273"/>
        <v>{location: new google.maps.LatLng(37.745, -122.489), weight: 0},</v>
      </c>
      <c r="Y2888" t="str">
        <f t="shared" si="274"/>
        <v>{location: new google.maps.LatLng(37.745, -122.489), weight: 0},</v>
      </c>
    </row>
    <row r="2889" spans="1:25" x14ac:dyDescent="0.2">
      <c r="A2889">
        <v>37.744999999999997</v>
      </c>
      <c r="B2889">
        <v>-122.48699999999999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0</v>
      </c>
      <c r="K2889">
        <v>0</v>
      </c>
      <c r="L2889">
        <v>2</v>
      </c>
      <c r="M2889">
        <f>VLOOKUP(H2889,AE$2:$AJ$12,6,TRUE)</f>
        <v>0</v>
      </c>
      <c r="N2889">
        <f>VLOOKUP(I2889,AF$2:$AJ$12,5,TRUE)</f>
        <v>4</v>
      </c>
      <c r="O2889">
        <f>VLOOKUP(J2889,AG$2:$AJ$12,4,TRUE)</f>
        <v>0</v>
      </c>
      <c r="P2889">
        <f>VLOOKUP(K2889,AH$2:$AJ$12,3,TRUE)</f>
        <v>0</v>
      </c>
      <c r="Q2889">
        <f>VLOOKUP(L2889,AI$2:$AJ$12,2,TRUE)</f>
        <v>1</v>
      </c>
      <c r="T2889" t="str">
        <f t="shared" si="275"/>
        <v>Crimepoint.create(latitude:37.745, longitude:-122.487, drugdrink:0, misdemean:4, theft:0, violent:0, total:1, drugdrinkct:0, misdemeanct:2, theftct:0, violentct:0, totalct:2)</v>
      </c>
      <c r="U2889" t="str">
        <f t="shared" si="276"/>
        <v>{location: new google.maps.LatLng(37.745, -122.487), weight: 0},</v>
      </c>
      <c r="V2889" t="str">
        <f t="shared" si="271"/>
        <v>{location: new google.maps.LatLng(37.745, -122.487), weight: 0},</v>
      </c>
      <c r="W2889" t="str">
        <f t="shared" si="272"/>
        <v>{location: new google.maps.LatLng(37.745, -122.487), weight: 0},</v>
      </c>
      <c r="X2889" t="str">
        <f t="shared" si="273"/>
        <v>{location: new google.maps.LatLng(37.745, -122.487), weight: 0},</v>
      </c>
      <c r="Y2889" t="str">
        <f t="shared" si="274"/>
        <v>{location: new google.maps.LatLng(37.745, -122.487), weight: 0},</v>
      </c>
    </row>
    <row r="2890" spans="1:25" x14ac:dyDescent="0.2">
      <c r="A2890">
        <v>37.744999999999997</v>
      </c>
      <c r="B2890">
        <v>-122.485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3</v>
      </c>
      <c r="J2890">
        <v>0</v>
      </c>
      <c r="K2890">
        <v>0</v>
      </c>
      <c r="L2890">
        <v>3</v>
      </c>
      <c r="M2890">
        <f>VLOOKUP(H2890,AE$2:$AJ$12,6,TRUE)</f>
        <v>0</v>
      </c>
      <c r="N2890">
        <f>VLOOKUP(I2890,AF$2:$AJ$12,5,TRUE)</f>
        <v>5</v>
      </c>
      <c r="O2890">
        <f>VLOOKUP(J2890,AG$2:$AJ$12,4,TRUE)</f>
        <v>0</v>
      </c>
      <c r="P2890">
        <f>VLOOKUP(K2890,AH$2:$AJ$12,3,TRUE)</f>
        <v>0</v>
      </c>
      <c r="Q2890">
        <f>VLOOKUP(L2890,AI$2:$AJ$12,2,TRUE)</f>
        <v>2</v>
      </c>
      <c r="T2890" t="str">
        <f t="shared" si="275"/>
        <v>Crimepoint.create(latitude:37.745, longitude:-122.485, drugdrink:0, misdemean:5, theft:0, violent:0, total:2, drugdrinkct:0, misdemeanct:3, theftct:0, violentct:0, totalct:3)</v>
      </c>
      <c r="U2890" t="str">
        <f t="shared" si="276"/>
        <v>{location: new google.maps.LatLng(37.745, -122.485), weight: 0},</v>
      </c>
      <c r="V2890" t="str">
        <f t="shared" si="271"/>
        <v>{location: new google.maps.LatLng(37.745, -122.485), weight: 1},</v>
      </c>
      <c r="W2890" t="str">
        <f t="shared" si="272"/>
        <v>{location: new google.maps.LatLng(37.745, -122.485), weight: 0},</v>
      </c>
      <c r="X2890" t="str">
        <f t="shared" si="273"/>
        <v>{location: new google.maps.LatLng(37.745, -122.485), weight: 0},</v>
      </c>
      <c r="Y2890" t="str">
        <f t="shared" si="274"/>
        <v>{location: new google.maps.LatLng(37.745, -122.485), weight: 0},</v>
      </c>
    </row>
    <row r="2891" spans="1:25" x14ac:dyDescent="0.2">
      <c r="A2891">
        <v>37.744999999999997</v>
      </c>
      <c r="B2891">
        <v>-122.48399999999999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1</v>
      </c>
      <c r="K2891">
        <v>1</v>
      </c>
      <c r="L2891">
        <v>2</v>
      </c>
      <c r="M2891">
        <f>VLOOKUP(H2891,AE$2:$AJ$12,6,TRUE)</f>
        <v>0</v>
      </c>
      <c r="N2891">
        <f>VLOOKUP(I2891,AF$2:$AJ$12,5,TRUE)</f>
        <v>0</v>
      </c>
      <c r="O2891">
        <f>VLOOKUP(J2891,AG$2:$AJ$12,4,TRUE)</f>
        <v>3</v>
      </c>
      <c r="P2891">
        <f>VLOOKUP(K2891,AH$2:$AJ$12,3,TRUE)</f>
        <v>7</v>
      </c>
      <c r="Q2891">
        <f>VLOOKUP(L2891,AI$2:$AJ$12,2,TRUE)</f>
        <v>1</v>
      </c>
      <c r="T2891" t="str">
        <f t="shared" si="275"/>
        <v>Crimepoint.create(latitude:37.745, longitude:-122.484, drugdrink:0, misdemean:0, theft:3, violent:7, total:1, drugdrinkct:0, misdemeanct:0, theftct:1, violentct:1, totalct:2)</v>
      </c>
      <c r="U2891" t="str">
        <f t="shared" si="276"/>
        <v>{location: new google.maps.LatLng(37.745, -122.484), weight: 0},</v>
      </c>
      <c r="V2891" t="str">
        <f t="shared" si="271"/>
        <v>{location: new google.maps.LatLng(37.745, -122.484), weight: 0},</v>
      </c>
      <c r="W2891" t="str">
        <f t="shared" si="272"/>
        <v>{location: new google.maps.LatLng(37.745, -122.484), weight: 0},</v>
      </c>
      <c r="X2891" t="str">
        <f t="shared" si="273"/>
        <v>{location: new google.maps.LatLng(37.745, -122.484), weight: 1},</v>
      </c>
      <c r="Y2891" t="str">
        <f t="shared" si="274"/>
        <v>{location: new google.maps.LatLng(37.745, -122.484), weight: 0},</v>
      </c>
    </row>
    <row r="2892" spans="1:25" x14ac:dyDescent="0.2">
      <c r="A2892">
        <v>37.744999999999997</v>
      </c>
      <c r="B2892">
        <v>-122.483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2</v>
      </c>
      <c r="J2892">
        <v>1</v>
      </c>
      <c r="K2892">
        <v>0</v>
      </c>
      <c r="L2892">
        <v>3</v>
      </c>
      <c r="M2892">
        <f>VLOOKUP(H2892,AE$2:$AJ$12,6,TRUE)</f>
        <v>0</v>
      </c>
      <c r="N2892">
        <f>VLOOKUP(I2892,AF$2:$AJ$12,5,TRUE)</f>
        <v>4</v>
      </c>
      <c r="O2892">
        <f>VLOOKUP(J2892,AG$2:$AJ$12,4,TRUE)</f>
        <v>3</v>
      </c>
      <c r="P2892">
        <f>VLOOKUP(K2892,AH$2:$AJ$12,3,TRUE)</f>
        <v>0</v>
      </c>
      <c r="Q2892">
        <f>VLOOKUP(L2892,AI$2:$AJ$12,2,TRUE)</f>
        <v>2</v>
      </c>
      <c r="T2892" t="str">
        <f t="shared" si="275"/>
        <v>Crimepoint.create(latitude:37.745, longitude:-122.483, drugdrink:0, misdemean:4, theft:3, violent:0, total:2, drugdrinkct:0, misdemeanct:2, theftct:1, violentct:0, totalct:3)</v>
      </c>
      <c r="U2892" t="str">
        <f t="shared" si="276"/>
        <v>{location: new google.maps.LatLng(37.745, -122.483), weight: 0},</v>
      </c>
      <c r="V2892" t="str">
        <f t="shared" si="271"/>
        <v>{location: new google.maps.LatLng(37.745, -122.483), weight: 0},</v>
      </c>
      <c r="W2892" t="str">
        <f t="shared" si="272"/>
        <v>{location: new google.maps.LatLng(37.745, -122.483), weight: 0},</v>
      </c>
      <c r="X2892" t="str">
        <f t="shared" si="273"/>
        <v>{location: new google.maps.LatLng(37.745, -122.483), weight: 0},</v>
      </c>
      <c r="Y2892" t="str">
        <f t="shared" si="274"/>
        <v>{location: new google.maps.LatLng(37.745, -122.483), weight: 0},</v>
      </c>
    </row>
    <row r="2893" spans="1:25" x14ac:dyDescent="0.2">
      <c r="A2893">
        <v>37.744999999999997</v>
      </c>
      <c r="B2893">
        <v>-122.482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2</v>
      </c>
      <c r="M2893">
        <f>VLOOKUP(H2893,AE$2:$AJ$12,6,TRUE)</f>
        <v>0</v>
      </c>
      <c r="N2893">
        <f>VLOOKUP(I2893,AF$2:$AJ$12,5,TRUE)</f>
        <v>4</v>
      </c>
      <c r="O2893">
        <f>VLOOKUP(J2893,AG$2:$AJ$12,4,TRUE)</f>
        <v>0</v>
      </c>
      <c r="P2893">
        <f>VLOOKUP(K2893,AH$2:$AJ$12,3,TRUE)</f>
        <v>0</v>
      </c>
      <c r="Q2893">
        <f>VLOOKUP(L2893,AI$2:$AJ$12,2,TRUE)</f>
        <v>1</v>
      </c>
      <c r="T2893" t="str">
        <f t="shared" si="275"/>
        <v>Crimepoint.create(latitude:37.745, longitude:-122.482, drugdrink:0, misdemean:4, theft:0, violent:0, total:1, drugdrinkct:0, misdemeanct:2, theftct:0, violentct:0, totalct:2)</v>
      </c>
      <c r="U2893" t="str">
        <f t="shared" si="276"/>
        <v>{location: new google.maps.LatLng(37.745, -122.482), weight: 0},</v>
      </c>
      <c r="V2893" t="str">
        <f t="shared" si="271"/>
        <v>{location: new google.maps.LatLng(37.745, -122.482), weight: 0},</v>
      </c>
      <c r="W2893" t="str">
        <f t="shared" si="272"/>
        <v>{location: new google.maps.LatLng(37.745, -122.482), weight: 0},</v>
      </c>
      <c r="X2893" t="str">
        <f t="shared" si="273"/>
        <v>{location: new google.maps.LatLng(37.745, -122.482), weight: 0},</v>
      </c>
      <c r="Y2893" t="str">
        <f t="shared" si="274"/>
        <v>{location: new google.maps.LatLng(37.745, -122.482), weight: 0},</v>
      </c>
    </row>
    <row r="2894" spans="1:25" x14ac:dyDescent="0.2">
      <c r="A2894">
        <v>37.744999999999997</v>
      </c>
      <c r="B2894">
        <v>-122.48099999999999</v>
      </c>
      <c r="C2894">
        <v>1</v>
      </c>
      <c r="D2894">
        <v>1</v>
      </c>
      <c r="E2894">
        <v>0</v>
      </c>
      <c r="F2894">
        <v>1</v>
      </c>
      <c r="G2894">
        <v>1</v>
      </c>
      <c r="H2894">
        <v>2</v>
      </c>
      <c r="I2894">
        <v>6</v>
      </c>
      <c r="J2894">
        <v>1</v>
      </c>
      <c r="K2894">
        <v>1</v>
      </c>
      <c r="L2894">
        <v>10</v>
      </c>
      <c r="M2894">
        <f>VLOOKUP(H2894,AE$2:$AJ$12,6,TRUE)</f>
        <v>9</v>
      </c>
      <c r="N2894">
        <f>VLOOKUP(I2894,AF$2:$AJ$12,5,TRUE)</f>
        <v>7</v>
      </c>
      <c r="O2894">
        <f>VLOOKUP(J2894,AG$2:$AJ$12,4,TRUE)</f>
        <v>3</v>
      </c>
      <c r="P2894">
        <f>VLOOKUP(K2894,AH$2:$AJ$12,3,TRUE)</f>
        <v>7</v>
      </c>
      <c r="Q2894">
        <f>VLOOKUP(L2894,AI$2:$AJ$12,2,TRUE)</f>
        <v>6</v>
      </c>
      <c r="T2894" t="str">
        <f t="shared" si="275"/>
        <v>Crimepoint.create(latitude:37.745, longitude:-122.481, drugdrink:9, misdemean:7, theft:3, violent:7, total:6, drugdrinkct:2, misdemeanct:6, theftct:1, violentct:1, totalct:10)</v>
      </c>
      <c r="U2894" t="str">
        <f t="shared" si="276"/>
        <v>{location: new google.maps.LatLng(37.745, -122.481), weight: 1},</v>
      </c>
      <c r="V2894" t="str">
        <f t="shared" si="271"/>
        <v>{location: new google.maps.LatLng(37.745, -122.481), weight: 1},</v>
      </c>
      <c r="W2894" t="str">
        <f t="shared" si="272"/>
        <v>{location: new google.maps.LatLng(37.745, -122.481), weight: 0},</v>
      </c>
      <c r="X2894" t="str">
        <f t="shared" si="273"/>
        <v>{location: new google.maps.LatLng(37.745, -122.481), weight: 1},</v>
      </c>
      <c r="Y2894" t="str">
        <f t="shared" si="274"/>
        <v>{location: new google.maps.LatLng(37.745, -122.481), weight: 1},</v>
      </c>
    </row>
    <row r="2895" spans="1:25" x14ac:dyDescent="0.2">
      <c r="A2895">
        <v>37.744999999999997</v>
      </c>
      <c r="B2895">
        <v>-122.479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1</v>
      </c>
      <c r="K2895">
        <v>2</v>
      </c>
      <c r="L2895">
        <v>4</v>
      </c>
      <c r="M2895">
        <f>VLOOKUP(H2895,AE$2:$AJ$12,6,TRUE)</f>
        <v>0</v>
      </c>
      <c r="N2895">
        <f>VLOOKUP(I2895,AF$2:$AJ$12,5,TRUE)</f>
        <v>2</v>
      </c>
      <c r="O2895">
        <f>VLOOKUP(J2895,AG$2:$AJ$12,4,TRUE)</f>
        <v>3</v>
      </c>
      <c r="P2895">
        <f>VLOOKUP(K2895,AH$2:$AJ$12,3,TRUE)</f>
        <v>7</v>
      </c>
      <c r="Q2895">
        <f>VLOOKUP(L2895,AI$2:$AJ$12,2,TRUE)</f>
        <v>3</v>
      </c>
      <c r="T2895" t="str">
        <f t="shared" si="275"/>
        <v>Crimepoint.create(latitude:37.745, longitude:-122.479, drugdrink:0, misdemean:2, theft:3, violent:7, total:3, drugdrinkct:0, misdemeanct:1, theftct:1, violentct:2, totalct:4)</v>
      </c>
      <c r="U2895" t="str">
        <f t="shared" si="276"/>
        <v>{location: new google.maps.LatLng(37.745, -122.479), weight: 0},</v>
      </c>
      <c r="V2895" t="str">
        <f t="shared" si="271"/>
        <v>{location: new google.maps.LatLng(37.745, -122.479), weight: 0},</v>
      </c>
      <c r="W2895" t="str">
        <f t="shared" si="272"/>
        <v>{location: new google.maps.LatLng(37.745, -122.479), weight: 0},</v>
      </c>
      <c r="X2895" t="str">
        <f t="shared" si="273"/>
        <v>{location: new google.maps.LatLng(37.745, -122.479), weight: 1},</v>
      </c>
      <c r="Y2895" t="str">
        <f t="shared" si="274"/>
        <v>{location: new google.maps.LatLng(37.745, -122.479), weight: 0},</v>
      </c>
    </row>
    <row r="2896" spans="1:25" x14ac:dyDescent="0.2">
      <c r="A2896">
        <v>37.744999999999997</v>
      </c>
      <c r="B2896">
        <v>-122.47799999999999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2</v>
      </c>
      <c r="J2896">
        <v>0</v>
      </c>
      <c r="K2896">
        <v>0</v>
      </c>
      <c r="L2896">
        <v>3</v>
      </c>
      <c r="M2896">
        <f>VLOOKUP(H2896,AE$2:$AJ$12,6,TRUE)</f>
        <v>8</v>
      </c>
      <c r="N2896">
        <f>VLOOKUP(I2896,AF$2:$AJ$12,5,TRUE)</f>
        <v>4</v>
      </c>
      <c r="O2896">
        <f>VLOOKUP(J2896,AG$2:$AJ$12,4,TRUE)</f>
        <v>0</v>
      </c>
      <c r="P2896">
        <f>VLOOKUP(K2896,AH$2:$AJ$12,3,TRUE)</f>
        <v>0</v>
      </c>
      <c r="Q2896">
        <f>VLOOKUP(L2896,AI$2:$AJ$12,2,TRUE)</f>
        <v>2</v>
      </c>
      <c r="T2896" t="str">
        <f t="shared" si="275"/>
        <v>Crimepoint.create(latitude:37.745, longitude:-122.478, drugdrink:8, misdemean:4, theft:0, violent:0, total:2, drugdrinkct:1, misdemeanct:2, theftct:0, violentct:0, totalct:3)</v>
      </c>
      <c r="U2896" t="str">
        <f t="shared" si="276"/>
        <v>{location: new google.maps.LatLng(37.745, -122.478), weight: 1},</v>
      </c>
      <c r="V2896" t="str">
        <f t="shared" si="271"/>
        <v>{location: new google.maps.LatLng(37.745, -122.478), weight: 0},</v>
      </c>
      <c r="W2896" t="str">
        <f t="shared" si="272"/>
        <v>{location: new google.maps.LatLng(37.745, -122.478), weight: 0},</v>
      </c>
      <c r="X2896" t="str">
        <f t="shared" si="273"/>
        <v>{location: new google.maps.LatLng(37.745, -122.478), weight: 0},</v>
      </c>
      <c r="Y2896" t="str">
        <f t="shared" si="274"/>
        <v>{location: new google.maps.LatLng(37.745, -122.478), weight: 0},</v>
      </c>
    </row>
    <row r="2897" spans="1:25" x14ac:dyDescent="0.2">
      <c r="A2897">
        <v>37.744999999999997</v>
      </c>
      <c r="B2897">
        <v>-122.477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1</v>
      </c>
      <c r="K2897">
        <v>0</v>
      </c>
      <c r="L2897">
        <v>2</v>
      </c>
      <c r="M2897">
        <f>VLOOKUP(H2897,AE$2:$AJ$12,6,TRUE)</f>
        <v>0</v>
      </c>
      <c r="N2897">
        <f>VLOOKUP(I2897,AF$2:$AJ$12,5,TRUE)</f>
        <v>2</v>
      </c>
      <c r="O2897">
        <f>VLOOKUP(J2897,AG$2:$AJ$12,4,TRUE)</f>
        <v>3</v>
      </c>
      <c r="P2897">
        <f>VLOOKUP(K2897,AH$2:$AJ$12,3,TRUE)</f>
        <v>0</v>
      </c>
      <c r="Q2897">
        <f>VLOOKUP(L2897,AI$2:$AJ$12,2,TRUE)</f>
        <v>1</v>
      </c>
      <c r="T2897" t="str">
        <f t="shared" si="275"/>
        <v>Crimepoint.create(latitude:37.745, longitude:-122.477, drugdrink:0, misdemean:2, theft:3, violent:0, total:1, drugdrinkct:0, misdemeanct:1, theftct:1, violentct:0, totalct:2)</v>
      </c>
      <c r="U2897" t="str">
        <f t="shared" si="276"/>
        <v>{location: new google.maps.LatLng(37.745, -122.477), weight: 0},</v>
      </c>
      <c r="V2897" t="str">
        <f t="shared" si="271"/>
        <v>{location: new google.maps.LatLng(37.745, -122.477), weight: 0},</v>
      </c>
      <c r="W2897" t="str">
        <f t="shared" si="272"/>
        <v>{location: new google.maps.LatLng(37.745, -122.477), weight: 0},</v>
      </c>
      <c r="X2897" t="str">
        <f t="shared" si="273"/>
        <v>{location: new google.maps.LatLng(37.745, -122.477), weight: 0},</v>
      </c>
      <c r="Y2897" t="str">
        <f t="shared" si="274"/>
        <v>{location: new google.maps.LatLng(37.745, -122.477), weight: 0},</v>
      </c>
    </row>
    <row r="2898" spans="1:25" x14ac:dyDescent="0.2">
      <c r="A2898">
        <v>37.744999999999997</v>
      </c>
      <c r="B2898">
        <v>-122.476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3</v>
      </c>
      <c r="J2898">
        <v>2</v>
      </c>
      <c r="K2898">
        <v>0</v>
      </c>
      <c r="L2898">
        <v>5</v>
      </c>
      <c r="M2898">
        <f>VLOOKUP(H2898,AE$2:$AJ$12,6,TRUE)</f>
        <v>0</v>
      </c>
      <c r="N2898">
        <f>VLOOKUP(I2898,AF$2:$AJ$12,5,TRUE)</f>
        <v>5</v>
      </c>
      <c r="O2898">
        <f>VLOOKUP(J2898,AG$2:$AJ$12,4,TRUE)</f>
        <v>4</v>
      </c>
      <c r="P2898">
        <f>VLOOKUP(K2898,AH$2:$AJ$12,3,TRUE)</f>
        <v>0</v>
      </c>
      <c r="Q2898">
        <f>VLOOKUP(L2898,AI$2:$AJ$12,2,TRUE)</f>
        <v>4</v>
      </c>
      <c r="T2898" t="str">
        <f t="shared" si="275"/>
        <v>Crimepoint.create(latitude:37.745, longitude:-122.476, drugdrink:0, misdemean:5, theft:4, violent:0, total:4, drugdrinkct:0, misdemeanct:3, theftct:2, violentct:0, totalct:5)</v>
      </c>
      <c r="U2898" t="str">
        <f t="shared" si="276"/>
        <v>{location: new google.maps.LatLng(37.745, -122.476), weight: 0},</v>
      </c>
      <c r="V2898" t="str">
        <f t="shared" si="271"/>
        <v>{location: new google.maps.LatLng(37.745, -122.476), weight: 1},</v>
      </c>
      <c r="W2898" t="str">
        <f t="shared" si="272"/>
        <v>{location: new google.maps.LatLng(37.745, -122.476), weight: 0},</v>
      </c>
      <c r="X2898" t="str">
        <f t="shared" si="273"/>
        <v>{location: new google.maps.LatLng(37.745, -122.476), weight: 0},</v>
      </c>
      <c r="Y2898" t="str">
        <f t="shared" si="274"/>
        <v>{location: new google.maps.LatLng(37.745, -122.476), weight: 0},</v>
      </c>
    </row>
    <row r="2899" spans="1:25" x14ac:dyDescent="0.2">
      <c r="A2899">
        <v>37.744999999999997</v>
      </c>
      <c r="B2899">
        <v>-122.47499999999999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3</v>
      </c>
      <c r="J2899">
        <v>2</v>
      </c>
      <c r="K2899">
        <v>0</v>
      </c>
      <c r="L2899">
        <v>5</v>
      </c>
      <c r="M2899">
        <f>VLOOKUP(H2899,AE$2:$AJ$12,6,TRUE)</f>
        <v>0</v>
      </c>
      <c r="N2899">
        <f>VLOOKUP(I2899,AF$2:$AJ$12,5,TRUE)</f>
        <v>5</v>
      </c>
      <c r="O2899">
        <f>VLOOKUP(J2899,AG$2:$AJ$12,4,TRUE)</f>
        <v>4</v>
      </c>
      <c r="P2899">
        <f>VLOOKUP(K2899,AH$2:$AJ$12,3,TRUE)</f>
        <v>0</v>
      </c>
      <c r="Q2899">
        <f>VLOOKUP(L2899,AI$2:$AJ$12,2,TRUE)</f>
        <v>4</v>
      </c>
      <c r="T2899" t="str">
        <f t="shared" si="275"/>
        <v>Crimepoint.create(latitude:37.745, longitude:-122.475, drugdrink:0, misdemean:5, theft:4, violent:0, total:4, drugdrinkct:0, misdemeanct:3, theftct:2, violentct:0, totalct:5)</v>
      </c>
      <c r="U2899" t="str">
        <f t="shared" si="276"/>
        <v>{location: new google.maps.LatLng(37.745, -122.475), weight: 0},</v>
      </c>
      <c r="V2899" t="str">
        <f t="shared" si="271"/>
        <v>{location: new google.maps.LatLng(37.745, -122.475), weight: 1},</v>
      </c>
      <c r="W2899" t="str">
        <f t="shared" si="272"/>
        <v>{location: new google.maps.LatLng(37.745, -122.475), weight: 0},</v>
      </c>
      <c r="X2899" t="str">
        <f t="shared" si="273"/>
        <v>{location: new google.maps.LatLng(37.745, -122.475), weight: 0},</v>
      </c>
      <c r="Y2899" t="str">
        <f t="shared" si="274"/>
        <v>{location: new google.maps.LatLng(37.745, -122.475), weight: 0},</v>
      </c>
    </row>
    <row r="2900" spans="1:25" x14ac:dyDescent="0.2">
      <c r="A2900">
        <v>37.744999999999997</v>
      </c>
      <c r="B2900">
        <v>-122.474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2</v>
      </c>
      <c r="K2900">
        <v>0</v>
      </c>
      <c r="L2900">
        <v>3</v>
      </c>
      <c r="M2900">
        <f>VLOOKUP(H2900,AE$2:$AJ$12,6,TRUE)</f>
        <v>0</v>
      </c>
      <c r="N2900">
        <f>VLOOKUP(I2900,AF$2:$AJ$12,5,TRUE)</f>
        <v>2</v>
      </c>
      <c r="O2900">
        <f>VLOOKUP(J2900,AG$2:$AJ$12,4,TRUE)</f>
        <v>4</v>
      </c>
      <c r="P2900">
        <f>VLOOKUP(K2900,AH$2:$AJ$12,3,TRUE)</f>
        <v>0</v>
      </c>
      <c r="Q2900">
        <f>VLOOKUP(L2900,AI$2:$AJ$12,2,TRUE)</f>
        <v>2</v>
      </c>
      <c r="T2900" t="str">
        <f t="shared" si="275"/>
        <v>Crimepoint.create(latitude:37.745, longitude:-122.474, drugdrink:0, misdemean:2, theft:4, violent:0, total:2, drugdrinkct:0, misdemeanct:1, theftct:2, violentct:0, totalct:3)</v>
      </c>
      <c r="U2900" t="str">
        <f t="shared" si="276"/>
        <v>{location: new google.maps.LatLng(37.745, -122.474), weight: 0},</v>
      </c>
      <c r="V2900" t="str">
        <f t="shared" si="271"/>
        <v>{location: new google.maps.LatLng(37.745, -122.474), weight: 0},</v>
      </c>
      <c r="W2900" t="str">
        <f t="shared" si="272"/>
        <v>{location: new google.maps.LatLng(37.745, -122.474), weight: 0},</v>
      </c>
      <c r="X2900" t="str">
        <f t="shared" si="273"/>
        <v>{location: new google.maps.LatLng(37.745, -122.474), weight: 0},</v>
      </c>
      <c r="Y2900" t="str">
        <f t="shared" si="274"/>
        <v>{location: new google.maps.LatLng(37.745, -122.474), weight: 0},</v>
      </c>
    </row>
    <row r="2901" spans="1:25" x14ac:dyDescent="0.2">
      <c r="A2901">
        <v>37.744999999999997</v>
      </c>
      <c r="B2901">
        <v>-122.473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f>VLOOKUP(H2901,AE$2:$AJ$12,6,TRUE)</f>
        <v>0</v>
      </c>
      <c r="N2901">
        <f>VLOOKUP(I2901,AF$2:$AJ$12,5,TRUE)</f>
        <v>0</v>
      </c>
      <c r="O2901">
        <f>VLOOKUP(J2901,AG$2:$AJ$12,4,TRUE)</f>
        <v>3</v>
      </c>
      <c r="P2901">
        <f>VLOOKUP(K2901,AH$2:$AJ$12,3,TRUE)</f>
        <v>0</v>
      </c>
      <c r="Q2901">
        <f>VLOOKUP(L2901,AI$2:$AJ$12,2,TRUE)</f>
        <v>0</v>
      </c>
      <c r="T2901" t="str">
        <f t="shared" si="275"/>
        <v>Crimepoint.create(latitude:37.745, longitude:-122.473, drugdrink:0, misdemean:0, theft:3, violent:0, total:0, drugdrinkct:0, misdemeanct:0, theftct:1, violentct:0, totalct:1)</v>
      </c>
      <c r="U2901" t="str">
        <f t="shared" si="276"/>
        <v>{location: new google.maps.LatLng(37.745, -122.473), weight: 0},</v>
      </c>
      <c r="V2901" t="str">
        <f t="shared" si="271"/>
        <v>{location: new google.maps.LatLng(37.745, -122.473), weight: 0},</v>
      </c>
      <c r="W2901" t="str">
        <f t="shared" si="272"/>
        <v>{location: new google.maps.LatLng(37.745, -122.473), weight: 0},</v>
      </c>
      <c r="X2901" t="str">
        <f t="shared" si="273"/>
        <v>{location: new google.maps.LatLng(37.745, -122.473), weight: 0},</v>
      </c>
      <c r="Y2901" t="str">
        <f t="shared" si="274"/>
        <v>{location: new google.maps.LatLng(37.745, -122.473), weight: 0},</v>
      </c>
    </row>
    <row r="2902" spans="1:25" x14ac:dyDescent="0.2">
      <c r="A2902">
        <v>37.744999999999997</v>
      </c>
      <c r="B2902">
        <v>-122.471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2</v>
      </c>
      <c r="K2902">
        <v>0</v>
      </c>
      <c r="L2902">
        <v>3</v>
      </c>
      <c r="M2902">
        <f>VLOOKUP(H2902,AE$2:$AJ$12,6,TRUE)</f>
        <v>0</v>
      </c>
      <c r="N2902">
        <f>VLOOKUP(I2902,AF$2:$AJ$12,5,TRUE)</f>
        <v>2</v>
      </c>
      <c r="O2902">
        <f>VLOOKUP(J2902,AG$2:$AJ$12,4,TRUE)</f>
        <v>4</v>
      </c>
      <c r="P2902">
        <f>VLOOKUP(K2902,AH$2:$AJ$12,3,TRUE)</f>
        <v>0</v>
      </c>
      <c r="Q2902">
        <f>VLOOKUP(L2902,AI$2:$AJ$12,2,TRUE)</f>
        <v>2</v>
      </c>
      <c r="T2902" t="str">
        <f t="shared" si="275"/>
        <v>Crimepoint.create(latitude:37.745, longitude:-122.471, drugdrink:0, misdemean:2, theft:4, violent:0, total:2, drugdrinkct:0, misdemeanct:1, theftct:2, violentct:0, totalct:3)</v>
      </c>
      <c r="U2902" t="str">
        <f t="shared" si="276"/>
        <v>{location: new google.maps.LatLng(37.745, -122.471), weight: 0},</v>
      </c>
      <c r="V2902" t="str">
        <f t="shared" si="271"/>
        <v>{location: new google.maps.LatLng(37.745, -122.471), weight: 0},</v>
      </c>
      <c r="W2902" t="str">
        <f t="shared" si="272"/>
        <v>{location: new google.maps.LatLng(37.745, -122.471), weight: 0},</v>
      </c>
      <c r="X2902" t="str">
        <f t="shared" si="273"/>
        <v>{location: new google.maps.LatLng(37.745, -122.471), weight: 0},</v>
      </c>
      <c r="Y2902" t="str">
        <f t="shared" si="274"/>
        <v>{location: new google.maps.LatLng(37.745, -122.471), weight: 0},</v>
      </c>
    </row>
    <row r="2903" spans="1:25" x14ac:dyDescent="0.2">
      <c r="A2903">
        <v>37.744999999999997</v>
      </c>
      <c r="B2903">
        <v>-122.47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3</v>
      </c>
      <c r="J2903">
        <v>2</v>
      </c>
      <c r="K2903">
        <v>0</v>
      </c>
      <c r="L2903">
        <v>5</v>
      </c>
      <c r="M2903">
        <f>VLOOKUP(H2903,AE$2:$AJ$12,6,TRUE)</f>
        <v>0</v>
      </c>
      <c r="N2903">
        <f>VLOOKUP(I2903,AF$2:$AJ$12,5,TRUE)</f>
        <v>5</v>
      </c>
      <c r="O2903">
        <f>VLOOKUP(J2903,AG$2:$AJ$12,4,TRUE)</f>
        <v>4</v>
      </c>
      <c r="P2903">
        <f>VLOOKUP(K2903,AH$2:$AJ$12,3,TRUE)</f>
        <v>0</v>
      </c>
      <c r="Q2903">
        <f>VLOOKUP(L2903,AI$2:$AJ$12,2,TRUE)</f>
        <v>4</v>
      </c>
      <c r="T2903" t="str">
        <f t="shared" si="275"/>
        <v>Crimepoint.create(latitude:37.745, longitude:-122.47, drugdrink:0, misdemean:5, theft:4, violent:0, total:4, drugdrinkct:0, misdemeanct:3, theftct:2, violentct:0, totalct:5)</v>
      </c>
      <c r="U2903" t="str">
        <f t="shared" si="276"/>
        <v>{location: new google.maps.LatLng(37.745, -122.47), weight: 0},</v>
      </c>
      <c r="V2903" t="str">
        <f t="shared" si="271"/>
        <v>{location: new google.maps.LatLng(37.745, -122.47), weight: 1},</v>
      </c>
      <c r="W2903" t="str">
        <f t="shared" si="272"/>
        <v>{location: new google.maps.LatLng(37.745, -122.47), weight: 0},</v>
      </c>
      <c r="X2903" t="str">
        <f t="shared" si="273"/>
        <v>{location: new google.maps.LatLng(37.745, -122.47), weight: 0},</v>
      </c>
      <c r="Y2903" t="str">
        <f t="shared" si="274"/>
        <v>{location: new google.maps.LatLng(37.745, -122.47), weight: 0},</v>
      </c>
    </row>
    <row r="2904" spans="1:25" x14ac:dyDescent="0.2">
      <c r="A2904">
        <v>37.744999999999997</v>
      </c>
      <c r="B2904">
        <v>-122.467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1</v>
      </c>
      <c r="K2904">
        <v>2</v>
      </c>
      <c r="L2904">
        <v>3</v>
      </c>
      <c r="M2904">
        <f>VLOOKUP(H2904,AE$2:$AJ$12,6,TRUE)</f>
        <v>0</v>
      </c>
      <c r="N2904">
        <f>VLOOKUP(I2904,AF$2:$AJ$12,5,TRUE)</f>
        <v>0</v>
      </c>
      <c r="O2904">
        <f>VLOOKUP(J2904,AG$2:$AJ$12,4,TRUE)</f>
        <v>3</v>
      </c>
      <c r="P2904">
        <f>VLOOKUP(K2904,AH$2:$AJ$12,3,TRUE)</f>
        <v>7</v>
      </c>
      <c r="Q2904">
        <f>VLOOKUP(L2904,AI$2:$AJ$12,2,TRUE)</f>
        <v>2</v>
      </c>
      <c r="T2904" t="str">
        <f t="shared" si="275"/>
        <v>Crimepoint.create(latitude:37.745, longitude:-122.467, drugdrink:0, misdemean:0, theft:3, violent:7, total:2, drugdrinkct:0, misdemeanct:0, theftct:1, violentct:2, totalct:3)</v>
      </c>
      <c r="U2904" t="str">
        <f t="shared" si="276"/>
        <v>{location: new google.maps.LatLng(37.745, -122.467), weight: 0},</v>
      </c>
      <c r="V2904" t="str">
        <f t="shared" si="271"/>
        <v>{location: new google.maps.LatLng(37.745, -122.467), weight: 0},</v>
      </c>
      <c r="W2904" t="str">
        <f t="shared" si="272"/>
        <v>{location: new google.maps.LatLng(37.745, -122.467), weight: 0},</v>
      </c>
      <c r="X2904" t="str">
        <f t="shared" si="273"/>
        <v>{location: new google.maps.LatLng(37.745, -122.467), weight: 1},</v>
      </c>
      <c r="Y2904" t="str">
        <f t="shared" si="274"/>
        <v>{location: new google.maps.LatLng(37.745, -122.467), weight: 0},</v>
      </c>
    </row>
    <row r="2905" spans="1:25" x14ac:dyDescent="0.2">
      <c r="A2905">
        <v>37.744999999999997</v>
      </c>
      <c r="B2905">
        <v>-122.465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6</v>
      </c>
      <c r="J2905">
        <v>1</v>
      </c>
      <c r="K2905">
        <v>0</v>
      </c>
      <c r="L2905">
        <v>7</v>
      </c>
      <c r="M2905">
        <f>VLOOKUP(H2905,AE$2:$AJ$12,6,TRUE)</f>
        <v>0</v>
      </c>
      <c r="N2905">
        <f>VLOOKUP(I2905,AF$2:$AJ$12,5,TRUE)</f>
        <v>7</v>
      </c>
      <c r="O2905">
        <f>VLOOKUP(J2905,AG$2:$AJ$12,4,TRUE)</f>
        <v>3</v>
      </c>
      <c r="P2905">
        <f>VLOOKUP(K2905,AH$2:$AJ$12,3,TRUE)</f>
        <v>0</v>
      </c>
      <c r="Q2905">
        <f>VLOOKUP(L2905,AI$2:$AJ$12,2,TRUE)</f>
        <v>5</v>
      </c>
      <c r="T2905" t="str">
        <f t="shared" si="275"/>
        <v>Crimepoint.create(latitude:37.745, longitude:-122.465, drugdrink:0, misdemean:7, theft:3, violent:0, total:5, drugdrinkct:0, misdemeanct:6, theftct:1, violentct:0, totalct:7)</v>
      </c>
      <c r="U2905" t="str">
        <f t="shared" si="276"/>
        <v>{location: new google.maps.LatLng(37.745, -122.465), weight: 0},</v>
      </c>
      <c r="V2905" t="str">
        <f t="shared" si="271"/>
        <v>{location: new google.maps.LatLng(37.745, -122.465), weight: 1},</v>
      </c>
      <c r="W2905" t="str">
        <f t="shared" si="272"/>
        <v>{location: new google.maps.LatLng(37.745, -122.465), weight: 0},</v>
      </c>
      <c r="X2905" t="str">
        <f t="shared" si="273"/>
        <v>{location: new google.maps.LatLng(37.745, -122.465), weight: 0},</v>
      </c>
      <c r="Y2905" t="str">
        <f t="shared" si="274"/>
        <v>{location: new google.maps.LatLng(37.745, -122.465), weight: 1},</v>
      </c>
    </row>
    <row r="2906" spans="1:25" x14ac:dyDescent="0.2">
      <c r="A2906">
        <v>37.744999999999997</v>
      </c>
      <c r="B2906">
        <v>-122.464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0</v>
      </c>
      <c r="L2906">
        <v>2</v>
      </c>
      <c r="M2906">
        <f>VLOOKUP(H2906,AE$2:$AJ$12,6,TRUE)</f>
        <v>0</v>
      </c>
      <c r="N2906">
        <f>VLOOKUP(I2906,AF$2:$AJ$12,5,TRUE)</f>
        <v>2</v>
      </c>
      <c r="O2906">
        <f>VLOOKUP(J2906,AG$2:$AJ$12,4,TRUE)</f>
        <v>3</v>
      </c>
      <c r="P2906">
        <f>VLOOKUP(K2906,AH$2:$AJ$12,3,TRUE)</f>
        <v>0</v>
      </c>
      <c r="Q2906">
        <f>VLOOKUP(L2906,AI$2:$AJ$12,2,TRUE)</f>
        <v>1</v>
      </c>
      <c r="T2906" t="str">
        <f t="shared" si="275"/>
        <v>Crimepoint.create(latitude:37.745, longitude:-122.464, drugdrink:0, misdemean:2, theft:3, violent:0, total:1, drugdrinkct:0, misdemeanct:1, theftct:1, violentct:0, totalct:2)</v>
      </c>
      <c r="U2906" t="str">
        <f t="shared" si="276"/>
        <v>{location: new google.maps.LatLng(37.745, -122.464), weight: 0},</v>
      </c>
      <c r="V2906" t="str">
        <f t="shared" si="271"/>
        <v>{location: new google.maps.LatLng(37.745, -122.464), weight: 0},</v>
      </c>
      <c r="W2906" t="str">
        <f t="shared" si="272"/>
        <v>{location: new google.maps.LatLng(37.745, -122.464), weight: 0},</v>
      </c>
      <c r="X2906" t="str">
        <f t="shared" si="273"/>
        <v>{location: new google.maps.LatLng(37.745, -122.464), weight: 0},</v>
      </c>
      <c r="Y2906" t="str">
        <f t="shared" si="274"/>
        <v>{location: new google.maps.LatLng(37.745, -122.464), weight: 0},</v>
      </c>
    </row>
    <row r="2907" spans="1:25" x14ac:dyDescent="0.2">
      <c r="A2907">
        <v>37.744999999999997</v>
      </c>
      <c r="B2907">
        <v>-122.46299999999999</v>
      </c>
      <c r="C2907">
        <v>0</v>
      </c>
      <c r="D2907">
        <v>2</v>
      </c>
      <c r="E2907">
        <v>0</v>
      </c>
      <c r="F2907">
        <v>0</v>
      </c>
      <c r="G2907">
        <v>1</v>
      </c>
      <c r="H2907">
        <v>0</v>
      </c>
      <c r="I2907">
        <v>8</v>
      </c>
      <c r="J2907">
        <v>0</v>
      </c>
      <c r="K2907">
        <v>0</v>
      </c>
      <c r="L2907">
        <v>8</v>
      </c>
      <c r="M2907">
        <f>VLOOKUP(H2907,AE$2:$AJ$12,6,TRUE)</f>
        <v>0</v>
      </c>
      <c r="N2907">
        <f>VLOOKUP(I2907,AF$2:$AJ$12,5,TRUE)</f>
        <v>7</v>
      </c>
      <c r="O2907">
        <f>VLOOKUP(J2907,AG$2:$AJ$12,4,TRUE)</f>
        <v>0</v>
      </c>
      <c r="P2907">
        <f>VLOOKUP(K2907,AH$2:$AJ$12,3,TRUE)</f>
        <v>0</v>
      </c>
      <c r="Q2907">
        <f>VLOOKUP(L2907,AI$2:$AJ$12,2,TRUE)</f>
        <v>5</v>
      </c>
      <c r="T2907" t="str">
        <f t="shared" si="275"/>
        <v>Crimepoint.create(latitude:37.745, longitude:-122.463, drugdrink:0, misdemean:7, theft:0, violent:0, total:5, drugdrinkct:0, misdemeanct:8, theftct:0, violentct:0, totalct:8)</v>
      </c>
      <c r="U2907" t="str">
        <f t="shared" si="276"/>
        <v>{location: new google.maps.LatLng(37.745, -122.463), weight: 0},</v>
      </c>
      <c r="V2907" t="str">
        <f t="shared" si="271"/>
        <v>{location: new google.maps.LatLng(37.745, -122.463), weight: 2},</v>
      </c>
      <c r="W2907" t="str">
        <f t="shared" si="272"/>
        <v>{location: new google.maps.LatLng(37.745, -122.463), weight: 0},</v>
      </c>
      <c r="X2907" t="str">
        <f t="shared" si="273"/>
        <v>{location: new google.maps.LatLng(37.745, -122.463), weight: 0},</v>
      </c>
      <c r="Y2907" t="str">
        <f t="shared" si="274"/>
        <v>{location: new google.maps.LatLng(37.745, -122.463), weight: 1},</v>
      </c>
    </row>
    <row r="2908" spans="1:25" x14ac:dyDescent="0.2">
      <c r="A2908">
        <v>37.744999999999997</v>
      </c>
      <c r="B2908">
        <v>-122.461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f>VLOOKUP(H2908,AE$2:$AJ$12,6,TRUE)</f>
        <v>0</v>
      </c>
      <c r="N2908">
        <f>VLOOKUP(I2908,AF$2:$AJ$12,5,TRUE)</f>
        <v>0</v>
      </c>
      <c r="O2908">
        <f>VLOOKUP(J2908,AG$2:$AJ$12,4,TRUE)</f>
        <v>3</v>
      </c>
      <c r="P2908">
        <f>VLOOKUP(K2908,AH$2:$AJ$12,3,TRUE)</f>
        <v>0</v>
      </c>
      <c r="Q2908">
        <f>VLOOKUP(L2908,AI$2:$AJ$12,2,TRUE)</f>
        <v>0</v>
      </c>
      <c r="T2908" t="str">
        <f t="shared" si="275"/>
        <v>Crimepoint.create(latitude:37.745, longitude:-122.461, drugdrink:0, misdemean:0, theft:3, violent:0, total:0, drugdrinkct:0, misdemeanct:0, theftct:1, violentct:0, totalct:1)</v>
      </c>
      <c r="U2908" t="str">
        <f t="shared" si="276"/>
        <v>{location: new google.maps.LatLng(37.745, -122.461), weight: 0},</v>
      </c>
      <c r="V2908" t="str">
        <f t="shared" si="271"/>
        <v>{location: new google.maps.LatLng(37.745, -122.461), weight: 0},</v>
      </c>
      <c r="W2908" t="str">
        <f t="shared" si="272"/>
        <v>{location: new google.maps.LatLng(37.745, -122.461), weight: 0},</v>
      </c>
      <c r="X2908" t="str">
        <f t="shared" si="273"/>
        <v>{location: new google.maps.LatLng(37.745, -122.461), weight: 0},</v>
      </c>
      <c r="Y2908" t="str">
        <f t="shared" si="274"/>
        <v>{location: new google.maps.LatLng(37.745, -122.461), weight: 0},</v>
      </c>
    </row>
    <row r="2909" spans="1:25" x14ac:dyDescent="0.2">
      <c r="A2909">
        <v>37.744999999999997</v>
      </c>
      <c r="B2909">
        <v>-122.459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f>VLOOKUP(H2909,AE$2:$AJ$12,6,TRUE)</f>
        <v>0</v>
      </c>
      <c r="N2909">
        <f>VLOOKUP(I2909,AF$2:$AJ$12,5,TRUE)</f>
        <v>2</v>
      </c>
      <c r="O2909">
        <f>VLOOKUP(J2909,AG$2:$AJ$12,4,TRUE)</f>
        <v>0</v>
      </c>
      <c r="P2909">
        <f>VLOOKUP(K2909,AH$2:$AJ$12,3,TRUE)</f>
        <v>0</v>
      </c>
      <c r="Q2909">
        <f>VLOOKUP(L2909,AI$2:$AJ$12,2,TRUE)</f>
        <v>0</v>
      </c>
      <c r="T2909" t="str">
        <f t="shared" si="275"/>
        <v>Crimepoint.create(latitude:37.745, longitude:-122.459, drugdrink:0, misdemean:2, theft:0, violent:0, total:0, drugdrinkct:0, misdemeanct:1, theftct:0, violentct:0, totalct:1)</v>
      </c>
      <c r="U2909" t="str">
        <f t="shared" si="276"/>
        <v>{location: new google.maps.LatLng(37.745, -122.459), weight: 0},</v>
      </c>
      <c r="V2909" t="str">
        <f t="shared" si="271"/>
        <v>{location: new google.maps.LatLng(37.745, -122.459), weight: 0},</v>
      </c>
      <c r="W2909" t="str">
        <f t="shared" si="272"/>
        <v>{location: new google.maps.LatLng(37.745, -122.459), weight: 0},</v>
      </c>
      <c r="X2909" t="str">
        <f t="shared" si="273"/>
        <v>{location: new google.maps.LatLng(37.745, -122.459), weight: 0},</v>
      </c>
      <c r="Y2909" t="str">
        <f t="shared" si="274"/>
        <v>{location: new google.maps.LatLng(37.745, -122.459), weight: 0},</v>
      </c>
    </row>
    <row r="2910" spans="1:25" x14ac:dyDescent="0.2">
      <c r="A2910">
        <v>37.744999999999997</v>
      </c>
      <c r="B2910">
        <v>-122.458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3</v>
      </c>
      <c r="J2910">
        <v>1</v>
      </c>
      <c r="K2910">
        <v>0</v>
      </c>
      <c r="L2910">
        <v>4</v>
      </c>
      <c r="M2910">
        <f>VLOOKUP(H2910,AE$2:$AJ$12,6,TRUE)</f>
        <v>0</v>
      </c>
      <c r="N2910">
        <f>VLOOKUP(I2910,AF$2:$AJ$12,5,TRUE)</f>
        <v>5</v>
      </c>
      <c r="O2910">
        <f>VLOOKUP(J2910,AG$2:$AJ$12,4,TRUE)</f>
        <v>3</v>
      </c>
      <c r="P2910">
        <f>VLOOKUP(K2910,AH$2:$AJ$12,3,TRUE)</f>
        <v>0</v>
      </c>
      <c r="Q2910">
        <f>VLOOKUP(L2910,AI$2:$AJ$12,2,TRUE)</f>
        <v>3</v>
      </c>
      <c r="T2910" t="str">
        <f t="shared" si="275"/>
        <v>Crimepoint.create(latitude:37.745, longitude:-122.458, drugdrink:0, misdemean:5, theft:3, violent:0, total:3, drugdrinkct:0, misdemeanct:3, theftct:1, violentct:0, totalct:4)</v>
      </c>
      <c r="U2910" t="str">
        <f t="shared" si="276"/>
        <v>{location: new google.maps.LatLng(37.745, -122.458), weight: 0},</v>
      </c>
      <c r="V2910" t="str">
        <f t="shared" si="271"/>
        <v>{location: new google.maps.LatLng(37.745, -122.458), weight: 1},</v>
      </c>
      <c r="W2910" t="str">
        <f t="shared" si="272"/>
        <v>{location: new google.maps.LatLng(37.745, -122.458), weight: 0},</v>
      </c>
      <c r="X2910" t="str">
        <f t="shared" si="273"/>
        <v>{location: new google.maps.LatLng(37.745, -122.458), weight: 0},</v>
      </c>
      <c r="Y2910" t="str">
        <f t="shared" si="274"/>
        <v>{location: new google.maps.LatLng(37.745, -122.458), weight: 0},</v>
      </c>
    </row>
    <row r="2911" spans="1:25" x14ac:dyDescent="0.2">
      <c r="A2911">
        <v>37.744999999999997</v>
      </c>
      <c r="B2911">
        <v>-122.45699999999999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0</v>
      </c>
      <c r="L2911">
        <v>2</v>
      </c>
      <c r="M2911">
        <f>VLOOKUP(H2911,AE$2:$AJ$12,6,TRUE)</f>
        <v>0</v>
      </c>
      <c r="N2911">
        <f>VLOOKUP(I2911,AF$2:$AJ$12,5,TRUE)</f>
        <v>0</v>
      </c>
      <c r="O2911">
        <f>VLOOKUP(J2911,AG$2:$AJ$12,4,TRUE)</f>
        <v>4</v>
      </c>
      <c r="P2911">
        <f>VLOOKUP(K2911,AH$2:$AJ$12,3,TRUE)</f>
        <v>0</v>
      </c>
      <c r="Q2911">
        <f>VLOOKUP(L2911,AI$2:$AJ$12,2,TRUE)</f>
        <v>1</v>
      </c>
      <c r="T2911" t="str">
        <f t="shared" si="275"/>
        <v>Crimepoint.create(latitude:37.745, longitude:-122.457, drugdrink:0, misdemean:0, theft:4, violent:0, total:1, drugdrinkct:0, misdemeanct:0, theftct:2, violentct:0, totalct:2)</v>
      </c>
      <c r="U2911" t="str">
        <f t="shared" si="276"/>
        <v>{location: new google.maps.LatLng(37.745, -122.457), weight: 0},</v>
      </c>
      <c r="V2911" t="str">
        <f t="shared" si="271"/>
        <v>{location: new google.maps.LatLng(37.745, -122.457), weight: 0},</v>
      </c>
      <c r="W2911" t="str">
        <f t="shared" si="272"/>
        <v>{location: new google.maps.LatLng(37.745, -122.457), weight: 0},</v>
      </c>
      <c r="X2911" t="str">
        <f t="shared" si="273"/>
        <v>{location: new google.maps.LatLng(37.745, -122.457), weight: 0},</v>
      </c>
      <c r="Y2911" t="str">
        <f t="shared" si="274"/>
        <v>{location: new google.maps.LatLng(37.745, -122.457), weight: 0},</v>
      </c>
    </row>
    <row r="2912" spans="1:25" x14ac:dyDescent="0.2">
      <c r="A2912">
        <v>37.744999999999997</v>
      </c>
      <c r="B2912">
        <v>-122.456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3</v>
      </c>
      <c r="K2912">
        <v>0</v>
      </c>
      <c r="L2912">
        <v>4</v>
      </c>
      <c r="M2912">
        <f>VLOOKUP(H2912,AE$2:$AJ$12,6,TRUE)</f>
        <v>0</v>
      </c>
      <c r="N2912">
        <f>VLOOKUP(I2912,AF$2:$AJ$12,5,TRUE)</f>
        <v>2</v>
      </c>
      <c r="O2912">
        <f>VLOOKUP(J2912,AG$2:$AJ$12,4,TRUE)</f>
        <v>5</v>
      </c>
      <c r="P2912">
        <f>VLOOKUP(K2912,AH$2:$AJ$12,3,TRUE)</f>
        <v>0</v>
      </c>
      <c r="Q2912">
        <f>VLOOKUP(L2912,AI$2:$AJ$12,2,TRUE)</f>
        <v>3</v>
      </c>
      <c r="T2912" t="str">
        <f t="shared" si="275"/>
        <v>Crimepoint.create(latitude:37.745, longitude:-122.456, drugdrink:0, misdemean:2, theft:5, violent:0, total:3, drugdrinkct:0, misdemeanct:1, theftct:3, violentct:0, totalct:4)</v>
      </c>
      <c r="U2912" t="str">
        <f t="shared" si="276"/>
        <v>{location: new google.maps.LatLng(37.745, -122.456), weight: 0},</v>
      </c>
      <c r="V2912" t="str">
        <f t="shared" si="271"/>
        <v>{location: new google.maps.LatLng(37.745, -122.456), weight: 0},</v>
      </c>
      <c r="W2912" t="str">
        <f t="shared" si="272"/>
        <v>{location: new google.maps.LatLng(37.745, -122.456), weight: 0},</v>
      </c>
      <c r="X2912" t="str">
        <f t="shared" si="273"/>
        <v>{location: new google.maps.LatLng(37.745, -122.456), weight: 0},</v>
      </c>
      <c r="Y2912" t="str">
        <f t="shared" si="274"/>
        <v>{location: new google.maps.LatLng(37.745, -122.456), weight: 0},</v>
      </c>
    </row>
    <row r="2913" spans="1:25" x14ac:dyDescent="0.2">
      <c r="A2913">
        <v>37.744999999999997</v>
      </c>
      <c r="B2913">
        <v>-122.455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0</v>
      </c>
      <c r="I2913">
        <v>4</v>
      </c>
      <c r="J2913">
        <v>3</v>
      </c>
      <c r="K2913">
        <v>0</v>
      </c>
      <c r="L2913">
        <v>7</v>
      </c>
      <c r="M2913">
        <f>VLOOKUP(H2913,AE$2:$AJ$12,6,TRUE)</f>
        <v>0</v>
      </c>
      <c r="N2913">
        <f>VLOOKUP(I2913,AF$2:$AJ$12,5,TRUE)</f>
        <v>6</v>
      </c>
      <c r="O2913">
        <f>VLOOKUP(J2913,AG$2:$AJ$12,4,TRUE)</f>
        <v>5</v>
      </c>
      <c r="P2913">
        <f>VLOOKUP(K2913,AH$2:$AJ$12,3,TRUE)</f>
        <v>0</v>
      </c>
      <c r="Q2913">
        <f>VLOOKUP(L2913,AI$2:$AJ$12,2,TRUE)</f>
        <v>5</v>
      </c>
      <c r="T2913" t="str">
        <f t="shared" si="275"/>
        <v>Crimepoint.create(latitude:37.745, longitude:-122.455, drugdrink:0, misdemean:6, theft:5, violent:0, total:5, drugdrinkct:0, misdemeanct:4, theftct:3, violentct:0, totalct:7)</v>
      </c>
      <c r="U2913" t="str">
        <f t="shared" si="276"/>
        <v>{location: new google.maps.LatLng(37.745, -122.455), weight: 0},</v>
      </c>
      <c r="V2913" t="str">
        <f t="shared" si="271"/>
        <v>{location: new google.maps.LatLng(37.745, -122.455), weight: 1},</v>
      </c>
      <c r="W2913" t="str">
        <f t="shared" si="272"/>
        <v>{location: new google.maps.LatLng(37.745, -122.455), weight: 0},</v>
      </c>
      <c r="X2913" t="str">
        <f t="shared" si="273"/>
        <v>{location: new google.maps.LatLng(37.745, -122.455), weight: 0},</v>
      </c>
      <c r="Y2913" t="str">
        <f t="shared" si="274"/>
        <v>{location: new google.maps.LatLng(37.745, -122.455), weight: 1},</v>
      </c>
    </row>
    <row r="2914" spans="1:25" x14ac:dyDescent="0.2">
      <c r="A2914">
        <v>37.744999999999997</v>
      </c>
      <c r="B2914">
        <v>-122.45399999999999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2</v>
      </c>
      <c r="K2914">
        <v>0</v>
      </c>
      <c r="L2914">
        <v>3</v>
      </c>
      <c r="M2914">
        <f>VLOOKUP(H2914,AE$2:$AJ$12,6,TRUE)</f>
        <v>0</v>
      </c>
      <c r="N2914">
        <f>VLOOKUP(I2914,AF$2:$AJ$12,5,TRUE)</f>
        <v>2</v>
      </c>
      <c r="O2914">
        <f>VLOOKUP(J2914,AG$2:$AJ$12,4,TRUE)</f>
        <v>4</v>
      </c>
      <c r="P2914">
        <f>VLOOKUP(K2914,AH$2:$AJ$12,3,TRUE)</f>
        <v>0</v>
      </c>
      <c r="Q2914">
        <f>VLOOKUP(L2914,AI$2:$AJ$12,2,TRUE)</f>
        <v>2</v>
      </c>
      <c r="T2914" t="str">
        <f t="shared" si="275"/>
        <v>Crimepoint.create(latitude:37.745, longitude:-122.454, drugdrink:0, misdemean:2, theft:4, violent:0, total:2, drugdrinkct:0, misdemeanct:1, theftct:2, violentct:0, totalct:3)</v>
      </c>
      <c r="U2914" t="str">
        <f t="shared" si="276"/>
        <v>{location: new google.maps.LatLng(37.745, -122.454), weight: 0},</v>
      </c>
      <c r="V2914" t="str">
        <f t="shared" si="271"/>
        <v>{location: new google.maps.LatLng(37.745, -122.454), weight: 0},</v>
      </c>
      <c r="W2914" t="str">
        <f t="shared" si="272"/>
        <v>{location: new google.maps.LatLng(37.745, -122.454), weight: 0},</v>
      </c>
      <c r="X2914" t="str">
        <f t="shared" si="273"/>
        <v>{location: new google.maps.LatLng(37.745, -122.454), weight: 0},</v>
      </c>
      <c r="Y2914" t="str">
        <f t="shared" si="274"/>
        <v>{location: new google.maps.LatLng(37.745, -122.454), weight: 0},</v>
      </c>
    </row>
    <row r="2915" spans="1:25" x14ac:dyDescent="0.2">
      <c r="A2915">
        <v>37.744999999999997</v>
      </c>
      <c r="B2915">
        <v>-122.453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5</v>
      </c>
      <c r="J2915">
        <v>4</v>
      </c>
      <c r="K2915">
        <v>1</v>
      </c>
      <c r="L2915">
        <v>11</v>
      </c>
      <c r="M2915">
        <f>VLOOKUP(H2915,AE$2:$AJ$12,6,TRUE)</f>
        <v>8</v>
      </c>
      <c r="N2915">
        <f>VLOOKUP(I2915,AF$2:$AJ$12,5,TRUE)</f>
        <v>6</v>
      </c>
      <c r="O2915">
        <f>VLOOKUP(J2915,AG$2:$AJ$12,4,TRUE)</f>
        <v>6</v>
      </c>
      <c r="P2915">
        <f>VLOOKUP(K2915,AH$2:$AJ$12,3,TRUE)</f>
        <v>7</v>
      </c>
      <c r="Q2915">
        <f>VLOOKUP(L2915,AI$2:$AJ$12,2,TRUE)</f>
        <v>6</v>
      </c>
      <c r="T2915" t="str">
        <f t="shared" si="275"/>
        <v>Crimepoint.create(latitude:37.745, longitude:-122.453, drugdrink:8, misdemean:6, theft:6, violent:7, total:6, drugdrinkct:1, misdemeanct:5, theftct:4, violentct:1, totalct:11)</v>
      </c>
      <c r="U2915" t="str">
        <f t="shared" si="276"/>
        <v>{location: new google.maps.LatLng(37.745, -122.453), weight: 1},</v>
      </c>
      <c r="V2915" t="str">
        <f t="shared" si="271"/>
        <v>{location: new google.maps.LatLng(37.745, -122.453), weight: 1},</v>
      </c>
      <c r="W2915" t="str">
        <f t="shared" si="272"/>
        <v>{location: new google.maps.LatLng(37.745, -122.453), weight: 1},</v>
      </c>
      <c r="X2915" t="str">
        <f t="shared" si="273"/>
        <v>{location: new google.maps.LatLng(37.745, -122.453), weight: 1},</v>
      </c>
      <c r="Y2915" t="str">
        <f t="shared" si="274"/>
        <v>{location: new google.maps.LatLng(37.745, -122.453), weight: 1},</v>
      </c>
    </row>
    <row r="2916" spans="1:25" x14ac:dyDescent="0.2">
      <c r="A2916">
        <v>37.744999999999997</v>
      </c>
      <c r="B2916">
        <v>-122.452</v>
      </c>
      <c r="C2916">
        <v>0</v>
      </c>
      <c r="D2916">
        <v>1</v>
      </c>
      <c r="E2916">
        <v>1</v>
      </c>
      <c r="F2916">
        <v>1</v>
      </c>
      <c r="G2916">
        <v>1</v>
      </c>
      <c r="H2916">
        <v>0</v>
      </c>
      <c r="I2916">
        <v>5</v>
      </c>
      <c r="J2916">
        <v>8</v>
      </c>
      <c r="K2916">
        <v>1</v>
      </c>
      <c r="L2916">
        <v>14</v>
      </c>
      <c r="M2916">
        <f>VLOOKUP(H2916,AE$2:$AJ$12,6,TRUE)</f>
        <v>0</v>
      </c>
      <c r="N2916">
        <f>VLOOKUP(I2916,AF$2:$AJ$12,5,TRUE)</f>
        <v>6</v>
      </c>
      <c r="O2916">
        <f>VLOOKUP(J2916,AG$2:$AJ$12,4,TRUE)</f>
        <v>8</v>
      </c>
      <c r="P2916">
        <f>VLOOKUP(K2916,AH$2:$AJ$12,3,TRUE)</f>
        <v>7</v>
      </c>
      <c r="Q2916">
        <f>VLOOKUP(L2916,AI$2:$AJ$12,2,TRUE)</f>
        <v>7</v>
      </c>
      <c r="T2916" t="str">
        <f t="shared" si="275"/>
        <v>Crimepoint.create(latitude:37.745, longitude:-122.452, drugdrink:0, misdemean:6, theft:8, violent:7, total:7, drugdrinkct:0, misdemeanct:5, theftct:8, violentct:1, totalct:14)</v>
      </c>
      <c r="U2916" t="str">
        <f t="shared" si="276"/>
        <v>{location: new google.maps.LatLng(37.745, -122.452), weight: 0},</v>
      </c>
      <c r="V2916" t="str">
        <f t="shared" si="271"/>
        <v>{location: new google.maps.LatLng(37.745, -122.452), weight: 1},</v>
      </c>
      <c r="W2916" t="str">
        <f t="shared" si="272"/>
        <v>{location: new google.maps.LatLng(37.745, -122.452), weight: 1},</v>
      </c>
      <c r="X2916" t="str">
        <f t="shared" si="273"/>
        <v>{location: new google.maps.LatLng(37.745, -122.452), weight: 1},</v>
      </c>
      <c r="Y2916" t="str">
        <f t="shared" si="274"/>
        <v>{location: new google.maps.LatLng(37.745, -122.452), weight: 1},</v>
      </c>
    </row>
    <row r="2917" spans="1:25" x14ac:dyDescent="0.2">
      <c r="A2917">
        <v>37.744999999999997</v>
      </c>
      <c r="B2917">
        <v>-122.444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3</v>
      </c>
      <c r="K2917">
        <v>0</v>
      </c>
      <c r="L2917">
        <v>4</v>
      </c>
      <c r="M2917">
        <f>VLOOKUP(H2917,AE$2:$AJ$12,6,TRUE)</f>
        <v>0</v>
      </c>
      <c r="N2917">
        <f>VLOOKUP(I2917,AF$2:$AJ$12,5,TRUE)</f>
        <v>2</v>
      </c>
      <c r="O2917">
        <f>VLOOKUP(J2917,AG$2:$AJ$12,4,TRUE)</f>
        <v>5</v>
      </c>
      <c r="P2917">
        <f>VLOOKUP(K2917,AH$2:$AJ$12,3,TRUE)</f>
        <v>0</v>
      </c>
      <c r="Q2917">
        <f>VLOOKUP(L2917,AI$2:$AJ$12,2,TRUE)</f>
        <v>3</v>
      </c>
      <c r="T2917" t="str">
        <f t="shared" si="275"/>
        <v>Crimepoint.create(latitude:37.745, longitude:-122.444, drugdrink:0, misdemean:2, theft:5, violent:0, total:3, drugdrinkct:0, misdemeanct:1, theftct:3, violentct:0, totalct:4)</v>
      </c>
      <c r="U2917" t="str">
        <f t="shared" si="276"/>
        <v>{location: new google.maps.LatLng(37.745, -122.444), weight: 0},</v>
      </c>
      <c r="V2917" t="str">
        <f t="shared" si="271"/>
        <v>{location: new google.maps.LatLng(37.745, -122.444), weight: 0},</v>
      </c>
      <c r="W2917" t="str">
        <f t="shared" si="272"/>
        <v>{location: new google.maps.LatLng(37.745, -122.444), weight: 0},</v>
      </c>
      <c r="X2917" t="str">
        <f t="shared" si="273"/>
        <v>{location: new google.maps.LatLng(37.745, -122.444), weight: 0},</v>
      </c>
      <c r="Y2917" t="str">
        <f t="shared" si="274"/>
        <v>{location: new google.maps.LatLng(37.745, -122.444), weight: 0},</v>
      </c>
    </row>
    <row r="2918" spans="1:25" x14ac:dyDescent="0.2">
      <c r="A2918">
        <v>37.744999999999997</v>
      </c>
      <c r="B2918">
        <v>-122.443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f>VLOOKUP(H2918,AE$2:$AJ$12,6,TRUE)</f>
        <v>0</v>
      </c>
      <c r="N2918">
        <f>VLOOKUP(I2918,AF$2:$AJ$12,5,TRUE)</f>
        <v>0</v>
      </c>
      <c r="O2918">
        <f>VLOOKUP(J2918,AG$2:$AJ$12,4,TRUE)</f>
        <v>3</v>
      </c>
      <c r="P2918">
        <f>VLOOKUP(K2918,AH$2:$AJ$12,3,TRUE)</f>
        <v>0</v>
      </c>
      <c r="Q2918">
        <f>VLOOKUP(L2918,AI$2:$AJ$12,2,TRUE)</f>
        <v>0</v>
      </c>
      <c r="T2918" t="str">
        <f t="shared" si="275"/>
        <v>Crimepoint.create(latitude:37.745, longitude:-122.443, drugdrink:0, misdemean:0, theft:3, violent:0, total:0, drugdrinkct:0, misdemeanct:0, theftct:1, violentct:0, totalct:1)</v>
      </c>
      <c r="U2918" t="str">
        <f t="shared" si="276"/>
        <v>{location: new google.maps.LatLng(37.745, -122.443), weight: 0},</v>
      </c>
      <c r="V2918" t="str">
        <f t="shared" si="271"/>
        <v>{location: new google.maps.LatLng(37.745, -122.443), weight: 0},</v>
      </c>
      <c r="W2918" t="str">
        <f t="shared" si="272"/>
        <v>{location: new google.maps.LatLng(37.745, -122.443), weight: 0},</v>
      </c>
      <c r="X2918" t="str">
        <f t="shared" si="273"/>
        <v>{location: new google.maps.LatLng(37.745, -122.443), weight: 0},</v>
      </c>
      <c r="Y2918" t="str">
        <f t="shared" si="274"/>
        <v>{location: new google.maps.LatLng(37.745, -122.443), weight: 0},</v>
      </c>
    </row>
    <row r="2919" spans="1:25" x14ac:dyDescent="0.2">
      <c r="A2919">
        <v>37.744999999999997</v>
      </c>
      <c r="B2919">
        <v>-122.44199999999999</v>
      </c>
      <c r="C2919">
        <v>0</v>
      </c>
      <c r="D2919">
        <v>3</v>
      </c>
      <c r="E2919">
        <v>1</v>
      </c>
      <c r="F2919">
        <v>0</v>
      </c>
      <c r="G2919">
        <v>1</v>
      </c>
      <c r="H2919">
        <v>0</v>
      </c>
      <c r="I2919">
        <v>12</v>
      </c>
      <c r="J2919">
        <v>5</v>
      </c>
      <c r="K2919">
        <v>0</v>
      </c>
      <c r="L2919">
        <v>17</v>
      </c>
      <c r="M2919">
        <f>VLOOKUP(H2919,AE$2:$AJ$12,6,TRUE)</f>
        <v>0</v>
      </c>
      <c r="N2919">
        <f>VLOOKUP(I2919,AF$2:$AJ$12,5,TRUE)</f>
        <v>8</v>
      </c>
      <c r="O2919">
        <f>VLOOKUP(J2919,AG$2:$AJ$12,4,TRUE)</f>
        <v>7</v>
      </c>
      <c r="P2919">
        <f>VLOOKUP(K2919,AH$2:$AJ$12,3,TRUE)</f>
        <v>0</v>
      </c>
      <c r="Q2919">
        <f>VLOOKUP(L2919,AI$2:$AJ$12,2,TRUE)</f>
        <v>7</v>
      </c>
      <c r="T2919" t="str">
        <f t="shared" si="275"/>
        <v>Crimepoint.create(latitude:37.745, longitude:-122.442, drugdrink:0, misdemean:8, theft:7, violent:0, total:7, drugdrinkct:0, misdemeanct:12, theftct:5, violentct:0, totalct:17)</v>
      </c>
      <c r="U2919" t="str">
        <f t="shared" si="276"/>
        <v>{location: new google.maps.LatLng(37.745, -122.442), weight: 0},</v>
      </c>
      <c r="V2919" t="str">
        <f t="shared" si="271"/>
        <v>{location: new google.maps.LatLng(37.745, -122.442), weight: 3},</v>
      </c>
      <c r="W2919" t="str">
        <f t="shared" si="272"/>
        <v>{location: new google.maps.LatLng(37.745, -122.442), weight: 1},</v>
      </c>
      <c r="X2919" t="str">
        <f t="shared" si="273"/>
        <v>{location: new google.maps.LatLng(37.745, -122.442), weight: 0},</v>
      </c>
      <c r="Y2919" t="str">
        <f t="shared" si="274"/>
        <v>{location: new google.maps.LatLng(37.745, -122.442), weight: 1},</v>
      </c>
    </row>
    <row r="2920" spans="1:25" x14ac:dyDescent="0.2">
      <c r="A2920">
        <v>37.744999999999997</v>
      </c>
      <c r="B2920">
        <v>-122.441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1</v>
      </c>
      <c r="M2920">
        <f>VLOOKUP(H2920,AE$2:$AJ$12,6,TRUE)</f>
        <v>0</v>
      </c>
      <c r="N2920">
        <f>VLOOKUP(I2920,AF$2:$AJ$12,5,TRUE)</f>
        <v>0</v>
      </c>
      <c r="O2920">
        <f>VLOOKUP(J2920,AG$2:$AJ$12,4,TRUE)</f>
        <v>3</v>
      </c>
      <c r="P2920">
        <f>VLOOKUP(K2920,AH$2:$AJ$12,3,TRUE)</f>
        <v>0</v>
      </c>
      <c r="Q2920">
        <f>VLOOKUP(L2920,AI$2:$AJ$12,2,TRUE)</f>
        <v>0</v>
      </c>
      <c r="T2920" t="str">
        <f t="shared" si="275"/>
        <v>Crimepoint.create(latitude:37.745, longitude:-122.441, drugdrink:0, misdemean:0, theft:3, violent:0, total:0, drugdrinkct:0, misdemeanct:0, theftct:1, violentct:0, totalct:1)</v>
      </c>
      <c r="U2920" t="str">
        <f t="shared" si="276"/>
        <v>{location: new google.maps.LatLng(37.745, -122.441), weight: 0},</v>
      </c>
      <c r="V2920" t="str">
        <f t="shared" si="271"/>
        <v>{location: new google.maps.LatLng(37.745, -122.441), weight: 0},</v>
      </c>
      <c r="W2920" t="str">
        <f t="shared" si="272"/>
        <v>{location: new google.maps.LatLng(37.745, -122.441), weight: 0},</v>
      </c>
      <c r="X2920" t="str">
        <f t="shared" si="273"/>
        <v>{location: new google.maps.LatLng(37.745, -122.441), weight: 0},</v>
      </c>
      <c r="Y2920" t="str">
        <f t="shared" si="274"/>
        <v>{location: new google.maps.LatLng(37.745, -122.441), weight: 0},</v>
      </c>
    </row>
    <row r="2921" spans="1:25" x14ac:dyDescent="0.2">
      <c r="A2921">
        <v>37.744999999999997</v>
      </c>
      <c r="B2921">
        <v>-122.43899999999999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2</v>
      </c>
      <c r="J2921">
        <v>1</v>
      </c>
      <c r="K2921">
        <v>1</v>
      </c>
      <c r="L2921">
        <v>4</v>
      </c>
      <c r="M2921">
        <f>VLOOKUP(H2921,AE$2:$AJ$12,6,TRUE)</f>
        <v>0</v>
      </c>
      <c r="N2921">
        <f>VLOOKUP(I2921,AF$2:$AJ$12,5,TRUE)</f>
        <v>4</v>
      </c>
      <c r="O2921">
        <f>VLOOKUP(J2921,AG$2:$AJ$12,4,TRUE)</f>
        <v>3</v>
      </c>
      <c r="P2921">
        <f>VLOOKUP(K2921,AH$2:$AJ$12,3,TRUE)</f>
        <v>7</v>
      </c>
      <c r="Q2921">
        <f>VLOOKUP(L2921,AI$2:$AJ$12,2,TRUE)</f>
        <v>3</v>
      </c>
      <c r="T2921" t="str">
        <f t="shared" si="275"/>
        <v>Crimepoint.create(latitude:37.745, longitude:-122.439, drugdrink:0, misdemean:4, theft:3, violent:7, total:3, drugdrinkct:0, misdemeanct:2, theftct:1, violentct:1, totalct:4)</v>
      </c>
      <c r="U2921" t="str">
        <f t="shared" si="276"/>
        <v>{location: new google.maps.LatLng(37.745, -122.439), weight: 0},</v>
      </c>
      <c r="V2921" t="str">
        <f t="shared" si="271"/>
        <v>{location: new google.maps.LatLng(37.745, -122.439), weight: 0},</v>
      </c>
      <c r="W2921" t="str">
        <f t="shared" si="272"/>
        <v>{location: new google.maps.LatLng(37.745, -122.439), weight: 0},</v>
      </c>
      <c r="X2921" t="str">
        <f t="shared" si="273"/>
        <v>{location: new google.maps.LatLng(37.745, -122.439), weight: 1},</v>
      </c>
      <c r="Y2921" t="str">
        <f t="shared" si="274"/>
        <v>{location: new google.maps.LatLng(37.745, -122.439), weight: 0},</v>
      </c>
    </row>
    <row r="2922" spans="1:25" x14ac:dyDescent="0.2">
      <c r="A2922">
        <v>37.744999999999997</v>
      </c>
      <c r="B2922">
        <v>-122.438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</v>
      </c>
      <c r="K2922">
        <v>0</v>
      </c>
      <c r="L2922">
        <v>3</v>
      </c>
      <c r="M2922">
        <f>VLOOKUP(H2922,AE$2:$AJ$12,6,TRUE)</f>
        <v>0</v>
      </c>
      <c r="N2922">
        <f>VLOOKUP(I2922,AF$2:$AJ$12,5,TRUE)</f>
        <v>0</v>
      </c>
      <c r="O2922">
        <f>VLOOKUP(J2922,AG$2:$AJ$12,4,TRUE)</f>
        <v>5</v>
      </c>
      <c r="P2922">
        <f>VLOOKUP(K2922,AH$2:$AJ$12,3,TRUE)</f>
        <v>0</v>
      </c>
      <c r="Q2922">
        <f>VLOOKUP(L2922,AI$2:$AJ$12,2,TRUE)</f>
        <v>2</v>
      </c>
      <c r="T2922" t="str">
        <f t="shared" si="275"/>
        <v>Crimepoint.create(latitude:37.745, longitude:-122.438, drugdrink:0, misdemean:0, theft:5, violent:0, total:2, drugdrinkct:0, misdemeanct:0, theftct:3, violentct:0, totalct:3)</v>
      </c>
      <c r="U2922" t="str">
        <f t="shared" si="276"/>
        <v>{location: new google.maps.LatLng(37.745, -122.438), weight: 0},</v>
      </c>
      <c r="V2922" t="str">
        <f t="shared" si="271"/>
        <v>{location: new google.maps.LatLng(37.745, -122.438), weight: 0},</v>
      </c>
      <c r="W2922" t="str">
        <f t="shared" si="272"/>
        <v>{location: new google.maps.LatLng(37.745, -122.438), weight: 0},</v>
      </c>
      <c r="X2922" t="str">
        <f t="shared" si="273"/>
        <v>{location: new google.maps.LatLng(37.745, -122.438), weight: 0},</v>
      </c>
      <c r="Y2922" t="str">
        <f t="shared" si="274"/>
        <v>{location: new google.maps.LatLng(37.745, -122.438), weight: 0},</v>
      </c>
    </row>
    <row r="2923" spans="1:25" x14ac:dyDescent="0.2">
      <c r="A2923">
        <v>37.744999999999997</v>
      </c>
      <c r="B2923">
        <v>-122.437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0</v>
      </c>
      <c r="I2923">
        <v>8</v>
      </c>
      <c r="J2923">
        <v>1</v>
      </c>
      <c r="K2923">
        <v>0</v>
      </c>
      <c r="L2923">
        <v>9</v>
      </c>
      <c r="M2923">
        <f>VLOOKUP(H2923,AE$2:$AJ$12,6,TRUE)</f>
        <v>0</v>
      </c>
      <c r="N2923">
        <f>VLOOKUP(I2923,AF$2:$AJ$12,5,TRUE)</f>
        <v>7</v>
      </c>
      <c r="O2923">
        <f>VLOOKUP(J2923,AG$2:$AJ$12,4,TRUE)</f>
        <v>3</v>
      </c>
      <c r="P2923">
        <f>VLOOKUP(K2923,AH$2:$AJ$12,3,TRUE)</f>
        <v>0</v>
      </c>
      <c r="Q2923">
        <f>VLOOKUP(L2923,AI$2:$AJ$12,2,TRUE)</f>
        <v>5</v>
      </c>
      <c r="T2923" t="str">
        <f t="shared" si="275"/>
        <v>Crimepoint.create(latitude:37.745, longitude:-122.437, drugdrink:0, misdemean:7, theft:3, violent:0, total:5, drugdrinkct:0, misdemeanct:8, theftct:1, violentct:0, totalct:9)</v>
      </c>
      <c r="U2923" t="str">
        <f t="shared" si="276"/>
        <v>{location: new google.maps.LatLng(37.745, -122.437), weight: 0},</v>
      </c>
      <c r="V2923" t="str">
        <f t="shared" si="271"/>
        <v>{location: new google.maps.LatLng(37.745, -122.437), weight: 2},</v>
      </c>
      <c r="W2923" t="str">
        <f t="shared" si="272"/>
        <v>{location: new google.maps.LatLng(37.745, -122.437), weight: 0},</v>
      </c>
      <c r="X2923" t="str">
        <f t="shared" si="273"/>
        <v>{location: new google.maps.LatLng(37.745, -122.437), weight: 0},</v>
      </c>
      <c r="Y2923" t="str">
        <f t="shared" si="274"/>
        <v>{location: new google.maps.LatLng(37.745, -122.437), weight: 1},</v>
      </c>
    </row>
    <row r="2924" spans="1:25" x14ac:dyDescent="0.2">
      <c r="A2924">
        <v>37.744999999999997</v>
      </c>
      <c r="B2924">
        <v>-122.43600000000001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</v>
      </c>
      <c r="K2924">
        <v>0</v>
      </c>
      <c r="L2924">
        <v>2</v>
      </c>
      <c r="M2924">
        <f>VLOOKUP(H2924,AE$2:$AJ$12,6,TRUE)</f>
        <v>0</v>
      </c>
      <c r="N2924">
        <f>VLOOKUP(I2924,AF$2:$AJ$12,5,TRUE)</f>
        <v>0</v>
      </c>
      <c r="O2924">
        <f>VLOOKUP(J2924,AG$2:$AJ$12,4,TRUE)</f>
        <v>4</v>
      </c>
      <c r="P2924">
        <f>VLOOKUP(K2924,AH$2:$AJ$12,3,TRUE)</f>
        <v>0</v>
      </c>
      <c r="Q2924">
        <f>VLOOKUP(L2924,AI$2:$AJ$12,2,TRUE)</f>
        <v>1</v>
      </c>
      <c r="T2924" t="str">
        <f t="shared" si="275"/>
        <v>Crimepoint.create(latitude:37.745, longitude:-122.436, drugdrink:0, misdemean:0, theft:4, violent:0, total:1, drugdrinkct:0, misdemeanct:0, theftct:2, violentct:0, totalct:2)</v>
      </c>
      <c r="U2924" t="str">
        <f t="shared" si="276"/>
        <v>{location: new google.maps.LatLng(37.745, -122.436), weight: 0},</v>
      </c>
      <c r="V2924" t="str">
        <f t="shared" si="271"/>
        <v>{location: new google.maps.LatLng(37.745, -122.436), weight: 0},</v>
      </c>
      <c r="W2924" t="str">
        <f t="shared" si="272"/>
        <v>{location: new google.maps.LatLng(37.745, -122.436), weight: 0},</v>
      </c>
      <c r="X2924" t="str">
        <f t="shared" si="273"/>
        <v>{location: new google.maps.LatLng(37.745, -122.436), weight: 0},</v>
      </c>
      <c r="Y2924" t="str">
        <f t="shared" si="274"/>
        <v>{location: new google.maps.LatLng(37.745, -122.436), weight: 0},</v>
      </c>
    </row>
    <row r="2925" spans="1:25" x14ac:dyDescent="0.2">
      <c r="A2925">
        <v>37.744999999999997</v>
      </c>
      <c r="B2925">
        <v>-122.435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</v>
      </c>
      <c r="K2925">
        <v>0</v>
      </c>
      <c r="L2925">
        <v>2</v>
      </c>
      <c r="M2925">
        <f>VLOOKUP(H2925,AE$2:$AJ$12,6,TRUE)</f>
        <v>0</v>
      </c>
      <c r="N2925">
        <f>VLOOKUP(I2925,AF$2:$AJ$12,5,TRUE)</f>
        <v>0</v>
      </c>
      <c r="O2925">
        <f>VLOOKUP(J2925,AG$2:$AJ$12,4,TRUE)</f>
        <v>4</v>
      </c>
      <c r="P2925">
        <f>VLOOKUP(K2925,AH$2:$AJ$12,3,TRUE)</f>
        <v>0</v>
      </c>
      <c r="Q2925">
        <f>VLOOKUP(L2925,AI$2:$AJ$12,2,TRUE)</f>
        <v>1</v>
      </c>
      <c r="T2925" t="str">
        <f t="shared" si="275"/>
        <v>Crimepoint.create(latitude:37.745, longitude:-122.435, drugdrink:0, misdemean:0, theft:4, violent:0, total:1, drugdrinkct:0, misdemeanct:0, theftct:2, violentct:0, totalct:2)</v>
      </c>
      <c r="U2925" t="str">
        <f t="shared" si="276"/>
        <v>{location: new google.maps.LatLng(37.745, -122.435), weight: 0},</v>
      </c>
      <c r="V2925" t="str">
        <f t="shared" si="271"/>
        <v>{location: new google.maps.LatLng(37.745, -122.435), weight: 0},</v>
      </c>
      <c r="W2925" t="str">
        <f t="shared" si="272"/>
        <v>{location: new google.maps.LatLng(37.745, -122.435), weight: 0},</v>
      </c>
      <c r="X2925" t="str">
        <f t="shared" si="273"/>
        <v>{location: new google.maps.LatLng(37.745, -122.435), weight: 0},</v>
      </c>
      <c r="Y2925" t="str">
        <f t="shared" si="274"/>
        <v>{location: new google.maps.LatLng(37.745, -122.435), weight: 0},</v>
      </c>
    </row>
    <row r="2926" spans="1:25" x14ac:dyDescent="0.2">
      <c r="A2926">
        <v>37.744999999999997</v>
      </c>
      <c r="B2926">
        <v>-122.43300000000001</v>
      </c>
      <c r="C2926">
        <v>0</v>
      </c>
      <c r="D2926">
        <v>1</v>
      </c>
      <c r="E2926">
        <v>1</v>
      </c>
      <c r="F2926">
        <v>0</v>
      </c>
      <c r="G2926">
        <v>1</v>
      </c>
      <c r="H2926">
        <v>0</v>
      </c>
      <c r="I2926">
        <v>5</v>
      </c>
      <c r="J2926">
        <v>4</v>
      </c>
      <c r="K2926">
        <v>0</v>
      </c>
      <c r="L2926">
        <v>9</v>
      </c>
      <c r="M2926">
        <f>VLOOKUP(H2926,AE$2:$AJ$12,6,TRUE)</f>
        <v>0</v>
      </c>
      <c r="N2926">
        <f>VLOOKUP(I2926,AF$2:$AJ$12,5,TRUE)</f>
        <v>6</v>
      </c>
      <c r="O2926">
        <f>VLOOKUP(J2926,AG$2:$AJ$12,4,TRUE)</f>
        <v>6</v>
      </c>
      <c r="P2926">
        <f>VLOOKUP(K2926,AH$2:$AJ$12,3,TRUE)</f>
        <v>0</v>
      </c>
      <c r="Q2926">
        <f>VLOOKUP(L2926,AI$2:$AJ$12,2,TRUE)</f>
        <v>5</v>
      </c>
      <c r="T2926" t="str">
        <f t="shared" si="275"/>
        <v>Crimepoint.create(latitude:37.745, longitude:-122.433, drugdrink:0, misdemean:6, theft:6, violent:0, total:5, drugdrinkct:0, misdemeanct:5, theftct:4, violentct:0, totalct:9)</v>
      </c>
      <c r="U2926" t="str">
        <f t="shared" si="276"/>
        <v>{location: new google.maps.LatLng(37.745, -122.433), weight: 0},</v>
      </c>
      <c r="V2926" t="str">
        <f t="shared" si="271"/>
        <v>{location: new google.maps.LatLng(37.745, -122.433), weight: 1},</v>
      </c>
      <c r="W2926" t="str">
        <f t="shared" si="272"/>
        <v>{location: new google.maps.LatLng(37.745, -122.433), weight: 1},</v>
      </c>
      <c r="X2926" t="str">
        <f t="shared" si="273"/>
        <v>{location: new google.maps.LatLng(37.745, -122.433), weight: 0},</v>
      </c>
      <c r="Y2926" t="str">
        <f t="shared" si="274"/>
        <v>{location: new google.maps.LatLng(37.745, -122.433), weight: 1},</v>
      </c>
    </row>
    <row r="2927" spans="1:25" x14ac:dyDescent="0.2">
      <c r="A2927">
        <v>37.744999999999997</v>
      </c>
      <c r="B2927">
        <v>-122.432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0</v>
      </c>
      <c r="I2927">
        <v>1</v>
      </c>
      <c r="J2927">
        <v>7</v>
      </c>
      <c r="K2927">
        <v>1</v>
      </c>
      <c r="L2927">
        <v>9</v>
      </c>
      <c r="M2927">
        <f>VLOOKUP(H2927,AE$2:$AJ$12,6,TRUE)</f>
        <v>0</v>
      </c>
      <c r="N2927">
        <f>VLOOKUP(I2927,AF$2:$AJ$12,5,TRUE)</f>
        <v>2</v>
      </c>
      <c r="O2927">
        <f>VLOOKUP(J2927,AG$2:$AJ$12,4,TRUE)</f>
        <v>7</v>
      </c>
      <c r="P2927">
        <f>VLOOKUP(K2927,AH$2:$AJ$12,3,TRUE)</f>
        <v>7</v>
      </c>
      <c r="Q2927">
        <f>VLOOKUP(L2927,AI$2:$AJ$12,2,TRUE)</f>
        <v>5</v>
      </c>
      <c r="T2927" t="str">
        <f t="shared" si="275"/>
        <v>Crimepoint.create(latitude:37.745, longitude:-122.432, drugdrink:0, misdemean:2, theft:7, violent:7, total:5, drugdrinkct:0, misdemeanct:1, theftct:7, violentct:1, totalct:9)</v>
      </c>
      <c r="U2927" t="str">
        <f t="shared" si="276"/>
        <v>{location: new google.maps.LatLng(37.745, -122.432), weight: 0},</v>
      </c>
      <c r="V2927" t="str">
        <f t="shared" si="271"/>
        <v>{location: new google.maps.LatLng(37.745, -122.432), weight: 0},</v>
      </c>
      <c r="W2927" t="str">
        <f t="shared" si="272"/>
        <v>{location: new google.maps.LatLng(37.745, -122.432), weight: 1},</v>
      </c>
      <c r="X2927" t="str">
        <f t="shared" si="273"/>
        <v>{location: new google.maps.LatLng(37.745, -122.432), weight: 1},</v>
      </c>
      <c r="Y2927" t="str">
        <f t="shared" si="274"/>
        <v>{location: new google.maps.LatLng(37.745, -122.432), weight: 1},</v>
      </c>
    </row>
    <row r="2928" spans="1:25" x14ac:dyDescent="0.2">
      <c r="A2928">
        <v>37.744999999999997</v>
      </c>
      <c r="B2928">
        <v>-122.431</v>
      </c>
      <c r="C2928">
        <v>0</v>
      </c>
      <c r="D2928">
        <v>0</v>
      </c>
      <c r="E2928">
        <v>1</v>
      </c>
      <c r="F2928">
        <v>0</v>
      </c>
      <c r="G2928">
        <v>1</v>
      </c>
      <c r="H2928">
        <v>0</v>
      </c>
      <c r="I2928">
        <v>0</v>
      </c>
      <c r="J2928">
        <v>7</v>
      </c>
      <c r="K2928">
        <v>0</v>
      </c>
      <c r="L2928">
        <v>7</v>
      </c>
      <c r="M2928">
        <f>VLOOKUP(H2928,AE$2:$AJ$12,6,TRUE)</f>
        <v>0</v>
      </c>
      <c r="N2928">
        <f>VLOOKUP(I2928,AF$2:$AJ$12,5,TRUE)</f>
        <v>0</v>
      </c>
      <c r="O2928">
        <f>VLOOKUP(J2928,AG$2:$AJ$12,4,TRUE)</f>
        <v>7</v>
      </c>
      <c r="P2928">
        <f>VLOOKUP(K2928,AH$2:$AJ$12,3,TRUE)</f>
        <v>0</v>
      </c>
      <c r="Q2928">
        <f>VLOOKUP(L2928,AI$2:$AJ$12,2,TRUE)</f>
        <v>5</v>
      </c>
      <c r="T2928" t="str">
        <f t="shared" si="275"/>
        <v>Crimepoint.create(latitude:37.745, longitude:-122.431, drugdrink:0, misdemean:0, theft:7, violent:0, total:5, drugdrinkct:0, misdemeanct:0, theftct:7, violentct:0, totalct:7)</v>
      </c>
      <c r="U2928" t="str">
        <f t="shared" si="276"/>
        <v>{location: new google.maps.LatLng(37.745, -122.431), weight: 0},</v>
      </c>
      <c r="V2928" t="str">
        <f t="shared" si="271"/>
        <v>{location: new google.maps.LatLng(37.745, -122.431), weight: 0},</v>
      </c>
      <c r="W2928" t="str">
        <f t="shared" si="272"/>
        <v>{location: new google.maps.LatLng(37.745, -122.431), weight: 1},</v>
      </c>
      <c r="X2928" t="str">
        <f t="shared" si="273"/>
        <v>{location: new google.maps.LatLng(37.745, -122.431), weight: 0},</v>
      </c>
      <c r="Y2928" t="str">
        <f t="shared" si="274"/>
        <v>{location: new google.maps.LatLng(37.745, -122.431), weight: 1},</v>
      </c>
    </row>
    <row r="2929" spans="1:25" x14ac:dyDescent="0.2">
      <c r="A2929">
        <v>37.744999999999997</v>
      </c>
      <c r="B2929">
        <v>-122.43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0</v>
      </c>
      <c r="L2929">
        <v>3</v>
      </c>
      <c r="M2929">
        <f>VLOOKUP(H2929,AE$2:$AJ$12,6,TRUE)</f>
        <v>0</v>
      </c>
      <c r="N2929">
        <f>VLOOKUP(I2929,AF$2:$AJ$12,5,TRUE)</f>
        <v>0</v>
      </c>
      <c r="O2929">
        <f>VLOOKUP(J2929,AG$2:$AJ$12,4,TRUE)</f>
        <v>5</v>
      </c>
      <c r="P2929">
        <f>VLOOKUP(K2929,AH$2:$AJ$12,3,TRUE)</f>
        <v>0</v>
      </c>
      <c r="Q2929">
        <f>VLOOKUP(L2929,AI$2:$AJ$12,2,TRUE)</f>
        <v>2</v>
      </c>
      <c r="T2929" t="str">
        <f t="shared" si="275"/>
        <v>Crimepoint.create(latitude:37.745, longitude:-122.43, drugdrink:0, misdemean:0, theft:5, violent:0, total:2, drugdrinkct:0, misdemeanct:0, theftct:3, violentct:0, totalct:3)</v>
      </c>
      <c r="U2929" t="str">
        <f t="shared" si="276"/>
        <v>{location: new google.maps.LatLng(37.745, -122.43), weight: 0},</v>
      </c>
      <c r="V2929" t="str">
        <f t="shared" si="271"/>
        <v>{location: new google.maps.LatLng(37.745, -122.43), weight: 0},</v>
      </c>
      <c r="W2929" t="str">
        <f t="shared" si="272"/>
        <v>{location: new google.maps.LatLng(37.745, -122.43), weight: 0},</v>
      </c>
      <c r="X2929" t="str">
        <f t="shared" si="273"/>
        <v>{location: new google.maps.LatLng(37.745, -122.43), weight: 0},</v>
      </c>
      <c r="Y2929" t="str">
        <f t="shared" si="274"/>
        <v>{location: new google.maps.LatLng(37.745, -122.43), weight: 0},</v>
      </c>
    </row>
    <row r="2930" spans="1:25" x14ac:dyDescent="0.2">
      <c r="A2930">
        <v>37.744999999999997</v>
      </c>
      <c r="B2930">
        <v>-122.429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3</v>
      </c>
      <c r="K2930">
        <v>0</v>
      </c>
      <c r="L2930">
        <v>4</v>
      </c>
      <c r="M2930">
        <f>VLOOKUP(H2930,AE$2:$AJ$12,6,TRUE)</f>
        <v>0</v>
      </c>
      <c r="N2930">
        <f>VLOOKUP(I2930,AF$2:$AJ$12,5,TRUE)</f>
        <v>2</v>
      </c>
      <c r="O2930">
        <f>VLOOKUP(J2930,AG$2:$AJ$12,4,TRUE)</f>
        <v>5</v>
      </c>
      <c r="P2930">
        <f>VLOOKUP(K2930,AH$2:$AJ$12,3,TRUE)</f>
        <v>0</v>
      </c>
      <c r="Q2930">
        <f>VLOOKUP(L2930,AI$2:$AJ$12,2,TRUE)</f>
        <v>3</v>
      </c>
      <c r="T2930" t="str">
        <f t="shared" si="275"/>
        <v>Crimepoint.create(latitude:37.745, longitude:-122.429, drugdrink:0, misdemean:2, theft:5, violent:0, total:3, drugdrinkct:0, misdemeanct:1, theftct:3, violentct:0, totalct:4)</v>
      </c>
      <c r="U2930" t="str">
        <f t="shared" si="276"/>
        <v>{location: new google.maps.LatLng(37.745, -122.429), weight: 0},</v>
      </c>
      <c r="V2930" t="str">
        <f t="shared" si="271"/>
        <v>{location: new google.maps.LatLng(37.745, -122.429), weight: 0},</v>
      </c>
      <c r="W2930" t="str">
        <f t="shared" si="272"/>
        <v>{location: new google.maps.LatLng(37.745, -122.429), weight: 0},</v>
      </c>
      <c r="X2930" t="str">
        <f t="shared" si="273"/>
        <v>{location: new google.maps.LatLng(37.745, -122.429), weight: 0},</v>
      </c>
      <c r="Y2930" t="str">
        <f t="shared" si="274"/>
        <v>{location: new google.maps.LatLng(37.745, -122.429), weight: 0},</v>
      </c>
    </row>
    <row r="2931" spans="1:25" x14ac:dyDescent="0.2">
      <c r="A2931">
        <v>37.744999999999997</v>
      </c>
      <c r="B2931">
        <v>-122.428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1</v>
      </c>
      <c r="K2931">
        <v>0</v>
      </c>
      <c r="L2931">
        <v>2</v>
      </c>
      <c r="M2931">
        <f>VLOOKUP(H2931,AE$2:$AJ$12,6,TRUE)</f>
        <v>0</v>
      </c>
      <c r="N2931">
        <f>VLOOKUP(I2931,AF$2:$AJ$12,5,TRUE)</f>
        <v>2</v>
      </c>
      <c r="O2931">
        <f>VLOOKUP(J2931,AG$2:$AJ$12,4,TRUE)</f>
        <v>3</v>
      </c>
      <c r="P2931">
        <f>VLOOKUP(K2931,AH$2:$AJ$12,3,TRUE)</f>
        <v>0</v>
      </c>
      <c r="Q2931">
        <f>VLOOKUP(L2931,AI$2:$AJ$12,2,TRUE)</f>
        <v>1</v>
      </c>
      <c r="T2931" t="str">
        <f t="shared" si="275"/>
        <v>Crimepoint.create(latitude:37.745, longitude:-122.428, drugdrink:0, misdemean:2, theft:3, violent:0, total:1, drugdrinkct:0, misdemeanct:1, theftct:1, violentct:0, totalct:2)</v>
      </c>
      <c r="U2931" t="str">
        <f t="shared" si="276"/>
        <v>{location: new google.maps.LatLng(37.745, -122.428), weight: 0},</v>
      </c>
      <c r="V2931" t="str">
        <f t="shared" si="271"/>
        <v>{location: new google.maps.LatLng(37.745, -122.428), weight: 0},</v>
      </c>
      <c r="W2931" t="str">
        <f t="shared" si="272"/>
        <v>{location: new google.maps.LatLng(37.745, -122.428), weight: 0},</v>
      </c>
      <c r="X2931" t="str">
        <f t="shared" si="273"/>
        <v>{location: new google.maps.LatLng(37.745, -122.428), weight: 0},</v>
      </c>
      <c r="Y2931" t="str">
        <f t="shared" si="274"/>
        <v>{location: new google.maps.LatLng(37.745, -122.428), weight: 0},</v>
      </c>
    </row>
    <row r="2932" spans="1:25" x14ac:dyDescent="0.2">
      <c r="A2932">
        <v>37.744999999999997</v>
      </c>
      <c r="B2932">
        <v>-122.42700000000001</v>
      </c>
      <c r="C2932">
        <v>0</v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1</v>
      </c>
      <c r="J2932">
        <v>4</v>
      </c>
      <c r="K2932">
        <v>1</v>
      </c>
      <c r="L2932">
        <v>6</v>
      </c>
      <c r="M2932">
        <f>VLOOKUP(H2932,AE$2:$AJ$12,6,TRUE)</f>
        <v>0</v>
      </c>
      <c r="N2932">
        <f>VLOOKUP(I2932,AF$2:$AJ$12,5,TRUE)</f>
        <v>2</v>
      </c>
      <c r="O2932">
        <f>VLOOKUP(J2932,AG$2:$AJ$12,4,TRUE)</f>
        <v>6</v>
      </c>
      <c r="P2932">
        <f>VLOOKUP(K2932,AH$2:$AJ$12,3,TRUE)</f>
        <v>7</v>
      </c>
      <c r="Q2932">
        <f>VLOOKUP(L2932,AI$2:$AJ$12,2,TRUE)</f>
        <v>4</v>
      </c>
      <c r="T2932" t="str">
        <f t="shared" si="275"/>
        <v>Crimepoint.create(latitude:37.745, longitude:-122.427, drugdrink:0, misdemean:2, theft:6, violent:7, total:4, drugdrinkct:0, misdemeanct:1, theftct:4, violentct:1, totalct:6)</v>
      </c>
      <c r="U2932" t="str">
        <f t="shared" si="276"/>
        <v>{location: new google.maps.LatLng(37.745, -122.427), weight: 0},</v>
      </c>
      <c r="V2932" t="str">
        <f t="shared" si="271"/>
        <v>{location: new google.maps.LatLng(37.745, -122.427), weight: 0},</v>
      </c>
      <c r="W2932" t="str">
        <f t="shared" si="272"/>
        <v>{location: new google.maps.LatLng(37.745, -122.427), weight: 1},</v>
      </c>
      <c r="X2932" t="str">
        <f t="shared" si="273"/>
        <v>{location: new google.maps.LatLng(37.745, -122.427), weight: 1},</v>
      </c>
      <c r="Y2932" t="str">
        <f t="shared" si="274"/>
        <v>{location: new google.maps.LatLng(37.745, -122.427), weight: 0},</v>
      </c>
    </row>
    <row r="2933" spans="1:25" x14ac:dyDescent="0.2">
      <c r="A2933">
        <v>37.744999999999997</v>
      </c>
      <c r="B2933">
        <v>-122.426</v>
      </c>
      <c r="C2933">
        <v>0</v>
      </c>
      <c r="D2933">
        <v>0</v>
      </c>
      <c r="E2933">
        <v>1</v>
      </c>
      <c r="F2933">
        <v>0</v>
      </c>
      <c r="G2933">
        <v>1</v>
      </c>
      <c r="H2933">
        <v>0</v>
      </c>
      <c r="I2933">
        <v>2</v>
      </c>
      <c r="J2933">
        <v>10</v>
      </c>
      <c r="K2933">
        <v>0</v>
      </c>
      <c r="L2933">
        <v>12</v>
      </c>
      <c r="M2933">
        <f>VLOOKUP(H2933,AE$2:$AJ$12,6,TRUE)</f>
        <v>0</v>
      </c>
      <c r="N2933">
        <f>VLOOKUP(I2933,AF$2:$AJ$12,5,TRUE)</f>
        <v>4</v>
      </c>
      <c r="O2933">
        <f>VLOOKUP(J2933,AG$2:$AJ$12,4,TRUE)</f>
        <v>8</v>
      </c>
      <c r="P2933">
        <f>VLOOKUP(K2933,AH$2:$AJ$12,3,TRUE)</f>
        <v>0</v>
      </c>
      <c r="Q2933">
        <f>VLOOKUP(L2933,AI$2:$AJ$12,2,TRUE)</f>
        <v>6</v>
      </c>
      <c r="T2933" t="str">
        <f t="shared" si="275"/>
        <v>Crimepoint.create(latitude:37.745, longitude:-122.426, drugdrink:0, misdemean:4, theft:8, violent:0, total:6, drugdrinkct:0, misdemeanct:2, theftct:10, violentct:0, totalct:12)</v>
      </c>
      <c r="U2933" t="str">
        <f t="shared" si="276"/>
        <v>{location: new google.maps.LatLng(37.745, -122.426), weight: 0},</v>
      </c>
      <c r="V2933" t="str">
        <f t="shared" si="271"/>
        <v>{location: new google.maps.LatLng(37.745, -122.426), weight: 0},</v>
      </c>
      <c r="W2933" t="str">
        <f t="shared" si="272"/>
        <v>{location: new google.maps.LatLng(37.745, -122.426), weight: 1},</v>
      </c>
      <c r="X2933" t="str">
        <f t="shared" si="273"/>
        <v>{location: new google.maps.LatLng(37.745, -122.426), weight: 0},</v>
      </c>
      <c r="Y2933" t="str">
        <f t="shared" si="274"/>
        <v>{location: new google.maps.LatLng(37.745, -122.426), weight: 1},</v>
      </c>
    </row>
    <row r="2934" spans="1:25" x14ac:dyDescent="0.2">
      <c r="A2934">
        <v>37.744999999999997</v>
      </c>
      <c r="B2934">
        <v>-122.425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2</v>
      </c>
      <c r="K2934">
        <v>0</v>
      </c>
      <c r="L2934">
        <v>3</v>
      </c>
      <c r="M2934">
        <f>VLOOKUP(H2934,AE$2:$AJ$12,6,TRUE)</f>
        <v>0</v>
      </c>
      <c r="N2934">
        <f>VLOOKUP(I2934,AF$2:$AJ$12,5,TRUE)</f>
        <v>2</v>
      </c>
      <c r="O2934">
        <f>VLOOKUP(J2934,AG$2:$AJ$12,4,TRUE)</f>
        <v>4</v>
      </c>
      <c r="P2934">
        <f>VLOOKUP(K2934,AH$2:$AJ$12,3,TRUE)</f>
        <v>0</v>
      </c>
      <c r="Q2934">
        <f>VLOOKUP(L2934,AI$2:$AJ$12,2,TRUE)</f>
        <v>2</v>
      </c>
      <c r="T2934" t="str">
        <f t="shared" si="275"/>
        <v>Crimepoint.create(latitude:37.745, longitude:-122.425, drugdrink:0, misdemean:2, theft:4, violent:0, total:2, drugdrinkct:0, misdemeanct:1, theftct:2, violentct:0, totalct:3)</v>
      </c>
      <c r="U2934" t="str">
        <f t="shared" si="276"/>
        <v>{location: new google.maps.LatLng(37.745, -122.425), weight: 0},</v>
      </c>
      <c r="V2934" t="str">
        <f t="shared" si="271"/>
        <v>{location: new google.maps.LatLng(37.745, -122.425), weight: 0},</v>
      </c>
      <c r="W2934" t="str">
        <f t="shared" si="272"/>
        <v>{location: new google.maps.LatLng(37.745, -122.425), weight: 0},</v>
      </c>
      <c r="X2934" t="str">
        <f t="shared" si="273"/>
        <v>{location: new google.maps.LatLng(37.745, -122.425), weight: 0},</v>
      </c>
      <c r="Y2934" t="str">
        <f t="shared" si="274"/>
        <v>{location: new google.maps.LatLng(37.745, -122.425), weight: 0},</v>
      </c>
    </row>
    <row r="2935" spans="1:25" x14ac:dyDescent="0.2">
      <c r="A2935">
        <v>37.744999999999997</v>
      </c>
      <c r="B2935">
        <v>-122.42400000000001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2</v>
      </c>
      <c r="K2935">
        <v>0</v>
      </c>
      <c r="L2935">
        <v>3</v>
      </c>
      <c r="M2935">
        <f>VLOOKUP(H2935,AE$2:$AJ$12,6,TRUE)</f>
        <v>0</v>
      </c>
      <c r="N2935">
        <f>VLOOKUP(I2935,AF$2:$AJ$12,5,TRUE)</f>
        <v>2</v>
      </c>
      <c r="O2935">
        <f>VLOOKUP(J2935,AG$2:$AJ$12,4,TRUE)</f>
        <v>4</v>
      </c>
      <c r="P2935">
        <f>VLOOKUP(K2935,AH$2:$AJ$12,3,TRUE)</f>
        <v>0</v>
      </c>
      <c r="Q2935">
        <f>VLOOKUP(L2935,AI$2:$AJ$12,2,TRUE)</f>
        <v>2</v>
      </c>
      <c r="T2935" t="str">
        <f t="shared" si="275"/>
        <v>Crimepoint.create(latitude:37.745, longitude:-122.424, drugdrink:0, misdemean:2, theft:4, violent:0, total:2, drugdrinkct:0, misdemeanct:1, theftct:2, violentct:0, totalct:3)</v>
      </c>
      <c r="U2935" t="str">
        <f t="shared" si="276"/>
        <v>{location: new google.maps.LatLng(37.745, -122.424), weight: 0},</v>
      </c>
      <c r="V2935" t="str">
        <f t="shared" si="271"/>
        <v>{location: new google.maps.LatLng(37.745, -122.424), weight: 0},</v>
      </c>
      <c r="W2935" t="str">
        <f t="shared" si="272"/>
        <v>{location: new google.maps.LatLng(37.745, -122.424), weight: 0},</v>
      </c>
      <c r="X2935" t="str">
        <f t="shared" si="273"/>
        <v>{location: new google.maps.LatLng(37.745, -122.424), weight: 0},</v>
      </c>
      <c r="Y2935" t="str">
        <f t="shared" si="274"/>
        <v>{location: new google.maps.LatLng(37.745, -122.424), weight: 0},</v>
      </c>
    </row>
    <row r="2936" spans="1:25" x14ac:dyDescent="0.2">
      <c r="A2936">
        <v>37.744999999999997</v>
      </c>
      <c r="B2936">
        <v>-122.423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0</v>
      </c>
      <c r="I2936">
        <v>4</v>
      </c>
      <c r="J2936">
        <v>3</v>
      </c>
      <c r="K2936">
        <v>1</v>
      </c>
      <c r="L2936">
        <v>8</v>
      </c>
      <c r="M2936">
        <f>VLOOKUP(H2936,AE$2:$AJ$12,6,TRUE)</f>
        <v>0</v>
      </c>
      <c r="N2936">
        <f>VLOOKUP(I2936,AF$2:$AJ$12,5,TRUE)</f>
        <v>6</v>
      </c>
      <c r="O2936">
        <f>VLOOKUP(J2936,AG$2:$AJ$12,4,TRUE)</f>
        <v>5</v>
      </c>
      <c r="P2936">
        <f>VLOOKUP(K2936,AH$2:$AJ$12,3,TRUE)</f>
        <v>7</v>
      </c>
      <c r="Q2936">
        <f>VLOOKUP(L2936,AI$2:$AJ$12,2,TRUE)</f>
        <v>5</v>
      </c>
      <c r="T2936" t="str">
        <f t="shared" si="275"/>
        <v>Crimepoint.create(latitude:37.745, longitude:-122.423, drugdrink:0, misdemean:6, theft:5, violent:7, total:5, drugdrinkct:0, misdemeanct:4, theftct:3, violentct:1, totalct:8)</v>
      </c>
      <c r="U2936" t="str">
        <f t="shared" si="276"/>
        <v>{location: new google.maps.LatLng(37.745, -122.423), weight: 0},</v>
      </c>
      <c r="V2936" t="str">
        <f t="shared" si="271"/>
        <v>{location: new google.maps.LatLng(37.745, -122.423), weight: 1},</v>
      </c>
      <c r="W2936" t="str">
        <f t="shared" si="272"/>
        <v>{location: new google.maps.LatLng(37.745, -122.423), weight: 0},</v>
      </c>
      <c r="X2936" t="str">
        <f t="shared" si="273"/>
        <v>{location: new google.maps.LatLng(37.745, -122.423), weight: 1},</v>
      </c>
      <c r="Y2936" t="str">
        <f t="shared" si="274"/>
        <v>{location: new google.maps.LatLng(37.745, -122.423), weight: 1},</v>
      </c>
    </row>
    <row r="2937" spans="1:25" x14ac:dyDescent="0.2">
      <c r="A2937">
        <v>37.744999999999997</v>
      </c>
      <c r="B2937">
        <v>-122.422</v>
      </c>
      <c r="C2937">
        <v>0</v>
      </c>
      <c r="D2937">
        <v>6</v>
      </c>
      <c r="E2937">
        <v>0</v>
      </c>
      <c r="F2937">
        <v>1</v>
      </c>
      <c r="G2937">
        <v>3</v>
      </c>
      <c r="H2937">
        <v>0</v>
      </c>
      <c r="I2937">
        <v>28</v>
      </c>
      <c r="J2937">
        <v>3</v>
      </c>
      <c r="K2937">
        <v>1</v>
      </c>
      <c r="L2937">
        <v>32</v>
      </c>
      <c r="M2937">
        <f>VLOOKUP(H2937,AE$2:$AJ$12,6,TRUE)</f>
        <v>0</v>
      </c>
      <c r="N2937">
        <f>VLOOKUP(I2937,AF$2:$AJ$12,5,TRUE)</f>
        <v>9</v>
      </c>
      <c r="O2937">
        <f>VLOOKUP(J2937,AG$2:$AJ$12,4,TRUE)</f>
        <v>5</v>
      </c>
      <c r="P2937">
        <f>VLOOKUP(K2937,AH$2:$AJ$12,3,TRUE)</f>
        <v>7</v>
      </c>
      <c r="Q2937">
        <f>VLOOKUP(L2937,AI$2:$AJ$12,2,TRUE)</f>
        <v>8</v>
      </c>
      <c r="T2937" t="str">
        <f t="shared" si="275"/>
        <v>Crimepoint.create(latitude:37.745, longitude:-122.422, drugdrink:0, misdemean:9, theft:5, violent:7, total:8, drugdrinkct:0, misdemeanct:28, theftct:3, violentct:1, totalct:32)</v>
      </c>
      <c r="U2937" t="str">
        <f t="shared" si="276"/>
        <v>{location: new google.maps.LatLng(37.745, -122.422), weight: 0},</v>
      </c>
      <c r="V2937" t="str">
        <f t="shared" si="271"/>
        <v>{location: new google.maps.LatLng(37.745, -122.422), weight: 6},</v>
      </c>
      <c r="W2937" t="str">
        <f t="shared" si="272"/>
        <v>{location: new google.maps.LatLng(37.745, -122.422), weight: 0},</v>
      </c>
      <c r="X2937" t="str">
        <f t="shared" si="273"/>
        <v>{location: new google.maps.LatLng(37.745, -122.422), weight: 1},</v>
      </c>
      <c r="Y2937" t="str">
        <f t="shared" si="274"/>
        <v>{location: new google.maps.LatLng(37.745, -122.422), weight: 3},</v>
      </c>
    </row>
    <row r="2938" spans="1:25" x14ac:dyDescent="0.2">
      <c r="A2938">
        <v>37.744999999999997</v>
      </c>
      <c r="B2938">
        <v>-122.42100000000001</v>
      </c>
      <c r="C2938">
        <v>0</v>
      </c>
      <c r="D2938">
        <v>3</v>
      </c>
      <c r="E2938">
        <v>2</v>
      </c>
      <c r="F2938">
        <v>6</v>
      </c>
      <c r="G2938">
        <v>3</v>
      </c>
      <c r="H2938">
        <v>0</v>
      </c>
      <c r="I2938">
        <v>14</v>
      </c>
      <c r="J2938">
        <v>15</v>
      </c>
      <c r="K2938">
        <v>8</v>
      </c>
      <c r="L2938">
        <v>37</v>
      </c>
      <c r="M2938">
        <f>VLOOKUP(H2938,AE$2:$AJ$12,6,TRUE)</f>
        <v>0</v>
      </c>
      <c r="N2938">
        <f>VLOOKUP(I2938,AF$2:$AJ$12,5,TRUE)</f>
        <v>8</v>
      </c>
      <c r="O2938">
        <f>VLOOKUP(J2938,AG$2:$AJ$12,4,TRUE)</f>
        <v>9</v>
      </c>
      <c r="P2938">
        <f>VLOOKUP(K2938,AH$2:$AJ$12,3,TRUE)</f>
        <v>9</v>
      </c>
      <c r="Q2938">
        <f>VLOOKUP(L2938,AI$2:$AJ$12,2,TRUE)</f>
        <v>8</v>
      </c>
      <c r="T2938" t="str">
        <f t="shared" si="275"/>
        <v>Crimepoint.create(latitude:37.745, longitude:-122.421, drugdrink:0, misdemean:8, theft:9, violent:9, total:8, drugdrinkct:0, misdemeanct:14, theftct:15, violentct:8, totalct:37)</v>
      </c>
      <c r="U2938" t="str">
        <f t="shared" si="276"/>
        <v>{location: new google.maps.LatLng(37.745, -122.421), weight: 0},</v>
      </c>
      <c r="V2938" t="str">
        <f t="shared" si="271"/>
        <v>{location: new google.maps.LatLng(37.745, -122.421), weight: 3},</v>
      </c>
      <c r="W2938" t="str">
        <f t="shared" si="272"/>
        <v>{location: new google.maps.LatLng(37.745, -122.421), weight: 2},</v>
      </c>
      <c r="X2938" t="str">
        <f t="shared" si="273"/>
        <v>{location: new google.maps.LatLng(37.745, -122.421), weight: 6},</v>
      </c>
      <c r="Y2938" t="str">
        <f t="shared" si="274"/>
        <v>{location: new google.maps.LatLng(37.745, -122.421), weight: 3},</v>
      </c>
    </row>
    <row r="2939" spans="1:25" x14ac:dyDescent="0.2">
      <c r="A2939">
        <v>37.744999999999997</v>
      </c>
      <c r="B2939">
        <v>-122.42</v>
      </c>
      <c r="C2939">
        <v>0</v>
      </c>
      <c r="D2939">
        <v>6</v>
      </c>
      <c r="E2939">
        <v>2</v>
      </c>
      <c r="F2939">
        <v>3</v>
      </c>
      <c r="G2939">
        <v>4</v>
      </c>
      <c r="H2939">
        <v>0</v>
      </c>
      <c r="I2939">
        <v>28</v>
      </c>
      <c r="J2939">
        <v>13</v>
      </c>
      <c r="K2939">
        <v>4</v>
      </c>
      <c r="L2939">
        <v>45</v>
      </c>
      <c r="M2939">
        <f>VLOOKUP(H2939,AE$2:$AJ$12,6,TRUE)</f>
        <v>0</v>
      </c>
      <c r="N2939">
        <f>VLOOKUP(I2939,AF$2:$AJ$12,5,TRUE)</f>
        <v>9</v>
      </c>
      <c r="O2939">
        <f>VLOOKUP(J2939,AG$2:$AJ$12,4,TRUE)</f>
        <v>8</v>
      </c>
      <c r="P2939">
        <f>VLOOKUP(K2939,AH$2:$AJ$12,3,TRUE)</f>
        <v>8</v>
      </c>
      <c r="Q2939">
        <f>VLOOKUP(L2939,AI$2:$AJ$12,2,TRUE)</f>
        <v>9</v>
      </c>
      <c r="T2939" t="str">
        <f t="shared" si="275"/>
        <v>Crimepoint.create(latitude:37.745, longitude:-122.42, drugdrink:0, misdemean:9, theft:8, violent:8, total:9, drugdrinkct:0, misdemeanct:28, theftct:13, violentct:4, totalct:45)</v>
      </c>
      <c r="U2939" t="str">
        <f t="shared" si="276"/>
        <v>{location: new google.maps.LatLng(37.745, -122.42), weight: 0},</v>
      </c>
      <c r="V2939" t="str">
        <f t="shared" si="271"/>
        <v>{location: new google.maps.LatLng(37.745, -122.42), weight: 6},</v>
      </c>
      <c r="W2939" t="str">
        <f t="shared" si="272"/>
        <v>{location: new google.maps.LatLng(37.745, -122.42), weight: 2},</v>
      </c>
      <c r="X2939" t="str">
        <f t="shared" si="273"/>
        <v>{location: new google.maps.LatLng(37.745, -122.42), weight: 3},</v>
      </c>
      <c r="Y2939" t="str">
        <f t="shared" si="274"/>
        <v>{location: new google.maps.LatLng(37.745, -122.42), weight: 4},</v>
      </c>
    </row>
    <row r="2940" spans="1:25" x14ac:dyDescent="0.2">
      <c r="A2940">
        <v>37.744999999999997</v>
      </c>
      <c r="B2940">
        <v>-122.419</v>
      </c>
      <c r="C2940">
        <v>0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0</v>
      </c>
      <c r="J2940">
        <v>7</v>
      </c>
      <c r="K2940">
        <v>0</v>
      </c>
      <c r="L2940">
        <v>7</v>
      </c>
      <c r="M2940">
        <f>VLOOKUP(H2940,AE$2:$AJ$12,6,TRUE)</f>
        <v>0</v>
      </c>
      <c r="N2940">
        <f>VLOOKUP(I2940,AF$2:$AJ$12,5,TRUE)</f>
        <v>0</v>
      </c>
      <c r="O2940">
        <f>VLOOKUP(J2940,AG$2:$AJ$12,4,TRUE)</f>
        <v>7</v>
      </c>
      <c r="P2940">
        <f>VLOOKUP(K2940,AH$2:$AJ$12,3,TRUE)</f>
        <v>0</v>
      </c>
      <c r="Q2940">
        <f>VLOOKUP(L2940,AI$2:$AJ$12,2,TRUE)</f>
        <v>5</v>
      </c>
      <c r="T2940" t="str">
        <f t="shared" si="275"/>
        <v>Crimepoint.create(latitude:37.745, longitude:-122.419, drugdrink:0, misdemean:0, theft:7, violent:0, total:5, drugdrinkct:0, misdemeanct:0, theftct:7, violentct:0, totalct:7)</v>
      </c>
      <c r="U2940" t="str">
        <f t="shared" si="276"/>
        <v>{location: new google.maps.LatLng(37.745, -122.419), weight: 0},</v>
      </c>
      <c r="V2940" t="str">
        <f t="shared" si="271"/>
        <v>{location: new google.maps.LatLng(37.745, -122.419), weight: 0},</v>
      </c>
      <c r="W2940" t="str">
        <f t="shared" si="272"/>
        <v>{location: new google.maps.LatLng(37.745, -122.419), weight: 1},</v>
      </c>
      <c r="X2940" t="str">
        <f t="shared" si="273"/>
        <v>{location: new google.maps.LatLng(37.745, -122.419), weight: 0},</v>
      </c>
      <c r="Y2940" t="str">
        <f t="shared" si="274"/>
        <v>{location: new google.maps.LatLng(37.745, -122.419), weight: 1},</v>
      </c>
    </row>
    <row r="2941" spans="1:25" x14ac:dyDescent="0.2">
      <c r="A2941">
        <v>37.744999999999997</v>
      </c>
      <c r="B2941">
        <v>-122.41800000000001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5</v>
      </c>
      <c r="J2941">
        <v>5</v>
      </c>
      <c r="K2941">
        <v>2</v>
      </c>
      <c r="L2941">
        <v>12</v>
      </c>
      <c r="M2941">
        <f>VLOOKUP(H2941,AE$2:$AJ$12,6,TRUE)</f>
        <v>0</v>
      </c>
      <c r="N2941">
        <f>VLOOKUP(I2941,AF$2:$AJ$12,5,TRUE)</f>
        <v>6</v>
      </c>
      <c r="O2941">
        <f>VLOOKUP(J2941,AG$2:$AJ$12,4,TRUE)</f>
        <v>7</v>
      </c>
      <c r="P2941">
        <f>VLOOKUP(K2941,AH$2:$AJ$12,3,TRUE)</f>
        <v>7</v>
      </c>
      <c r="Q2941">
        <f>VLOOKUP(L2941,AI$2:$AJ$12,2,TRUE)</f>
        <v>6</v>
      </c>
      <c r="T2941" t="str">
        <f t="shared" si="275"/>
        <v>Crimepoint.create(latitude:37.745, longitude:-122.418, drugdrink:0, misdemean:6, theft:7, violent:7, total:6, drugdrinkct:0, misdemeanct:5, theftct:5, violentct:2, totalct:12)</v>
      </c>
      <c r="U2941" t="str">
        <f t="shared" si="276"/>
        <v>{location: new google.maps.LatLng(37.745, -122.418), weight: 0},</v>
      </c>
      <c r="V2941" t="str">
        <f t="shared" si="271"/>
        <v>{location: new google.maps.LatLng(37.745, -122.418), weight: 1},</v>
      </c>
      <c r="W2941" t="str">
        <f t="shared" si="272"/>
        <v>{location: new google.maps.LatLng(37.745, -122.418), weight: 1},</v>
      </c>
      <c r="X2941" t="str">
        <f t="shared" si="273"/>
        <v>{location: new google.maps.LatLng(37.745, -122.418), weight: 1},</v>
      </c>
      <c r="Y2941" t="str">
        <f t="shared" si="274"/>
        <v>{location: new google.maps.LatLng(37.745, -122.418), weight: 1},</v>
      </c>
    </row>
    <row r="2942" spans="1:25" x14ac:dyDescent="0.2">
      <c r="A2942">
        <v>37.744999999999997</v>
      </c>
      <c r="B2942">
        <v>-122.417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1</v>
      </c>
      <c r="M2942">
        <f>VLOOKUP(H2942,AE$2:$AJ$12,6,TRUE)</f>
        <v>0</v>
      </c>
      <c r="N2942">
        <f>VLOOKUP(I2942,AF$2:$AJ$12,5,TRUE)</f>
        <v>2</v>
      </c>
      <c r="O2942">
        <f>VLOOKUP(J2942,AG$2:$AJ$12,4,TRUE)</f>
        <v>0</v>
      </c>
      <c r="P2942">
        <f>VLOOKUP(K2942,AH$2:$AJ$12,3,TRUE)</f>
        <v>0</v>
      </c>
      <c r="Q2942">
        <f>VLOOKUP(L2942,AI$2:$AJ$12,2,TRUE)</f>
        <v>0</v>
      </c>
      <c r="T2942" t="str">
        <f t="shared" si="275"/>
        <v>Crimepoint.create(latitude:37.745, longitude:-122.417, drugdrink:0, misdemean:2, theft:0, violent:0, total:0, drugdrinkct:0, misdemeanct:1, theftct:0, violentct:0, totalct:1)</v>
      </c>
      <c r="U2942" t="str">
        <f t="shared" si="276"/>
        <v>{location: new google.maps.LatLng(37.745, -122.417), weight: 0},</v>
      </c>
      <c r="V2942" t="str">
        <f t="shared" si="271"/>
        <v>{location: new google.maps.LatLng(37.745, -122.417), weight: 0},</v>
      </c>
      <c r="W2942" t="str">
        <f t="shared" si="272"/>
        <v>{location: new google.maps.LatLng(37.745, -122.417), weight: 0},</v>
      </c>
      <c r="X2942" t="str">
        <f t="shared" si="273"/>
        <v>{location: new google.maps.LatLng(37.745, -122.417), weight: 0},</v>
      </c>
      <c r="Y2942" t="str">
        <f t="shared" si="274"/>
        <v>{location: new google.maps.LatLng(37.745, -122.417), weight: 0},</v>
      </c>
    </row>
    <row r="2943" spans="1:25" x14ac:dyDescent="0.2">
      <c r="A2943">
        <v>37.744999999999997</v>
      </c>
      <c r="B2943">
        <v>-122.416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1</v>
      </c>
      <c r="M2943">
        <f>VLOOKUP(H2943,AE$2:$AJ$12,6,TRUE)</f>
        <v>0</v>
      </c>
      <c r="N2943">
        <f>VLOOKUP(I2943,AF$2:$AJ$12,5,TRUE)</f>
        <v>2</v>
      </c>
      <c r="O2943">
        <f>VLOOKUP(J2943,AG$2:$AJ$12,4,TRUE)</f>
        <v>0</v>
      </c>
      <c r="P2943">
        <f>VLOOKUP(K2943,AH$2:$AJ$12,3,TRUE)</f>
        <v>0</v>
      </c>
      <c r="Q2943">
        <f>VLOOKUP(L2943,AI$2:$AJ$12,2,TRUE)</f>
        <v>0</v>
      </c>
      <c r="T2943" t="str">
        <f t="shared" si="275"/>
        <v>Crimepoint.create(latitude:37.745, longitude:-122.416, drugdrink:0, misdemean:2, theft:0, violent:0, total:0, drugdrinkct:0, misdemeanct:1, theftct:0, violentct:0, totalct:1)</v>
      </c>
      <c r="U2943" t="str">
        <f t="shared" si="276"/>
        <v>{location: new google.maps.LatLng(37.745, -122.416), weight: 0},</v>
      </c>
      <c r="V2943" t="str">
        <f t="shared" si="271"/>
        <v>{location: new google.maps.LatLng(37.745, -122.416), weight: 0},</v>
      </c>
      <c r="W2943" t="str">
        <f t="shared" si="272"/>
        <v>{location: new google.maps.LatLng(37.745, -122.416), weight: 0},</v>
      </c>
      <c r="X2943" t="str">
        <f t="shared" si="273"/>
        <v>{location: new google.maps.LatLng(37.745, -122.416), weight: 0},</v>
      </c>
      <c r="Y2943" t="str">
        <f t="shared" si="274"/>
        <v>{location: new google.maps.LatLng(37.745, -122.416), weight: 0},</v>
      </c>
    </row>
    <row r="2944" spans="1:25" x14ac:dyDescent="0.2">
      <c r="A2944">
        <v>37.744999999999997</v>
      </c>
      <c r="B2944">
        <v>-122.41500000000001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2</v>
      </c>
      <c r="J2944">
        <v>2</v>
      </c>
      <c r="K2944">
        <v>0</v>
      </c>
      <c r="L2944">
        <v>4</v>
      </c>
      <c r="M2944">
        <f>VLOOKUP(H2944,AE$2:$AJ$12,6,TRUE)</f>
        <v>0</v>
      </c>
      <c r="N2944">
        <f>VLOOKUP(I2944,AF$2:$AJ$12,5,TRUE)</f>
        <v>4</v>
      </c>
      <c r="O2944">
        <f>VLOOKUP(J2944,AG$2:$AJ$12,4,TRUE)</f>
        <v>4</v>
      </c>
      <c r="P2944">
        <f>VLOOKUP(K2944,AH$2:$AJ$12,3,TRUE)</f>
        <v>0</v>
      </c>
      <c r="Q2944">
        <f>VLOOKUP(L2944,AI$2:$AJ$12,2,TRUE)</f>
        <v>3</v>
      </c>
      <c r="T2944" t="str">
        <f t="shared" si="275"/>
        <v>Crimepoint.create(latitude:37.745, longitude:-122.415, drugdrink:0, misdemean:4, theft:4, violent:0, total:3, drugdrinkct:0, misdemeanct:2, theftct:2, violentct:0, totalct:4)</v>
      </c>
      <c r="U2944" t="str">
        <f t="shared" si="276"/>
        <v>{location: new google.maps.LatLng(37.745, -122.415), weight: 0},</v>
      </c>
      <c r="V2944" t="str">
        <f t="shared" si="271"/>
        <v>{location: new google.maps.LatLng(37.745, -122.415), weight: 0},</v>
      </c>
      <c r="W2944" t="str">
        <f t="shared" si="272"/>
        <v>{location: new google.maps.LatLng(37.745, -122.415), weight: 0},</v>
      </c>
      <c r="X2944" t="str">
        <f t="shared" si="273"/>
        <v>{location: new google.maps.LatLng(37.745, -122.415), weight: 0},</v>
      </c>
      <c r="Y2944" t="str">
        <f t="shared" si="274"/>
        <v>{location: new google.maps.LatLng(37.745, -122.415), weight: 0},</v>
      </c>
    </row>
    <row r="2945" spans="1:25" x14ac:dyDescent="0.2">
      <c r="A2945">
        <v>37.744999999999997</v>
      </c>
      <c r="B2945">
        <v>-122.414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6</v>
      </c>
      <c r="J2945">
        <v>1</v>
      </c>
      <c r="K2945">
        <v>0</v>
      </c>
      <c r="L2945">
        <v>7</v>
      </c>
      <c r="M2945">
        <f>VLOOKUP(H2945,AE$2:$AJ$12,6,TRUE)</f>
        <v>0</v>
      </c>
      <c r="N2945">
        <f>VLOOKUP(I2945,AF$2:$AJ$12,5,TRUE)</f>
        <v>7</v>
      </c>
      <c r="O2945">
        <f>VLOOKUP(J2945,AG$2:$AJ$12,4,TRUE)</f>
        <v>3</v>
      </c>
      <c r="P2945">
        <f>VLOOKUP(K2945,AH$2:$AJ$12,3,TRUE)</f>
        <v>0</v>
      </c>
      <c r="Q2945">
        <f>VLOOKUP(L2945,AI$2:$AJ$12,2,TRUE)</f>
        <v>5</v>
      </c>
      <c r="T2945" t="str">
        <f t="shared" si="275"/>
        <v>Crimepoint.create(latitude:37.745, longitude:-122.414, drugdrink:0, misdemean:7, theft:3, violent:0, total:5, drugdrinkct:0, misdemeanct:6, theftct:1, violentct:0, totalct:7)</v>
      </c>
      <c r="U2945" t="str">
        <f t="shared" si="276"/>
        <v>{location: new google.maps.LatLng(37.745, -122.414), weight: 0},</v>
      </c>
      <c r="V2945" t="str">
        <f t="shared" si="271"/>
        <v>{location: new google.maps.LatLng(37.745, -122.414), weight: 1},</v>
      </c>
      <c r="W2945" t="str">
        <f t="shared" si="272"/>
        <v>{location: new google.maps.LatLng(37.745, -122.414), weight: 0},</v>
      </c>
      <c r="X2945" t="str">
        <f t="shared" si="273"/>
        <v>{location: new google.maps.LatLng(37.745, -122.414), weight: 0},</v>
      </c>
      <c r="Y2945" t="str">
        <f t="shared" si="274"/>
        <v>{location: new google.maps.LatLng(37.745, -122.414), weight: 1},</v>
      </c>
    </row>
    <row r="2946" spans="1:25" x14ac:dyDescent="0.2">
      <c r="A2946">
        <v>37.744999999999997</v>
      </c>
      <c r="B2946">
        <v>-122.413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</v>
      </c>
      <c r="K2946">
        <v>0</v>
      </c>
      <c r="L2946">
        <v>2</v>
      </c>
      <c r="M2946">
        <f>VLOOKUP(H2946,AE$2:$AJ$12,6,TRUE)</f>
        <v>0</v>
      </c>
      <c r="N2946">
        <f>VLOOKUP(I2946,AF$2:$AJ$12,5,TRUE)</f>
        <v>0</v>
      </c>
      <c r="O2946">
        <f>VLOOKUP(J2946,AG$2:$AJ$12,4,TRUE)</f>
        <v>4</v>
      </c>
      <c r="P2946">
        <f>VLOOKUP(K2946,AH$2:$AJ$12,3,TRUE)</f>
        <v>0</v>
      </c>
      <c r="Q2946">
        <f>VLOOKUP(L2946,AI$2:$AJ$12,2,TRUE)</f>
        <v>1</v>
      </c>
      <c r="T2946" t="str">
        <f t="shared" si="275"/>
        <v>Crimepoint.create(latitude:37.745, longitude:-122.413, drugdrink:0, misdemean:0, theft:4, violent:0, total:1, drugdrinkct:0, misdemeanct:0, theftct:2, violentct:0, totalct:2)</v>
      </c>
      <c r="U2946" t="str">
        <f t="shared" si="276"/>
        <v>{location: new google.maps.LatLng(37.745, -122.413), weight: 0},</v>
      </c>
      <c r="V2946" t="str">
        <f t="shared" si="271"/>
        <v>{location: new google.maps.LatLng(37.745, -122.413), weight: 0},</v>
      </c>
      <c r="W2946" t="str">
        <f t="shared" si="272"/>
        <v>{location: new google.maps.LatLng(37.745, -122.413), weight: 0},</v>
      </c>
      <c r="X2946" t="str">
        <f t="shared" si="273"/>
        <v>{location: new google.maps.LatLng(37.745, -122.413), weight: 0},</v>
      </c>
      <c r="Y2946" t="str">
        <f t="shared" si="274"/>
        <v>{location: new google.maps.LatLng(37.745, -122.413), weight: 0},</v>
      </c>
    </row>
    <row r="2947" spans="1:25" x14ac:dyDescent="0.2">
      <c r="A2947">
        <v>37.744999999999997</v>
      </c>
      <c r="B2947">
        <v>-122.411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2</v>
      </c>
      <c r="J2947">
        <v>2</v>
      </c>
      <c r="K2947">
        <v>0</v>
      </c>
      <c r="L2947">
        <v>4</v>
      </c>
      <c r="M2947">
        <f>VLOOKUP(H2947,AE$2:$AJ$12,6,TRUE)</f>
        <v>0</v>
      </c>
      <c r="N2947">
        <f>VLOOKUP(I2947,AF$2:$AJ$12,5,TRUE)</f>
        <v>4</v>
      </c>
      <c r="O2947">
        <f>VLOOKUP(J2947,AG$2:$AJ$12,4,TRUE)</f>
        <v>4</v>
      </c>
      <c r="P2947">
        <f>VLOOKUP(K2947,AH$2:$AJ$12,3,TRUE)</f>
        <v>0</v>
      </c>
      <c r="Q2947">
        <f>VLOOKUP(L2947,AI$2:$AJ$12,2,TRUE)</f>
        <v>3</v>
      </c>
      <c r="T2947" t="str">
        <f t="shared" si="275"/>
        <v>Crimepoint.create(latitude:37.745, longitude:-122.411, drugdrink:0, misdemean:4, theft:4, violent:0, total:3, drugdrinkct:0, misdemeanct:2, theftct:2, violentct:0, totalct:4)</v>
      </c>
      <c r="U2947" t="str">
        <f t="shared" si="276"/>
        <v>{location: new google.maps.LatLng(37.745, -122.411), weight: 0},</v>
      </c>
      <c r="V2947" t="str">
        <f t="shared" ref="V2947:V3010" si="277">$Z$2&amp;$A2947&amp;$AA$2&amp;$B2947&amp;$AB$2&amp;D2947&amp;$AC$2</f>
        <v>{location: new google.maps.LatLng(37.745, -122.411), weight: 0},</v>
      </c>
      <c r="W2947" t="str">
        <f t="shared" ref="W2947:W3010" si="278">$Z$2&amp;$A2947&amp;$AA$2&amp;$B2947&amp;$AB$2&amp;E2947&amp;$AC$2</f>
        <v>{location: new google.maps.LatLng(37.745, -122.411), weight: 0},</v>
      </c>
      <c r="X2947" t="str">
        <f t="shared" ref="X2947:X3010" si="279">$Z$2&amp;$A2947&amp;$AA$2&amp;$B2947&amp;$AB$2&amp;F2947&amp;$AC$2</f>
        <v>{location: new google.maps.LatLng(37.745, -122.411), weight: 0},</v>
      </c>
      <c r="Y2947" t="str">
        <f t="shared" ref="Y2947:Y3010" si="280">$Z$2&amp;$A2947&amp;$AA$2&amp;$B2947&amp;$AB$2&amp;G2947&amp;$AC$2</f>
        <v>{location: new google.maps.LatLng(37.745, -122.411), weight: 0},</v>
      </c>
    </row>
    <row r="2948" spans="1:25" x14ac:dyDescent="0.2">
      <c r="A2948">
        <v>37.744999999999997</v>
      </c>
      <c r="B2948">
        <v>-122.41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2</v>
      </c>
      <c r="J2948">
        <v>7</v>
      </c>
      <c r="K2948">
        <v>0</v>
      </c>
      <c r="L2948">
        <v>9</v>
      </c>
      <c r="M2948">
        <f>VLOOKUP(H2948,AE$2:$AJ$12,6,TRUE)</f>
        <v>0</v>
      </c>
      <c r="N2948">
        <f>VLOOKUP(I2948,AF$2:$AJ$12,5,TRUE)</f>
        <v>4</v>
      </c>
      <c r="O2948">
        <f>VLOOKUP(J2948,AG$2:$AJ$12,4,TRUE)</f>
        <v>7</v>
      </c>
      <c r="P2948">
        <f>VLOOKUP(K2948,AH$2:$AJ$12,3,TRUE)</f>
        <v>0</v>
      </c>
      <c r="Q2948">
        <f>VLOOKUP(L2948,AI$2:$AJ$12,2,TRUE)</f>
        <v>5</v>
      </c>
      <c r="T2948" t="str">
        <f t="shared" ref="T2948:T3011" si="281">"Crimepoint.create("&amp;A$2&amp;":"&amp;A2948&amp;", "&amp;B$2&amp;":"&amp;B2948&amp;", "&amp;C$2&amp;":"&amp;M2948&amp;", "&amp;D$2&amp;":"&amp;N2948&amp;", "&amp;E$2&amp;":"&amp;O2948&amp;", "&amp;F$2&amp;":"&amp;P2948&amp;", "&amp;G$2&amp;":"&amp;Q2948&amp;", "&amp;H$2&amp;":"&amp;H2948&amp;", "&amp;I$2&amp;":"&amp;I2948&amp;", "&amp;J$2&amp;":"&amp;J2948&amp;", "&amp;K$2&amp;":"&amp;K2948&amp;", "&amp;L$2&amp;":"&amp;L2948&amp;")"</f>
        <v>Crimepoint.create(latitude:37.745, longitude:-122.41, drugdrink:0, misdemean:4, theft:7, violent:0, total:5, drugdrinkct:0, misdemeanct:2, theftct:7, violentct:0, totalct:9)</v>
      </c>
      <c r="U2948" t="str">
        <f t="shared" ref="U2948:U3011" si="282">$Z$2&amp;$A2948&amp;$AA$2&amp;$B2948&amp;$AB$2&amp;C2948&amp;$AC$2</f>
        <v>{location: new google.maps.LatLng(37.745, -122.41), weight: 0},</v>
      </c>
      <c r="V2948" t="str">
        <f t="shared" si="277"/>
        <v>{location: new google.maps.LatLng(37.745, -122.41), weight: 0},</v>
      </c>
      <c r="W2948" t="str">
        <f t="shared" si="278"/>
        <v>{location: new google.maps.LatLng(37.745, -122.41), weight: 1},</v>
      </c>
      <c r="X2948" t="str">
        <f t="shared" si="279"/>
        <v>{location: new google.maps.LatLng(37.745, -122.41), weight: 0},</v>
      </c>
      <c r="Y2948" t="str">
        <f t="shared" si="280"/>
        <v>{location: new google.maps.LatLng(37.745, -122.41), weight: 1},</v>
      </c>
    </row>
    <row r="2949" spans="1:25" x14ac:dyDescent="0.2">
      <c r="A2949">
        <v>37.744999999999997</v>
      </c>
      <c r="B2949">
        <v>-122.40900000000001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2</v>
      </c>
      <c r="J2949">
        <v>2</v>
      </c>
      <c r="K2949">
        <v>0</v>
      </c>
      <c r="L2949">
        <v>4</v>
      </c>
      <c r="M2949">
        <f>VLOOKUP(H2949,AE$2:$AJ$12,6,TRUE)</f>
        <v>0</v>
      </c>
      <c r="N2949">
        <f>VLOOKUP(I2949,AF$2:$AJ$12,5,TRUE)</f>
        <v>4</v>
      </c>
      <c r="O2949">
        <f>VLOOKUP(J2949,AG$2:$AJ$12,4,TRUE)</f>
        <v>4</v>
      </c>
      <c r="P2949">
        <f>VLOOKUP(K2949,AH$2:$AJ$12,3,TRUE)</f>
        <v>0</v>
      </c>
      <c r="Q2949">
        <f>VLOOKUP(L2949,AI$2:$AJ$12,2,TRUE)</f>
        <v>3</v>
      </c>
      <c r="T2949" t="str">
        <f t="shared" si="281"/>
        <v>Crimepoint.create(latitude:37.745, longitude:-122.409, drugdrink:0, misdemean:4, theft:4, violent:0, total:3, drugdrinkct:0, misdemeanct:2, theftct:2, violentct:0, totalct:4)</v>
      </c>
      <c r="U2949" t="str">
        <f t="shared" si="282"/>
        <v>{location: new google.maps.LatLng(37.745, -122.409), weight: 0},</v>
      </c>
      <c r="V2949" t="str">
        <f t="shared" si="277"/>
        <v>{location: new google.maps.LatLng(37.745, -122.409), weight: 0},</v>
      </c>
      <c r="W2949" t="str">
        <f t="shared" si="278"/>
        <v>{location: new google.maps.LatLng(37.745, -122.409), weight: 0},</v>
      </c>
      <c r="X2949" t="str">
        <f t="shared" si="279"/>
        <v>{location: new google.maps.LatLng(37.745, -122.409), weight: 0},</v>
      </c>
      <c r="Y2949" t="str">
        <f t="shared" si="280"/>
        <v>{location: new google.maps.LatLng(37.745, -122.409), weight: 0},</v>
      </c>
    </row>
    <row r="2950" spans="1:25" x14ac:dyDescent="0.2">
      <c r="A2950">
        <v>37.744999999999997</v>
      </c>
      <c r="B2950">
        <v>-122.408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5</v>
      </c>
      <c r="J2950">
        <v>1</v>
      </c>
      <c r="K2950">
        <v>0</v>
      </c>
      <c r="L2950">
        <v>6</v>
      </c>
      <c r="M2950">
        <f>VLOOKUP(H2950,AE$2:$AJ$12,6,TRUE)</f>
        <v>0</v>
      </c>
      <c r="N2950">
        <f>VLOOKUP(I2950,AF$2:$AJ$12,5,TRUE)</f>
        <v>6</v>
      </c>
      <c r="O2950">
        <f>VLOOKUP(J2950,AG$2:$AJ$12,4,TRUE)</f>
        <v>3</v>
      </c>
      <c r="P2950">
        <f>VLOOKUP(K2950,AH$2:$AJ$12,3,TRUE)</f>
        <v>0</v>
      </c>
      <c r="Q2950">
        <f>VLOOKUP(L2950,AI$2:$AJ$12,2,TRUE)</f>
        <v>4</v>
      </c>
      <c r="T2950" t="str">
        <f t="shared" si="281"/>
        <v>Crimepoint.create(latitude:37.745, longitude:-122.408, drugdrink:0, misdemean:6, theft:3, violent:0, total:4, drugdrinkct:0, misdemeanct:5, theftct:1, violentct:0, totalct:6)</v>
      </c>
      <c r="U2950" t="str">
        <f t="shared" si="282"/>
        <v>{location: new google.maps.LatLng(37.745, -122.408), weight: 0},</v>
      </c>
      <c r="V2950" t="str">
        <f t="shared" si="277"/>
        <v>{location: new google.maps.LatLng(37.745, -122.408), weight: 1},</v>
      </c>
      <c r="W2950" t="str">
        <f t="shared" si="278"/>
        <v>{location: new google.maps.LatLng(37.745, -122.408), weight: 0},</v>
      </c>
      <c r="X2950" t="str">
        <f t="shared" si="279"/>
        <v>{location: new google.maps.LatLng(37.745, -122.408), weight: 0},</v>
      </c>
      <c r="Y2950" t="str">
        <f t="shared" si="280"/>
        <v>{location: new google.maps.LatLng(37.745, -122.408), weight: 0},</v>
      </c>
    </row>
    <row r="2951" spans="1:25" x14ac:dyDescent="0.2">
      <c r="A2951">
        <v>37.744999999999997</v>
      </c>
      <c r="B2951">
        <v>-122.407</v>
      </c>
      <c r="C2951">
        <v>0</v>
      </c>
      <c r="D2951">
        <v>1</v>
      </c>
      <c r="E2951">
        <v>1</v>
      </c>
      <c r="F2951">
        <v>0</v>
      </c>
      <c r="G2951">
        <v>1</v>
      </c>
      <c r="H2951">
        <v>0</v>
      </c>
      <c r="I2951">
        <v>3</v>
      </c>
      <c r="J2951">
        <v>5</v>
      </c>
      <c r="K2951">
        <v>0</v>
      </c>
      <c r="L2951">
        <v>8</v>
      </c>
      <c r="M2951">
        <f>VLOOKUP(H2951,AE$2:$AJ$12,6,TRUE)</f>
        <v>0</v>
      </c>
      <c r="N2951">
        <f>VLOOKUP(I2951,AF$2:$AJ$12,5,TRUE)</f>
        <v>5</v>
      </c>
      <c r="O2951">
        <f>VLOOKUP(J2951,AG$2:$AJ$12,4,TRUE)</f>
        <v>7</v>
      </c>
      <c r="P2951">
        <f>VLOOKUP(K2951,AH$2:$AJ$12,3,TRUE)</f>
        <v>0</v>
      </c>
      <c r="Q2951">
        <f>VLOOKUP(L2951,AI$2:$AJ$12,2,TRUE)</f>
        <v>5</v>
      </c>
      <c r="T2951" t="str">
        <f t="shared" si="281"/>
        <v>Crimepoint.create(latitude:37.745, longitude:-122.407, drugdrink:0, misdemean:5, theft:7, violent:0, total:5, drugdrinkct:0, misdemeanct:3, theftct:5, violentct:0, totalct:8)</v>
      </c>
      <c r="U2951" t="str">
        <f t="shared" si="282"/>
        <v>{location: new google.maps.LatLng(37.745, -122.407), weight: 0},</v>
      </c>
      <c r="V2951" t="str">
        <f t="shared" si="277"/>
        <v>{location: new google.maps.LatLng(37.745, -122.407), weight: 1},</v>
      </c>
      <c r="W2951" t="str">
        <f t="shared" si="278"/>
        <v>{location: new google.maps.LatLng(37.745, -122.407), weight: 1},</v>
      </c>
      <c r="X2951" t="str">
        <f t="shared" si="279"/>
        <v>{location: new google.maps.LatLng(37.745, -122.407), weight: 0},</v>
      </c>
      <c r="Y2951" t="str">
        <f t="shared" si="280"/>
        <v>{location: new google.maps.LatLng(37.745, -122.407), weight: 1},</v>
      </c>
    </row>
    <row r="2952" spans="1:25" x14ac:dyDescent="0.2">
      <c r="A2952">
        <v>37.744999999999997</v>
      </c>
      <c r="B2952">
        <v>-122.40600000000001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1</v>
      </c>
      <c r="J2952">
        <v>5</v>
      </c>
      <c r="K2952">
        <v>0</v>
      </c>
      <c r="L2952">
        <v>6</v>
      </c>
      <c r="M2952">
        <f>VLOOKUP(H2952,AE$2:$AJ$12,6,TRUE)</f>
        <v>0</v>
      </c>
      <c r="N2952">
        <f>VLOOKUP(I2952,AF$2:$AJ$12,5,TRUE)</f>
        <v>2</v>
      </c>
      <c r="O2952">
        <f>VLOOKUP(J2952,AG$2:$AJ$12,4,TRUE)</f>
        <v>7</v>
      </c>
      <c r="P2952">
        <f>VLOOKUP(K2952,AH$2:$AJ$12,3,TRUE)</f>
        <v>0</v>
      </c>
      <c r="Q2952">
        <f>VLOOKUP(L2952,AI$2:$AJ$12,2,TRUE)</f>
        <v>4</v>
      </c>
      <c r="T2952" t="str">
        <f t="shared" si="281"/>
        <v>Crimepoint.create(latitude:37.745, longitude:-122.406, drugdrink:0, misdemean:2, theft:7, violent:0, total:4, drugdrinkct:0, misdemeanct:1, theftct:5, violentct:0, totalct:6)</v>
      </c>
      <c r="U2952" t="str">
        <f t="shared" si="282"/>
        <v>{location: new google.maps.LatLng(37.745, -122.406), weight: 0},</v>
      </c>
      <c r="V2952" t="str">
        <f t="shared" si="277"/>
        <v>{location: new google.maps.LatLng(37.745, -122.406), weight: 0},</v>
      </c>
      <c r="W2952" t="str">
        <f t="shared" si="278"/>
        <v>{location: new google.maps.LatLng(37.745, -122.406), weight: 1},</v>
      </c>
      <c r="X2952" t="str">
        <f t="shared" si="279"/>
        <v>{location: new google.maps.LatLng(37.745, -122.406), weight: 0},</v>
      </c>
      <c r="Y2952" t="str">
        <f t="shared" si="280"/>
        <v>{location: new google.maps.LatLng(37.745, -122.406), weight: 0},</v>
      </c>
    </row>
    <row r="2953" spans="1:25" x14ac:dyDescent="0.2">
      <c r="A2953">
        <v>37.744999999999997</v>
      </c>
      <c r="B2953">
        <v>-122.40300000000001</v>
      </c>
      <c r="C2953">
        <v>0</v>
      </c>
      <c r="D2953">
        <v>1</v>
      </c>
      <c r="E2953">
        <v>0</v>
      </c>
      <c r="F2953">
        <v>2</v>
      </c>
      <c r="G2953">
        <v>1</v>
      </c>
      <c r="H2953">
        <v>0</v>
      </c>
      <c r="I2953">
        <v>5</v>
      </c>
      <c r="J2953">
        <v>3</v>
      </c>
      <c r="K2953">
        <v>3</v>
      </c>
      <c r="L2953">
        <v>11</v>
      </c>
      <c r="M2953">
        <f>VLOOKUP(H2953,AE$2:$AJ$12,6,TRUE)</f>
        <v>0</v>
      </c>
      <c r="N2953">
        <f>VLOOKUP(I2953,AF$2:$AJ$12,5,TRUE)</f>
        <v>6</v>
      </c>
      <c r="O2953">
        <f>VLOOKUP(J2953,AG$2:$AJ$12,4,TRUE)</f>
        <v>5</v>
      </c>
      <c r="P2953">
        <f>VLOOKUP(K2953,AH$2:$AJ$12,3,TRUE)</f>
        <v>8</v>
      </c>
      <c r="Q2953">
        <f>VLOOKUP(L2953,AI$2:$AJ$12,2,TRUE)</f>
        <v>6</v>
      </c>
      <c r="T2953" t="str">
        <f t="shared" si="281"/>
        <v>Crimepoint.create(latitude:37.745, longitude:-122.403, drugdrink:0, misdemean:6, theft:5, violent:8, total:6, drugdrinkct:0, misdemeanct:5, theftct:3, violentct:3, totalct:11)</v>
      </c>
      <c r="U2953" t="str">
        <f t="shared" si="282"/>
        <v>{location: new google.maps.LatLng(37.745, -122.403), weight: 0},</v>
      </c>
      <c r="V2953" t="str">
        <f t="shared" si="277"/>
        <v>{location: new google.maps.LatLng(37.745, -122.403), weight: 1},</v>
      </c>
      <c r="W2953" t="str">
        <f t="shared" si="278"/>
        <v>{location: new google.maps.LatLng(37.745, -122.403), weight: 0},</v>
      </c>
      <c r="X2953" t="str">
        <f t="shared" si="279"/>
        <v>{location: new google.maps.LatLng(37.745, -122.403), weight: 2},</v>
      </c>
      <c r="Y2953" t="str">
        <f t="shared" si="280"/>
        <v>{location: new google.maps.LatLng(37.745, -122.403), weight: 1},</v>
      </c>
    </row>
    <row r="2954" spans="1:25" x14ac:dyDescent="0.2">
      <c r="A2954">
        <v>37.744999999999997</v>
      </c>
      <c r="B2954">
        <v>-122.401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2</v>
      </c>
      <c r="J2954">
        <v>2</v>
      </c>
      <c r="K2954">
        <v>0</v>
      </c>
      <c r="L2954">
        <v>4</v>
      </c>
      <c r="M2954">
        <f>VLOOKUP(H2954,AE$2:$AJ$12,6,TRUE)</f>
        <v>0</v>
      </c>
      <c r="N2954">
        <f>VLOOKUP(I2954,AF$2:$AJ$12,5,TRUE)</f>
        <v>4</v>
      </c>
      <c r="O2954">
        <f>VLOOKUP(J2954,AG$2:$AJ$12,4,TRUE)</f>
        <v>4</v>
      </c>
      <c r="P2954">
        <f>VLOOKUP(K2954,AH$2:$AJ$12,3,TRUE)</f>
        <v>0</v>
      </c>
      <c r="Q2954">
        <f>VLOOKUP(L2954,AI$2:$AJ$12,2,TRUE)</f>
        <v>3</v>
      </c>
      <c r="T2954" t="str">
        <f t="shared" si="281"/>
        <v>Crimepoint.create(latitude:37.745, longitude:-122.401, drugdrink:0, misdemean:4, theft:4, violent:0, total:3, drugdrinkct:0, misdemeanct:2, theftct:2, violentct:0, totalct:4)</v>
      </c>
      <c r="U2954" t="str">
        <f t="shared" si="282"/>
        <v>{location: new google.maps.LatLng(37.745, -122.401), weight: 0},</v>
      </c>
      <c r="V2954" t="str">
        <f t="shared" si="277"/>
        <v>{location: new google.maps.LatLng(37.745, -122.401), weight: 0},</v>
      </c>
      <c r="W2954" t="str">
        <f t="shared" si="278"/>
        <v>{location: new google.maps.LatLng(37.745, -122.401), weight: 0},</v>
      </c>
      <c r="X2954" t="str">
        <f t="shared" si="279"/>
        <v>{location: new google.maps.LatLng(37.745, -122.401), weight: 0},</v>
      </c>
      <c r="Y2954" t="str">
        <f t="shared" si="280"/>
        <v>{location: new google.maps.LatLng(37.745, -122.401), weight: 0},</v>
      </c>
    </row>
    <row r="2955" spans="1:25" x14ac:dyDescent="0.2">
      <c r="A2955">
        <v>37.744999999999997</v>
      </c>
      <c r="B2955">
        <v>-122.4</v>
      </c>
      <c r="C2955">
        <v>0</v>
      </c>
      <c r="D2955">
        <v>2</v>
      </c>
      <c r="E2955">
        <v>1</v>
      </c>
      <c r="F2955">
        <v>0</v>
      </c>
      <c r="G2955">
        <v>1</v>
      </c>
      <c r="H2955">
        <v>0</v>
      </c>
      <c r="I2955">
        <v>9</v>
      </c>
      <c r="J2955">
        <v>4</v>
      </c>
      <c r="K2955">
        <v>0</v>
      </c>
      <c r="L2955">
        <v>13</v>
      </c>
      <c r="M2955">
        <f>VLOOKUP(H2955,AE$2:$AJ$12,6,TRUE)</f>
        <v>0</v>
      </c>
      <c r="N2955">
        <f>VLOOKUP(I2955,AF$2:$AJ$12,5,TRUE)</f>
        <v>7</v>
      </c>
      <c r="O2955">
        <f>VLOOKUP(J2955,AG$2:$AJ$12,4,TRUE)</f>
        <v>6</v>
      </c>
      <c r="P2955">
        <f>VLOOKUP(K2955,AH$2:$AJ$12,3,TRUE)</f>
        <v>0</v>
      </c>
      <c r="Q2955">
        <f>VLOOKUP(L2955,AI$2:$AJ$12,2,TRUE)</f>
        <v>7</v>
      </c>
      <c r="T2955" t="str">
        <f t="shared" si="281"/>
        <v>Crimepoint.create(latitude:37.745, longitude:-122.4, drugdrink:0, misdemean:7, theft:6, violent:0, total:7, drugdrinkct:0, misdemeanct:9, theftct:4, violentct:0, totalct:13)</v>
      </c>
      <c r="U2955" t="str">
        <f t="shared" si="282"/>
        <v>{location: new google.maps.LatLng(37.745, -122.4), weight: 0},</v>
      </c>
      <c r="V2955" t="str">
        <f t="shared" si="277"/>
        <v>{location: new google.maps.LatLng(37.745, -122.4), weight: 2},</v>
      </c>
      <c r="W2955" t="str">
        <f t="shared" si="278"/>
        <v>{location: new google.maps.LatLng(37.745, -122.4), weight: 1},</v>
      </c>
      <c r="X2955" t="str">
        <f t="shared" si="279"/>
        <v>{location: new google.maps.LatLng(37.745, -122.4), weight: 0},</v>
      </c>
      <c r="Y2955" t="str">
        <f t="shared" si="280"/>
        <v>{location: new google.maps.LatLng(37.745, -122.4), weight: 1},</v>
      </c>
    </row>
    <row r="2956" spans="1:25" x14ac:dyDescent="0.2">
      <c r="A2956">
        <v>37.744999999999997</v>
      </c>
      <c r="B2956">
        <v>-122.398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4</v>
      </c>
      <c r="J2956">
        <v>1</v>
      </c>
      <c r="K2956">
        <v>1</v>
      </c>
      <c r="L2956">
        <v>6</v>
      </c>
      <c r="M2956">
        <f>VLOOKUP(H2956,AE$2:$AJ$12,6,TRUE)</f>
        <v>0</v>
      </c>
      <c r="N2956">
        <f>VLOOKUP(I2956,AF$2:$AJ$12,5,TRUE)</f>
        <v>6</v>
      </c>
      <c r="O2956">
        <f>VLOOKUP(J2956,AG$2:$AJ$12,4,TRUE)</f>
        <v>3</v>
      </c>
      <c r="P2956">
        <f>VLOOKUP(K2956,AH$2:$AJ$12,3,TRUE)</f>
        <v>7</v>
      </c>
      <c r="Q2956">
        <f>VLOOKUP(L2956,AI$2:$AJ$12,2,TRUE)</f>
        <v>4</v>
      </c>
      <c r="T2956" t="str">
        <f t="shared" si="281"/>
        <v>Crimepoint.create(latitude:37.745, longitude:-122.398, drugdrink:0, misdemean:6, theft:3, violent:7, total:4, drugdrinkct:0, misdemeanct:4, theftct:1, violentct:1, totalct:6)</v>
      </c>
      <c r="U2956" t="str">
        <f t="shared" si="282"/>
        <v>{location: new google.maps.LatLng(37.745, -122.398), weight: 0},</v>
      </c>
      <c r="V2956" t="str">
        <f t="shared" si="277"/>
        <v>{location: new google.maps.LatLng(37.745, -122.398), weight: 1},</v>
      </c>
      <c r="W2956" t="str">
        <f t="shared" si="278"/>
        <v>{location: new google.maps.LatLng(37.745, -122.398), weight: 0},</v>
      </c>
      <c r="X2956" t="str">
        <f t="shared" si="279"/>
        <v>{location: new google.maps.LatLng(37.745, -122.398), weight: 1},</v>
      </c>
      <c r="Y2956" t="str">
        <f t="shared" si="280"/>
        <v>{location: new google.maps.LatLng(37.745, -122.398), weight: 0},</v>
      </c>
    </row>
    <row r="2957" spans="1:25" x14ac:dyDescent="0.2">
      <c r="A2957">
        <v>37.744999999999997</v>
      </c>
      <c r="B2957">
        <v>-122.396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1</v>
      </c>
      <c r="K2957">
        <v>0</v>
      </c>
      <c r="L2957">
        <v>3</v>
      </c>
      <c r="M2957">
        <f>VLOOKUP(H2957,AE$2:$AJ$12,6,TRUE)</f>
        <v>0</v>
      </c>
      <c r="N2957">
        <f>VLOOKUP(I2957,AF$2:$AJ$12,5,TRUE)</f>
        <v>4</v>
      </c>
      <c r="O2957">
        <f>VLOOKUP(J2957,AG$2:$AJ$12,4,TRUE)</f>
        <v>3</v>
      </c>
      <c r="P2957">
        <f>VLOOKUP(K2957,AH$2:$AJ$12,3,TRUE)</f>
        <v>0</v>
      </c>
      <c r="Q2957">
        <f>VLOOKUP(L2957,AI$2:$AJ$12,2,TRUE)</f>
        <v>2</v>
      </c>
      <c r="T2957" t="str">
        <f t="shared" si="281"/>
        <v>Crimepoint.create(latitude:37.745, longitude:-122.396, drugdrink:0, misdemean:4, theft:3, violent:0, total:2, drugdrinkct:0, misdemeanct:2, theftct:1, violentct:0, totalct:3)</v>
      </c>
      <c r="U2957" t="str">
        <f t="shared" si="282"/>
        <v>{location: new google.maps.LatLng(37.745, -122.396), weight: 0},</v>
      </c>
      <c r="V2957" t="str">
        <f t="shared" si="277"/>
        <v>{location: new google.maps.LatLng(37.745, -122.396), weight: 0},</v>
      </c>
      <c r="W2957" t="str">
        <f t="shared" si="278"/>
        <v>{location: new google.maps.LatLng(37.745, -122.396), weight: 0},</v>
      </c>
      <c r="X2957" t="str">
        <f t="shared" si="279"/>
        <v>{location: new google.maps.LatLng(37.745, -122.396), weight: 0},</v>
      </c>
      <c r="Y2957" t="str">
        <f t="shared" si="280"/>
        <v>{location: new google.maps.LatLng(37.745, -122.396), weight: 0},</v>
      </c>
    </row>
    <row r="2958" spans="1:25" x14ac:dyDescent="0.2">
      <c r="A2958">
        <v>37.744999999999997</v>
      </c>
      <c r="B2958">
        <v>-122.395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5</v>
      </c>
      <c r="J2958">
        <v>2</v>
      </c>
      <c r="K2958">
        <v>0</v>
      </c>
      <c r="L2958">
        <v>7</v>
      </c>
      <c r="M2958">
        <f>VLOOKUP(H2958,AE$2:$AJ$12,6,TRUE)</f>
        <v>0</v>
      </c>
      <c r="N2958">
        <f>VLOOKUP(I2958,AF$2:$AJ$12,5,TRUE)</f>
        <v>6</v>
      </c>
      <c r="O2958">
        <f>VLOOKUP(J2958,AG$2:$AJ$12,4,TRUE)</f>
        <v>4</v>
      </c>
      <c r="P2958">
        <f>VLOOKUP(K2958,AH$2:$AJ$12,3,TRUE)</f>
        <v>0</v>
      </c>
      <c r="Q2958">
        <f>VLOOKUP(L2958,AI$2:$AJ$12,2,TRUE)</f>
        <v>5</v>
      </c>
      <c r="T2958" t="str">
        <f t="shared" si="281"/>
        <v>Crimepoint.create(latitude:37.745, longitude:-122.395, drugdrink:0, misdemean:6, theft:4, violent:0, total:5, drugdrinkct:0, misdemeanct:5, theftct:2, violentct:0, totalct:7)</v>
      </c>
      <c r="U2958" t="str">
        <f t="shared" si="282"/>
        <v>{location: new google.maps.LatLng(37.745, -122.395), weight: 0},</v>
      </c>
      <c r="V2958" t="str">
        <f t="shared" si="277"/>
        <v>{location: new google.maps.LatLng(37.745, -122.395), weight: 1},</v>
      </c>
      <c r="W2958" t="str">
        <f t="shared" si="278"/>
        <v>{location: new google.maps.LatLng(37.745, -122.395), weight: 0},</v>
      </c>
      <c r="X2958" t="str">
        <f t="shared" si="279"/>
        <v>{location: new google.maps.LatLng(37.745, -122.395), weight: 0},</v>
      </c>
      <c r="Y2958" t="str">
        <f t="shared" si="280"/>
        <v>{location: new google.maps.LatLng(37.745, -122.395), weight: 1},</v>
      </c>
    </row>
    <row r="2959" spans="1:25" x14ac:dyDescent="0.2">
      <c r="A2959">
        <v>37.744999999999997</v>
      </c>
      <c r="B2959">
        <v>-122.393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1</v>
      </c>
      <c r="M2959">
        <f>VLOOKUP(H2959,AE$2:$AJ$12,6,TRUE)</f>
        <v>0</v>
      </c>
      <c r="N2959">
        <f>VLOOKUP(I2959,AF$2:$AJ$12,5,TRUE)</f>
        <v>2</v>
      </c>
      <c r="O2959">
        <f>VLOOKUP(J2959,AG$2:$AJ$12,4,TRUE)</f>
        <v>0</v>
      </c>
      <c r="P2959">
        <f>VLOOKUP(K2959,AH$2:$AJ$12,3,TRUE)</f>
        <v>0</v>
      </c>
      <c r="Q2959">
        <f>VLOOKUP(L2959,AI$2:$AJ$12,2,TRUE)</f>
        <v>0</v>
      </c>
      <c r="T2959" t="str">
        <f t="shared" si="281"/>
        <v>Crimepoint.create(latitude:37.745, longitude:-122.393, drugdrink:0, misdemean:2, theft:0, violent:0, total:0, drugdrinkct:0, misdemeanct:1, theftct:0, violentct:0, totalct:1)</v>
      </c>
      <c r="U2959" t="str">
        <f t="shared" si="282"/>
        <v>{location: new google.maps.LatLng(37.745, -122.393), weight: 0},</v>
      </c>
      <c r="V2959" t="str">
        <f t="shared" si="277"/>
        <v>{location: new google.maps.LatLng(37.745, -122.393), weight: 0},</v>
      </c>
      <c r="W2959" t="str">
        <f t="shared" si="278"/>
        <v>{location: new google.maps.LatLng(37.745, -122.393), weight: 0},</v>
      </c>
      <c r="X2959" t="str">
        <f t="shared" si="279"/>
        <v>{location: new google.maps.LatLng(37.745, -122.393), weight: 0},</v>
      </c>
      <c r="Y2959" t="str">
        <f t="shared" si="280"/>
        <v>{location: new google.maps.LatLng(37.745, -122.393), weight: 0},</v>
      </c>
    </row>
    <row r="2960" spans="1:25" x14ac:dyDescent="0.2">
      <c r="A2960">
        <v>37.744999999999997</v>
      </c>
      <c r="B2960">
        <v>-122.392</v>
      </c>
      <c r="C2960">
        <v>0</v>
      </c>
      <c r="D2960">
        <v>2</v>
      </c>
      <c r="E2960">
        <v>0</v>
      </c>
      <c r="F2960">
        <v>1</v>
      </c>
      <c r="G2960">
        <v>1</v>
      </c>
      <c r="H2960">
        <v>0</v>
      </c>
      <c r="I2960">
        <v>8</v>
      </c>
      <c r="J2960">
        <v>3</v>
      </c>
      <c r="K2960">
        <v>1</v>
      </c>
      <c r="L2960">
        <v>12</v>
      </c>
      <c r="M2960">
        <f>VLOOKUP(H2960,AE$2:$AJ$12,6,TRUE)</f>
        <v>0</v>
      </c>
      <c r="N2960">
        <f>VLOOKUP(I2960,AF$2:$AJ$12,5,TRUE)</f>
        <v>7</v>
      </c>
      <c r="O2960">
        <f>VLOOKUP(J2960,AG$2:$AJ$12,4,TRUE)</f>
        <v>5</v>
      </c>
      <c r="P2960">
        <f>VLOOKUP(K2960,AH$2:$AJ$12,3,TRUE)</f>
        <v>7</v>
      </c>
      <c r="Q2960">
        <f>VLOOKUP(L2960,AI$2:$AJ$12,2,TRUE)</f>
        <v>6</v>
      </c>
      <c r="T2960" t="str">
        <f t="shared" si="281"/>
        <v>Crimepoint.create(latitude:37.745, longitude:-122.392, drugdrink:0, misdemean:7, theft:5, violent:7, total:6, drugdrinkct:0, misdemeanct:8, theftct:3, violentct:1, totalct:12)</v>
      </c>
      <c r="U2960" t="str">
        <f t="shared" si="282"/>
        <v>{location: new google.maps.LatLng(37.745, -122.392), weight: 0},</v>
      </c>
      <c r="V2960" t="str">
        <f t="shared" si="277"/>
        <v>{location: new google.maps.LatLng(37.745, -122.392), weight: 2},</v>
      </c>
      <c r="W2960" t="str">
        <f t="shared" si="278"/>
        <v>{location: new google.maps.LatLng(37.745, -122.392), weight: 0},</v>
      </c>
      <c r="X2960" t="str">
        <f t="shared" si="279"/>
        <v>{location: new google.maps.LatLng(37.745, -122.392), weight: 1},</v>
      </c>
      <c r="Y2960" t="str">
        <f t="shared" si="280"/>
        <v>{location: new google.maps.LatLng(37.745, -122.392), weight: 1},</v>
      </c>
    </row>
    <row r="2961" spans="1:25" x14ac:dyDescent="0.2">
      <c r="A2961">
        <v>37.744999999999997</v>
      </c>
      <c r="B2961">
        <v>-122.39100000000001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0</v>
      </c>
      <c r="I2961">
        <v>2</v>
      </c>
      <c r="J2961">
        <v>4</v>
      </c>
      <c r="K2961">
        <v>2</v>
      </c>
      <c r="L2961">
        <v>8</v>
      </c>
      <c r="M2961">
        <f>VLOOKUP(H2961,AE$2:$AJ$12,6,TRUE)</f>
        <v>0</v>
      </c>
      <c r="N2961">
        <f>VLOOKUP(I2961,AF$2:$AJ$12,5,TRUE)</f>
        <v>4</v>
      </c>
      <c r="O2961">
        <f>VLOOKUP(J2961,AG$2:$AJ$12,4,TRUE)</f>
        <v>6</v>
      </c>
      <c r="P2961">
        <f>VLOOKUP(K2961,AH$2:$AJ$12,3,TRUE)</f>
        <v>7</v>
      </c>
      <c r="Q2961">
        <f>VLOOKUP(L2961,AI$2:$AJ$12,2,TRUE)</f>
        <v>5</v>
      </c>
      <c r="T2961" t="str">
        <f t="shared" si="281"/>
        <v>Crimepoint.create(latitude:37.745, longitude:-122.391, drugdrink:0, misdemean:4, theft:6, violent:7, total:5, drugdrinkct:0, misdemeanct:2, theftct:4, violentct:2, totalct:8)</v>
      </c>
      <c r="U2961" t="str">
        <f t="shared" si="282"/>
        <v>{location: new google.maps.LatLng(37.745, -122.391), weight: 0},</v>
      </c>
      <c r="V2961" t="str">
        <f t="shared" si="277"/>
        <v>{location: new google.maps.LatLng(37.745, -122.391), weight: 0},</v>
      </c>
      <c r="W2961" t="str">
        <f t="shared" si="278"/>
        <v>{location: new google.maps.LatLng(37.745, -122.391), weight: 1},</v>
      </c>
      <c r="X2961" t="str">
        <f t="shared" si="279"/>
        <v>{location: new google.maps.LatLng(37.745, -122.391), weight: 1},</v>
      </c>
      <c r="Y2961" t="str">
        <f t="shared" si="280"/>
        <v>{location: new google.maps.LatLng(37.745, -122.391), weight: 1},</v>
      </c>
    </row>
    <row r="2962" spans="1:25" x14ac:dyDescent="0.2">
      <c r="A2962">
        <v>37.744999999999997</v>
      </c>
      <c r="B2962">
        <v>-122.389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2</v>
      </c>
      <c r="K2962">
        <v>0</v>
      </c>
      <c r="L2962">
        <v>3</v>
      </c>
      <c r="M2962">
        <f>VLOOKUP(H2962,AE$2:$AJ$12,6,TRUE)</f>
        <v>0</v>
      </c>
      <c r="N2962">
        <f>VLOOKUP(I2962,AF$2:$AJ$12,5,TRUE)</f>
        <v>2</v>
      </c>
      <c r="O2962">
        <f>VLOOKUP(J2962,AG$2:$AJ$12,4,TRUE)</f>
        <v>4</v>
      </c>
      <c r="P2962">
        <f>VLOOKUP(K2962,AH$2:$AJ$12,3,TRUE)</f>
        <v>0</v>
      </c>
      <c r="Q2962">
        <f>VLOOKUP(L2962,AI$2:$AJ$12,2,TRUE)</f>
        <v>2</v>
      </c>
      <c r="T2962" t="str">
        <f t="shared" si="281"/>
        <v>Crimepoint.create(latitude:37.745, longitude:-122.389, drugdrink:0, misdemean:2, theft:4, violent:0, total:2, drugdrinkct:0, misdemeanct:1, theftct:2, violentct:0, totalct:3)</v>
      </c>
      <c r="U2962" t="str">
        <f t="shared" si="282"/>
        <v>{location: new google.maps.LatLng(37.745, -122.389), weight: 0},</v>
      </c>
      <c r="V2962" t="str">
        <f t="shared" si="277"/>
        <v>{location: new google.maps.LatLng(37.745, -122.389), weight: 0},</v>
      </c>
      <c r="W2962" t="str">
        <f t="shared" si="278"/>
        <v>{location: new google.maps.LatLng(37.745, -122.389), weight: 0},</v>
      </c>
      <c r="X2962" t="str">
        <f t="shared" si="279"/>
        <v>{location: new google.maps.LatLng(37.745, -122.389), weight: 0},</v>
      </c>
      <c r="Y2962" t="str">
        <f t="shared" si="280"/>
        <v>{location: new google.maps.LatLng(37.745, -122.389), weight: 0},</v>
      </c>
    </row>
    <row r="2963" spans="1:25" x14ac:dyDescent="0.2">
      <c r="A2963">
        <v>37.744999999999997</v>
      </c>
      <c r="B2963">
        <v>-122.387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3</v>
      </c>
      <c r="J2963">
        <v>2</v>
      </c>
      <c r="K2963">
        <v>0</v>
      </c>
      <c r="L2963">
        <v>6</v>
      </c>
      <c r="M2963">
        <f>VLOOKUP(H2963,AE$2:$AJ$12,6,TRUE)</f>
        <v>8</v>
      </c>
      <c r="N2963">
        <f>VLOOKUP(I2963,AF$2:$AJ$12,5,TRUE)</f>
        <v>5</v>
      </c>
      <c r="O2963">
        <f>VLOOKUP(J2963,AG$2:$AJ$12,4,TRUE)</f>
        <v>4</v>
      </c>
      <c r="P2963">
        <f>VLOOKUP(K2963,AH$2:$AJ$12,3,TRUE)</f>
        <v>0</v>
      </c>
      <c r="Q2963">
        <f>VLOOKUP(L2963,AI$2:$AJ$12,2,TRUE)</f>
        <v>4</v>
      </c>
      <c r="T2963" t="str">
        <f t="shared" si="281"/>
        <v>Crimepoint.create(latitude:37.745, longitude:-122.387, drugdrink:8, misdemean:5, theft:4, violent:0, total:4, drugdrinkct:1, misdemeanct:3, theftct:2, violentct:0, totalct:6)</v>
      </c>
      <c r="U2963" t="str">
        <f t="shared" si="282"/>
        <v>{location: new google.maps.LatLng(37.745, -122.387), weight: 1},</v>
      </c>
      <c r="V2963" t="str">
        <f t="shared" si="277"/>
        <v>{location: new google.maps.LatLng(37.745, -122.387), weight: 1},</v>
      </c>
      <c r="W2963" t="str">
        <f t="shared" si="278"/>
        <v>{location: new google.maps.LatLng(37.745, -122.387), weight: 0},</v>
      </c>
      <c r="X2963" t="str">
        <f t="shared" si="279"/>
        <v>{location: new google.maps.LatLng(37.745, -122.387), weight: 0},</v>
      </c>
      <c r="Y2963" t="str">
        <f t="shared" si="280"/>
        <v>{location: new google.maps.LatLng(37.745, -122.387), weight: 0},</v>
      </c>
    </row>
    <row r="2964" spans="1:25" x14ac:dyDescent="0.2">
      <c r="A2964">
        <v>37.746000000000002</v>
      </c>
      <c r="B2964">
        <v>-122.50700000000001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6</v>
      </c>
      <c r="J2964">
        <v>2</v>
      </c>
      <c r="K2964">
        <v>0</v>
      </c>
      <c r="L2964">
        <v>8</v>
      </c>
      <c r="M2964">
        <f>VLOOKUP(H2964,AE$2:$AJ$12,6,TRUE)</f>
        <v>0</v>
      </c>
      <c r="N2964">
        <f>VLOOKUP(I2964,AF$2:$AJ$12,5,TRUE)</f>
        <v>7</v>
      </c>
      <c r="O2964">
        <f>VLOOKUP(J2964,AG$2:$AJ$12,4,TRUE)</f>
        <v>4</v>
      </c>
      <c r="P2964">
        <f>VLOOKUP(K2964,AH$2:$AJ$12,3,TRUE)</f>
        <v>0</v>
      </c>
      <c r="Q2964">
        <f>VLOOKUP(L2964,AI$2:$AJ$12,2,TRUE)</f>
        <v>5</v>
      </c>
      <c r="T2964" t="str">
        <f t="shared" si="281"/>
        <v>Crimepoint.create(latitude:37.746, longitude:-122.507, drugdrink:0, misdemean:7, theft:4, violent:0, total:5, drugdrinkct:0, misdemeanct:6, theftct:2, violentct:0, totalct:8)</v>
      </c>
      <c r="U2964" t="str">
        <f t="shared" si="282"/>
        <v>{location: new google.maps.LatLng(37.746, -122.507), weight: 0},</v>
      </c>
      <c r="V2964" t="str">
        <f t="shared" si="277"/>
        <v>{location: new google.maps.LatLng(37.746, -122.507), weight: 1},</v>
      </c>
      <c r="W2964" t="str">
        <f t="shared" si="278"/>
        <v>{location: new google.maps.LatLng(37.746, -122.507), weight: 0},</v>
      </c>
      <c r="X2964" t="str">
        <f t="shared" si="279"/>
        <v>{location: new google.maps.LatLng(37.746, -122.507), weight: 0},</v>
      </c>
      <c r="Y2964" t="str">
        <f t="shared" si="280"/>
        <v>{location: new google.maps.LatLng(37.746, -122.507), weight: 1},</v>
      </c>
    </row>
    <row r="2965" spans="1:25" x14ac:dyDescent="0.2">
      <c r="A2965">
        <v>37.746000000000002</v>
      </c>
      <c r="B2965">
        <v>-122.506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2</v>
      </c>
      <c r="I2965">
        <v>2</v>
      </c>
      <c r="J2965">
        <v>0</v>
      </c>
      <c r="K2965">
        <v>0</v>
      </c>
      <c r="L2965">
        <v>4</v>
      </c>
      <c r="M2965">
        <f>VLOOKUP(H2965,AE$2:$AJ$12,6,TRUE)</f>
        <v>9</v>
      </c>
      <c r="N2965">
        <f>VLOOKUP(I2965,AF$2:$AJ$12,5,TRUE)</f>
        <v>4</v>
      </c>
      <c r="O2965">
        <f>VLOOKUP(J2965,AG$2:$AJ$12,4,TRUE)</f>
        <v>0</v>
      </c>
      <c r="P2965">
        <f>VLOOKUP(K2965,AH$2:$AJ$12,3,TRUE)</f>
        <v>0</v>
      </c>
      <c r="Q2965">
        <f>VLOOKUP(L2965,AI$2:$AJ$12,2,TRUE)</f>
        <v>3</v>
      </c>
      <c r="T2965" t="str">
        <f t="shared" si="281"/>
        <v>Crimepoint.create(latitude:37.746, longitude:-122.506, drugdrink:9, misdemean:4, theft:0, violent:0, total:3, drugdrinkct:2, misdemeanct:2, theftct:0, violentct:0, totalct:4)</v>
      </c>
      <c r="U2965" t="str">
        <f t="shared" si="282"/>
        <v>{location: new google.maps.LatLng(37.746, -122.506), weight: 1},</v>
      </c>
      <c r="V2965" t="str">
        <f t="shared" si="277"/>
        <v>{location: new google.maps.LatLng(37.746, -122.506), weight: 0},</v>
      </c>
      <c r="W2965" t="str">
        <f t="shared" si="278"/>
        <v>{location: new google.maps.LatLng(37.746, -122.506), weight: 0},</v>
      </c>
      <c r="X2965" t="str">
        <f t="shared" si="279"/>
        <v>{location: new google.maps.LatLng(37.746, -122.506), weight: 0},</v>
      </c>
      <c r="Y2965" t="str">
        <f t="shared" si="280"/>
        <v>{location: new google.maps.LatLng(37.746, -122.506), weight: 0},</v>
      </c>
    </row>
    <row r="2966" spans="1:25" x14ac:dyDescent="0.2">
      <c r="A2966">
        <v>37.746000000000002</v>
      </c>
      <c r="B2966">
        <v>-122.505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0</v>
      </c>
      <c r="L2966">
        <v>2</v>
      </c>
      <c r="M2966">
        <f>VLOOKUP(H2966,AE$2:$AJ$12,6,TRUE)</f>
        <v>0</v>
      </c>
      <c r="N2966">
        <f>VLOOKUP(I2966,AF$2:$AJ$12,5,TRUE)</f>
        <v>2</v>
      </c>
      <c r="O2966">
        <f>VLOOKUP(J2966,AG$2:$AJ$12,4,TRUE)</f>
        <v>3</v>
      </c>
      <c r="P2966">
        <f>VLOOKUP(K2966,AH$2:$AJ$12,3,TRUE)</f>
        <v>0</v>
      </c>
      <c r="Q2966">
        <f>VLOOKUP(L2966,AI$2:$AJ$12,2,TRUE)</f>
        <v>1</v>
      </c>
      <c r="T2966" t="str">
        <f t="shared" si="281"/>
        <v>Crimepoint.create(latitude:37.746, longitude:-122.505, drugdrink:0, misdemean:2, theft:3, violent:0, total:1, drugdrinkct:0, misdemeanct:1, theftct:1, violentct:0, totalct:2)</v>
      </c>
      <c r="U2966" t="str">
        <f t="shared" si="282"/>
        <v>{location: new google.maps.LatLng(37.746, -122.505), weight: 0},</v>
      </c>
      <c r="V2966" t="str">
        <f t="shared" si="277"/>
        <v>{location: new google.maps.LatLng(37.746, -122.505), weight: 0},</v>
      </c>
      <c r="W2966" t="str">
        <f t="shared" si="278"/>
        <v>{location: new google.maps.LatLng(37.746, -122.505), weight: 0},</v>
      </c>
      <c r="X2966" t="str">
        <f t="shared" si="279"/>
        <v>{location: new google.maps.LatLng(37.746, -122.505), weight: 0},</v>
      </c>
      <c r="Y2966" t="str">
        <f t="shared" si="280"/>
        <v>{location: new google.maps.LatLng(37.746, -122.505), weight: 0},</v>
      </c>
    </row>
    <row r="2967" spans="1:25" x14ac:dyDescent="0.2">
      <c r="A2967">
        <v>37.746000000000002</v>
      </c>
      <c r="B2967">
        <v>-122.504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3</v>
      </c>
      <c r="J2967">
        <v>0</v>
      </c>
      <c r="K2967">
        <v>0</v>
      </c>
      <c r="L2967">
        <v>3</v>
      </c>
      <c r="M2967">
        <f>VLOOKUP(H2967,AE$2:$AJ$12,6,TRUE)</f>
        <v>0</v>
      </c>
      <c r="N2967">
        <f>VLOOKUP(I2967,AF$2:$AJ$12,5,TRUE)</f>
        <v>5</v>
      </c>
      <c r="O2967">
        <f>VLOOKUP(J2967,AG$2:$AJ$12,4,TRUE)</f>
        <v>0</v>
      </c>
      <c r="P2967">
        <f>VLOOKUP(K2967,AH$2:$AJ$12,3,TRUE)</f>
        <v>0</v>
      </c>
      <c r="Q2967">
        <f>VLOOKUP(L2967,AI$2:$AJ$12,2,TRUE)</f>
        <v>2</v>
      </c>
      <c r="T2967" t="str">
        <f t="shared" si="281"/>
        <v>Crimepoint.create(latitude:37.746, longitude:-122.504, drugdrink:0, misdemean:5, theft:0, violent:0, total:2, drugdrinkct:0, misdemeanct:3, theftct:0, violentct:0, totalct:3)</v>
      </c>
      <c r="U2967" t="str">
        <f t="shared" si="282"/>
        <v>{location: new google.maps.LatLng(37.746, -122.504), weight: 0},</v>
      </c>
      <c r="V2967" t="str">
        <f t="shared" si="277"/>
        <v>{location: new google.maps.LatLng(37.746, -122.504), weight: 1},</v>
      </c>
      <c r="W2967" t="str">
        <f t="shared" si="278"/>
        <v>{location: new google.maps.LatLng(37.746, -122.504), weight: 0},</v>
      </c>
      <c r="X2967" t="str">
        <f t="shared" si="279"/>
        <v>{location: new google.maps.LatLng(37.746, -122.504), weight: 0},</v>
      </c>
      <c r="Y2967" t="str">
        <f t="shared" si="280"/>
        <v>{location: new google.maps.LatLng(37.746, -122.504), weight: 0},</v>
      </c>
    </row>
    <row r="2968" spans="1:25" x14ac:dyDescent="0.2">
      <c r="A2968">
        <v>37.746000000000002</v>
      </c>
      <c r="B2968">
        <v>-122.503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5</v>
      </c>
      <c r="J2968">
        <v>0</v>
      </c>
      <c r="K2968">
        <v>0</v>
      </c>
      <c r="L2968">
        <v>5</v>
      </c>
      <c r="M2968">
        <f>VLOOKUP(H2968,AE$2:$AJ$12,6,TRUE)</f>
        <v>0</v>
      </c>
      <c r="N2968">
        <f>VLOOKUP(I2968,AF$2:$AJ$12,5,TRUE)</f>
        <v>6</v>
      </c>
      <c r="O2968">
        <f>VLOOKUP(J2968,AG$2:$AJ$12,4,TRUE)</f>
        <v>0</v>
      </c>
      <c r="P2968">
        <f>VLOOKUP(K2968,AH$2:$AJ$12,3,TRUE)</f>
        <v>0</v>
      </c>
      <c r="Q2968">
        <f>VLOOKUP(L2968,AI$2:$AJ$12,2,TRUE)</f>
        <v>4</v>
      </c>
      <c r="T2968" t="str">
        <f t="shared" si="281"/>
        <v>Crimepoint.create(latitude:37.746, longitude:-122.503, drugdrink:0, misdemean:6, theft:0, violent:0, total:4, drugdrinkct:0, misdemeanct:5, theftct:0, violentct:0, totalct:5)</v>
      </c>
      <c r="U2968" t="str">
        <f t="shared" si="282"/>
        <v>{location: new google.maps.LatLng(37.746, -122.503), weight: 0},</v>
      </c>
      <c r="V2968" t="str">
        <f t="shared" si="277"/>
        <v>{location: new google.maps.LatLng(37.746, -122.503), weight: 1},</v>
      </c>
      <c r="W2968" t="str">
        <f t="shared" si="278"/>
        <v>{location: new google.maps.LatLng(37.746, -122.503), weight: 0},</v>
      </c>
      <c r="X2968" t="str">
        <f t="shared" si="279"/>
        <v>{location: new google.maps.LatLng(37.746, -122.503), weight: 0},</v>
      </c>
      <c r="Y2968" t="str">
        <f t="shared" si="280"/>
        <v>{location: new google.maps.LatLng(37.746, -122.503), weight: 0},</v>
      </c>
    </row>
    <row r="2969" spans="1:25" x14ac:dyDescent="0.2">
      <c r="A2969">
        <v>37.746000000000002</v>
      </c>
      <c r="B2969">
        <v>-122.502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0</v>
      </c>
      <c r="L2969">
        <v>2</v>
      </c>
      <c r="M2969">
        <f>VLOOKUP(H2969,AE$2:$AJ$12,6,TRUE)</f>
        <v>0</v>
      </c>
      <c r="N2969">
        <f>VLOOKUP(I2969,AF$2:$AJ$12,5,TRUE)</f>
        <v>2</v>
      </c>
      <c r="O2969">
        <f>VLOOKUP(J2969,AG$2:$AJ$12,4,TRUE)</f>
        <v>3</v>
      </c>
      <c r="P2969">
        <f>VLOOKUP(K2969,AH$2:$AJ$12,3,TRUE)</f>
        <v>0</v>
      </c>
      <c r="Q2969">
        <f>VLOOKUP(L2969,AI$2:$AJ$12,2,TRUE)</f>
        <v>1</v>
      </c>
      <c r="T2969" t="str">
        <f t="shared" si="281"/>
        <v>Crimepoint.create(latitude:37.746, longitude:-122.502, drugdrink:0, misdemean:2, theft:3, violent:0, total:1, drugdrinkct:0, misdemeanct:1, theftct:1, violentct:0, totalct:2)</v>
      </c>
      <c r="U2969" t="str">
        <f t="shared" si="282"/>
        <v>{location: new google.maps.LatLng(37.746, -122.502), weight: 0},</v>
      </c>
      <c r="V2969" t="str">
        <f t="shared" si="277"/>
        <v>{location: new google.maps.LatLng(37.746, -122.502), weight: 0},</v>
      </c>
      <c r="W2969" t="str">
        <f t="shared" si="278"/>
        <v>{location: new google.maps.LatLng(37.746, -122.502), weight: 0},</v>
      </c>
      <c r="X2969" t="str">
        <f t="shared" si="279"/>
        <v>{location: new google.maps.LatLng(37.746, -122.502), weight: 0},</v>
      </c>
      <c r="Y2969" t="str">
        <f t="shared" si="280"/>
        <v>{location: new google.maps.LatLng(37.746, -122.502), weight: 0},</v>
      </c>
    </row>
    <row r="2970" spans="1:25" x14ac:dyDescent="0.2">
      <c r="A2970">
        <v>37.746000000000002</v>
      </c>
      <c r="B2970">
        <v>-122.501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f>VLOOKUP(H2970,AE$2:$AJ$12,6,TRUE)</f>
        <v>0</v>
      </c>
      <c r="N2970">
        <f>VLOOKUP(I2970,AF$2:$AJ$12,5,TRUE)</f>
        <v>2</v>
      </c>
      <c r="O2970">
        <f>VLOOKUP(J2970,AG$2:$AJ$12,4,TRUE)</f>
        <v>0</v>
      </c>
      <c r="P2970">
        <f>VLOOKUP(K2970,AH$2:$AJ$12,3,TRUE)</f>
        <v>0</v>
      </c>
      <c r="Q2970">
        <f>VLOOKUP(L2970,AI$2:$AJ$12,2,TRUE)</f>
        <v>0</v>
      </c>
      <c r="T2970" t="str">
        <f t="shared" si="281"/>
        <v>Crimepoint.create(latitude:37.746, longitude:-122.501, drugdrink:0, misdemean:2, theft:0, violent:0, total:0, drugdrinkct:0, misdemeanct:1, theftct:0, violentct:0, totalct:1)</v>
      </c>
      <c r="U2970" t="str">
        <f t="shared" si="282"/>
        <v>{location: new google.maps.LatLng(37.746, -122.501), weight: 0},</v>
      </c>
      <c r="V2970" t="str">
        <f t="shared" si="277"/>
        <v>{location: new google.maps.LatLng(37.746, -122.501), weight: 0},</v>
      </c>
      <c r="W2970" t="str">
        <f t="shared" si="278"/>
        <v>{location: new google.maps.LatLng(37.746, -122.501), weight: 0},</v>
      </c>
      <c r="X2970" t="str">
        <f t="shared" si="279"/>
        <v>{location: new google.maps.LatLng(37.746, -122.501), weight: 0},</v>
      </c>
      <c r="Y2970" t="str">
        <f t="shared" si="280"/>
        <v>{location: new google.maps.LatLng(37.746, -122.501), weight: 0},</v>
      </c>
    </row>
    <row r="2971" spans="1:25" x14ac:dyDescent="0.2">
      <c r="A2971">
        <v>37.746000000000002</v>
      </c>
      <c r="B2971">
        <v>-122.5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f>VLOOKUP(H2971,AE$2:$AJ$12,6,TRUE)</f>
        <v>0</v>
      </c>
      <c r="N2971">
        <f>VLOOKUP(I2971,AF$2:$AJ$12,5,TRUE)</f>
        <v>0</v>
      </c>
      <c r="O2971">
        <f>VLOOKUP(J2971,AG$2:$AJ$12,4,TRUE)</f>
        <v>3</v>
      </c>
      <c r="P2971">
        <f>VLOOKUP(K2971,AH$2:$AJ$12,3,TRUE)</f>
        <v>0</v>
      </c>
      <c r="Q2971">
        <f>VLOOKUP(L2971,AI$2:$AJ$12,2,TRUE)</f>
        <v>0</v>
      </c>
      <c r="T2971" t="str">
        <f t="shared" si="281"/>
        <v>Crimepoint.create(latitude:37.746, longitude:-122.5, drugdrink:0, misdemean:0, theft:3, violent:0, total:0, drugdrinkct:0, misdemeanct:0, theftct:1, violentct:0, totalct:1)</v>
      </c>
      <c r="U2971" t="str">
        <f t="shared" si="282"/>
        <v>{location: new google.maps.LatLng(37.746, -122.5), weight: 0},</v>
      </c>
      <c r="V2971" t="str">
        <f t="shared" si="277"/>
        <v>{location: new google.maps.LatLng(37.746, -122.5), weight: 0},</v>
      </c>
      <c r="W2971" t="str">
        <f t="shared" si="278"/>
        <v>{location: new google.maps.LatLng(37.746, -122.5), weight: 0},</v>
      </c>
      <c r="X2971" t="str">
        <f t="shared" si="279"/>
        <v>{location: new google.maps.LatLng(37.746, -122.5), weight: 0},</v>
      </c>
      <c r="Y2971" t="str">
        <f t="shared" si="280"/>
        <v>{location: new google.maps.LatLng(37.746, -122.5), weight: 0},</v>
      </c>
    </row>
    <row r="2972" spans="1:25" x14ac:dyDescent="0.2">
      <c r="A2972">
        <v>37.746000000000002</v>
      </c>
      <c r="B2972">
        <v>-122.498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f>VLOOKUP(H2972,AE$2:$AJ$12,6,TRUE)</f>
        <v>0</v>
      </c>
      <c r="N2972">
        <f>VLOOKUP(I2972,AF$2:$AJ$12,5,TRUE)</f>
        <v>2</v>
      </c>
      <c r="O2972">
        <f>VLOOKUP(J2972,AG$2:$AJ$12,4,TRUE)</f>
        <v>0</v>
      </c>
      <c r="P2972">
        <f>VLOOKUP(K2972,AH$2:$AJ$12,3,TRUE)</f>
        <v>0</v>
      </c>
      <c r="Q2972">
        <f>VLOOKUP(L2972,AI$2:$AJ$12,2,TRUE)</f>
        <v>0</v>
      </c>
      <c r="T2972" t="str">
        <f t="shared" si="281"/>
        <v>Crimepoint.create(latitude:37.746, longitude:-122.498, drugdrink:0, misdemean:2, theft:0, violent:0, total:0, drugdrinkct:0, misdemeanct:1, theftct:0, violentct:0, totalct:1)</v>
      </c>
      <c r="U2972" t="str">
        <f t="shared" si="282"/>
        <v>{location: new google.maps.LatLng(37.746, -122.498), weight: 0},</v>
      </c>
      <c r="V2972" t="str">
        <f t="shared" si="277"/>
        <v>{location: new google.maps.LatLng(37.746, -122.498), weight: 0},</v>
      </c>
      <c r="W2972" t="str">
        <f t="shared" si="278"/>
        <v>{location: new google.maps.LatLng(37.746, -122.498), weight: 0},</v>
      </c>
      <c r="X2972" t="str">
        <f t="shared" si="279"/>
        <v>{location: new google.maps.LatLng(37.746, -122.498), weight: 0},</v>
      </c>
      <c r="Y2972" t="str">
        <f t="shared" si="280"/>
        <v>{location: new google.maps.LatLng(37.746, -122.498), weight: 0},</v>
      </c>
    </row>
    <row r="2973" spans="1:25" x14ac:dyDescent="0.2">
      <c r="A2973">
        <v>37.746000000000002</v>
      </c>
      <c r="B2973">
        <v>-122.497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</v>
      </c>
      <c r="K2973">
        <v>0</v>
      </c>
      <c r="L2973">
        <v>2</v>
      </c>
      <c r="M2973">
        <f>VLOOKUP(H2973,AE$2:$AJ$12,6,TRUE)</f>
        <v>0</v>
      </c>
      <c r="N2973">
        <f>VLOOKUP(I2973,AF$2:$AJ$12,5,TRUE)</f>
        <v>0</v>
      </c>
      <c r="O2973">
        <f>VLOOKUP(J2973,AG$2:$AJ$12,4,TRUE)</f>
        <v>4</v>
      </c>
      <c r="P2973">
        <f>VLOOKUP(K2973,AH$2:$AJ$12,3,TRUE)</f>
        <v>0</v>
      </c>
      <c r="Q2973">
        <f>VLOOKUP(L2973,AI$2:$AJ$12,2,TRUE)</f>
        <v>1</v>
      </c>
      <c r="T2973" t="str">
        <f t="shared" si="281"/>
        <v>Crimepoint.create(latitude:37.746, longitude:-122.497, drugdrink:0, misdemean:0, theft:4, violent:0, total:1, drugdrinkct:0, misdemeanct:0, theftct:2, violentct:0, totalct:2)</v>
      </c>
      <c r="U2973" t="str">
        <f t="shared" si="282"/>
        <v>{location: new google.maps.LatLng(37.746, -122.497), weight: 0},</v>
      </c>
      <c r="V2973" t="str">
        <f t="shared" si="277"/>
        <v>{location: new google.maps.LatLng(37.746, -122.497), weight: 0},</v>
      </c>
      <c r="W2973" t="str">
        <f t="shared" si="278"/>
        <v>{location: new google.maps.LatLng(37.746, -122.497), weight: 0},</v>
      </c>
      <c r="X2973" t="str">
        <f t="shared" si="279"/>
        <v>{location: new google.maps.LatLng(37.746, -122.497), weight: 0},</v>
      </c>
      <c r="Y2973" t="str">
        <f t="shared" si="280"/>
        <v>{location: new google.maps.LatLng(37.746, -122.497), weight: 0},</v>
      </c>
    </row>
    <row r="2974" spans="1:25" x14ac:dyDescent="0.2">
      <c r="A2974">
        <v>37.746000000000002</v>
      </c>
      <c r="B2974">
        <v>-122.495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2</v>
      </c>
      <c r="J2974">
        <v>2</v>
      </c>
      <c r="K2974">
        <v>0</v>
      </c>
      <c r="L2974">
        <v>4</v>
      </c>
      <c r="M2974">
        <f>VLOOKUP(H2974,AE$2:$AJ$12,6,TRUE)</f>
        <v>0</v>
      </c>
      <c r="N2974">
        <f>VLOOKUP(I2974,AF$2:$AJ$12,5,TRUE)</f>
        <v>4</v>
      </c>
      <c r="O2974">
        <f>VLOOKUP(J2974,AG$2:$AJ$12,4,TRUE)</f>
        <v>4</v>
      </c>
      <c r="P2974">
        <f>VLOOKUP(K2974,AH$2:$AJ$12,3,TRUE)</f>
        <v>0</v>
      </c>
      <c r="Q2974">
        <f>VLOOKUP(L2974,AI$2:$AJ$12,2,TRUE)</f>
        <v>3</v>
      </c>
      <c r="T2974" t="str">
        <f t="shared" si="281"/>
        <v>Crimepoint.create(latitude:37.746, longitude:-122.495, drugdrink:0, misdemean:4, theft:4, violent:0, total:3, drugdrinkct:0, misdemeanct:2, theftct:2, violentct:0, totalct:4)</v>
      </c>
      <c r="U2974" t="str">
        <f t="shared" si="282"/>
        <v>{location: new google.maps.LatLng(37.746, -122.495), weight: 0},</v>
      </c>
      <c r="V2974" t="str">
        <f t="shared" si="277"/>
        <v>{location: new google.maps.LatLng(37.746, -122.495), weight: 0},</v>
      </c>
      <c r="W2974" t="str">
        <f t="shared" si="278"/>
        <v>{location: new google.maps.LatLng(37.746, -122.495), weight: 0},</v>
      </c>
      <c r="X2974" t="str">
        <f t="shared" si="279"/>
        <v>{location: new google.maps.LatLng(37.746, -122.495), weight: 0},</v>
      </c>
      <c r="Y2974" t="str">
        <f t="shared" si="280"/>
        <v>{location: new google.maps.LatLng(37.746, -122.495), weight: 0},</v>
      </c>
    </row>
    <row r="2975" spans="1:25" x14ac:dyDescent="0.2">
      <c r="A2975">
        <v>37.746000000000002</v>
      </c>
      <c r="B2975">
        <v>-122.494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1</v>
      </c>
      <c r="M2975">
        <f>VLOOKUP(H2975,AE$2:$AJ$12,6,TRUE)</f>
        <v>0</v>
      </c>
      <c r="N2975">
        <f>VLOOKUP(I2975,AF$2:$AJ$12,5,TRUE)</f>
        <v>0</v>
      </c>
      <c r="O2975">
        <f>VLOOKUP(J2975,AG$2:$AJ$12,4,TRUE)</f>
        <v>3</v>
      </c>
      <c r="P2975">
        <f>VLOOKUP(K2975,AH$2:$AJ$12,3,TRUE)</f>
        <v>0</v>
      </c>
      <c r="Q2975">
        <f>VLOOKUP(L2975,AI$2:$AJ$12,2,TRUE)</f>
        <v>0</v>
      </c>
      <c r="T2975" t="str">
        <f t="shared" si="281"/>
        <v>Crimepoint.create(latitude:37.746, longitude:-122.494, drugdrink:0, misdemean:0, theft:3, violent:0, total:0, drugdrinkct:0, misdemeanct:0, theftct:1, violentct:0, totalct:1)</v>
      </c>
      <c r="U2975" t="str">
        <f t="shared" si="282"/>
        <v>{location: new google.maps.LatLng(37.746, -122.494), weight: 0},</v>
      </c>
      <c r="V2975" t="str">
        <f t="shared" si="277"/>
        <v>{location: new google.maps.LatLng(37.746, -122.494), weight: 0},</v>
      </c>
      <c r="W2975" t="str">
        <f t="shared" si="278"/>
        <v>{location: new google.maps.LatLng(37.746, -122.494), weight: 0},</v>
      </c>
      <c r="X2975" t="str">
        <f t="shared" si="279"/>
        <v>{location: new google.maps.LatLng(37.746, -122.494), weight: 0},</v>
      </c>
      <c r="Y2975" t="str">
        <f t="shared" si="280"/>
        <v>{location: new google.maps.LatLng(37.746, -122.494), weight: 0},</v>
      </c>
    </row>
    <row r="2976" spans="1:25" x14ac:dyDescent="0.2">
      <c r="A2976">
        <v>37.746000000000002</v>
      </c>
      <c r="B2976">
        <v>-122.49299999999999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1</v>
      </c>
      <c r="K2976">
        <v>0</v>
      </c>
      <c r="L2976">
        <v>2</v>
      </c>
      <c r="M2976">
        <f>VLOOKUP(H2976,AE$2:$AJ$12,6,TRUE)</f>
        <v>0</v>
      </c>
      <c r="N2976">
        <f>VLOOKUP(I2976,AF$2:$AJ$12,5,TRUE)</f>
        <v>2</v>
      </c>
      <c r="O2976">
        <f>VLOOKUP(J2976,AG$2:$AJ$12,4,TRUE)</f>
        <v>3</v>
      </c>
      <c r="P2976">
        <f>VLOOKUP(K2976,AH$2:$AJ$12,3,TRUE)</f>
        <v>0</v>
      </c>
      <c r="Q2976">
        <f>VLOOKUP(L2976,AI$2:$AJ$12,2,TRUE)</f>
        <v>1</v>
      </c>
      <c r="T2976" t="str">
        <f t="shared" si="281"/>
        <v>Crimepoint.create(latitude:37.746, longitude:-122.493, drugdrink:0, misdemean:2, theft:3, violent:0, total:1, drugdrinkct:0, misdemeanct:1, theftct:1, violentct:0, totalct:2)</v>
      </c>
      <c r="U2976" t="str">
        <f t="shared" si="282"/>
        <v>{location: new google.maps.LatLng(37.746, -122.493), weight: 0},</v>
      </c>
      <c r="V2976" t="str">
        <f t="shared" si="277"/>
        <v>{location: new google.maps.LatLng(37.746, -122.493), weight: 0},</v>
      </c>
      <c r="W2976" t="str">
        <f t="shared" si="278"/>
        <v>{location: new google.maps.LatLng(37.746, -122.493), weight: 0},</v>
      </c>
      <c r="X2976" t="str">
        <f t="shared" si="279"/>
        <v>{location: new google.maps.LatLng(37.746, -122.493), weight: 0},</v>
      </c>
      <c r="Y2976" t="str">
        <f t="shared" si="280"/>
        <v>{location: new google.maps.LatLng(37.746, -122.493), weight: 0},</v>
      </c>
    </row>
    <row r="2977" spans="1:25" x14ac:dyDescent="0.2">
      <c r="A2977">
        <v>37.746000000000002</v>
      </c>
      <c r="B2977">
        <v>-122.492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1</v>
      </c>
      <c r="M2977">
        <f>VLOOKUP(H2977,AE$2:$AJ$12,6,TRUE)</f>
        <v>0</v>
      </c>
      <c r="N2977">
        <f>VLOOKUP(I2977,AF$2:$AJ$12,5,TRUE)</f>
        <v>2</v>
      </c>
      <c r="O2977">
        <f>VLOOKUP(J2977,AG$2:$AJ$12,4,TRUE)</f>
        <v>0</v>
      </c>
      <c r="P2977">
        <f>VLOOKUP(K2977,AH$2:$AJ$12,3,TRUE)</f>
        <v>0</v>
      </c>
      <c r="Q2977">
        <f>VLOOKUP(L2977,AI$2:$AJ$12,2,TRUE)</f>
        <v>0</v>
      </c>
      <c r="T2977" t="str">
        <f t="shared" si="281"/>
        <v>Crimepoint.create(latitude:37.746, longitude:-122.492, drugdrink:0, misdemean:2, theft:0, violent:0, total:0, drugdrinkct:0, misdemeanct:1, theftct:0, violentct:0, totalct:1)</v>
      </c>
      <c r="U2977" t="str">
        <f t="shared" si="282"/>
        <v>{location: new google.maps.LatLng(37.746, -122.492), weight: 0},</v>
      </c>
      <c r="V2977" t="str">
        <f t="shared" si="277"/>
        <v>{location: new google.maps.LatLng(37.746, -122.492), weight: 0},</v>
      </c>
      <c r="W2977" t="str">
        <f t="shared" si="278"/>
        <v>{location: new google.maps.LatLng(37.746, -122.492), weight: 0},</v>
      </c>
      <c r="X2977" t="str">
        <f t="shared" si="279"/>
        <v>{location: new google.maps.LatLng(37.746, -122.492), weight: 0},</v>
      </c>
      <c r="Y2977" t="str">
        <f t="shared" si="280"/>
        <v>{location: new google.maps.LatLng(37.746, -122.492), weight: 0},</v>
      </c>
    </row>
    <row r="2978" spans="1:25" x14ac:dyDescent="0.2">
      <c r="A2978">
        <v>37.746000000000002</v>
      </c>
      <c r="B2978">
        <v>-122.491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f>VLOOKUP(H2978,AE$2:$AJ$12,6,TRUE)</f>
        <v>0</v>
      </c>
      <c r="N2978">
        <f>VLOOKUP(I2978,AF$2:$AJ$12,5,TRUE)</f>
        <v>2</v>
      </c>
      <c r="O2978">
        <f>VLOOKUP(J2978,AG$2:$AJ$12,4,TRUE)</f>
        <v>0</v>
      </c>
      <c r="P2978">
        <f>VLOOKUP(K2978,AH$2:$AJ$12,3,TRUE)</f>
        <v>0</v>
      </c>
      <c r="Q2978">
        <f>VLOOKUP(L2978,AI$2:$AJ$12,2,TRUE)</f>
        <v>0</v>
      </c>
      <c r="T2978" t="str">
        <f t="shared" si="281"/>
        <v>Crimepoint.create(latitude:37.746, longitude:-122.491, drugdrink:0, misdemean:2, theft:0, violent:0, total:0, drugdrinkct:0, misdemeanct:1, theftct:0, violentct:0, totalct:1)</v>
      </c>
      <c r="U2978" t="str">
        <f t="shared" si="282"/>
        <v>{location: new google.maps.LatLng(37.746, -122.491), weight: 0},</v>
      </c>
      <c r="V2978" t="str">
        <f t="shared" si="277"/>
        <v>{location: new google.maps.LatLng(37.746, -122.491), weight: 0},</v>
      </c>
      <c r="W2978" t="str">
        <f t="shared" si="278"/>
        <v>{location: new google.maps.LatLng(37.746, -122.491), weight: 0},</v>
      </c>
      <c r="X2978" t="str">
        <f t="shared" si="279"/>
        <v>{location: new google.maps.LatLng(37.746, -122.491), weight: 0},</v>
      </c>
      <c r="Y2978" t="str">
        <f t="shared" si="280"/>
        <v>{location: new google.maps.LatLng(37.746, -122.491), weight: 0},</v>
      </c>
    </row>
    <row r="2979" spans="1:25" x14ac:dyDescent="0.2">
      <c r="A2979">
        <v>37.746000000000002</v>
      </c>
      <c r="B2979">
        <v>-122.49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1</v>
      </c>
      <c r="M2979">
        <f>VLOOKUP(H2979,AE$2:$AJ$12,6,TRUE)</f>
        <v>0</v>
      </c>
      <c r="N2979">
        <f>VLOOKUP(I2979,AF$2:$AJ$12,5,TRUE)</f>
        <v>0</v>
      </c>
      <c r="O2979">
        <f>VLOOKUP(J2979,AG$2:$AJ$12,4,TRUE)</f>
        <v>3</v>
      </c>
      <c r="P2979">
        <f>VLOOKUP(K2979,AH$2:$AJ$12,3,TRUE)</f>
        <v>0</v>
      </c>
      <c r="Q2979">
        <f>VLOOKUP(L2979,AI$2:$AJ$12,2,TRUE)</f>
        <v>0</v>
      </c>
      <c r="T2979" t="str">
        <f t="shared" si="281"/>
        <v>Crimepoint.create(latitude:37.746, longitude:-122.49, drugdrink:0, misdemean:0, theft:3, violent:0, total:0, drugdrinkct:0, misdemeanct:0, theftct:1, violentct:0, totalct:1)</v>
      </c>
      <c r="U2979" t="str">
        <f t="shared" si="282"/>
        <v>{location: new google.maps.LatLng(37.746, -122.49), weight: 0},</v>
      </c>
      <c r="V2979" t="str">
        <f t="shared" si="277"/>
        <v>{location: new google.maps.LatLng(37.746, -122.49), weight: 0},</v>
      </c>
      <c r="W2979" t="str">
        <f t="shared" si="278"/>
        <v>{location: new google.maps.LatLng(37.746, -122.49), weight: 0},</v>
      </c>
      <c r="X2979" t="str">
        <f t="shared" si="279"/>
        <v>{location: new google.maps.LatLng(37.746, -122.49), weight: 0},</v>
      </c>
      <c r="Y2979" t="str">
        <f t="shared" si="280"/>
        <v>{location: new google.maps.LatLng(37.746, -122.49), weight: 0},</v>
      </c>
    </row>
    <row r="2980" spans="1:25" x14ac:dyDescent="0.2">
      <c r="A2980">
        <v>37.746000000000002</v>
      </c>
      <c r="B2980">
        <v>-122.489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1</v>
      </c>
      <c r="I2980">
        <v>5</v>
      </c>
      <c r="J2980">
        <v>0</v>
      </c>
      <c r="K2980">
        <v>0</v>
      </c>
      <c r="L2980">
        <v>6</v>
      </c>
      <c r="M2980">
        <f>VLOOKUP(H2980,AE$2:$AJ$12,6,TRUE)</f>
        <v>8</v>
      </c>
      <c r="N2980">
        <f>VLOOKUP(I2980,AF$2:$AJ$12,5,TRUE)</f>
        <v>6</v>
      </c>
      <c r="O2980">
        <f>VLOOKUP(J2980,AG$2:$AJ$12,4,TRUE)</f>
        <v>0</v>
      </c>
      <c r="P2980">
        <f>VLOOKUP(K2980,AH$2:$AJ$12,3,TRUE)</f>
        <v>0</v>
      </c>
      <c r="Q2980">
        <f>VLOOKUP(L2980,AI$2:$AJ$12,2,TRUE)</f>
        <v>4</v>
      </c>
      <c r="T2980" t="str">
        <f t="shared" si="281"/>
        <v>Crimepoint.create(latitude:37.746, longitude:-122.489, drugdrink:8, misdemean:6, theft:0, violent:0, total:4, drugdrinkct:1, misdemeanct:5, theftct:0, violentct:0, totalct:6)</v>
      </c>
      <c r="U2980" t="str">
        <f t="shared" si="282"/>
        <v>{location: new google.maps.LatLng(37.746, -122.489), weight: 1},</v>
      </c>
      <c r="V2980" t="str">
        <f t="shared" si="277"/>
        <v>{location: new google.maps.LatLng(37.746, -122.489), weight: 1},</v>
      </c>
      <c r="W2980" t="str">
        <f t="shared" si="278"/>
        <v>{location: new google.maps.LatLng(37.746, -122.489), weight: 0},</v>
      </c>
      <c r="X2980" t="str">
        <f t="shared" si="279"/>
        <v>{location: new google.maps.LatLng(37.746, -122.489), weight: 0},</v>
      </c>
      <c r="Y2980" t="str">
        <f t="shared" si="280"/>
        <v>{location: new google.maps.LatLng(37.746, -122.489), weight: 0},</v>
      </c>
    </row>
    <row r="2981" spans="1:25" x14ac:dyDescent="0.2">
      <c r="A2981">
        <v>37.746000000000002</v>
      </c>
      <c r="B2981">
        <v>-122.48699999999999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2</v>
      </c>
      <c r="M2981">
        <f>VLOOKUP(H2981,AE$2:$AJ$12,6,TRUE)</f>
        <v>0</v>
      </c>
      <c r="N2981">
        <f>VLOOKUP(I2981,AF$2:$AJ$12,5,TRUE)</f>
        <v>2</v>
      </c>
      <c r="O2981">
        <f>VLOOKUP(J2981,AG$2:$AJ$12,4,TRUE)</f>
        <v>3</v>
      </c>
      <c r="P2981">
        <f>VLOOKUP(K2981,AH$2:$AJ$12,3,TRUE)</f>
        <v>0</v>
      </c>
      <c r="Q2981">
        <f>VLOOKUP(L2981,AI$2:$AJ$12,2,TRUE)</f>
        <v>1</v>
      </c>
      <c r="T2981" t="str">
        <f t="shared" si="281"/>
        <v>Crimepoint.create(latitude:37.746, longitude:-122.487, drugdrink:0, misdemean:2, theft:3, violent:0, total:1, drugdrinkct:0, misdemeanct:1, theftct:1, violentct:0, totalct:2)</v>
      </c>
      <c r="U2981" t="str">
        <f t="shared" si="282"/>
        <v>{location: new google.maps.LatLng(37.746, -122.487), weight: 0},</v>
      </c>
      <c r="V2981" t="str">
        <f t="shared" si="277"/>
        <v>{location: new google.maps.LatLng(37.746, -122.487), weight: 0},</v>
      </c>
      <c r="W2981" t="str">
        <f t="shared" si="278"/>
        <v>{location: new google.maps.LatLng(37.746, -122.487), weight: 0},</v>
      </c>
      <c r="X2981" t="str">
        <f t="shared" si="279"/>
        <v>{location: new google.maps.LatLng(37.746, -122.487), weight: 0},</v>
      </c>
      <c r="Y2981" t="str">
        <f t="shared" si="280"/>
        <v>{location: new google.maps.LatLng(37.746, -122.487), weight: 0},</v>
      </c>
    </row>
    <row r="2982" spans="1:25" x14ac:dyDescent="0.2">
      <c r="A2982">
        <v>37.746000000000002</v>
      </c>
      <c r="B2982">
        <v>-122.486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2</v>
      </c>
      <c r="M2982">
        <f>VLOOKUP(H2982,AE$2:$AJ$12,6,TRUE)</f>
        <v>0</v>
      </c>
      <c r="N2982">
        <f>VLOOKUP(I2982,AF$2:$AJ$12,5,TRUE)</f>
        <v>2</v>
      </c>
      <c r="O2982">
        <f>VLOOKUP(J2982,AG$2:$AJ$12,4,TRUE)</f>
        <v>0</v>
      </c>
      <c r="P2982">
        <f>VLOOKUP(K2982,AH$2:$AJ$12,3,TRUE)</f>
        <v>7</v>
      </c>
      <c r="Q2982">
        <f>VLOOKUP(L2982,AI$2:$AJ$12,2,TRUE)</f>
        <v>1</v>
      </c>
      <c r="T2982" t="str">
        <f t="shared" si="281"/>
        <v>Crimepoint.create(latitude:37.746, longitude:-122.486, drugdrink:0, misdemean:2, theft:0, violent:7, total:1, drugdrinkct:0, misdemeanct:1, theftct:0, violentct:1, totalct:2)</v>
      </c>
      <c r="U2982" t="str">
        <f t="shared" si="282"/>
        <v>{location: new google.maps.LatLng(37.746, -122.486), weight: 0},</v>
      </c>
      <c r="V2982" t="str">
        <f t="shared" si="277"/>
        <v>{location: new google.maps.LatLng(37.746, -122.486), weight: 0},</v>
      </c>
      <c r="W2982" t="str">
        <f t="shared" si="278"/>
        <v>{location: new google.maps.LatLng(37.746, -122.486), weight: 0},</v>
      </c>
      <c r="X2982" t="str">
        <f t="shared" si="279"/>
        <v>{location: new google.maps.LatLng(37.746, -122.486), weight: 1},</v>
      </c>
      <c r="Y2982" t="str">
        <f t="shared" si="280"/>
        <v>{location: new google.maps.LatLng(37.746, -122.486), weight: 0},</v>
      </c>
    </row>
    <row r="2983" spans="1:25" x14ac:dyDescent="0.2">
      <c r="A2983">
        <v>37.746000000000002</v>
      </c>
      <c r="B2983">
        <v>-122.485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2</v>
      </c>
      <c r="J2983">
        <v>1</v>
      </c>
      <c r="K2983">
        <v>0</v>
      </c>
      <c r="L2983">
        <v>3</v>
      </c>
      <c r="M2983">
        <f>VLOOKUP(H2983,AE$2:$AJ$12,6,TRUE)</f>
        <v>0</v>
      </c>
      <c r="N2983">
        <f>VLOOKUP(I2983,AF$2:$AJ$12,5,TRUE)</f>
        <v>4</v>
      </c>
      <c r="O2983">
        <f>VLOOKUP(J2983,AG$2:$AJ$12,4,TRUE)</f>
        <v>3</v>
      </c>
      <c r="P2983">
        <f>VLOOKUP(K2983,AH$2:$AJ$12,3,TRUE)</f>
        <v>0</v>
      </c>
      <c r="Q2983">
        <f>VLOOKUP(L2983,AI$2:$AJ$12,2,TRUE)</f>
        <v>2</v>
      </c>
      <c r="T2983" t="str">
        <f t="shared" si="281"/>
        <v>Crimepoint.create(latitude:37.746, longitude:-122.485, drugdrink:0, misdemean:4, theft:3, violent:0, total:2, drugdrinkct:0, misdemeanct:2, theftct:1, violentct:0, totalct:3)</v>
      </c>
      <c r="U2983" t="str">
        <f t="shared" si="282"/>
        <v>{location: new google.maps.LatLng(37.746, -122.485), weight: 0},</v>
      </c>
      <c r="V2983" t="str">
        <f t="shared" si="277"/>
        <v>{location: new google.maps.LatLng(37.746, -122.485), weight: 0},</v>
      </c>
      <c r="W2983" t="str">
        <f t="shared" si="278"/>
        <v>{location: new google.maps.LatLng(37.746, -122.485), weight: 0},</v>
      </c>
      <c r="X2983" t="str">
        <f t="shared" si="279"/>
        <v>{location: new google.maps.LatLng(37.746, -122.485), weight: 0},</v>
      </c>
      <c r="Y2983" t="str">
        <f t="shared" si="280"/>
        <v>{location: new google.maps.LatLng(37.746, -122.485), weight: 0},</v>
      </c>
    </row>
    <row r="2984" spans="1:25" x14ac:dyDescent="0.2">
      <c r="A2984">
        <v>37.746000000000002</v>
      </c>
      <c r="B2984">
        <v>-122.483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1</v>
      </c>
      <c r="M2984">
        <f>VLOOKUP(H2984,AE$2:$AJ$12,6,TRUE)</f>
        <v>0</v>
      </c>
      <c r="N2984">
        <f>VLOOKUP(I2984,AF$2:$AJ$12,5,TRUE)</f>
        <v>0</v>
      </c>
      <c r="O2984">
        <f>VLOOKUP(J2984,AG$2:$AJ$12,4,TRUE)</f>
        <v>3</v>
      </c>
      <c r="P2984">
        <f>VLOOKUP(K2984,AH$2:$AJ$12,3,TRUE)</f>
        <v>0</v>
      </c>
      <c r="Q2984">
        <f>VLOOKUP(L2984,AI$2:$AJ$12,2,TRUE)</f>
        <v>0</v>
      </c>
      <c r="T2984" t="str">
        <f t="shared" si="281"/>
        <v>Crimepoint.create(latitude:37.746, longitude:-122.483, drugdrink:0, misdemean:0, theft:3, violent:0, total:0, drugdrinkct:0, misdemeanct:0, theftct:1, violentct:0, totalct:1)</v>
      </c>
      <c r="U2984" t="str">
        <f t="shared" si="282"/>
        <v>{location: new google.maps.LatLng(37.746, -122.483), weight: 0},</v>
      </c>
      <c r="V2984" t="str">
        <f t="shared" si="277"/>
        <v>{location: new google.maps.LatLng(37.746, -122.483), weight: 0},</v>
      </c>
      <c r="W2984" t="str">
        <f t="shared" si="278"/>
        <v>{location: new google.maps.LatLng(37.746, -122.483), weight: 0},</v>
      </c>
      <c r="X2984" t="str">
        <f t="shared" si="279"/>
        <v>{location: new google.maps.LatLng(37.746, -122.483), weight: 0},</v>
      </c>
      <c r="Y2984" t="str">
        <f t="shared" si="280"/>
        <v>{location: new google.maps.LatLng(37.746, -122.483), weight: 0},</v>
      </c>
    </row>
    <row r="2985" spans="1:25" x14ac:dyDescent="0.2">
      <c r="A2985">
        <v>37.746000000000002</v>
      </c>
      <c r="B2985">
        <v>-122.482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1</v>
      </c>
      <c r="M2985">
        <f>VLOOKUP(H2985,AE$2:$AJ$12,6,TRUE)</f>
        <v>0</v>
      </c>
      <c r="N2985">
        <f>VLOOKUP(I2985,AF$2:$AJ$12,5,TRUE)</f>
        <v>2</v>
      </c>
      <c r="O2985">
        <f>VLOOKUP(J2985,AG$2:$AJ$12,4,TRUE)</f>
        <v>0</v>
      </c>
      <c r="P2985">
        <f>VLOOKUP(K2985,AH$2:$AJ$12,3,TRUE)</f>
        <v>0</v>
      </c>
      <c r="Q2985">
        <f>VLOOKUP(L2985,AI$2:$AJ$12,2,TRUE)</f>
        <v>0</v>
      </c>
      <c r="T2985" t="str">
        <f t="shared" si="281"/>
        <v>Crimepoint.create(latitude:37.746, longitude:-122.482, drugdrink:0, misdemean:2, theft:0, violent:0, total:0, drugdrinkct:0, misdemeanct:1, theftct:0, violentct:0, totalct:1)</v>
      </c>
      <c r="U2985" t="str">
        <f t="shared" si="282"/>
        <v>{location: new google.maps.LatLng(37.746, -122.482), weight: 0},</v>
      </c>
      <c r="V2985" t="str">
        <f t="shared" si="277"/>
        <v>{location: new google.maps.LatLng(37.746, -122.482), weight: 0},</v>
      </c>
      <c r="W2985" t="str">
        <f t="shared" si="278"/>
        <v>{location: new google.maps.LatLng(37.746, -122.482), weight: 0},</v>
      </c>
      <c r="X2985" t="str">
        <f t="shared" si="279"/>
        <v>{location: new google.maps.LatLng(37.746, -122.482), weight: 0},</v>
      </c>
      <c r="Y2985" t="str">
        <f t="shared" si="280"/>
        <v>{location: new google.maps.LatLng(37.746, -122.482), weight: 0},</v>
      </c>
    </row>
    <row r="2986" spans="1:25" x14ac:dyDescent="0.2">
      <c r="A2986">
        <v>37.746000000000002</v>
      </c>
      <c r="B2986">
        <v>-122.48099999999999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</v>
      </c>
      <c r="J2986">
        <v>2</v>
      </c>
      <c r="K2986">
        <v>1</v>
      </c>
      <c r="L2986">
        <v>4</v>
      </c>
      <c r="M2986">
        <f>VLOOKUP(H2986,AE$2:$AJ$12,6,TRUE)</f>
        <v>0</v>
      </c>
      <c r="N2986">
        <f>VLOOKUP(I2986,AF$2:$AJ$12,5,TRUE)</f>
        <v>2</v>
      </c>
      <c r="O2986">
        <f>VLOOKUP(J2986,AG$2:$AJ$12,4,TRUE)</f>
        <v>4</v>
      </c>
      <c r="P2986">
        <f>VLOOKUP(K2986,AH$2:$AJ$12,3,TRUE)</f>
        <v>7</v>
      </c>
      <c r="Q2986">
        <f>VLOOKUP(L2986,AI$2:$AJ$12,2,TRUE)</f>
        <v>3</v>
      </c>
      <c r="T2986" t="str">
        <f t="shared" si="281"/>
        <v>Crimepoint.create(latitude:37.746, longitude:-122.481, drugdrink:0, misdemean:2, theft:4, violent:7, total:3, drugdrinkct:0, misdemeanct:1, theftct:2, violentct:1, totalct:4)</v>
      </c>
      <c r="U2986" t="str">
        <f t="shared" si="282"/>
        <v>{location: new google.maps.LatLng(37.746, -122.481), weight: 0},</v>
      </c>
      <c r="V2986" t="str">
        <f t="shared" si="277"/>
        <v>{location: new google.maps.LatLng(37.746, -122.481), weight: 0},</v>
      </c>
      <c r="W2986" t="str">
        <f t="shared" si="278"/>
        <v>{location: new google.maps.LatLng(37.746, -122.481), weight: 0},</v>
      </c>
      <c r="X2986" t="str">
        <f t="shared" si="279"/>
        <v>{location: new google.maps.LatLng(37.746, -122.481), weight: 1},</v>
      </c>
      <c r="Y2986" t="str">
        <f t="shared" si="280"/>
        <v>{location: new google.maps.LatLng(37.746, -122.481), weight: 0},</v>
      </c>
    </row>
    <row r="2987" spans="1:25" x14ac:dyDescent="0.2">
      <c r="A2987">
        <v>37.746000000000002</v>
      </c>
      <c r="B2987">
        <v>-122.47799999999999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f>VLOOKUP(H2987,AE$2:$AJ$12,6,TRUE)</f>
        <v>0</v>
      </c>
      <c r="N2987">
        <f>VLOOKUP(I2987,AF$2:$AJ$12,5,TRUE)</f>
        <v>2</v>
      </c>
      <c r="O2987">
        <f>VLOOKUP(J2987,AG$2:$AJ$12,4,TRUE)</f>
        <v>0</v>
      </c>
      <c r="P2987">
        <f>VLOOKUP(K2987,AH$2:$AJ$12,3,TRUE)</f>
        <v>0</v>
      </c>
      <c r="Q2987">
        <f>VLOOKUP(L2987,AI$2:$AJ$12,2,TRUE)</f>
        <v>0</v>
      </c>
      <c r="T2987" t="str">
        <f t="shared" si="281"/>
        <v>Crimepoint.create(latitude:37.746, longitude:-122.478, drugdrink:0, misdemean:2, theft:0, violent:0, total:0, drugdrinkct:0, misdemeanct:1, theftct:0, violentct:0, totalct:1)</v>
      </c>
      <c r="U2987" t="str">
        <f t="shared" si="282"/>
        <v>{location: new google.maps.LatLng(37.746, -122.478), weight: 0},</v>
      </c>
      <c r="V2987" t="str">
        <f t="shared" si="277"/>
        <v>{location: new google.maps.LatLng(37.746, -122.478), weight: 0},</v>
      </c>
      <c r="W2987" t="str">
        <f t="shared" si="278"/>
        <v>{location: new google.maps.LatLng(37.746, -122.478), weight: 0},</v>
      </c>
      <c r="X2987" t="str">
        <f t="shared" si="279"/>
        <v>{location: new google.maps.LatLng(37.746, -122.478), weight: 0},</v>
      </c>
      <c r="Y2987" t="str">
        <f t="shared" si="280"/>
        <v>{location: new google.maps.LatLng(37.746, -122.478), weight: 0},</v>
      </c>
    </row>
    <row r="2988" spans="1:25" x14ac:dyDescent="0.2">
      <c r="A2988">
        <v>37.746000000000002</v>
      </c>
      <c r="B2988">
        <v>-122.477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v>0</v>
      </c>
      <c r="K2988">
        <v>0</v>
      </c>
      <c r="L2988">
        <v>2</v>
      </c>
      <c r="M2988">
        <f>VLOOKUP(H2988,AE$2:$AJ$12,6,TRUE)</f>
        <v>0</v>
      </c>
      <c r="N2988">
        <f>VLOOKUP(I2988,AF$2:$AJ$12,5,TRUE)</f>
        <v>4</v>
      </c>
      <c r="O2988">
        <f>VLOOKUP(J2988,AG$2:$AJ$12,4,TRUE)</f>
        <v>0</v>
      </c>
      <c r="P2988">
        <f>VLOOKUP(K2988,AH$2:$AJ$12,3,TRUE)</f>
        <v>0</v>
      </c>
      <c r="Q2988">
        <f>VLOOKUP(L2988,AI$2:$AJ$12,2,TRUE)</f>
        <v>1</v>
      </c>
      <c r="T2988" t="str">
        <f t="shared" si="281"/>
        <v>Crimepoint.create(latitude:37.746, longitude:-122.477, drugdrink:0, misdemean:4, theft:0, violent:0, total:1, drugdrinkct:0, misdemeanct:2, theftct:0, violentct:0, totalct:2)</v>
      </c>
      <c r="U2988" t="str">
        <f t="shared" si="282"/>
        <v>{location: new google.maps.LatLng(37.746, -122.477), weight: 0},</v>
      </c>
      <c r="V2988" t="str">
        <f t="shared" si="277"/>
        <v>{location: new google.maps.LatLng(37.746, -122.477), weight: 0},</v>
      </c>
      <c r="W2988" t="str">
        <f t="shared" si="278"/>
        <v>{location: new google.maps.LatLng(37.746, -122.477), weight: 0},</v>
      </c>
      <c r="X2988" t="str">
        <f t="shared" si="279"/>
        <v>{location: new google.maps.LatLng(37.746, -122.477), weight: 0},</v>
      </c>
      <c r="Y2988" t="str">
        <f t="shared" si="280"/>
        <v>{location: new google.maps.LatLng(37.746, -122.477), weight: 0},</v>
      </c>
    </row>
    <row r="2989" spans="1:25" x14ac:dyDescent="0.2">
      <c r="A2989">
        <v>37.746000000000002</v>
      </c>
      <c r="B2989">
        <v>-122.476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1</v>
      </c>
      <c r="M2989">
        <f>VLOOKUP(H2989,AE$2:$AJ$12,6,TRUE)</f>
        <v>0</v>
      </c>
      <c r="N2989">
        <f>VLOOKUP(I2989,AF$2:$AJ$12,5,TRUE)</f>
        <v>0</v>
      </c>
      <c r="O2989">
        <f>VLOOKUP(J2989,AG$2:$AJ$12,4,TRUE)</f>
        <v>3</v>
      </c>
      <c r="P2989">
        <f>VLOOKUP(K2989,AH$2:$AJ$12,3,TRUE)</f>
        <v>0</v>
      </c>
      <c r="Q2989">
        <f>VLOOKUP(L2989,AI$2:$AJ$12,2,TRUE)</f>
        <v>0</v>
      </c>
      <c r="T2989" t="str">
        <f t="shared" si="281"/>
        <v>Crimepoint.create(latitude:37.746, longitude:-122.476, drugdrink:0, misdemean:0, theft:3, violent:0, total:0, drugdrinkct:0, misdemeanct:0, theftct:1, violentct:0, totalct:1)</v>
      </c>
      <c r="U2989" t="str">
        <f t="shared" si="282"/>
        <v>{location: new google.maps.LatLng(37.746, -122.476), weight: 0},</v>
      </c>
      <c r="V2989" t="str">
        <f t="shared" si="277"/>
        <v>{location: new google.maps.LatLng(37.746, -122.476), weight: 0},</v>
      </c>
      <c r="W2989" t="str">
        <f t="shared" si="278"/>
        <v>{location: new google.maps.LatLng(37.746, -122.476), weight: 0},</v>
      </c>
      <c r="X2989" t="str">
        <f t="shared" si="279"/>
        <v>{location: new google.maps.LatLng(37.746, -122.476), weight: 0},</v>
      </c>
      <c r="Y2989" t="str">
        <f t="shared" si="280"/>
        <v>{location: new google.maps.LatLng(37.746, -122.476), weight: 0},</v>
      </c>
    </row>
    <row r="2990" spans="1:25" x14ac:dyDescent="0.2">
      <c r="A2990">
        <v>37.746000000000002</v>
      </c>
      <c r="B2990">
        <v>-122.47499999999999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0</v>
      </c>
      <c r="I2990">
        <v>4</v>
      </c>
      <c r="J2990">
        <v>2</v>
      </c>
      <c r="K2990">
        <v>2</v>
      </c>
      <c r="L2990">
        <v>8</v>
      </c>
      <c r="M2990">
        <f>VLOOKUP(H2990,AE$2:$AJ$12,6,TRUE)</f>
        <v>0</v>
      </c>
      <c r="N2990">
        <f>VLOOKUP(I2990,AF$2:$AJ$12,5,TRUE)</f>
        <v>6</v>
      </c>
      <c r="O2990">
        <f>VLOOKUP(J2990,AG$2:$AJ$12,4,TRUE)</f>
        <v>4</v>
      </c>
      <c r="P2990">
        <f>VLOOKUP(K2990,AH$2:$AJ$12,3,TRUE)</f>
        <v>7</v>
      </c>
      <c r="Q2990">
        <f>VLOOKUP(L2990,AI$2:$AJ$12,2,TRUE)</f>
        <v>5</v>
      </c>
      <c r="T2990" t="str">
        <f t="shared" si="281"/>
        <v>Crimepoint.create(latitude:37.746, longitude:-122.475, drugdrink:0, misdemean:6, theft:4, violent:7, total:5, drugdrinkct:0, misdemeanct:4, theftct:2, violentct:2, totalct:8)</v>
      </c>
      <c r="U2990" t="str">
        <f t="shared" si="282"/>
        <v>{location: new google.maps.LatLng(37.746, -122.475), weight: 0},</v>
      </c>
      <c r="V2990" t="str">
        <f t="shared" si="277"/>
        <v>{location: new google.maps.LatLng(37.746, -122.475), weight: 1},</v>
      </c>
      <c r="W2990" t="str">
        <f t="shared" si="278"/>
        <v>{location: new google.maps.LatLng(37.746, -122.475), weight: 0},</v>
      </c>
      <c r="X2990" t="str">
        <f t="shared" si="279"/>
        <v>{location: new google.maps.LatLng(37.746, -122.475), weight: 1},</v>
      </c>
      <c r="Y2990" t="str">
        <f t="shared" si="280"/>
        <v>{location: new google.maps.LatLng(37.746, -122.475), weight: 1},</v>
      </c>
    </row>
    <row r="2991" spans="1:25" x14ac:dyDescent="0.2">
      <c r="A2991">
        <v>37.746000000000002</v>
      </c>
      <c r="B2991">
        <v>-122.473</v>
      </c>
      <c r="C2991">
        <v>0</v>
      </c>
      <c r="D2991">
        <v>1</v>
      </c>
      <c r="E2991">
        <v>1</v>
      </c>
      <c r="F2991">
        <v>4</v>
      </c>
      <c r="G2991">
        <v>1</v>
      </c>
      <c r="H2991">
        <v>0</v>
      </c>
      <c r="I2991">
        <v>5</v>
      </c>
      <c r="J2991">
        <v>5</v>
      </c>
      <c r="K2991">
        <v>5</v>
      </c>
      <c r="L2991">
        <v>15</v>
      </c>
      <c r="M2991">
        <f>VLOOKUP(H2991,AE$2:$AJ$12,6,TRUE)</f>
        <v>0</v>
      </c>
      <c r="N2991">
        <f>VLOOKUP(I2991,AF$2:$AJ$12,5,TRUE)</f>
        <v>6</v>
      </c>
      <c r="O2991">
        <f>VLOOKUP(J2991,AG$2:$AJ$12,4,TRUE)</f>
        <v>7</v>
      </c>
      <c r="P2991">
        <f>VLOOKUP(K2991,AH$2:$AJ$12,3,TRUE)</f>
        <v>9</v>
      </c>
      <c r="Q2991">
        <f>VLOOKUP(L2991,AI$2:$AJ$12,2,TRUE)</f>
        <v>7</v>
      </c>
      <c r="T2991" t="str">
        <f t="shared" si="281"/>
        <v>Crimepoint.create(latitude:37.746, longitude:-122.473, drugdrink:0, misdemean:6, theft:7, violent:9, total:7, drugdrinkct:0, misdemeanct:5, theftct:5, violentct:5, totalct:15)</v>
      </c>
      <c r="U2991" t="str">
        <f t="shared" si="282"/>
        <v>{location: new google.maps.LatLng(37.746, -122.473), weight: 0},</v>
      </c>
      <c r="V2991" t="str">
        <f t="shared" si="277"/>
        <v>{location: new google.maps.LatLng(37.746, -122.473), weight: 1},</v>
      </c>
      <c r="W2991" t="str">
        <f t="shared" si="278"/>
        <v>{location: new google.maps.LatLng(37.746, -122.473), weight: 1},</v>
      </c>
      <c r="X2991" t="str">
        <f t="shared" si="279"/>
        <v>{location: new google.maps.LatLng(37.746, -122.473), weight: 4},</v>
      </c>
      <c r="Y2991" t="str">
        <f t="shared" si="280"/>
        <v>{location: new google.maps.LatLng(37.746, -122.473), weight: 1},</v>
      </c>
    </row>
    <row r="2992" spans="1:25" x14ac:dyDescent="0.2">
      <c r="A2992">
        <v>37.746000000000002</v>
      </c>
      <c r="B2992">
        <v>-122.47199999999999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4</v>
      </c>
      <c r="K2992">
        <v>0</v>
      </c>
      <c r="L2992">
        <v>4</v>
      </c>
      <c r="M2992">
        <f>VLOOKUP(H2992,AE$2:$AJ$12,6,TRUE)</f>
        <v>0</v>
      </c>
      <c r="N2992">
        <f>VLOOKUP(I2992,AF$2:$AJ$12,5,TRUE)</f>
        <v>0</v>
      </c>
      <c r="O2992">
        <f>VLOOKUP(J2992,AG$2:$AJ$12,4,TRUE)</f>
        <v>6</v>
      </c>
      <c r="P2992">
        <f>VLOOKUP(K2992,AH$2:$AJ$12,3,TRUE)</f>
        <v>0</v>
      </c>
      <c r="Q2992">
        <f>VLOOKUP(L2992,AI$2:$AJ$12,2,TRUE)</f>
        <v>3</v>
      </c>
      <c r="T2992" t="str">
        <f t="shared" si="281"/>
        <v>Crimepoint.create(latitude:37.746, longitude:-122.472, drugdrink:0, misdemean:0, theft:6, violent:0, total:3, drugdrinkct:0, misdemeanct:0, theftct:4, violentct:0, totalct:4)</v>
      </c>
      <c r="U2992" t="str">
        <f t="shared" si="282"/>
        <v>{location: new google.maps.LatLng(37.746, -122.472), weight: 0},</v>
      </c>
      <c r="V2992" t="str">
        <f t="shared" si="277"/>
        <v>{location: new google.maps.LatLng(37.746, -122.472), weight: 0},</v>
      </c>
      <c r="W2992" t="str">
        <f t="shared" si="278"/>
        <v>{location: new google.maps.LatLng(37.746, -122.472), weight: 1},</v>
      </c>
      <c r="X2992" t="str">
        <f t="shared" si="279"/>
        <v>{location: new google.maps.LatLng(37.746, -122.472), weight: 0},</v>
      </c>
      <c r="Y2992" t="str">
        <f t="shared" si="280"/>
        <v>{location: new google.maps.LatLng(37.746, -122.472), weight: 0},</v>
      </c>
    </row>
    <row r="2993" spans="1:25" x14ac:dyDescent="0.2">
      <c r="A2993">
        <v>37.746000000000002</v>
      </c>
      <c r="B2993">
        <v>-122.471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1</v>
      </c>
      <c r="K2993">
        <v>0</v>
      </c>
      <c r="L2993">
        <v>3</v>
      </c>
      <c r="M2993">
        <f>VLOOKUP(H2993,AE$2:$AJ$12,6,TRUE)</f>
        <v>0</v>
      </c>
      <c r="N2993">
        <f>VLOOKUP(I2993,AF$2:$AJ$12,5,TRUE)</f>
        <v>4</v>
      </c>
      <c r="O2993">
        <f>VLOOKUP(J2993,AG$2:$AJ$12,4,TRUE)</f>
        <v>3</v>
      </c>
      <c r="P2993">
        <f>VLOOKUP(K2993,AH$2:$AJ$12,3,TRUE)</f>
        <v>0</v>
      </c>
      <c r="Q2993">
        <f>VLOOKUP(L2993,AI$2:$AJ$12,2,TRUE)</f>
        <v>2</v>
      </c>
      <c r="T2993" t="str">
        <f t="shared" si="281"/>
        <v>Crimepoint.create(latitude:37.746, longitude:-122.471, drugdrink:0, misdemean:4, theft:3, violent:0, total:2, drugdrinkct:0, misdemeanct:2, theftct:1, violentct:0, totalct:3)</v>
      </c>
      <c r="U2993" t="str">
        <f t="shared" si="282"/>
        <v>{location: new google.maps.LatLng(37.746, -122.471), weight: 0},</v>
      </c>
      <c r="V2993" t="str">
        <f t="shared" si="277"/>
        <v>{location: new google.maps.LatLng(37.746, -122.471), weight: 0},</v>
      </c>
      <c r="W2993" t="str">
        <f t="shared" si="278"/>
        <v>{location: new google.maps.LatLng(37.746, -122.471), weight: 0},</v>
      </c>
      <c r="X2993" t="str">
        <f t="shared" si="279"/>
        <v>{location: new google.maps.LatLng(37.746, -122.471), weight: 0},</v>
      </c>
      <c r="Y2993" t="str">
        <f t="shared" si="280"/>
        <v>{location: new google.maps.LatLng(37.746, -122.471), weight: 0},</v>
      </c>
    </row>
    <row r="2994" spans="1:25" x14ac:dyDescent="0.2">
      <c r="A2994">
        <v>37.746000000000002</v>
      </c>
      <c r="B2994">
        <v>-122.47</v>
      </c>
      <c r="C2994">
        <v>1</v>
      </c>
      <c r="D2994">
        <v>3</v>
      </c>
      <c r="E2994">
        <v>0</v>
      </c>
      <c r="F2994">
        <v>5</v>
      </c>
      <c r="G2994">
        <v>2</v>
      </c>
      <c r="H2994">
        <v>1</v>
      </c>
      <c r="I2994">
        <v>12</v>
      </c>
      <c r="J2994">
        <v>2</v>
      </c>
      <c r="K2994">
        <v>7</v>
      </c>
      <c r="L2994">
        <v>22</v>
      </c>
      <c r="M2994">
        <f>VLOOKUP(H2994,AE$2:$AJ$12,6,TRUE)</f>
        <v>8</v>
      </c>
      <c r="N2994">
        <f>VLOOKUP(I2994,AF$2:$AJ$12,5,TRUE)</f>
        <v>8</v>
      </c>
      <c r="O2994">
        <f>VLOOKUP(J2994,AG$2:$AJ$12,4,TRUE)</f>
        <v>4</v>
      </c>
      <c r="P2994">
        <f>VLOOKUP(K2994,AH$2:$AJ$12,3,TRUE)</f>
        <v>9</v>
      </c>
      <c r="Q2994">
        <f>VLOOKUP(L2994,AI$2:$AJ$12,2,TRUE)</f>
        <v>8</v>
      </c>
      <c r="T2994" t="str">
        <f t="shared" si="281"/>
        <v>Crimepoint.create(latitude:37.746, longitude:-122.47, drugdrink:8, misdemean:8, theft:4, violent:9, total:8, drugdrinkct:1, misdemeanct:12, theftct:2, violentct:7, totalct:22)</v>
      </c>
      <c r="U2994" t="str">
        <f t="shared" si="282"/>
        <v>{location: new google.maps.LatLng(37.746, -122.47), weight: 1},</v>
      </c>
      <c r="V2994" t="str">
        <f t="shared" si="277"/>
        <v>{location: new google.maps.LatLng(37.746, -122.47), weight: 3},</v>
      </c>
      <c r="W2994" t="str">
        <f t="shared" si="278"/>
        <v>{location: new google.maps.LatLng(37.746, -122.47), weight: 0},</v>
      </c>
      <c r="X2994" t="str">
        <f t="shared" si="279"/>
        <v>{location: new google.maps.LatLng(37.746, -122.47), weight: 5},</v>
      </c>
      <c r="Y2994" t="str">
        <f t="shared" si="280"/>
        <v>{location: new google.maps.LatLng(37.746, -122.47), weight: 2},</v>
      </c>
    </row>
    <row r="2995" spans="1:25" x14ac:dyDescent="0.2">
      <c r="A2995">
        <v>37.746000000000002</v>
      </c>
      <c r="B2995">
        <v>-122.467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3</v>
      </c>
      <c r="K2995">
        <v>0</v>
      </c>
      <c r="L2995">
        <v>3</v>
      </c>
      <c r="M2995">
        <f>VLOOKUP(H2995,AE$2:$AJ$12,6,TRUE)</f>
        <v>0</v>
      </c>
      <c r="N2995">
        <f>VLOOKUP(I2995,AF$2:$AJ$12,5,TRUE)</f>
        <v>0</v>
      </c>
      <c r="O2995">
        <f>VLOOKUP(J2995,AG$2:$AJ$12,4,TRUE)</f>
        <v>5</v>
      </c>
      <c r="P2995">
        <f>VLOOKUP(K2995,AH$2:$AJ$12,3,TRUE)</f>
        <v>0</v>
      </c>
      <c r="Q2995">
        <f>VLOOKUP(L2995,AI$2:$AJ$12,2,TRUE)</f>
        <v>2</v>
      </c>
      <c r="T2995" t="str">
        <f t="shared" si="281"/>
        <v>Crimepoint.create(latitude:37.746, longitude:-122.467, drugdrink:0, misdemean:0, theft:5, violent:0, total:2, drugdrinkct:0, misdemeanct:0, theftct:3, violentct:0, totalct:3)</v>
      </c>
      <c r="U2995" t="str">
        <f t="shared" si="282"/>
        <v>{location: new google.maps.LatLng(37.746, -122.467), weight: 0},</v>
      </c>
      <c r="V2995" t="str">
        <f t="shared" si="277"/>
        <v>{location: new google.maps.LatLng(37.746, -122.467), weight: 0},</v>
      </c>
      <c r="W2995" t="str">
        <f t="shared" si="278"/>
        <v>{location: new google.maps.LatLng(37.746, -122.467), weight: 0},</v>
      </c>
      <c r="X2995" t="str">
        <f t="shared" si="279"/>
        <v>{location: new google.maps.LatLng(37.746, -122.467), weight: 0},</v>
      </c>
      <c r="Y2995" t="str">
        <f t="shared" si="280"/>
        <v>{location: new google.maps.LatLng(37.746, -122.467), weight: 0},</v>
      </c>
    </row>
    <row r="2996" spans="1:25" x14ac:dyDescent="0.2">
      <c r="A2996">
        <v>37.746000000000002</v>
      </c>
      <c r="B2996">
        <v>-122.464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</v>
      </c>
      <c r="K2996">
        <v>0</v>
      </c>
      <c r="L2996">
        <v>2</v>
      </c>
      <c r="M2996">
        <f>VLOOKUP(H2996,AE$2:$AJ$12,6,TRUE)</f>
        <v>0</v>
      </c>
      <c r="N2996">
        <f>VLOOKUP(I2996,AF$2:$AJ$12,5,TRUE)</f>
        <v>0</v>
      </c>
      <c r="O2996">
        <f>VLOOKUP(J2996,AG$2:$AJ$12,4,TRUE)</f>
        <v>4</v>
      </c>
      <c r="P2996">
        <f>VLOOKUP(K2996,AH$2:$AJ$12,3,TRUE)</f>
        <v>0</v>
      </c>
      <c r="Q2996">
        <f>VLOOKUP(L2996,AI$2:$AJ$12,2,TRUE)</f>
        <v>1</v>
      </c>
      <c r="T2996" t="str">
        <f t="shared" si="281"/>
        <v>Crimepoint.create(latitude:37.746, longitude:-122.464, drugdrink:0, misdemean:0, theft:4, violent:0, total:1, drugdrinkct:0, misdemeanct:0, theftct:2, violentct:0, totalct:2)</v>
      </c>
      <c r="U2996" t="str">
        <f t="shared" si="282"/>
        <v>{location: new google.maps.LatLng(37.746, -122.464), weight: 0},</v>
      </c>
      <c r="V2996" t="str">
        <f t="shared" si="277"/>
        <v>{location: new google.maps.LatLng(37.746, -122.464), weight: 0},</v>
      </c>
      <c r="W2996" t="str">
        <f t="shared" si="278"/>
        <v>{location: new google.maps.LatLng(37.746, -122.464), weight: 0},</v>
      </c>
      <c r="X2996" t="str">
        <f t="shared" si="279"/>
        <v>{location: new google.maps.LatLng(37.746, -122.464), weight: 0},</v>
      </c>
      <c r="Y2996" t="str">
        <f t="shared" si="280"/>
        <v>{location: new google.maps.LatLng(37.746, -122.464), weight: 0},</v>
      </c>
    </row>
    <row r="2997" spans="1:25" x14ac:dyDescent="0.2">
      <c r="A2997">
        <v>37.746000000000002</v>
      </c>
      <c r="B2997">
        <v>-122.46299999999999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3</v>
      </c>
      <c r="K2997">
        <v>0</v>
      </c>
      <c r="L2997">
        <v>3</v>
      </c>
      <c r="M2997">
        <f>VLOOKUP(H2997,AE$2:$AJ$12,6,TRUE)</f>
        <v>0</v>
      </c>
      <c r="N2997">
        <f>VLOOKUP(I2997,AF$2:$AJ$12,5,TRUE)</f>
        <v>0</v>
      </c>
      <c r="O2997">
        <f>VLOOKUP(J2997,AG$2:$AJ$12,4,TRUE)</f>
        <v>5</v>
      </c>
      <c r="P2997">
        <f>VLOOKUP(K2997,AH$2:$AJ$12,3,TRUE)</f>
        <v>0</v>
      </c>
      <c r="Q2997">
        <f>VLOOKUP(L2997,AI$2:$AJ$12,2,TRUE)</f>
        <v>2</v>
      </c>
      <c r="T2997" t="str">
        <f t="shared" si="281"/>
        <v>Crimepoint.create(latitude:37.746, longitude:-122.463, drugdrink:0, misdemean:0, theft:5, violent:0, total:2, drugdrinkct:0, misdemeanct:0, theftct:3, violentct:0, totalct:3)</v>
      </c>
      <c r="U2997" t="str">
        <f t="shared" si="282"/>
        <v>{location: new google.maps.LatLng(37.746, -122.463), weight: 0},</v>
      </c>
      <c r="V2997" t="str">
        <f t="shared" si="277"/>
        <v>{location: new google.maps.LatLng(37.746, -122.463), weight: 0},</v>
      </c>
      <c r="W2997" t="str">
        <f t="shared" si="278"/>
        <v>{location: new google.maps.LatLng(37.746, -122.463), weight: 0},</v>
      </c>
      <c r="X2997" t="str">
        <f t="shared" si="279"/>
        <v>{location: new google.maps.LatLng(37.746, -122.463), weight: 0},</v>
      </c>
      <c r="Y2997" t="str">
        <f t="shared" si="280"/>
        <v>{location: new google.maps.LatLng(37.746, -122.463), weight: 0},</v>
      </c>
    </row>
    <row r="2998" spans="1:25" x14ac:dyDescent="0.2">
      <c r="A2998">
        <v>37.746000000000002</v>
      </c>
      <c r="B2998">
        <v>-122.461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1</v>
      </c>
      <c r="I2998">
        <v>3</v>
      </c>
      <c r="J2998">
        <v>0</v>
      </c>
      <c r="K2998">
        <v>1</v>
      </c>
      <c r="L2998">
        <v>5</v>
      </c>
      <c r="M2998">
        <f>VLOOKUP(H2998,AE$2:$AJ$12,6,TRUE)</f>
        <v>8</v>
      </c>
      <c r="N2998">
        <f>VLOOKUP(I2998,AF$2:$AJ$12,5,TRUE)</f>
        <v>5</v>
      </c>
      <c r="O2998">
        <f>VLOOKUP(J2998,AG$2:$AJ$12,4,TRUE)</f>
        <v>0</v>
      </c>
      <c r="P2998">
        <f>VLOOKUP(K2998,AH$2:$AJ$12,3,TRUE)</f>
        <v>7</v>
      </c>
      <c r="Q2998">
        <f>VLOOKUP(L2998,AI$2:$AJ$12,2,TRUE)</f>
        <v>4</v>
      </c>
      <c r="T2998" t="str">
        <f t="shared" si="281"/>
        <v>Crimepoint.create(latitude:37.746, longitude:-122.461, drugdrink:8, misdemean:5, theft:0, violent:7, total:4, drugdrinkct:1, misdemeanct:3, theftct:0, violentct:1, totalct:5)</v>
      </c>
      <c r="U2998" t="str">
        <f t="shared" si="282"/>
        <v>{location: new google.maps.LatLng(37.746, -122.461), weight: 1},</v>
      </c>
      <c r="V2998" t="str">
        <f t="shared" si="277"/>
        <v>{location: new google.maps.LatLng(37.746, -122.461), weight: 1},</v>
      </c>
      <c r="W2998" t="str">
        <f t="shared" si="278"/>
        <v>{location: new google.maps.LatLng(37.746, -122.461), weight: 0},</v>
      </c>
      <c r="X2998" t="str">
        <f t="shared" si="279"/>
        <v>{location: new google.maps.LatLng(37.746, -122.461), weight: 1},</v>
      </c>
      <c r="Y2998" t="str">
        <f t="shared" si="280"/>
        <v>{location: new google.maps.LatLng(37.746, -122.461), weight: 0},</v>
      </c>
    </row>
    <row r="2999" spans="1:25" x14ac:dyDescent="0.2">
      <c r="A2999">
        <v>37.746000000000002</v>
      </c>
      <c r="B2999">
        <v>-122.46</v>
      </c>
      <c r="C2999">
        <v>0</v>
      </c>
      <c r="D2999">
        <v>1</v>
      </c>
      <c r="E2999">
        <v>1</v>
      </c>
      <c r="F2999">
        <v>0</v>
      </c>
      <c r="G2999">
        <v>1</v>
      </c>
      <c r="H2999">
        <v>0</v>
      </c>
      <c r="I2999">
        <v>3</v>
      </c>
      <c r="J2999">
        <v>4</v>
      </c>
      <c r="K2999">
        <v>0</v>
      </c>
      <c r="L2999">
        <v>7</v>
      </c>
      <c r="M2999">
        <f>VLOOKUP(H2999,AE$2:$AJ$12,6,TRUE)</f>
        <v>0</v>
      </c>
      <c r="N2999">
        <f>VLOOKUP(I2999,AF$2:$AJ$12,5,TRUE)</f>
        <v>5</v>
      </c>
      <c r="O2999">
        <f>VLOOKUP(J2999,AG$2:$AJ$12,4,TRUE)</f>
        <v>6</v>
      </c>
      <c r="P2999">
        <f>VLOOKUP(K2999,AH$2:$AJ$12,3,TRUE)</f>
        <v>0</v>
      </c>
      <c r="Q2999">
        <f>VLOOKUP(L2999,AI$2:$AJ$12,2,TRUE)</f>
        <v>5</v>
      </c>
      <c r="T2999" t="str">
        <f t="shared" si="281"/>
        <v>Crimepoint.create(latitude:37.746, longitude:-122.46, drugdrink:0, misdemean:5, theft:6, violent:0, total:5, drugdrinkct:0, misdemeanct:3, theftct:4, violentct:0, totalct:7)</v>
      </c>
      <c r="U2999" t="str">
        <f t="shared" si="282"/>
        <v>{location: new google.maps.LatLng(37.746, -122.46), weight: 0},</v>
      </c>
      <c r="V2999" t="str">
        <f t="shared" si="277"/>
        <v>{location: new google.maps.LatLng(37.746, -122.46), weight: 1},</v>
      </c>
      <c r="W2999" t="str">
        <f t="shared" si="278"/>
        <v>{location: new google.maps.LatLng(37.746, -122.46), weight: 1},</v>
      </c>
      <c r="X2999" t="str">
        <f t="shared" si="279"/>
        <v>{location: new google.maps.LatLng(37.746, -122.46), weight: 0},</v>
      </c>
      <c r="Y2999" t="str">
        <f t="shared" si="280"/>
        <v>{location: new google.maps.LatLng(37.746, -122.46), weight: 1},</v>
      </c>
    </row>
    <row r="3000" spans="1:25" x14ac:dyDescent="0.2">
      <c r="A3000">
        <v>37.746000000000002</v>
      </c>
      <c r="B3000">
        <v>-122.459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</v>
      </c>
      <c r="K3000">
        <v>0</v>
      </c>
      <c r="L3000">
        <v>3</v>
      </c>
      <c r="M3000">
        <f>VLOOKUP(H3000,AE$2:$AJ$12,6,TRUE)</f>
        <v>0</v>
      </c>
      <c r="N3000">
        <f>VLOOKUP(I3000,AF$2:$AJ$12,5,TRUE)</f>
        <v>0</v>
      </c>
      <c r="O3000">
        <f>VLOOKUP(J3000,AG$2:$AJ$12,4,TRUE)</f>
        <v>5</v>
      </c>
      <c r="P3000">
        <f>VLOOKUP(K3000,AH$2:$AJ$12,3,TRUE)</f>
        <v>0</v>
      </c>
      <c r="Q3000">
        <f>VLOOKUP(L3000,AI$2:$AJ$12,2,TRUE)</f>
        <v>2</v>
      </c>
      <c r="T3000" t="str">
        <f t="shared" si="281"/>
        <v>Crimepoint.create(latitude:37.746, longitude:-122.459, drugdrink:0, misdemean:0, theft:5, violent:0, total:2, drugdrinkct:0, misdemeanct:0, theftct:3, violentct:0, totalct:3)</v>
      </c>
      <c r="U3000" t="str">
        <f t="shared" si="282"/>
        <v>{location: new google.maps.LatLng(37.746, -122.459), weight: 0},</v>
      </c>
      <c r="V3000" t="str">
        <f t="shared" si="277"/>
        <v>{location: new google.maps.LatLng(37.746, -122.459), weight: 0},</v>
      </c>
      <c r="W3000" t="str">
        <f t="shared" si="278"/>
        <v>{location: new google.maps.LatLng(37.746, -122.459), weight: 0},</v>
      </c>
      <c r="X3000" t="str">
        <f t="shared" si="279"/>
        <v>{location: new google.maps.LatLng(37.746, -122.459), weight: 0},</v>
      </c>
      <c r="Y3000" t="str">
        <f t="shared" si="280"/>
        <v>{location: new google.maps.LatLng(37.746, -122.459), weight: 0},</v>
      </c>
    </row>
    <row r="3001" spans="1:25" x14ac:dyDescent="0.2">
      <c r="A3001">
        <v>37.746000000000002</v>
      </c>
      <c r="B3001">
        <v>-122.458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2</v>
      </c>
      <c r="M3001">
        <f>VLOOKUP(H3001,AE$2:$AJ$12,6,TRUE)</f>
        <v>0</v>
      </c>
      <c r="N3001">
        <f>VLOOKUP(I3001,AF$2:$AJ$12,5,TRUE)</f>
        <v>2</v>
      </c>
      <c r="O3001">
        <f>VLOOKUP(J3001,AG$2:$AJ$12,4,TRUE)</f>
        <v>3</v>
      </c>
      <c r="P3001">
        <f>VLOOKUP(K3001,AH$2:$AJ$12,3,TRUE)</f>
        <v>0</v>
      </c>
      <c r="Q3001">
        <f>VLOOKUP(L3001,AI$2:$AJ$12,2,TRUE)</f>
        <v>1</v>
      </c>
      <c r="T3001" t="str">
        <f t="shared" si="281"/>
        <v>Crimepoint.create(latitude:37.746, longitude:-122.458, drugdrink:0, misdemean:2, theft:3, violent:0, total:1, drugdrinkct:0, misdemeanct:1, theftct:1, violentct:0, totalct:2)</v>
      </c>
      <c r="U3001" t="str">
        <f t="shared" si="282"/>
        <v>{location: new google.maps.LatLng(37.746, -122.458), weight: 0},</v>
      </c>
      <c r="V3001" t="str">
        <f t="shared" si="277"/>
        <v>{location: new google.maps.LatLng(37.746, -122.458), weight: 0},</v>
      </c>
      <c r="W3001" t="str">
        <f t="shared" si="278"/>
        <v>{location: new google.maps.LatLng(37.746, -122.458), weight: 0},</v>
      </c>
      <c r="X3001" t="str">
        <f t="shared" si="279"/>
        <v>{location: new google.maps.LatLng(37.746, -122.458), weight: 0},</v>
      </c>
      <c r="Y3001" t="str">
        <f t="shared" si="280"/>
        <v>{location: new google.maps.LatLng(37.746, -122.458), weight: 0},</v>
      </c>
    </row>
    <row r="3002" spans="1:25" x14ac:dyDescent="0.2">
      <c r="A3002">
        <v>37.746000000000002</v>
      </c>
      <c r="B3002">
        <v>-122.45699999999999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2</v>
      </c>
      <c r="J3002">
        <v>0</v>
      </c>
      <c r="K3002">
        <v>0</v>
      </c>
      <c r="L3002">
        <v>2</v>
      </c>
      <c r="M3002">
        <f>VLOOKUP(H3002,AE$2:$AJ$12,6,TRUE)</f>
        <v>0</v>
      </c>
      <c r="N3002">
        <f>VLOOKUP(I3002,AF$2:$AJ$12,5,TRUE)</f>
        <v>4</v>
      </c>
      <c r="O3002">
        <f>VLOOKUP(J3002,AG$2:$AJ$12,4,TRUE)</f>
        <v>0</v>
      </c>
      <c r="P3002">
        <f>VLOOKUP(K3002,AH$2:$AJ$12,3,TRUE)</f>
        <v>0</v>
      </c>
      <c r="Q3002">
        <f>VLOOKUP(L3002,AI$2:$AJ$12,2,TRUE)</f>
        <v>1</v>
      </c>
      <c r="T3002" t="str">
        <f t="shared" si="281"/>
        <v>Crimepoint.create(latitude:37.746, longitude:-122.457, drugdrink:0, misdemean:4, theft:0, violent:0, total:1, drugdrinkct:0, misdemeanct:2, theftct:0, violentct:0, totalct:2)</v>
      </c>
      <c r="U3002" t="str">
        <f t="shared" si="282"/>
        <v>{location: new google.maps.LatLng(37.746, -122.457), weight: 0},</v>
      </c>
      <c r="V3002" t="str">
        <f t="shared" si="277"/>
        <v>{location: new google.maps.LatLng(37.746, -122.457), weight: 0},</v>
      </c>
      <c r="W3002" t="str">
        <f t="shared" si="278"/>
        <v>{location: new google.maps.LatLng(37.746, -122.457), weight: 0},</v>
      </c>
      <c r="X3002" t="str">
        <f t="shared" si="279"/>
        <v>{location: new google.maps.LatLng(37.746, -122.457), weight: 0},</v>
      </c>
      <c r="Y3002" t="str">
        <f t="shared" si="280"/>
        <v>{location: new google.maps.LatLng(37.746, -122.457), weight: 0},</v>
      </c>
    </row>
    <row r="3003" spans="1:25" x14ac:dyDescent="0.2">
      <c r="A3003">
        <v>37.746000000000002</v>
      </c>
      <c r="B3003">
        <v>-122.456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f>VLOOKUP(H3003,AE$2:$AJ$12,6,TRUE)</f>
        <v>0</v>
      </c>
      <c r="N3003">
        <f>VLOOKUP(I3003,AF$2:$AJ$12,5,TRUE)</f>
        <v>0</v>
      </c>
      <c r="O3003">
        <f>VLOOKUP(J3003,AG$2:$AJ$12,4,TRUE)</f>
        <v>3</v>
      </c>
      <c r="P3003">
        <f>VLOOKUP(K3003,AH$2:$AJ$12,3,TRUE)</f>
        <v>0</v>
      </c>
      <c r="Q3003">
        <f>VLOOKUP(L3003,AI$2:$AJ$12,2,TRUE)</f>
        <v>0</v>
      </c>
      <c r="T3003" t="str">
        <f t="shared" si="281"/>
        <v>Crimepoint.create(latitude:37.746, longitude:-122.456, drugdrink:0, misdemean:0, theft:3, violent:0, total:0, drugdrinkct:0, misdemeanct:0, theftct:1, violentct:0, totalct:1)</v>
      </c>
      <c r="U3003" t="str">
        <f t="shared" si="282"/>
        <v>{location: new google.maps.LatLng(37.746, -122.456), weight: 0},</v>
      </c>
      <c r="V3003" t="str">
        <f t="shared" si="277"/>
        <v>{location: new google.maps.LatLng(37.746, -122.456), weight: 0},</v>
      </c>
      <c r="W3003" t="str">
        <f t="shared" si="278"/>
        <v>{location: new google.maps.LatLng(37.746, -122.456), weight: 0},</v>
      </c>
      <c r="X3003" t="str">
        <f t="shared" si="279"/>
        <v>{location: new google.maps.LatLng(37.746, -122.456), weight: 0},</v>
      </c>
      <c r="Y3003" t="str">
        <f t="shared" si="280"/>
        <v>{location: new google.maps.LatLng(37.746, -122.456), weight: 0},</v>
      </c>
    </row>
    <row r="3004" spans="1:25" x14ac:dyDescent="0.2">
      <c r="A3004">
        <v>37.746000000000002</v>
      </c>
      <c r="B3004">
        <v>-122.455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4</v>
      </c>
      <c r="J3004">
        <v>1</v>
      </c>
      <c r="K3004">
        <v>0</v>
      </c>
      <c r="L3004">
        <v>5</v>
      </c>
      <c r="M3004">
        <f>VLOOKUP(H3004,AE$2:$AJ$12,6,TRUE)</f>
        <v>0</v>
      </c>
      <c r="N3004">
        <f>VLOOKUP(I3004,AF$2:$AJ$12,5,TRUE)</f>
        <v>6</v>
      </c>
      <c r="O3004">
        <f>VLOOKUP(J3004,AG$2:$AJ$12,4,TRUE)</f>
        <v>3</v>
      </c>
      <c r="P3004">
        <f>VLOOKUP(K3004,AH$2:$AJ$12,3,TRUE)</f>
        <v>0</v>
      </c>
      <c r="Q3004">
        <f>VLOOKUP(L3004,AI$2:$AJ$12,2,TRUE)</f>
        <v>4</v>
      </c>
      <c r="T3004" t="str">
        <f t="shared" si="281"/>
        <v>Crimepoint.create(latitude:37.746, longitude:-122.455, drugdrink:0, misdemean:6, theft:3, violent:0, total:4, drugdrinkct:0, misdemeanct:4, theftct:1, violentct:0, totalct:5)</v>
      </c>
      <c r="U3004" t="str">
        <f t="shared" si="282"/>
        <v>{location: new google.maps.LatLng(37.746, -122.455), weight: 0},</v>
      </c>
      <c r="V3004" t="str">
        <f t="shared" si="277"/>
        <v>{location: new google.maps.LatLng(37.746, -122.455), weight: 1},</v>
      </c>
      <c r="W3004" t="str">
        <f t="shared" si="278"/>
        <v>{location: new google.maps.LatLng(37.746, -122.455), weight: 0},</v>
      </c>
      <c r="X3004" t="str">
        <f t="shared" si="279"/>
        <v>{location: new google.maps.LatLng(37.746, -122.455), weight: 0},</v>
      </c>
      <c r="Y3004" t="str">
        <f t="shared" si="280"/>
        <v>{location: new google.maps.LatLng(37.746, -122.455), weight: 0},</v>
      </c>
    </row>
    <row r="3005" spans="1:25" x14ac:dyDescent="0.2">
      <c r="A3005">
        <v>37.746000000000002</v>
      </c>
      <c r="B3005">
        <v>-122.45399999999999</v>
      </c>
      <c r="C3005">
        <v>0</v>
      </c>
      <c r="D3005">
        <v>4</v>
      </c>
      <c r="E3005">
        <v>0</v>
      </c>
      <c r="F3005">
        <v>10</v>
      </c>
      <c r="G3005">
        <v>3</v>
      </c>
      <c r="H3005">
        <v>0</v>
      </c>
      <c r="I3005">
        <v>17</v>
      </c>
      <c r="J3005">
        <v>3</v>
      </c>
      <c r="K3005">
        <v>14</v>
      </c>
      <c r="L3005">
        <v>34</v>
      </c>
      <c r="M3005">
        <f>VLOOKUP(H3005,AE$2:$AJ$12,6,TRUE)</f>
        <v>0</v>
      </c>
      <c r="N3005">
        <f>VLOOKUP(I3005,AF$2:$AJ$12,5,TRUE)</f>
        <v>8</v>
      </c>
      <c r="O3005">
        <f>VLOOKUP(J3005,AG$2:$AJ$12,4,TRUE)</f>
        <v>5</v>
      </c>
      <c r="P3005">
        <f>VLOOKUP(K3005,AH$2:$AJ$12,3,TRUE)</f>
        <v>9</v>
      </c>
      <c r="Q3005">
        <f>VLOOKUP(L3005,AI$2:$AJ$12,2,TRUE)</f>
        <v>8</v>
      </c>
      <c r="T3005" t="str">
        <f t="shared" si="281"/>
        <v>Crimepoint.create(latitude:37.746, longitude:-122.454, drugdrink:0, misdemean:8, theft:5, violent:9, total:8, drugdrinkct:0, misdemeanct:17, theftct:3, violentct:14, totalct:34)</v>
      </c>
      <c r="U3005" t="str">
        <f t="shared" si="282"/>
        <v>{location: new google.maps.LatLng(37.746, -122.454), weight: 0},</v>
      </c>
      <c r="V3005" t="str">
        <f t="shared" si="277"/>
        <v>{location: new google.maps.LatLng(37.746, -122.454), weight: 4},</v>
      </c>
      <c r="W3005" t="str">
        <f t="shared" si="278"/>
        <v>{location: new google.maps.LatLng(37.746, -122.454), weight: 0},</v>
      </c>
      <c r="X3005" t="str">
        <f t="shared" si="279"/>
        <v>{location: new google.maps.LatLng(37.746, -122.454), weight: 10},</v>
      </c>
      <c r="Y3005" t="str">
        <f t="shared" si="280"/>
        <v>{location: new google.maps.LatLng(37.746, -122.454), weight: 3},</v>
      </c>
    </row>
    <row r="3006" spans="1:25" x14ac:dyDescent="0.2">
      <c r="A3006">
        <v>37.746000000000002</v>
      </c>
      <c r="B3006">
        <v>-122.453</v>
      </c>
      <c r="C3006">
        <v>0</v>
      </c>
      <c r="D3006">
        <v>1</v>
      </c>
      <c r="E3006">
        <v>0</v>
      </c>
      <c r="F3006">
        <v>1</v>
      </c>
      <c r="G3006">
        <v>1</v>
      </c>
      <c r="H3006">
        <v>0</v>
      </c>
      <c r="I3006">
        <v>5</v>
      </c>
      <c r="J3006">
        <v>1</v>
      </c>
      <c r="K3006">
        <v>2</v>
      </c>
      <c r="L3006">
        <v>8</v>
      </c>
      <c r="M3006">
        <f>VLOOKUP(H3006,AE$2:$AJ$12,6,TRUE)</f>
        <v>0</v>
      </c>
      <c r="N3006">
        <f>VLOOKUP(I3006,AF$2:$AJ$12,5,TRUE)</f>
        <v>6</v>
      </c>
      <c r="O3006">
        <f>VLOOKUP(J3006,AG$2:$AJ$12,4,TRUE)</f>
        <v>3</v>
      </c>
      <c r="P3006">
        <f>VLOOKUP(K3006,AH$2:$AJ$12,3,TRUE)</f>
        <v>7</v>
      </c>
      <c r="Q3006">
        <f>VLOOKUP(L3006,AI$2:$AJ$12,2,TRUE)</f>
        <v>5</v>
      </c>
      <c r="T3006" t="str">
        <f t="shared" si="281"/>
        <v>Crimepoint.create(latitude:37.746, longitude:-122.453, drugdrink:0, misdemean:6, theft:3, violent:7, total:5, drugdrinkct:0, misdemeanct:5, theftct:1, violentct:2, totalct:8)</v>
      </c>
      <c r="U3006" t="str">
        <f t="shared" si="282"/>
        <v>{location: new google.maps.LatLng(37.746, -122.453), weight: 0},</v>
      </c>
      <c r="V3006" t="str">
        <f t="shared" si="277"/>
        <v>{location: new google.maps.LatLng(37.746, -122.453), weight: 1},</v>
      </c>
      <c r="W3006" t="str">
        <f t="shared" si="278"/>
        <v>{location: new google.maps.LatLng(37.746, -122.453), weight: 0},</v>
      </c>
      <c r="X3006" t="str">
        <f t="shared" si="279"/>
        <v>{location: new google.maps.LatLng(37.746, -122.453), weight: 1},</v>
      </c>
      <c r="Y3006" t="str">
        <f t="shared" si="280"/>
        <v>{location: new google.maps.LatLng(37.746, -122.453), weight: 1},</v>
      </c>
    </row>
    <row r="3007" spans="1:25" x14ac:dyDescent="0.2">
      <c r="A3007">
        <v>37.746000000000002</v>
      </c>
      <c r="B3007">
        <v>-122.452</v>
      </c>
      <c r="C3007">
        <v>1</v>
      </c>
      <c r="D3007">
        <v>1</v>
      </c>
      <c r="E3007">
        <v>0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1</v>
      </c>
      <c r="L3007">
        <v>8</v>
      </c>
      <c r="M3007">
        <f>VLOOKUP(H3007,AE$2:$AJ$12,6,TRUE)</f>
        <v>8</v>
      </c>
      <c r="N3007">
        <f>VLOOKUP(I3007,AF$2:$AJ$12,5,TRUE)</f>
        <v>5</v>
      </c>
      <c r="O3007">
        <f>VLOOKUP(J3007,AG$2:$AJ$12,4,TRUE)</f>
        <v>5</v>
      </c>
      <c r="P3007">
        <f>VLOOKUP(K3007,AH$2:$AJ$12,3,TRUE)</f>
        <v>7</v>
      </c>
      <c r="Q3007">
        <f>VLOOKUP(L3007,AI$2:$AJ$12,2,TRUE)</f>
        <v>5</v>
      </c>
      <c r="T3007" t="str">
        <f t="shared" si="281"/>
        <v>Crimepoint.create(latitude:37.746, longitude:-122.452, drugdrink:8, misdemean:5, theft:5, violent:7, total:5, drugdrinkct:1, misdemeanct:3, theftct:3, violentct:1, totalct:8)</v>
      </c>
      <c r="U3007" t="str">
        <f t="shared" si="282"/>
        <v>{location: new google.maps.LatLng(37.746, -122.452), weight: 1},</v>
      </c>
      <c r="V3007" t="str">
        <f t="shared" si="277"/>
        <v>{location: new google.maps.LatLng(37.746, -122.452), weight: 1},</v>
      </c>
      <c r="W3007" t="str">
        <f t="shared" si="278"/>
        <v>{location: new google.maps.LatLng(37.746, -122.452), weight: 0},</v>
      </c>
      <c r="X3007" t="str">
        <f t="shared" si="279"/>
        <v>{location: new google.maps.LatLng(37.746, -122.452), weight: 1},</v>
      </c>
      <c r="Y3007" t="str">
        <f t="shared" si="280"/>
        <v>{location: new google.maps.LatLng(37.746, -122.452), weight: 1},</v>
      </c>
    </row>
    <row r="3008" spans="1:25" x14ac:dyDescent="0.2">
      <c r="A3008">
        <v>37.746000000000002</v>
      </c>
      <c r="B3008">
        <v>-122.45099999999999</v>
      </c>
      <c r="C3008">
        <v>0</v>
      </c>
      <c r="D3008">
        <v>7</v>
      </c>
      <c r="E3008">
        <v>3</v>
      </c>
      <c r="F3008">
        <v>3</v>
      </c>
      <c r="G3008">
        <v>4</v>
      </c>
      <c r="H3008">
        <v>0</v>
      </c>
      <c r="I3008">
        <v>31</v>
      </c>
      <c r="J3008">
        <v>21</v>
      </c>
      <c r="K3008">
        <v>4</v>
      </c>
      <c r="L3008">
        <v>56</v>
      </c>
      <c r="M3008">
        <f>VLOOKUP(H3008,AE$2:$AJ$12,6,TRUE)</f>
        <v>0</v>
      </c>
      <c r="N3008">
        <f>VLOOKUP(I3008,AF$2:$AJ$12,5,TRUE)</f>
        <v>9</v>
      </c>
      <c r="O3008">
        <f>VLOOKUP(J3008,AG$2:$AJ$12,4,TRUE)</f>
        <v>9</v>
      </c>
      <c r="P3008">
        <f>VLOOKUP(K3008,AH$2:$AJ$12,3,TRUE)</f>
        <v>8</v>
      </c>
      <c r="Q3008">
        <f>VLOOKUP(L3008,AI$2:$AJ$12,2,TRUE)</f>
        <v>9</v>
      </c>
      <c r="T3008" t="str">
        <f t="shared" si="281"/>
        <v>Crimepoint.create(latitude:37.746, longitude:-122.451, drugdrink:0, misdemean:9, theft:9, violent:8, total:9, drugdrinkct:0, misdemeanct:31, theftct:21, violentct:4, totalct:56)</v>
      </c>
      <c r="U3008" t="str">
        <f t="shared" si="282"/>
        <v>{location: new google.maps.LatLng(37.746, -122.451), weight: 0},</v>
      </c>
      <c r="V3008" t="str">
        <f t="shared" si="277"/>
        <v>{location: new google.maps.LatLng(37.746, -122.451), weight: 7},</v>
      </c>
      <c r="W3008" t="str">
        <f t="shared" si="278"/>
        <v>{location: new google.maps.LatLng(37.746, -122.451), weight: 3},</v>
      </c>
      <c r="X3008" t="str">
        <f t="shared" si="279"/>
        <v>{location: new google.maps.LatLng(37.746, -122.451), weight: 3},</v>
      </c>
      <c r="Y3008" t="str">
        <f t="shared" si="280"/>
        <v>{location: new google.maps.LatLng(37.746, -122.451), weight: 4},</v>
      </c>
    </row>
    <row r="3009" spans="1:25" x14ac:dyDescent="0.2">
      <c r="A3009">
        <v>37.746000000000002</v>
      </c>
      <c r="B3009">
        <v>-122.45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f>VLOOKUP(H3009,AE$2:$AJ$12,6,TRUE)</f>
        <v>0</v>
      </c>
      <c r="N3009">
        <f>VLOOKUP(I3009,AF$2:$AJ$12,5,TRUE)</f>
        <v>2</v>
      </c>
      <c r="O3009">
        <f>VLOOKUP(J3009,AG$2:$AJ$12,4,TRUE)</f>
        <v>0</v>
      </c>
      <c r="P3009">
        <f>VLOOKUP(K3009,AH$2:$AJ$12,3,TRUE)</f>
        <v>0</v>
      </c>
      <c r="Q3009">
        <f>VLOOKUP(L3009,AI$2:$AJ$12,2,TRUE)</f>
        <v>0</v>
      </c>
      <c r="T3009" t="str">
        <f t="shared" si="281"/>
        <v>Crimepoint.create(latitude:37.746, longitude:-122.45, drugdrink:0, misdemean:2, theft:0, violent:0, total:0, drugdrinkct:0, misdemeanct:1, theftct:0, violentct:0, totalct:1)</v>
      </c>
      <c r="U3009" t="str">
        <f t="shared" si="282"/>
        <v>{location: new google.maps.LatLng(37.746, -122.45), weight: 0},</v>
      </c>
      <c r="V3009" t="str">
        <f t="shared" si="277"/>
        <v>{location: new google.maps.LatLng(37.746, -122.45), weight: 0},</v>
      </c>
      <c r="W3009" t="str">
        <f t="shared" si="278"/>
        <v>{location: new google.maps.LatLng(37.746, -122.45), weight: 0},</v>
      </c>
      <c r="X3009" t="str">
        <f t="shared" si="279"/>
        <v>{location: new google.maps.LatLng(37.746, -122.45), weight: 0},</v>
      </c>
      <c r="Y3009" t="str">
        <f t="shared" si="280"/>
        <v>{location: new google.maps.LatLng(37.746, -122.45), weight: 0},</v>
      </c>
    </row>
    <row r="3010" spans="1:25" x14ac:dyDescent="0.2">
      <c r="A3010">
        <v>37.746000000000002</v>
      </c>
      <c r="B3010">
        <v>-122.447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3</v>
      </c>
      <c r="J3010">
        <v>1</v>
      </c>
      <c r="K3010">
        <v>1</v>
      </c>
      <c r="L3010">
        <v>5</v>
      </c>
      <c r="M3010">
        <f>VLOOKUP(H3010,AE$2:$AJ$12,6,TRUE)</f>
        <v>0</v>
      </c>
      <c r="N3010">
        <f>VLOOKUP(I3010,AF$2:$AJ$12,5,TRUE)</f>
        <v>5</v>
      </c>
      <c r="O3010">
        <f>VLOOKUP(J3010,AG$2:$AJ$12,4,TRUE)</f>
        <v>3</v>
      </c>
      <c r="P3010">
        <f>VLOOKUP(K3010,AH$2:$AJ$12,3,TRUE)</f>
        <v>7</v>
      </c>
      <c r="Q3010">
        <f>VLOOKUP(L3010,AI$2:$AJ$12,2,TRUE)</f>
        <v>4</v>
      </c>
      <c r="T3010" t="str">
        <f t="shared" si="281"/>
        <v>Crimepoint.create(latitude:37.746, longitude:-122.447, drugdrink:0, misdemean:5, theft:3, violent:7, total:4, drugdrinkct:0, misdemeanct:3, theftct:1, violentct:1, totalct:5)</v>
      </c>
      <c r="U3010" t="str">
        <f t="shared" si="282"/>
        <v>{location: new google.maps.LatLng(37.746, -122.447), weight: 0},</v>
      </c>
      <c r="V3010" t="str">
        <f t="shared" si="277"/>
        <v>{location: new google.maps.LatLng(37.746, -122.447), weight: 1},</v>
      </c>
      <c r="W3010" t="str">
        <f t="shared" si="278"/>
        <v>{location: new google.maps.LatLng(37.746, -122.447), weight: 0},</v>
      </c>
      <c r="X3010" t="str">
        <f t="shared" si="279"/>
        <v>{location: new google.maps.LatLng(37.746, -122.447), weight: 1},</v>
      </c>
      <c r="Y3010" t="str">
        <f t="shared" si="280"/>
        <v>{location: new google.maps.LatLng(37.746, -122.447), weight: 0},</v>
      </c>
    </row>
    <row r="3011" spans="1:25" x14ac:dyDescent="0.2">
      <c r="A3011">
        <v>37.746000000000002</v>
      </c>
      <c r="B3011">
        <v>-122.446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3</v>
      </c>
      <c r="M3011">
        <f>VLOOKUP(H3011,AE$2:$AJ$12,6,TRUE)</f>
        <v>8</v>
      </c>
      <c r="N3011">
        <f>VLOOKUP(I3011,AF$2:$AJ$12,5,TRUE)</f>
        <v>2</v>
      </c>
      <c r="O3011">
        <f>VLOOKUP(J3011,AG$2:$AJ$12,4,TRUE)</f>
        <v>3</v>
      </c>
      <c r="P3011">
        <f>VLOOKUP(K3011,AH$2:$AJ$12,3,TRUE)</f>
        <v>0</v>
      </c>
      <c r="Q3011">
        <f>VLOOKUP(L3011,AI$2:$AJ$12,2,TRUE)</f>
        <v>2</v>
      </c>
      <c r="T3011" t="str">
        <f t="shared" si="281"/>
        <v>Crimepoint.create(latitude:37.746, longitude:-122.446, drugdrink:8, misdemean:2, theft:3, violent:0, total:2, drugdrinkct:1, misdemeanct:1, theftct:1, violentct:0, totalct:3)</v>
      </c>
      <c r="U3011" t="str">
        <f t="shared" si="282"/>
        <v>{location: new google.maps.LatLng(37.746, -122.446), weight: 1},</v>
      </c>
      <c r="V3011" t="str">
        <f t="shared" ref="V3011:V3074" si="283">$Z$2&amp;$A3011&amp;$AA$2&amp;$B3011&amp;$AB$2&amp;D3011&amp;$AC$2</f>
        <v>{location: new google.maps.LatLng(37.746, -122.446), weight: 0},</v>
      </c>
      <c r="W3011" t="str">
        <f t="shared" ref="W3011:W3074" si="284">$Z$2&amp;$A3011&amp;$AA$2&amp;$B3011&amp;$AB$2&amp;E3011&amp;$AC$2</f>
        <v>{location: new google.maps.LatLng(37.746, -122.446), weight: 0},</v>
      </c>
      <c r="X3011" t="str">
        <f t="shared" ref="X3011:X3074" si="285">$Z$2&amp;$A3011&amp;$AA$2&amp;$B3011&amp;$AB$2&amp;F3011&amp;$AC$2</f>
        <v>{location: new google.maps.LatLng(37.746, -122.446), weight: 0},</v>
      </c>
      <c r="Y3011" t="str">
        <f t="shared" ref="Y3011:Y3074" si="286">$Z$2&amp;$A3011&amp;$AA$2&amp;$B3011&amp;$AB$2&amp;G3011&amp;$AC$2</f>
        <v>{location: new google.maps.LatLng(37.746, -122.446), weight: 0},</v>
      </c>
    </row>
    <row r="3012" spans="1:25" x14ac:dyDescent="0.2">
      <c r="A3012">
        <v>37.746000000000002</v>
      </c>
      <c r="B3012">
        <v>-122.443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2</v>
      </c>
      <c r="J3012">
        <v>1</v>
      </c>
      <c r="K3012">
        <v>0</v>
      </c>
      <c r="L3012">
        <v>3</v>
      </c>
      <c r="M3012">
        <f>VLOOKUP(H3012,AE$2:$AJ$12,6,TRUE)</f>
        <v>0</v>
      </c>
      <c r="N3012">
        <f>VLOOKUP(I3012,AF$2:$AJ$12,5,TRUE)</f>
        <v>4</v>
      </c>
      <c r="O3012">
        <f>VLOOKUP(J3012,AG$2:$AJ$12,4,TRUE)</f>
        <v>3</v>
      </c>
      <c r="P3012">
        <f>VLOOKUP(K3012,AH$2:$AJ$12,3,TRUE)</f>
        <v>0</v>
      </c>
      <c r="Q3012">
        <f>VLOOKUP(L3012,AI$2:$AJ$12,2,TRUE)</f>
        <v>2</v>
      </c>
      <c r="T3012" t="str">
        <f t="shared" ref="T3012:T3075" si="287">"Crimepoint.create("&amp;A$2&amp;":"&amp;A3012&amp;", "&amp;B$2&amp;":"&amp;B3012&amp;", "&amp;C$2&amp;":"&amp;M3012&amp;", "&amp;D$2&amp;":"&amp;N3012&amp;", "&amp;E$2&amp;":"&amp;O3012&amp;", "&amp;F$2&amp;":"&amp;P3012&amp;", "&amp;G$2&amp;":"&amp;Q3012&amp;", "&amp;H$2&amp;":"&amp;H3012&amp;", "&amp;I$2&amp;":"&amp;I3012&amp;", "&amp;J$2&amp;":"&amp;J3012&amp;", "&amp;K$2&amp;":"&amp;K3012&amp;", "&amp;L$2&amp;":"&amp;L3012&amp;")"</f>
        <v>Crimepoint.create(latitude:37.746, longitude:-122.443, drugdrink:0, misdemean:4, theft:3, violent:0, total:2, drugdrinkct:0, misdemeanct:2, theftct:1, violentct:0, totalct:3)</v>
      </c>
      <c r="U3012" t="str">
        <f t="shared" ref="U3012:U3075" si="288">$Z$2&amp;$A3012&amp;$AA$2&amp;$B3012&amp;$AB$2&amp;C3012&amp;$AC$2</f>
        <v>{location: new google.maps.LatLng(37.746, -122.443), weight: 0},</v>
      </c>
      <c r="V3012" t="str">
        <f t="shared" si="283"/>
        <v>{location: new google.maps.LatLng(37.746, -122.443), weight: 0},</v>
      </c>
      <c r="W3012" t="str">
        <f t="shared" si="284"/>
        <v>{location: new google.maps.LatLng(37.746, -122.443), weight: 0},</v>
      </c>
      <c r="X3012" t="str">
        <f t="shared" si="285"/>
        <v>{location: new google.maps.LatLng(37.746, -122.443), weight: 0},</v>
      </c>
      <c r="Y3012" t="str">
        <f t="shared" si="286"/>
        <v>{location: new google.maps.LatLng(37.746, -122.443), weight: 0},</v>
      </c>
    </row>
    <row r="3013" spans="1:25" x14ac:dyDescent="0.2">
      <c r="A3013">
        <v>37.746000000000002</v>
      </c>
      <c r="B3013">
        <v>-122.44199999999999</v>
      </c>
      <c r="C3013">
        <v>0</v>
      </c>
      <c r="D3013">
        <v>3</v>
      </c>
      <c r="E3013">
        <v>0</v>
      </c>
      <c r="F3013">
        <v>0</v>
      </c>
      <c r="G3013">
        <v>1</v>
      </c>
      <c r="H3013">
        <v>0</v>
      </c>
      <c r="I3013">
        <v>14</v>
      </c>
      <c r="J3013">
        <v>3</v>
      </c>
      <c r="K3013">
        <v>0</v>
      </c>
      <c r="L3013">
        <v>17</v>
      </c>
      <c r="M3013">
        <f>VLOOKUP(H3013,AE$2:$AJ$12,6,TRUE)</f>
        <v>0</v>
      </c>
      <c r="N3013">
        <f>VLOOKUP(I3013,AF$2:$AJ$12,5,TRUE)</f>
        <v>8</v>
      </c>
      <c r="O3013">
        <f>VLOOKUP(J3013,AG$2:$AJ$12,4,TRUE)</f>
        <v>5</v>
      </c>
      <c r="P3013">
        <f>VLOOKUP(K3013,AH$2:$AJ$12,3,TRUE)</f>
        <v>0</v>
      </c>
      <c r="Q3013">
        <f>VLOOKUP(L3013,AI$2:$AJ$12,2,TRUE)</f>
        <v>7</v>
      </c>
      <c r="T3013" t="str">
        <f t="shared" si="287"/>
        <v>Crimepoint.create(latitude:37.746, longitude:-122.442, drugdrink:0, misdemean:8, theft:5, violent:0, total:7, drugdrinkct:0, misdemeanct:14, theftct:3, violentct:0, totalct:17)</v>
      </c>
      <c r="U3013" t="str">
        <f t="shared" si="288"/>
        <v>{location: new google.maps.LatLng(37.746, -122.442), weight: 0},</v>
      </c>
      <c r="V3013" t="str">
        <f t="shared" si="283"/>
        <v>{location: new google.maps.LatLng(37.746, -122.442), weight: 3},</v>
      </c>
      <c r="W3013" t="str">
        <f t="shared" si="284"/>
        <v>{location: new google.maps.LatLng(37.746, -122.442), weight: 0},</v>
      </c>
      <c r="X3013" t="str">
        <f t="shared" si="285"/>
        <v>{location: new google.maps.LatLng(37.746, -122.442), weight: 0},</v>
      </c>
      <c r="Y3013" t="str">
        <f t="shared" si="286"/>
        <v>{location: new google.maps.LatLng(37.746, -122.442), weight: 1},</v>
      </c>
    </row>
    <row r="3014" spans="1:25" x14ac:dyDescent="0.2">
      <c r="A3014">
        <v>37.746000000000002</v>
      </c>
      <c r="B3014">
        <v>-122.44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3</v>
      </c>
      <c r="J3014">
        <v>3</v>
      </c>
      <c r="K3014">
        <v>0</v>
      </c>
      <c r="L3014">
        <v>6</v>
      </c>
      <c r="M3014">
        <f>VLOOKUP(H3014,AE$2:$AJ$12,6,TRUE)</f>
        <v>0</v>
      </c>
      <c r="N3014">
        <f>VLOOKUP(I3014,AF$2:$AJ$12,5,TRUE)</f>
        <v>5</v>
      </c>
      <c r="O3014">
        <f>VLOOKUP(J3014,AG$2:$AJ$12,4,TRUE)</f>
        <v>5</v>
      </c>
      <c r="P3014">
        <f>VLOOKUP(K3014,AH$2:$AJ$12,3,TRUE)</f>
        <v>0</v>
      </c>
      <c r="Q3014">
        <f>VLOOKUP(L3014,AI$2:$AJ$12,2,TRUE)</f>
        <v>4</v>
      </c>
      <c r="T3014" t="str">
        <f t="shared" si="287"/>
        <v>Crimepoint.create(latitude:37.746, longitude:-122.44, drugdrink:0, misdemean:5, theft:5, violent:0, total:4, drugdrinkct:0, misdemeanct:3, theftct:3, violentct:0, totalct:6)</v>
      </c>
      <c r="U3014" t="str">
        <f t="shared" si="288"/>
        <v>{location: new google.maps.LatLng(37.746, -122.44), weight: 0},</v>
      </c>
      <c r="V3014" t="str">
        <f t="shared" si="283"/>
        <v>{location: new google.maps.LatLng(37.746, -122.44), weight: 1},</v>
      </c>
      <c r="W3014" t="str">
        <f t="shared" si="284"/>
        <v>{location: new google.maps.LatLng(37.746, -122.44), weight: 0},</v>
      </c>
      <c r="X3014" t="str">
        <f t="shared" si="285"/>
        <v>{location: new google.maps.LatLng(37.746, -122.44), weight: 0},</v>
      </c>
      <c r="Y3014" t="str">
        <f t="shared" si="286"/>
        <v>{location: new google.maps.LatLng(37.746, -122.44), weight: 0},</v>
      </c>
    </row>
    <row r="3015" spans="1:25" x14ac:dyDescent="0.2">
      <c r="A3015">
        <v>37.746000000000002</v>
      </c>
      <c r="B3015">
        <v>-122.438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2</v>
      </c>
      <c r="J3015">
        <v>0</v>
      </c>
      <c r="K3015">
        <v>0</v>
      </c>
      <c r="L3015">
        <v>2</v>
      </c>
      <c r="M3015">
        <f>VLOOKUP(H3015,AE$2:$AJ$12,6,TRUE)</f>
        <v>0</v>
      </c>
      <c r="N3015">
        <f>VLOOKUP(I3015,AF$2:$AJ$12,5,TRUE)</f>
        <v>4</v>
      </c>
      <c r="O3015">
        <f>VLOOKUP(J3015,AG$2:$AJ$12,4,TRUE)</f>
        <v>0</v>
      </c>
      <c r="P3015">
        <f>VLOOKUP(K3015,AH$2:$AJ$12,3,TRUE)</f>
        <v>0</v>
      </c>
      <c r="Q3015">
        <f>VLOOKUP(L3015,AI$2:$AJ$12,2,TRUE)</f>
        <v>1</v>
      </c>
      <c r="T3015" t="str">
        <f t="shared" si="287"/>
        <v>Crimepoint.create(latitude:37.746, longitude:-122.438, drugdrink:0, misdemean:4, theft:0, violent:0, total:1, drugdrinkct:0, misdemeanct:2, theftct:0, violentct:0, totalct:2)</v>
      </c>
      <c r="U3015" t="str">
        <f t="shared" si="288"/>
        <v>{location: new google.maps.LatLng(37.746, -122.438), weight: 0},</v>
      </c>
      <c r="V3015" t="str">
        <f t="shared" si="283"/>
        <v>{location: new google.maps.LatLng(37.746, -122.438), weight: 0},</v>
      </c>
      <c r="W3015" t="str">
        <f t="shared" si="284"/>
        <v>{location: new google.maps.LatLng(37.746, -122.438), weight: 0},</v>
      </c>
      <c r="X3015" t="str">
        <f t="shared" si="285"/>
        <v>{location: new google.maps.LatLng(37.746, -122.438), weight: 0},</v>
      </c>
      <c r="Y3015" t="str">
        <f t="shared" si="286"/>
        <v>{location: new google.maps.LatLng(37.746, -122.438), weight: 0},</v>
      </c>
    </row>
    <row r="3016" spans="1:25" x14ac:dyDescent="0.2">
      <c r="A3016">
        <v>37.746000000000002</v>
      </c>
      <c r="B3016">
        <v>-122.437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</v>
      </c>
      <c r="K3016">
        <v>0</v>
      </c>
      <c r="L3016">
        <v>3</v>
      </c>
      <c r="M3016">
        <f>VLOOKUP(H3016,AE$2:$AJ$12,6,TRUE)</f>
        <v>0</v>
      </c>
      <c r="N3016">
        <f>VLOOKUP(I3016,AF$2:$AJ$12,5,TRUE)</f>
        <v>0</v>
      </c>
      <c r="O3016">
        <f>VLOOKUP(J3016,AG$2:$AJ$12,4,TRUE)</f>
        <v>5</v>
      </c>
      <c r="P3016">
        <f>VLOOKUP(K3016,AH$2:$AJ$12,3,TRUE)</f>
        <v>0</v>
      </c>
      <c r="Q3016">
        <f>VLOOKUP(L3016,AI$2:$AJ$12,2,TRUE)</f>
        <v>2</v>
      </c>
      <c r="T3016" t="str">
        <f t="shared" si="287"/>
        <v>Crimepoint.create(latitude:37.746, longitude:-122.437, drugdrink:0, misdemean:0, theft:5, violent:0, total:2, drugdrinkct:0, misdemeanct:0, theftct:3, violentct:0, totalct:3)</v>
      </c>
      <c r="U3016" t="str">
        <f t="shared" si="288"/>
        <v>{location: new google.maps.LatLng(37.746, -122.437), weight: 0},</v>
      </c>
      <c r="V3016" t="str">
        <f t="shared" si="283"/>
        <v>{location: new google.maps.LatLng(37.746, -122.437), weight: 0},</v>
      </c>
      <c r="W3016" t="str">
        <f t="shared" si="284"/>
        <v>{location: new google.maps.LatLng(37.746, -122.437), weight: 0},</v>
      </c>
      <c r="X3016" t="str">
        <f t="shared" si="285"/>
        <v>{location: new google.maps.LatLng(37.746, -122.437), weight: 0},</v>
      </c>
      <c r="Y3016" t="str">
        <f t="shared" si="286"/>
        <v>{location: new google.maps.LatLng(37.746, -122.437), weight: 0},</v>
      </c>
    </row>
    <row r="3017" spans="1:25" x14ac:dyDescent="0.2">
      <c r="A3017">
        <v>37.746000000000002</v>
      </c>
      <c r="B3017">
        <v>-122.43600000000001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4</v>
      </c>
      <c r="K3017">
        <v>0</v>
      </c>
      <c r="L3017">
        <v>5</v>
      </c>
      <c r="M3017">
        <f>VLOOKUP(H3017,AE$2:$AJ$12,6,TRUE)</f>
        <v>0</v>
      </c>
      <c r="N3017">
        <f>VLOOKUP(I3017,AF$2:$AJ$12,5,TRUE)</f>
        <v>2</v>
      </c>
      <c r="O3017">
        <f>VLOOKUP(J3017,AG$2:$AJ$12,4,TRUE)</f>
        <v>6</v>
      </c>
      <c r="P3017">
        <f>VLOOKUP(K3017,AH$2:$AJ$12,3,TRUE)</f>
        <v>0</v>
      </c>
      <c r="Q3017">
        <f>VLOOKUP(L3017,AI$2:$AJ$12,2,TRUE)</f>
        <v>4</v>
      </c>
      <c r="T3017" t="str">
        <f t="shared" si="287"/>
        <v>Crimepoint.create(latitude:37.746, longitude:-122.436, drugdrink:0, misdemean:2, theft:6, violent:0, total:4, drugdrinkct:0, misdemeanct:1, theftct:4, violentct:0, totalct:5)</v>
      </c>
      <c r="U3017" t="str">
        <f t="shared" si="288"/>
        <v>{location: new google.maps.LatLng(37.746, -122.436), weight: 0},</v>
      </c>
      <c r="V3017" t="str">
        <f t="shared" si="283"/>
        <v>{location: new google.maps.LatLng(37.746, -122.436), weight: 0},</v>
      </c>
      <c r="W3017" t="str">
        <f t="shared" si="284"/>
        <v>{location: new google.maps.LatLng(37.746, -122.436), weight: 1},</v>
      </c>
      <c r="X3017" t="str">
        <f t="shared" si="285"/>
        <v>{location: new google.maps.LatLng(37.746, -122.436), weight: 0},</v>
      </c>
      <c r="Y3017" t="str">
        <f t="shared" si="286"/>
        <v>{location: new google.maps.LatLng(37.746, -122.436), weight: 0},</v>
      </c>
    </row>
    <row r="3018" spans="1:25" x14ac:dyDescent="0.2">
      <c r="A3018">
        <v>37.746000000000002</v>
      </c>
      <c r="B3018">
        <v>-122.435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2</v>
      </c>
      <c r="J3018">
        <v>0</v>
      </c>
      <c r="K3018">
        <v>0</v>
      </c>
      <c r="L3018">
        <v>2</v>
      </c>
      <c r="M3018">
        <f>VLOOKUP(H3018,AE$2:$AJ$12,6,TRUE)</f>
        <v>0</v>
      </c>
      <c r="N3018">
        <f>VLOOKUP(I3018,AF$2:$AJ$12,5,TRUE)</f>
        <v>4</v>
      </c>
      <c r="O3018">
        <f>VLOOKUP(J3018,AG$2:$AJ$12,4,TRUE)</f>
        <v>0</v>
      </c>
      <c r="P3018">
        <f>VLOOKUP(K3018,AH$2:$AJ$12,3,TRUE)</f>
        <v>0</v>
      </c>
      <c r="Q3018">
        <f>VLOOKUP(L3018,AI$2:$AJ$12,2,TRUE)</f>
        <v>1</v>
      </c>
      <c r="T3018" t="str">
        <f t="shared" si="287"/>
        <v>Crimepoint.create(latitude:37.746, longitude:-122.435, drugdrink:0, misdemean:4, theft:0, violent:0, total:1, drugdrinkct:0, misdemeanct:2, theftct:0, violentct:0, totalct:2)</v>
      </c>
      <c r="U3018" t="str">
        <f t="shared" si="288"/>
        <v>{location: new google.maps.LatLng(37.746, -122.435), weight: 0},</v>
      </c>
      <c r="V3018" t="str">
        <f t="shared" si="283"/>
        <v>{location: new google.maps.LatLng(37.746, -122.435), weight: 0},</v>
      </c>
      <c r="W3018" t="str">
        <f t="shared" si="284"/>
        <v>{location: new google.maps.LatLng(37.746, -122.435), weight: 0},</v>
      </c>
      <c r="X3018" t="str">
        <f t="shared" si="285"/>
        <v>{location: new google.maps.LatLng(37.746, -122.435), weight: 0},</v>
      </c>
      <c r="Y3018" t="str">
        <f t="shared" si="286"/>
        <v>{location: new google.maps.LatLng(37.746, -122.435), weight: 0},</v>
      </c>
    </row>
    <row r="3019" spans="1:25" x14ac:dyDescent="0.2">
      <c r="A3019">
        <v>37.746000000000002</v>
      </c>
      <c r="B3019">
        <v>-122.434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1</v>
      </c>
      <c r="J3019">
        <v>4</v>
      </c>
      <c r="K3019">
        <v>0</v>
      </c>
      <c r="L3019">
        <v>5</v>
      </c>
      <c r="M3019">
        <f>VLOOKUP(H3019,AE$2:$AJ$12,6,TRUE)</f>
        <v>0</v>
      </c>
      <c r="N3019">
        <f>VLOOKUP(I3019,AF$2:$AJ$12,5,TRUE)</f>
        <v>2</v>
      </c>
      <c r="O3019">
        <f>VLOOKUP(J3019,AG$2:$AJ$12,4,TRUE)</f>
        <v>6</v>
      </c>
      <c r="P3019">
        <f>VLOOKUP(K3019,AH$2:$AJ$12,3,TRUE)</f>
        <v>0</v>
      </c>
      <c r="Q3019">
        <f>VLOOKUP(L3019,AI$2:$AJ$12,2,TRUE)</f>
        <v>4</v>
      </c>
      <c r="T3019" t="str">
        <f t="shared" si="287"/>
        <v>Crimepoint.create(latitude:37.746, longitude:-122.434, drugdrink:0, misdemean:2, theft:6, violent:0, total:4, drugdrinkct:0, misdemeanct:1, theftct:4, violentct:0, totalct:5)</v>
      </c>
      <c r="U3019" t="str">
        <f t="shared" si="288"/>
        <v>{location: new google.maps.LatLng(37.746, -122.434), weight: 0},</v>
      </c>
      <c r="V3019" t="str">
        <f t="shared" si="283"/>
        <v>{location: new google.maps.LatLng(37.746, -122.434), weight: 0},</v>
      </c>
      <c r="W3019" t="str">
        <f t="shared" si="284"/>
        <v>{location: new google.maps.LatLng(37.746, -122.434), weight: 1},</v>
      </c>
      <c r="X3019" t="str">
        <f t="shared" si="285"/>
        <v>{location: new google.maps.LatLng(37.746, -122.434), weight: 0},</v>
      </c>
      <c r="Y3019" t="str">
        <f t="shared" si="286"/>
        <v>{location: new google.maps.LatLng(37.746, -122.434), weight: 0},</v>
      </c>
    </row>
    <row r="3020" spans="1:25" x14ac:dyDescent="0.2">
      <c r="A3020">
        <v>37.746000000000002</v>
      </c>
      <c r="B3020">
        <v>-122.43300000000001</v>
      </c>
      <c r="C3020">
        <v>0</v>
      </c>
      <c r="D3020">
        <v>1</v>
      </c>
      <c r="E3020">
        <v>0</v>
      </c>
      <c r="F3020">
        <v>3</v>
      </c>
      <c r="G3020">
        <v>1</v>
      </c>
      <c r="H3020">
        <v>0</v>
      </c>
      <c r="I3020">
        <v>6</v>
      </c>
      <c r="J3020">
        <v>1</v>
      </c>
      <c r="K3020">
        <v>4</v>
      </c>
      <c r="L3020">
        <v>11</v>
      </c>
      <c r="M3020">
        <f>VLOOKUP(H3020,AE$2:$AJ$12,6,TRUE)</f>
        <v>0</v>
      </c>
      <c r="N3020">
        <f>VLOOKUP(I3020,AF$2:$AJ$12,5,TRUE)</f>
        <v>7</v>
      </c>
      <c r="O3020">
        <f>VLOOKUP(J3020,AG$2:$AJ$12,4,TRUE)</f>
        <v>3</v>
      </c>
      <c r="P3020">
        <f>VLOOKUP(K3020,AH$2:$AJ$12,3,TRUE)</f>
        <v>8</v>
      </c>
      <c r="Q3020">
        <f>VLOOKUP(L3020,AI$2:$AJ$12,2,TRUE)</f>
        <v>6</v>
      </c>
      <c r="T3020" t="str">
        <f t="shared" si="287"/>
        <v>Crimepoint.create(latitude:37.746, longitude:-122.433, drugdrink:0, misdemean:7, theft:3, violent:8, total:6, drugdrinkct:0, misdemeanct:6, theftct:1, violentct:4, totalct:11)</v>
      </c>
      <c r="U3020" t="str">
        <f t="shared" si="288"/>
        <v>{location: new google.maps.LatLng(37.746, -122.433), weight: 0},</v>
      </c>
      <c r="V3020" t="str">
        <f t="shared" si="283"/>
        <v>{location: new google.maps.LatLng(37.746, -122.433), weight: 1},</v>
      </c>
      <c r="W3020" t="str">
        <f t="shared" si="284"/>
        <v>{location: new google.maps.LatLng(37.746, -122.433), weight: 0},</v>
      </c>
      <c r="X3020" t="str">
        <f t="shared" si="285"/>
        <v>{location: new google.maps.LatLng(37.746, -122.433), weight: 3},</v>
      </c>
      <c r="Y3020" t="str">
        <f t="shared" si="286"/>
        <v>{location: new google.maps.LatLng(37.746, -122.433), weight: 1},</v>
      </c>
    </row>
    <row r="3021" spans="1:25" x14ac:dyDescent="0.2">
      <c r="A3021">
        <v>37.746000000000002</v>
      </c>
      <c r="B3021">
        <v>-122.431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3</v>
      </c>
      <c r="K3021">
        <v>0</v>
      </c>
      <c r="L3021">
        <v>5</v>
      </c>
      <c r="M3021">
        <f>VLOOKUP(H3021,AE$2:$AJ$12,6,TRUE)</f>
        <v>0</v>
      </c>
      <c r="N3021">
        <f>VLOOKUP(I3021,AF$2:$AJ$12,5,TRUE)</f>
        <v>4</v>
      </c>
      <c r="O3021">
        <f>VLOOKUP(J3021,AG$2:$AJ$12,4,TRUE)</f>
        <v>5</v>
      </c>
      <c r="P3021">
        <f>VLOOKUP(K3021,AH$2:$AJ$12,3,TRUE)</f>
        <v>0</v>
      </c>
      <c r="Q3021">
        <f>VLOOKUP(L3021,AI$2:$AJ$12,2,TRUE)</f>
        <v>4</v>
      </c>
      <c r="T3021" t="str">
        <f t="shared" si="287"/>
        <v>Crimepoint.create(latitude:37.746, longitude:-122.431, drugdrink:0, misdemean:4, theft:5, violent:0, total:4, drugdrinkct:0, misdemeanct:2, theftct:3, violentct:0, totalct:5)</v>
      </c>
      <c r="U3021" t="str">
        <f t="shared" si="288"/>
        <v>{location: new google.maps.LatLng(37.746, -122.431), weight: 0},</v>
      </c>
      <c r="V3021" t="str">
        <f t="shared" si="283"/>
        <v>{location: new google.maps.LatLng(37.746, -122.431), weight: 0},</v>
      </c>
      <c r="W3021" t="str">
        <f t="shared" si="284"/>
        <v>{location: new google.maps.LatLng(37.746, -122.431), weight: 0},</v>
      </c>
      <c r="X3021" t="str">
        <f t="shared" si="285"/>
        <v>{location: new google.maps.LatLng(37.746, -122.431), weight: 0},</v>
      </c>
      <c r="Y3021" t="str">
        <f t="shared" si="286"/>
        <v>{location: new google.maps.LatLng(37.746, -122.431), weight: 0},</v>
      </c>
    </row>
    <row r="3022" spans="1:25" x14ac:dyDescent="0.2">
      <c r="A3022">
        <v>37.746000000000002</v>
      </c>
      <c r="B3022">
        <v>-122.43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</v>
      </c>
      <c r="J3022">
        <v>1</v>
      </c>
      <c r="K3022">
        <v>1</v>
      </c>
      <c r="L3022">
        <v>3</v>
      </c>
      <c r="M3022">
        <f>VLOOKUP(H3022,AE$2:$AJ$12,6,TRUE)</f>
        <v>0</v>
      </c>
      <c r="N3022">
        <f>VLOOKUP(I3022,AF$2:$AJ$12,5,TRUE)</f>
        <v>2</v>
      </c>
      <c r="O3022">
        <f>VLOOKUP(J3022,AG$2:$AJ$12,4,TRUE)</f>
        <v>3</v>
      </c>
      <c r="P3022">
        <f>VLOOKUP(K3022,AH$2:$AJ$12,3,TRUE)</f>
        <v>7</v>
      </c>
      <c r="Q3022">
        <f>VLOOKUP(L3022,AI$2:$AJ$12,2,TRUE)</f>
        <v>2</v>
      </c>
      <c r="T3022" t="str">
        <f t="shared" si="287"/>
        <v>Crimepoint.create(latitude:37.746, longitude:-122.43, drugdrink:0, misdemean:2, theft:3, violent:7, total:2, drugdrinkct:0, misdemeanct:1, theftct:1, violentct:1, totalct:3)</v>
      </c>
      <c r="U3022" t="str">
        <f t="shared" si="288"/>
        <v>{location: new google.maps.LatLng(37.746, -122.43), weight: 0},</v>
      </c>
      <c r="V3022" t="str">
        <f t="shared" si="283"/>
        <v>{location: new google.maps.LatLng(37.746, -122.43), weight: 0},</v>
      </c>
      <c r="W3022" t="str">
        <f t="shared" si="284"/>
        <v>{location: new google.maps.LatLng(37.746, -122.43), weight: 0},</v>
      </c>
      <c r="X3022" t="str">
        <f t="shared" si="285"/>
        <v>{location: new google.maps.LatLng(37.746, -122.43), weight: 1},</v>
      </c>
      <c r="Y3022" t="str">
        <f t="shared" si="286"/>
        <v>{location: new google.maps.LatLng(37.746, -122.43), weight: 0},</v>
      </c>
    </row>
    <row r="3023" spans="1:25" x14ac:dyDescent="0.2">
      <c r="A3023">
        <v>37.746000000000002</v>
      </c>
      <c r="B3023">
        <v>-122.429</v>
      </c>
      <c r="C3023">
        <v>0</v>
      </c>
      <c r="D3023">
        <v>1</v>
      </c>
      <c r="E3023">
        <v>1</v>
      </c>
      <c r="F3023">
        <v>4</v>
      </c>
      <c r="G3023">
        <v>1</v>
      </c>
      <c r="H3023">
        <v>0</v>
      </c>
      <c r="I3023">
        <v>4</v>
      </c>
      <c r="J3023">
        <v>4</v>
      </c>
      <c r="K3023">
        <v>5</v>
      </c>
      <c r="L3023">
        <v>13</v>
      </c>
      <c r="M3023">
        <f>VLOOKUP(H3023,AE$2:$AJ$12,6,TRUE)</f>
        <v>0</v>
      </c>
      <c r="N3023">
        <f>VLOOKUP(I3023,AF$2:$AJ$12,5,TRUE)</f>
        <v>6</v>
      </c>
      <c r="O3023">
        <f>VLOOKUP(J3023,AG$2:$AJ$12,4,TRUE)</f>
        <v>6</v>
      </c>
      <c r="P3023">
        <f>VLOOKUP(K3023,AH$2:$AJ$12,3,TRUE)</f>
        <v>9</v>
      </c>
      <c r="Q3023">
        <f>VLOOKUP(L3023,AI$2:$AJ$12,2,TRUE)</f>
        <v>7</v>
      </c>
      <c r="T3023" t="str">
        <f t="shared" si="287"/>
        <v>Crimepoint.create(latitude:37.746, longitude:-122.429, drugdrink:0, misdemean:6, theft:6, violent:9, total:7, drugdrinkct:0, misdemeanct:4, theftct:4, violentct:5, totalct:13)</v>
      </c>
      <c r="U3023" t="str">
        <f t="shared" si="288"/>
        <v>{location: new google.maps.LatLng(37.746, -122.429), weight: 0},</v>
      </c>
      <c r="V3023" t="str">
        <f t="shared" si="283"/>
        <v>{location: new google.maps.LatLng(37.746, -122.429), weight: 1},</v>
      </c>
      <c r="W3023" t="str">
        <f t="shared" si="284"/>
        <v>{location: new google.maps.LatLng(37.746, -122.429), weight: 1},</v>
      </c>
      <c r="X3023" t="str">
        <f t="shared" si="285"/>
        <v>{location: new google.maps.LatLng(37.746, -122.429), weight: 4},</v>
      </c>
      <c r="Y3023" t="str">
        <f t="shared" si="286"/>
        <v>{location: new google.maps.LatLng(37.746, -122.429), weight: 1},</v>
      </c>
    </row>
    <row r="3024" spans="1:25" x14ac:dyDescent="0.2">
      <c r="A3024">
        <v>37.746000000000002</v>
      </c>
      <c r="B3024">
        <v>-122.428</v>
      </c>
      <c r="C3024">
        <v>0</v>
      </c>
      <c r="D3024">
        <v>1</v>
      </c>
      <c r="E3024">
        <v>1</v>
      </c>
      <c r="F3024">
        <v>0</v>
      </c>
      <c r="G3024">
        <v>1</v>
      </c>
      <c r="H3024">
        <v>0</v>
      </c>
      <c r="I3024">
        <v>5</v>
      </c>
      <c r="J3024">
        <v>6</v>
      </c>
      <c r="K3024">
        <v>0</v>
      </c>
      <c r="L3024">
        <v>11</v>
      </c>
      <c r="M3024">
        <f>VLOOKUP(H3024,AE$2:$AJ$12,6,TRUE)</f>
        <v>0</v>
      </c>
      <c r="N3024">
        <f>VLOOKUP(I3024,AF$2:$AJ$12,5,TRUE)</f>
        <v>6</v>
      </c>
      <c r="O3024">
        <f>VLOOKUP(J3024,AG$2:$AJ$12,4,TRUE)</f>
        <v>7</v>
      </c>
      <c r="P3024">
        <f>VLOOKUP(K3024,AH$2:$AJ$12,3,TRUE)</f>
        <v>0</v>
      </c>
      <c r="Q3024">
        <f>VLOOKUP(L3024,AI$2:$AJ$12,2,TRUE)</f>
        <v>6</v>
      </c>
      <c r="T3024" t="str">
        <f t="shared" si="287"/>
        <v>Crimepoint.create(latitude:37.746, longitude:-122.428, drugdrink:0, misdemean:6, theft:7, violent:0, total:6, drugdrinkct:0, misdemeanct:5, theftct:6, violentct:0, totalct:11)</v>
      </c>
      <c r="U3024" t="str">
        <f t="shared" si="288"/>
        <v>{location: new google.maps.LatLng(37.746, -122.428), weight: 0},</v>
      </c>
      <c r="V3024" t="str">
        <f t="shared" si="283"/>
        <v>{location: new google.maps.LatLng(37.746, -122.428), weight: 1},</v>
      </c>
      <c r="W3024" t="str">
        <f t="shared" si="284"/>
        <v>{location: new google.maps.LatLng(37.746, -122.428), weight: 1},</v>
      </c>
      <c r="X3024" t="str">
        <f t="shared" si="285"/>
        <v>{location: new google.maps.LatLng(37.746, -122.428), weight: 0},</v>
      </c>
      <c r="Y3024" t="str">
        <f t="shared" si="286"/>
        <v>{location: new google.maps.LatLng(37.746, -122.428), weight: 1},</v>
      </c>
    </row>
    <row r="3025" spans="1:25" x14ac:dyDescent="0.2">
      <c r="A3025">
        <v>37.746000000000002</v>
      </c>
      <c r="B3025">
        <v>-122.42700000000001</v>
      </c>
      <c r="C3025">
        <v>0</v>
      </c>
      <c r="D3025">
        <v>2</v>
      </c>
      <c r="E3025">
        <v>1</v>
      </c>
      <c r="F3025">
        <v>0</v>
      </c>
      <c r="G3025">
        <v>1</v>
      </c>
      <c r="H3025">
        <v>0</v>
      </c>
      <c r="I3025">
        <v>7</v>
      </c>
      <c r="J3025">
        <v>6</v>
      </c>
      <c r="K3025">
        <v>0</v>
      </c>
      <c r="L3025">
        <v>13</v>
      </c>
      <c r="M3025">
        <f>VLOOKUP(H3025,AE$2:$AJ$12,6,TRUE)</f>
        <v>0</v>
      </c>
      <c r="N3025">
        <f>VLOOKUP(I3025,AF$2:$AJ$12,5,TRUE)</f>
        <v>7</v>
      </c>
      <c r="O3025">
        <f>VLOOKUP(J3025,AG$2:$AJ$12,4,TRUE)</f>
        <v>7</v>
      </c>
      <c r="P3025">
        <f>VLOOKUP(K3025,AH$2:$AJ$12,3,TRUE)</f>
        <v>0</v>
      </c>
      <c r="Q3025">
        <f>VLOOKUP(L3025,AI$2:$AJ$12,2,TRUE)</f>
        <v>7</v>
      </c>
      <c r="T3025" t="str">
        <f t="shared" si="287"/>
        <v>Crimepoint.create(latitude:37.746, longitude:-122.427, drugdrink:0, misdemean:7, theft:7, violent:0, total:7, drugdrinkct:0, misdemeanct:7, theftct:6, violentct:0, totalct:13)</v>
      </c>
      <c r="U3025" t="str">
        <f t="shared" si="288"/>
        <v>{location: new google.maps.LatLng(37.746, -122.427), weight: 0},</v>
      </c>
      <c r="V3025" t="str">
        <f t="shared" si="283"/>
        <v>{location: new google.maps.LatLng(37.746, -122.427), weight: 2},</v>
      </c>
      <c r="W3025" t="str">
        <f t="shared" si="284"/>
        <v>{location: new google.maps.LatLng(37.746, -122.427), weight: 1},</v>
      </c>
      <c r="X3025" t="str">
        <f t="shared" si="285"/>
        <v>{location: new google.maps.LatLng(37.746, -122.427), weight: 0},</v>
      </c>
      <c r="Y3025" t="str">
        <f t="shared" si="286"/>
        <v>{location: new google.maps.LatLng(37.746, -122.427), weight: 1},</v>
      </c>
    </row>
    <row r="3026" spans="1:25" x14ac:dyDescent="0.2">
      <c r="A3026">
        <v>37.746000000000002</v>
      </c>
      <c r="B3026">
        <v>-122.426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0</v>
      </c>
      <c r="I3026">
        <v>4</v>
      </c>
      <c r="J3026">
        <v>3</v>
      </c>
      <c r="K3026">
        <v>0</v>
      </c>
      <c r="L3026">
        <v>7</v>
      </c>
      <c r="M3026">
        <f>VLOOKUP(H3026,AE$2:$AJ$12,6,TRUE)</f>
        <v>0</v>
      </c>
      <c r="N3026">
        <f>VLOOKUP(I3026,AF$2:$AJ$12,5,TRUE)</f>
        <v>6</v>
      </c>
      <c r="O3026">
        <f>VLOOKUP(J3026,AG$2:$AJ$12,4,TRUE)</f>
        <v>5</v>
      </c>
      <c r="P3026">
        <f>VLOOKUP(K3026,AH$2:$AJ$12,3,TRUE)</f>
        <v>0</v>
      </c>
      <c r="Q3026">
        <f>VLOOKUP(L3026,AI$2:$AJ$12,2,TRUE)</f>
        <v>5</v>
      </c>
      <c r="T3026" t="str">
        <f t="shared" si="287"/>
        <v>Crimepoint.create(latitude:37.746, longitude:-122.426, drugdrink:0, misdemean:6, theft:5, violent:0, total:5, drugdrinkct:0, misdemeanct:4, theftct:3, violentct:0, totalct:7)</v>
      </c>
      <c r="U3026" t="str">
        <f t="shared" si="288"/>
        <v>{location: new google.maps.LatLng(37.746, -122.426), weight: 0},</v>
      </c>
      <c r="V3026" t="str">
        <f t="shared" si="283"/>
        <v>{location: new google.maps.LatLng(37.746, -122.426), weight: 1},</v>
      </c>
      <c r="W3026" t="str">
        <f t="shared" si="284"/>
        <v>{location: new google.maps.LatLng(37.746, -122.426), weight: 0},</v>
      </c>
      <c r="X3026" t="str">
        <f t="shared" si="285"/>
        <v>{location: new google.maps.LatLng(37.746, -122.426), weight: 0},</v>
      </c>
      <c r="Y3026" t="str">
        <f t="shared" si="286"/>
        <v>{location: new google.maps.LatLng(37.746, -122.426), weight: 1},</v>
      </c>
    </row>
    <row r="3027" spans="1:25" x14ac:dyDescent="0.2">
      <c r="A3027">
        <v>37.746000000000002</v>
      </c>
      <c r="B3027">
        <v>-122.425</v>
      </c>
      <c r="C3027">
        <v>0</v>
      </c>
      <c r="D3027">
        <v>2</v>
      </c>
      <c r="E3027">
        <v>1</v>
      </c>
      <c r="F3027">
        <v>0</v>
      </c>
      <c r="G3027">
        <v>1</v>
      </c>
      <c r="H3027">
        <v>0</v>
      </c>
      <c r="I3027">
        <v>8</v>
      </c>
      <c r="J3027">
        <v>4</v>
      </c>
      <c r="K3027">
        <v>0</v>
      </c>
      <c r="L3027">
        <v>12</v>
      </c>
      <c r="M3027">
        <f>VLOOKUP(H3027,AE$2:$AJ$12,6,TRUE)</f>
        <v>0</v>
      </c>
      <c r="N3027">
        <f>VLOOKUP(I3027,AF$2:$AJ$12,5,TRUE)</f>
        <v>7</v>
      </c>
      <c r="O3027">
        <f>VLOOKUP(J3027,AG$2:$AJ$12,4,TRUE)</f>
        <v>6</v>
      </c>
      <c r="P3027">
        <f>VLOOKUP(K3027,AH$2:$AJ$12,3,TRUE)</f>
        <v>0</v>
      </c>
      <c r="Q3027">
        <f>VLOOKUP(L3027,AI$2:$AJ$12,2,TRUE)</f>
        <v>6</v>
      </c>
      <c r="T3027" t="str">
        <f t="shared" si="287"/>
        <v>Crimepoint.create(latitude:37.746, longitude:-122.425, drugdrink:0, misdemean:7, theft:6, violent:0, total:6, drugdrinkct:0, misdemeanct:8, theftct:4, violentct:0, totalct:12)</v>
      </c>
      <c r="U3027" t="str">
        <f t="shared" si="288"/>
        <v>{location: new google.maps.LatLng(37.746, -122.425), weight: 0},</v>
      </c>
      <c r="V3027" t="str">
        <f t="shared" si="283"/>
        <v>{location: new google.maps.LatLng(37.746, -122.425), weight: 2},</v>
      </c>
      <c r="W3027" t="str">
        <f t="shared" si="284"/>
        <v>{location: new google.maps.LatLng(37.746, -122.425), weight: 1},</v>
      </c>
      <c r="X3027" t="str">
        <f t="shared" si="285"/>
        <v>{location: new google.maps.LatLng(37.746, -122.425), weight: 0},</v>
      </c>
      <c r="Y3027" t="str">
        <f t="shared" si="286"/>
        <v>{location: new google.maps.LatLng(37.746, -122.425), weight: 1},</v>
      </c>
    </row>
    <row r="3028" spans="1:25" x14ac:dyDescent="0.2">
      <c r="A3028">
        <v>37.746000000000002</v>
      </c>
      <c r="B3028">
        <v>-122.42400000000001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1</v>
      </c>
      <c r="K3028">
        <v>1</v>
      </c>
      <c r="L3028">
        <v>3</v>
      </c>
      <c r="M3028">
        <f>VLOOKUP(H3028,AE$2:$AJ$12,6,TRUE)</f>
        <v>0</v>
      </c>
      <c r="N3028">
        <f>VLOOKUP(I3028,AF$2:$AJ$12,5,TRUE)</f>
        <v>2</v>
      </c>
      <c r="O3028">
        <f>VLOOKUP(J3028,AG$2:$AJ$12,4,TRUE)</f>
        <v>3</v>
      </c>
      <c r="P3028">
        <f>VLOOKUP(K3028,AH$2:$AJ$12,3,TRUE)</f>
        <v>7</v>
      </c>
      <c r="Q3028">
        <f>VLOOKUP(L3028,AI$2:$AJ$12,2,TRUE)</f>
        <v>2</v>
      </c>
      <c r="T3028" t="str">
        <f t="shared" si="287"/>
        <v>Crimepoint.create(latitude:37.746, longitude:-122.424, drugdrink:0, misdemean:2, theft:3, violent:7, total:2, drugdrinkct:0, misdemeanct:1, theftct:1, violentct:1, totalct:3)</v>
      </c>
      <c r="U3028" t="str">
        <f t="shared" si="288"/>
        <v>{location: new google.maps.LatLng(37.746, -122.424), weight: 0},</v>
      </c>
      <c r="V3028" t="str">
        <f t="shared" si="283"/>
        <v>{location: new google.maps.LatLng(37.746, -122.424), weight: 0},</v>
      </c>
      <c r="W3028" t="str">
        <f t="shared" si="284"/>
        <v>{location: new google.maps.LatLng(37.746, -122.424), weight: 0},</v>
      </c>
      <c r="X3028" t="str">
        <f t="shared" si="285"/>
        <v>{location: new google.maps.LatLng(37.746, -122.424), weight: 1},</v>
      </c>
      <c r="Y3028" t="str">
        <f t="shared" si="286"/>
        <v>{location: new google.maps.LatLng(37.746, -122.424), weight: 0},</v>
      </c>
    </row>
    <row r="3029" spans="1:25" x14ac:dyDescent="0.2">
      <c r="A3029">
        <v>37.746000000000002</v>
      </c>
      <c r="B3029">
        <v>-122.423</v>
      </c>
      <c r="C3029">
        <v>0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4</v>
      </c>
      <c r="J3029">
        <v>6</v>
      </c>
      <c r="K3029">
        <v>1</v>
      </c>
      <c r="L3029">
        <v>11</v>
      </c>
      <c r="M3029">
        <f>VLOOKUP(H3029,AE$2:$AJ$12,6,TRUE)</f>
        <v>0</v>
      </c>
      <c r="N3029">
        <f>VLOOKUP(I3029,AF$2:$AJ$12,5,TRUE)</f>
        <v>6</v>
      </c>
      <c r="O3029">
        <f>VLOOKUP(J3029,AG$2:$AJ$12,4,TRUE)</f>
        <v>7</v>
      </c>
      <c r="P3029">
        <f>VLOOKUP(K3029,AH$2:$AJ$12,3,TRUE)</f>
        <v>7</v>
      </c>
      <c r="Q3029">
        <f>VLOOKUP(L3029,AI$2:$AJ$12,2,TRUE)</f>
        <v>6</v>
      </c>
      <c r="T3029" t="str">
        <f t="shared" si="287"/>
        <v>Crimepoint.create(latitude:37.746, longitude:-122.423, drugdrink:0, misdemean:6, theft:7, violent:7, total:6, drugdrinkct:0, misdemeanct:4, theftct:6, violentct:1, totalct:11)</v>
      </c>
      <c r="U3029" t="str">
        <f t="shared" si="288"/>
        <v>{location: new google.maps.LatLng(37.746, -122.423), weight: 0},</v>
      </c>
      <c r="V3029" t="str">
        <f t="shared" si="283"/>
        <v>{location: new google.maps.LatLng(37.746, -122.423), weight: 1},</v>
      </c>
      <c r="W3029" t="str">
        <f t="shared" si="284"/>
        <v>{location: new google.maps.LatLng(37.746, -122.423), weight: 1},</v>
      </c>
      <c r="X3029" t="str">
        <f t="shared" si="285"/>
        <v>{location: new google.maps.LatLng(37.746, -122.423), weight: 1},</v>
      </c>
      <c r="Y3029" t="str">
        <f t="shared" si="286"/>
        <v>{location: new google.maps.LatLng(37.746, -122.423), weight: 1},</v>
      </c>
    </row>
    <row r="3030" spans="1:25" x14ac:dyDescent="0.2">
      <c r="A3030">
        <v>37.746000000000002</v>
      </c>
      <c r="B3030">
        <v>-122.422</v>
      </c>
      <c r="C3030">
        <v>0</v>
      </c>
      <c r="D3030">
        <v>2</v>
      </c>
      <c r="E3030">
        <v>1</v>
      </c>
      <c r="F3030">
        <v>0</v>
      </c>
      <c r="G3030">
        <v>1</v>
      </c>
      <c r="H3030">
        <v>0</v>
      </c>
      <c r="I3030">
        <v>10</v>
      </c>
      <c r="J3030">
        <v>8</v>
      </c>
      <c r="K3030">
        <v>0</v>
      </c>
      <c r="L3030">
        <v>18</v>
      </c>
      <c r="M3030">
        <f>VLOOKUP(H3030,AE$2:$AJ$12,6,TRUE)</f>
        <v>0</v>
      </c>
      <c r="N3030">
        <f>VLOOKUP(I3030,AF$2:$AJ$12,5,TRUE)</f>
        <v>8</v>
      </c>
      <c r="O3030">
        <f>VLOOKUP(J3030,AG$2:$AJ$12,4,TRUE)</f>
        <v>8</v>
      </c>
      <c r="P3030">
        <f>VLOOKUP(K3030,AH$2:$AJ$12,3,TRUE)</f>
        <v>0</v>
      </c>
      <c r="Q3030">
        <f>VLOOKUP(L3030,AI$2:$AJ$12,2,TRUE)</f>
        <v>7</v>
      </c>
      <c r="T3030" t="str">
        <f t="shared" si="287"/>
        <v>Crimepoint.create(latitude:37.746, longitude:-122.422, drugdrink:0, misdemean:8, theft:8, violent:0, total:7, drugdrinkct:0, misdemeanct:10, theftct:8, violentct:0, totalct:18)</v>
      </c>
      <c r="U3030" t="str">
        <f t="shared" si="288"/>
        <v>{location: new google.maps.LatLng(37.746, -122.422), weight: 0},</v>
      </c>
      <c r="V3030" t="str">
        <f t="shared" si="283"/>
        <v>{location: new google.maps.LatLng(37.746, -122.422), weight: 2},</v>
      </c>
      <c r="W3030" t="str">
        <f t="shared" si="284"/>
        <v>{location: new google.maps.LatLng(37.746, -122.422), weight: 1},</v>
      </c>
      <c r="X3030" t="str">
        <f t="shared" si="285"/>
        <v>{location: new google.maps.LatLng(37.746, -122.422), weight: 0},</v>
      </c>
      <c r="Y3030" t="str">
        <f t="shared" si="286"/>
        <v>{location: new google.maps.LatLng(37.746, -122.422), weight: 1},</v>
      </c>
    </row>
    <row r="3031" spans="1:25" x14ac:dyDescent="0.2">
      <c r="A3031">
        <v>37.746000000000002</v>
      </c>
      <c r="B3031">
        <v>-122.42</v>
      </c>
      <c r="C3031">
        <v>0</v>
      </c>
      <c r="D3031">
        <v>2</v>
      </c>
      <c r="E3031">
        <v>1</v>
      </c>
      <c r="F3031">
        <v>5</v>
      </c>
      <c r="G3031">
        <v>2</v>
      </c>
      <c r="H3031">
        <v>0</v>
      </c>
      <c r="I3031">
        <v>11</v>
      </c>
      <c r="J3031">
        <v>8</v>
      </c>
      <c r="K3031">
        <v>7</v>
      </c>
      <c r="L3031">
        <v>26</v>
      </c>
      <c r="M3031">
        <f>VLOOKUP(H3031,AE$2:$AJ$12,6,TRUE)</f>
        <v>0</v>
      </c>
      <c r="N3031">
        <f>VLOOKUP(I3031,AF$2:$AJ$12,5,TRUE)</f>
        <v>8</v>
      </c>
      <c r="O3031">
        <f>VLOOKUP(J3031,AG$2:$AJ$12,4,TRUE)</f>
        <v>8</v>
      </c>
      <c r="P3031">
        <f>VLOOKUP(K3031,AH$2:$AJ$12,3,TRUE)</f>
        <v>9</v>
      </c>
      <c r="Q3031">
        <f>VLOOKUP(L3031,AI$2:$AJ$12,2,TRUE)</f>
        <v>8</v>
      </c>
      <c r="T3031" t="str">
        <f t="shared" si="287"/>
        <v>Crimepoint.create(latitude:37.746, longitude:-122.42, drugdrink:0, misdemean:8, theft:8, violent:9, total:8, drugdrinkct:0, misdemeanct:11, theftct:8, violentct:7, totalct:26)</v>
      </c>
      <c r="U3031" t="str">
        <f t="shared" si="288"/>
        <v>{location: new google.maps.LatLng(37.746, -122.42), weight: 0},</v>
      </c>
      <c r="V3031" t="str">
        <f t="shared" si="283"/>
        <v>{location: new google.maps.LatLng(37.746, -122.42), weight: 2},</v>
      </c>
      <c r="W3031" t="str">
        <f t="shared" si="284"/>
        <v>{location: new google.maps.LatLng(37.746, -122.42), weight: 1},</v>
      </c>
      <c r="X3031" t="str">
        <f t="shared" si="285"/>
        <v>{location: new google.maps.LatLng(37.746, -122.42), weight: 5},</v>
      </c>
      <c r="Y3031" t="str">
        <f t="shared" si="286"/>
        <v>{location: new google.maps.LatLng(37.746, -122.42), weight: 2},</v>
      </c>
    </row>
    <row r="3032" spans="1:25" x14ac:dyDescent="0.2">
      <c r="A3032">
        <v>37.746000000000002</v>
      </c>
      <c r="B3032">
        <v>-122.419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4</v>
      </c>
      <c r="J3032">
        <v>2</v>
      </c>
      <c r="K3032">
        <v>0</v>
      </c>
      <c r="L3032">
        <v>6</v>
      </c>
      <c r="M3032">
        <f>VLOOKUP(H3032,AE$2:$AJ$12,6,TRUE)</f>
        <v>0</v>
      </c>
      <c r="N3032">
        <f>VLOOKUP(I3032,AF$2:$AJ$12,5,TRUE)</f>
        <v>6</v>
      </c>
      <c r="O3032">
        <f>VLOOKUP(J3032,AG$2:$AJ$12,4,TRUE)</f>
        <v>4</v>
      </c>
      <c r="P3032">
        <f>VLOOKUP(K3032,AH$2:$AJ$12,3,TRUE)</f>
        <v>0</v>
      </c>
      <c r="Q3032">
        <f>VLOOKUP(L3032,AI$2:$AJ$12,2,TRUE)</f>
        <v>4</v>
      </c>
      <c r="T3032" t="str">
        <f t="shared" si="287"/>
        <v>Crimepoint.create(latitude:37.746, longitude:-122.419, drugdrink:0, misdemean:6, theft:4, violent:0, total:4, drugdrinkct:0, misdemeanct:4, theftct:2, violentct:0, totalct:6)</v>
      </c>
      <c r="U3032" t="str">
        <f t="shared" si="288"/>
        <v>{location: new google.maps.LatLng(37.746, -122.419), weight: 0},</v>
      </c>
      <c r="V3032" t="str">
        <f t="shared" si="283"/>
        <v>{location: new google.maps.LatLng(37.746, -122.419), weight: 1},</v>
      </c>
      <c r="W3032" t="str">
        <f t="shared" si="284"/>
        <v>{location: new google.maps.LatLng(37.746, -122.419), weight: 0},</v>
      </c>
      <c r="X3032" t="str">
        <f t="shared" si="285"/>
        <v>{location: new google.maps.LatLng(37.746, -122.419), weight: 0},</v>
      </c>
      <c r="Y3032" t="str">
        <f t="shared" si="286"/>
        <v>{location: new google.maps.LatLng(37.746, -122.419), weight: 0},</v>
      </c>
    </row>
    <row r="3033" spans="1:25" x14ac:dyDescent="0.2">
      <c r="A3033">
        <v>37.746000000000002</v>
      </c>
      <c r="B3033">
        <v>-122.41800000000001</v>
      </c>
      <c r="C3033">
        <v>0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4</v>
      </c>
      <c r="J3033">
        <v>10</v>
      </c>
      <c r="K3033">
        <v>2</v>
      </c>
      <c r="L3033">
        <v>16</v>
      </c>
      <c r="M3033">
        <f>VLOOKUP(H3033,AE$2:$AJ$12,6,TRUE)</f>
        <v>0</v>
      </c>
      <c r="N3033">
        <f>VLOOKUP(I3033,AF$2:$AJ$12,5,TRUE)</f>
        <v>6</v>
      </c>
      <c r="O3033">
        <f>VLOOKUP(J3033,AG$2:$AJ$12,4,TRUE)</f>
        <v>8</v>
      </c>
      <c r="P3033">
        <f>VLOOKUP(K3033,AH$2:$AJ$12,3,TRUE)</f>
        <v>7</v>
      </c>
      <c r="Q3033">
        <f>VLOOKUP(L3033,AI$2:$AJ$12,2,TRUE)</f>
        <v>7</v>
      </c>
      <c r="T3033" t="str">
        <f t="shared" si="287"/>
        <v>Crimepoint.create(latitude:37.746, longitude:-122.418, drugdrink:0, misdemean:6, theft:8, violent:7, total:7, drugdrinkct:0, misdemeanct:4, theftct:10, violentct:2, totalct:16)</v>
      </c>
      <c r="U3033" t="str">
        <f t="shared" si="288"/>
        <v>{location: new google.maps.LatLng(37.746, -122.418), weight: 0},</v>
      </c>
      <c r="V3033" t="str">
        <f t="shared" si="283"/>
        <v>{location: new google.maps.LatLng(37.746, -122.418), weight: 1},</v>
      </c>
      <c r="W3033" t="str">
        <f t="shared" si="284"/>
        <v>{location: new google.maps.LatLng(37.746, -122.418), weight: 1},</v>
      </c>
      <c r="X3033" t="str">
        <f t="shared" si="285"/>
        <v>{location: new google.maps.LatLng(37.746, -122.418), weight: 1},</v>
      </c>
      <c r="Y3033" t="str">
        <f t="shared" si="286"/>
        <v>{location: new google.maps.LatLng(37.746, -122.418), weight: 1},</v>
      </c>
    </row>
    <row r="3034" spans="1:25" x14ac:dyDescent="0.2">
      <c r="A3034">
        <v>37.746000000000002</v>
      </c>
      <c r="B3034">
        <v>-122.417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</v>
      </c>
      <c r="K3034">
        <v>0</v>
      </c>
      <c r="L3034">
        <v>2</v>
      </c>
      <c r="M3034">
        <f>VLOOKUP(H3034,AE$2:$AJ$12,6,TRUE)</f>
        <v>0</v>
      </c>
      <c r="N3034">
        <f>VLOOKUP(I3034,AF$2:$AJ$12,5,TRUE)</f>
        <v>0</v>
      </c>
      <c r="O3034">
        <f>VLOOKUP(J3034,AG$2:$AJ$12,4,TRUE)</f>
        <v>4</v>
      </c>
      <c r="P3034">
        <f>VLOOKUP(K3034,AH$2:$AJ$12,3,TRUE)</f>
        <v>0</v>
      </c>
      <c r="Q3034">
        <f>VLOOKUP(L3034,AI$2:$AJ$12,2,TRUE)</f>
        <v>1</v>
      </c>
      <c r="T3034" t="str">
        <f t="shared" si="287"/>
        <v>Crimepoint.create(latitude:37.746, longitude:-122.417, drugdrink:0, misdemean:0, theft:4, violent:0, total:1, drugdrinkct:0, misdemeanct:0, theftct:2, violentct:0, totalct:2)</v>
      </c>
      <c r="U3034" t="str">
        <f t="shared" si="288"/>
        <v>{location: new google.maps.LatLng(37.746, -122.417), weight: 0},</v>
      </c>
      <c r="V3034" t="str">
        <f t="shared" si="283"/>
        <v>{location: new google.maps.LatLng(37.746, -122.417), weight: 0},</v>
      </c>
      <c r="W3034" t="str">
        <f t="shared" si="284"/>
        <v>{location: new google.maps.LatLng(37.746, -122.417), weight: 0},</v>
      </c>
      <c r="X3034" t="str">
        <f t="shared" si="285"/>
        <v>{location: new google.maps.LatLng(37.746, -122.417), weight: 0},</v>
      </c>
      <c r="Y3034" t="str">
        <f t="shared" si="286"/>
        <v>{location: new google.maps.LatLng(37.746, -122.417), weight: 0},</v>
      </c>
    </row>
    <row r="3035" spans="1:25" x14ac:dyDescent="0.2">
      <c r="A3035">
        <v>37.746000000000002</v>
      </c>
      <c r="B3035">
        <v>-122.416</v>
      </c>
      <c r="C3035">
        <v>1</v>
      </c>
      <c r="D3035">
        <v>1</v>
      </c>
      <c r="E3035">
        <v>0</v>
      </c>
      <c r="F3035">
        <v>0</v>
      </c>
      <c r="G3035">
        <v>1</v>
      </c>
      <c r="H3035">
        <v>1</v>
      </c>
      <c r="I3035">
        <v>5</v>
      </c>
      <c r="J3035">
        <v>3</v>
      </c>
      <c r="K3035">
        <v>0</v>
      </c>
      <c r="L3035">
        <v>9</v>
      </c>
      <c r="M3035">
        <f>VLOOKUP(H3035,AE$2:$AJ$12,6,TRUE)</f>
        <v>8</v>
      </c>
      <c r="N3035">
        <f>VLOOKUP(I3035,AF$2:$AJ$12,5,TRUE)</f>
        <v>6</v>
      </c>
      <c r="O3035">
        <f>VLOOKUP(J3035,AG$2:$AJ$12,4,TRUE)</f>
        <v>5</v>
      </c>
      <c r="P3035">
        <f>VLOOKUP(K3035,AH$2:$AJ$12,3,TRUE)</f>
        <v>0</v>
      </c>
      <c r="Q3035">
        <f>VLOOKUP(L3035,AI$2:$AJ$12,2,TRUE)</f>
        <v>5</v>
      </c>
      <c r="T3035" t="str">
        <f t="shared" si="287"/>
        <v>Crimepoint.create(latitude:37.746, longitude:-122.416, drugdrink:8, misdemean:6, theft:5, violent:0, total:5, drugdrinkct:1, misdemeanct:5, theftct:3, violentct:0, totalct:9)</v>
      </c>
      <c r="U3035" t="str">
        <f t="shared" si="288"/>
        <v>{location: new google.maps.LatLng(37.746, -122.416), weight: 1},</v>
      </c>
      <c r="V3035" t="str">
        <f t="shared" si="283"/>
        <v>{location: new google.maps.LatLng(37.746, -122.416), weight: 1},</v>
      </c>
      <c r="W3035" t="str">
        <f t="shared" si="284"/>
        <v>{location: new google.maps.LatLng(37.746, -122.416), weight: 0},</v>
      </c>
      <c r="X3035" t="str">
        <f t="shared" si="285"/>
        <v>{location: new google.maps.LatLng(37.746, -122.416), weight: 0},</v>
      </c>
      <c r="Y3035" t="str">
        <f t="shared" si="286"/>
        <v>{location: new google.maps.LatLng(37.746, -122.416), weight: 1},</v>
      </c>
    </row>
    <row r="3036" spans="1:25" x14ac:dyDescent="0.2">
      <c r="A3036">
        <v>37.746000000000002</v>
      </c>
      <c r="B3036">
        <v>-122.41500000000001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3</v>
      </c>
      <c r="K3036">
        <v>0</v>
      </c>
      <c r="L3036">
        <v>3</v>
      </c>
      <c r="M3036">
        <f>VLOOKUP(H3036,AE$2:$AJ$12,6,TRUE)</f>
        <v>0</v>
      </c>
      <c r="N3036">
        <f>VLOOKUP(I3036,AF$2:$AJ$12,5,TRUE)</f>
        <v>0</v>
      </c>
      <c r="O3036">
        <f>VLOOKUP(J3036,AG$2:$AJ$12,4,TRUE)</f>
        <v>5</v>
      </c>
      <c r="P3036">
        <f>VLOOKUP(K3036,AH$2:$AJ$12,3,TRUE)</f>
        <v>0</v>
      </c>
      <c r="Q3036">
        <f>VLOOKUP(L3036,AI$2:$AJ$12,2,TRUE)</f>
        <v>2</v>
      </c>
      <c r="T3036" t="str">
        <f t="shared" si="287"/>
        <v>Crimepoint.create(latitude:37.746, longitude:-122.415, drugdrink:0, misdemean:0, theft:5, violent:0, total:2, drugdrinkct:0, misdemeanct:0, theftct:3, violentct:0, totalct:3)</v>
      </c>
      <c r="U3036" t="str">
        <f t="shared" si="288"/>
        <v>{location: new google.maps.LatLng(37.746, -122.415), weight: 0},</v>
      </c>
      <c r="V3036" t="str">
        <f t="shared" si="283"/>
        <v>{location: new google.maps.LatLng(37.746, -122.415), weight: 0},</v>
      </c>
      <c r="W3036" t="str">
        <f t="shared" si="284"/>
        <v>{location: new google.maps.LatLng(37.746, -122.415), weight: 0},</v>
      </c>
      <c r="X3036" t="str">
        <f t="shared" si="285"/>
        <v>{location: new google.maps.LatLng(37.746, -122.415), weight: 0},</v>
      </c>
      <c r="Y3036" t="str">
        <f t="shared" si="286"/>
        <v>{location: new google.maps.LatLng(37.746, -122.415), weight: 0},</v>
      </c>
    </row>
    <row r="3037" spans="1:25" x14ac:dyDescent="0.2">
      <c r="A3037">
        <v>37.746000000000002</v>
      </c>
      <c r="B3037">
        <v>-122.414</v>
      </c>
      <c r="C3037">
        <v>1</v>
      </c>
      <c r="D3037">
        <v>1</v>
      </c>
      <c r="E3037">
        <v>1</v>
      </c>
      <c r="F3037">
        <v>0</v>
      </c>
      <c r="G3037">
        <v>1</v>
      </c>
      <c r="H3037">
        <v>1</v>
      </c>
      <c r="I3037">
        <v>4</v>
      </c>
      <c r="J3037">
        <v>4</v>
      </c>
      <c r="K3037">
        <v>0</v>
      </c>
      <c r="L3037">
        <v>9</v>
      </c>
      <c r="M3037">
        <f>VLOOKUP(H3037,AE$2:$AJ$12,6,TRUE)</f>
        <v>8</v>
      </c>
      <c r="N3037">
        <f>VLOOKUP(I3037,AF$2:$AJ$12,5,TRUE)</f>
        <v>6</v>
      </c>
      <c r="O3037">
        <f>VLOOKUP(J3037,AG$2:$AJ$12,4,TRUE)</f>
        <v>6</v>
      </c>
      <c r="P3037">
        <f>VLOOKUP(K3037,AH$2:$AJ$12,3,TRUE)</f>
        <v>0</v>
      </c>
      <c r="Q3037">
        <f>VLOOKUP(L3037,AI$2:$AJ$12,2,TRUE)</f>
        <v>5</v>
      </c>
      <c r="T3037" t="str">
        <f t="shared" si="287"/>
        <v>Crimepoint.create(latitude:37.746, longitude:-122.414, drugdrink:8, misdemean:6, theft:6, violent:0, total:5, drugdrinkct:1, misdemeanct:4, theftct:4, violentct:0, totalct:9)</v>
      </c>
      <c r="U3037" t="str">
        <f t="shared" si="288"/>
        <v>{location: new google.maps.LatLng(37.746, -122.414), weight: 1},</v>
      </c>
      <c r="V3037" t="str">
        <f t="shared" si="283"/>
        <v>{location: new google.maps.LatLng(37.746, -122.414), weight: 1},</v>
      </c>
      <c r="W3037" t="str">
        <f t="shared" si="284"/>
        <v>{location: new google.maps.LatLng(37.746, -122.414), weight: 1},</v>
      </c>
      <c r="X3037" t="str">
        <f t="shared" si="285"/>
        <v>{location: new google.maps.LatLng(37.746, -122.414), weight: 0},</v>
      </c>
      <c r="Y3037" t="str">
        <f t="shared" si="286"/>
        <v>{location: new google.maps.LatLng(37.746, -122.414), weight: 1},</v>
      </c>
    </row>
    <row r="3038" spans="1:25" x14ac:dyDescent="0.2">
      <c r="A3038">
        <v>37.746000000000002</v>
      </c>
      <c r="B3038">
        <v>-122.413</v>
      </c>
      <c r="C3038">
        <v>0</v>
      </c>
      <c r="D3038">
        <v>4</v>
      </c>
      <c r="E3038">
        <v>1</v>
      </c>
      <c r="F3038">
        <v>6</v>
      </c>
      <c r="G3038">
        <v>2</v>
      </c>
      <c r="H3038">
        <v>0</v>
      </c>
      <c r="I3038">
        <v>17</v>
      </c>
      <c r="J3038">
        <v>4</v>
      </c>
      <c r="K3038">
        <v>8</v>
      </c>
      <c r="L3038">
        <v>29</v>
      </c>
      <c r="M3038">
        <f>VLOOKUP(H3038,AE$2:$AJ$12,6,TRUE)</f>
        <v>0</v>
      </c>
      <c r="N3038">
        <f>VLOOKUP(I3038,AF$2:$AJ$12,5,TRUE)</f>
        <v>8</v>
      </c>
      <c r="O3038">
        <f>VLOOKUP(J3038,AG$2:$AJ$12,4,TRUE)</f>
        <v>6</v>
      </c>
      <c r="P3038">
        <f>VLOOKUP(K3038,AH$2:$AJ$12,3,TRUE)</f>
        <v>9</v>
      </c>
      <c r="Q3038">
        <f>VLOOKUP(L3038,AI$2:$AJ$12,2,TRUE)</f>
        <v>8</v>
      </c>
      <c r="T3038" t="str">
        <f t="shared" si="287"/>
        <v>Crimepoint.create(latitude:37.746, longitude:-122.413, drugdrink:0, misdemean:8, theft:6, violent:9, total:8, drugdrinkct:0, misdemeanct:17, theftct:4, violentct:8, totalct:29)</v>
      </c>
      <c r="U3038" t="str">
        <f t="shared" si="288"/>
        <v>{location: new google.maps.LatLng(37.746, -122.413), weight: 0},</v>
      </c>
      <c r="V3038" t="str">
        <f t="shared" si="283"/>
        <v>{location: new google.maps.LatLng(37.746, -122.413), weight: 4},</v>
      </c>
      <c r="W3038" t="str">
        <f t="shared" si="284"/>
        <v>{location: new google.maps.LatLng(37.746, -122.413), weight: 1},</v>
      </c>
      <c r="X3038" t="str">
        <f t="shared" si="285"/>
        <v>{location: new google.maps.LatLng(37.746, -122.413), weight: 6},</v>
      </c>
      <c r="Y3038" t="str">
        <f t="shared" si="286"/>
        <v>{location: new google.maps.LatLng(37.746, -122.413), weight: 2},</v>
      </c>
    </row>
    <row r="3039" spans="1:25" x14ac:dyDescent="0.2">
      <c r="A3039">
        <v>37.746000000000002</v>
      </c>
      <c r="B3039">
        <v>-122.41200000000001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4</v>
      </c>
      <c r="J3039">
        <v>2</v>
      </c>
      <c r="K3039">
        <v>0</v>
      </c>
      <c r="L3039">
        <v>6</v>
      </c>
      <c r="M3039">
        <f>VLOOKUP(H3039,AE$2:$AJ$12,6,TRUE)</f>
        <v>0</v>
      </c>
      <c r="N3039">
        <f>VLOOKUP(I3039,AF$2:$AJ$12,5,TRUE)</f>
        <v>6</v>
      </c>
      <c r="O3039">
        <f>VLOOKUP(J3039,AG$2:$AJ$12,4,TRUE)</f>
        <v>4</v>
      </c>
      <c r="P3039">
        <f>VLOOKUP(K3039,AH$2:$AJ$12,3,TRUE)</f>
        <v>0</v>
      </c>
      <c r="Q3039">
        <f>VLOOKUP(L3039,AI$2:$AJ$12,2,TRUE)</f>
        <v>4</v>
      </c>
      <c r="T3039" t="str">
        <f t="shared" si="287"/>
        <v>Crimepoint.create(latitude:37.746, longitude:-122.412, drugdrink:0, misdemean:6, theft:4, violent:0, total:4, drugdrinkct:0, misdemeanct:4, theftct:2, violentct:0, totalct:6)</v>
      </c>
      <c r="U3039" t="str">
        <f t="shared" si="288"/>
        <v>{location: new google.maps.LatLng(37.746, -122.412), weight: 0},</v>
      </c>
      <c r="V3039" t="str">
        <f t="shared" si="283"/>
        <v>{location: new google.maps.LatLng(37.746, -122.412), weight: 1},</v>
      </c>
      <c r="W3039" t="str">
        <f t="shared" si="284"/>
        <v>{location: new google.maps.LatLng(37.746, -122.412), weight: 0},</v>
      </c>
      <c r="X3039" t="str">
        <f t="shared" si="285"/>
        <v>{location: new google.maps.LatLng(37.746, -122.412), weight: 0},</v>
      </c>
      <c r="Y3039" t="str">
        <f t="shared" si="286"/>
        <v>{location: new google.maps.LatLng(37.746, -122.412), weight: 0},</v>
      </c>
    </row>
    <row r="3040" spans="1:25" x14ac:dyDescent="0.2">
      <c r="A3040">
        <v>37.746000000000002</v>
      </c>
      <c r="B3040">
        <v>-122.411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</v>
      </c>
      <c r="K3040">
        <v>0</v>
      </c>
      <c r="L3040">
        <v>2</v>
      </c>
      <c r="M3040">
        <f>VLOOKUP(H3040,AE$2:$AJ$12,6,TRUE)</f>
        <v>0</v>
      </c>
      <c r="N3040">
        <f>VLOOKUP(I3040,AF$2:$AJ$12,5,TRUE)</f>
        <v>0</v>
      </c>
      <c r="O3040">
        <f>VLOOKUP(J3040,AG$2:$AJ$12,4,TRUE)</f>
        <v>4</v>
      </c>
      <c r="P3040">
        <f>VLOOKUP(K3040,AH$2:$AJ$12,3,TRUE)</f>
        <v>0</v>
      </c>
      <c r="Q3040">
        <f>VLOOKUP(L3040,AI$2:$AJ$12,2,TRUE)</f>
        <v>1</v>
      </c>
      <c r="T3040" t="str">
        <f t="shared" si="287"/>
        <v>Crimepoint.create(latitude:37.746, longitude:-122.411, drugdrink:0, misdemean:0, theft:4, violent:0, total:1, drugdrinkct:0, misdemeanct:0, theftct:2, violentct:0, totalct:2)</v>
      </c>
      <c r="U3040" t="str">
        <f t="shared" si="288"/>
        <v>{location: new google.maps.LatLng(37.746, -122.411), weight: 0},</v>
      </c>
      <c r="V3040" t="str">
        <f t="shared" si="283"/>
        <v>{location: new google.maps.LatLng(37.746, -122.411), weight: 0},</v>
      </c>
      <c r="W3040" t="str">
        <f t="shared" si="284"/>
        <v>{location: new google.maps.LatLng(37.746, -122.411), weight: 0},</v>
      </c>
      <c r="X3040" t="str">
        <f t="shared" si="285"/>
        <v>{location: new google.maps.LatLng(37.746, -122.411), weight: 0},</v>
      </c>
      <c r="Y3040" t="str">
        <f t="shared" si="286"/>
        <v>{location: new google.maps.LatLng(37.746, -122.411), weight: 0},</v>
      </c>
    </row>
    <row r="3041" spans="1:25" x14ac:dyDescent="0.2">
      <c r="A3041">
        <v>37.746000000000002</v>
      </c>
      <c r="B3041">
        <v>-122.41</v>
      </c>
      <c r="C3041">
        <v>0</v>
      </c>
      <c r="D3041">
        <v>1</v>
      </c>
      <c r="E3041">
        <v>1</v>
      </c>
      <c r="F3041">
        <v>0</v>
      </c>
      <c r="G3041">
        <v>1</v>
      </c>
      <c r="H3041">
        <v>0</v>
      </c>
      <c r="I3041">
        <v>5</v>
      </c>
      <c r="J3041">
        <v>5</v>
      </c>
      <c r="K3041">
        <v>0</v>
      </c>
      <c r="L3041">
        <v>10</v>
      </c>
      <c r="M3041">
        <f>VLOOKUP(H3041,AE$2:$AJ$12,6,TRUE)</f>
        <v>0</v>
      </c>
      <c r="N3041">
        <f>VLOOKUP(I3041,AF$2:$AJ$12,5,TRUE)</f>
        <v>6</v>
      </c>
      <c r="O3041">
        <f>VLOOKUP(J3041,AG$2:$AJ$12,4,TRUE)</f>
        <v>7</v>
      </c>
      <c r="P3041">
        <f>VLOOKUP(K3041,AH$2:$AJ$12,3,TRUE)</f>
        <v>0</v>
      </c>
      <c r="Q3041">
        <f>VLOOKUP(L3041,AI$2:$AJ$12,2,TRUE)</f>
        <v>6</v>
      </c>
      <c r="T3041" t="str">
        <f t="shared" si="287"/>
        <v>Crimepoint.create(latitude:37.746, longitude:-122.41, drugdrink:0, misdemean:6, theft:7, violent:0, total:6, drugdrinkct:0, misdemeanct:5, theftct:5, violentct:0, totalct:10)</v>
      </c>
      <c r="U3041" t="str">
        <f t="shared" si="288"/>
        <v>{location: new google.maps.LatLng(37.746, -122.41), weight: 0},</v>
      </c>
      <c r="V3041" t="str">
        <f t="shared" si="283"/>
        <v>{location: new google.maps.LatLng(37.746, -122.41), weight: 1},</v>
      </c>
      <c r="W3041" t="str">
        <f t="shared" si="284"/>
        <v>{location: new google.maps.LatLng(37.746, -122.41), weight: 1},</v>
      </c>
      <c r="X3041" t="str">
        <f t="shared" si="285"/>
        <v>{location: new google.maps.LatLng(37.746, -122.41), weight: 0},</v>
      </c>
      <c r="Y3041" t="str">
        <f t="shared" si="286"/>
        <v>{location: new google.maps.LatLng(37.746, -122.41), weight: 1},</v>
      </c>
    </row>
    <row r="3042" spans="1:25" x14ac:dyDescent="0.2">
      <c r="A3042">
        <v>37.746000000000002</v>
      </c>
      <c r="B3042">
        <v>-122.40900000000001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2</v>
      </c>
      <c r="J3042">
        <v>0</v>
      </c>
      <c r="K3042">
        <v>1</v>
      </c>
      <c r="L3042">
        <v>3</v>
      </c>
      <c r="M3042">
        <f>VLOOKUP(H3042,AE$2:$AJ$12,6,TRUE)</f>
        <v>0</v>
      </c>
      <c r="N3042">
        <f>VLOOKUP(I3042,AF$2:$AJ$12,5,TRUE)</f>
        <v>4</v>
      </c>
      <c r="O3042">
        <f>VLOOKUP(J3042,AG$2:$AJ$12,4,TRUE)</f>
        <v>0</v>
      </c>
      <c r="P3042">
        <f>VLOOKUP(K3042,AH$2:$AJ$12,3,TRUE)</f>
        <v>7</v>
      </c>
      <c r="Q3042">
        <f>VLOOKUP(L3042,AI$2:$AJ$12,2,TRUE)</f>
        <v>2</v>
      </c>
      <c r="T3042" t="str">
        <f t="shared" si="287"/>
        <v>Crimepoint.create(latitude:37.746, longitude:-122.409, drugdrink:0, misdemean:4, theft:0, violent:7, total:2, drugdrinkct:0, misdemeanct:2, theftct:0, violentct:1, totalct:3)</v>
      </c>
      <c r="U3042" t="str">
        <f t="shared" si="288"/>
        <v>{location: new google.maps.LatLng(37.746, -122.409), weight: 0},</v>
      </c>
      <c r="V3042" t="str">
        <f t="shared" si="283"/>
        <v>{location: new google.maps.LatLng(37.746, -122.409), weight: 0},</v>
      </c>
      <c r="W3042" t="str">
        <f t="shared" si="284"/>
        <v>{location: new google.maps.LatLng(37.746, -122.409), weight: 0},</v>
      </c>
      <c r="X3042" t="str">
        <f t="shared" si="285"/>
        <v>{location: new google.maps.LatLng(37.746, -122.409), weight: 1},</v>
      </c>
      <c r="Y3042" t="str">
        <f t="shared" si="286"/>
        <v>{location: new google.maps.LatLng(37.746, -122.409), weight: 0},</v>
      </c>
    </row>
    <row r="3043" spans="1:25" x14ac:dyDescent="0.2">
      <c r="A3043">
        <v>37.746000000000002</v>
      </c>
      <c r="B3043">
        <v>-122.408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0</v>
      </c>
      <c r="L3043">
        <v>2</v>
      </c>
      <c r="M3043">
        <f>VLOOKUP(H3043,AE$2:$AJ$12,6,TRUE)</f>
        <v>0</v>
      </c>
      <c r="N3043">
        <f>VLOOKUP(I3043,AF$2:$AJ$12,5,TRUE)</f>
        <v>2</v>
      </c>
      <c r="O3043">
        <f>VLOOKUP(J3043,AG$2:$AJ$12,4,TRUE)</f>
        <v>3</v>
      </c>
      <c r="P3043">
        <f>VLOOKUP(K3043,AH$2:$AJ$12,3,TRUE)</f>
        <v>0</v>
      </c>
      <c r="Q3043">
        <f>VLOOKUP(L3043,AI$2:$AJ$12,2,TRUE)</f>
        <v>1</v>
      </c>
      <c r="T3043" t="str">
        <f t="shared" si="287"/>
        <v>Crimepoint.create(latitude:37.746, longitude:-122.408, drugdrink:0, misdemean:2, theft:3, violent:0, total:1, drugdrinkct:0, misdemeanct:1, theftct:1, violentct:0, totalct:2)</v>
      </c>
      <c r="U3043" t="str">
        <f t="shared" si="288"/>
        <v>{location: new google.maps.LatLng(37.746, -122.408), weight: 0},</v>
      </c>
      <c r="V3043" t="str">
        <f t="shared" si="283"/>
        <v>{location: new google.maps.LatLng(37.746, -122.408), weight: 0},</v>
      </c>
      <c r="W3043" t="str">
        <f t="shared" si="284"/>
        <v>{location: new google.maps.LatLng(37.746, -122.408), weight: 0},</v>
      </c>
      <c r="X3043" t="str">
        <f t="shared" si="285"/>
        <v>{location: new google.maps.LatLng(37.746, -122.408), weight: 0},</v>
      </c>
      <c r="Y3043" t="str">
        <f t="shared" si="286"/>
        <v>{location: new google.maps.LatLng(37.746, -122.408), weight: 0},</v>
      </c>
    </row>
    <row r="3044" spans="1:25" x14ac:dyDescent="0.2">
      <c r="A3044">
        <v>37.746000000000002</v>
      </c>
      <c r="B3044">
        <v>-122.407</v>
      </c>
      <c r="C3044">
        <v>0</v>
      </c>
      <c r="D3044">
        <v>0</v>
      </c>
      <c r="E3044">
        <v>1</v>
      </c>
      <c r="F3044">
        <v>0</v>
      </c>
      <c r="G3044">
        <v>1</v>
      </c>
      <c r="H3044">
        <v>0</v>
      </c>
      <c r="I3044">
        <v>2</v>
      </c>
      <c r="J3044">
        <v>8</v>
      </c>
      <c r="K3044">
        <v>0</v>
      </c>
      <c r="L3044">
        <v>10</v>
      </c>
      <c r="M3044">
        <f>VLOOKUP(H3044,AE$2:$AJ$12,6,TRUE)</f>
        <v>0</v>
      </c>
      <c r="N3044">
        <f>VLOOKUP(I3044,AF$2:$AJ$12,5,TRUE)</f>
        <v>4</v>
      </c>
      <c r="O3044">
        <f>VLOOKUP(J3044,AG$2:$AJ$12,4,TRUE)</f>
        <v>8</v>
      </c>
      <c r="P3044">
        <f>VLOOKUP(K3044,AH$2:$AJ$12,3,TRUE)</f>
        <v>0</v>
      </c>
      <c r="Q3044">
        <f>VLOOKUP(L3044,AI$2:$AJ$12,2,TRUE)</f>
        <v>6</v>
      </c>
      <c r="T3044" t="str">
        <f t="shared" si="287"/>
        <v>Crimepoint.create(latitude:37.746, longitude:-122.407, drugdrink:0, misdemean:4, theft:8, violent:0, total:6, drugdrinkct:0, misdemeanct:2, theftct:8, violentct:0, totalct:10)</v>
      </c>
      <c r="U3044" t="str">
        <f t="shared" si="288"/>
        <v>{location: new google.maps.LatLng(37.746, -122.407), weight: 0},</v>
      </c>
      <c r="V3044" t="str">
        <f t="shared" si="283"/>
        <v>{location: new google.maps.LatLng(37.746, -122.407), weight: 0},</v>
      </c>
      <c r="W3044" t="str">
        <f t="shared" si="284"/>
        <v>{location: new google.maps.LatLng(37.746, -122.407), weight: 1},</v>
      </c>
      <c r="X3044" t="str">
        <f t="shared" si="285"/>
        <v>{location: new google.maps.LatLng(37.746, -122.407), weight: 0},</v>
      </c>
      <c r="Y3044" t="str">
        <f t="shared" si="286"/>
        <v>{location: new google.maps.LatLng(37.746, -122.407), weight: 1},</v>
      </c>
    </row>
    <row r="3045" spans="1:25" x14ac:dyDescent="0.2">
      <c r="A3045">
        <v>37.746000000000002</v>
      </c>
      <c r="B3045">
        <v>-122.40600000000001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1</v>
      </c>
      <c r="K3045">
        <v>0</v>
      </c>
      <c r="L3045">
        <v>2</v>
      </c>
      <c r="M3045">
        <f>VLOOKUP(H3045,AE$2:$AJ$12,6,TRUE)</f>
        <v>0</v>
      </c>
      <c r="N3045">
        <f>VLOOKUP(I3045,AF$2:$AJ$12,5,TRUE)</f>
        <v>2</v>
      </c>
      <c r="O3045">
        <f>VLOOKUP(J3045,AG$2:$AJ$12,4,TRUE)</f>
        <v>3</v>
      </c>
      <c r="P3045">
        <f>VLOOKUP(K3045,AH$2:$AJ$12,3,TRUE)</f>
        <v>0</v>
      </c>
      <c r="Q3045">
        <f>VLOOKUP(L3045,AI$2:$AJ$12,2,TRUE)</f>
        <v>1</v>
      </c>
      <c r="T3045" t="str">
        <f t="shared" si="287"/>
        <v>Crimepoint.create(latitude:37.746, longitude:-122.406, drugdrink:0, misdemean:2, theft:3, violent:0, total:1, drugdrinkct:0, misdemeanct:1, theftct:1, violentct:0, totalct:2)</v>
      </c>
      <c r="U3045" t="str">
        <f t="shared" si="288"/>
        <v>{location: new google.maps.LatLng(37.746, -122.406), weight: 0},</v>
      </c>
      <c r="V3045" t="str">
        <f t="shared" si="283"/>
        <v>{location: new google.maps.LatLng(37.746, -122.406), weight: 0},</v>
      </c>
      <c r="W3045" t="str">
        <f t="shared" si="284"/>
        <v>{location: new google.maps.LatLng(37.746, -122.406), weight: 0},</v>
      </c>
      <c r="X3045" t="str">
        <f t="shared" si="285"/>
        <v>{location: new google.maps.LatLng(37.746, -122.406), weight: 0},</v>
      </c>
      <c r="Y3045" t="str">
        <f t="shared" si="286"/>
        <v>{location: new google.maps.LatLng(37.746, -122.406), weight: 0},</v>
      </c>
    </row>
    <row r="3046" spans="1:25" x14ac:dyDescent="0.2">
      <c r="A3046">
        <v>37.746000000000002</v>
      </c>
      <c r="B3046">
        <v>-122.405</v>
      </c>
      <c r="C3046">
        <v>3</v>
      </c>
      <c r="D3046">
        <v>2</v>
      </c>
      <c r="E3046">
        <v>1</v>
      </c>
      <c r="F3046">
        <v>1</v>
      </c>
      <c r="G3046">
        <v>2</v>
      </c>
      <c r="H3046">
        <v>5</v>
      </c>
      <c r="I3046">
        <v>11</v>
      </c>
      <c r="J3046">
        <v>4</v>
      </c>
      <c r="K3046">
        <v>1</v>
      </c>
      <c r="L3046">
        <v>21</v>
      </c>
      <c r="M3046">
        <f>VLOOKUP(H3046,AE$2:$AJ$12,6,TRUE)</f>
        <v>9</v>
      </c>
      <c r="N3046">
        <f>VLOOKUP(I3046,AF$2:$AJ$12,5,TRUE)</f>
        <v>8</v>
      </c>
      <c r="O3046">
        <f>VLOOKUP(J3046,AG$2:$AJ$12,4,TRUE)</f>
        <v>6</v>
      </c>
      <c r="P3046">
        <f>VLOOKUP(K3046,AH$2:$AJ$12,3,TRUE)</f>
        <v>7</v>
      </c>
      <c r="Q3046">
        <f>VLOOKUP(L3046,AI$2:$AJ$12,2,TRUE)</f>
        <v>8</v>
      </c>
      <c r="T3046" t="str">
        <f t="shared" si="287"/>
        <v>Crimepoint.create(latitude:37.746, longitude:-122.405, drugdrink:9, misdemean:8, theft:6, violent:7, total:8, drugdrinkct:5, misdemeanct:11, theftct:4, violentct:1, totalct:21)</v>
      </c>
      <c r="U3046" t="str">
        <f t="shared" si="288"/>
        <v>{location: new google.maps.LatLng(37.746, -122.405), weight: 3},</v>
      </c>
      <c r="V3046" t="str">
        <f t="shared" si="283"/>
        <v>{location: new google.maps.LatLng(37.746, -122.405), weight: 2},</v>
      </c>
      <c r="W3046" t="str">
        <f t="shared" si="284"/>
        <v>{location: new google.maps.LatLng(37.746, -122.405), weight: 1},</v>
      </c>
      <c r="X3046" t="str">
        <f t="shared" si="285"/>
        <v>{location: new google.maps.LatLng(37.746, -122.405), weight: 1},</v>
      </c>
      <c r="Y3046" t="str">
        <f t="shared" si="286"/>
        <v>{location: new google.maps.LatLng(37.746, -122.405), weight: 2},</v>
      </c>
    </row>
    <row r="3047" spans="1:25" x14ac:dyDescent="0.2">
      <c r="A3047">
        <v>37.746000000000002</v>
      </c>
      <c r="B3047">
        <v>-122.404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</v>
      </c>
      <c r="J3047">
        <v>0</v>
      </c>
      <c r="K3047">
        <v>0</v>
      </c>
      <c r="L3047">
        <v>2</v>
      </c>
      <c r="M3047">
        <f>VLOOKUP(H3047,AE$2:$AJ$12,6,TRUE)</f>
        <v>0</v>
      </c>
      <c r="N3047">
        <f>VLOOKUP(I3047,AF$2:$AJ$12,5,TRUE)</f>
        <v>4</v>
      </c>
      <c r="O3047">
        <f>VLOOKUP(J3047,AG$2:$AJ$12,4,TRUE)</f>
        <v>0</v>
      </c>
      <c r="P3047">
        <f>VLOOKUP(K3047,AH$2:$AJ$12,3,TRUE)</f>
        <v>0</v>
      </c>
      <c r="Q3047">
        <f>VLOOKUP(L3047,AI$2:$AJ$12,2,TRUE)</f>
        <v>1</v>
      </c>
      <c r="T3047" t="str">
        <f t="shared" si="287"/>
        <v>Crimepoint.create(latitude:37.746, longitude:-122.404, drugdrink:0, misdemean:4, theft:0, violent:0, total:1, drugdrinkct:0, misdemeanct:2, theftct:0, violentct:0, totalct:2)</v>
      </c>
      <c r="U3047" t="str">
        <f t="shared" si="288"/>
        <v>{location: new google.maps.LatLng(37.746, -122.404), weight: 0},</v>
      </c>
      <c r="V3047" t="str">
        <f t="shared" si="283"/>
        <v>{location: new google.maps.LatLng(37.746, -122.404), weight: 0},</v>
      </c>
      <c r="W3047" t="str">
        <f t="shared" si="284"/>
        <v>{location: new google.maps.LatLng(37.746, -122.404), weight: 0},</v>
      </c>
      <c r="X3047" t="str">
        <f t="shared" si="285"/>
        <v>{location: new google.maps.LatLng(37.746, -122.404), weight: 0},</v>
      </c>
      <c r="Y3047" t="str">
        <f t="shared" si="286"/>
        <v>{location: new google.maps.LatLng(37.746, -122.404), weight: 0},</v>
      </c>
    </row>
    <row r="3048" spans="1:25" x14ac:dyDescent="0.2">
      <c r="A3048">
        <v>37.746000000000002</v>
      </c>
      <c r="B3048">
        <v>-122.40300000000001</v>
      </c>
      <c r="C3048">
        <v>1</v>
      </c>
      <c r="D3048">
        <v>2</v>
      </c>
      <c r="E3048">
        <v>1</v>
      </c>
      <c r="F3048">
        <v>0</v>
      </c>
      <c r="G3048">
        <v>1</v>
      </c>
      <c r="H3048">
        <v>1</v>
      </c>
      <c r="I3048">
        <v>9</v>
      </c>
      <c r="J3048">
        <v>4</v>
      </c>
      <c r="K3048">
        <v>0</v>
      </c>
      <c r="L3048">
        <v>14</v>
      </c>
      <c r="M3048">
        <f>VLOOKUP(H3048,AE$2:$AJ$12,6,TRUE)</f>
        <v>8</v>
      </c>
      <c r="N3048">
        <f>VLOOKUP(I3048,AF$2:$AJ$12,5,TRUE)</f>
        <v>7</v>
      </c>
      <c r="O3048">
        <f>VLOOKUP(J3048,AG$2:$AJ$12,4,TRUE)</f>
        <v>6</v>
      </c>
      <c r="P3048">
        <f>VLOOKUP(K3048,AH$2:$AJ$12,3,TRUE)</f>
        <v>0</v>
      </c>
      <c r="Q3048">
        <f>VLOOKUP(L3048,AI$2:$AJ$12,2,TRUE)</f>
        <v>7</v>
      </c>
      <c r="T3048" t="str">
        <f t="shared" si="287"/>
        <v>Crimepoint.create(latitude:37.746, longitude:-122.403, drugdrink:8, misdemean:7, theft:6, violent:0, total:7, drugdrinkct:1, misdemeanct:9, theftct:4, violentct:0, totalct:14)</v>
      </c>
      <c r="U3048" t="str">
        <f t="shared" si="288"/>
        <v>{location: new google.maps.LatLng(37.746, -122.403), weight: 1},</v>
      </c>
      <c r="V3048" t="str">
        <f t="shared" si="283"/>
        <v>{location: new google.maps.LatLng(37.746, -122.403), weight: 2},</v>
      </c>
      <c r="W3048" t="str">
        <f t="shared" si="284"/>
        <v>{location: new google.maps.LatLng(37.746, -122.403), weight: 1},</v>
      </c>
      <c r="X3048" t="str">
        <f t="shared" si="285"/>
        <v>{location: new google.maps.LatLng(37.746, -122.403), weight: 0},</v>
      </c>
      <c r="Y3048" t="str">
        <f t="shared" si="286"/>
        <v>{location: new google.maps.LatLng(37.746, -122.403), weight: 1},</v>
      </c>
    </row>
    <row r="3049" spans="1:25" x14ac:dyDescent="0.2">
      <c r="A3049">
        <v>37.746000000000002</v>
      </c>
      <c r="B3049">
        <v>-122.402</v>
      </c>
      <c r="C3049">
        <v>1</v>
      </c>
      <c r="D3049">
        <v>1</v>
      </c>
      <c r="E3049">
        <v>0</v>
      </c>
      <c r="F3049">
        <v>0</v>
      </c>
      <c r="G3049">
        <v>1</v>
      </c>
      <c r="H3049">
        <v>2</v>
      </c>
      <c r="I3049">
        <v>5</v>
      </c>
      <c r="J3049">
        <v>1</v>
      </c>
      <c r="K3049">
        <v>0</v>
      </c>
      <c r="L3049">
        <v>8</v>
      </c>
      <c r="M3049">
        <f>VLOOKUP(H3049,AE$2:$AJ$12,6,TRUE)</f>
        <v>9</v>
      </c>
      <c r="N3049">
        <f>VLOOKUP(I3049,AF$2:$AJ$12,5,TRUE)</f>
        <v>6</v>
      </c>
      <c r="O3049">
        <f>VLOOKUP(J3049,AG$2:$AJ$12,4,TRUE)</f>
        <v>3</v>
      </c>
      <c r="P3049">
        <f>VLOOKUP(K3049,AH$2:$AJ$12,3,TRUE)</f>
        <v>0</v>
      </c>
      <c r="Q3049">
        <f>VLOOKUP(L3049,AI$2:$AJ$12,2,TRUE)</f>
        <v>5</v>
      </c>
      <c r="T3049" t="str">
        <f t="shared" si="287"/>
        <v>Crimepoint.create(latitude:37.746, longitude:-122.402, drugdrink:9, misdemean:6, theft:3, violent:0, total:5, drugdrinkct:2, misdemeanct:5, theftct:1, violentct:0, totalct:8)</v>
      </c>
      <c r="U3049" t="str">
        <f t="shared" si="288"/>
        <v>{location: new google.maps.LatLng(37.746, -122.402), weight: 1},</v>
      </c>
      <c r="V3049" t="str">
        <f t="shared" si="283"/>
        <v>{location: new google.maps.LatLng(37.746, -122.402), weight: 1},</v>
      </c>
      <c r="W3049" t="str">
        <f t="shared" si="284"/>
        <v>{location: new google.maps.LatLng(37.746, -122.402), weight: 0},</v>
      </c>
      <c r="X3049" t="str">
        <f t="shared" si="285"/>
        <v>{location: new google.maps.LatLng(37.746, -122.402), weight: 0},</v>
      </c>
      <c r="Y3049" t="str">
        <f t="shared" si="286"/>
        <v>{location: new google.maps.LatLng(37.746, -122.402), weight: 1},</v>
      </c>
    </row>
    <row r="3050" spans="1:25" x14ac:dyDescent="0.2">
      <c r="A3050">
        <v>37.746000000000002</v>
      </c>
      <c r="B3050">
        <v>-122.401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0</v>
      </c>
      <c r="L3050">
        <v>2</v>
      </c>
      <c r="M3050">
        <f>VLOOKUP(H3050,AE$2:$AJ$12,6,TRUE)</f>
        <v>0</v>
      </c>
      <c r="N3050">
        <f>VLOOKUP(I3050,AF$2:$AJ$12,5,TRUE)</f>
        <v>2</v>
      </c>
      <c r="O3050">
        <f>VLOOKUP(J3050,AG$2:$AJ$12,4,TRUE)</f>
        <v>3</v>
      </c>
      <c r="P3050">
        <f>VLOOKUP(K3050,AH$2:$AJ$12,3,TRUE)</f>
        <v>0</v>
      </c>
      <c r="Q3050">
        <f>VLOOKUP(L3050,AI$2:$AJ$12,2,TRUE)</f>
        <v>1</v>
      </c>
      <c r="T3050" t="str">
        <f t="shared" si="287"/>
        <v>Crimepoint.create(latitude:37.746, longitude:-122.401, drugdrink:0, misdemean:2, theft:3, violent:0, total:1, drugdrinkct:0, misdemeanct:1, theftct:1, violentct:0, totalct:2)</v>
      </c>
      <c r="U3050" t="str">
        <f t="shared" si="288"/>
        <v>{location: new google.maps.LatLng(37.746, -122.401), weight: 0},</v>
      </c>
      <c r="V3050" t="str">
        <f t="shared" si="283"/>
        <v>{location: new google.maps.LatLng(37.746, -122.401), weight: 0},</v>
      </c>
      <c r="W3050" t="str">
        <f t="shared" si="284"/>
        <v>{location: new google.maps.LatLng(37.746, -122.401), weight: 0},</v>
      </c>
      <c r="X3050" t="str">
        <f t="shared" si="285"/>
        <v>{location: new google.maps.LatLng(37.746, -122.401), weight: 0},</v>
      </c>
      <c r="Y3050" t="str">
        <f t="shared" si="286"/>
        <v>{location: new google.maps.LatLng(37.746, -122.401), weight: 0},</v>
      </c>
    </row>
    <row r="3051" spans="1:25" x14ac:dyDescent="0.2">
      <c r="A3051">
        <v>37.746000000000002</v>
      </c>
      <c r="B3051">
        <v>-122.39700000000001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2</v>
      </c>
      <c r="M3051">
        <f>VLOOKUP(H3051,AE$2:$AJ$12,6,TRUE)</f>
        <v>0</v>
      </c>
      <c r="N3051">
        <f>VLOOKUP(I3051,AF$2:$AJ$12,5,TRUE)</f>
        <v>2</v>
      </c>
      <c r="O3051">
        <f>VLOOKUP(J3051,AG$2:$AJ$12,4,TRUE)</f>
        <v>3</v>
      </c>
      <c r="P3051">
        <f>VLOOKUP(K3051,AH$2:$AJ$12,3,TRUE)</f>
        <v>0</v>
      </c>
      <c r="Q3051">
        <f>VLOOKUP(L3051,AI$2:$AJ$12,2,TRUE)</f>
        <v>1</v>
      </c>
      <c r="T3051" t="str">
        <f t="shared" si="287"/>
        <v>Crimepoint.create(latitude:37.746, longitude:-122.397, drugdrink:0, misdemean:2, theft:3, violent:0, total:1, drugdrinkct:0, misdemeanct:1, theftct:1, violentct:0, totalct:2)</v>
      </c>
      <c r="U3051" t="str">
        <f t="shared" si="288"/>
        <v>{location: new google.maps.LatLng(37.746, -122.397), weight: 0},</v>
      </c>
      <c r="V3051" t="str">
        <f t="shared" si="283"/>
        <v>{location: new google.maps.LatLng(37.746, -122.397), weight: 0},</v>
      </c>
      <c r="W3051" t="str">
        <f t="shared" si="284"/>
        <v>{location: new google.maps.LatLng(37.746, -122.397), weight: 0},</v>
      </c>
      <c r="X3051" t="str">
        <f t="shared" si="285"/>
        <v>{location: new google.maps.LatLng(37.746, -122.397), weight: 0},</v>
      </c>
      <c r="Y3051" t="str">
        <f t="shared" si="286"/>
        <v>{location: new google.maps.LatLng(37.746, -122.397), weight: 0},</v>
      </c>
    </row>
    <row r="3052" spans="1:25" x14ac:dyDescent="0.2">
      <c r="A3052">
        <v>37.746000000000002</v>
      </c>
      <c r="B3052">
        <v>-122.395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</v>
      </c>
      <c r="J3052">
        <v>1</v>
      </c>
      <c r="K3052">
        <v>0</v>
      </c>
      <c r="L3052">
        <v>3</v>
      </c>
      <c r="M3052">
        <f>VLOOKUP(H3052,AE$2:$AJ$12,6,TRUE)</f>
        <v>0</v>
      </c>
      <c r="N3052">
        <f>VLOOKUP(I3052,AF$2:$AJ$12,5,TRUE)</f>
        <v>4</v>
      </c>
      <c r="O3052">
        <f>VLOOKUP(J3052,AG$2:$AJ$12,4,TRUE)</f>
        <v>3</v>
      </c>
      <c r="P3052">
        <f>VLOOKUP(K3052,AH$2:$AJ$12,3,TRUE)</f>
        <v>0</v>
      </c>
      <c r="Q3052">
        <f>VLOOKUP(L3052,AI$2:$AJ$12,2,TRUE)</f>
        <v>2</v>
      </c>
      <c r="T3052" t="str">
        <f t="shared" si="287"/>
        <v>Crimepoint.create(latitude:37.746, longitude:-122.395, drugdrink:0, misdemean:4, theft:3, violent:0, total:2, drugdrinkct:0, misdemeanct:2, theftct:1, violentct:0, totalct:3)</v>
      </c>
      <c r="U3052" t="str">
        <f t="shared" si="288"/>
        <v>{location: new google.maps.LatLng(37.746, -122.395), weight: 0},</v>
      </c>
      <c r="V3052" t="str">
        <f t="shared" si="283"/>
        <v>{location: new google.maps.LatLng(37.746, -122.395), weight: 0},</v>
      </c>
      <c r="W3052" t="str">
        <f t="shared" si="284"/>
        <v>{location: new google.maps.LatLng(37.746, -122.395), weight: 0},</v>
      </c>
      <c r="X3052" t="str">
        <f t="shared" si="285"/>
        <v>{location: new google.maps.LatLng(37.746, -122.395), weight: 0},</v>
      </c>
      <c r="Y3052" t="str">
        <f t="shared" si="286"/>
        <v>{location: new google.maps.LatLng(37.746, -122.395), weight: 0},</v>
      </c>
    </row>
    <row r="3053" spans="1:25" x14ac:dyDescent="0.2">
      <c r="A3053">
        <v>37.746000000000002</v>
      </c>
      <c r="B3053">
        <v>-122.39400000000001</v>
      </c>
      <c r="C3053">
        <v>1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5</v>
      </c>
      <c r="J3053">
        <v>3</v>
      </c>
      <c r="K3053">
        <v>0</v>
      </c>
      <c r="L3053">
        <v>9</v>
      </c>
      <c r="M3053">
        <f>VLOOKUP(H3053,AE$2:$AJ$12,6,TRUE)</f>
        <v>8</v>
      </c>
      <c r="N3053">
        <f>VLOOKUP(I3053,AF$2:$AJ$12,5,TRUE)</f>
        <v>6</v>
      </c>
      <c r="O3053">
        <f>VLOOKUP(J3053,AG$2:$AJ$12,4,TRUE)</f>
        <v>5</v>
      </c>
      <c r="P3053">
        <f>VLOOKUP(K3053,AH$2:$AJ$12,3,TRUE)</f>
        <v>0</v>
      </c>
      <c r="Q3053">
        <f>VLOOKUP(L3053,AI$2:$AJ$12,2,TRUE)</f>
        <v>5</v>
      </c>
      <c r="T3053" t="str">
        <f t="shared" si="287"/>
        <v>Crimepoint.create(latitude:37.746, longitude:-122.394, drugdrink:8, misdemean:6, theft:5, violent:0, total:5, drugdrinkct:1, misdemeanct:5, theftct:3, violentct:0, totalct:9)</v>
      </c>
      <c r="U3053" t="str">
        <f t="shared" si="288"/>
        <v>{location: new google.maps.LatLng(37.746, -122.394), weight: 1},</v>
      </c>
      <c r="V3053" t="str">
        <f t="shared" si="283"/>
        <v>{location: new google.maps.LatLng(37.746, -122.394), weight: 1},</v>
      </c>
      <c r="W3053" t="str">
        <f t="shared" si="284"/>
        <v>{location: new google.maps.LatLng(37.746, -122.394), weight: 0},</v>
      </c>
      <c r="X3053" t="str">
        <f t="shared" si="285"/>
        <v>{location: new google.maps.LatLng(37.746, -122.394), weight: 0},</v>
      </c>
      <c r="Y3053" t="str">
        <f t="shared" si="286"/>
        <v>{location: new google.maps.LatLng(37.746, -122.394), weight: 1},</v>
      </c>
    </row>
    <row r="3054" spans="1:25" x14ac:dyDescent="0.2">
      <c r="A3054">
        <v>37.746000000000002</v>
      </c>
      <c r="B3054">
        <v>-122.393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1</v>
      </c>
      <c r="M3054">
        <f>VLOOKUP(H3054,AE$2:$AJ$12,6,TRUE)</f>
        <v>0</v>
      </c>
      <c r="N3054">
        <f>VLOOKUP(I3054,AF$2:$AJ$12,5,TRUE)</f>
        <v>0</v>
      </c>
      <c r="O3054">
        <f>VLOOKUP(J3054,AG$2:$AJ$12,4,TRUE)</f>
        <v>3</v>
      </c>
      <c r="P3054">
        <f>VLOOKUP(K3054,AH$2:$AJ$12,3,TRUE)</f>
        <v>0</v>
      </c>
      <c r="Q3054">
        <f>VLOOKUP(L3054,AI$2:$AJ$12,2,TRUE)</f>
        <v>0</v>
      </c>
      <c r="T3054" t="str">
        <f t="shared" si="287"/>
        <v>Crimepoint.create(latitude:37.746, longitude:-122.393, drugdrink:0, misdemean:0, theft:3, violent:0, total:0, drugdrinkct:0, misdemeanct:0, theftct:1, violentct:0, totalct:1)</v>
      </c>
      <c r="U3054" t="str">
        <f t="shared" si="288"/>
        <v>{location: new google.maps.LatLng(37.746, -122.393), weight: 0},</v>
      </c>
      <c r="V3054" t="str">
        <f t="shared" si="283"/>
        <v>{location: new google.maps.LatLng(37.746, -122.393), weight: 0},</v>
      </c>
      <c r="W3054" t="str">
        <f t="shared" si="284"/>
        <v>{location: new google.maps.LatLng(37.746, -122.393), weight: 0},</v>
      </c>
      <c r="X3054" t="str">
        <f t="shared" si="285"/>
        <v>{location: new google.maps.LatLng(37.746, -122.393), weight: 0},</v>
      </c>
      <c r="Y3054" t="str">
        <f t="shared" si="286"/>
        <v>{location: new google.maps.LatLng(37.746, -122.393), weight: 0},</v>
      </c>
    </row>
    <row r="3055" spans="1:25" x14ac:dyDescent="0.2">
      <c r="A3055">
        <v>37.746000000000002</v>
      </c>
      <c r="B3055">
        <v>-122.392</v>
      </c>
      <c r="C3055">
        <v>0</v>
      </c>
      <c r="D3055">
        <v>1</v>
      </c>
      <c r="E3055">
        <v>2</v>
      </c>
      <c r="F3055">
        <v>1</v>
      </c>
      <c r="G3055">
        <v>2</v>
      </c>
      <c r="H3055">
        <v>0</v>
      </c>
      <c r="I3055">
        <v>6</v>
      </c>
      <c r="J3055">
        <v>12</v>
      </c>
      <c r="K3055">
        <v>1</v>
      </c>
      <c r="L3055">
        <v>19</v>
      </c>
      <c r="M3055">
        <f>VLOOKUP(H3055,AE$2:$AJ$12,6,TRUE)</f>
        <v>0</v>
      </c>
      <c r="N3055">
        <f>VLOOKUP(I3055,AF$2:$AJ$12,5,TRUE)</f>
        <v>7</v>
      </c>
      <c r="O3055">
        <f>VLOOKUP(J3055,AG$2:$AJ$12,4,TRUE)</f>
        <v>8</v>
      </c>
      <c r="P3055">
        <f>VLOOKUP(K3055,AH$2:$AJ$12,3,TRUE)</f>
        <v>7</v>
      </c>
      <c r="Q3055">
        <f>VLOOKUP(L3055,AI$2:$AJ$12,2,TRUE)</f>
        <v>7</v>
      </c>
      <c r="T3055" t="str">
        <f t="shared" si="287"/>
        <v>Crimepoint.create(latitude:37.746, longitude:-122.392, drugdrink:0, misdemean:7, theft:8, violent:7, total:7, drugdrinkct:0, misdemeanct:6, theftct:12, violentct:1, totalct:19)</v>
      </c>
      <c r="U3055" t="str">
        <f t="shared" si="288"/>
        <v>{location: new google.maps.LatLng(37.746, -122.392), weight: 0},</v>
      </c>
      <c r="V3055" t="str">
        <f t="shared" si="283"/>
        <v>{location: new google.maps.LatLng(37.746, -122.392), weight: 1},</v>
      </c>
      <c r="W3055" t="str">
        <f t="shared" si="284"/>
        <v>{location: new google.maps.LatLng(37.746, -122.392), weight: 2},</v>
      </c>
      <c r="X3055" t="str">
        <f t="shared" si="285"/>
        <v>{location: new google.maps.LatLng(37.746, -122.392), weight: 1},</v>
      </c>
      <c r="Y3055" t="str">
        <f t="shared" si="286"/>
        <v>{location: new google.maps.LatLng(37.746, -122.392), weight: 2},</v>
      </c>
    </row>
    <row r="3056" spans="1:25" x14ac:dyDescent="0.2">
      <c r="A3056">
        <v>37.746000000000002</v>
      </c>
      <c r="B3056">
        <v>-122.39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5</v>
      </c>
      <c r="J3056">
        <v>3</v>
      </c>
      <c r="K3056">
        <v>0</v>
      </c>
      <c r="L3056">
        <v>8</v>
      </c>
      <c r="M3056">
        <f>VLOOKUP(H3056,AE$2:$AJ$12,6,TRUE)</f>
        <v>0</v>
      </c>
      <c r="N3056">
        <f>VLOOKUP(I3056,AF$2:$AJ$12,5,TRUE)</f>
        <v>6</v>
      </c>
      <c r="O3056">
        <f>VLOOKUP(J3056,AG$2:$AJ$12,4,TRUE)</f>
        <v>5</v>
      </c>
      <c r="P3056">
        <f>VLOOKUP(K3056,AH$2:$AJ$12,3,TRUE)</f>
        <v>0</v>
      </c>
      <c r="Q3056">
        <f>VLOOKUP(L3056,AI$2:$AJ$12,2,TRUE)</f>
        <v>5</v>
      </c>
      <c r="T3056" t="str">
        <f t="shared" si="287"/>
        <v>Crimepoint.create(latitude:37.746, longitude:-122.39, drugdrink:0, misdemean:6, theft:5, violent:0, total:5, drugdrinkct:0, misdemeanct:5, theftct:3, violentct:0, totalct:8)</v>
      </c>
      <c r="U3056" t="str">
        <f t="shared" si="288"/>
        <v>{location: new google.maps.LatLng(37.746, -122.39), weight: 0},</v>
      </c>
      <c r="V3056" t="str">
        <f t="shared" si="283"/>
        <v>{location: new google.maps.LatLng(37.746, -122.39), weight: 1},</v>
      </c>
      <c r="W3056" t="str">
        <f t="shared" si="284"/>
        <v>{location: new google.maps.LatLng(37.746, -122.39), weight: 0},</v>
      </c>
      <c r="X3056" t="str">
        <f t="shared" si="285"/>
        <v>{location: new google.maps.LatLng(37.746, -122.39), weight: 0},</v>
      </c>
      <c r="Y3056" t="str">
        <f t="shared" si="286"/>
        <v>{location: new google.maps.LatLng(37.746, -122.39), weight: 1},</v>
      </c>
    </row>
    <row r="3057" spans="1:25" x14ac:dyDescent="0.2">
      <c r="A3057">
        <v>37.746000000000002</v>
      </c>
      <c r="B3057">
        <v>-122.389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2</v>
      </c>
      <c r="K3057">
        <v>0</v>
      </c>
      <c r="L3057">
        <v>3</v>
      </c>
      <c r="M3057">
        <f>VLOOKUP(H3057,AE$2:$AJ$12,6,TRUE)</f>
        <v>0</v>
      </c>
      <c r="N3057">
        <f>VLOOKUP(I3057,AF$2:$AJ$12,5,TRUE)</f>
        <v>2</v>
      </c>
      <c r="O3057">
        <f>VLOOKUP(J3057,AG$2:$AJ$12,4,TRUE)</f>
        <v>4</v>
      </c>
      <c r="P3057">
        <f>VLOOKUP(K3057,AH$2:$AJ$12,3,TRUE)</f>
        <v>0</v>
      </c>
      <c r="Q3057">
        <f>VLOOKUP(L3057,AI$2:$AJ$12,2,TRUE)</f>
        <v>2</v>
      </c>
      <c r="T3057" t="str">
        <f t="shared" si="287"/>
        <v>Crimepoint.create(latitude:37.746, longitude:-122.389, drugdrink:0, misdemean:2, theft:4, violent:0, total:2, drugdrinkct:0, misdemeanct:1, theftct:2, violentct:0, totalct:3)</v>
      </c>
      <c r="U3057" t="str">
        <f t="shared" si="288"/>
        <v>{location: new google.maps.LatLng(37.746, -122.389), weight: 0},</v>
      </c>
      <c r="V3057" t="str">
        <f t="shared" si="283"/>
        <v>{location: new google.maps.LatLng(37.746, -122.389), weight: 0},</v>
      </c>
      <c r="W3057" t="str">
        <f t="shared" si="284"/>
        <v>{location: new google.maps.LatLng(37.746, -122.389), weight: 0},</v>
      </c>
      <c r="X3057" t="str">
        <f t="shared" si="285"/>
        <v>{location: new google.maps.LatLng(37.746, -122.389), weight: 0},</v>
      </c>
      <c r="Y3057" t="str">
        <f t="shared" si="286"/>
        <v>{location: new google.maps.LatLng(37.746, -122.389), weight: 0},</v>
      </c>
    </row>
    <row r="3058" spans="1:25" x14ac:dyDescent="0.2">
      <c r="A3058">
        <v>37.746000000000002</v>
      </c>
      <c r="B3058">
        <v>-122.387</v>
      </c>
      <c r="C3058">
        <v>0</v>
      </c>
      <c r="D3058">
        <v>3</v>
      </c>
      <c r="E3058">
        <v>0</v>
      </c>
      <c r="F3058">
        <v>0</v>
      </c>
      <c r="G3058">
        <v>1</v>
      </c>
      <c r="H3058">
        <v>0</v>
      </c>
      <c r="I3058">
        <v>15</v>
      </c>
      <c r="J3058">
        <v>2</v>
      </c>
      <c r="K3058">
        <v>0</v>
      </c>
      <c r="L3058">
        <v>17</v>
      </c>
      <c r="M3058">
        <f>VLOOKUP(H3058,AE$2:$AJ$12,6,TRUE)</f>
        <v>0</v>
      </c>
      <c r="N3058">
        <f>VLOOKUP(I3058,AF$2:$AJ$12,5,TRUE)</f>
        <v>8</v>
      </c>
      <c r="O3058">
        <f>VLOOKUP(J3058,AG$2:$AJ$12,4,TRUE)</f>
        <v>4</v>
      </c>
      <c r="P3058">
        <f>VLOOKUP(K3058,AH$2:$AJ$12,3,TRUE)</f>
        <v>0</v>
      </c>
      <c r="Q3058">
        <f>VLOOKUP(L3058,AI$2:$AJ$12,2,TRUE)</f>
        <v>7</v>
      </c>
      <c r="T3058" t="str">
        <f t="shared" si="287"/>
        <v>Crimepoint.create(latitude:37.746, longitude:-122.387, drugdrink:0, misdemean:8, theft:4, violent:0, total:7, drugdrinkct:0, misdemeanct:15, theftct:2, violentct:0, totalct:17)</v>
      </c>
      <c r="U3058" t="str">
        <f t="shared" si="288"/>
        <v>{location: new google.maps.LatLng(37.746, -122.387), weight: 0},</v>
      </c>
      <c r="V3058" t="str">
        <f t="shared" si="283"/>
        <v>{location: new google.maps.LatLng(37.746, -122.387), weight: 3},</v>
      </c>
      <c r="W3058" t="str">
        <f t="shared" si="284"/>
        <v>{location: new google.maps.LatLng(37.746, -122.387), weight: 0},</v>
      </c>
      <c r="X3058" t="str">
        <f t="shared" si="285"/>
        <v>{location: new google.maps.LatLng(37.746, -122.387), weight: 0},</v>
      </c>
      <c r="Y3058" t="str">
        <f t="shared" si="286"/>
        <v>{location: new google.maps.LatLng(37.746, -122.387), weight: 1},</v>
      </c>
    </row>
    <row r="3059" spans="1:25" x14ac:dyDescent="0.2">
      <c r="A3059">
        <v>37.746000000000002</v>
      </c>
      <c r="B3059">
        <v>-122.386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2</v>
      </c>
      <c r="J3059">
        <v>1</v>
      </c>
      <c r="K3059">
        <v>0</v>
      </c>
      <c r="L3059">
        <v>3</v>
      </c>
      <c r="M3059">
        <f>VLOOKUP(H3059,AE$2:$AJ$12,6,TRUE)</f>
        <v>0</v>
      </c>
      <c r="N3059">
        <f>VLOOKUP(I3059,AF$2:$AJ$12,5,TRUE)</f>
        <v>4</v>
      </c>
      <c r="O3059">
        <f>VLOOKUP(J3059,AG$2:$AJ$12,4,TRUE)</f>
        <v>3</v>
      </c>
      <c r="P3059">
        <f>VLOOKUP(K3059,AH$2:$AJ$12,3,TRUE)</f>
        <v>0</v>
      </c>
      <c r="Q3059">
        <f>VLOOKUP(L3059,AI$2:$AJ$12,2,TRUE)</f>
        <v>2</v>
      </c>
      <c r="T3059" t="str">
        <f t="shared" si="287"/>
        <v>Crimepoint.create(latitude:37.746, longitude:-122.386, drugdrink:0, misdemean:4, theft:3, violent:0, total:2, drugdrinkct:0, misdemeanct:2, theftct:1, violentct:0, totalct:3)</v>
      </c>
      <c r="U3059" t="str">
        <f t="shared" si="288"/>
        <v>{location: new google.maps.LatLng(37.746, -122.386), weight: 0},</v>
      </c>
      <c r="V3059" t="str">
        <f t="shared" si="283"/>
        <v>{location: new google.maps.LatLng(37.746, -122.386), weight: 0},</v>
      </c>
      <c r="W3059" t="str">
        <f t="shared" si="284"/>
        <v>{location: new google.maps.LatLng(37.746, -122.386), weight: 0},</v>
      </c>
      <c r="X3059" t="str">
        <f t="shared" si="285"/>
        <v>{location: new google.maps.LatLng(37.746, -122.386), weight: 0},</v>
      </c>
      <c r="Y3059" t="str">
        <f t="shared" si="286"/>
        <v>{location: new google.maps.LatLng(37.746, -122.386), weight: 0},</v>
      </c>
    </row>
    <row r="3060" spans="1:25" x14ac:dyDescent="0.2">
      <c r="A3060">
        <v>37.746000000000002</v>
      </c>
      <c r="B3060">
        <v>-122.383</v>
      </c>
      <c r="C3060">
        <v>1</v>
      </c>
      <c r="D3060">
        <v>2</v>
      </c>
      <c r="E3060">
        <v>1</v>
      </c>
      <c r="F3060">
        <v>0</v>
      </c>
      <c r="G3060">
        <v>1</v>
      </c>
      <c r="H3060">
        <v>1</v>
      </c>
      <c r="I3060">
        <v>9</v>
      </c>
      <c r="J3060">
        <v>6</v>
      </c>
      <c r="K3060">
        <v>0</v>
      </c>
      <c r="L3060">
        <v>16</v>
      </c>
      <c r="M3060">
        <f>VLOOKUP(H3060,AE$2:$AJ$12,6,TRUE)</f>
        <v>8</v>
      </c>
      <c r="N3060">
        <f>VLOOKUP(I3060,AF$2:$AJ$12,5,TRUE)</f>
        <v>7</v>
      </c>
      <c r="O3060">
        <f>VLOOKUP(J3060,AG$2:$AJ$12,4,TRUE)</f>
        <v>7</v>
      </c>
      <c r="P3060">
        <f>VLOOKUP(K3060,AH$2:$AJ$12,3,TRUE)</f>
        <v>0</v>
      </c>
      <c r="Q3060">
        <f>VLOOKUP(L3060,AI$2:$AJ$12,2,TRUE)</f>
        <v>7</v>
      </c>
      <c r="T3060" t="str">
        <f t="shared" si="287"/>
        <v>Crimepoint.create(latitude:37.746, longitude:-122.383, drugdrink:8, misdemean:7, theft:7, violent:0, total:7, drugdrinkct:1, misdemeanct:9, theftct:6, violentct:0, totalct:16)</v>
      </c>
      <c r="U3060" t="str">
        <f t="shared" si="288"/>
        <v>{location: new google.maps.LatLng(37.746, -122.383), weight: 1},</v>
      </c>
      <c r="V3060" t="str">
        <f t="shared" si="283"/>
        <v>{location: new google.maps.LatLng(37.746, -122.383), weight: 2},</v>
      </c>
      <c r="W3060" t="str">
        <f t="shared" si="284"/>
        <v>{location: new google.maps.LatLng(37.746, -122.383), weight: 1},</v>
      </c>
      <c r="X3060" t="str">
        <f t="shared" si="285"/>
        <v>{location: new google.maps.LatLng(37.746, -122.383), weight: 0},</v>
      </c>
      <c r="Y3060" t="str">
        <f t="shared" si="286"/>
        <v>{location: new google.maps.LatLng(37.746, -122.383), weight: 1},</v>
      </c>
    </row>
    <row r="3061" spans="1:25" x14ac:dyDescent="0.2">
      <c r="A3061">
        <v>37.747</v>
      </c>
      <c r="B3061">
        <v>-122.506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3</v>
      </c>
      <c r="J3061">
        <v>1</v>
      </c>
      <c r="K3061">
        <v>0</v>
      </c>
      <c r="L3061">
        <v>4</v>
      </c>
      <c r="M3061">
        <f>VLOOKUP(H3061,AE$2:$AJ$12,6,TRUE)</f>
        <v>0</v>
      </c>
      <c r="N3061">
        <f>VLOOKUP(I3061,AF$2:$AJ$12,5,TRUE)</f>
        <v>5</v>
      </c>
      <c r="O3061">
        <f>VLOOKUP(J3061,AG$2:$AJ$12,4,TRUE)</f>
        <v>3</v>
      </c>
      <c r="P3061">
        <f>VLOOKUP(K3061,AH$2:$AJ$12,3,TRUE)</f>
        <v>0</v>
      </c>
      <c r="Q3061">
        <f>VLOOKUP(L3061,AI$2:$AJ$12,2,TRUE)</f>
        <v>3</v>
      </c>
      <c r="T3061" t="str">
        <f t="shared" si="287"/>
        <v>Crimepoint.create(latitude:37.747, longitude:-122.506, drugdrink:0, misdemean:5, theft:3, violent:0, total:3, drugdrinkct:0, misdemeanct:3, theftct:1, violentct:0, totalct:4)</v>
      </c>
      <c r="U3061" t="str">
        <f t="shared" si="288"/>
        <v>{location: new google.maps.LatLng(37.747, -122.506), weight: 0},</v>
      </c>
      <c r="V3061" t="str">
        <f t="shared" si="283"/>
        <v>{location: new google.maps.LatLng(37.747, -122.506), weight: 1},</v>
      </c>
      <c r="W3061" t="str">
        <f t="shared" si="284"/>
        <v>{location: new google.maps.LatLng(37.747, -122.506), weight: 0},</v>
      </c>
      <c r="X3061" t="str">
        <f t="shared" si="285"/>
        <v>{location: new google.maps.LatLng(37.747, -122.506), weight: 0},</v>
      </c>
      <c r="Y3061" t="str">
        <f t="shared" si="286"/>
        <v>{location: new google.maps.LatLng(37.747, -122.506), weight: 0},</v>
      </c>
    </row>
    <row r="3062" spans="1:25" x14ac:dyDescent="0.2">
      <c r="A3062">
        <v>37.747</v>
      </c>
      <c r="B3062">
        <v>-122.504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2</v>
      </c>
      <c r="M3062">
        <f>VLOOKUP(H3062,AE$2:$AJ$12,6,TRUE)</f>
        <v>0</v>
      </c>
      <c r="N3062">
        <f>VLOOKUP(I3062,AF$2:$AJ$12,5,TRUE)</f>
        <v>0</v>
      </c>
      <c r="O3062">
        <f>VLOOKUP(J3062,AG$2:$AJ$12,4,TRUE)</f>
        <v>4</v>
      </c>
      <c r="P3062">
        <f>VLOOKUP(K3062,AH$2:$AJ$12,3,TRUE)</f>
        <v>0</v>
      </c>
      <c r="Q3062">
        <f>VLOOKUP(L3062,AI$2:$AJ$12,2,TRUE)</f>
        <v>1</v>
      </c>
      <c r="T3062" t="str">
        <f t="shared" si="287"/>
        <v>Crimepoint.create(latitude:37.747, longitude:-122.504, drugdrink:0, misdemean:0, theft:4, violent:0, total:1, drugdrinkct:0, misdemeanct:0, theftct:2, violentct:0, totalct:2)</v>
      </c>
      <c r="U3062" t="str">
        <f t="shared" si="288"/>
        <v>{location: new google.maps.LatLng(37.747, -122.504), weight: 0},</v>
      </c>
      <c r="V3062" t="str">
        <f t="shared" si="283"/>
        <v>{location: new google.maps.LatLng(37.747, -122.504), weight: 0},</v>
      </c>
      <c r="W3062" t="str">
        <f t="shared" si="284"/>
        <v>{location: new google.maps.LatLng(37.747, -122.504), weight: 0},</v>
      </c>
      <c r="X3062" t="str">
        <f t="shared" si="285"/>
        <v>{location: new google.maps.LatLng(37.747, -122.504), weight: 0},</v>
      </c>
      <c r="Y3062" t="str">
        <f t="shared" si="286"/>
        <v>{location: new google.maps.LatLng(37.747, -122.504), weight: 0},</v>
      </c>
    </row>
    <row r="3063" spans="1:25" x14ac:dyDescent="0.2">
      <c r="A3063">
        <v>37.747</v>
      </c>
      <c r="B3063">
        <v>-122.503</v>
      </c>
      <c r="C3063">
        <v>0</v>
      </c>
      <c r="D3063">
        <v>1</v>
      </c>
      <c r="E3063">
        <v>1</v>
      </c>
      <c r="F3063">
        <v>0</v>
      </c>
      <c r="G3063">
        <v>1</v>
      </c>
      <c r="H3063">
        <v>0</v>
      </c>
      <c r="I3063">
        <v>5</v>
      </c>
      <c r="J3063">
        <v>8</v>
      </c>
      <c r="K3063">
        <v>0</v>
      </c>
      <c r="L3063">
        <v>13</v>
      </c>
      <c r="M3063">
        <f>VLOOKUP(H3063,AE$2:$AJ$12,6,TRUE)</f>
        <v>0</v>
      </c>
      <c r="N3063">
        <f>VLOOKUP(I3063,AF$2:$AJ$12,5,TRUE)</f>
        <v>6</v>
      </c>
      <c r="O3063">
        <f>VLOOKUP(J3063,AG$2:$AJ$12,4,TRUE)</f>
        <v>8</v>
      </c>
      <c r="P3063">
        <f>VLOOKUP(K3063,AH$2:$AJ$12,3,TRUE)</f>
        <v>0</v>
      </c>
      <c r="Q3063">
        <f>VLOOKUP(L3063,AI$2:$AJ$12,2,TRUE)</f>
        <v>7</v>
      </c>
      <c r="T3063" t="str">
        <f t="shared" si="287"/>
        <v>Crimepoint.create(latitude:37.747, longitude:-122.503, drugdrink:0, misdemean:6, theft:8, violent:0, total:7, drugdrinkct:0, misdemeanct:5, theftct:8, violentct:0, totalct:13)</v>
      </c>
      <c r="U3063" t="str">
        <f t="shared" si="288"/>
        <v>{location: new google.maps.LatLng(37.747, -122.503), weight: 0},</v>
      </c>
      <c r="V3063" t="str">
        <f t="shared" si="283"/>
        <v>{location: new google.maps.LatLng(37.747, -122.503), weight: 1},</v>
      </c>
      <c r="W3063" t="str">
        <f t="shared" si="284"/>
        <v>{location: new google.maps.LatLng(37.747, -122.503), weight: 1},</v>
      </c>
      <c r="X3063" t="str">
        <f t="shared" si="285"/>
        <v>{location: new google.maps.LatLng(37.747, -122.503), weight: 0},</v>
      </c>
      <c r="Y3063" t="str">
        <f t="shared" si="286"/>
        <v>{location: new google.maps.LatLng(37.747, -122.503), weight: 1},</v>
      </c>
    </row>
    <row r="3064" spans="1:25" x14ac:dyDescent="0.2">
      <c r="A3064">
        <v>37.747</v>
      </c>
      <c r="B3064">
        <v>-122.502</v>
      </c>
      <c r="C3064">
        <v>0</v>
      </c>
      <c r="D3064">
        <v>1</v>
      </c>
      <c r="E3064">
        <v>0</v>
      </c>
      <c r="F3064">
        <v>1</v>
      </c>
      <c r="G3064">
        <v>0</v>
      </c>
      <c r="H3064">
        <v>0</v>
      </c>
      <c r="I3064">
        <v>4</v>
      </c>
      <c r="J3064">
        <v>1</v>
      </c>
      <c r="K3064">
        <v>1</v>
      </c>
      <c r="L3064">
        <v>6</v>
      </c>
      <c r="M3064">
        <f>VLOOKUP(H3064,AE$2:$AJ$12,6,TRUE)</f>
        <v>0</v>
      </c>
      <c r="N3064">
        <f>VLOOKUP(I3064,AF$2:$AJ$12,5,TRUE)</f>
        <v>6</v>
      </c>
      <c r="O3064">
        <f>VLOOKUP(J3064,AG$2:$AJ$12,4,TRUE)</f>
        <v>3</v>
      </c>
      <c r="P3064">
        <f>VLOOKUP(K3064,AH$2:$AJ$12,3,TRUE)</f>
        <v>7</v>
      </c>
      <c r="Q3064">
        <f>VLOOKUP(L3064,AI$2:$AJ$12,2,TRUE)</f>
        <v>4</v>
      </c>
      <c r="T3064" t="str">
        <f t="shared" si="287"/>
        <v>Crimepoint.create(latitude:37.747, longitude:-122.502, drugdrink:0, misdemean:6, theft:3, violent:7, total:4, drugdrinkct:0, misdemeanct:4, theftct:1, violentct:1, totalct:6)</v>
      </c>
      <c r="U3064" t="str">
        <f t="shared" si="288"/>
        <v>{location: new google.maps.LatLng(37.747, -122.502), weight: 0},</v>
      </c>
      <c r="V3064" t="str">
        <f t="shared" si="283"/>
        <v>{location: new google.maps.LatLng(37.747, -122.502), weight: 1},</v>
      </c>
      <c r="W3064" t="str">
        <f t="shared" si="284"/>
        <v>{location: new google.maps.LatLng(37.747, -122.502), weight: 0},</v>
      </c>
      <c r="X3064" t="str">
        <f t="shared" si="285"/>
        <v>{location: new google.maps.LatLng(37.747, -122.502), weight: 1},</v>
      </c>
      <c r="Y3064" t="str">
        <f t="shared" si="286"/>
        <v>{location: new google.maps.LatLng(37.747, -122.502), weight: 0},</v>
      </c>
    </row>
    <row r="3065" spans="1:25" x14ac:dyDescent="0.2">
      <c r="A3065">
        <v>37.747</v>
      </c>
      <c r="B3065">
        <v>-122.501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4</v>
      </c>
      <c r="J3065">
        <v>2</v>
      </c>
      <c r="K3065">
        <v>0</v>
      </c>
      <c r="L3065">
        <v>6</v>
      </c>
      <c r="M3065">
        <f>VLOOKUP(H3065,AE$2:$AJ$12,6,TRUE)</f>
        <v>0</v>
      </c>
      <c r="N3065">
        <f>VLOOKUP(I3065,AF$2:$AJ$12,5,TRUE)</f>
        <v>6</v>
      </c>
      <c r="O3065">
        <f>VLOOKUP(J3065,AG$2:$AJ$12,4,TRUE)</f>
        <v>4</v>
      </c>
      <c r="P3065">
        <f>VLOOKUP(K3065,AH$2:$AJ$12,3,TRUE)</f>
        <v>0</v>
      </c>
      <c r="Q3065">
        <f>VLOOKUP(L3065,AI$2:$AJ$12,2,TRUE)</f>
        <v>4</v>
      </c>
      <c r="T3065" t="str">
        <f t="shared" si="287"/>
        <v>Crimepoint.create(latitude:37.747, longitude:-122.501, drugdrink:0, misdemean:6, theft:4, violent:0, total:4, drugdrinkct:0, misdemeanct:4, theftct:2, violentct:0, totalct:6)</v>
      </c>
      <c r="U3065" t="str">
        <f t="shared" si="288"/>
        <v>{location: new google.maps.LatLng(37.747, -122.501), weight: 0},</v>
      </c>
      <c r="V3065" t="str">
        <f t="shared" si="283"/>
        <v>{location: new google.maps.LatLng(37.747, -122.501), weight: 1},</v>
      </c>
      <c r="W3065" t="str">
        <f t="shared" si="284"/>
        <v>{location: new google.maps.LatLng(37.747, -122.501), weight: 0},</v>
      </c>
      <c r="X3065" t="str">
        <f t="shared" si="285"/>
        <v>{location: new google.maps.LatLng(37.747, -122.501), weight: 0},</v>
      </c>
      <c r="Y3065" t="str">
        <f t="shared" si="286"/>
        <v>{location: new google.maps.LatLng(37.747, -122.501), weight: 0},</v>
      </c>
    </row>
    <row r="3066" spans="1:25" x14ac:dyDescent="0.2">
      <c r="A3066">
        <v>37.747</v>
      </c>
      <c r="B3066">
        <v>-122.5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4</v>
      </c>
      <c r="J3066">
        <v>2</v>
      </c>
      <c r="K3066">
        <v>0</v>
      </c>
      <c r="L3066">
        <v>6</v>
      </c>
      <c r="M3066">
        <f>VLOOKUP(H3066,AE$2:$AJ$12,6,TRUE)</f>
        <v>0</v>
      </c>
      <c r="N3066">
        <f>VLOOKUP(I3066,AF$2:$AJ$12,5,TRUE)</f>
        <v>6</v>
      </c>
      <c r="O3066">
        <f>VLOOKUP(J3066,AG$2:$AJ$12,4,TRUE)</f>
        <v>4</v>
      </c>
      <c r="P3066">
        <f>VLOOKUP(K3066,AH$2:$AJ$12,3,TRUE)</f>
        <v>0</v>
      </c>
      <c r="Q3066">
        <f>VLOOKUP(L3066,AI$2:$AJ$12,2,TRUE)</f>
        <v>4</v>
      </c>
      <c r="T3066" t="str">
        <f t="shared" si="287"/>
        <v>Crimepoint.create(latitude:37.747, longitude:-122.5, drugdrink:0, misdemean:6, theft:4, violent:0, total:4, drugdrinkct:0, misdemeanct:4, theftct:2, violentct:0, totalct:6)</v>
      </c>
      <c r="U3066" t="str">
        <f t="shared" si="288"/>
        <v>{location: new google.maps.LatLng(37.747, -122.5), weight: 0},</v>
      </c>
      <c r="V3066" t="str">
        <f t="shared" si="283"/>
        <v>{location: new google.maps.LatLng(37.747, -122.5), weight: 1},</v>
      </c>
      <c r="W3066" t="str">
        <f t="shared" si="284"/>
        <v>{location: new google.maps.LatLng(37.747, -122.5), weight: 0},</v>
      </c>
      <c r="X3066" t="str">
        <f t="shared" si="285"/>
        <v>{location: new google.maps.LatLng(37.747, -122.5), weight: 0},</v>
      </c>
      <c r="Y3066" t="str">
        <f t="shared" si="286"/>
        <v>{location: new google.maps.LatLng(37.747, -122.5), weight: 0},</v>
      </c>
    </row>
    <row r="3067" spans="1:25" x14ac:dyDescent="0.2">
      <c r="A3067">
        <v>37.747</v>
      </c>
      <c r="B3067">
        <v>-122.499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1</v>
      </c>
      <c r="M3067">
        <f>VLOOKUP(H3067,AE$2:$AJ$12,6,TRUE)</f>
        <v>0</v>
      </c>
      <c r="N3067">
        <f>VLOOKUP(I3067,AF$2:$AJ$12,5,TRUE)</f>
        <v>2</v>
      </c>
      <c r="O3067">
        <f>VLOOKUP(J3067,AG$2:$AJ$12,4,TRUE)</f>
        <v>0</v>
      </c>
      <c r="P3067">
        <f>VLOOKUP(K3067,AH$2:$AJ$12,3,TRUE)</f>
        <v>0</v>
      </c>
      <c r="Q3067">
        <f>VLOOKUP(L3067,AI$2:$AJ$12,2,TRUE)</f>
        <v>0</v>
      </c>
      <c r="T3067" t="str">
        <f t="shared" si="287"/>
        <v>Crimepoint.create(latitude:37.747, longitude:-122.499, drugdrink:0, misdemean:2, theft:0, violent:0, total:0, drugdrinkct:0, misdemeanct:1, theftct:0, violentct:0, totalct:1)</v>
      </c>
      <c r="U3067" t="str">
        <f t="shared" si="288"/>
        <v>{location: new google.maps.LatLng(37.747, -122.499), weight: 0},</v>
      </c>
      <c r="V3067" t="str">
        <f t="shared" si="283"/>
        <v>{location: new google.maps.LatLng(37.747, -122.499), weight: 0},</v>
      </c>
      <c r="W3067" t="str">
        <f t="shared" si="284"/>
        <v>{location: new google.maps.LatLng(37.747, -122.499), weight: 0},</v>
      </c>
      <c r="X3067" t="str">
        <f t="shared" si="285"/>
        <v>{location: new google.maps.LatLng(37.747, -122.499), weight: 0},</v>
      </c>
      <c r="Y3067" t="str">
        <f t="shared" si="286"/>
        <v>{location: new google.maps.LatLng(37.747, -122.499), weight: 0},</v>
      </c>
    </row>
    <row r="3068" spans="1:25" x14ac:dyDescent="0.2">
      <c r="A3068">
        <v>37.747</v>
      </c>
      <c r="B3068">
        <v>-122.498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1</v>
      </c>
      <c r="M3068">
        <f>VLOOKUP(H3068,AE$2:$AJ$12,6,TRUE)</f>
        <v>0</v>
      </c>
      <c r="N3068">
        <f>VLOOKUP(I3068,AF$2:$AJ$12,5,TRUE)</f>
        <v>0</v>
      </c>
      <c r="O3068">
        <f>VLOOKUP(J3068,AG$2:$AJ$12,4,TRUE)</f>
        <v>3</v>
      </c>
      <c r="P3068">
        <f>VLOOKUP(K3068,AH$2:$AJ$12,3,TRUE)</f>
        <v>0</v>
      </c>
      <c r="Q3068">
        <f>VLOOKUP(L3068,AI$2:$AJ$12,2,TRUE)</f>
        <v>0</v>
      </c>
      <c r="T3068" t="str">
        <f t="shared" si="287"/>
        <v>Crimepoint.create(latitude:37.747, longitude:-122.498, drugdrink:0, misdemean:0, theft:3, violent:0, total:0, drugdrinkct:0, misdemeanct:0, theftct:1, violentct:0, totalct:1)</v>
      </c>
      <c r="U3068" t="str">
        <f t="shared" si="288"/>
        <v>{location: new google.maps.LatLng(37.747, -122.498), weight: 0},</v>
      </c>
      <c r="V3068" t="str">
        <f t="shared" si="283"/>
        <v>{location: new google.maps.LatLng(37.747, -122.498), weight: 0},</v>
      </c>
      <c r="W3068" t="str">
        <f t="shared" si="284"/>
        <v>{location: new google.maps.LatLng(37.747, -122.498), weight: 0},</v>
      </c>
      <c r="X3068" t="str">
        <f t="shared" si="285"/>
        <v>{location: new google.maps.LatLng(37.747, -122.498), weight: 0},</v>
      </c>
      <c r="Y3068" t="str">
        <f t="shared" si="286"/>
        <v>{location: new google.maps.LatLng(37.747, -122.498), weight: 0},</v>
      </c>
    </row>
    <row r="3069" spans="1:25" x14ac:dyDescent="0.2">
      <c r="A3069">
        <v>37.747</v>
      </c>
      <c r="B3069">
        <v>-122.497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2</v>
      </c>
      <c r="J3069">
        <v>0</v>
      </c>
      <c r="K3069">
        <v>0</v>
      </c>
      <c r="L3069">
        <v>2</v>
      </c>
      <c r="M3069">
        <f>VLOOKUP(H3069,AE$2:$AJ$12,6,TRUE)</f>
        <v>0</v>
      </c>
      <c r="N3069">
        <f>VLOOKUP(I3069,AF$2:$AJ$12,5,TRUE)</f>
        <v>4</v>
      </c>
      <c r="O3069">
        <f>VLOOKUP(J3069,AG$2:$AJ$12,4,TRUE)</f>
        <v>0</v>
      </c>
      <c r="P3069">
        <f>VLOOKUP(K3069,AH$2:$AJ$12,3,TRUE)</f>
        <v>0</v>
      </c>
      <c r="Q3069">
        <f>VLOOKUP(L3069,AI$2:$AJ$12,2,TRUE)</f>
        <v>1</v>
      </c>
      <c r="T3069" t="str">
        <f t="shared" si="287"/>
        <v>Crimepoint.create(latitude:37.747, longitude:-122.497, drugdrink:0, misdemean:4, theft:0, violent:0, total:1, drugdrinkct:0, misdemeanct:2, theftct:0, violentct:0, totalct:2)</v>
      </c>
      <c r="U3069" t="str">
        <f t="shared" si="288"/>
        <v>{location: new google.maps.LatLng(37.747, -122.497), weight: 0},</v>
      </c>
      <c r="V3069" t="str">
        <f t="shared" si="283"/>
        <v>{location: new google.maps.LatLng(37.747, -122.497), weight: 0},</v>
      </c>
      <c r="W3069" t="str">
        <f t="shared" si="284"/>
        <v>{location: new google.maps.LatLng(37.747, -122.497), weight: 0},</v>
      </c>
      <c r="X3069" t="str">
        <f t="shared" si="285"/>
        <v>{location: new google.maps.LatLng(37.747, -122.497), weight: 0},</v>
      </c>
      <c r="Y3069" t="str">
        <f t="shared" si="286"/>
        <v>{location: new google.maps.LatLng(37.747, -122.497), weight: 0},</v>
      </c>
    </row>
    <row r="3070" spans="1:25" x14ac:dyDescent="0.2">
      <c r="A3070">
        <v>37.747</v>
      </c>
      <c r="B3070">
        <v>-122.49299999999999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4</v>
      </c>
      <c r="K3070">
        <v>0</v>
      </c>
      <c r="L3070">
        <v>5</v>
      </c>
      <c r="M3070">
        <f>VLOOKUP(H3070,AE$2:$AJ$12,6,TRUE)</f>
        <v>0</v>
      </c>
      <c r="N3070">
        <f>VLOOKUP(I3070,AF$2:$AJ$12,5,TRUE)</f>
        <v>2</v>
      </c>
      <c r="O3070">
        <f>VLOOKUP(J3070,AG$2:$AJ$12,4,TRUE)</f>
        <v>6</v>
      </c>
      <c r="P3070">
        <f>VLOOKUP(K3070,AH$2:$AJ$12,3,TRUE)</f>
        <v>0</v>
      </c>
      <c r="Q3070">
        <f>VLOOKUP(L3070,AI$2:$AJ$12,2,TRUE)</f>
        <v>4</v>
      </c>
      <c r="T3070" t="str">
        <f t="shared" si="287"/>
        <v>Crimepoint.create(latitude:37.747, longitude:-122.493, drugdrink:0, misdemean:2, theft:6, violent:0, total:4, drugdrinkct:0, misdemeanct:1, theftct:4, violentct:0, totalct:5)</v>
      </c>
      <c r="U3070" t="str">
        <f t="shared" si="288"/>
        <v>{location: new google.maps.LatLng(37.747, -122.493), weight: 0},</v>
      </c>
      <c r="V3070" t="str">
        <f t="shared" si="283"/>
        <v>{location: new google.maps.LatLng(37.747, -122.493), weight: 0},</v>
      </c>
      <c r="W3070" t="str">
        <f t="shared" si="284"/>
        <v>{location: new google.maps.LatLng(37.747, -122.493), weight: 1},</v>
      </c>
      <c r="X3070" t="str">
        <f t="shared" si="285"/>
        <v>{location: new google.maps.LatLng(37.747, -122.493), weight: 0},</v>
      </c>
      <c r="Y3070" t="str">
        <f t="shared" si="286"/>
        <v>{location: new google.maps.LatLng(37.747, -122.493), weight: 0},</v>
      </c>
    </row>
    <row r="3071" spans="1:25" x14ac:dyDescent="0.2">
      <c r="A3071">
        <v>37.747</v>
      </c>
      <c r="B3071">
        <v>-122.492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3</v>
      </c>
      <c r="J3071">
        <v>0</v>
      </c>
      <c r="K3071">
        <v>0</v>
      </c>
      <c r="L3071">
        <v>3</v>
      </c>
      <c r="M3071">
        <f>VLOOKUP(H3071,AE$2:$AJ$12,6,TRUE)</f>
        <v>0</v>
      </c>
      <c r="N3071">
        <f>VLOOKUP(I3071,AF$2:$AJ$12,5,TRUE)</f>
        <v>5</v>
      </c>
      <c r="O3071">
        <f>VLOOKUP(J3071,AG$2:$AJ$12,4,TRUE)</f>
        <v>0</v>
      </c>
      <c r="P3071">
        <f>VLOOKUP(K3071,AH$2:$AJ$12,3,TRUE)</f>
        <v>0</v>
      </c>
      <c r="Q3071">
        <f>VLOOKUP(L3071,AI$2:$AJ$12,2,TRUE)</f>
        <v>2</v>
      </c>
      <c r="T3071" t="str">
        <f t="shared" si="287"/>
        <v>Crimepoint.create(latitude:37.747, longitude:-122.492, drugdrink:0, misdemean:5, theft:0, violent:0, total:2, drugdrinkct:0, misdemeanct:3, theftct:0, violentct:0, totalct:3)</v>
      </c>
      <c r="U3071" t="str">
        <f t="shared" si="288"/>
        <v>{location: new google.maps.LatLng(37.747, -122.492), weight: 0},</v>
      </c>
      <c r="V3071" t="str">
        <f t="shared" si="283"/>
        <v>{location: new google.maps.LatLng(37.747, -122.492), weight: 1},</v>
      </c>
      <c r="W3071" t="str">
        <f t="shared" si="284"/>
        <v>{location: new google.maps.LatLng(37.747, -122.492), weight: 0},</v>
      </c>
      <c r="X3071" t="str">
        <f t="shared" si="285"/>
        <v>{location: new google.maps.LatLng(37.747, -122.492), weight: 0},</v>
      </c>
      <c r="Y3071" t="str">
        <f t="shared" si="286"/>
        <v>{location: new google.maps.LatLng(37.747, -122.492), weight: 0},</v>
      </c>
    </row>
    <row r="3072" spans="1:25" x14ac:dyDescent="0.2">
      <c r="A3072">
        <v>37.747</v>
      </c>
      <c r="B3072">
        <v>-122.491</v>
      </c>
      <c r="C3072">
        <v>0</v>
      </c>
      <c r="D3072">
        <v>1</v>
      </c>
      <c r="E3072">
        <v>0</v>
      </c>
      <c r="F3072">
        <v>1</v>
      </c>
      <c r="G3072">
        <v>1</v>
      </c>
      <c r="H3072">
        <v>0</v>
      </c>
      <c r="I3072">
        <v>3</v>
      </c>
      <c r="J3072">
        <v>2</v>
      </c>
      <c r="K3072">
        <v>2</v>
      </c>
      <c r="L3072">
        <v>7</v>
      </c>
      <c r="M3072">
        <f>VLOOKUP(H3072,AE$2:$AJ$12,6,TRUE)</f>
        <v>0</v>
      </c>
      <c r="N3072">
        <f>VLOOKUP(I3072,AF$2:$AJ$12,5,TRUE)</f>
        <v>5</v>
      </c>
      <c r="O3072">
        <f>VLOOKUP(J3072,AG$2:$AJ$12,4,TRUE)</f>
        <v>4</v>
      </c>
      <c r="P3072">
        <f>VLOOKUP(K3072,AH$2:$AJ$12,3,TRUE)</f>
        <v>7</v>
      </c>
      <c r="Q3072">
        <f>VLOOKUP(L3072,AI$2:$AJ$12,2,TRUE)</f>
        <v>5</v>
      </c>
      <c r="T3072" t="str">
        <f t="shared" si="287"/>
        <v>Crimepoint.create(latitude:37.747, longitude:-122.491, drugdrink:0, misdemean:5, theft:4, violent:7, total:5, drugdrinkct:0, misdemeanct:3, theftct:2, violentct:2, totalct:7)</v>
      </c>
      <c r="U3072" t="str">
        <f t="shared" si="288"/>
        <v>{location: new google.maps.LatLng(37.747, -122.491), weight: 0},</v>
      </c>
      <c r="V3072" t="str">
        <f t="shared" si="283"/>
        <v>{location: new google.maps.LatLng(37.747, -122.491), weight: 1},</v>
      </c>
      <c r="W3072" t="str">
        <f t="shared" si="284"/>
        <v>{location: new google.maps.LatLng(37.747, -122.491), weight: 0},</v>
      </c>
      <c r="X3072" t="str">
        <f t="shared" si="285"/>
        <v>{location: new google.maps.LatLng(37.747, -122.491), weight: 1},</v>
      </c>
      <c r="Y3072" t="str">
        <f t="shared" si="286"/>
        <v>{location: new google.maps.LatLng(37.747, -122.491), weight: 1},</v>
      </c>
    </row>
    <row r="3073" spans="1:25" x14ac:dyDescent="0.2">
      <c r="A3073">
        <v>37.747</v>
      </c>
      <c r="B3073">
        <v>-122.49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2</v>
      </c>
      <c r="M3073">
        <f>VLOOKUP(H3073,AE$2:$AJ$12,6,TRUE)</f>
        <v>0</v>
      </c>
      <c r="N3073">
        <f>VLOOKUP(I3073,AF$2:$AJ$12,5,TRUE)</f>
        <v>2</v>
      </c>
      <c r="O3073">
        <f>VLOOKUP(J3073,AG$2:$AJ$12,4,TRUE)</f>
        <v>0</v>
      </c>
      <c r="P3073">
        <f>VLOOKUP(K3073,AH$2:$AJ$12,3,TRUE)</f>
        <v>7</v>
      </c>
      <c r="Q3073">
        <f>VLOOKUP(L3073,AI$2:$AJ$12,2,TRUE)</f>
        <v>1</v>
      </c>
      <c r="T3073" t="str">
        <f t="shared" si="287"/>
        <v>Crimepoint.create(latitude:37.747, longitude:-122.49, drugdrink:0, misdemean:2, theft:0, violent:7, total:1, drugdrinkct:0, misdemeanct:1, theftct:0, violentct:1, totalct:2)</v>
      </c>
      <c r="U3073" t="str">
        <f t="shared" si="288"/>
        <v>{location: new google.maps.LatLng(37.747, -122.49), weight: 0},</v>
      </c>
      <c r="V3073" t="str">
        <f t="shared" si="283"/>
        <v>{location: new google.maps.LatLng(37.747, -122.49), weight: 0},</v>
      </c>
      <c r="W3073" t="str">
        <f t="shared" si="284"/>
        <v>{location: new google.maps.LatLng(37.747, -122.49), weight: 0},</v>
      </c>
      <c r="X3073" t="str">
        <f t="shared" si="285"/>
        <v>{location: new google.maps.LatLng(37.747, -122.49), weight: 1},</v>
      </c>
      <c r="Y3073" t="str">
        <f t="shared" si="286"/>
        <v>{location: new google.maps.LatLng(37.747, -122.49), weight: 0},</v>
      </c>
    </row>
    <row r="3074" spans="1:25" x14ac:dyDescent="0.2">
      <c r="A3074">
        <v>37.747</v>
      </c>
      <c r="B3074">
        <v>-122.489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2</v>
      </c>
      <c r="J3074">
        <v>2</v>
      </c>
      <c r="K3074">
        <v>2</v>
      </c>
      <c r="L3074">
        <v>6</v>
      </c>
      <c r="M3074">
        <f>VLOOKUP(H3074,AE$2:$AJ$12,6,TRUE)</f>
        <v>0</v>
      </c>
      <c r="N3074">
        <f>VLOOKUP(I3074,AF$2:$AJ$12,5,TRUE)</f>
        <v>4</v>
      </c>
      <c r="O3074">
        <f>VLOOKUP(J3074,AG$2:$AJ$12,4,TRUE)</f>
        <v>4</v>
      </c>
      <c r="P3074">
        <f>VLOOKUP(K3074,AH$2:$AJ$12,3,TRUE)</f>
        <v>7</v>
      </c>
      <c r="Q3074">
        <f>VLOOKUP(L3074,AI$2:$AJ$12,2,TRUE)</f>
        <v>4</v>
      </c>
      <c r="T3074" t="str">
        <f t="shared" si="287"/>
        <v>Crimepoint.create(latitude:37.747, longitude:-122.489, drugdrink:0, misdemean:4, theft:4, violent:7, total:4, drugdrinkct:0, misdemeanct:2, theftct:2, violentct:2, totalct:6)</v>
      </c>
      <c r="U3074" t="str">
        <f t="shared" si="288"/>
        <v>{location: new google.maps.LatLng(37.747, -122.489), weight: 0},</v>
      </c>
      <c r="V3074" t="str">
        <f t="shared" si="283"/>
        <v>{location: new google.maps.LatLng(37.747, -122.489), weight: 0},</v>
      </c>
      <c r="W3074" t="str">
        <f t="shared" si="284"/>
        <v>{location: new google.maps.LatLng(37.747, -122.489), weight: 0},</v>
      </c>
      <c r="X3074" t="str">
        <f t="shared" si="285"/>
        <v>{location: new google.maps.LatLng(37.747, -122.489), weight: 1},</v>
      </c>
      <c r="Y3074" t="str">
        <f t="shared" si="286"/>
        <v>{location: new google.maps.LatLng(37.747, -122.489), weight: 0},</v>
      </c>
    </row>
    <row r="3075" spans="1:25" x14ac:dyDescent="0.2">
      <c r="A3075">
        <v>37.747</v>
      </c>
      <c r="B3075">
        <v>-122.48699999999999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2</v>
      </c>
      <c r="J3075">
        <v>2</v>
      </c>
      <c r="K3075">
        <v>0</v>
      </c>
      <c r="L3075">
        <v>4</v>
      </c>
      <c r="M3075">
        <f>VLOOKUP(H3075,AE$2:$AJ$12,6,TRUE)</f>
        <v>0</v>
      </c>
      <c r="N3075">
        <f>VLOOKUP(I3075,AF$2:$AJ$12,5,TRUE)</f>
        <v>4</v>
      </c>
      <c r="O3075">
        <f>VLOOKUP(J3075,AG$2:$AJ$12,4,TRUE)</f>
        <v>4</v>
      </c>
      <c r="P3075">
        <f>VLOOKUP(K3075,AH$2:$AJ$12,3,TRUE)</f>
        <v>0</v>
      </c>
      <c r="Q3075">
        <f>VLOOKUP(L3075,AI$2:$AJ$12,2,TRUE)</f>
        <v>3</v>
      </c>
      <c r="T3075" t="str">
        <f t="shared" si="287"/>
        <v>Crimepoint.create(latitude:37.747, longitude:-122.487, drugdrink:0, misdemean:4, theft:4, violent:0, total:3, drugdrinkct:0, misdemeanct:2, theftct:2, violentct:0, totalct:4)</v>
      </c>
      <c r="U3075" t="str">
        <f t="shared" si="288"/>
        <v>{location: new google.maps.LatLng(37.747, -122.487), weight: 0},</v>
      </c>
      <c r="V3075" t="str">
        <f t="shared" ref="V3075:V3138" si="289">$Z$2&amp;$A3075&amp;$AA$2&amp;$B3075&amp;$AB$2&amp;D3075&amp;$AC$2</f>
        <v>{location: new google.maps.LatLng(37.747, -122.487), weight: 0},</v>
      </c>
      <c r="W3075" t="str">
        <f t="shared" ref="W3075:W3138" si="290">$Z$2&amp;$A3075&amp;$AA$2&amp;$B3075&amp;$AB$2&amp;E3075&amp;$AC$2</f>
        <v>{location: new google.maps.LatLng(37.747, -122.487), weight: 0},</v>
      </c>
      <c r="X3075" t="str">
        <f t="shared" ref="X3075:X3138" si="291">$Z$2&amp;$A3075&amp;$AA$2&amp;$B3075&amp;$AB$2&amp;F3075&amp;$AC$2</f>
        <v>{location: new google.maps.LatLng(37.747, -122.487), weight: 0},</v>
      </c>
      <c r="Y3075" t="str">
        <f t="shared" ref="Y3075:Y3138" si="292">$Z$2&amp;$A3075&amp;$AA$2&amp;$B3075&amp;$AB$2&amp;G3075&amp;$AC$2</f>
        <v>{location: new google.maps.LatLng(37.747, -122.487), weight: 0},</v>
      </c>
    </row>
    <row r="3076" spans="1:25" x14ac:dyDescent="0.2">
      <c r="A3076">
        <v>37.747</v>
      </c>
      <c r="B3076">
        <v>-122.485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1</v>
      </c>
      <c r="J3076">
        <v>5</v>
      </c>
      <c r="K3076">
        <v>0</v>
      </c>
      <c r="L3076">
        <v>6</v>
      </c>
      <c r="M3076">
        <f>VLOOKUP(H3076,AE$2:$AJ$12,6,TRUE)</f>
        <v>0</v>
      </c>
      <c r="N3076">
        <f>VLOOKUP(I3076,AF$2:$AJ$12,5,TRUE)</f>
        <v>2</v>
      </c>
      <c r="O3076">
        <f>VLOOKUP(J3076,AG$2:$AJ$12,4,TRUE)</f>
        <v>7</v>
      </c>
      <c r="P3076">
        <f>VLOOKUP(K3076,AH$2:$AJ$12,3,TRUE)</f>
        <v>0</v>
      </c>
      <c r="Q3076">
        <f>VLOOKUP(L3076,AI$2:$AJ$12,2,TRUE)</f>
        <v>4</v>
      </c>
      <c r="T3076" t="str">
        <f t="shared" ref="T3076:T3139" si="293">"Crimepoint.create("&amp;A$2&amp;":"&amp;A3076&amp;", "&amp;B$2&amp;":"&amp;B3076&amp;", "&amp;C$2&amp;":"&amp;M3076&amp;", "&amp;D$2&amp;":"&amp;N3076&amp;", "&amp;E$2&amp;":"&amp;O3076&amp;", "&amp;F$2&amp;":"&amp;P3076&amp;", "&amp;G$2&amp;":"&amp;Q3076&amp;", "&amp;H$2&amp;":"&amp;H3076&amp;", "&amp;I$2&amp;":"&amp;I3076&amp;", "&amp;J$2&amp;":"&amp;J3076&amp;", "&amp;K$2&amp;":"&amp;K3076&amp;", "&amp;L$2&amp;":"&amp;L3076&amp;")"</f>
        <v>Crimepoint.create(latitude:37.747, longitude:-122.485, drugdrink:0, misdemean:2, theft:7, violent:0, total:4, drugdrinkct:0, misdemeanct:1, theftct:5, violentct:0, totalct:6)</v>
      </c>
      <c r="U3076" t="str">
        <f t="shared" ref="U3076:U3139" si="294">$Z$2&amp;$A3076&amp;$AA$2&amp;$B3076&amp;$AB$2&amp;C3076&amp;$AC$2</f>
        <v>{location: new google.maps.LatLng(37.747, -122.485), weight: 0},</v>
      </c>
      <c r="V3076" t="str">
        <f t="shared" si="289"/>
        <v>{location: new google.maps.LatLng(37.747, -122.485), weight: 0},</v>
      </c>
      <c r="W3076" t="str">
        <f t="shared" si="290"/>
        <v>{location: new google.maps.LatLng(37.747, -122.485), weight: 1},</v>
      </c>
      <c r="X3076" t="str">
        <f t="shared" si="291"/>
        <v>{location: new google.maps.LatLng(37.747, -122.485), weight: 0},</v>
      </c>
      <c r="Y3076" t="str">
        <f t="shared" si="292"/>
        <v>{location: new google.maps.LatLng(37.747, -122.485), weight: 0},</v>
      </c>
    </row>
    <row r="3077" spans="1:25" x14ac:dyDescent="0.2">
      <c r="A3077">
        <v>37.747</v>
      </c>
      <c r="B3077">
        <v>-122.483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2</v>
      </c>
      <c r="J3077">
        <v>2</v>
      </c>
      <c r="K3077">
        <v>0</v>
      </c>
      <c r="L3077">
        <v>4</v>
      </c>
      <c r="M3077">
        <f>VLOOKUP(H3077,AE$2:$AJ$12,6,TRUE)</f>
        <v>0</v>
      </c>
      <c r="N3077">
        <f>VLOOKUP(I3077,AF$2:$AJ$12,5,TRUE)</f>
        <v>4</v>
      </c>
      <c r="O3077">
        <f>VLOOKUP(J3077,AG$2:$AJ$12,4,TRUE)</f>
        <v>4</v>
      </c>
      <c r="P3077">
        <f>VLOOKUP(K3077,AH$2:$AJ$12,3,TRUE)</f>
        <v>0</v>
      </c>
      <c r="Q3077">
        <f>VLOOKUP(L3077,AI$2:$AJ$12,2,TRUE)</f>
        <v>3</v>
      </c>
      <c r="T3077" t="str">
        <f t="shared" si="293"/>
        <v>Crimepoint.create(latitude:37.747, longitude:-122.483, drugdrink:0, misdemean:4, theft:4, violent:0, total:3, drugdrinkct:0, misdemeanct:2, theftct:2, violentct:0, totalct:4)</v>
      </c>
      <c r="U3077" t="str">
        <f t="shared" si="294"/>
        <v>{location: new google.maps.LatLng(37.747, -122.483), weight: 0},</v>
      </c>
      <c r="V3077" t="str">
        <f t="shared" si="289"/>
        <v>{location: new google.maps.LatLng(37.747, -122.483), weight: 0},</v>
      </c>
      <c r="W3077" t="str">
        <f t="shared" si="290"/>
        <v>{location: new google.maps.LatLng(37.747, -122.483), weight: 0},</v>
      </c>
      <c r="X3077" t="str">
        <f t="shared" si="291"/>
        <v>{location: new google.maps.LatLng(37.747, -122.483), weight: 0},</v>
      </c>
      <c r="Y3077" t="str">
        <f t="shared" si="292"/>
        <v>{location: new google.maps.LatLng(37.747, -122.483), weight: 0},</v>
      </c>
    </row>
    <row r="3078" spans="1:25" x14ac:dyDescent="0.2">
      <c r="A3078">
        <v>37.747</v>
      </c>
      <c r="B3078">
        <v>-122.48099999999999</v>
      </c>
      <c r="C3078">
        <v>0</v>
      </c>
      <c r="D3078">
        <v>4</v>
      </c>
      <c r="E3078">
        <v>1</v>
      </c>
      <c r="F3078">
        <v>15</v>
      </c>
      <c r="G3078">
        <v>4</v>
      </c>
      <c r="H3078">
        <v>0</v>
      </c>
      <c r="I3078">
        <v>20</v>
      </c>
      <c r="J3078">
        <v>6</v>
      </c>
      <c r="K3078">
        <v>20</v>
      </c>
      <c r="L3078">
        <v>46</v>
      </c>
      <c r="M3078">
        <f>VLOOKUP(H3078,AE$2:$AJ$12,6,TRUE)</f>
        <v>0</v>
      </c>
      <c r="N3078">
        <f>VLOOKUP(I3078,AF$2:$AJ$12,5,TRUE)</f>
        <v>9</v>
      </c>
      <c r="O3078">
        <f>VLOOKUP(J3078,AG$2:$AJ$12,4,TRUE)</f>
        <v>7</v>
      </c>
      <c r="P3078">
        <f>VLOOKUP(K3078,AH$2:$AJ$12,3,TRUE)</f>
        <v>9</v>
      </c>
      <c r="Q3078">
        <f>VLOOKUP(L3078,AI$2:$AJ$12,2,TRUE)</f>
        <v>9</v>
      </c>
      <c r="T3078" t="str">
        <f t="shared" si="293"/>
        <v>Crimepoint.create(latitude:37.747, longitude:-122.481, drugdrink:0, misdemean:9, theft:7, violent:9, total:9, drugdrinkct:0, misdemeanct:20, theftct:6, violentct:20, totalct:46)</v>
      </c>
      <c r="U3078" t="str">
        <f t="shared" si="294"/>
        <v>{location: new google.maps.LatLng(37.747, -122.481), weight: 0},</v>
      </c>
      <c r="V3078" t="str">
        <f t="shared" si="289"/>
        <v>{location: new google.maps.LatLng(37.747, -122.481), weight: 4},</v>
      </c>
      <c r="W3078" t="str">
        <f t="shared" si="290"/>
        <v>{location: new google.maps.LatLng(37.747, -122.481), weight: 1},</v>
      </c>
      <c r="X3078" t="str">
        <f t="shared" si="291"/>
        <v>{location: new google.maps.LatLng(37.747, -122.481), weight: 15},</v>
      </c>
      <c r="Y3078" t="str">
        <f t="shared" si="292"/>
        <v>{location: new google.maps.LatLng(37.747, -122.481), weight: 4},</v>
      </c>
    </row>
    <row r="3079" spans="1:25" x14ac:dyDescent="0.2">
      <c r="A3079">
        <v>37.747</v>
      </c>
      <c r="B3079">
        <v>-122.479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4</v>
      </c>
      <c r="J3079">
        <v>0</v>
      </c>
      <c r="K3079">
        <v>0</v>
      </c>
      <c r="L3079">
        <v>4</v>
      </c>
      <c r="M3079">
        <f>VLOOKUP(H3079,AE$2:$AJ$12,6,TRUE)</f>
        <v>0</v>
      </c>
      <c r="N3079">
        <f>VLOOKUP(I3079,AF$2:$AJ$12,5,TRUE)</f>
        <v>6</v>
      </c>
      <c r="O3079">
        <f>VLOOKUP(J3079,AG$2:$AJ$12,4,TRUE)</f>
        <v>0</v>
      </c>
      <c r="P3079">
        <f>VLOOKUP(K3079,AH$2:$AJ$12,3,TRUE)</f>
        <v>0</v>
      </c>
      <c r="Q3079">
        <f>VLOOKUP(L3079,AI$2:$AJ$12,2,TRUE)</f>
        <v>3</v>
      </c>
      <c r="T3079" t="str">
        <f t="shared" si="293"/>
        <v>Crimepoint.create(latitude:37.747, longitude:-122.479, drugdrink:0, misdemean:6, theft:0, violent:0, total:3, drugdrinkct:0, misdemeanct:4, theftct:0, violentct:0, totalct:4)</v>
      </c>
      <c r="U3079" t="str">
        <f t="shared" si="294"/>
        <v>{location: new google.maps.LatLng(37.747, -122.479), weight: 0},</v>
      </c>
      <c r="V3079" t="str">
        <f t="shared" si="289"/>
        <v>{location: new google.maps.LatLng(37.747, -122.479), weight: 1},</v>
      </c>
      <c r="W3079" t="str">
        <f t="shared" si="290"/>
        <v>{location: new google.maps.LatLng(37.747, -122.479), weight: 0},</v>
      </c>
      <c r="X3079" t="str">
        <f t="shared" si="291"/>
        <v>{location: new google.maps.LatLng(37.747, -122.479), weight: 0},</v>
      </c>
      <c r="Y3079" t="str">
        <f t="shared" si="292"/>
        <v>{location: new google.maps.LatLng(37.747, -122.479), weight: 0},</v>
      </c>
    </row>
    <row r="3080" spans="1:25" x14ac:dyDescent="0.2">
      <c r="A3080">
        <v>37.747</v>
      </c>
      <c r="B3080">
        <v>-122.47799999999999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f>VLOOKUP(H3080,AE$2:$AJ$12,6,TRUE)</f>
        <v>0</v>
      </c>
      <c r="N3080">
        <f>VLOOKUP(I3080,AF$2:$AJ$12,5,TRUE)</f>
        <v>0</v>
      </c>
      <c r="O3080">
        <f>VLOOKUP(J3080,AG$2:$AJ$12,4,TRUE)</f>
        <v>3</v>
      </c>
      <c r="P3080">
        <f>VLOOKUP(K3080,AH$2:$AJ$12,3,TRUE)</f>
        <v>0</v>
      </c>
      <c r="Q3080">
        <f>VLOOKUP(L3080,AI$2:$AJ$12,2,TRUE)</f>
        <v>0</v>
      </c>
      <c r="T3080" t="str">
        <f t="shared" si="293"/>
        <v>Crimepoint.create(latitude:37.747, longitude:-122.478, drugdrink:0, misdemean:0, theft:3, violent:0, total:0, drugdrinkct:0, misdemeanct:0, theftct:1, violentct:0, totalct:1)</v>
      </c>
      <c r="U3080" t="str">
        <f t="shared" si="294"/>
        <v>{location: new google.maps.LatLng(37.747, -122.478), weight: 0},</v>
      </c>
      <c r="V3080" t="str">
        <f t="shared" si="289"/>
        <v>{location: new google.maps.LatLng(37.747, -122.478), weight: 0},</v>
      </c>
      <c r="W3080" t="str">
        <f t="shared" si="290"/>
        <v>{location: new google.maps.LatLng(37.747, -122.478), weight: 0},</v>
      </c>
      <c r="X3080" t="str">
        <f t="shared" si="291"/>
        <v>{location: new google.maps.LatLng(37.747, -122.478), weight: 0},</v>
      </c>
      <c r="Y3080" t="str">
        <f t="shared" si="292"/>
        <v>{location: new google.maps.LatLng(37.747, -122.478), weight: 0},</v>
      </c>
    </row>
    <row r="3081" spans="1:25" x14ac:dyDescent="0.2">
      <c r="A3081">
        <v>37.747</v>
      </c>
      <c r="B3081">
        <v>-122.477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f>VLOOKUP(H3081,AE$2:$AJ$12,6,TRUE)</f>
        <v>0</v>
      </c>
      <c r="N3081">
        <f>VLOOKUP(I3081,AF$2:$AJ$12,5,TRUE)</f>
        <v>0</v>
      </c>
      <c r="O3081">
        <f>VLOOKUP(J3081,AG$2:$AJ$12,4,TRUE)</f>
        <v>3</v>
      </c>
      <c r="P3081">
        <f>VLOOKUP(K3081,AH$2:$AJ$12,3,TRUE)</f>
        <v>0</v>
      </c>
      <c r="Q3081">
        <f>VLOOKUP(L3081,AI$2:$AJ$12,2,TRUE)</f>
        <v>0</v>
      </c>
      <c r="T3081" t="str">
        <f t="shared" si="293"/>
        <v>Crimepoint.create(latitude:37.747, longitude:-122.477, drugdrink:0, misdemean:0, theft:3, violent:0, total:0, drugdrinkct:0, misdemeanct:0, theftct:1, violentct:0, totalct:1)</v>
      </c>
      <c r="U3081" t="str">
        <f t="shared" si="294"/>
        <v>{location: new google.maps.LatLng(37.747, -122.477), weight: 0},</v>
      </c>
      <c r="V3081" t="str">
        <f t="shared" si="289"/>
        <v>{location: new google.maps.LatLng(37.747, -122.477), weight: 0},</v>
      </c>
      <c r="W3081" t="str">
        <f t="shared" si="290"/>
        <v>{location: new google.maps.LatLng(37.747, -122.477), weight: 0},</v>
      </c>
      <c r="X3081" t="str">
        <f t="shared" si="291"/>
        <v>{location: new google.maps.LatLng(37.747, -122.477), weight: 0},</v>
      </c>
      <c r="Y3081" t="str">
        <f t="shared" si="292"/>
        <v>{location: new google.maps.LatLng(37.747, -122.477), weight: 0},</v>
      </c>
    </row>
    <row r="3082" spans="1:25" x14ac:dyDescent="0.2">
      <c r="A3082">
        <v>37.747</v>
      </c>
      <c r="B3082">
        <v>-122.476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4</v>
      </c>
      <c r="J3082">
        <v>0</v>
      </c>
      <c r="K3082">
        <v>0</v>
      </c>
      <c r="L3082">
        <v>4</v>
      </c>
      <c r="M3082">
        <f>VLOOKUP(H3082,AE$2:$AJ$12,6,TRUE)</f>
        <v>0</v>
      </c>
      <c r="N3082">
        <f>VLOOKUP(I3082,AF$2:$AJ$12,5,TRUE)</f>
        <v>6</v>
      </c>
      <c r="O3082">
        <f>VLOOKUP(J3082,AG$2:$AJ$12,4,TRUE)</f>
        <v>0</v>
      </c>
      <c r="P3082">
        <f>VLOOKUP(K3082,AH$2:$AJ$12,3,TRUE)</f>
        <v>0</v>
      </c>
      <c r="Q3082">
        <f>VLOOKUP(L3082,AI$2:$AJ$12,2,TRUE)</f>
        <v>3</v>
      </c>
      <c r="T3082" t="str">
        <f t="shared" si="293"/>
        <v>Crimepoint.create(latitude:37.747, longitude:-122.476, drugdrink:0, misdemean:6, theft:0, violent:0, total:3, drugdrinkct:0, misdemeanct:4, theftct:0, violentct:0, totalct:4)</v>
      </c>
      <c r="U3082" t="str">
        <f t="shared" si="294"/>
        <v>{location: new google.maps.LatLng(37.747, -122.476), weight: 0},</v>
      </c>
      <c r="V3082" t="str">
        <f t="shared" si="289"/>
        <v>{location: new google.maps.LatLng(37.747, -122.476), weight: 1},</v>
      </c>
      <c r="W3082" t="str">
        <f t="shared" si="290"/>
        <v>{location: new google.maps.LatLng(37.747, -122.476), weight: 0},</v>
      </c>
      <c r="X3082" t="str">
        <f t="shared" si="291"/>
        <v>{location: new google.maps.LatLng(37.747, -122.476), weight: 0},</v>
      </c>
      <c r="Y3082" t="str">
        <f t="shared" si="292"/>
        <v>{location: new google.maps.LatLng(37.747, -122.476), weight: 0},</v>
      </c>
    </row>
    <row r="3083" spans="1:25" x14ac:dyDescent="0.2">
      <c r="A3083">
        <v>37.747</v>
      </c>
      <c r="B3083">
        <v>-122.47499999999999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2</v>
      </c>
      <c r="K3083">
        <v>0</v>
      </c>
      <c r="L3083">
        <v>3</v>
      </c>
      <c r="M3083">
        <f>VLOOKUP(H3083,AE$2:$AJ$12,6,TRUE)</f>
        <v>0</v>
      </c>
      <c r="N3083">
        <f>VLOOKUP(I3083,AF$2:$AJ$12,5,TRUE)</f>
        <v>2</v>
      </c>
      <c r="O3083">
        <f>VLOOKUP(J3083,AG$2:$AJ$12,4,TRUE)</f>
        <v>4</v>
      </c>
      <c r="P3083">
        <f>VLOOKUP(K3083,AH$2:$AJ$12,3,TRUE)</f>
        <v>0</v>
      </c>
      <c r="Q3083">
        <f>VLOOKUP(L3083,AI$2:$AJ$12,2,TRUE)</f>
        <v>2</v>
      </c>
      <c r="T3083" t="str">
        <f t="shared" si="293"/>
        <v>Crimepoint.create(latitude:37.747, longitude:-122.475, drugdrink:0, misdemean:2, theft:4, violent:0, total:2, drugdrinkct:0, misdemeanct:1, theftct:2, violentct:0, totalct:3)</v>
      </c>
      <c r="U3083" t="str">
        <f t="shared" si="294"/>
        <v>{location: new google.maps.LatLng(37.747, -122.475), weight: 0},</v>
      </c>
      <c r="V3083" t="str">
        <f t="shared" si="289"/>
        <v>{location: new google.maps.LatLng(37.747, -122.475), weight: 0},</v>
      </c>
      <c r="W3083" t="str">
        <f t="shared" si="290"/>
        <v>{location: new google.maps.LatLng(37.747, -122.475), weight: 0},</v>
      </c>
      <c r="X3083" t="str">
        <f t="shared" si="291"/>
        <v>{location: new google.maps.LatLng(37.747, -122.475), weight: 0},</v>
      </c>
      <c r="Y3083" t="str">
        <f t="shared" si="292"/>
        <v>{location: new google.maps.LatLng(37.747, -122.475), weight: 0},</v>
      </c>
    </row>
    <row r="3084" spans="1:25" x14ac:dyDescent="0.2">
      <c r="A3084">
        <v>37.747</v>
      </c>
      <c r="B3084">
        <v>-122.474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3</v>
      </c>
      <c r="J3084">
        <v>3</v>
      </c>
      <c r="K3084">
        <v>0</v>
      </c>
      <c r="L3084">
        <v>6</v>
      </c>
      <c r="M3084">
        <f>VLOOKUP(H3084,AE$2:$AJ$12,6,TRUE)</f>
        <v>0</v>
      </c>
      <c r="N3084">
        <f>VLOOKUP(I3084,AF$2:$AJ$12,5,TRUE)</f>
        <v>5</v>
      </c>
      <c r="O3084">
        <f>VLOOKUP(J3084,AG$2:$AJ$12,4,TRUE)</f>
        <v>5</v>
      </c>
      <c r="P3084">
        <f>VLOOKUP(K3084,AH$2:$AJ$12,3,TRUE)</f>
        <v>0</v>
      </c>
      <c r="Q3084">
        <f>VLOOKUP(L3084,AI$2:$AJ$12,2,TRUE)</f>
        <v>4</v>
      </c>
      <c r="T3084" t="str">
        <f t="shared" si="293"/>
        <v>Crimepoint.create(latitude:37.747, longitude:-122.474, drugdrink:0, misdemean:5, theft:5, violent:0, total:4, drugdrinkct:0, misdemeanct:3, theftct:3, violentct:0, totalct:6)</v>
      </c>
      <c r="U3084" t="str">
        <f t="shared" si="294"/>
        <v>{location: new google.maps.LatLng(37.747, -122.474), weight: 0},</v>
      </c>
      <c r="V3084" t="str">
        <f t="shared" si="289"/>
        <v>{location: new google.maps.LatLng(37.747, -122.474), weight: 1},</v>
      </c>
      <c r="W3084" t="str">
        <f t="shared" si="290"/>
        <v>{location: new google.maps.LatLng(37.747, -122.474), weight: 0},</v>
      </c>
      <c r="X3084" t="str">
        <f t="shared" si="291"/>
        <v>{location: new google.maps.LatLng(37.747, -122.474), weight: 0},</v>
      </c>
      <c r="Y3084" t="str">
        <f t="shared" si="292"/>
        <v>{location: new google.maps.LatLng(37.747, -122.474), weight: 0},</v>
      </c>
    </row>
    <row r="3085" spans="1:25" x14ac:dyDescent="0.2">
      <c r="A3085">
        <v>37.747</v>
      </c>
      <c r="B3085">
        <v>-122.473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3</v>
      </c>
      <c r="K3085">
        <v>0</v>
      </c>
      <c r="L3085">
        <v>4</v>
      </c>
      <c r="M3085">
        <f>VLOOKUP(H3085,AE$2:$AJ$12,6,TRUE)</f>
        <v>0</v>
      </c>
      <c r="N3085">
        <f>VLOOKUP(I3085,AF$2:$AJ$12,5,TRUE)</f>
        <v>2</v>
      </c>
      <c r="O3085">
        <f>VLOOKUP(J3085,AG$2:$AJ$12,4,TRUE)</f>
        <v>5</v>
      </c>
      <c r="P3085">
        <f>VLOOKUP(K3085,AH$2:$AJ$12,3,TRUE)</f>
        <v>0</v>
      </c>
      <c r="Q3085">
        <f>VLOOKUP(L3085,AI$2:$AJ$12,2,TRUE)</f>
        <v>3</v>
      </c>
      <c r="T3085" t="str">
        <f t="shared" si="293"/>
        <v>Crimepoint.create(latitude:37.747, longitude:-122.473, drugdrink:0, misdemean:2, theft:5, violent:0, total:3, drugdrinkct:0, misdemeanct:1, theftct:3, violentct:0, totalct:4)</v>
      </c>
      <c r="U3085" t="str">
        <f t="shared" si="294"/>
        <v>{location: new google.maps.LatLng(37.747, -122.473), weight: 0},</v>
      </c>
      <c r="V3085" t="str">
        <f t="shared" si="289"/>
        <v>{location: new google.maps.LatLng(37.747, -122.473), weight: 0},</v>
      </c>
      <c r="W3085" t="str">
        <f t="shared" si="290"/>
        <v>{location: new google.maps.LatLng(37.747, -122.473), weight: 0},</v>
      </c>
      <c r="X3085" t="str">
        <f t="shared" si="291"/>
        <v>{location: new google.maps.LatLng(37.747, -122.473), weight: 0},</v>
      </c>
      <c r="Y3085" t="str">
        <f t="shared" si="292"/>
        <v>{location: new google.maps.LatLng(37.747, -122.473), weight: 0},</v>
      </c>
    </row>
    <row r="3086" spans="1:25" x14ac:dyDescent="0.2">
      <c r="A3086">
        <v>37.747</v>
      </c>
      <c r="B3086">
        <v>-122.47199999999999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</v>
      </c>
      <c r="K3086">
        <v>0</v>
      </c>
      <c r="L3086">
        <v>2</v>
      </c>
      <c r="M3086">
        <f>VLOOKUP(H3086,AE$2:$AJ$12,6,TRUE)</f>
        <v>0</v>
      </c>
      <c r="N3086">
        <f>VLOOKUP(I3086,AF$2:$AJ$12,5,TRUE)</f>
        <v>0</v>
      </c>
      <c r="O3086">
        <f>VLOOKUP(J3086,AG$2:$AJ$12,4,TRUE)</f>
        <v>4</v>
      </c>
      <c r="P3086">
        <f>VLOOKUP(K3086,AH$2:$AJ$12,3,TRUE)</f>
        <v>0</v>
      </c>
      <c r="Q3086">
        <f>VLOOKUP(L3086,AI$2:$AJ$12,2,TRUE)</f>
        <v>1</v>
      </c>
      <c r="T3086" t="str">
        <f t="shared" si="293"/>
        <v>Crimepoint.create(latitude:37.747, longitude:-122.472, drugdrink:0, misdemean:0, theft:4, violent:0, total:1, drugdrinkct:0, misdemeanct:0, theftct:2, violentct:0, totalct:2)</v>
      </c>
      <c r="U3086" t="str">
        <f t="shared" si="294"/>
        <v>{location: new google.maps.LatLng(37.747, -122.472), weight: 0},</v>
      </c>
      <c r="V3086" t="str">
        <f t="shared" si="289"/>
        <v>{location: new google.maps.LatLng(37.747, -122.472), weight: 0},</v>
      </c>
      <c r="W3086" t="str">
        <f t="shared" si="290"/>
        <v>{location: new google.maps.LatLng(37.747, -122.472), weight: 0},</v>
      </c>
      <c r="X3086" t="str">
        <f t="shared" si="291"/>
        <v>{location: new google.maps.LatLng(37.747, -122.472), weight: 0},</v>
      </c>
      <c r="Y3086" t="str">
        <f t="shared" si="292"/>
        <v>{location: new google.maps.LatLng(37.747, -122.472), weight: 0},</v>
      </c>
    </row>
    <row r="3087" spans="1:25" x14ac:dyDescent="0.2">
      <c r="A3087">
        <v>37.747</v>
      </c>
      <c r="B3087">
        <v>-122.471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</v>
      </c>
      <c r="J3087">
        <v>0</v>
      </c>
      <c r="K3087">
        <v>1</v>
      </c>
      <c r="L3087">
        <v>2</v>
      </c>
      <c r="M3087">
        <f>VLOOKUP(H3087,AE$2:$AJ$12,6,TRUE)</f>
        <v>0</v>
      </c>
      <c r="N3087">
        <f>VLOOKUP(I3087,AF$2:$AJ$12,5,TRUE)</f>
        <v>2</v>
      </c>
      <c r="O3087">
        <f>VLOOKUP(J3087,AG$2:$AJ$12,4,TRUE)</f>
        <v>0</v>
      </c>
      <c r="P3087">
        <f>VLOOKUP(K3087,AH$2:$AJ$12,3,TRUE)</f>
        <v>7</v>
      </c>
      <c r="Q3087">
        <f>VLOOKUP(L3087,AI$2:$AJ$12,2,TRUE)</f>
        <v>1</v>
      </c>
      <c r="T3087" t="str">
        <f t="shared" si="293"/>
        <v>Crimepoint.create(latitude:37.747, longitude:-122.471, drugdrink:0, misdemean:2, theft:0, violent:7, total:1, drugdrinkct:0, misdemeanct:1, theftct:0, violentct:1, totalct:2)</v>
      </c>
      <c r="U3087" t="str">
        <f t="shared" si="294"/>
        <v>{location: new google.maps.LatLng(37.747, -122.471), weight: 0},</v>
      </c>
      <c r="V3087" t="str">
        <f t="shared" si="289"/>
        <v>{location: new google.maps.LatLng(37.747, -122.471), weight: 0},</v>
      </c>
      <c r="W3087" t="str">
        <f t="shared" si="290"/>
        <v>{location: new google.maps.LatLng(37.747, -122.471), weight: 0},</v>
      </c>
      <c r="X3087" t="str">
        <f t="shared" si="291"/>
        <v>{location: new google.maps.LatLng(37.747, -122.471), weight: 1},</v>
      </c>
      <c r="Y3087" t="str">
        <f t="shared" si="292"/>
        <v>{location: new google.maps.LatLng(37.747, -122.471), weight: 0},</v>
      </c>
    </row>
    <row r="3088" spans="1:25" x14ac:dyDescent="0.2">
      <c r="A3088">
        <v>37.747</v>
      </c>
      <c r="B3088">
        <v>-122.47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1</v>
      </c>
      <c r="M3088">
        <f>VLOOKUP(H3088,AE$2:$AJ$12,6,TRUE)</f>
        <v>0</v>
      </c>
      <c r="N3088">
        <f>VLOOKUP(I3088,AF$2:$AJ$12,5,TRUE)</f>
        <v>2</v>
      </c>
      <c r="O3088">
        <f>VLOOKUP(J3088,AG$2:$AJ$12,4,TRUE)</f>
        <v>0</v>
      </c>
      <c r="P3088">
        <f>VLOOKUP(K3088,AH$2:$AJ$12,3,TRUE)</f>
        <v>0</v>
      </c>
      <c r="Q3088">
        <f>VLOOKUP(L3088,AI$2:$AJ$12,2,TRUE)</f>
        <v>0</v>
      </c>
      <c r="T3088" t="str">
        <f t="shared" si="293"/>
        <v>Crimepoint.create(latitude:37.747, longitude:-122.47, drugdrink:0, misdemean:2, theft:0, violent:0, total:0, drugdrinkct:0, misdemeanct:1, theftct:0, violentct:0, totalct:1)</v>
      </c>
      <c r="U3088" t="str">
        <f t="shared" si="294"/>
        <v>{location: new google.maps.LatLng(37.747, -122.47), weight: 0},</v>
      </c>
      <c r="V3088" t="str">
        <f t="shared" si="289"/>
        <v>{location: new google.maps.LatLng(37.747, -122.47), weight: 0},</v>
      </c>
      <c r="W3088" t="str">
        <f t="shared" si="290"/>
        <v>{location: new google.maps.LatLng(37.747, -122.47), weight: 0},</v>
      </c>
      <c r="X3088" t="str">
        <f t="shared" si="291"/>
        <v>{location: new google.maps.LatLng(37.747, -122.47), weight: 0},</v>
      </c>
      <c r="Y3088" t="str">
        <f t="shared" si="292"/>
        <v>{location: new google.maps.LatLng(37.747, -122.47), weight: 0},</v>
      </c>
    </row>
    <row r="3089" spans="1:25" x14ac:dyDescent="0.2">
      <c r="A3089">
        <v>37.747</v>
      </c>
      <c r="B3089">
        <v>-122.467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1</v>
      </c>
      <c r="M3089">
        <f>VLOOKUP(H3089,AE$2:$AJ$12,6,TRUE)</f>
        <v>0</v>
      </c>
      <c r="N3089">
        <f>VLOOKUP(I3089,AF$2:$AJ$12,5,TRUE)</f>
        <v>2</v>
      </c>
      <c r="O3089">
        <f>VLOOKUP(J3089,AG$2:$AJ$12,4,TRUE)</f>
        <v>0</v>
      </c>
      <c r="P3089">
        <f>VLOOKUP(K3089,AH$2:$AJ$12,3,TRUE)</f>
        <v>0</v>
      </c>
      <c r="Q3089">
        <f>VLOOKUP(L3089,AI$2:$AJ$12,2,TRUE)</f>
        <v>0</v>
      </c>
      <c r="T3089" t="str">
        <f t="shared" si="293"/>
        <v>Crimepoint.create(latitude:37.747, longitude:-122.467, drugdrink:0, misdemean:2, theft:0, violent:0, total:0, drugdrinkct:0, misdemeanct:1, theftct:0, violentct:0, totalct:1)</v>
      </c>
      <c r="U3089" t="str">
        <f t="shared" si="294"/>
        <v>{location: new google.maps.LatLng(37.747, -122.467), weight: 0},</v>
      </c>
      <c r="V3089" t="str">
        <f t="shared" si="289"/>
        <v>{location: new google.maps.LatLng(37.747, -122.467), weight: 0},</v>
      </c>
      <c r="W3089" t="str">
        <f t="shared" si="290"/>
        <v>{location: new google.maps.LatLng(37.747, -122.467), weight: 0},</v>
      </c>
      <c r="X3089" t="str">
        <f t="shared" si="291"/>
        <v>{location: new google.maps.LatLng(37.747, -122.467), weight: 0},</v>
      </c>
      <c r="Y3089" t="str">
        <f t="shared" si="292"/>
        <v>{location: new google.maps.LatLng(37.747, -122.467), weight: 0},</v>
      </c>
    </row>
    <row r="3090" spans="1:25" x14ac:dyDescent="0.2">
      <c r="A3090">
        <v>37.747</v>
      </c>
      <c r="B3090">
        <v>-122.464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4</v>
      </c>
      <c r="K3090">
        <v>0</v>
      </c>
      <c r="L3090">
        <v>4</v>
      </c>
      <c r="M3090">
        <f>VLOOKUP(H3090,AE$2:$AJ$12,6,TRUE)</f>
        <v>0</v>
      </c>
      <c r="N3090">
        <f>VLOOKUP(I3090,AF$2:$AJ$12,5,TRUE)</f>
        <v>0</v>
      </c>
      <c r="O3090">
        <f>VLOOKUP(J3090,AG$2:$AJ$12,4,TRUE)</f>
        <v>6</v>
      </c>
      <c r="P3090">
        <f>VLOOKUP(K3090,AH$2:$AJ$12,3,TRUE)</f>
        <v>0</v>
      </c>
      <c r="Q3090">
        <f>VLOOKUP(L3090,AI$2:$AJ$12,2,TRUE)</f>
        <v>3</v>
      </c>
      <c r="T3090" t="str">
        <f t="shared" si="293"/>
        <v>Crimepoint.create(latitude:37.747, longitude:-122.464, drugdrink:0, misdemean:0, theft:6, violent:0, total:3, drugdrinkct:0, misdemeanct:0, theftct:4, violentct:0, totalct:4)</v>
      </c>
      <c r="U3090" t="str">
        <f t="shared" si="294"/>
        <v>{location: new google.maps.LatLng(37.747, -122.464), weight: 0},</v>
      </c>
      <c r="V3090" t="str">
        <f t="shared" si="289"/>
        <v>{location: new google.maps.LatLng(37.747, -122.464), weight: 0},</v>
      </c>
      <c r="W3090" t="str">
        <f t="shared" si="290"/>
        <v>{location: new google.maps.LatLng(37.747, -122.464), weight: 1},</v>
      </c>
      <c r="X3090" t="str">
        <f t="shared" si="291"/>
        <v>{location: new google.maps.LatLng(37.747, -122.464), weight: 0},</v>
      </c>
      <c r="Y3090" t="str">
        <f t="shared" si="292"/>
        <v>{location: new google.maps.LatLng(37.747, -122.464), weight: 0},</v>
      </c>
    </row>
    <row r="3091" spans="1:25" x14ac:dyDescent="0.2">
      <c r="A3091">
        <v>37.747</v>
      </c>
      <c r="B3091">
        <v>-122.459</v>
      </c>
      <c r="C3091">
        <v>1</v>
      </c>
      <c r="D3091">
        <v>1</v>
      </c>
      <c r="E3091">
        <v>0</v>
      </c>
      <c r="F3091">
        <v>0</v>
      </c>
      <c r="G3091">
        <v>1</v>
      </c>
      <c r="H3091">
        <v>1</v>
      </c>
      <c r="I3091">
        <v>6</v>
      </c>
      <c r="J3091">
        <v>1</v>
      </c>
      <c r="K3091">
        <v>0</v>
      </c>
      <c r="L3091">
        <v>8</v>
      </c>
      <c r="M3091">
        <f>VLOOKUP(H3091,AE$2:$AJ$12,6,TRUE)</f>
        <v>8</v>
      </c>
      <c r="N3091">
        <f>VLOOKUP(I3091,AF$2:$AJ$12,5,TRUE)</f>
        <v>7</v>
      </c>
      <c r="O3091">
        <f>VLOOKUP(J3091,AG$2:$AJ$12,4,TRUE)</f>
        <v>3</v>
      </c>
      <c r="P3091">
        <f>VLOOKUP(K3091,AH$2:$AJ$12,3,TRUE)</f>
        <v>0</v>
      </c>
      <c r="Q3091">
        <f>VLOOKUP(L3091,AI$2:$AJ$12,2,TRUE)</f>
        <v>5</v>
      </c>
      <c r="T3091" t="str">
        <f t="shared" si="293"/>
        <v>Crimepoint.create(latitude:37.747, longitude:-122.459, drugdrink:8, misdemean:7, theft:3, violent:0, total:5, drugdrinkct:1, misdemeanct:6, theftct:1, violentct:0, totalct:8)</v>
      </c>
      <c r="U3091" t="str">
        <f t="shared" si="294"/>
        <v>{location: new google.maps.LatLng(37.747, -122.459), weight: 1},</v>
      </c>
      <c r="V3091" t="str">
        <f t="shared" si="289"/>
        <v>{location: new google.maps.LatLng(37.747, -122.459), weight: 1},</v>
      </c>
      <c r="W3091" t="str">
        <f t="shared" si="290"/>
        <v>{location: new google.maps.LatLng(37.747, -122.459), weight: 0},</v>
      </c>
      <c r="X3091" t="str">
        <f t="shared" si="291"/>
        <v>{location: new google.maps.LatLng(37.747, -122.459), weight: 0},</v>
      </c>
      <c r="Y3091" t="str">
        <f t="shared" si="292"/>
        <v>{location: new google.maps.LatLng(37.747, -122.459), weight: 1},</v>
      </c>
    </row>
    <row r="3092" spans="1:25" x14ac:dyDescent="0.2">
      <c r="A3092">
        <v>37.747</v>
      </c>
      <c r="B3092">
        <v>-122.456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1</v>
      </c>
      <c r="K3092">
        <v>0</v>
      </c>
      <c r="L3092">
        <v>2</v>
      </c>
      <c r="M3092">
        <f>VLOOKUP(H3092,AE$2:$AJ$12,6,TRUE)</f>
        <v>0</v>
      </c>
      <c r="N3092">
        <f>VLOOKUP(I3092,AF$2:$AJ$12,5,TRUE)</f>
        <v>2</v>
      </c>
      <c r="O3092">
        <f>VLOOKUP(J3092,AG$2:$AJ$12,4,TRUE)</f>
        <v>3</v>
      </c>
      <c r="P3092">
        <f>VLOOKUP(K3092,AH$2:$AJ$12,3,TRUE)</f>
        <v>0</v>
      </c>
      <c r="Q3092">
        <f>VLOOKUP(L3092,AI$2:$AJ$12,2,TRUE)</f>
        <v>1</v>
      </c>
      <c r="T3092" t="str">
        <f t="shared" si="293"/>
        <v>Crimepoint.create(latitude:37.747, longitude:-122.456, drugdrink:0, misdemean:2, theft:3, violent:0, total:1, drugdrinkct:0, misdemeanct:1, theftct:1, violentct:0, totalct:2)</v>
      </c>
      <c r="U3092" t="str">
        <f t="shared" si="294"/>
        <v>{location: new google.maps.LatLng(37.747, -122.456), weight: 0},</v>
      </c>
      <c r="V3092" t="str">
        <f t="shared" si="289"/>
        <v>{location: new google.maps.LatLng(37.747, -122.456), weight: 0},</v>
      </c>
      <c r="W3092" t="str">
        <f t="shared" si="290"/>
        <v>{location: new google.maps.LatLng(37.747, -122.456), weight: 0},</v>
      </c>
      <c r="X3092" t="str">
        <f t="shared" si="291"/>
        <v>{location: new google.maps.LatLng(37.747, -122.456), weight: 0},</v>
      </c>
      <c r="Y3092" t="str">
        <f t="shared" si="292"/>
        <v>{location: new google.maps.LatLng(37.747, -122.456), weight: 0},</v>
      </c>
    </row>
    <row r="3093" spans="1:25" x14ac:dyDescent="0.2">
      <c r="A3093">
        <v>37.747</v>
      </c>
      <c r="B3093">
        <v>-122.45099999999999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1</v>
      </c>
      <c r="M3093">
        <f>VLOOKUP(H3093,AE$2:$AJ$12,6,TRUE)</f>
        <v>0</v>
      </c>
      <c r="N3093">
        <f>VLOOKUP(I3093,AF$2:$AJ$12,5,TRUE)</f>
        <v>2</v>
      </c>
      <c r="O3093">
        <f>VLOOKUP(J3093,AG$2:$AJ$12,4,TRUE)</f>
        <v>0</v>
      </c>
      <c r="P3093">
        <f>VLOOKUP(K3093,AH$2:$AJ$12,3,TRUE)</f>
        <v>0</v>
      </c>
      <c r="Q3093">
        <f>VLOOKUP(L3093,AI$2:$AJ$12,2,TRUE)</f>
        <v>0</v>
      </c>
      <c r="T3093" t="str">
        <f t="shared" si="293"/>
        <v>Crimepoint.create(latitude:37.747, longitude:-122.451, drugdrink:0, misdemean:2, theft:0, violent:0, total:0, drugdrinkct:0, misdemeanct:1, theftct:0, violentct:0, totalct:1)</v>
      </c>
      <c r="U3093" t="str">
        <f t="shared" si="294"/>
        <v>{location: new google.maps.LatLng(37.747, -122.451), weight: 0},</v>
      </c>
      <c r="V3093" t="str">
        <f t="shared" si="289"/>
        <v>{location: new google.maps.LatLng(37.747, -122.451), weight: 0},</v>
      </c>
      <c r="W3093" t="str">
        <f t="shared" si="290"/>
        <v>{location: new google.maps.LatLng(37.747, -122.451), weight: 0},</v>
      </c>
      <c r="X3093" t="str">
        <f t="shared" si="291"/>
        <v>{location: new google.maps.LatLng(37.747, -122.451), weight: 0},</v>
      </c>
      <c r="Y3093" t="str">
        <f t="shared" si="292"/>
        <v>{location: new google.maps.LatLng(37.747, -122.451), weight: 0},</v>
      </c>
    </row>
    <row r="3094" spans="1:25" x14ac:dyDescent="0.2">
      <c r="A3094">
        <v>37.747</v>
      </c>
      <c r="B3094">
        <v>-122.45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1</v>
      </c>
      <c r="M3094">
        <f>VLOOKUP(H3094,AE$2:$AJ$12,6,TRUE)</f>
        <v>0</v>
      </c>
      <c r="N3094">
        <f>VLOOKUP(I3094,AF$2:$AJ$12,5,TRUE)</f>
        <v>2</v>
      </c>
      <c r="O3094">
        <f>VLOOKUP(J3094,AG$2:$AJ$12,4,TRUE)</f>
        <v>0</v>
      </c>
      <c r="P3094">
        <f>VLOOKUP(K3094,AH$2:$AJ$12,3,TRUE)</f>
        <v>0</v>
      </c>
      <c r="Q3094">
        <f>VLOOKUP(L3094,AI$2:$AJ$12,2,TRUE)</f>
        <v>0</v>
      </c>
      <c r="T3094" t="str">
        <f t="shared" si="293"/>
        <v>Crimepoint.create(latitude:37.747, longitude:-122.45, drugdrink:0, misdemean:2, theft:0, violent:0, total:0, drugdrinkct:0, misdemeanct:1, theftct:0, violentct:0, totalct:1)</v>
      </c>
      <c r="U3094" t="str">
        <f t="shared" si="294"/>
        <v>{location: new google.maps.LatLng(37.747, -122.45), weight: 0},</v>
      </c>
      <c r="V3094" t="str">
        <f t="shared" si="289"/>
        <v>{location: new google.maps.LatLng(37.747, -122.45), weight: 0},</v>
      </c>
      <c r="W3094" t="str">
        <f t="shared" si="290"/>
        <v>{location: new google.maps.LatLng(37.747, -122.45), weight: 0},</v>
      </c>
      <c r="X3094" t="str">
        <f t="shared" si="291"/>
        <v>{location: new google.maps.LatLng(37.747, -122.45), weight: 0},</v>
      </c>
      <c r="Y3094" t="str">
        <f t="shared" si="292"/>
        <v>{location: new google.maps.LatLng(37.747, -122.45), weight: 0},</v>
      </c>
    </row>
    <row r="3095" spans="1:25" x14ac:dyDescent="0.2">
      <c r="A3095">
        <v>37.747</v>
      </c>
      <c r="B3095">
        <v>-122.449</v>
      </c>
      <c r="C3095">
        <v>0</v>
      </c>
      <c r="D3095">
        <v>1</v>
      </c>
      <c r="E3095">
        <v>1</v>
      </c>
      <c r="F3095">
        <v>1</v>
      </c>
      <c r="G3095">
        <v>1</v>
      </c>
      <c r="H3095">
        <v>0</v>
      </c>
      <c r="I3095">
        <v>3</v>
      </c>
      <c r="J3095">
        <v>4</v>
      </c>
      <c r="K3095">
        <v>1</v>
      </c>
      <c r="L3095">
        <v>8</v>
      </c>
      <c r="M3095">
        <f>VLOOKUP(H3095,AE$2:$AJ$12,6,TRUE)</f>
        <v>0</v>
      </c>
      <c r="N3095">
        <f>VLOOKUP(I3095,AF$2:$AJ$12,5,TRUE)</f>
        <v>5</v>
      </c>
      <c r="O3095">
        <f>VLOOKUP(J3095,AG$2:$AJ$12,4,TRUE)</f>
        <v>6</v>
      </c>
      <c r="P3095">
        <f>VLOOKUP(K3095,AH$2:$AJ$12,3,TRUE)</f>
        <v>7</v>
      </c>
      <c r="Q3095">
        <f>VLOOKUP(L3095,AI$2:$AJ$12,2,TRUE)</f>
        <v>5</v>
      </c>
      <c r="T3095" t="str">
        <f t="shared" si="293"/>
        <v>Crimepoint.create(latitude:37.747, longitude:-122.449, drugdrink:0, misdemean:5, theft:6, violent:7, total:5, drugdrinkct:0, misdemeanct:3, theftct:4, violentct:1, totalct:8)</v>
      </c>
      <c r="U3095" t="str">
        <f t="shared" si="294"/>
        <v>{location: new google.maps.LatLng(37.747, -122.449), weight: 0},</v>
      </c>
      <c r="V3095" t="str">
        <f t="shared" si="289"/>
        <v>{location: new google.maps.LatLng(37.747, -122.449), weight: 1},</v>
      </c>
      <c r="W3095" t="str">
        <f t="shared" si="290"/>
        <v>{location: new google.maps.LatLng(37.747, -122.449), weight: 1},</v>
      </c>
      <c r="X3095" t="str">
        <f t="shared" si="291"/>
        <v>{location: new google.maps.LatLng(37.747, -122.449), weight: 1},</v>
      </c>
      <c r="Y3095" t="str">
        <f t="shared" si="292"/>
        <v>{location: new google.maps.LatLng(37.747, -122.449), weight: 1},</v>
      </c>
    </row>
    <row r="3096" spans="1:25" x14ac:dyDescent="0.2">
      <c r="A3096">
        <v>37.747</v>
      </c>
      <c r="B3096">
        <v>-122.447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0</v>
      </c>
      <c r="I3096">
        <v>1</v>
      </c>
      <c r="J3096">
        <v>6</v>
      </c>
      <c r="K3096">
        <v>1</v>
      </c>
      <c r="L3096">
        <v>8</v>
      </c>
      <c r="M3096">
        <f>VLOOKUP(H3096,AE$2:$AJ$12,6,TRUE)</f>
        <v>0</v>
      </c>
      <c r="N3096">
        <f>VLOOKUP(I3096,AF$2:$AJ$12,5,TRUE)</f>
        <v>2</v>
      </c>
      <c r="O3096">
        <f>VLOOKUP(J3096,AG$2:$AJ$12,4,TRUE)</f>
        <v>7</v>
      </c>
      <c r="P3096">
        <f>VLOOKUP(K3096,AH$2:$AJ$12,3,TRUE)</f>
        <v>7</v>
      </c>
      <c r="Q3096">
        <f>VLOOKUP(L3096,AI$2:$AJ$12,2,TRUE)</f>
        <v>5</v>
      </c>
      <c r="T3096" t="str">
        <f t="shared" si="293"/>
        <v>Crimepoint.create(latitude:37.747, longitude:-122.447, drugdrink:0, misdemean:2, theft:7, violent:7, total:5, drugdrinkct:0, misdemeanct:1, theftct:6, violentct:1, totalct:8)</v>
      </c>
      <c r="U3096" t="str">
        <f t="shared" si="294"/>
        <v>{location: new google.maps.LatLng(37.747, -122.447), weight: 0},</v>
      </c>
      <c r="V3096" t="str">
        <f t="shared" si="289"/>
        <v>{location: new google.maps.LatLng(37.747, -122.447), weight: 0},</v>
      </c>
      <c r="W3096" t="str">
        <f t="shared" si="290"/>
        <v>{location: new google.maps.LatLng(37.747, -122.447), weight: 1},</v>
      </c>
      <c r="X3096" t="str">
        <f t="shared" si="291"/>
        <v>{location: new google.maps.LatLng(37.747, -122.447), weight: 1},</v>
      </c>
      <c r="Y3096" t="str">
        <f t="shared" si="292"/>
        <v>{location: new google.maps.LatLng(37.747, -122.447), weight: 1},</v>
      </c>
    </row>
    <row r="3097" spans="1:25" x14ac:dyDescent="0.2">
      <c r="A3097">
        <v>37.747</v>
      </c>
      <c r="B3097">
        <v>-122.446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2</v>
      </c>
      <c r="J3097">
        <v>0</v>
      </c>
      <c r="K3097">
        <v>0</v>
      </c>
      <c r="L3097">
        <v>2</v>
      </c>
      <c r="M3097">
        <f>VLOOKUP(H3097,AE$2:$AJ$12,6,TRUE)</f>
        <v>0</v>
      </c>
      <c r="N3097">
        <f>VLOOKUP(I3097,AF$2:$AJ$12,5,TRUE)</f>
        <v>4</v>
      </c>
      <c r="O3097">
        <f>VLOOKUP(J3097,AG$2:$AJ$12,4,TRUE)</f>
        <v>0</v>
      </c>
      <c r="P3097">
        <f>VLOOKUP(K3097,AH$2:$AJ$12,3,TRUE)</f>
        <v>0</v>
      </c>
      <c r="Q3097">
        <f>VLOOKUP(L3097,AI$2:$AJ$12,2,TRUE)</f>
        <v>1</v>
      </c>
      <c r="T3097" t="str">
        <f t="shared" si="293"/>
        <v>Crimepoint.create(latitude:37.747, longitude:-122.446, drugdrink:0, misdemean:4, theft:0, violent:0, total:1, drugdrinkct:0, misdemeanct:2, theftct:0, violentct:0, totalct:2)</v>
      </c>
      <c r="U3097" t="str">
        <f t="shared" si="294"/>
        <v>{location: new google.maps.LatLng(37.747, -122.446), weight: 0},</v>
      </c>
      <c r="V3097" t="str">
        <f t="shared" si="289"/>
        <v>{location: new google.maps.LatLng(37.747, -122.446), weight: 0},</v>
      </c>
      <c r="W3097" t="str">
        <f t="shared" si="290"/>
        <v>{location: new google.maps.LatLng(37.747, -122.446), weight: 0},</v>
      </c>
      <c r="X3097" t="str">
        <f t="shared" si="291"/>
        <v>{location: new google.maps.LatLng(37.747, -122.446), weight: 0},</v>
      </c>
      <c r="Y3097" t="str">
        <f t="shared" si="292"/>
        <v>{location: new google.maps.LatLng(37.747, -122.446), weight: 0},</v>
      </c>
    </row>
    <row r="3098" spans="1:25" x14ac:dyDescent="0.2">
      <c r="A3098">
        <v>37.747</v>
      </c>
      <c r="B3098">
        <v>-122.44499999999999</v>
      </c>
      <c r="C3098">
        <v>0</v>
      </c>
      <c r="D3098">
        <v>1</v>
      </c>
      <c r="E3098">
        <v>0</v>
      </c>
      <c r="F3098">
        <v>1</v>
      </c>
      <c r="G3098">
        <v>1</v>
      </c>
      <c r="H3098">
        <v>0</v>
      </c>
      <c r="I3098">
        <v>6</v>
      </c>
      <c r="J3098">
        <v>1</v>
      </c>
      <c r="K3098">
        <v>1</v>
      </c>
      <c r="L3098">
        <v>8</v>
      </c>
      <c r="M3098">
        <f>VLOOKUP(H3098,AE$2:$AJ$12,6,TRUE)</f>
        <v>0</v>
      </c>
      <c r="N3098">
        <f>VLOOKUP(I3098,AF$2:$AJ$12,5,TRUE)</f>
        <v>7</v>
      </c>
      <c r="O3098">
        <f>VLOOKUP(J3098,AG$2:$AJ$12,4,TRUE)</f>
        <v>3</v>
      </c>
      <c r="P3098">
        <f>VLOOKUP(K3098,AH$2:$AJ$12,3,TRUE)</f>
        <v>7</v>
      </c>
      <c r="Q3098">
        <f>VLOOKUP(L3098,AI$2:$AJ$12,2,TRUE)</f>
        <v>5</v>
      </c>
      <c r="T3098" t="str">
        <f t="shared" si="293"/>
        <v>Crimepoint.create(latitude:37.747, longitude:-122.445, drugdrink:0, misdemean:7, theft:3, violent:7, total:5, drugdrinkct:0, misdemeanct:6, theftct:1, violentct:1, totalct:8)</v>
      </c>
      <c r="U3098" t="str">
        <f t="shared" si="294"/>
        <v>{location: new google.maps.LatLng(37.747, -122.445), weight: 0},</v>
      </c>
      <c r="V3098" t="str">
        <f t="shared" si="289"/>
        <v>{location: new google.maps.LatLng(37.747, -122.445), weight: 1},</v>
      </c>
      <c r="W3098" t="str">
        <f t="shared" si="290"/>
        <v>{location: new google.maps.LatLng(37.747, -122.445), weight: 0},</v>
      </c>
      <c r="X3098" t="str">
        <f t="shared" si="291"/>
        <v>{location: new google.maps.LatLng(37.747, -122.445), weight: 1},</v>
      </c>
      <c r="Y3098" t="str">
        <f t="shared" si="292"/>
        <v>{location: new google.maps.LatLng(37.747, -122.445), weight: 1},</v>
      </c>
    </row>
    <row r="3099" spans="1:25" x14ac:dyDescent="0.2">
      <c r="A3099">
        <v>37.747</v>
      </c>
      <c r="B3099">
        <v>-122.443</v>
      </c>
      <c r="C3099">
        <v>0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3</v>
      </c>
      <c r="J3099">
        <v>1</v>
      </c>
      <c r="K3099">
        <v>2</v>
      </c>
      <c r="L3099">
        <v>6</v>
      </c>
      <c r="M3099">
        <f>VLOOKUP(H3099,AE$2:$AJ$12,6,TRUE)</f>
        <v>0</v>
      </c>
      <c r="N3099">
        <f>VLOOKUP(I3099,AF$2:$AJ$12,5,TRUE)</f>
        <v>5</v>
      </c>
      <c r="O3099">
        <f>VLOOKUP(J3099,AG$2:$AJ$12,4,TRUE)</f>
        <v>3</v>
      </c>
      <c r="P3099">
        <f>VLOOKUP(K3099,AH$2:$AJ$12,3,TRUE)</f>
        <v>7</v>
      </c>
      <c r="Q3099">
        <f>VLOOKUP(L3099,AI$2:$AJ$12,2,TRUE)</f>
        <v>4</v>
      </c>
      <c r="T3099" t="str">
        <f t="shared" si="293"/>
        <v>Crimepoint.create(latitude:37.747, longitude:-122.443, drugdrink:0, misdemean:5, theft:3, violent:7, total:4, drugdrinkct:0, misdemeanct:3, theftct:1, violentct:2, totalct:6)</v>
      </c>
      <c r="U3099" t="str">
        <f t="shared" si="294"/>
        <v>{location: new google.maps.LatLng(37.747, -122.443), weight: 0},</v>
      </c>
      <c r="V3099" t="str">
        <f t="shared" si="289"/>
        <v>{location: new google.maps.LatLng(37.747, -122.443), weight: 1},</v>
      </c>
      <c r="W3099" t="str">
        <f t="shared" si="290"/>
        <v>{location: new google.maps.LatLng(37.747, -122.443), weight: 0},</v>
      </c>
      <c r="X3099" t="str">
        <f t="shared" si="291"/>
        <v>{location: new google.maps.LatLng(37.747, -122.443), weight: 1},</v>
      </c>
      <c r="Y3099" t="str">
        <f t="shared" si="292"/>
        <v>{location: new google.maps.LatLng(37.747, -122.443), weight: 0},</v>
      </c>
    </row>
    <row r="3100" spans="1:25" x14ac:dyDescent="0.2">
      <c r="A3100">
        <v>37.747</v>
      </c>
      <c r="B3100">
        <v>-122.44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2</v>
      </c>
      <c r="K3100">
        <v>0</v>
      </c>
      <c r="L3100">
        <v>4</v>
      </c>
      <c r="M3100">
        <f>VLOOKUP(H3100,AE$2:$AJ$12,6,TRUE)</f>
        <v>0</v>
      </c>
      <c r="N3100">
        <f>VLOOKUP(I3100,AF$2:$AJ$12,5,TRUE)</f>
        <v>4</v>
      </c>
      <c r="O3100">
        <f>VLOOKUP(J3100,AG$2:$AJ$12,4,TRUE)</f>
        <v>4</v>
      </c>
      <c r="P3100">
        <f>VLOOKUP(K3100,AH$2:$AJ$12,3,TRUE)</f>
        <v>0</v>
      </c>
      <c r="Q3100">
        <f>VLOOKUP(L3100,AI$2:$AJ$12,2,TRUE)</f>
        <v>3</v>
      </c>
      <c r="T3100" t="str">
        <f t="shared" si="293"/>
        <v>Crimepoint.create(latitude:37.747, longitude:-122.44, drugdrink:0, misdemean:4, theft:4, violent:0, total:3, drugdrinkct:0, misdemeanct:2, theftct:2, violentct:0, totalct:4)</v>
      </c>
      <c r="U3100" t="str">
        <f t="shared" si="294"/>
        <v>{location: new google.maps.LatLng(37.747, -122.44), weight: 0},</v>
      </c>
      <c r="V3100" t="str">
        <f t="shared" si="289"/>
        <v>{location: new google.maps.LatLng(37.747, -122.44), weight: 0},</v>
      </c>
      <c r="W3100" t="str">
        <f t="shared" si="290"/>
        <v>{location: new google.maps.LatLng(37.747, -122.44), weight: 0},</v>
      </c>
      <c r="X3100" t="str">
        <f t="shared" si="291"/>
        <v>{location: new google.maps.LatLng(37.747, -122.44), weight: 0},</v>
      </c>
      <c r="Y3100" t="str">
        <f t="shared" si="292"/>
        <v>{location: new google.maps.LatLng(37.747, -122.44), weight: 0},</v>
      </c>
    </row>
    <row r="3101" spans="1:25" x14ac:dyDescent="0.2">
      <c r="A3101">
        <v>37.747</v>
      </c>
      <c r="B3101">
        <v>-122.438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1</v>
      </c>
      <c r="K3101">
        <v>0</v>
      </c>
      <c r="L3101">
        <v>3</v>
      </c>
      <c r="M3101">
        <f>VLOOKUP(H3101,AE$2:$AJ$12,6,TRUE)</f>
        <v>0</v>
      </c>
      <c r="N3101">
        <f>VLOOKUP(I3101,AF$2:$AJ$12,5,TRUE)</f>
        <v>4</v>
      </c>
      <c r="O3101">
        <f>VLOOKUP(J3101,AG$2:$AJ$12,4,TRUE)</f>
        <v>3</v>
      </c>
      <c r="P3101">
        <f>VLOOKUP(K3101,AH$2:$AJ$12,3,TRUE)</f>
        <v>0</v>
      </c>
      <c r="Q3101">
        <f>VLOOKUP(L3101,AI$2:$AJ$12,2,TRUE)</f>
        <v>2</v>
      </c>
      <c r="T3101" t="str">
        <f t="shared" si="293"/>
        <v>Crimepoint.create(latitude:37.747, longitude:-122.438, drugdrink:0, misdemean:4, theft:3, violent:0, total:2, drugdrinkct:0, misdemeanct:2, theftct:1, violentct:0, totalct:3)</v>
      </c>
      <c r="U3101" t="str">
        <f t="shared" si="294"/>
        <v>{location: new google.maps.LatLng(37.747, -122.438), weight: 0},</v>
      </c>
      <c r="V3101" t="str">
        <f t="shared" si="289"/>
        <v>{location: new google.maps.LatLng(37.747, -122.438), weight: 0},</v>
      </c>
      <c r="W3101" t="str">
        <f t="shared" si="290"/>
        <v>{location: new google.maps.LatLng(37.747, -122.438), weight: 0},</v>
      </c>
      <c r="X3101" t="str">
        <f t="shared" si="291"/>
        <v>{location: new google.maps.LatLng(37.747, -122.438), weight: 0},</v>
      </c>
      <c r="Y3101" t="str">
        <f t="shared" si="292"/>
        <v>{location: new google.maps.LatLng(37.747, -122.438), weight: 0},</v>
      </c>
    </row>
    <row r="3102" spans="1:25" x14ac:dyDescent="0.2">
      <c r="A3102">
        <v>37.747</v>
      </c>
      <c r="B3102">
        <v>-122.43600000000001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0</v>
      </c>
      <c r="L3102">
        <v>2</v>
      </c>
      <c r="M3102">
        <f>VLOOKUP(H3102,AE$2:$AJ$12,6,TRUE)</f>
        <v>0</v>
      </c>
      <c r="N3102">
        <f>VLOOKUP(I3102,AF$2:$AJ$12,5,TRUE)</f>
        <v>2</v>
      </c>
      <c r="O3102">
        <f>VLOOKUP(J3102,AG$2:$AJ$12,4,TRUE)</f>
        <v>3</v>
      </c>
      <c r="P3102">
        <f>VLOOKUP(K3102,AH$2:$AJ$12,3,TRUE)</f>
        <v>0</v>
      </c>
      <c r="Q3102">
        <f>VLOOKUP(L3102,AI$2:$AJ$12,2,TRUE)</f>
        <v>1</v>
      </c>
      <c r="T3102" t="str">
        <f t="shared" si="293"/>
        <v>Crimepoint.create(latitude:37.747, longitude:-122.436, drugdrink:0, misdemean:2, theft:3, violent:0, total:1, drugdrinkct:0, misdemeanct:1, theftct:1, violentct:0, totalct:2)</v>
      </c>
      <c r="U3102" t="str">
        <f t="shared" si="294"/>
        <v>{location: new google.maps.LatLng(37.747, -122.436), weight: 0},</v>
      </c>
      <c r="V3102" t="str">
        <f t="shared" si="289"/>
        <v>{location: new google.maps.LatLng(37.747, -122.436), weight: 0},</v>
      </c>
      <c r="W3102" t="str">
        <f t="shared" si="290"/>
        <v>{location: new google.maps.LatLng(37.747, -122.436), weight: 0},</v>
      </c>
      <c r="X3102" t="str">
        <f t="shared" si="291"/>
        <v>{location: new google.maps.LatLng(37.747, -122.436), weight: 0},</v>
      </c>
      <c r="Y3102" t="str">
        <f t="shared" si="292"/>
        <v>{location: new google.maps.LatLng(37.747, -122.436), weight: 0},</v>
      </c>
    </row>
    <row r="3103" spans="1:25" x14ac:dyDescent="0.2">
      <c r="A3103">
        <v>37.747</v>
      </c>
      <c r="B3103">
        <v>-122.435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4</v>
      </c>
      <c r="J3103">
        <v>1</v>
      </c>
      <c r="K3103">
        <v>0</v>
      </c>
      <c r="L3103">
        <v>5</v>
      </c>
      <c r="M3103">
        <f>VLOOKUP(H3103,AE$2:$AJ$12,6,TRUE)</f>
        <v>0</v>
      </c>
      <c r="N3103">
        <f>VLOOKUP(I3103,AF$2:$AJ$12,5,TRUE)</f>
        <v>6</v>
      </c>
      <c r="O3103">
        <f>VLOOKUP(J3103,AG$2:$AJ$12,4,TRUE)</f>
        <v>3</v>
      </c>
      <c r="P3103">
        <f>VLOOKUP(K3103,AH$2:$AJ$12,3,TRUE)</f>
        <v>0</v>
      </c>
      <c r="Q3103">
        <f>VLOOKUP(L3103,AI$2:$AJ$12,2,TRUE)</f>
        <v>4</v>
      </c>
      <c r="T3103" t="str">
        <f t="shared" si="293"/>
        <v>Crimepoint.create(latitude:37.747, longitude:-122.435, drugdrink:0, misdemean:6, theft:3, violent:0, total:4, drugdrinkct:0, misdemeanct:4, theftct:1, violentct:0, totalct:5)</v>
      </c>
      <c r="U3103" t="str">
        <f t="shared" si="294"/>
        <v>{location: new google.maps.LatLng(37.747, -122.435), weight: 0},</v>
      </c>
      <c r="V3103" t="str">
        <f t="shared" si="289"/>
        <v>{location: new google.maps.LatLng(37.747, -122.435), weight: 1},</v>
      </c>
      <c r="W3103" t="str">
        <f t="shared" si="290"/>
        <v>{location: new google.maps.LatLng(37.747, -122.435), weight: 0},</v>
      </c>
      <c r="X3103" t="str">
        <f t="shared" si="291"/>
        <v>{location: new google.maps.LatLng(37.747, -122.435), weight: 0},</v>
      </c>
      <c r="Y3103" t="str">
        <f t="shared" si="292"/>
        <v>{location: new google.maps.LatLng(37.747, -122.435), weight: 0},</v>
      </c>
    </row>
    <row r="3104" spans="1:25" x14ac:dyDescent="0.2">
      <c r="A3104">
        <v>37.747</v>
      </c>
      <c r="B3104">
        <v>-122.434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2</v>
      </c>
      <c r="M3104">
        <f>VLOOKUP(H3104,AE$2:$AJ$12,6,TRUE)</f>
        <v>0</v>
      </c>
      <c r="N3104">
        <f>VLOOKUP(I3104,AF$2:$AJ$12,5,TRUE)</f>
        <v>2</v>
      </c>
      <c r="O3104">
        <f>VLOOKUP(J3104,AG$2:$AJ$12,4,TRUE)</f>
        <v>3</v>
      </c>
      <c r="P3104">
        <f>VLOOKUP(K3104,AH$2:$AJ$12,3,TRUE)</f>
        <v>0</v>
      </c>
      <c r="Q3104">
        <f>VLOOKUP(L3104,AI$2:$AJ$12,2,TRUE)</f>
        <v>1</v>
      </c>
      <c r="T3104" t="str">
        <f t="shared" si="293"/>
        <v>Crimepoint.create(latitude:37.747, longitude:-122.434, drugdrink:0, misdemean:2, theft:3, violent:0, total:1, drugdrinkct:0, misdemeanct:1, theftct:1, violentct:0, totalct:2)</v>
      </c>
      <c r="U3104" t="str">
        <f t="shared" si="294"/>
        <v>{location: new google.maps.LatLng(37.747, -122.434), weight: 0},</v>
      </c>
      <c r="V3104" t="str">
        <f t="shared" si="289"/>
        <v>{location: new google.maps.LatLng(37.747, -122.434), weight: 0},</v>
      </c>
      <c r="W3104" t="str">
        <f t="shared" si="290"/>
        <v>{location: new google.maps.LatLng(37.747, -122.434), weight: 0},</v>
      </c>
      <c r="X3104" t="str">
        <f t="shared" si="291"/>
        <v>{location: new google.maps.LatLng(37.747, -122.434), weight: 0},</v>
      </c>
      <c r="Y3104" t="str">
        <f t="shared" si="292"/>
        <v>{location: new google.maps.LatLng(37.747, -122.434), weight: 0},</v>
      </c>
    </row>
    <row r="3105" spans="1:25" x14ac:dyDescent="0.2">
      <c r="A3105">
        <v>37.747</v>
      </c>
      <c r="B3105">
        <v>-122.43300000000001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1</v>
      </c>
      <c r="M3105">
        <f>VLOOKUP(H3105,AE$2:$AJ$12,6,TRUE)</f>
        <v>0</v>
      </c>
      <c r="N3105">
        <f>VLOOKUP(I3105,AF$2:$AJ$12,5,TRUE)</f>
        <v>0</v>
      </c>
      <c r="O3105">
        <f>VLOOKUP(J3105,AG$2:$AJ$12,4,TRUE)</f>
        <v>3</v>
      </c>
      <c r="P3105">
        <f>VLOOKUP(K3105,AH$2:$AJ$12,3,TRUE)</f>
        <v>0</v>
      </c>
      <c r="Q3105">
        <f>VLOOKUP(L3105,AI$2:$AJ$12,2,TRUE)</f>
        <v>0</v>
      </c>
      <c r="T3105" t="str">
        <f t="shared" si="293"/>
        <v>Crimepoint.create(latitude:37.747, longitude:-122.433, drugdrink:0, misdemean:0, theft:3, violent:0, total:0, drugdrinkct:0, misdemeanct:0, theftct:1, violentct:0, totalct:1)</v>
      </c>
      <c r="U3105" t="str">
        <f t="shared" si="294"/>
        <v>{location: new google.maps.LatLng(37.747, -122.433), weight: 0},</v>
      </c>
      <c r="V3105" t="str">
        <f t="shared" si="289"/>
        <v>{location: new google.maps.LatLng(37.747, -122.433), weight: 0},</v>
      </c>
      <c r="W3105" t="str">
        <f t="shared" si="290"/>
        <v>{location: new google.maps.LatLng(37.747, -122.433), weight: 0},</v>
      </c>
      <c r="X3105" t="str">
        <f t="shared" si="291"/>
        <v>{location: new google.maps.LatLng(37.747, -122.433), weight: 0},</v>
      </c>
      <c r="Y3105" t="str">
        <f t="shared" si="292"/>
        <v>{location: new google.maps.LatLng(37.747, -122.433), weight: 0},</v>
      </c>
    </row>
    <row r="3106" spans="1:25" x14ac:dyDescent="0.2">
      <c r="A3106">
        <v>37.747</v>
      </c>
      <c r="B3106">
        <v>-122.432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1</v>
      </c>
      <c r="M3106">
        <f>VLOOKUP(H3106,AE$2:$AJ$12,6,TRUE)</f>
        <v>0</v>
      </c>
      <c r="N3106">
        <f>VLOOKUP(I3106,AF$2:$AJ$12,5,TRUE)</f>
        <v>0</v>
      </c>
      <c r="O3106">
        <f>VLOOKUP(J3106,AG$2:$AJ$12,4,TRUE)</f>
        <v>3</v>
      </c>
      <c r="P3106">
        <f>VLOOKUP(K3106,AH$2:$AJ$12,3,TRUE)</f>
        <v>0</v>
      </c>
      <c r="Q3106">
        <f>VLOOKUP(L3106,AI$2:$AJ$12,2,TRUE)</f>
        <v>0</v>
      </c>
      <c r="T3106" t="str">
        <f t="shared" si="293"/>
        <v>Crimepoint.create(latitude:37.747, longitude:-122.432, drugdrink:0, misdemean:0, theft:3, violent:0, total:0, drugdrinkct:0, misdemeanct:0, theftct:1, violentct:0, totalct:1)</v>
      </c>
      <c r="U3106" t="str">
        <f t="shared" si="294"/>
        <v>{location: new google.maps.LatLng(37.747, -122.432), weight: 0},</v>
      </c>
      <c r="V3106" t="str">
        <f t="shared" si="289"/>
        <v>{location: new google.maps.LatLng(37.747, -122.432), weight: 0},</v>
      </c>
      <c r="W3106" t="str">
        <f t="shared" si="290"/>
        <v>{location: new google.maps.LatLng(37.747, -122.432), weight: 0},</v>
      </c>
      <c r="X3106" t="str">
        <f t="shared" si="291"/>
        <v>{location: new google.maps.LatLng(37.747, -122.432), weight: 0},</v>
      </c>
      <c r="Y3106" t="str">
        <f t="shared" si="292"/>
        <v>{location: new google.maps.LatLng(37.747, -122.432), weight: 0},</v>
      </c>
    </row>
    <row r="3107" spans="1:25" x14ac:dyDescent="0.2">
      <c r="A3107">
        <v>37.747</v>
      </c>
      <c r="B3107">
        <v>-122.431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1</v>
      </c>
      <c r="J3107">
        <v>4</v>
      </c>
      <c r="K3107">
        <v>0</v>
      </c>
      <c r="L3107">
        <v>5</v>
      </c>
      <c r="M3107">
        <f>VLOOKUP(H3107,AE$2:$AJ$12,6,TRUE)</f>
        <v>0</v>
      </c>
      <c r="N3107">
        <f>VLOOKUP(I3107,AF$2:$AJ$12,5,TRUE)</f>
        <v>2</v>
      </c>
      <c r="O3107">
        <f>VLOOKUP(J3107,AG$2:$AJ$12,4,TRUE)</f>
        <v>6</v>
      </c>
      <c r="P3107">
        <f>VLOOKUP(K3107,AH$2:$AJ$12,3,TRUE)</f>
        <v>0</v>
      </c>
      <c r="Q3107">
        <f>VLOOKUP(L3107,AI$2:$AJ$12,2,TRUE)</f>
        <v>4</v>
      </c>
      <c r="T3107" t="str">
        <f t="shared" si="293"/>
        <v>Crimepoint.create(latitude:37.747, longitude:-122.431, drugdrink:0, misdemean:2, theft:6, violent:0, total:4, drugdrinkct:0, misdemeanct:1, theftct:4, violentct:0, totalct:5)</v>
      </c>
      <c r="U3107" t="str">
        <f t="shared" si="294"/>
        <v>{location: new google.maps.LatLng(37.747, -122.431), weight: 0},</v>
      </c>
      <c r="V3107" t="str">
        <f t="shared" si="289"/>
        <v>{location: new google.maps.LatLng(37.747, -122.431), weight: 0},</v>
      </c>
      <c r="W3107" t="str">
        <f t="shared" si="290"/>
        <v>{location: new google.maps.LatLng(37.747, -122.431), weight: 1},</v>
      </c>
      <c r="X3107" t="str">
        <f t="shared" si="291"/>
        <v>{location: new google.maps.LatLng(37.747, -122.431), weight: 0},</v>
      </c>
      <c r="Y3107" t="str">
        <f t="shared" si="292"/>
        <v>{location: new google.maps.LatLng(37.747, -122.431), weight: 0},</v>
      </c>
    </row>
    <row r="3108" spans="1:25" x14ac:dyDescent="0.2">
      <c r="A3108">
        <v>37.747</v>
      </c>
      <c r="B3108">
        <v>-122.43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4</v>
      </c>
      <c r="K3108">
        <v>0</v>
      </c>
      <c r="L3108">
        <v>5</v>
      </c>
      <c r="M3108">
        <f>VLOOKUP(H3108,AE$2:$AJ$12,6,TRUE)</f>
        <v>0</v>
      </c>
      <c r="N3108">
        <f>VLOOKUP(I3108,AF$2:$AJ$12,5,TRUE)</f>
        <v>2</v>
      </c>
      <c r="O3108">
        <f>VLOOKUP(J3108,AG$2:$AJ$12,4,TRUE)</f>
        <v>6</v>
      </c>
      <c r="P3108">
        <f>VLOOKUP(K3108,AH$2:$AJ$12,3,TRUE)</f>
        <v>0</v>
      </c>
      <c r="Q3108">
        <f>VLOOKUP(L3108,AI$2:$AJ$12,2,TRUE)</f>
        <v>4</v>
      </c>
      <c r="T3108" t="str">
        <f t="shared" si="293"/>
        <v>Crimepoint.create(latitude:37.747, longitude:-122.43, drugdrink:0, misdemean:2, theft:6, violent:0, total:4, drugdrinkct:0, misdemeanct:1, theftct:4, violentct:0, totalct:5)</v>
      </c>
      <c r="U3108" t="str">
        <f t="shared" si="294"/>
        <v>{location: new google.maps.LatLng(37.747, -122.43), weight: 0},</v>
      </c>
      <c r="V3108" t="str">
        <f t="shared" si="289"/>
        <v>{location: new google.maps.LatLng(37.747, -122.43), weight: 0},</v>
      </c>
      <c r="W3108" t="str">
        <f t="shared" si="290"/>
        <v>{location: new google.maps.LatLng(37.747, -122.43), weight: 1},</v>
      </c>
      <c r="X3108" t="str">
        <f t="shared" si="291"/>
        <v>{location: new google.maps.LatLng(37.747, -122.43), weight: 0},</v>
      </c>
      <c r="Y3108" t="str">
        <f t="shared" si="292"/>
        <v>{location: new google.maps.LatLng(37.747, -122.43), weight: 0},</v>
      </c>
    </row>
    <row r="3109" spans="1:25" x14ac:dyDescent="0.2">
      <c r="A3109">
        <v>37.747</v>
      </c>
      <c r="B3109">
        <v>-122.429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1</v>
      </c>
      <c r="M3109">
        <f>VLOOKUP(H3109,AE$2:$AJ$12,6,TRUE)</f>
        <v>0</v>
      </c>
      <c r="N3109">
        <f>VLOOKUP(I3109,AF$2:$AJ$12,5,TRUE)</f>
        <v>0</v>
      </c>
      <c r="O3109">
        <f>VLOOKUP(J3109,AG$2:$AJ$12,4,TRUE)</f>
        <v>3</v>
      </c>
      <c r="P3109">
        <f>VLOOKUP(K3109,AH$2:$AJ$12,3,TRUE)</f>
        <v>0</v>
      </c>
      <c r="Q3109">
        <f>VLOOKUP(L3109,AI$2:$AJ$12,2,TRUE)</f>
        <v>0</v>
      </c>
      <c r="T3109" t="str">
        <f t="shared" si="293"/>
        <v>Crimepoint.create(latitude:37.747, longitude:-122.429, drugdrink:0, misdemean:0, theft:3, violent:0, total:0, drugdrinkct:0, misdemeanct:0, theftct:1, violentct:0, totalct:1)</v>
      </c>
      <c r="U3109" t="str">
        <f t="shared" si="294"/>
        <v>{location: new google.maps.LatLng(37.747, -122.429), weight: 0},</v>
      </c>
      <c r="V3109" t="str">
        <f t="shared" si="289"/>
        <v>{location: new google.maps.LatLng(37.747, -122.429), weight: 0},</v>
      </c>
      <c r="W3109" t="str">
        <f t="shared" si="290"/>
        <v>{location: new google.maps.LatLng(37.747, -122.429), weight: 0},</v>
      </c>
      <c r="X3109" t="str">
        <f t="shared" si="291"/>
        <v>{location: new google.maps.LatLng(37.747, -122.429), weight: 0},</v>
      </c>
      <c r="Y3109" t="str">
        <f t="shared" si="292"/>
        <v>{location: new google.maps.LatLng(37.747, -122.429), weight: 0},</v>
      </c>
    </row>
    <row r="3110" spans="1:25" x14ac:dyDescent="0.2">
      <c r="A3110">
        <v>37.747</v>
      </c>
      <c r="B3110">
        <v>-122.428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</v>
      </c>
      <c r="J3110">
        <v>3</v>
      </c>
      <c r="K3110">
        <v>1</v>
      </c>
      <c r="L3110">
        <v>5</v>
      </c>
      <c r="M3110">
        <f>VLOOKUP(H3110,AE$2:$AJ$12,6,TRUE)</f>
        <v>0</v>
      </c>
      <c r="N3110">
        <f>VLOOKUP(I3110,AF$2:$AJ$12,5,TRUE)</f>
        <v>2</v>
      </c>
      <c r="O3110">
        <f>VLOOKUP(J3110,AG$2:$AJ$12,4,TRUE)</f>
        <v>5</v>
      </c>
      <c r="P3110">
        <f>VLOOKUP(K3110,AH$2:$AJ$12,3,TRUE)</f>
        <v>7</v>
      </c>
      <c r="Q3110">
        <f>VLOOKUP(L3110,AI$2:$AJ$12,2,TRUE)</f>
        <v>4</v>
      </c>
      <c r="T3110" t="str">
        <f t="shared" si="293"/>
        <v>Crimepoint.create(latitude:37.747, longitude:-122.428, drugdrink:0, misdemean:2, theft:5, violent:7, total:4, drugdrinkct:0, misdemeanct:1, theftct:3, violentct:1, totalct:5)</v>
      </c>
      <c r="U3110" t="str">
        <f t="shared" si="294"/>
        <v>{location: new google.maps.LatLng(37.747, -122.428), weight: 0},</v>
      </c>
      <c r="V3110" t="str">
        <f t="shared" si="289"/>
        <v>{location: new google.maps.LatLng(37.747, -122.428), weight: 0},</v>
      </c>
      <c r="W3110" t="str">
        <f t="shared" si="290"/>
        <v>{location: new google.maps.LatLng(37.747, -122.428), weight: 0},</v>
      </c>
      <c r="X3110" t="str">
        <f t="shared" si="291"/>
        <v>{location: new google.maps.LatLng(37.747, -122.428), weight: 1},</v>
      </c>
      <c r="Y3110" t="str">
        <f t="shared" si="292"/>
        <v>{location: new google.maps.LatLng(37.747, -122.428), weight: 0},</v>
      </c>
    </row>
    <row r="3111" spans="1:25" x14ac:dyDescent="0.2">
      <c r="A3111">
        <v>37.747</v>
      </c>
      <c r="B3111">
        <v>-122.42700000000001</v>
      </c>
      <c r="C3111">
        <v>0</v>
      </c>
      <c r="D3111">
        <v>7</v>
      </c>
      <c r="E3111">
        <v>1</v>
      </c>
      <c r="F3111">
        <v>1</v>
      </c>
      <c r="G3111">
        <v>3</v>
      </c>
      <c r="H3111">
        <v>0</v>
      </c>
      <c r="I3111">
        <v>31</v>
      </c>
      <c r="J3111">
        <v>5</v>
      </c>
      <c r="K3111">
        <v>2</v>
      </c>
      <c r="L3111">
        <v>38</v>
      </c>
      <c r="M3111">
        <f>VLOOKUP(H3111,AE$2:$AJ$12,6,TRUE)</f>
        <v>0</v>
      </c>
      <c r="N3111">
        <f>VLOOKUP(I3111,AF$2:$AJ$12,5,TRUE)</f>
        <v>9</v>
      </c>
      <c r="O3111">
        <f>VLOOKUP(J3111,AG$2:$AJ$12,4,TRUE)</f>
        <v>7</v>
      </c>
      <c r="P3111">
        <f>VLOOKUP(K3111,AH$2:$AJ$12,3,TRUE)</f>
        <v>7</v>
      </c>
      <c r="Q3111">
        <f>VLOOKUP(L3111,AI$2:$AJ$12,2,TRUE)</f>
        <v>8</v>
      </c>
      <c r="T3111" t="str">
        <f t="shared" si="293"/>
        <v>Crimepoint.create(latitude:37.747, longitude:-122.427, drugdrink:0, misdemean:9, theft:7, violent:7, total:8, drugdrinkct:0, misdemeanct:31, theftct:5, violentct:2, totalct:38)</v>
      </c>
      <c r="U3111" t="str">
        <f t="shared" si="294"/>
        <v>{location: new google.maps.LatLng(37.747, -122.427), weight: 0},</v>
      </c>
      <c r="V3111" t="str">
        <f t="shared" si="289"/>
        <v>{location: new google.maps.LatLng(37.747, -122.427), weight: 7},</v>
      </c>
      <c r="W3111" t="str">
        <f t="shared" si="290"/>
        <v>{location: new google.maps.LatLng(37.747, -122.427), weight: 1},</v>
      </c>
      <c r="X3111" t="str">
        <f t="shared" si="291"/>
        <v>{location: new google.maps.LatLng(37.747, -122.427), weight: 1},</v>
      </c>
      <c r="Y3111" t="str">
        <f t="shared" si="292"/>
        <v>{location: new google.maps.LatLng(37.747, -122.427), weight: 3},</v>
      </c>
    </row>
    <row r="3112" spans="1:25" x14ac:dyDescent="0.2">
      <c r="A3112">
        <v>37.747</v>
      </c>
      <c r="B3112">
        <v>-122.426</v>
      </c>
      <c r="C3112">
        <v>0</v>
      </c>
      <c r="D3112">
        <v>1</v>
      </c>
      <c r="E3112">
        <v>1</v>
      </c>
      <c r="F3112">
        <v>0</v>
      </c>
      <c r="G3112">
        <v>1</v>
      </c>
      <c r="H3112">
        <v>0</v>
      </c>
      <c r="I3112">
        <v>3</v>
      </c>
      <c r="J3112">
        <v>4</v>
      </c>
      <c r="K3112">
        <v>0</v>
      </c>
      <c r="L3112">
        <v>7</v>
      </c>
      <c r="M3112">
        <f>VLOOKUP(H3112,AE$2:$AJ$12,6,TRUE)</f>
        <v>0</v>
      </c>
      <c r="N3112">
        <f>VLOOKUP(I3112,AF$2:$AJ$12,5,TRUE)</f>
        <v>5</v>
      </c>
      <c r="O3112">
        <f>VLOOKUP(J3112,AG$2:$AJ$12,4,TRUE)</f>
        <v>6</v>
      </c>
      <c r="P3112">
        <f>VLOOKUP(K3112,AH$2:$AJ$12,3,TRUE)</f>
        <v>0</v>
      </c>
      <c r="Q3112">
        <f>VLOOKUP(L3112,AI$2:$AJ$12,2,TRUE)</f>
        <v>5</v>
      </c>
      <c r="T3112" t="str">
        <f t="shared" si="293"/>
        <v>Crimepoint.create(latitude:37.747, longitude:-122.426, drugdrink:0, misdemean:5, theft:6, violent:0, total:5, drugdrinkct:0, misdemeanct:3, theftct:4, violentct:0, totalct:7)</v>
      </c>
      <c r="U3112" t="str">
        <f t="shared" si="294"/>
        <v>{location: new google.maps.LatLng(37.747, -122.426), weight: 0},</v>
      </c>
      <c r="V3112" t="str">
        <f t="shared" si="289"/>
        <v>{location: new google.maps.LatLng(37.747, -122.426), weight: 1},</v>
      </c>
      <c r="W3112" t="str">
        <f t="shared" si="290"/>
        <v>{location: new google.maps.LatLng(37.747, -122.426), weight: 1},</v>
      </c>
      <c r="X3112" t="str">
        <f t="shared" si="291"/>
        <v>{location: new google.maps.LatLng(37.747, -122.426), weight: 0},</v>
      </c>
      <c r="Y3112" t="str">
        <f t="shared" si="292"/>
        <v>{location: new google.maps.LatLng(37.747, -122.426), weight: 1},</v>
      </c>
    </row>
    <row r="3113" spans="1:25" x14ac:dyDescent="0.2">
      <c r="A3113">
        <v>37.747</v>
      </c>
      <c r="B3113">
        <v>-122.425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3</v>
      </c>
      <c r="K3113">
        <v>0</v>
      </c>
      <c r="L3113">
        <v>4</v>
      </c>
      <c r="M3113">
        <f>VLOOKUP(H3113,AE$2:$AJ$12,6,TRUE)</f>
        <v>0</v>
      </c>
      <c r="N3113">
        <f>VLOOKUP(I3113,AF$2:$AJ$12,5,TRUE)</f>
        <v>2</v>
      </c>
      <c r="O3113">
        <f>VLOOKUP(J3113,AG$2:$AJ$12,4,TRUE)</f>
        <v>5</v>
      </c>
      <c r="P3113">
        <f>VLOOKUP(K3113,AH$2:$AJ$12,3,TRUE)</f>
        <v>0</v>
      </c>
      <c r="Q3113">
        <f>VLOOKUP(L3113,AI$2:$AJ$12,2,TRUE)</f>
        <v>3</v>
      </c>
      <c r="T3113" t="str">
        <f t="shared" si="293"/>
        <v>Crimepoint.create(latitude:37.747, longitude:-122.425, drugdrink:0, misdemean:2, theft:5, violent:0, total:3, drugdrinkct:0, misdemeanct:1, theftct:3, violentct:0, totalct:4)</v>
      </c>
      <c r="U3113" t="str">
        <f t="shared" si="294"/>
        <v>{location: new google.maps.LatLng(37.747, -122.425), weight: 0},</v>
      </c>
      <c r="V3113" t="str">
        <f t="shared" si="289"/>
        <v>{location: new google.maps.LatLng(37.747, -122.425), weight: 0},</v>
      </c>
      <c r="W3113" t="str">
        <f t="shared" si="290"/>
        <v>{location: new google.maps.LatLng(37.747, -122.425), weight: 0},</v>
      </c>
      <c r="X3113" t="str">
        <f t="shared" si="291"/>
        <v>{location: new google.maps.LatLng(37.747, -122.425), weight: 0},</v>
      </c>
      <c r="Y3113" t="str">
        <f t="shared" si="292"/>
        <v>{location: new google.maps.LatLng(37.747, -122.425), weight: 0},</v>
      </c>
    </row>
    <row r="3114" spans="1:25" x14ac:dyDescent="0.2">
      <c r="A3114">
        <v>37.747</v>
      </c>
      <c r="B3114">
        <v>-122.42400000000001</v>
      </c>
      <c r="C3114">
        <v>0</v>
      </c>
      <c r="D3114">
        <v>1</v>
      </c>
      <c r="E3114">
        <v>2</v>
      </c>
      <c r="F3114">
        <v>1</v>
      </c>
      <c r="G3114">
        <v>2</v>
      </c>
      <c r="H3114">
        <v>0</v>
      </c>
      <c r="I3114">
        <v>4</v>
      </c>
      <c r="J3114">
        <v>14</v>
      </c>
      <c r="K3114">
        <v>1</v>
      </c>
      <c r="L3114">
        <v>19</v>
      </c>
      <c r="M3114">
        <f>VLOOKUP(H3114,AE$2:$AJ$12,6,TRUE)</f>
        <v>0</v>
      </c>
      <c r="N3114">
        <f>VLOOKUP(I3114,AF$2:$AJ$12,5,TRUE)</f>
        <v>6</v>
      </c>
      <c r="O3114">
        <f>VLOOKUP(J3114,AG$2:$AJ$12,4,TRUE)</f>
        <v>8</v>
      </c>
      <c r="P3114">
        <f>VLOOKUP(K3114,AH$2:$AJ$12,3,TRUE)</f>
        <v>7</v>
      </c>
      <c r="Q3114">
        <f>VLOOKUP(L3114,AI$2:$AJ$12,2,TRUE)</f>
        <v>7</v>
      </c>
      <c r="T3114" t="str">
        <f t="shared" si="293"/>
        <v>Crimepoint.create(latitude:37.747, longitude:-122.424, drugdrink:0, misdemean:6, theft:8, violent:7, total:7, drugdrinkct:0, misdemeanct:4, theftct:14, violentct:1, totalct:19)</v>
      </c>
      <c r="U3114" t="str">
        <f t="shared" si="294"/>
        <v>{location: new google.maps.LatLng(37.747, -122.424), weight: 0},</v>
      </c>
      <c r="V3114" t="str">
        <f t="shared" si="289"/>
        <v>{location: new google.maps.LatLng(37.747, -122.424), weight: 1},</v>
      </c>
      <c r="W3114" t="str">
        <f t="shared" si="290"/>
        <v>{location: new google.maps.LatLng(37.747, -122.424), weight: 2},</v>
      </c>
      <c r="X3114" t="str">
        <f t="shared" si="291"/>
        <v>{location: new google.maps.LatLng(37.747, -122.424), weight: 1},</v>
      </c>
      <c r="Y3114" t="str">
        <f t="shared" si="292"/>
        <v>{location: new google.maps.LatLng(37.747, -122.424), weight: 2},</v>
      </c>
    </row>
    <row r="3115" spans="1:25" x14ac:dyDescent="0.2">
      <c r="A3115">
        <v>37.747</v>
      </c>
      <c r="B3115">
        <v>-122.422</v>
      </c>
      <c r="C3115">
        <v>1</v>
      </c>
      <c r="D3115">
        <v>2</v>
      </c>
      <c r="E3115">
        <v>1</v>
      </c>
      <c r="F3115">
        <v>2</v>
      </c>
      <c r="G3115">
        <v>1</v>
      </c>
      <c r="H3115">
        <v>1</v>
      </c>
      <c r="I3115">
        <v>8</v>
      </c>
      <c r="J3115">
        <v>5</v>
      </c>
      <c r="K3115">
        <v>3</v>
      </c>
      <c r="L3115">
        <v>17</v>
      </c>
      <c r="M3115">
        <f>VLOOKUP(H3115,AE$2:$AJ$12,6,TRUE)</f>
        <v>8</v>
      </c>
      <c r="N3115">
        <f>VLOOKUP(I3115,AF$2:$AJ$12,5,TRUE)</f>
        <v>7</v>
      </c>
      <c r="O3115">
        <f>VLOOKUP(J3115,AG$2:$AJ$12,4,TRUE)</f>
        <v>7</v>
      </c>
      <c r="P3115">
        <f>VLOOKUP(K3115,AH$2:$AJ$12,3,TRUE)</f>
        <v>8</v>
      </c>
      <c r="Q3115">
        <f>VLOOKUP(L3115,AI$2:$AJ$12,2,TRUE)</f>
        <v>7</v>
      </c>
      <c r="T3115" t="str">
        <f t="shared" si="293"/>
        <v>Crimepoint.create(latitude:37.747, longitude:-122.422, drugdrink:8, misdemean:7, theft:7, violent:8, total:7, drugdrinkct:1, misdemeanct:8, theftct:5, violentct:3, totalct:17)</v>
      </c>
      <c r="U3115" t="str">
        <f t="shared" si="294"/>
        <v>{location: new google.maps.LatLng(37.747, -122.422), weight: 1},</v>
      </c>
      <c r="V3115" t="str">
        <f t="shared" si="289"/>
        <v>{location: new google.maps.LatLng(37.747, -122.422), weight: 2},</v>
      </c>
      <c r="W3115" t="str">
        <f t="shared" si="290"/>
        <v>{location: new google.maps.LatLng(37.747, -122.422), weight: 1},</v>
      </c>
      <c r="X3115" t="str">
        <f t="shared" si="291"/>
        <v>{location: new google.maps.LatLng(37.747, -122.422), weight: 2},</v>
      </c>
      <c r="Y3115" t="str">
        <f t="shared" si="292"/>
        <v>{location: new google.maps.LatLng(37.747, -122.422), weight: 1},</v>
      </c>
    </row>
    <row r="3116" spans="1:25" x14ac:dyDescent="0.2">
      <c r="A3116">
        <v>37.747</v>
      </c>
      <c r="B3116">
        <v>-122.42100000000001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1</v>
      </c>
      <c r="M3116">
        <f>VLOOKUP(H3116,AE$2:$AJ$12,6,TRUE)</f>
        <v>0</v>
      </c>
      <c r="N3116">
        <f>VLOOKUP(I3116,AF$2:$AJ$12,5,TRUE)</f>
        <v>0</v>
      </c>
      <c r="O3116">
        <f>VLOOKUP(J3116,AG$2:$AJ$12,4,TRUE)</f>
        <v>3</v>
      </c>
      <c r="P3116">
        <f>VLOOKUP(K3116,AH$2:$AJ$12,3,TRUE)</f>
        <v>0</v>
      </c>
      <c r="Q3116">
        <f>VLOOKUP(L3116,AI$2:$AJ$12,2,TRUE)</f>
        <v>0</v>
      </c>
      <c r="T3116" t="str">
        <f t="shared" si="293"/>
        <v>Crimepoint.create(latitude:37.747, longitude:-122.421, drugdrink:0, misdemean:0, theft:3, violent:0, total:0, drugdrinkct:0, misdemeanct:0, theftct:1, violentct:0, totalct:1)</v>
      </c>
      <c r="U3116" t="str">
        <f t="shared" si="294"/>
        <v>{location: new google.maps.LatLng(37.747, -122.421), weight: 0},</v>
      </c>
      <c r="V3116" t="str">
        <f t="shared" si="289"/>
        <v>{location: new google.maps.LatLng(37.747, -122.421), weight: 0},</v>
      </c>
      <c r="W3116" t="str">
        <f t="shared" si="290"/>
        <v>{location: new google.maps.LatLng(37.747, -122.421), weight: 0},</v>
      </c>
      <c r="X3116" t="str">
        <f t="shared" si="291"/>
        <v>{location: new google.maps.LatLng(37.747, -122.421), weight: 0},</v>
      </c>
      <c r="Y3116" t="str">
        <f t="shared" si="292"/>
        <v>{location: new google.maps.LatLng(37.747, -122.421), weight: 0},</v>
      </c>
    </row>
    <row r="3117" spans="1:25" x14ac:dyDescent="0.2">
      <c r="A3117">
        <v>37.747</v>
      </c>
      <c r="B3117">
        <v>-122.42</v>
      </c>
      <c r="C3117">
        <v>1</v>
      </c>
      <c r="D3117">
        <v>3</v>
      </c>
      <c r="E3117">
        <v>2</v>
      </c>
      <c r="F3117">
        <v>1</v>
      </c>
      <c r="G3117">
        <v>2</v>
      </c>
      <c r="H3117">
        <v>1</v>
      </c>
      <c r="I3117">
        <v>12</v>
      </c>
      <c r="J3117">
        <v>14</v>
      </c>
      <c r="K3117">
        <v>2</v>
      </c>
      <c r="L3117">
        <v>29</v>
      </c>
      <c r="M3117">
        <f>VLOOKUP(H3117,AE$2:$AJ$12,6,TRUE)</f>
        <v>8</v>
      </c>
      <c r="N3117">
        <f>VLOOKUP(I3117,AF$2:$AJ$12,5,TRUE)</f>
        <v>8</v>
      </c>
      <c r="O3117">
        <f>VLOOKUP(J3117,AG$2:$AJ$12,4,TRUE)</f>
        <v>8</v>
      </c>
      <c r="P3117">
        <f>VLOOKUP(K3117,AH$2:$AJ$12,3,TRUE)</f>
        <v>7</v>
      </c>
      <c r="Q3117">
        <f>VLOOKUP(L3117,AI$2:$AJ$12,2,TRUE)</f>
        <v>8</v>
      </c>
      <c r="T3117" t="str">
        <f t="shared" si="293"/>
        <v>Crimepoint.create(latitude:37.747, longitude:-122.42, drugdrink:8, misdemean:8, theft:8, violent:7, total:8, drugdrinkct:1, misdemeanct:12, theftct:14, violentct:2, totalct:29)</v>
      </c>
      <c r="U3117" t="str">
        <f t="shared" si="294"/>
        <v>{location: new google.maps.LatLng(37.747, -122.42), weight: 1},</v>
      </c>
      <c r="V3117" t="str">
        <f t="shared" si="289"/>
        <v>{location: new google.maps.LatLng(37.747, -122.42), weight: 3},</v>
      </c>
      <c r="W3117" t="str">
        <f t="shared" si="290"/>
        <v>{location: new google.maps.LatLng(37.747, -122.42), weight: 2},</v>
      </c>
      <c r="X3117" t="str">
        <f t="shared" si="291"/>
        <v>{location: new google.maps.LatLng(37.747, -122.42), weight: 1},</v>
      </c>
      <c r="Y3117" t="str">
        <f t="shared" si="292"/>
        <v>{location: new google.maps.LatLng(37.747, -122.42), weight: 2},</v>
      </c>
    </row>
    <row r="3118" spans="1:25" x14ac:dyDescent="0.2">
      <c r="A3118">
        <v>37.747</v>
      </c>
      <c r="B3118">
        <v>-122.419</v>
      </c>
      <c r="C3118">
        <v>3</v>
      </c>
      <c r="D3118">
        <v>5</v>
      </c>
      <c r="E3118">
        <v>3</v>
      </c>
      <c r="F3118">
        <v>16</v>
      </c>
      <c r="G3118">
        <v>5</v>
      </c>
      <c r="H3118">
        <v>4</v>
      </c>
      <c r="I3118">
        <v>22</v>
      </c>
      <c r="J3118">
        <v>21</v>
      </c>
      <c r="K3118">
        <v>21</v>
      </c>
      <c r="L3118">
        <v>68</v>
      </c>
      <c r="M3118">
        <f>VLOOKUP(H3118,AE$2:$AJ$12,6,TRUE)</f>
        <v>9</v>
      </c>
      <c r="N3118">
        <f>VLOOKUP(I3118,AF$2:$AJ$12,5,TRUE)</f>
        <v>9</v>
      </c>
      <c r="O3118">
        <f>VLOOKUP(J3118,AG$2:$AJ$12,4,TRUE)</f>
        <v>9</v>
      </c>
      <c r="P3118">
        <f>VLOOKUP(K3118,AH$2:$AJ$12,3,TRUE)</f>
        <v>9</v>
      </c>
      <c r="Q3118">
        <f>VLOOKUP(L3118,AI$2:$AJ$12,2,TRUE)</f>
        <v>9</v>
      </c>
      <c r="T3118" t="str">
        <f t="shared" si="293"/>
        <v>Crimepoint.create(latitude:37.747, longitude:-122.419, drugdrink:9, misdemean:9, theft:9, violent:9, total:9, drugdrinkct:4, misdemeanct:22, theftct:21, violentct:21, totalct:68)</v>
      </c>
      <c r="U3118" t="str">
        <f t="shared" si="294"/>
        <v>{location: new google.maps.LatLng(37.747, -122.419), weight: 3},</v>
      </c>
      <c r="V3118" t="str">
        <f t="shared" si="289"/>
        <v>{location: new google.maps.LatLng(37.747, -122.419), weight: 5},</v>
      </c>
      <c r="W3118" t="str">
        <f t="shared" si="290"/>
        <v>{location: new google.maps.LatLng(37.747, -122.419), weight: 3},</v>
      </c>
      <c r="X3118" t="str">
        <f t="shared" si="291"/>
        <v>{location: new google.maps.LatLng(37.747, -122.419), weight: 16},</v>
      </c>
      <c r="Y3118" t="str">
        <f t="shared" si="292"/>
        <v>{location: new google.maps.LatLng(37.747, -122.419), weight: 5},</v>
      </c>
    </row>
    <row r="3119" spans="1:25" x14ac:dyDescent="0.2">
      <c r="A3119">
        <v>37.747</v>
      </c>
      <c r="B3119">
        <v>-122.41800000000001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</v>
      </c>
      <c r="K3119">
        <v>0</v>
      </c>
      <c r="L3119">
        <v>2</v>
      </c>
      <c r="M3119">
        <f>VLOOKUP(H3119,AE$2:$AJ$12,6,TRUE)</f>
        <v>0</v>
      </c>
      <c r="N3119">
        <f>VLOOKUP(I3119,AF$2:$AJ$12,5,TRUE)</f>
        <v>0</v>
      </c>
      <c r="O3119">
        <f>VLOOKUP(J3119,AG$2:$AJ$12,4,TRUE)</f>
        <v>4</v>
      </c>
      <c r="P3119">
        <f>VLOOKUP(K3119,AH$2:$AJ$12,3,TRUE)</f>
        <v>0</v>
      </c>
      <c r="Q3119">
        <f>VLOOKUP(L3119,AI$2:$AJ$12,2,TRUE)</f>
        <v>1</v>
      </c>
      <c r="T3119" t="str">
        <f t="shared" si="293"/>
        <v>Crimepoint.create(latitude:37.747, longitude:-122.418, drugdrink:0, misdemean:0, theft:4, violent:0, total:1, drugdrinkct:0, misdemeanct:0, theftct:2, violentct:0, totalct:2)</v>
      </c>
      <c r="U3119" t="str">
        <f t="shared" si="294"/>
        <v>{location: new google.maps.LatLng(37.747, -122.418), weight: 0},</v>
      </c>
      <c r="V3119" t="str">
        <f t="shared" si="289"/>
        <v>{location: new google.maps.LatLng(37.747, -122.418), weight: 0},</v>
      </c>
      <c r="W3119" t="str">
        <f t="shared" si="290"/>
        <v>{location: new google.maps.LatLng(37.747, -122.418), weight: 0},</v>
      </c>
      <c r="X3119" t="str">
        <f t="shared" si="291"/>
        <v>{location: new google.maps.LatLng(37.747, -122.418), weight: 0},</v>
      </c>
      <c r="Y3119" t="str">
        <f t="shared" si="292"/>
        <v>{location: new google.maps.LatLng(37.747, -122.418), weight: 0},</v>
      </c>
    </row>
    <row r="3120" spans="1:25" x14ac:dyDescent="0.2">
      <c r="A3120">
        <v>37.747</v>
      </c>
      <c r="B3120">
        <v>-122.417</v>
      </c>
      <c r="C3120">
        <v>2</v>
      </c>
      <c r="D3120">
        <v>2</v>
      </c>
      <c r="E3120">
        <v>2</v>
      </c>
      <c r="F3120">
        <v>6</v>
      </c>
      <c r="G3120">
        <v>2</v>
      </c>
      <c r="H3120">
        <v>3</v>
      </c>
      <c r="I3120">
        <v>7</v>
      </c>
      <c r="J3120">
        <v>11</v>
      </c>
      <c r="K3120">
        <v>8</v>
      </c>
      <c r="L3120">
        <v>29</v>
      </c>
      <c r="M3120">
        <f>VLOOKUP(H3120,AE$2:$AJ$12,6,TRUE)</f>
        <v>9</v>
      </c>
      <c r="N3120">
        <f>VLOOKUP(I3120,AF$2:$AJ$12,5,TRUE)</f>
        <v>7</v>
      </c>
      <c r="O3120">
        <f>VLOOKUP(J3120,AG$2:$AJ$12,4,TRUE)</f>
        <v>8</v>
      </c>
      <c r="P3120">
        <f>VLOOKUP(K3120,AH$2:$AJ$12,3,TRUE)</f>
        <v>9</v>
      </c>
      <c r="Q3120">
        <f>VLOOKUP(L3120,AI$2:$AJ$12,2,TRUE)</f>
        <v>8</v>
      </c>
      <c r="T3120" t="str">
        <f t="shared" si="293"/>
        <v>Crimepoint.create(latitude:37.747, longitude:-122.417, drugdrink:9, misdemean:7, theft:8, violent:9, total:8, drugdrinkct:3, misdemeanct:7, theftct:11, violentct:8, totalct:29)</v>
      </c>
      <c r="U3120" t="str">
        <f t="shared" si="294"/>
        <v>{location: new google.maps.LatLng(37.747, -122.417), weight: 2},</v>
      </c>
      <c r="V3120" t="str">
        <f t="shared" si="289"/>
        <v>{location: new google.maps.LatLng(37.747, -122.417), weight: 2},</v>
      </c>
      <c r="W3120" t="str">
        <f t="shared" si="290"/>
        <v>{location: new google.maps.LatLng(37.747, -122.417), weight: 2},</v>
      </c>
      <c r="X3120" t="str">
        <f t="shared" si="291"/>
        <v>{location: new google.maps.LatLng(37.747, -122.417), weight: 6},</v>
      </c>
      <c r="Y3120" t="str">
        <f t="shared" si="292"/>
        <v>{location: new google.maps.LatLng(37.747, -122.417), weight: 2},</v>
      </c>
    </row>
    <row r="3121" spans="1:25" x14ac:dyDescent="0.2">
      <c r="A3121">
        <v>37.747</v>
      </c>
      <c r="B3121">
        <v>-122.416</v>
      </c>
      <c r="C3121">
        <v>0</v>
      </c>
      <c r="D3121">
        <v>2</v>
      </c>
      <c r="E3121">
        <v>0</v>
      </c>
      <c r="F3121">
        <v>2</v>
      </c>
      <c r="G3121">
        <v>1</v>
      </c>
      <c r="H3121">
        <v>0</v>
      </c>
      <c r="I3121">
        <v>11</v>
      </c>
      <c r="J3121">
        <v>2</v>
      </c>
      <c r="K3121">
        <v>3</v>
      </c>
      <c r="L3121">
        <v>16</v>
      </c>
      <c r="M3121">
        <f>VLOOKUP(H3121,AE$2:$AJ$12,6,TRUE)</f>
        <v>0</v>
      </c>
      <c r="N3121">
        <f>VLOOKUP(I3121,AF$2:$AJ$12,5,TRUE)</f>
        <v>8</v>
      </c>
      <c r="O3121">
        <f>VLOOKUP(J3121,AG$2:$AJ$12,4,TRUE)</f>
        <v>4</v>
      </c>
      <c r="P3121">
        <f>VLOOKUP(K3121,AH$2:$AJ$12,3,TRUE)</f>
        <v>8</v>
      </c>
      <c r="Q3121">
        <f>VLOOKUP(L3121,AI$2:$AJ$12,2,TRUE)</f>
        <v>7</v>
      </c>
      <c r="T3121" t="str">
        <f t="shared" si="293"/>
        <v>Crimepoint.create(latitude:37.747, longitude:-122.416, drugdrink:0, misdemean:8, theft:4, violent:8, total:7, drugdrinkct:0, misdemeanct:11, theftct:2, violentct:3, totalct:16)</v>
      </c>
      <c r="U3121" t="str">
        <f t="shared" si="294"/>
        <v>{location: new google.maps.LatLng(37.747, -122.416), weight: 0},</v>
      </c>
      <c r="V3121" t="str">
        <f t="shared" si="289"/>
        <v>{location: new google.maps.LatLng(37.747, -122.416), weight: 2},</v>
      </c>
      <c r="W3121" t="str">
        <f t="shared" si="290"/>
        <v>{location: new google.maps.LatLng(37.747, -122.416), weight: 0},</v>
      </c>
      <c r="X3121" t="str">
        <f t="shared" si="291"/>
        <v>{location: new google.maps.LatLng(37.747, -122.416), weight: 2},</v>
      </c>
      <c r="Y3121" t="str">
        <f t="shared" si="292"/>
        <v>{location: new google.maps.LatLng(37.747, -122.416), weight: 1},</v>
      </c>
    </row>
    <row r="3122" spans="1:25" x14ac:dyDescent="0.2">
      <c r="A3122">
        <v>37.747</v>
      </c>
      <c r="B3122">
        <v>-122.41500000000001</v>
      </c>
      <c r="C3122">
        <v>0</v>
      </c>
      <c r="D3122">
        <v>2</v>
      </c>
      <c r="E3122">
        <v>1</v>
      </c>
      <c r="F3122">
        <v>0</v>
      </c>
      <c r="G3122">
        <v>1</v>
      </c>
      <c r="H3122">
        <v>0</v>
      </c>
      <c r="I3122">
        <v>8</v>
      </c>
      <c r="J3122">
        <v>5</v>
      </c>
      <c r="K3122">
        <v>0</v>
      </c>
      <c r="L3122">
        <v>13</v>
      </c>
      <c r="M3122">
        <f>VLOOKUP(H3122,AE$2:$AJ$12,6,TRUE)</f>
        <v>0</v>
      </c>
      <c r="N3122">
        <f>VLOOKUP(I3122,AF$2:$AJ$12,5,TRUE)</f>
        <v>7</v>
      </c>
      <c r="O3122">
        <f>VLOOKUP(J3122,AG$2:$AJ$12,4,TRUE)</f>
        <v>7</v>
      </c>
      <c r="P3122">
        <f>VLOOKUP(K3122,AH$2:$AJ$12,3,TRUE)</f>
        <v>0</v>
      </c>
      <c r="Q3122">
        <f>VLOOKUP(L3122,AI$2:$AJ$12,2,TRUE)</f>
        <v>7</v>
      </c>
      <c r="T3122" t="str">
        <f t="shared" si="293"/>
        <v>Crimepoint.create(latitude:37.747, longitude:-122.415, drugdrink:0, misdemean:7, theft:7, violent:0, total:7, drugdrinkct:0, misdemeanct:8, theftct:5, violentct:0, totalct:13)</v>
      </c>
      <c r="U3122" t="str">
        <f t="shared" si="294"/>
        <v>{location: new google.maps.LatLng(37.747, -122.415), weight: 0},</v>
      </c>
      <c r="V3122" t="str">
        <f t="shared" si="289"/>
        <v>{location: new google.maps.LatLng(37.747, -122.415), weight: 2},</v>
      </c>
      <c r="W3122" t="str">
        <f t="shared" si="290"/>
        <v>{location: new google.maps.LatLng(37.747, -122.415), weight: 1},</v>
      </c>
      <c r="X3122" t="str">
        <f t="shared" si="291"/>
        <v>{location: new google.maps.LatLng(37.747, -122.415), weight: 0},</v>
      </c>
      <c r="Y3122" t="str">
        <f t="shared" si="292"/>
        <v>{location: new google.maps.LatLng(37.747, -122.415), weight: 1},</v>
      </c>
    </row>
    <row r="3123" spans="1:25" x14ac:dyDescent="0.2">
      <c r="A3123">
        <v>37.747</v>
      </c>
      <c r="B3123">
        <v>-122.414</v>
      </c>
      <c r="C3123">
        <v>0</v>
      </c>
      <c r="D3123">
        <v>1</v>
      </c>
      <c r="E3123">
        <v>1</v>
      </c>
      <c r="F3123">
        <v>0</v>
      </c>
      <c r="G3123">
        <v>1</v>
      </c>
      <c r="H3123">
        <v>0</v>
      </c>
      <c r="I3123">
        <v>5</v>
      </c>
      <c r="J3123">
        <v>7</v>
      </c>
      <c r="K3123">
        <v>0</v>
      </c>
      <c r="L3123">
        <v>12</v>
      </c>
      <c r="M3123">
        <f>VLOOKUP(H3123,AE$2:$AJ$12,6,TRUE)</f>
        <v>0</v>
      </c>
      <c r="N3123">
        <f>VLOOKUP(I3123,AF$2:$AJ$12,5,TRUE)</f>
        <v>6</v>
      </c>
      <c r="O3123">
        <f>VLOOKUP(J3123,AG$2:$AJ$12,4,TRUE)</f>
        <v>7</v>
      </c>
      <c r="P3123">
        <f>VLOOKUP(K3123,AH$2:$AJ$12,3,TRUE)</f>
        <v>0</v>
      </c>
      <c r="Q3123">
        <f>VLOOKUP(L3123,AI$2:$AJ$12,2,TRUE)</f>
        <v>6</v>
      </c>
      <c r="T3123" t="str">
        <f t="shared" si="293"/>
        <v>Crimepoint.create(latitude:37.747, longitude:-122.414, drugdrink:0, misdemean:6, theft:7, violent:0, total:6, drugdrinkct:0, misdemeanct:5, theftct:7, violentct:0, totalct:12)</v>
      </c>
      <c r="U3123" t="str">
        <f t="shared" si="294"/>
        <v>{location: new google.maps.LatLng(37.747, -122.414), weight: 0},</v>
      </c>
      <c r="V3123" t="str">
        <f t="shared" si="289"/>
        <v>{location: new google.maps.LatLng(37.747, -122.414), weight: 1},</v>
      </c>
      <c r="W3123" t="str">
        <f t="shared" si="290"/>
        <v>{location: new google.maps.LatLng(37.747, -122.414), weight: 1},</v>
      </c>
      <c r="X3123" t="str">
        <f t="shared" si="291"/>
        <v>{location: new google.maps.LatLng(37.747, -122.414), weight: 0},</v>
      </c>
      <c r="Y3123" t="str">
        <f t="shared" si="292"/>
        <v>{location: new google.maps.LatLng(37.747, -122.414), weight: 1},</v>
      </c>
    </row>
    <row r="3124" spans="1:25" x14ac:dyDescent="0.2">
      <c r="A3124">
        <v>37.747</v>
      </c>
      <c r="B3124">
        <v>-122.413</v>
      </c>
      <c r="C3124">
        <v>0</v>
      </c>
      <c r="D3124">
        <v>1</v>
      </c>
      <c r="E3124">
        <v>1</v>
      </c>
      <c r="F3124">
        <v>1</v>
      </c>
      <c r="G3124">
        <v>1</v>
      </c>
      <c r="H3124">
        <v>0</v>
      </c>
      <c r="I3124">
        <v>5</v>
      </c>
      <c r="J3124">
        <v>5</v>
      </c>
      <c r="K3124">
        <v>1</v>
      </c>
      <c r="L3124">
        <v>11</v>
      </c>
      <c r="M3124">
        <f>VLOOKUP(H3124,AE$2:$AJ$12,6,TRUE)</f>
        <v>0</v>
      </c>
      <c r="N3124">
        <f>VLOOKUP(I3124,AF$2:$AJ$12,5,TRUE)</f>
        <v>6</v>
      </c>
      <c r="O3124">
        <f>VLOOKUP(J3124,AG$2:$AJ$12,4,TRUE)</f>
        <v>7</v>
      </c>
      <c r="P3124">
        <f>VLOOKUP(K3124,AH$2:$AJ$12,3,TRUE)</f>
        <v>7</v>
      </c>
      <c r="Q3124">
        <f>VLOOKUP(L3124,AI$2:$AJ$12,2,TRUE)</f>
        <v>6</v>
      </c>
      <c r="T3124" t="str">
        <f t="shared" si="293"/>
        <v>Crimepoint.create(latitude:37.747, longitude:-122.413, drugdrink:0, misdemean:6, theft:7, violent:7, total:6, drugdrinkct:0, misdemeanct:5, theftct:5, violentct:1, totalct:11)</v>
      </c>
      <c r="U3124" t="str">
        <f t="shared" si="294"/>
        <v>{location: new google.maps.LatLng(37.747, -122.413), weight: 0},</v>
      </c>
      <c r="V3124" t="str">
        <f t="shared" si="289"/>
        <v>{location: new google.maps.LatLng(37.747, -122.413), weight: 1},</v>
      </c>
      <c r="W3124" t="str">
        <f t="shared" si="290"/>
        <v>{location: new google.maps.LatLng(37.747, -122.413), weight: 1},</v>
      </c>
      <c r="X3124" t="str">
        <f t="shared" si="291"/>
        <v>{location: new google.maps.LatLng(37.747, -122.413), weight: 1},</v>
      </c>
      <c r="Y3124" t="str">
        <f t="shared" si="292"/>
        <v>{location: new google.maps.LatLng(37.747, -122.413), weight: 1},</v>
      </c>
    </row>
    <row r="3125" spans="1:25" x14ac:dyDescent="0.2">
      <c r="A3125">
        <v>37.747</v>
      </c>
      <c r="B3125">
        <v>-122.41200000000001</v>
      </c>
      <c r="C3125">
        <v>0</v>
      </c>
      <c r="D3125">
        <v>3</v>
      </c>
      <c r="E3125">
        <v>2</v>
      </c>
      <c r="F3125">
        <v>0</v>
      </c>
      <c r="G3125">
        <v>2</v>
      </c>
      <c r="H3125">
        <v>0</v>
      </c>
      <c r="I3125">
        <v>14</v>
      </c>
      <c r="J3125">
        <v>12</v>
      </c>
      <c r="K3125">
        <v>0</v>
      </c>
      <c r="L3125">
        <v>26</v>
      </c>
      <c r="M3125">
        <f>VLOOKUP(H3125,AE$2:$AJ$12,6,TRUE)</f>
        <v>0</v>
      </c>
      <c r="N3125">
        <f>VLOOKUP(I3125,AF$2:$AJ$12,5,TRUE)</f>
        <v>8</v>
      </c>
      <c r="O3125">
        <f>VLOOKUP(J3125,AG$2:$AJ$12,4,TRUE)</f>
        <v>8</v>
      </c>
      <c r="P3125">
        <f>VLOOKUP(K3125,AH$2:$AJ$12,3,TRUE)</f>
        <v>0</v>
      </c>
      <c r="Q3125">
        <f>VLOOKUP(L3125,AI$2:$AJ$12,2,TRUE)</f>
        <v>8</v>
      </c>
      <c r="T3125" t="str">
        <f t="shared" si="293"/>
        <v>Crimepoint.create(latitude:37.747, longitude:-122.412, drugdrink:0, misdemean:8, theft:8, violent:0, total:8, drugdrinkct:0, misdemeanct:14, theftct:12, violentct:0, totalct:26)</v>
      </c>
      <c r="U3125" t="str">
        <f t="shared" si="294"/>
        <v>{location: new google.maps.LatLng(37.747, -122.412), weight: 0},</v>
      </c>
      <c r="V3125" t="str">
        <f t="shared" si="289"/>
        <v>{location: new google.maps.LatLng(37.747, -122.412), weight: 3},</v>
      </c>
      <c r="W3125" t="str">
        <f t="shared" si="290"/>
        <v>{location: new google.maps.LatLng(37.747, -122.412), weight: 2},</v>
      </c>
      <c r="X3125" t="str">
        <f t="shared" si="291"/>
        <v>{location: new google.maps.LatLng(37.747, -122.412), weight: 0},</v>
      </c>
      <c r="Y3125" t="str">
        <f t="shared" si="292"/>
        <v>{location: new google.maps.LatLng(37.747, -122.412), weight: 2},</v>
      </c>
    </row>
    <row r="3126" spans="1:25" x14ac:dyDescent="0.2">
      <c r="A3126">
        <v>37.747</v>
      </c>
      <c r="B3126">
        <v>-122.411</v>
      </c>
      <c r="C3126">
        <v>0</v>
      </c>
      <c r="D3126">
        <v>3</v>
      </c>
      <c r="E3126">
        <v>1</v>
      </c>
      <c r="F3126">
        <v>1</v>
      </c>
      <c r="G3126">
        <v>2</v>
      </c>
      <c r="H3126">
        <v>0</v>
      </c>
      <c r="I3126">
        <v>13</v>
      </c>
      <c r="J3126">
        <v>8</v>
      </c>
      <c r="K3126">
        <v>1</v>
      </c>
      <c r="L3126">
        <v>22</v>
      </c>
      <c r="M3126">
        <f>VLOOKUP(H3126,AE$2:$AJ$12,6,TRUE)</f>
        <v>0</v>
      </c>
      <c r="N3126">
        <f>VLOOKUP(I3126,AF$2:$AJ$12,5,TRUE)</f>
        <v>8</v>
      </c>
      <c r="O3126">
        <f>VLOOKUP(J3126,AG$2:$AJ$12,4,TRUE)</f>
        <v>8</v>
      </c>
      <c r="P3126">
        <f>VLOOKUP(K3126,AH$2:$AJ$12,3,TRUE)</f>
        <v>7</v>
      </c>
      <c r="Q3126">
        <f>VLOOKUP(L3126,AI$2:$AJ$12,2,TRUE)</f>
        <v>8</v>
      </c>
      <c r="T3126" t="str">
        <f t="shared" si="293"/>
        <v>Crimepoint.create(latitude:37.747, longitude:-122.411, drugdrink:0, misdemean:8, theft:8, violent:7, total:8, drugdrinkct:0, misdemeanct:13, theftct:8, violentct:1, totalct:22)</v>
      </c>
      <c r="U3126" t="str">
        <f t="shared" si="294"/>
        <v>{location: new google.maps.LatLng(37.747, -122.411), weight: 0},</v>
      </c>
      <c r="V3126" t="str">
        <f t="shared" si="289"/>
        <v>{location: new google.maps.LatLng(37.747, -122.411), weight: 3},</v>
      </c>
      <c r="W3126" t="str">
        <f t="shared" si="290"/>
        <v>{location: new google.maps.LatLng(37.747, -122.411), weight: 1},</v>
      </c>
      <c r="X3126" t="str">
        <f t="shared" si="291"/>
        <v>{location: new google.maps.LatLng(37.747, -122.411), weight: 1},</v>
      </c>
      <c r="Y3126" t="str">
        <f t="shared" si="292"/>
        <v>{location: new google.maps.LatLng(37.747, -122.411), weight: 2},</v>
      </c>
    </row>
    <row r="3127" spans="1:25" x14ac:dyDescent="0.2">
      <c r="A3127">
        <v>37.747</v>
      </c>
      <c r="B3127">
        <v>-122.41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2</v>
      </c>
      <c r="J3127">
        <v>2</v>
      </c>
      <c r="K3127">
        <v>1</v>
      </c>
      <c r="L3127">
        <v>5</v>
      </c>
      <c r="M3127">
        <f>VLOOKUP(H3127,AE$2:$AJ$12,6,TRUE)</f>
        <v>0</v>
      </c>
      <c r="N3127">
        <f>VLOOKUP(I3127,AF$2:$AJ$12,5,TRUE)</f>
        <v>4</v>
      </c>
      <c r="O3127">
        <f>VLOOKUP(J3127,AG$2:$AJ$12,4,TRUE)</f>
        <v>4</v>
      </c>
      <c r="P3127">
        <f>VLOOKUP(K3127,AH$2:$AJ$12,3,TRUE)</f>
        <v>7</v>
      </c>
      <c r="Q3127">
        <f>VLOOKUP(L3127,AI$2:$AJ$12,2,TRUE)</f>
        <v>4</v>
      </c>
      <c r="T3127" t="str">
        <f t="shared" si="293"/>
        <v>Crimepoint.create(latitude:37.747, longitude:-122.41, drugdrink:0, misdemean:4, theft:4, violent:7, total:4, drugdrinkct:0, misdemeanct:2, theftct:2, violentct:1, totalct:5)</v>
      </c>
      <c r="U3127" t="str">
        <f t="shared" si="294"/>
        <v>{location: new google.maps.LatLng(37.747, -122.41), weight: 0},</v>
      </c>
      <c r="V3127" t="str">
        <f t="shared" si="289"/>
        <v>{location: new google.maps.LatLng(37.747, -122.41), weight: 0},</v>
      </c>
      <c r="W3127" t="str">
        <f t="shared" si="290"/>
        <v>{location: new google.maps.LatLng(37.747, -122.41), weight: 0},</v>
      </c>
      <c r="X3127" t="str">
        <f t="shared" si="291"/>
        <v>{location: new google.maps.LatLng(37.747, -122.41), weight: 1},</v>
      </c>
      <c r="Y3127" t="str">
        <f t="shared" si="292"/>
        <v>{location: new google.maps.LatLng(37.747, -122.41), weight: 0},</v>
      </c>
    </row>
    <row r="3128" spans="1:25" x14ac:dyDescent="0.2">
      <c r="A3128">
        <v>37.747</v>
      </c>
      <c r="B3128">
        <v>-122.40900000000001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f>VLOOKUP(H3128,AE$2:$AJ$12,6,TRUE)</f>
        <v>0</v>
      </c>
      <c r="N3128">
        <f>VLOOKUP(I3128,AF$2:$AJ$12,5,TRUE)</f>
        <v>2</v>
      </c>
      <c r="O3128">
        <f>VLOOKUP(J3128,AG$2:$AJ$12,4,TRUE)</f>
        <v>0</v>
      </c>
      <c r="P3128">
        <f>VLOOKUP(K3128,AH$2:$AJ$12,3,TRUE)</f>
        <v>0</v>
      </c>
      <c r="Q3128">
        <f>VLOOKUP(L3128,AI$2:$AJ$12,2,TRUE)</f>
        <v>0</v>
      </c>
      <c r="T3128" t="str">
        <f t="shared" si="293"/>
        <v>Crimepoint.create(latitude:37.747, longitude:-122.409, drugdrink:0, misdemean:2, theft:0, violent:0, total:0, drugdrinkct:0, misdemeanct:1, theftct:0, violentct:0, totalct:1)</v>
      </c>
      <c r="U3128" t="str">
        <f t="shared" si="294"/>
        <v>{location: new google.maps.LatLng(37.747, -122.409), weight: 0},</v>
      </c>
      <c r="V3128" t="str">
        <f t="shared" si="289"/>
        <v>{location: new google.maps.LatLng(37.747, -122.409), weight: 0},</v>
      </c>
      <c r="W3128" t="str">
        <f t="shared" si="290"/>
        <v>{location: new google.maps.LatLng(37.747, -122.409), weight: 0},</v>
      </c>
      <c r="X3128" t="str">
        <f t="shared" si="291"/>
        <v>{location: new google.maps.LatLng(37.747, -122.409), weight: 0},</v>
      </c>
      <c r="Y3128" t="str">
        <f t="shared" si="292"/>
        <v>{location: new google.maps.LatLng(37.747, -122.409), weight: 0},</v>
      </c>
    </row>
    <row r="3129" spans="1:25" x14ac:dyDescent="0.2">
      <c r="A3129">
        <v>37.747</v>
      </c>
      <c r="B3129">
        <v>-122.408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</v>
      </c>
      <c r="J3129">
        <v>1</v>
      </c>
      <c r="K3129">
        <v>0</v>
      </c>
      <c r="L3129">
        <v>3</v>
      </c>
      <c r="M3129">
        <f>VLOOKUP(H3129,AE$2:$AJ$12,6,TRUE)</f>
        <v>0</v>
      </c>
      <c r="N3129">
        <f>VLOOKUP(I3129,AF$2:$AJ$12,5,TRUE)</f>
        <v>4</v>
      </c>
      <c r="O3129">
        <f>VLOOKUP(J3129,AG$2:$AJ$12,4,TRUE)</f>
        <v>3</v>
      </c>
      <c r="P3129">
        <f>VLOOKUP(K3129,AH$2:$AJ$12,3,TRUE)</f>
        <v>0</v>
      </c>
      <c r="Q3129">
        <f>VLOOKUP(L3129,AI$2:$AJ$12,2,TRUE)</f>
        <v>2</v>
      </c>
      <c r="T3129" t="str">
        <f t="shared" si="293"/>
        <v>Crimepoint.create(latitude:37.747, longitude:-122.408, drugdrink:0, misdemean:4, theft:3, violent:0, total:2, drugdrinkct:0, misdemeanct:2, theftct:1, violentct:0, totalct:3)</v>
      </c>
      <c r="U3129" t="str">
        <f t="shared" si="294"/>
        <v>{location: new google.maps.LatLng(37.747, -122.408), weight: 0},</v>
      </c>
      <c r="V3129" t="str">
        <f t="shared" si="289"/>
        <v>{location: new google.maps.LatLng(37.747, -122.408), weight: 0},</v>
      </c>
      <c r="W3129" t="str">
        <f t="shared" si="290"/>
        <v>{location: new google.maps.LatLng(37.747, -122.408), weight: 0},</v>
      </c>
      <c r="X3129" t="str">
        <f t="shared" si="291"/>
        <v>{location: new google.maps.LatLng(37.747, -122.408), weight: 0},</v>
      </c>
      <c r="Y3129" t="str">
        <f t="shared" si="292"/>
        <v>{location: new google.maps.LatLng(37.747, -122.408), weight: 0},</v>
      </c>
    </row>
    <row r="3130" spans="1:25" x14ac:dyDescent="0.2">
      <c r="A3130">
        <v>37.747</v>
      </c>
      <c r="B3130">
        <v>-122.407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4</v>
      </c>
      <c r="K3130">
        <v>0</v>
      </c>
      <c r="L3130">
        <v>5</v>
      </c>
      <c r="M3130">
        <f>VLOOKUP(H3130,AE$2:$AJ$12,6,TRUE)</f>
        <v>0</v>
      </c>
      <c r="N3130">
        <f>VLOOKUP(I3130,AF$2:$AJ$12,5,TRUE)</f>
        <v>2</v>
      </c>
      <c r="O3130">
        <f>VLOOKUP(J3130,AG$2:$AJ$12,4,TRUE)</f>
        <v>6</v>
      </c>
      <c r="P3130">
        <f>VLOOKUP(K3130,AH$2:$AJ$12,3,TRUE)</f>
        <v>0</v>
      </c>
      <c r="Q3130">
        <f>VLOOKUP(L3130,AI$2:$AJ$12,2,TRUE)</f>
        <v>4</v>
      </c>
      <c r="T3130" t="str">
        <f t="shared" si="293"/>
        <v>Crimepoint.create(latitude:37.747, longitude:-122.407, drugdrink:0, misdemean:2, theft:6, violent:0, total:4, drugdrinkct:0, misdemeanct:1, theftct:4, violentct:0, totalct:5)</v>
      </c>
      <c r="U3130" t="str">
        <f t="shared" si="294"/>
        <v>{location: new google.maps.LatLng(37.747, -122.407), weight: 0},</v>
      </c>
      <c r="V3130" t="str">
        <f t="shared" si="289"/>
        <v>{location: new google.maps.LatLng(37.747, -122.407), weight: 0},</v>
      </c>
      <c r="W3130" t="str">
        <f t="shared" si="290"/>
        <v>{location: new google.maps.LatLng(37.747, -122.407), weight: 1},</v>
      </c>
      <c r="X3130" t="str">
        <f t="shared" si="291"/>
        <v>{location: new google.maps.LatLng(37.747, -122.407), weight: 0},</v>
      </c>
      <c r="Y3130" t="str">
        <f t="shared" si="292"/>
        <v>{location: new google.maps.LatLng(37.747, -122.407), weight: 0},</v>
      </c>
    </row>
    <row r="3131" spans="1:25" x14ac:dyDescent="0.2">
      <c r="A3131">
        <v>37.747</v>
      </c>
      <c r="B3131">
        <v>-122.40600000000001</v>
      </c>
      <c r="C3131">
        <v>0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3</v>
      </c>
      <c r="J3131">
        <v>4</v>
      </c>
      <c r="K3131">
        <v>0</v>
      </c>
      <c r="L3131">
        <v>7</v>
      </c>
      <c r="M3131">
        <f>VLOOKUP(H3131,AE$2:$AJ$12,6,TRUE)</f>
        <v>0</v>
      </c>
      <c r="N3131">
        <f>VLOOKUP(I3131,AF$2:$AJ$12,5,TRUE)</f>
        <v>5</v>
      </c>
      <c r="O3131">
        <f>VLOOKUP(J3131,AG$2:$AJ$12,4,TRUE)</f>
        <v>6</v>
      </c>
      <c r="P3131">
        <f>VLOOKUP(K3131,AH$2:$AJ$12,3,TRUE)</f>
        <v>0</v>
      </c>
      <c r="Q3131">
        <f>VLOOKUP(L3131,AI$2:$AJ$12,2,TRUE)</f>
        <v>5</v>
      </c>
      <c r="T3131" t="str">
        <f t="shared" si="293"/>
        <v>Crimepoint.create(latitude:37.747, longitude:-122.406, drugdrink:0, misdemean:5, theft:6, violent:0, total:5, drugdrinkct:0, misdemeanct:3, theftct:4, violentct:0, totalct:7)</v>
      </c>
      <c r="U3131" t="str">
        <f t="shared" si="294"/>
        <v>{location: new google.maps.LatLng(37.747, -122.406), weight: 0},</v>
      </c>
      <c r="V3131" t="str">
        <f t="shared" si="289"/>
        <v>{location: new google.maps.LatLng(37.747, -122.406), weight: 1},</v>
      </c>
      <c r="W3131" t="str">
        <f t="shared" si="290"/>
        <v>{location: new google.maps.LatLng(37.747, -122.406), weight: 1},</v>
      </c>
      <c r="X3131" t="str">
        <f t="shared" si="291"/>
        <v>{location: new google.maps.LatLng(37.747, -122.406), weight: 0},</v>
      </c>
      <c r="Y3131" t="str">
        <f t="shared" si="292"/>
        <v>{location: new google.maps.LatLng(37.747, -122.406), weight: 1},</v>
      </c>
    </row>
    <row r="3132" spans="1:25" x14ac:dyDescent="0.2">
      <c r="A3132">
        <v>37.747</v>
      </c>
      <c r="B3132">
        <v>-122.405</v>
      </c>
      <c r="C3132">
        <v>0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2</v>
      </c>
      <c r="J3132">
        <v>5</v>
      </c>
      <c r="K3132">
        <v>0</v>
      </c>
      <c r="L3132">
        <v>7</v>
      </c>
      <c r="M3132">
        <f>VLOOKUP(H3132,AE$2:$AJ$12,6,TRUE)</f>
        <v>0</v>
      </c>
      <c r="N3132">
        <f>VLOOKUP(I3132,AF$2:$AJ$12,5,TRUE)</f>
        <v>4</v>
      </c>
      <c r="O3132">
        <f>VLOOKUP(J3132,AG$2:$AJ$12,4,TRUE)</f>
        <v>7</v>
      </c>
      <c r="P3132">
        <f>VLOOKUP(K3132,AH$2:$AJ$12,3,TRUE)</f>
        <v>0</v>
      </c>
      <c r="Q3132">
        <f>VLOOKUP(L3132,AI$2:$AJ$12,2,TRUE)</f>
        <v>5</v>
      </c>
      <c r="T3132" t="str">
        <f t="shared" si="293"/>
        <v>Crimepoint.create(latitude:37.747, longitude:-122.405, drugdrink:0, misdemean:4, theft:7, violent:0, total:5, drugdrinkct:0, misdemeanct:2, theftct:5, violentct:0, totalct:7)</v>
      </c>
      <c r="U3132" t="str">
        <f t="shared" si="294"/>
        <v>{location: new google.maps.LatLng(37.747, -122.405), weight: 0},</v>
      </c>
      <c r="V3132" t="str">
        <f t="shared" si="289"/>
        <v>{location: new google.maps.LatLng(37.747, -122.405), weight: 0},</v>
      </c>
      <c r="W3132" t="str">
        <f t="shared" si="290"/>
        <v>{location: new google.maps.LatLng(37.747, -122.405), weight: 1},</v>
      </c>
      <c r="X3132" t="str">
        <f t="shared" si="291"/>
        <v>{location: new google.maps.LatLng(37.747, -122.405), weight: 0},</v>
      </c>
      <c r="Y3132" t="str">
        <f t="shared" si="292"/>
        <v>{location: new google.maps.LatLng(37.747, -122.405), weight: 1},</v>
      </c>
    </row>
    <row r="3133" spans="1:25" x14ac:dyDescent="0.2">
      <c r="A3133">
        <v>37.747</v>
      </c>
      <c r="B3133">
        <v>-122.404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4</v>
      </c>
      <c r="J3133">
        <v>0</v>
      </c>
      <c r="K3133">
        <v>0</v>
      </c>
      <c r="L3133">
        <v>4</v>
      </c>
      <c r="M3133">
        <f>VLOOKUP(H3133,AE$2:$AJ$12,6,TRUE)</f>
        <v>0</v>
      </c>
      <c r="N3133">
        <f>VLOOKUP(I3133,AF$2:$AJ$12,5,TRUE)</f>
        <v>6</v>
      </c>
      <c r="O3133">
        <f>VLOOKUP(J3133,AG$2:$AJ$12,4,TRUE)</f>
        <v>0</v>
      </c>
      <c r="P3133">
        <f>VLOOKUP(K3133,AH$2:$AJ$12,3,TRUE)</f>
        <v>0</v>
      </c>
      <c r="Q3133">
        <f>VLOOKUP(L3133,AI$2:$AJ$12,2,TRUE)</f>
        <v>3</v>
      </c>
      <c r="T3133" t="str">
        <f t="shared" si="293"/>
        <v>Crimepoint.create(latitude:37.747, longitude:-122.404, drugdrink:0, misdemean:6, theft:0, violent:0, total:3, drugdrinkct:0, misdemeanct:4, theftct:0, violentct:0, totalct:4)</v>
      </c>
      <c r="U3133" t="str">
        <f t="shared" si="294"/>
        <v>{location: new google.maps.LatLng(37.747, -122.404), weight: 0},</v>
      </c>
      <c r="V3133" t="str">
        <f t="shared" si="289"/>
        <v>{location: new google.maps.LatLng(37.747, -122.404), weight: 1},</v>
      </c>
      <c r="W3133" t="str">
        <f t="shared" si="290"/>
        <v>{location: new google.maps.LatLng(37.747, -122.404), weight: 0},</v>
      </c>
      <c r="X3133" t="str">
        <f t="shared" si="291"/>
        <v>{location: new google.maps.LatLng(37.747, -122.404), weight: 0},</v>
      </c>
      <c r="Y3133" t="str">
        <f t="shared" si="292"/>
        <v>{location: new google.maps.LatLng(37.747, -122.404), weight: 0},</v>
      </c>
    </row>
    <row r="3134" spans="1:25" x14ac:dyDescent="0.2">
      <c r="A3134">
        <v>37.747</v>
      </c>
      <c r="B3134">
        <v>-122.399</v>
      </c>
      <c r="C3134">
        <v>0</v>
      </c>
      <c r="D3134">
        <v>2</v>
      </c>
      <c r="E3134">
        <v>1</v>
      </c>
      <c r="F3134">
        <v>1</v>
      </c>
      <c r="G3134">
        <v>2</v>
      </c>
      <c r="H3134">
        <v>0</v>
      </c>
      <c r="I3134">
        <v>11</v>
      </c>
      <c r="J3134">
        <v>9</v>
      </c>
      <c r="K3134">
        <v>1</v>
      </c>
      <c r="L3134">
        <v>21</v>
      </c>
      <c r="M3134">
        <f>VLOOKUP(H3134,AE$2:$AJ$12,6,TRUE)</f>
        <v>0</v>
      </c>
      <c r="N3134">
        <f>VLOOKUP(I3134,AF$2:$AJ$12,5,TRUE)</f>
        <v>8</v>
      </c>
      <c r="O3134">
        <f>VLOOKUP(J3134,AG$2:$AJ$12,4,TRUE)</f>
        <v>8</v>
      </c>
      <c r="P3134">
        <f>VLOOKUP(K3134,AH$2:$AJ$12,3,TRUE)</f>
        <v>7</v>
      </c>
      <c r="Q3134">
        <f>VLOOKUP(L3134,AI$2:$AJ$12,2,TRUE)</f>
        <v>8</v>
      </c>
      <c r="T3134" t="str">
        <f t="shared" si="293"/>
        <v>Crimepoint.create(latitude:37.747, longitude:-122.399, drugdrink:0, misdemean:8, theft:8, violent:7, total:8, drugdrinkct:0, misdemeanct:11, theftct:9, violentct:1, totalct:21)</v>
      </c>
      <c r="U3134" t="str">
        <f t="shared" si="294"/>
        <v>{location: new google.maps.LatLng(37.747, -122.399), weight: 0},</v>
      </c>
      <c r="V3134" t="str">
        <f t="shared" si="289"/>
        <v>{location: new google.maps.LatLng(37.747, -122.399), weight: 2},</v>
      </c>
      <c r="W3134" t="str">
        <f t="shared" si="290"/>
        <v>{location: new google.maps.LatLng(37.747, -122.399), weight: 1},</v>
      </c>
      <c r="X3134" t="str">
        <f t="shared" si="291"/>
        <v>{location: new google.maps.LatLng(37.747, -122.399), weight: 1},</v>
      </c>
      <c r="Y3134" t="str">
        <f t="shared" si="292"/>
        <v>{location: new google.maps.LatLng(37.747, -122.399), weight: 2},</v>
      </c>
    </row>
    <row r="3135" spans="1:25" x14ac:dyDescent="0.2">
      <c r="A3135">
        <v>37.747</v>
      </c>
      <c r="B3135">
        <v>-122.39700000000001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2</v>
      </c>
      <c r="J3135">
        <v>2</v>
      </c>
      <c r="K3135">
        <v>0</v>
      </c>
      <c r="L3135">
        <v>4</v>
      </c>
      <c r="M3135">
        <f>VLOOKUP(H3135,AE$2:$AJ$12,6,TRUE)</f>
        <v>0</v>
      </c>
      <c r="N3135">
        <f>VLOOKUP(I3135,AF$2:$AJ$12,5,TRUE)</f>
        <v>4</v>
      </c>
      <c r="O3135">
        <f>VLOOKUP(J3135,AG$2:$AJ$12,4,TRUE)</f>
        <v>4</v>
      </c>
      <c r="P3135">
        <f>VLOOKUP(K3135,AH$2:$AJ$12,3,TRUE)</f>
        <v>0</v>
      </c>
      <c r="Q3135">
        <f>VLOOKUP(L3135,AI$2:$AJ$12,2,TRUE)</f>
        <v>3</v>
      </c>
      <c r="T3135" t="str">
        <f t="shared" si="293"/>
        <v>Crimepoint.create(latitude:37.747, longitude:-122.397, drugdrink:0, misdemean:4, theft:4, violent:0, total:3, drugdrinkct:0, misdemeanct:2, theftct:2, violentct:0, totalct:4)</v>
      </c>
      <c r="U3135" t="str">
        <f t="shared" si="294"/>
        <v>{location: new google.maps.LatLng(37.747, -122.397), weight: 0},</v>
      </c>
      <c r="V3135" t="str">
        <f t="shared" si="289"/>
        <v>{location: new google.maps.LatLng(37.747, -122.397), weight: 0},</v>
      </c>
      <c r="W3135" t="str">
        <f t="shared" si="290"/>
        <v>{location: new google.maps.LatLng(37.747, -122.397), weight: 0},</v>
      </c>
      <c r="X3135" t="str">
        <f t="shared" si="291"/>
        <v>{location: new google.maps.LatLng(37.747, -122.397), weight: 0},</v>
      </c>
      <c r="Y3135" t="str">
        <f t="shared" si="292"/>
        <v>{location: new google.maps.LatLng(37.747, -122.397), weight: 0},</v>
      </c>
    </row>
    <row r="3136" spans="1:25" x14ac:dyDescent="0.2">
      <c r="A3136">
        <v>37.747</v>
      </c>
      <c r="B3136">
        <v>-122.396</v>
      </c>
      <c r="C3136">
        <v>1</v>
      </c>
      <c r="D3136">
        <v>4</v>
      </c>
      <c r="E3136">
        <v>0</v>
      </c>
      <c r="F3136">
        <v>4</v>
      </c>
      <c r="G3136">
        <v>2</v>
      </c>
      <c r="H3136">
        <v>2</v>
      </c>
      <c r="I3136">
        <v>18</v>
      </c>
      <c r="J3136">
        <v>3</v>
      </c>
      <c r="K3136">
        <v>6</v>
      </c>
      <c r="L3136">
        <v>29</v>
      </c>
      <c r="M3136">
        <f>VLOOKUP(H3136,AE$2:$AJ$12,6,TRUE)</f>
        <v>9</v>
      </c>
      <c r="N3136">
        <f>VLOOKUP(I3136,AF$2:$AJ$12,5,TRUE)</f>
        <v>8</v>
      </c>
      <c r="O3136">
        <f>VLOOKUP(J3136,AG$2:$AJ$12,4,TRUE)</f>
        <v>5</v>
      </c>
      <c r="P3136">
        <f>VLOOKUP(K3136,AH$2:$AJ$12,3,TRUE)</f>
        <v>9</v>
      </c>
      <c r="Q3136">
        <f>VLOOKUP(L3136,AI$2:$AJ$12,2,TRUE)</f>
        <v>8</v>
      </c>
      <c r="T3136" t="str">
        <f t="shared" si="293"/>
        <v>Crimepoint.create(latitude:37.747, longitude:-122.396, drugdrink:9, misdemean:8, theft:5, violent:9, total:8, drugdrinkct:2, misdemeanct:18, theftct:3, violentct:6, totalct:29)</v>
      </c>
      <c r="U3136" t="str">
        <f t="shared" si="294"/>
        <v>{location: new google.maps.LatLng(37.747, -122.396), weight: 1},</v>
      </c>
      <c r="V3136" t="str">
        <f t="shared" si="289"/>
        <v>{location: new google.maps.LatLng(37.747, -122.396), weight: 4},</v>
      </c>
      <c r="W3136" t="str">
        <f t="shared" si="290"/>
        <v>{location: new google.maps.LatLng(37.747, -122.396), weight: 0},</v>
      </c>
      <c r="X3136" t="str">
        <f t="shared" si="291"/>
        <v>{location: new google.maps.LatLng(37.747, -122.396), weight: 4},</v>
      </c>
      <c r="Y3136" t="str">
        <f t="shared" si="292"/>
        <v>{location: new google.maps.LatLng(37.747, -122.396), weight: 2},</v>
      </c>
    </row>
    <row r="3137" spans="1:25" x14ac:dyDescent="0.2">
      <c r="A3137">
        <v>37.747</v>
      </c>
      <c r="B3137">
        <v>-122.395</v>
      </c>
      <c r="C3137">
        <v>0</v>
      </c>
      <c r="D3137">
        <v>1</v>
      </c>
      <c r="E3137">
        <v>1</v>
      </c>
      <c r="F3137">
        <v>0</v>
      </c>
      <c r="G3137">
        <v>1</v>
      </c>
      <c r="H3137">
        <v>0</v>
      </c>
      <c r="I3137">
        <v>4</v>
      </c>
      <c r="J3137">
        <v>4</v>
      </c>
      <c r="K3137">
        <v>0</v>
      </c>
      <c r="L3137">
        <v>8</v>
      </c>
      <c r="M3137">
        <f>VLOOKUP(H3137,AE$2:$AJ$12,6,TRUE)</f>
        <v>0</v>
      </c>
      <c r="N3137">
        <f>VLOOKUP(I3137,AF$2:$AJ$12,5,TRUE)</f>
        <v>6</v>
      </c>
      <c r="O3137">
        <f>VLOOKUP(J3137,AG$2:$AJ$12,4,TRUE)</f>
        <v>6</v>
      </c>
      <c r="P3137">
        <f>VLOOKUP(K3137,AH$2:$AJ$12,3,TRUE)</f>
        <v>0</v>
      </c>
      <c r="Q3137">
        <f>VLOOKUP(L3137,AI$2:$AJ$12,2,TRUE)</f>
        <v>5</v>
      </c>
      <c r="T3137" t="str">
        <f t="shared" si="293"/>
        <v>Crimepoint.create(latitude:37.747, longitude:-122.395, drugdrink:0, misdemean:6, theft:6, violent:0, total:5, drugdrinkct:0, misdemeanct:4, theftct:4, violentct:0, totalct:8)</v>
      </c>
      <c r="U3137" t="str">
        <f t="shared" si="294"/>
        <v>{location: new google.maps.LatLng(37.747, -122.395), weight: 0},</v>
      </c>
      <c r="V3137" t="str">
        <f t="shared" si="289"/>
        <v>{location: new google.maps.LatLng(37.747, -122.395), weight: 1},</v>
      </c>
      <c r="W3137" t="str">
        <f t="shared" si="290"/>
        <v>{location: new google.maps.LatLng(37.747, -122.395), weight: 1},</v>
      </c>
      <c r="X3137" t="str">
        <f t="shared" si="291"/>
        <v>{location: new google.maps.LatLng(37.747, -122.395), weight: 0},</v>
      </c>
      <c r="Y3137" t="str">
        <f t="shared" si="292"/>
        <v>{location: new google.maps.LatLng(37.747, -122.395), weight: 1},</v>
      </c>
    </row>
    <row r="3138" spans="1:25" x14ac:dyDescent="0.2">
      <c r="A3138">
        <v>37.747</v>
      </c>
      <c r="B3138">
        <v>-122.39400000000001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f>VLOOKUP(H3138,AE$2:$AJ$12,6,TRUE)</f>
        <v>0</v>
      </c>
      <c r="N3138">
        <f>VLOOKUP(I3138,AF$2:$AJ$12,5,TRUE)</f>
        <v>2</v>
      </c>
      <c r="O3138">
        <f>VLOOKUP(J3138,AG$2:$AJ$12,4,TRUE)</f>
        <v>0</v>
      </c>
      <c r="P3138">
        <f>VLOOKUP(K3138,AH$2:$AJ$12,3,TRUE)</f>
        <v>0</v>
      </c>
      <c r="Q3138">
        <f>VLOOKUP(L3138,AI$2:$AJ$12,2,TRUE)</f>
        <v>0</v>
      </c>
      <c r="T3138" t="str">
        <f t="shared" si="293"/>
        <v>Crimepoint.create(latitude:37.747, longitude:-122.394, drugdrink:0, misdemean:2, theft:0, violent:0, total:0, drugdrinkct:0, misdemeanct:1, theftct:0, violentct:0, totalct:1)</v>
      </c>
      <c r="U3138" t="str">
        <f t="shared" si="294"/>
        <v>{location: new google.maps.LatLng(37.747, -122.394), weight: 0},</v>
      </c>
      <c r="V3138" t="str">
        <f t="shared" si="289"/>
        <v>{location: new google.maps.LatLng(37.747, -122.394), weight: 0},</v>
      </c>
      <c r="W3138" t="str">
        <f t="shared" si="290"/>
        <v>{location: new google.maps.LatLng(37.747, -122.394), weight: 0},</v>
      </c>
      <c r="X3138" t="str">
        <f t="shared" si="291"/>
        <v>{location: new google.maps.LatLng(37.747, -122.394), weight: 0},</v>
      </c>
      <c r="Y3138" t="str">
        <f t="shared" si="292"/>
        <v>{location: new google.maps.LatLng(37.747, -122.394), weight: 0},</v>
      </c>
    </row>
    <row r="3139" spans="1:25" x14ac:dyDescent="0.2">
      <c r="A3139">
        <v>37.747999999999998</v>
      </c>
      <c r="B3139">
        <v>-122.508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f>VLOOKUP(H3139,AE$2:$AJ$12,6,TRUE)</f>
        <v>0</v>
      </c>
      <c r="N3139">
        <f>VLOOKUP(I3139,AF$2:$AJ$12,5,TRUE)</f>
        <v>0</v>
      </c>
      <c r="O3139">
        <f>VLOOKUP(J3139,AG$2:$AJ$12,4,TRUE)</f>
        <v>3</v>
      </c>
      <c r="P3139">
        <f>VLOOKUP(K3139,AH$2:$AJ$12,3,TRUE)</f>
        <v>0</v>
      </c>
      <c r="Q3139">
        <f>VLOOKUP(L3139,AI$2:$AJ$12,2,TRUE)</f>
        <v>0</v>
      </c>
      <c r="T3139" t="str">
        <f t="shared" si="293"/>
        <v>Crimepoint.create(latitude:37.748, longitude:-122.508, drugdrink:0, misdemean:0, theft:3, violent:0, total:0, drugdrinkct:0, misdemeanct:0, theftct:1, violentct:0, totalct:1)</v>
      </c>
      <c r="U3139" t="str">
        <f t="shared" si="294"/>
        <v>{location: new google.maps.LatLng(37.748, -122.508), weight: 0},</v>
      </c>
      <c r="V3139" t="str">
        <f t="shared" ref="V3139:V3202" si="295">$Z$2&amp;$A3139&amp;$AA$2&amp;$B3139&amp;$AB$2&amp;D3139&amp;$AC$2</f>
        <v>{location: new google.maps.LatLng(37.748, -122.508), weight: 0},</v>
      </c>
      <c r="W3139" t="str">
        <f t="shared" ref="W3139:W3202" si="296">$Z$2&amp;$A3139&amp;$AA$2&amp;$B3139&amp;$AB$2&amp;E3139&amp;$AC$2</f>
        <v>{location: new google.maps.LatLng(37.748, -122.508), weight: 0},</v>
      </c>
      <c r="X3139" t="str">
        <f t="shared" ref="X3139:X3202" si="297">$Z$2&amp;$A3139&amp;$AA$2&amp;$B3139&amp;$AB$2&amp;F3139&amp;$AC$2</f>
        <v>{location: new google.maps.LatLng(37.748, -122.508), weight: 0},</v>
      </c>
      <c r="Y3139" t="str">
        <f t="shared" ref="Y3139:Y3202" si="298">$Z$2&amp;$A3139&amp;$AA$2&amp;$B3139&amp;$AB$2&amp;G3139&amp;$AC$2</f>
        <v>{location: new google.maps.LatLng(37.748, -122.508), weight: 0},</v>
      </c>
    </row>
    <row r="3140" spans="1:25" x14ac:dyDescent="0.2">
      <c r="A3140">
        <v>37.747999999999998</v>
      </c>
      <c r="B3140">
        <v>-122.50700000000001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1</v>
      </c>
      <c r="M3140">
        <f>VLOOKUP(H3140,AE$2:$AJ$12,6,TRUE)</f>
        <v>0</v>
      </c>
      <c r="N3140">
        <f>VLOOKUP(I3140,AF$2:$AJ$12,5,TRUE)</f>
        <v>2</v>
      </c>
      <c r="O3140">
        <f>VLOOKUP(J3140,AG$2:$AJ$12,4,TRUE)</f>
        <v>0</v>
      </c>
      <c r="P3140">
        <f>VLOOKUP(K3140,AH$2:$AJ$12,3,TRUE)</f>
        <v>0</v>
      </c>
      <c r="Q3140">
        <f>VLOOKUP(L3140,AI$2:$AJ$12,2,TRUE)</f>
        <v>0</v>
      </c>
      <c r="T3140" t="str">
        <f t="shared" ref="T3140:T3203" si="299">"Crimepoint.create("&amp;A$2&amp;":"&amp;A3140&amp;", "&amp;B$2&amp;":"&amp;B3140&amp;", "&amp;C$2&amp;":"&amp;M3140&amp;", "&amp;D$2&amp;":"&amp;N3140&amp;", "&amp;E$2&amp;":"&amp;O3140&amp;", "&amp;F$2&amp;":"&amp;P3140&amp;", "&amp;G$2&amp;":"&amp;Q3140&amp;", "&amp;H$2&amp;":"&amp;H3140&amp;", "&amp;I$2&amp;":"&amp;I3140&amp;", "&amp;J$2&amp;":"&amp;J3140&amp;", "&amp;K$2&amp;":"&amp;K3140&amp;", "&amp;L$2&amp;":"&amp;L3140&amp;")"</f>
        <v>Crimepoint.create(latitude:37.748, longitude:-122.507, drugdrink:0, misdemean:2, theft:0, violent:0, total:0, drugdrinkct:0, misdemeanct:1, theftct:0, violentct:0, totalct:1)</v>
      </c>
      <c r="U3140" t="str">
        <f t="shared" ref="U3140:U3203" si="300">$Z$2&amp;$A3140&amp;$AA$2&amp;$B3140&amp;$AB$2&amp;C3140&amp;$AC$2</f>
        <v>{location: new google.maps.LatLng(37.748, -122.507), weight: 0},</v>
      </c>
      <c r="V3140" t="str">
        <f t="shared" si="295"/>
        <v>{location: new google.maps.LatLng(37.748, -122.507), weight: 0},</v>
      </c>
      <c r="W3140" t="str">
        <f t="shared" si="296"/>
        <v>{location: new google.maps.LatLng(37.748, -122.507), weight: 0},</v>
      </c>
      <c r="X3140" t="str">
        <f t="shared" si="297"/>
        <v>{location: new google.maps.LatLng(37.748, -122.507), weight: 0},</v>
      </c>
      <c r="Y3140" t="str">
        <f t="shared" si="298"/>
        <v>{location: new google.maps.LatLng(37.748, -122.507), weight: 0},</v>
      </c>
    </row>
    <row r="3141" spans="1:25" x14ac:dyDescent="0.2">
      <c r="A3141">
        <v>37.747999999999998</v>
      </c>
      <c r="B3141">
        <v>-122.506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2</v>
      </c>
      <c r="J3141">
        <v>0</v>
      </c>
      <c r="K3141">
        <v>0</v>
      </c>
      <c r="L3141">
        <v>3</v>
      </c>
      <c r="M3141">
        <f>VLOOKUP(H3141,AE$2:$AJ$12,6,TRUE)</f>
        <v>8</v>
      </c>
      <c r="N3141">
        <f>VLOOKUP(I3141,AF$2:$AJ$12,5,TRUE)</f>
        <v>4</v>
      </c>
      <c r="O3141">
        <f>VLOOKUP(J3141,AG$2:$AJ$12,4,TRUE)</f>
        <v>0</v>
      </c>
      <c r="P3141">
        <f>VLOOKUP(K3141,AH$2:$AJ$12,3,TRUE)</f>
        <v>0</v>
      </c>
      <c r="Q3141">
        <f>VLOOKUP(L3141,AI$2:$AJ$12,2,TRUE)</f>
        <v>2</v>
      </c>
      <c r="T3141" t="str">
        <f t="shared" si="299"/>
        <v>Crimepoint.create(latitude:37.748, longitude:-122.506, drugdrink:8, misdemean:4, theft:0, violent:0, total:2, drugdrinkct:1, misdemeanct:2, theftct:0, violentct:0, totalct:3)</v>
      </c>
      <c r="U3141" t="str">
        <f t="shared" si="300"/>
        <v>{location: new google.maps.LatLng(37.748, -122.506), weight: 1},</v>
      </c>
      <c r="V3141" t="str">
        <f t="shared" si="295"/>
        <v>{location: new google.maps.LatLng(37.748, -122.506), weight: 0},</v>
      </c>
      <c r="W3141" t="str">
        <f t="shared" si="296"/>
        <v>{location: new google.maps.LatLng(37.748, -122.506), weight: 0},</v>
      </c>
      <c r="X3141" t="str">
        <f t="shared" si="297"/>
        <v>{location: new google.maps.LatLng(37.748, -122.506), weight: 0},</v>
      </c>
      <c r="Y3141" t="str">
        <f t="shared" si="298"/>
        <v>{location: new google.maps.LatLng(37.748, -122.506), weight: 0},</v>
      </c>
    </row>
    <row r="3142" spans="1:25" x14ac:dyDescent="0.2">
      <c r="A3142">
        <v>37.747999999999998</v>
      </c>
      <c r="B3142">
        <v>-122.505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f>VLOOKUP(H3142,AE$2:$AJ$12,6,TRUE)</f>
        <v>0</v>
      </c>
      <c r="N3142">
        <f>VLOOKUP(I3142,AF$2:$AJ$12,5,TRUE)</f>
        <v>0</v>
      </c>
      <c r="O3142">
        <f>VLOOKUP(J3142,AG$2:$AJ$12,4,TRUE)</f>
        <v>0</v>
      </c>
      <c r="P3142">
        <f>VLOOKUP(K3142,AH$2:$AJ$12,3,TRUE)</f>
        <v>7</v>
      </c>
      <c r="Q3142">
        <f>VLOOKUP(L3142,AI$2:$AJ$12,2,TRUE)</f>
        <v>0</v>
      </c>
      <c r="T3142" t="str">
        <f t="shared" si="299"/>
        <v>Crimepoint.create(latitude:37.748, longitude:-122.505, drugdrink:0, misdemean:0, theft:0, violent:7, total:0, drugdrinkct:0, misdemeanct:0, theftct:0, violentct:1, totalct:1)</v>
      </c>
      <c r="U3142" t="str">
        <f t="shared" si="300"/>
        <v>{location: new google.maps.LatLng(37.748, -122.505), weight: 0},</v>
      </c>
      <c r="V3142" t="str">
        <f t="shared" si="295"/>
        <v>{location: new google.maps.LatLng(37.748, -122.505), weight: 0},</v>
      </c>
      <c r="W3142" t="str">
        <f t="shared" si="296"/>
        <v>{location: new google.maps.LatLng(37.748, -122.505), weight: 0},</v>
      </c>
      <c r="X3142" t="str">
        <f t="shared" si="297"/>
        <v>{location: new google.maps.LatLng(37.748, -122.505), weight: 1},</v>
      </c>
      <c r="Y3142" t="str">
        <f t="shared" si="298"/>
        <v>{location: new google.maps.LatLng(37.748, -122.505), weight: 0},</v>
      </c>
    </row>
    <row r="3143" spans="1:25" x14ac:dyDescent="0.2">
      <c r="A3143">
        <v>37.747999999999998</v>
      </c>
      <c r="B3143">
        <v>-122.504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f>VLOOKUP(H3143,AE$2:$AJ$12,6,TRUE)</f>
        <v>0</v>
      </c>
      <c r="N3143">
        <f>VLOOKUP(I3143,AF$2:$AJ$12,5,TRUE)</f>
        <v>0</v>
      </c>
      <c r="O3143">
        <f>VLOOKUP(J3143,AG$2:$AJ$12,4,TRUE)</f>
        <v>3</v>
      </c>
      <c r="P3143">
        <f>VLOOKUP(K3143,AH$2:$AJ$12,3,TRUE)</f>
        <v>0</v>
      </c>
      <c r="Q3143">
        <f>VLOOKUP(L3143,AI$2:$AJ$12,2,TRUE)</f>
        <v>0</v>
      </c>
      <c r="T3143" t="str">
        <f t="shared" si="299"/>
        <v>Crimepoint.create(latitude:37.748, longitude:-122.504, drugdrink:0, misdemean:0, theft:3, violent:0, total:0, drugdrinkct:0, misdemeanct:0, theftct:1, violentct:0, totalct:1)</v>
      </c>
      <c r="U3143" t="str">
        <f t="shared" si="300"/>
        <v>{location: new google.maps.LatLng(37.748, -122.504), weight: 0},</v>
      </c>
      <c r="V3143" t="str">
        <f t="shared" si="295"/>
        <v>{location: new google.maps.LatLng(37.748, -122.504), weight: 0},</v>
      </c>
      <c r="W3143" t="str">
        <f t="shared" si="296"/>
        <v>{location: new google.maps.LatLng(37.748, -122.504), weight: 0},</v>
      </c>
      <c r="X3143" t="str">
        <f t="shared" si="297"/>
        <v>{location: new google.maps.LatLng(37.748, -122.504), weight: 0},</v>
      </c>
      <c r="Y3143" t="str">
        <f t="shared" si="298"/>
        <v>{location: new google.maps.LatLng(37.748, -122.504), weight: 0},</v>
      </c>
    </row>
    <row r="3144" spans="1:25" x14ac:dyDescent="0.2">
      <c r="A3144">
        <v>37.747999999999998</v>
      </c>
      <c r="B3144">
        <v>-122.503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1</v>
      </c>
      <c r="M3144">
        <f>VLOOKUP(H3144,AE$2:$AJ$12,6,TRUE)</f>
        <v>0</v>
      </c>
      <c r="N3144">
        <f>VLOOKUP(I3144,AF$2:$AJ$12,5,TRUE)</f>
        <v>2</v>
      </c>
      <c r="O3144">
        <f>VLOOKUP(J3144,AG$2:$AJ$12,4,TRUE)</f>
        <v>0</v>
      </c>
      <c r="P3144">
        <f>VLOOKUP(K3144,AH$2:$AJ$12,3,TRUE)</f>
        <v>0</v>
      </c>
      <c r="Q3144">
        <f>VLOOKUP(L3144,AI$2:$AJ$12,2,TRUE)</f>
        <v>0</v>
      </c>
      <c r="T3144" t="str">
        <f t="shared" si="299"/>
        <v>Crimepoint.create(latitude:37.748, longitude:-122.503, drugdrink:0, misdemean:2, theft:0, violent:0, total:0, drugdrinkct:0, misdemeanct:1, theftct:0, violentct:0, totalct:1)</v>
      </c>
      <c r="U3144" t="str">
        <f t="shared" si="300"/>
        <v>{location: new google.maps.LatLng(37.748, -122.503), weight: 0},</v>
      </c>
      <c r="V3144" t="str">
        <f t="shared" si="295"/>
        <v>{location: new google.maps.LatLng(37.748, -122.503), weight: 0},</v>
      </c>
      <c r="W3144" t="str">
        <f t="shared" si="296"/>
        <v>{location: new google.maps.LatLng(37.748, -122.503), weight: 0},</v>
      </c>
      <c r="X3144" t="str">
        <f t="shared" si="297"/>
        <v>{location: new google.maps.LatLng(37.748, -122.503), weight: 0},</v>
      </c>
      <c r="Y3144" t="str">
        <f t="shared" si="298"/>
        <v>{location: new google.maps.LatLng(37.748, -122.503), weight: 0},</v>
      </c>
    </row>
    <row r="3145" spans="1:25" x14ac:dyDescent="0.2">
      <c r="A3145">
        <v>37.747999999999998</v>
      </c>
      <c r="B3145">
        <v>-122.501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0</v>
      </c>
      <c r="L3145">
        <v>2</v>
      </c>
      <c r="M3145">
        <f>VLOOKUP(H3145,AE$2:$AJ$12,6,TRUE)</f>
        <v>0</v>
      </c>
      <c r="N3145">
        <f>VLOOKUP(I3145,AF$2:$AJ$12,5,TRUE)</f>
        <v>2</v>
      </c>
      <c r="O3145">
        <f>VLOOKUP(J3145,AG$2:$AJ$12,4,TRUE)</f>
        <v>3</v>
      </c>
      <c r="P3145">
        <f>VLOOKUP(K3145,AH$2:$AJ$12,3,TRUE)</f>
        <v>0</v>
      </c>
      <c r="Q3145">
        <f>VLOOKUP(L3145,AI$2:$AJ$12,2,TRUE)</f>
        <v>1</v>
      </c>
      <c r="T3145" t="str">
        <f t="shared" si="299"/>
        <v>Crimepoint.create(latitude:37.748, longitude:-122.501, drugdrink:0, misdemean:2, theft:3, violent:0, total:1, drugdrinkct:0, misdemeanct:1, theftct:1, violentct:0, totalct:2)</v>
      </c>
      <c r="U3145" t="str">
        <f t="shared" si="300"/>
        <v>{location: new google.maps.LatLng(37.748, -122.501), weight: 0},</v>
      </c>
      <c r="V3145" t="str">
        <f t="shared" si="295"/>
        <v>{location: new google.maps.LatLng(37.748, -122.501), weight: 0},</v>
      </c>
      <c r="W3145" t="str">
        <f t="shared" si="296"/>
        <v>{location: new google.maps.LatLng(37.748, -122.501), weight: 0},</v>
      </c>
      <c r="X3145" t="str">
        <f t="shared" si="297"/>
        <v>{location: new google.maps.LatLng(37.748, -122.501), weight: 0},</v>
      </c>
      <c r="Y3145" t="str">
        <f t="shared" si="298"/>
        <v>{location: new google.maps.LatLng(37.748, -122.501), weight: 0},</v>
      </c>
    </row>
    <row r="3146" spans="1:25" x14ac:dyDescent="0.2">
      <c r="A3146">
        <v>37.747999999999998</v>
      </c>
      <c r="B3146">
        <v>-122.5</v>
      </c>
      <c r="C3146">
        <v>1</v>
      </c>
      <c r="D3146">
        <v>1</v>
      </c>
      <c r="E3146">
        <v>0</v>
      </c>
      <c r="F3146">
        <v>1</v>
      </c>
      <c r="G3146">
        <v>0</v>
      </c>
      <c r="H3146">
        <v>1</v>
      </c>
      <c r="I3146">
        <v>3</v>
      </c>
      <c r="J3146">
        <v>1</v>
      </c>
      <c r="K3146">
        <v>1</v>
      </c>
      <c r="L3146">
        <v>6</v>
      </c>
      <c r="M3146">
        <f>VLOOKUP(H3146,AE$2:$AJ$12,6,TRUE)</f>
        <v>8</v>
      </c>
      <c r="N3146">
        <f>VLOOKUP(I3146,AF$2:$AJ$12,5,TRUE)</f>
        <v>5</v>
      </c>
      <c r="O3146">
        <f>VLOOKUP(J3146,AG$2:$AJ$12,4,TRUE)</f>
        <v>3</v>
      </c>
      <c r="P3146">
        <f>VLOOKUP(K3146,AH$2:$AJ$12,3,TRUE)</f>
        <v>7</v>
      </c>
      <c r="Q3146">
        <f>VLOOKUP(L3146,AI$2:$AJ$12,2,TRUE)</f>
        <v>4</v>
      </c>
      <c r="T3146" t="str">
        <f t="shared" si="299"/>
        <v>Crimepoint.create(latitude:37.748, longitude:-122.5, drugdrink:8, misdemean:5, theft:3, violent:7, total:4, drugdrinkct:1, misdemeanct:3, theftct:1, violentct:1, totalct:6)</v>
      </c>
      <c r="U3146" t="str">
        <f t="shared" si="300"/>
        <v>{location: new google.maps.LatLng(37.748, -122.5), weight: 1},</v>
      </c>
      <c r="V3146" t="str">
        <f t="shared" si="295"/>
        <v>{location: new google.maps.LatLng(37.748, -122.5), weight: 1},</v>
      </c>
      <c r="W3146" t="str">
        <f t="shared" si="296"/>
        <v>{location: new google.maps.LatLng(37.748, -122.5), weight: 0},</v>
      </c>
      <c r="X3146" t="str">
        <f t="shared" si="297"/>
        <v>{location: new google.maps.LatLng(37.748, -122.5), weight: 1},</v>
      </c>
      <c r="Y3146" t="str">
        <f t="shared" si="298"/>
        <v>{location: new google.maps.LatLng(37.748, -122.5), weight: 0},</v>
      </c>
    </row>
    <row r="3147" spans="1:25" x14ac:dyDescent="0.2">
      <c r="A3147">
        <v>37.747999999999998</v>
      </c>
      <c r="B3147">
        <v>-122.499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3</v>
      </c>
      <c r="K3147">
        <v>1</v>
      </c>
      <c r="L3147">
        <v>4</v>
      </c>
      <c r="M3147">
        <f>VLOOKUP(H3147,AE$2:$AJ$12,6,TRUE)</f>
        <v>0</v>
      </c>
      <c r="N3147">
        <f>VLOOKUP(I3147,AF$2:$AJ$12,5,TRUE)</f>
        <v>0</v>
      </c>
      <c r="O3147">
        <f>VLOOKUP(J3147,AG$2:$AJ$12,4,TRUE)</f>
        <v>5</v>
      </c>
      <c r="P3147">
        <f>VLOOKUP(K3147,AH$2:$AJ$12,3,TRUE)</f>
        <v>7</v>
      </c>
      <c r="Q3147">
        <f>VLOOKUP(L3147,AI$2:$AJ$12,2,TRUE)</f>
        <v>3</v>
      </c>
      <c r="T3147" t="str">
        <f t="shared" si="299"/>
        <v>Crimepoint.create(latitude:37.748, longitude:-122.499, drugdrink:0, misdemean:0, theft:5, violent:7, total:3, drugdrinkct:0, misdemeanct:0, theftct:3, violentct:1, totalct:4)</v>
      </c>
      <c r="U3147" t="str">
        <f t="shared" si="300"/>
        <v>{location: new google.maps.LatLng(37.748, -122.499), weight: 0},</v>
      </c>
      <c r="V3147" t="str">
        <f t="shared" si="295"/>
        <v>{location: new google.maps.LatLng(37.748, -122.499), weight: 0},</v>
      </c>
      <c r="W3147" t="str">
        <f t="shared" si="296"/>
        <v>{location: new google.maps.LatLng(37.748, -122.499), weight: 0},</v>
      </c>
      <c r="X3147" t="str">
        <f t="shared" si="297"/>
        <v>{location: new google.maps.LatLng(37.748, -122.499), weight: 1},</v>
      </c>
      <c r="Y3147" t="str">
        <f t="shared" si="298"/>
        <v>{location: new google.maps.LatLng(37.748, -122.499), weight: 0},</v>
      </c>
    </row>
    <row r="3148" spans="1:25" x14ac:dyDescent="0.2">
      <c r="A3148">
        <v>37.747999999999998</v>
      </c>
      <c r="B3148">
        <v>-122.498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2</v>
      </c>
      <c r="M3148">
        <f>VLOOKUP(H3148,AE$2:$AJ$12,6,TRUE)</f>
        <v>0</v>
      </c>
      <c r="N3148">
        <f>VLOOKUP(I3148,AF$2:$AJ$12,5,TRUE)</f>
        <v>0</v>
      </c>
      <c r="O3148">
        <f>VLOOKUP(J3148,AG$2:$AJ$12,4,TRUE)</f>
        <v>4</v>
      </c>
      <c r="P3148">
        <f>VLOOKUP(K3148,AH$2:$AJ$12,3,TRUE)</f>
        <v>0</v>
      </c>
      <c r="Q3148">
        <f>VLOOKUP(L3148,AI$2:$AJ$12,2,TRUE)</f>
        <v>1</v>
      </c>
      <c r="T3148" t="str">
        <f t="shared" si="299"/>
        <v>Crimepoint.create(latitude:37.748, longitude:-122.498, drugdrink:0, misdemean:0, theft:4, violent:0, total:1, drugdrinkct:0, misdemeanct:0, theftct:2, violentct:0, totalct:2)</v>
      </c>
      <c r="U3148" t="str">
        <f t="shared" si="300"/>
        <v>{location: new google.maps.LatLng(37.748, -122.498), weight: 0},</v>
      </c>
      <c r="V3148" t="str">
        <f t="shared" si="295"/>
        <v>{location: new google.maps.LatLng(37.748, -122.498), weight: 0},</v>
      </c>
      <c r="W3148" t="str">
        <f t="shared" si="296"/>
        <v>{location: new google.maps.LatLng(37.748, -122.498), weight: 0},</v>
      </c>
      <c r="X3148" t="str">
        <f t="shared" si="297"/>
        <v>{location: new google.maps.LatLng(37.748, -122.498), weight: 0},</v>
      </c>
      <c r="Y3148" t="str">
        <f t="shared" si="298"/>
        <v>{location: new google.maps.LatLng(37.748, -122.498), weight: 0},</v>
      </c>
    </row>
    <row r="3149" spans="1:25" x14ac:dyDescent="0.2">
      <c r="A3149">
        <v>37.747999999999998</v>
      </c>
      <c r="B3149">
        <v>-122.495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3</v>
      </c>
      <c r="J3149">
        <v>0</v>
      </c>
      <c r="K3149">
        <v>0</v>
      </c>
      <c r="L3149">
        <v>3</v>
      </c>
      <c r="M3149">
        <f>VLOOKUP(H3149,AE$2:$AJ$12,6,TRUE)</f>
        <v>0</v>
      </c>
      <c r="N3149">
        <f>VLOOKUP(I3149,AF$2:$AJ$12,5,TRUE)</f>
        <v>5</v>
      </c>
      <c r="O3149">
        <f>VLOOKUP(J3149,AG$2:$AJ$12,4,TRUE)</f>
        <v>0</v>
      </c>
      <c r="P3149">
        <f>VLOOKUP(K3149,AH$2:$AJ$12,3,TRUE)</f>
        <v>0</v>
      </c>
      <c r="Q3149">
        <f>VLOOKUP(L3149,AI$2:$AJ$12,2,TRUE)</f>
        <v>2</v>
      </c>
      <c r="T3149" t="str">
        <f t="shared" si="299"/>
        <v>Crimepoint.create(latitude:37.748, longitude:-122.495, drugdrink:0, misdemean:5, theft:0, violent:0, total:2, drugdrinkct:0, misdemeanct:3, theftct:0, violentct:0, totalct:3)</v>
      </c>
      <c r="U3149" t="str">
        <f t="shared" si="300"/>
        <v>{location: new google.maps.LatLng(37.748, -122.495), weight: 0},</v>
      </c>
      <c r="V3149" t="str">
        <f t="shared" si="295"/>
        <v>{location: new google.maps.LatLng(37.748, -122.495), weight: 1},</v>
      </c>
      <c r="W3149" t="str">
        <f t="shared" si="296"/>
        <v>{location: new google.maps.LatLng(37.748, -122.495), weight: 0},</v>
      </c>
      <c r="X3149" t="str">
        <f t="shared" si="297"/>
        <v>{location: new google.maps.LatLng(37.748, -122.495), weight: 0},</v>
      </c>
      <c r="Y3149" t="str">
        <f t="shared" si="298"/>
        <v>{location: new google.maps.LatLng(37.748, -122.495), weight: 0},</v>
      </c>
    </row>
    <row r="3150" spans="1:25" x14ac:dyDescent="0.2">
      <c r="A3150">
        <v>37.747999999999998</v>
      </c>
      <c r="B3150">
        <v>-122.494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2</v>
      </c>
      <c r="J3150">
        <v>2</v>
      </c>
      <c r="K3150">
        <v>1</v>
      </c>
      <c r="L3150">
        <v>5</v>
      </c>
      <c r="M3150">
        <f>VLOOKUP(H3150,AE$2:$AJ$12,6,TRUE)</f>
        <v>0</v>
      </c>
      <c r="N3150">
        <f>VLOOKUP(I3150,AF$2:$AJ$12,5,TRUE)</f>
        <v>4</v>
      </c>
      <c r="O3150">
        <f>VLOOKUP(J3150,AG$2:$AJ$12,4,TRUE)</f>
        <v>4</v>
      </c>
      <c r="P3150">
        <f>VLOOKUP(K3150,AH$2:$AJ$12,3,TRUE)</f>
        <v>7</v>
      </c>
      <c r="Q3150">
        <f>VLOOKUP(L3150,AI$2:$AJ$12,2,TRUE)</f>
        <v>4</v>
      </c>
      <c r="T3150" t="str">
        <f t="shared" si="299"/>
        <v>Crimepoint.create(latitude:37.748, longitude:-122.494, drugdrink:0, misdemean:4, theft:4, violent:7, total:4, drugdrinkct:0, misdemeanct:2, theftct:2, violentct:1, totalct:5)</v>
      </c>
      <c r="U3150" t="str">
        <f t="shared" si="300"/>
        <v>{location: new google.maps.LatLng(37.748, -122.494), weight: 0},</v>
      </c>
      <c r="V3150" t="str">
        <f t="shared" si="295"/>
        <v>{location: new google.maps.LatLng(37.748, -122.494), weight: 0},</v>
      </c>
      <c r="W3150" t="str">
        <f t="shared" si="296"/>
        <v>{location: new google.maps.LatLng(37.748, -122.494), weight: 0},</v>
      </c>
      <c r="X3150" t="str">
        <f t="shared" si="297"/>
        <v>{location: new google.maps.LatLng(37.748, -122.494), weight: 1},</v>
      </c>
      <c r="Y3150" t="str">
        <f t="shared" si="298"/>
        <v>{location: new google.maps.LatLng(37.748, -122.494), weight: 0},</v>
      </c>
    </row>
    <row r="3151" spans="1:25" x14ac:dyDescent="0.2">
      <c r="A3151">
        <v>37.747999999999998</v>
      </c>
      <c r="B3151">
        <v>-122.49299999999999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1</v>
      </c>
      <c r="M3151">
        <f>VLOOKUP(H3151,AE$2:$AJ$12,6,TRUE)</f>
        <v>0</v>
      </c>
      <c r="N3151">
        <f>VLOOKUP(I3151,AF$2:$AJ$12,5,TRUE)</f>
        <v>2</v>
      </c>
      <c r="O3151">
        <f>VLOOKUP(J3151,AG$2:$AJ$12,4,TRUE)</f>
        <v>0</v>
      </c>
      <c r="P3151">
        <f>VLOOKUP(K3151,AH$2:$AJ$12,3,TRUE)</f>
        <v>0</v>
      </c>
      <c r="Q3151">
        <f>VLOOKUP(L3151,AI$2:$AJ$12,2,TRUE)</f>
        <v>0</v>
      </c>
      <c r="T3151" t="str">
        <f t="shared" si="299"/>
        <v>Crimepoint.create(latitude:37.748, longitude:-122.493, drugdrink:0, misdemean:2, theft:0, violent:0, total:0, drugdrinkct:0, misdemeanct:1, theftct:0, violentct:0, totalct:1)</v>
      </c>
      <c r="U3151" t="str">
        <f t="shared" si="300"/>
        <v>{location: new google.maps.LatLng(37.748, -122.493), weight: 0},</v>
      </c>
      <c r="V3151" t="str">
        <f t="shared" si="295"/>
        <v>{location: new google.maps.LatLng(37.748, -122.493), weight: 0},</v>
      </c>
      <c r="W3151" t="str">
        <f t="shared" si="296"/>
        <v>{location: new google.maps.LatLng(37.748, -122.493), weight: 0},</v>
      </c>
      <c r="X3151" t="str">
        <f t="shared" si="297"/>
        <v>{location: new google.maps.LatLng(37.748, -122.493), weight: 0},</v>
      </c>
      <c r="Y3151" t="str">
        <f t="shared" si="298"/>
        <v>{location: new google.maps.LatLng(37.748, -122.493), weight: 0},</v>
      </c>
    </row>
    <row r="3152" spans="1:25" x14ac:dyDescent="0.2">
      <c r="A3152">
        <v>37.747999999999998</v>
      </c>
      <c r="B3152">
        <v>-122.492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3</v>
      </c>
      <c r="J3152">
        <v>3</v>
      </c>
      <c r="K3152">
        <v>0</v>
      </c>
      <c r="L3152">
        <v>6</v>
      </c>
      <c r="M3152">
        <f>VLOOKUP(H3152,AE$2:$AJ$12,6,TRUE)</f>
        <v>0</v>
      </c>
      <c r="N3152">
        <f>VLOOKUP(I3152,AF$2:$AJ$12,5,TRUE)</f>
        <v>5</v>
      </c>
      <c r="O3152">
        <f>VLOOKUP(J3152,AG$2:$AJ$12,4,TRUE)</f>
        <v>5</v>
      </c>
      <c r="P3152">
        <f>VLOOKUP(K3152,AH$2:$AJ$12,3,TRUE)</f>
        <v>0</v>
      </c>
      <c r="Q3152">
        <f>VLOOKUP(L3152,AI$2:$AJ$12,2,TRUE)</f>
        <v>4</v>
      </c>
      <c r="T3152" t="str">
        <f t="shared" si="299"/>
        <v>Crimepoint.create(latitude:37.748, longitude:-122.492, drugdrink:0, misdemean:5, theft:5, violent:0, total:4, drugdrinkct:0, misdemeanct:3, theftct:3, violentct:0, totalct:6)</v>
      </c>
      <c r="U3152" t="str">
        <f t="shared" si="300"/>
        <v>{location: new google.maps.LatLng(37.748, -122.492), weight: 0},</v>
      </c>
      <c r="V3152" t="str">
        <f t="shared" si="295"/>
        <v>{location: new google.maps.LatLng(37.748, -122.492), weight: 1},</v>
      </c>
      <c r="W3152" t="str">
        <f t="shared" si="296"/>
        <v>{location: new google.maps.LatLng(37.748, -122.492), weight: 0},</v>
      </c>
      <c r="X3152" t="str">
        <f t="shared" si="297"/>
        <v>{location: new google.maps.LatLng(37.748, -122.492), weight: 0},</v>
      </c>
      <c r="Y3152" t="str">
        <f t="shared" si="298"/>
        <v>{location: new google.maps.LatLng(37.748, -122.492), weight: 0},</v>
      </c>
    </row>
    <row r="3153" spans="1:25" x14ac:dyDescent="0.2">
      <c r="A3153">
        <v>37.747999999999998</v>
      </c>
      <c r="B3153">
        <v>-122.491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f>VLOOKUP(H3153,AE$2:$AJ$12,6,TRUE)</f>
        <v>0</v>
      </c>
      <c r="N3153">
        <f>VLOOKUP(I3153,AF$2:$AJ$12,5,TRUE)</f>
        <v>2</v>
      </c>
      <c r="O3153">
        <f>VLOOKUP(J3153,AG$2:$AJ$12,4,TRUE)</f>
        <v>0</v>
      </c>
      <c r="P3153">
        <f>VLOOKUP(K3153,AH$2:$AJ$12,3,TRUE)</f>
        <v>0</v>
      </c>
      <c r="Q3153">
        <f>VLOOKUP(L3153,AI$2:$AJ$12,2,TRUE)</f>
        <v>0</v>
      </c>
      <c r="T3153" t="str">
        <f t="shared" si="299"/>
        <v>Crimepoint.create(latitude:37.748, longitude:-122.491, drugdrink:0, misdemean:2, theft:0, violent:0, total:0, drugdrinkct:0, misdemeanct:1, theftct:0, violentct:0, totalct:1)</v>
      </c>
      <c r="U3153" t="str">
        <f t="shared" si="300"/>
        <v>{location: new google.maps.LatLng(37.748, -122.491), weight: 0},</v>
      </c>
      <c r="V3153" t="str">
        <f t="shared" si="295"/>
        <v>{location: new google.maps.LatLng(37.748, -122.491), weight: 0},</v>
      </c>
      <c r="W3153" t="str">
        <f t="shared" si="296"/>
        <v>{location: new google.maps.LatLng(37.748, -122.491), weight: 0},</v>
      </c>
      <c r="X3153" t="str">
        <f t="shared" si="297"/>
        <v>{location: new google.maps.LatLng(37.748, -122.491), weight: 0},</v>
      </c>
      <c r="Y3153" t="str">
        <f t="shared" si="298"/>
        <v>{location: new google.maps.LatLng(37.748, -122.491), weight: 0},</v>
      </c>
    </row>
    <row r="3154" spans="1:25" x14ac:dyDescent="0.2">
      <c r="A3154">
        <v>37.747999999999998</v>
      </c>
      <c r="B3154">
        <v>-122.49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1</v>
      </c>
      <c r="M3154">
        <f>VLOOKUP(H3154,AE$2:$AJ$12,6,TRUE)</f>
        <v>0</v>
      </c>
      <c r="N3154">
        <f>VLOOKUP(I3154,AF$2:$AJ$12,5,TRUE)</f>
        <v>2</v>
      </c>
      <c r="O3154">
        <f>VLOOKUP(J3154,AG$2:$AJ$12,4,TRUE)</f>
        <v>0</v>
      </c>
      <c r="P3154">
        <f>VLOOKUP(K3154,AH$2:$AJ$12,3,TRUE)</f>
        <v>0</v>
      </c>
      <c r="Q3154">
        <f>VLOOKUP(L3154,AI$2:$AJ$12,2,TRUE)</f>
        <v>0</v>
      </c>
      <c r="T3154" t="str">
        <f t="shared" si="299"/>
        <v>Crimepoint.create(latitude:37.748, longitude:-122.49, drugdrink:0, misdemean:2, theft:0, violent:0, total:0, drugdrinkct:0, misdemeanct:1, theftct:0, violentct:0, totalct:1)</v>
      </c>
      <c r="U3154" t="str">
        <f t="shared" si="300"/>
        <v>{location: new google.maps.LatLng(37.748, -122.49), weight: 0},</v>
      </c>
      <c r="V3154" t="str">
        <f t="shared" si="295"/>
        <v>{location: new google.maps.LatLng(37.748, -122.49), weight: 0},</v>
      </c>
      <c r="W3154" t="str">
        <f t="shared" si="296"/>
        <v>{location: new google.maps.LatLng(37.748, -122.49), weight: 0},</v>
      </c>
      <c r="X3154" t="str">
        <f t="shared" si="297"/>
        <v>{location: new google.maps.LatLng(37.748, -122.49), weight: 0},</v>
      </c>
      <c r="Y3154" t="str">
        <f t="shared" si="298"/>
        <v>{location: new google.maps.LatLng(37.748, -122.49), weight: 0},</v>
      </c>
    </row>
    <row r="3155" spans="1:25" x14ac:dyDescent="0.2">
      <c r="A3155">
        <v>37.747999999999998</v>
      </c>
      <c r="B3155">
        <v>-122.486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3</v>
      </c>
      <c r="K3155">
        <v>0</v>
      </c>
      <c r="L3155">
        <v>4</v>
      </c>
      <c r="M3155">
        <f>VLOOKUP(H3155,AE$2:$AJ$12,6,TRUE)</f>
        <v>0</v>
      </c>
      <c r="N3155">
        <f>VLOOKUP(I3155,AF$2:$AJ$12,5,TRUE)</f>
        <v>2</v>
      </c>
      <c r="O3155">
        <f>VLOOKUP(J3155,AG$2:$AJ$12,4,TRUE)</f>
        <v>5</v>
      </c>
      <c r="P3155">
        <f>VLOOKUP(K3155,AH$2:$AJ$12,3,TRUE)</f>
        <v>0</v>
      </c>
      <c r="Q3155">
        <f>VLOOKUP(L3155,AI$2:$AJ$12,2,TRUE)</f>
        <v>3</v>
      </c>
      <c r="T3155" t="str">
        <f t="shared" si="299"/>
        <v>Crimepoint.create(latitude:37.748, longitude:-122.486, drugdrink:0, misdemean:2, theft:5, violent:0, total:3, drugdrinkct:0, misdemeanct:1, theftct:3, violentct:0, totalct:4)</v>
      </c>
      <c r="U3155" t="str">
        <f t="shared" si="300"/>
        <v>{location: new google.maps.LatLng(37.748, -122.486), weight: 0},</v>
      </c>
      <c r="V3155" t="str">
        <f t="shared" si="295"/>
        <v>{location: new google.maps.LatLng(37.748, -122.486), weight: 0},</v>
      </c>
      <c r="W3155" t="str">
        <f t="shared" si="296"/>
        <v>{location: new google.maps.LatLng(37.748, -122.486), weight: 0},</v>
      </c>
      <c r="X3155" t="str">
        <f t="shared" si="297"/>
        <v>{location: new google.maps.LatLng(37.748, -122.486), weight: 0},</v>
      </c>
      <c r="Y3155" t="str">
        <f t="shared" si="298"/>
        <v>{location: new google.maps.LatLng(37.748, -122.486), weight: 0},</v>
      </c>
    </row>
    <row r="3156" spans="1:25" x14ac:dyDescent="0.2">
      <c r="A3156">
        <v>37.747999999999998</v>
      </c>
      <c r="B3156">
        <v>-122.485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f>VLOOKUP(H3156,AE$2:$AJ$12,6,TRUE)</f>
        <v>0</v>
      </c>
      <c r="N3156">
        <f>VLOOKUP(I3156,AF$2:$AJ$12,5,TRUE)</f>
        <v>2</v>
      </c>
      <c r="O3156">
        <f>VLOOKUP(J3156,AG$2:$AJ$12,4,TRUE)</f>
        <v>0</v>
      </c>
      <c r="P3156">
        <f>VLOOKUP(K3156,AH$2:$AJ$12,3,TRUE)</f>
        <v>0</v>
      </c>
      <c r="Q3156">
        <f>VLOOKUP(L3156,AI$2:$AJ$12,2,TRUE)</f>
        <v>0</v>
      </c>
      <c r="T3156" t="str">
        <f t="shared" si="299"/>
        <v>Crimepoint.create(latitude:37.748, longitude:-122.485, drugdrink:0, misdemean:2, theft:0, violent:0, total:0, drugdrinkct:0, misdemeanct:1, theftct:0, violentct:0, totalct:1)</v>
      </c>
      <c r="U3156" t="str">
        <f t="shared" si="300"/>
        <v>{location: new google.maps.LatLng(37.748, -122.485), weight: 0},</v>
      </c>
      <c r="V3156" t="str">
        <f t="shared" si="295"/>
        <v>{location: new google.maps.LatLng(37.748, -122.485), weight: 0},</v>
      </c>
      <c r="W3156" t="str">
        <f t="shared" si="296"/>
        <v>{location: new google.maps.LatLng(37.748, -122.485), weight: 0},</v>
      </c>
      <c r="X3156" t="str">
        <f t="shared" si="297"/>
        <v>{location: new google.maps.LatLng(37.748, -122.485), weight: 0},</v>
      </c>
      <c r="Y3156" t="str">
        <f t="shared" si="298"/>
        <v>{location: new google.maps.LatLng(37.748, -122.485), weight: 0},</v>
      </c>
    </row>
    <row r="3157" spans="1:25" x14ac:dyDescent="0.2">
      <c r="A3157">
        <v>37.747999999999998</v>
      </c>
      <c r="B3157">
        <v>-122.48399999999999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</v>
      </c>
      <c r="K3157">
        <v>0</v>
      </c>
      <c r="L3157">
        <v>2</v>
      </c>
      <c r="M3157">
        <f>VLOOKUP(H3157,AE$2:$AJ$12,6,TRUE)</f>
        <v>0</v>
      </c>
      <c r="N3157">
        <f>VLOOKUP(I3157,AF$2:$AJ$12,5,TRUE)</f>
        <v>0</v>
      </c>
      <c r="O3157">
        <f>VLOOKUP(J3157,AG$2:$AJ$12,4,TRUE)</f>
        <v>4</v>
      </c>
      <c r="P3157">
        <f>VLOOKUP(K3157,AH$2:$AJ$12,3,TRUE)</f>
        <v>0</v>
      </c>
      <c r="Q3157">
        <f>VLOOKUP(L3157,AI$2:$AJ$12,2,TRUE)</f>
        <v>1</v>
      </c>
      <c r="T3157" t="str">
        <f t="shared" si="299"/>
        <v>Crimepoint.create(latitude:37.748, longitude:-122.484, drugdrink:0, misdemean:0, theft:4, violent:0, total:1, drugdrinkct:0, misdemeanct:0, theftct:2, violentct:0, totalct:2)</v>
      </c>
      <c r="U3157" t="str">
        <f t="shared" si="300"/>
        <v>{location: new google.maps.LatLng(37.748, -122.484), weight: 0},</v>
      </c>
      <c r="V3157" t="str">
        <f t="shared" si="295"/>
        <v>{location: new google.maps.LatLng(37.748, -122.484), weight: 0},</v>
      </c>
      <c r="W3157" t="str">
        <f t="shared" si="296"/>
        <v>{location: new google.maps.LatLng(37.748, -122.484), weight: 0},</v>
      </c>
      <c r="X3157" t="str">
        <f t="shared" si="297"/>
        <v>{location: new google.maps.LatLng(37.748, -122.484), weight: 0},</v>
      </c>
      <c r="Y3157" t="str">
        <f t="shared" si="298"/>
        <v>{location: new google.maps.LatLng(37.748, -122.484), weight: 0},</v>
      </c>
    </row>
    <row r="3158" spans="1:25" x14ac:dyDescent="0.2">
      <c r="A3158">
        <v>37.747999999999998</v>
      </c>
      <c r="B3158">
        <v>-122.483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0</v>
      </c>
      <c r="K3158">
        <v>0</v>
      </c>
      <c r="L3158">
        <v>2</v>
      </c>
      <c r="M3158">
        <f>VLOOKUP(H3158,AE$2:$AJ$12,6,TRUE)</f>
        <v>0</v>
      </c>
      <c r="N3158">
        <f>VLOOKUP(I3158,AF$2:$AJ$12,5,TRUE)</f>
        <v>4</v>
      </c>
      <c r="O3158">
        <f>VLOOKUP(J3158,AG$2:$AJ$12,4,TRUE)</f>
        <v>0</v>
      </c>
      <c r="P3158">
        <f>VLOOKUP(K3158,AH$2:$AJ$12,3,TRUE)</f>
        <v>0</v>
      </c>
      <c r="Q3158">
        <f>VLOOKUP(L3158,AI$2:$AJ$12,2,TRUE)</f>
        <v>1</v>
      </c>
      <c r="T3158" t="str">
        <f t="shared" si="299"/>
        <v>Crimepoint.create(latitude:37.748, longitude:-122.483, drugdrink:0, misdemean:4, theft:0, violent:0, total:1, drugdrinkct:0, misdemeanct:2, theftct:0, violentct:0, totalct:2)</v>
      </c>
      <c r="U3158" t="str">
        <f t="shared" si="300"/>
        <v>{location: new google.maps.LatLng(37.748, -122.483), weight: 0},</v>
      </c>
      <c r="V3158" t="str">
        <f t="shared" si="295"/>
        <v>{location: new google.maps.LatLng(37.748, -122.483), weight: 0},</v>
      </c>
      <c r="W3158" t="str">
        <f t="shared" si="296"/>
        <v>{location: new google.maps.LatLng(37.748, -122.483), weight: 0},</v>
      </c>
      <c r="X3158" t="str">
        <f t="shared" si="297"/>
        <v>{location: new google.maps.LatLng(37.748, -122.483), weight: 0},</v>
      </c>
      <c r="Y3158" t="str">
        <f t="shared" si="298"/>
        <v>{location: new google.maps.LatLng(37.748, -122.483), weight: 0},</v>
      </c>
    </row>
    <row r="3159" spans="1:25" x14ac:dyDescent="0.2">
      <c r="A3159">
        <v>37.747999999999998</v>
      </c>
      <c r="B3159">
        <v>-122.48099999999999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</v>
      </c>
      <c r="J3159">
        <v>0</v>
      </c>
      <c r="K3159">
        <v>0</v>
      </c>
      <c r="L3159">
        <v>2</v>
      </c>
      <c r="M3159">
        <f>VLOOKUP(H3159,AE$2:$AJ$12,6,TRUE)</f>
        <v>0</v>
      </c>
      <c r="N3159">
        <f>VLOOKUP(I3159,AF$2:$AJ$12,5,TRUE)</f>
        <v>4</v>
      </c>
      <c r="O3159">
        <f>VLOOKUP(J3159,AG$2:$AJ$12,4,TRUE)</f>
        <v>0</v>
      </c>
      <c r="P3159">
        <f>VLOOKUP(K3159,AH$2:$AJ$12,3,TRUE)</f>
        <v>0</v>
      </c>
      <c r="Q3159">
        <f>VLOOKUP(L3159,AI$2:$AJ$12,2,TRUE)</f>
        <v>1</v>
      </c>
      <c r="T3159" t="str">
        <f t="shared" si="299"/>
        <v>Crimepoint.create(latitude:37.748, longitude:-122.481, drugdrink:0, misdemean:4, theft:0, violent:0, total:1, drugdrinkct:0, misdemeanct:2, theftct:0, violentct:0, totalct:2)</v>
      </c>
      <c r="U3159" t="str">
        <f t="shared" si="300"/>
        <v>{location: new google.maps.LatLng(37.748, -122.481), weight: 0},</v>
      </c>
      <c r="V3159" t="str">
        <f t="shared" si="295"/>
        <v>{location: new google.maps.LatLng(37.748, -122.481), weight: 0},</v>
      </c>
      <c r="W3159" t="str">
        <f t="shared" si="296"/>
        <v>{location: new google.maps.LatLng(37.748, -122.481), weight: 0},</v>
      </c>
      <c r="X3159" t="str">
        <f t="shared" si="297"/>
        <v>{location: new google.maps.LatLng(37.748, -122.481), weight: 0},</v>
      </c>
      <c r="Y3159" t="str">
        <f t="shared" si="298"/>
        <v>{location: new google.maps.LatLng(37.748, -122.481), weight: 0},</v>
      </c>
    </row>
    <row r="3160" spans="1:25" x14ac:dyDescent="0.2">
      <c r="A3160">
        <v>37.747999999999998</v>
      </c>
      <c r="B3160">
        <v>-122.48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1</v>
      </c>
      <c r="M3160">
        <f>VLOOKUP(H3160,AE$2:$AJ$12,6,TRUE)</f>
        <v>0</v>
      </c>
      <c r="N3160">
        <f>VLOOKUP(I3160,AF$2:$AJ$12,5,TRUE)</f>
        <v>0</v>
      </c>
      <c r="O3160">
        <f>VLOOKUP(J3160,AG$2:$AJ$12,4,TRUE)</f>
        <v>3</v>
      </c>
      <c r="P3160">
        <f>VLOOKUP(K3160,AH$2:$AJ$12,3,TRUE)</f>
        <v>0</v>
      </c>
      <c r="Q3160">
        <f>VLOOKUP(L3160,AI$2:$AJ$12,2,TRUE)</f>
        <v>0</v>
      </c>
      <c r="T3160" t="str">
        <f t="shared" si="299"/>
        <v>Crimepoint.create(latitude:37.748, longitude:-122.48, drugdrink:0, misdemean:0, theft:3, violent:0, total:0, drugdrinkct:0, misdemeanct:0, theftct:1, violentct:0, totalct:1)</v>
      </c>
      <c r="U3160" t="str">
        <f t="shared" si="300"/>
        <v>{location: new google.maps.LatLng(37.748, -122.48), weight: 0},</v>
      </c>
      <c r="V3160" t="str">
        <f t="shared" si="295"/>
        <v>{location: new google.maps.LatLng(37.748, -122.48), weight: 0},</v>
      </c>
      <c r="W3160" t="str">
        <f t="shared" si="296"/>
        <v>{location: new google.maps.LatLng(37.748, -122.48), weight: 0},</v>
      </c>
      <c r="X3160" t="str">
        <f t="shared" si="297"/>
        <v>{location: new google.maps.LatLng(37.748, -122.48), weight: 0},</v>
      </c>
      <c r="Y3160" t="str">
        <f t="shared" si="298"/>
        <v>{location: new google.maps.LatLng(37.748, -122.48), weight: 0},</v>
      </c>
    </row>
    <row r="3161" spans="1:25" x14ac:dyDescent="0.2">
      <c r="A3161">
        <v>37.747999999999998</v>
      </c>
      <c r="B3161">
        <v>-122.479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1</v>
      </c>
      <c r="K3161">
        <v>1</v>
      </c>
      <c r="L3161">
        <v>2</v>
      </c>
      <c r="M3161">
        <f>VLOOKUP(H3161,AE$2:$AJ$12,6,TRUE)</f>
        <v>0</v>
      </c>
      <c r="N3161">
        <f>VLOOKUP(I3161,AF$2:$AJ$12,5,TRUE)</f>
        <v>0</v>
      </c>
      <c r="O3161">
        <f>VLOOKUP(J3161,AG$2:$AJ$12,4,TRUE)</f>
        <v>3</v>
      </c>
      <c r="P3161">
        <f>VLOOKUP(K3161,AH$2:$AJ$12,3,TRUE)</f>
        <v>7</v>
      </c>
      <c r="Q3161">
        <f>VLOOKUP(L3161,AI$2:$AJ$12,2,TRUE)</f>
        <v>1</v>
      </c>
      <c r="T3161" t="str">
        <f t="shared" si="299"/>
        <v>Crimepoint.create(latitude:37.748, longitude:-122.479, drugdrink:0, misdemean:0, theft:3, violent:7, total:1, drugdrinkct:0, misdemeanct:0, theftct:1, violentct:1, totalct:2)</v>
      </c>
      <c r="U3161" t="str">
        <f t="shared" si="300"/>
        <v>{location: new google.maps.LatLng(37.748, -122.479), weight: 0},</v>
      </c>
      <c r="V3161" t="str">
        <f t="shared" si="295"/>
        <v>{location: new google.maps.LatLng(37.748, -122.479), weight: 0},</v>
      </c>
      <c r="W3161" t="str">
        <f t="shared" si="296"/>
        <v>{location: new google.maps.LatLng(37.748, -122.479), weight: 0},</v>
      </c>
      <c r="X3161" t="str">
        <f t="shared" si="297"/>
        <v>{location: new google.maps.LatLng(37.748, -122.479), weight: 1},</v>
      </c>
      <c r="Y3161" t="str">
        <f t="shared" si="298"/>
        <v>{location: new google.maps.LatLng(37.748, -122.479), weight: 0},</v>
      </c>
    </row>
    <row r="3162" spans="1:25" x14ac:dyDescent="0.2">
      <c r="A3162">
        <v>37.747999999999998</v>
      </c>
      <c r="B3162">
        <v>-122.477</v>
      </c>
      <c r="C3162">
        <v>0</v>
      </c>
      <c r="D3162">
        <v>1</v>
      </c>
      <c r="E3162">
        <v>1</v>
      </c>
      <c r="F3162">
        <v>1</v>
      </c>
      <c r="G3162">
        <v>1</v>
      </c>
      <c r="H3162">
        <v>0</v>
      </c>
      <c r="I3162">
        <v>4</v>
      </c>
      <c r="J3162">
        <v>4</v>
      </c>
      <c r="K3162">
        <v>1</v>
      </c>
      <c r="L3162">
        <v>9</v>
      </c>
      <c r="M3162">
        <f>VLOOKUP(H3162,AE$2:$AJ$12,6,TRUE)</f>
        <v>0</v>
      </c>
      <c r="N3162">
        <f>VLOOKUP(I3162,AF$2:$AJ$12,5,TRUE)</f>
        <v>6</v>
      </c>
      <c r="O3162">
        <f>VLOOKUP(J3162,AG$2:$AJ$12,4,TRUE)</f>
        <v>6</v>
      </c>
      <c r="P3162">
        <f>VLOOKUP(K3162,AH$2:$AJ$12,3,TRUE)</f>
        <v>7</v>
      </c>
      <c r="Q3162">
        <f>VLOOKUP(L3162,AI$2:$AJ$12,2,TRUE)</f>
        <v>5</v>
      </c>
      <c r="T3162" t="str">
        <f t="shared" si="299"/>
        <v>Crimepoint.create(latitude:37.748, longitude:-122.477, drugdrink:0, misdemean:6, theft:6, violent:7, total:5, drugdrinkct:0, misdemeanct:4, theftct:4, violentct:1, totalct:9)</v>
      </c>
      <c r="U3162" t="str">
        <f t="shared" si="300"/>
        <v>{location: new google.maps.LatLng(37.748, -122.477), weight: 0},</v>
      </c>
      <c r="V3162" t="str">
        <f t="shared" si="295"/>
        <v>{location: new google.maps.LatLng(37.748, -122.477), weight: 1},</v>
      </c>
      <c r="W3162" t="str">
        <f t="shared" si="296"/>
        <v>{location: new google.maps.LatLng(37.748, -122.477), weight: 1},</v>
      </c>
      <c r="X3162" t="str">
        <f t="shared" si="297"/>
        <v>{location: new google.maps.LatLng(37.748, -122.477), weight: 1},</v>
      </c>
      <c r="Y3162" t="str">
        <f t="shared" si="298"/>
        <v>{location: new google.maps.LatLng(37.748, -122.477), weight: 1},</v>
      </c>
    </row>
    <row r="3163" spans="1:25" x14ac:dyDescent="0.2">
      <c r="A3163">
        <v>37.747999999999998</v>
      </c>
      <c r="B3163">
        <v>-122.476</v>
      </c>
      <c r="C3163">
        <v>0</v>
      </c>
      <c r="D3163">
        <v>1</v>
      </c>
      <c r="E3163">
        <v>1</v>
      </c>
      <c r="F3163">
        <v>0</v>
      </c>
      <c r="G3163">
        <v>1</v>
      </c>
      <c r="H3163">
        <v>0</v>
      </c>
      <c r="I3163">
        <v>3</v>
      </c>
      <c r="J3163">
        <v>6</v>
      </c>
      <c r="K3163">
        <v>0</v>
      </c>
      <c r="L3163">
        <v>9</v>
      </c>
      <c r="M3163">
        <f>VLOOKUP(H3163,AE$2:$AJ$12,6,TRUE)</f>
        <v>0</v>
      </c>
      <c r="N3163">
        <f>VLOOKUP(I3163,AF$2:$AJ$12,5,TRUE)</f>
        <v>5</v>
      </c>
      <c r="O3163">
        <f>VLOOKUP(J3163,AG$2:$AJ$12,4,TRUE)</f>
        <v>7</v>
      </c>
      <c r="P3163">
        <f>VLOOKUP(K3163,AH$2:$AJ$12,3,TRUE)</f>
        <v>0</v>
      </c>
      <c r="Q3163">
        <f>VLOOKUP(L3163,AI$2:$AJ$12,2,TRUE)</f>
        <v>5</v>
      </c>
      <c r="T3163" t="str">
        <f t="shared" si="299"/>
        <v>Crimepoint.create(latitude:37.748, longitude:-122.476, drugdrink:0, misdemean:5, theft:7, violent:0, total:5, drugdrinkct:0, misdemeanct:3, theftct:6, violentct:0, totalct:9)</v>
      </c>
      <c r="U3163" t="str">
        <f t="shared" si="300"/>
        <v>{location: new google.maps.LatLng(37.748, -122.476), weight: 0},</v>
      </c>
      <c r="V3163" t="str">
        <f t="shared" si="295"/>
        <v>{location: new google.maps.LatLng(37.748, -122.476), weight: 1},</v>
      </c>
      <c r="W3163" t="str">
        <f t="shared" si="296"/>
        <v>{location: new google.maps.LatLng(37.748, -122.476), weight: 1},</v>
      </c>
      <c r="X3163" t="str">
        <f t="shared" si="297"/>
        <v>{location: new google.maps.LatLng(37.748, -122.476), weight: 0},</v>
      </c>
      <c r="Y3163" t="str">
        <f t="shared" si="298"/>
        <v>{location: new google.maps.LatLng(37.748, -122.476), weight: 1},</v>
      </c>
    </row>
    <row r="3164" spans="1:25" x14ac:dyDescent="0.2">
      <c r="A3164">
        <v>37.747999999999998</v>
      </c>
      <c r="B3164">
        <v>-122.47499999999999</v>
      </c>
      <c r="C3164">
        <v>0</v>
      </c>
      <c r="D3164">
        <v>1</v>
      </c>
      <c r="E3164">
        <v>0</v>
      </c>
      <c r="F3164">
        <v>2</v>
      </c>
      <c r="G3164">
        <v>1</v>
      </c>
      <c r="H3164">
        <v>0</v>
      </c>
      <c r="I3164">
        <v>4</v>
      </c>
      <c r="J3164">
        <v>1</v>
      </c>
      <c r="K3164">
        <v>3</v>
      </c>
      <c r="L3164">
        <v>8</v>
      </c>
      <c r="M3164">
        <f>VLOOKUP(H3164,AE$2:$AJ$12,6,TRUE)</f>
        <v>0</v>
      </c>
      <c r="N3164">
        <f>VLOOKUP(I3164,AF$2:$AJ$12,5,TRUE)</f>
        <v>6</v>
      </c>
      <c r="O3164">
        <f>VLOOKUP(J3164,AG$2:$AJ$12,4,TRUE)</f>
        <v>3</v>
      </c>
      <c r="P3164">
        <f>VLOOKUP(K3164,AH$2:$AJ$12,3,TRUE)</f>
        <v>8</v>
      </c>
      <c r="Q3164">
        <f>VLOOKUP(L3164,AI$2:$AJ$12,2,TRUE)</f>
        <v>5</v>
      </c>
      <c r="T3164" t="str">
        <f t="shared" si="299"/>
        <v>Crimepoint.create(latitude:37.748, longitude:-122.475, drugdrink:0, misdemean:6, theft:3, violent:8, total:5, drugdrinkct:0, misdemeanct:4, theftct:1, violentct:3, totalct:8)</v>
      </c>
      <c r="U3164" t="str">
        <f t="shared" si="300"/>
        <v>{location: new google.maps.LatLng(37.748, -122.475), weight: 0},</v>
      </c>
      <c r="V3164" t="str">
        <f t="shared" si="295"/>
        <v>{location: new google.maps.LatLng(37.748, -122.475), weight: 1},</v>
      </c>
      <c r="W3164" t="str">
        <f t="shared" si="296"/>
        <v>{location: new google.maps.LatLng(37.748, -122.475), weight: 0},</v>
      </c>
      <c r="X3164" t="str">
        <f t="shared" si="297"/>
        <v>{location: new google.maps.LatLng(37.748, -122.475), weight: 2},</v>
      </c>
      <c r="Y3164" t="str">
        <f t="shared" si="298"/>
        <v>{location: new google.maps.LatLng(37.748, -122.475), weight: 1},</v>
      </c>
    </row>
    <row r="3165" spans="1:25" x14ac:dyDescent="0.2">
      <c r="A3165">
        <v>37.747999999999998</v>
      </c>
      <c r="B3165">
        <v>-122.474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2</v>
      </c>
      <c r="J3165">
        <v>0</v>
      </c>
      <c r="K3165">
        <v>0</v>
      </c>
      <c r="L3165">
        <v>2</v>
      </c>
      <c r="M3165">
        <f>VLOOKUP(H3165,AE$2:$AJ$12,6,TRUE)</f>
        <v>0</v>
      </c>
      <c r="N3165">
        <f>VLOOKUP(I3165,AF$2:$AJ$12,5,TRUE)</f>
        <v>4</v>
      </c>
      <c r="O3165">
        <f>VLOOKUP(J3165,AG$2:$AJ$12,4,TRUE)</f>
        <v>0</v>
      </c>
      <c r="P3165">
        <f>VLOOKUP(K3165,AH$2:$AJ$12,3,TRUE)</f>
        <v>0</v>
      </c>
      <c r="Q3165">
        <f>VLOOKUP(L3165,AI$2:$AJ$12,2,TRUE)</f>
        <v>1</v>
      </c>
      <c r="T3165" t="str">
        <f t="shared" si="299"/>
        <v>Crimepoint.create(latitude:37.748, longitude:-122.474, drugdrink:0, misdemean:4, theft:0, violent:0, total:1, drugdrinkct:0, misdemeanct:2, theftct:0, violentct:0, totalct:2)</v>
      </c>
      <c r="U3165" t="str">
        <f t="shared" si="300"/>
        <v>{location: new google.maps.LatLng(37.748, -122.474), weight: 0},</v>
      </c>
      <c r="V3165" t="str">
        <f t="shared" si="295"/>
        <v>{location: new google.maps.LatLng(37.748, -122.474), weight: 0},</v>
      </c>
      <c r="W3165" t="str">
        <f t="shared" si="296"/>
        <v>{location: new google.maps.LatLng(37.748, -122.474), weight: 0},</v>
      </c>
      <c r="X3165" t="str">
        <f t="shared" si="297"/>
        <v>{location: new google.maps.LatLng(37.748, -122.474), weight: 0},</v>
      </c>
      <c r="Y3165" t="str">
        <f t="shared" si="298"/>
        <v>{location: new google.maps.LatLng(37.748, -122.474), weight: 0},</v>
      </c>
    </row>
    <row r="3166" spans="1:25" x14ac:dyDescent="0.2">
      <c r="A3166">
        <v>37.747999999999998</v>
      </c>
      <c r="B3166">
        <v>-122.473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4</v>
      </c>
      <c r="J3166">
        <v>1</v>
      </c>
      <c r="K3166">
        <v>0</v>
      </c>
      <c r="L3166">
        <v>5</v>
      </c>
      <c r="M3166">
        <f>VLOOKUP(H3166,AE$2:$AJ$12,6,TRUE)</f>
        <v>0</v>
      </c>
      <c r="N3166">
        <f>VLOOKUP(I3166,AF$2:$AJ$12,5,TRUE)</f>
        <v>6</v>
      </c>
      <c r="O3166">
        <f>VLOOKUP(J3166,AG$2:$AJ$12,4,TRUE)</f>
        <v>3</v>
      </c>
      <c r="P3166">
        <f>VLOOKUP(K3166,AH$2:$AJ$12,3,TRUE)</f>
        <v>0</v>
      </c>
      <c r="Q3166">
        <f>VLOOKUP(L3166,AI$2:$AJ$12,2,TRUE)</f>
        <v>4</v>
      </c>
      <c r="T3166" t="str">
        <f t="shared" si="299"/>
        <v>Crimepoint.create(latitude:37.748, longitude:-122.473, drugdrink:0, misdemean:6, theft:3, violent:0, total:4, drugdrinkct:0, misdemeanct:4, theftct:1, violentct:0, totalct:5)</v>
      </c>
      <c r="U3166" t="str">
        <f t="shared" si="300"/>
        <v>{location: new google.maps.LatLng(37.748, -122.473), weight: 0},</v>
      </c>
      <c r="V3166" t="str">
        <f t="shared" si="295"/>
        <v>{location: new google.maps.LatLng(37.748, -122.473), weight: 1},</v>
      </c>
      <c r="W3166" t="str">
        <f t="shared" si="296"/>
        <v>{location: new google.maps.LatLng(37.748, -122.473), weight: 0},</v>
      </c>
      <c r="X3166" t="str">
        <f t="shared" si="297"/>
        <v>{location: new google.maps.LatLng(37.748, -122.473), weight: 0},</v>
      </c>
      <c r="Y3166" t="str">
        <f t="shared" si="298"/>
        <v>{location: new google.maps.LatLng(37.748, -122.473), weight: 0},</v>
      </c>
    </row>
    <row r="3167" spans="1:25" x14ac:dyDescent="0.2">
      <c r="A3167">
        <v>37.747999999999998</v>
      </c>
      <c r="B3167">
        <v>-122.47199999999999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2</v>
      </c>
      <c r="J3167">
        <v>4</v>
      </c>
      <c r="K3167">
        <v>0</v>
      </c>
      <c r="L3167">
        <v>6</v>
      </c>
      <c r="M3167">
        <f>VLOOKUP(H3167,AE$2:$AJ$12,6,TRUE)</f>
        <v>0</v>
      </c>
      <c r="N3167">
        <f>VLOOKUP(I3167,AF$2:$AJ$12,5,TRUE)</f>
        <v>4</v>
      </c>
      <c r="O3167">
        <f>VLOOKUP(J3167,AG$2:$AJ$12,4,TRUE)</f>
        <v>6</v>
      </c>
      <c r="P3167">
        <f>VLOOKUP(K3167,AH$2:$AJ$12,3,TRUE)</f>
        <v>0</v>
      </c>
      <c r="Q3167">
        <f>VLOOKUP(L3167,AI$2:$AJ$12,2,TRUE)</f>
        <v>4</v>
      </c>
      <c r="T3167" t="str">
        <f t="shared" si="299"/>
        <v>Crimepoint.create(latitude:37.748, longitude:-122.472, drugdrink:0, misdemean:4, theft:6, violent:0, total:4, drugdrinkct:0, misdemeanct:2, theftct:4, violentct:0, totalct:6)</v>
      </c>
      <c r="U3167" t="str">
        <f t="shared" si="300"/>
        <v>{location: new google.maps.LatLng(37.748, -122.472), weight: 0},</v>
      </c>
      <c r="V3167" t="str">
        <f t="shared" si="295"/>
        <v>{location: new google.maps.LatLng(37.748, -122.472), weight: 0},</v>
      </c>
      <c r="W3167" t="str">
        <f t="shared" si="296"/>
        <v>{location: new google.maps.LatLng(37.748, -122.472), weight: 1},</v>
      </c>
      <c r="X3167" t="str">
        <f t="shared" si="297"/>
        <v>{location: new google.maps.LatLng(37.748, -122.472), weight: 0},</v>
      </c>
      <c r="Y3167" t="str">
        <f t="shared" si="298"/>
        <v>{location: new google.maps.LatLng(37.748, -122.472), weight: 0},</v>
      </c>
    </row>
    <row r="3168" spans="1:25" x14ac:dyDescent="0.2">
      <c r="A3168">
        <v>37.747999999999998</v>
      </c>
      <c r="B3168">
        <v>-122.471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</v>
      </c>
      <c r="K3168">
        <v>0</v>
      </c>
      <c r="L3168">
        <v>2</v>
      </c>
      <c r="M3168">
        <f>VLOOKUP(H3168,AE$2:$AJ$12,6,TRUE)</f>
        <v>0</v>
      </c>
      <c r="N3168">
        <f>VLOOKUP(I3168,AF$2:$AJ$12,5,TRUE)</f>
        <v>0</v>
      </c>
      <c r="O3168">
        <f>VLOOKUP(J3168,AG$2:$AJ$12,4,TRUE)</f>
        <v>4</v>
      </c>
      <c r="P3168">
        <f>VLOOKUP(K3168,AH$2:$AJ$12,3,TRUE)</f>
        <v>0</v>
      </c>
      <c r="Q3168">
        <f>VLOOKUP(L3168,AI$2:$AJ$12,2,TRUE)</f>
        <v>1</v>
      </c>
      <c r="T3168" t="str">
        <f t="shared" si="299"/>
        <v>Crimepoint.create(latitude:37.748, longitude:-122.471, drugdrink:0, misdemean:0, theft:4, violent:0, total:1, drugdrinkct:0, misdemeanct:0, theftct:2, violentct:0, totalct:2)</v>
      </c>
      <c r="U3168" t="str">
        <f t="shared" si="300"/>
        <v>{location: new google.maps.LatLng(37.748, -122.471), weight: 0},</v>
      </c>
      <c r="V3168" t="str">
        <f t="shared" si="295"/>
        <v>{location: new google.maps.LatLng(37.748, -122.471), weight: 0},</v>
      </c>
      <c r="W3168" t="str">
        <f t="shared" si="296"/>
        <v>{location: new google.maps.LatLng(37.748, -122.471), weight: 0},</v>
      </c>
      <c r="X3168" t="str">
        <f t="shared" si="297"/>
        <v>{location: new google.maps.LatLng(37.748, -122.471), weight: 0},</v>
      </c>
      <c r="Y3168" t="str">
        <f t="shared" si="298"/>
        <v>{location: new google.maps.LatLng(37.748, -122.471), weight: 0},</v>
      </c>
    </row>
    <row r="3169" spans="1:25" x14ac:dyDescent="0.2">
      <c r="A3169">
        <v>37.747999999999998</v>
      </c>
      <c r="B3169">
        <v>-122.47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1</v>
      </c>
      <c r="K3169">
        <v>0</v>
      </c>
      <c r="L3169">
        <v>3</v>
      </c>
      <c r="M3169">
        <f>VLOOKUP(H3169,AE$2:$AJ$12,6,TRUE)</f>
        <v>0</v>
      </c>
      <c r="N3169">
        <f>VLOOKUP(I3169,AF$2:$AJ$12,5,TRUE)</f>
        <v>4</v>
      </c>
      <c r="O3169">
        <f>VLOOKUP(J3169,AG$2:$AJ$12,4,TRUE)</f>
        <v>3</v>
      </c>
      <c r="P3169">
        <f>VLOOKUP(K3169,AH$2:$AJ$12,3,TRUE)</f>
        <v>0</v>
      </c>
      <c r="Q3169">
        <f>VLOOKUP(L3169,AI$2:$AJ$12,2,TRUE)</f>
        <v>2</v>
      </c>
      <c r="T3169" t="str">
        <f t="shared" si="299"/>
        <v>Crimepoint.create(latitude:37.748, longitude:-122.47, drugdrink:0, misdemean:4, theft:3, violent:0, total:2, drugdrinkct:0, misdemeanct:2, theftct:1, violentct:0, totalct:3)</v>
      </c>
      <c r="U3169" t="str">
        <f t="shared" si="300"/>
        <v>{location: new google.maps.LatLng(37.748, -122.47), weight: 0},</v>
      </c>
      <c r="V3169" t="str">
        <f t="shared" si="295"/>
        <v>{location: new google.maps.LatLng(37.748, -122.47), weight: 0},</v>
      </c>
      <c r="W3169" t="str">
        <f t="shared" si="296"/>
        <v>{location: new google.maps.LatLng(37.748, -122.47), weight: 0},</v>
      </c>
      <c r="X3169" t="str">
        <f t="shared" si="297"/>
        <v>{location: new google.maps.LatLng(37.748, -122.47), weight: 0},</v>
      </c>
      <c r="Y3169" t="str">
        <f t="shared" si="298"/>
        <v>{location: new google.maps.LatLng(37.748, -122.47), weight: 0},</v>
      </c>
    </row>
    <row r="3170" spans="1:25" x14ac:dyDescent="0.2">
      <c r="A3170">
        <v>37.747999999999998</v>
      </c>
      <c r="B3170">
        <v>-122.46899999999999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1</v>
      </c>
      <c r="M3170">
        <f>VLOOKUP(H3170,AE$2:$AJ$12,6,TRUE)</f>
        <v>0</v>
      </c>
      <c r="N3170">
        <f>VLOOKUP(I3170,AF$2:$AJ$12,5,TRUE)</f>
        <v>2</v>
      </c>
      <c r="O3170">
        <f>VLOOKUP(J3170,AG$2:$AJ$12,4,TRUE)</f>
        <v>0</v>
      </c>
      <c r="P3170">
        <f>VLOOKUP(K3170,AH$2:$AJ$12,3,TRUE)</f>
        <v>0</v>
      </c>
      <c r="Q3170">
        <f>VLOOKUP(L3170,AI$2:$AJ$12,2,TRUE)</f>
        <v>0</v>
      </c>
      <c r="T3170" t="str">
        <f t="shared" si="299"/>
        <v>Crimepoint.create(latitude:37.748, longitude:-122.469, drugdrink:0, misdemean:2, theft:0, violent:0, total:0, drugdrinkct:0, misdemeanct:1, theftct:0, violentct:0, totalct:1)</v>
      </c>
      <c r="U3170" t="str">
        <f t="shared" si="300"/>
        <v>{location: new google.maps.LatLng(37.748, -122.469), weight: 0},</v>
      </c>
      <c r="V3170" t="str">
        <f t="shared" si="295"/>
        <v>{location: new google.maps.LatLng(37.748, -122.469), weight: 0},</v>
      </c>
      <c r="W3170" t="str">
        <f t="shared" si="296"/>
        <v>{location: new google.maps.LatLng(37.748, -122.469), weight: 0},</v>
      </c>
      <c r="X3170" t="str">
        <f t="shared" si="297"/>
        <v>{location: new google.maps.LatLng(37.748, -122.469), weight: 0},</v>
      </c>
      <c r="Y3170" t="str">
        <f t="shared" si="298"/>
        <v>{location: new google.maps.LatLng(37.748, -122.469), weight: 0},</v>
      </c>
    </row>
    <row r="3171" spans="1:25" x14ac:dyDescent="0.2">
      <c r="A3171">
        <v>37.747999999999998</v>
      </c>
      <c r="B3171">
        <v>-122.46599999999999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2</v>
      </c>
      <c r="J3171">
        <v>0</v>
      </c>
      <c r="K3171">
        <v>0</v>
      </c>
      <c r="L3171">
        <v>2</v>
      </c>
      <c r="M3171">
        <f>VLOOKUP(H3171,AE$2:$AJ$12,6,TRUE)</f>
        <v>0</v>
      </c>
      <c r="N3171">
        <f>VLOOKUP(I3171,AF$2:$AJ$12,5,TRUE)</f>
        <v>4</v>
      </c>
      <c r="O3171">
        <f>VLOOKUP(J3171,AG$2:$AJ$12,4,TRUE)</f>
        <v>0</v>
      </c>
      <c r="P3171">
        <f>VLOOKUP(K3171,AH$2:$AJ$12,3,TRUE)</f>
        <v>0</v>
      </c>
      <c r="Q3171">
        <f>VLOOKUP(L3171,AI$2:$AJ$12,2,TRUE)</f>
        <v>1</v>
      </c>
      <c r="T3171" t="str">
        <f t="shared" si="299"/>
        <v>Crimepoint.create(latitude:37.748, longitude:-122.466, drugdrink:0, misdemean:4, theft:0, violent:0, total:1, drugdrinkct:0, misdemeanct:2, theftct:0, violentct:0, totalct:2)</v>
      </c>
      <c r="U3171" t="str">
        <f t="shared" si="300"/>
        <v>{location: new google.maps.LatLng(37.748, -122.466), weight: 0},</v>
      </c>
      <c r="V3171" t="str">
        <f t="shared" si="295"/>
        <v>{location: new google.maps.LatLng(37.748, -122.466), weight: 0},</v>
      </c>
      <c r="W3171" t="str">
        <f t="shared" si="296"/>
        <v>{location: new google.maps.LatLng(37.748, -122.466), weight: 0},</v>
      </c>
      <c r="X3171" t="str">
        <f t="shared" si="297"/>
        <v>{location: new google.maps.LatLng(37.748, -122.466), weight: 0},</v>
      </c>
      <c r="Y3171" t="str">
        <f t="shared" si="298"/>
        <v>{location: new google.maps.LatLng(37.748, -122.466), weight: 0},</v>
      </c>
    </row>
    <row r="3172" spans="1:25" x14ac:dyDescent="0.2">
      <c r="A3172">
        <v>37.747999999999998</v>
      </c>
      <c r="B3172">
        <v>-122.464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1</v>
      </c>
      <c r="M3172">
        <f>VLOOKUP(H3172,AE$2:$AJ$12,6,TRUE)</f>
        <v>0</v>
      </c>
      <c r="N3172">
        <f>VLOOKUP(I3172,AF$2:$AJ$12,5,TRUE)</f>
        <v>0</v>
      </c>
      <c r="O3172">
        <f>VLOOKUP(J3172,AG$2:$AJ$12,4,TRUE)</f>
        <v>3</v>
      </c>
      <c r="P3172">
        <f>VLOOKUP(K3172,AH$2:$AJ$12,3,TRUE)</f>
        <v>0</v>
      </c>
      <c r="Q3172">
        <f>VLOOKUP(L3172,AI$2:$AJ$12,2,TRUE)</f>
        <v>0</v>
      </c>
      <c r="T3172" t="str">
        <f t="shared" si="299"/>
        <v>Crimepoint.create(latitude:37.748, longitude:-122.464, drugdrink:0, misdemean:0, theft:3, violent:0, total:0, drugdrinkct:0, misdemeanct:0, theftct:1, violentct:0, totalct:1)</v>
      </c>
      <c r="U3172" t="str">
        <f t="shared" si="300"/>
        <v>{location: new google.maps.LatLng(37.748, -122.464), weight: 0},</v>
      </c>
      <c r="V3172" t="str">
        <f t="shared" si="295"/>
        <v>{location: new google.maps.LatLng(37.748, -122.464), weight: 0},</v>
      </c>
      <c r="W3172" t="str">
        <f t="shared" si="296"/>
        <v>{location: new google.maps.LatLng(37.748, -122.464), weight: 0},</v>
      </c>
      <c r="X3172" t="str">
        <f t="shared" si="297"/>
        <v>{location: new google.maps.LatLng(37.748, -122.464), weight: 0},</v>
      </c>
      <c r="Y3172" t="str">
        <f t="shared" si="298"/>
        <v>{location: new google.maps.LatLng(37.748, -122.464), weight: 0},</v>
      </c>
    </row>
    <row r="3173" spans="1:25" x14ac:dyDescent="0.2">
      <c r="A3173">
        <v>37.747999999999998</v>
      </c>
      <c r="B3173">
        <v>-122.462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2</v>
      </c>
      <c r="J3173">
        <v>2</v>
      </c>
      <c r="K3173">
        <v>1</v>
      </c>
      <c r="L3173">
        <v>5</v>
      </c>
      <c r="M3173">
        <f>VLOOKUP(H3173,AE$2:$AJ$12,6,TRUE)</f>
        <v>0</v>
      </c>
      <c r="N3173">
        <f>VLOOKUP(I3173,AF$2:$AJ$12,5,TRUE)</f>
        <v>4</v>
      </c>
      <c r="O3173">
        <f>VLOOKUP(J3173,AG$2:$AJ$12,4,TRUE)</f>
        <v>4</v>
      </c>
      <c r="P3173">
        <f>VLOOKUP(K3173,AH$2:$AJ$12,3,TRUE)</f>
        <v>7</v>
      </c>
      <c r="Q3173">
        <f>VLOOKUP(L3173,AI$2:$AJ$12,2,TRUE)</f>
        <v>4</v>
      </c>
      <c r="T3173" t="str">
        <f t="shared" si="299"/>
        <v>Crimepoint.create(latitude:37.748, longitude:-122.462, drugdrink:0, misdemean:4, theft:4, violent:7, total:4, drugdrinkct:0, misdemeanct:2, theftct:2, violentct:1, totalct:5)</v>
      </c>
      <c r="U3173" t="str">
        <f t="shared" si="300"/>
        <v>{location: new google.maps.LatLng(37.748, -122.462), weight: 0},</v>
      </c>
      <c r="V3173" t="str">
        <f t="shared" si="295"/>
        <v>{location: new google.maps.LatLng(37.748, -122.462), weight: 0},</v>
      </c>
      <c r="W3173" t="str">
        <f t="shared" si="296"/>
        <v>{location: new google.maps.LatLng(37.748, -122.462), weight: 0},</v>
      </c>
      <c r="X3173" t="str">
        <f t="shared" si="297"/>
        <v>{location: new google.maps.LatLng(37.748, -122.462), weight: 1},</v>
      </c>
      <c r="Y3173" t="str">
        <f t="shared" si="298"/>
        <v>{location: new google.maps.LatLng(37.748, -122.462), weight: 0},</v>
      </c>
    </row>
    <row r="3174" spans="1:25" x14ac:dyDescent="0.2">
      <c r="A3174">
        <v>37.747999999999998</v>
      </c>
      <c r="B3174">
        <v>-122.46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2</v>
      </c>
      <c r="J3174">
        <v>2</v>
      </c>
      <c r="K3174">
        <v>0</v>
      </c>
      <c r="L3174">
        <v>4</v>
      </c>
      <c r="M3174">
        <f>VLOOKUP(H3174,AE$2:$AJ$12,6,TRUE)</f>
        <v>0</v>
      </c>
      <c r="N3174">
        <f>VLOOKUP(I3174,AF$2:$AJ$12,5,TRUE)</f>
        <v>4</v>
      </c>
      <c r="O3174">
        <f>VLOOKUP(J3174,AG$2:$AJ$12,4,TRUE)</f>
        <v>4</v>
      </c>
      <c r="P3174">
        <f>VLOOKUP(K3174,AH$2:$AJ$12,3,TRUE)</f>
        <v>0</v>
      </c>
      <c r="Q3174">
        <f>VLOOKUP(L3174,AI$2:$AJ$12,2,TRUE)</f>
        <v>3</v>
      </c>
      <c r="T3174" t="str">
        <f t="shared" si="299"/>
        <v>Crimepoint.create(latitude:37.748, longitude:-122.46, drugdrink:0, misdemean:4, theft:4, violent:0, total:3, drugdrinkct:0, misdemeanct:2, theftct:2, violentct:0, totalct:4)</v>
      </c>
      <c r="U3174" t="str">
        <f t="shared" si="300"/>
        <v>{location: new google.maps.LatLng(37.748, -122.46), weight: 0},</v>
      </c>
      <c r="V3174" t="str">
        <f t="shared" si="295"/>
        <v>{location: new google.maps.LatLng(37.748, -122.46), weight: 0},</v>
      </c>
      <c r="W3174" t="str">
        <f t="shared" si="296"/>
        <v>{location: new google.maps.LatLng(37.748, -122.46), weight: 0},</v>
      </c>
      <c r="X3174" t="str">
        <f t="shared" si="297"/>
        <v>{location: new google.maps.LatLng(37.748, -122.46), weight: 0},</v>
      </c>
      <c r="Y3174" t="str">
        <f t="shared" si="298"/>
        <v>{location: new google.maps.LatLng(37.748, -122.46), weight: 0},</v>
      </c>
    </row>
    <row r="3175" spans="1:25" x14ac:dyDescent="0.2">
      <c r="A3175">
        <v>37.747999999999998</v>
      </c>
      <c r="B3175">
        <v>-122.459</v>
      </c>
      <c r="C3175">
        <v>3</v>
      </c>
      <c r="D3175">
        <v>5</v>
      </c>
      <c r="E3175">
        <v>1</v>
      </c>
      <c r="F3175">
        <v>9</v>
      </c>
      <c r="G3175">
        <v>4</v>
      </c>
      <c r="H3175">
        <v>5</v>
      </c>
      <c r="I3175">
        <v>24</v>
      </c>
      <c r="J3175">
        <v>6</v>
      </c>
      <c r="K3175">
        <v>12</v>
      </c>
      <c r="L3175">
        <v>47</v>
      </c>
      <c r="M3175">
        <f>VLOOKUP(H3175,AE$2:$AJ$12,6,TRUE)</f>
        <v>9</v>
      </c>
      <c r="N3175">
        <f>VLOOKUP(I3175,AF$2:$AJ$12,5,TRUE)</f>
        <v>9</v>
      </c>
      <c r="O3175">
        <f>VLOOKUP(J3175,AG$2:$AJ$12,4,TRUE)</f>
        <v>7</v>
      </c>
      <c r="P3175">
        <f>VLOOKUP(K3175,AH$2:$AJ$12,3,TRUE)</f>
        <v>9</v>
      </c>
      <c r="Q3175">
        <f>VLOOKUP(L3175,AI$2:$AJ$12,2,TRUE)</f>
        <v>9</v>
      </c>
      <c r="T3175" t="str">
        <f t="shared" si="299"/>
        <v>Crimepoint.create(latitude:37.748, longitude:-122.459, drugdrink:9, misdemean:9, theft:7, violent:9, total:9, drugdrinkct:5, misdemeanct:24, theftct:6, violentct:12, totalct:47)</v>
      </c>
      <c r="U3175" t="str">
        <f t="shared" si="300"/>
        <v>{location: new google.maps.LatLng(37.748, -122.459), weight: 3},</v>
      </c>
      <c r="V3175" t="str">
        <f t="shared" si="295"/>
        <v>{location: new google.maps.LatLng(37.748, -122.459), weight: 5},</v>
      </c>
      <c r="W3175" t="str">
        <f t="shared" si="296"/>
        <v>{location: new google.maps.LatLng(37.748, -122.459), weight: 1},</v>
      </c>
      <c r="X3175" t="str">
        <f t="shared" si="297"/>
        <v>{location: new google.maps.LatLng(37.748, -122.459), weight: 9},</v>
      </c>
      <c r="Y3175" t="str">
        <f t="shared" si="298"/>
        <v>{location: new google.maps.LatLng(37.748, -122.459), weight: 4},</v>
      </c>
    </row>
    <row r="3176" spans="1:25" x14ac:dyDescent="0.2">
      <c r="A3176">
        <v>37.747999999999998</v>
      </c>
      <c r="B3176">
        <v>-122.45099999999999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4</v>
      </c>
      <c r="J3176">
        <v>0</v>
      </c>
      <c r="K3176">
        <v>0</v>
      </c>
      <c r="L3176">
        <v>4</v>
      </c>
      <c r="M3176">
        <f>VLOOKUP(H3176,AE$2:$AJ$12,6,TRUE)</f>
        <v>0</v>
      </c>
      <c r="N3176">
        <f>VLOOKUP(I3176,AF$2:$AJ$12,5,TRUE)</f>
        <v>6</v>
      </c>
      <c r="O3176">
        <f>VLOOKUP(J3176,AG$2:$AJ$12,4,TRUE)</f>
        <v>0</v>
      </c>
      <c r="P3176">
        <f>VLOOKUP(K3176,AH$2:$AJ$12,3,TRUE)</f>
        <v>0</v>
      </c>
      <c r="Q3176">
        <f>VLOOKUP(L3176,AI$2:$AJ$12,2,TRUE)</f>
        <v>3</v>
      </c>
      <c r="T3176" t="str">
        <f t="shared" si="299"/>
        <v>Crimepoint.create(latitude:37.748, longitude:-122.451, drugdrink:0, misdemean:6, theft:0, violent:0, total:3, drugdrinkct:0, misdemeanct:4, theftct:0, violentct:0, totalct:4)</v>
      </c>
      <c r="U3176" t="str">
        <f t="shared" si="300"/>
        <v>{location: new google.maps.LatLng(37.748, -122.451), weight: 0},</v>
      </c>
      <c r="V3176" t="str">
        <f t="shared" si="295"/>
        <v>{location: new google.maps.LatLng(37.748, -122.451), weight: 1},</v>
      </c>
      <c r="W3176" t="str">
        <f t="shared" si="296"/>
        <v>{location: new google.maps.LatLng(37.748, -122.451), weight: 0},</v>
      </c>
      <c r="X3176" t="str">
        <f t="shared" si="297"/>
        <v>{location: new google.maps.LatLng(37.748, -122.451), weight: 0},</v>
      </c>
      <c r="Y3176" t="str">
        <f t="shared" si="298"/>
        <v>{location: new google.maps.LatLng(37.748, -122.451), weight: 0},</v>
      </c>
    </row>
    <row r="3177" spans="1:25" x14ac:dyDescent="0.2">
      <c r="A3177">
        <v>37.747999999999998</v>
      </c>
      <c r="B3177">
        <v>-122.45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1</v>
      </c>
      <c r="M3177">
        <f>VLOOKUP(H3177,AE$2:$AJ$12,6,TRUE)</f>
        <v>0</v>
      </c>
      <c r="N3177">
        <f>VLOOKUP(I3177,AF$2:$AJ$12,5,TRUE)</f>
        <v>0</v>
      </c>
      <c r="O3177">
        <f>VLOOKUP(J3177,AG$2:$AJ$12,4,TRUE)</f>
        <v>3</v>
      </c>
      <c r="P3177">
        <f>VLOOKUP(K3177,AH$2:$AJ$12,3,TRUE)</f>
        <v>0</v>
      </c>
      <c r="Q3177">
        <f>VLOOKUP(L3177,AI$2:$AJ$12,2,TRUE)</f>
        <v>0</v>
      </c>
      <c r="T3177" t="str">
        <f t="shared" si="299"/>
        <v>Crimepoint.create(latitude:37.748, longitude:-122.45, drugdrink:0, misdemean:0, theft:3, violent:0, total:0, drugdrinkct:0, misdemeanct:0, theftct:1, violentct:0, totalct:1)</v>
      </c>
      <c r="U3177" t="str">
        <f t="shared" si="300"/>
        <v>{location: new google.maps.LatLng(37.748, -122.45), weight: 0},</v>
      </c>
      <c r="V3177" t="str">
        <f t="shared" si="295"/>
        <v>{location: new google.maps.LatLng(37.748, -122.45), weight: 0},</v>
      </c>
      <c r="W3177" t="str">
        <f t="shared" si="296"/>
        <v>{location: new google.maps.LatLng(37.748, -122.45), weight: 0},</v>
      </c>
      <c r="X3177" t="str">
        <f t="shared" si="297"/>
        <v>{location: new google.maps.LatLng(37.748, -122.45), weight: 0},</v>
      </c>
      <c r="Y3177" t="str">
        <f t="shared" si="298"/>
        <v>{location: new google.maps.LatLng(37.748, -122.45), weight: 0},</v>
      </c>
    </row>
    <row r="3178" spans="1:25" x14ac:dyDescent="0.2">
      <c r="A3178">
        <v>37.747999999999998</v>
      </c>
      <c r="B3178">
        <v>-122.449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f>VLOOKUP(H3178,AE$2:$AJ$12,6,TRUE)</f>
        <v>0</v>
      </c>
      <c r="N3178">
        <f>VLOOKUP(I3178,AF$2:$AJ$12,5,TRUE)</f>
        <v>2</v>
      </c>
      <c r="O3178">
        <f>VLOOKUP(J3178,AG$2:$AJ$12,4,TRUE)</f>
        <v>0</v>
      </c>
      <c r="P3178">
        <f>VLOOKUP(K3178,AH$2:$AJ$12,3,TRUE)</f>
        <v>0</v>
      </c>
      <c r="Q3178">
        <f>VLOOKUP(L3178,AI$2:$AJ$12,2,TRUE)</f>
        <v>0</v>
      </c>
      <c r="T3178" t="str">
        <f t="shared" si="299"/>
        <v>Crimepoint.create(latitude:37.748, longitude:-122.449, drugdrink:0, misdemean:2, theft:0, violent:0, total:0, drugdrinkct:0, misdemeanct:1, theftct:0, violentct:0, totalct:1)</v>
      </c>
      <c r="U3178" t="str">
        <f t="shared" si="300"/>
        <v>{location: new google.maps.LatLng(37.748, -122.449), weight: 0},</v>
      </c>
      <c r="V3178" t="str">
        <f t="shared" si="295"/>
        <v>{location: new google.maps.LatLng(37.748, -122.449), weight: 0},</v>
      </c>
      <c r="W3178" t="str">
        <f t="shared" si="296"/>
        <v>{location: new google.maps.LatLng(37.748, -122.449), weight: 0},</v>
      </c>
      <c r="X3178" t="str">
        <f t="shared" si="297"/>
        <v>{location: new google.maps.LatLng(37.748, -122.449), weight: 0},</v>
      </c>
      <c r="Y3178" t="str">
        <f t="shared" si="298"/>
        <v>{location: new google.maps.LatLng(37.748, -122.449), weight: 0},</v>
      </c>
    </row>
    <row r="3179" spans="1:25" x14ac:dyDescent="0.2">
      <c r="A3179">
        <v>37.747999999999998</v>
      </c>
      <c r="B3179">
        <v>-122.44799999999999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f>VLOOKUP(H3179,AE$2:$AJ$12,6,TRUE)</f>
        <v>0</v>
      </c>
      <c r="N3179">
        <f>VLOOKUP(I3179,AF$2:$AJ$12,5,TRUE)</f>
        <v>0</v>
      </c>
      <c r="O3179">
        <f>VLOOKUP(J3179,AG$2:$AJ$12,4,TRUE)</f>
        <v>0</v>
      </c>
      <c r="P3179">
        <f>VLOOKUP(K3179,AH$2:$AJ$12,3,TRUE)</f>
        <v>7</v>
      </c>
      <c r="Q3179">
        <f>VLOOKUP(L3179,AI$2:$AJ$12,2,TRUE)</f>
        <v>0</v>
      </c>
      <c r="T3179" t="str">
        <f t="shared" si="299"/>
        <v>Crimepoint.create(latitude:37.748, longitude:-122.448, drugdrink:0, misdemean:0, theft:0, violent:7, total:0, drugdrinkct:0, misdemeanct:0, theftct:0, violentct:1, totalct:1)</v>
      </c>
      <c r="U3179" t="str">
        <f t="shared" si="300"/>
        <v>{location: new google.maps.LatLng(37.748, -122.448), weight: 0},</v>
      </c>
      <c r="V3179" t="str">
        <f t="shared" si="295"/>
        <v>{location: new google.maps.LatLng(37.748, -122.448), weight: 0},</v>
      </c>
      <c r="W3179" t="str">
        <f t="shared" si="296"/>
        <v>{location: new google.maps.LatLng(37.748, -122.448), weight: 0},</v>
      </c>
      <c r="X3179" t="str">
        <f t="shared" si="297"/>
        <v>{location: new google.maps.LatLng(37.748, -122.448), weight: 1},</v>
      </c>
      <c r="Y3179" t="str">
        <f t="shared" si="298"/>
        <v>{location: new google.maps.LatLng(37.748, -122.448), weight: 0},</v>
      </c>
    </row>
    <row r="3180" spans="1:25" x14ac:dyDescent="0.2">
      <c r="A3180">
        <v>37.747999999999998</v>
      </c>
      <c r="B3180">
        <v>-122.447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3</v>
      </c>
      <c r="K3180">
        <v>1</v>
      </c>
      <c r="L3180">
        <v>5</v>
      </c>
      <c r="M3180">
        <f>VLOOKUP(H3180,AE$2:$AJ$12,6,TRUE)</f>
        <v>0</v>
      </c>
      <c r="N3180">
        <f>VLOOKUP(I3180,AF$2:$AJ$12,5,TRUE)</f>
        <v>2</v>
      </c>
      <c r="O3180">
        <f>VLOOKUP(J3180,AG$2:$AJ$12,4,TRUE)</f>
        <v>5</v>
      </c>
      <c r="P3180">
        <f>VLOOKUP(K3180,AH$2:$AJ$12,3,TRUE)</f>
        <v>7</v>
      </c>
      <c r="Q3180">
        <f>VLOOKUP(L3180,AI$2:$AJ$12,2,TRUE)</f>
        <v>4</v>
      </c>
      <c r="T3180" t="str">
        <f t="shared" si="299"/>
        <v>Crimepoint.create(latitude:37.748, longitude:-122.447, drugdrink:0, misdemean:2, theft:5, violent:7, total:4, drugdrinkct:0, misdemeanct:1, theftct:3, violentct:1, totalct:5)</v>
      </c>
      <c r="U3180" t="str">
        <f t="shared" si="300"/>
        <v>{location: new google.maps.LatLng(37.748, -122.447), weight: 0},</v>
      </c>
      <c r="V3180" t="str">
        <f t="shared" si="295"/>
        <v>{location: new google.maps.LatLng(37.748, -122.447), weight: 0},</v>
      </c>
      <c r="W3180" t="str">
        <f t="shared" si="296"/>
        <v>{location: new google.maps.LatLng(37.748, -122.447), weight: 0},</v>
      </c>
      <c r="X3180" t="str">
        <f t="shared" si="297"/>
        <v>{location: new google.maps.LatLng(37.748, -122.447), weight: 1},</v>
      </c>
      <c r="Y3180" t="str">
        <f t="shared" si="298"/>
        <v>{location: new google.maps.LatLng(37.748, -122.447), weight: 0},</v>
      </c>
    </row>
    <row r="3181" spans="1:25" x14ac:dyDescent="0.2">
      <c r="A3181">
        <v>37.747999999999998</v>
      </c>
      <c r="B3181">
        <v>-122.446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2</v>
      </c>
      <c r="K3181">
        <v>0</v>
      </c>
      <c r="L3181">
        <v>3</v>
      </c>
      <c r="M3181">
        <f>VLOOKUP(H3181,AE$2:$AJ$12,6,TRUE)</f>
        <v>0</v>
      </c>
      <c r="N3181">
        <f>VLOOKUP(I3181,AF$2:$AJ$12,5,TRUE)</f>
        <v>2</v>
      </c>
      <c r="O3181">
        <f>VLOOKUP(J3181,AG$2:$AJ$12,4,TRUE)</f>
        <v>4</v>
      </c>
      <c r="P3181">
        <f>VLOOKUP(K3181,AH$2:$AJ$12,3,TRUE)</f>
        <v>0</v>
      </c>
      <c r="Q3181">
        <f>VLOOKUP(L3181,AI$2:$AJ$12,2,TRUE)</f>
        <v>2</v>
      </c>
      <c r="T3181" t="str">
        <f t="shared" si="299"/>
        <v>Crimepoint.create(latitude:37.748, longitude:-122.446, drugdrink:0, misdemean:2, theft:4, violent:0, total:2, drugdrinkct:0, misdemeanct:1, theftct:2, violentct:0, totalct:3)</v>
      </c>
      <c r="U3181" t="str">
        <f t="shared" si="300"/>
        <v>{location: new google.maps.LatLng(37.748, -122.446), weight: 0},</v>
      </c>
      <c r="V3181" t="str">
        <f t="shared" si="295"/>
        <v>{location: new google.maps.LatLng(37.748, -122.446), weight: 0},</v>
      </c>
      <c r="W3181" t="str">
        <f t="shared" si="296"/>
        <v>{location: new google.maps.LatLng(37.748, -122.446), weight: 0},</v>
      </c>
      <c r="X3181" t="str">
        <f t="shared" si="297"/>
        <v>{location: new google.maps.LatLng(37.748, -122.446), weight: 0},</v>
      </c>
      <c r="Y3181" t="str">
        <f t="shared" si="298"/>
        <v>{location: new google.maps.LatLng(37.748, -122.446), weight: 0},</v>
      </c>
    </row>
    <row r="3182" spans="1:25" x14ac:dyDescent="0.2">
      <c r="A3182">
        <v>37.747999999999998</v>
      </c>
      <c r="B3182">
        <v>-122.44499999999999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2</v>
      </c>
      <c r="J3182">
        <v>2</v>
      </c>
      <c r="K3182">
        <v>1</v>
      </c>
      <c r="L3182">
        <v>5</v>
      </c>
      <c r="M3182">
        <f>VLOOKUP(H3182,AE$2:$AJ$12,6,TRUE)</f>
        <v>0</v>
      </c>
      <c r="N3182">
        <f>VLOOKUP(I3182,AF$2:$AJ$12,5,TRUE)</f>
        <v>4</v>
      </c>
      <c r="O3182">
        <f>VLOOKUP(J3182,AG$2:$AJ$12,4,TRUE)</f>
        <v>4</v>
      </c>
      <c r="P3182">
        <f>VLOOKUP(K3182,AH$2:$AJ$12,3,TRUE)</f>
        <v>7</v>
      </c>
      <c r="Q3182">
        <f>VLOOKUP(L3182,AI$2:$AJ$12,2,TRUE)</f>
        <v>4</v>
      </c>
      <c r="T3182" t="str">
        <f t="shared" si="299"/>
        <v>Crimepoint.create(latitude:37.748, longitude:-122.445, drugdrink:0, misdemean:4, theft:4, violent:7, total:4, drugdrinkct:0, misdemeanct:2, theftct:2, violentct:1, totalct:5)</v>
      </c>
      <c r="U3182" t="str">
        <f t="shared" si="300"/>
        <v>{location: new google.maps.LatLng(37.748, -122.445), weight: 0},</v>
      </c>
      <c r="V3182" t="str">
        <f t="shared" si="295"/>
        <v>{location: new google.maps.LatLng(37.748, -122.445), weight: 0},</v>
      </c>
      <c r="W3182" t="str">
        <f t="shared" si="296"/>
        <v>{location: new google.maps.LatLng(37.748, -122.445), weight: 0},</v>
      </c>
      <c r="X3182" t="str">
        <f t="shared" si="297"/>
        <v>{location: new google.maps.LatLng(37.748, -122.445), weight: 1},</v>
      </c>
      <c r="Y3182" t="str">
        <f t="shared" si="298"/>
        <v>{location: new google.maps.LatLng(37.748, -122.445), weight: 0},</v>
      </c>
    </row>
    <row r="3183" spans="1:25" x14ac:dyDescent="0.2">
      <c r="A3183">
        <v>37.747999999999998</v>
      </c>
      <c r="B3183">
        <v>-122.444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0</v>
      </c>
      <c r="I3183">
        <v>6</v>
      </c>
      <c r="J3183">
        <v>4</v>
      </c>
      <c r="K3183">
        <v>1</v>
      </c>
      <c r="L3183">
        <v>11</v>
      </c>
      <c r="M3183">
        <f>VLOOKUP(H3183,AE$2:$AJ$12,6,TRUE)</f>
        <v>0</v>
      </c>
      <c r="N3183">
        <f>VLOOKUP(I3183,AF$2:$AJ$12,5,TRUE)</f>
        <v>7</v>
      </c>
      <c r="O3183">
        <f>VLOOKUP(J3183,AG$2:$AJ$12,4,TRUE)</f>
        <v>6</v>
      </c>
      <c r="P3183">
        <f>VLOOKUP(K3183,AH$2:$AJ$12,3,TRUE)</f>
        <v>7</v>
      </c>
      <c r="Q3183">
        <f>VLOOKUP(L3183,AI$2:$AJ$12,2,TRUE)</f>
        <v>6</v>
      </c>
      <c r="T3183" t="str">
        <f t="shared" si="299"/>
        <v>Crimepoint.create(latitude:37.748, longitude:-122.444, drugdrink:0, misdemean:7, theft:6, violent:7, total:6, drugdrinkct:0, misdemeanct:6, theftct:4, violentct:1, totalct:11)</v>
      </c>
      <c r="U3183" t="str">
        <f t="shared" si="300"/>
        <v>{location: new google.maps.LatLng(37.748, -122.444), weight: 0},</v>
      </c>
      <c r="V3183" t="str">
        <f t="shared" si="295"/>
        <v>{location: new google.maps.LatLng(37.748, -122.444), weight: 1},</v>
      </c>
      <c r="W3183" t="str">
        <f t="shared" si="296"/>
        <v>{location: new google.maps.LatLng(37.748, -122.444), weight: 1},</v>
      </c>
      <c r="X3183" t="str">
        <f t="shared" si="297"/>
        <v>{location: new google.maps.LatLng(37.748, -122.444), weight: 1},</v>
      </c>
      <c r="Y3183" t="str">
        <f t="shared" si="298"/>
        <v>{location: new google.maps.LatLng(37.748, -122.444), weight: 1},</v>
      </c>
    </row>
    <row r="3184" spans="1:25" x14ac:dyDescent="0.2">
      <c r="A3184">
        <v>37.747999999999998</v>
      </c>
      <c r="B3184">
        <v>-122.443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f>VLOOKUP(H3184,AE$2:$AJ$12,6,TRUE)</f>
        <v>0</v>
      </c>
      <c r="N3184">
        <f>VLOOKUP(I3184,AF$2:$AJ$12,5,TRUE)</f>
        <v>0</v>
      </c>
      <c r="O3184">
        <f>VLOOKUP(J3184,AG$2:$AJ$12,4,TRUE)</f>
        <v>3</v>
      </c>
      <c r="P3184">
        <f>VLOOKUP(K3184,AH$2:$AJ$12,3,TRUE)</f>
        <v>0</v>
      </c>
      <c r="Q3184">
        <f>VLOOKUP(L3184,AI$2:$AJ$12,2,TRUE)</f>
        <v>0</v>
      </c>
      <c r="T3184" t="str">
        <f t="shared" si="299"/>
        <v>Crimepoint.create(latitude:37.748, longitude:-122.443, drugdrink:0, misdemean:0, theft:3, violent:0, total:0, drugdrinkct:0, misdemeanct:0, theftct:1, violentct:0, totalct:1)</v>
      </c>
      <c r="U3184" t="str">
        <f t="shared" si="300"/>
        <v>{location: new google.maps.LatLng(37.748, -122.443), weight: 0},</v>
      </c>
      <c r="V3184" t="str">
        <f t="shared" si="295"/>
        <v>{location: new google.maps.LatLng(37.748, -122.443), weight: 0},</v>
      </c>
      <c r="W3184" t="str">
        <f t="shared" si="296"/>
        <v>{location: new google.maps.LatLng(37.748, -122.443), weight: 0},</v>
      </c>
      <c r="X3184" t="str">
        <f t="shared" si="297"/>
        <v>{location: new google.maps.LatLng(37.748, -122.443), weight: 0},</v>
      </c>
      <c r="Y3184" t="str">
        <f t="shared" si="298"/>
        <v>{location: new google.maps.LatLng(37.748, -122.443), weight: 0},</v>
      </c>
    </row>
    <row r="3185" spans="1:25" x14ac:dyDescent="0.2">
      <c r="A3185">
        <v>37.747999999999998</v>
      </c>
      <c r="B3185">
        <v>-122.44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1</v>
      </c>
      <c r="M3185">
        <f>VLOOKUP(H3185,AE$2:$AJ$12,6,TRUE)</f>
        <v>0</v>
      </c>
      <c r="N3185">
        <f>VLOOKUP(I3185,AF$2:$AJ$12,5,TRUE)</f>
        <v>2</v>
      </c>
      <c r="O3185">
        <f>VLOOKUP(J3185,AG$2:$AJ$12,4,TRUE)</f>
        <v>0</v>
      </c>
      <c r="P3185">
        <f>VLOOKUP(K3185,AH$2:$AJ$12,3,TRUE)</f>
        <v>0</v>
      </c>
      <c r="Q3185">
        <f>VLOOKUP(L3185,AI$2:$AJ$12,2,TRUE)</f>
        <v>0</v>
      </c>
      <c r="T3185" t="str">
        <f t="shared" si="299"/>
        <v>Crimepoint.create(latitude:37.748, longitude:-122.44, drugdrink:0, misdemean:2, theft:0, violent:0, total:0, drugdrinkct:0, misdemeanct:1, theftct:0, violentct:0, totalct:1)</v>
      </c>
      <c r="U3185" t="str">
        <f t="shared" si="300"/>
        <v>{location: new google.maps.LatLng(37.748, -122.44), weight: 0},</v>
      </c>
      <c r="V3185" t="str">
        <f t="shared" si="295"/>
        <v>{location: new google.maps.LatLng(37.748, -122.44), weight: 0},</v>
      </c>
      <c r="W3185" t="str">
        <f t="shared" si="296"/>
        <v>{location: new google.maps.LatLng(37.748, -122.44), weight: 0},</v>
      </c>
      <c r="X3185" t="str">
        <f t="shared" si="297"/>
        <v>{location: new google.maps.LatLng(37.748, -122.44), weight: 0},</v>
      </c>
      <c r="Y3185" t="str">
        <f t="shared" si="298"/>
        <v>{location: new google.maps.LatLng(37.748, -122.44), weight: 0},</v>
      </c>
    </row>
    <row r="3186" spans="1:25" x14ac:dyDescent="0.2">
      <c r="A3186">
        <v>37.747999999999998</v>
      </c>
      <c r="B3186">
        <v>-122.437</v>
      </c>
      <c r="C3186">
        <v>0</v>
      </c>
      <c r="D3186">
        <v>1</v>
      </c>
      <c r="E3186">
        <v>0</v>
      </c>
      <c r="F3186">
        <v>1</v>
      </c>
      <c r="G3186">
        <v>1</v>
      </c>
      <c r="H3186">
        <v>0</v>
      </c>
      <c r="I3186">
        <v>3</v>
      </c>
      <c r="J3186">
        <v>2</v>
      </c>
      <c r="K3186">
        <v>2</v>
      </c>
      <c r="L3186">
        <v>7</v>
      </c>
      <c r="M3186">
        <f>VLOOKUP(H3186,AE$2:$AJ$12,6,TRUE)</f>
        <v>0</v>
      </c>
      <c r="N3186">
        <f>VLOOKUP(I3186,AF$2:$AJ$12,5,TRUE)</f>
        <v>5</v>
      </c>
      <c r="O3186">
        <f>VLOOKUP(J3186,AG$2:$AJ$12,4,TRUE)</f>
        <v>4</v>
      </c>
      <c r="P3186">
        <f>VLOOKUP(K3186,AH$2:$AJ$12,3,TRUE)</f>
        <v>7</v>
      </c>
      <c r="Q3186">
        <f>VLOOKUP(L3186,AI$2:$AJ$12,2,TRUE)</f>
        <v>5</v>
      </c>
      <c r="T3186" t="str">
        <f t="shared" si="299"/>
        <v>Crimepoint.create(latitude:37.748, longitude:-122.437, drugdrink:0, misdemean:5, theft:4, violent:7, total:5, drugdrinkct:0, misdemeanct:3, theftct:2, violentct:2, totalct:7)</v>
      </c>
      <c r="U3186" t="str">
        <f t="shared" si="300"/>
        <v>{location: new google.maps.LatLng(37.748, -122.437), weight: 0},</v>
      </c>
      <c r="V3186" t="str">
        <f t="shared" si="295"/>
        <v>{location: new google.maps.LatLng(37.748, -122.437), weight: 1},</v>
      </c>
      <c r="W3186" t="str">
        <f t="shared" si="296"/>
        <v>{location: new google.maps.LatLng(37.748, -122.437), weight: 0},</v>
      </c>
      <c r="X3186" t="str">
        <f t="shared" si="297"/>
        <v>{location: new google.maps.LatLng(37.748, -122.437), weight: 1},</v>
      </c>
      <c r="Y3186" t="str">
        <f t="shared" si="298"/>
        <v>{location: new google.maps.LatLng(37.748, -122.437), weight: 1},</v>
      </c>
    </row>
    <row r="3187" spans="1:25" x14ac:dyDescent="0.2">
      <c r="A3187">
        <v>37.747999999999998</v>
      </c>
      <c r="B3187">
        <v>-122.435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2</v>
      </c>
      <c r="J3187">
        <v>0</v>
      </c>
      <c r="K3187">
        <v>0</v>
      </c>
      <c r="L3187">
        <v>2</v>
      </c>
      <c r="M3187">
        <f>VLOOKUP(H3187,AE$2:$AJ$12,6,TRUE)</f>
        <v>0</v>
      </c>
      <c r="N3187">
        <f>VLOOKUP(I3187,AF$2:$AJ$12,5,TRUE)</f>
        <v>4</v>
      </c>
      <c r="O3187">
        <f>VLOOKUP(J3187,AG$2:$AJ$12,4,TRUE)</f>
        <v>0</v>
      </c>
      <c r="P3187">
        <f>VLOOKUP(K3187,AH$2:$AJ$12,3,TRUE)</f>
        <v>0</v>
      </c>
      <c r="Q3187">
        <f>VLOOKUP(L3187,AI$2:$AJ$12,2,TRUE)</f>
        <v>1</v>
      </c>
      <c r="T3187" t="str">
        <f t="shared" si="299"/>
        <v>Crimepoint.create(latitude:37.748, longitude:-122.435, drugdrink:0, misdemean:4, theft:0, violent:0, total:1, drugdrinkct:0, misdemeanct:2, theftct:0, violentct:0, totalct:2)</v>
      </c>
      <c r="U3187" t="str">
        <f t="shared" si="300"/>
        <v>{location: new google.maps.LatLng(37.748, -122.435), weight: 0},</v>
      </c>
      <c r="V3187" t="str">
        <f t="shared" si="295"/>
        <v>{location: new google.maps.LatLng(37.748, -122.435), weight: 0},</v>
      </c>
      <c r="W3187" t="str">
        <f t="shared" si="296"/>
        <v>{location: new google.maps.LatLng(37.748, -122.435), weight: 0},</v>
      </c>
      <c r="X3187" t="str">
        <f t="shared" si="297"/>
        <v>{location: new google.maps.LatLng(37.748, -122.435), weight: 0},</v>
      </c>
      <c r="Y3187" t="str">
        <f t="shared" si="298"/>
        <v>{location: new google.maps.LatLng(37.748, -122.435), weight: 0},</v>
      </c>
    </row>
    <row r="3188" spans="1:25" x14ac:dyDescent="0.2">
      <c r="A3188">
        <v>37.747999999999998</v>
      </c>
      <c r="B3188">
        <v>-122.434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2</v>
      </c>
      <c r="K3188">
        <v>0</v>
      </c>
      <c r="L3188">
        <v>3</v>
      </c>
      <c r="M3188">
        <f>VLOOKUP(H3188,AE$2:$AJ$12,6,TRUE)</f>
        <v>0</v>
      </c>
      <c r="N3188">
        <f>VLOOKUP(I3188,AF$2:$AJ$12,5,TRUE)</f>
        <v>2</v>
      </c>
      <c r="O3188">
        <f>VLOOKUP(J3188,AG$2:$AJ$12,4,TRUE)</f>
        <v>4</v>
      </c>
      <c r="P3188">
        <f>VLOOKUP(K3188,AH$2:$AJ$12,3,TRUE)</f>
        <v>0</v>
      </c>
      <c r="Q3188">
        <f>VLOOKUP(L3188,AI$2:$AJ$12,2,TRUE)</f>
        <v>2</v>
      </c>
      <c r="T3188" t="str">
        <f t="shared" si="299"/>
        <v>Crimepoint.create(latitude:37.748, longitude:-122.434, drugdrink:0, misdemean:2, theft:4, violent:0, total:2, drugdrinkct:0, misdemeanct:1, theftct:2, violentct:0, totalct:3)</v>
      </c>
      <c r="U3188" t="str">
        <f t="shared" si="300"/>
        <v>{location: new google.maps.LatLng(37.748, -122.434), weight: 0},</v>
      </c>
      <c r="V3188" t="str">
        <f t="shared" si="295"/>
        <v>{location: new google.maps.LatLng(37.748, -122.434), weight: 0},</v>
      </c>
      <c r="W3188" t="str">
        <f t="shared" si="296"/>
        <v>{location: new google.maps.LatLng(37.748, -122.434), weight: 0},</v>
      </c>
      <c r="X3188" t="str">
        <f t="shared" si="297"/>
        <v>{location: new google.maps.LatLng(37.748, -122.434), weight: 0},</v>
      </c>
      <c r="Y3188" t="str">
        <f t="shared" si="298"/>
        <v>{location: new google.maps.LatLng(37.748, -122.434), weight: 0},</v>
      </c>
    </row>
    <row r="3189" spans="1:25" x14ac:dyDescent="0.2">
      <c r="A3189">
        <v>37.747999999999998</v>
      </c>
      <c r="B3189">
        <v>-122.43300000000001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</v>
      </c>
      <c r="K3189">
        <v>0</v>
      </c>
      <c r="L3189">
        <v>2</v>
      </c>
      <c r="M3189">
        <f>VLOOKUP(H3189,AE$2:$AJ$12,6,TRUE)</f>
        <v>0</v>
      </c>
      <c r="N3189">
        <f>VLOOKUP(I3189,AF$2:$AJ$12,5,TRUE)</f>
        <v>0</v>
      </c>
      <c r="O3189">
        <f>VLOOKUP(J3189,AG$2:$AJ$12,4,TRUE)</f>
        <v>4</v>
      </c>
      <c r="P3189">
        <f>VLOOKUP(K3189,AH$2:$AJ$12,3,TRUE)</f>
        <v>0</v>
      </c>
      <c r="Q3189">
        <f>VLOOKUP(L3189,AI$2:$AJ$12,2,TRUE)</f>
        <v>1</v>
      </c>
      <c r="T3189" t="str">
        <f t="shared" si="299"/>
        <v>Crimepoint.create(latitude:37.748, longitude:-122.433, drugdrink:0, misdemean:0, theft:4, violent:0, total:1, drugdrinkct:0, misdemeanct:0, theftct:2, violentct:0, totalct:2)</v>
      </c>
      <c r="U3189" t="str">
        <f t="shared" si="300"/>
        <v>{location: new google.maps.LatLng(37.748, -122.433), weight: 0},</v>
      </c>
      <c r="V3189" t="str">
        <f t="shared" si="295"/>
        <v>{location: new google.maps.LatLng(37.748, -122.433), weight: 0},</v>
      </c>
      <c r="W3189" t="str">
        <f t="shared" si="296"/>
        <v>{location: new google.maps.LatLng(37.748, -122.433), weight: 0},</v>
      </c>
      <c r="X3189" t="str">
        <f t="shared" si="297"/>
        <v>{location: new google.maps.LatLng(37.748, -122.433), weight: 0},</v>
      </c>
      <c r="Y3189" t="str">
        <f t="shared" si="298"/>
        <v>{location: new google.maps.LatLng(37.748, -122.433), weight: 0},</v>
      </c>
    </row>
    <row r="3190" spans="1:25" x14ac:dyDescent="0.2">
      <c r="A3190">
        <v>37.747999999999998</v>
      </c>
      <c r="B3190">
        <v>-122.432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1</v>
      </c>
      <c r="M3190">
        <f>VLOOKUP(H3190,AE$2:$AJ$12,6,TRUE)</f>
        <v>0</v>
      </c>
      <c r="N3190">
        <f>VLOOKUP(I3190,AF$2:$AJ$12,5,TRUE)</f>
        <v>2</v>
      </c>
      <c r="O3190">
        <f>VLOOKUP(J3190,AG$2:$AJ$12,4,TRUE)</f>
        <v>0</v>
      </c>
      <c r="P3190">
        <f>VLOOKUP(K3190,AH$2:$AJ$12,3,TRUE)</f>
        <v>0</v>
      </c>
      <c r="Q3190">
        <f>VLOOKUP(L3190,AI$2:$AJ$12,2,TRUE)</f>
        <v>0</v>
      </c>
      <c r="T3190" t="str">
        <f t="shared" si="299"/>
        <v>Crimepoint.create(latitude:37.748, longitude:-122.432, drugdrink:0, misdemean:2, theft:0, violent:0, total:0, drugdrinkct:0, misdemeanct:1, theftct:0, violentct:0, totalct:1)</v>
      </c>
      <c r="U3190" t="str">
        <f t="shared" si="300"/>
        <v>{location: new google.maps.LatLng(37.748, -122.432), weight: 0},</v>
      </c>
      <c r="V3190" t="str">
        <f t="shared" si="295"/>
        <v>{location: new google.maps.LatLng(37.748, -122.432), weight: 0},</v>
      </c>
      <c r="W3190" t="str">
        <f t="shared" si="296"/>
        <v>{location: new google.maps.LatLng(37.748, -122.432), weight: 0},</v>
      </c>
      <c r="X3190" t="str">
        <f t="shared" si="297"/>
        <v>{location: new google.maps.LatLng(37.748, -122.432), weight: 0},</v>
      </c>
      <c r="Y3190" t="str">
        <f t="shared" si="298"/>
        <v>{location: new google.maps.LatLng(37.748, -122.432), weight: 0},</v>
      </c>
    </row>
    <row r="3191" spans="1:25" x14ac:dyDescent="0.2">
      <c r="A3191">
        <v>37.747999999999998</v>
      </c>
      <c r="B3191">
        <v>-122.43</v>
      </c>
      <c r="C3191">
        <v>0</v>
      </c>
      <c r="D3191">
        <v>1</v>
      </c>
      <c r="E3191">
        <v>1</v>
      </c>
      <c r="F3191">
        <v>0</v>
      </c>
      <c r="G3191">
        <v>1</v>
      </c>
      <c r="H3191">
        <v>0</v>
      </c>
      <c r="I3191">
        <v>4</v>
      </c>
      <c r="J3191">
        <v>9</v>
      </c>
      <c r="K3191">
        <v>0</v>
      </c>
      <c r="L3191">
        <v>13</v>
      </c>
      <c r="M3191">
        <f>VLOOKUP(H3191,AE$2:$AJ$12,6,TRUE)</f>
        <v>0</v>
      </c>
      <c r="N3191">
        <f>VLOOKUP(I3191,AF$2:$AJ$12,5,TRUE)</f>
        <v>6</v>
      </c>
      <c r="O3191">
        <f>VLOOKUP(J3191,AG$2:$AJ$12,4,TRUE)</f>
        <v>8</v>
      </c>
      <c r="P3191">
        <f>VLOOKUP(K3191,AH$2:$AJ$12,3,TRUE)</f>
        <v>0</v>
      </c>
      <c r="Q3191">
        <f>VLOOKUP(L3191,AI$2:$AJ$12,2,TRUE)</f>
        <v>7</v>
      </c>
      <c r="T3191" t="str">
        <f t="shared" si="299"/>
        <v>Crimepoint.create(latitude:37.748, longitude:-122.43, drugdrink:0, misdemean:6, theft:8, violent:0, total:7, drugdrinkct:0, misdemeanct:4, theftct:9, violentct:0, totalct:13)</v>
      </c>
      <c r="U3191" t="str">
        <f t="shared" si="300"/>
        <v>{location: new google.maps.LatLng(37.748, -122.43), weight: 0},</v>
      </c>
      <c r="V3191" t="str">
        <f t="shared" si="295"/>
        <v>{location: new google.maps.LatLng(37.748, -122.43), weight: 1},</v>
      </c>
      <c r="W3191" t="str">
        <f t="shared" si="296"/>
        <v>{location: new google.maps.LatLng(37.748, -122.43), weight: 1},</v>
      </c>
      <c r="X3191" t="str">
        <f t="shared" si="297"/>
        <v>{location: new google.maps.LatLng(37.748, -122.43), weight: 0},</v>
      </c>
      <c r="Y3191" t="str">
        <f t="shared" si="298"/>
        <v>{location: new google.maps.LatLng(37.748, -122.43), weight: 1},</v>
      </c>
    </row>
    <row r="3192" spans="1:25" x14ac:dyDescent="0.2">
      <c r="A3192">
        <v>37.747999999999998</v>
      </c>
      <c r="B3192">
        <v>-122.429</v>
      </c>
      <c r="C3192">
        <v>0</v>
      </c>
      <c r="D3192">
        <v>1</v>
      </c>
      <c r="E3192">
        <v>1</v>
      </c>
      <c r="F3192">
        <v>1</v>
      </c>
      <c r="G3192">
        <v>1</v>
      </c>
      <c r="H3192">
        <v>0</v>
      </c>
      <c r="I3192">
        <v>3</v>
      </c>
      <c r="J3192">
        <v>4</v>
      </c>
      <c r="K3192">
        <v>1</v>
      </c>
      <c r="L3192">
        <v>8</v>
      </c>
      <c r="M3192">
        <f>VLOOKUP(H3192,AE$2:$AJ$12,6,TRUE)</f>
        <v>0</v>
      </c>
      <c r="N3192">
        <f>VLOOKUP(I3192,AF$2:$AJ$12,5,TRUE)</f>
        <v>5</v>
      </c>
      <c r="O3192">
        <f>VLOOKUP(J3192,AG$2:$AJ$12,4,TRUE)</f>
        <v>6</v>
      </c>
      <c r="P3192">
        <f>VLOOKUP(K3192,AH$2:$AJ$12,3,TRUE)</f>
        <v>7</v>
      </c>
      <c r="Q3192">
        <f>VLOOKUP(L3192,AI$2:$AJ$12,2,TRUE)</f>
        <v>5</v>
      </c>
      <c r="T3192" t="str">
        <f t="shared" si="299"/>
        <v>Crimepoint.create(latitude:37.748, longitude:-122.429, drugdrink:0, misdemean:5, theft:6, violent:7, total:5, drugdrinkct:0, misdemeanct:3, theftct:4, violentct:1, totalct:8)</v>
      </c>
      <c r="U3192" t="str">
        <f t="shared" si="300"/>
        <v>{location: new google.maps.LatLng(37.748, -122.429), weight: 0},</v>
      </c>
      <c r="V3192" t="str">
        <f t="shared" si="295"/>
        <v>{location: new google.maps.LatLng(37.748, -122.429), weight: 1},</v>
      </c>
      <c r="W3192" t="str">
        <f t="shared" si="296"/>
        <v>{location: new google.maps.LatLng(37.748, -122.429), weight: 1},</v>
      </c>
      <c r="X3192" t="str">
        <f t="shared" si="297"/>
        <v>{location: new google.maps.LatLng(37.748, -122.429), weight: 1},</v>
      </c>
      <c r="Y3192" t="str">
        <f t="shared" si="298"/>
        <v>{location: new google.maps.LatLng(37.748, -122.429), weight: 1},</v>
      </c>
    </row>
    <row r="3193" spans="1:25" x14ac:dyDescent="0.2">
      <c r="A3193">
        <v>37.747999999999998</v>
      </c>
      <c r="B3193">
        <v>-122.428</v>
      </c>
      <c r="C3193">
        <v>0</v>
      </c>
      <c r="D3193">
        <v>1</v>
      </c>
      <c r="E3193">
        <v>1</v>
      </c>
      <c r="F3193">
        <v>1</v>
      </c>
      <c r="G3193">
        <v>1</v>
      </c>
      <c r="H3193">
        <v>0</v>
      </c>
      <c r="I3193">
        <v>4</v>
      </c>
      <c r="J3193">
        <v>4</v>
      </c>
      <c r="K3193">
        <v>1</v>
      </c>
      <c r="L3193">
        <v>9</v>
      </c>
      <c r="M3193">
        <f>VLOOKUP(H3193,AE$2:$AJ$12,6,TRUE)</f>
        <v>0</v>
      </c>
      <c r="N3193">
        <f>VLOOKUP(I3193,AF$2:$AJ$12,5,TRUE)</f>
        <v>6</v>
      </c>
      <c r="O3193">
        <f>VLOOKUP(J3193,AG$2:$AJ$12,4,TRUE)</f>
        <v>6</v>
      </c>
      <c r="P3193">
        <f>VLOOKUP(K3193,AH$2:$AJ$12,3,TRUE)</f>
        <v>7</v>
      </c>
      <c r="Q3193">
        <f>VLOOKUP(L3193,AI$2:$AJ$12,2,TRUE)</f>
        <v>5</v>
      </c>
      <c r="T3193" t="str">
        <f t="shared" si="299"/>
        <v>Crimepoint.create(latitude:37.748, longitude:-122.428, drugdrink:0, misdemean:6, theft:6, violent:7, total:5, drugdrinkct:0, misdemeanct:4, theftct:4, violentct:1, totalct:9)</v>
      </c>
      <c r="U3193" t="str">
        <f t="shared" si="300"/>
        <v>{location: new google.maps.LatLng(37.748, -122.428), weight: 0},</v>
      </c>
      <c r="V3193" t="str">
        <f t="shared" si="295"/>
        <v>{location: new google.maps.LatLng(37.748, -122.428), weight: 1},</v>
      </c>
      <c r="W3193" t="str">
        <f t="shared" si="296"/>
        <v>{location: new google.maps.LatLng(37.748, -122.428), weight: 1},</v>
      </c>
      <c r="X3193" t="str">
        <f t="shared" si="297"/>
        <v>{location: new google.maps.LatLng(37.748, -122.428), weight: 1},</v>
      </c>
      <c r="Y3193" t="str">
        <f t="shared" si="298"/>
        <v>{location: new google.maps.LatLng(37.748, -122.428), weight: 1},</v>
      </c>
    </row>
    <row r="3194" spans="1:25" x14ac:dyDescent="0.2">
      <c r="A3194">
        <v>37.747999999999998</v>
      </c>
      <c r="B3194">
        <v>-122.42700000000001</v>
      </c>
      <c r="C3194">
        <v>0</v>
      </c>
      <c r="D3194">
        <v>1</v>
      </c>
      <c r="E3194">
        <v>1</v>
      </c>
      <c r="F3194">
        <v>1</v>
      </c>
      <c r="G3194">
        <v>1</v>
      </c>
      <c r="H3194">
        <v>0</v>
      </c>
      <c r="I3194">
        <v>4</v>
      </c>
      <c r="J3194">
        <v>4</v>
      </c>
      <c r="K3194">
        <v>1</v>
      </c>
      <c r="L3194">
        <v>9</v>
      </c>
      <c r="M3194">
        <f>VLOOKUP(H3194,AE$2:$AJ$12,6,TRUE)</f>
        <v>0</v>
      </c>
      <c r="N3194">
        <f>VLOOKUP(I3194,AF$2:$AJ$12,5,TRUE)</f>
        <v>6</v>
      </c>
      <c r="O3194">
        <f>VLOOKUP(J3194,AG$2:$AJ$12,4,TRUE)</f>
        <v>6</v>
      </c>
      <c r="P3194">
        <f>VLOOKUP(K3194,AH$2:$AJ$12,3,TRUE)</f>
        <v>7</v>
      </c>
      <c r="Q3194">
        <f>VLOOKUP(L3194,AI$2:$AJ$12,2,TRUE)</f>
        <v>5</v>
      </c>
      <c r="T3194" t="str">
        <f t="shared" si="299"/>
        <v>Crimepoint.create(latitude:37.748, longitude:-122.427, drugdrink:0, misdemean:6, theft:6, violent:7, total:5, drugdrinkct:0, misdemeanct:4, theftct:4, violentct:1, totalct:9)</v>
      </c>
      <c r="U3194" t="str">
        <f t="shared" si="300"/>
        <v>{location: new google.maps.LatLng(37.748, -122.427), weight: 0},</v>
      </c>
      <c r="V3194" t="str">
        <f t="shared" si="295"/>
        <v>{location: new google.maps.LatLng(37.748, -122.427), weight: 1},</v>
      </c>
      <c r="W3194" t="str">
        <f t="shared" si="296"/>
        <v>{location: new google.maps.LatLng(37.748, -122.427), weight: 1},</v>
      </c>
      <c r="X3194" t="str">
        <f t="shared" si="297"/>
        <v>{location: new google.maps.LatLng(37.748, -122.427), weight: 1},</v>
      </c>
      <c r="Y3194" t="str">
        <f t="shared" si="298"/>
        <v>{location: new google.maps.LatLng(37.748, -122.427), weight: 1},</v>
      </c>
    </row>
    <row r="3195" spans="1:25" x14ac:dyDescent="0.2">
      <c r="A3195">
        <v>37.747999999999998</v>
      </c>
      <c r="B3195">
        <v>-122.426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2</v>
      </c>
      <c r="J3195">
        <v>2</v>
      </c>
      <c r="K3195">
        <v>0</v>
      </c>
      <c r="L3195">
        <v>4</v>
      </c>
      <c r="M3195">
        <f>VLOOKUP(H3195,AE$2:$AJ$12,6,TRUE)</f>
        <v>0</v>
      </c>
      <c r="N3195">
        <f>VLOOKUP(I3195,AF$2:$AJ$12,5,TRUE)</f>
        <v>4</v>
      </c>
      <c r="O3195">
        <f>VLOOKUP(J3195,AG$2:$AJ$12,4,TRUE)</f>
        <v>4</v>
      </c>
      <c r="P3195">
        <f>VLOOKUP(K3195,AH$2:$AJ$12,3,TRUE)</f>
        <v>0</v>
      </c>
      <c r="Q3195">
        <f>VLOOKUP(L3195,AI$2:$AJ$12,2,TRUE)</f>
        <v>3</v>
      </c>
      <c r="T3195" t="str">
        <f t="shared" si="299"/>
        <v>Crimepoint.create(latitude:37.748, longitude:-122.426, drugdrink:0, misdemean:4, theft:4, violent:0, total:3, drugdrinkct:0, misdemeanct:2, theftct:2, violentct:0, totalct:4)</v>
      </c>
      <c r="U3195" t="str">
        <f t="shared" si="300"/>
        <v>{location: new google.maps.LatLng(37.748, -122.426), weight: 0},</v>
      </c>
      <c r="V3195" t="str">
        <f t="shared" si="295"/>
        <v>{location: new google.maps.LatLng(37.748, -122.426), weight: 0},</v>
      </c>
      <c r="W3195" t="str">
        <f t="shared" si="296"/>
        <v>{location: new google.maps.LatLng(37.748, -122.426), weight: 0},</v>
      </c>
      <c r="X3195" t="str">
        <f t="shared" si="297"/>
        <v>{location: new google.maps.LatLng(37.748, -122.426), weight: 0},</v>
      </c>
      <c r="Y3195" t="str">
        <f t="shared" si="298"/>
        <v>{location: new google.maps.LatLng(37.748, -122.426), weight: 0},</v>
      </c>
    </row>
    <row r="3196" spans="1:25" x14ac:dyDescent="0.2">
      <c r="A3196">
        <v>37.747999999999998</v>
      </c>
      <c r="B3196">
        <v>-122.425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3</v>
      </c>
      <c r="K3196">
        <v>0</v>
      </c>
      <c r="L3196">
        <v>4</v>
      </c>
      <c r="M3196">
        <f>VLOOKUP(H3196,AE$2:$AJ$12,6,TRUE)</f>
        <v>0</v>
      </c>
      <c r="N3196">
        <f>VLOOKUP(I3196,AF$2:$AJ$12,5,TRUE)</f>
        <v>2</v>
      </c>
      <c r="O3196">
        <f>VLOOKUP(J3196,AG$2:$AJ$12,4,TRUE)</f>
        <v>5</v>
      </c>
      <c r="P3196">
        <f>VLOOKUP(K3196,AH$2:$AJ$12,3,TRUE)</f>
        <v>0</v>
      </c>
      <c r="Q3196">
        <f>VLOOKUP(L3196,AI$2:$AJ$12,2,TRUE)</f>
        <v>3</v>
      </c>
      <c r="T3196" t="str">
        <f t="shared" si="299"/>
        <v>Crimepoint.create(latitude:37.748, longitude:-122.425, drugdrink:0, misdemean:2, theft:5, violent:0, total:3, drugdrinkct:0, misdemeanct:1, theftct:3, violentct:0, totalct:4)</v>
      </c>
      <c r="U3196" t="str">
        <f t="shared" si="300"/>
        <v>{location: new google.maps.LatLng(37.748, -122.425), weight: 0},</v>
      </c>
      <c r="V3196" t="str">
        <f t="shared" si="295"/>
        <v>{location: new google.maps.LatLng(37.748, -122.425), weight: 0},</v>
      </c>
      <c r="W3196" t="str">
        <f t="shared" si="296"/>
        <v>{location: new google.maps.LatLng(37.748, -122.425), weight: 0},</v>
      </c>
      <c r="X3196" t="str">
        <f t="shared" si="297"/>
        <v>{location: new google.maps.LatLng(37.748, -122.425), weight: 0},</v>
      </c>
      <c r="Y3196" t="str">
        <f t="shared" si="298"/>
        <v>{location: new google.maps.LatLng(37.748, -122.425), weight: 0},</v>
      </c>
    </row>
    <row r="3197" spans="1:25" x14ac:dyDescent="0.2">
      <c r="A3197">
        <v>37.747999999999998</v>
      </c>
      <c r="B3197">
        <v>-122.42400000000001</v>
      </c>
      <c r="C3197">
        <v>0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2</v>
      </c>
      <c r="J3197">
        <v>5</v>
      </c>
      <c r="K3197">
        <v>0</v>
      </c>
      <c r="L3197">
        <v>7</v>
      </c>
      <c r="M3197">
        <f>VLOOKUP(H3197,AE$2:$AJ$12,6,TRUE)</f>
        <v>0</v>
      </c>
      <c r="N3197">
        <f>VLOOKUP(I3197,AF$2:$AJ$12,5,TRUE)</f>
        <v>4</v>
      </c>
      <c r="O3197">
        <f>VLOOKUP(J3197,AG$2:$AJ$12,4,TRUE)</f>
        <v>7</v>
      </c>
      <c r="P3197">
        <f>VLOOKUP(K3197,AH$2:$AJ$12,3,TRUE)</f>
        <v>0</v>
      </c>
      <c r="Q3197">
        <f>VLOOKUP(L3197,AI$2:$AJ$12,2,TRUE)</f>
        <v>5</v>
      </c>
      <c r="T3197" t="str">
        <f t="shared" si="299"/>
        <v>Crimepoint.create(latitude:37.748, longitude:-122.424, drugdrink:0, misdemean:4, theft:7, violent:0, total:5, drugdrinkct:0, misdemeanct:2, theftct:5, violentct:0, totalct:7)</v>
      </c>
      <c r="U3197" t="str">
        <f t="shared" si="300"/>
        <v>{location: new google.maps.LatLng(37.748, -122.424), weight: 0},</v>
      </c>
      <c r="V3197" t="str">
        <f t="shared" si="295"/>
        <v>{location: new google.maps.LatLng(37.748, -122.424), weight: 0},</v>
      </c>
      <c r="W3197" t="str">
        <f t="shared" si="296"/>
        <v>{location: new google.maps.LatLng(37.748, -122.424), weight: 1},</v>
      </c>
      <c r="X3197" t="str">
        <f t="shared" si="297"/>
        <v>{location: new google.maps.LatLng(37.748, -122.424), weight: 0},</v>
      </c>
      <c r="Y3197" t="str">
        <f t="shared" si="298"/>
        <v>{location: new google.maps.LatLng(37.748, -122.424), weight: 1},</v>
      </c>
    </row>
    <row r="3198" spans="1:25" x14ac:dyDescent="0.2">
      <c r="A3198">
        <v>37.747999999999998</v>
      </c>
      <c r="B3198">
        <v>-122.423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3</v>
      </c>
      <c r="J3198">
        <v>3</v>
      </c>
      <c r="K3198">
        <v>0</v>
      </c>
      <c r="L3198">
        <v>6</v>
      </c>
      <c r="M3198">
        <f>VLOOKUP(H3198,AE$2:$AJ$12,6,TRUE)</f>
        <v>0</v>
      </c>
      <c r="N3198">
        <f>VLOOKUP(I3198,AF$2:$AJ$12,5,TRUE)</f>
        <v>5</v>
      </c>
      <c r="O3198">
        <f>VLOOKUP(J3198,AG$2:$AJ$12,4,TRUE)</f>
        <v>5</v>
      </c>
      <c r="P3198">
        <f>VLOOKUP(K3198,AH$2:$AJ$12,3,TRUE)</f>
        <v>0</v>
      </c>
      <c r="Q3198">
        <f>VLOOKUP(L3198,AI$2:$AJ$12,2,TRUE)</f>
        <v>4</v>
      </c>
      <c r="T3198" t="str">
        <f t="shared" si="299"/>
        <v>Crimepoint.create(latitude:37.748, longitude:-122.423, drugdrink:0, misdemean:5, theft:5, violent:0, total:4, drugdrinkct:0, misdemeanct:3, theftct:3, violentct:0, totalct:6)</v>
      </c>
      <c r="U3198" t="str">
        <f t="shared" si="300"/>
        <v>{location: new google.maps.LatLng(37.748, -122.423), weight: 0},</v>
      </c>
      <c r="V3198" t="str">
        <f t="shared" si="295"/>
        <v>{location: new google.maps.LatLng(37.748, -122.423), weight: 1},</v>
      </c>
      <c r="W3198" t="str">
        <f t="shared" si="296"/>
        <v>{location: new google.maps.LatLng(37.748, -122.423), weight: 0},</v>
      </c>
      <c r="X3198" t="str">
        <f t="shared" si="297"/>
        <v>{location: new google.maps.LatLng(37.748, -122.423), weight: 0},</v>
      </c>
      <c r="Y3198" t="str">
        <f t="shared" si="298"/>
        <v>{location: new google.maps.LatLng(37.748, -122.423), weight: 0},</v>
      </c>
    </row>
    <row r="3199" spans="1:25" x14ac:dyDescent="0.2">
      <c r="A3199">
        <v>37.747999999999998</v>
      </c>
      <c r="B3199">
        <v>-122.422</v>
      </c>
      <c r="C3199">
        <v>1</v>
      </c>
      <c r="D3199">
        <v>5</v>
      </c>
      <c r="E3199">
        <v>0</v>
      </c>
      <c r="F3199">
        <v>0</v>
      </c>
      <c r="G3199">
        <v>2</v>
      </c>
      <c r="H3199">
        <v>2</v>
      </c>
      <c r="I3199">
        <v>24</v>
      </c>
      <c r="J3199">
        <v>3</v>
      </c>
      <c r="K3199">
        <v>0</v>
      </c>
      <c r="L3199">
        <v>29</v>
      </c>
      <c r="M3199">
        <f>VLOOKUP(H3199,AE$2:$AJ$12,6,TRUE)</f>
        <v>9</v>
      </c>
      <c r="N3199">
        <f>VLOOKUP(I3199,AF$2:$AJ$12,5,TRUE)</f>
        <v>9</v>
      </c>
      <c r="O3199">
        <f>VLOOKUP(J3199,AG$2:$AJ$12,4,TRUE)</f>
        <v>5</v>
      </c>
      <c r="P3199">
        <f>VLOOKUP(K3199,AH$2:$AJ$12,3,TRUE)</f>
        <v>0</v>
      </c>
      <c r="Q3199">
        <f>VLOOKUP(L3199,AI$2:$AJ$12,2,TRUE)</f>
        <v>8</v>
      </c>
      <c r="T3199" t="str">
        <f t="shared" si="299"/>
        <v>Crimepoint.create(latitude:37.748, longitude:-122.422, drugdrink:9, misdemean:9, theft:5, violent:0, total:8, drugdrinkct:2, misdemeanct:24, theftct:3, violentct:0, totalct:29)</v>
      </c>
      <c r="U3199" t="str">
        <f t="shared" si="300"/>
        <v>{location: new google.maps.LatLng(37.748, -122.422), weight: 1},</v>
      </c>
      <c r="V3199" t="str">
        <f t="shared" si="295"/>
        <v>{location: new google.maps.LatLng(37.748, -122.422), weight: 5},</v>
      </c>
      <c r="W3199" t="str">
        <f t="shared" si="296"/>
        <v>{location: new google.maps.LatLng(37.748, -122.422), weight: 0},</v>
      </c>
      <c r="X3199" t="str">
        <f t="shared" si="297"/>
        <v>{location: new google.maps.LatLng(37.748, -122.422), weight: 0},</v>
      </c>
      <c r="Y3199" t="str">
        <f t="shared" si="298"/>
        <v>{location: new google.maps.LatLng(37.748, -122.422), weight: 2},</v>
      </c>
    </row>
    <row r="3200" spans="1:25" x14ac:dyDescent="0.2">
      <c r="A3200">
        <v>37.747999999999998</v>
      </c>
      <c r="B3200">
        <v>-122.42100000000001</v>
      </c>
      <c r="C3200">
        <v>0</v>
      </c>
      <c r="D3200">
        <v>13</v>
      </c>
      <c r="E3200">
        <v>1</v>
      </c>
      <c r="F3200">
        <v>4</v>
      </c>
      <c r="G3200">
        <v>5</v>
      </c>
      <c r="H3200">
        <v>0</v>
      </c>
      <c r="I3200">
        <v>59</v>
      </c>
      <c r="J3200">
        <v>4</v>
      </c>
      <c r="K3200">
        <v>6</v>
      </c>
      <c r="L3200">
        <v>69</v>
      </c>
      <c r="M3200">
        <f>VLOOKUP(H3200,AE$2:$AJ$12,6,TRUE)</f>
        <v>0</v>
      </c>
      <c r="N3200">
        <f>VLOOKUP(I3200,AF$2:$AJ$12,5,TRUE)</f>
        <v>9</v>
      </c>
      <c r="O3200">
        <f>VLOOKUP(J3200,AG$2:$AJ$12,4,TRUE)</f>
        <v>6</v>
      </c>
      <c r="P3200">
        <f>VLOOKUP(K3200,AH$2:$AJ$12,3,TRUE)</f>
        <v>9</v>
      </c>
      <c r="Q3200">
        <f>VLOOKUP(L3200,AI$2:$AJ$12,2,TRUE)</f>
        <v>9</v>
      </c>
      <c r="T3200" t="str">
        <f t="shared" si="299"/>
        <v>Crimepoint.create(latitude:37.748, longitude:-122.421, drugdrink:0, misdemean:9, theft:6, violent:9, total:9, drugdrinkct:0, misdemeanct:59, theftct:4, violentct:6, totalct:69)</v>
      </c>
      <c r="U3200" t="str">
        <f t="shared" si="300"/>
        <v>{location: new google.maps.LatLng(37.748, -122.421), weight: 0},</v>
      </c>
      <c r="V3200" t="str">
        <f t="shared" si="295"/>
        <v>{location: new google.maps.LatLng(37.748, -122.421), weight: 13},</v>
      </c>
      <c r="W3200" t="str">
        <f t="shared" si="296"/>
        <v>{location: new google.maps.LatLng(37.748, -122.421), weight: 1},</v>
      </c>
      <c r="X3200" t="str">
        <f t="shared" si="297"/>
        <v>{location: new google.maps.LatLng(37.748, -122.421), weight: 4},</v>
      </c>
      <c r="Y3200" t="str">
        <f t="shared" si="298"/>
        <v>{location: new google.maps.LatLng(37.748, -122.421), weight: 5},</v>
      </c>
    </row>
    <row r="3201" spans="1:25" x14ac:dyDescent="0.2">
      <c r="A3201">
        <v>37.747999999999998</v>
      </c>
      <c r="B3201">
        <v>-122.42</v>
      </c>
      <c r="C3201">
        <v>1</v>
      </c>
      <c r="D3201">
        <v>4</v>
      </c>
      <c r="E3201">
        <v>1</v>
      </c>
      <c r="F3201">
        <v>3</v>
      </c>
      <c r="G3201">
        <v>2</v>
      </c>
      <c r="H3201">
        <v>1</v>
      </c>
      <c r="I3201">
        <v>17</v>
      </c>
      <c r="J3201">
        <v>9</v>
      </c>
      <c r="K3201">
        <v>4</v>
      </c>
      <c r="L3201">
        <v>31</v>
      </c>
      <c r="M3201">
        <f>VLOOKUP(H3201,AE$2:$AJ$12,6,TRUE)</f>
        <v>8</v>
      </c>
      <c r="N3201">
        <f>VLOOKUP(I3201,AF$2:$AJ$12,5,TRUE)</f>
        <v>8</v>
      </c>
      <c r="O3201">
        <f>VLOOKUP(J3201,AG$2:$AJ$12,4,TRUE)</f>
        <v>8</v>
      </c>
      <c r="P3201">
        <f>VLOOKUP(K3201,AH$2:$AJ$12,3,TRUE)</f>
        <v>8</v>
      </c>
      <c r="Q3201">
        <f>VLOOKUP(L3201,AI$2:$AJ$12,2,TRUE)</f>
        <v>8</v>
      </c>
      <c r="T3201" t="str">
        <f t="shared" si="299"/>
        <v>Crimepoint.create(latitude:37.748, longitude:-122.42, drugdrink:8, misdemean:8, theft:8, violent:8, total:8, drugdrinkct:1, misdemeanct:17, theftct:9, violentct:4, totalct:31)</v>
      </c>
      <c r="U3201" t="str">
        <f t="shared" si="300"/>
        <v>{location: new google.maps.LatLng(37.748, -122.42), weight: 1},</v>
      </c>
      <c r="V3201" t="str">
        <f t="shared" si="295"/>
        <v>{location: new google.maps.LatLng(37.748, -122.42), weight: 4},</v>
      </c>
      <c r="W3201" t="str">
        <f t="shared" si="296"/>
        <v>{location: new google.maps.LatLng(37.748, -122.42), weight: 1},</v>
      </c>
      <c r="X3201" t="str">
        <f t="shared" si="297"/>
        <v>{location: new google.maps.LatLng(37.748, -122.42), weight: 3},</v>
      </c>
      <c r="Y3201" t="str">
        <f t="shared" si="298"/>
        <v>{location: new google.maps.LatLng(37.748, -122.42), weight: 2},</v>
      </c>
    </row>
    <row r="3202" spans="1:25" x14ac:dyDescent="0.2">
      <c r="A3202">
        <v>37.747999999999998</v>
      </c>
      <c r="B3202">
        <v>-122.419</v>
      </c>
      <c r="C3202">
        <v>2</v>
      </c>
      <c r="D3202">
        <v>1</v>
      </c>
      <c r="E3202">
        <v>1</v>
      </c>
      <c r="F3202">
        <v>3</v>
      </c>
      <c r="G3202">
        <v>2</v>
      </c>
      <c r="H3202">
        <v>3</v>
      </c>
      <c r="I3202">
        <v>5</v>
      </c>
      <c r="J3202">
        <v>8</v>
      </c>
      <c r="K3202">
        <v>4</v>
      </c>
      <c r="L3202">
        <v>20</v>
      </c>
      <c r="M3202">
        <f>VLOOKUP(H3202,AE$2:$AJ$12,6,TRUE)</f>
        <v>9</v>
      </c>
      <c r="N3202">
        <f>VLOOKUP(I3202,AF$2:$AJ$12,5,TRUE)</f>
        <v>6</v>
      </c>
      <c r="O3202">
        <f>VLOOKUP(J3202,AG$2:$AJ$12,4,TRUE)</f>
        <v>8</v>
      </c>
      <c r="P3202">
        <f>VLOOKUP(K3202,AH$2:$AJ$12,3,TRUE)</f>
        <v>8</v>
      </c>
      <c r="Q3202">
        <f>VLOOKUP(L3202,AI$2:$AJ$12,2,TRUE)</f>
        <v>7</v>
      </c>
      <c r="T3202" t="str">
        <f t="shared" si="299"/>
        <v>Crimepoint.create(latitude:37.748, longitude:-122.419, drugdrink:9, misdemean:6, theft:8, violent:8, total:7, drugdrinkct:3, misdemeanct:5, theftct:8, violentct:4, totalct:20)</v>
      </c>
      <c r="U3202" t="str">
        <f t="shared" si="300"/>
        <v>{location: new google.maps.LatLng(37.748, -122.419), weight: 2},</v>
      </c>
      <c r="V3202" t="str">
        <f t="shared" si="295"/>
        <v>{location: new google.maps.LatLng(37.748, -122.419), weight: 1},</v>
      </c>
      <c r="W3202" t="str">
        <f t="shared" si="296"/>
        <v>{location: new google.maps.LatLng(37.748, -122.419), weight: 1},</v>
      </c>
      <c r="X3202" t="str">
        <f t="shared" si="297"/>
        <v>{location: new google.maps.LatLng(37.748, -122.419), weight: 3},</v>
      </c>
      <c r="Y3202" t="str">
        <f t="shared" si="298"/>
        <v>{location: new google.maps.LatLng(37.748, -122.419), weight: 2},</v>
      </c>
    </row>
    <row r="3203" spans="1:25" x14ac:dyDescent="0.2">
      <c r="A3203">
        <v>37.747999999999998</v>
      </c>
      <c r="B3203">
        <v>-122.41800000000001</v>
      </c>
      <c r="C3203">
        <v>1</v>
      </c>
      <c r="D3203">
        <v>5</v>
      </c>
      <c r="E3203">
        <v>1</v>
      </c>
      <c r="F3203">
        <v>2</v>
      </c>
      <c r="G3203">
        <v>3</v>
      </c>
      <c r="H3203">
        <v>2</v>
      </c>
      <c r="I3203">
        <v>24</v>
      </c>
      <c r="J3203">
        <v>9</v>
      </c>
      <c r="K3203">
        <v>3</v>
      </c>
      <c r="L3203">
        <v>38</v>
      </c>
      <c r="M3203">
        <f>VLOOKUP(H3203,AE$2:$AJ$12,6,TRUE)</f>
        <v>9</v>
      </c>
      <c r="N3203">
        <f>VLOOKUP(I3203,AF$2:$AJ$12,5,TRUE)</f>
        <v>9</v>
      </c>
      <c r="O3203">
        <f>VLOOKUP(J3203,AG$2:$AJ$12,4,TRUE)</f>
        <v>8</v>
      </c>
      <c r="P3203">
        <f>VLOOKUP(K3203,AH$2:$AJ$12,3,TRUE)</f>
        <v>8</v>
      </c>
      <c r="Q3203">
        <f>VLOOKUP(L3203,AI$2:$AJ$12,2,TRUE)</f>
        <v>8</v>
      </c>
      <c r="T3203" t="str">
        <f t="shared" si="299"/>
        <v>Crimepoint.create(latitude:37.748, longitude:-122.418, drugdrink:9, misdemean:9, theft:8, violent:8, total:8, drugdrinkct:2, misdemeanct:24, theftct:9, violentct:3, totalct:38)</v>
      </c>
      <c r="U3203" t="str">
        <f t="shared" si="300"/>
        <v>{location: new google.maps.LatLng(37.748, -122.418), weight: 1},</v>
      </c>
      <c r="V3203" t="str">
        <f t="shared" ref="V3203:V3266" si="301">$Z$2&amp;$A3203&amp;$AA$2&amp;$B3203&amp;$AB$2&amp;D3203&amp;$AC$2</f>
        <v>{location: new google.maps.LatLng(37.748, -122.418), weight: 5},</v>
      </c>
      <c r="W3203" t="str">
        <f t="shared" ref="W3203:W3266" si="302">$Z$2&amp;$A3203&amp;$AA$2&amp;$B3203&amp;$AB$2&amp;E3203&amp;$AC$2</f>
        <v>{location: new google.maps.LatLng(37.748, -122.418), weight: 1},</v>
      </c>
      <c r="X3203" t="str">
        <f t="shared" ref="X3203:X3266" si="303">$Z$2&amp;$A3203&amp;$AA$2&amp;$B3203&amp;$AB$2&amp;F3203&amp;$AC$2</f>
        <v>{location: new google.maps.LatLng(37.748, -122.418), weight: 2},</v>
      </c>
      <c r="Y3203" t="str">
        <f t="shared" ref="Y3203:Y3266" si="304">$Z$2&amp;$A3203&amp;$AA$2&amp;$B3203&amp;$AB$2&amp;G3203&amp;$AC$2</f>
        <v>{location: new google.maps.LatLng(37.748, -122.418), weight: 3},</v>
      </c>
    </row>
    <row r="3204" spans="1:25" x14ac:dyDescent="0.2">
      <c r="A3204">
        <v>37.747999999999998</v>
      </c>
      <c r="B3204">
        <v>-122.417</v>
      </c>
      <c r="C3204">
        <v>1</v>
      </c>
      <c r="D3204">
        <v>3</v>
      </c>
      <c r="E3204">
        <v>1</v>
      </c>
      <c r="F3204">
        <v>4</v>
      </c>
      <c r="G3204">
        <v>2</v>
      </c>
      <c r="H3204">
        <v>1</v>
      </c>
      <c r="I3204">
        <v>14</v>
      </c>
      <c r="J3204">
        <v>5</v>
      </c>
      <c r="K3204">
        <v>6</v>
      </c>
      <c r="L3204">
        <v>26</v>
      </c>
      <c r="M3204">
        <f>VLOOKUP(H3204,AE$2:$AJ$12,6,TRUE)</f>
        <v>8</v>
      </c>
      <c r="N3204">
        <f>VLOOKUP(I3204,AF$2:$AJ$12,5,TRUE)</f>
        <v>8</v>
      </c>
      <c r="O3204">
        <f>VLOOKUP(J3204,AG$2:$AJ$12,4,TRUE)</f>
        <v>7</v>
      </c>
      <c r="P3204">
        <f>VLOOKUP(K3204,AH$2:$AJ$12,3,TRUE)</f>
        <v>9</v>
      </c>
      <c r="Q3204">
        <f>VLOOKUP(L3204,AI$2:$AJ$12,2,TRUE)</f>
        <v>8</v>
      </c>
      <c r="T3204" t="str">
        <f t="shared" ref="T3204:T3267" si="305">"Crimepoint.create("&amp;A$2&amp;":"&amp;A3204&amp;", "&amp;B$2&amp;":"&amp;B3204&amp;", "&amp;C$2&amp;":"&amp;M3204&amp;", "&amp;D$2&amp;":"&amp;N3204&amp;", "&amp;E$2&amp;":"&amp;O3204&amp;", "&amp;F$2&amp;":"&amp;P3204&amp;", "&amp;G$2&amp;":"&amp;Q3204&amp;", "&amp;H$2&amp;":"&amp;H3204&amp;", "&amp;I$2&amp;":"&amp;I3204&amp;", "&amp;J$2&amp;":"&amp;J3204&amp;", "&amp;K$2&amp;":"&amp;K3204&amp;", "&amp;L$2&amp;":"&amp;L3204&amp;")"</f>
        <v>Crimepoint.create(latitude:37.748, longitude:-122.417, drugdrink:8, misdemean:8, theft:7, violent:9, total:8, drugdrinkct:1, misdemeanct:14, theftct:5, violentct:6, totalct:26)</v>
      </c>
      <c r="U3204" t="str">
        <f t="shared" ref="U3204:U3267" si="306">$Z$2&amp;$A3204&amp;$AA$2&amp;$B3204&amp;$AB$2&amp;C3204&amp;$AC$2</f>
        <v>{location: new google.maps.LatLng(37.748, -122.417), weight: 1},</v>
      </c>
      <c r="V3204" t="str">
        <f t="shared" si="301"/>
        <v>{location: new google.maps.LatLng(37.748, -122.417), weight: 3},</v>
      </c>
      <c r="W3204" t="str">
        <f t="shared" si="302"/>
        <v>{location: new google.maps.LatLng(37.748, -122.417), weight: 1},</v>
      </c>
      <c r="X3204" t="str">
        <f t="shared" si="303"/>
        <v>{location: new google.maps.LatLng(37.748, -122.417), weight: 4},</v>
      </c>
      <c r="Y3204" t="str">
        <f t="shared" si="304"/>
        <v>{location: new google.maps.LatLng(37.748, -122.417), weight: 2},</v>
      </c>
    </row>
    <row r="3205" spans="1:25" x14ac:dyDescent="0.2">
      <c r="A3205">
        <v>37.747999999999998</v>
      </c>
      <c r="B3205">
        <v>-122.416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2</v>
      </c>
      <c r="J3205">
        <v>1</v>
      </c>
      <c r="K3205">
        <v>1</v>
      </c>
      <c r="L3205">
        <v>4</v>
      </c>
      <c r="M3205">
        <f>VLOOKUP(H3205,AE$2:$AJ$12,6,TRUE)</f>
        <v>0</v>
      </c>
      <c r="N3205">
        <f>VLOOKUP(I3205,AF$2:$AJ$12,5,TRUE)</f>
        <v>4</v>
      </c>
      <c r="O3205">
        <f>VLOOKUP(J3205,AG$2:$AJ$12,4,TRUE)</f>
        <v>3</v>
      </c>
      <c r="P3205">
        <f>VLOOKUP(K3205,AH$2:$AJ$12,3,TRUE)</f>
        <v>7</v>
      </c>
      <c r="Q3205">
        <f>VLOOKUP(L3205,AI$2:$AJ$12,2,TRUE)</f>
        <v>3</v>
      </c>
      <c r="T3205" t="str">
        <f t="shared" si="305"/>
        <v>Crimepoint.create(latitude:37.748, longitude:-122.416, drugdrink:0, misdemean:4, theft:3, violent:7, total:3, drugdrinkct:0, misdemeanct:2, theftct:1, violentct:1, totalct:4)</v>
      </c>
      <c r="U3205" t="str">
        <f t="shared" si="306"/>
        <v>{location: new google.maps.LatLng(37.748, -122.416), weight: 0},</v>
      </c>
      <c r="V3205" t="str">
        <f t="shared" si="301"/>
        <v>{location: new google.maps.LatLng(37.748, -122.416), weight: 0},</v>
      </c>
      <c r="W3205" t="str">
        <f t="shared" si="302"/>
        <v>{location: new google.maps.LatLng(37.748, -122.416), weight: 0},</v>
      </c>
      <c r="X3205" t="str">
        <f t="shared" si="303"/>
        <v>{location: new google.maps.LatLng(37.748, -122.416), weight: 1},</v>
      </c>
      <c r="Y3205" t="str">
        <f t="shared" si="304"/>
        <v>{location: new google.maps.LatLng(37.748, -122.416), weight: 0},</v>
      </c>
    </row>
    <row r="3206" spans="1:25" x14ac:dyDescent="0.2">
      <c r="A3206">
        <v>37.747999999999998</v>
      </c>
      <c r="B3206">
        <v>-122.41500000000001</v>
      </c>
      <c r="C3206">
        <v>1</v>
      </c>
      <c r="D3206">
        <v>2</v>
      </c>
      <c r="E3206">
        <v>1</v>
      </c>
      <c r="F3206">
        <v>0</v>
      </c>
      <c r="G3206">
        <v>1</v>
      </c>
      <c r="H3206">
        <v>1</v>
      </c>
      <c r="I3206">
        <v>7</v>
      </c>
      <c r="J3206">
        <v>5</v>
      </c>
      <c r="K3206">
        <v>0</v>
      </c>
      <c r="L3206">
        <v>13</v>
      </c>
      <c r="M3206">
        <f>VLOOKUP(H3206,AE$2:$AJ$12,6,TRUE)</f>
        <v>8</v>
      </c>
      <c r="N3206">
        <f>VLOOKUP(I3206,AF$2:$AJ$12,5,TRUE)</f>
        <v>7</v>
      </c>
      <c r="O3206">
        <f>VLOOKUP(J3206,AG$2:$AJ$12,4,TRUE)</f>
        <v>7</v>
      </c>
      <c r="P3206">
        <f>VLOOKUP(K3206,AH$2:$AJ$12,3,TRUE)</f>
        <v>0</v>
      </c>
      <c r="Q3206">
        <f>VLOOKUP(L3206,AI$2:$AJ$12,2,TRUE)</f>
        <v>7</v>
      </c>
      <c r="T3206" t="str">
        <f t="shared" si="305"/>
        <v>Crimepoint.create(latitude:37.748, longitude:-122.415, drugdrink:8, misdemean:7, theft:7, violent:0, total:7, drugdrinkct:1, misdemeanct:7, theftct:5, violentct:0, totalct:13)</v>
      </c>
      <c r="U3206" t="str">
        <f t="shared" si="306"/>
        <v>{location: new google.maps.LatLng(37.748, -122.415), weight: 1},</v>
      </c>
      <c r="V3206" t="str">
        <f t="shared" si="301"/>
        <v>{location: new google.maps.LatLng(37.748, -122.415), weight: 2},</v>
      </c>
      <c r="W3206" t="str">
        <f t="shared" si="302"/>
        <v>{location: new google.maps.LatLng(37.748, -122.415), weight: 1},</v>
      </c>
      <c r="X3206" t="str">
        <f t="shared" si="303"/>
        <v>{location: new google.maps.LatLng(37.748, -122.415), weight: 0},</v>
      </c>
      <c r="Y3206" t="str">
        <f t="shared" si="304"/>
        <v>{location: new google.maps.LatLng(37.748, -122.415), weight: 1},</v>
      </c>
    </row>
    <row r="3207" spans="1:25" x14ac:dyDescent="0.2">
      <c r="A3207">
        <v>37.747999999999998</v>
      </c>
      <c r="B3207">
        <v>-122.414</v>
      </c>
      <c r="C3207">
        <v>0</v>
      </c>
      <c r="D3207">
        <v>2</v>
      </c>
      <c r="E3207">
        <v>1</v>
      </c>
      <c r="F3207">
        <v>0</v>
      </c>
      <c r="G3207">
        <v>1</v>
      </c>
      <c r="H3207">
        <v>0</v>
      </c>
      <c r="I3207">
        <v>9</v>
      </c>
      <c r="J3207">
        <v>6</v>
      </c>
      <c r="K3207">
        <v>0</v>
      </c>
      <c r="L3207">
        <v>15</v>
      </c>
      <c r="M3207">
        <f>VLOOKUP(H3207,AE$2:$AJ$12,6,TRUE)</f>
        <v>0</v>
      </c>
      <c r="N3207">
        <f>VLOOKUP(I3207,AF$2:$AJ$12,5,TRUE)</f>
        <v>7</v>
      </c>
      <c r="O3207">
        <f>VLOOKUP(J3207,AG$2:$AJ$12,4,TRUE)</f>
        <v>7</v>
      </c>
      <c r="P3207">
        <f>VLOOKUP(K3207,AH$2:$AJ$12,3,TRUE)</f>
        <v>0</v>
      </c>
      <c r="Q3207">
        <f>VLOOKUP(L3207,AI$2:$AJ$12,2,TRUE)</f>
        <v>7</v>
      </c>
      <c r="T3207" t="str">
        <f t="shared" si="305"/>
        <v>Crimepoint.create(latitude:37.748, longitude:-122.414, drugdrink:0, misdemean:7, theft:7, violent:0, total:7, drugdrinkct:0, misdemeanct:9, theftct:6, violentct:0, totalct:15)</v>
      </c>
      <c r="U3207" t="str">
        <f t="shared" si="306"/>
        <v>{location: new google.maps.LatLng(37.748, -122.414), weight: 0},</v>
      </c>
      <c r="V3207" t="str">
        <f t="shared" si="301"/>
        <v>{location: new google.maps.LatLng(37.748, -122.414), weight: 2},</v>
      </c>
      <c r="W3207" t="str">
        <f t="shared" si="302"/>
        <v>{location: new google.maps.LatLng(37.748, -122.414), weight: 1},</v>
      </c>
      <c r="X3207" t="str">
        <f t="shared" si="303"/>
        <v>{location: new google.maps.LatLng(37.748, -122.414), weight: 0},</v>
      </c>
      <c r="Y3207" t="str">
        <f t="shared" si="304"/>
        <v>{location: new google.maps.LatLng(37.748, -122.414), weight: 1},</v>
      </c>
    </row>
    <row r="3208" spans="1:25" x14ac:dyDescent="0.2">
      <c r="A3208">
        <v>37.747999999999998</v>
      </c>
      <c r="B3208">
        <v>-122.413</v>
      </c>
      <c r="C3208">
        <v>0</v>
      </c>
      <c r="D3208">
        <v>1</v>
      </c>
      <c r="E3208">
        <v>0</v>
      </c>
      <c r="F3208">
        <v>8</v>
      </c>
      <c r="G3208">
        <v>1</v>
      </c>
      <c r="H3208">
        <v>0</v>
      </c>
      <c r="I3208">
        <v>5</v>
      </c>
      <c r="J3208">
        <v>2</v>
      </c>
      <c r="K3208">
        <v>11</v>
      </c>
      <c r="L3208">
        <v>18</v>
      </c>
      <c r="M3208">
        <f>VLOOKUP(H3208,AE$2:$AJ$12,6,TRUE)</f>
        <v>0</v>
      </c>
      <c r="N3208">
        <f>VLOOKUP(I3208,AF$2:$AJ$12,5,TRUE)</f>
        <v>6</v>
      </c>
      <c r="O3208">
        <f>VLOOKUP(J3208,AG$2:$AJ$12,4,TRUE)</f>
        <v>4</v>
      </c>
      <c r="P3208">
        <f>VLOOKUP(K3208,AH$2:$AJ$12,3,TRUE)</f>
        <v>9</v>
      </c>
      <c r="Q3208">
        <f>VLOOKUP(L3208,AI$2:$AJ$12,2,TRUE)</f>
        <v>7</v>
      </c>
      <c r="T3208" t="str">
        <f t="shared" si="305"/>
        <v>Crimepoint.create(latitude:37.748, longitude:-122.413, drugdrink:0, misdemean:6, theft:4, violent:9, total:7, drugdrinkct:0, misdemeanct:5, theftct:2, violentct:11, totalct:18)</v>
      </c>
      <c r="U3208" t="str">
        <f t="shared" si="306"/>
        <v>{location: new google.maps.LatLng(37.748, -122.413), weight: 0},</v>
      </c>
      <c r="V3208" t="str">
        <f t="shared" si="301"/>
        <v>{location: new google.maps.LatLng(37.748, -122.413), weight: 1},</v>
      </c>
      <c r="W3208" t="str">
        <f t="shared" si="302"/>
        <v>{location: new google.maps.LatLng(37.748, -122.413), weight: 0},</v>
      </c>
      <c r="X3208" t="str">
        <f t="shared" si="303"/>
        <v>{location: new google.maps.LatLng(37.748, -122.413), weight: 8},</v>
      </c>
      <c r="Y3208" t="str">
        <f t="shared" si="304"/>
        <v>{location: new google.maps.LatLng(37.748, -122.413), weight: 1},</v>
      </c>
    </row>
    <row r="3209" spans="1:25" x14ac:dyDescent="0.2">
      <c r="A3209">
        <v>37.747999999999998</v>
      </c>
      <c r="B3209">
        <v>-122.41200000000001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1</v>
      </c>
      <c r="M3209">
        <f>VLOOKUP(H3209,AE$2:$AJ$12,6,TRUE)</f>
        <v>0</v>
      </c>
      <c r="N3209">
        <f>VLOOKUP(I3209,AF$2:$AJ$12,5,TRUE)</f>
        <v>0</v>
      </c>
      <c r="O3209">
        <f>VLOOKUP(J3209,AG$2:$AJ$12,4,TRUE)</f>
        <v>3</v>
      </c>
      <c r="P3209">
        <f>VLOOKUP(K3209,AH$2:$AJ$12,3,TRUE)</f>
        <v>0</v>
      </c>
      <c r="Q3209">
        <f>VLOOKUP(L3209,AI$2:$AJ$12,2,TRUE)</f>
        <v>0</v>
      </c>
      <c r="T3209" t="str">
        <f t="shared" si="305"/>
        <v>Crimepoint.create(latitude:37.748, longitude:-122.412, drugdrink:0, misdemean:0, theft:3, violent:0, total:0, drugdrinkct:0, misdemeanct:0, theftct:1, violentct:0, totalct:1)</v>
      </c>
      <c r="U3209" t="str">
        <f t="shared" si="306"/>
        <v>{location: new google.maps.LatLng(37.748, -122.412), weight: 0},</v>
      </c>
      <c r="V3209" t="str">
        <f t="shared" si="301"/>
        <v>{location: new google.maps.LatLng(37.748, -122.412), weight: 0},</v>
      </c>
      <c r="W3209" t="str">
        <f t="shared" si="302"/>
        <v>{location: new google.maps.LatLng(37.748, -122.412), weight: 0},</v>
      </c>
      <c r="X3209" t="str">
        <f t="shared" si="303"/>
        <v>{location: new google.maps.LatLng(37.748, -122.412), weight: 0},</v>
      </c>
      <c r="Y3209" t="str">
        <f t="shared" si="304"/>
        <v>{location: new google.maps.LatLng(37.748, -122.412), weight: 0},</v>
      </c>
    </row>
    <row r="3210" spans="1:25" x14ac:dyDescent="0.2">
      <c r="A3210">
        <v>37.747999999999998</v>
      </c>
      <c r="B3210">
        <v>-122.411</v>
      </c>
      <c r="C3210">
        <v>1</v>
      </c>
      <c r="D3210">
        <v>4</v>
      </c>
      <c r="E3210">
        <v>1</v>
      </c>
      <c r="F3210">
        <v>1</v>
      </c>
      <c r="G3210">
        <v>2</v>
      </c>
      <c r="H3210">
        <v>1</v>
      </c>
      <c r="I3210">
        <v>16</v>
      </c>
      <c r="J3210">
        <v>7</v>
      </c>
      <c r="K3210">
        <v>1</v>
      </c>
      <c r="L3210">
        <v>25</v>
      </c>
      <c r="M3210">
        <f>VLOOKUP(H3210,AE$2:$AJ$12,6,TRUE)</f>
        <v>8</v>
      </c>
      <c r="N3210">
        <f>VLOOKUP(I3210,AF$2:$AJ$12,5,TRUE)</f>
        <v>8</v>
      </c>
      <c r="O3210">
        <f>VLOOKUP(J3210,AG$2:$AJ$12,4,TRUE)</f>
        <v>7</v>
      </c>
      <c r="P3210">
        <f>VLOOKUP(K3210,AH$2:$AJ$12,3,TRUE)</f>
        <v>7</v>
      </c>
      <c r="Q3210">
        <f>VLOOKUP(L3210,AI$2:$AJ$12,2,TRUE)</f>
        <v>8</v>
      </c>
      <c r="T3210" t="str">
        <f t="shared" si="305"/>
        <v>Crimepoint.create(latitude:37.748, longitude:-122.411, drugdrink:8, misdemean:8, theft:7, violent:7, total:8, drugdrinkct:1, misdemeanct:16, theftct:7, violentct:1, totalct:25)</v>
      </c>
      <c r="U3210" t="str">
        <f t="shared" si="306"/>
        <v>{location: new google.maps.LatLng(37.748, -122.411), weight: 1},</v>
      </c>
      <c r="V3210" t="str">
        <f t="shared" si="301"/>
        <v>{location: new google.maps.LatLng(37.748, -122.411), weight: 4},</v>
      </c>
      <c r="W3210" t="str">
        <f t="shared" si="302"/>
        <v>{location: new google.maps.LatLng(37.748, -122.411), weight: 1},</v>
      </c>
      <c r="X3210" t="str">
        <f t="shared" si="303"/>
        <v>{location: new google.maps.LatLng(37.748, -122.411), weight: 1},</v>
      </c>
      <c r="Y3210" t="str">
        <f t="shared" si="304"/>
        <v>{location: new google.maps.LatLng(37.748, -122.411), weight: 2},</v>
      </c>
    </row>
    <row r="3211" spans="1:25" x14ac:dyDescent="0.2">
      <c r="A3211">
        <v>37.747999999999998</v>
      </c>
      <c r="B3211">
        <v>-122.41</v>
      </c>
      <c r="C3211">
        <v>0</v>
      </c>
      <c r="D3211">
        <v>2</v>
      </c>
      <c r="E3211">
        <v>0</v>
      </c>
      <c r="F3211">
        <v>0</v>
      </c>
      <c r="G3211">
        <v>1</v>
      </c>
      <c r="H3211">
        <v>0</v>
      </c>
      <c r="I3211">
        <v>10</v>
      </c>
      <c r="J3211">
        <v>3</v>
      </c>
      <c r="K3211">
        <v>0</v>
      </c>
      <c r="L3211">
        <v>13</v>
      </c>
      <c r="M3211">
        <f>VLOOKUP(H3211,AE$2:$AJ$12,6,TRUE)</f>
        <v>0</v>
      </c>
      <c r="N3211">
        <f>VLOOKUP(I3211,AF$2:$AJ$12,5,TRUE)</f>
        <v>8</v>
      </c>
      <c r="O3211">
        <f>VLOOKUP(J3211,AG$2:$AJ$12,4,TRUE)</f>
        <v>5</v>
      </c>
      <c r="P3211">
        <f>VLOOKUP(K3211,AH$2:$AJ$12,3,TRUE)</f>
        <v>0</v>
      </c>
      <c r="Q3211">
        <f>VLOOKUP(L3211,AI$2:$AJ$12,2,TRUE)</f>
        <v>7</v>
      </c>
      <c r="T3211" t="str">
        <f t="shared" si="305"/>
        <v>Crimepoint.create(latitude:37.748, longitude:-122.41, drugdrink:0, misdemean:8, theft:5, violent:0, total:7, drugdrinkct:0, misdemeanct:10, theftct:3, violentct:0, totalct:13)</v>
      </c>
      <c r="U3211" t="str">
        <f t="shared" si="306"/>
        <v>{location: new google.maps.LatLng(37.748, -122.41), weight: 0},</v>
      </c>
      <c r="V3211" t="str">
        <f t="shared" si="301"/>
        <v>{location: new google.maps.LatLng(37.748, -122.41), weight: 2},</v>
      </c>
      <c r="W3211" t="str">
        <f t="shared" si="302"/>
        <v>{location: new google.maps.LatLng(37.748, -122.41), weight: 0},</v>
      </c>
      <c r="X3211" t="str">
        <f t="shared" si="303"/>
        <v>{location: new google.maps.LatLng(37.748, -122.41), weight: 0},</v>
      </c>
      <c r="Y3211" t="str">
        <f t="shared" si="304"/>
        <v>{location: new google.maps.LatLng(37.748, -122.41), weight: 1},</v>
      </c>
    </row>
    <row r="3212" spans="1:25" x14ac:dyDescent="0.2">
      <c r="A3212">
        <v>37.747999999999998</v>
      </c>
      <c r="B3212">
        <v>-122.40900000000001</v>
      </c>
      <c r="C3212">
        <v>0</v>
      </c>
      <c r="D3212">
        <v>2</v>
      </c>
      <c r="E3212">
        <v>0</v>
      </c>
      <c r="F3212">
        <v>2</v>
      </c>
      <c r="G3212">
        <v>1</v>
      </c>
      <c r="H3212">
        <v>0</v>
      </c>
      <c r="I3212">
        <v>8</v>
      </c>
      <c r="J3212">
        <v>3</v>
      </c>
      <c r="K3212">
        <v>3</v>
      </c>
      <c r="L3212">
        <v>14</v>
      </c>
      <c r="M3212">
        <f>VLOOKUP(H3212,AE$2:$AJ$12,6,TRUE)</f>
        <v>0</v>
      </c>
      <c r="N3212">
        <f>VLOOKUP(I3212,AF$2:$AJ$12,5,TRUE)</f>
        <v>7</v>
      </c>
      <c r="O3212">
        <f>VLOOKUP(J3212,AG$2:$AJ$12,4,TRUE)</f>
        <v>5</v>
      </c>
      <c r="P3212">
        <f>VLOOKUP(K3212,AH$2:$AJ$12,3,TRUE)</f>
        <v>8</v>
      </c>
      <c r="Q3212">
        <f>VLOOKUP(L3212,AI$2:$AJ$12,2,TRUE)</f>
        <v>7</v>
      </c>
      <c r="T3212" t="str">
        <f t="shared" si="305"/>
        <v>Crimepoint.create(latitude:37.748, longitude:-122.409, drugdrink:0, misdemean:7, theft:5, violent:8, total:7, drugdrinkct:0, misdemeanct:8, theftct:3, violentct:3, totalct:14)</v>
      </c>
      <c r="U3212" t="str">
        <f t="shared" si="306"/>
        <v>{location: new google.maps.LatLng(37.748, -122.409), weight: 0},</v>
      </c>
      <c r="V3212" t="str">
        <f t="shared" si="301"/>
        <v>{location: new google.maps.LatLng(37.748, -122.409), weight: 2},</v>
      </c>
      <c r="W3212" t="str">
        <f t="shared" si="302"/>
        <v>{location: new google.maps.LatLng(37.748, -122.409), weight: 0},</v>
      </c>
      <c r="X3212" t="str">
        <f t="shared" si="303"/>
        <v>{location: new google.maps.LatLng(37.748, -122.409), weight: 2},</v>
      </c>
      <c r="Y3212" t="str">
        <f t="shared" si="304"/>
        <v>{location: new google.maps.LatLng(37.748, -122.409), weight: 1},</v>
      </c>
    </row>
    <row r="3213" spans="1:25" x14ac:dyDescent="0.2">
      <c r="A3213">
        <v>37.747999999999998</v>
      </c>
      <c r="B3213">
        <v>-122.408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v>0</v>
      </c>
      <c r="I3213">
        <v>6</v>
      </c>
      <c r="J3213">
        <v>8</v>
      </c>
      <c r="K3213">
        <v>2</v>
      </c>
      <c r="L3213">
        <v>16</v>
      </c>
      <c r="M3213">
        <f>VLOOKUP(H3213,AE$2:$AJ$12,6,TRUE)</f>
        <v>0</v>
      </c>
      <c r="N3213">
        <f>VLOOKUP(I3213,AF$2:$AJ$12,5,TRUE)</f>
        <v>7</v>
      </c>
      <c r="O3213">
        <f>VLOOKUP(J3213,AG$2:$AJ$12,4,TRUE)</f>
        <v>8</v>
      </c>
      <c r="P3213">
        <f>VLOOKUP(K3213,AH$2:$AJ$12,3,TRUE)</f>
        <v>7</v>
      </c>
      <c r="Q3213">
        <f>VLOOKUP(L3213,AI$2:$AJ$12,2,TRUE)</f>
        <v>7</v>
      </c>
      <c r="T3213" t="str">
        <f t="shared" si="305"/>
        <v>Crimepoint.create(latitude:37.748, longitude:-122.408, drugdrink:0, misdemean:7, theft:8, violent:7, total:7, drugdrinkct:0, misdemeanct:6, theftct:8, violentct:2, totalct:16)</v>
      </c>
      <c r="U3213" t="str">
        <f t="shared" si="306"/>
        <v>{location: new google.maps.LatLng(37.748, -122.408), weight: 0},</v>
      </c>
      <c r="V3213" t="str">
        <f t="shared" si="301"/>
        <v>{location: new google.maps.LatLng(37.748, -122.408), weight: 1},</v>
      </c>
      <c r="W3213" t="str">
        <f t="shared" si="302"/>
        <v>{location: new google.maps.LatLng(37.748, -122.408), weight: 1},</v>
      </c>
      <c r="X3213" t="str">
        <f t="shared" si="303"/>
        <v>{location: new google.maps.LatLng(37.748, -122.408), weight: 1},</v>
      </c>
      <c r="Y3213" t="str">
        <f t="shared" si="304"/>
        <v>{location: new google.maps.LatLng(37.748, -122.408), weight: 1},</v>
      </c>
    </row>
    <row r="3214" spans="1:25" x14ac:dyDescent="0.2">
      <c r="A3214">
        <v>37.747999999999998</v>
      </c>
      <c r="B3214">
        <v>-122.407</v>
      </c>
      <c r="C3214">
        <v>0</v>
      </c>
      <c r="D3214">
        <v>1</v>
      </c>
      <c r="E3214">
        <v>1</v>
      </c>
      <c r="F3214">
        <v>1</v>
      </c>
      <c r="G3214">
        <v>1</v>
      </c>
      <c r="H3214">
        <v>0</v>
      </c>
      <c r="I3214">
        <v>5</v>
      </c>
      <c r="J3214">
        <v>5</v>
      </c>
      <c r="K3214">
        <v>2</v>
      </c>
      <c r="L3214">
        <v>12</v>
      </c>
      <c r="M3214">
        <f>VLOOKUP(H3214,AE$2:$AJ$12,6,TRUE)</f>
        <v>0</v>
      </c>
      <c r="N3214">
        <f>VLOOKUP(I3214,AF$2:$AJ$12,5,TRUE)</f>
        <v>6</v>
      </c>
      <c r="O3214">
        <f>VLOOKUP(J3214,AG$2:$AJ$12,4,TRUE)</f>
        <v>7</v>
      </c>
      <c r="P3214">
        <f>VLOOKUP(K3214,AH$2:$AJ$12,3,TRUE)</f>
        <v>7</v>
      </c>
      <c r="Q3214">
        <f>VLOOKUP(L3214,AI$2:$AJ$12,2,TRUE)</f>
        <v>6</v>
      </c>
      <c r="T3214" t="str">
        <f t="shared" si="305"/>
        <v>Crimepoint.create(latitude:37.748, longitude:-122.407, drugdrink:0, misdemean:6, theft:7, violent:7, total:6, drugdrinkct:0, misdemeanct:5, theftct:5, violentct:2, totalct:12)</v>
      </c>
      <c r="U3214" t="str">
        <f t="shared" si="306"/>
        <v>{location: new google.maps.LatLng(37.748, -122.407), weight: 0},</v>
      </c>
      <c r="V3214" t="str">
        <f t="shared" si="301"/>
        <v>{location: new google.maps.LatLng(37.748, -122.407), weight: 1},</v>
      </c>
      <c r="W3214" t="str">
        <f t="shared" si="302"/>
        <v>{location: new google.maps.LatLng(37.748, -122.407), weight: 1},</v>
      </c>
      <c r="X3214" t="str">
        <f t="shared" si="303"/>
        <v>{location: new google.maps.LatLng(37.748, -122.407), weight: 1},</v>
      </c>
      <c r="Y3214" t="str">
        <f t="shared" si="304"/>
        <v>{location: new google.maps.LatLng(37.748, -122.407), weight: 1},</v>
      </c>
    </row>
    <row r="3215" spans="1:25" x14ac:dyDescent="0.2">
      <c r="A3215">
        <v>37.747999999999998</v>
      </c>
      <c r="B3215">
        <v>-122.40600000000001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6</v>
      </c>
      <c r="K3215">
        <v>0</v>
      </c>
      <c r="L3215">
        <v>6</v>
      </c>
      <c r="M3215">
        <f>VLOOKUP(H3215,AE$2:$AJ$12,6,TRUE)</f>
        <v>0</v>
      </c>
      <c r="N3215">
        <f>VLOOKUP(I3215,AF$2:$AJ$12,5,TRUE)</f>
        <v>0</v>
      </c>
      <c r="O3215">
        <f>VLOOKUP(J3215,AG$2:$AJ$12,4,TRUE)</f>
        <v>7</v>
      </c>
      <c r="P3215">
        <f>VLOOKUP(K3215,AH$2:$AJ$12,3,TRUE)</f>
        <v>0</v>
      </c>
      <c r="Q3215">
        <f>VLOOKUP(L3215,AI$2:$AJ$12,2,TRUE)</f>
        <v>4</v>
      </c>
      <c r="T3215" t="str">
        <f t="shared" si="305"/>
        <v>Crimepoint.create(latitude:37.748, longitude:-122.406, drugdrink:0, misdemean:0, theft:7, violent:0, total:4, drugdrinkct:0, misdemeanct:0, theftct:6, violentct:0, totalct:6)</v>
      </c>
      <c r="U3215" t="str">
        <f t="shared" si="306"/>
        <v>{location: new google.maps.LatLng(37.748, -122.406), weight: 0},</v>
      </c>
      <c r="V3215" t="str">
        <f t="shared" si="301"/>
        <v>{location: new google.maps.LatLng(37.748, -122.406), weight: 0},</v>
      </c>
      <c r="W3215" t="str">
        <f t="shared" si="302"/>
        <v>{location: new google.maps.LatLng(37.748, -122.406), weight: 1},</v>
      </c>
      <c r="X3215" t="str">
        <f t="shared" si="303"/>
        <v>{location: new google.maps.LatLng(37.748, -122.406), weight: 0},</v>
      </c>
      <c r="Y3215" t="str">
        <f t="shared" si="304"/>
        <v>{location: new google.maps.LatLng(37.748, -122.406), weight: 0},</v>
      </c>
    </row>
    <row r="3216" spans="1:25" x14ac:dyDescent="0.2">
      <c r="A3216">
        <v>37.747999999999998</v>
      </c>
      <c r="B3216">
        <v>-122.405</v>
      </c>
      <c r="C3216">
        <v>0</v>
      </c>
      <c r="D3216">
        <v>1</v>
      </c>
      <c r="E3216">
        <v>0</v>
      </c>
      <c r="F3216">
        <v>1</v>
      </c>
      <c r="G3216">
        <v>1</v>
      </c>
      <c r="H3216">
        <v>0</v>
      </c>
      <c r="I3216">
        <v>4</v>
      </c>
      <c r="J3216">
        <v>3</v>
      </c>
      <c r="K3216">
        <v>2</v>
      </c>
      <c r="L3216">
        <v>9</v>
      </c>
      <c r="M3216">
        <f>VLOOKUP(H3216,AE$2:$AJ$12,6,TRUE)</f>
        <v>0</v>
      </c>
      <c r="N3216">
        <f>VLOOKUP(I3216,AF$2:$AJ$12,5,TRUE)</f>
        <v>6</v>
      </c>
      <c r="O3216">
        <f>VLOOKUP(J3216,AG$2:$AJ$12,4,TRUE)</f>
        <v>5</v>
      </c>
      <c r="P3216">
        <f>VLOOKUP(K3216,AH$2:$AJ$12,3,TRUE)</f>
        <v>7</v>
      </c>
      <c r="Q3216">
        <f>VLOOKUP(L3216,AI$2:$AJ$12,2,TRUE)</f>
        <v>5</v>
      </c>
      <c r="T3216" t="str">
        <f t="shared" si="305"/>
        <v>Crimepoint.create(latitude:37.748, longitude:-122.405, drugdrink:0, misdemean:6, theft:5, violent:7, total:5, drugdrinkct:0, misdemeanct:4, theftct:3, violentct:2, totalct:9)</v>
      </c>
      <c r="U3216" t="str">
        <f t="shared" si="306"/>
        <v>{location: new google.maps.LatLng(37.748, -122.405), weight: 0},</v>
      </c>
      <c r="V3216" t="str">
        <f t="shared" si="301"/>
        <v>{location: new google.maps.LatLng(37.748, -122.405), weight: 1},</v>
      </c>
      <c r="W3216" t="str">
        <f t="shared" si="302"/>
        <v>{location: new google.maps.LatLng(37.748, -122.405), weight: 0},</v>
      </c>
      <c r="X3216" t="str">
        <f t="shared" si="303"/>
        <v>{location: new google.maps.LatLng(37.748, -122.405), weight: 1},</v>
      </c>
      <c r="Y3216" t="str">
        <f t="shared" si="304"/>
        <v>{location: new google.maps.LatLng(37.748, -122.405), weight: 1},</v>
      </c>
    </row>
    <row r="3217" spans="1:25" x14ac:dyDescent="0.2">
      <c r="A3217">
        <v>37.747999999999998</v>
      </c>
      <c r="B3217">
        <v>-122.404</v>
      </c>
      <c r="C3217">
        <v>1</v>
      </c>
      <c r="D3217">
        <v>4</v>
      </c>
      <c r="E3217">
        <v>0</v>
      </c>
      <c r="F3217">
        <v>3</v>
      </c>
      <c r="G3217">
        <v>2</v>
      </c>
      <c r="H3217">
        <v>2</v>
      </c>
      <c r="I3217">
        <v>17</v>
      </c>
      <c r="J3217">
        <v>0</v>
      </c>
      <c r="K3217">
        <v>4</v>
      </c>
      <c r="L3217">
        <v>23</v>
      </c>
      <c r="M3217">
        <f>VLOOKUP(H3217,AE$2:$AJ$12,6,TRUE)</f>
        <v>9</v>
      </c>
      <c r="N3217">
        <f>VLOOKUP(I3217,AF$2:$AJ$12,5,TRUE)</f>
        <v>8</v>
      </c>
      <c r="O3217">
        <f>VLOOKUP(J3217,AG$2:$AJ$12,4,TRUE)</f>
        <v>0</v>
      </c>
      <c r="P3217">
        <f>VLOOKUP(K3217,AH$2:$AJ$12,3,TRUE)</f>
        <v>8</v>
      </c>
      <c r="Q3217">
        <f>VLOOKUP(L3217,AI$2:$AJ$12,2,TRUE)</f>
        <v>8</v>
      </c>
      <c r="T3217" t="str">
        <f t="shared" si="305"/>
        <v>Crimepoint.create(latitude:37.748, longitude:-122.404, drugdrink:9, misdemean:8, theft:0, violent:8, total:8, drugdrinkct:2, misdemeanct:17, theftct:0, violentct:4, totalct:23)</v>
      </c>
      <c r="U3217" t="str">
        <f t="shared" si="306"/>
        <v>{location: new google.maps.LatLng(37.748, -122.404), weight: 1},</v>
      </c>
      <c r="V3217" t="str">
        <f t="shared" si="301"/>
        <v>{location: new google.maps.LatLng(37.748, -122.404), weight: 4},</v>
      </c>
      <c r="W3217" t="str">
        <f t="shared" si="302"/>
        <v>{location: new google.maps.LatLng(37.748, -122.404), weight: 0},</v>
      </c>
      <c r="X3217" t="str">
        <f t="shared" si="303"/>
        <v>{location: new google.maps.LatLng(37.748, -122.404), weight: 3},</v>
      </c>
      <c r="Y3217" t="str">
        <f t="shared" si="304"/>
        <v>{location: new google.maps.LatLng(37.748, -122.404), weight: 2},</v>
      </c>
    </row>
    <row r="3218" spans="1:25" x14ac:dyDescent="0.2">
      <c r="A3218">
        <v>37.747999999999998</v>
      </c>
      <c r="B3218">
        <v>-122.40300000000001</v>
      </c>
      <c r="C3218">
        <v>1</v>
      </c>
      <c r="D3218">
        <v>2</v>
      </c>
      <c r="E3218">
        <v>3</v>
      </c>
      <c r="F3218">
        <v>1</v>
      </c>
      <c r="G3218">
        <v>2</v>
      </c>
      <c r="H3218">
        <v>1</v>
      </c>
      <c r="I3218">
        <v>9</v>
      </c>
      <c r="J3218">
        <v>19</v>
      </c>
      <c r="K3218">
        <v>2</v>
      </c>
      <c r="L3218">
        <v>31</v>
      </c>
      <c r="M3218">
        <f>VLOOKUP(H3218,AE$2:$AJ$12,6,TRUE)</f>
        <v>8</v>
      </c>
      <c r="N3218">
        <f>VLOOKUP(I3218,AF$2:$AJ$12,5,TRUE)</f>
        <v>7</v>
      </c>
      <c r="O3218">
        <f>VLOOKUP(J3218,AG$2:$AJ$12,4,TRUE)</f>
        <v>9</v>
      </c>
      <c r="P3218">
        <f>VLOOKUP(K3218,AH$2:$AJ$12,3,TRUE)</f>
        <v>7</v>
      </c>
      <c r="Q3218">
        <f>VLOOKUP(L3218,AI$2:$AJ$12,2,TRUE)</f>
        <v>8</v>
      </c>
      <c r="T3218" t="str">
        <f t="shared" si="305"/>
        <v>Crimepoint.create(latitude:37.748, longitude:-122.403, drugdrink:8, misdemean:7, theft:9, violent:7, total:8, drugdrinkct:1, misdemeanct:9, theftct:19, violentct:2, totalct:31)</v>
      </c>
      <c r="U3218" t="str">
        <f t="shared" si="306"/>
        <v>{location: new google.maps.LatLng(37.748, -122.403), weight: 1},</v>
      </c>
      <c r="V3218" t="str">
        <f t="shared" si="301"/>
        <v>{location: new google.maps.LatLng(37.748, -122.403), weight: 2},</v>
      </c>
      <c r="W3218" t="str">
        <f t="shared" si="302"/>
        <v>{location: new google.maps.LatLng(37.748, -122.403), weight: 3},</v>
      </c>
      <c r="X3218" t="str">
        <f t="shared" si="303"/>
        <v>{location: new google.maps.LatLng(37.748, -122.403), weight: 1},</v>
      </c>
      <c r="Y3218" t="str">
        <f t="shared" si="304"/>
        <v>{location: new google.maps.LatLng(37.748, -122.403), weight: 2},</v>
      </c>
    </row>
    <row r="3219" spans="1:25" x14ac:dyDescent="0.2">
      <c r="A3219">
        <v>37.747999999999998</v>
      </c>
      <c r="B3219">
        <v>-122.39700000000001</v>
      </c>
      <c r="C3219">
        <v>2</v>
      </c>
      <c r="D3219">
        <v>3</v>
      </c>
      <c r="E3219">
        <v>0</v>
      </c>
      <c r="F3219">
        <v>0</v>
      </c>
      <c r="G3219">
        <v>1</v>
      </c>
      <c r="H3219">
        <v>3</v>
      </c>
      <c r="I3219">
        <v>12</v>
      </c>
      <c r="J3219">
        <v>1</v>
      </c>
      <c r="K3219">
        <v>0</v>
      </c>
      <c r="L3219">
        <v>16</v>
      </c>
      <c r="M3219">
        <f>VLOOKUP(H3219,AE$2:$AJ$12,6,TRUE)</f>
        <v>9</v>
      </c>
      <c r="N3219">
        <f>VLOOKUP(I3219,AF$2:$AJ$12,5,TRUE)</f>
        <v>8</v>
      </c>
      <c r="O3219">
        <f>VLOOKUP(J3219,AG$2:$AJ$12,4,TRUE)</f>
        <v>3</v>
      </c>
      <c r="P3219">
        <f>VLOOKUP(K3219,AH$2:$AJ$12,3,TRUE)</f>
        <v>0</v>
      </c>
      <c r="Q3219">
        <f>VLOOKUP(L3219,AI$2:$AJ$12,2,TRUE)</f>
        <v>7</v>
      </c>
      <c r="T3219" t="str">
        <f t="shared" si="305"/>
        <v>Crimepoint.create(latitude:37.748, longitude:-122.397, drugdrink:9, misdemean:8, theft:3, violent:0, total:7, drugdrinkct:3, misdemeanct:12, theftct:1, violentct:0, totalct:16)</v>
      </c>
      <c r="U3219" t="str">
        <f t="shared" si="306"/>
        <v>{location: new google.maps.LatLng(37.748, -122.397), weight: 2},</v>
      </c>
      <c r="V3219" t="str">
        <f t="shared" si="301"/>
        <v>{location: new google.maps.LatLng(37.748, -122.397), weight: 3},</v>
      </c>
      <c r="W3219" t="str">
        <f t="shared" si="302"/>
        <v>{location: new google.maps.LatLng(37.748, -122.397), weight: 0},</v>
      </c>
      <c r="X3219" t="str">
        <f t="shared" si="303"/>
        <v>{location: new google.maps.LatLng(37.748, -122.397), weight: 0},</v>
      </c>
      <c r="Y3219" t="str">
        <f t="shared" si="304"/>
        <v>{location: new google.maps.LatLng(37.748, -122.397), weight: 1},</v>
      </c>
    </row>
    <row r="3220" spans="1:25" x14ac:dyDescent="0.2">
      <c r="A3220">
        <v>37.747999999999998</v>
      </c>
      <c r="B3220">
        <v>-122.396</v>
      </c>
      <c r="C3220">
        <v>0</v>
      </c>
      <c r="D3220">
        <v>1</v>
      </c>
      <c r="E3220">
        <v>1</v>
      </c>
      <c r="F3220">
        <v>0</v>
      </c>
      <c r="G3220">
        <v>1</v>
      </c>
      <c r="H3220">
        <v>0</v>
      </c>
      <c r="I3220">
        <v>4</v>
      </c>
      <c r="J3220">
        <v>5</v>
      </c>
      <c r="K3220">
        <v>0</v>
      </c>
      <c r="L3220">
        <v>9</v>
      </c>
      <c r="M3220">
        <f>VLOOKUP(H3220,AE$2:$AJ$12,6,TRUE)</f>
        <v>0</v>
      </c>
      <c r="N3220">
        <f>VLOOKUP(I3220,AF$2:$AJ$12,5,TRUE)</f>
        <v>6</v>
      </c>
      <c r="O3220">
        <f>VLOOKUP(J3220,AG$2:$AJ$12,4,TRUE)</f>
        <v>7</v>
      </c>
      <c r="P3220">
        <f>VLOOKUP(K3220,AH$2:$AJ$12,3,TRUE)</f>
        <v>0</v>
      </c>
      <c r="Q3220">
        <f>VLOOKUP(L3220,AI$2:$AJ$12,2,TRUE)</f>
        <v>5</v>
      </c>
      <c r="T3220" t="str">
        <f t="shared" si="305"/>
        <v>Crimepoint.create(latitude:37.748, longitude:-122.396, drugdrink:0, misdemean:6, theft:7, violent:0, total:5, drugdrinkct:0, misdemeanct:4, theftct:5, violentct:0, totalct:9)</v>
      </c>
      <c r="U3220" t="str">
        <f t="shared" si="306"/>
        <v>{location: new google.maps.LatLng(37.748, -122.396), weight: 0},</v>
      </c>
      <c r="V3220" t="str">
        <f t="shared" si="301"/>
        <v>{location: new google.maps.LatLng(37.748, -122.396), weight: 1},</v>
      </c>
      <c r="W3220" t="str">
        <f t="shared" si="302"/>
        <v>{location: new google.maps.LatLng(37.748, -122.396), weight: 1},</v>
      </c>
      <c r="X3220" t="str">
        <f t="shared" si="303"/>
        <v>{location: new google.maps.LatLng(37.748, -122.396), weight: 0},</v>
      </c>
      <c r="Y3220" t="str">
        <f t="shared" si="304"/>
        <v>{location: new google.maps.LatLng(37.748, -122.396), weight: 1},</v>
      </c>
    </row>
    <row r="3221" spans="1:25" x14ac:dyDescent="0.2">
      <c r="A3221">
        <v>37.747999999999998</v>
      </c>
      <c r="B3221">
        <v>-122.395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1</v>
      </c>
      <c r="I3221">
        <v>3</v>
      </c>
      <c r="J3221">
        <v>0</v>
      </c>
      <c r="K3221">
        <v>0</v>
      </c>
      <c r="L3221">
        <v>4</v>
      </c>
      <c r="M3221">
        <f>VLOOKUP(H3221,AE$2:$AJ$12,6,TRUE)</f>
        <v>8</v>
      </c>
      <c r="N3221">
        <f>VLOOKUP(I3221,AF$2:$AJ$12,5,TRUE)</f>
        <v>5</v>
      </c>
      <c r="O3221">
        <f>VLOOKUP(J3221,AG$2:$AJ$12,4,TRUE)</f>
        <v>0</v>
      </c>
      <c r="P3221">
        <f>VLOOKUP(K3221,AH$2:$AJ$12,3,TRUE)</f>
        <v>0</v>
      </c>
      <c r="Q3221">
        <f>VLOOKUP(L3221,AI$2:$AJ$12,2,TRUE)</f>
        <v>3</v>
      </c>
      <c r="T3221" t="str">
        <f t="shared" si="305"/>
        <v>Crimepoint.create(latitude:37.748, longitude:-122.395, drugdrink:8, misdemean:5, theft:0, violent:0, total:3, drugdrinkct:1, misdemeanct:3, theftct:0, violentct:0, totalct:4)</v>
      </c>
      <c r="U3221" t="str">
        <f t="shared" si="306"/>
        <v>{location: new google.maps.LatLng(37.748, -122.395), weight: 1},</v>
      </c>
      <c r="V3221" t="str">
        <f t="shared" si="301"/>
        <v>{location: new google.maps.LatLng(37.748, -122.395), weight: 1},</v>
      </c>
      <c r="W3221" t="str">
        <f t="shared" si="302"/>
        <v>{location: new google.maps.LatLng(37.748, -122.395), weight: 0},</v>
      </c>
      <c r="X3221" t="str">
        <f t="shared" si="303"/>
        <v>{location: new google.maps.LatLng(37.748, -122.395), weight: 0},</v>
      </c>
      <c r="Y3221" t="str">
        <f t="shared" si="304"/>
        <v>{location: new google.maps.LatLng(37.748, -122.395), weight: 0},</v>
      </c>
    </row>
    <row r="3222" spans="1:25" x14ac:dyDescent="0.2">
      <c r="A3222">
        <v>37.747999999999998</v>
      </c>
      <c r="B3222">
        <v>-122.39</v>
      </c>
      <c r="C3222">
        <v>0</v>
      </c>
      <c r="D3222">
        <v>1</v>
      </c>
      <c r="E3222">
        <v>0</v>
      </c>
      <c r="F3222">
        <v>0</v>
      </c>
      <c r="G3222">
        <v>1</v>
      </c>
      <c r="H3222">
        <v>0</v>
      </c>
      <c r="I3222">
        <v>6</v>
      </c>
      <c r="J3222">
        <v>1</v>
      </c>
      <c r="K3222">
        <v>0</v>
      </c>
      <c r="L3222">
        <v>7</v>
      </c>
      <c r="M3222">
        <f>VLOOKUP(H3222,AE$2:$AJ$12,6,TRUE)</f>
        <v>0</v>
      </c>
      <c r="N3222">
        <f>VLOOKUP(I3222,AF$2:$AJ$12,5,TRUE)</f>
        <v>7</v>
      </c>
      <c r="O3222">
        <f>VLOOKUP(J3222,AG$2:$AJ$12,4,TRUE)</f>
        <v>3</v>
      </c>
      <c r="P3222">
        <f>VLOOKUP(K3222,AH$2:$AJ$12,3,TRUE)</f>
        <v>0</v>
      </c>
      <c r="Q3222">
        <f>VLOOKUP(L3222,AI$2:$AJ$12,2,TRUE)</f>
        <v>5</v>
      </c>
      <c r="T3222" t="str">
        <f t="shared" si="305"/>
        <v>Crimepoint.create(latitude:37.748, longitude:-122.39, drugdrink:0, misdemean:7, theft:3, violent:0, total:5, drugdrinkct:0, misdemeanct:6, theftct:1, violentct:0, totalct:7)</v>
      </c>
      <c r="U3222" t="str">
        <f t="shared" si="306"/>
        <v>{location: new google.maps.LatLng(37.748, -122.39), weight: 0},</v>
      </c>
      <c r="V3222" t="str">
        <f t="shared" si="301"/>
        <v>{location: new google.maps.LatLng(37.748, -122.39), weight: 1},</v>
      </c>
      <c r="W3222" t="str">
        <f t="shared" si="302"/>
        <v>{location: new google.maps.LatLng(37.748, -122.39), weight: 0},</v>
      </c>
      <c r="X3222" t="str">
        <f t="shared" si="303"/>
        <v>{location: new google.maps.LatLng(37.748, -122.39), weight: 0},</v>
      </c>
      <c r="Y3222" t="str">
        <f t="shared" si="304"/>
        <v>{location: new google.maps.LatLng(37.748, -122.39), weight: 1},</v>
      </c>
    </row>
    <row r="3223" spans="1:25" x14ac:dyDescent="0.2">
      <c r="A3223">
        <v>37.747999999999998</v>
      </c>
      <c r="B3223">
        <v>-122.387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3</v>
      </c>
      <c r="J3223">
        <v>1</v>
      </c>
      <c r="K3223">
        <v>0</v>
      </c>
      <c r="L3223">
        <v>4</v>
      </c>
      <c r="M3223">
        <f>VLOOKUP(H3223,AE$2:$AJ$12,6,TRUE)</f>
        <v>0</v>
      </c>
      <c r="N3223">
        <f>VLOOKUP(I3223,AF$2:$AJ$12,5,TRUE)</f>
        <v>5</v>
      </c>
      <c r="O3223">
        <f>VLOOKUP(J3223,AG$2:$AJ$12,4,TRUE)</f>
        <v>3</v>
      </c>
      <c r="P3223">
        <f>VLOOKUP(K3223,AH$2:$AJ$12,3,TRUE)</f>
        <v>0</v>
      </c>
      <c r="Q3223">
        <f>VLOOKUP(L3223,AI$2:$AJ$12,2,TRUE)</f>
        <v>3</v>
      </c>
      <c r="T3223" t="str">
        <f t="shared" si="305"/>
        <v>Crimepoint.create(latitude:37.748, longitude:-122.387, drugdrink:0, misdemean:5, theft:3, violent:0, total:3, drugdrinkct:0, misdemeanct:3, theftct:1, violentct:0, totalct:4)</v>
      </c>
      <c r="U3223" t="str">
        <f t="shared" si="306"/>
        <v>{location: new google.maps.LatLng(37.748, -122.387), weight: 0},</v>
      </c>
      <c r="V3223" t="str">
        <f t="shared" si="301"/>
        <v>{location: new google.maps.LatLng(37.748, -122.387), weight: 1},</v>
      </c>
      <c r="W3223" t="str">
        <f t="shared" si="302"/>
        <v>{location: new google.maps.LatLng(37.748, -122.387), weight: 0},</v>
      </c>
      <c r="X3223" t="str">
        <f t="shared" si="303"/>
        <v>{location: new google.maps.LatLng(37.748, -122.387), weight: 0},</v>
      </c>
      <c r="Y3223" t="str">
        <f t="shared" si="304"/>
        <v>{location: new google.maps.LatLng(37.748, -122.387), weight: 0},</v>
      </c>
    </row>
    <row r="3224" spans="1:25" x14ac:dyDescent="0.2">
      <c r="A3224">
        <v>37.749000000000002</v>
      </c>
      <c r="B3224">
        <v>-122.50700000000001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1</v>
      </c>
      <c r="M3224">
        <f>VLOOKUP(H3224,AE$2:$AJ$12,6,TRUE)</f>
        <v>0</v>
      </c>
      <c r="N3224">
        <f>VLOOKUP(I3224,AF$2:$AJ$12,5,TRUE)</f>
        <v>0</v>
      </c>
      <c r="O3224">
        <f>VLOOKUP(J3224,AG$2:$AJ$12,4,TRUE)</f>
        <v>3</v>
      </c>
      <c r="P3224">
        <f>VLOOKUP(K3224,AH$2:$AJ$12,3,TRUE)</f>
        <v>0</v>
      </c>
      <c r="Q3224">
        <f>VLOOKUP(L3224,AI$2:$AJ$12,2,TRUE)</f>
        <v>0</v>
      </c>
      <c r="T3224" t="str">
        <f t="shared" si="305"/>
        <v>Crimepoint.create(latitude:37.749, longitude:-122.507, drugdrink:0, misdemean:0, theft:3, violent:0, total:0, drugdrinkct:0, misdemeanct:0, theftct:1, violentct:0, totalct:1)</v>
      </c>
      <c r="U3224" t="str">
        <f t="shared" si="306"/>
        <v>{location: new google.maps.LatLng(37.749, -122.507), weight: 0},</v>
      </c>
      <c r="V3224" t="str">
        <f t="shared" si="301"/>
        <v>{location: new google.maps.LatLng(37.749, -122.507), weight: 0},</v>
      </c>
      <c r="W3224" t="str">
        <f t="shared" si="302"/>
        <v>{location: new google.maps.LatLng(37.749, -122.507), weight: 0},</v>
      </c>
      <c r="X3224" t="str">
        <f t="shared" si="303"/>
        <v>{location: new google.maps.LatLng(37.749, -122.507), weight: 0},</v>
      </c>
      <c r="Y3224" t="str">
        <f t="shared" si="304"/>
        <v>{location: new google.maps.LatLng(37.749, -122.507), weight: 0},</v>
      </c>
    </row>
    <row r="3225" spans="1:25" x14ac:dyDescent="0.2">
      <c r="A3225">
        <v>37.749000000000002</v>
      </c>
      <c r="B3225">
        <v>-122.506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2</v>
      </c>
      <c r="M3225">
        <f>VLOOKUP(H3225,AE$2:$AJ$12,6,TRUE)</f>
        <v>0</v>
      </c>
      <c r="N3225">
        <f>VLOOKUP(I3225,AF$2:$AJ$12,5,TRUE)</f>
        <v>2</v>
      </c>
      <c r="O3225">
        <f>VLOOKUP(J3225,AG$2:$AJ$12,4,TRUE)</f>
        <v>3</v>
      </c>
      <c r="P3225">
        <f>VLOOKUP(K3225,AH$2:$AJ$12,3,TRUE)</f>
        <v>0</v>
      </c>
      <c r="Q3225">
        <f>VLOOKUP(L3225,AI$2:$AJ$12,2,TRUE)</f>
        <v>1</v>
      </c>
      <c r="T3225" t="str">
        <f t="shared" si="305"/>
        <v>Crimepoint.create(latitude:37.749, longitude:-122.506, drugdrink:0, misdemean:2, theft:3, violent:0, total:1, drugdrinkct:0, misdemeanct:1, theftct:1, violentct:0, totalct:2)</v>
      </c>
      <c r="U3225" t="str">
        <f t="shared" si="306"/>
        <v>{location: new google.maps.LatLng(37.749, -122.506), weight: 0},</v>
      </c>
      <c r="V3225" t="str">
        <f t="shared" si="301"/>
        <v>{location: new google.maps.LatLng(37.749, -122.506), weight: 0},</v>
      </c>
      <c r="W3225" t="str">
        <f t="shared" si="302"/>
        <v>{location: new google.maps.LatLng(37.749, -122.506), weight: 0},</v>
      </c>
      <c r="X3225" t="str">
        <f t="shared" si="303"/>
        <v>{location: new google.maps.LatLng(37.749, -122.506), weight: 0},</v>
      </c>
      <c r="Y3225" t="str">
        <f t="shared" si="304"/>
        <v>{location: new google.maps.LatLng(37.749, -122.506), weight: 0},</v>
      </c>
    </row>
    <row r="3226" spans="1:25" x14ac:dyDescent="0.2">
      <c r="A3226">
        <v>37.749000000000002</v>
      </c>
      <c r="B3226">
        <v>-122.505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f>VLOOKUP(H3226,AE$2:$AJ$12,6,TRUE)</f>
        <v>0</v>
      </c>
      <c r="N3226">
        <f>VLOOKUP(I3226,AF$2:$AJ$12,5,TRUE)</f>
        <v>0</v>
      </c>
      <c r="O3226">
        <f>VLOOKUP(J3226,AG$2:$AJ$12,4,TRUE)</f>
        <v>3</v>
      </c>
      <c r="P3226">
        <f>VLOOKUP(K3226,AH$2:$AJ$12,3,TRUE)</f>
        <v>0</v>
      </c>
      <c r="Q3226">
        <f>VLOOKUP(L3226,AI$2:$AJ$12,2,TRUE)</f>
        <v>0</v>
      </c>
      <c r="T3226" t="str">
        <f t="shared" si="305"/>
        <v>Crimepoint.create(latitude:37.749, longitude:-122.505, drugdrink:0, misdemean:0, theft:3, violent:0, total:0, drugdrinkct:0, misdemeanct:0, theftct:1, violentct:0, totalct:1)</v>
      </c>
      <c r="U3226" t="str">
        <f t="shared" si="306"/>
        <v>{location: new google.maps.LatLng(37.749, -122.505), weight: 0},</v>
      </c>
      <c r="V3226" t="str">
        <f t="shared" si="301"/>
        <v>{location: new google.maps.LatLng(37.749, -122.505), weight: 0},</v>
      </c>
      <c r="W3226" t="str">
        <f t="shared" si="302"/>
        <v>{location: new google.maps.LatLng(37.749, -122.505), weight: 0},</v>
      </c>
      <c r="X3226" t="str">
        <f t="shared" si="303"/>
        <v>{location: new google.maps.LatLng(37.749, -122.505), weight: 0},</v>
      </c>
      <c r="Y3226" t="str">
        <f t="shared" si="304"/>
        <v>{location: new google.maps.LatLng(37.749, -122.505), weight: 0},</v>
      </c>
    </row>
    <row r="3227" spans="1:25" x14ac:dyDescent="0.2">
      <c r="A3227">
        <v>37.749000000000002</v>
      </c>
      <c r="B3227">
        <v>-122.504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M3227">
        <f>VLOOKUP(H3227,AE$2:$AJ$12,6,TRUE)</f>
        <v>0</v>
      </c>
      <c r="N3227">
        <f>VLOOKUP(I3227,AF$2:$AJ$12,5,TRUE)</f>
        <v>2</v>
      </c>
      <c r="O3227">
        <f>VLOOKUP(J3227,AG$2:$AJ$12,4,TRUE)</f>
        <v>0</v>
      </c>
      <c r="P3227">
        <f>VLOOKUP(K3227,AH$2:$AJ$12,3,TRUE)</f>
        <v>0</v>
      </c>
      <c r="Q3227">
        <f>VLOOKUP(L3227,AI$2:$AJ$12,2,TRUE)</f>
        <v>0</v>
      </c>
      <c r="T3227" t="str">
        <f t="shared" si="305"/>
        <v>Crimepoint.create(latitude:37.749, longitude:-122.504, drugdrink:0, misdemean:2, theft:0, violent:0, total:0, drugdrinkct:0, misdemeanct:1, theftct:0, violentct:0, totalct:1)</v>
      </c>
      <c r="U3227" t="str">
        <f t="shared" si="306"/>
        <v>{location: new google.maps.LatLng(37.749, -122.504), weight: 0},</v>
      </c>
      <c r="V3227" t="str">
        <f t="shared" si="301"/>
        <v>{location: new google.maps.LatLng(37.749, -122.504), weight: 0},</v>
      </c>
      <c r="W3227" t="str">
        <f t="shared" si="302"/>
        <v>{location: new google.maps.LatLng(37.749, -122.504), weight: 0},</v>
      </c>
      <c r="X3227" t="str">
        <f t="shared" si="303"/>
        <v>{location: new google.maps.LatLng(37.749, -122.504), weight: 0},</v>
      </c>
      <c r="Y3227" t="str">
        <f t="shared" si="304"/>
        <v>{location: new google.maps.LatLng(37.749, -122.504), weight: 0},</v>
      </c>
    </row>
    <row r="3228" spans="1:25" x14ac:dyDescent="0.2">
      <c r="A3228">
        <v>37.749000000000002</v>
      </c>
      <c r="B3228">
        <v>-122.503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2</v>
      </c>
      <c r="J3228">
        <v>1</v>
      </c>
      <c r="K3228">
        <v>0</v>
      </c>
      <c r="L3228">
        <v>3</v>
      </c>
      <c r="M3228">
        <f>VLOOKUP(H3228,AE$2:$AJ$12,6,TRUE)</f>
        <v>0</v>
      </c>
      <c r="N3228">
        <f>VLOOKUP(I3228,AF$2:$AJ$12,5,TRUE)</f>
        <v>4</v>
      </c>
      <c r="O3228">
        <f>VLOOKUP(J3228,AG$2:$AJ$12,4,TRUE)</f>
        <v>3</v>
      </c>
      <c r="P3228">
        <f>VLOOKUP(K3228,AH$2:$AJ$12,3,TRUE)</f>
        <v>0</v>
      </c>
      <c r="Q3228">
        <f>VLOOKUP(L3228,AI$2:$AJ$12,2,TRUE)</f>
        <v>2</v>
      </c>
      <c r="T3228" t="str">
        <f t="shared" si="305"/>
        <v>Crimepoint.create(latitude:37.749, longitude:-122.503, drugdrink:0, misdemean:4, theft:3, violent:0, total:2, drugdrinkct:0, misdemeanct:2, theftct:1, violentct:0, totalct:3)</v>
      </c>
      <c r="U3228" t="str">
        <f t="shared" si="306"/>
        <v>{location: new google.maps.LatLng(37.749, -122.503), weight: 0},</v>
      </c>
      <c r="V3228" t="str">
        <f t="shared" si="301"/>
        <v>{location: new google.maps.LatLng(37.749, -122.503), weight: 0},</v>
      </c>
      <c r="W3228" t="str">
        <f t="shared" si="302"/>
        <v>{location: new google.maps.LatLng(37.749, -122.503), weight: 0},</v>
      </c>
      <c r="X3228" t="str">
        <f t="shared" si="303"/>
        <v>{location: new google.maps.LatLng(37.749, -122.503), weight: 0},</v>
      </c>
      <c r="Y3228" t="str">
        <f t="shared" si="304"/>
        <v>{location: new google.maps.LatLng(37.749, -122.503), weight: 0},</v>
      </c>
    </row>
    <row r="3229" spans="1:25" x14ac:dyDescent="0.2">
      <c r="A3229">
        <v>37.749000000000002</v>
      </c>
      <c r="B3229">
        <v>-122.502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1</v>
      </c>
      <c r="M3229">
        <f>VLOOKUP(H3229,AE$2:$AJ$12,6,TRUE)</f>
        <v>0</v>
      </c>
      <c r="N3229">
        <f>VLOOKUP(I3229,AF$2:$AJ$12,5,TRUE)</f>
        <v>0</v>
      </c>
      <c r="O3229">
        <f>VLOOKUP(J3229,AG$2:$AJ$12,4,TRUE)</f>
        <v>3</v>
      </c>
      <c r="P3229">
        <f>VLOOKUP(K3229,AH$2:$AJ$12,3,TRUE)</f>
        <v>0</v>
      </c>
      <c r="Q3229">
        <f>VLOOKUP(L3229,AI$2:$AJ$12,2,TRUE)</f>
        <v>0</v>
      </c>
      <c r="T3229" t="str">
        <f t="shared" si="305"/>
        <v>Crimepoint.create(latitude:37.749, longitude:-122.502, drugdrink:0, misdemean:0, theft:3, violent:0, total:0, drugdrinkct:0, misdemeanct:0, theftct:1, violentct:0, totalct:1)</v>
      </c>
      <c r="U3229" t="str">
        <f t="shared" si="306"/>
        <v>{location: new google.maps.LatLng(37.749, -122.502), weight: 0},</v>
      </c>
      <c r="V3229" t="str">
        <f t="shared" si="301"/>
        <v>{location: new google.maps.LatLng(37.749, -122.502), weight: 0},</v>
      </c>
      <c r="W3229" t="str">
        <f t="shared" si="302"/>
        <v>{location: new google.maps.LatLng(37.749, -122.502), weight: 0},</v>
      </c>
      <c r="X3229" t="str">
        <f t="shared" si="303"/>
        <v>{location: new google.maps.LatLng(37.749, -122.502), weight: 0},</v>
      </c>
      <c r="Y3229" t="str">
        <f t="shared" si="304"/>
        <v>{location: new google.maps.LatLng(37.749, -122.502), weight: 0},</v>
      </c>
    </row>
    <row r="3230" spans="1:25" x14ac:dyDescent="0.2">
      <c r="A3230">
        <v>37.749000000000002</v>
      </c>
      <c r="B3230">
        <v>-122.501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1</v>
      </c>
      <c r="M3230">
        <f>VLOOKUP(H3230,AE$2:$AJ$12,6,TRUE)</f>
        <v>0</v>
      </c>
      <c r="N3230">
        <f>VLOOKUP(I3230,AF$2:$AJ$12,5,TRUE)</f>
        <v>0</v>
      </c>
      <c r="O3230">
        <f>VLOOKUP(J3230,AG$2:$AJ$12,4,TRUE)</f>
        <v>3</v>
      </c>
      <c r="P3230">
        <f>VLOOKUP(K3230,AH$2:$AJ$12,3,TRUE)</f>
        <v>0</v>
      </c>
      <c r="Q3230">
        <f>VLOOKUP(L3230,AI$2:$AJ$12,2,TRUE)</f>
        <v>0</v>
      </c>
      <c r="T3230" t="str">
        <f t="shared" si="305"/>
        <v>Crimepoint.create(latitude:37.749, longitude:-122.501, drugdrink:0, misdemean:0, theft:3, violent:0, total:0, drugdrinkct:0, misdemeanct:0, theftct:1, violentct:0, totalct:1)</v>
      </c>
      <c r="U3230" t="str">
        <f t="shared" si="306"/>
        <v>{location: new google.maps.LatLng(37.749, -122.501), weight: 0},</v>
      </c>
      <c r="V3230" t="str">
        <f t="shared" si="301"/>
        <v>{location: new google.maps.LatLng(37.749, -122.501), weight: 0},</v>
      </c>
      <c r="W3230" t="str">
        <f t="shared" si="302"/>
        <v>{location: new google.maps.LatLng(37.749, -122.501), weight: 0},</v>
      </c>
      <c r="X3230" t="str">
        <f t="shared" si="303"/>
        <v>{location: new google.maps.LatLng(37.749, -122.501), weight: 0},</v>
      </c>
      <c r="Y3230" t="str">
        <f t="shared" si="304"/>
        <v>{location: new google.maps.LatLng(37.749, -122.501), weight: 0},</v>
      </c>
    </row>
    <row r="3231" spans="1:25" x14ac:dyDescent="0.2">
      <c r="A3231">
        <v>37.749000000000002</v>
      </c>
      <c r="B3231">
        <v>-122.5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1</v>
      </c>
      <c r="M3231">
        <f>VLOOKUP(H3231,AE$2:$AJ$12,6,TRUE)</f>
        <v>0</v>
      </c>
      <c r="N3231">
        <f>VLOOKUP(I3231,AF$2:$AJ$12,5,TRUE)</f>
        <v>0</v>
      </c>
      <c r="O3231">
        <f>VLOOKUP(J3231,AG$2:$AJ$12,4,TRUE)</f>
        <v>3</v>
      </c>
      <c r="P3231">
        <f>VLOOKUP(K3231,AH$2:$AJ$12,3,TRUE)</f>
        <v>0</v>
      </c>
      <c r="Q3231">
        <f>VLOOKUP(L3231,AI$2:$AJ$12,2,TRUE)</f>
        <v>0</v>
      </c>
      <c r="T3231" t="str">
        <f t="shared" si="305"/>
        <v>Crimepoint.create(latitude:37.749, longitude:-122.5, drugdrink:0, misdemean:0, theft:3, violent:0, total:0, drugdrinkct:0, misdemeanct:0, theftct:1, violentct:0, totalct:1)</v>
      </c>
      <c r="U3231" t="str">
        <f t="shared" si="306"/>
        <v>{location: new google.maps.LatLng(37.749, -122.5), weight: 0},</v>
      </c>
      <c r="V3231" t="str">
        <f t="shared" si="301"/>
        <v>{location: new google.maps.LatLng(37.749, -122.5), weight: 0},</v>
      </c>
      <c r="W3231" t="str">
        <f t="shared" si="302"/>
        <v>{location: new google.maps.LatLng(37.749, -122.5), weight: 0},</v>
      </c>
      <c r="X3231" t="str">
        <f t="shared" si="303"/>
        <v>{location: new google.maps.LatLng(37.749, -122.5), weight: 0},</v>
      </c>
      <c r="Y3231" t="str">
        <f t="shared" si="304"/>
        <v>{location: new google.maps.LatLng(37.749, -122.5), weight: 0},</v>
      </c>
    </row>
    <row r="3232" spans="1:25" x14ac:dyDescent="0.2">
      <c r="A3232">
        <v>37.749000000000002</v>
      </c>
      <c r="B3232">
        <v>-122.496</v>
      </c>
      <c r="C3232">
        <v>0</v>
      </c>
      <c r="D3232">
        <v>2</v>
      </c>
      <c r="E3232">
        <v>1</v>
      </c>
      <c r="F3232">
        <v>1</v>
      </c>
      <c r="G3232">
        <v>1</v>
      </c>
      <c r="H3232">
        <v>0</v>
      </c>
      <c r="I3232">
        <v>9</v>
      </c>
      <c r="J3232">
        <v>5</v>
      </c>
      <c r="K3232">
        <v>2</v>
      </c>
      <c r="L3232">
        <v>16</v>
      </c>
      <c r="M3232">
        <f>VLOOKUP(H3232,AE$2:$AJ$12,6,TRUE)</f>
        <v>0</v>
      </c>
      <c r="N3232">
        <f>VLOOKUP(I3232,AF$2:$AJ$12,5,TRUE)</f>
        <v>7</v>
      </c>
      <c r="O3232">
        <f>VLOOKUP(J3232,AG$2:$AJ$12,4,TRUE)</f>
        <v>7</v>
      </c>
      <c r="P3232">
        <f>VLOOKUP(K3232,AH$2:$AJ$12,3,TRUE)</f>
        <v>7</v>
      </c>
      <c r="Q3232">
        <f>VLOOKUP(L3232,AI$2:$AJ$12,2,TRUE)</f>
        <v>7</v>
      </c>
      <c r="T3232" t="str">
        <f t="shared" si="305"/>
        <v>Crimepoint.create(latitude:37.749, longitude:-122.496, drugdrink:0, misdemean:7, theft:7, violent:7, total:7, drugdrinkct:0, misdemeanct:9, theftct:5, violentct:2, totalct:16)</v>
      </c>
      <c r="U3232" t="str">
        <f t="shared" si="306"/>
        <v>{location: new google.maps.LatLng(37.749, -122.496), weight: 0},</v>
      </c>
      <c r="V3232" t="str">
        <f t="shared" si="301"/>
        <v>{location: new google.maps.LatLng(37.749, -122.496), weight: 2},</v>
      </c>
      <c r="W3232" t="str">
        <f t="shared" si="302"/>
        <v>{location: new google.maps.LatLng(37.749, -122.496), weight: 1},</v>
      </c>
      <c r="X3232" t="str">
        <f t="shared" si="303"/>
        <v>{location: new google.maps.LatLng(37.749, -122.496), weight: 1},</v>
      </c>
      <c r="Y3232" t="str">
        <f t="shared" si="304"/>
        <v>{location: new google.maps.LatLng(37.749, -122.496), weight: 1},</v>
      </c>
    </row>
    <row r="3233" spans="1:25" x14ac:dyDescent="0.2">
      <c r="A3233">
        <v>37.749000000000002</v>
      </c>
      <c r="B3233">
        <v>-122.494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1</v>
      </c>
      <c r="M3233">
        <f>VLOOKUP(H3233,AE$2:$AJ$12,6,TRUE)</f>
        <v>0</v>
      </c>
      <c r="N3233">
        <f>VLOOKUP(I3233,AF$2:$AJ$12,5,TRUE)</f>
        <v>0</v>
      </c>
      <c r="O3233">
        <f>VLOOKUP(J3233,AG$2:$AJ$12,4,TRUE)</f>
        <v>3</v>
      </c>
      <c r="P3233">
        <f>VLOOKUP(K3233,AH$2:$AJ$12,3,TRUE)</f>
        <v>0</v>
      </c>
      <c r="Q3233">
        <f>VLOOKUP(L3233,AI$2:$AJ$12,2,TRUE)</f>
        <v>0</v>
      </c>
      <c r="T3233" t="str">
        <f t="shared" si="305"/>
        <v>Crimepoint.create(latitude:37.749, longitude:-122.494, drugdrink:0, misdemean:0, theft:3, violent:0, total:0, drugdrinkct:0, misdemeanct:0, theftct:1, violentct:0, totalct:1)</v>
      </c>
      <c r="U3233" t="str">
        <f t="shared" si="306"/>
        <v>{location: new google.maps.LatLng(37.749, -122.494), weight: 0},</v>
      </c>
      <c r="V3233" t="str">
        <f t="shared" si="301"/>
        <v>{location: new google.maps.LatLng(37.749, -122.494), weight: 0},</v>
      </c>
      <c r="W3233" t="str">
        <f t="shared" si="302"/>
        <v>{location: new google.maps.LatLng(37.749, -122.494), weight: 0},</v>
      </c>
      <c r="X3233" t="str">
        <f t="shared" si="303"/>
        <v>{location: new google.maps.LatLng(37.749, -122.494), weight: 0},</v>
      </c>
      <c r="Y3233" t="str">
        <f t="shared" si="304"/>
        <v>{location: new google.maps.LatLng(37.749, -122.494), weight: 0},</v>
      </c>
    </row>
    <row r="3234" spans="1:25" x14ac:dyDescent="0.2">
      <c r="A3234">
        <v>37.749000000000002</v>
      </c>
      <c r="B3234">
        <v>-122.49299999999999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1</v>
      </c>
      <c r="M3234">
        <f>VLOOKUP(H3234,AE$2:$AJ$12,6,TRUE)</f>
        <v>0</v>
      </c>
      <c r="N3234">
        <f>VLOOKUP(I3234,AF$2:$AJ$12,5,TRUE)</f>
        <v>0</v>
      </c>
      <c r="O3234">
        <f>VLOOKUP(J3234,AG$2:$AJ$12,4,TRUE)</f>
        <v>3</v>
      </c>
      <c r="P3234">
        <f>VLOOKUP(K3234,AH$2:$AJ$12,3,TRUE)</f>
        <v>0</v>
      </c>
      <c r="Q3234">
        <f>VLOOKUP(L3234,AI$2:$AJ$12,2,TRUE)</f>
        <v>0</v>
      </c>
      <c r="T3234" t="str">
        <f t="shared" si="305"/>
        <v>Crimepoint.create(latitude:37.749, longitude:-122.493, drugdrink:0, misdemean:0, theft:3, violent:0, total:0, drugdrinkct:0, misdemeanct:0, theftct:1, violentct:0, totalct:1)</v>
      </c>
      <c r="U3234" t="str">
        <f t="shared" si="306"/>
        <v>{location: new google.maps.LatLng(37.749, -122.493), weight: 0},</v>
      </c>
      <c r="V3234" t="str">
        <f t="shared" si="301"/>
        <v>{location: new google.maps.LatLng(37.749, -122.493), weight: 0},</v>
      </c>
      <c r="W3234" t="str">
        <f t="shared" si="302"/>
        <v>{location: new google.maps.LatLng(37.749, -122.493), weight: 0},</v>
      </c>
      <c r="X3234" t="str">
        <f t="shared" si="303"/>
        <v>{location: new google.maps.LatLng(37.749, -122.493), weight: 0},</v>
      </c>
      <c r="Y3234" t="str">
        <f t="shared" si="304"/>
        <v>{location: new google.maps.LatLng(37.749, -122.493), weight: 0},</v>
      </c>
    </row>
    <row r="3235" spans="1:25" x14ac:dyDescent="0.2">
      <c r="A3235">
        <v>37.749000000000002</v>
      </c>
      <c r="B3235">
        <v>-122.492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1</v>
      </c>
      <c r="J3235">
        <v>4</v>
      </c>
      <c r="K3235">
        <v>0</v>
      </c>
      <c r="L3235">
        <v>5</v>
      </c>
      <c r="M3235">
        <f>VLOOKUP(H3235,AE$2:$AJ$12,6,TRUE)</f>
        <v>0</v>
      </c>
      <c r="N3235">
        <f>VLOOKUP(I3235,AF$2:$AJ$12,5,TRUE)</f>
        <v>2</v>
      </c>
      <c r="O3235">
        <f>VLOOKUP(J3235,AG$2:$AJ$12,4,TRUE)</f>
        <v>6</v>
      </c>
      <c r="P3235">
        <f>VLOOKUP(K3235,AH$2:$AJ$12,3,TRUE)</f>
        <v>0</v>
      </c>
      <c r="Q3235">
        <f>VLOOKUP(L3235,AI$2:$AJ$12,2,TRUE)</f>
        <v>4</v>
      </c>
      <c r="T3235" t="str">
        <f t="shared" si="305"/>
        <v>Crimepoint.create(latitude:37.749, longitude:-122.492, drugdrink:0, misdemean:2, theft:6, violent:0, total:4, drugdrinkct:0, misdemeanct:1, theftct:4, violentct:0, totalct:5)</v>
      </c>
      <c r="U3235" t="str">
        <f t="shared" si="306"/>
        <v>{location: new google.maps.LatLng(37.749, -122.492), weight: 0},</v>
      </c>
      <c r="V3235" t="str">
        <f t="shared" si="301"/>
        <v>{location: new google.maps.LatLng(37.749, -122.492), weight: 0},</v>
      </c>
      <c r="W3235" t="str">
        <f t="shared" si="302"/>
        <v>{location: new google.maps.LatLng(37.749, -122.492), weight: 1},</v>
      </c>
      <c r="X3235" t="str">
        <f t="shared" si="303"/>
        <v>{location: new google.maps.LatLng(37.749, -122.492), weight: 0},</v>
      </c>
      <c r="Y3235" t="str">
        <f t="shared" si="304"/>
        <v>{location: new google.maps.LatLng(37.749, -122.492), weight: 0},</v>
      </c>
    </row>
    <row r="3236" spans="1:25" x14ac:dyDescent="0.2">
      <c r="A3236">
        <v>37.749000000000002</v>
      </c>
      <c r="B3236">
        <v>-122.491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2</v>
      </c>
      <c r="J3236">
        <v>1</v>
      </c>
      <c r="K3236">
        <v>0</v>
      </c>
      <c r="L3236">
        <v>3</v>
      </c>
      <c r="M3236">
        <f>VLOOKUP(H3236,AE$2:$AJ$12,6,TRUE)</f>
        <v>0</v>
      </c>
      <c r="N3236">
        <f>VLOOKUP(I3236,AF$2:$AJ$12,5,TRUE)</f>
        <v>4</v>
      </c>
      <c r="O3236">
        <f>VLOOKUP(J3236,AG$2:$AJ$12,4,TRUE)</f>
        <v>3</v>
      </c>
      <c r="P3236">
        <f>VLOOKUP(K3236,AH$2:$AJ$12,3,TRUE)</f>
        <v>0</v>
      </c>
      <c r="Q3236">
        <f>VLOOKUP(L3236,AI$2:$AJ$12,2,TRUE)</f>
        <v>2</v>
      </c>
      <c r="T3236" t="str">
        <f t="shared" si="305"/>
        <v>Crimepoint.create(latitude:37.749, longitude:-122.491, drugdrink:0, misdemean:4, theft:3, violent:0, total:2, drugdrinkct:0, misdemeanct:2, theftct:1, violentct:0, totalct:3)</v>
      </c>
      <c r="U3236" t="str">
        <f t="shared" si="306"/>
        <v>{location: new google.maps.LatLng(37.749, -122.491), weight: 0},</v>
      </c>
      <c r="V3236" t="str">
        <f t="shared" si="301"/>
        <v>{location: new google.maps.LatLng(37.749, -122.491), weight: 0},</v>
      </c>
      <c r="W3236" t="str">
        <f t="shared" si="302"/>
        <v>{location: new google.maps.LatLng(37.749, -122.491), weight: 0},</v>
      </c>
      <c r="X3236" t="str">
        <f t="shared" si="303"/>
        <v>{location: new google.maps.LatLng(37.749, -122.491), weight: 0},</v>
      </c>
      <c r="Y3236" t="str">
        <f t="shared" si="304"/>
        <v>{location: new google.maps.LatLng(37.749, -122.491), weight: 0},</v>
      </c>
    </row>
    <row r="3237" spans="1:25" x14ac:dyDescent="0.2">
      <c r="A3237">
        <v>37.749000000000002</v>
      </c>
      <c r="B3237">
        <v>-122.49</v>
      </c>
      <c r="C3237">
        <v>0</v>
      </c>
      <c r="D3237">
        <v>1</v>
      </c>
      <c r="E3237">
        <v>0</v>
      </c>
      <c r="F3237">
        <v>2</v>
      </c>
      <c r="G3237">
        <v>1</v>
      </c>
      <c r="H3237">
        <v>0</v>
      </c>
      <c r="I3237">
        <v>3</v>
      </c>
      <c r="J3237">
        <v>1</v>
      </c>
      <c r="K3237">
        <v>3</v>
      </c>
      <c r="L3237">
        <v>7</v>
      </c>
      <c r="M3237">
        <f>VLOOKUP(H3237,AE$2:$AJ$12,6,TRUE)</f>
        <v>0</v>
      </c>
      <c r="N3237">
        <f>VLOOKUP(I3237,AF$2:$AJ$12,5,TRUE)</f>
        <v>5</v>
      </c>
      <c r="O3237">
        <f>VLOOKUP(J3237,AG$2:$AJ$12,4,TRUE)</f>
        <v>3</v>
      </c>
      <c r="P3237">
        <f>VLOOKUP(K3237,AH$2:$AJ$12,3,TRUE)</f>
        <v>8</v>
      </c>
      <c r="Q3237">
        <f>VLOOKUP(L3237,AI$2:$AJ$12,2,TRUE)</f>
        <v>5</v>
      </c>
      <c r="T3237" t="str">
        <f t="shared" si="305"/>
        <v>Crimepoint.create(latitude:37.749, longitude:-122.49, drugdrink:0, misdemean:5, theft:3, violent:8, total:5, drugdrinkct:0, misdemeanct:3, theftct:1, violentct:3, totalct:7)</v>
      </c>
      <c r="U3237" t="str">
        <f t="shared" si="306"/>
        <v>{location: new google.maps.LatLng(37.749, -122.49), weight: 0},</v>
      </c>
      <c r="V3237" t="str">
        <f t="shared" si="301"/>
        <v>{location: new google.maps.LatLng(37.749, -122.49), weight: 1},</v>
      </c>
      <c r="W3237" t="str">
        <f t="shared" si="302"/>
        <v>{location: new google.maps.LatLng(37.749, -122.49), weight: 0},</v>
      </c>
      <c r="X3237" t="str">
        <f t="shared" si="303"/>
        <v>{location: new google.maps.LatLng(37.749, -122.49), weight: 2},</v>
      </c>
      <c r="Y3237" t="str">
        <f t="shared" si="304"/>
        <v>{location: new google.maps.LatLng(37.749, -122.49), weight: 1},</v>
      </c>
    </row>
    <row r="3238" spans="1:25" x14ac:dyDescent="0.2">
      <c r="A3238">
        <v>37.749000000000002</v>
      </c>
      <c r="B3238">
        <v>-122.489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2</v>
      </c>
      <c r="J3238">
        <v>1</v>
      </c>
      <c r="K3238">
        <v>0</v>
      </c>
      <c r="L3238">
        <v>3</v>
      </c>
      <c r="M3238">
        <f>VLOOKUP(H3238,AE$2:$AJ$12,6,TRUE)</f>
        <v>0</v>
      </c>
      <c r="N3238">
        <f>VLOOKUP(I3238,AF$2:$AJ$12,5,TRUE)</f>
        <v>4</v>
      </c>
      <c r="O3238">
        <f>VLOOKUP(J3238,AG$2:$AJ$12,4,TRUE)</f>
        <v>3</v>
      </c>
      <c r="P3238">
        <f>VLOOKUP(K3238,AH$2:$AJ$12,3,TRUE)</f>
        <v>0</v>
      </c>
      <c r="Q3238">
        <f>VLOOKUP(L3238,AI$2:$AJ$12,2,TRUE)</f>
        <v>2</v>
      </c>
      <c r="T3238" t="str">
        <f t="shared" si="305"/>
        <v>Crimepoint.create(latitude:37.749, longitude:-122.489, drugdrink:0, misdemean:4, theft:3, violent:0, total:2, drugdrinkct:0, misdemeanct:2, theftct:1, violentct:0, totalct:3)</v>
      </c>
      <c r="U3238" t="str">
        <f t="shared" si="306"/>
        <v>{location: new google.maps.LatLng(37.749, -122.489), weight: 0},</v>
      </c>
      <c r="V3238" t="str">
        <f t="shared" si="301"/>
        <v>{location: new google.maps.LatLng(37.749, -122.489), weight: 0},</v>
      </c>
      <c r="W3238" t="str">
        <f t="shared" si="302"/>
        <v>{location: new google.maps.LatLng(37.749, -122.489), weight: 0},</v>
      </c>
      <c r="X3238" t="str">
        <f t="shared" si="303"/>
        <v>{location: new google.maps.LatLng(37.749, -122.489), weight: 0},</v>
      </c>
      <c r="Y3238" t="str">
        <f t="shared" si="304"/>
        <v>{location: new google.maps.LatLng(37.749, -122.489), weight: 0},</v>
      </c>
    </row>
    <row r="3239" spans="1:25" x14ac:dyDescent="0.2">
      <c r="A3239">
        <v>37.749000000000002</v>
      </c>
      <c r="B3239">
        <v>-122.488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f>VLOOKUP(H3239,AE$2:$AJ$12,6,TRUE)</f>
        <v>0</v>
      </c>
      <c r="N3239">
        <f>VLOOKUP(I3239,AF$2:$AJ$12,5,TRUE)</f>
        <v>2</v>
      </c>
      <c r="O3239">
        <f>VLOOKUP(J3239,AG$2:$AJ$12,4,TRUE)</f>
        <v>0</v>
      </c>
      <c r="P3239">
        <f>VLOOKUP(K3239,AH$2:$AJ$12,3,TRUE)</f>
        <v>0</v>
      </c>
      <c r="Q3239">
        <f>VLOOKUP(L3239,AI$2:$AJ$12,2,TRUE)</f>
        <v>0</v>
      </c>
      <c r="T3239" t="str">
        <f t="shared" si="305"/>
        <v>Crimepoint.create(latitude:37.749, longitude:-122.488, drugdrink:0, misdemean:2, theft:0, violent:0, total:0, drugdrinkct:0, misdemeanct:1, theftct:0, violentct:0, totalct:1)</v>
      </c>
      <c r="U3239" t="str">
        <f t="shared" si="306"/>
        <v>{location: new google.maps.LatLng(37.749, -122.488), weight: 0},</v>
      </c>
      <c r="V3239" t="str">
        <f t="shared" si="301"/>
        <v>{location: new google.maps.LatLng(37.749, -122.488), weight: 0},</v>
      </c>
      <c r="W3239" t="str">
        <f t="shared" si="302"/>
        <v>{location: new google.maps.LatLng(37.749, -122.488), weight: 0},</v>
      </c>
      <c r="X3239" t="str">
        <f t="shared" si="303"/>
        <v>{location: new google.maps.LatLng(37.749, -122.488), weight: 0},</v>
      </c>
      <c r="Y3239" t="str">
        <f t="shared" si="304"/>
        <v>{location: new google.maps.LatLng(37.749, -122.488), weight: 0},</v>
      </c>
    </row>
    <row r="3240" spans="1:25" x14ac:dyDescent="0.2">
      <c r="A3240">
        <v>37.749000000000002</v>
      </c>
      <c r="B3240">
        <v>-122.48699999999999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2</v>
      </c>
      <c r="J3240">
        <v>2</v>
      </c>
      <c r="K3240">
        <v>2</v>
      </c>
      <c r="L3240">
        <v>6</v>
      </c>
      <c r="M3240">
        <f>VLOOKUP(H3240,AE$2:$AJ$12,6,TRUE)</f>
        <v>0</v>
      </c>
      <c r="N3240">
        <f>VLOOKUP(I3240,AF$2:$AJ$12,5,TRUE)</f>
        <v>4</v>
      </c>
      <c r="O3240">
        <f>VLOOKUP(J3240,AG$2:$AJ$12,4,TRUE)</f>
        <v>4</v>
      </c>
      <c r="P3240">
        <f>VLOOKUP(K3240,AH$2:$AJ$12,3,TRUE)</f>
        <v>7</v>
      </c>
      <c r="Q3240">
        <f>VLOOKUP(L3240,AI$2:$AJ$12,2,TRUE)</f>
        <v>4</v>
      </c>
      <c r="T3240" t="str">
        <f t="shared" si="305"/>
        <v>Crimepoint.create(latitude:37.749, longitude:-122.487, drugdrink:0, misdemean:4, theft:4, violent:7, total:4, drugdrinkct:0, misdemeanct:2, theftct:2, violentct:2, totalct:6)</v>
      </c>
      <c r="U3240" t="str">
        <f t="shared" si="306"/>
        <v>{location: new google.maps.LatLng(37.749, -122.487), weight: 0},</v>
      </c>
      <c r="V3240" t="str">
        <f t="shared" si="301"/>
        <v>{location: new google.maps.LatLng(37.749, -122.487), weight: 0},</v>
      </c>
      <c r="W3240" t="str">
        <f t="shared" si="302"/>
        <v>{location: new google.maps.LatLng(37.749, -122.487), weight: 0},</v>
      </c>
      <c r="X3240" t="str">
        <f t="shared" si="303"/>
        <v>{location: new google.maps.LatLng(37.749, -122.487), weight: 1},</v>
      </c>
      <c r="Y3240" t="str">
        <f t="shared" si="304"/>
        <v>{location: new google.maps.LatLng(37.749, -122.487), weight: 0},</v>
      </c>
    </row>
    <row r="3241" spans="1:25" x14ac:dyDescent="0.2">
      <c r="A3241">
        <v>37.749000000000002</v>
      </c>
      <c r="B3241">
        <v>-122.486</v>
      </c>
      <c r="C3241">
        <v>0</v>
      </c>
      <c r="D3241">
        <v>2</v>
      </c>
      <c r="E3241">
        <v>0</v>
      </c>
      <c r="F3241">
        <v>0</v>
      </c>
      <c r="G3241">
        <v>1</v>
      </c>
      <c r="H3241">
        <v>0</v>
      </c>
      <c r="I3241">
        <v>8</v>
      </c>
      <c r="J3241">
        <v>2</v>
      </c>
      <c r="K3241">
        <v>0</v>
      </c>
      <c r="L3241">
        <v>10</v>
      </c>
      <c r="M3241">
        <f>VLOOKUP(H3241,AE$2:$AJ$12,6,TRUE)</f>
        <v>0</v>
      </c>
      <c r="N3241">
        <f>VLOOKUP(I3241,AF$2:$AJ$12,5,TRUE)</f>
        <v>7</v>
      </c>
      <c r="O3241">
        <f>VLOOKUP(J3241,AG$2:$AJ$12,4,TRUE)</f>
        <v>4</v>
      </c>
      <c r="P3241">
        <f>VLOOKUP(K3241,AH$2:$AJ$12,3,TRUE)</f>
        <v>0</v>
      </c>
      <c r="Q3241">
        <f>VLOOKUP(L3241,AI$2:$AJ$12,2,TRUE)</f>
        <v>6</v>
      </c>
      <c r="T3241" t="str">
        <f t="shared" si="305"/>
        <v>Crimepoint.create(latitude:37.749, longitude:-122.486, drugdrink:0, misdemean:7, theft:4, violent:0, total:6, drugdrinkct:0, misdemeanct:8, theftct:2, violentct:0, totalct:10)</v>
      </c>
      <c r="U3241" t="str">
        <f t="shared" si="306"/>
        <v>{location: new google.maps.LatLng(37.749, -122.486), weight: 0},</v>
      </c>
      <c r="V3241" t="str">
        <f t="shared" si="301"/>
        <v>{location: new google.maps.LatLng(37.749, -122.486), weight: 2},</v>
      </c>
      <c r="W3241" t="str">
        <f t="shared" si="302"/>
        <v>{location: new google.maps.LatLng(37.749, -122.486), weight: 0},</v>
      </c>
      <c r="X3241" t="str">
        <f t="shared" si="303"/>
        <v>{location: new google.maps.LatLng(37.749, -122.486), weight: 0},</v>
      </c>
      <c r="Y3241" t="str">
        <f t="shared" si="304"/>
        <v>{location: new google.maps.LatLng(37.749, -122.486), weight: 1},</v>
      </c>
    </row>
    <row r="3242" spans="1:25" x14ac:dyDescent="0.2">
      <c r="A3242">
        <v>37.749000000000002</v>
      </c>
      <c r="B3242">
        <v>-122.48099999999999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2</v>
      </c>
      <c r="K3242">
        <v>2</v>
      </c>
      <c r="L3242">
        <v>4</v>
      </c>
      <c r="M3242">
        <f>VLOOKUP(H3242,AE$2:$AJ$12,6,TRUE)</f>
        <v>0</v>
      </c>
      <c r="N3242">
        <f>VLOOKUP(I3242,AF$2:$AJ$12,5,TRUE)</f>
        <v>0</v>
      </c>
      <c r="O3242">
        <f>VLOOKUP(J3242,AG$2:$AJ$12,4,TRUE)</f>
        <v>4</v>
      </c>
      <c r="P3242">
        <f>VLOOKUP(K3242,AH$2:$AJ$12,3,TRUE)</f>
        <v>7</v>
      </c>
      <c r="Q3242">
        <f>VLOOKUP(L3242,AI$2:$AJ$12,2,TRUE)</f>
        <v>3</v>
      </c>
      <c r="T3242" t="str">
        <f t="shared" si="305"/>
        <v>Crimepoint.create(latitude:37.749, longitude:-122.481, drugdrink:0, misdemean:0, theft:4, violent:7, total:3, drugdrinkct:0, misdemeanct:0, theftct:2, violentct:2, totalct:4)</v>
      </c>
      <c r="U3242" t="str">
        <f t="shared" si="306"/>
        <v>{location: new google.maps.LatLng(37.749, -122.481), weight: 0},</v>
      </c>
      <c r="V3242" t="str">
        <f t="shared" si="301"/>
        <v>{location: new google.maps.LatLng(37.749, -122.481), weight: 0},</v>
      </c>
      <c r="W3242" t="str">
        <f t="shared" si="302"/>
        <v>{location: new google.maps.LatLng(37.749, -122.481), weight: 0},</v>
      </c>
      <c r="X3242" t="str">
        <f t="shared" si="303"/>
        <v>{location: new google.maps.LatLng(37.749, -122.481), weight: 1},</v>
      </c>
      <c r="Y3242" t="str">
        <f t="shared" si="304"/>
        <v>{location: new google.maps.LatLng(37.749, -122.481), weight: 0},</v>
      </c>
    </row>
    <row r="3243" spans="1:25" x14ac:dyDescent="0.2">
      <c r="A3243">
        <v>37.749000000000002</v>
      </c>
      <c r="B3243">
        <v>-122.48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0</v>
      </c>
      <c r="K3243">
        <v>0</v>
      </c>
      <c r="L3243">
        <v>2</v>
      </c>
      <c r="M3243">
        <f>VLOOKUP(H3243,AE$2:$AJ$12,6,TRUE)</f>
        <v>0</v>
      </c>
      <c r="N3243">
        <f>VLOOKUP(I3243,AF$2:$AJ$12,5,TRUE)</f>
        <v>4</v>
      </c>
      <c r="O3243">
        <f>VLOOKUP(J3243,AG$2:$AJ$12,4,TRUE)</f>
        <v>0</v>
      </c>
      <c r="P3243">
        <f>VLOOKUP(K3243,AH$2:$AJ$12,3,TRUE)</f>
        <v>0</v>
      </c>
      <c r="Q3243">
        <f>VLOOKUP(L3243,AI$2:$AJ$12,2,TRUE)</f>
        <v>1</v>
      </c>
      <c r="T3243" t="str">
        <f t="shared" si="305"/>
        <v>Crimepoint.create(latitude:37.749, longitude:-122.48, drugdrink:0, misdemean:4, theft:0, violent:0, total:1, drugdrinkct:0, misdemeanct:2, theftct:0, violentct:0, totalct:2)</v>
      </c>
      <c r="U3243" t="str">
        <f t="shared" si="306"/>
        <v>{location: new google.maps.LatLng(37.749, -122.48), weight: 0},</v>
      </c>
      <c r="V3243" t="str">
        <f t="shared" si="301"/>
        <v>{location: new google.maps.LatLng(37.749, -122.48), weight: 0},</v>
      </c>
      <c r="W3243" t="str">
        <f t="shared" si="302"/>
        <v>{location: new google.maps.LatLng(37.749, -122.48), weight: 0},</v>
      </c>
      <c r="X3243" t="str">
        <f t="shared" si="303"/>
        <v>{location: new google.maps.LatLng(37.749, -122.48), weight: 0},</v>
      </c>
      <c r="Y3243" t="str">
        <f t="shared" si="304"/>
        <v>{location: new google.maps.LatLng(37.749, -122.48), weight: 0},</v>
      </c>
    </row>
    <row r="3244" spans="1:25" x14ac:dyDescent="0.2">
      <c r="A3244">
        <v>37.749000000000002</v>
      </c>
      <c r="B3244">
        <v>-122.479</v>
      </c>
      <c r="C3244">
        <v>1</v>
      </c>
      <c r="D3244">
        <v>1</v>
      </c>
      <c r="E3244">
        <v>0</v>
      </c>
      <c r="F3244">
        <v>2</v>
      </c>
      <c r="G3244">
        <v>1</v>
      </c>
      <c r="H3244">
        <v>1</v>
      </c>
      <c r="I3244">
        <v>6</v>
      </c>
      <c r="J3244">
        <v>2</v>
      </c>
      <c r="K3244">
        <v>3</v>
      </c>
      <c r="L3244">
        <v>12</v>
      </c>
      <c r="M3244">
        <f>VLOOKUP(H3244,AE$2:$AJ$12,6,TRUE)</f>
        <v>8</v>
      </c>
      <c r="N3244">
        <f>VLOOKUP(I3244,AF$2:$AJ$12,5,TRUE)</f>
        <v>7</v>
      </c>
      <c r="O3244">
        <f>VLOOKUP(J3244,AG$2:$AJ$12,4,TRUE)</f>
        <v>4</v>
      </c>
      <c r="P3244">
        <f>VLOOKUP(K3244,AH$2:$AJ$12,3,TRUE)</f>
        <v>8</v>
      </c>
      <c r="Q3244">
        <f>VLOOKUP(L3244,AI$2:$AJ$12,2,TRUE)</f>
        <v>6</v>
      </c>
      <c r="T3244" t="str">
        <f t="shared" si="305"/>
        <v>Crimepoint.create(latitude:37.749, longitude:-122.479, drugdrink:8, misdemean:7, theft:4, violent:8, total:6, drugdrinkct:1, misdemeanct:6, theftct:2, violentct:3, totalct:12)</v>
      </c>
      <c r="U3244" t="str">
        <f t="shared" si="306"/>
        <v>{location: new google.maps.LatLng(37.749, -122.479), weight: 1},</v>
      </c>
      <c r="V3244" t="str">
        <f t="shared" si="301"/>
        <v>{location: new google.maps.LatLng(37.749, -122.479), weight: 1},</v>
      </c>
      <c r="W3244" t="str">
        <f t="shared" si="302"/>
        <v>{location: new google.maps.LatLng(37.749, -122.479), weight: 0},</v>
      </c>
      <c r="X3244" t="str">
        <f t="shared" si="303"/>
        <v>{location: new google.maps.LatLng(37.749, -122.479), weight: 2},</v>
      </c>
      <c r="Y3244" t="str">
        <f t="shared" si="304"/>
        <v>{location: new google.maps.LatLng(37.749, -122.479), weight: 1},</v>
      </c>
    </row>
    <row r="3245" spans="1:25" x14ac:dyDescent="0.2">
      <c r="A3245">
        <v>37.749000000000002</v>
      </c>
      <c r="B3245">
        <v>-122.47799999999999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f>VLOOKUP(H3245,AE$2:$AJ$12,6,TRUE)</f>
        <v>0</v>
      </c>
      <c r="N3245">
        <f>VLOOKUP(I3245,AF$2:$AJ$12,5,TRUE)</f>
        <v>0</v>
      </c>
      <c r="O3245">
        <f>VLOOKUP(J3245,AG$2:$AJ$12,4,TRUE)</f>
        <v>3</v>
      </c>
      <c r="P3245">
        <f>VLOOKUP(K3245,AH$2:$AJ$12,3,TRUE)</f>
        <v>0</v>
      </c>
      <c r="Q3245">
        <f>VLOOKUP(L3245,AI$2:$AJ$12,2,TRUE)</f>
        <v>0</v>
      </c>
      <c r="T3245" t="str">
        <f t="shared" si="305"/>
        <v>Crimepoint.create(latitude:37.749, longitude:-122.478, drugdrink:0, misdemean:0, theft:3, violent:0, total:0, drugdrinkct:0, misdemeanct:0, theftct:1, violentct:0, totalct:1)</v>
      </c>
      <c r="U3245" t="str">
        <f t="shared" si="306"/>
        <v>{location: new google.maps.LatLng(37.749, -122.478), weight: 0},</v>
      </c>
      <c r="V3245" t="str">
        <f t="shared" si="301"/>
        <v>{location: new google.maps.LatLng(37.749, -122.478), weight: 0},</v>
      </c>
      <c r="W3245" t="str">
        <f t="shared" si="302"/>
        <v>{location: new google.maps.LatLng(37.749, -122.478), weight: 0},</v>
      </c>
      <c r="X3245" t="str">
        <f t="shared" si="303"/>
        <v>{location: new google.maps.LatLng(37.749, -122.478), weight: 0},</v>
      </c>
      <c r="Y3245" t="str">
        <f t="shared" si="304"/>
        <v>{location: new google.maps.LatLng(37.749, -122.478), weight: 0},</v>
      </c>
    </row>
    <row r="3246" spans="1:25" x14ac:dyDescent="0.2">
      <c r="A3246">
        <v>37.749000000000002</v>
      </c>
      <c r="B3246">
        <v>-122.477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0</v>
      </c>
      <c r="K3246">
        <v>0</v>
      </c>
      <c r="L3246">
        <v>2</v>
      </c>
      <c r="M3246">
        <f>VLOOKUP(H3246,AE$2:$AJ$12,6,TRUE)</f>
        <v>0</v>
      </c>
      <c r="N3246">
        <f>VLOOKUP(I3246,AF$2:$AJ$12,5,TRUE)</f>
        <v>4</v>
      </c>
      <c r="O3246">
        <f>VLOOKUP(J3246,AG$2:$AJ$12,4,TRUE)</f>
        <v>0</v>
      </c>
      <c r="P3246">
        <f>VLOOKUP(K3246,AH$2:$AJ$12,3,TRUE)</f>
        <v>0</v>
      </c>
      <c r="Q3246">
        <f>VLOOKUP(L3246,AI$2:$AJ$12,2,TRUE)</f>
        <v>1</v>
      </c>
      <c r="T3246" t="str">
        <f t="shared" si="305"/>
        <v>Crimepoint.create(latitude:37.749, longitude:-122.477, drugdrink:0, misdemean:4, theft:0, violent:0, total:1, drugdrinkct:0, misdemeanct:2, theftct:0, violentct:0, totalct:2)</v>
      </c>
      <c r="U3246" t="str">
        <f t="shared" si="306"/>
        <v>{location: new google.maps.LatLng(37.749, -122.477), weight: 0},</v>
      </c>
      <c r="V3246" t="str">
        <f t="shared" si="301"/>
        <v>{location: new google.maps.LatLng(37.749, -122.477), weight: 0},</v>
      </c>
      <c r="W3246" t="str">
        <f t="shared" si="302"/>
        <v>{location: new google.maps.LatLng(37.749, -122.477), weight: 0},</v>
      </c>
      <c r="X3246" t="str">
        <f t="shared" si="303"/>
        <v>{location: new google.maps.LatLng(37.749, -122.477), weight: 0},</v>
      </c>
      <c r="Y3246" t="str">
        <f t="shared" si="304"/>
        <v>{location: new google.maps.LatLng(37.749, -122.477), weight: 0},</v>
      </c>
    </row>
    <row r="3247" spans="1:25" x14ac:dyDescent="0.2">
      <c r="A3247">
        <v>37.749000000000002</v>
      </c>
      <c r="B3247">
        <v>-122.476</v>
      </c>
      <c r="C3247">
        <v>0</v>
      </c>
      <c r="D3247">
        <v>1</v>
      </c>
      <c r="E3247">
        <v>1</v>
      </c>
      <c r="F3247">
        <v>3</v>
      </c>
      <c r="G3247">
        <v>1</v>
      </c>
      <c r="H3247">
        <v>0</v>
      </c>
      <c r="I3247">
        <v>5</v>
      </c>
      <c r="J3247">
        <v>4</v>
      </c>
      <c r="K3247">
        <v>4</v>
      </c>
      <c r="L3247">
        <v>13</v>
      </c>
      <c r="M3247">
        <f>VLOOKUP(H3247,AE$2:$AJ$12,6,TRUE)</f>
        <v>0</v>
      </c>
      <c r="N3247">
        <f>VLOOKUP(I3247,AF$2:$AJ$12,5,TRUE)</f>
        <v>6</v>
      </c>
      <c r="O3247">
        <f>VLOOKUP(J3247,AG$2:$AJ$12,4,TRUE)</f>
        <v>6</v>
      </c>
      <c r="P3247">
        <f>VLOOKUP(K3247,AH$2:$AJ$12,3,TRUE)</f>
        <v>8</v>
      </c>
      <c r="Q3247">
        <f>VLOOKUP(L3247,AI$2:$AJ$12,2,TRUE)</f>
        <v>7</v>
      </c>
      <c r="T3247" t="str">
        <f t="shared" si="305"/>
        <v>Crimepoint.create(latitude:37.749, longitude:-122.476, drugdrink:0, misdemean:6, theft:6, violent:8, total:7, drugdrinkct:0, misdemeanct:5, theftct:4, violentct:4, totalct:13)</v>
      </c>
      <c r="U3247" t="str">
        <f t="shared" si="306"/>
        <v>{location: new google.maps.LatLng(37.749, -122.476), weight: 0},</v>
      </c>
      <c r="V3247" t="str">
        <f t="shared" si="301"/>
        <v>{location: new google.maps.LatLng(37.749, -122.476), weight: 1},</v>
      </c>
      <c r="W3247" t="str">
        <f t="shared" si="302"/>
        <v>{location: new google.maps.LatLng(37.749, -122.476), weight: 1},</v>
      </c>
      <c r="X3247" t="str">
        <f t="shared" si="303"/>
        <v>{location: new google.maps.LatLng(37.749, -122.476), weight: 3},</v>
      </c>
      <c r="Y3247" t="str">
        <f t="shared" si="304"/>
        <v>{location: new google.maps.LatLng(37.749, -122.476), weight: 1},</v>
      </c>
    </row>
    <row r="3248" spans="1:25" x14ac:dyDescent="0.2">
      <c r="A3248">
        <v>37.749000000000002</v>
      </c>
      <c r="B3248">
        <v>-122.47499999999999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f>VLOOKUP(H3248,AE$2:$AJ$12,6,TRUE)</f>
        <v>0</v>
      </c>
      <c r="N3248">
        <f>VLOOKUP(I3248,AF$2:$AJ$12,5,TRUE)</f>
        <v>2</v>
      </c>
      <c r="O3248">
        <f>VLOOKUP(J3248,AG$2:$AJ$12,4,TRUE)</f>
        <v>0</v>
      </c>
      <c r="P3248">
        <f>VLOOKUP(K3248,AH$2:$AJ$12,3,TRUE)</f>
        <v>0</v>
      </c>
      <c r="Q3248">
        <f>VLOOKUP(L3248,AI$2:$AJ$12,2,TRUE)</f>
        <v>0</v>
      </c>
      <c r="T3248" t="str">
        <f t="shared" si="305"/>
        <v>Crimepoint.create(latitude:37.749, longitude:-122.475, drugdrink:0, misdemean:2, theft:0, violent:0, total:0, drugdrinkct:0, misdemeanct:1, theftct:0, violentct:0, totalct:1)</v>
      </c>
      <c r="U3248" t="str">
        <f t="shared" si="306"/>
        <v>{location: new google.maps.LatLng(37.749, -122.475), weight: 0},</v>
      </c>
      <c r="V3248" t="str">
        <f t="shared" si="301"/>
        <v>{location: new google.maps.LatLng(37.749, -122.475), weight: 0},</v>
      </c>
      <c r="W3248" t="str">
        <f t="shared" si="302"/>
        <v>{location: new google.maps.LatLng(37.749, -122.475), weight: 0},</v>
      </c>
      <c r="X3248" t="str">
        <f t="shared" si="303"/>
        <v>{location: new google.maps.LatLng(37.749, -122.475), weight: 0},</v>
      </c>
      <c r="Y3248" t="str">
        <f t="shared" si="304"/>
        <v>{location: new google.maps.LatLng(37.749, -122.475), weight: 0},</v>
      </c>
    </row>
    <row r="3249" spans="1:25" x14ac:dyDescent="0.2">
      <c r="A3249">
        <v>37.749000000000002</v>
      </c>
      <c r="B3249">
        <v>-122.47199999999999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f>VLOOKUP(H3249,AE$2:$AJ$12,6,TRUE)</f>
        <v>0</v>
      </c>
      <c r="N3249">
        <f>VLOOKUP(I3249,AF$2:$AJ$12,5,TRUE)</f>
        <v>0</v>
      </c>
      <c r="O3249">
        <f>VLOOKUP(J3249,AG$2:$AJ$12,4,TRUE)</f>
        <v>3</v>
      </c>
      <c r="P3249">
        <f>VLOOKUP(K3249,AH$2:$AJ$12,3,TRUE)</f>
        <v>0</v>
      </c>
      <c r="Q3249">
        <f>VLOOKUP(L3249,AI$2:$AJ$12,2,TRUE)</f>
        <v>0</v>
      </c>
      <c r="T3249" t="str">
        <f t="shared" si="305"/>
        <v>Crimepoint.create(latitude:37.749, longitude:-122.472, drugdrink:0, misdemean:0, theft:3, violent:0, total:0, drugdrinkct:0, misdemeanct:0, theftct:1, violentct:0, totalct:1)</v>
      </c>
      <c r="U3249" t="str">
        <f t="shared" si="306"/>
        <v>{location: new google.maps.LatLng(37.749, -122.472), weight: 0},</v>
      </c>
      <c r="V3249" t="str">
        <f t="shared" si="301"/>
        <v>{location: new google.maps.LatLng(37.749, -122.472), weight: 0},</v>
      </c>
      <c r="W3249" t="str">
        <f t="shared" si="302"/>
        <v>{location: new google.maps.LatLng(37.749, -122.472), weight: 0},</v>
      </c>
      <c r="X3249" t="str">
        <f t="shared" si="303"/>
        <v>{location: new google.maps.LatLng(37.749, -122.472), weight: 0},</v>
      </c>
      <c r="Y3249" t="str">
        <f t="shared" si="304"/>
        <v>{location: new google.maps.LatLng(37.749, -122.472), weight: 0},</v>
      </c>
    </row>
    <row r="3250" spans="1:25" x14ac:dyDescent="0.2">
      <c r="A3250">
        <v>37.749000000000002</v>
      </c>
      <c r="B3250">
        <v>-122.471</v>
      </c>
      <c r="C3250">
        <v>0</v>
      </c>
      <c r="D3250">
        <v>1</v>
      </c>
      <c r="E3250">
        <v>0</v>
      </c>
      <c r="F3250">
        <v>1</v>
      </c>
      <c r="G3250">
        <v>1</v>
      </c>
      <c r="H3250">
        <v>0</v>
      </c>
      <c r="I3250">
        <v>4</v>
      </c>
      <c r="J3250">
        <v>2</v>
      </c>
      <c r="K3250">
        <v>2</v>
      </c>
      <c r="L3250">
        <v>8</v>
      </c>
      <c r="M3250">
        <f>VLOOKUP(H3250,AE$2:$AJ$12,6,TRUE)</f>
        <v>0</v>
      </c>
      <c r="N3250">
        <f>VLOOKUP(I3250,AF$2:$AJ$12,5,TRUE)</f>
        <v>6</v>
      </c>
      <c r="O3250">
        <f>VLOOKUP(J3250,AG$2:$AJ$12,4,TRUE)</f>
        <v>4</v>
      </c>
      <c r="P3250">
        <f>VLOOKUP(K3250,AH$2:$AJ$12,3,TRUE)</f>
        <v>7</v>
      </c>
      <c r="Q3250">
        <f>VLOOKUP(L3250,AI$2:$AJ$12,2,TRUE)</f>
        <v>5</v>
      </c>
      <c r="T3250" t="str">
        <f t="shared" si="305"/>
        <v>Crimepoint.create(latitude:37.749, longitude:-122.471, drugdrink:0, misdemean:6, theft:4, violent:7, total:5, drugdrinkct:0, misdemeanct:4, theftct:2, violentct:2, totalct:8)</v>
      </c>
      <c r="U3250" t="str">
        <f t="shared" si="306"/>
        <v>{location: new google.maps.LatLng(37.749, -122.471), weight: 0},</v>
      </c>
      <c r="V3250" t="str">
        <f t="shared" si="301"/>
        <v>{location: new google.maps.LatLng(37.749, -122.471), weight: 1},</v>
      </c>
      <c r="W3250" t="str">
        <f t="shared" si="302"/>
        <v>{location: new google.maps.LatLng(37.749, -122.471), weight: 0},</v>
      </c>
      <c r="X3250" t="str">
        <f t="shared" si="303"/>
        <v>{location: new google.maps.LatLng(37.749, -122.471), weight: 1},</v>
      </c>
      <c r="Y3250" t="str">
        <f t="shared" si="304"/>
        <v>{location: new google.maps.LatLng(37.749, -122.471), weight: 1},</v>
      </c>
    </row>
    <row r="3251" spans="1:25" x14ac:dyDescent="0.2">
      <c r="A3251">
        <v>37.749000000000002</v>
      </c>
      <c r="B3251">
        <v>-122.46899999999999</v>
      </c>
      <c r="C3251">
        <v>1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3</v>
      </c>
      <c r="J3251">
        <v>0</v>
      </c>
      <c r="K3251">
        <v>1</v>
      </c>
      <c r="L3251">
        <v>5</v>
      </c>
      <c r="M3251">
        <f>VLOOKUP(H3251,AE$2:$AJ$12,6,TRUE)</f>
        <v>8</v>
      </c>
      <c r="N3251">
        <f>VLOOKUP(I3251,AF$2:$AJ$12,5,TRUE)</f>
        <v>5</v>
      </c>
      <c r="O3251">
        <f>VLOOKUP(J3251,AG$2:$AJ$12,4,TRUE)</f>
        <v>0</v>
      </c>
      <c r="P3251">
        <f>VLOOKUP(K3251,AH$2:$AJ$12,3,TRUE)</f>
        <v>7</v>
      </c>
      <c r="Q3251">
        <f>VLOOKUP(L3251,AI$2:$AJ$12,2,TRUE)</f>
        <v>4</v>
      </c>
      <c r="T3251" t="str">
        <f t="shared" si="305"/>
        <v>Crimepoint.create(latitude:37.749, longitude:-122.469, drugdrink:8, misdemean:5, theft:0, violent:7, total:4, drugdrinkct:1, misdemeanct:3, theftct:0, violentct:1, totalct:5)</v>
      </c>
      <c r="U3251" t="str">
        <f t="shared" si="306"/>
        <v>{location: new google.maps.LatLng(37.749, -122.469), weight: 1},</v>
      </c>
      <c r="V3251" t="str">
        <f t="shared" si="301"/>
        <v>{location: new google.maps.LatLng(37.749, -122.469), weight: 1},</v>
      </c>
      <c r="W3251" t="str">
        <f t="shared" si="302"/>
        <v>{location: new google.maps.LatLng(37.749, -122.469), weight: 0},</v>
      </c>
      <c r="X3251" t="str">
        <f t="shared" si="303"/>
        <v>{location: new google.maps.LatLng(37.749, -122.469), weight: 1},</v>
      </c>
      <c r="Y3251" t="str">
        <f t="shared" si="304"/>
        <v>{location: new google.maps.LatLng(37.749, -122.469), weight: 0},</v>
      </c>
    </row>
    <row r="3252" spans="1:25" x14ac:dyDescent="0.2">
      <c r="A3252">
        <v>37.749000000000002</v>
      </c>
      <c r="B3252">
        <v>-122.468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1</v>
      </c>
      <c r="K3252">
        <v>0</v>
      </c>
      <c r="L3252">
        <v>3</v>
      </c>
      <c r="M3252">
        <f>VLOOKUP(H3252,AE$2:$AJ$12,6,TRUE)</f>
        <v>0</v>
      </c>
      <c r="N3252">
        <f>VLOOKUP(I3252,AF$2:$AJ$12,5,TRUE)</f>
        <v>4</v>
      </c>
      <c r="O3252">
        <f>VLOOKUP(J3252,AG$2:$AJ$12,4,TRUE)</f>
        <v>3</v>
      </c>
      <c r="P3252">
        <f>VLOOKUP(K3252,AH$2:$AJ$12,3,TRUE)</f>
        <v>0</v>
      </c>
      <c r="Q3252">
        <f>VLOOKUP(L3252,AI$2:$AJ$12,2,TRUE)</f>
        <v>2</v>
      </c>
      <c r="T3252" t="str">
        <f t="shared" si="305"/>
        <v>Crimepoint.create(latitude:37.749, longitude:-122.468, drugdrink:0, misdemean:4, theft:3, violent:0, total:2, drugdrinkct:0, misdemeanct:2, theftct:1, violentct:0, totalct:3)</v>
      </c>
      <c r="U3252" t="str">
        <f t="shared" si="306"/>
        <v>{location: new google.maps.LatLng(37.749, -122.468), weight: 0},</v>
      </c>
      <c r="V3252" t="str">
        <f t="shared" si="301"/>
        <v>{location: new google.maps.LatLng(37.749, -122.468), weight: 0},</v>
      </c>
      <c r="W3252" t="str">
        <f t="shared" si="302"/>
        <v>{location: new google.maps.LatLng(37.749, -122.468), weight: 0},</v>
      </c>
      <c r="X3252" t="str">
        <f t="shared" si="303"/>
        <v>{location: new google.maps.LatLng(37.749, -122.468), weight: 0},</v>
      </c>
      <c r="Y3252" t="str">
        <f t="shared" si="304"/>
        <v>{location: new google.maps.LatLng(37.749, -122.468), weight: 0},</v>
      </c>
    </row>
    <row r="3253" spans="1:25" x14ac:dyDescent="0.2">
      <c r="A3253">
        <v>37.749000000000002</v>
      </c>
      <c r="B3253">
        <v>-122.467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f>VLOOKUP(H3253,AE$2:$AJ$12,6,TRUE)</f>
        <v>0</v>
      </c>
      <c r="N3253">
        <f>VLOOKUP(I3253,AF$2:$AJ$12,5,TRUE)</f>
        <v>0</v>
      </c>
      <c r="O3253">
        <f>VLOOKUP(J3253,AG$2:$AJ$12,4,TRUE)</f>
        <v>3</v>
      </c>
      <c r="P3253">
        <f>VLOOKUP(K3253,AH$2:$AJ$12,3,TRUE)</f>
        <v>0</v>
      </c>
      <c r="Q3253">
        <f>VLOOKUP(L3253,AI$2:$AJ$12,2,TRUE)</f>
        <v>0</v>
      </c>
      <c r="T3253" t="str">
        <f t="shared" si="305"/>
        <v>Crimepoint.create(latitude:37.749, longitude:-122.467, drugdrink:0, misdemean:0, theft:3, violent:0, total:0, drugdrinkct:0, misdemeanct:0, theftct:1, violentct:0, totalct:1)</v>
      </c>
      <c r="U3253" t="str">
        <f t="shared" si="306"/>
        <v>{location: new google.maps.LatLng(37.749, -122.467), weight: 0},</v>
      </c>
      <c r="V3253" t="str">
        <f t="shared" si="301"/>
        <v>{location: new google.maps.LatLng(37.749, -122.467), weight: 0},</v>
      </c>
      <c r="W3253" t="str">
        <f t="shared" si="302"/>
        <v>{location: new google.maps.LatLng(37.749, -122.467), weight: 0},</v>
      </c>
      <c r="X3253" t="str">
        <f t="shared" si="303"/>
        <v>{location: new google.maps.LatLng(37.749, -122.467), weight: 0},</v>
      </c>
      <c r="Y3253" t="str">
        <f t="shared" si="304"/>
        <v>{location: new google.maps.LatLng(37.749, -122.467), weight: 0},</v>
      </c>
    </row>
    <row r="3254" spans="1:25" x14ac:dyDescent="0.2">
      <c r="A3254">
        <v>37.749000000000002</v>
      </c>
      <c r="B3254">
        <v>-122.46599999999999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2</v>
      </c>
      <c r="J3254">
        <v>4</v>
      </c>
      <c r="K3254">
        <v>0</v>
      </c>
      <c r="L3254">
        <v>6</v>
      </c>
      <c r="M3254">
        <f>VLOOKUP(H3254,AE$2:$AJ$12,6,TRUE)</f>
        <v>0</v>
      </c>
      <c r="N3254">
        <f>VLOOKUP(I3254,AF$2:$AJ$12,5,TRUE)</f>
        <v>4</v>
      </c>
      <c r="O3254">
        <f>VLOOKUP(J3254,AG$2:$AJ$12,4,TRUE)</f>
        <v>6</v>
      </c>
      <c r="P3254">
        <f>VLOOKUP(K3254,AH$2:$AJ$12,3,TRUE)</f>
        <v>0</v>
      </c>
      <c r="Q3254">
        <f>VLOOKUP(L3254,AI$2:$AJ$12,2,TRUE)</f>
        <v>4</v>
      </c>
      <c r="T3254" t="str">
        <f t="shared" si="305"/>
        <v>Crimepoint.create(latitude:37.749, longitude:-122.466, drugdrink:0, misdemean:4, theft:6, violent:0, total:4, drugdrinkct:0, misdemeanct:2, theftct:4, violentct:0, totalct:6)</v>
      </c>
      <c r="U3254" t="str">
        <f t="shared" si="306"/>
        <v>{location: new google.maps.LatLng(37.749, -122.466), weight: 0},</v>
      </c>
      <c r="V3254" t="str">
        <f t="shared" si="301"/>
        <v>{location: new google.maps.LatLng(37.749, -122.466), weight: 0},</v>
      </c>
      <c r="W3254" t="str">
        <f t="shared" si="302"/>
        <v>{location: new google.maps.LatLng(37.749, -122.466), weight: 1},</v>
      </c>
      <c r="X3254" t="str">
        <f t="shared" si="303"/>
        <v>{location: new google.maps.LatLng(37.749, -122.466), weight: 0},</v>
      </c>
      <c r="Y3254" t="str">
        <f t="shared" si="304"/>
        <v>{location: new google.maps.LatLng(37.749, -122.466), weight: 0},</v>
      </c>
    </row>
    <row r="3255" spans="1:25" x14ac:dyDescent="0.2">
      <c r="A3255">
        <v>37.749000000000002</v>
      </c>
      <c r="B3255">
        <v>-122.464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f>VLOOKUP(H3255,AE$2:$AJ$12,6,TRUE)</f>
        <v>0</v>
      </c>
      <c r="N3255">
        <f>VLOOKUP(I3255,AF$2:$AJ$12,5,TRUE)</f>
        <v>0</v>
      </c>
      <c r="O3255">
        <f>VLOOKUP(J3255,AG$2:$AJ$12,4,TRUE)</f>
        <v>3</v>
      </c>
      <c r="P3255">
        <f>VLOOKUP(K3255,AH$2:$AJ$12,3,TRUE)</f>
        <v>0</v>
      </c>
      <c r="Q3255">
        <f>VLOOKUP(L3255,AI$2:$AJ$12,2,TRUE)</f>
        <v>0</v>
      </c>
      <c r="T3255" t="str">
        <f t="shared" si="305"/>
        <v>Crimepoint.create(latitude:37.749, longitude:-122.464, drugdrink:0, misdemean:0, theft:3, violent:0, total:0, drugdrinkct:0, misdemeanct:0, theftct:1, violentct:0, totalct:1)</v>
      </c>
      <c r="U3255" t="str">
        <f t="shared" si="306"/>
        <v>{location: new google.maps.LatLng(37.749, -122.464), weight: 0},</v>
      </c>
      <c r="V3255" t="str">
        <f t="shared" si="301"/>
        <v>{location: new google.maps.LatLng(37.749, -122.464), weight: 0},</v>
      </c>
      <c r="W3255" t="str">
        <f t="shared" si="302"/>
        <v>{location: new google.maps.LatLng(37.749, -122.464), weight: 0},</v>
      </c>
      <c r="X3255" t="str">
        <f t="shared" si="303"/>
        <v>{location: new google.maps.LatLng(37.749, -122.464), weight: 0},</v>
      </c>
      <c r="Y3255" t="str">
        <f t="shared" si="304"/>
        <v>{location: new google.maps.LatLng(37.749, -122.464), weight: 0},</v>
      </c>
    </row>
    <row r="3256" spans="1:25" x14ac:dyDescent="0.2">
      <c r="A3256">
        <v>37.749000000000002</v>
      </c>
      <c r="B3256">
        <v>-122.46299999999999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2</v>
      </c>
      <c r="J3256">
        <v>3</v>
      </c>
      <c r="K3256">
        <v>0</v>
      </c>
      <c r="L3256">
        <v>6</v>
      </c>
      <c r="M3256">
        <f>VLOOKUP(H3256,AE$2:$AJ$12,6,TRUE)</f>
        <v>8</v>
      </c>
      <c r="N3256">
        <f>VLOOKUP(I3256,AF$2:$AJ$12,5,TRUE)</f>
        <v>4</v>
      </c>
      <c r="O3256">
        <f>VLOOKUP(J3256,AG$2:$AJ$12,4,TRUE)</f>
        <v>5</v>
      </c>
      <c r="P3256">
        <f>VLOOKUP(K3256,AH$2:$AJ$12,3,TRUE)</f>
        <v>0</v>
      </c>
      <c r="Q3256">
        <f>VLOOKUP(L3256,AI$2:$AJ$12,2,TRUE)</f>
        <v>4</v>
      </c>
      <c r="T3256" t="str">
        <f t="shared" si="305"/>
        <v>Crimepoint.create(latitude:37.749, longitude:-122.463, drugdrink:8, misdemean:4, theft:5, violent:0, total:4, drugdrinkct:1, misdemeanct:2, theftct:3, violentct:0, totalct:6)</v>
      </c>
      <c r="U3256" t="str">
        <f t="shared" si="306"/>
        <v>{location: new google.maps.LatLng(37.749, -122.463), weight: 1},</v>
      </c>
      <c r="V3256" t="str">
        <f t="shared" si="301"/>
        <v>{location: new google.maps.LatLng(37.749, -122.463), weight: 0},</v>
      </c>
      <c r="W3256" t="str">
        <f t="shared" si="302"/>
        <v>{location: new google.maps.LatLng(37.749, -122.463), weight: 0},</v>
      </c>
      <c r="X3256" t="str">
        <f t="shared" si="303"/>
        <v>{location: new google.maps.LatLng(37.749, -122.463), weight: 0},</v>
      </c>
      <c r="Y3256" t="str">
        <f t="shared" si="304"/>
        <v>{location: new google.maps.LatLng(37.749, -122.463), weight: 0},</v>
      </c>
    </row>
    <row r="3257" spans="1:25" x14ac:dyDescent="0.2">
      <c r="A3257">
        <v>37.749000000000002</v>
      </c>
      <c r="B3257">
        <v>-122.462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f>VLOOKUP(H3257,AE$2:$AJ$12,6,TRUE)</f>
        <v>0</v>
      </c>
      <c r="N3257">
        <f>VLOOKUP(I3257,AF$2:$AJ$12,5,TRUE)</f>
        <v>0</v>
      </c>
      <c r="O3257">
        <f>VLOOKUP(J3257,AG$2:$AJ$12,4,TRUE)</f>
        <v>3</v>
      </c>
      <c r="P3257">
        <f>VLOOKUP(K3257,AH$2:$AJ$12,3,TRUE)</f>
        <v>0</v>
      </c>
      <c r="Q3257">
        <f>VLOOKUP(L3257,AI$2:$AJ$12,2,TRUE)</f>
        <v>0</v>
      </c>
      <c r="T3257" t="str">
        <f t="shared" si="305"/>
        <v>Crimepoint.create(latitude:37.749, longitude:-122.462, drugdrink:0, misdemean:0, theft:3, violent:0, total:0, drugdrinkct:0, misdemeanct:0, theftct:1, violentct:0, totalct:1)</v>
      </c>
      <c r="U3257" t="str">
        <f t="shared" si="306"/>
        <v>{location: new google.maps.LatLng(37.749, -122.462), weight: 0},</v>
      </c>
      <c r="V3257" t="str">
        <f t="shared" si="301"/>
        <v>{location: new google.maps.LatLng(37.749, -122.462), weight: 0},</v>
      </c>
      <c r="W3257" t="str">
        <f t="shared" si="302"/>
        <v>{location: new google.maps.LatLng(37.749, -122.462), weight: 0},</v>
      </c>
      <c r="X3257" t="str">
        <f t="shared" si="303"/>
        <v>{location: new google.maps.LatLng(37.749, -122.462), weight: 0},</v>
      </c>
      <c r="Y3257" t="str">
        <f t="shared" si="304"/>
        <v>{location: new google.maps.LatLng(37.749, -122.462), weight: 0},</v>
      </c>
    </row>
    <row r="3258" spans="1:25" x14ac:dyDescent="0.2">
      <c r="A3258">
        <v>37.749000000000002</v>
      </c>
      <c r="B3258">
        <v>-122.461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1</v>
      </c>
      <c r="K3258">
        <v>0</v>
      </c>
      <c r="L3258">
        <v>2</v>
      </c>
      <c r="M3258">
        <f>VLOOKUP(H3258,AE$2:$AJ$12,6,TRUE)</f>
        <v>0</v>
      </c>
      <c r="N3258">
        <f>VLOOKUP(I3258,AF$2:$AJ$12,5,TRUE)</f>
        <v>2</v>
      </c>
      <c r="O3258">
        <f>VLOOKUP(J3258,AG$2:$AJ$12,4,TRUE)</f>
        <v>3</v>
      </c>
      <c r="P3258">
        <f>VLOOKUP(K3258,AH$2:$AJ$12,3,TRUE)</f>
        <v>0</v>
      </c>
      <c r="Q3258">
        <f>VLOOKUP(L3258,AI$2:$AJ$12,2,TRUE)</f>
        <v>1</v>
      </c>
      <c r="T3258" t="str">
        <f t="shared" si="305"/>
        <v>Crimepoint.create(latitude:37.749, longitude:-122.461, drugdrink:0, misdemean:2, theft:3, violent:0, total:1, drugdrinkct:0, misdemeanct:1, theftct:1, violentct:0, totalct:2)</v>
      </c>
      <c r="U3258" t="str">
        <f t="shared" si="306"/>
        <v>{location: new google.maps.LatLng(37.749, -122.461), weight: 0},</v>
      </c>
      <c r="V3258" t="str">
        <f t="shared" si="301"/>
        <v>{location: new google.maps.LatLng(37.749, -122.461), weight: 0},</v>
      </c>
      <c r="W3258" t="str">
        <f t="shared" si="302"/>
        <v>{location: new google.maps.LatLng(37.749, -122.461), weight: 0},</v>
      </c>
      <c r="X3258" t="str">
        <f t="shared" si="303"/>
        <v>{location: new google.maps.LatLng(37.749, -122.461), weight: 0},</v>
      </c>
      <c r="Y3258" t="str">
        <f t="shared" si="304"/>
        <v>{location: new google.maps.LatLng(37.749, -122.461), weight: 0},</v>
      </c>
    </row>
    <row r="3259" spans="1:25" x14ac:dyDescent="0.2">
      <c r="A3259">
        <v>37.749000000000002</v>
      </c>
      <c r="B3259">
        <v>-122.46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f>VLOOKUP(H3259,AE$2:$AJ$12,6,TRUE)</f>
        <v>0</v>
      </c>
      <c r="N3259">
        <f>VLOOKUP(I3259,AF$2:$AJ$12,5,TRUE)</f>
        <v>2</v>
      </c>
      <c r="O3259">
        <f>VLOOKUP(J3259,AG$2:$AJ$12,4,TRUE)</f>
        <v>0</v>
      </c>
      <c r="P3259">
        <f>VLOOKUP(K3259,AH$2:$AJ$12,3,TRUE)</f>
        <v>0</v>
      </c>
      <c r="Q3259">
        <f>VLOOKUP(L3259,AI$2:$AJ$12,2,TRUE)</f>
        <v>0</v>
      </c>
      <c r="T3259" t="str">
        <f t="shared" si="305"/>
        <v>Crimepoint.create(latitude:37.749, longitude:-122.46, drugdrink:0, misdemean:2, theft:0, violent:0, total:0, drugdrinkct:0, misdemeanct:1, theftct:0, violentct:0, totalct:1)</v>
      </c>
      <c r="U3259" t="str">
        <f t="shared" si="306"/>
        <v>{location: new google.maps.LatLng(37.749, -122.46), weight: 0},</v>
      </c>
      <c r="V3259" t="str">
        <f t="shared" si="301"/>
        <v>{location: new google.maps.LatLng(37.749, -122.46), weight: 0},</v>
      </c>
      <c r="W3259" t="str">
        <f t="shared" si="302"/>
        <v>{location: new google.maps.LatLng(37.749, -122.46), weight: 0},</v>
      </c>
      <c r="X3259" t="str">
        <f t="shared" si="303"/>
        <v>{location: new google.maps.LatLng(37.749, -122.46), weight: 0},</v>
      </c>
      <c r="Y3259" t="str">
        <f t="shared" si="304"/>
        <v>{location: new google.maps.LatLng(37.749, -122.46), weight: 0},</v>
      </c>
    </row>
    <row r="3260" spans="1:25" x14ac:dyDescent="0.2">
      <c r="A3260">
        <v>37.749000000000002</v>
      </c>
      <c r="B3260">
        <v>-122.452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f>VLOOKUP(H3260,AE$2:$AJ$12,6,TRUE)</f>
        <v>0</v>
      </c>
      <c r="N3260">
        <f>VLOOKUP(I3260,AF$2:$AJ$12,5,TRUE)</f>
        <v>0</v>
      </c>
      <c r="O3260">
        <f>VLOOKUP(J3260,AG$2:$AJ$12,4,TRUE)</f>
        <v>3</v>
      </c>
      <c r="P3260">
        <f>VLOOKUP(K3260,AH$2:$AJ$12,3,TRUE)</f>
        <v>0</v>
      </c>
      <c r="Q3260">
        <f>VLOOKUP(L3260,AI$2:$AJ$12,2,TRUE)</f>
        <v>0</v>
      </c>
      <c r="T3260" t="str">
        <f t="shared" si="305"/>
        <v>Crimepoint.create(latitude:37.749, longitude:-122.452, drugdrink:0, misdemean:0, theft:3, violent:0, total:0, drugdrinkct:0, misdemeanct:0, theftct:1, violentct:0, totalct:1)</v>
      </c>
      <c r="U3260" t="str">
        <f t="shared" si="306"/>
        <v>{location: new google.maps.LatLng(37.749, -122.452), weight: 0},</v>
      </c>
      <c r="V3260" t="str">
        <f t="shared" si="301"/>
        <v>{location: new google.maps.LatLng(37.749, -122.452), weight: 0},</v>
      </c>
      <c r="W3260" t="str">
        <f t="shared" si="302"/>
        <v>{location: new google.maps.LatLng(37.749, -122.452), weight: 0},</v>
      </c>
      <c r="X3260" t="str">
        <f t="shared" si="303"/>
        <v>{location: new google.maps.LatLng(37.749, -122.452), weight: 0},</v>
      </c>
      <c r="Y3260" t="str">
        <f t="shared" si="304"/>
        <v>{location: new google.maps.LatLng(37.749, -122.452), weight: 0},</v>
      </c>
    </row>
    <row r="3261" spans="1:25" x14ac:dyDescent="0.2">
      <c r="A3261">
        <v>37.749000000000002</v>
      </c>
      <c r="B3261">
        <v>-122.45</v>
      </c>
      <c r="C3261">
        <v>0</v>
      </c>
      <c r="D3261">
        <v>1</v>
      </c>
      <c r="E3261">
        <v>1</v>
      </c>
      <c r="F3261">
        <v>0</v>
      </c>
      <c r="G3261">
        <v>1</v>
      </c>
      <c r="H3261">
        <v>0</v>
      </c>
      <c r="I3261">
        <v>5</v>
      </c>
      <c r="J3261">
        <v>5</v>
      </c>
      <c r="K3261">
        <v>0</v>
      </c>
      <c r="L3261">
        <v>10</v>
      </c>
      <c r="M3261">
        <f>VLOOKUP(H3261,AE$2:$AJ$12,6,TRUE)</f>
        <v>0</v>
      </c>
      <c r="N3261">
        <f>VLOOKUP(I3261,AF$2:$AJ$12,5,TRUE)</f>
        <v>6</v>
      </c>
      <c r="O3261">
        <f>VLOOKUP(J3261,AG$2:$AJ$12,4,TRUE)</f>
        <v>7</v>
      </c>
      <c r="P3261">
        <f>VLOOKUP(K3261,AH$2:$AJ$12,3,TRUE)</f>
        <v>0</v>
      </c>
      <c r="Q3261">
        <f>VLOOKUP(L3261,AI$2:$AJ$12,2,TRUE)</f>
        <v>6</v>
      </c>
      <c r="T3261" t="str">
        <f t="shared" si="305"/>
        <v>Crimepoint.create(latitude:37.749, longitude:-122.45, drugdrink:0, misdemean:6, theft:7, violent:0, total:6, drugdrinkct:0, misdemeanct:5, theftct:5, violentct:0, totalct:10)</v>
      </c>
      <c r="U3261" t="str">
        <f t="shared" si="306"/>
        <v>{location: new google.maps.LatLng(37.749, -122.45), weight: 0},</v>
      </c>
      <c r="V3261" t="str">
        <f t="shared" si="301"/>
        <v>{location: new google.maps.LatLng(37.749, -122.45), weight: 1},</v>
      </c>
      <c r="W3261" t="str">
        <f t="shared" si="302"/>
        <v>{location: new google.maps.LatLng(37.749, -122.45), weight: 1},</v>
      </c>
      <c r="X3261" t="str">
        <f t="shared" si="303"/>
        <v>{location: new google.maps.LatLng(37.749, -122.45), weight: 0},</v>
      </c>
      <c r="Y3261" t="str">
        <f t="shared" si="304"/>
        <v>{location: new google.maps.LatLng(37.749, -122.45), weight: 1},</v>
      </c>
    </row>
    <row r="3262" spans="1:25" x14ac:dyDescent="0.2">
      <c r="A3262">
        <v>37.749000000000002</v>
      </c>
      <c r="B3262">
        <v>-122.44499999999999</v>
      </c>
      <c r="C3262">
        <v>0</v>
      </c>
      <c r="D3262">
        <v>0</v>
      </c>
      <c r="E3262">
        <v>0</v>
      </c>
      <c r="F3262">
        <v>3</v>
      </c>
      <c r="G3262">
        <v>1</v>
      </c>
      <c r="H3262">
        <v>0</v>
      </c>
      <c r="I3262">
        <v>2</v>
      </c>
      <c r="J3262">
        <v>3</v>
      </c>
      <c r="K3262">
        <v>4</v>
      </c>
      <c r="L3262">
        <v>9</v>
      </c>
      <c r="M3262">
        <f>VLOOKUP(H3262,AE$2:$AJ$12,6,TRUE)</f>
        <v>0</v>
      </c>
      <c r="N3262">
        <f>VLOOKUP(I3262,AF$2:$AJ$12,5,TRUE)</f>
        <v>4</v>
      </c>
      <c r="O3262">
        <f>VLOOKUP(J3262,AG$2:$AJ$12,4,TRUE)</f>
        <v>5</v>
      </c>
      <c r="P3262">
        <f>VLOOKUP(K3262,AH$2:$AJ$12,3,TRUE)</f>
        <v>8</v>
      </c>
      <c r="Q3262">
        <f>VLOOKUP(L3262,AI$2:$AJ$12,2,TRUE)</f>
        <v>5</v>
      </c>
      <c r="T3262" t="str">
        <f t="shared" si="305"/>
        <v>Crimepoint.create(latitude:37.749, longitude:-122.445, drugdrink:0, misdemean:4, theft:5, violent:8, total:5, drugdrinkct:0, misdemeanct:2, theftct:3, violentct:4, totalct:9)</v>
      </c>
      <c r="U3262" t="str">
        <f t="shared" si="306"/>
        <v>{location: new google.maps.LatLng(37.749, -122.445), weight: 0},</v>
      </c>
      <c r="V3262" t="str">
        <f t="shared" si="301"/>
        <v>{location: new google.maps.LatLng(37.749, -122.445), weight: 0},</v>
      </c>
      <c r="W3262" t="str">
        <f t="shared" si="302"/>
        <v>{location: new google.maps.LatLng(37.749, -122.445), weight: 0},</v>
      </c>
      <c r="X3262" t="str">
        <f t="shared" si="303"/>
        <v>{location: new google.maps.LatLng(37.749, -122.445), weight: 3},</v>
      </c>
      <c r="Y3262" t="str">
        <f t="shared" si="304"/>
        <v>{location: new google.maps.LatLng(37.749, -122.445), weight: 1},</v>
      </c>
    </row>
    <row r="3263" spans="1:25" x14ac:dyDescent="0.2">
      <c r="A3263">
        <v>37.749000000000002</v>
      </c>
      <c r="B3263">
        <v>-122.443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2</v>
      </c>
      <c r="J3263">
        <v>4</v>
      </c>
      <c r="K3263">
        <v>0</v>
      </c>
      <c r="L3263">
        <v>6</v>
      </c>
      <c r="M3263">
        <f>VLOOKUP(H3263,AE$2:$AJ$12,6,TRUE)</f>
        <v>0</v>
      </c>
      <c r="N3263">
        <f>VLOOKUP(I3263,AF$2:$AJ$12,5,TRUE)</f>
        <v>4</v>
      </c>
      <c r="O3263">
        <f>VLOOKUP(J3263,AG$2:$AJ$12,4,TRUE)</f>
        <v>6</v>
      </c>
      <c r="P3263">
        <f>VLOOKUP(K3263,AH$2:$AJ$12,3,TRUE)</f>
        <v>0</v>
      </c>
      <c r="Q3263">
        <f>VLOOKUP(L3263,AI$2:$AJ$12,2,TRUE)</f>
        <v>4</v>
      </c>
      <c r="T3263" t="str">
        <f t="shared" si="305"/>
        <v>Crimepoint.create(latitude:37.749, longitude:-122.443, drugdrink:0, misdemean:4, theft:6, violent:0, total:4, drugdrinkct:0, misdemeanct:2, theftct:4, violentct:0, totalct:6)</v>
      </c>
      <c r="U3263" t="str">
        <f t="shared" si="306"/>
        <v>{location: new google.maps.LatLng(37.749, -122.443), weight: 0},</v>
      </c>
      <c r="V3263" t="str">
        <f t="shared" si="301"/>
        <v>{location: new google.maps.LatLng(37.749, -122.443), weight: 0},</v>
      </c>
      <c r="W3263" t="str">
        <f t="shared" si="302"/>
        <v>{location: new google.maps.LatLng(37.749, -122.443), weight: 1},</v>
      </c>
      <c r="X3263" t="str">
        <f t="shared" si="303"/>
        <v>{location: new google.maps.LatLng(37.749, -122.443), weight: 0},</v>
      </c>
      <c r="Y3263" t="str">
        <f t="shared" si="304"/>
        <v>{location: new google.maps.LatLng(37.749, -122.443), weight: 0},</v>
      </c>
    </row>
    <row r="3264" spans="1:25" x14ac:dyDescent="0.2">
      <c r="A3264">
        <v>37.749000000000002</v>
      </c>
      <c r="B3264">
        <v>-122.44199999999999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f>VLOOKUP(H3264,AE$2:$AJ$12,6,TRUE)</f>
        <v>0</v>
      </c>
      <c r="N3264">
        <f>VLOOKUP(I3264,AF$2:$AJ$12,5,TRUE)</f>
        <v>0</v>
      </c>
      <c r="O3264">
        <f>VLOOKUP(J3264,AG$2:$AJ$12,4,TRUE)</f>
        <v>3</v>
      </c>
      <c r="P3264">
        <f>VLOOKUP(K3264,AH$2:$AJ$12,3,TRUE)</f>
        <v>0</v>
      </c>
      <c r="Q3264">
        <f>VLOOKUP(L3264,AI$2:$AJ$12,2,TRUE)</f>
        <v>0</v>
      </c>
      <c r="T3264" t="str">
        <f t="shared" si="305"/>
        <v>Crimepoint.create(latitude:37.749, longitude:-122.442, drugdrink:0, misdemean:0, theft:3, violent:0, total:0, drugdrinkct:0, misdemeanct:0, theftct:1, violentct:0, totalct:1)</v>
      </c>
      <c r="U3264" t="str">
        <f t="shared" si="306"/>
        <v>{location: new google.maps.LatLng(37.749, -122.442), weight: 0},</v>
      </c>
      <c r="V3264" t="str">
        <f t="shared" si="301"/>
        <v>{location: new google.maps.LatLng(37.749, -122.442), weight: 0},</v>
      </c>
      <c r="W3264" t="str">
        <f t="shared" si="302"/>
        <v>{location: new google.maps.LatLng(37.749, -122.442), weight: 0},</v>
      </c>
      <c r="X3264" t="str">
        <f t="shared" si="303"/>
        <v>{location: new google.maps.LatLng(37.749, -122.442), weight: 0},</v>
      </c>
      <c r="Y3264" t="str">
        <f t="shared" si="304"/>
        <v>{location: new google.maps.LatLng(37.749, -122.442), weight: 0},</v>
      </c>
    </row>
    <row r="3265" spans="1:25" x14ac:dyDescent="0.2">
      <c r="A3265">
        <v>37.749000000000002</v>
      </c>
      <c r="B3265">
        <v>-122.441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f>VLOOKUP(H3265,AE$2:$AJ$12,6,TRUE)</f>
        <v>0</v>
      </c>
      <c r="N3265">
        <f>VLOOKUP(I3265,AF$2:$AJ$12,5,TRUE)</f>
        <v>2</v>
      </c>
      <c r="O3265">
        <f>VLOOKUP(J3265,AG$2:$AJ$12,4,TRUE)</f>
        <v>0</v>
      </c>
      <c r="P3265">
        <f>VLOOKUP(K3265,AH$2:$AJ$12,3,TRUE)</f>
        <v>0</v>
      </c>
      <c r="Q3265">
        <f>VLOOKUP(L3265,AI$2:$AJ$12,2,TRUE)</f>
        <v>0</v>
      </c>
      <c r="T3265" t="str">
        <f t="shared" si="305"/>
        <v>Crimepoint.create(latitude:37.749, longitude:-122.441, drugdrink:0, misdemean:2, theft:0, violent:0, total:0, drugdrinkct:0, misdemeanct:1, theftct:0, violentct:0, totalct:1)</v>
      </c>
      <c r="U3265" t="str">
        <f t="shared" si="306"/>
        <v>{location: new google.maps.LatLng(37.749, -122.441), weight: 0},</v>
      </c>
      <c r="V3265" t="str">
        <f t="shared" si="301"/>
        <v>{location: new google.maps.LatLng(37.749, -122.441), weight: 0},</v>
      </c>
      <c r="W3265" t="str">
        <f t="shared" si="302"/>
        <v>{location: new google.maps.LatLng(37.749, -122.441), weight: 0},</v>
      </c>
      <c r="X3265" t="str">
        <f t="shared" si="303"/>
        <v>{location: new google.maps.LatLng(37.749, -122.441), weight: 0},</v>
      </c>
      <c r="Y3265" t="str">
        <f t="shared" si="304"/>
        <v>{location: new google.maps.LatLng(37.749, -122.441), weight: 0},</v>
      </c>
    </row>
    <row r="3266" spans="1:25" x14ac:dyDescent="0.2">
      <c r="A3266">
        <v>37.749000000000002</v>
      </c>
      <c r="B3266">
        <v>-122.44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f>VLOOKUP(H3266,AE$2:$AJ$12,6,TRUE)</f>
        <v>0</v>
      </c>
      <c r="N3266">
        <f>VLOOKUP(I3266,AF$2:$AJ$12,5,TRUE)</f>
        <v>2</v>
      </c>
      <c r="O3266">
        <f>VLOOKUP(J3266,AG$2:$AJ$12,4,TRUE)</f>
        <v>0</v>
      </c>
      <c r="P3266">
        <f>VLOOKUP(K3266,AH$2:$AJ$12,3,TRUE)</f>
        <v>0</v>
      </c>
      <c r="Q3266">
        <f>VLOOKUP(L3266,AI$2:$AJ$12,2,TRUE)</f>
        <v>0</v>
      </c>
      <c r="T3266" t="str">
        <f t="shared" si="305"/>
        <v>Crimepoint.create(latitude:37.749, longitude:-122.44, drugdrink:0, misdemean:2, theft:0, violent:0, total:0, drugdrinkct:0, misdemeanct:1, theftct:0, violentct:0, totalct:1)</v>
      </c>
      <c r="U3266" t="str">
        <f t="shared" si="306"/>
        <v>{location: new google.maps.LatLng(37.749, -122.44), weight: 0},</v>
      </c>
      <c r="V3266" t="str">
        <f t="shared" si="301"/>
        <v>{location: new google.maps.LatLng(37.749, -122.44), weight: 0},</v>
      </c>
      <c r="W3266" t="str">
        <f t="shared" si="302"/>
        <v>{location: new google.maps.LatLng(37.749, -122.44), weight: 0},</v>
      </c>
      <c r="X3266" t="str">
        <f t="shared" si="303"/>
        <v>{location: new google.maps.LatLng(37.749, -122.44), weight: 0},</v>
      </c>
      <c r="Y3266" t="str">
        <f t="shared" si="304"/>
        <v>{location: new google.maps.LatLng(37.749, -122.44), weight: 0},</v>
      </c>
    </row>
    <row r="3267" spans="1:25" x14ac:dyDescent="0.2">
      <c r="A3267">
        <v>37.749000000000002</v>
      </c>
      <c r="B3267">
        <v>-122.43899999999999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f>VLOOKUP(H3267,AE$2:$AJ$12,6,TRUE)</f>
        <v>0</v>
      </c>
      <c r="N3267">
        <f>VLOOKUP(I3267,AF$2:$AJ$12,5,TRUE)</f>
        <v>0</v>
      </c>
      <c r="O3267">
        <f>VLOOKUP(J3267,AG$2:$AJ$12,4,TRUE)</f>
        <v>3</v>
      </c>
      <c r="P3267">
        <f>VLOOKUP(K3267,AH$2:$AJ$12,3,TRUE)</f>
        <v>0</v>
      </c>
      <c r="Q3267">
        <f>VLOOKUP(L3267,AI$2:$AJ$12,2,TRUE)</f>
        <v>0</v>
      </c>
      <c r="T3267" t="str">
        <f t="shared" si="305"/>
        <v>Crimepoint.create(latitude:37.749, longitude:-122.439, drugdrink:0, misdemean:0, theft:3, violent:0, total:0, drugdrinkct:0, misdemeanct:0, theftct:1, violentct:0, totalct:1)</v>
      </c>
      <c r="U3267" t="str">
        <f t="shared" si="306"/>
        <v>{location: new google.maps.LatLng(37.749, -122.439), weight: 0},</v>
      </c>
      <c r="V3267" t="str">
        <f t="shared" ref="V3267:V3330" si="307">$Z$2&amp;$A3267&amp;$AA$2&amp;$B3267&amp;$AB$2&amp;D3267&amp;$AC$2</f>
        <v>{location: new google.maps.LatLng(37.749, -122.439), weight: 0},</v>
      </c>
      <c r="W3267" t="str">
        <f t="shared" ref="W3267:W3330" si="308">$Z$2&amp;$A3267&amp;$AA$2&amp;$B3267&amp;$AB$2&amp;E3267&amp;$AC$2</f>
        <v>{location: new google.maps.LatLng(37.749, -122.439), weight: 0},</v>
      </c>
      <c r="X3267" t="str">
        <f t="shared" ref="X3267:X3330" si="309">$Z$2&amp;$A3267&amp;$AA$2&amp;$B3267&amp;$AB$2&amp;F3267&amp;$AC$2</f>
        <v>{location: new google.maps.LatLng(37.749, -122.439), weight: 0},</v>
      </c>
      <c r="Y3267" t="str">
        <f t="shared" ref="Y3267:Y3330" si="310">$Z$2&amp;$A3267&amp;$AA$2&amp;$B3267&amp;$AB$2&amp;G3267&amp;$AC$2</f>
        <v>{location: new google.maps.LatLng(37.749, -122.439), weight: 0},</v>
      </c>
    </row>
    <row r="3268" spans="1:25" x14ac:dyDescent="0.2">
      <c r="A3268">
        <v>37.749000000000002</v>
      </c>
      <c r="B3268">
        <v>-122.438</v>
      </c>
      <c r="C3268">
        <v>0</v>
      </c>
      <c r="D3268">
        <v>1</v>
      </c>
      <c r="E3268">
        <v>0</v>
      </c>
      <c r="F3268">
        <v>1</v>
      </c>
      <c r="G3268">
        <v>1</v>
      </c>
      <c r="H3268">
        <v>0</v>
      </c>
      <c r="I3268">
        <v>5</v>
      </c>
      <c r="J3268">
        <v>1</v>
      </c>
      <c r="K3268">
        <v>1</v>
      </c>
      <c r="L3268">
        <v>7</v>
      </c>
      <c r="M3268">
        <f>VLOOKUP(H3268,AE$2:$AJ$12,6,TRUE)</f>
        <v>0</v>
      </c>
      <c r="N3268">
        <f>VLOOKUP(I3268,AF$2:$AJ$12,5,TRUE)</f>
        <v>6</v>
      </c>
      <c r="O3268">
        <f>VLOOKUP(J3268,AG$2:$AJ$12,4,TRUE)</f>
        <v>3</v>
      </c>
      <c r="P3268">
        <f>VLOOKUP(K3268,AH$2:$AJ$12,3,TRUE)</f>
        <v>7</v>
      </c>
      <c r="Q3268">
        <f>VLOOKUP(L3268,AI$2:$AJ$12,2,TRUE)</f>
        <v>5</v>
      </c>
      <c r="T3268" t="str">
        <f t="shared" ref="T3268:T3331" si="311">"Crimepoint.create("&amp;A$2&amp;":"&amp;A3268&amp;", "&amp;B$2&amp;":"&amp;B3268&amp;", "&amp;C$2&amp;":"&amp;M3268&amp;", "&amp;D$2&amp;":"&amp;N3268&amp;", "&amp;E$2&amp;":"&amp;O3268&amp;", "&amp;F$2&amp;":"&amp;P3268&amp;", "&amp;G$2&amp;":"&amp;Q3268&amp;", "&amp;H$2&amp;":"&amp;H3268&amp;", "&amp;I$2&amp;":"&amp;I3268&amp;", "&amp;J$2&amp;":"&amp;J3268&amp;", "&amp;K$2&amp;":"&amp;K3268&amp;", "&amp;L$2&amp;":"&amp;L3268&amp;")"</f>
        <v>Crimepoint.create(latitude:37.749, longitude:-122.438, drugdrink:0, misdemean:6, theft:3, violent:7, total:5, drugdrinkct:0, misdemeanct:5, theftct:1, violentct:1, totalct:7)</v>
      </c>
      <c r="U3268" t="str">
        <f t="shared" ref="U3268:U3331" si="312">$Z$2&amp;$A3268&amp;$AA$2&amp;$B3268&amp;$AB$2&amp;C3268&amp;$AC$2</f>
        <v>{location: new google.maps.LatLng(37.749, -122.438), weight: 0},</v>
      </c>
      <c r="V3268" t="str">
        <f t="shared" si="307"/>
        <v>{location: new google.maps.LatLng(37.749, -122.438), weight: 1},</v>
      </c>
      <c r="W3268" t="str">
        <f t="shared" si="308"/>
        <v>{location: new google.maps.LatLng(37.749, -122.438), weight: 0},</v>
      </c>
      <c r="X3268" t="str">
        <f t="shared" si="309"/>
        <v>{location: new google.maps.LatLng(37.749, -122.438), weight: 1},</v>
      </c>
      <c r="Y3268" t="str">
        <f t="shared" si="310"/>
        <v>{location: new google.maps.LatLng(37.749, -122.438), weight: 1},</v>
      </c>
    </row>
    <row r="3269" spans="1:25" x14ac:dyDescent="0.2">
      <c r="A3269">
        <v>37.749000000000002</v>
      </c>
      <c r="B3269">
        <v>-122.437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</v>
      </c>
      <c r="K3269">
        <v>0</v>
      </c>
      <c r="L3269">
        <v>2</v>
      </c>
      <c r="M3269">
        <f>VLOOKUP(H3269,AE$2:$AJ$12,6,TRUE)</f>
        <v>0</v>
      </c>
      <c r="N3269">
        <f>VLOOKUP(I3269,AF$2:$AJ$12,5,TRUE)</f>
        <v>0</v>
      </c>
      <c r="O3269">
        <f>VLOOKUP(J3269,AG$2:$AJ$12,4,TRUE)</f>
        <v>4</v>
      </c>
      <c r="P3269">
        <f>VLOOKUP(K3269,AH$2:$AJ$12,3,TRUE)</f>
        <v>0</v>
      </c>
      <c r="Q3269">
        <f>VLOOKUP(L3269,AI$2:$AJ$12,2,TRUE)</f>
        <v>1</v>
      </c>
      <c r="T3269" t="str">
        <f t="shared" si="311"/>
        <v>Crimepoint.create(latitude:37.749, longitude:-122.437, drugdrink:0, misdemean:0, theft:4, violent:0, total:1, drugdrinkct:0, misdemeanct:0, theftct:2, violentct:0, totalct:2)</v>
      </c>
      <c r="U3269" t="str">
        <f t="shared" si="312"/>
        <v>{location: new google.maps.LatLng(37.749, -122.437), weight: 0},</v>
      </c>
      <c r="V3269" t="str">
        <f t="shared" si="307"/>
        <v>{location: new google.maps.LatLng(37.749, -122.437), weight: 0},</v>
      </c>
      <c r="W3269" t="str">
        <f t="shared" si="308"/>
        <v>{location: new google.maps.LatLng(37.749, -122.437), weight: 0},</v>
      </c>
      <c r="X3269" t="str">
        <f t="shared" si="309"/>
        <v>{location: new google.maps.LatLng(37.749, -122.437), weight: 0},</v>
      </c>
      <c r="Y3269" t="str">
        <f t="shared" si="310"/>
        <v>{location: new google.maps.LatLng(37.749, -122.437), weight: 0},</v>
      </c>
    </row>
    <row r="3270" spans="1:25" x14ac:dyDescent="0.2">
      <c r="A3270">
        <v>37.749000000000002</v>
      </c>
      <c r="B3270">
        <v>-122.43600000000001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0</v>
      </c>
      <c r="L3270">
        <v>2</v>
      </c>
      <c r="M3270">
        <f>VLOOKUP(H3270,AE$2:$AJ$12,6,TRUE)</f>
        <v>0</v>
      </c>
      <c r="N3270">
        <f>VLOOKUP(I3270,AF$2:$AJ$12,5,TRUE)</f>
        <v>2</v>
      </c>
      <c r="O3270">
        <f>VLOOKUP(J3270,AG$2:$AJ$12,4,TRUE)</f>
        <v>3</v>
      </c>
      <c r="P3270">
        <f>VLOOKUP(K3270,AH$2:$AJ$12,3,TRUE)</f>
        <v>0</v>
      </c>
      <c r="Q3270">
        <f>VLOOKUP(L3270,AI$2:$AJ$12,2,TRUE)</f>
        <v>1</v>
      </c>
      <c r="T3270" t="str">
        <f t="shared" si="311"/>
        <v>Crimepoint.create(latitude:37.749, longitude:-122.436, drugdrink:0, misdemean:2, theft:3, violent:0, total:1, drugdrinkct:0, misdemeanct:1, theftct:1, violentct:0, totalct:2)</v>
      </c>
      <c r="U3270" t="str">
        <f t="shared" si="312"/>
        <v>{location: new google.maps.LatLng(37.749, -122.436), weight: 0},</v>
      </c>
      <c r="V3270" t="str">
        <f t="shared" si="307"/>
        <v>{location: new google.maps.LatLng(37.749, -122.436), weight: 0},</v>
      </c>
      <c r="W3270" t="str">
        <f t="shared" si="308"/>
        <v>{location: new google.maps.LatLng(37.749, -122.436), weight: 0},</v>
      </c>
      <c r="X3270" t="str">
        <f t="shared" si="309"/>
        <v>{location: new google.maps.LatLng(37.749, -122.436), weight: 0},</v>
      </c>
      <c r="Y3270" t="str">
        <f t="shared" si="310"/>
        <v>{location: new google.maps.LatLng(37.749, -122.436), weight: 0},</v>
      </c>
    </row>
    <row r="3271" spans="1:25" x14ac:dyDescent="0.2">
      <c r="A3271">
        <v>37.749000000000002</v>
      </c>
      <c r="B3271">
        <v>-122.435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0</v>
      </c>
      <c r="L3271">
        <v>2</v>
      </c>
      <c r="M3271">
        <f>VLOOKUP(H3271,AE$2:$AJ$12,6,TRUE)</f>
        <v>0</v>
      </c>
      <c r="N3271">
        <f>VLOOKUP(I3271,AF$2:$AJ$12,5,TRUE)</f>
        <v>0</v>
      </c>
      <c r="O3271">
        <f>VLOOKUP(J3271,AG$2:$AJ$12,4,TRUE)</f>
        <v>4</v>
      </c>
      <c r="P3271">
        <f>VLOOKUP(K3271,AH$2:$AJ$12,3,TRUE)</f>
        <v>0</v>
      </c>
      <c r="Q3271">
        <f>VLOOKUP(L3271,AI$2:$AJ$12,2,TRUE)</f>
        <v>1</v>
      </c>
      <c r="T3271" t="str">
        <f t="shared" si="311"/>
        <v>Crimepoint.create(latitude:37.749, longitude:-122.435, drugdrink:0, misdemean:0, theft:4, violent:0, total:1, drugdrinkct:0, misdemeanct:0, theftct:2, violentct:0, totalct:2)</v>
      </c>
      <c r="U3271" t="str">
        <f t="shared" si="312"/>
        <v>{location: new google.maps.LatLng(37.749, -122.435), weight: 0},</v>
      </c>
      <c r="V3271" t="str">
        <f t="shared" si="307"/>
        <v>{location: new google.maps.LatLng(37.749, -122.435), weight: 0},</v>
      </c>
      <c r="W3271" t="str">
        <f t="shared" si="308"/>
        <v>{location: new google.maps.LatLng(37.749, -122.435), weight: 0},</v>
      </c>
      <c r="X3271" t="str">
        <f t="shared" si="309"/>
        <v>{location: new google.maps.LatLng(37.749, -122.435), weight: 0},</v>
      </c>
      <c r="Y3271" t="str">
        <f t="shared" si="310"/>
        <v>{location: new google.maps.LatLng(37.749, -122.435), weight: 0},</v>
      </c>
    </row>
    <row r="3272" spans="1:25" x14ac:dyDescent="0.2">
      <c r="A3272">
        <v>37.749000000000002</v>
      </c>
      <c r="B3272">
        <v>-122.434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1</v>
      </c>
      <c r="K3272">
        <v>0</v>
      </c>
      <c r="L3272">
        <v>2</v>
      </c>
      <c r="M3272">
        <f>VLOOKUP(H3272,AE$2:$AJ$12,6,TRUE)</f>
        <v>0</v>
      </c>
      <c r="N3272">
        <f>VLOOKUP(I3272,AF$2:$AJ$12,5,TRUE)</f>
        <v>2</v>
      </c>
      <c r="O3272">
        <f>VLOOKUP(J3272,AG$2:$AJ$12,4,TRUE)</f>
        <v>3</v>
      </c>
      <c r="P3272">
        <f>VLOOKUP(K3272,AH$2:$AJ$12,3,TRUE)</f>
        <v>0</v>
      </c>
      <c r="Q3272">
        <f>VLOOKUP(L3272,AI$2:$AJ$12,2,TRUE)</f>
        <v>1</v>
      </c>
      <c r="T3272" t="str">
        <f t="shared" si="311"/>
        <v>Crimepoint.create(latitude:37.749, longitude:-122.434, drugdrink:0, misdemean:2, theft:3, violent:0, total:1, drugdrinkct:0, misdemeanct:1, theftct:1, violentct:0, totalct:2)</v>
      </c>
      <c r="U3272" t="str">
        <f t="shared" si="312"/>
        <v>{location: new google.maps.LatLng(37.749, -122.434), weight: 0},</v>
      </c>
      <c r="V3272" t="str">
        <f t="shared" si="307"/>
        <v>{location: new google.maps.LatLng(37.749, -122.434), weight: 0},</v>
      </c>
      <c r="W3272" t="str">
        <f t="shared" si="308"/>
        <v>{location: new google.maps.LatLng(37.749, -122.434), weight: 0},</v>
      </c>
      <c r="X3272" t="str">
        <f t="shared" si="309"/>
        <v>{location: new google.maps.LatLng(37.749, -122.434), weight: 0},</v>
      </c>
      <c r="Y3272" t="str">
        <f t="shared" si="310"/>
        <v>{location: new google.maps.LatLng(37.749, -122.434), weight: 0},</v>
      </c>
    </row>
    <row r="3273" spans="1:25" x14ac:dyDescent="0.2">
      <c r="A3273">
        <v>37.749000000000002</v>
      </c>
      <c r="B3273">
        <v>-122.43300000000001</v>
      </c>
      <c r="C3273">
        <v>0</v>
      </c>
      <c r="D3273">
        <v>1</v>
      </c>
      <c r="E3273">
        <v>0</v>
      </c>
      <c r="F3273">
        <v>2</v>
      </c>
      <c r="G3273">
        <v>1</v>
      </c>
      <c r="H3273">
        <v>0</v>
      </c>
      <c r="I3273">
        <v>4</v>
      </c>
      <c r="J3273">
        <v>1</v>
      </c>
      <c r="K3273">
        <v>3</v>
      </c>
      <c r="L3273">
        <v>8</v>
      </c>
      <c r="M3273">
        <f>VLOOKUP(H3273,AE$2:$AJ$12,6,TRUE)</f>
        <v>0</v>
      </c>
      <c r="N3273">
        <f>VLOOKUP(I3273,AF$2:$AJ$12,5,TRUE)</f>
        <v>6</v>
      </c>
      <c r="O3273">
        <f>VLOOKUP(J3273,AG$2:$AJ$12,4,TRUE)</f>
        <v>3</v>
      </c>
      <c r="P3273">
        <f>VLOOKUP(K3273,AH$2:$AJ$12,3,TRUE)</f>
        <v>8</v>
      </c>
      <c r="Q3273">
        <f>VLOOKUP(L3273,AI$2:$AJ$12,2,TRUE)</f>
        <v>5</v>
      </c>
      <c r="T3273" t="str">
        <f t="shared" si="311"/>
        <v>Crimepoint.create(latitude:37.749, longitude:-122.433, drugdrink:0, misdemean:6, theft:3, violent:8, total:5, drugdrinkct:0, misdemeanct:4, theftct:1, violentct:3, totalct:8)</v>
      </c>
      <c r="U3273" t="str">
        <f t="shared" si="312"/>
        <v>{location: new google.maps.LatLng(37.749, -122.433), weight: 0},</v>
      </c>
      <c r="V3273" t="str">
        <f t="shared" si="307"/>
        <v>{location: new google.maps.LatLng(37.749, -122.433), weight: 1},</v>
      </c>
      <c r="W3273" t="str">
        <f t="shared" si="308"/>
        <v>{location: new google.maps.LatLng(37.749, -122.433), weight: 0},</v>
      </c>
      <c r="X3273" t="str">
        <f t="shared" si="309"/>
        <v>{location: new google.maps.LatLng(37.749, -122.433), weight: 2},</v>
      </c>
      <c r="Y3273" t="str">
        <f t="shared" si="310"/>
        <v>{location: new google.maps.LatLng(37.749, -122.433), weight: 1},</v>
      </c>
    </row>
    <row r="3274" spans="1:25" x14ac:dyDescent="0.2">
      <c r="A3274">
        <v>37.749000000000002</v>
      </c>
      <c r="B3274">
        <v>-122.432</v>
      </c>
      <c r="C3274">
        <v>3</v>
      </c>
      <c r="D3274">
        <v>7</v>
      </c>
      <c r="E3274">
        <v>0</v>
      </c>
      <c r="F3274">
        <v>9</v>
      </c>
      <c r="G3274">
        <v>4</v>
      </c>
      <c r="H3274">
        <v>5</v>
      </c>
      <c r="I3274">
        <v>32</v>
      </c>
      <c r="J3274">
        <v>3</v>
      </c>
      <c r="K3274">
        <v>12</v>
      </c>
      <c r="L3274">
        <v>52</v>
      </c>
      <c r="M3274">
        <f>VLOOKUP(H3274,AE$2:$AJ$12,6,TRUE)</f>
        <v>9</v>
      </c>
      <c r="N3274">
        <f>VLOOKUP(I3274,AF$2:$AJ$12,5,TRUE)</f>
        <v>9</v>
      </c>
      <c r="O3274">
        <f>VLOOKUP(J3274,AG$2:$AJ$12,4,TRUE)</f>
        <v>5</v>
      </c>
      <c r="P3274">
        <f>VLOOKUP(K3274,AH$2:$AJ$12,3,TRUE)</f>
        <v>9</v>
      </c>
      <c r="Q3274">
        <f>VLOOKUP(L3274,AI$2:$AJ$12,2,TRUE)</f>
        <v>9</v>
      </c>
      <c r="T3274" t="str">
        <f t="shared" si="311"/>
        <v>Crimepoint.create(latitude:37.749, longitude:-122.432, drugdrink:9, misdemean:9, theft:5, violent:9, total:9, drugdrinkct:5, misdemeanct:32, theftct:3, violentct:12, totalct:52)</v>
      </c>
      <c r="U3274" t="str">
        <f t="shared" si="312"/>
        <v>{location: new google.maps.LatLng(37.749, -122.432), weight: 3},</v>
      </c>
      <c r="V3274" t="str">
        <f t="shared" si="307"/>
        <v>{location: new google.maps.LatLng(37.749, -122.432), weight: 7},</v>
      </c>
      <c r="W3274" t="str">
        <f t="shared" si="308"/>
        <v>{location: new google.maps.LatLng(37.749, -122.432), weight: 0},</v>
      </c>
      <c r="X3274" t="str">
        <f t="shared" si="309"/>
        <v>{location: new google.maps.LatLng(37.749, -122.432), weight: 9},</v>
      </c>
      <c r="Y3274" t="str">
        <f t="shared" si="310"/>
        <v>{location: new google.maps.LatLng(37.749, -122.432), weight: 4},</v>
      </c>
    </row>
    <row r="3275" spans="1:25" x14ac:dyDescent="0.2">
      <c r="A3275">
        <v>37.749000000000002</v>
      </c>
      <c r="B3275">
        <v>-122.431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3</v>
      </c>
      <c r="J3275">
        <v>0</v>
      </c>
      <c r="K3275">
        <v>0</v>
      </c>
      <c r="L3275">
        <v>3</v>
      </c>
      <c r="M3275">
        <f>VLOOKUP(H3275,AE$2:$AJ$12,6,TRUE)</f>
        <v>0</v>
      </c>
      <c r="N3275">
        <f>VLOOKUP(I3275,AF$2:$AJ$12,5,TRUE)</f>
        <v>5</v>
      </c>
      <c r="O3275">
        <f>VLOOKUP(J3275,AG$2:$AJ$12,4,TRUE)</f>
        <v>0</v>
      </c>
      <c r="P3275">
        <f>VLOOKUP(K3275,AH$2:$AJ$12,3,TRUE)</f>
        <v>0</v>
      </c>
      <c r="Q3275">
        <f>VLOOKUP(L3275,AI$2:$AJ$12,2,TRUE)</f>
        <v>2</v>
      </c>
      <c r="T3275" t="str">
        <f t="shared" si="311"/>
        <v>Crimepoint.create(latitude:37.749, longitude:-122.431, drugdrink:0, misdemean:5, theft:0, violent:0, total:2, drugdrinkct:0, misdemeanct:3, theftct:0, violentct:0, totalct:3)</v>
      </c>
      <c r="U3275" t="str">
        <f t="shared" si="312"/>
        <v>{location: new google.maps.LatLng(37.749, -122.431), weight: 0},</v>
      </c>
      <c r="V3275" t="str">
        <f t="shared" si="307"/>
        <v>{location: new google.maps.LatLng(37.749, -122.431), weight: 1},</v>
      </c>
      <c r="W3275" t="str">
        <f t="shared" si="308"/>
        <v>{location: new google.maps.LatLng(37.749, -122.431), weight: 0},</v>
      </c>
      <c r="X3275" t="str">
        <f t="shared" si="309"/>
        <v>{location: new google.maps.LatLng(37.749, -122.431), weight: 0},</v>
      </c>
      <c r="Y3275" t="str">
        <f t="shared" si="310"/>
        <v>{location: new google.maps.LatLng(37.749, -122.431), weight: 0},</v>
      </c>
    </row>
    <row r="3276" spans="1:25" x14ac:dyDescent="0.2">
      <c r="A3276">
        <v>37.749000000000002</v>
      </c>
      <c r="B3276">
        <v>-122.429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1</v>
      </c>
      <c r="J3276">
        <v>5</v>
      </c>
      <c r="K3276">
        <v>0</v>
      </c>
      <c r="L3276">
        <v>6</v>
      </c>
      <c r="M3276">
        <f>VLOOKUP(H3276,AE$2:$AJ$12,6,TRUE)</f>
        <v>0</v>
      </c>
      <c r="N3276">
        <f>VLOOKUP(I3276,AF$2:$AJ$12,5,TRUE)</f>
        <v>2</v>
      </c>
      <c r="O3276">
        <f>VLOOKUP(J3276,AG$2:$AJ$12,4,TRUE)</f>
        <v>7</v>
      </c>
      <c r="P3276">
        <f>VLOOKUP(K3276,AH$2:$AJ$12,3,TRUE)</f>
        <v>0</v>
      </c>
      <c r="Q3276">
        <f>VLOOKUP(L3276,AI$2:$AJ$12,2,TRUE)</f>
        <v>4</v>
      </c>
      <c r="T3276" t="str">
        <f t="shared" si="311"/>
        <v>Crimepoint.create(latitude:37.749, longitude:-122.429, drugdrink:0, misdemean:2, theft:7, violent:0, total:4, drugdrinkct:0, misdemeanct:1, theftct:5, violentct:0, totalct:6)</v>
      </c>
      <c r="U3276" t="str">
        <f t="shared" si="312"/>
        <v>{location: new google.maps.LatLng(37.749, -122.429), weight: 0},</v>
      </c>
      <c r="V3276" t="str">
        <f t="shared" si="307"/>
        <v>{location: new google.maps.LatLng(37.749, -122.429), weight: 0},</v>
      </c>
      <c r="W3276" t="str">
        <f t="shared" si="308"/>
        <v>{location: new google.maps.LatLng(37.749, -122.429), weight: 1},</v>
      </c>
      <c r="X3276" t="str">
        <f t="shared" si="309"/>
        <v>{location: new google.maps.LatLng(37.749, -122.429), weight: 0},</v>
      </c>
      <c r="Y3276" t="str">
        <f t="shared" si="310"/>
        <v>{location: new google.maps.LatLng(37.749, -122.429), weight: 0},</v>
      </c>
    </row>
    <row r="3277" spans="1:25" x14ac:dyDescent="0.2">
      <c r="A3277">
        <v>37.749000000000002</v>
      </c>
      <c r="B3277">
        <v>-122.428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1</v>
      </c>
      <c r="M3277">
        <f>VLOOKUP(H3277,AE$2:$AJ$12,6,TRUE)</f>
        <v>0</v>
      </c>
      <c r="N3277">
        <f>VLOOKUP(I3277,AF$2:$AJ$12,5,TRUE)</f>
        <v>2</v>
      </c>
      <c r="O3277">
        <f>VLOOKUP(J3277,AG$2:$AJ$12,4,TRUE)</f>
        <v>0</v>
      </c>
      <c r="P3277">
        <f>VLOOKUP(K3277,AH$2:$AJ$12,3,TRUE)</f>
        <v>0</v>
      </c>
      <c r="Q3277">
        <f>VLOOKUP(L3277,AI$2:$AJ$12,2,TRUE)</f>
        <v>0</v>
      </c>
      <c r="T3277" t="str">
        <f t="shared" si="311"/>
        <v>Crimepoint.create(latitude:37.749, longitude:-122.428, drugdrink:0, misdemean:2, theft:0, violent:0, total:0, drugdrinkct:0, misdemeanct:1, theftct:0, violentct:0, totalct:1)</v>
      </c>
      <c r="U3277" t="str">
        <f t="shared" si="312"/>
        <v>{location: new google.maps.LatLng(37.749, -122.428), weight: 0},</v>
      </c>
      <c r="V3277" t="str">
        <f t="shared" si="307"/>
        <v>{location: new google.maps.LatLng(37.749, -122.428), weight: 0},</v>
      </c>
      <c r="W3277" t="str">
        <f t="shared" si="308"/>
        <v>{location: new google.maps.LatLng(37.749, -122.428), weight: 0},</v>
      </c>
      <c r="X3277" t="str">
        <f t="shared" si="309"/>
        <v>{location: new google.maps.LatLng(37.749, -122.428), weight: 0},</v>
      </c>
      <c r="Y3277" t="str">
        <f t="shared" si="310"/>
        <v>{location: new google.maps.LatLng(37.749, -122.428), weight: 0},</v>
      </c>
    </row>
    <row r="3278" spans="1:25" x14ac:dyDescent="0.2">
      <c r="A3278">
        <v>37.749000000000002</v>
      </c>
      <c r="B3278">
        <v>-122.42700000000001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2</v>
      </c>
      <c r="J3278">
        <v>1</v>
      </c>
      <c r="K3278">
        <v>0</v>
      </c>
      <c r="L3278">
        <v>3</v>
      </c>
      <c r="M3278">
        <f>VLOOKUP(H3278,AE$2:$AJ$12,6,TRUE)</f>
        <v>0</v>
      </c>
      <c r="N3278">
        <f>VLOOKUP(I3278,AF$2:$AJ$12,5,TRUE)</f>
        <v>4</v>
      </c>
      <c r="O3278">
        <f>VLOOKUP(J3278,AG$2:$AJ$12,4,TRUE)</f>
        <v>3</v>
      </c>
      <c r="P3278">
        <f>VLOOKUP(K3278,AH$2:$AJ$12,3,TRUE)</f>
        <v>0</v>
      </c>
      <c r="Q3278">
        <f>VLOOKUP(L3278,AI$2:$AJ$12,2,TRUE)</f>
        <v>2</v>
      </c>
      <c r="T3278" t="str">
        <f t="shared" si="311"/>
        <v>Crimepoint.create(latitude:37.749, longitude:-122.427, drugdrink:0, misdemean:4, theft:3, violent:0, total:2, drugdrinkct:0, misdemeanct:2, theftct:1, violentct:0, totalct:3)</v>
      </c>
      <c r="U3278" t="str">
        <f t="shared" si="312"/>
        <v>{location: new google.maps.LatLng(37.749, -122.427), weight: 0},</v>
      </c>
      <c r="V3278" t="str">
        <f t="shared" si="307"/>
        <v>{location: new google.maps.LatLng(37.749, -122.427), weight: 0},</v>
      </c>
      <c r="W3278" t="str">
        <f t="shared" si="308"/>
        <v>{location: new google.maps.LatLng(37.749, -122.427), weight: 0},</v>
      </c>
      <c r="X3278" t="str">
        <f t="shared" si="309"/>
        <v>{location: new google.maps.LatLng(37.749, -122.427), weight: 0},</v>
      </c>
      <c r="Y3278" t="str">
        <f t="shared" si="310"/>
        <v>{location: new google.maps.LatLng(37.749, -122.427), weight: 0},</v>
      </c>
    </row>
    <row r="3279" spans="1:25" x14ac:dyDescent="0.2">
      <c r="A3279">
        <v>37.749000000000002</v>
      </c>
      <c r="B3279">
        <v>-122.426</v>
      </c>
      <c r="C3279">
        <v>0</v>
      </c>
      <c r="D3279">
        <v>1</v>
      </c>
      <c r="E3279">
        <v>1</v>
      </c>
      <c r="F3279">
        <v>0</v>
      </c>
      <c r="G3279">
        <v>1</v>
      </c>
      <c r="H3279">
        <v>0</v>
      </c>
      <c r="I3279">
        <v>3</v>
      </c>
      <c r="J3279">
        <v>8</v>
      </c>
      <c r="K3279">
        <v>0</v>
      </c>
      <c r="L3279">
        <v>11</v>
      </c>
      <c r="M3279">
        <f>VLOOKUP(H3279,AE$2:$AJ$12,6,TRUE)</f>
        <v>0</v>
      </c>
      <c r="N3279">
        <f>VLOOKUP(I3279,AF$2:$AJ$12,5,TRUE)</f>
        <v>5</v>
      </c>
      <c r="O3279">
        <f>VLOOKUP(J3279,AG$2:$AJ$12,4,TRUE)</f>
        <v>8</v>
      </c>
      <c r="P3279">
        <f>VLOOKUP(K3279,AH$2:$AJ$12,3,TRUE)</f>
        <v>0</v>
      </c>
      <c r="Q3279">
        <f>VLOOKUP(L3279,AI$2:$AJ$12,2,TRUE)</f>
        <v>6</v>
      </c>
      <c r="T3279" t="str">
        <f t="shared" si="311"/>
        <v>Crimepoint.create(latitude:37.749, longitude:-122.426, drugdrink:0, misdemean:5, theft:8, violent:0, total:6, drugdrinkct:0, misdemeanct:3, theftct:8, violentct:0, totalct:11)</v>
      </c>
      <c r="U3279" t="str">
        <f t="shared" si="312"/>
        <v>{location: new google.maps.LatLng(37.749, -122.426), weight: 0},</v>
      </c>
      <c r="V3279" t="str">
        <f t="shared" si="307"/>
        <v>{location: new google.maps.LatLng(37.749, -122.426), weight: 1},</v>
      </c>
      <c r="W3279" t="str">
        <f t="shared" si="308"/>
        <v>{location: new google.maps.LatLng(37.749, -122.426), weight: 1},</v>
      </c>
      <c r="X3279" t="str">
        <f t="shared" si="309"/>
        <v>{location: new google.maps.LatLng(37.749, -122.426), weight: 0},</v>
      </c>
      <c r="Y3279" t="str">
        <f t="shared" si="310"/>
        <v>{location: new google.maps.LatLng(37.749, -122.426), weight: 1},</v>
      </c>
    </row>
    <row r="3280" spans="1:25" x14ac:dyDescent="0.2">
      <c r="A3280">
        <v>37.749000000000002</v>
      </c>
      <c r="B3280">
        <v>-122.425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</v>
      </c>
      <c r="J3280">
        <v>4</v>
      </c>
      <c r="K3280">
        <v>0</v>
      </c>
      <c r="L3280">
        <v>6</v>
      </c>
      <c r="M3280">
        <f>VLOOKUP(H3280,AE$2:$AJ$12,6,TRUE)</f>
        <v>0</v>
      </c>
      <c r="N3280">
        <f>VLOOKUP(I3280,AF$2:$AJ$12,5,TRUE)</f>
        <v>4</v>
      </c>
      <c r="O3280">
        <f>VLOOKUP(J3280,AG$2:$AJ$12,4,TRUE)</f>
        <v>6</v>
      </c>
      <c r="P3280">
        <f>VLOOKUP(K3280,AH$2:$AJ$12,3,TRUE)</f>
        <v>0</v>
      </c>
      <c r="Q3280">
        <f>VLOOKUP(L3280,AI$2:$AJ$12,2,TRUE)</f>
        <v>4</v>
      </c>
      <c r="T3280" t="str">
        <f t="shared" si="311"/>
        <v>Crimepoint.create(latitude:37.749, longitude:-122.425, drugdrink:0, misdemean:4, theft:6, violent:0, total:4, drugdrinkct:0, misdemeanct:2, theftct:4, violentct:0, totalct:6)</v>
      </c>
      <c r="U3280" t="str">
        <f t="shared" si="312"/>
        <v>{location: new google.maps.LatLng(37.749, -122.425), weight: 0},</v>
      </c>
      <c r="V3280" t="str">
        <f t="shared" si="307"/>
        <v>{location: new google.maps.LatLng(37.749, -122.425), weight: 0},</v>
      </c>
      <c r="W3280" t="str">
        <f t="shared" si="308"/>
        <v>{location: new google.maps.LatLng(37.749, -122.425), weight: 1},</v>
      </c>
      <c r="X3280" t="str">
        <f t="shared" si="309"/>
        <v>{location: new google.maps.LatLng(37.749, -122.425), weight: 0},</v>
      </c>
      <c r="Y3280" t="str">
        <f t="shared" si="310"/>
        <v>{location: new google.maps.LatLng(37.749, -122.425), weight: 0},</v>
      </c>
    </row>
    <row r="3281" spans="1:25" x14ac:dyDescent="0.2">
      <c r="A3281">
        <v>37.749000000000002</v>
      </c>
      <c r="B3281">
        <v>-122.42400000000001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5</v>
      </c>
      <c r="J3281">
        <v>1</v>
      </c>
      <c r="K3281">
        <v>0</v>
      </c>
      <c r="L3281">
        <v>6</v>
      </c>
      <c r="M3281">
        <f>VLOOKUP(H3281,AE$2:$AJ$12,6,TRUE)</f>
        <v>0</v>
      </c>
      <c r="N3281">
        <f>VLOOKUP(I3281,AF$2:$AJ$12,5,TRUE)</f>
        <v>6</v>
      </c>
      <c r="O3281">
        <f>VLOOKUP(J3281,AG$2:$AJ$12,4,TRUE)</f>
        <v>3</v>
      </c>
      <c r="P3281">
        <f>VLOOKUP(K3281,AH$2:$AJ$12,3,TRUE)</f>
        <v>0</v>
      </c>
      <c r="Q3281">
        <f>VLOOKUP(L3281,AI$2:$AJ$12,2,TRUE)</f>
        <v>4</v>
      </c>
      <c r="T3281" t="str">
        <f t="shared" si="311"/>
        <v>Crimepoint.create(latitude:37.749, longitude:-122.424, drugdrink:0, misdemean:6, theft:3, violent:0, total:4, drugdrinkct:0, misdemeanct:5, theftct:1, violentct:0, totalct:6)</v>
      </c>
      <c r="U3281" t="str">
        <f t="shared" si="312"/>
        <v>{location: new google.maps.LatLng(37.749, -122.424), weight: 0},</v>
      </c>
      <c r="V3281" t="str">
        <f t="shared" si="307"/>
        <v>{location: new google.maps.LatLng(37.749, -122.424), weight: 1},</v>
      </c>
      <c r="W3281" t="str">
        <f t="shared" si="308"/>
        <v>{location: new google.maps.LatLng(37.749, -122.424), weight: 0},</v>
      </c>
      <c r="X3281" t="str">
        <f t="shared" si="309"/>
        <v>{location: new google.maps.LatLng(37.749, -122.424), weight: 0},</v>
      </c>
      <c r="Y3281" t="str">
        <f t="shared" si="310"/>
        <v>{location: new google.maps.LatLng(37.749, -122.424), weight: 0},</v>
      </c>
    </row>
    <row r="3282" spans="1:25" x14ac:dyDescent="0.2">
      <c r="A3282">
        <v>37.749000000000002</v>
      </c>
      <c r="B3282">
        <v>-122.423</v>
      </c>
      <c r="C3282">
        <v>0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2</v>
      </c>
      <c r="K3282">
        <v>1</v>
      </c>
      <c r="L3282">
        <v>6</v>
      </c>
      <c r="M3282">
        <f>VLOOKUP(H3282,AE$2:$AJ$12,6,TRUE)</f>
        <v>0</v>
      </c>
      <c r="N3282">
        <f>VLOOKUP(I3282,AF$2:$AJ$12,5,TRUE)</f>
        <v>5</v>
      </c>
      <c r="O3282">
        <f>VLOOKUP(J3282,AG$2:$AJ$12,4,TRUE)</f>
        <v>4</v>
      </c>
      <c r="P3282">
        <f>VLOOKUP(K3282,AH$2:$AJ$12,3,TRUE)</f>
        <v>7</v>
      </c>
      <c r="Q3282">
        <f>VLOOKUP(L3282,AI$2:$AJ$12,2,TRUE)</f>
        <v>4</v>
      </c>
      <c r="T3282" t="str">
        <f t="shared" si="311"/>
        <v>Crimepoint.create(latitude:37.749, longitude:-122.423, drugdrink:0, misdemean:5, theft:4, violent:7, total:4, drugdrinkct:0, misdemeanct:3, theftct:2, violentct:1, totalct:6)</v>
      </c>
      <c r="U3282" t="str">
        <f t="shared" si="312"/>
        <v>{location: new google.maps.LatLng(37.749, -122.423), weight: 0},</v>
      </c>
      <c r="V3282" t="str">
        <f t="shared" si="307"/>
        <v>{location: new google.maps.LatLng(37.749, -122.423), weight: 1},</v>
      </c>
      <c r="W3282" t="str">
        <f t="shared" si="308"/>
        <v>{location: new google.maps.LatLng(37.749, -122.423), weight: 0},</v>
      </c>
      <c r="X3282" t="str">
        <f t="shared" si="309"/>
        <v>{location: new google.maps.LatLng(37.749, -122.423), weight: 1},</v>
      </c>
      <c r="Y3282" t="str">
        <f t="shared" si="310"/>
        <v>{location: new google.maps.LatLng(37.749, -122.423), weight: 0},</v>
      </c>
    </row>
    <row r="3283" spans="1:25" x14ac:dyDescent="0.2">
      <c r="A3283">
        <v>37.749000000000002</v>
      </c>
      <c r="B3283">
        <v>-122.422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2</v>
      </c>
      <c r="K3283">
        <v>0</v>
      </c>
      <c r="L3283">
        <v>3</v>
      </c>
      <c r="M3283">
        <f>VLOOKUP(H3283,AE$2:$AJ$12,6,TRUE)</f>
        <v>0</v>
      </c>
      <c r="N3283">
        <f>VLOOKUP(I3283,AF$2:$AJ$12,5,TRUE)</f>
        <v>2</v>
      </c>
      <c r="O3283">
        <f>VLOOKUP(J3283,AG$2:$AJ$12,4,TRUE)</f>
        <v>4</v>
      </c>
      <c r="P3283">
        <f>VLOOKUP(K3283,AH$2:$AJ$12,3,TRUE)</f>
        <v>0</v>
      </c>
      <c r="Q3283">
        <f>VLOOKUP(L3283,AI$2:$AJ$12,2,TRUE)</f>
        <v>2</v>
      </c>
      <c r="T3283" t="str">
        <f t="shared" si="311"/>
        <v>Crimepoint.create(latitude:37.749, longitude:-122.422, drugdrink:0, misdemean:2, theft:4, violent:0, total:2, drugdrinkct:0, misdemeanct:1, theftct:2, violentct:0, totalct:3)</v>
      </c>
      <c r="U3283" t="str">
        <f t="shared" si="312"/>
        <v>{location: new google.maps.LatLng(37.749, -122.422), weight: 0},</v>
      </c>
      <c r="V3283" t="str">
        <f t="shared" si="307"/>
        <v>{location: new google.maps.LatLng(37.749, -122.422), weight: 0},</v>
      </c>
      <c r="W3283" t="str">
        <f t="shared" si="308"/>
        <v>{location: new google.maps.LatLng(37.749, -122.422), weight: 0},</v>
      </c>
      <c r="X3283" t="str">
        <f t="shared" si="309"/>
        <v>{location: new google.maps.LatLng(37.749, -122.422), weight: 0},</v>
      </c>
      <c r="Y3283" t="str">
        <f t="shared" si="310"/>
        <v>{location: new google.maps.LatLng(37.749, -122.422), weight: 0},</v>
      </c>
    </row>
    <row r="3284" spans="1:25" x14ac:dyDescent="0.2">
      <c r="A3284">
        <v>37.749000000000002</v>
      </c>
      <c r="B3284">
        <v>-122.42100000000001</v>
      </c>
      <c r="C3284">
        <v>0</v>
      </c>
      <c r="D3284">
        <v>2</v>
      </c>
      <c r="E3284">
        <v>1</v>
      </c>
      <c r="F3284">
        <v>1</v>
      </c>
      <c r="G3284">
        <v>2</v>
      </c>
      <c r="H3284">
        <v>0</v>
      </c>
      <c r="I3284">
        <v>8</v>
      </c>
      <c r="J3284">
        <v>10</v>
      </c>
      <c r="K3284">
        <v>1</v>
      </c>
      <c r="L3284">
        <v>19</v>
      </c>
      <c r="M3284">
        <f>VLOOKUP(H3284,AE$2:$AJ$12,6,TRUE)</f>
        <v>0</v>
      </c>
      <c r="N3284">
        <f>VLOOKUP(I3284,AF$2:$AJ$12,5,TRUE)</f>
        <v>7</v>
      </c>
      <c r="O3284">
        <f>VLOOKUP(J3284,AG$2:$AJ$12,4,TRUE)</f>
        <v>8</v>
      </c>
      <c r="P3284">
        <f>VLOOKUP(K3284,AH$2:$AJ$12,3,TRUE)</f>
        <v>7</v>
      </c>
      <c r="Q3284">
        <f>VLOOKUP(L3284,AI$2:$AJ$12,2,TRUE)</f>
        <v>7</v>
      </c>
      <c r="T3284" t="str">
        <f t="shared" si="311"/>
        <v>Crimepoint.create(latitude:37.749, longitude:-122.421, drugdrink:0, misdemean:7, theft:8, violent:7, total:7, drugdrinkct:0, misdemeanct:8, theftct:10, violentct:1, totalct:19)</v>
      </c>
      <c r="U3284" t="str">
        <f t="shared" si="312"/>
        <v>{location: new google.maps.LatLng(37.749, -122.421), weight: 0},</v>
      </c>
      <c r="V3284" t="str">
        <f t="shared" si="307"/>
        <v>{location: new google.maps.LatLng(37.749, -122.421), weight: 2},</v>
      </c>
      <c r="W3284" t="str">
        <f t="shared" si="308"/>
        <v>{location: new google.maps.LatLng(37.749, -122.421), weight: 1},</v>
      </c>
      <c r="X3284" t="str">
        <f t="shared" si="309"/>
        <v>{location: new google.maps.LatLng(37.749, -122.421), weight: 1},</v>
      </c>
      <c r="Y3284" t="str">
        <f t="shared" si="310"/>
        <v>{location: new google.maps.LatLng(37.749, -122.421), weight: 2},</v>
      </c>
    </row>
    <row r="3285" spans="1:25" x14ac:dyDescent="0.2">
      <c r="A3285">
        <v>37.749000000000002</v>
      </c>
      <c r="B3285">
        <v>-122.42</v>
      </c>
      <c r="C3285">
        <v>1</v>
      </c>
      <c r="D3285">
        <v>1</v>
      </c>
      <c r="E3285">
        <v>1</v>
      </c>
      <c r="F3285">
        <v>2</v>
      </c>
      <c r="G3285">
        <v>2</v>
      </c>
      <c r="H3285">
        <v>2</v>
      </c>
      <c r="I3285">
        <v>4</v>
      </c>
      <c r="J3285">
        <v>10</v>
      </c>
      <c r="K3285">
        <v>3</v>
      </c>
      <c r="L3285">
        <v>19</v>
      </c>
      <c r="M3285">
        <f>VLOOKUP(H3285,AE$2:$AJ$12,6,TRUE)</f>
        <v>9</v>
      </c>
      <c r="N3285">
        <f>VLOOKUP(I3285,AF$2:$AJ$12,5,TRUE)</f>
        <v>6</v>
      </c>
      <c r="O3285">
        <f>VLOOKUP(J3285,AG$2:$AJ$12,4,TRUE)</f>
        <v>8</v>
      </c>
      <c r="P3285">
        <f>VLOOKUP(K3285,AH$2:$AJ$12,3,TRUE)</f>
        <v>8</v>
      </c>
      <c r="Q3285">
        <f>VLOOKUP(L3285,AI$2:$AJ$12,2,TRUE)</f>
        <v>7</v>
      </c>
      <c r="T3285" t="str">
        <f t="shared" si="311"/>
        <v>Crimepoint.create(latitude:37.749, longitude:-122.42, drugdrink:9, misdemean:6, theft:8, violent:8, total:7, drugdrinkct:2, misdemeanct:4, theftct:10, violentct:3, totalct:19)</v>
      </c>
      <c r="U3285" t="str">
        <f t="shared" si="312"/>
        <v>{location: new google.maps.LatLng(37.749, -122.42), weight: 1},</v>
      </c>
      <c r="V3285" t="str">
        <f t="shared" si="307"/>
        <v>{location: new google.maps.LatLng(37.749, -122.42), weight: 1},</v>
      </c>
      <c r="W3285" t="str">
        <f t="shared" si="308"/>
        <v>{location: new google.maps.LatLng(37.749, -122.42), weight: 1},</v>
      </c>
      <c r="X3285" t="str">
        <f t="shared" si="309"/>
        <v>{location: new google.maps.LatLng(37.749, -122.42), weight: 2},</v>
      </c>
      <c r="Y3285" t="str">
        <f t="shared" si="310"/>
        <v>{location: new google.maps.LatLng(37.749, -122.42), weight: 2},</v>
      </c>
    </row>
    <row r="3286" spans="1:25" x14ac:dyDescent="0.2">
      <c r="A3286">
        <v>37.749000000000002</v>
      </c>
      <c r="B3286">
        <v>-122.419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</v>
      </c>
      <c r="J3286">
        <v>3</v>
      </c>
      <c r="K3286">
        <v>0</v>
      </c>
      <c r="L3286">
        <v>5</v>
      </c>
      <c r="M3286">
        <f>VLOOKUP(H3286,AE$2:$AJ$12,6,TRUE)</f>
        <v>0</v>
      </c>
      <c r="N3286">
        <f>VLOOKUP(I3286,AF$2:$AJ$12,5,TRUE)</f>
        <v>4</v>
      </c>
      <c r="O3286">
        <f>VLOOKUP(J3286,AG$2:$AJ$12,4,TRUE)</f>
        <v>5</v>
      </c>
      <c r="P3286">
        <f>VLOOKUP(K3286,AH$2:$AJ$12,3,TRUE)</f>
        <v>0</v>
      </c>
      <c r="Q3286">
        <f>VLOOKUP(L3286,AI$2:$AJ$12,2,TRUE)</f>
        <v>4</v>
      </c>
      <c r="T3286" t="str">
        <f t="shared" si="311"/>
        <v>Crimepoint.create(latitude:37.749, longitude:-122.419, drugdrink:0, misdemean:4, theft:5, violent:0, total:4, drugdrinkct:0, misdemeanct:2, theftct:3, violentct:0, totalct:5)</v>
      </c>
      <c r="U3286" t="str">
        <f t="shared" si="312"/>
        <v>{location: new google.maps.LatLng(37.749, -122.419), weight: 0},</v>
      </c>
      <c r="V3286" t="str">
        <f t="shared" si="307"/>
        <v>{location: new google.maps.LatLng(37.749, -122.419), weight: 0},</v>
      </c>
      <c r="W3286" t="str">
        <f t="shared" si="308"/>
        <v>{location: new google.maps.LatLng(37.749, -122.419), weight: 0},</v>
      </c>
      <c r="X3286" t="str">
        <f t="shared" si="309"/>
        <v>{location: new google.maps.LatLng(37.749, -122.419), weight: 0},</v>
      </c>
      <c r="Y3286" t="str">
        <f t="shared" si="310"/>
        <v>{location: new google.maps.LatLng(37.749, -122.419), weight: 0},</v>
      </c>
    </row>
    <row r="3287" spans="1:25" x14ac:dyDescent="0.2">
      <c r="A3287">
        <v>37.749000000000002</v>
      </c>
      <c r="B3287">
        <v>-122.41800000000001</v>
      </c>
      <c r="C3287">
        <v>3</v>
      </c>
      <c r="D3287">
        <v>8</v>
      </c>
      <c r="E3287">
        <v>2</v>
      </c>
      <c r="F3287">
        <v>14</v>
      </c>
      <c r="G3287">
        <v>6</v>
      </c>
      <c r="H3287">
        <v>4</v>
      </c>
      <c r="I3287">
        <v>35</v>
      </c>
      <c r="J3287">
        <v>13</v>
      </c>
      <c r="K3287">
        <v>19</v>
      </c>
      <c r="L3287">
        <v>71</v>
      </c>
      <c r="M3287">
        <f>VLOOKUP(H3287,AE$2:$AJ$12,6,TRUE)</f>
        <v>9</v>
      </c>
      <c r="N3287">
        <f>VLOOKUP(I3287,AF$2:$AJ$12,5,TRUE)</f>
        <v>9</v>
      </c>
      <c r="O3287">
        <f>VLOOKUP(J3287,AG$2:$AJ$12,4,TRUE)</f>
        <v>8</v>
      </c>
      <c r="P3287">
        <f>VLOOKUP(K3287,AH$2:$AJ$12,3,TRUE)</f>
        <v>9</v>
      </c>
      <c r="Q3287">
        <f>VLOOKUP(L3287,AI$2:$AJ$12,2,TRUE)</f>
        <v>9</v>
      </c>
      <c r="T3287" t="str">
        <f t="shared" si="311"/>
        <v>Crimepoint.create(latitude:37.749, longitude:-122.418, drugdrink:9, misdemean:9, theft:8, violent:9, total:9, drugdrinkct:4, misdemeanct:35, theftct:13, violentct:19, totalct:71)</v>
      </c>
      <c r="U3287" t="str">
        <f t="shared" si="312"/>
        <v>{location: new google.maps.LatLng(37.749, -122.418), weight: 3},</v>
      </c>
      <c r="V3287" t="str">
        <f t="shared" si="307"/>
        <v>{location: new google.maps.LatLng(37.749, -122.418), weight: 8},</v>
      </c>
      <c r="W3287" t="str">
        <f t="shared" si="308"/>
        <v>{location: new google.maps.LatLng(37.749, -122.418), weight: 2},</v>
      </c>
      <c r="X3287" t="str">
        <f t="shared" si="309"/>
        <v>{location: new google.maps.LatLng(37.749, -122.418), weight: 14},</v>
      </c>
      <c r="Y3287" t="str">
        <f t="shared" si="310"/>
        <v>{location: new google.maps.LatLng(37.749, -122.418), weight: 6},</v>
      </c>
    </row>
    <row r="3288" spans="1:25" x14ac:dyDescent="0.2">
      <c r="A3288">
        <v>37.749000000000002</v>
      </c>
      <c r="B3288">
        <v>-122.417</v>
      </c>
      <c r="C3288">
        <v>0</v>
      </c>
      <c r="D3288">
        <v>2</v>
      </c>
      <c r="E3288">
        <v>1</v>
      </c>
      <c r="F3288">
        <v>1</v>
      </c>
      <c r="G3288">
        <v>1</v>
      </c>
      <c r="H3288">
        <v>0</v>
      </c>
      <c r="I3288">
        <v>9</v>
      </c>
      <c r="J3288">
        <v>6</v>
      </c>
      <c r="K3288">
        <v>1</v>
      </c>
      <c r="L3288">
        <v>16</v>
      </c>
      <c r="M3288">
        <f>VLOOKUP(H3288,AE$2:$AJ$12,6,TRUE)</f>
        <v>0</v>
      </c>
      <c r="N3288">
        <f>VLOOKUP(I3288,AF$2:$AJ$12,5,TRUE)</f>
        <v>7</v>
      </c>
      <c r="O3288">
        <f>VLOOKUP(J3288,AG$2:$AJ$12,4,TRUE)</f>
        <v>7</v>
      </c>
      <c r="P3288">
        <f>VLOOKUP(K3288,AH$2:$AJ$12,3,TRUE)</f>
        <v>7</v>
      </c>
      <c r="Q3288">
        <f>VLOOKUP(L3288,AI$2:$AJ$12,2,TRUE)</f>
        <v>7</v>
      </c>
      <c r="T3288" t="str">
        <f t="shared" si="311"/>
        <v>Crimepoint.create(latitude:37.749, longitude:-122.417, drugdrink:0, misdemean:7, theft:7, violent:7, total:7, drugdrinkct:0, misdemeanct:9, theftct:6, violentct:1, totalct:16)</v>
      </c>
      <c r="U3288" t="str">
        <f t="shared" si="312"/>
        <v>{location: new google.maps.LatLng(37.749, -122.417), weight: 0},</v>
      </c>
      <c r="V3288" t="str">
        <f t="shared" si="307"/>
        <v>{location: new google.maps.LatLng(37.749, -122.417), weight: 2},</v>
      </c>
      <c r="W3288" t="str">
        <f t="shared" si="308"/>
        <v>{location: new google.maps.LatLng(37.749, -122.417), weight: 1},</v>
      </c>
      <c r="X3288" t="str">
        <f t="shared" si="309"/>
        <v>{location: new google.maps.LatLng(37.749, -122.417), weight: 1},</v>
      </c>
      <c r="Y3288" t="str">
        <f t="shared" si="310"/>
        <v>{location: new google.maps.LatLng(37.749, -122.417), weight: 1},</v>
      </c>
    </row>
    <row r="3289" spans="1:25" x14ac:dyDescent="0.2">
      <c r="A3289">
        <v>37.749000000000002</v>
      </c>
      <c r="B3289">
        <v>-122.416</v>
      </c>
      <c r="C3289">
        <v>0</v>
      </c>
      <c r="D3289">
        <v>2</v>
      </c>
      <c r="E3289">
        <v>1</v>
      </c>
      <c r="F3289">
        <v>4</v>
      </c>
      <c r="G3289">
        <v>2</v>
      </c>
      <c r="H3289">
        <v>0</v>
      </c>
      <c r="I3289">
        <v>11</v>
      </c>
      <c r="J3289">
        <v>9</v>
      </c>
      <c r="K3289">
        <v>5</v>
      </c>
      <c r="L3289">
        <v>25</v>
      </c>
      <c r="M3289">
        <f>VLOOKUP(H3289,AE$2:$AJ$12,6,TRUE)</f>
        <v>0</v>
      </c>
      <c r="N3289">
        <f>VLOOKUP(I3289,AF$2:$AJ$12,5,TRUE)</f>
        <v>8</v>
      </c>
      <c r="O3289">
        <f>VLOOKUP(J3289,AG$2:$AJ$12,4,TRUE)</f>
        <v>8</v>
      </c>
      <c r="P3289">
        <f>VLOOKUP(K3289,AH$2:$AJ$12,3,TRUE)</f>
        <v>9</v>
      </c>
      <c r="Q3289">
        <f>VLOOKUP(L3289,AI$2:$AJ$12,2,TRUE)</f>
        <v>8</v>
      </c>
      <c r="T3289" t="str">
        <f t="shared" si="311"/>
        <v>Crimepoint.create(latitude:37.749, longitude:-122.416, drugdrink:0, misdemean:8, theft:8, violent:9, total:8, drugdrinkct:0, misdemeanct:11, theftct:9, violentct:5, totalct:25)</v>
      </c>
      <c r="U3289" t="str">
        <f t="shared" si="312"/>
        <v>{location: new google.maps.LatLng(37.749, -122.416), weight: 0},</v>
      </c>
      <c r="V3289" t="str">
        <f t="shared" si="307"/>
        <v>{location: new google.maps.LatLng(37.749, -122.416), weight: 2},</v>
      </c>
      <c r="W3289" t="str">
        <f t="shared" si="308"/>
        <v>{location: new google.maps.LatLng(37.749, -122.416), weight: 1},</v>
      </c>
      <c r="X3289" t="str">
        <f t="shared" si="309"/>
        <v>{location: new google.maps.LatLng(37.749, -122.416), weight: 4},</v>
      </c>
      <c r="Y3289" t="str">
        <f t="shared" si="310"/>
        <v>{location: new google.maps.LatLng(37.749, -122.416), weight: 2},</v>
      </c>
    </row>
    <row r="3290" spans="1:25" x14ac:dyDescent="0.2">
      <c r="A3290">
        <v>37.749000000000002</v>
      </c>
      <c r="B3290">
        <v>-122.41500000000001</v>
      </c>
      <c r="C3290">
        <v>1</v>
      </c>
      <c r="D3290">
        <v>3</v>
      </c>
      <c r="E3290">
        <v>1</v>
      </c>
      <c r="F3290">
        <v>5</v>
      </c>
      <c r="G3290">
        <v>2</v>
      </c>
      <c r="H3290">
        <v>2</v>
      </c>
      <c r="I3290">
        <v>15</v>
      </c>
      <c r="J3290">
        <v>6</v>
      </c>
      <c r="K3290">
        <v>7</v>
      </c>
      <c r="L3290">
        <v>30</v>
      </c>
      <c r="M3290">
        <f>VLOOKUP(H3290,AE$2:$AJ$12,6,TRUE)</f>
        <v>9</v>
      </c>
      <c r="N3290">
        <f>VLOOKUP(I3290,AF$2:$AJ$12,5,TRUE)</f>
        <v>8</v>
      </c>
      <c r="O3290">
        <f>VLOOKUP(J3290,AG$2:$AJ$12,4,TRUE)</f>
        <v>7</v>
      </c>
      <c r="P3290">
        <f>VLOOKUP(K3290,AH$2:$AJ$12,3,TRUE)</f>
        <v>9</v>
      </c>
      <c r="Q3290">
        <f>VLOOKUP(L3290,AI$2:$AJ$12,2,TRUE)</f>
        <v>8</v>
      </c>
      <c r="T3290" t="str">
        <f t="shared" si="311"/>
        <v>Crimepoint.create(latitude:37.749, longitude:-122.415, drugdrink:9, misdemean:8, theft:7, violent:9, total:8, drugdrinkct:2, misdemeanct:15, theftct:6, violentct:7, totalct:30)</v>
      </c>
      <c r="U3290" t="str">
        <f t="shared" si="312"/>
        <v>{location: new google.maps.LatLng(37.749, -122.415), weight: 1},</v>
      </c>
      <c r="V3290" t="str">
        <f t="shared" si="307"/>
        <v>{location: new google.maps.LatLng(37.749, -122.415), weight: 3},</v>
      </c>
      <c r="W3290" t="str">
        <f t="shared" si="308"/>
        <v>{location: new google.maps.LatLng(37.749, -122.415), weight: 1},</v>
      </c>
      <c r="X3290" t="str">
        <f t="shared" si="309"/>
        <v>{location: new google.maps.LatLng(37.749, -122.415), weight: 5},</v>
      </c>
      <c r="Y3290" t="str">
        <f t="shared" si="310"/>
        <v>{location: new google.maps.LatLng(37.749, -122.415), weight: 2},</v>
      </c>
    </row>
    <row r="3291" spans="1:25" x14ac:dyDescent="0.2">
      <c r="A3291">
        <v>37.749000000000002</v>
      </c>
      <c r="B3291">
        <v>-122.414</v>
      </c>
      <c r="C3291">
        <v>0</v>
      </c>
      <c r="D3291">
        <v>3</v>
      </c>
      <c r="E3291">
        <v>1</v>
      </c>
      <c r="F3291">
        <v>4</v>
      </c>
      <c r="G3291">
        <v>2</v>
      </c>
      <c r="H3291">
        <v>0</v>
      </c>
      <c r="I3291">
        <v>14</v>
      </c>
      <c r="J3291">
        <v>4</v>
      </c>
      <c r="K3291">
        <v>5</v>
      </c>
      <c r="L3291">
        <v>23</v>
      </c>
      <c r="M3291">
        <f>VLOOKUP(H3291,AE$2:$AJ$12,6,TRUE)</f>
        <v>0</v>
      </c>
      <c r="N3291">
        <f>VLOOKUP(I3291,AF$2:$AJ$12,5,TRUE)</f>
        <v>8</v>
      </c>
      <c r="O3291">
        <f>VLOOKUP(J3291,AG$2:$AJ$12,4,TRUE)</f>
        <v>6</v>
      </c>
      <c r="P3291">
        <f>VLOOKUP(K3291,AH$2:$AJ$12,3,TRUE)</f>
        <v>9</v>
      </c>
      <c r="Q3291">
        <f>VLOOKUP(L3291,AI$2:$AJ$12,2,TRUE)</f>
        <v>8</v>
      </c>
      <c r="T3291" t="str">
        <f t="shared" si="311"/>
        <v>Crimepoint.create(latitude:37.749, longitude:-122.414, drugdrink:0, misdemean:8, theft:6, violent:9, total:8, drugdrinkct:0, misdemeanct:14, theftct:4, violentct:5, totalct:23)</v>
      </c>
      <c r="U3291" t="str">
        <f t="shared" si="312"/>
        <v>{location: new google.maps.LatLng(37.749, -122.414), weight: 0},</v>
      </c>
      <c r="V3291" t="str">
        <f t="shared" si="307"/>
        <v>{location: new google.maps.LatLng(37.749, -122.414), weight: 3},</v>
      </c>
      <c r="W3291" t="str">
        <f t="shared" si="308"/>
        <v>{location: new google.maps.LatLng(37.749, -122.414), weight: 1},</v>
      </c>
      <c r="X3291" t="str">
        <f t="shared" si="309"/>
        <v>{location: new google.maps.LatLng(37.749, -122.414), weight: 4},</v>
      </c>
      <c r="Y3291" t="str">
        <f t="shared" si="310"/>
        <v>{location: new google.maps.LatLng(37.749, -122.414), weight: 2},</v>
      </c>
    </row>
    <row r="3292" spans="1:25" x14ac:dyDescent="0.2">
      <c r="A3292">
        <v>37.749000000000002</v>
      </c>
      <c r="B3292">
        <v>-122.413</v>
      </c>
      <c r="C3292">
        <v>1</v>
      </c>
      <c r="D3292">
        <v>4</v>
      </c>
      <c r="E3292">
        <v>0</v>
      </c>
      <c r="F3292">
        <v>3</v>
      </c>
      <c r="G3292">
        <v>2</v>
      </c>
      <c r="H3292">
        <v>1</v>
      </c>
      <c r="I3292">
        <v>17</v>
      </c>
      <c r="J3292">
        <v>2</v>
      </c>
      <c r="K3292">
        <v>4</v>
      </c>
      <c r="L3292">
        <v>24</v>
      </c>
      <c r="M3292">
        <f>VLOOKUP(H3292,AE$2:$AJ$12,6,TRUE)</f>
        <v>8</v>
      </c>
      <c r="N3292">
        <f>VLOOKUP(I3292,AF$2:$AJ$12,5,TRUE)</f>
        <v>8</v>
      </c>
      <c r="O3292">
        <f>VLOOKUP(J3292,AG$2:$AJ$12,4,TRUE)</f>
        <v>4</v>
      </c>
      <c r="P3292">
        <f>VLOOKUP(K3292,AH$2:$AJ$12,3,TRUE)</f>
        <v>8</v>
      </c>
      <c r="Q3292">
        <f>VLOOKUP(L3292,AI$2:$AJ$12,2,TRUE)</f>
        <v>8</v>
      </c>
      <c r="T3292" t="str">
        <f t="shared" si="311"/>
        <v>Crimepoint.create(latitude:37.749, longitude:-122.413, drugdrink:8, misdemean:8, theft:4, violent:8, total:8, drugdrinkct:1, misdemeanct:17, theftct:2, violentct:4, totalct:24)</v>
      </c>
      <c r="U3292" t="str">
        <f t="shared" si="312"/>
        <v>{location: new google.maps.LatLng(37.749, -122.413), weight: 1},</v>
      </c>
      <c r="V3292" t="str">
        <f t="shared" si="307"/>
        <v>{location: new google.maps.LatLng(37.749, -122.413), weight: 4},</v>
      </c>
      <c r="W3292" t="str">
        <f t="shared" si="308"/>
        <v>{location: new google.maps.LatLng(37.749, -122.413), weight: 0},</v>
      </c>
      <c r="X3292" t="str">
        <f t="shared" si="309"/>
        <v>{location: new google.maps.LatLng(37.749, -122.413), weight: 3},</v>
      </c>
      <c r="Y3292" t="str">
        <f t="shared" si="310"/>
        <v>{location: new google.maps.LatLng(37.749, -122.413), weight: 2},</v>
      </c>
    </row>
    <row r="3293" spans="1:25" x14ac:dyDescent="0.2">
      <c r="A3293">
        <v>37.749000000000002</v>
      </c>
      <c r="B3293">
        <v>-122.41200000000001</v>
      </c>
      <c r="C3293">
        <v>0</v>
      </c>
      <c r="D3293">
        <v>6</v>
      </c>
      <c r="E3293">
        <v>0</v>
      </c>
      <c r="F3293">
        <v>7</v>
      </c>
      <c r="G3293">
        <v>3</v>
      </c>
      <c r="H3293">
        <v>0</v>
      </c>
      <c r="I3293">
        <v>26</v>
      </c>
      <c r="J3293">
        <v>2</v>
      </c>
      <c r="K3293">
        <v>10</v>
      </c>
      <c r="L3293">
        <v>38</v>
      </c>
      <c r="M3293">
        <f>VLOOKUP(H3293,AE$2:$AJ$12,6,TRUE)</f>
        <v>0</v>
      </c>
      <c r="N3293">
        <f>VLOOKUP(I3293,AF$2:$AJ$12,5,TRUE)</f>
        <v>9</v>
      </c>
      <c r="O3293">
        <f>VLOOKUP(J3293,AG$2:$AJ$12,4,TRUE)</f>
        <v>4</v>
      </c>
      <c r="P3293">
        <f>VLOOKUP(K3293,AH$2:$AJ$12,3,TRUE)</f>
        <v>9</v>
      </c>
      <c r="Q3293">
        <f>VLOOKUP(L3293,AI$2:$AJ$12,2,TRUE)</f>
        <v>8</v>
      </c>
      <c r="T3293" t="str">
        <f t="shared" si="311"/>
        <v>Crimepoint.create(latitude:37.749, longitude:-122.412, drugdrink:0, misdemean:9, theft:4, violent:9, total:8, drugdrinkct:0, misdemeanct:26, theftct:2, violentct:10, totalct:38)</v>
      </c>
      <c r="U3293" t="str">
        <f t="shared" si="312"/>
        <v>{location: new google.maps.LatLng(37.749, -122.412), weight: 0},</v>
      </c>
      <c r="V3293" t="str">
        <f t="shared" si="307"/>
        <v>{location: new google.maps.LatLng(37.749, -122.412), weight: 6},</v>
      </c>
      <c r="W3293" t="str">
        <f t="shared" si="308"/>
        <v>{location: new google.maps.LatLng(37.749, -122.412), weight: 0},</v>
      </c>
      <c r="X3293" t="str">
        <f t="shared" si="309"/>
        <v>{location: new google.maps.LatLng(37.749, -122.412), weight: 7},</v>
      </c>
      <c r="Y3293" t="str">
        <f t="shared" si="310"/>
        <v>{location: new google.maps.LatLng(37.749, -122.412), weight: 3},</v>
      </c>
    </row>
    <row r="3294" spans="1:25" x14ac:dyDescent="0.2">
      <c r="A3294">
        <v>37.749000000000002</v>
      </c>
      <c r="B3294">
        <v>-122.411</v>
      </c>
      <c r="C3294">
        <v>0</v>
      </c>
      <c r="D3294">
        <v>1</v>
      </c>
      <c r="E3294">
        <v>0</v>
      </c>
      <c r="F3294">
        <v>1</v>
      </c>
      <c r="G3294">
        <v>1</v>
      </c>
      <c r="H3294">
        <v>0</v>
      </c>
      <c r="I3294">
        <v>3</v>
      </c>
      <c r="J3294">
        <v>3</v>
      </c>
      <c r="K3294">
        <v>1</v>
      </c>
      <c r="L3294">
        <v>7</v>
      </c>
      <c r="M3294">
        <f>VLOOKUP(H3294,AE$2:$AJ$12,6,TRUE)</f>
        <v>0</v>
      </c>
      <c r="N3294">
        <f>VLOOKUP(I3294,AF$2:$AJ$12,5,TRUE)</f>
        <v>5</v>
      </c>
      <c r="O3294">
        <f>VLOOKUP(J3294,AG$2:$AJ$12,4,TRUE)</f>
        <v>5</v>
      </c>
      <c r="P3294">
        <f>VLOOKUP(K3294,AH$2:$AJ$12,3,TRUE)</f>
        <v>7</v>
      </c>
      <c r="Q3294">
        <f>VLOOKUP(L3294,AI$2:$AJ$12,2,TRUE)</f>
        <v>5</v>
      </c>
      <c r="T3294" t="str">
        <f t="shared" si="311"/>
        <v>Crimepoint.create(latitude:37.749, longitude:-122.411, drugdrink:0, misdemean:5, theft:5, violent:7, total:5, drugdrinkct:0, misdemeanct:3, theftct:3, violentct:1, totalct:7)</v>
      </c>
      <c r="U3294" t="str">
        <f t="shared" si="312"/>
        <v>{location: new google.maps.LatLng(37.749, -122.411), weight: 0},</v>
      </c>
      <c r="V3294" t="str">
        <f t="shared" si="307"/>
        <v>{location: new google.maps.LatLng(37.749, -122.411), weight: 1},</v>
      </c>
      <c r="W3294" t="str">
        <f t="shared" si="308"/>
        <v>{location: new google.maps.LatLng(37.749, -122.411), weight: 0},</v>
      </c>
      <c r="X3294" t="str">
        <f t="shared" si="309"/>
        <v>{location: new google.maps.LatLng(37.749, -122.411), weight: 1},</v>
      </c>
      <c r="Y3294" t="str">
        <f t="shared" si="310"/>
        <v>{location: new google.maps.LatLng(37.749, -122.411), weight: 1},</v>
      </c>
    </row>
    <row r="3295" spans="1:25" x14ac:dyDescent="0.2">
      <c r="A3295">
        <v>37.749000000000002</v>
      </c>
      <c r="B3295">
        <v>-122.41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</v>
      </c>
      <c r="J3295">
        <v>2</v>
      </c>
      <c r="K3295">
        <v>2</v>
      </c>
      <c r="L3295">
        <v>5</v>
      </c>
      <c r="M3295">
        <f>VLOOKUP(H3295,AE$2:$AJ$12,6,TRUE)</f>
        <v>0</v>
      </c>
      <c r="N3295">
        <f>VLOOKUP(I3295,AF$2:$AJ$12,5,TRUE)</f>
        <v>2</v>
      </c>
      <c r="O3295">
        <f>VLOOKUP(J3295,AG$2:$AJ$12,4,TRUE)</f>
        <v>4</v>
      </c>
      <c r="P3295">
        <f>VLOOKUP(K3295,AH$2:$AJ$12,3,TRUE)</f>
        <v>7</v>
      </c>
      <c r="Q3295">
        <f>VLOOKUP(L3295,AI$2:$AJ$12,2,TRUE)</f>
        <v>4</v>
      </c>
      <c r="T3295" t="str">
        <f t="shared" si="311"/>
        <v>Crimepoint.create(latitude:37.749, longitude:-122.41, drugdrink:0, misdemean:2, theft:4, violent:7, total:4, drugdrinkct:0, misdemeanct:1, theftct:2, violentct:2, totalct:5)</v>
      </c>
      <c r="U3295" t="str">
        <f t="shared" si="312"/>
        <v>{location: new google.maps.LatLng(37.749, -122.41), weight: 0},</v>
      </c>
      <c r="V3295" t="str">
        <f t="shared" si="307"/>
        <v>{location: new google.maps.LatLng(37.749, -122.41), weight: 0},</v>
      </c>
      <c r="W3295" t="str">
        <f t="shared" si="308"/>
        <v>{location: new google.maps.LatLng(37.749, -122.41), weight: 0},</v>
      </c>
      <c r="X3295" t="str">
        <f t="shared" si="309"/>
        <v>{location: new google.maps.LatLng(37.749, -122.41), weight: 1},</v>
      </c>
      <c r="Y3295" t="str">
        <f t="shared" si="310"/>
        <v>{location: new google.maps.LatLng(37.749, -122.41), weight: 0},</v>
      </c>
    </row>
    <row r="3296" spans="1:25" x14ac:dyDescent="0.2">
      <c r="A3296">
        <v>37.749000000000002</v>
      </c>
      <c r="B3296">
        <v>-122.40900000000001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2</v>
      </c>
      <c r="J3296">
        <v>1</v>
      </c>
      <c r="K3296">
        <v>2</v>
      </c>
      <c r="L3296">
        <v>5</v>
      </c>
      <c r="M3296">
        <f>VLOOKUP(H3296,AE$2:$AJ$12,6,TRUE)</f>
        <v>0</v>
      </c>
      <c r="N3296">
        <f>VLOOKUP(I3296,AF$2:$AJ$12,5,TRUE)</f>
        <v>4</v>
      </c>
      <c r="O3296">
        <f>VLOOKUP(J3296,AG$2:$AJ$12,4,TRUE)</f>
        <v>3</v>
      </c>
      <c r="P3296">
        <f>VLOOKUP(K3296,AH$2:$AJ$12,3,TRUE)</f>
        <v>7</v>
      </c>
      <c r="Q3296">
        <f>VLOOKUP(L3296,AI$2:$AJ$12,2,TRUE)</f>
        <v>4</v>
      </c>
      <c r="T3296" t="str">
        <f t="shared" si="311"/>
        <v>Crimepoint.create(latitude:37.749, longitude:-122.409, drugdrink:0, misdemean:4, theft:3, violent:7, total:4, drugdrinkct:0, misdemeanct:2, theftct:1, violentct:2, totalct:5)</v>
      </c>
      <c r="U3296" t="str">
        <f t="shared" si="312"/>
        <v>{location: new google.maps.LatLng(37.749, -122.409), weight: 0},</v>
      </c>
      <c r="V3296" t="str">
        <f t="shared" si="307"/>
        <v>{location: new google.maps.LatLng(37.749, -122.409), weight: 0},</v>
      </c>
      <c r="W3296" t="str">
        <f t="shared" si="308"/>
        <v>{location: new google.maps.LatLng(37.749, -122.409), weight: 0},</v>
      </c>
      <c r="X3296" t="str">
        <f t="shared" si="309"/>
        <v>{location: new google.maps.LatLng(37.749, -122.409), weight: 1},</v>
      </c>
      <c r="Y3296" t="str">
        <f t="shared" si="310"/>
        <v>{location: new google.maps.LatLng(37.749, -122.409), weight: 0},</v>
      </c>
    </row>
    <row r="3297" spans="1:25" x14ac:dyDescent="0.2">
      <c r="A3297">
        <v>37.749000000000002</v>
      </c>
      <c r="B3297">
        <v>-122.408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2</v>
      </c>
      <c r="J3297">
        <v>0</v>
      </c>
      <c r="K3297">
        <v>0</v>
      </c>
      <c r="L3297">
        <v>2</v>
      </c>
      <c r="M3297">
        <f>VLOOKUP(H3297,AE$2:$AJ$12,6,TRUE)</f>
        <v>0</v>
      </c>
      <c r="N3297">
        <f>VLOOKUP(I3297,AF$2:$AJ$12,5,TRUE)</f>
        <v>4</v>
      </c>
      <c r="O3297">
        <f>VLOOKUP(J3297,AG$2:$AJ$12,4,TRUE)</f>
        <v>0</v>
      </c>
      <c r="P3297">
        <f>VLOOKUP(K3297,AH$2:$AJ$12,3,TRUE)</f>
        <v>0</v>
      </c>
      <c r="Q3297">
        <f>VLOOKUP(L3297,AI$2:$AJ$12,2,TRUE)</f>
        <v>1</v>
      </c>
      <c r="T3297" t="str">
        <f t="shared" si="311"/>
        <v>Crimepoint.create(latitude:37.749, longitude:-122.408, drugdrink:0, misdemean:4, theft:0, violent:0, total:1, drugdrinkct:0, misdemeanct:2, theftct:0, violentct:0, totalct:2)</v>
      </c>
      <c r="U3297" t="str">
        <f t="shared" si="312"/>
        <v>{location: new google.maps.LatLng(37.749, -122.408), weight: 0},</v>
      </c>
      <c r="V3297" t="str">
        <f t="shared" si="307"/>
        <v>{location: new google.maps.LatLng(37.749, -122.408), weight: 0},</v>
      </c>
      <c r="W3297" t="str">
        <f t="shared" si="308"/>
        <v>{location: new google.maps.LatLng(37.749, -122.408), weight: 0},</v>
      </c>
      <c r="X3297" t="str">
        <f t="shared" si="309"/>
        <v>{location: new google.maps.LatLng(37.749, -122.408), weight: 0},</v>
      </c>
      <c r="Y3297" t="str">
        <f t="shared" si="310"/>
        <v>{location: new google.maps.LatLng(37.749, -122.408), weight: 0},</v>
      </c>
    </row>
    <row r="3298" spans="1:25" x14ac:dyDescent="0.2">
      <c r="A3298">
        <v>37.749000000000002</v>
      </c>
      <c r="B3298">
        <v>-122.407</v>
      </c>
      <c r="C3298">
        <v>1</v>
      </c>
      <c r="D3298">
        <v>2</v>
      </c>
      <c r="E3298">
        <v>1</v>
      </c>
      <c r="F3298">
        <v>7</v>
      </c>
      <c r="G3298">
        <v>2</v>
      </c>
      <c r="H3298">
        <v>1</v>
      </c>
      <c r="I3298">
        <v>9</v>
      </c>
      <c r="J3298">
        <v>4</v>
      </c>
      <c r="K3298">
        <v>10</v>
      </c>
      <c r="L3298">
        <v>24</v>
      </c>
      <c r="M3298">
        <f>VLOOKUP(H3298,AE$2:$AJ$12,6,TRUE)</f>
        <v>8</v>
      </c>
      <c r="N3298">
        <f>VLOOKUP(I3298,AF$2:$AJ$12,5,TRUE)</f>
        <v>7</v>
      </c>
      <c r="O3298">
        <f>VLOOKUP(J3298,AG$2:$AJ$12,4,TRUE)</f>
        <v>6</v>
      </c>
      <c r="P3298">
        <f>VLOOKUP(K3298,AH$2:$AJ$12,3,TRUE)</f>
        <v>9</v>
      </c>
      <c r="Q3298">
        <f>VLOOKUP(L3298,AI$2:$AJ$12,2,TRUE)</f>
        <v>8</v>
      </c>
      <c r="T3298" t="str">
        <f t="shared" si="311"/>
        <v>Crimepoint.create(latitude:37.749, longitude:-122.407, drugdrink:8, misdemean:7, theft:6, violent:9, total:8, drugdrinkct:1, misdemeanct:9, theftct:4, violentct:10, totalct:24)</v>
      </c>
      <c r="U3298" t="str">
        <f t="shared" si="312"/>
        <v>{location: new google.maps.LatLng(37.749, -122.407), weight: 1},</v>
      </c>
      <c r="V3298" t="str">
        <f t="shared" si="307"/>
        <v>{location: new google.maps.LatLng(37.749, -122.407), weight: 2},</v>
      </c>
      <c r="W3298" t="str">
        <f t="shared" si="308"/>
        <v>{location: new google.maps.LatLng(37.749, -122.407), weight: 1},</v>
      </c>
      <c r="X3298" t="str">
        <f t="shared" si="309"/>
        <v>{location: new google.maps.LatLng(37.749, -122.407), weight: 7},</v>
      </c>
      <c r="Y3298" t="str">
        <f t="shared" si="310"/>
        <v>{location: new google.maps.LatLng(37.749, -122.407), weight: 2},</v>
      </c>
    </row>
    <row r="3299" spans="1:25" x14ac:dyDescent="0.2">
      <c r="A3299">
        <v>37.749000000000002</v>
      </c>
      <c r="B3299">
        <v>-122.40600000000001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f>VLOOKUP(H3299,AE$2:$AJ$12,6,TRUE)</f>
        <v>0</v>
      </c>
      <c r="N3299">
        <f>VLOOKUP(I3299,AF$2:$AJ$12,5,TRUE)</f>
        <v>2</v>
      </c>
      <c r="O3299">
        <f>VLOOKUP(J3299,AG$2:$AJ$12,4,TRUE)</f>
        <v>0</v>
      </c>
      <c r="P3299">
        <f>VLOOKUP(K3299,AH$2:$AJ$12,3,TRUE)</f>
        <v>0</v>
      </c>
      <c r="Q3299">
        <f>VLOOKUP(L3299,AI$2:$AJ$12,2,TRUE)</f>
        <v>0</v>
      </c>
      <c r="T3299" t="str">
        <f t="shared" si="311"/>
        <v>Crimepoint.create(latitude:37.749, longitude:-122.406, drugdrink:0, misdemean:2, theft:0, violent:0, total:0, drugdrinkct:0, misdemeanct:1, theftct:0, violentct:0, totalct:1)</v>
      </c>
      <c r="U3299" t="str">
        <f t="shared" si="312"/>
        <v>{location: new google.maps.LatLng(37.749, -122.406), weight: 0},</v>
      </c>
      <c r="V3299" t="str">
        <f t="shared" si="307"/>
        <v>{location: new google.maps.LatLng(37.749, -122.406), weight: 0},</v>
      </c>
      <c r="W3299" t="str">
        <f t="shared" si="308"/>
        <v>{location: new google.maps.LatLng(37.749, -122.406), weight: 0},</v>
      </c>
      <c r="X3299" t="str">
        <f t="shared" si="309"/>
        <v>{location: new google.maps.LatLng(37.749, -122.406), weight: 0},</v>
      </c>
      <c r="Y3299" t="str">
        <f t="shared" si="310"/>
        <v>{location: new google.maps.LatLng(37.749, -122.406), weight: 0},</v>
      </c>
    </row>
    <row r="3300" spans="1:25" x14ac:dyDescent="0.2">
      <c r="A3300">
        <v>37.749000000000002</v>
      </c>
      <c r="B3300">
        <v>-122.405</v>
      </c>
      <c r="C3300">
        <v>3</v>
      </c>
      <c r="D3300">
        <v>4</v>
      </c>
      <c r="E3300">
        <v>0</v>
      </c>
      <c r="F3300">
        <v>4</v>
      </c>
      <c r="G3300">
        <v>2</v>
      </c>
      <c r="H3300">
        <v>4</v>
      </c>
      <c r="I3300">
        <v>19</v>
      </c>
      <c r="J3300">
        <v>2</v>
      </c>
      <c r="K3300">
        <v>5</v>
      </c>
      <c r="L3300">
        <v>30</v>
      </c>
      <c r="M3300">
        <f>VLOOKUP(H3300,AE$2:$AJ$12,6,TRUE)</f>
        <v>9</v>
      </c>
      <c r="N3300">
        <f>VLOOKUP(I3300,AF$2:$AJ$12,5,TRUE)</f>
        <v>9</v>
      </c>
      <c r="O3300">
        <f>VLOOKUP(J3300,AG$2:$AJ$12,4,TRUE)</f>
        <v>4</v>
      </c>
      <c r="P3300">
        <f>VLOOKUP(K3300,AH$2:$AJ$12,3,TRUE)</f>
        <v>9</v>
      </c>
      <c r="Q3300">
        <f>VLOOKUP(L3300,AI$2:$AJ$12,2,TRUE)</f>
        <v>8</v>
      </c>
      <c r="T3300" t="str">
        <f t="shared" si="311"/>
        <v>Crimepoint.create(latitude:37.749, longitude:-122.405, drugdrink:9, misdemean:9, theft:4, violent:9, total:8, drugdrinkct:4, misdemeanct:19, theftct:2, violentct:5, totalct:30)</v>
      </c>
      <c r="U3300" t="str">
        <f t="shared" si="312"/>
        <v>{location: new google.maps.LatLng(37.749, -122.405), weight: 3},</v>
      </c>
      <c r="V3300" t="str">
        <f t="shared" si="307"/>
        <v>{location: new google.maps.LatLng(37.749, -122.405), weight: 4},</v>
      </c>
      <c r="W3300" t="str">
        <f t="shared" si="308"/>
        <v>{location: new google.maps.LatLng(37.749, -122.405), weight: 0},</v>
      </c>
      <c r="X3300" t="str">
        <f t="shared" si="309"/>
        <v>{location: new google.maps.LatLng(37.749, -122.405), weight: 4},</v>
      </c>
      <c r="Y3300" t="str">
        <f t="shared" si="310"/>
        <v>{location: new google.maps.LatLng(37.749, -122.405), weight: 2},</v>
      </c>
    </row>
    <row r="3301" spans="1:25" x14ac:dyDescent="0.2">
      <c r="A3301">
        <v>37.749000000000002</v>
      </c>
      <c r="B3301">
        <v>-122.404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f>VLOOKUP(H3301,AE$2:$AJ$12,6,TRUE)</f>
        <v>0</v>
      </c>
      <c r="N3301">
        <f>VLOOKUP(I3301,AF$2:$AJ$12,5,TRUE)</f>
        <v>0</v>
      </c>
      <c r="O3301">
        <f>VLOOKUP(J3301,AG$2:$AJ$12,4,TRUE)</f>
        <v>3</v>
      </c>
      <c r="P3301">
        <f>VLOOKUP(K3301,AH$2:$AJ$12,3,TRUE)</f>
        <v>0</v>
      </c>
      <c r="Q3301">
        <f>VLOOKUP(L3301,AI$2:$AJ$12,2,TRUE)</f>
        <v>0</v>
      </c>
      <c r="T3301" t="str">
        <f t="shared" si="311"/>
        <v>Crimepoint.create(latitude:37.749, longitude:-122.404, drugdrink:0, misdemean:0, theft:3, violent:0, total:0, drugdrinkct:0, misdemeanct:0, theftct:1, violentct:0, totalct:1)</v>
      </c>
      <c r="U3301" t="str">
        <f t="shared" si="312"/>
        <v>{location: new google.maps.LatLng(37.749, -122.404), weight: 0},</v>
      </c>
      <c r="V3301" t="str">
        <f t="shared" si="307"/>
        <v>{location: new google.maps.LatLng(37.749, -122.404), weight: 0},</v>
      </c>
      <c r="W3301" t="str">
        <f t="shared" si="308"/>
        <v>{location: new google.maps.LatLng(37.749, -122.404), weight: 0},</v>
      </c>
      <c r="X3301" t="str">
        <f t="shared" si="309"/>
        <v>{location: new google.maps.LatLng(37.749, -122.404), weight: 0},</v>
      </c>
      <c r="Y3301" t="str">
        <f t="shared" si="310"/>
        <v>{location: new google.maps.LatLng(37.749, -122.404), weight: 0},</v>
      </c>
    </row>
    <row r="3302" spans="1:25" x14ac:dyDescent="0.2">
      <c r="A3302">
        <v>37.749000000000002</v>
      </c>
      <c r="B3302">
        <v>-122.40300000000001</v>
      </c>
      <c r="C3302">
        <v>1</v>
      </c>
      <c r="D3302">
        <v>1</v>
      </c>
      <c r="E3302">
        <v>0</v>
      </c>
      <c r="F3302">
        <v>3</v>
      </c>
      <c r="G3302">
        <v>1</v>
      </c>
      <c r="H3302">
        <v>1</v>
      </c>
      <c r="I3302">
        <v>5</v>
      </c>
      <c r="J3302">
        <v>2</v>
      </c>
      <c r="K3302">
        <v>4</v>
      </c>
      <c r="L3302">
        <v>12</v>
      </c>
      <c r="M3302">
        <f>VLOOKUP(H3302,AE$2:$AJ$12,6,TRUE)</f>
        <v>8</v>
      </c>
      <c r="N3302">
        <f>VLOOKUP(I3302,AF$2:$AJ$12,5,TRUE)</f>
        <v>6</v>
      </c>
      <c r="O3302">
        <f>VLOOKUP(J3302,AG$2:$AJ$12,4,TRUE)</f>
        <v>4</v>
      </c>
      <c r="P3302">
        <f>VLOOKUP(K3302,AH$2:$AJ$12,3,TRUE)</f>
        <v>8</v>
      </c>
      <c r="Q3302">
        <f>VLOOKUP(L3302,AI$2:$AJ$12,2,TRUE)</f>
        <v>6</v>
      </c>
      <c r="T3302" t="str">
        <f t="shared" si="311"/>
        <v>Crimepoint.create(latitude:37.749, longitude:-122.403, drugdrink:8, misdemean:6, theft:4, violent:8, total:6, drugdrinkct:1, misdemeanct:5, theftct:2, violentct:4, totalct:12)</v>
      </c>
      <c r="U3302" t="str">
        <f t="shared" si="312"/>
        <v>{location: new google.maps.LatLng(37.749, -122.403), weight: 1},</v>
      </c>
      <c r="V3302" t="str">
        <f t="shared" si="307"/>
        <v>{location: new google.maps.LatLng(37.749, -122.403), weight: 1},</v>
      </c>
      <c r="W3302" t="str">
        <f t="shared" si="308"/>
        <v>{location: new google.maps.LatLng(37.749, -122.403), weight: 0},</v>
      </c>
      <c r="X3302" t="str">
        <f t="shared" si="309"/>
        <v>{location: new google.maps.LatLng(37.749, -122.403), weight: 3},</v>
      </c>
      <c r="Y3302" t="str">
        <f t="shared" si="310"/>
        <v>{location: new google.maps.LatLng(37.749, -122.403), weight: 1},</v>
      </c>
    </row>
    <row r="3303" spans="1:25" x14ac:dyDescent="0.2">
      <c r="A3303">
        <v>37.749000000000002</v>
      </c>
      <c r="B3303">
        <v>-122.402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0</v>
      </c>
      <c r="I3303">
        <v>6</v>
      </c>
      <c r="J3303">
        <v>5</v>
      </c>
      <c r="K3303">
        <v>2</v>
      </c>
      <c r="L3303">
        <v>13</v>
      </c>
      <c r="M3303">
        <f>VLOOKUP(H3303,AE$2:$AJ$12,6,TRUE)</f>
        <v>0</v>
      </c>
      <c r="N3303">
        <f>VLOOKUP(I3303,AF$2:$AJ$12,5,TRUE)</f>
        <v>7</v>
      </c>
      <c r="O3303">
        <f>VLOOKUP(J3303,AG$2:$AJ$12,4,TRUE)</f>
        <v>7</v>
      </c>
      <c r="P3303">
        <f>VLOOKUP(K3303,AH$2:$AJ$12,3,TRUE)</f>
        <v>7</v>
      </c>
      <c r="Q3303">
        <f>VLOOKUP(L3303,AI$2:$AJ$12,2,TRUE)</f>
        <v>7</v>
      </c>
      <c r="T3303" t="str">
        <f t="shared" si="311"/>
        <v>Crimepoint.create(latitude:37.749, longitude:-122.402, drugdrink:0, misdemean:7, theft:7, violent:7, total:7, drugdrinkct:0, misdemeanct:6, theftct:5, violentct:2, totalct:13)</v>
      </c>
      <c r="U3303" t="str">
        <f t="shared" si="312"/>
        <v>{location: new google.maps.LatLng(37.749, -122.402), weight: 0},</v>
      </c>
      <c r="V3303" t="str">
        <f t="shared" si="307"/>
        <v>{location: new google.maps.LatLng(37.749, -122.402), weight: 1},</v>
      </c>
      <c r="W3303" t="str">
        <f t="shared" si="308"/>
        <v>{location: new google.maps.LatLng(37.749, -122.402), weight: 1},</v>
      </c>
      <c r="X3303" t="str">
        <f t="shared" si="309"/>
        <v>{location: new google.maps.LatLng(37.749, -122.402), weight: 1},</v>
      </c>
      <c r="Y3303" t="str">
        <f t="shared" si="310"/>
        <v>{location: new google.maps.LatLng(37.749, -122.402), weight: 1},</v>
      </c>
    </row>
    <row r="3304" spans="1:25" x14ac:dyDescent="0.2">
      <c r="A3304">
        <v>37.749000000000002</v>
      </c>
      <c r="B3304">
        <v>-122.4</v>
      </c>
      <c r="C3304">
        <v>0</v>
      </c>
      <c r="D3304">
        <v>2</v>
      </c>
      <c r="E3304">
        <v>1</v>
      </c>
      <c r="F3304">
        <v>2</v>
      </c>
      <c r="G3304">
        <v>1</v>
      </c>
      <c r="H3304">
        <v>0</v>
      </c>
      <c r="I3304">
        <v>9</v>
      </c>
      <c r="J3304">
        <v>6</v>
      </c>
      <c r="K3304">
        <v>3</v>
      </c>
      <c r="L3304">
        <v>18</v>
      </c>
      <c r="M3304">
        <f>VLOOKUP(H3304,AE$2:$AJ$12,6,TRUE)</f>
        <v>0</v>
      </c>
      <c r="N3304">
        <f>VLOOKUP(I3304,AF$2:$AJ$12,5,TRUE)</f>
        <v>7</v>
      </c>
      <c r="O3304">
        <f>VLOOKUP(J3304,AG$2:$AJ$12,4,TRUE)</f>
        <v>7</v>
      </c>
      <c r="P3304">
        <f>VLOOKUP(K3304,AH$2:$AJ$12,3,TRUE)</f>
        <v>8</v>
      </c>
      <c r="Q3304">
        <f>VLOOKUP(L3304,AI$2:$AJ$12,2,TRUE)</f>
        <v>7</v>
      </c>
      <c r="T3304" t="str">
        <f t="shared" si="311"/>
        <v>Crimepoint.create(latitude:37.749, longitude:-122.4, drugdrink:0, misdemean:7, theft:7, violent:8, total:7, drugdrinkct:0, misdemeanct:9, theftct:6, violentct:3, totalct:18)</v>
      </c>
      <c r="U3304" t="str">
        <f t="shared" si="312"/>
        <v>{location: new google.maps.LatLng(37.749, -122.4), weight: 0},</v>
      </c>
      <c r="V3304" t="str">
        <f t="shared" si="307"/>
        <v>{location: new google.maps.LatLng(37.749, -122.4), weight: 2},</v>
      </c>
      <c r="W3304" t="str">
        <f t="shared" si="308"/>
        <v>{location: new google.maps.LatLng(37.749, -122.4), weight: 1},</v>
      </c>
      <c r="X3304" t="str">
        <f t="shared" si="309"/>
        <v>{location: new google.maps.LatLng(37.749, -122.4), weight: 2},</v>
      </c>
      <c r="Y3304" t="str">
        <f t="shared" si="310"/>
        <v>{location: new google.maps.LatLng(37.749, -122.4), weight: 1},</v>
      </c>
    </row>
    <row r="3305" spans="1:25" x14ac:dyDescent="0.2">
      <c r="A3305">
        <v>37.749000000000002</v>
      </c>
      <c r="B3305">
        <v>-122.39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2</v>
      </c>
      <c r="J3305">
        <v>4</v>
      </c>
      <c r="K3305">
        <v>0</v>
      </c>
      <c r="L3305">
        <v>6</v>
      </c>
      <c r="M3305">
        <f>VLOOKUP(H3305,AE$2:$AJ$12,6,TRUE)</f>
        <v>0</v>
      </c>
      <c r="N3305">
        <f>VLOOKUP(I3305,AF$2:$AJ$12,5,TRUE)</f>
        <v>4</v>
      </c>
      <c r="O3305">
        <f>VLOOKUP(J3305,AG$2:$AJ$12,4,TRUE)</f>
        <v>6</v>
      </c>
      <c r="P3305">
        <f>VLOOKUP(K3305,AH$2:$AJ$12,3,TRUE)</f>
        <v>0</v>
      </c>
      <c r="Q3305">
        <f>VLOOKUP(L3305,AI$2:$AJ$12,2,TRUE)</f>
        <v>4</v>
      </c>
      <c r="T3305" t="str">
        <f t="shared" si="311"/>
        <v>Crimepoint.create(latitude:37.749, longitude:-122.39, drugdrink:0, misdemean:4, theft:6, violent:0, total:4, drugdrinkct:0, misdemeanct:2, theftct:4, violentct:0, totalct:6)</v>
      </c>
      <c r="U3305" t="str">
        <f t="shared" si="312"/>
        <v>{location: new google.maps.LatLng(37.749, -122.39), weight: 0},</v>
      </c>
      <c r="V3305" t="str">
        <f t="shared" si="307"/>
        <v>{location: new google.maps.LatLng(37.749, -122.39), weight: 0},</v>
      </c>
      <c r="W3305" t="str">
        <f t="shared" si="308"/>
        <v>{location: new google.maps.LatLng(37.749, -122.39), weight: 1},</v>
      </c>
      <c r="X3305" t="str">
        <f t="shared" si="309"/>
        <v>{location: new google.maps.LatLng(37.749, -122.39), weight: 0},</v>
      </c>
      <c r="Y3305" t="str">
        <f t="shared" si="310"/>
        <v>{location: new google.maps.LatLng(37.749, -122.39), weight: 0},</v>
      </c>
    </row>
    <row r="3306" spans="1:25" x14ac:dyDescent="0.2">
      <c r="A3306">
        <v>37.749000000000002</v>
      </c>
      <c r="B3306">
        <v>-122.389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4</v>
      </c>
      <c r="J3306">
        <v>1</v>
      </c>
      <c r="K3306">
        <v>0</v>
      </c>
      <c r="L3306">
        <v>5</v>
      </c>
      <c r="M3306">
        <f>VLOOKUP(H3306,AE$2:$AJ$12,6,TRUE)</f>
        <v>0</v>
      </c>
      <c r="N3306">
        <f>VLOOKUP(I3306,AF$2:$AJ$12,5,TRUE)</f>
        <v>6</v>
      </c>
      <c r="O3306">
        <f>VLOOKUP(J3306,AG$2:$AJ$12,4,TRUE)</f>
        <v>3</v>
      </c>
      <c r="P3306">
        <f>VLOOKUP(K3306,AH$2:$AJ$12,3,TRUE)</f>
        <v>0</v>
      </c>
      <c r="Q3306">
        <f>VLOOKUP(L3306,AI$2:$AJ$12,2,TRUE)</f>
        <v>4</v>
      </c>
      <c r="T3306" t="str">
        <f t="shared" si="311"/>
        <v>Crimepoint.create(latitude:37.749, longitude:-122.389, drugdrink:0, misdemean:6, theft:3, violent:0, total:4, drugdrinkct:0, misdemeanct:4, theftct:1, violentct:0, totalct:5)</v>
      </c>
      <c r="U3306" t="str">
        <f t="shared" si="312"/>
        <v>{location: new google.maps.LatLng(37.749, -122.389), weight: 0},</v>
      </c>
      <c r="V3306" t="str">
        <f t="shared" si="307"/>
        <v>{location: new google.maps.LatLng(37.749, -122.389), weight: 1},</v>
      </c>
      <c r="W3306" t="str">
        <f t="shared" si="308"/>
        <v>{location: new google.maps.LatLng(37.749, -122.389), weight: 0},</v>
      </c>
      <c r="X3306" t="str">
        <f t="shared" si="309"/>
        <v>{location: new google.maps.LatLng(37.749, -122.389), weight: 0},</v>
      </c>
      <c r="Y3306" t="str">
        <f t="shared" si="310"/>
        <v>{location: new google.maps.LatLng(37.749, -122.389), weight: 0},</v>
      </c>
    </row>
    <row r="3307" spans="1:25" x14ac:dyDescent="0.2">
      <c r="A3307">
        <v>37.749000000000002</v>
      </c>
      <c r="B3307">
        <v>-122.387</v>
      </c>
      <c r="C3307">
        <v>0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5</v>
      </c>
      <c r="J3307">
        <v>0</v>
      </c>
      <c r="K3307">
        <v>1</v>
      </c>
      <c r="L3307">
        <v>6</v>
      </c>
      <c r="M3307">
        <f>VLOOKUP(H3307,AE$2:$AJ$12,6,TRUE)</f>
        <v>0</v>
      </c>
      <c r="N3307">
        <f>VLOOKUP(I3307,AF$2:$AJ$12,5,TRUE)</f>
        <v>6</v>
      </c>
      <c r="O3307">
        <f>VLOOKUP(J3307,AG$2:$AJ$12,4,TRUE)</f>
        <v>0</v>
      </c>
      <c r="P3307">
        <f>VLOOKUP(K3307,AH$2:$AJ$12,3,TRUE)</f>
        <v>7</v>
      </c>
      <c r="Q3307">
        <f>VLOOKUP(L3307,AI$2:$AJ$12,2,TRUE)</f>
        <v>4</v>
      </c>
      <c r="T3307" t="str">
        <f t="shared" si="311"/>
        <v>Crimepoint.create(latitude:37.749, longitude:-122.387, drugdrink:0, misdemean:6, theft:0, violent:7, total:4, drugdrinkct:0, misdemeanct:5, theftct:0, violentct:1, totalct:6)</v>
      </c>
      <c r="U3307" t="str">
        <f t="shared" si="312"/>
        <v>{location: new google.maps.LatLng(37.749, -122.387), weight: 0},</v>
      </c>
      <c r="V3307" t="str">
        <f t="shared" si="307"/>
        <v>{location: new google.maps.LatLng(37.749, -122.387), weight: 1},</v>
      </c>
      <c r="W3307" t="str">
        <f t="shared" si="308"/>
        <v>{location: new google.maps.LatLng(37.749, -122.387), weight: 0},</v>
      </c>
      <c r="X3307" t="str">
        <f t="shared" si="309"/>
        <v>{location: new google.maps.LatLng(37.749, -122.387), weight: 1},</v>
      </c>
      <c r="Y3307" t="str">
        <f t="shared" si="310"/>
        <v>{location: new google.maps.LatLng(37.749, -122.387), weight: 0},</v>
      </c>
    </row>
    <row r="3308" spans="1:25" x14ac:dyDescent="0.2">
      <c r="A3308">
        <v>37.749000000000002</v>
      </c>
      <c r="B3308">
        <v>-122.386</v>
      </c>
      <c r="C3308">
        <v>0</v>
      </c>
      <c r="D3308">
        <v>2</v>
      </c>
      <c r="E3308">
        <v>1</v>
      </c>
      <c r="F3308">
        <v>1</v>
      </c>
      <c r="G3308">
        <v>2</v>
      </c>
      <c r="H3308">
        <v>0</v>
      </c>
      <c r="I3308">
        <v>11</v>
      </c>
      <c r="J3308">
        <v>6</v>
      </c>
      <c r="K3308">
        <v>2</v>
      </c>
      <c r="L3308">
        <v>19</v>
      </c>
      <c r="M3308">
        <f>VLOOKUP(H3308,AE$2:$AJ$12,6,TRUE)</f>
        <v>0</v>
      </c>
      <c r="N3308">
        <f>VLOOKUP(I3308,AF$2:$AJ$12,5,TRUE)</f>
        <v>8</v>
      </c>
      <c r="O3308">
        <f>VLOOKUP(J3308,AG$2:$AJ$12,4,TRUE)</f>
        <v>7</v>
      </c>
      <c r="P3308">
        <f>VLOOKUP(K3308,AH$2:$AJ$12,3,TRUE)</f>
        <v>7</v>
      </c>
      <c r="Q3308">
        <f>VLOOKUP(L3308,AI$2:$AJ$12,2,TRUE)</f>
        <v>7</v>
      </c>
      <c r="T3308" t="str">
        <f t="shared" si="311"/>
        <v>Crimepoint.create(latitude:37.749, longitude:-122.386, drugdrink:0, misdemean:8, theft:7, violent:7, total:7, drugdrinkct:0, misdemeanct:11, theftct:6, violentct:2, totalct:19)</v>
      </c>
      <c r="U3308" t="str">
        <f t="shared" si="312"/>
        <v>{location: new google.maps.LatLng(37.749, -122.386), weight: 0},</v>
      </c>
      <c r="V3308" t="str">
        <f t="shared" si="307"/>
        <v>{location: new google.maps.LatLng(37.749, -122.386), weight: 2},</v>
      </c>
      <c r="W3308" t="str">
        <f t="shared" si="308"/>
        <v>{location: new google.maps.LatLng(37.749, -122.386), weight: 1},</v>
      </c>
      <c r="X3308" t="str">
        <f t="shared" si="309"/>
        <v>{location: new google.maps.LatLng(37.749, -122.386), weight: 1},</v>
      </c>
      <c r="Y3308" t="str">
        <f t="shared" si="310"/>
        <v>{location: new google.maps.LatLng(37.749, -122.386), weight: 2},</v>
      </c>
    </row>
    <row r="3309" spans="1:25" x14ac:dyDescent="0.2">
      <c r="A3309">
        <v>37.75</v>
      </c>
      <c r="B3309">
        <v>-122.508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</v>
      </c>
      <c r="K3309">
        <v>0</v>
      </c>
      <c r="L3309">
        <v>2</v>
      </c>
      <c r="M3309">
        <f>VLOOKUP(H3309,AE$2:$AJ$12,6,TRUE)</f>
        <v>0</v>
      </c>
      <c r="N3309">
        <f>VLOOKUP(I3309,AF$2:$AJ$12,5,TRUE)</f>
        <v>0</v>
      </c>
      <c r="O3309">
        <f>VLOOKUP(J3309,AG$2:$AJ$12,4,TRUE)</f>
        <v>4</v>
      </c>
      <c r="P3309">
        <f>VLOOKUP(K3309,AH$2:$AJ$12,3,TRUE)</f>
        <v>0</v>
      </c>
      <c r="Q3309">
        <f>VLOOKUP(L3309,AI$2:$AJ$12,2,TRUE)</f>
        <v>1</v>
      </c>
      <c r="T3309" t="str">
        <f t="shared" si="311"/>
        <v>Crimepoint.create(latitude:37.75, longitude:-122.508, drugdrink:0, misdemean:0, theft:4, violent:0, total:1, drugdrinkct:0, misdemeanct:0, theftct:2, violentct:0, totalct:2)</v>
      </c>
      <c r="U3309" t="str">
        <f t="shared" si="312"/>
        <v>{location: new google.maps.LatLng(37.75, -122.508), weight: 0},</v>
      </c>
      <c r="V3309" t="str">
        <f t="shared" si="307"/>
        <v>{location: new google.maps.LatLng(37.75, -122.508), weight: 0},</v>
      </c>
      <c r="W3309" t="str">
        <f t="shared" si="308"/>
        <v>{location: new google.maps.LatLng(37.75, -122.508), weight: 0},</v>
      </c>
      <c r="X3309" t="str">
        <f t="shared" si="309"/>
        <v>{location: new google.maps.LatLng(37.75, -122.508), weight: 0},</v>
      </c>
      <c r="Y3309" t="str">
        <f t="shared" si="310"/>
        <v>{location: new google.maps.LatLng(37.75, -122.508), weight: 0},</v>
      </c>
    </row>
    <row r="3310" spans="1:25" x14ac:dyDescent="0.2">
      <c r="A3310">
        <v>37.75</v>
      </c>
      <c r="B3310">
        <v>-122.50700000000001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1</v>
      </c>
      <c r="M3310">
        <f>VLOOKUP(H3310,AE$2:$AJ$12,6,TRUE)</f>
        <v>0</v>
      </c>
      <c r="N3310">
        <f>VLOOKUP(I3310,AF$2:$AJ$12,5,TRUE)</f>
        <v>0</v>
      </c>
      <c r="O3310">
        <f>VLOOKUP(J3310,AG$2:$AJ$12,4,TRUE)</f>
        <v>3</v>
      </c>
      <c r="P3310">
        <f>VLOOKUP(K3310,AH$2:$AJ$12,3,TRUE)</f>
        <v>0</v>
      </c>
      <c r="Q3310">
        <f>VLOOKUP(L3310,AI$2:$AJ$12,2,TRUE)</f>
        <v>0</v>
      </c>
      <c r="T3310" t="str">
        <f t="shared" si="311"/>
        <v>Crimepoint.create(latitude:37.75, longitude:-122.507, drugdrink:0, misdemean:0, theft:3, violent:0, total:0, drugdrinkct:0, misdemeanct:0, theftct:1, violentct:0, totalct:1)</v>
      </c>
      <c r="U3310" t="str">
        <f t="shared" si="312"/>
        <v>{location: new google.maps.LatLng(37.75, -122.507), weight: 0},</v>
      </c>
      <c r="V3310" t="str">
        <f t="shared" si="307"/>
        <v>{location: new google.maps.LatLng(37.75, -122.507), weight: 0},</v>
      </c>
      <c r="W3310" t="str">
        <f t="shared" si="308"/>
        <v>{location: new google.maps.LatLng(37.75, -122.507), weight: 0},</v>
      </c>
      <c r="X3310" t="str">
        <f t="shared" si="309"/>
        <v>{location: new google.maps.LatLng(37.75, -122.507), weight: 0},</v>
      </c>
      <c r="Y3310" t="str">
        <f t="shared" si="310"/>
        <v>{location: new google.maps.LatLng(37.75, -122.507), weight: 0},</v>
      </c>
    </row>
    <row r="3311" spans="1:25" x14ac:dyDescent="0.2">
      <c r="A3311">
        <v>37.75</v>
      </c>
      <c r="B3311">
        <v>-122.506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1</v>
      </c>
      <c r="K3311">
        <v>0</v>
      </c>
      <c r="L3311">
        <v>2</v>
      </c>
      <c r="M3311">
        <f>VLOOKUP(H3311,AE$2:$AJ$12,6,TRUE)</f>
        <v>0</v>
      </c>
      <c r="N3311">
        <f>VLOOKUP(I3311,AF$2:$AJ$12,5,TRUE)</f>
        <v>2</v>
      </c>
      <c r="O3311">
        <f>VLOOKUP(J3311,AG$2:$AJ$12,4,TRUE)</f>
        <v>3</v>
      </c>
      <c r="P3311">
        <f>VLOOKUP(K3311,AH$2:$AJ$12,3,TRUE)</f>
        <v>0</v>
      </c>
      <c r="Q3311">
        <f>VLOOKUP(L3311,AI$2:$AJ$12,2,TRUE)</f>
        <v>1</v>
      </c>
      <c r="T3311" t="str">
        <f t="shared" si="311"/>
        <v>Crimepoint.create(latitude:37.75, longitude:-122.506, drugdrink:0, misdemean:2, theft:3, violent:0, total:1, drugdrinkct:0, misdemeanct:1, theftct:1, violentct:0, totalct:2)</v>
      </c>
      <c r="U3311" t="str">
        <f t="shared" si="312"/>
        <v>{location: new google.maps.LatLng(37.75, -122.506), weight: 0},</v>
      </c>
      <c r="V3311" t="str">
        <f t="shared" si="307"/>
        <v>{location: new google.maps.LatLng(37.75, -122.506), weight: 0},</v>
      </c>
      <c r="W3311" t="str">
        <f t="shared" si="308"/>
        <v>{location: new google.maps.LatLng(37.75, -122.506), weight: 0},</v>
      </c>
      <c r="X3311" t="str">
        <f t="shared" si="309"/>
        <v>{location: new google.maps.LatLng(37.75, -122.506), weight: 0},</v>
      </c>
      <c r="Y3311" t="str">
        <f t="shared" si="310"/>
        <v>{location: new google.maps.LatLng(37.75, -122.506), weight: 0},</v>
      </c>
    </row>
    <row r="3312" spans="1:25" x14ac:dyDescent="0.2">
      <c r="A3312">
        <v>37.75</v>
      </c>
      <c r="B3312">
        <v>-122.505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3</v>
      </c>
      <c r="J3312">
        <v>1</v>
      </c>
      <c r="K3312">
        <v>0</v>
      </c>
      <c r="L3312">
        <v>4</v>
      </c>
      <c r="M3312">
        <f>VLOOKUP(H3312,AE$2:$AJ$12,6,TRUE)</f>
        <v>0</v>
      </c>
      <c r="N3312">
        <f>VLOOKUP(I3312,AF$2:$AJ$12,5,TRUE)</f>
        <v>5</v>
      </c>
      <c r="O3312">
        <f>VLOOKUP(J3312,AG$2:$AJ$12,4,TRUE)</f>
        <v>3</v>
      </c>
      <c r="P3312">
        <f>VLOOKUP(K3312,AH$2:$AJ$12,3,TRUE)</f>
        <v>0</v>
      </c>
      <c r="Q3312">
        <f>VLOOKUP(L3312,AI$2:$AJ$12,2,TRUE)</f>
        <v>3</v>
      </c>
      <c r="T3312" t="str">
        <f t="shared" si="311"/>
        <v>Crimepoint.create(latitude:37.75, longitude:-122.505, drugdrink:0, misdemean:5, theft:3, violent:0, total:3, drugdrinkct:0, misdemeanct:3, theftct:1, violentct:0, totalct:4)</v>
      </c>
      <c r="U3312" t="str">
        <f t="shared" si="312"/>
        <v>{location: new google.maps.LatLng(37.75, -122.505), weight: 0},</v>
      </c>
      <c r="V3312" t="str">
        <f t="shared" si="307"/>
        <v>{location: new google.maps.LatLng(37.75, -122.505), weight: 1},</v>
      </c>
      <c r="W3312" t="str">
        <f t="shared" si="308"/>
        <v>{location: new google.maps.LatLng(37.75, -122.505), weight: 0},</v>
      </c>
      <c r="X3312" t="str">
        <f t="shared" si="309"/>
        <v>{location: new google.maps.LatLng(37.75, -122.505), weight: 0},</v>
      </c>
      <c r="Y3312" t="str">
        <f t="shared" si="310"/>
        <v>{location: new google.maps.LatLng(37.75, -122.505), weight: 0},</v>
      </c>
    </row>
    <row r="3313" spans="1:25" x14ac:dyDescent="0.2">
      <c r="A3313">
        <v>37.75</v>
      </c>
      <c r="B3313">
        <v>-122.504</v>
      </c>
      <c r="C3313">
        <v>0</v>
      </c>
      <c r="D3313">
        <v>1</v>
      </c>
      <c r="E3313">
        <v>0</v>
      </c>
      <c r="F3313">
        <v>0</v>
      </c>
      <c r="G3313">
        <v>1</v>
      </c>
      <c r="H3313">
        <v>0</v>
      </c>
      <c r="I3313">
        <v>6</v>
      </c>
      <c r="J3313">
        <v>3</v>
      </c>
      <c r="K3313">
        <v>0</v>
      </c>
      <c r="L3313">
        <v>9</v>
      </c>
      <c r="M3313">
        <f>VLOOKUP(H3313,AE$2:$AJ$12,6,TRUE)</f>
        <v>0</v>
      </c>
      <c r="N3313">
        <f>VLOOKUP(I3313,AF$2:$AJ$12,5,TRUE)</f>
        <v>7</v>
      </c>
      <c r="O3313">
        <f>VLOOKUP(J3313,AG$2:$AJ$12,4,TRUE)</f>
        <v>5</v>
      </c>
      <c r="P3313">
        <f>VLOOKUP(K3313,AH$2:$AJ$12,3,TRUE)</f>
        <v>0</v>
      </c>
      <c r="Q3313">
        <f>VLOOKUP(L3313,AI$2:$AJ$12,2,TRUE)</f>
        <v>5</v>
      </c>
      <c r="T3313" t="str">
        <f t="shared" si="311"/>
        <v>Crimepoint.create(latitude:37.75, longitude:-122.504, drugdrink:0, misdemean:7, theft:5, violent:0, total:5, drugdrinkct:0, misdemeanct:6, theftct:3, violentct:0, totalct:9)</v>
      </c>
      <c r="U3313" t="str">
        <f t="shared" si="312"/>
        <v>{location: new google.maps.LatLng(37.75, -122.504), weight: 0},</v>
      </c>
      <c r="V3313" t="str">
        <f t="shared" si="307"/>
        <v>{location: new google.maps.LatLng(37.75, -122.504), weight: 1},</v>
      </c>
      <c r="W3313" t="str">
        <f t="shared" si="308"/>
        <v>{location: new google.maps.LatLng(37.75, -122.504), weight: 0},</v>
      </c>
      <c r="X3313" t="str">
        <f t="shared" si="309"/>
        <v>{location: new google.maps.LatLng(37.75, -122.504), weight: 0},</v>
      </c>
      <c r="Y3313" t="str">
        <f t="shared" si="310"/>
        <v>{location: new google.maps.LatLng(37.75, -122.504), weight: 1},</v>
      </c>
    </row>
    <row r="3314" spans="1:25" x14ac:dyDescent="0.2">
      <c r="A3314">
        <v>37.75</v>
      </c>
      <c r="B3314">
        <v>-122.503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0</v>
      </c>
      <c r="I3314">
        <v>1</v>
      </c>
      <c r="J3314">
        <v>5</v>
      </c>
      <c r="K3314">
        <v>2</v>
      </c>
      <c r="L3314">
        <v>8</v>
      </c>
      <c r="M3314">
        <f>VLOOKUP(H3314,AE$2:$AJ$12,6,TRUE)</f>
        <v>0</v>
      </c>
      <c r="N3314">
        <f>VLOOKUP(I3314,AF$2:$AJ$12,5,TRUE)</f>
        <v>2</v>
      </c>
      <c r="O3314">
        <f>VLOOKUP(J3314,AG$2:$AJ$12,4,TRUE)</f>
        <v>7</v>
      </c>
      <c r="P3314">
        <f>VLOOKUP(K3314,AH$2:$AJ$12,3,TRUE)</f>
        <v>7</v>
      </c>
      <c r="Q3314">
        <f>VLOOKUP(L3314,AI$2:$AJ$12,2,TRUE)</f>
        <v>5</v>
      </c>
      <c r="T3314" t="str">
        <f t="shared" si="311"/>
        <v>Crimepoint.create(latitude:37.75, longitude:-122.503, drugdrink:0, misdemean:2, theft:7, violent:7, total:5, drugdrinkct:0, misdemeanct:1, theftct:5, violentct:2, totalct:8)</v>
      </c>
      <c r="U3314" t="str">
        <f t="shared" si="312"/>
        <v>{location: new google.maps.LatLng(37.75, -122.503), weight: 0},</v>
      </c>
      <c r="V3314" t="str">
        <f t="shared" si="307"/>
        <v>{location: new google.maps.LatLng(37.75, -122.503), weight: 0},</v>
      </c>
      <c r="W3314" t="str">
        <f t="shared" si="308"/>
        <v>{location: new google.maps.LatLng(37.75, -122.503), weight: 1},</v>
      </c>
      <c r="X3314" t="str">
        <f t="shared" si="309"/>
        <v>{location: new google.maps.LatLng(37.75, -122.503), weight: 1},</v>
      </c>
      <c r="Y3314" t="str">
        <f t="shared" si="310"/>
        <v>{location: new google.maps.LatLng(37.75, -122.503), weight: 1},</v>
      </c>
    </row>
    <row r="3315" spans="1:25" x14ac:dyDescent="0.2">
      <c r="A3315">
        <v>37.75</v>
      </c>
      <c r="B3315">
        <v>-122.502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5</v>
      </c>
      <c r="J3315">
        <v>0</v>
      </c>
      <c r="K3315">
        <v>0</v>
      </c>
      <c r="L3315">
        <v>5</v>
      </c>
      <c r="M3315">
        <f>VLOOKUP(H3315,AE$2:$AJ$12,6,TRUE)</f>
        <v>0</v>
      </c>
      <c r="N3315">
        <f>VLOOKUP(I3315,AF$2:$AJ$12,5,TRUE)</f>
        <v>6</v>
      </c>
      <c r="O3315">
        <f>VLOOKUP(J3315,AG$2:$AJ$12,4,TRUE)</f>
        <v>0</v>
      </c>
      <c r="P3315">
        <f>VLOOKUP(K3315,AH$2:$AJ$12,3,TRUE)</f>
        <v>0</v>
      </c>
      <c r="Q3315">
        <f>VLOOKUP(L3315,AI$2:$AJ$12,2,TRUE)</f>
        <v>4</v>
      </c>
      <c r="T3315" t="str">
        <f t="shared" si="311"/>
        <v>Crimepoint.create(latitude:37.75, longitude:-122.502, drugdrink:0, misdemean:6, theft:0, violent:0, total:4, drugdrinkct:0, misdemeanct:5, theftct:0, violentct:0, totalct:5)</v>
      </c>
      <c r="U3315" t="str">
        <f t="shared" si="312"/>
        <v>{location: new google.maps.LatLng(37.75, -122.502), weight: 0},</v>
      </c>
      <c r="V3315" t="str">
        <f t="shared" si="307"/>
        <v>{location: new google.maps.LatLng(37.75, -122.502), weight: 1},</v>
      </c>
      <c r="W3315" t="str">
        <f t="shared" si="308"/>
        <v>{location: new google.maps.LatLng(37.75, -122.502), weight: 0},</v>
      </c>
      <c r="X3315" t="str">
        <f t="shared" si="309"/>
        <v>{location: new google.maps.LatLng(37.75, -122.502), weight: 0},</v>
      </c>
      <c r="Y3315" t="str">
        <f t="shared" si="310"/>
        <v>{location: new google.maps.LatLng(37.75, -122.502), weight: 0},</v>
      </c>
    </row>
    <row r="3316" spans="1:25" x14ac:dyDescent="0.2">
      <c r="A3316">
        <v>37.75</v>
      </c>
      <c r="B3316">
        <v>-122.501</v>
      </c>
      <c r="C3316">
        <v>0</v>
      </c>
      <c r="D3316">
        <v>2</v>
      </c>
      <c r="E3316">
        <v>0</v>
      </c>
      <c r="F3316">
        <v>0</v>
      </c>
      <c r="G3316">
        <v>1</v>
      </c>
      <c r="H3316">
        <v>0</v>
      </c>
      <c r="I3316">
        <v>8</v>
      </c>
      <c r="J3316">
        <v>2</v>
      </c>
      <c r="K3316">
        <v>0</v>
      </c>
      <c r="L3316">
        <v>10</v>
      </c>
      <c r="M3316">
        <f>VLOOKUP(H3316,AE$2:$AJ$12,6,TRUE)</f>
        <v>0</v>
      </c>
      <c r="N3316">
        <f>VLOOKUP(I3316,AF$2:$AJ$12,5,TRUE)</f>
        <v>7</v>
      </c>
      <c r="O3316">
        <f>VLOOKUP(J3316,AG$2:$AJ$12,4,TRUE)</f>
        <v>4</v>
      </c>
      <c r="P3316">
        <f>VLOOKUP(K3316,AH$2:$AJ$12,3,TRUE)</f>
        <v>0</v>
      </c>
      <c r="Q3316">
        <f>VLOOKUP(L3316,AI$2:$AJ$12,2,TRUE)</f>
        <v>6</v>
      </c>
      <c r="T3316" t="str">
        <f t="shared" si="311"/>
        <v>Crimepoint.create(latitude:37.75, longitude:-122.501, drugdrink:0, misdemean:7, theft:4, violent:0, total:6, drugdrinkct:0, misdemeanct:8, theftct:2, violentct:0, totalct:10)</v>
      </c>
      <c r="U3316" t="str">
        <f t="shared" si="312"/>
        <v>{location: new google.maps.LatLng(37.75, -122.501), weight: 0},</v>
      </c>
      <c r="V3316" t="str">
        <f t="shared" si="307"/>
        <v>{location: new google.maps.LatLng(37.75, -122.501), weight: 2},</v>
      </c>
      <c r="W3316" t="str">
        <f t="shared" si="308"/>
        <v>{location: new google.maps.LatLng(37.75, -122.501), weight: 0},</v>
      </c>
      <c r="X3316" t="str">
        <f t="shared" si="309"/>
        <v>{location: new google.maps.LatLng(37.75, -122.501), weight: 0},</v>
      </c>
      <c r="Y3316" t="str">
        <f t="shared" si="310"/>
        <v>{location: new google.maps.LatLng(37.75, -122.501), weight: 1},</v>
      </c>
    </row>
    <row r="3317" spans="1:25" x14ac:dyDescent="0.2">
      <c r="A3317">
        <v>37.75</v>
      </c>
      <c r="B3317">
        <v>-122.5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2</v>
      </c>
      <c r="J3317">
        <v>1</v>
      </c>
      <c r="K3317">
        <v>0</v>
      </c>
      <c r="L3317">
        <v>3</v>
      </c>
      <c r="M3317">
        <f>VLOOKUP(H3317,AE$2:$AJ$12,6,TRUE)</f>
        <v>0</v>
      </c>
      <c r="N3317">
        <f>VLOOKUP(I3317,AF$2:$AJ$12,5,TRUE)</f>
        <v>4</v>
      </c>
      <c r="O3317">
        <f>VLOOKUP(J3317,AG$2:$AJ$12,4,TRUE)</f>
        <v>3</v>
      </c>
      <c r="P3317">
        <f>VLOOKUP(K3317,AH$2:$AJ$12,3,TRUE)</f>
        <v>0</v>
      </c>
      <c r="Q3317">
        <f>VLOOKUP(L3317,AI$2:$AJ$12,2,TRUE)</f>
        <v>2</v>
      </c>
      <c r="T3317" t="str">
        <f t="shared" si="311"/>
        <v>Crimepoint.create(latitude:37.75, longitude:-122.5, drugdrink:0, misdemean:4, theft:3, violent:0, total:2, drugdrinkct:0, misdemeanct:2, theftct:1, violentct:0, totalct:3)</v>
      </c>
      <c r="U3317" t="str">
        <f t="shared" si="312"/>
        <v>{location: new google.maps.LatLng(37.75, -122.5), weight: 0},</v>
      </c>
      <c r="V3317" t="str">
        <f t="shared" si="307"/>
        <v>{location: new google.maps.LatLng(37.75, -122.5), weight: 0},</v>
      </c>
      <c r="W3317" t="str">
        <f t="shared" si="308"/>
        <v>{location: new google.maps.LatLng(37.75, -122.5), weight: 0},</v>
      </c>
      <c r="X3317" t="str">
        <f t="shared" si="309"/>
        <v>{location: new google.maps.LatLng(37.75, -122.5), weight: 0},</v>
      </c>
      <c r="Y3317" t="str">
        <f t="shared" si="310"/>
        <v>{location: new google.maps.LatLng(37.75, -122.5), weight: 0},</v>
      </c>
    </row>
    <row r="3318" spans="1:25" x14ac:dyDescent="0.2">
      <c r="A3318">
        <v>37.75</v>
      </c>
      <c r="B3318">
        <v>-122.495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</v>
      </c>
      <c r="J3318">
        <v>2</v>
      </c>
      <c r="K3318">
        <v>0</v>
      </c>
      <c r="L3318">
        <v>4</v>
      </c>
      <c r="M3318">
        <f>VLOOKUP(H3318,AE$2:$AJ$12,6,TRUE)</f>
        <v>0</v>
      </c>
      <c r="N3318">
        <f>VLOOKUP(I3318,AF$2:$AJ$12,5,TRUE)</f>
        <v>4</v>
      </c>
      <c r="O3318">
        <f>VLOOKUP(J3318,AG$2:$AJ$12,4,TRUE)</f>
        <v>4</v>
      </c>
      <c r="P3318">
        <f>VLOOKUP(K3318,AH$2:$AJ$12,3,TRUE)</f>
        <v>0</v>
      </c>
      <c r="Q3318">
        <f>VLOOKUP(L3318,AI$2:$AJ$12,2,TRUE)</f>
        <v>3</v>
      </c>
      <c r="T3318" t="str">
        <f t="shared" si="311"/>
        <v>Crimepoint.create(latitude:37.75, longitude:-122.495, drugdrink:0, misdemean:4, theft:4, violent:0, total:3, drugdrinkct:0, misdemeanct:2, theftct:2, violentct:0, totalct:4)</v>
      </c>
      <c r="U3318" t="str">
        <f t="shared" si="312"/>
        <v>{location: new google.maps.LatLng(37.75, -122.495), weight: 0},</v>
      </c>
      <c r="V3318" t="str">
        <f t="shared" si="307"/>
        <v>{location: new google.maps.LatLng(37.75, -122.495), weight: 0},</v>
      </c>
      <c r="W3318" t="str">
        <f t="shared" si="308"/>
        <v>{location: new google.maps.LatLng(37.75, -122.495), weight: 0},</v>
      </c>
      <c r="X3318" t="str">
        <f t="shared" si="309"/>
        <v>{location: new google.maps.LatLng(37.75, -122.495), weight: 0},</v>
      </c>
      <c r="Y3318" t="str">
        <f t="shared" si="310"/>
        <v>{location: new google.maps.LatLng(37.75, -122.495), weight: 0},</v>
      </c>
    </row>
    <row r="3319" spans="1:25" x14ac:dyDescent="0.2">
      <c r="A3319">
        <v>37.75</v>
      </c>
      <c r="B3319">
        <v>-122.49299999999999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1</v>
      </c>
      <c r="M3319">
        <f>VLOOKUP(H3319,AE$2:$AJ$12,6,TRUE)</f>
        <v>0</v>
      </c>
      <c r="N3319">
        <f>VLOOKUP(I3319,AF$2:$AJ$12,5,TRUE)</f>
        <v>0</v>
      </c>
      <c r="O3319">
        <f>VLOOKUP(J3319,AG$2:$AJ$12,4,TRUE)</f>
        <v>3</v>
      </c>
      <c r="P3319">
        <f>VLOOKUP(K3319,AH$2:$AJ$12,3,TRUE)</f>
        <v>0</v>
      </c>
      <c r="Q3319">
        <f>VLOOKUP(L3319,AI$2:$AJ$12,2,TRUE)</f>
        <v>0</v>
      </c>
      <c r="T3319" t="str">
        <f t="shared" si="311"/>
        <v>Crimepoint.create(latitude:37.75, longitude:-122.493, drugdrink:0, misdemean:0, theft:3, violent:0, total:0, drugdrinkct:0, misdemeanct:0, theftct:1, violentct:0, totalct:1)</v>
      </c>
      <c r="U3319" t="str">
        <f t="shared" si="312"/>
        <v>{location: new google.maps.LatLng(37.75, -122.493), weight: 0},</v>
      </c>
      <c r="V3319" t="str">
        <f t="shared" si="307"/>
        <v>{location: new google.maps.LatLng(37.75, -122.493), weight: 0},</v>
      </c>
      <c r="W3319" t="str">
        <f t="shared" si="308"/>
        <v>{location: new google.maps.LatLng(37.75, -122.493), weight: 0},</v>
      </c>
      <c r="X3319" t="str">
        <f t="shared" si="309"/>
        <v>{location: new google.maps.LatLng(37.75, -122.493), weight: 0},</v>
      </c>
      <c r="Y3319" t="str">
        <f t="shared" si="310"/>
        <v>{location: new google.maps.LatLng(37.75, -122.493), weight: 0},</v>
      </c>
    </row>
    <row r="3320" spans="1:25" x14ac:dyDescent="0.2">
      <c r="A3320">
        <v>37.75</v>
      </c>
      <c r="B3320">
        <v>-122.489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</v>
      </c>
      <c r="M3320">
        <f>VLOOKUP(H3320,AE$2:$AJ$12,6,TRUE)</f>
        <v>0</v>
      </c>
      <c r="N3320">
        <f>VLOOKUP(I3320,AF$2:$AJ$12,5,TRUE)</f>
        <v>0</v>
      </c>
      <c r="O3320">
        <f>VLOOKUP(J3320,AG$2:$AJ$12,4,TRUE)</f>
        <v>3</v>
      </c>
      <c r="P3320">
        <f>VLOOKUP(K3320,AH$2:$AJ$12,3,TRUE)</f>
        <v>0</v>
      </c>
      <c r="Q3320">
        <f>VLOOKUP(L3320,AI$2:$AJ$12,2,TRUE)</f>
        <v>0</v>
      </c>
      <c r="T3320" t="str">
        <f t="shared" si="311"/>
        <v>Crimepoint.create(latitude:37.75, longitude:-122.489, drugdrink:0, misdemean:0, theft:3, violent:0, total:0, drugdrinkct:0, misdemeanct:0, theftct:1, violentct:0, totalct:1)</v>
      </c>
      <c r="U3320" t="str">
        <f t="shared" si="312"/>
        <v>{location: new google.maps.LatLng(37.75, -122.489), weight: 0},</v>
      </c>
      <c r="V3320" t="str">
        <f t="shared" si="307"/>
        <v>{location: new google.maps.LatLng(37.75, -122.489), weight: 0},</v>
      </c>
      <c r="W3320" t="str">
        <f t="shared" si="308"/>
        <v>{location: new google.maps.LatLng(37.75, -122.489), weight: 0},</v>
      </c>
      <c r="X3320" t="str">
        <f t="shared" si="309"/>
        <v>{location: new google.maps.LatLng(37.75, -122.489), weight: 0},</v>
      </c>
      <c r="Y3320" t="str">
        <f t="shared" si="310"/>
        <v>{location: new google.maps.LatLng(37.75, -122.489), weight: 0},</v>
      </c>
    </row>
    <row r="3321" spans="1:25" x14ac:dyDescent="0.2">
      <c r="A3321">
        <v>37.75</v>
      </c>
      <c r="B3321">
        <v>-122.48699999999999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1</v>
      </c>
      <c r="M3321">
        <f>VLOOKUP(H3321,AE$2:$AJ$12,6,TRUE)</f>
        <v>0</v>
      </c>
      <c r="N3321">
        <f>VLOOKUP(I3321,AF$2:$AJ$12,5,TRUE)</f>
        <v>0</v>
      </c>
      <c r="O3321">
        <f>VLOOKUP(J3321,AG$2:$AJ$12,4,TRUE)</f>
        <v>3</v>
      </c>
      <c r="P3321">
        <f>VLOOKUP(K3321,AH$2:$AJ$12,3,TRUE)</f>
        <v>0</v>
      </c>
      <c r="Q3321">
        <f>VLOOKUP(L3321,AI$2:$AJ$12,2,TRUE)</f>
        <v>0</v>
      </c>
      <c r="T3321" t="str">
        <f t="shared" si="311"/>
        <v>Crimepoint.create(latitude:37.75, longitude:-122.487, drugdrink:0, misdemean:0, theft:3, violent:0, total:0, drugdrinkct:0, misdemeanct:0, theftct:1, violentct:0, totalct:1)</v>
      </c>
      <c r="U3321" t="str">
        <f t="shared" si="312"/>
        <v>{location: new google.maps.LatLng(37.75, -122.487), weight: 0},</v>
      </c>
      <c r="V3321" t="str">
        <f t="shared" si="307"/>
        <v>{location: new google.maps.LatLng(37.75, -122.487), weight: 0},</v>
      </c>
      <c r="W3321" t="str">
        <f t="shared" si="308"/>
        <v>{location: new google.maps.LatLng(37.75, -122.487), weight: 0},</v>
      </c>
      <c r="X3321" t="str">
        <f t="shared" si="309"/>
        <v>{location: new google.maps.LatLng(37.75, -122.487), weight: 0},</v>
      </c>
      <c r="Y3321" t="str">
        <f t="shared" si="310"/>
        <v>{location: new google.maps.LatLng(37.75, -122.487), weight: 0},</v>
      </c>
    </row>
    <row r="3322" spans="1:25" x14ac:dyDescent="0.2">
      <c r="A3322">
        <v>37.75</v>
      </c>
      <c r="B3322">
        <v>-122.486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f>VLOOKUP(H3322,AE$2:$AJ$12,6,TRUE)</f>
        <v>0</v>
      </c>
      <c r="N3322">
        <f>VLOOKUP(I3322,AF$2:$AJ$12,5,TRUE)</f>
        <v>2</v>
      </c>
      <c r="O3322">
        <f>VLOOKUP(J3322,AG$2:$AJ$12,4,TRUE)</f>
        <v>0</v>
      </c>
      <c r="P3322">
        <f>VLOOKUP(K3322,AH$2:$AJ$12,3,TRUE)</f>
        <v>0</v>
      </c>
      <c r="Q3322">
        <f>VLOOKUP(L3322,AI$2:$AJ$12,2,TRUE)</f>
        <v>0</v>
      </c>
      <c r="T3322" t="str">
        <f t="shared" si="311"/>
        <v>Crimepoint.create(latitude:37.75, longitude:-122.486, drugdrink:0, misdemean:2, theft:0, violent:0, total:0, drugdrinkct:0, misdemeanct:1, theftct:0, violentct:0, totalct:1)</v>
      </c>
      <c r="U3322" t="str">
        <f t="shared" si="312"/>
        <v>{location: new google.maps.LatLng(37.75, -122.486), weight: 0},</v>
      </c>
      <c r="V3322" t="str">
        <f t="shared" si="307"/>
        <v>{location: new google.maps.LatLng(37.75, -122.486), weight: 0},</v>
      </c>
      <c r="W3322" t="str">
        <f t="shared" si="308"/>
        <v>{location: new google.maps.LatLng(37.75, -122.486), weight: 0},</v>
      </c>
      <c r="X3322" t="str">
        <f t="shared" si="309"/>
        <v>{location: new google.maps.LatLng(37.75, -122.486), weight: 0},</v>
      </c>
      <c r="Y3322" t="str">
        <f t="shared" si="310"/>
        <v>{location: new google.maps.LatLng(37.75, -122.486), weight: 0},</v>
      </c>
    </row>
    <row r="3323" spans="1:25" x14ac:dyDescent="0.2">
      <c r="A3323">
        <v>37.75</v>
      </c>
      <c r="B3323">
        <v>-122.48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1</v>
      </c>
      <c r="K3323">
        <v>0</v>
      </c>
      <c r="L3323">
        <v>3</v>
      </c>
      <c r="M3323">
        <f>VLOOKUP(H3323,AE$2:$AJ$12,6,TRUE)</f>
        <v>0</v>
      </c>
      <c r="N3323">
        <f>VLOOKUP(I3323,AF$2:$AJ$12,5,TRUE)</f>
        <v>4</v>
      </c>
      <c r="O3323">
        <f>VLOOKUP(J3323,AG$2:$AJ$12,4,TRUE)</f>
        <v>3</v>
      </c>
      <c r="P3323">
        <f>VLOOKUP(K3323,AH$2:$AJ$12,3,TRUE)</f>
        <v>0</v>
      </c>
      <c r="Q3323">
        <f>VLOOKUP(L3323,AI$2:$AJ$12,2,TRUE)</f>
        <v>2</v>
      </c>
      <c r="T3323" t="str">
        <f t="shared" si="311"/>
        <v>Crimepoint.create(latitude:37.75, longitude:-122.48, drugdrink:0, misdemean:4, theft:3, violent:0, total:2, drugdrinkct:0, misdemeanct:2, theftct:1, violentct:0, totalct:3)</v>
      </c>
      <c r="U3323" t="str">
        <f t="shared" si="312"/>
        <v>{location: new google.maps.LatLng(37.75, -122.48), weight: 0},</v>
      </c>
      <c r="V3323" t="str">
        <f t="shared" si="307"/>
        <v>{location: new google.maps.LatLng(37.75, -122.48), weight: 0},</v>
      </c>
      <c r="W3323" t="str">
        <f t="shared" si="308"/>
        <v>{location: new google.maps.LatLng(37.75, -122.48), weight: 0},</v>
      </c>
      <c r="X3323" t="str">
        <f t="shared" si="309"/>
        <v>{location: new google.maps.LatLng(37.75, -122.48), weight: 0},</v>
      </c>
      <c r="Y3323" t="str">
        <f t="shared" si="310"/>
        <v>{location: new google.maps.LatLng(37.75, -122.48), weight: 0},</v>
      </c>
    </row>
    <row r="3324" spans="1:25" x14ac:dyDescent="0.2">
      <c r="A3324">
        <v>37.75</v>
      </c>
      <c r="B3324">
        <v>-122.479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3</v>
      </c>
      <c r="K3324">
        <v>0</v>
      </c>
      <c r="L3324">
        <v>3</v>
      </c>
      <c r="M3324">
        <f>VLOOKUP(H3324,AE$2:$AJ$12,6,TRUE)</f>
        <v>0</v>
      </c>
      <c r="N3324">
        <f>VLOOKUP(I3324,AF$2:$AJ$12,5,TRUE)</f>
        <v>0</v>
      </c>
      <c r="O3324">
        <f>VLOOKUP(J3324,AG$2:$AJ$12,4,TRUE)</f>
        <v>5</v>
      </c>
      <c r="P3324">
        <f>VLOOKUP(K3324,AH$2:$AJ$12,3,TRUE)</f>
        <v>0</v>
      </c>
      <c r="Q3324">
        <f>VLOOKUP(L3324,AI$2:$AJ$12,2,TRUE)</f>
        <v>2</v>
      </c>
      <c r="T3324" t="str">
        <f t="shared" si="311"/>
        <v>Crimepoint.create(latitude:37.75, longitude:-122.479, drugdrink:0, misdemean:0, theft:5, violent:0, total:2, drugdrinkct:0, misdemeanct:0, theftct:3, violentct:0, totalct:3)</v>
      </c>
      <c r="U3324" t="str">
        <f t="shared" si="312"/>
        <v>{location: new google.maps.LatLng(37.75, -122.479), weight: 0},</v>
      </c>
      <c r="V3324" t="str">
        <f t="shared" si="307"/>
        <v>{location: new google.maps.LatLng(37.75, -122.479), weight: 0},</v>
      </c>
      <c r="W3324" t="str">
        <f t="shared" si="308"/>
        <v>{location: new google.maps.LatLng(37.75, -122.479), weight: 0},</v>
      </c>
      <c r="X3324" t="str">
        <f t="shared" si="309"/>
        <v>{location: new google.maps.LatLng(37.75, -122.479), weight: 0},</v>
      </c>
      <c r="Y3324" t="str">
        <f t="shared" si="310"/>
        <v>{location: new google.maps.LatLng(37.75, -122.479), weight: 0},</v>
      </c>
    </row>
    <row r="3325" spans="1:25" x14ac:dyDescent="0.2">
      <c r="A3325">
        <v>37.75</v>
      </c>
      <c r="B3325">
        <v>-122.47799999999999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3</v>
      </c>
      <c r="K3325">
        <v>0</v>
      </c>
      <c r="L3325">
        <v>4</v>
      </c>
      <c r="M3325">
        <f>VLOOKUP(H3325,AE$2:$AJ$12,6,TRUE)</f>
        <v>0</v>
      </c>
      <c r="N3325">
        <f>VLOOKUP(I3325,AF$2:$AJ$12,5,TRUE)</f>
        <v>2</v>
      </c>
      <c r="O3325">
        <f>VLOOKUP(J3325,AG$2:$AJ$12,4,TRUE)</f>
        <v>5</v>
      </c>
      <c r="P3325">
        <f>VLOOKUP(K3325,AH$2:$AJ$12,3,TRUE)</f>
        <v>0</v>
      </c>
      <c r="Q3325">
        <f>VLOOKUP(L3325,AI$2:$AJ$12,2,TRUE)</f>
        <v>3</v>
      </c>
      <c r="T3325" t="str">
        <f t="shared" si="311"/>
        <v>Crimepoint.create(latitude:37.75, longitude:-122.478, drugdrink:0, misdemean:2, theft:5, violent:0, total:3, drugdrinkct:0, misdemeanct:1, theftct:3, violentct:0, totalct:4)</v>
      </c>
      <c r="U3325" t="str">
        <f t="shared" si="312"/>
        <v>{location: new google.maps.LatLng(37.75, -122.478), weight: 0},</v>
      </c>
      <c r="V3325" t="str">
        <f t="shared" si="307"/>
        <v>{location: new google.maps.LatLng(37.75, -122.478), weight: 0},</v>
      </c>
      <c r="W3325" t="str">
        <f t="shared" si="308"/>
        <v>{location: new google.maps.LatLng(37.75, -122.478), weight: 0},</v>
      </c>
      <c r="X3325" t="str">
        <f t="shared" si="309"/>
        <v>{location: new google.maps.LatLng(37.75, -122.478), weight: 0},</v>
      </c>
      <c r="Y3325" t="str">
        <f t="shared" si="310"/>
        <v>{location: new google.maps.LatLng(37.75, -122.478), weight: 0},</v>
      </c>
    </row>
    <row r="3326" spans="1:25" x14ac:dyDescent="0.2">
      <c r="A3326">
        <v>37.75</v>
      </c>
      <c r="B3326">
        <v>-122.477</v>
      </c>
      <c r="C3326">
        <v>1</v>
      </c>
      <c r="D3326">
        <v>0</v>
      </c>
      <c r="E3326">
        <v>0</v>
      </c>
      <c r="F3326">
        <v>2</v>
      </c>
      <c r="G3326">
        <v>0</v>
      </c>
      <c r="H3326">
        <v>1</v>
      </c>
      <c r="I3326">
        <v>0</v>
      </c>
      <c r="J3326">
        <v>0</v>
      </c>
      <c r="K3326">
        <v>3</v>
      </c>
      <c r="L3326">
        <v>4</v>
      </c>
      <c r="M3326">
        <f>VLOOKUP(H3326,AE$2:$AJ$12,6,TRUE)</f>
        <v>8</v>
      </c>
      <c r="N3326">
        <f>VLOOKUP(I3326,AF$2:$AJ$12,5,TRUE)</f>
        <v>0</v>
      </c>
      <c r="O3326">
        <f>VLOOKUP(J3326,AG$2:$AJ$12,4,TRUE)</f>
        <v>0</v>
      </c>
      <c r="P3326">
        <f>VLOOKUP(K3326,AH$2:$AJ$12,3,TRUE)</f>
        <v>8</v>
      </c>
      <c r="Q3326">
        <f>VLOOKUP(L3326,AI$2:$AJ$12,2,TRUE)</f>
        <v>3</v>
      </c>
      <c r="T3326" t="str">
        <f t="shared" si="311"/>
        <v>Crimepoint.create(latitude:37.75, longitude:-122.477, drugdrink:8, misdemean:0, theft:0, violent:8, total:3, drugdrinkct:1, misdemeanct:0, theftct:0, violentct:3, totalct:4)</v>
      </c>
      <c r="U3326" t="str">
        <f t="shared" si="312"/>
        <v>{location: new google.maps.LatLng(37.75, -122.477), weight: 1},</v>
      </c>
      <c r="V3326" t="str">
        <f t="shared" si="307"/>
        <v>{location: new google.maps.LatLng(37.75, -122.477), weight: 0},</v>
      </c>
      <c r="W3326" t="str">
        <f t="shared" si="308"/>
        <v>{location: new google.maps.LatLng(37.75, -122.477), weight: 0},</v>
      </c>
      <c r="X3326" t="str">
        <f t="shared" si="309"/>
        <v>{location: new google.maps.LatLng(37.75, -122.477), weight: 2},</v>
      </c>
      <c r="Y3326" t="str">
        <f t="shared" si="310"/>
        <v>{location: new google.maps.LatLng(37.75, -122.477), weight: 0},</v>
      </c>
    </row>
    <row r="3327" spans="1:25" x14ac:dyDescent="0.2">
      <c r="A3327">
        <v>37.75</v>
      </c>
      <c r="B3327">
        <v>-122.476</v>
      </c>
      <c r="C3327">
        <v>0</v>
      </c>
      <c r="D3327">
        <v>1</v>
      </c>
      <c r="E3327">
        <v>0</v>
      </c>
      <c r="F3327">
        <v>6</v>
      </c>
      <c r="G3327">
        <v>1</v>
      </c>
      <c r="H3327">
        <v>0</v>
      </c>
      <c r="I3327">
        <v>5</v>
      </c>
      <c r="J3327">
        <v>3</v>
      </c>
      <c r="K3327">
        <v>8</v>
      </c>
      <c r="L3327">
        <v>16</v>
      </c>
      <c r="M3327">
        <f>VLOOKUP(H3327,AE$2:$AJ$12,6,TRUE)</f>
        <v>0</v>
      </c>
      <c r="N3327">
        <f>VLOOKUP(I3327,AF$2:$AJ$12,5,TRUE)</f>
        <v>6</v>
      </c>
      <c r="O3327">
        <f>VLOOKUP(J3327,AG$2:$AJ$12,4,TRUE)</f>
        <v>5</v>
      </c>
      <c r="P3327">
        <f>VLOOKUP(K3327,AH$2:$AJ$12,3,TRUE)</f>
        <v>9</v>
      </c>
      <c r="Q3327">
        <f>VLOOKUP(L3327,AI$2:$AJ$12,2,TRUE)</f>
        <v>7</v>
      </c>
      <c r="T3327" t="str">
        <f t="shared" si="311"/>
        <v>Crimepoint.create(latitude:37.75, longitude:-122.476, drugdrink:0, misdemean:6, theft:5, violent:9, total:7, drugdrinkct:0, misdemeanct:5, theftct:3, violentct:8, totalct:16)</v>
      </c>
      <c r="U3327" t="str">
        <f t="shared" si="312"/>
        <v>{location: new google.maps.LatLng(37.75, -122.476), weight: 0},</v>
      </c>
      <c r="V3327" t="str">
        <f t="shared" si="307"/>
        <v>{location: new google.maps.LatLng(37.75, -122.476), weight: 1},</v>
      </c>
      <c r="W3327" t="str">
        <f t="shared" si="308"/>
        <v>{location: new google.maps.LatLng(37.75, -122.476), weight: 0},</v>
      </c>
      <c r="X3327" t="str">
        <f t="shared" si="309"/>
        <v>{location: new google.maps.LatLng(37.75, -122.476), weight: 6},</v>
      </c>
      <c r="Y3327" t="str">
        <f t="shared" si="310"/>
        <v>{location: new google.maps.LatLng(37.75, -122.476), weight: 1},</v>
      </c>
    </row>
    <row r="3328" spans="1:25" x14ac:dyDescent="0.2">
      <c r="A3328">
        <v>37.75</v>
      </c>
      <c r="B3328">
        <v>-122.47499999999999</v>
      </c>
      <c r="C3328">
        <v>0</v>
      </c>
      <c r="D3328">
        <v>1</v>
      </c>
      <c r="E3328">
        <v>1</v>
      </c>
      <c r="F3328">
        <v>0</v>
      </c>
      <c r="G3328">
        <v>1</v>
      </c>
      <c r="H3328">
        <v>0</v>
      </c>
      <c r="I3328">
        <v>3</v>
      </c>
      <c r="J3328">
        <v>4</v>
      </c>
      <c r="K3328">
        <v>0</v>
      </c>
      <c r="L3328">
        <v>7</v>
      </c>
      <c r="M3328">
        <f>VLOOKUP(H3328,AE$2:$AJ$12,6,TRUE)</f>
        <v>0</v>
      </c>
      <c r="N3328">
        <f>VLOOKUP(I3328,AF$2:$AJ$12,5,TRUE)</f>
        <v>5</v>
      </c>
      <c r="O3328">
        <f>VLOOKUP(J3328,AG$2:$AJ$12,4,TRUE)</f>
        <v>6</v>
      </c>
      <c r="P3328">
        <f>VLOOKUP(K3328,AH$2:$AJ$12,3,TRUE)</f>
        <v>0</v>
      </c>
      <c r="Q3328">
        <f>VLOOKUP(L3328,AI$2:$AJ$12,2,TRUE)</f>
        <v>5</v>
      </c>
      <c r="T3328" t="str">
        <f t="shared" si="311"/>
        <v>Crimepoint.create(latitude:37.75, longitude:-122.475, drugdrink:0, misdemean:5, theft:6, violent:0, total:5, drugdrinkct:0, misdemeanct:3, theftct:4, violentct:0, totalct:7)</v>
      </c>
      <c r="U3328" t="str">
        <f t="shared" si="312"/>
        <v>{location: new google.maps.LatLng(37.75, -122.475), weight: 0},</v>
      </c>
      <c r="V3328" t="str">
        <f t="shared" si="307"/>
        <v>{location: new google.maps.LatLng(37.75, -122.475), weight: 1},</v>
      </c>
      <c r="W3328" t="str">
        <f t="shared" si="308"/>
        <v>{location: new google.maps.LatLng(37.75, -122.475), weight: 1},</v>
      </c>
      <c r="X3328" t="str">
        <f t="shared" si="309"/>
        <v>{location: new google.maps.LatLng(37.75, -122.475), weight: 0},</v>
      </c>
      <c r="Y3328" t="str">
        <f t="shared" si="310"/>
        <v>{location: new google.maps.LatLng(37.75, -122.475), weight: 1},</v>
      </c>
    </row>
    <row r="3329" spans="1:25" x14ac:dyDescent="0.2">
      <c r="A3329">
        <v>37.75</v>
      </c>
      <c r="B3329">
        <v>-122.474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1</v>
      </c>
      <c r="J3329">
        <v>3</v>
      </c>
      <c r="K3329">
        <v>0</v>
      </c>
      <c r="L3329">
        <v>5</v>
      </c>
      <c r="M3329">
        <f>VLOOKUP(H3329,AE$2:$AJ$12,6,TRUE)</f>
        <v>8</v>
      </c>
      <c r="N3329">
        <f>VLOOKUP(I3329,AF$2:$AJ$12,5,TRUE)</f>
        <v>2</v>
      </c>
      <c r="O3329">
        <f>VLOOKUP(J3329,AG$2:$AJ$12,4,TRUE)</f>
        <v>5</v>
      </c>
      <c r="P3329">
        <f>VLOOKUP(K3329,AH$2:$AJ$12,3,TRUE)</f>
        <v>0</v>
      </c>
      <c r="Q3329">
        <f>VLOOKUP(L3329,AI$2:$AJ$12,2,TRUE)</f>
        <v>4</v>
      </c>
      <c r="T3329" t="str">
        <f t="shared" si="311"/>
        <v>Crimepoint.create(latitude:37.75, longitude:-122.474, drugdrink:8, misdemean:2, theft:5, violent:0, total:4, drugdrinkct:1, misdemeanct:1, theftct:3, violentct:0, totalct:5)</v>
      </c>
      <c r="U3329" t="str">
        <f t="shared" si="312"/>
        <v>{location: new google.maps.LatLng(37.75, -122.474), weight: 1},</v>
      </c>
      <c r="V3329" t="str">
        <f t="shared" si="307"/>
        <v>{location: new google.maps.LatLng(37.75, -122.474), weight: 0},</v>
      </c>
      <c r="W3329" t="str">
        <f t="shared" si="308"/>
        <v>{location: new google.maps.LatLng(37.75, -122.474), weight: 0},</v>
      </c>
      <c r="X3329" t="str">
        <f t="shared" si="309"/>
        <v>{location: new google.maps.LatLng(37.75, -122.474), weight: 0},</v>
      </c>
      <c r="Y3329" t="str">
        <f t="shared" si="310"/>
        <v>{location: new google.maps.LatLng(37.75, -122.474), weight: 0},</v>
      </c>
    </row>
    <row r="3330" spans="1:25" x14ac:dyDescent="0.2">
      <c r="A3330">
        <v>37.75</v>
      </c>
      <c r="B3330">
        <v>-122.473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2</v>
      </c>
      <c r="K3330">
        <v>0</v>
      </c>
      <c r="L3330">
        <v>6</v>
      </c>
      <c r="M3330">
        <f>VLOOKUP(H3330,AE$2:$AJ$12,6,TRUE)</f>
        <v>0</v>
      </c>
      <c r="N3330">
        <f>VLOOKUP(I3330,AF$2:$AJ$12,5,TRUE)</f>
        <v>6</v>
      </c>
      <c r="O3330">
        <f>VLOOKUP(J3330,AG$2:$AJ$12,4,TRUE)</f>
        <v>4</v>
      </c>
      <c r="P3330">
        <f>VLOOKUP(K3330,AH$2:$AJ$12,3,TRUE)</f>
        <v>0</v>
      </c>
      <c r="Q3330">
        <f>VLOOKUP(L3330,AI$2:$AJ$12,2,TRUE)</f>
        <v>4</v>
      </c>
      <c r="T3330" t="str">
        <f t="shared" si="311"/>
        <v>Crimepoint.create(latitude:37.75, longitude:-122.473, drugdrink:0, misdemean:6, theft:4, violent:0, total:4, drugdrinkct:0, misdemeanct:4, theftct:2, violentct:0, totalct:6)</v>
      </c>
      <c r="U3330" t="str">
        <f t="shared" si="312"/>
        <v>{location: new google.maps.LatLng(37.75, -122.473), weight: 0},</v>
      </c>
      <c r="V3330" t="str">
        <f t="shared" si="307"/>
        <v>{location: new google.maps.LatLng(37.75, -122.473), weight: 1},</v>
      </c>
      <c r="W3330" t="str">
        <f t="shared" si="308"/>
        <v>{location: new google.maps.LatLng(37.75, -122.473), weight: 0},</v>
      </c>
      <c r="X3330" t="str">
        <f t="shared" si="309"/>
        <v>{location: new google.maps.LatLng(37.75, -122.473), weight: 0},</v>
      </c>
      <c r="Y3330" t="str">
        <f t="shared" si="310"/>
        <v>{location: new google.maps.LatLng(37.75, -122.473), weight: 0},</v>
      </c>
    </row>
    <row r="3331" spans="1:25" x14ac:dyDescent="0.2">
      <c r="A3331">
        <v>37.75</v>
      </c>
      <c r="B3331">
        <v>-122.47199999999999</v>
      </c>
      <c r="C3331">
        <v>0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2</v>
      </c>
      <c r="M3331">
        <f>VLOOKUP(H3331,AE$2:$AJ$12,6,TRUE)</f>
        <v>0</v>
      </c>
      <c r="N3331">
        <f>VLOOKUP(I3331,AF$2:$AJ$12,5,TRUE)</f>
        <v>0</v>
      </c>
      <c r="O3331">
        <f>VLOOKUP(J3331,AG$2:$AJ$12,4,TRUE)</f>
        <v>0</v>
      </c>
      <c r="P3331">
        <f>VLOOKUP(K3331,AH$2:$AJ$12,3,TRUE)</f>
        <v>7</v>
      </c>
      <c r="Q3331">
        <f>VLOOKUP(L3331,AI$2:$AJ$12,2,TRUE)</f>
        <v>1</v>
      </c>
      <c r="T3331" t="str">
        <f t="shared" si="311"/>
        <v>Crimepoint.create(latitude:37.75, longitude:-122.472, drugdrink:0, misdemean:0, theft:0, violent:7, total:1, drugdrinkct:0, misdemeanct:0, theftct:0, violentct:2, totalct:2)</v>
      </c>
      <c r="U3331" t="str">
        <f t="shared" si="312"/>
        <v>{location: new google.maps.LatLng(37.75, -122.472), weight: 0},</v>
      </c>
      <c r="V3331" t="str">
        <f t="shared" ref="V3331:V3394" si="313">$Z$2&amp;$A3331&amp;$AA$2&amp;$B3331&amp;$AB$2&amp;D3331&amp;$AC$2</f>
        <v>{location: new google.maps.LatLng(37.75, -122.472), weight: 0},</v>
      </c>
      <c r="W3331" t="str">
        <f t="shared" ref="W3331:W3394" si="314">$Z$2&amp;$A3331&amp;$AA$2&amp;$B3331&amp;$AB$2&amp;E3331&amp;$AC$2</f>
        <v>{location: new google.maps.LatLng(37.75, -122.472), weight: 0},</v>
      </c>
      <c r="X3331" t="str">
        <f t="shared" ref="X3331:X3394" si="315">$Z$2&amp;$A3331&amp;$AA$2&amp;$B3331&amp;$AB$2&amp;F3331&amp;$AC$2</f>
        <v>{location: new google.maps.LatLng(37.75, -122.472), weight: 1},</v>
      </c>
      <c r="Y3331" t="str">
        <f t="shared" ref="Y3331:Y3394" si="316">$Z$2&amp;$A3331&amp;$AA$2&amp;$B3331&amp;$AB$2&amp;G3331&amp;$AC$2</f>
        <v>{location: new google.maps.LatLng(37.75, -122.472), weight: 0},</v>
      </c>
    </row>
    <row r="3332" spans="1:25" x14ac:dyDescent="0.2">
      <c r="A3332">
        <v>37.75</v>
      </c>
      <c r="B3332">
        <v>-122.471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4</v>
      </c>
      <c r="J3332">
        <v>2</v>
      </c>
      <c r="K3332">
        <v>0</v>
      </c>
      <c r="L3332">
        <v>6</v>
      </c>
      <c r="M3332">
        <f>VLOOKUP(H3332,AE$2:$AJ$12,6,TRUE)</f>
        <v>0</v>
      </c>
      <c r="N3332">
        <f>VLOOKUP(I3332,AF$2:$AJ$12,5,TRUE)</f>
        <v>6</v>
      </c>
      <c r="O3332">
        <f>VLOOKUP(J3332,AG$2:$AJ$12,4,TRUE)</f>
        <v>4</v>
      </c>
      <c r="P3332">
        <f>VLOOKUP(K3332,AH$2:$AJ$12,3,TRUE)</f>
        <v>0</v>
      </c>
      <c r="Q3332">
        <f>VLOOKUP(L3332,AI$2:$AJ$12,2,TRUE)</f>
        <v>4</v>
      </c>
      <c r="T3332" t="str">
        <f t="shared" ref="T3332:T3395" si="317">"Crimepoint.create("&amp;A$2&amp;":"&amp;A3332&amp;", "&amp;B$2&amp;":"&amp;B3332&amp;", "&amp;C$2&amp;":"&amp;M3332&amp;", "&amp;D$2&amp;":"&amp;N3332&amp;", "&amp;E$2&amp;":"&amp;O3332&amp;", "&amp;F$2&amp;":"&amp;P3332&amp;", "&amp;G$2&amp;":"&amp;Q3332&amp;", "&amp;H$2&amp;":"&amp;H3332&amp;", "&amp;I$2&amp;":"&amp;I3332&amp;", "&amp;J$2&amp;":"&amp;J3332&amp;", "&amp;K$2&amp;":"&amp;K3332&amp;", "&amp;L$2&amp;":"&amp;L3332&amp;")"</f>
        <v>Crimepoint.create(latitude:37.75, longitude:-122.471, drugdrink:0, misdemean:6, theft:4, violent:0, total:4, drugdrinkct:0, misdemeanct:4, theftct:2, violentct:0, totalct:6)</v>
      </c>
      <c r="U3332" t="str">
        <f t="shared" ref="U3332:U3395" si="318">$Z$2&amp;$A3332&amp;$AA$2&amp;$B3332&amp;$AB$2&amp;C3332&amp;$AC$2</f>
        <v>{location: new google.maps.LatLng(37.75, -122.471), weight: 0},</v>
      </c>
      <c r="V3332" t="str">
        <f t="shared" si="313"/>
        <v>{location: new google.maps.LatLng(37.75, -122.471), weight: 1},</v>
      </c>
      <c r="W3332" t="str">
        <f t="shared" si="314"/>
        <v>{location: new google.maps.LatLng(37.75, -122.471), weight: 0},</v>
      </c>
      <c r="X3332" t="str">
        <f t="shared" si="315"/>
        <v>{location: new google.maps.LatLng(37.75, -122.471), weight: 0},</v>
      </c>
      <c r="Y3332" t="str">
        <f t="shared" si="316"/>
        <v>{location: new google.maps.LatLng(37.75, -122.471), weight: 0},</v>
      </c>
    </row>
    <row r="3333" spans="1:25" x14ac:dyDescent="0.2">
      <c r="A3333">
        <v>37.75</v>
      </c>
      <c r="B3333">
        <v>-122.468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3</v>
      </c>
      <c r="K3333">
        <v>0</v>
      </c>
      <c r="L3333">
        <v>5</v>
      </c>
      <c r="M3333">
        <f>VLOOKUP(H3333,AE$2:$AJ$12,6,TRUE)</f>
        <v>0</v>
      </c>
      <c r="N3333">
        <f>VLOOKUP(I3333,AF$2:$AJ$12,5,TRUE)</f>
        <v>4</v>
      </c>
      <c r="O3333">
        <f>VLOOKUP(J3333,AG$2:$AJ$12,4,TRUE)</f>
        <v>5</v>
      </c>
      <c r="P3333">
        <f>VLOOKUP(K3333,AH$2:$AJ$12,3,TRUE)</f>
        <v>0</v>
      </c>
      <c r="Q3333">
        <f>VLOOKUP(L3333,AI$2:$AJ$12,2,TRUE)</f>
        <v>4</v>
      </c>
      <c r="T3333" t="str">
        <f t="shared" si="317"/>
        <v>Crimepoint.create(latitude:37.75, longitude:-122.468, drugdrink:0, misdemean:4, theft:5, violent:0, total:4, drugdrinkct:0, misdemeanct:2, theftct:3, violentct:0, totalct:5)</v>
      </c>
      <c r="U3333" t="str">
        <f t="shared" si="318"/>
        <v>{location: new google.maps.LatLng(37.75, -122.468), weight: 0},</v>
      </c>
      <c r="V3333" t="str">
        <f t="shared" si="313"/>
        <v>{location: new google.maps.LatLng(37.75, -122.468), weight: 0},</v>
      </c>
      <c r="W3333" t="str">
        <f t="shared" si="314"/>
        <v>{location: new google.maps.LatLng(37.75, -122.468), weight: 0},</v>
      </c>
      <c r="X3333" t="str">
        <f t="shared" si="315"/>
        <v>{location: new google.maps.LatLng(37.75, -122.468), weight: 0},</v>
      </c>
      <c r="Y3333" t="str">
        <f t="shared" si="316"/>
        <v>{location: new google.maps.LatLng(37.75, -122.468), weight: 0},</v>
      </c>
    </row>
    <row r="3334" spans="1:25" x14ac:dyDescent="0.2">
      <c r="A3334">
        <v>37.75</v>
      </c>
      <c r="B3334">
        <v>-122.467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2</v>
      </c>
      <c r="K3334">
        <v>0</v>
      </c>
      <c r="L3334">
        <v>3</v>
      </c>
      <c r="M3334">
        <f>VLOOKUP(H3334,AE$2:$AJ$12,6,TRUE)</f>
        <v>0</v>
      </c>
      <c r="N3334">
        <f>VLOOKUP(I3334,AF$2:$AJ$12,5,TRUE)</f>
        <v>2</v>
      </c>
      <c r="O3334">
        <f>VLOOKUP(J3334,AG$2:$AJ$12,4,TRUE)</f>
        <v>4</v>
      </c>
      <c r="P3334">
        <f>VLOOKUP(K3334,AH$2:$AJ$12,3,TRUE)</f>
        <v>0</v>
      </c>
      <c r="Q3334">
        <f>VLOOKUP(L3334,AI$2:$AJ$12,2,TRUE)</f>
        <v>2</v>
      </c>
      <c r="T3334" t="str">
        <f t="shared" si="317"/>
        <v>Crimepoint.create(latitude:37.75, longitude:-122.467, drugdrink:0, misdemean:2, theft:4, violent:0, total:2, drugdrinkct:0, misdemeanct:1, theftct:2, violentct:0, totalct:3)</v>
      </c>
      <c r="U3334" t="str">
        <f t="shared" si="318"/>
        <v>{location: new google.maps.LatLng(37.75, -122.467), weight: 0},</v>
      </c>
      <c r="V3334" t="str">
        <f t="shared" si="313"/>
        <v>{location: new google.maps.LatLng(37.75, -122.467), weight: 0},</v>
      </c>
      <c r="W3334" t="str">
        <f t="shared" si="314"/>
        <v>{location: new google.maps.LatLng(37.75, -122.467), weight: 0},</v>
      </c>
      <c r="X3334" t="str">
        <f t="shared" si="315"/>
        <v>{location: new google.maps.LatLng(37.75, -122.467), weight: 0},</v>
      </c>
      <c r="Y3334" t="str">
        <f t="shared" si="316"/>
        <v>{location: new google.maps.LatLng(37.75, -122.467), weight: 0},</v>
      </c>
    </row>
    <row r="3335" spans="1:25" x14ac:dyDescent="0.2">
      <c r="A3335">
        <v>37.75</v>
      </c>
      <c r="B3335">
        <v>-122.46599999999999</v>
      </c>
      <c r="C3335">
        <v>0</v>
      </c>
      <c r="D3335">
        <v>1</v>
      </c>
      <c r="E3335">
        <v>1</v>
      </c>
      <c r="F3335">
        <v>1</v>
      </c>
      <c r="G3335">
        <v>1</v>
      </c>
      <c r="H3335">
        <v>0</v>
      </c>
      <c r="I3335">
        <v>5</v>
      </c>
      <c r="J3335">
        <v>5</v>
      </c>
      <c r="K3335">
        <v>1</v>
      </c>
      <c r="L3335">
        <v>11</v>
      </c>
      <c r="M3335">
        <f>VLOOKUP(H3335,AE$2:$AJ$12,6,TRUE)</f>
        <v>0</v>
      </c>
      <c r="N3335">
        <f>VLOOKUP(I3335,AF$2:$AJ$12,5,TRUE)</f>
        <v>6</v>
      </c>
      <c r="O3335">
        <f>VLOOKUP(J3335,AG$2:$AJ$12,4,TRUE)</f>
        <v>7</v>
      </c>
      <c r="P3335">
        <f>VLOOKUP(K3335,AH$2:$AJ$12,3,TRUE)</f>
        <v>7</v>
      </c>
      <c r="Q3335">
        <f>VLOOKUP(L3335,AI$2:$AJ$12,2,TRUE)</f>
        <v>6</v>
      </c>
      <c r="T3335" t="str">
        <f t="shared" si="317"/>
        <v>Crimepoint.create(latitude:37.75, longitude:-122.466, drugdrink:0, misdemean:6, theft:7, violent:7, total:6, drugdrinkct:0, misdemeanct:5, theftct:5, violentct:1, totalct:11)</v>
      </c>
      <c r="U3335" t="str">
        <f t="shared" si="318"/>
        <v>{location: new google.maps.LatLng(37.75, -122.466), weight: 0},</v>
      </c>
      <c r="V3335" t="str">
        <f t="shared" si="313"/>
        <v>{location: new google.maps.LatLng(37.75, -122.466), weight: 1},</v>
      </c>
      <c r="W3335" t="str">
        <f t="shared" si="314"/>
        <v>{location: new google.maps.LatLng(37.75, -122.466), weight: 1},</v>
      </c>
      <c r="X3335" t="str">
        <f t="shared" si="315"/>
        <v>{location: new google.maps.LatLng(37.75, -122.466), weight: 1},</v>
      </c>
      <c r="Y3335" t="str">
        <f t="shared" si="316"/>
        <v>{location: new google.maps.LatLng(37.75, -122.466), weight: 1},</v>
      </c>
    </row>
    <row r="3336" spans="1:25" x14ac:dyDescent="0.2">
      <c r="A3336">
        <v>37.75</v>
      </c>
      <c r="B3336">
        <v>-122.465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3</v>
      </c>
      <c r="K3336">
        <v>0</v>
      </c>
      <c r="L3336">
        <v>4</v>
      </c>
      <c r="M3336">
        <f>VLOOKUP(H3336,AE$2:$AJ$12,6,TRUE)</f>
        <v>0</v>
      </c>
      <c r="N3336">
        <f>VLOOKUP(I3336,AF$2:$AJ$12,5,TRUE)</f>
        <v>2</v>
      </c>
      <c r="O3336">
        <f>VLOOKUP(J3336,AG$2:$AJ$12,4,TRUE)</f>
        <v>5</v>
      </c>
      <c r="P3336">
        <f>VLOOKUP(K3336,AH$2:$AJ$12,3,TRUE)</f>
        <v>0</v>
      </c>
      <c r="Q3336">
        <f>VLOOKUP(L3336,AI$2:$AJ$12,2,TRUE)</f>
        <v>3</v>
      </c>
      <c r="T3336" t="str">
        <f t="shared" si="317"/>
        <v>Crimepoint.create(latitude:37.75, longitude:-122.465, drugdrink:0, misdemean:2, theft:5, violent:0, total:3, drugdrinkct:0, misdemeanct:1, theftct:3, violentct:0, totalct:4)</v>
      </c>
      <c r="U3336" t="str">
        <f t="shared" si="318"/>
        <v>{location: new google.maps.LatLng(37.75, -122.465), weight: 0},</v>
      </c>
      <c r="V3336" t="str">
        <f t="shared" si="313"/>
        <v>{location: new google.maps.LatLng(37.75, -122.465), weight: 0},</v>
      </c>
      <c r="W3336" t="str">
        <f t="shared" si="314"/>
        <v>{location: new google.maps.LatLng(37.75, -122.465), weight: 0},</v>
      </c>
      <c r="X3336" t="str">
        <f t="shared" si="315"/>
        <v>{location: new google.maps.LatLng(37.75, -122.465), weight: 0},</v>
      </c>
      <c r="Y3336" t="str">
        <f t="shared" si="316"/>
        <v>{location: new google.maps.LatLng(37.75, -122.465), weight: 0},</v>
      </c>
    </row>
    <row r="3337" spans="1:25" x14ac:dyDescent="0.2">
      <c r="A3337">
        <v>37.75</v>
      </c>
      <c r="B3337">
        <v>-122.46299999999999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0</v>
      </c>
      <c r="L3337">
        <v>2</v>
      </c>
      <c r="M3337">
        <f>VLOOKUP(H3337,AE$2:$AJ$12,6,TRUE)</f>
        <v>0</v>
      </c>
      <c r="N3337">
        <f>VLOOKUP(I3337,AF$2:$AJ$12,5,TRUE)</f>
        <v>2</v>
      </c>
      <c r="O3337">
        <f>VLOOKUP(J3337,AG$2:$AJ$12,4,TRUE)</f>
        <v>3</v>
      </c>
      <c r="P3337">
        <f>VLOOKUP(K3337,AH$2:$AJ$12,3,TRUE)</f>
        <v>0</v>
      </c>
      <c r="Q3337">
        <f>VLOOKUP(L3337,AI$2:$AJ$12,2,TRUE)</f>
        <v>1</v>
      </c>
      <c r="T3337" t="str">
        <f t="shared" si="317"/>
        <v>Crimepoint.create(latitude:37.75, longitude:-122.463, drugdrink:0, misdemean:2, theft:3, violent:0, total:1, drugdrinkct:0, misdemeanct:1, theftct:1, violentct:0, totalct:2)</v>
      </c>
      <c r="U3337" t="str">
        <f t="shared" si="318"/>
        <v>{location: new google.maps.LatLng(37.75, -122.463), weight: 0},</v>
      </c>
      <c r="V3337" t="str">
        <f t="shared" si="313"/>
        <v>{location: new google.maps.LatLng(37.75, -122.463), weight: 0},</v>
      </c>
      <c r="W3337" t="str">
        <f t="shared" si="314"/>
        <v>{location: new google.maps.LatLng(37.75, -122.463), weight: 0},</v>
      </c>
      <c r="X3337" t="str">
        <f t="shared" si="315"/>
        <v>{location: new google.maps.LatLng(37.75, -122.463), weight: 0},</v>
      </c>
      <c r="Y3337" t="str">
        <f t="shared" si="316"/>
        <v>{location: new google.maps.LatLng(37.75, -122.463), weight: 0},</v>
      </c>
    </row>
    <row r="3338" spans="1:25" x14ac:dyDescent="0.2">
      <c r="A3338">
        <v>37.75</v>
      </c>
      <c r="B3338">
        <v>-122.462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3</v>
      </c>
      <c r="K3338">
        <v>0</v>
      </c>
      <c r="L3338">
        <v>4</v>
      </c>
      <c r="M3338">
        <f>VLOOKUP(H3338,AE$2:$AJ$12,6,TRUE)</f>
        <v>0</v>
      </c>
      <c r="N3338">
        <f>VLOOKUP(I3338,AF$2:$AJ$12,5,TRUE)</f>
        <v>2</v>
      </c>
      <c r="O3338">
        <f>VLOOKUP(J3338,AG$2:$AJ$12,4,TRUE)</f>
        <v>5</v>
      </c>
      <c r="P3338">
        <f>VLOOKUP(K3338,AH$2:$AJ$12,3,TRUE)</f>
        <v>0</v>
      </c>
      <c r="Q3338">
        <f>VLOOKUP(L3338,AI$2:$AJ$12,2,TRUE)</f>
        <v>3</v>
      </c>
      <c r="T3338" t="str">
        <f t="shared" si="317"/>
        <v>Crimepoint.create(latitude:37.75, longitude:-122.462, drugdrink:0, misdemean:2, theft:5, violent:0, total:3, drugdrinkct:0, misdemeanct:1, theftct:3, violentct:0, totalct:4)</v>
      </c>
      <c r="U3338" t="str">
        <f t="shared" si="318"/>
        <v>{location: new google.maps.LatLng(37.75, -122.462), weight: 0},</v>
      </c>
      <c r="V3338" t="str">
        <f t="shared" si="313"/>
        <v>{location: new google.maps.LatLng(37.75, -122.462), weight: 0},</v>
      </c>
      <c r="W3338" t="str">
        <f t="shared" si="314"/>
        <v>{location: new google.maps.LatLng(37.75, -122.462), weight: 0},</v>
      </c>
      <c r="X3338" t="str">
        <f t="shared" si="315"/>
        <v>{location: new google.maps.LatLng(37.75, -122.462), weight: 0},</v>
      </c>
      <c r="Y3338" t="str">
        <f t="shared" si="316"/>
        <v>{location: new google.maps.LatLng(37.75, -122.462), weight: 0},</v>
      </c>
    </row>
    <row r="3339" spans="1:25" x14ac:dyDescent="0.2">
      <c r="A3339">
        <v>37.75</v>
      </c>
      <c r="B3339">
        <v>-122.45399999999999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2</v>
      </c>
      <c r="J3339">
        <v>4</v>
      </c>
      <c r="K3339">
        <v>0</v>
      </c>
      <c r="L3339">
        <v>6</v>
      </c>
      <c r="M3339">
        <f>VLOOKUP(H3339,AE$2:$AJ$12,6,TRUE)</f>
        <v>0</v>
      </c>
      <c r="N3339">
        <f>VLOOKUP(I3339,AF$2:$AJ$12,5,TRUE)</f>
        <v>4</v>
      </c>
      <c r="O3339">
        <f>VLOOKUP(J3339,AG$2:$AJ$12,4,TRUE)</f>
        <v>6</v>
      </c>
      <c r="P3339">
        <f>VLOOKUP(K3339,AH$2:$AJ$12,3,TRUE)</f>
        <v>0</v>
      </c>
      <c r="Q3339">
        <f>VLOOKUP(L3339,AI$2:$AJ$12,2,TRUE)</f>
        <v>4</v>
      </c>
      <c r="T3339" t="str">
        <f t="shared" si="317"/>
        <v>Crimepoint.create(latitude:37.75, longitude:-122.454, drugdrink:0, misdemean:4, theft:6, violent:0, total:4, drugdrinkct:0, misdemeanct:2, theftct:4, violentct:0, totalct:6)</v>
      </c>
      <c r="U3339" t="str">
        <f t="shared" si="318"/>
        <v>{location: new google.maps.LatLng(37.75, -122.454), weight: 0},</v>
      </c>
      <c r="V3339" t="str">
        <f t="shared" si="313"/>
        <v>{location: new google.maps.LatLng(37.75, -122.454), weight: 0},</v>
      </c>
      <c r="W3339" t="str">
        <f t="shared" si="314"/>
        <v>{location: new google.maps.LatLng(37.75, -122.454), weight: 1},</v>
      </c>
      <c r="X3339" t="str">
        <f t="shared" si="315"/>
        <v>{location: new google.maps.LatLng(37.75, -122.454), weight: 0},</v>
      </c>
      <c r="Y3339" t="str">
        <f t="shared" si="316"/>
        <v>{location: new google.maps.LatLng(37.75, -122.454), weight: 0},</v>
      </c>
    </row>
    <row r="3340" spans="1:25" x14ac:dyDescent="0.2">
      <c r="A3340">
        <v>37.75</v>
      </c>
      <c r="B3340">
        <v>-122.453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f>VLOOKUP(H3340,AE$2:$AJ$12,6,TRUE)</f>
        <v>0</v>
      </c>
      <c r="N3340">
        <f>VLOOKUP(I3340,AF$2:$AJ$12,5,TRUE)</f>
        <v>0</v>
      </c>
      <c r="O3340">
        <f>VLOOKUP(J3340,AG$2:$AJ$12,4,TRUE)</f>
        <v>3</v>
      </c>
      <c r="P3340">
        <f>VLOOKUP(K3340,AH$2:$AJ$12,3,TRUE)</f>
        <v>0</v>
      </c>
      <c r="Q3340">
        <f>VLOOKUP(L3340,AI$2:$AJ$12,2,TRUE)</f>
        <v>0</v>
      </c>
      <c r="T3340" t="str">
        <f t="shared" si="317"/>
        <v>Crimepoint.create(latitude:37.75, longitude:-122.453, drugdrink:0, misdemean:0, theft:3, violent:0, total:0, drugdrinkct:0, misdemeanct:0, theftct:1, violentct:0, totalct:1)</v>
      </c>
      <c r="U3340" t="str">
        <f t="shared" si="318"/>
        <v>{location: new google.maps.LatLng(37.75, -122.453), weight: 0},</v>
      </c>
      <c r="V3340" t="str">
        <f t="shared" si="313"/>
        <v>{location: new google.maps.LatLng(37.75, -122.453), weight: 0},</v>
      </c>
      <c r="W3340" t="str">
        <f t="shared" si="314"/>
        <v>{location: new google.maps.LatLng(37.75, -122.453), weight: 0},</v>
      </c>
      <c r="X3340" t="str">
        <f t="shared" si="315"/>
        <v>{location: new google.maps.LatLng(37.75, -122.453), weight: 0},</v>
      </c>
      <c r="Y3340" t="str">
        <f t="shared" si="316"/>
        <v>{location: new google.maps.LatLng(37.75, -122.453), weight: 0},</v>
      </c>
    </row>
    <row r="3341" spans="1:25" x14ac:dyDescent="0.2">
      <c r="A3341">
        <v>37.75</v>
      </c>
      <c r="B3341">
        <v>-122.452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1</v>
      </c>
      <c r="K3341">
        <v>0</v>
      </c>
      <c r="L3341">
        <v>2</v>
      </c>
      <c r="M3341">
        <f>VLOOKUP(H3341,AE$2:$AJ$12,6,TRUE)</f>
        <v>0</v>
      </c>
      <c r="N3341">
        <f>VLOOKUP(I3341,AF$2:$AJ$12,5,TRUE)</f>
        <v>2</v>
      </c>
      <c r="O3341">
        <f>VLOOKUP(J3341,AG$2:$AJ$12,4,TRUE)</f>
        <v>3</v>
      </c>
      <c r="P3341">
        <f>VLOOKUP(K3341,AH$2:$AJ$12,3,TRUE)</f>
        <v>0</v>
      </c>
      <c r="Q3341">
        <f>VLOOKUP(L3341,AI$2:$AJ$12,2,TRUE)</f>
        <v>1</v>
      </c>
      <c r="T3341" t="str">
        <f t="shared" si="317"/>
        <v>Crimepoint.create(latitude:37.75, longitude:-122.452, drugdrink:0, misdemean:2, theft:3, violent:0, total:1, drugdrinkct:0, misdemeanct:1, theftct:1, violentct:0, totalct:2)</v>
      </c>
      <c r="U3341" t="str">
        <f t="shared" si="318"/>
        <v>{location: new google.maps.LatLng(37.75, -122.452), weight: 0},</v>
      </c>
      <c r="V3341" t="str">
        <f t="shared" si="313"/>
        <v>{location: new google.maps.LatLng(37.75, -122.452), weight: 0},</v>
      </c>
      <c r="W3341" t="str">
        <f t="shared" si="314"/>
        <v>{location: new google.maps.LatLng(37.75, -122.452), weight: 0},</v>
      </c>
      <c r="X3341" t="str">
        <f t="shared" si="315"/>
        <v>{location: new google.maps.LatLng(37.75, -122.452), weight: 0},</v>
      </c>
      <c r="Y3341" t="str">
        <f t="shared" si="316"/>
        <v>{location: new google.maps.LatLng(37.75, -122.452), weight: 0},</v>
      </c>
    </row>
    <row r="3342" spans="1:25" x14ac:dyDescent="0.2">
      <c r="A3342">
        <v>37.75</v>
      </c>
      <c r="B3342">
        <v>-122.45099999999999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f>VLOOKUP(H3342,AE$2:$AJ$12,6,TRUE)</f>
        <v>0</v>
      </c>
      <c r="N3342">
        <f>VLOOKUP(I3342,AF$2:$AJ$12,5,TRUE)</f>
        <v>2</v>
      </c>
      <c r="O3342">
        <f>VLOOKUP(J3342,AG$2:$AJ$12,4,TRUE)</f>
        <v>0</v>
      </c>
      <c r="P3342">
        <f>VLOOKUP(K3342,AH$2:$AJ$12,3,TRUE)</f>
        <v>0</v>
      </c>
      <c r="Q3342">
        <f>VLOOKUP(L3342,AI$2:$AJ$12,2,TRUE)</f>
        <v>0</v>
      </c>
      <c r="T3342" t="str">
        <f t="shared" si="317"/>
        <v>Crimepoint.create(latitude:37.75, longitude:-122.451, drugdrink:0, misdemean:2, theft:0, violent:0, total:0, drugdrinkct:0, misdemeanct:1, theftct:0, violentct:0, totalct:1)</v>
      </c>
      <c r="U3342" t="str">
        <f t="shared" si="318"/>
        <v>{location: new google.maps.LatLng(37.75, -122.451), weight: 0},</v>
      </c>
      <c r="V3342" t="str">
        <f t="shared" si="313"/>
        <v>{location: new google.maps.LatLng(37.75, -122.451), weight: 0},</v>
      </c>
      <c r="W3342" t="str">
        <f t="shared" si="314"/>
        <v>{location: new google.maps.LatLng(37.75, -122.451), weight: 0},</v>
      </c>
      <c r="X3342" t="str">
        <f t="shared" si="315"/>
        <v>{location: new google.maps.LatLng(37.75, -122.451), weight: 0},</v>
      </c>
      <c r="Y3342" t="str">
        <f t="shared" si="316"/>
        <v>{location: new google.maps.LatLng(37.75, -122.451), weight: 0},</v>
      </c>
    </row>
    <row r="3343" spans="1:25" x14ac:dyDescent="0.2">
      <c r="A3343">
        <v>37.75</v>
      </c>
      <c r="B3343">
        <v>-122.45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2</v>
      </c>
      <c r="K3343">
        <v>0</v>
      </c>
      <c r="L3343">
        <v>4</v>
      </c>
      <c r="M3343">
        <f>VLOOKUP(H3343,AE$2:$AJ$12,6,TRUE)</f>
        <v>0</v>
      </c>
      <c r="N3343">
        <f>VLOOKUP(I3343,AF$2:$AJ$12,5,TRUE)</f>
        <v>4</v>
      </c>
      <c r="O3343">
        <f>VLOOKUP(J3343,AG$2:$AJ$12,4,TRUE)</f>
        <v>4</v>
      </c>
      <c r="P3343">
        <f>VLOOKUP(K3343,AH$2:$AJ$12,3,TRUE)</f>
        <v>0</v>
      </c>
      <c r="Q3343">
        <f>VLOOKUP(L3343,AI$2:$AJ$12,2,TRUE)</f>
        <v>3</v>
      </c>
      <c r="T3343" t="str">
        <f t="shared" si="317"/>
        <v>Crimepoint.create(latitude:37.75, longitude:-122.45, drugdrink:0, misdemean:4, theft:4, violent:0, total:3, drugdrinkct:0, misdemeanct:2, theftct:2, violentct:0, totalct:4)</v>
      </c>
      <c r="U3343" t="str">
        <f t="shared" si="318"/>
        <v>{location: new google.maps.LatLng(37.75, -122.45), weight: 0},</v>
      </c>
      <c r="V3343" t="str">
        <f t="shared" si="313"/>
        <v>{location: new google.maps.LatLng(37.75, -122.45), weight: 0},</v>
      </c>
      <c r="W3343" t="str">
        <f t="shared" si="314"/>
        <v>{location: new google.maps.LatLng(37.75, -122.45), weight: 0},</v>
      </c>
      <c r="X3343" t="str">
        <f t="shared" si="315"/>
        <v>{location: new google.maps.LatLng(37.75, -122.45), weight: 0},</v>
      </c>
      <c r="Y3343" t="str">
        <f t="shared" si="316"/>
        <v>{location: new google.maps.LatLng(37.75, -122.45), weight: 0},</v>
      </c>
    </row>
    <row r="3344" spans="1:25" x14ac:dyDescent="0.2">
      <c r="A3344">
        <v>37.75</v>
      </c>
      <c r="B3344">
        <v>-122.446</v>
      </c>
      <c r="C3344">
        <v>0</v>
      </c>
      <c r="D3344">
        <v>3</v>
      </c>
      <c r="E3344">
        <v>1</v>
      </c>
      <c r="F3344">
        <v>0</v>
      </c>
      <c r="G3344">
        <v>2</v>
      </c>
      <c r="H3344">
        <v>0</v>
      </c>
      <c r="I3344">
        <v>15</v>
      </c>
      <c r="J3344">
        <v>6</v>
      </c>
      <c r="K3344">
        <v>0</v>
      </c>
      <c r="L3344">
        <v>21</v>
      </c>
      <c r="M3344">
        <f>VLOOKUP(H3344,AE$2:$AJ$12,6,TRUE)</f>
        <v>0</v>
      </c>
      <c r="N3344">
        <f>VLOOKUP(I3344,AF$2:$AJ$12,5,TRUE)</f>
        <v>8</v>
      </c>
      <c r="O3344">
        <f>VLOOKUP(J3344,AG$2:$AJ$12,4,TRUE)</f>
        <v>7</v>
      </c>
      <c r="P3344">
        <f>VLOOKUP(K3344,AH$2:$AJ$12,3,TRUE)</f>
        <v>0</v>
      </c>
      <c r="Q3344">
        <f>VLOOKUP(L3344,AI$2:$AJ$12,2,TRUE)</f>
        <v>8</v>
      </c>
      <c r="T3344" t="str">
        <f t="shared" si="317"/>
        <v>Crimepoint.create(latitude:37.75, longitude:-122.446, drugdrink:0, misdemean:8, theft:7, violent:0, total:8, drugdrinkct:0, misdemeanct:15, theftct:6, violentct:0, totalct:21)</v>
      </c>
      <c r="U3344" t="str">
        <f t="shared" si="318"/>
        <v>{location: new google.maps.LatLng(37.75, -122.446), weight: 0},</v>
      </c>
      <c r="V3344" t="str">
        <f t="shared" si="313"/>
        <v>{location: new google.maps.LatLng(37.75, -122.446), weight: 3},</v>
      </c>
      <c r="W3344" t="str">
        <f t="shared" si="314"/>
        <v>{location: new google.maps.LatLng(37.75, -122.446), weight: 1},</v>
      </c>
      <c r="X3344" t="str">
        <f t="shared" si="315"/>
        <v>{location: new google.maps.LatLng(37.75, -122.446), weight: 0},</v>
      </c>
      <c r="Y3344" t="str">
        <f t="shared" si="316"/>
        <v>{location: new google.maps.LatLng(37.75, -122.446), weight: 2},</v>
      </c>
    </row>
    <row r="3345" spans="1:25" x14ac:dyDescent="0.2">
      <c r="A3345">
        <v>37.75</v>
      </c>
      <c r="B3345">
        <v>-122.44499999999999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4</v>
      </c>
      <c r="J3345">
        <v>2</v>
      </c>
      <c r="K3345">
        <v>0</v>
      </c>
      <c r="L3345">
        <v>6</v>
      </c>
      <c r="M3345">
        <f>VLOOKUP(H3345,AE$2:$AJ$12,6,TRUE)</f>
        <v>0</v>
      </c>
      <c r="N3345">
        <f>VLOOKUP(I3345,AF$2:$AJ$12,5,TRUE)</f>
        <v>6</v>
      </c>
      <c r="O3345">
        <f>VLOOKUP(J3345,AG$2:$AJ$12,4,TRUE)</f>
        <v>4</v>
      </c>
      <c r="P3345">
        <f>VLOOKUP(K3345,AH$2:$AJ$12,3,TRUE)</f>
        <v>0</v>
      </c>
      <c r="Q3345">
        <f>VLOOKUP(L3345,AI$2:$AJ$12,2,TRUE)</f>
        <v>4</v>
      </c>
      <c r="T3345" t="str">
        <f t="shared" si="317"/>
        <v>Crimepoint.create(latitude:37.75, longitude:-122.445, drugdrink:0, misdemean:6, theft:4, violent:0, total:4, drugdrinkct:0, misdemeanct:4, theftct:2, violentct:0, totalct:6)</v>
      </c>
      <c r="U3345" t="str">
        <f t="shared" si="318"/>
        <v>{location: new google.maps.LatLng(37.75, -122.445), weight: 0},</v>
      </c>
      <c r="V3345" t="str">
        <f t="shared" si="313"/>
        <v>{location: new google.maps.LatLng(37.75, -122.445), weight: 1},</v>
      </c>
      <c r="W3345" t="str">
        <f t="shared" si="314"/>
        <v>{location: new google.maps.LatLng(37.75, -122.445), weight: 0},</v>
      </c>
      <c r="X3345" t="str">
        <f t="shared" si="315"/>
        <v>{location: new google.maps.LatLng(37.75, -122.445), weight: 0},</v>
      </c>
      <c r="Y3345" t="str">
        <f t="shared" si="316"/>
        <v>{location: new google.maps.LatLng(37.75, -122.445), weight: 0},</v>
      </c>
    </row>
    <row r="3346" spans="1:25" x14ac:dyDescent="0.2">
      <c r="A3346">
        <v>37.75</v>
      </c>
      <c r="B3346">
        <v>-122.444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f>VLOOKUP(H3346,AE$2:$AJ$12,6,TRUE)</f>
        <v>0</v>
      </c>
      <c r="N3346">
        <f>VLOOKUP(I3346,AF$2:$AJ$12,5,TRUE)</f>
        <v>0</v>
      </c>
      <c r="O3346">
        <f>VLOOKUP(J3346,AG$2:$AJ$12,4,TRUE)</f>
        <v>3</v>
      </c>
      <c r="P3346">
        <f>VLOOKUP(K3346,AH$2:$AJ$12,3,TRUE)</f>
        <v>0</v>
      </c>
      <c r="Q3346">
        <f>VLOOKUP(L3346,AI$2:$AJ$12,2,TRUE)</f>
        <v>0</v>
      </c>
      <c r="T3346" t="str">
        <f t="shared" si="317"/>
        <v>Crimepoint.create(latitude:37.75, longitude:-122.444, drugdrink:0, misdemean:0, theft:3, violent:0, total:0, drugdrinkct:0, misdemeanct:0, theftct:1, violentct:0, totalct:1)</v>
      </c>
      <c r="U3346" t="str">
        <f t="shared" si="318"/>
        <v>{location: new google.maps.LatLng(37.75, -122.444), weight: 0},</v>
      </c>
      <c r="V3346" t="str">
        <f t="shared" si="313"/>
        <v>{location: new google.maps.LatLng(37.75, -122.444), weight: 0},</v>
      </c>
      <c r="W3346" t="str">
        <f t="shared" si="314"/>
        <v>{location: new google.maps.LatLng(37.75, -122.444), weight: 0},</v>
      </c>
      <c r="X3346" t="str">
        <f t="shared" si="315"/>
        <v>{location: new google.maps.LatLng(37.75, -122.444), weight: 0},</v>
      </c>
      <c r="Y3346" t="str">
        <f t="shared" si="316"/>
        <v>{location: new google.maps.LatLng(37.75, -122.444), weight: 0},</v>
      </c>
    </row>
    <row r="3347" spans="1:25" x14ac:dyDescent="0.2">
      <c r="A3347">
        <v>37.75</v>
      </c>
      <c r="B3347">
        <v>-122.443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2</v>
      </c>
      <c r="K3347">
        <v>0</v>
      </c>
      <c r="L3347">
        <v>4</v>
      </c>
      <c r="M3347">
        <f>VLOOKUP(H3347,AE$2:$AJ$12,6,TRUE)</f>
        <v>0</v>
      </c>
      <c r="N3347">
        <f>VLOOKUP(I3347,AF$2:$AJ$12,5,TRUE)</f>
        <v>4</v>
      </c>
      <c r="O3347">
        <f>VLOOKUP(J3347,AG$2:$AJ$12,4,TRUE)</f>
        <v>4</v>
      </c>
      <c r="P3347">
        <f>VLOOKUP(K3347,AH$2:$AJ$12,3,TRUE)</f>
        <v>0</v>
      </c>
      <c r="Q3347">
        <f>VLOOKUP(L3347,AI$2:$AJ$12,2,TRUE)</f>
        <v>3</v>
      </c>
      <c r="T3347" t="str">
        <f t="shared" si="317"/>
        <v>Crimepoint.create(latitude:37.75, longitude:-122.443, drugdrink:0, misdemean:4, theft:4, violent:0, total:3, drugdrinkct:0, misdemeanct:2, theftct:2, violentct:0, totalct:4)</v>
      </c>
      <c r="U3347" t="str">
        <f t="shared" si="318"/>
        <v>{location: new google.maps.LatLng(37.75, -122.443), weight: 0},</v>
      </c>
      <c r="V3347" t="str">
        <f t="shared" si="313"/>
        <v>{location: new google.maps.LatLng(37.75, -122.443), weight: 0},</v>
      </c>
      <c r="W3347" t="str">
        <f t="shared" si="314"/>
        <v>{location: new google.maps.LatLng(37.75, -122.443), weight: 0},</v>
      </c>
      <c r="X3347" t="str">
        <f t="shared" si="315"/>
        <v>{location: new google.maps.LatLng(37.75, -122.443), weight: 0},</v>
      </c>
      <c r="Y3347" t="str">
        <f t="shared" si="316"/>
        <v>{location: new google.maps.LatLng(37.75, -122.443), weight: 0},</v>
      </c>
    </row>
    <row r="3348" spans="1:25" x14ac:dyDescent="0.2">
      <c r="A3348">
        <v>37.75</v>
      </c>
      <c r="B3348">
        <v>-122.44199999999999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2</v>
      </c>
      <c r="L3348">
        <v>2</v>
      </c>
      <c r="M3348">
        <f>VLOOKUP(H3348,AE$2:$AJ$12,6,TRUE)</f>
        <v>0</v>
      </c>
      <c r="N3348">
        <f>VLOOKUP(I3348,AF$2:$AJ$12,5,TRUE)</f>
        <v>0</v>
      </c>
      <c r="O3348">
        <f>VLOOKUP(J3348,AG$2:$AJ$12,4,TRUE)</f>
        <v>0</v>
      </c>
      <c r="P3348">
        <f>VLOOKUP(K3348,AH$2:$AJ$12,3,TRUE)</f>
        <v>7</v>
      </c>
      <c r="Q3348">
        <f>VLOOKUP(L3348,AI$2:$AJ$12,2,TRUE)</f>
        <v>1</v>
      </c>
      <c r="T3348" t="str">
        <f t="shared" si="317"/>
        <v>Crimepoint.create(latitude:37.75, longitude:-122.442, drugdrink:0, misdemean:0, theft:0, violent:7, total:1, drugdrinkct:0, misdemeanct:0, theftct:0, violentct:2, totalct:2)</v>
      </c>
      <c r="U3348" t="str">
        <f t="shared" si="318"/>
        <v>{location: new google.maps.LatLng(37.75, -122.442), weight: 0},</v>
      </c>
      <c r="V3348" t="str">
        <f t="shared" si="313"/>
        <v>{location: new google.maps.LatLng(37.75, -122.442), weight: 0},</v>
      </c>
      <c r="W3348" t="str">
        <f t="shared" si="314"/>
        <v>{location: new google.maps.LatLng(37.75, -122.442), weight: 0},</v>
      </c>
      <c r="X3348" t="str">
        <f t="shared" si="315"/>
        <v>{location: new google.maps.LatLng(37.75, -122.442), weight: 1},</v>
      </c>
      <c r="Y3348" t="str">
        <f t="shared" si="316"/>
        <v>{location: new google.maps.LatLng(37.75, -122.442), weight: 0},</v>
      </c>
    </row>
    <row r="3349" spans="1:25" x14ac:dyDescent="0.2">
      <c r="A3349">
        <v>37.75</v>
      </c>
      <c r="B3349">
        <v>-122.441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2</v>
      </c>
      <c r="K3349">
        <v>0</v>
      </c>
      <c r="L3349">
        <v>3</v>
      </c>
      <c r="M3349">
        <f>VLOOKUP(H3349,AE$2:$AJ$12,6,TRUE)</f>
        <v>0</v>
      </c>
      <c r="N3349">
        <f>VLOOKUP(I3349,AF$2:$AJ$12,5,TRUE)</f>
        <v>2</v>
      </c>
      <c r="O3349">
        <f>VLOOKUP(J3349,AG$2:$AJ$12,4,TRUE)</f>
        <v>4</v>
      </c>
      <c r="P3349">
        <f>VLOOKUP(K3349,AH$2:$AJ$12,3,TRUE)</f>
        <v>0</v>
      </c>
      <c r="Q3349">
        <f>VLOOKUP(L3349,AI$2:$AJ$12,2,TRUE)</f>
        <v>2</v>
      </c>
      <c r="T3349" t="str">
        <f t="shared" si="317"/>
        <v>Crimepoint.create(latitude:37.75, longitude:-122.441, drugdrink:0, misdemean:2, theft:4, violent:0, total:2, drugdrinkct:0, misdemeanct:1, theftct:2, violentct:0, totalct:3)</v>
      </c>
      <c r="U3349" t="str">
        <f t="shared" si="318"/>
        <v>{location: new google.maps.LatLng(37.75, -122.441), weight: 0},</v>
      </c>
      <c r="V3349" t="str">
        <f t="shared" si="313"/>
        <v>{location: new google.maps.LatLng(37.75, -122.441), weight: 0},</v>
      </c>
      <c r="W3349" t="str">
        <f t="shared" si="314"/>
        <v>{location: new google.maps.LatLng(37.75, -122.441), weight: 0},</v>
      </c>
      <c r="X3349" t="str">
        <f t="shared" si="315"/>
        <v>{location: new google.maps.LatLng(37.75, -122.441), weight: 0},</v>
      </c>
      <c r="Y3349" t="str">
        <f t="shared" si="316"/>
        <v>{location: new google.maps.LatLng(37.75, -122.441), weight: 0},</v>
      </c>
    </row>
    <row r="3350" spans="1:25" x14ac:dyDescent="0.2">
      <c r="A3350">
        <v>37.75</v>
      </c>
      <c r="B3350">
        <v>-122.43899999999999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f>VLOOKUP(H3350,AE$2:$AJ$12,6,TRUE)</f>
        <v>0</v>
      </c>
      <c r="N3350">
        <f>VLOOKUP(I3350,AF$2:$AJ$12,5,TRUE)</f>
        <v>2</v>
      </c>
      <c r="O3350">
        <f>VLOOKUP(J3350,AG$2:$AJ$12,4,TRUE)</f>
        <v>0</v>
      </c>
      <c r="P3350">
        <f>VLOOKUP(K3350,AH$2:$AJ$12,3,TRUE)</f>
        <v>0</v>
      </c>
      <c r="Q3350">
        <f>VLOOKUP(L3350,AI$2:$AJ$12,2,TRUE)</f>
        <v>0</v>
      </c>
      <c r="T3350" t="str">
        <f t="shared" si="317"/>
        <v>Crimepoint.create(latitude:37.75, longitude:-122.439, drugdrink:0, misdemean:2, theft:0, violent:0, total:0, drugdrinkct:0, misdemeanct:1, theftct:0, violentct:0, totalct:1)</v>
      </c>
      <c r="U3350" t="str">
        <f t="shared" si="318"/>
        <v>{location: new google.maps.LatLng(37.75, -122.439), weight: 0},</v>
      </c>
      <c r="V3350" t="str">
        <f t="shared" si="313"/>
        <v>{location: new google.maps.LatLng(37.75, -122.439), weight: 0},</v>
      </c>
      <c r="W3350" t="str">
        <f t="shared" si="314"/>
        <v>{location: new google.maps.LatLng(37.75, -122.439), weight: 0},</v>
      </c>
      <c r="X3350" t="str">
        <f t="shared" si="315"/>
        <v>{location: new google.maps.LatLng(37.75, -122.439), weight: 0},</v>
      </c>
      <c r="Y3350" t="str">
        <f t="shared" si="316"/>
        <v>{location: new google.maps.LatLng(37.75, -122.439), weight: 0},</v>
      </c>
    </row>
    <row r="3351" spans="1:25" x14ac:dyDescent="0.2">
      <c r="A3351">
        <v>37.75</v>
      </c>
      <c r="B3351">
        <v>-122.437</v>
      </c>
      <c r="C3351">
        <v>0</v>
      </c>
      <c r="D3351">
        <v>1</v>
      </c>
      <c r="E3351">
        <v>0</v>
      </c>
      <c r="F3351">
        <v>2</v>
      </c>
      <c r="G3351">
        <v>1</v>
      </c>
      <c r="H3351">
        <v>0</v>
      </c>
      <c r="I3351">
        <v>4</v>
      </c>
      <c r="J3351">
        <v>0</v>
      </c>
      <c r="K3351">
        <v>3</v>
      </c>
      <c r="L3351">
        <v>7</v>
      </c>
      <c r="M3351">
        <f>VLOOKUP(H3351,AE$2:$AJ$12,6,TRUE)</f>
        <v>0</v>
      </c>
      <c r="N3351">
        <f>VLOOKUP(I3351,AF$2:$AJ$12,5,TRUE)</f>
        <v>6</v>
      </c>
      <c r="O3351">
        <f>VLOOKUP(J3351,AG$2:$AJ$12,4,TRUE)</f>
        <v>0</v>
      </c>
      <c r="P3351">
        <f>VLOOKUP(K3351,AH$2:$AJ$12,3,TRUE)</f>
        <v>8</v>
      </c>
      <c r="Q3351">
        <f>VLOOKUP(L3351,AI$2:$AJ$12,2,TRUE)</f>
        <v>5</v>
      </c>
      <c r="T3351" t="str">
        <f t="shared" si="317"/>
        <v>Crimepoint.create(latitude:37.75, longitude:-122.437, drugdrink:0, misdemean:6, theft:0, violent:8, total:5, drugdrinkct:0, misdemeanct:4, theftct:0, violentct:3, totalct:7)</v>
      </c>
      <c r="U3351" t="str">
        <f t="shared" si="318"/>
        <v>{location: new google.maps.LatLng(37.75, -122.437), weight: 0},</v>
      </c>
      <c r="V3351" t="str">
        <f t="shared" si="313"/>
        <v>{location: new google.maps.LatLng(37.75, -122.437), weight: 1},</v>
      </c>
      <c r="W3351" t="str">
        <f t="shared" si="314"/>
        <v>{location: new google.maps.LatLng(37.75, -122.437), weight: 0},</v>
      </c>
      <c r="X3351" t="str">
        <f t="shared" si="315"/>
        <v>{location: new google.maps.LatLng(37.75, -122.437), weight: 2},</v>
      </c>
      <c r="Y3351" t="str">
        <f t="shared" si="316"/>
        <v>{location: new google.maps.LatLng(37.75, -122.437), weight: 1},</v>
      </c>
    </row>
    <row r="3352" spans="1:25" x14ac:dyDescent="0.2">
      <c r="A3352">
        <v>37.75</v>
      </c>
      <c r="B3352">
        <v>-122.43600000000001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</v>
      </c>
      <c r="K3352">
        <v>0</v>
      </c>
      <c r="L3352">
        <v>2</v>
      </c>
      <c r="M3352">
        <f>VLOOKUP(H3352,AE$2:$AJ$12,6,TRUE)</f>
        <v>0</v>
      </c>
      <c r="N3352">
        <f>VLOOKUP(I3352,AF$2:$AJ$12,5,TRUE)</f>
        <v>0</v>
      </c>
      <c r="O3352">
        <f>VLOOKUP(J3352,AG$2:$AJ$12,4,TRUE)</f>
        <v>4</v>
      </c>
      <c r="P3352">
        <f>VLOOKUP(K3352,AH$2:$AJ$12,3,TRUE)</f>
        <v>0</v>
      </c>
      <c r="Q3352">
        <f>VLOOKUP(L3352,AI$2:$AJ$12,2,TRUE)</f>
        <v>1</v>
      </c>
      <c r="T3352" t="str">
        <f t="shared" si="317"/>
        <v>Crimepoint.create(latitude:37.75, longitude:-122.436, drugdrink:0, misdemean:0, theft:4, violent:0, total:1, drugdrinkct:0, misdemeanct:0, theftct:2, violentct:0, totalct:2)</v>
      </c>
      <c r="U3352" t="str">
        <f t="shared" si="318"/>
        <v>{location: new google.maps.LatLng(37.75, -122.436), weight: 0},</v>
      </c>
      <c r="V3352" t="str">
        <f t="shared" si="313"/>
        <v>{location: new google.maps.LatLng(37.75, -122.436), weight: 0},</v>
      </c>
      <c r="W3352" t="str">
        <f t="shared" si="314"/>
        <v>{location: new google.maps.LatLng(37.75, -122.436), weight: 0},</v>
      </c>
      <c r="X3352" t="str">
        <f t="shared" si="315"/>
        <v>{location: new google.maps.LatLng(37.75, -122.436), weight: 0},</v>
      </c>
      <c r="Y3352" t="str">
        <f t="shared" si="316"/>
        <v>{location: new google.maps.LatLng(37.75, -122.436), weight: 0},</v>
      </c>
    </row>
    <row r="3353" spans="1:25" x14ac:dyDescent="0.2">
      <c r="A3353">
        <v>37.75</v>
      </c>
      <c r="B3353">
        <v>-122.435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2</v>
      </c>
      <c r="J3353">
        <v>3</v>
      </c>
      <c r="K3353">
        <v>1</v>
      </c>
      <c r="L3353">
        <v>6</v>
      </c>
      <c r="M3353">
        <f>VLOOKUP(H3353,AE$2:$AJ$12,6,TRUE)</f>
        <v>0</v>
      </c>
      <c r="N3353">
        <f>VLOOKUP(I3353,AF$2:$AJ$12,5,TRUE)</f>
        <v>4</v>
      </c>
      <c r="O3353">
        <f>VLOOKUP(J3353,AG$2:$AJ$12,4,TRUE)</f>
        <v>5</v>
      </c>
      <c r="P3353">
        <f>VLOOKUP(K3353,AH$2:$AJ$12,3,TRUE)</f>
        <v>7</v>
      </c>
      <c r="Q3353">
        <f>VLOOKUP(L3353,AI$2:$AJ$12,2,TRUE)</f>
        <v>4</v>
      </c>
      <c r="T3353" t="str">
        <f t="shared" si="317"/>
        <v>Crimepoint.create(latitude:37.75, longitude:-122.435, drugdrink:0, misdemean:4, theft:5, violent:7, total:4, drugdrinkct:0, misdemeanct:2, theftct:3, violentct:1, totalct:6)</v>
      </c>
      <c r="U3353" t="str">
        <f t="shared" si="318"/>
        <v>{location: new google.maps.LatLng(37.75, -122.435), weight: 0},</v>
      </c>
      <c r="V3353" t="str">
        <f t="shared" si="313"/>
        <v>{location: new google.maps.LatLng(37.75, -122.435), weight: 0},</v>
      </c>
      <c r="W3353" t="str">
        <f t="shared" si="314"/>
        <v>{location: new google.maps.LatLng(37.75, -122.435), weight: 0},</v>
      </c>
      <c r="X3353" t="str">
        <f t="shared" si="315"/>
        <v>{location: new google.maps.LatLng(37.75, -122.435), weight: 1},</v>
      </c>
      <c r="Y3353" t="str">
        <f t="shared" si="316"/>
        <v>{location: new google.maps.LatLng(37.75, -122.435), weight: 0},</v>
      </c>
    </row>
    <row r="3354" spans="1:25" x14ac:dyDescent="0.2">
      <c r="A3354">
        <v>37.75</v>
      </c>
      <c r="B3354">
        <v>-122.434</v>
      </c>
      <c r="C3354">
        <v>0</v>
      </c>
      <c r="D3354">
        <v>1</v>
      </c>
      <c r="E3354">
        <v>1</v>
      </c>
      <c r="F3354">
        <v>2</v>
      </c>
      <c r="G3354">
        <v>1</v>
      </c>
      <c r="H3354">
        <v>0</v>
      </c>
      <c r="I3354">
        <v>6</v>
      </c>
      <c r="J3354">
        <v>5</v>
      </c>
      <c r="K3354">
        <v>3</v>
      </c>
      <c r="L3354">
        <v>14</v>
      </c>
      <c r="M3354">
        <f>VLOOKUP(H3354,AE$2:$AJ$12,6,TRUE)</f>
        <v>0</v>
      </c>
      <c r="N3354">
        <f>VLOOKUP(I3354,AF$2:$AJ$12,5,TRUE)</f>
        <v>7</v>
      </c>
      <c r="O3354">
        <f>VLOOKUP(J3354,AG$2:$AJ$12,4,TRUE)</f>
        <v>7</v>
      </c>
      <c r="P3354">
        <f>VLOOKUP(K3354,AH$2:$AJ$12,3,TRUE)</f>
        <v>8</v>
      </c>
      <c r="Q3354">
        <f>VLOOKUP(L3354,AI$2:$AJ$12,2,TRUE)</f>
        <v>7</v>
      </c>
      <c r="T3354" t="str">
        <f t="shared" si="317"/>
        <v>Crimepoint.create(latitude:37.75, longitude:-122.434, drugdrink:0, misdemean:7, theft:7, violent:8, total:7, drugdrinkct:0, misdemeanct:6, theftct:5, violentct:3, totalct:14)</v>
      </c>
      <c r="U3354" t="str">
        <f t="shared" si="318"/>
        <v>{location: new google.maps.LatLng(37.75, -122.434), weight: 0},</v>
      </c>
      <c r="V3354" t="str">
        <f t="shared" si="313"/>
        <v>{location: new google.maps.LatLng(37.75, -122.434), weight: 1},</v>
      </c>
      <c r="W3354" t="str">
        <f t="shared" si="314"/>
        <v>{location: new google.maps.LatLng(37.75, -122.434), weight: 1},</v>
      </c>
      <c r="X3354" t="str">
        <f t="shared" si="315"/>
        <v>{location: new google.maps.LatLng(37.75, -122.434), weight: 2},</v>
      </c>
      <c r="Y3354" t="str">
        <f t="shared" si="316"/>
        <v>{location: new google.maps.LatLng(37.75, -122.434), weight: 1},</v>
      </c>
    </row>
    <row r="3355" spans="1:25" x14ac:dyDescent="0.2">
      <c r="A3355">
        <v>37.75</v>
      </c>
      <c r="B3355">
        <v>-122.43300000000001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</v>
      </c>
      <c r="J3355">
        <v>1</v>
      </c>
      <c r="K3355">
        <v>2</v>
      </c>
      <c r="L3355">
        <v>4</v>
      </c>
      <c r="M3355">
        <f>VLOOKUP(H3355,AE$2:$AJ$12,6,TRUE)</f>
        <v>0</v>
      </c>
      <c r="N3355">
        <f>VLOOKUP(I3355,AF$2:$AJ$12,5,TRUE)</f>
        <v>2</v>
      </c>
      <c r="O3355">
        <f>VLOOKUP(J3355,AG$2:$AJ$12,4,TRUE)</f>
        <v>3</v>
      </c>
      <c r="P3355">
        <f>VLOOKUP(K3355,AH$2:$AJ$12,3,TRUE)</f>
        <v>7</v>
      </c>
      <c r="Q3355">
        <f>VLOOKUP(L3355,AI$2:$AJ$12,2,TRUE)</f>
        <v>3</v>
      </c>
      <c r="T3355" t="str">
        <f t="shared" si="317"/>
        <v>Crimepoint.create(latitude:37.75, longitude:-122.433, drugdrink:0, misdemean:2, theft:3, violent:7, total:3, drugdrinkct:0, misdemeanct:1, theftct:1, violentct:2, totalct:4)</v>
      </c>
      <c r="U3355" t="str">
        <f t="shared" si="318"/>
        <v>{location: new google.maps.LatLng(37.75, -122.433), weight: 0},</v>
      </c>
      <c r="V3355" t="str">
        <f t="shared" si="313"/>
        <v>{location: new google.maps.LatLng(37.75, -122.433), weight: 0},</v>
      </c>
      <c r="W3355" t="str">
        <f t="shared" si="314"/>
        <v>{location: new google.maps.LatLng(37.75, -122.433), weight: 0},</v>
      </c>
      <c r="X3355" t="str">
        <f t="shared" si="315"/>
        <v>{location: new google.maps.LatLng(37.75, -122.433), weight: 1},</v>
      </c>
      <c r="Y3355" t="str">
        <f t="shared" si="316"/>
        <v>{location: new google.maps.LatLng(37.75, -122.433), weight: 0},</v>
      </c>
    </row>
    <row r="3356" spans="1:25" x14ac:dyDescent="0.2">
      <c r="A3356">
        <v>37.75</v>
      </c>
      <c r="B3356">
        <v>-122.432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f>VLOOKUP(H3356,AE$2:$AJ$12,6,TRUE)</f>
        <v>0</v>
      </c>
      <c r="N3356">
        <f>VLOOKUP(I3356,AF$2:$AJ$12,5,TRUE)</f>
        <v>0</v>
      </c>
      <c r="O3356">
        <f>VLOOKUP(J3356,AG$2:$AJ$12,4,TRUE)</f>
        <v>3</v>
      </c>
      <c r="P3356">
        <f>VLOOKUP(K3356,AH$2:$AJ$12,3,TRUE)</f>
        <v>0</v>
      </c>
      <c r="Q3356">
        <f>VLOOKUP(L3356,AI$2:$AJ$12,2,TRUE)</f>
        <v>0</v>
      </c>
      <c r="T3356" t="str">
        <f t="shared" si="317"/>
        <v>Crimepoint.create(latitude:37.75, longitude:-122.432, drugdrink:0, misdemean:0, theft:3, violent:0, total:0, drugdrinkct:0, misdemeanct:0, theftct:1, violentct:0, totalct:1)</v>
      </c>
      <c r="U3356" t="str">
        <f t="shared" si="318"/>
        <v>{location: new google.maps.LatLng(37.75, -122.432), weight: 0},</v>
      </c>
      <c r="V3356" t="str">
        <f t="shared" si="313"/>
        <v>{location: new google.maps.LatLng(37.75, -122.432), weight: 0},</v>
      </c>
      <c r="W3356" t="str">
        <f t="shared" si="314"/>
        <v>{location: new google.maps.LatLng(37.75, -122.432), weight: 0},</v>
      </c>
      <c r="X3356" t="str">
        <f t="shared" si="315"/>
        <v>{location: new google.maps.LatLng(37.75, -122.432), weight: 0},</v>
      </c>
      <c r="Y3356" t="str">
        <f t="shared" si="316"/>
        <v>{location: new google.maps.LatLng(37.75, -122.432), weight: 0},</v>
      </c>
    </row>
    <row r="3357" spans="1:25" x14ac:dyDescent="0.2">
      <c r="A3357">
        <v>37.75</v>
      </c>
      <c r="B3357">
        <v>-122.431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2</v>
      </c>
      <c r="J3357">
        <v>3</v>
      </c>
      <c r="K3357">
        <v>0</v>
      </c>
      <c r="L3357">
        <v>5</v>
      </c>
      <c r="M3357">
        <f>VLOOKUP(H3357,AE$2:$AJ$12,6,TRUE)</f>
        <v>0</v>
      </c>
      <c r="N3357">
        <f>VLOOKUP(I3357,AF$2:$AJ$12,5,TRUE)</f>
        <v>4</v>
      </c>
      <c r="O3357">
        <f>VLOOKUP(J3357,AG$2:$AJ$12,4,TRUE)</f>
        <v>5</v>
      </c>
      <c r="P3357">
        <f>VLOOKUP(K3357,AH$2:$AJ$12,3,TRUE)</f>
        <v>0</v>
      </c>
      <c r="Q3357">
        <f>VLOOKUP(L3357,AI$2:$AJ$12,2,TRUE)</f>
        <v>4</v>
      </c>
      <c r="T3357" t="str">
        <f t="shared" si="317"/>
        <v>Crimepoint.create(latitude:37.75, longitude:-122.431, drugdrink:0, misdemean:4, theft:5, violent:0, total:4, drugdrinkct:0, misdemeanct:2, theftct:3, violentct:0, totalct:5)</v>
      </c>
      <c r="U3357" t="str">
        <f t="shared" si="318"/>
        <v>{location: new google.maps.LatLng(37.75, -122.431), weight: 0},</v>
      </c>
      <c r="V3357" t="str">
        <f t="shared" si="313"/>
        <v>{location: new google.maps.LatLng(37.75, -122.431), weight: 0},</v>
      </c>
      <c r="W3357" t="str">
        <f t="shared" si="314"/>
        <v>{location: new google.maps.LatLng(37.75, -122.431), weight: 0},</v>
      </c>
      <c r="X3357" t="str">
        <f t="shared" si="315"/>
        <v>{location: new google.maps.LatLng(37.75, -122.431), weight: 0},</v>
      </c>
      <c r="Y3357" t="str">
        <f t="shared" si="316"/>
        <v>{location: new google.maps.LatLng(37.75, -122.431), weight: 0},</v>
      </c>
    </row>
    <row r="3358" spans="1:25" x14ac:dyDescent="0.2">
      <c r="A3358">
        <v>37.75</v>
      </c>
      <c r="B3358">
        <v>-122.43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4</v>
      </c>
      <c r="K3358">
        <v>0</v>
      </c>
      <c r="L3358">
        <v>5</v>
      </c>
      <c r="M3358">
        <f>VLOOKUP(H3358,AE$2:$AJ$12,6,TRUE)</f>
        <v>0</v>
      </c>
      <c r="N3358">
        <f>VLOOKUP(I3358,AF$2:$AJ$12,5,TRUE)</f>
        <v>2</v>
      </c>
      <c r="O3358">
        <f>VLOOKUP(J3358,AG$2:$AJ$12,4,TRUE)</f>
        <v>6</v>
      </c>
      <c r="P3358">
        <f>VLOOKUP(K3358,AH$2:$AJ$12,3,TRUE)</f>
        <v>0</v>
      </c>
      <c r="Q3358">
        <f>VLOOKUP(L3358,AI$2:$AJ$12,2,TRUE)</f>
        <v>4</v>
      </c>
      <c r="T3358" t="str">
        <f t="shared" si="317"/>
        <v>Crimepoint.create(latitude:37.75, longitude:-122.43, drugdrink:0, misdemean:2, theft:6, violent:0, total:4, drugdrinkct:0, misdemeanct:1, theftct:4, violentct:0, totalct:5)</v>
      </c>
      <c r="U3358" t="str">
        <f t="shared" si="318"/>
        <v>{location: new google.maps.LatLng(37.75, -122.43), weight: 0},</v>
      </c>
      <c r="V3358" t="str">
        <f t="shared" si="313"/>
        <v>{location: new google.maps.LatLng(37.75, -122.43), weight: 0},</v>
      </c>
      <c r="W3358" t="str">
        <f t="shared" si="314"/>
        <v>{location: new google.maps.LatLng(37.75, -122.43), weight: 1},</v>
      </c>
      <c r="X3358" t="str">
        <f t="shared" si="315"/>
        <v>{location: new google.maps.LatLng(37.75, -122.43), weight: 0},</v>
      </c>
      <c r="Y3358" t="str">
        <f t="shared" si="316"/>
        <v>{location: new google.maps.LatLng(37.75, -122.43), weight: 0},</v>
      </c>
    </row>
    <row r="3359" spans="1:25" x14ac:dyDescent="0.2">
      <c r="A3359">
        <v>37.75</v>
      </c>
      <c r="B3359">
        <v>-122.429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2</v>
      </c>
      <c r="J3359">
        <v>3</v>
      </c>
      <c r="K3359">
        <v>0</v>
      </c>
      <c r="L3359">
        <v>5</v>
      </c>
      <c r="M3359">
        <f>VLOOKUP(H3359,AE$2:$AJ$12,6,TRUE)</f>
        <v>0</v>
      </c>
      <c r="N3359">
        <f>VLOOKUP(I3359,AF$2:$AJ$12,5,TRUE)</f>
        <v>4</v>
      </c>
      <c r="O3359">
        <f>VLOOKUP(J3359,AG$2:$AJ$12,4,TRUE)</f>
        <v>5</v>
      </c>
      <c r="P3359">
        <f>VLOOKUP(K3359,AH$2:$AJ$12,3,TRUE)</f>
        <v>0</v>
      </c>
      <c r="Q3359">
        <f>VLOOKUP(L3359,AI$2:$AJ$12,2,TRUE)</f>
        <v>4</v>
      </c>
      <c r="T3359" t="str">
        <f t="shared" si="317"/>
        <v>Crimepoint.create(latitude:37.75, longitude:-122.429, drugdrink:0, misdemean:4, theft:5, violent:0, total:4, drugdrinkct:0, misdemeanct:2, theftct:3, violentct:0, totalct:5)</v>
      </c>
      <c r="U3359" t="str">
        <f t="shared" si="318"/>
        <v>{location: new google.maps.LatLng(37.75, -122.429), weight: 0},</v>
      </c>
      <c r="V3359" t="str">
        <f t="shared" si="313"/>
        <v>{location: new google.maps.LatLng(37.75, -122.429), weight: 0},</v>
      </c>
      <c r="W3359" t="str">
        <f t="shared" si="314"/>
        <v>{location: new google.maps.LatLng(37.75, -122.429), weight: 0},</v>
      </c>
      <c r="X3359" t="str">
        <f t="shared" si="315"/>
        <v>{location: new google.maps.LatLng(37.75, -122.429), weight: 0},</v>
      </c>
      <c r="Y3359" t="str">
        <f t="shared" si="316"/>
        <v>{location: new google.maps.LatLng(37.75, -122.429), weight: 0},</v>
      </c>
    </row>
    <row r="3360" spans="1:25" x14ac:dyDescent="0.2">
      <c r="A3360">
        <v>37.75</v>
      </c>
      <c r="B3360">
        <v>-122.428</v>
      </c>
      <c r="C3360">
        <v>1</v>
      </c>
      <c r="D3360">
        <v>2</v>
      </c>
      <c r="E3360">
        <v>1</v>
      </c>
      <c r="F3360">
        <v>0</v>
      </c>
      <c r="G3360">
        <v>1</v>
      </c>
      <c r="H3360">
        <v>1</v>
      </c>
      <c r="I3360">
        <v>7</v>
      </c>
      <c r="J3360">
        <v>5</v>
      </c>
      <c r="K3360">
        <v>0</v>
      </c>
      <c r="L3360">
        <v>13</v>
      </c>
      <c r="M3360">
        <f>VLOOKUP(H3360,AE$2:$AJ$12,6,TRUE)</f>
        <v>8</v>
      </c>
      <c r="N3360">
        <f>VLOOKUP(I3360,AF$2:$AJ$12,5,TRUE)</f>
        <v>7</v>
      </c>
      <c r="O3360">
        <f>VLOOKUP(J3360,AG$2:$AJ$12,4,TRUE)</f>
        <v>7</v>
      </c>
      <c r="P3360">
        <f>VLOOKUP(K3360,AH$2:$AJ$12,3,TRUE)</f>
        <v>0</v>
      </c>
      <c r="Q3360">
        <f>VLOOKUP(L3360,AI$2:$AJ$12,2,TRUE)</f>
        <v>7</v>
      </c>
      <c r="T3360" t="str">
        <f t="shared" si="317"/>
        <v>Crimepoint.create(latitude:37.75, longitude:-122.428, drugdrink:8, misdemean:7, theft:7, violent:0, total:7, drugdrinkct:1, misdemeanct:7, theftct:5, violentct:0, totalct:13)</v>
      </c>
      <c r="U3360" t="str">
        <f t="shared" si="318"/>
        <v>{location: new google.maps.LatLng(37.75, -122.428), weight: 1},</v>
      </c>
      <c r="V3360" t="str">
        <f t="shared" si="313"/>
        <v>{location: new google.maps.LatLng(37.75, -122.428), weight: 2},</v>
      </c>
      <c r="W3360" t="str">
        <f t="shared" si="314"/>
        <v>{location: new google.maps.LatLng(37.75, -122.428), weight: 1},</v>
      </c>
      <c r="X3360" t="str">
        <f t="shared" si="315"/>
        <v>{location: new google.maps.LatLng(37.75, -122.428), weight: 0},</v>
      </c>
      <c r="Y3360" t="str">
        <f t="shared" si="316"/>
        <v>{location: new google.maps.LatLng(37.75, -122.428), weight: 1},</v>
      </c>
    </row>
    <row r="3361" spans="1:25" x14ac:dyDescent="0.2">
      <c r="A3361">
        <v>37.75</v>
      </c>
      <c r="B3361">
        <v>-122.42700000000001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2</v>
      </c>
      <c r="J3361">
        <v>1</v>
      </c>
      <c r="K3361">
        <v>1</v>
      </c>
      <c r="L3361">
        <v>4</v>
      </c>
      <c r="M3361">
        <f>VLOOKUP(H3361,AE$2:$AJ$12,6,TRUE)</f>
        <v>0</v>
      </c>
      <c r="N3361">
        <f>VLOOKUP(I3361,AF$2:$AJ$12,5,TRUE)</f>
        <v>4</v>
      </c>
      <c r="O3361">
        <f>VLOOKUP(J3361,AG$2:$AJ$12,4,TRUE)</f>
        <v>3</v>
      </c>
      <c r="P3361">
        <f>VLOOKUP(K3361,AH$2:$AJ$12,3,TRUE)</f>
        <v>7</v>
      </c>
      <c r="Q3361">
        <f>VLOOKUP(L3361,AI$2:$AJ$12,2,TRUE)</f>
        <v>3</v>
      </c>
      <c r="T3361" t="str">
        <f t="shared" si="317"/>
        <v>Crimepoint.create(latitude:37.75, longitude:-122.427, drugdrink:0, misdemean:4, theft:3, violent:7, total:3, drugdrinkct:0, misdemeanct:2, theftct:1, violentct:1, totalct:4)</v>
      </c>
      <c r="U3361" t="str">
        <f t="shared" si="318"/>
        <v>{location: new google.maps.LatLng(37.75, -122.427), weight: 0},</v>
      </c>
      <c r="V3361" t="str">
        <f t="shared" si="313"/>
        <v>{location: new google.maps.LatLng(37.75, -122.427), weight: 0},</v>
      </c>
      <c r="W3361" t="str">
        <f t="shared" si="314"/>
        <v>{location: new google.maps.LatLng(37.75, -122.427), weight: 0},</v>
      </c>
      <c r="X3361" t="str">
        <f t="shared" si="315"/>
        <v>{location: new google.maps.LatLng(37.75, -122.427), weight: 1},</v>
      </c>
      <c r="Y3361" t="str">
        <f t="shared" si="316"/>
        <v>{location: new google.maps.LatLng(37.75, -122.427), weight: 0},</v>
      </c>
    </row>
    <row r="3362" spans="1:25" x14ac:dyDescent="0.2">
      <c r="A3362">
        <v>37.75</v>
      </c>
      <c r="B3362">
        <v>-122.426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3</v>
      </c>
      <c r="J3362">
        <v>3</v>
      </c>
      <c r="K3362">
        <v>0</v>
      </c>
      <c r="L3362">
        <v>6</v>
      </c>
      <c r="M3362">
        <f>VLOOKUP(H3362,AE$2:$AJ$12,6,TRUE)</f>
        <v>0</v>
      </c>
      <c r="N3362">
        <f>VLOOKUP(I3362,AF$2:$AJ$12,5,TRUE)</f>
        <v>5</v>
      </c>
      <c r="O3362">
        <f>VLOOKUP(J3362,AG$2:$AJ$12,4,TRUE)</f>
        <v>5</v>
      </c>
      <c r="P3362">
        <f>VLOOKUP(K3362,AH$2:$AJ$12,3,TRUE)</f>
        <v>0</v>
      </c>
      <c r="Q3362">
        <f>VLOOKUP(L3362,AI$2:$AJ$12,2,TRUE)</f>
        <v>4</v>
      </c>
      <c r="T3362" t="str">
        <f t="shared" si="317"/>
        <v>Crimepoint.create(latitude:37.75, longitude:-122.426, drugdrink:0, misdemean:5, theft:5, violent:0, total:4, drugdrinkct:0, misdemeanct:3, theftct:3, violentct:0, totalct:6)</v>
      </c>
      <c r="U3362" t="str">
        <f t="shared" si="318"/>
        <v>{location: new google.maps.LatLng(37.75, -122.426), weight: 0},</v>
      </c>
      <c r="V3362" t="str">
        <f t="shared" si="313"/>
        <v>{location: new google.maps.LatLng(37.75, -122.426), weight: 1},</v>
      </c>
      <c r="W3362" t="str">
        <f t="shared" si="314"/>
        <v>{location: new google.maps.LatLng(37.75, -122.426), weight: 0},</v>
      </c>
      <c r="X3362" t="str">
        <f t="shared" si="315"/>
        <v>{location: new google.maps.LatLng(37.75, -122.426), weight: 0},</v>
      </c>
      <c r="Y3362" t="str">
        <f t="shared" si="316"/>
        <v>{location: new google.maps.LatLng(37.75, -122.426), weight: 0},</v>
      </c>
    </row>
    <row r="3363" spans="1:25" x14ac:dyDescent="0.2">
      <c r="A3363">
        <v>37.75</v>
      </c>
      <c r="B3363">
        <v>-122.425</v>
      </c>
      <c r="C3363">
        <v>0</v>
      </c>
      <c r="D3363">
        <v>1</v>
      </c>
      <c r="E3363">
        <v>0</v>
      </c>
      <c r="F3363">
        <v>1</v>
      </c>
      <c r="G3363">
        <v>1</v>
      </c>
      <c r="H3363">
        <v>0</v>
      </c>
      <c r="I3363">
        <v>6</v>
      </c>
      <c r="J3363">
        <v>2</v>
      </c>
      <c r="K3363">
        <v>1</v>
      </c>
      <c r="L3363">
        <v>9</v>
      </c>
      <c r="M3363">
        <f>VLOOKUP(H3363,AE$2:$AJ$12,6,TRUE)</f>
        <v>0</v>
      </c>
      <c r="N3363">
        <f>VLOOKUP(I3363,AF$2:$AJ$12,5,TRUE)</f>
        <v>7</v>
      </c>
      <c r="O3363">
        <f>VLOOKUP(J3363,AG$2:$AJ$12,4,TRUE)</f>
        <v>4</v>
      </c>
      <c r="P3363">
        <f>VLOOKUP(K3363,AH$2:$AJ$12,3,TRUE)</f>
        <v>7</v>
      </c>
      <c r="Q3363">
        <f>VLOOKUP(L3363,AI$2:$AJ$12,2,TRUE)</f>
        <v>5</v>
      </c>
      <c r="T3363" t="str">
        <f t="shared" si="317"/>
        <v>Crimepoint.create(latitude:37.75, longitude:-122.425, drugdrink:0, misdemean:7, theft:4, violent:7, total:5, drugdrinkct:0, misdemeanct:6, theftct:2, violentct:1, totalct:9)</v>
      </c>
      <c r="U3363" t="str">
        <f t="shared" si="318"/>
        <v>{location: new google.maps.LatLng(37.75, -122.425), weight: 0},</v>
      </c>
      <c r="V3363" t="str">
        <f t="shared" si="313"/>
        <v>{location: new google.maps.LatLng(37.75, -122.425), weight: 1},</v>
      </c>
      <c r="W3363" t="str">
        <f t="shared" si="314"/>
        <v>{location: new google.maps.LatLng(37.75, -122.425), weight: 0},</v>
      </c>
      <c r="X3363" t="str">
        <f t="shared" si="315"/>
        <v>{location: new google.maps.LatLng(37.75, -122.425), weight: 1},</v>
      </c>
      <c r="Y3363" t="str">
        <f t="shared" si="316"/>
        <v>{location: new google.maps.LatLng(37.75, -122.425), weight: 1},</v>
      </c>
    </row>
    <row r="3364" spans="1:25" x14ac:dyDescent="0.2">
      <c r="A3364">
        <v>37.75</v>
      </c>
      <c r="B3364">
        <v>-122.42400000000001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1</v>
      </c>
      <c r="M3364">
        <f>VLOOKUP(H3364,AE$2:$AJ$12,6,TRUE)</f>
        <v>0</v>
      </c>
      <c r="N3364">
        <f>VLOOKUP(I3364,AF$2:$AJ$12,5,TRUE)</f>
        <v>0</v>
      </c>
      <c r="O3364">
        <f>VLOOKUP(J3364,AG$2:$AJ$12,4,TRUE)</f>
        <v>3</v>
      </c>
      <c r="P3364">
        <f>VLOOKUP(K3364,AH$2:$AJ$12,3,TRUE)</f>
        <v>0</v>
      </c>
      <c r="Q3364">
        <f>VLOOKUP(L3364,AI$2:$AJ$12,2,TRUE)</f>
        <v>0</v>
      </c>
      <c r="T3364" t="str">
        <f t="shared" si="317"/>
        <v>Crimepoint.create(latitude:37.75, longitude:-122.424, drugdrink:0, misdemean:0, theft:3, violent:0, total:0, drugdrinkct:0, misdemeanct:0, theftct:1, violentct:0, totalct:1)</v>
      </c>
      <c r="U3364" t="str">
        <f t="shared" si="318"/>
        <v>{location: new google.maps.LatLng(37.75, -122.424), weight: 0},</v>
      </c>
      <c r="V3364" t="str">
        <f t="shared" si="313"/>
        <v>{location: new google.maps.LatLng(37.75, -122.424), weight: 0},</v>
      </c>
      <c r="W3364" t="str">
        <f t="shared" si="314"/>
        <v>{location: new google.maps.LatLng(37.75, -122.424), weight: 0},</v>
      </c>
      <c r="X3364" t="str">
        <f t="shared" si="315"/>
        <v>{location: new google.maps.LatLng(37.75, -122.424), weight: 0},</v>
      </c>
      <c r="Y3364" t="str">
        <f t="shared" si="316"/>
        <v>{location: new google.maps.LatLng(37.75, -122.424), weight: 0},</v>
      </c>
    </row>
    <row r="3365" spans="1:25" x14ac:dyDescent="0.2">
      <c r="A3365">
        <v>37.75</v>
      </c>
      <c r="B3365">
        <v>-122.423</v>
      </c>
      <c r="C3365">
        <v>0</v>
      </c>
      <c r="D3365">
        <v>2</v>
      </c>
      <c r="E3365">
        <v>1</v>
      </c>
      <c r="F3365">
        <v>0</v>
      </c>
      <c r="G3365">
        <v>1</v>
      </c>
      <c r="H3365">
        <v>0</v>
      </c>
      <c r="I3365">
        <v>8</v>
      </c>
      <c r="J3365">
        <v>8</v>
      </c>
      <c r="K3365">
        <v>0</v>
      </c>
      <c r="L3365">
        <v>16</v>
      </c>
      <c r="M3365">
        <f>VLOOKUP(H3365,AE$2:$AJ$12,6,TRUE)</f>
        <v>0</v>
      </c>
      <c r="N3365">
        <f>VLOOKUP(I3365,AF$2:$AJ$12,5,TRUE)</f>
        <v>7</v>
      </c>
      <c r="O3365">
        <f>VLOOKUP(J3365,AG$2:$AJ$12,4,TRUE)</f>
        <v>8</v>
      </c>
      <c r="P3365">
        <f>VLOOKUP(K3365,AH$2:$AJ$12,3,TRUE)</f>
        <v>0</v>
      </c>
      <c r="Q3365">
        <f>VLOOKUP(L3365,AI$2:$AJ$12,2,TRUE)</f>
        <v>7</v>
      </c>
      <c r="T3365" t="str">
        <f t="shared" si="317"/>
        <v>Crimepoint.create(latitude:37.75, longitude:-122.423, drugdrink:0, misdemean:7, theft:8, violent:0, total:7, drugdrinkct:0, misdemeanct:8, theftct:8, violentct:0, totalct:16)</v>
      </c>
      <c r="U3365" t="str">
        <f t="shared" si="318"/>
        <v>{location: new google.maps.LatLng(37.75, -122.423), weight: 0},</v>
      </c>
      <c r="V3365" t="str">
        <f t="shared" si="313"/>
        <v>{location: new google.maps.LatLng(37.75, -122.423), weight: 2},</v>
      </c>
      <c r="W3365" t="str">
        <f t="shared" si="314"/>
        <v>{location: new google.maps.LatLng(37.75, -122.423), weight: 1},</v>
      </c>
      <c r="X3365" t="str">
        <f t="shared" si="315"/>
        <v>{location: new google.maps.LatLng(37.75, -122.423), weight: 0},</v>
      </c>
      <c r="Y3365" t="str">
        <f t="shared" si="316"/>
        <v>{location: new google.maps.LatLng(37.75, -122.423), weight: 1},</v>
      </c>
    </row>
    <row r="3366" spans="1:25" x14ac:dyDescent="0.2">
      <c r="A3366">
        <v>37.75</v>
      </c>
      <c r="B3366">
        <v>-122.422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2</v>
      </c>
      <c r="K3366">
        <v>0</v>
      </c>
      <c r="L3366">
        <v>3</v>
      </c>
      <c r="M3366">
        <f>VLOOKUP(H3366,AE$2:$AJ$12,6,TRUE)</f>
        <v>0</v>
      </c>
      <c r="N3366">
        <f>VLOOKUP(I3366,AF$2:$AJ$12,5,TRUE)</f>
        <v>2</v>
      </c>
      <c r="O3366">
        <f>VLOOKUP(J3366,AG$2:$AJ$12,4,TRUE)</f>
        <v>4</v>
      </c>
      <c r="P3366">
        <f>VLOOKUP(K3366,AH$2:$AJ$12,3,TRUE)</f>
        <v>0</v>
      </c>
      <c r="Q3366">
        <f>VLOOKUP(L3366,AI$2:$AJ$12,2,TRUE)</f>
        <v>2</v>
      </c>
      <c r="T3366" t="str">
        <f t="shared" si="317"/>
        <v>Crimepoint.create(latitude:37.75, longitude:-122.422, drugdrink:0, misdemean:2, theft:4, violent:0, total:2, drugdrinkct:0, misdemeanct:1, theftct:2, violentct:0, totalct:3)</v>
      </c>
      <c r="U3366" t="str">
        <f t="shared" si="318"/>
        <v>{location: new google.maps.LatLng(37.75, -122.422), weight: 0},</v>
      </c>
      <c r="V3366" t="str">
        <f t="shared" si="313"/>
        <v>{location: new google.maps.LatLng(37.75, -122.422), weight: 0},</v>
      </c>
      <c r="W3366" t="str">
        <f t="shared" si="314"/>
        <v>{location: new google.maps.LatLng(37.75, -122.422), weight: 0},</v>
      </c>
      <c r="X3366" t="str">
        <f t="shared" si="315"/>
        <v>{location: new google.maps.LatLng(37.75, -122.422), weight: 0},</v>
      </c>
      <c r="Y3366" t="str">
        <f t="shared" si="316"/>
        <v>{location: new google.maps.LatLng(37.75, -122.422), weight: 0},</v>
      </c>
    </row>
    <row r="3367" spans="1:25" x14ac:dyDescent="0.2">
      <c r="A3367">
        <v>37.75</v>
      </c>
      <c r="B3367">
        <v>-122.42100000000001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2</v>
      </c>
      <c r="J3367">
        <v>2</v>
      </c>
      <c r="K3367">
        <v>1</v>
      </c>
      <c r="L3367">
        <v>5</v>
      </c>
      <c r="M3367">
        <f>VLOOKUP(H3367,AE$2:$AJ$12,6,TRUE)</f>
        <v>0</v>
      </c>
      <c r="N3367">
        <f>VLOOKUP(I3367,AF$2:$AJ$12,5,TRUE)</f>
        <v>4</v>
      </c>
      <c r="O3367">
        <f>VLOOKUP(J3367,AG$2:$AJ$12,4,TRUE)</f>
        <v>4</v>
      </c>
      <c r="P3367">
        <f>VLOOKUP(K3367,AH$2:$AJ$12,3,TRUE)</f>
        <v>7</v>
      </c>
      <c r="Q3367">
        <f>VLOOKUP(L3367,AI$2:$AJ$12,2,TRUE)</f>
        <v>4</v>
      </c>
      <c r="T3367" t="str">
        <f t="shared" si="317"/>
        <v>Crimepoint.create(latitude:37.75, longitude:-122.421, drugdrink:0, misdemean:4, theft:4, violent:7, total:4, drugdrinkct:0, misdemeanct:2, theftct:2, violentct:1, totalct:5)</v>
      </c>
      <c r="U3367" t="str">
        <f t="shared" si="318"/>
        <v>{location: new google.maps.LatLng(37.75, -122.421), weight: 0},</v>
      </c>
      <c r="V3367" t="str">
        <f t="shared" si="313"/>
        <v>{location: new google.maps.LatLng(37.75, -122.421), weight: 0},</v>
      </c>
      <c r="W3367" t="str">
        <f t="shared" si="314"/>
        <v>{location: new google.maps.LatLng(37.75, -122.421), weight: 0},</v>
      </c>
      <c r="X3367" t="str">
        <f t="shared" si="315"/>
        <v>{location: new google.maps.LatLng(37.75, -122.421), weight: 1},</v>
      </c>
      <c r="Y3367" t="str">
        <f t="shared" si="316"/>
        <v>{location: new google.maps.LatLng(37.75, -122.421), weight: 0},</v>
      </c>
    </row>
    <row r="3368" spans="1:25" x14ac:dyDescent="0.2">
      <c r="A3368">
        <v>37.75</v>
      </c>
      <c r="B3368">
        <v>-122.42</v>
      </c>
      <c r="C3368">
        <v>1</v>
      </c>
      <c r="D3368">
        <v>2</v>
      </c>
      <c r="E3368">
        <v>2</v>
      </c>
      <c r="F3368">
        <v>0</v>
      </c>
      <c r="G3368">
        <v>2</v>
      </c>
      <c r="H3368">
        <v>1</v>
      </c>
      <c r="I3368">
        <v>9</v>
      </c>
      <c r="J3368">
        <v>11</v>
      </c>
      <c r="K3368">
        <v>0</v>
      </c>
      <c r="L3368">
        <v>21</v>
      </c>
      <c r="M3368">
        <f>VLOOKUP(H3368,AE$2:$AJ$12,6,TRUE)</f>
        <v>8</v>
      </c>
      <c r="N3368">
        <f>VLOOKUP(I3368,AF$2:$AJ$12,5,TRUE)</f>
        <v>7</v>
      </c>
      <c r="O3368">
        <f>VLOOKUP(J3368,AG$2:$AJ$12,4,TRUE)</f>
        <v>8</v>
      </c>
      <c r="P3368">
        <f>VLOOKUP(K3368,AH$2:$AJ$12,3,TRUE)</f>
        <v>0</v>
      </c>
      <c r="Q3368">
        <f>VLOOKUP(L3368,AI$2:$AJ$12,2,TRUE)</f>
        <v>8</v>
      </c>
      <c r="T3368" t="str">
        <f t="shared" si="317"/>
        <v>Crimepoint.create(latitude:37.75, longitude:-122.42, drugdrink:8, misdemean:7, theft:8, violent:0, total:8, drugdrinkct:1, misdemeanct:9, theftct:11, violentct:0, totalct:21)</v>
      </c>
      <c r="U3368" t="str">
        <f t="shared" si="318"/>
        <v>{location: new google.maps.LatLng(37.75, -122.42), weight: 1},</v>
      </c>
      <c r="V3368" t="str">
        <f t="shared" si="313"/>
        <v>{location: new google.maps.LatLng(37.75, -122.42), weight: 2},</v>
      </c>
      <c r="W3368" t="str">
        <f t="shared" si="314"/>
        <v>{location: new google.maps.LatLng(37.75, -122.42), weight: 2},</v>
      </c>
      <c r="X3368" t="str">
        <f t="shared" si="315"/>
        <v>{location: new google.maps.LatLng(37.75, -122.42), weight: 0},</v>
      </c>
      <c r="Y3368" t="str">
        <f t="shared" si="316"/>
        <v>{location: new google.maps.LatLng(37.75, -122.42), weight: 2},</v>
      </c>
    </row>
    <row r="3369" spans="1:25" x14ac:dyDescent="0.2">
      <c r="A3369">
        <v>37.75</v>
      </c>
      <c r="B3369">
        <v>-122.419</v>
      </c>
      <c r="C3369">
        <v>0</v>
      </c>
      <c r="D3369">
        <v>2</v>
      </c>
      <c r="E3369">
        <v>1</v>
      </c>
      <c r="F3369">
        <v>0</v>
      </c>
      <c r="G3369">
        <v>1</v>
      </c>
      <c r="H3369">
        <v>0</v>
      </c>
      <c r="I3369">
        <v>7</v>
      </c>
      <c r="J3369">
        <v>4</v>
      </c>
      <c r="K3369">
        <v>0</v>
      </c>
      <c r="L3369">
        <v>11</v>
      </c>
      <c r="M3369">
        <f>VLOOKUP(H3369,AE$2:$AJ$12,6,TRUE)</f>
        <v>0</v>
      </c>
      <c r="N3369">
        <f>VLOOKUP(I3369,AF$2:$AJ$12,5,TRUE)</f>
        <v>7</v>
      </c>
      <c r="O3369">
        <f>VLOOKUP(J3369,AG$2:$AJ$12,4,TRUE)</f>
        <v>6</v>
      </c>
      <c r="P3369">
        <f>VLOOKUP(K3369,AH$2:$AJ$12,3,TRUE)</f>
        <v>0</v>
      </c>
      <c r="Q3369">
        <f>VLOOKUP(L3369,AI$2:$AJ$12,2,TRUE)</f>
        <v>6</v>
      </c>
      <c r="T3369" t="str">
        <f t="shared" si="317"/>
        <v>Crimepoint.create(latitude:37.75, longitude:-122.419, drugdrink:0, misdemean:7, theft:6, violent:0, total:6, drugdrinkct:0, misdemeanct:7, theftct:4, violentct:0, totalct:11)</v>
      </c>
      <c r="U3369" t="str">
        <f t="shared" si="318"/>
        <v>{location: new google.maps.LatLng(37.75, -122.419), weight: 0},</v>
      </c>
      <c r="V3369" t="str">
        <f t="shared" si="313"/>
        <v>{location: new google.maps.LatLng(37.75, -122.419), weight: 2},</v>
      </c>
      <c r="W3369" t="str">
        <f t="shared" si="314"/>
        <v>{location: new google.maps.LatLng(37.75, -122.419), weight: 1},</v>
      </c>
      <c r="X3369" t="str">
        <f t="shared" si="315"/>
        <v>{location: new google.maps.LatLng(37.75, -122.419), weight: 0},</v>
      </c>
      <c r="Y3369" t="str">
        <f t="shared" si="316"/>
        <v>{location: new google.maps.LatLng(37.75, -122.419), weight: 1},</v>
      </c>
    </row>
    <row r="3370" spans="1:25" x14ac:dyDescent="0.2">
      <c r="A3370">
        <v>37.75</v>
      </c>
      <c r="B3370">
        <v>-122.41800000000001</v>
      </c>
      <c r="C3370">
        <v>4</v>
      </c>
      <c r="D3370">
        <v>6</v>
      </c>
      <c r="E3370">
        <v>1</v>
      </c>
      <c r="F3370">
        <v>7</v>
      </c>
      <c r="G3370">
        <v>4</v>
      </c>
      <c r="H3370">
        <v>6</v>
      </c>
      <c r="I3370">
        <v>25</v>
      </c>
      <c r="J3370">
        <v>5</v>
      </c>
      <c r="K3370">
        <v>10</v>
      </c>
      <c r="L3370">
        <v>46</v>
      </c>
      <c r="M3370">
        <f>VLOOKUP(H3370,AE$2:$AJ$12,6,TRUE)</f>
        <v>9</v>
      </c>
      <c r="N3370">
        <f>VLOOKUP(I3370,AF$2:$AJ$12,5,TRUE)</f>
        <v>9</v>
      </c>
      <c r="O3370">
        <f>VLOOKUP(J3370,AG$2:$AJ$12,4,TRUE)</f>
        <v>7</v>
      </c>
      <c r="P3370">
        <f>VLOOKUP(K3370,AH$2:$AJ$12,3,TRUE)</f>
        <v>9</v>
      </c>
      <c r="Q3370">
        <f>VLOOKUP(L3370,AI$2:$AJ$12,2,TRUE)</f>
        <v>9</v>
      </c>
      <c r="T3370" t="str">
        <f t="shared" si="317"/>
        <v>Crimepoint.create(latitude:37.75, longitude:-122.418, drugdrink:9, misdemean:9, theft:7, violent:9, total:9, drugdrinkct:6, misdemeanct:25, theftct:5, violentct:10, totalct:46)</v>
      </c>
      <c r="U3370" t="str">
        <f t="shared" si="318"/>
        <v>{location: new google.maps.LatLng(37.75, -122.418), weight: 4},</v>
      </c>
      <c r="V3370" t="str">
        <f t="shared" si="313"/>
        <v>{location: new google.maps.LatLng(37.75, -122.418), weight: 6},</v>
      </c>
      <c r="W3370" t="str">
        <f t="shared" si="314"/>
        <v>{location: new google.maps.LatLng(37.75, -122.418), weight: 1},</v>
      </c>
      <c r="X3370" t="str">
        <f t="shared" si="315"/>
        <v>{location: new google.maps.LatLng(37.75, -122.418), weight: 7},</v>
      </c>
      <c r="Y3370" t="str">
        <f t="shared" si="316"/>
        <v>{location: new google.maps.LatLng(37.75, -122.418), weight: 4},</v>
      </c>
    </row>
    <row r="3371" spans="1:25" x14ac:dyDescent="0.2">
      <c r="A3371">
        <v>37.75</v>
      </c>
      <c r="B3371">
        <v>-122.417</v>
      </c>
      <c r="C3371">
        <v>0</v>
      </c>
      <c r="D3371">
        <v>2</v>
      </c>
      <c r="E3371">
        <v>0</v>
      </c>
      <c r="F3371">
        <v>0</v>
      </c>
      <c r="G3371">
        <v>1</v>
      </c>
      <c r="H3371">
        <v>0</v>
      </c>
      <c r="I3371">
        <v>8</v>
      </c>
      <c r="J3371">
        <v>3</v>
      </c>
      <c r="K3371">
        <v>0</v>
      </c>
      <c r="L3371">
        <v>11</v>
      </c>
      <c r="M3371">
        <f>VLOOKUP(H3371,AE$2:$AJ$12,6,TRUE)</f>
        <v>0</v>
      </c>
      <c r="N3371">
        <f>VLOOKUP(I3371,AF$2:$AJ$12,5,TRUE)</f>
        <v>7</v>
      </c>
      <c r="O3371">
        <f>VLOOKUP(J3371,AG$2:$AJ$12,4,TRUE)</f>
        <v>5</v>
      </c>
      <c r="P3371">
        <f>VLOOKUP(K3371,AH$2:$AJ$12,3,TRUE)</f>
        <v>0</v>
      </c>
      <c r="Q3371">
        <f>VLOOKUP(L3371,AI$2:$AJ$12,2,TRUE)</f>
        <v>6</v>
      </c>
      <c r="T3371" t="str">
        <f t="shared" si="317"/>
        <v>Crimepoint.create(latitude:37.75, longitude:-122.417, drugdrink:0, misdemean:7, theft:5, violent:0, total:6, drugdrinkct:0, misdemeanct:8, theftct:3, violentct:0, totalct:11)</v>
      </c>
      <c r="U3371" t="str">
        <f t="shared" si="318"/>
        <v>{location: new google.maps.LatLng(37.75, -122.417), weight: 0},</v>
      </c>
      <c r="V3371" t="str">
        <f t="shared" si="313"/>
        <v>{location: new google.maps.LatLng(37.75, -122.417), weight: 2},</v>
      </c>
      <c r="W3371" t="str">
        <f t="shared" si="314"/>
        <v>{location: new google.maps.LatLng(37.75, -122.417), weight: 0},</v>
      </c>
      <c r="X3371" t="str">
        <f t="shared" si="315"/>
        <v>{location: new google.maps.LatLng(37.75, -122.417), weight: 0},</v>
      </c>
      <c r="Y3371" t="str">
        <f t="shared" si="316"/>
        <v>{location: new google.maps.LatLng(37.75, -122.417), weight: 1},</v>
      </c>
    </row>
    <row r="3372" spans="1:25" x14ac:dyDescent="0.2">
      <c r="A3372">
        <v>37.75</v>
      </c>
      <c r="B3372">
        <v>-122.416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0</v>
      </c>
      <c r="I3372">
        <v>2</v>
      </c>
      <c r="J3372">
        <v>5</v>
      </c>
      <c r="K3372">
        <v>1</v>
      </c>
      <c r="L3372">
        <v>8</v>
      </c>
      <c r="M3372">
        <f>VLOOKUP(H3372,AE$2:$AJ$12,6,TRUE)</f>
        <v>0</v>
      </c>
      <c r="N3372">
        <f>VLOOKUP(I3372,AF$2:$AJ$12,5,TRUE)</f>
        <v>4</v>
      </c>
      <c r="O3372">
        <f>VLOOKUP(J3372,AG$2:$AJ$12,4,TRUE)</f>
        <v>7</v>
      </c>
      <c r="P3372">
        <f>VLOOKUP(K3372,AH$2:$AJ$12,3,TRUE)</f>
        <v>7</v>
      </c>
      <c r="Q3372">
        <f>VLOOKUP(L3372,AI$2:$AJ$12,2,TRUE)</f>
        <v>5</v>
      </c>
      <c r="T3372" t="str">
        <f t="shared" si="317"/>
        <v>Crimepoint.create(latitude:37.75, longitude:-122.416, drugdrink:0, misdemean:4, theft:7, violent:7, total:5, drugdrinkct:0, misdemeanct:2, theftct:5, violentct:1, totalct:8)</v>
      </c>
      <c r="U3372" t="str">
        <f t="shared" si="318"/>
        <v>{location: new google.maps.LatLng(37.75, -122.416), weight: 0},</v>
      </c>
      <c r="V3372" t="str">
        <f t="shared" si="313"/>
        <v>{location: new google.maps.LatLng(37.75, -122.416), weight: 0},</v>
      </c>
      <c r="W3372" t="str">
        <f t="shared" si="314"/>
        <v>{location: new google.maps.LatLng(37.75, -122.416), weight: 1},</v>
      </c>
      <c r="X3372" t="str">
        <f t="shared" si="315"/>
        <v>{location: new google.maps.LatLng(37.75, -122.416), weight: 1},</v>
      </c>
      <c r="Y3372" t="str">
        <f t="shared" si="316"/>
        <v>{location: new google.maps.LatLng(37.75, -122.416), weight: 1},</v>
      </c>
    </row>
    <row r="3373" spans="1:25" x14ac:dyDescent="0.2">
      <c r="A3373">
        <v>37.75</v>
      </c>
      <c r="B3373">
        <v>-122.41500000000001</v>
      </c>
      <c r="C3373">
        <v>2</v>
      </c>
      <c r="D3373">
        <v>2</v>
      </c>
      <c r="E3373">
        <v>1</v>
      </c>
      <c r="F3373">
        <v>3</v>
      </c>
      <c r="G3373">
        <v>2</v>
      </c>
      <c r="H3373">
        <v>3</v>
      </c>
      <c r="I3373">
        <v>9</v>
      </c>
      <c r="J3373">
        <v>5</v>
      </c>
      <c r="K3373">
        <v>4</v>
      </c>
      <c r="L3373">
        <v>21</v>
      </c>
      <c r="M3373">
        <f>VLOOKUP(H3373,AE$2:$AJ$12,6,TRUE)</f>
        <v>9</v>
      </c>
      <c r="N3373">
        <f>VLOOKUP(I3373,AF$2:$AJ$12,5,TRUE)</f>
        <v>7</v>
      </c>
      <c r="O3373">
        <f>VLOOKUP(J3373,AG$2:$AJ$12,4,TRUE)</f>
        <v>7</v>
      </c>
      <c r="P3373">
        <f>VLOOKUP(K3373,AH$2:$AJ$12,3,TRUE)</f>
        <v>8</v>
      </c>
      <c r="Q3373">
        <f>VLOOKUP(L3373,AI$2:$AJ$12,2,TRUE)</f>
        <v>8</v>
      </c>
      <c r="T3373" t="str">
        <f t="shared" si="317"/>
        <v>Crimepoint.create(latitude:37.75, longitude:-122.415, drugdrink:9, misdemean:7, theft:7, violent:8, total:8, drugdrinkct:3, misdemeanct:9, theftct:5, violentct:4, totalct:21)</v>
      </c>
      <c r="U3373" t="str">
        <f t="shared" si="318"/>
        <v>{location: new google.maps.LatLng(37.75, -122.415), weight: 2},</v>
      </c>
      <c r="V3373" t="str">
        <f t="shared" si="313"/>
        <v>{location: new google.maps.LatLng(37.75, -122.415), weight: 2},</v>
      </c>
      <c r="W3373" t="str">
        <f t="shared" si="314"/>
        <v>{location: new google.maps.LatLng(37.75, -122.415), weight: 1},</v>
      </c>
      <c r="X3373" t="str">
        <f t="shared" si="315"/>
        <v>{location: new google.maps.LatLng(37.75, -122.415), weight: 3},</v>
      </c>
      <c r="Y3373" t="str">
        <f t="shared" si="316"/>
        <v>{location: new google.maps.LatLng(37.75, -122.415), weight: 2},</v>
      </c>
    </row>
    <row r="3374" spans="1:25" x14ac:dyDescent="0.2">
      <c r="A3374">
        <v>37.75</v>
      </c>
      <c r="B3374">
        <v>-122.414</v>
      </c>
      <c r="C3374">
        <v>0</v>
      </c>
      <c r="D3374">
        <v>2</v>
      </c>
      <c r="E3374">
        <v>1</v>
      </c>
      <c r="F3374">
        <v>1</v>
      </c>
      <c r="G3374">
        <v>1</v>
      </c>
      <c r="H3374">
        <v>0</v>
      </c>
      <c r="I3374">
        <v>8</v>
      </c>
      <c r="J3374">
        <v>6</v>
      </c>
      <c r="K3374">
        <v>2</v>
      </c>
      <c r="L3374">
        <v>16</v>
      </c>
      <c r="M3374">
        <f>VLOOKUP(H3374,AE$2:$AJ$12,6,TRUE)</f>
        <v>0</v>
      </c>
      <c r="N3374">
        <f>VLOOKUP(I3374,AF$2:$AJ$12,5,TRUE)</f>
        <v>7</v>
      </c>
      <c r="O3374">
        <f>VLOOKUP(J3374,AG$2:$AJ$12,4,TRUE)</f>
        <v>7</v>
      </c>
      <c r="P3374">
        <f>VLOOKUP(K3374,AH$2:$AJ$12,3,TRUE)</f>
        <v>7</v>
      </c>
      <c r="Q3374">
        <f>VLOOKUP(L3374,AI$2:$AJ$12,2,TRUE)</f>
        <v>7</v>
      </c>
      <c r="T3374" t="str">
        <f t="shared" si="317"/>
        <v>Crimepoint.create(latitude:37.75, longitude:-122.414, drugdrink:0, misdemean:7, theft:7, violent:7, total:7, drugdrinkct:0, misdemeanct:8, theftct:6, violentct:2, totalct:16)</v>
      </c>
      <c r="U3374" t="str">
        <f t="shared" si="318"/>
        <v>{location: new google.maps.LatLng(37.75, -122.414), weight: 0},</v>
      </c>
      <c r="V3374" t="str">
        <f t="shared" si="313"/>
        <v>{location: new google.maps.LatLng(37.75, -122.414), weight: 2},</v>
      </c>
      <c r="W3374" t="str">
        <f t="shared" si="314"/>
        <v>{location: new google.maps.LatLng(37.75, -122.414), weight: 1},</v>
      </c>
      <c r="X3374" t="str">
        <f t="shared" si="315"/>
        <v>{location: new google.maps.LatLng(37.75, -122.414), weight: 1},</v>
      </c>
      <c r="Y3374" t="str">
        <f t="shared" si="316"/>
        <v>{location: new google.maps.LatLng(37.75, -122.414), weight: 1},</v>
      </c>
    </row>
    <row r="3375" spans="1:25" x14ac:dyDescent="0.2">
      <c r="A3375">
        <v>37.75</v>
      </c>
      <c r="B3375">
        <v>-122.413</v>
      </c>
      <c r="C3375">
        <v>0</v>
      </c>
      <c r="D3375">
        <v>4</v>
      </c>
      <c r="E3375">
        <v>1</v>
      </c>
      <c r="F3375">
        <v>4</v>
      </c>
      <c r="G3375">
        <v>2</v>
      </c>
      <c r="H3375">
        <v>0</v>
      </c>
      <c r="I3375">
        <v>17</v>
      </c>
      <c r="J3375">
        <v>5</v>
      </c>
      <c r="K3375">
        <v>6</v>
      </c>
      <c r="L3375">
        <v>28</v>
      </c>
      <c r="M3375">
        <f>VLOOKUP(H3375,AE$2:$AJ$12,6,TRUE)</f>
        <v>0</v>
      </c>
      <c r="N3375">
        <f>VLOOKUP(I3375,AF$2:$AJ$12,5,TRUE)</f>
        <v>8</v>
      </c>
      <c r="O3375">
        <f>VLOOKUP(J3375,AG$2:$AJ$12,4,TRUE)</f>
        <v>7</v>
      </c>
      <c r="P3375">
        <f>VLOOKUP(K3375,AH$2:$AJ$12,3,TRUE)</f>
        <v>9</v>
      </c>
      <c r="Q3375">
        <f>VLOOKUP(L3375,AI$2:$AJ$12,2,TRUE)</f>
        <v>8</v>
      </c>
      <c r="T3375" t="str">
        <f t="shared" si="317"/>
        <v>Crimepoint.create(latitude:37.75, longitude:-122.413, drugdrink:0, misdemean:8, theft:7, violent:9, total:8, drugdrinkct:0, misdemeanct:17, theftct:5, violentct:6, totalct:28)</v>
      </c>
      <c r="U3375" t="str">
        <f t="shared" si="318"/>
        <v>{location: new google.maps.LatLng(37.75, -122.413), weight: 0},</v>
      </c>
      <c r="V3375" t="str">
        <f t="shared" si="313"/>
        <v>{location: new google.maps.LatLng(37.75, -122.413), weight: 4},</v>
      </c>
      <c r="W3375" t="str">
        <f t="shared" si="314"/>
        <v>{location: new google.maps.LatLng(37.75, -122.413), weight: 1},</v>
      </c>
      <c r="X3375" t="str">
        <f t="shared" si="315"/>
        <v>{location: new google.maps.LatLng(37.75, -122.413), weight: 4},</v>
      </c>
      <c r="Y3375" t="str">
        <f t="shared" si="316"/>
        <v>{location: new google.maps.LatLng(37.75, -122.413), weight: 2},</v>
      </c>
    </row>
    <row r="3376" spans="1:25" x14ac:dyDescent="0.2">
      <c r="A3376">
        <v>37.75</v>
      </c>
      <c r="B3376">
        <v>-122.41200000000001</v>
      </c>
      <c r="C3376">
        <v>1</v>
      </c>
      <c r="D3376">
        <v>2</v>
      </c>
      <c r="E3376">
        <v>0</v>
      </c>
      <c r="F3376">
        <v>1</v>
      </c>
      <c r="G3376">
        <v>1</v>
      </c>
      <c r="H3376">
        <v>1</v>
      </c>
      <c r="I3376">
        <v>8</v>
      </c>
      <c r="J3376">
        <v>1</v>
      </c>
      <c r="K3376">
        <v>1</v>
      </c>
      <c r="L3376">
        <v>11</v>
      </c>
      <c r="M3376">
        <f>VLOOKUP(H3376,AE$2:$AJ$12,6,TRUE)</f>
        <v>8</v>
      </c>
      <c r="N3376">
        <f>VLOOKUP(I3376,AF$2:$AJ$12,5,TRUE)</f>
        <v>7</v>
      </c>
      <c r="O3376">
        <f>VLOOKUP(J3376,AG$2:$AJ$12,4,TRUE)</f>
        <v>3</v>
      </c>
      <c r="P3376">
        <f>VLOOKUP(K3376,AH$2:$AJ$12,3,TRUE)</f>
        <v>7</v>
      </c>
      <c r="Q3376">
        <f>VLOOKUP(L3376,AI$2:$AJ$12,2,TRUE)</f>
        <v>6</v>
      </c>
      <c r="T3376" t="str">
        <f t="shared" si="317"/>
        <v>Crimepoint.create(latitude:37.75, longitude:-122.412, drugdrink:8, misdemean:7, theft:3, violent:7, total:6, drugdrinkct:1, misdemeanct:8, theftct:1, violentct:1, totalct:11)</v>
      </c>
      <c r="U3376" t="str">
        <f t="shared" si="318"/>
        <v>{location: new google.maps.LatLng(37.75, -122.412), weight: 1},</v>
      </c>
      <c r="V3376" t="str">
        <f t="shared" si="313"/>
        <v>{location: new google.maps.LatLng(37.75, -122.412), weight: 2},</v>
      </c>
      <c r="W3376" t="str">
        <f t="shared" si="314"/>
        <v>{location: new google.maps.LatLng(37.75, -122.412), weight: 0},</v>
      </c>
      <c r="X3376" t="str">
        <f t="shared" si="315"/>
        <v>{location: new google.maps.LatLng(37.75, -122.412), weight: 1},</v>
      </c>
      <c r="Y3376" t="str">
        <f t="shared" si="316"/>
        <v>{location: new google.maps.LatLng(37.75, -122.412), weight: 1},</v>
      </c>
    </row>
    <row r="3377" spans="1:25" x14ac:dyDescent="0.2">
      <c r="A3377">
        <v>37.75</v>
      </c>
      <c r="B3377">
        <v>-122.411</v>
      </c>
      <c r="C3377">
        <v>0</v>
      </c>
      <c r="D3377">
        <v>1</v>
      </c>
      <c r="E3377">
        <v>1</v>
      </c>
      <c r="F3377">
        <v>0</v>
      </c>
      <c r="G3377">
        <v>1</v>
      </c>
      <c r="H3377">
        <v>0</v>
      </c>
      <c r="I3377">
        <v>5</v>
      </c>
      <c r="J3377">
        <v>4</v>
      </c>
      <c r="K3377">
        <v>0</v>
      </c>
      <c r="L3377">
        <v>9</v>
      </c>
      <c r="M3377">
        <f>VLOOKUP(H3377,AE$2:$AJ$12,6,TRUE)</f>
        <v>0</v>
      </c>
      <c r="N3377">
        <f>VLOOKUP(I3377,AF$2:$AJ$12,5,TRUE)</f>
        <v>6</v>
      </c>
      <c r="O3377">
        <f>VLOOKUP(J3377,AG$2:$AJ$12,4,TRUE)</f>
        <v>6</v>
      </c>
      <c r="P3377">
        <f>VLOOKUP(K3377,AH$2:$AJ$12,3,TRUE)</f>
        <v>0</v>
      </c>
      <c r="Q3377">
        <f>VLOOKUP(L3377,AI$2:$AJ$12,2,TRUE)</f>
        <v>5</v>
      </c>
      <c r="T3377" t="str">
        <f t="shared" si="317"/>
        <v>Crimepoint.create(latitude:37.75, longitude:-122.411, drugdrink:0, misdemean:6, theft:6, violent:0, total:5, drugdrinkct:0, misdemeanct:5, theftct:4, violentct:0, totalct:9)</v>
      </c>
      <c r="U3377" t="str">
        <f t="shared" si="318"/>
        <v>{location: new google.maps.LatLng(37.75, -122.411), weight: 0},</v>
      </c>
      <c r="V3377" t="str">
        <f t="shared" si="313"/>
        <v>{location: new google.maps.LatLng(37.75, -122.411), weight: 1},</v>
      </c>
      <c r="W3377" t="str">
        <f t="shared" si="314"/>
        <v>{location: new google.maps.LatLng(37.75, -122.411), weight: 1},</v>
      </c>
      <c r="X3377" t="str">
        <f t="shared" si="315"/>
        <v>{location: new google.maps.LatLng(37.75, -122.411), weight: 0},</v>
      </c>
      <c r="Y3377" t="str">
        <f t="shared" si="316"/>
        <v>{location: new google.maps.LatLng(37.75, -122.411), weight: 1},</v>
      </c>
    </row>
    <row r="3378" spans="1:25" x14ac:dyDescent="0.2">
      <c r="A3378">
        <v>37.75</v>
      </c>
      <c r="B3378">
        <v>-122.41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0</v>
      </c>
      <c r="I3378">
        <v>6</v>
      </c>
      <c r="J3378">
        <v>9</v>
      </c>
      <c r="K3378">
        <v>1</v>
      </c>
      <c r="L3378">
        <v>16</v>
      </c>
      <c r="M3378">
        <f>VLOOKUP(H3378,AE$2:$AJ$12,6,TRUE)</f>
        <v>0</v>
      </c>
      <c r="N3378">
        <f>VLOOKUP(I3378,AF$2:$AJ$12,5,TRUE)</f>
        <v>7</v>
      </c>
      <c r="O3378">
        <f>VLOOKUP(J3378,AG$2:$AJ$12,4,TRUE)</f>
        <v>8</v>
      </c>
      <c r="P3378">
        <f>VLOOKUP(K3378,AH$2:$AJ$12,3,TRUE)</f>
        <v>7</v>
      </c>
      <c r="Q3378">
        <f>VLOOKUP(L3378,AI$2:$AJ$12,2,TRUE)</f>
        <v>7</v>
      </c>
      <c r="T3378" t="str">
        <f t="shared" si="317"/>
        <v>Crimepoint.create(latitude:37.75, longitude:-122.41, drugdrink:0, misdemean:7, theft:8, violent:7, total:7, drugdrinkct:0, misdemeanct:6, theftct:9, violentct:1, totalct:16)</v>
      </c>
      <c r="U3378" t="str">
        <f t="shared" si="318"/>
        <v>{location: new google.maps.LatLng(37.75, -122.41), weight: 0},</v>
      </c>
      <c r="V3378" t="str">
        <f t="shared" si="313"/>
        <v>{location: new google.maps.LatLng(37.75, -122.41), weight: 1},</v>
      </c>
      <c r="W3378" t="str">
        <f t="shared" si="314"/>
        <v>{location: new google.maps.LatLng(37.75, -122.41), weight: 1},</v>
      </c>
      <c r="X3378" t="str">
        <f t="shared" si="315"/>
        <v>{location: new google.maps.LatLng(37.75, -122.41), weight: 1},</v>
      </c>
      <c r="Y3378" t="str">
        <f t="shared" si="316"/>
        <v>{location: new google.maps.LatLng(37.75, -122.41), weight: 1},</v>
      </c>
    </row>
    <row r="3379" spans="1:25" x14ac:dyDescent="0.2">
      <c r="A3379">
        <v>37.75</v>
      </c>
      <c r="B3379">
        <v>-122.40900000000001</v>
      </c>
      <c r="C3379">
        <v>0</v>
      </c>
      <c r="D3379">
        <v>2</v>
      </c>
      <c r="E3379">
        <v>2</v>
      </c>
      <c r="F3379">
        <v>1</v>
      </c>
      <c r="G3379">
        <v>2</v>
      </c>
      <c r="H3379">
        <v>0</v>
      </c>
      <c r="I3379">
        <v>8</v>
      </c>
      <c r="J3379">
        <v>12</v>
      </c>
      <c r="K3379">
        <v>1</v>
      </c>
      <c r="L3379">
        <v>21</v>
      </c>
      <c r="M3379">
        <f>VLOOKUP(H3379,AE$2:$AJ$12,6,TRUE)</f>
        <v>0</v>
      </c>
      <c r="N3379">
        <f>VLOOKUP(I3379,AF$2:$AJ$12,5,TRUE)</f>
        <v>7</v>
      </c>
      <c r="O3379">
        <f>VLOOKUP(J3379,AG$2:$AJ$12,4,TRUE)</f>
        <v>8</v>
      </c>
      <c r="P3379">
        <f>VLOOKUP(K3379,AH$2:$AJ$12,3,TRUE)</f>
        <v>7</v>
      </c>
      <c r="Q3379">
        <f>VLOOKUP(L3379,AI$2:$AJ$12,2,TRUE)</f>
        <v>8</v>
      </c>
      <c r="T3379" t="str">
        <f t="shared" si="317"/>
        <v>Crimepoint.create(latitude:37.75, longitude:-122.409, drugdrink:0, misdemean:7, theft:8, violent:7, total:8, drugdrinkct:0, misdemeanct:8, theftct:12, violentct:1, totalct:21)</v>
      </c>
      <c r="U3379" t="str">
        <f t="shared" si="318"/>
        <v>{location: new google.maps.LatLng(37.75, -122.409), weight: 0},</v>
      </c>
      <c r="V3379" t="str">
        <f t="shared" si="313"/>
        <v>{location: new google.maps.LatLng(37.75, -122.409), weight: 2},</v>
      </c>
      <c r="W3379" t="str">
        <f t="shared" si="314"/>
        <v>{location: new google.maps.LatLng(37.75, -122.409), weight: 2},</v>
      </c>
      <c r="X3379" t="str">
        <f t="shared" si="315"/>
        <v>{location: new google.maps.LatLng(37.75, -122.409), weight: 1},</v>
      </c>
      <c r="Y3379" t="str">
        <f t="shared" si="316"/>
        <v>{location: new google.maps.LatLng(37.75, -122.409), weight: 2},</v>
      </c>
    </row>
    <row r="3380" spans="1:25" x14ac:dyDescent="0.2">
      <c r="A3380">
        <v>37.75</v>
      </c>
      <c r="B3380">
        <v>-122.408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4</v>
      </c>
      <c r="K3380">
        <v>0</v>
      </c>
      <c r="L3380">
        <v>4</v>
      </c>
      <c r="M3380">
        <f>VLOOKUP(H3380,AE$2:$AJ$12,6,TRUE)</f>
        <v>0</v>
      </c>
      <c r="N3380">
        <f>VLOOKUP(I3380,AF$2:$AJ$12,5,TRUE)</f>
        <v>0</v>
      </c>
      <c r="O3380">
        <f>VLOOKUP(J3380,AG$2:$AJ$12,4,TRUE)</f>
        <v>6</v>
      </c>
      <c r="P3380">
        <f>VLOOKUP(K3380,AH$2:$AJ$12,3,TRUE)</f>
        <v>0</v>
      </c>
      <c r="Q3380">
        <f>VLOOKUP(L3380,AI$2:$AJ$12,2,TRUE)</f>
        <v>3</v>
      </c>
      <c r="T3380" t="str">
        <f t="shared" si="317"/>
        <v>Crimepoint.create(latitude:37.75, longitude:-122.408, drugdrink:0, misdemean:0, theft:6, violent:0, total:3, drugdrinkct:0, misdemeanct:0, theftct:4, violentct:0, totalct:4)</v>
      </c>
      <c r="U3380" t="str">
        <f t="shared" si="318"/>
        <v>{location: new google.maps.LatLng(37.75, -122.408), weight: 0},</v>
      </c>
      <c r="V3380" t="str">
        <f t="shared" si="313"/>
        <v>{location: new google.maps.LatLng(37.75, -122.408), weight: 0},</v>
      </c>
      <c r="W3380" t="str">
        <f t="shared" si="314"/>
        <v>{location: new google.maps.LatLng(37.75, -122.408), weight: 1},</v>
      </c>
      <c r="X3380" t="str">
        <f t="shared" si="315"/>
        <v>{location: new google.maps.LatLng(37.75, -122.408), weight: 0},</v>
      </c>
      <c r="Y3380" t="str">
        <f t="shared" si="316"/>
        <v>{location: new google.maps.LatLng(37.75, -122.408), weight: 0},</v>
      </c>
    </row>
    <row r="3381" spans="1:25" x14ac:dyDescent="0.2">
      <c r="A3381">
        <v>37.75</v>
      </c>
      <c r="B3381">
        <v>-122.407</v>
      </c>
      <c r="C3381">
        <v>2</v>
      </c>
      <c r="D3381">
        <v>3</v>
      </c>
      <c r="E3381">
        <v>1</v>
      </c>
      <c r="F3381">
        <v>3</v>
      </c>
      <c r="G3381">
        <v>2</v>
      </c>
      <c r="H3381">
        <v>3</v>
      </c>
      <c r="I3381">
        <v>13</v>
      </c>
      <c r="J3381">
        <v>6</v>
      </c>
      <c r="K3381">
        <v>4</v>
      </c>
      <c r="L3381">
        <v>26</v>
      </c>
      <c r="M3381">
        <f>VLOOKUP(H3381,AE$2:$AJ$12,6,TRUE)</f>
        <v>9</v>
      </c>
      <c r="N3381">
        <f>VLOOKUP(I3381,AF$2:$AJ$12,5,TRUE)</f>
        <v>8</v>
      </c>
      <c r="O3381">
        <f>VLOOKUP(J3381,AG$2:$AJ$12,4,TRUE)</f>
        <v>7</v>
      </c>
      <c r="P3381">
        <f>VLOOKUP(K3381,AH$2:$AJ$12,3,TRUE)</f>
        <v>8</v>
      </c>
      <c r="Q3381">
        <f>VLOOKUP(L3381,AI$2:$AJ$12,2,TRUE)</f>
        <v>8</v>
      </c>
      <c r="T3381" t="str">
        <f t="shared" si="317"/>
        <v>Crimepoint.create(latitude:37.75, longitude:-122.407, drugdrink:9, misdemean:8, theft:7, violent:8, total:8, drugdrinkct:3, misdemeanct:13, theftct:6, violentct:4, totalct:26)</v>
      </c>
      <c r="U3381" t="str">
        <f t="shared" si="318"/>
        <v>{location: new google.maps.LatLng(37.75, -122.407), weight: 2},</v>
      </c>
      <c r="V3381" t="str">
        <f t="shared" si="313"/>
        <v>{location: new google.maps.LatLng(37.75, -122.407), weight: 3},</v>
      </c>
      <c r="W3381" t="str">
        <f t="shared" si="314"/>
        <v>{location: new google.maps.LatLng(37.75, -122.407), weight: 1},</v>
      </c>
      <c r="X3381" t="str">
        <f t="shared" si="315"/>
        <v>{location: new google.maps.LatLng(37.75, -122.407), weight: 3},</v>
      </c>
      <c r="Y3381" t="str">
        <f t="shared" si="316"/>
        <v>{location: new google.maps.LatLng(37.75, -122.407), weight: 2},</v>
      </c>
    </row>
    <row r="3382" spans="1:25" x14ac:dyDescent="0.2">
      <c r="A3382">
        <v>37.75</v>
      </c>
      <c r="B3382">
        <v>-122.40600000000001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2</v>
      </c>
      <c r="M3382">
        <f>VLOOKUP(H3382,AE$2:$AJ$12,6,TRUE)</f>
        <v>8</v>
      </c>
      <c r="N3382">
        <f>VLOOKUP(I3382,AF$2:$AJ$12,5,TRUE)</f>
        <v>2</v>
      </c>
      <c r="O3382">
        <f>VLOOKUP(J3382,AG$2:$AJ$12,4,TRUE)</f>
        <v>0</v>
      </c>
      <c r="P3382">
        <f>VLOOKUP(K3382,AH$2:$AJ$12,3,TRUE)</f>
        <v>0</v>
      </c>
      <c r="Q3382">
        <f>VLOOKUP(L3382,AI$2:$AJ$12,2,TRUE)</f>
        <v>1</v>
      </c>
      <c r="T3382" t="str">
        <f t="shared" si="317"/>
        <v>Crimepoint.create(latitude:37.75, longitude:-122.406, drugdrink:8, misdemean:2, theft:0, violent:0, total:1, drugdrinkct:1, misdemeanct:1, theftct:0, violentct:0, totalct:2)</v>
      </c>
      <c r="U3382" t="str">
        <f t="shared" si="318"/>
        <v>{location: new google.maps.LatLng(37.75, -122.406), weight: 1},</v>
      </c>
      <c r="V3382" t="str">
        <f t="shared" si="313"/>
        <v>{location: new google.maps.LatLng(37.75, -122.406), weight: 0},</v>
      </c>
      <c r="W3382" t="str">
        <f t="shared" si="314"/>
        <v>{location: new google.maps.LatLng(37.75, -122.406), weight: 0},</v>
      </c>
      <c r="X3382" t="str">
        <f t="shared" si="315"/>
        <v>{location: new google.maps.LatLng(37.75, -122.406), weight: 0},</v>
      </c>
      <c r="Y3382" t="str">
        <f t="shared" si="316"/>
        <v>{location: new google.maps.LatLng(37.75, -122.406), weight: 0},</v>
      </c>
    </row>
    <row r="3383" spans="1:25" x14ac:dyDescent="0.2">
      <c r="A3383">
        <v>37.75</v>
      </c>
      <c r="B3383">
        <v>-122.404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1</v>
      </c>
      <c r="M3383">
        <f>VLOOKUP(H3383,AE$2:$AJ$12,6,TRUE)</f>
        <v>0</v>
      </c>
      <c r="N3383">
        <f>VLOOKUP(I3383,AF$2:$AJ$12,5,TRUE)</f>
        <v>0</v>
      </c>
      <c r="O3383">
        <f>VLOOKUP(J3383,AG$2:$AJ$12,4,TRUE)</f>
        <v>3</v>
      </c>
      <c r="P3383">
        <f>VLOOKUP(K3383,AH$2:$AJ$12,3,TRUE)</f>
        <v>0</v>
      </c>
      <c r="Q3383">
        <f>VLOOKUP(L3383,AI$2:$AJ$12,2,TRUE)</f>
        <v>0</v>
      </c>
      <c r="T3383" t="str">
        <f t="shared" si="317"/>
        <v>Crimepoint.create(latitude:37.75, longitude:-122.404, drugdrink:0, misdemean:0, theft:3, violent:0, total:0, drugdrinkct:0, misdemeanct:0, theftct:1, violentct:0, totalct:1)</v>
      </c>
      <c r="U3383" t="str">
        <f t="shared" si="318"/>
        <v>{location: new google.maps.LatLng(37.75, -122.404), weight: 0},</v>
      </c>
      <c r="V3383" t="str">
        <f t="shared" si="313"/>
        <v>{location: new google.maps.LatLng(37.75, -122.404), weight: 0},</v>
      </c>
      <c r="W3383" t="str">
        <f t="shared" si="314"/>
        <v>{location: new google.maps.LatLng(37.75, -122.404), weight: 0},</v>
      </c>
      <c r="X3383" t="str">
        <f t="shared" si="315"/>
        <v>{location: new google.maps.LatLng(37.75, -122.404), weight: 0},</v>
      </c>
      <c r="Y3383" t="str">
        <f t="shared" si="316"/>
        <v>{location: new google.maps.LatLng(37.75, -122.404), weight: 0},</v>
      </c>
    </row>
    <row r="3384" spans="1:25" x14ac:dyDescent="0.2">
      <c r="A3384">
        <v>37.75</v>
      </c>
      <c r="B3384">
        <v>-122.4</v>
      </c>
      <c r="C3384">
        <v>0</v>
      </c>
      <c r="D3384">
        <v>1</v>
      </c>
      <c r="E3384">
        <v>0</v>
      </c>
      <c r="F3384">
        <v>0</v>
      </c>
      <c r="G3384">
        <v>1</v>
      </c>
      <c r="H3384">
        <v>0</v>
      </c>
      <c r="I3384">
        <v>6</v>
      </c>
      <c r="J3384">
        <v>3</v>
      </c>
      <c r="K3384">
        <v>0</v>
      </c>
      <c r="L3384">
        <v>9</v>
      </c>
      <c r="M3384">
        <f>VLOOKUP(H3384,AE$2:$AJ$12,6,TRUE)</f>
        <v>0</v>
      </c>
      <c r="N3384">
        <f>VLOOKUP(I3384,AF$2:$AJ$12,5,TRUE)</f>
        <v>7</v>
      </c>
      <c r="O3384">
        <f>VLOOKUP(J3384,AG$2:$AJ$12,4,TRUE)</f>
        <v>5</v>
      </c>
      <c r="P3384">
        <f>VLOOKUP(K3384,AH$2:$AJ$12,3,TRUE)</f>
        <v>0</v>
      </c>
      <c r="Q3384">
        <f>VLOOKUP(L3384,AI$2:$AJ$12,2,TRUE)</f>
        <v>5</v>
      </c>
      <c r="T3384" t="str">
        <f t="shared" si="317"/>
        <v>Crimepoint.create(latitude:37.75, longitude:-122.4, drugdrink:0, misdemean:7, theft:5, violent:0, total:5, drugdrinkct:0, misdemeanct:6, theftct:3, violentct:0, totalct:9)</v>
      </c>
      <c r="U3384" t="str">
        <f t="shared" si="318"/>
        <v>{location: new google.maps.LatLng(37.75, -122.4), weight: 0},</v>
      </c>
      <c r="V3384" t="str">
        <f t="shared" si="313"/>
        <v>{location: new google.maps.LatLng(37.75, -122.4), weight: 1},</v>
      </c>
      <c r="W3384" t="str">
        <f t="shared" si="314"/>
        <v>{location: new google.maps.LatLng(37.75, -122.4), weight: 0},</v>
      </c>
      <c r="X3384" t="str">
        <f t="shared" si="315"/>
        <v>{location: new google.maps.LatLng(37.75, -122.4), weight: 0},</v>
      </c>
      <c r="Y3384" t="str">
        <f t="shared" si="316"/>
        <v>{location: new google.maps.LatLng(37.75, -122.4), weight: 1},</v>
      </c>
    </row>
    <row r="3385" spans="1:25" x14ac:dyDescent="0.2">
      <c r="A3385">
        <v>37.75</v>
      </c>
      <c r="B3385">
        <v>-122.39700000000001</v>
      </c>
      <c r="C3385">
        <v>0</v>
      </c>
      <c r="D3385">
        <v>2</v>
      </c>
      <c r="E3385">
        <v>0</v>
      </c>
      <c r="F3385">
        <v>1</v>
      </c>
      <c r="G3385">
        <v>1</v>
      </c>
      <c r="H3385">
        <v>0</v>
      </c>
      <c r="I3385">
        <v>9</v>
      </c>
      <c r="J3385">
        <v>0</v>
      </c>
      <c r="K3385">
        <v>1</v>
      </c>
      <c r="L3385">
        <v>10</v>
      </c>
      <c r="M3385">
        <f>VLOOKUP(H3385,AE$2:$AJ$12,6,TRUE)</f>
        <v>0</v>
      </c>
      <c r="N3385">
        <f>VLOOKUP(I3385,AF$2:$AJ$12,5,TRUE)</f>
        <v>7</v>
      </c>
      <c r="O3385">
        <f>VLOOKUP(J3385,AG$2:$AJ$12,4,TRUE)</f>
        <v>0</v>
      </c>
      <c r="P3385">
        <f>VLOOKUP(K3385,AH$2:$AJ$12,3,TRUE)</f>
        <v>7</v>
      </c>
      <c r="Q3385">
        <f>VLOOKUP(L3385,AI$2:$AJ$12,2,TRUE)</f>
        <v>6</v>
      </c>
      <c r="T3385" t="str">
        <f t="shared" si="317"/>
        <v>Crimepoint.create(latitude:37.75, longitude:-122.397, drugdrink:0, misdemean:7, theft:0, violent:7, total:6, drugdrinkct:0, misdemeanct:9, theftct:0, violentct:1, totalct:10)</v>
      </c>
      <c r="U3385" t="str">
        <f t="shared" si="318"/>
        <v>{location: new google.maps.LatLng(37.75, -122.397), weight: 0},</v>
      </c>
      <c r="V3385" t="str">
        <f t="shared" si="313"/>
        <v>{location: new google.maps.LatLng(37.75, -122.397), weight: 2},</v>
      </c>
      <c r="W3385" t="str">
        <f t="shared" si="314"/>
        <v>{location: new google.maps.LatLng(37.75, -122.397), weight: 0},</v>
      </c>
      <c r="X3385" t="str">
        <f t="shared" si="315"/>
        <v>{location: new google.maps.LatLng(37.75, -122.397), weight: 1},</v>
      </c>
      <c r="Y3385" t="str">
        <f t="shared" si="316"/>
        <v>{location: new google.maps.LatLng(37.75, -122.397), weight: 1},</v>
      </c>
    </row>
    <row r="3386" spans="1:25" x14ac:dyDescent="0.2">
      <c r="A3386">
        <v>37.75</v>
      </c>
      <c r="B3386">
        <v>-122.396</v>
      </c>
      <c r="C3386">
        <v>0</v>
      </c>
      <c r="D3386">
        <v>2</v>
      </c>
      <c r="E3386">
        <v>1</v>
      </c>
      <c r="F3386">
        <v>2</v>
      </c>
      <c r="G3386">
        <v>2</v>
      </c>
      <c r="H3386">
        <v>0</v>
      </c>
      <c r="I3386">
        <v>8</v>
      </c>
      <c r="J3386">
        <v>10</v>
      </c>
      <c r="K3386">
        <v>3</v>
      </c>
      <c r="L3386">
        <v>21</v>
      </c>
      <c r="M3386">
        <f>VLOOKUP(H3386,AE$2:$AJ$12,6,TRUE)</f>
        <v>0</v>
      </c>
      <c r="N3386">
        <f>VLOOKUP(I3386,AF$2:$AJ$12,5,TRUE)</f>
        <v>7</v>
      </c>
      <c r="O3386">
        <f>VLOOKUP(J3386,AG$2:$AJ$12,4,TRUE)</f>
        <v>8</v>
      </c>
      <c r="P3386">
        <f>VLOOKUP(K3386,AH$2:$AJ$12,3,TRUE)</f>
        <v>8</v>
      </c>
      <c r="Q3386">
        <f>VLOOKUP(L3386,AI$2:$AJ$12,2,TRUE)</f>
        <v>8</v>
      </c>
      <c r="T3386" t="str">
        <f t="shared" si="317"/>
        <v>Crimepoint.create(latitude:37.75, longitude:-122.396, drugdrink:0, misdemean:7, theft:8, violent:8, total:8, drugdrinkct:0, misdemeanct:8, theftct:10, violentct:3, totalct:21)</v>
      </c>
      <c r="U3386" t="str">
        <f t="shared" si="318"/>
        <v>{location: new google.maps.LatLng(37.75, -122.396), weight: 0},</v>
      </c>
      <c r="V3386" t="str">
        <f t="shared" si="313"/>
        <v>{location: new google.maps.LatLng(37.75, -122.396), weight: 2},</v>
      </c>
      <c r="W3386" t="str">
        <f t="shared" si="314"/>
        <v>{location: new google.maps.LatLng(37.75, -122.396), weight: 1},</v>
      </c>
      <c r="X3386" t="str">
        <f t="shared" si="315"/>
        <v>{location: new google.maps.LatLng(37.75, -122.396), weight: 2},</v>
      </c>
      <c r="Y3386" t="str">
        <f t="shared" si="316"/>
        <v>{location: new google.maps.LatLng(37.75, -122.396), weight: 2},</v>
      </c>
    </row>
    <row r="3387" spans="1:25" x14ac:dyDescent="0.2">
      <c r="A3387">
        <v>37.75</v>
      </c>
      <c r="B3387">
        <v>-122.39400000000001</v>
      </c>
      <c r="C3387">
        <v>0</v>
      </c>
      <c r="D3387">
        <v>8</v>
      </c>
      <c r="E3387">
        <v>1</v>
      </c>
      <c r="F3387">
        <v>7</v>
      </c>
      <c r="G3387">
        <v>4</v>
      </c>
      <c r="H3387">
        <v>0</v>
      </c>
      <c r="I3387">
        <v>34</v>
      </c>
      <c r="J3387">
        <v>10</v>
      </c>
      <c r="K3387">
        <v>9</v>
      </c>
      <c r="L3387">
        <v>53</v>
      </c>
      <c r="M3387">
        <f>VLOOKUP(H3387,AE$2:$AJ$12,6,TRUE)</f>
        <v>0</v>
      </c>
      <c r="N3387">
        <f>VLOOKUP(I3387,AF$2:$AJ$12,5,TRUE)</f>
        <v>9</v>
      </c>
      <c r="O3387">
        <f>VLOOKUP(J3387,AG$2:$AJ$12,4,TRUE)</f>
        <v>8</v>
      </c>
      <c r="P3387">
        <f>VLOOKUP(K3387,AH$2:$AJ$12,3,TRUE)</f>
        <v>9</v>
      </c>
      <c r="Q3387">
        <f>VLOOKUP(L3387,AI$2:$AJ$12,2,TRUE)</f>
        <v>9</v>
      </c>
      <c r="T3387" t="str">
        <f t="shared" si="317"/>
        <v>Crimepoint.create(latitude:37.75, longitude:-122.394, drugdrink:0, misdemean:9, theft:8, violent:9, total:9, drugdrinkct:0, misdemeanct:34, theftct:10, violentct:9, totalct:53)</v>
      </c>
      <c r="U3387" t="str">
        <f t="shared" si="318"/>
        <v>{location: new google.maps.LatLng(37.75, -122.394), weight: 0},</v>
      </c>
      <c r="V3387" t="str">
        <f t="shared" si="313"/>
        <v>{location: new google.maps.LatLng(37.75, -122.394), weight: 8},</v>
      </c>
      <c r="W3387" t="str">
        <f t="shared" si="314"/>
        <v>{location: new google.maps.LatLng(37.75, -122.394), weight: 1},</v>
      </c>
      <c r="X3387" t="str">
        <f t="shared" si="315"/>
        <v>{location: new google.maps.LatLng(37.75, -122.394), weight: 7},</v>
      </c>
      <c r="Y3387" t="str">
        <f t="shared" si="316"/>
        <v>{location: new google.maps.LatLng(37.75, -122.394), weight: 4},</v>
      </c>
    </row>
    <row r="3388" spans="1:25" x14ac:dyDescent="0.2">
      <c r="A3388">
        <v>37.75</v>
      </c>
      <c r="B3388">
        <v>-122.393</v>
      </c>
      <c r="C3388">
        <v>0</v>
      </c>
      <c r="D3388">
        <v>1</v>
      </c>
      <c r="E3388">
        <v>1</v>
      </c>
      <c r="F3388">
        <v>0</v>
      </c>
      <c r="G3388">
        <v>1</v>
      </c>
      <c r="H3388">
        <v>0</v>
      </c>
      <c r="I3388">
        <v>3</v>
      </c>
      <c r="J3388">
        <v>4</v>
      </c>
      <c r="K3388">
        <v>0</v>
      </c>
      <c r="L3388">
        <v>7</v>
      </c>
      <c r="M3388">
        <f>VLOOKUP(H3388,AE$2:$AJ$12,6,TRUE)</f>
        <v>0</v>
      </c>
      <c r="N3388">
        <f>VLOOKUP(I3388,AF$2:$AJ$12,5,TRUE)</f>
        <v>5</v>
      </c>
      <c r="O3388">
        <f>VLOOKUP(J3388,AG$2:$AJ$12,4,TRUE)</f>
        <v>6</v>
      </c>
      <c r="P3388">
        <f>VLOOKUP(K3388,AH$2:$AJ$12,3,TRUE)</f>
        <v>0</v>
      </c>
      <c r="Q3388">
        <f>VLOOKUP(L3388,AI$2:$AJ$12,2,TRUE)</f>
        <v>5</v>
      </c>
      <c r="T3388" t="str">
        <f t="shared" si="317"/>
        <v>Crimepoint.create(latitude:37.75, longitude:-122.393, drugdrink:0, misdemean:5, theft:6, violent:0, total:5, drugdrinkct:0, misdemeanct:3, theftct:4, violentct:0, totalct:7)</v>
      </c>
      <c r="U3388" t="str">
        <f t="shared" si="318"/>
        <v>{location: new google.maps.LatLng(37.75, -122.393), weight: 0},</v>
      </c>
      <c r="V3388" t="str">
        <f t="shared" si="313"/>
        <v>{location: new google.maps.LatLng(37.75, -122.393), weight: 1},</v>
      </c>
      <c r="W3388" t="str">
        <f t="shared" si="314"/>
        <v>{location: new google.maps.LatLng(37.75, -122.393), weight: 1},</v>
      </c>
      <c r="X3388" t="str">
        <f t="shared" si="315"/>
        <v>{location: new google.maps.LatLng(37.75, -122.393), weight: 0},</v>
      </c>
      <c r="Y3388" t="str">
        <f t="shared" si="316"/>
        <v>{location: new google.maps.LatLng(37.75, -122.393), weight: 1},</v>
      </c>
    </row>
    <row r="3389" spans="1:25" x14ac:dyDescent="0.2">
      <c r="A3389">
        <v>37.75</v>
      </c>
      <c r="B3389">
        <v>-122.392</v>
      </c>
      <c r="C3389">
        <v>2</v>
      </c>
      <c r="D3389">
        <v>2</v>
      </c>
      <c r="E3389">
        <v>0</v>
      </c>
      <c r="F3389">
        <v>0</v>
      </c>
      <c r="G3389">
        <v>1</v>
      </c>
      <c r="H3389">
        <v>3</v>
      </c>
      <c r="I3389">
        <v>7</v>
      </c>
      <c r="J3389">
        <v>2</v>
      </c>
      <c r="K3389">
        <v>0</v>
      </c>
      <c r="L3389">
        <v>12</v>
      </c>
      <c r="M3389">
        <f>VLOOKUP(H3389,AE$2:$AJ$12,6,TRUE)</f>
        <v>9</v>
      </c>
      <c r="N3389">
        <f>VLOOKUP(I3389,AF$2:$AJ$12,5,TRUE)</f>
        <v>7</v>
      </c>
      <c r="O3389">
        <f>VLOOKUP(J3389,AG$2:$AJ$12,4,TRUE)</f>
        <v>4</v>
      </c>
      <c r="P3389">
        <f>VLOOKUP(K3389,AH$2:$AJ$12,3,TRUE)</f>
        <v>0</v>
      </c>
      <c r="Q3389">
        <f>VLOOKUP(L3389,AI$2:$AJ$12,2,TRUE)</f>
        <v>6</v>
      </c>
      <c r="T3389" t="str">
        <f t="shared" si="317"/>
        <v>Crimepoint.create(latitude:37.75, longitude:-122.392, drugdrink:9, misdemean:7, theft:4, violent:0, total:6, drugdrinkct:3, misdemeanct:7, theftct:2, violentct:0, totalct:12)</v>
      </c>
      <c r="U3389" t="str">
        <f t="shared" si="318"/>
        <v>{location: new google.maps.LatLng(37.75, -122.392), weight: 2},</v>
      </c>
      <c r="V3389" t="str">
        <f t="shared" si="313"/>
        <v>{location: new google.maps.LatLng(37.75, -122.392), weight: 2},</v>
      </c>
      <c r="W3389" t="str">
        <f t="shared" si="314"/>
        <v>{location: new google.maps.LatLng(37.75, -122.392), weight: 0},</v>
      </c>
      <c r="X3389" t="str">
        <f t="shared" si="315"/>
        <v>{location: new google.maps.LatLng(37.75, -122.392), weight: 0},</v>
      </c>
      <c r="Y3389" t="str">
        <f t="shared" si="316"/>
        <v>{location: new google.maps.LatLng(37.75, -122.392), weight: 1},</v>
      </c>
    </row>
    <row r="3390" spans="1:25" x14ac:dyDescent="0.2">
      <c r="A3390">
        <v>37.75</v>
      </c>
      <c r="B3390">
        <v>-122.39100000000001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</v>
      </c>
      <c r="K3390">
        <v>0</v>
      </c>
      <c r="L3390">
        <v>2</v>
      </c>
      <c r="M3390">
        <f>VLOOKUP(H3390,AE$2:$AJ$12,6,TRUE)</f>
        <v>0</v>
      </c>
      <c r="N3390">
        <f>VLOOKUP(I3390,AF$2:$AJ$12,5,TRUE)</f>
        <v>0</v>
      </c>
      <c r="O3390">
        <f>VLOOKUP(J3390,AG$2:$AJ$12,4,TRUE)</f>
        <v>4</v>
      </c>
      <c r="P3390">
        <f>VLOOKUP(K3390,AH$2:$AJ$12,3,TRUE)</f>
        <v>0</v>
      </c>
      <c r="Q3390">
        <f>VLOOKUP(L3390,AI$2:$AJ$12,2,TRUE)</f>
        <v>1</v>
      </c>
      <c r="T3390" t="str">
        <f t="shared" si="317"/>
        <v>Crimepoint.create(latitude:37.75, longitude:-122.391, drugdrink:0, misdemean:0, theft:4, violent:0, total:1, drugdrinkct:0, misdemeanct:0, theftct:2, violentct:0, totalct:2)</v>
      </c>
      <c r="U3390" t="str">
        <f t="shared" si="318"/>
        <v>{location: new google.maps.LatLng(37.75, -122.391), weight: 0},</v>
      </c>
      <c r="V3390" t="str">
        <f t="shared" si="313"/>
        <v>{location: new google.maps.LatLng(37.75, -122.391), weight: 0},</v>
      </c>
      <c r="W3390" t="str">
        <f t="shared" si="314"/>
        <v>{location: new google.maps.LatLng(37.75, -122.391), weight: 0},</v>
      </c>
      <c r="X3390" t="str">
        <f t="shared" si="315"/>
        <v>{location: new google.maps.LatLng(37.75, -122.391), weight: 0},</v>
      </c>
      <c r="Y3390" t="str">
        <f t="shared" si="316"/>
        <v>{location: new google.maps.LatLng(37.75, -122.391), weight: 0},</v>
      </c>
    </row>
    <row r="3391" spans="1:25" x14ac:dyDescent="0.2">
      <c r="A3391">
        <v>37.75</v>
      </c>
      <c r="B3391">
        <v>-122.39</v>
      </c>
      <c r="C3391">
        <v>1</v>
      </c>
      <c r="D3391">
        <v>1</v>
      </c>
      <c r="E3391">
        <v>0</v>
      </c>
      <c r="F3391">
        <v>0</v>
      </c>
      <c r="G3391">
        <v>1</v>
      </c>
      <c r="H3391">
        <v>1</v>
      </c>
      <c r="I3391">
        <v>5</v>
      </c>
      <c r="J3391">
        <v>3</v>
      </c>
      <c r="K3391">
        <v>0</v>
      </c>
      <c r="L3391">
        <v>9</v>
      </c>
      <c r="M3391">
        <f>VLOOKUP(H3391,AE$2:$AJ$12,6,TRUE)</f>
        <v>8</v>
      </c>
      <c r="N3391">
        <f>VLOOKUP(I3391,AF$2:$AJ$12,5,TRUE)</f>
        <v>6</v>
      </c>
      <c r="O3391">
        <f>VLOOKUP(J3391,AG$2:$AJ$12,4,TRUE)</f>
        <v>5</v>
      </c>
      <c r="P3391">
        <f>VLOOKUP(K3391,AH$2:$AJ$12,3,TRUE)</f>
        <v>0</v>
      </c>
      <c r="Q3391">
        <f>VLOOKUP(L3391,AI$2:$AJ$12,2,TRUE)</f>
        <v>5</v>
      </c>
      <c r="T3391" t="str">
        <f t="shared" si="317"/>
        <v>Crimepoint.create(latitude:37.75, longitude:-122.39, drugdrink:8, misdemean:6, theft:5, violent:0, total:5, drugdrinkct:1, misdemeanct:5, theftct:3, violentct:0, totalct:9)</v>
      </c>
      <c r="U3391" t="str">
        <f t="shared" si="318"/>
        <v>{location: new google.maps.LatLng(37.75, -122.39), weight: 1},</v>
      </c>
      <c r="V3391" t="str">
        <f t="shared" si="313"/>
        <v>{location: new google.maps.LatLng(37.75, -122.39), weight: 1},</v>
      </c>
      <c r="W3391" t="str">
        <f t="shared" si="314"/>
        <v>{location: new google.maps.LatLng(37.75, -122.39), weight: 0},</v>
      </c>
      <c r="X3391" t="str">
        <f t="shared" si="315"/>
        <v>{location: new google.maps.LatLng(37.75, -122.39), weight: 0},</v>
      </c>
      <c r="Y3391" t="str">
        <f t="shared" si="316"/>
        <v>{location: new google.maps.LatLng(37.75, -122.39), weight: 1},</v>
      </c>
    </row>
    <row r="3392" spans="1:25" x14ac:dyDescent="0.2">
      <c r="A3392">
        <v>37.75</v>
      </c>
      <c r="B3392">
        <v>-122.389</v>
      </c>
      <c r="C3392">
        <v>1</v>
      </c>
      <c r="D3392">
        <v>1</v>
      </c>
      <c r="E3392">
        <v>0</v>
      </c>
      <c r="F3392">
        <v>0</v>
      </c>
      <c r="G3392">
        <v>1</v>
      </c>
      <c r="H3392">
        <v>2</v>
      </c>
      <c r="I3392">
        <v>5</v>
      </c>
      <c r="J3392">
        <v>2</v>
      </c>
      <c r="K3392">
        <v>0</v>
      </c>
      <c r="L3392">
        <v>9</v>
      </c>
      <c r="M3392">
        <f>VLOOKUP(H3392,AE$2:$AJ$12,6,TRUE)</f>
        <v>9</v>
      </c>
      <c r="N3392">
        <f>VLOOKUP(I3392,AF$2:$AJ$12,5,TRUE)</f>
        <v>6</v>
      </c>
      <c r="O3392">
        <f>VLOOKUP(J3392,AG$2:$AJ$12,4,TRUE)</f>
        <v>4</v>
      </c>
      <c r="P3392">
        <f>VLOOKUP(K3392,AH$2:$AJ$12,3,TRUE)</f>
        <v>0</v>
      </c>
      <c r="Q3392">
        <f>VLOOKUP(L3392,AI$2:$AJ$12,2,TRUE)</f>
        <v>5</v>
      </c>
      <c r="T3392" t="str">
        <f t="shared" si="317"/>
        <v>Crimepoint.create(latitude:37.75, longitude:-122.389, drugdrink:9, misdemean:6, theft:4, violent:0, total:5, drugdrinkct:2, misdemeanct:5, theftct:2, violentct:0, totalct:9)</v>
      </c>
      <c r="U3392" t="str">
        <f t="shared" si="318"/>
        <v>{location: new google.maps.LatLng(37.75, -122.389), weight: 1},</v>
      </c>
      <c r="V3392" t="str">
        <f t="shared" si="313"/>
        <v>{location: new google.maps.LatLng(37.75, -122.389), weight: 1},</v>
      </c>
      <c r="W3392" t="str">
        <f t="shared" si="314"/>
        <v>{location: new google.maps.LatLng(37.75, -122.389), weight: 0},</v>
      </c>
      <c r="X3392" t="str">
        <f t="shared" si="315"/>
        <v>{location: new google.maps.LatLng(37.75, -122.389), weight: 0},</v>
      </c>
      <c r="Y3392" t="str">
        <f t="shared" si="316"/>
        <v>{location: new google.maps.LatLng(37.75, -122.389), weight: 1},</v>
      </c>
    </row>
    <row r="3393" spans="1:25" x14ac:dyDescent="0.2">
      <c r="A3393">
        <v>37.75</v>
      </c>
      <c r="B3393">
        <v>-122.38800000000001</v>
      </c>
      <c r="C3393">
        <v>0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6</v>
      </c>
      <c r="J3393">
        <v>5</v>
      </c>
      <c r="K3393">
        <v>2</v>
      </c>
      <c r="L3393">
        <v>13</v>
      </c>
      <c r="M3393">
        <f>VLOOKUP(H3393,AE$2:$AJ$12,6,TRUE)</f>
        <v>0</v>
      </c>
      <c r="N3393">
        <f>VLOOKUP(I3393,AF$2:$AJ$12,5,TRUE)</f>
        <v>7</v>
      </c>
      <c r="O3393">
        <f>VLOOKUP(J3393,AG$2:$AJ$12,4,TRUE)</f>
        <v>7</v>
      </c>
      <c r="P3393">
        <f>VLOOKUP(K3393,AH$2:$AJ$12,3,TRUE)</f>
        <v>7</v>
      </c>
      <c r="Q3393">
        <f>VLOOKUP(L3393,AI$2:$AJ$12,2,TRUE)</f>
        <v>7</v>
      </c>
      <c r="T3393" t="str">
        <f t="shared" si="317"/>
        <v>Crimepoint.create(latitude:37.75, longitude:-122.388, drugdrink:0, misdemean:7, theft:7, violent:7, total:7, drugdrinkct:0, misdemeanct:6, theftct:5, violentct:2, totalct:13)</v>
      </c>
      <c r="U3393" t="str">
        <f t="shared" si="318"/>
        <v>{location: new google.maps.LatLng(37.75, -122.388), weight: 0},</v>
      </c>
      <c r="V3393" t="str">
        <f t="shared" si="313"/>
        <v>{location: new google.maps.LatLng(37.75, -122.388), weight: 1},</v>
      </c>
      <c r="W3393" t="str">
        <f t="shared" si="314"/>
        <v>{location: new google.maps.LatLng(37.75, -122.388), weight: 1},</v>
      </c>
      <c r="X3393" t="str">
        <f t="shared" si="315"/>
        <v>{location: new google.maps.LatLng(37.75, -122.388), weight: 1},</v>
      </c>
      <c r="Y3393" t="str">
        <f t="shared" si="316"/>
        <v>{location: new google.maps.LatLng(37.75, -122.388), weight: 1},</v>
      </c>
    </row>
    <row r="3394" spans="1:25" x14ac:dyDescent="0.2">
      <c r="A3394">
        <v>37.75</v>
      </c>
      <c r="B3394">
        <v>-122.387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2</v>
      </c>
      <c r="J3394">
        <v>2</v>
      </c>
      <c r="K3394">
        <v>0</v>
      </c>
      <c r="L3394">
        <v>4</v>
      </c>
      <c r="M3394">
        <f>VLOOKUP(H3394,AE$2:$AJ$12,6,TRUE)</f>
        <v>0</v>
      </c>
      <c r="N3394">
        <f>VLOOKUP(I3394,AF$2:$AJ$12,5,TRUE)</f>
        <v>4</v>
      </c>
      <c r="O3394">
        <f>VLOOKUP(J3394,AG$2:$AJ$12,4,TRUE)</f>
        <v>4</v>
      </c>
      <c r="P3394">
        <f>VLOOKUP(K3394,AH$2:$AJ$12,3,TRUE)</f>
        <v>0</v>
      </c>
      <c r="Q3394">
        <f>VLOOKUP(L3394,AI$2:$AJ$12,2,TRUE)</f>
        <v>3</v>
      </c>
      <c r="T3394" t="str">
        <f t="shared" si="317"/>
        <v>Crimepoint.create(latitude:37.75, longitude:-122.387, drugdrink:0, misdemean:4, theft:4, violent:0, total:3, drugdrinkct:0, misdemeanct:2, theftct:2, violentct:0, totalct:4)</v>
      </c>
      <c r="U3394" t="str">
        <f t="shared" si="318"/>
        <v>{location: new google.maps.LatLng(37.75, -122.387), weight: 0},</v>
      </c>
      <c r="V3394" t="str">
        <f t="shared" si="313"/>
        <v>{location: new google.maps.LatLng(37.75, -122.387), weight: 0},</v>
      </c>
      <c r="W3394" t="str">
        <f t="shared" si="314"/>
        <v>{location: new google.maps.LatLng(37.75, -122.387), weight: 0},</v>
      </c>
      <c r="X3394" t="str">
        <f t="shared" si="315"/>
        <v>{location: new google.maps.LatLng(37.75, -122.387), weight: 0},</v>
      </c>
      <c r="Y3394" t="str">
        <f t="shared" si="316"/>
        <v>{location: new google.maps.LatLng(37.75, -122.387), weight: 0},</v>
      </c>
    </row>
    <row r="3395" spans="1:25" x14ac:dyDescent="0.2">
      <c r="A3395">
        <v>37.75</v>
      </c>
      <c r="B3395">
        <v>-122.386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2</v>
      </c>
      <c r="K3395">
        <v>0</v>
      </c>
      <c r="L3395">
        <v>3</v>
      </c>
      <c r="M3395">
        <f>VLOOKUP(H3395,AE$2:$AJ$12,6,TRUE)</f>
        <v>0</v>
      </c>
      <c r="N3395">
        <f>VLOOKUP(I3395,AF$2:$AJ$12,5,TRUE)</f>
        <v>2</v>
      </c>
      <c r="O3395">
        <f>VLOOKUP(J3395,AG$2:$AJ$12,4,TRUE)</f>
        <v>4</v>
      </c>
      <c r="P3395">
        <f>VLOOKUP(K3395,AH$2:$AJ$12,3,TRUE)</f>
        <v>0</v>
      </c>
      <c r="Q3395">
        <f>VLOOKUP(L3395,AI$2:$AJ$12,2,TRUE)</f>
        <v>2</v>
      </c>
      <c r="T3395" t="str">
        <f t="shared" si="317"/>
        <v>Crimepoint.create(latitude:37.75, longitude:-122.386, drugdrink:0, misdemean:2, theft:4, violent:0, total:2, drugdrinkct:0, misdemeanct:1, theftct:2, violentct:0, totalct:3)</v>
      </c>
      <c r="U3395" t="str">
        <f t="shared" si="318"/>
        <v>{location: new google.maps.LatLng(37.75, -122.386), weight: 0},</v>
      </c>
      <c r="V3395" t="str">
        <f t="shared" ref="V3395:V3458" si="319">$Z$2&amp;$A3395&amp;$AA$2&amp;$B3395&amp;$AB$2&amp;D3395&amp;$AC$2</f>
        <v>{location: new google.maps.LatLng(37.75, -122.386), weight: 0},</v>
      </c>
      <c r="W3395" t="str">
        <f t="shared" ref="W3395:W3458" si="320">$Z$2&amp;$A3395&amp;$AA$2&amp;$B3395&amp;$AB$2&amp;E3395&amp;$AC$2</f>
        <v>{location: new google.maps.LatLng(37.75, -122.386), weight: 0},</v>
      </c>
      <c r="X3395" t="str">
        <f t="shared" ref="X3395:X3458" si="321">$Z$2&amp;$A3395&amp;$AA$2&amp;$B3395&amp;$AB$2&amp;F3395&amp;$AC$2</f>
        <v>{location: new google.maps.LatLng(37.75, -122.386), weight: 0},</v>
      </c>
      <c r="Y3395" t="str">
        <f t="shared" ref="Y3395:Y3458" si="322">$Z$2&amp;$A3395&amp;$AA$2&amp;$B3395&amp;$AB$2&amp;G3395&amp;$AC$2</f>
        <v>{location: new google.maps.LatLng(37.75, -122.386), weight: 0},</v>
      </c>
    </row>
    <row r="3396" spans="1:25" x14ac:dyDescent="0.2">
      <c r="A3396">
        <v>37.75</v>
      </c>
      <c r="B3396">
        <v>-122.384</v>
      </c>
      <c r="C3396">
        <v>0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3</v>
      </c>
      <c r="J3396">
        <v>1</v>
      </c>
      <c r="K3396">
        <v>1</v>
      </c>
      <c r="L3396">
        <v>5</v>
      </c>
      <c r="M3396">
        <f>VLOOKUP(H3396,AE$2:$AJ$12,6,TRUE)</f>
        <v>0</v>
      </c>
      <c r="N3396">
        <f>VLOOKUP(I3396,AF$2:$AJ$12,5,TRUE)</f>
        <v>5</v>
      </c>
      <c r="O3396">
        <f>VLOOKUP(J3396,AG$2:$AJ$12,4,TRUE)</f>
        <v>3</v>
      </c>
      <c r="P3396">
        <f>VLOOKUP(K3396,AH$2:$AJ$12,3,TRUE)</f>
        <v>7</v>
      </c>
      <c r="Q3396">
        <f>VLOOKUP(L3396,AI$2:$AJ$12,2,TRUE)</f>
        <v>4</v>
      </c>
      <c r="T3396" t="str">
        <f t="shared" ref="T3396:T3459" si="323">"Crimepoint.create("&amp;A$2&amp;":"&amp;A3396&amp;", "&amp;B$2&amp;":"&amp;B3396&amp;", "&amp;C$2&amp;":"&amp;M3396&amp;", "&amp;D$2&amp;":"&amp;N3396&amp;", "&amp;E$2&amp;":"&amp;O3396&amp;", "&amp;F$2&amp;":"&amp;P3396&amp;", "&amp;G$2&amp;":"&amp;Q3396&amp;", "&amp;H$2&amp;":"&amp;H3396&amp;", "&amp;I$2&amp;":"&amp;I3396&amp;", "&amp;J$2&amp;":"&amp;J3396&amp;", "&amp;K$2&amp;":"&amp;K3396&amp;", "&amp;L$2&amp;":"&amp;L3396&amp;")"</f>
        <v>Crimepoint.create(latitude:37.75, longitude:-122.384, drugdrink:0, misdemean:5, theft:3, violent:7, total:4, drugdrinkct:0, misdemeanct:3, theftct:1, violentct:1, totalct:5)</v>
      </c>
      <c r="U3396" t="str">
        <f t="shared" ref="U3396:U3459" si="324">$Z$2&amp;$A3396&amp;$AA$2&amp;$B3396&amp;$AB$2&amp;C3396&amp;$AC$2</f>
        <v>{location: new google.maps.LatLng(37.75, -122.384), weight: 0},</v>
      </c>
      <c r="V3396" t="str">
        <f t="shared" si="319"/>
        <v>{location: new google.maps.LatLng(37.75, -122.384), weight: 1},</v>
      </c>
      <c r="W3396" t="str">
        <f t="shared" si="320"/>
        <v>{location: new google.maps.LatLng(37.75, -122.384), weight: 0},</v>
      </c>
      <c r="X3396" t="str">
        <f t="shared" si="321"/>
        <v>{location: new google.maps.LatLng(37.75, -122.384), weight: 1},</v>
      </c>
      <c r="Y3396" t="str">
        <f t="shared" si="322"/>
        <v>{location: new google.maps.LatLng(37.75, -122.384), weight: 0},</v>
      </c>
    </row>
    <row r="3397" spans="1:25" x14ac:dyDescent="0.2">
      <c r="A3397">
        <v>37.750999999999998</v>
      </c>
      <c r="B3397">
        <v>-122.50700000000001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2</v>
      </c>
      <c r="K3397">
        <v>1</v>
      </c>
      <c r="L3397">
        <v>3</v>
      </c>
      <c r="M3397">
        <f>VLOOKUP(H3397,AE$2:$AJ$12,6,TRUE)</f>
        <v>0</v>
      </c>
      <c r="N3397">
        <f>VLOOKUP(I3397,AF$2:$AJ$12,5,TRUE)</f>
        <v>0</v>
      </c>
      <c r="O3397">
        <f>VLOOKUP(J3397,AG$2:$AJ$12,4,TRUE)</f>
        <v>4</v>
      </c>
      <c r="P3397">
        <f>VLOOKUP(K3397,AH$2:$AJ$12,3,TRUE)</f>
        <v>7</v>
      </c>
      <c r="Q3397">
        <f>VLOOKUP(L3397,AI$2:$AJ$12,2,TRUE)</f>
        <v>2</v>
      </c>
      <c r="T3397" t="str">
        <f t="shared" si="323"/>
        <v>Crimepoint.create(latitude:37.751, longitude:-122.507, drugdrink:0, misdemean:0, theft:4, violent:7, total:2, drugdrinkct:0, misdemeanct:0, theftct:2, violentct:1, totalct:3)</v>
      </c>
      <c r="U3397" t="str">
        <f t="shared" si="324"/>
        <v>{location: new google.maps.LatLng(37.751, -122.507), weight: 0},</v>
      </c>
      <c r="V3397" t="str">
        <f t="shared" si="319"/>
        <v>{location: new google.maps.LatLng(37.751, -122.507), weight: 0},</v>
      </c>
      <c r="W3397" t="str">
        <f t="shared" si="320"/>
        <v>{location: new google.maps.LatLng(37.751, -122.507), weight: 0},</v>
      </c>
      <c r="X3397" t="str">
        <f t="shared" si="321"/>
        <v>{location: new google.maps.LatLng(37.751, -122.507), weight: 1},</v>
      </c>
      <c r="Y3397" t="str">
        <f t="shared" si="322"/>
        <v>{location: new google.maps.LatLng(37.751, -122.507), weight: 0},</v>
      </c>
    </row>
    <row r="3398" spans="1:25" x14ac:dyDescent="0.2">
      <c r="A3398">
        <v>37.750999999999998</v>
      </c>
      <c r="B3398">
        <v>-122.506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1</v>
      </c>
      <c r="M3398">
        <f>VLOOKUP(H3398,AE$2:$AJ$12,6,TRUE)</f>
        <v>0</v>
      </c>
      <c r="N3398">
        <f>VLOOKUP(I3398,AF$2:$AJ$12,5,TRUE)</f>
        <v>0</v>
      </c>
      <c r="O3398">
        <f>VLOOKUP(J3398,AG$2:$AJ$12,4,TRUE)</f>
        <v>3</v>
      </c>
      <c r="P3398">
        <f>VLOOKUP(K3398,AH$2:$AJ$12,3,TRUE)</f>
        <v>0</v>
      </c>
      <c r="Q3398">
        <f>VLOOKUP(L3398,AI$2:$AJ$12,2,TRUE)</f>
        <v>0</v>
      </c>
      <c r="T3398" t="str">
        <f t="shared" si="323"/>
        <v>Crimepoint.create(latitude:37.751, longitude:-122.506, drugdrink:0, misdemean:0, theft:3, violent:0, total:0, drugdrinkct:0, misdemeanct:0, theftct:1, violentct:0, totalct:1)</v>
      </c>
      <c r="U3398" t="str">
        <f t="shared" si="324"/>
        <v>{location: new google.maps.LatLng(37.751, -122.506), weight: 0},</v>
      </c>
      <c r="V3398" t="str">
        <f t="shared" si="319"/>
        <v>{location: new google.maps.LatLng(37.751, -122.506), weight: 0},</v>
      </c>
      <c r="W3398" t="str">
        <f t="shared" si="320"/>
        <v>{location: new google.maps.LatLng(37.751, -122.506), weight: 0},</v>
      </c>
      <c r="X3398" t="str">
        <f t="shared" si="321"/>
        <v>{location: new google.maps.LatLng(37.751, -122.506), weight: 0},</v>
      </c>
      <c r="Y3398" t="str">
        <f t="shared" si="322"/>
        <v>{location: new google.maps.LatLng(37.751, -122.506), weight: 0},</v>
      </c>
    </row>
    <row r="3399" spans="1:25" x14ac:dyDescent="0.2">
      <c r="A3399">
        <v>37.750999999999998</v>
      </c>
      <c r="B3399">
        <v>-122.505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1</v>
      </c>
      <c r="M3399">
        <f>VLOOKUP(H3399,AE$2:$AJ$12,6,TRUE)</f>
        <v>0</v>
      </c>
      <c r="N3399">
        <f>VLOOKUP(I3399,AF$2:$AJ$12,5,TRUE)</f>
        <v>2</v>
      </c>
      <c r="O3399">
        <f>VLOOKUP(J3399,AG$2:$AJ$12,4,TRUE)</f>
        <v>0</v>
      </c>
      <c r="P3399">
        <f>VLOOKUP(K3399,AH$2:$AJ$12,3,TRUE)</f>
        <v>0</v>
      </c>
      <c r="Q3399">
        <f>VLOOKUP(L3399,AI$2:$AJ$12,2,TRUE)</f>
        <v>0</v>
      </c>
      <c r="T3399" t="str">
        <f t="shared" si="323"/>
        <v>Crimepoint.create(latitude:37.751, longitude:-122.505, drugdrink:0, misdemean:2, theft:0, violent:0, total:0, drugdrinkct:0, misdemeanct:1, theftct:0, violentct:0, totalct:1)</v>
      </c>
      <c r="U3399" t="str">
        <f t="shared" si="324"/>
        <v>{location: new google.maps.LatLng(37.751, -122.505), weight: 0},</v>
      </c>
      <c r="V3399" t="str">
        <f t="shared" si="319"/>
        <v>{location: new google.maps.LatLng(37.751, -122.505), weight: 0},</v>
      </c>
      <c r="W3399" t="str">
        <f t="shared" si="320"/>
        <v>{location: new google.maps.LatLng(37.751, -122.505), weight: 0},</v>
      </c>
      <c r="X3399" t="str">
        <f t="shared" si="321"/>
        <v>{location: new google.maps.LatLng(37.751, -122.505), weight: 0},</v>
      </c>
      <c r="Y3399" t="str">
        <f t="shared" si="322"/>
        <v>{location: new google.maps.LatLng(37.751, -122.505), weight: 0},</v>
      </c>
    </row>
    <row r="3400" spans="1:25" x14ac:dyDescent="0.2">
      <c r="A3400">
        <v>37.750999999999998</v>
      </c>
      <c r="B3400">
        <v>-122.504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1</v>
      </c>
      <c r="L3400">
        <v>2</v>
      </c>
      <c r="M3400">
        <f>VLOOKUP(H3400,AE$2:$AJ$12,6,TRUE)</f>
        <v>0</v>
      </c>
      <c r="N3400">
        <f>VLOOKUP(I3400,AF$2:$AJ$12,5,TRUE)</f>
        <v>2</v>
      </c>
      <c r="O3400">
        <f>VLOOKUP(J3400,AG$2:$AJ$12,4,TRUE)</f>
        <v>0</v>
      </c>
      <c r="P3400">
        <f>VLOOKUP(K3400,AH$2:$AJ$12,3,TRUE)</f>
        <v>7</v>
      </c>
      <c r="Q3400">
        <f>VLOOKUP(L3400,AI$2:$AJ$12,2,TRUE)</f>
        <v>1</v>
      </c>
      <c r="T3400" t="str">
        <f t="shared" si="323"/>
        <v>Crimepoint.create(latitude:37.751, longitude:-122.504, drugdrink:0, misdemean:2, theft:0, violent:7, total:1, drugdrinkct:0, misdemeanct:1, theftct:0, violentct:1, totalct:2)</v>
      </c>
      <c r="U3400" t="str">
        <f t="shared" si="324"/>
        <v>{location: new google.maps.LatLng(37.751, -122.504), weight: 0},</v>
      </c>
      <c r="V3400" t="str">
        <f t="shared" si="319"/>
        <v>{location: new google.maps.LatLng(37.751, -122.504), weight: 0},</v>
      </c>
      <c r="W3400" t="str">
        <f t="shared" si="320"/>
        <v>{location: new google.maps.LatLng(37.751, -122.504), weight: 0},</v>
      </c>
      <c r="X3400" t="str">
        <f t="shared" si="321"/>
        <v>{location: new google.maps.LatLng(37.751, -122.504), weight: 1},</v>
      </c>
      <c r="Y3400" t="str">
        <f t="shared" si="322"/>
        <v>{location: new google.maps.LatLng(37.751, -122.504), weight: 0},</v>
      </c>
    </row>
    <row r="3401" spans="1:25" x14ac:dyDescent="0.2">
      <c r="A3401">
        <v>37.750999999999998</v>
      </c>
      <c r="B3401">
        <v>-122.501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1</v>
      </c>
      <c r="M3401">
        <f>VLOOKUP(H3401,AE$2:$AJ$12,6,TRUE)</f>
        <v>0</v>
      </c>
      <c r="N3401">
        <f>VLOOKUP(I3401,AF$2:$AJ$12,5,TRUE)</f>
        <v>0</v>
      </c>
      <c r="O3401">
        <f>VLOOKUP(J3401,AG$2:$AJ$12,4,TRUE)</f>
        <v>3</v>
      </c>
      <c r="P3401">
        <f>VLOOKUP(K3401,AH$2:$AJ$12,3,TRUE)</f>
        <v>0</v>
      </c>
      <c r="Q3401">
        <f>VLOOKUP(L3401,AI$2:$AJ$12,2,TRUE)</f>
        <v>0</v>
      </c>
      <c r="T3401" t="str">
        <f t="shared" si="323"/>
        <v>Crimepoint.create(latitude:37.751, longitude:-122.501, drugdrink:0, misdemean:0, theft:3, violent:0, total:0, drugdrinkct:0, misdemeanct:0, theftct:1, violentct:0, totalct:1)</v>
      </c>
      <c r="U3401" t="str">
        <f t="shared" si="324"/>
        <v>{location: new google.maps.LatLng(37.751, -122.501), weight: 0},</v>
      </c>
      <c r="V3401" t="str">
        <f t="shared" si="319"/>
        <v>{location: new google.maps.LatLng(37.751, -122.501), weight: 0},</v>
      </c>
      <c r="W3401" t="str">
        <f t="shared" si="320"/>
        <v>{location: new google.maps.LatLng(37.751, -122.501), weight: 0},</v>
      </c>
      <c r="X3401" t="str">
        <f t="shared" si="321"/>
        <v>{location: new google.maps.LatLng(37.751, -122.501), weight: 0},</v>
      </c>
      <c r="Y3401" t="str">
        <f t="shared" si="322"/>
        <v>{location: new google.maps.LatLng(37.751, -122.501), weight: 0},</v>
      </c>
    </row>
    <row r="3402" spans="1:25" x14ac:dyDescent="0.2">
      <c r="A3402">
        <v>37.750999999999998</v>
      </c>
      <c r="B3402">
        <v>-122.5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2</v>
      </c>
      <c r="J3402">
        <v>1</v>
      </c>
      <c r="K3402">
        <v>0</v>
      </c>
      <c r="L3402">
        <v>3</v>
      </c>
      <c r="M3402">
        <f>VLOOKUP(H3402,AE$2:$AJ$12,6,TRUE)</f>
        <v>0</v>
      </c>
      <c r="N3402">
        <f>VLOOKUP(I3402,AF$2:$AJ$12,5,TRUE)</f>
        <v>4</v>
      </c>
      <c r="O3402">
        <f>VLOOKUP(J3402,AG$2:$AJ$12,4,TRUE)</f>
        <v>3</v>
      </c>
      <c r="P3402">
        <f>VLOOKUP(K3402,AH$2:$AJ$12,3,TRUE)</f>
        <v>0</v>
      </c>
      <c r="Q3402">
        <f>VLOOKUP(L3402,AI$2:$AJ$12,2,TRUE)</f>
        <v>2</v>
      </c>
      <c r="T3402" t="str">
        <f t="shared" si="323"/>
        <v>Crimepoint.create(latitude:37.751, longitude:-122.5, drugdrink:0, misdemean:4, theft:3, violent:0, total:2, drugdrinkct:0, misdemeanct:2, theftct:1, violentct:0, totalct:3)</v>
      </c>
      <c r="U3402" t="str">
        <f t="shared" si="324"/>
        <v>{location: new google.maps.LatLng(37.751, -122.5), weight: 0},</v>
      </c>
      <c r="V3402" t="str">
        <f t="shared" si="319"/>
        <v>{location: new google.maps.LatLng(37.751, -122.5), weight: 0},</v>
      </c>
      <c r="W3402" t="str">
        <f t="shared" si="320"/>
        <v>{location: new google.maps.LatLng(37.751, -122.5), weight: 0},</v>
      </c>
      <c r="X3402" t="str">
        <f t="shared" si="321"/>
        <v>{location: new google.maps.LatLng(37.751, -122.5), weight: 0},</v>
      </c>
      <c r="Y3402" t="str">
        <f t="shared" si="322"/>
        <v>{location: new google.maps.LatLng(37.751, -122.5), weight: 0},</v>
      </c>
    </row>
    <row r="3403" spans="1:25" x14ac:dyDescent="0.2">
      <c r="A3403">
        <v>37.750999999999998</v>
      </c>
      <c r="B3403">
        <v>-122.498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0</v>
      </c>
      <c r="L3403">
        <v>2</v>
      </c>
      <c r="M3403">
        <f>VLOOKUP(H3403,AE$2:$AJ$12,6,TRUE)</f>
        <v>0</v>
      </c>
      <c r="N3403">
        <f>VLOOKUP(I3403,AF$2:$AJ$12,5,TRUE)</f>
        <v>2</v>
      </c>
      <c r="O3403">
        <f>VLOOKUP(J3403,AG$2:$AJ$12,4,TRUE)</f>
        <v>3</v>
      </c>
      <c r="P3403">
        <f>VLOOKUP(K3403,AH$2:$AJ$12,3,TRUE)</f>
        <v>0</v>
      </c>
      <c r="Q3403">
        <f>VLOOKUP(L3403,AI$2:$AJ$12,2,TRUE)</f>
        <v>1</v>
      </c>
      <c r="T3403" t="str">
        <f t="shared" si="323"/>
        <v>Crimepoint.create(latitude:37.751, longitude:-122.498, drugdrink:0, misdemean:2, theft:3, violent:0, total:1, drugdrinkct:0, misdemeanct:1, theftct:1, violentct:0, totalct:2)</v>
      </c>
      <c r="U3403" t="str">
        <f t="shared" si="324"/>
        <v>{location: new google.maps.LatLng(37.751, -122.498), weight: 0},</v>
      </c>
      <c r="V3403" t="str">
        <f t="shared" si="319"/>
        <v>{location: new google.maps.LatLng(37.751, -122.498), weight: 0},</v>
      </c>
      <c r="W3403" t="str">
        <f t="shared" si="320"/>
        <v>{location: new google.maps.LatLng(37.751, -122.498), weight: 0},</v>
      </c>
      <c r="X3403" t="str">
        <f t="shared" si="321"/>
        <v>{location: new google.maps.LatLng(37.751, -122.498), weight: 0},</v>
      </c>
      <c r="Y3403" t="str">
        <f t="shared" si="322"/>
        <v>{location: new google.maps.LatLng(37.751, -122.498), weight: 0},</v>
      </c>
    </row>
    <row r="3404" spans="1:25" x14ac:dyDescent="0.2">
      <c r="A3404">
        <v>37.750999999999998</v>
      </c>
      <c r="B3404">
        <v>-122.497</v>
      </c>
      <c r="C3404">
        <v>0</v>
      </c>
      <c r="D3404">
        <v>2</v>
      </c>
      <c r="E3404">
        <v>1</v>
      </c>
      <c r="F3404">
        <v>10</v>
      </c>
      <c r="G3404">
        <v>2</v>
      </c>
      <c r="H3404">
        <v>0</v>
      </c>
      <c r="I3404">
        <v>10</v>
      </c>
      <c r="J3404">
        <v>4</v>
      </c>
      <c r="K3404">
        <v>13</v>
      </c>
      <c r="L3404">
        <v>27</v>
      </c>
      <c r="M3404">
        <f>VLOOKUP(H3404,AE$2:$AJ$12,6,TRUE)</f>
        <v>0</v>
      </c>
      <c r="N3404">
        <f>VLOOKUP(I3404,AF$2:$AJ$12,5,TRUE)</f>
        <v>8</v>
      </c>
      <c r="O3404">
        <f>VLOOKUP(J3404,AG$2:$AJ$12,4,TRUE)</f>
        <v>6</v>
      </c>
      <c r="P3404">
        <f>VLOOKUP(K3404,AH$2:$AJ$12,3,TRUE)</f>
        <v>9</v>
      </c>
      <c r="Q3404">
        <f>VLOOKUP(L3404,AI$2:$AJ$12,2,TRUE)</f>
        <v>8</v>
      </c>
      <c r="T3404" t="str">
        <f t="shared" si="323"/>
        <v>Crimepoint.create(latitude:37.751, longitude:-122.497, drugdrink:0, misdemean:8, theft:6, violent:9, total:8, drugdrinkct:0, misdemeanct:10, theftct:4, violentct:13, totalct:27)</v>
      </c>
      <c r="U3404" t="str">
        <f t="shared" si="324"/>
        <v>{location: new google.maps.LatLng(37.751, -122.497), weight: 0},</v>
      </c>
      <c r="V3404" t="str">
        <f t="shared" si="319"/>
        <v>{location: new google.maps.LatLng(37.751, -122.497), weight: 2},</v>
      </c>
      <c r="W3404" t="str">
        <f t="shared" si="320"/>
        <v>{location: new google.maps.LatLng(37.751, -122.497), weight: 1},</v>
      </c>
      <c r="X3404" t="str">
        <f t="shared" si="321"/>
        <v>{location: new google.maps.LatLng(37.751, -122.497), weight: 10},</v>
      </c>
      <c r="Y3404" t="str">
        <f t="shared" si="322"/>
        <v>{location: new google.maps.LatLng(37.751, -122.497), weight: 2},</v>
      </c>
    </row>
    <row r="3405" spans="1:25" x14ac:dyDescent="0.2">
      <c r="A3405">
        <v>37.750999999999998</v>
      </c>
      <c r="B3405">
        <v>-122.494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3</v>
      </c>
      <c r="K3405">
        <v>0</v>
      </c>
      <c r="L3405">
        <v>4</v>
      </c>
      <c r="M3405">
        <f>VLOOKUP(H3405,AE$2:$AJ$12,6,TRUE)</f>
        <v>0</v>
      </c>
      <c r="N3405">
        <f>VLOOKUP(I3405,AF$2:$AJ$12,5,TRUE)</f>
        <v>2</v>
      </c>
      <c r="O3405">
        <f>VLOOKUP(J3405,AG$2:$AJ$12,4,TRUE)</f>
        <v>5</v>
      </c>
      <c r="P3405">
        <f>VLOOKUP(K3405,AH$2:$AJ$12,3,TRUE)</f>
        <v>0</v>
      </c>
      <c r="Q3405">
        <f>VLOOKUP(L3405,AI$2:$AJ$12,2,TRUE)</f>
        <v>3</v>
      </c>
      <c r="T3405" t="str">
        <f t="shared" si="323"/>
        <v>Crimepoint.create(latitude:37.751, longitude:-122.494, drugdrink:0, misdemean:2, theft:5, violent:0, total:3, drugdrinkct:0, misdemeanct:1, theftct:3, violentct:0, totalct:4)</v>
      </c>
      <c r="U3405" t="str">
        <f t="shared" si="324"/>
        <v>{location: new google.maps.LatLng(37.751, -122.494), weight: 0},</v>
      </c>
      <c r="V3405" t="str">
        <f t="shared" si="319"/>
        <v>{location: new google.maps.LatLng(37.751, -122.494), weight: 0},</v>
      </c>
      <c r="W3405" t="str">
        <f t="shared" si="320"/>
        <v>{location: new google.maps.LatLng(37.751, -122.494), weight: 0},</v>
      </c>
      <c r="X3405" t="str">
        <f t="shared" si="321"/>
        <v>{location: new google.maps.LatLng(37.751, -122.494), weight: 0},</v>
      </c>
      <c r="Y3405" t="str">
        <f t="shared" si="322"/>
        <v>{location: new google.maps.LatLng(37.751, -122.494), weight: 0},</v>
      </c>
    </row>
    <row r="3406" spans="1:25" x14ac:dyDescent="0.2">
      <c r="A3406">
        <v>37.750999999999998</v>
      </c>
      <c r="B3406">
        <v>-122.49299999999999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4</v>
      </c>
      <c r="K3406">
        <v>0</v>
      </c>
      <c r="L3406">
        <v>5</v>
      </c>
      <c r="M3406">
        <f>VLOOKUP(H3406,AE$2:$AJ$12,6,TRUE)</f>
        <v>0</v>
      </c>
      <c r="N3406">
        <f>VLOOKUP(I3406,AF$2:$AJ$12,5,TRUE)</f>
        <v>2</v>
      </c>
      <c r="O3406">
        <f>VLOOKUP(J3406,AG$2:$AJ$12,4,TRUE)</f>
        <v>6</v>
      </c>
      <c r="P3406">
        <f>VLOOKUP(K3406,AH$2:$AJ$12,3,TRUE)</f>
        <v>0</v>
      </c>
      <c r="Q3406">
        <f>VLOOKUP(L3406,AI$2:$AJ$12,2,TRUE)</f>
        <v>4</v>
      </c>
      <c r="T3406" t="str">
        <f t="shared" si="323"/>
        <v>Crimepoint.create(latitude:37.751, longitude:-122.493, drugdrink:0, misdemean:2, theft:6, violent:0, total:4, drugdrinkct:0, misdemeanct:1, theftct:4, violentct:0, totalct:5)</v>
      </c>
      <c r="U3406" t="str">
        <f t="shared" si="324"/>
        <v>{location: new google.maps.LatLng(37.751, -122.493), weight: 0},</v>
      </c>
      <c r="V3406" t="str">
        <f t="shared" si="319"/>
        <v>{location: new google.maps.LatLng(37.751, -122.493), weight: 0},</v>
      </c>
      <c r="W3406" t="str">
        <f t="shared" si="320"/>
        <v>{location: new google.maps.LatLng(37.751, -122.493), weight: 1},</v>
      </c>
      <c r="X3406" t="str">
        <f t="shared" si="321"/>
        <v>{location: new google.maps.LatLng(37.751, -122.493), weight: 0},</v>
      </c>
      <c r="Y3406" t="str">
        <f t="shared" si="322"/>
        <v>{location: new google.maps.LatLng(37.751, -122.493), weight: 0},</v>
      </c>
    </row>
    <row r="3407" spans="1:25" x14ac:dyDescent="0.2">
      <c r="A3407">
        <v>37.750999999999998</v>
      </c>
      <c r="B3407">
        <v>-122.492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2</v>
      </c>
      <c r="J3407">
        <v>0</v>
      </c>
      <c r="K3407">
        <v>0</v>
      </c>
      <c r="L3407">
        <v>2</v>
      </c>
      <c r="M3407">
        <f>VLOOKUP(H3407,AE$2:$AJ$12,6,TRUE)</f>
        <v>0</v>
      </c>
      <c r="N3407">
        <f>VLOOKUP(I3407,AF$2:$AJ$12,5,TRUE)</f>
        <v>4</v>
      </c>
      <c r="O3407">
        <f>VLOOKUP(J3407,AG$2:$AJ$12,4,TRUE)</f>
        <v>0</v>
      </c>
      <c r="P3407">
        <f>VLOOKUP(K3407,AH$2:$AJ$12,3,TRUE)</f>
        <v>0</v>
      </c>
      <c r="Q3407">
        <f>VLOOKUP(L3407,AI$2:$AJ$12,2,TRUE)</f>
        <v>1</v>
      </c>
      <c r="T3407" t="str">
        <f t="shared" si="323"/>
        <v>Crimepoint.create(latitude:37.751, longitude:-122.492, drugdrink:0, misdemean:4, theft:0, violent:0, total:1, drugdrinkct:0, misdemeanct:2, theftct:0, violentct:0, totalct:2)</v>
      </c>
      <c r="U3407" t="str">
        <f t="shared" si="324"/>
        <v>{location: new google.maps.LatLng(37.751, -122.492), weight: 0},</v>
      </c>
      <c r="V3407" t="str">
        <f t="shared" si="319"/>
        <v>{location: new google.maps.LatLng(37.751, -122.492), weight: 0},</v>
      </c>
      <c r="W3407" t="str">
        <f t="shared" si="320"/>
        <v>{location: new google.maps.LatLng(37.751, -122.492), weight: 0},</v>
      </c>
      <c r="X3407" t="str">
        <f t="shared" si="321"/>
        <v>{location: new google.maps.LatLng(37.751, -122.492), weight: 0},</v>
      </c>
      <c r="Y3407" t="str">
        <f t="shared" si="322"/>
        <v>{location: new google.maps.LatLng(37.751, -122.492), weight: 0},</v>
      </c>
    </row>
    <row r="3408" spans="1:25" x14ac:dyDescent="0.2">
      <c r="A3408">
        <v>37.750999999999998</v>
      </c>
      <c r="B3408">
        <v>-122.491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2</v>
      </c>
      <c r="J3408">
        <v>1</v>
      </c>
      <c r="K3408">
        <v>0</v>
      </c>
      <c r="L3408">
        <v>3</v>
      </c>
      <c r="M3408">
        <f>VLOOKUP(H3408,AE$2:$AJ$12,6,TRUE)</f>
        <v>0</v>
      </c>
      <c r="N3408">
        <f>VLOOKUP(I3408,AF$2:$AJ$12,5,TRUE)</f>
        <v>4</v>
      </c>
      <c r="O3408">
        <f>VLOOKUP(J3408,AG$2:$AJ$12,4,TRUE)</f>
        <v>3</v>
      </c>
      <c r="P3408">
        <f>VLOOKUP(K3408,AH$2:$AJ$12,3,TRUE)</f>
        <v>0</v>
      </c>
      <c r="Q3408">
        <f>VLOOKUP(L3408,AI$2:$AJ$12,2,TRUE)</f>
        <v>2</v>
      </c>
      <c r="T3408" t="str">
        <f t="shared" si="323"/>
        <v>Crimepoint.create(latitude:37.751, longitude:-122.491, drugdrink:0, misdemean:4, theft:3, violent:0, total:2, drugdrinkct:0, misdemeanct:2, theftct:1, violentct:0, totalct:3)</v>
      </c>
      <c r="U3408" t="str">
        <f t="shared" si="324"/>
        <v>{location: new google.maps.LatLng(37.751, -122.491), weight: 0},</v>
      </c>
      <c r="V3408" t="str">
        <f t="shared" si="319"/>
        <v>{location: new google.maps.LatLng(37.751, -122.491), weight: 0},</v>
      </c>
      <c r="W3408" t="str">
        <f t="shared" si="320"/>
        <v>{location: new google.maps.LatLng(37.751, -122.491), weight: 0},</v>
      </c>
      <c r="X3408" t="str">
        <f t="shared" si="321"/>
        <v>{location: new google.maps.LatLng(37.751, -122.491), weight: 0},</v>
      </c>
      <c r="Y3408" t="str">
        <f t="shared" si="322"/>
        <v>{location: new google.maps.LatLng(37.751, -122.491), weight: 0},</v>
      </c>
    </row>
    <row r="3409" spans="1:25" x14ac:dyDescent="0.2">
      <c r="A3409">
        <v>37.750999999999998</v>
      </c>
      <c r="B3409">
        <v>-122.49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1</v>
      </c>
      <c r="M3409">
        <f>VLOOKUP(H3409,AE$2:$AJ$12,6,TRUE)</f>
        <v>0</v>
      </c>
      <c r="N3409">
        <f>VLOOKUP(I3409,AF$2:$AJ$12,5,TRUE)</f>
        <v>0</v>
      </c>
      <c r="O3409">
        <f>VLOOKUP(J3409,AG$2:$AJ$12,4,TRUE)</f>
        <v>3</v>
      </c>
      <c r="P3409">
        <f>VLOOKUP(K3409,AH$2:$AJ$12,3,TRUE)</f>
        <v>0</v>
      </c>
      <c r="Q3409">
        <f>VLOOKUP(L3409,AI$2:$AJ$12,2,TRUE)</f>
        <v>0</v>
      </c>
      <c r="T3409" t="str">
        <f t="shared" si="323"/>
        <v>Crimepoint.create(latitude:37.751, longitude:-122.49, drugdrink:0, misdemean:0, theft:3, violent:0, total:0, drugdrinkct:0, misdemeanct:0, theftct:1, violentct:0, totalct:1)</v>
      </c>
      <c r="U3409" t="str">
        <f t="shared" si="324"/>
        <v>{location: new google.maps.LatLng(37.751, -122.49), weight: 0},</v>
      </c>
      <c r="V3409" t="str">
        <f t="shared" si="319"/>
        <v>{location: new google.maps.LatLng(37.751, -122.49), weight: 0},</v>
      </c>
      <c r="W3409" t="str">
        <f t="shared" si="320"/>
        <v>{location: new google.maps.LatLng(37.751, -122.49), weight: 0},</v>
      </c>
      <c r="X3409" t="str">
        <f t="shared" si="321"/>
        <v>{location: new google.maps.LatLng(37.751, -122.49), weight: 0},</v>
      </c>
      <c r="Y3409" t="str">
        <f t="shared" si="322"/>
        <v>{location: new google.maps.LatLng(37.751, -122.49), weight: 0},</v>
      </c>
    </row>
    <row r="3410" spans="1:25" x14ac:dyDescent="0.2">
      <c r="A3410">
        <v>37.750999999999998</v>
      </c>
      <c r="B3410">
        <v>-122.489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1</v>
      </c>
      <c r="K3410">
        <v>0</v>
      </c>
      <c r="L3410">
        <v>2</v>
      </c>
      <c r="M3410">
        <f>VLOOKUP(H3410,AE$2:$AJ$12,6,TRUE)</f>
        <v>0</v>
      </c>
      <c r="N3410">
        <f>VLOOKUP(I3410,AF$2:$AJ$12,5,TRUE)</f>
        <v>2</v>
      </c>
      <c r="O3410">
        <f>VLOOKUP(J3410,AG$2:$AJ$12,4,TRUE)</f>
        <v>3</v>
      </c>
      <c r="P3410">
        <f>VLOOKUP(K3410,AH$2:$AJ$12,3,TRUE)</f>
        <v>0</v>
      </c>
      <c r="Q3410">
        <f>VLOOKUP(L3410,AI$2:$AJ$12,2,TRUE)</f>
        <v>1</v>
      </c>
      <c r="T3410" t="str">
        <f t="shared" si="323"/>
        <v>Crimepoint.create(latitude:37.751, longitude:-122.489, drugdrink:0, misdemean:2, theft:3, violent:0, total:1, drugdrinkct:0, misdemeanct:1, theftct:1, violentct:0, totalct:2)</v>
      </c>
      <c r="U3410" t="str">
        <f t="shared" si="324"/>
        <v>{location: new google.maps.LatLng(37.751, -122.489), weight: 0},</v>
      </c>
      <c r="V3410" t="str">
        <f t="shared" si="319"/>
        <v>{location: new google.maps.LatLng(37.751, -122.489), weight: 0},</v>
      </c>
      <c r="W3410" t="str">
        <f t="shared" si="320"/>
        <v>{location: new google.maps.LatLng(37.751, -122.489), weight: 0},</v>
      </c>
      <c r="X3410" t="str">
        <f t="shared" si="321"/>
        <v>{location: new google.maps.LatLng(37.751, -122.489), weight: 0},</v>
      </c>
      <c r="Y3410" t="str">
        <f t="shared" si="322"/>
        <v>{location: new google.maps.LatLng(37.751, -122.489), weight: 0},</v>
      </c>
    </row>
    <row r="3411" spans="1:25" x14ac:dyDescent="0.2">
      <c r="A3411">
        <v>37.750999999999998</v>
      </c>
      <c r="B3411">
        <v>-122.488</v>
      </c>
      <c r="C3411">
        <v>0</v>
      </c>
      <c r="D3411">
        <v>1</v>
      </c>
      <c r="E3411">
        <v>0</v>
      </c>
      <c r="F3411">
        <v>1</v>
      </c>
      <c r="G3411">
        <v>0</v>
      </c>
      <c r="H3411">
        <v>0</v>
      </c>
      <c r="I3411">
        <v>3</v>
      </c>
      <c r="J3411">
        <v>0</v>
      </c>
      <c r="K3411">
        <v>1</v>
      </c>
      <c r="L3411">
        <v>4</v>
      </c>
      <c r="M3411">
        <f>VLOOKUP(H3411,AE$2:$AJ$12,6,TRUE)</f>
        <v>0</v>
      </c>
      <c r="N3411">
        <f>VLOOKUP(I3411,AF$2:$AJ$12,5,TRUE)</f>
        <v>5</v>
      </c>
      <c r="O3411">
        <f>VLOOKUP(J3411,AG$2:$AJ$12,4,TRUE)</f>
        <v>0</v>
      </c>
      <c r="P3411">
        <f>VLOOKUP(K3411,AH$2:$AJ$12,3,TRUE)</f>
        <v>7</v>
      </c>
      <c r="Q3411">
        <f>VLOOKUP(L3411,AI$2:$AJ$12,2,TRUE)</f>
        <v>3</v>
      </c>
      <c r="T3411" t="str">
        <f t="shared" si="323"/>
        <v>Crimepoint.create(latitude:37.751, longitude:-122.488, drugdrink:0, misdemean:5, theft:0, violent:7, total:3, drugdrinkct:0, misdemeanct:3, theftct:0, violentct:1, totalct:4)</v>
      </c>
      <c r="U3411" t="str">
        <f t="shared" si="324"/>
        <v>{location: new google.maps.LatLng(37.751, -122.488), weight: 0},</v>
      </c>
      <c r="V3411" t="str">
        <f t="shared" si="319"/>
        <v>{location: new google.maps.LatLng(37.751, -122.488), weight: 1},</v>
      </c>
      <c r="W3411" t="str">
        <f t="shared" si="320"/>
        <v>{location: new google.maps.LatLng(37.751, -122.488), weight: 0},</v>
      </c>
      <c r="X3411" t="str">
        <f t="shared" si="321"/>
        <v>{location: new google.maps.LatLng(37.751, -122.488), weight: 1},</v>
      </c>
      <c r="Y3411" t="str">
        <f t="shared" si="322"/>
        <v>{location: new google.maps.LatLng(37.751, -122.488), weight: 0},</v>
      </c>
    </row>
    <row r="3412" spans="1:25" x14ac:dyDescent="0.2">
      <c r="A3412">
        <v>37.750999999999998</v>
      </c>
      <c r="B3412">
        <v>-122.48699999999999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6</v>
      </c>
      <c r="J3412">
        <v>1</v>
      </c>
      <c r="K3412">
        <v>0</v>
      </c>
      <c r="L3412">
        <v>7</v>
      </c>
      <c r="M3412">
        <f>VLOOKUP(H3412,AE$2:$AJ$12,6,TRUE)</f>
        <v>0</v>
      </c>
      <c r="N3412">
        <f>VLOOKUP(I3412,AF$2:$AJ$12,5,TRUE)</f>
        <v>7</v>
      </c>
      <c r="O3412">
        <f>VLOOKUP(J3412,AG$2:$AJ$12,4,TRUE)</f>
        <v>3</v>
      </c>
      <c r="P3412">
        <f>VLOOKUP(K3412,AH$2:$AJ$12,3,TRUE)</f>
        <v>0</v>
      </c>
      <c r="Q3412">
        <f>VLOOKUP(L3412,AI$2:$AJ$12,2,TRUE)</f>
        <v>5</v>
      </c>
      <c r="T3412" t="str">
        <f t="shared" si="323"/>
        <v>Crimepoint.create(latitude:37.751, longitude:-122.487, drugdrink:0, misdemean:7, theft:3, violent:0, total:5, drugdrinkct:0, misdemeanct:6, theftct:1, violentct:0, totalct:7)</v>
      </c>
      <c r="U3412" t="str">
        <f t="shared" si="324"/>
        <v>{location: new google.maps.LatLng(37.751, -122.487), weight: 0},</v>
      </c>
      <c r="V3412" t="str">
        <f t="shared" si="319"/>
        <v>{location: new google.maps.LatLng(37.751, -122.487), weight: 1},</v>
      </c>
      <c r="W3412" t="str">
        <f t="shared" si="320"/>
        <v>{location: new google.maps.LatLng(37.751, -122.487), weight: 0},</v>
      </c>
      <c r="X3412" t="str">
        <f t="shared" si="321"/>
        <v>{location: new google.maps.LatLng(37.751, -122.487), weight: 0},</v>
      </c>
      <c r="Y3412" t="str">
        <f t="shared" si="322"/>
        <v>{location: new google.maps.LatLng(37.751, -122.487), weight: 1},</v>
      </c>
    </row>
    <row r="3413" spans="1:25" x14ac:dyDescent="0.2">
      <c r="A3413">
        <v>37.750999999999998</v>
      </c>
      <c r="B3413">
        <v>-122.486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1</v>
      </c>
      <c r="M3413">
        <f>VLOOKUP(H3413,AE$2:$AJ$12,6,TRUE)</f>
        <v>0</v>
      </c>
      <c r="N3413">
        <f>VLOOKUP(I3413,AF$2:$AJ$12,5,TRUE)</f>
        <v>2</v>
      </c>
      <c r="O3413">
        <f>VLOOKUP(J3413,AG$2:$AJ$12,4,TRUE)</f>
        <v>0</v>
      </c>
      <c r="P3413">
        <f>VLOOKUP(K3413,AH$2:$AJ$12,3,TRUE)</f>
        <v>0</v>
      </c>
      <c r="Q3413">
        <f>VLOOKUP(L3413,AI$2:$AJ$12,2,TRUE)</f>
        <v>0</v>
      </c>
      <c r="T3413" t="str">
        <f t="shared" si="323"/>
        <v>Crimepoint.create(latitude:37.751, longitude:-122.486, drugdrink:0, misdemean:2, theft:0, violent:0, total:0, drugdrinkct:0, misdemeanct:1, theftct:0, violentct:0, totalct:1)</v>
      </c>
      <c r="U3413" t="str">
        <f t="shared" si="324"/>
        <v>{location: new google.maps.LatLng(37.751, -122.486), weight: 0},</v>
      </c>
      <c r="V3413" t="str">
        <f t="shared" si="319"/>
        <v>{location: new google.maps.LatLng(37.751, -122.486), weight: 0},</v>
      </c>
      <c r="W3413" t="str">
        <f t="shared" si="320"/>
        <v>{location: new google.maps.LatLng(37.751, -122.486), weight: 0},</v>
      </c>
      <c r="X3413" t="str">
        <f t="shared" si="321"/>
        <v>{location: new google.maps.LatLng(37.751, -122.486), weight: 0},</v>
      </c>
      <c r="Y3413" t="str">
        <f t="shared" si="322"/>
        <v>{location: new google.maps.LatLng(37.751, -122.486), weight: 0},</v>
      </c>
    </row>
    <row r="3414" spans="1:25" x14ac:dyDescent="0.2">
      <c r="A3414">
        <v>37.750999999999998</v>
      </c>
      <c r="B3414">
        <v>-122.482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4</v>
      </c>
      <c r="J3414">
        <v>0</v>
      </c>
      <c r="K3414">
        <v>0</v>
      </c>
      <c r="L3414">
        <v>4</v>
      </c>
      <c r="M3414">
        <f>VLOOKUP(H3414,AE$2:$AJ$12,6,TRUE)</f>
        <v>0</v>
      </c>
      <c r="N3414">
        <f>VLOOKUP(I3414,AF$2:$AJ$12,5,TRUE)</f>
        <v>6</v>
      </c>
      <c r="O3414">
        <f>VLOOKUP(J3414,AG$2:$AJ$12,4,TRUE)</f>
        <v>0</v>
      </c>
      <c r="P3414">
        <f>VLOOKUP(K3414,AH$2:$AJ$12,3,TRUE)</f>
        <v>0</v>
      </c>
      <c r="Q3414">
        <f>VLOOKUP(L3414,AI$2:$AJ$12,2,TRUE)</f>
        <v>3</v>
      </c>
      <c r="T3414" t="str">
        <f t="shared" si="323"/>
        <v>Crimepoint.create(latitude:37.751, longitude:-122.482, drugdrink:0, misdemean:6, theft:0, violent:0, total:3, drugdrinkct:0, misdemeanct:4, theftct:0, violentct:0, totalct:4)</v>
      </c>
      <c r="U3414" t="str">
        <f t="shared" si="324"/>
        <v>{location: new google.maps.LatLng(37.751, -122.482), weight: 0},</v>
      </c>
      <c r="V3414" t="str">
        <f t="shared" si="319"/>
        <v>{location: new google.maps.LatLng(37.751, -122.482), weight: 1},</v>
      </c>
      <c r="W3414" t="str">
        <f t="shared" si="320"/>
        <v>{location: new google.maps.LatLng(37.751, -122.482), weight: 0},</v>
      </c>
      <c r="X3414" t="str">
        <f t="shared" si="321"/>
        <v>{location: new google.maps.LatLng(37.751, -122.482), weight: 0},</v>
      </c>
      <c r="Y3414" t="str">
        <f t="shared" si="322"/>
        <v>{location: new google.maps.LatLng(37.751, -122.482), weight: 0},</v>
      </c>
    </row>
    <row r="3415" spans="1:25" x14ac:dyDescent="0.2">
      <c r="A3415">
        <v>37.750999999999998</v>
      </c>
      <c r="B3415">
        <v>-122.48</v>
      </c>
      <c r="C3415">
        <v>0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4</v>
      </c>
      <c r="J3415">
        <v>4</v>
      </c>
      <c r="K3415">
        <v>1</v>
      </c>
      <c r="L3415">
        <v>9</v>
      </c>
      <c r="M3415">
        <f>VLOOKUP(H3415,AE$2:$AJ$12,6,TRUE)</f>
        <v>0</v>
      </c>
      <c r="N3415">
        <f>VLOOKUP(I3415,AF$2:$AJ$12,5,TRUE)</f>
        <v>6</v>
      </c>
      <c r="O3415">
        <f>VLOOKUP(J3415,AG$2:$AJ$12,4,TRUE)</f>
        <v>6</v>
      </c>
      <c r="P3415">
        <f>VLOOKUP(K3415,AH$2:$AJ$12,3,TRUE)</f>
        <v>7</v>
      </c>
      <c r="Q3415">
        <f>VLOOKUP(L3415,AI$2:$AJ$12,2,TRUE)</f>
        <v>5</v>
      </c>
      <c r="T3415" t="str">
        <f t="shared" si="323"/>
        <v>Crimepoint.create(latitude:37.751, longitude:-122.48, drugdrink:0, misdemean:6, theft:6, violent:7, total:5, drugdrinkct:0, misdemeanct:4, theftct:4, violentct:1, totalct:9)</v>
      </c>
      <c r="U3415" t="str">
        <f t="shared" si="324"/>
        <v>{location: new google.maps.LatLng(37.751, -122.48), weight: 0},</v>
      </c>
      <c r="V3415" t="str">
        <f t="shared" si="319"/>
        <v>{location: new google.maps.LatLng(37.751, -122.48), weight: 1},</v>
      </c>
      <c r="W3415" t="str">
        <f t="shared" si="320"/>
        <v>{location: new google.maps.LatLng(37.751, -122.48), weight: 1},</v>
      </c>
      <c r="X3415" t="str">
        <f t="shared" si="321"/>
        <v>{location: new google.maps.LatLng(37.751, -122.48), weight: 1},</v>
      </c>
      <c r="Y3415" t="str">
        <f t="shared" si="322"/>
        <v>{location: new google.maps.LatLng(37.751, -122.48), weight: 1},</v>
      </c>
    </row>
    <row r="3416" spans="1:25" x14ac:dyDescent="0.2">
      <c r="A3416">
        <v>37.750999999999998</v>
      </c>
      <c r="B3416">
        <v>-122.479</v>
      </c>
      <c r="C3416">
        <v>0</v>
      </c>
      <c r="D3416">
        <v>0</v>
      </c>
      <c r="E3416">
        <v>0</v>
      </c>
      <c r="F3416">
        <v>2</v>
      </c>
      <c r="G3416">
        <v>0</v>
      </c>
      <c r="H3416">
        <v>0</v>
      </c>
      <c r="I3416">
        <v>0</v>
      </c>
      <c r="J3416">
        <v>2</v>
      </c>
      <c r="K3416">
        <v>3</v>
      </c>
      <c r="L3416">
        <v>5</v>
      </c>
      <c r="M3416">
        <f>VLOOKUP(H3416,AE$2:$AJ$12,6,TRUE)</f>
        <v>0</v>
      </c>
      <c r="N3416">
        <f>VLOOKUP(I3416,AF$2:$AJ$12,5,TRUE)</f>
        <v>0</v>
      </c>
      <c r="O3416">
        <f>VLOOKUP(J3416,AG$2:$AJ$12,4,TRUE)</f>
        <v>4</v>
      </c>
      <c r="P3416">
        <f>VLOOKUP(K3416,AH$2:$AJ$12,3,TRUE)</f>
        <v>8</v>
      </c>
      <c r="Q3416">
        <f>VLOOKUP(L3416,AI$2:$AJ$12,2,TRUE)</f>
        <v>4</v>
      </c>
      <c r="T3416" t="str">
        <f t="shared" si="323"/>
        <v>Crimepoint.create(latitude:37.751, longitude:-122.479, drugdrink:0, misdemean:0, theft:4, violent:8, total:4, drugdrinkct:0, misdemeanct:0, theftct:2, violentct:3, totalct:5)</v>
      </c>
      <c r="U3416" t="str">
        <f t="shared" si="324"/>
        <v>{location: new google.maps.LatLng(37.751, -122.479), weight: 0},</v>
      </c>
      <c r="V3416" t="str">
        <f t="shared" si="319"/>
        <v>{location: new google.maps.LatLng(37.751, -122.479), weight: 0},</v>
      </c>
      <c r="W3416" t="str">
        <f t="shared" si="320"/>
        <v>{location: new google.maps.LatLng(37.751, -122.479), weight: 0},</v>
      </c>
      <c r="X3416" t="str">
        <f t="shared" si="321"/>
        <v>{location: new google.maps.LatLng(37.751, -122.479), weight: 2},</v>
      </c>
      <c r="Y3416" t="str">
        <f t="shared" si="322"/>
        <v>{location: new google.maps.LatLng(37.751, -122.479), weight: 0},</v>
      </c>
    </row>
    <row r="3417" spans="1:25" x14ac:dyDescent="0.2">
      <c r="A3417">
        <v>37.750999999999998</v>
      </c>
      <c r="B3417">
        <v>-122.47799999999999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2</v>
      </c>
      <c r="J3417">
        <v>3</v>
      </c>
      <c r="K3417">
        <v>0</v>
      </c>
      <c r="L3417">
        <v>6</v>
      </c>
      <c r="M3417">
        <f>VLOOKUP(H3417,AE$2:$AJ$12,6,TRUE)</f>
        <v>8</v>
      </c>
      <c r="N3417">
        <f>VLOOKUP(I3417,AF$2:$AJ$12,5,TRUE)</f>
        <v>4</v>
      </c>
      <c r="O3417">
        <f>VLOOKUP(J3417,AG$2:$AJ$12,4,TRUE)</f>
        <v>5</v>
      </c>
      <c r="P3417">
        <f>VLOOKUP(K3417,AH$2:$AJ$12,3,TRUE)</f>
        <v>0</v>
      </c>
      <c r="Q3417">
        <f>VLOOKUP(L3417,AI$2:$AJ$12,2,TRUE)</f>
        <v>4</v>
      </c>
      <c r="T3417" t="str">
        <f t="shared" si="323"/>
        <v>Crimepoint.create(latitude:37.751, longitude:-122.478, drugdrink:8, misdemean:4, theft:5, violent:0, total:4, drugdrinkct:1, misdemeanct:2, theftct:3, violentct:0, totalct:6)</v>
      </c>
      <c r="U3417" t="str">
        <f t="shared" si="324"/>
        <v>{location: new google.maps.LatLng(37.751, -122.478), weight: 1},</v>
      </c>
      <c r="V3417" t="str">
        <f t="shared" si="319"/>
        <v>{location: new google.maps.LatLng(37.751, -122.478), weight: 0},</v>
      </c>
      <c r="W3417" t="str">
        <f t="shared" si="320"/>
        <v>{location: new google.maps.LatLng(37.751, -122.478), weight: 0},</v>
      </c>
      <c r="X3417" t="str">
        <f t="shared" si="321"/>
        <v>{location: new google.maps.LatLng(37.751, -122.478), weight: 0},</v>
      </c>
      <c r="Y3417" t="str">
        <f t="shared" si="322"/>
        <v>{location: new google.maps.LatLng(37.751, -122.478), weight: 0},</v>
      </c>
    </row>
    <row r="3418" spans="1:25" x14ac:dyDescent="0.2">
      <c r="A3418">
        <v>37.750999999999998</v>
      </c>
      <c r="B3418">
        <v>-122.477</v>
      </c>
      <c r="C3418">
        <v>0</v>
      </c>
      <c r="D3418">
        <v>1</v>
      </c>
      <c r="E3418">
        <v>1</v>
      </c>
      <c r="F3418">
        <v>1</v>
      </c>
      <c r="G3418">
        <v>1</v>
      </c>
      <c r="H3418">
        <v>0</v>
      </c>
      <c r="I3418">
        <v>4</v>
      </c>
      <c r="J3418">
        <v>4</v>
      </c>
      <c r="K3418">
        <v>2</v>
      </c>
      <c r="L3418">
        <v>10</v>
      </c>
      <c r="M3418">
        <f>VLOOKUP(H3418,AE$2:$AJ$12,6,TRUE)</f>
        <v>0</v>
      </c>
      <c r="N3418">
        <f>VLOOKUP(I3418,AF$2:$AJ$12,5,TRUE)</f>
        <v>6</v>
      </c>
      <c r="O3418">
        <f>VLOOKUP(J3418,AG$2:$AJ$12,4,TRUE)</f>
        <v>6</v>
      </c>
      <c r="P3418">
        <f>VLOOKUP(K3418,AH$2:$AJ$12,3,TRUE)</f>
        <v>7</v>
      </c>
      <c r="Q3418">
        <f>VLOOKUP(L3418,AI$2:$AJ$12,2,TRUE)</f>
        <v>6</v>
      </c>
      <c r="T3418" t="str">
        <f t="shared" si="323"/>
        <v>Crimepoint.create(latitude:37.751, longitude:-122.477, drugdrink:0, misdemean:6, theft:6, violent:7, total:6, drugdrinkct:0, misdemeanct:4, theftct:4, violentct:2, totalct:10)</v>
      </c>
      <c r="U3418" t="str">
        <f t="shared" si="324"/>
        <v>{location: new google.maps.LatLng(37.751, -122.477), weight: 0},</v>
      </c>
      <c r="V3418" t="str">
        <f t="shared" si="319"/>
        <v>{location: new google.maps.LatLng(37.751, -122.477), weight: 1},</v>
      </c>
      <c r="W3418" t="str">
        <f t="shared" si="320"/>
        <v>{location: new google.maps.LatLng(37.751, -122.477), weight: 1},</v>
      </c>
      <c r="X3418" t="str">
        <f t="shared" si="321"/>
        <v>{location: new google.maps.LatLng(37.751, -122.477), weight: 1},</v>
      </c>
      <c r="Y3418" t="str">
        <f t="shared" si="322"/>
        <v>{location: new google.maps.LatLng(37.751, -122.477), weight: 1},</v>
      </c>
    </row>
    <row r="3419" spans="1:25" x14ac:dyDescent="0.2">
      <c r="A3419">
        <v>37.750999999999998</v>
      </c>
      <c r="B3419">
        <v>-122.476</v>
      </c>
      <c r="C3419">
        <v>0</v>
      </c>
      <c r="D3419">
        <v>2</v>
      </c>
      <c r="E3419">
        <v>0</v>
      </c>
      <c r="F3419">
        <v>1</v>
      </c>
      <c r="G3419">
        <v>1</v>
      </c>
      <c r="H3419">
        <v>0</v>
      </c>
      <c r="I3419">
        <v>7</v>
      </c>
      <c r="J3419">
        <v>3</v>
      </c>
      <c r="K3419">
        <v>1</v>
      </c>
      <c r="L3419">
        <v>11</v>
      </c>
      <c r="M3419">
        <f>VLOOKUP(H3419,AE$2:$AJ$12,6,TRUE)</f>
        <v>0</v>
      </c>
      <c r="N3419">
        <f>VLOOKUP(I3419,AF$2:$AJ$12,5,TRUE)</f>
        <v>7</v>
      </c>
      <c r="O3419">
        <f>VLOOKUP(J3419,AG$2:$AJ$12,4,TRUE)</f>
        <v>5</v>
      </c>
      <c r="P3419">
        <f>VLOOKUP(K3419,AH$2:$AJ$12,3,TRUE)</f>
        <v>7</v>
      </c>
      <c r="Q3419">
        <f>VLOOKUP(L3419,AI$2:$AJ$12,2,TRUE)</f>
        <v>6</v>
      </c>
      <c r="T3419" t="str">
        <f t="shared" si="323"/>
        <v>Crimepoint.create(latitude:37.751, longitude:-122.476, drugdrink:0, misdemean:7, theft:5, violent:7, total:6, drugdrinkct:0, misdemeanct:7, theftct:3, violentct:1, totalct:11)</v>
      </c>
      <c r="U3419" t="str">
        <f t="shared" si="324"/>
        <v>{location: new google.maps.LatLng(37.751, -122.476), weight: 0},</v>
      </c>
      <c r="V3419" t="str">
        <f t="shared" si="319"/>
        <v>{location: new google.maps.LatLng(37.751, -122.476), weight: 2},</v>
      </c>
      <c r="W3419" t="str">
        <f t="shared" si="320"/>
        <v>{location: new google.maps.LatLng(37.751, -122.476), weight: 0},</v>
      </c>
      <c r="X3419" t="str">
        <f t="shared" si="321"/>
        <v>{location: new google.maps.LatLng(37.751, -122.476), weight: 1},</v>
      </c>
      <c r="Y3419" t="str">
        <f t="shared" si="322"/>
        <v>{location: new google.maps.LatLng(37.751, -122.476), weight: 1},</v>
      </c>
    </row>
    <row r="3420" spans="1:25" x14ac:dyDescent="0.2">
      <c r="A3420">
        <v>37.750999999999998</v>
      </c>
      <c r="B3420">
        <v>-122.47499999999999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</v>
      </c>
      <c r="K3420">
        <v>0</v>
      </c>
      <c r="L3420">
        <v>2</v>
      </c>
      <c r="M3420">
        <f>VLOOKUP(H3420,AE$2:$AJ$12,6,TRUE)</f>
        <v>0</v>
      </c>
      <c r="N3420">
        <f>VLOOKUP(I3420,AF$2:$AJ$12,5,TRUE)</f>
        <v>0</v>
      </c>
      <c r="O3420">
        <f>VLOOKUP(J3420,AG$2:$AJ$12,4,TRUE)</f>
        <v>4</v>
      </c>
      <c r="P3420">
        <f>VLOOKUP(K3420,AH$2:$AJ$12,3,TRUE)</f>
        <v>0</v>
      </c>
      <c r="Q3420">
        <f>VLOOKUP(L3420,AI$2:$AJ$12,2,TRUE)</f>
        <v>1</v>
      </c>
      <c r="T3420" t="str">
        <f t="shared" si="323"/>
        <v>Crimepoint.create(latitude:37.751, longitude:-122.475, drugdrink:0, misdemean:0, theft:4, violent:0, total:1, drugdrinkct:0, misdemeanct:0, theftct:2, violentct:0, totalct:2)</v>
      </c>
      <c r="U3420" t="str">
        <f t="shared" si="324"/>
        <v>{location: new google.maps.LatLng(37.751, -122.475), weight: 0},</v>
      </c>
      <c r="V3420" t="str">
        <f t="shared" si="319"/>
        <v>{location: new google.maps.LatLng(37.751, -122.475), weight: 0},</v>
      </c>
      <c r="W3420" t="str">
        <f t="shared" si="320"/>
        <v>{location: new google.maps.LatLng(37.751, -122.475), weight: 0},</v>
      </c>
      <c r="X3420" t="str">
        <f t="shared" si="321"/>
        <v>{location: new google.maps.LatLng(37.751, -122.475), weight: 0},</v>
      </c>
      <c r="Y3420" t="str">
        <f t="shared" si="322"/>
        <v>{location: new google.maps.LatLng(37.751, -122.475), weight: 0},</v>
      </c>
    </row>
    <row r="3421" spans="1:25" x14ac:dyDescent="0.2">
      <c r="A3421">
        <v>37.750999999999998</v>
      </c>
      <c r="B3421">
        <v>-122.474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</v>
      </c>
      <c r="K3421">
        <v>0</v>
      </c>
      <c r="L3421">
        <v>2</v>
      </c>
      <c r="M3421">
        <f>VLOOKUP(H3421,AE$2:$AJ$12,6,TRUE)</f>
        <v>0</v>
      </c>
      <c r="N3421">
        <f>VLOOKUP(I3421,AF$2:$AJ$12,5,TRUE)</f>
        <v>0</v>
      </c>
      <c r="O3421">
        <f>VLOOKUP(J3421,AG$2:$AJ$12,4,TRUE)</f>
        <v>4</v>
      </c>
      <c r="P3421">
        <f>VLOOKUP(K3421,AH$2:$AJ$12,3,TRUE)</f>
        <v>0</v>
      </c>
      <c r="Q3421">
        <f>VLOOKUP(L3421,AI$2:$AJ$12,2,TRUE)</f>
        <v>1</v>
      </c>
      <c r="T3421" t="str">
        <f t="shared" si="323"/>
        <v>Crimepoint.create(latitude:37.751, longitude:-122.474, drugdrink:0, misdemean:0, theft:4, violent:0, total:1, drugdrinkct:0, misdemeanct:0, theftct:2, violentct:0, totalct:2)</v>
      </c>
      <c r="U3421" t="str">
        <f t="shared" si="324"/>
        <v>{location: new google.maps.LatLng(37.751, -122.474), weight: 0},</v>
      </c>
      <c r="V3421" t="str">
        <f t="shared" si="319"/>
        <v>{location: new google.maps.LatLng(37.751, -122.474), weight: 0},</v>
      </c>
      <c r="W3421" t="str">
        <f t="shared" si="320"/>
        <v>{location: new google.maps.LatLng(37.751, -122.474), weight: 0},</v>
      </c>
      <c r="X3421" t="str">
        <f t="shared" si="321"/>
        <v>{location: new google.maps.LatLng(37.751, -122.474), weight: 0},</v>
      </c>
      <c r="Y3421" t="str">
        <f t="shared" si="322"/>
        <v>{location: new google.maps.LatLng(37.751, -122.474), weight: 0},</v>
      </c>
    </row>
    <row r="3422" spans="1:25" x14ac:dyDescent="0.2">
      <c r="A3422">
        <v>37.750999999999998</v>
      </c>
      <c r="B3422">
        <v>-122.473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1</v>
      </c>
      <c r="M3422">
        <f>VLOOKUP(H3422,AE$2:$AJ$12,6,TRUE)</f>
        <v>0</v>
      </c>
      <c r="N3422">
        <f>VLOOKUP(I3422,AF$2:$AJ$12,5,TRUE)</f>
        <v>0</v>
      </c>
      <c r="O3422">
        <f>VLOOKUP(J3422,AG$2:$AJ$12,4,TRUE)</f>
        <v>3</v>
      </c>
      <c r="P3422">
        <f>VLOOKUP(K3422,AH$2:$AJ$12,3,TRUE)</f>
        <v>0</v>
      </c>
      <c r="Q3422">
        <f>VLOOKUP(L3422,AI$2:$AJ$12,2,TRUE)</f>
        <v>0</v>
      </c>
      <c r="T3422" t="str">
        <f t="shared" si="323"/>
        <v>Crimepoint.create(latitude:37.751, longitude:-122.473, drugdrink:0, misdemean:0, theft:3, violent:0, total:0, drugdrinkct:0, misdemeanct:0, theftct:1, violentct:0, totalct:1)</v>
      </c>
      <c r="U3422" t="str">
        <f t="shared" si="324"/>
        <v>{location: new google.maps.LatLng(37.751, -122.473), weight: 0},</v>
      </c>
      <c r="V3422" t="str">
        <f t="shared" si="319"/>
        <v>{location: new google.maps.LatLng(37.751, -122.473), weight: 0},</v>
      </c>
      <c r="W3422" t="str">
        <f t="shared" si="320"/>
        <v>{location: new google.maps.LatLng(37.751, -122.473), weight: 0},</v>
      </c>
      <c r="X3422" t="str">
        <f t="shared" si="321"/>
        <v>{location: new google.maps.LatLng(37.751, -122.473), weight: 0},</v>
      </c>
      <c r="Y3422" t="str">
        <f t="shared" si="322"/>
        <v>{location: new google.maps.LatLng(37.751, -122.473), weight: 0},</v>
      </c>
    </row>
    <row r="3423" spans="1:25" x14ac:dyDescent="0.2">
      <c r="A3423">
        <v>37.750999999999998</v>
      </c>
      <c r="B3423">
        <v>-122.47199999999999</v>
      </c>
      <c r="C3423">
        <v>0</v>
      </c>
      <c r="D3423">
        <v>0</v>
      </c>
      <c r="E3423">
        <v>0</v>
      </c>
      <c r="F3423">
        <v>4</v>
      </c>
      <c r="G3423">
        <v>1</v>
      </c>
      <c r="H3423">
        <v>0</v>
      </c>
      <c r="I3423">
        <v>1</v>
      </c>
      <c r="J3423">
        <v>0</v>
      </c>
      <c r="K3423">
        <v>6</v>
      </c>
      <c r="L3423">
        <v>7</v>
      </c>
      <c r="M3423">
        <f>VLOOKUP(H3423,AE$2:$AJ$12,6,TRUE)</f>
        <v>0</v>
      </c>
      <c r="N3423">
        <f>VLOOKUP(I3423,AF$2:$AJ$12,5,TRUE)</f>
        <v>2</v>
      </c>
      <c r="O3423">
        <f>VLOOKUP(J3423,AG$2:$AJ$12,4,TRUE)</f>
        <v>0</v>
      </c>
      <c r="P3423">
        <f>VLOOKUP(K3423,AH$2:$AJ$12,3,TRUE)</f>
        <v>9</v>
      </c>
      <c r="Q3423">
        <f>VLOOKUP(L3423,AI$2:$AJ$12,2,TRUE)</f>
        <v>5</v>
      </c>
      <c r="T3423" t="str">
        <f t="shared" si="323"/>
        <v>Crimepoint.create(latitude:37.751, longitude:-122.472, drugdrink:0, misdemean:2, theft:0, violent:9, total:5, drugdrinkct:0, misdemeanct:1, theftct:0, violentct:6, totalct:7)</v>
      </c>
      <c r="U3423" t="str">
        <f t="shared" si="324"/>
        <v>{location: new google.maps.LatLng(37.751, -122.472), weight: 0},</v>
      </c>
      <c r="V3423" t="str">
        <f t="shared" si="319"/>
        <v>{location: new google.maps.LatLng(37.751, -122.472), weight: 0},</v>
      </c>
      <c r="W3423" t="str">
        <f t="shared" si="320"/>
        <v>{location: new google.maps.LatLng(37.751, -122.472), weight: 0},</v>
      </c>
      <c r="X3423" t="str">
        <f t="shared" si="321"/>
        <v>{location: new google.maps.LatLng(37.751, -122.472), weight: 4},</v>
      </c>
      <c r="Y3423" t="str">
        <f t="shared" si="322"/>
        <v>{location: new google.maps.LatLng(37.751, -122.472), weight: 1},</v>
      </c>
    </row>
    <row r="3424" spans="1:25" x14ac:dyDescent="0.2">
      <c r="A3424">
        <v>37.750999999999998</v>
      </c>
      <c r="B3424">
        <v>-122.47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4</v>
      </c>
      <c r="K3424">
        <v>0</v>
      </c>
      <c r="L3424">
        <v>5</v>
      </c>
      <c r="M3424">
        <f>VLOOKUP(H3424,AE$2:$AJ$12,6,TRUE)</f>
        <v>0</v>
      </c>
      <c r="N3424">
        <f>VLOOKUP(I3424,AF$2:$AJ$12,5,TRUE)</f>
        <v>2</v>
      </c>
      <c r="O3424">
        <f>VLOOKUP(J3424,AG$2:$AJ$12,4,TRUE)</f>
        <v>6</v>
      </c>
      <c r="P3424">
        <f>VLOOKUP(K3424,AH$2:$AJ$12,3,TRUE)</f>
        <v>0</v>
      </c>
      <c r="Q3424">
        <f>VLOOKUP(L3424,AI$2:$AJ$12,2,TRUE)</f>
        <v>4</v>
      </c>
      <c r="T3424" t="str">
        <f t="shared" si="323"/>
        <v>Crimepoint.create(latitude:37.751, longitude:-122.47, drugdrink:0, misdemean:2, theft:6, violent:0, total:4, drugdrinkct:0, misdemeanct:1, theftct:4, violentct:0, totalct:5)</v>
      </c>
      <c r="U3424" t="str">
        <f t="shared" si="324"/>
        <v>{location: new google.maps.LatLng(37.751, -122.47), weight: 0},</v>
      </c>
      <c r="V3424" t="str">
        <f t="shared" si="319"/>
        <v>{location: new google.maps.LatLng(37.751, -122.47), weight: 0},</v>
      </c>
      <c r="W3424" t="str">
        <f t="shared" si="320"/>
        <v>{location: new google.maps.LatLng(37.751, -122.47), weight: 1},</v>
      </c>
      <c r="X3424" t="str">
        <f t="shared" si="321"/>
        <v>{location: new google.maps.LatLng(37.751, -122.47), weight: 0},</v>
      </c>
      <c r="Y3424" t="str">
        <f t="shared" si="322"/>
        <v>{location: new google.maps.LatLng(37.751, -122.47), weight: 0},</v>
      </c>
    </row>
    <row r="3425" spans="1:25" x14ac:dyDescent="0.2">
      <c r="A3425">
        <v>37.750999999999998</v>
      </c>
      <c r="B3425">
        <v>-122.46899999999999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M3425">
        <f>VLOOKUP(H3425,AE$2:$AJ$12,6,TRUE)</f>
        <v>0</v>
      </c>
      <c r="N3425">
        <f>VLOOKUP(I3425,AF$2:$AJ$12,5,TRUE)</f>
        <v>2</v>
      </c>
      <c r="O3425">
        <f>VLOOKUP(J3425,AG$2:$AJ$12,4,TRUE)</f>
        <v>0</v>
      </c>
      <c r="P3425">
        <f>VLOOKUP(K3425,AH$2:$AJ$12,3,TRUE)</f>
        <v>0</v>
      </c>
      <c r="Q3425">
        <f>VLOOKUP(L3425,AI$2:$AJ$12,2,TRUE)</f>
        <v>0</v>
      </c>
      <c r="T3425" t="str">
        <f t="shared" si="323"/>
        <v>Crimepoint.create(latitude:37.751, longitude:-122.469, drugdrink:0, misdemean:2, theft:0, violent:0, total:0, drugdrinkct:0, misdemeanct:1, theftct:0, violentct:0, totalct:1)</v>
      </c>
      <c r="U3425" t="str">
        <f t="shared" si="324"/>
        <v>{location: new google.maps.LatLng(37.751, -122.469), weight: 0},</v>
      </c>
      <c r="V3425" t="str">
        <f t="shared" si="319"/>
        <v>{location: new google.maps.LatLng(37.751, -122.469), weight: 0},</v>
      </c>
      <c r="W3425" t="str">
        <f t="shared" si="320"/>
        <v>{location: new google.maps.LatLng(37.751, -122.469), weight: 0},</v>
      </c>
      <c r="X3425" t="str">
        <f t="shared" si="321"/>
        <v>{location: new google.maps.LatLng(37.751, -122.469), weight: 0},</v>
      </c>
      <c r="Y3425" t="str">
        <f t="shared" si="322"/>
        <v>{location: new google.maps.LatLng(37.751, -122.469), weight: 0},</v>
      </c>
    </row>
    <row r="3426" spans="1:25" x14ac:dyDescent="0.2">
      <c r="A3426">
        <v>37.750999999999998</v>
      </c>
      <c r="B3426">
        <v>-122.468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2</v>
      </c>
      <c r="J3426">
        <v>0</v>
      </c>
      <c r="K3426">
        <v>0</v>
      </c>
      <c r="L3426">
        <v>3</v>
      </c>
      <c r="M3426">
        <f>VLOOKUP(H3426,AE$2:$AJ$12,6,TRUE)</f>
        <v>8</v>
      </c>
      <c r="N3426">
        <f>VLOOKUP(I3426,AF$2:$AJ$12,5,TRUE)</f>
        <v>4</v>
      </c>
      <c r="O3426">
        <f>VLOOKUP(J3426,AG$2:$AJ$12,4,TRUE)</f>
        <v>0</v>
      </c>
      <c r="P3426">
        <f>VLOOKUP(K3426,AH$2:$AJ$12,3,TRUE)</f>
        <v>0</v>
      </c>
      <c r="Q3426">
        <f>VLOOKUP(L3426,AI$2:$AJ$12,2,TRUE)</f>
        <v>2</v>
      </c>
      <c r="T3426" t="str">
        <f t="shared" si="323"/>
        <v>Crimepoint.create(latitude:37.751, longitude:-122.468, drugdrink:8, misdemean:4, theft:0, violent:0, total:2, drugdrinkct:1, misdemeanct:2, theftct:0, violentct:0, totalct:3)</v>
      </c>
      <c r="U3426" t="str">
        <f t="shared" si="324"/>
        <v>{location: new google.maps.LatLng(37.751, -122.468), weight: 1},</v>
      </c>
      <c r="V3426" t="str">
        <f t="shared" si="319"/>
        <v>{location: new google.maps.LatLng(37.751, -122.468), weight: 0},</v>
      </c>
      <c r="W3426" t="str">
        <f t="shared" si="320"/>
        <v>{location: new google.maps.LatLng(37.751, -122.468), weight: 0},</v>
      </c>
      <c r="X3426" t="str">
        <f t="shared" si="321"/>
        <v>{location: new google.maps.LatLng(37.751, -122.468), weight: 0},</v>
      </c>
      <c r="Y3426" t="str">
        <f t="shared" si="322"/>
        <v>{location: new google.maps.LatLng(37.751, -122.468), weight: 0},</v>
      </c>
    </row>
    <row r="3427" spans="1:25" x14ac:dyDescent="0.2">
      <c r="A3427">
        <v>37.750999999999998</v>
      </c>
      <c r="B3427">
        <v>-122.467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1</v>
      </c>
      <c r="M3427">
        <f>VLOOKUP(H3427,AE$2:$AJ$12,6,TRUE)</f>
        <v>0</v>
      </c>
      <c r="N3427">
        <f>VLOOKUP(I3427,AF$2:$AJ$12,5,TRUE)</f>
        <v>0</v>
      </c>
      <c r="O3427">
        <f>VLOOKUP(J3427,AG$2:$AJ$12,4,TRUE)</f>
        <v>3</v>
      </c>
      <c r="P3427">
        <f>VLOOKUP(K3427,AH$2:$AJ$12,3,TRUE)</f>
        <v>0</v>
      </c>
      <c r="Q3427">
        <f>VLOOKUP(L3427,AI$2:$AJ$12,2,TRUE)</f>
        <v>0</v>
      </c>
      <c r="T3427" t="str">
        <f t="shared" si="323"/>
        <v>Crimepoint.create(latitude:37.751, longitude:-122.467, drugdrink:0, misdemean:0, theft:3, violent:0, total:0, drugdrinkct:0, misdemeanct:0, theftct:1, violentct:0, totalct:1)</v>
      </c>
      <c r="U3427" t="str">
        <f t="shared" si="324"/>
        <v>{location: new google.maps.LatLng(37.751, -122.467), weight: 0},</v>
      </c>
      <c r="V3427" t="str">
        <f t="shared" si="319"/>
        <v>{location: new google.maps.LatLng(37.751, -122.467), weight: 0},</v>
      </c>
      <c r="W3427" t="str">
        <f t="shared" si="320"/>
        <v>{location: new google.maps.LatLng(37.751, -122.467), weight: 0},</v>
      </c>
      <c r="X3427" t="str">
        <f t="shared" si="321"/>
        <v>{location: new google.maps.LatLng(37.751, -122.467), weight: 0},</v>
      </c>
      <c r="Y3427" t="str">
        <f t="shared" si="322"/>
        <v>{location: new google.maps.LatLng(37.751, -122.467), weight: 0},</v>
      </c>
    </row>
    <row r="3428" spans="1:25" x14ac:dyDescent="0.2">
      <c r="A3428">
        <v>37.750999999999998</v>
      </c>
      <c r="B3428">
        <v>-122.46599999999999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</v>
      </c>
      <c r="K3428">
        <v>0</v>
      </c>
      <c r="L3428">
        <v>2</v>
      </c>
      <c r="M3428">
        <f>VLOOKUP(H3428,AE$2:$AJ$12,6,TRUE)</f>
        <v>0</v>
      </c>
      <c r="N3428">
        <f>VLOOKUP(I3428,AF$2:$AJ$12,5,TRUE)</f>
        <v>0</v>
      </c>
      <c r="O3428">
        <f>VLOOKUP(J3428,AG$2:$AJ$12,4,TRUE)</f>
        <v>4</v>
      </c>
      <c r="P3428">
        <f>VLOOKUP(K3428,AH$2:$AJ$12,3,TRUE)</f>
        <v>0</v>
      </c>
      <c r="Q3428">
        <f>VLOOKUP(L3428,AI$2:$AJ$12,2,TRUE)</f>
        <v>1</v>
      </c>
      <c r="T3428" t="str">
        <f t="shared" si="323"/>
        <v>Crimepoint.create(latitude:37.751, longitude:-122.466, drugdrink:0, misdemean:0, theft:4, violent:0, total:1, drugdrinkct:0, misdemeanct:0, theftct:2, violentct:0, totalct:2)</v>
      </c>
      <c r="U3428" t="str">
        <f t="shared" si="324"/>
        <v>{location: new google.maps.LatLng(37.751, -122.466), weight: 0},</v>
      </c>
      <c r="V3428" t="str">
        <f t="shared" si="319"/>
        <v>{location: new google.maps.LatLng(37.751, -122.466), weight: 0},</v>
      </c>
      <c r="W3428" t="str">
        <f t="shared" si="320"/>
        <v>{location: new google.maps.LatLng(37.751, -122.466), weight: 0},</v>
      </c>
      <c r="X3428" t="str">
        <f t="shared" si="321"/>
        <v>{location: new google.maps.LatLng(37.751, -122.466), weight: 0},</v>
      </c>
      <c r="Y3428" t="str">
        <f t="shared" si="322"/>
        <v>{location: new google.maps.LatLng(37.751, -122.466), weight: 0},</v>
      </c>
    </row>
    <row r="3429" spans="1:25" x14ac:dyDescent="0.2">
      <c r="A3429">
        <v>37.750999999999998</v>
      </c>
      <c r="B3429">
        <v>-122.465</v>
      </c>
      <c r="C3429">
        <v>0</v>
      </c>
      <c r="D3429">
        <v>1</v>
      </c>
      <c r="E3429">
        <v>1</v>
      </c>
      <c r="F3429">
        <v>0</v>
      </c>
      <c r="G3429">
        <v>1</v>
      </c>
      <c r="H3429">
        <v>0</v>
      </c>
      <c r="I3429">
        <v>3</v>
      </c>
      <c r="J3429">
        <v>5</v>
      </c>
      <c r="K3429">
        <v>0</v>
      </c>
      <c r="L3429">
        <v>8</v>
      </c>
      <c r="M3429">
        <f>VLOOKUP(H3429,AE$2:$AJ$12,6,TRUE)</f>
        <v>0</v>
      </c>
      <c r="N3429">
        <f>VLOOKUP(I3429,AF$2:$AJ$12,5,TRUE)</f>
        <v>5</v>
      </c>
      <c r="O3429">
        <f>VLOOKUP(J3429,AG$2:$AJ$12,4,TRUE)</f>
        <v>7</v>
      </c>
      <c r="P3429">
        <f>VLOOKUP(K3429,AH$2:$AJ$12,3,TRUE)</f>
        <v>0</v>
      </c>
      <c r="Q3429">
        <f>VLOOKUP(L3429,AI$2:$AJ$12,2,TRUE)</f>
        <v>5</v>
      </c>
      <c r="T3429" t="str">
        <f t="shared" si="323"/>
        <v>Crimepoint.create(latitude:37.751, longitude:-122.465, drugdrink:0, misdemean:5, theft:7, violent:0, total:5, drugdrinkct:0, misdemeanct:3, theftct:5, violentct:0, totalct:8)</v>
      </c>
      <c r="U3429" t="str">
        <f t="shared" si="324"/>
        <v>{location: new google.maps.LatLng(37.751, -122.465), weight: 0},</v>
      </c>
      <c r="V3429" t="str">
        <f t="shared" si="319"/>
        <v>{location: new google.maps.LatLng(37.751, -122.465), weight: 1},</v>
      </c>
      <c r="W3429" t="str">
        <f t="shared" si="320"/>
        <v>{location: new google.maps.LatLng(37.751, -122.465), weight: 1},</v>
      </c>
      <c r="X3429" t="str">
        <f t="shared" si="321"/>
        <v>{location: new google.maps.LatLng(37.751, -122.465), weight: 0},</v>
      </c>
      <c r="Y3429" t="str">
        <f t="shared" si="322"/>
        <v>{location: new google.maps.LatLng(37.751, -122.465), weight: 1},</v>
      </c>
    </row>
    <row r="3430" spans="1:25" x14ac:dyDescent="0.2">
      <c r="A3430">
        <v>37.750999999999998</v>
      </c>
      <c r="B3430">
        <v>-122.464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1</v>
      </c>
      <c r="M3430">
        <f>VLOOKUP(H3430,AE$2:$AJ$12,6,TRUE)</f>
        <v>0</v>
      </c>
      <c r="N3430">
        <f>VLOOKUP(I3430,AF$2:$AJ$12,5,TRUE)</f>
        <v>0</v>
      </c>
      <c r="O3430">
        <f>VLOOKUP(J3430,AG$2:$AJ$12,4,TRUE)</f>
        <v>3</v>
      </c>
      <c r="P3430">
        <f>VLOOKUP(K3430,AH$2:$AJ$12,3,TRUE)</f>
        <v>0</v>
      </c>
      <c r="Q3430">
        <f>VLOOKUP(L3430,AI$2:$AJ$12,2,TRUE)</f>
        <v>0</v>
      </c>
      <c r="T3430" t="str">
        <f t="shared" si="323"/>
        <v>Crimepoint.create(latitude:37.751, longitude:-122.464, drugdrink:0, misdemean:0, theft:3, violent:0, total:0, drugdrinkct:0, misdemeanct:0, theftct:1, violentct:0, totalct:1)</v>
      </c>
      <c r="U3430" t="str">
        <f t="shared" si="324"/>
        <v>{location: new google.maps.LatLng(37.751, -122.464), weight: 0},</v>
      </c>
      <c r="V3430" t="str">
        <f t="shared" si="319"/>
        <v>{location: new google.maps.LatLng(37.751, -122.464), weight: 0},</v>
      </c>
      <c r="W3430" t="str">
        <f t="shared" si="320"/>
        <v>{location: new google.maps.LatLng(37.751, -122.464), weight: 0},</v>
      </c>
      <c r="X3430" t="str">
        <f t="shared" si="321"/>
        <v>{location: new google.maps.LatLng(37.751, -122.464), weight: 0},</v>
      </c>
      <c r="Y3430" t="str">
        <f t="shared" si="322"/>
        <v>{location: new google.maps.LatLng(37.751, -122.464), weight: 0},</v>
      </c>
    </row>
    <row r="3431" spans="1:25" x14ac:dyDescent="0.2">
      <c r="A3431">
        <v>37.750999999999998</v>
      </c>
      <c r="B3431">
        <v>-122.46299999999999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</v>
      </c>
      <c r="K3431">
        <v>0</v>
      </c>
      <c r="L3431">
        <v>2</v>
      </c>
      <c r="M3431">
        <f>VLOOKUP(H3431,AE$2:$AJ$12,6,TRUE)</f>
        <v>0</v>
      </c>
      <c r="N3431">
        <f>VLOOKUP(I3431,AF$2:$AJ$12,5,TRUE)</f>
        <v>0</v>
      </c>
      <c r="O3431">
        <f>VLOOKUP(J3431,AG$2:$AJ$12,4,TRUE)</f>
        <v>4</v>
      </c>
      <c r="P3431">
        <f>VLOOKUP(K3431,AH$2:$AJ$12,3,TRUE)</f>
        <v>0</v>
      </c>
      <c r="Q3431">
        <f>VLOOKUP(L3431,AI$2:$AJ$12,2,TRUE)</f>
        <v>1</v>
      </c>
      <c r="T3431" t="str">
        <f t="shared" si="323"/>
        <v>Crimepoint.create(latitude:37.751, longitude:-122.463, drugdrink:0, misdemean:0, theft:4, violent:0, total:1, drugdrinkct:0, misdemeanct:0, theftct:2, violentct:0, totalct:2)</v>
      </c>
      <c r="U3431" t="str">
        <f t="shared" si="324"/>
        <v>{location: new google.maps.LatLng(37.751, -122.463), weight: 0},</v>
      </c>
      <c r="V3431" t="str">
        <f t="shared" si="319"/>
        <v>{location: new google.maps.LatLng(37.751, -122.463), weight: 0},</v>
      </c>
      <c r="W3431" t="str">
        <f t="shared" si="320"/>
        <v>{location: new google.maps.LatLng(37.751, -122.463), weight: 0},</v>
      </c>
      <c r="X3431" t="str">
        <f t="shared" si="321"/>
        <v>{location: new google.maps.LatLng(37.751, -122.463), weight: 0},</v>
      </c>
      <c r="Y3431" t="str">
        <f t="shared" si="322"/>
        <v>{location: new google.maps.LatLng(37.751, -122.463), weight: 0},</v>
      </c>
    </row>
    <row r="3432" spans="1:25" x14ac:dyDescent="0.2">
      <c r="A3432">
        <v>37.750999999999998</v>
      </c>
      <c r="B3432">
        <v>-122.455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f>VLOOKUP(H3432,AE$2:$AJ$12,6,TRUE)</f>
        <v>0</v>
      </c>
      <c r="N3432">
        <f>VLOOKUP(I3432,AF$2:$AJ$12,5,TRUE)</f>
        <v>2</v>
      </c>
      <c r="O3432">
        <f>VLOOKUP(J3432,AG$2:$AJ$12,4,TRUE)</f>
        <v>0</v>
      </c>
      <c r="P3432">
        <f>VLOOKUP(K3432,AH$2:$AJ$12,3,TRUE)</f>
        <v>0</v>
      </c>
      <c r="Q3432">
        <f>VLOOKUP(L3432,AI$2:$AJ$12,2,TRUE)</f>
        <v>0</v>
      </c>
      <c r="T3432" t="str">
        <f t="shared" si="323"/>
        <v>Crimepoint.create(latitude:37.751, longitude:-122.455, drugdrink:0, misdemean:2, theft:0, violent:0, total:0, drugdrinkct:0, misdemeanct:1, theftct:0, violentct:0, totalct:1)</v>
      </c>
      <c r="U3432" t="str">
        <f t="shared" si="324"/>
        <v>{location: new google.maps.LatLng(37.751, -122.455), weight: 0},</v>
      </c>
      <c r="V3432" t="str">
        <f t="shared" si="319"/>
        <v>{location: new google.maps.LatLng(37.751, -122.455), weight: 0},</v>
      </c>
      <c r="W3432" t="str">
        <f t="shared" si="320"/>
        <v>{location: new google.maps.LatLng(37.751, -122.455), weight: 0},</v>
      </c>
      <c r="X3432" t="str">
        <f t="shared" si="321"/>
        <v>{location: new google.maps.LatLng(37.751, -122.455), weight: 0},</v>
      </c>
      <c r="Y3432" t="str">
        <f t="shared" si="322"/>
        <v>{location: new google.maps.LatLng(37.751, -122.455), weight: 0},</v>
      </c>
    </row>
    <row r="3433" spans="1:25" x14ac:dyDescent="0.2">
      <c r="A3433">
        <v>37.750999999999998</v>
      </c>
      <c r="B3433">
        <v>-122.45399999999999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1</v>
      </c>
      <c r="K3433">
        <v>0</v>
      </c>
      <c r="L3433">
        <v>3</v>
      </c>
      <c r="M3433">
        <f>VLOOKUP(H3433,AE$2:$AJ$12,6,TRUE)</f>
        <v>0</v>
      </c>
      <c r="N3433">
        <f>VLOOKUP(I3433,AF$2:$AJ$12,5,TRUE)</f>
        <v>4</v>
      </c>
      <c r="O3433">
        <f>VLOOKUP(J3433,AG$2:$AJ$12,4,TRUE)</f>
        <v>3</v>
      </c>
      <c r="P3433">
        <f>VLOOKUP(K3433,AH$2:$AJ$12,3,TRUE)</f>
        <v>0</v>
      </c>
      <c r="Q3433">
        <f>VLOOKUP(L3433,AI$2:$AJ$12,2,TRUE)</f>
        <v>2</v>
      </c>
      <c r="T3433" t="str">
        <f t="shared" si="323"/>
        <v>Crimepoint.create(latitude:37.751, longitude:-122.454, drugdrink:0, misdemean:4, theft:3, violent:0, total:2, drugdrinkct:0, misdemeanct:2, theftct:1, violentct:0, totalct:3)</v>
      </c>
      <c r="U3433" t="str">
        <f t="shared" si="324"/>
        <v>{location: new google.maps.LatLng(37.751, -122.454), weight: 0},</v>
      </c>
      <c r="V3433" t="str">
        <f t="shared" si="319"/>
        <v>{location: new google.maps.LatLng(37.751, -122.454), weight: 0},</v>
      </c>
      <c r="W3433" t="str">
        <f t="shared" si="320"/>
        <v>{location: new google.maps.LatLng(37.751, -122.454), weight: 0},</v>
      </c>
      <c r="X3433" t="str">
        <f t="shared" si="321"/>
        <v>{location: new google.maps.LatLng(37.751, -122.454), weight: 0},</v>
      </c>
      <c r="Y3433" t="str">
        <f t="shared" si="322"/>
        <v>{location: new google.maps.LatLng(37.751, -122.454), weight: 0},</v>
      </c>
    </row>
    <row r="3434" spans="1:25" x14ac:dyDescent="0.2">
      <c r="A3434">
        <v>37.750999999999998</v>
      </c>
      <c r="B3434">
        <v>-122.453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1</v>
      </c>
      <c r="M3434">
        <f>VLOOKUP(H3434,AE$2:$AJ$12,6,TRUE)</f>
        <v>0</v>
      </c>
      <c r="N3434">
        <f>VLOOKUP(I3434,AF$2:$AJ$12,5,TRUE)</f>
        <v>2</v>
      </c>
      <c r="O3434">
        <f>VLOOKUP(J3434,AG$2:$AJ$12,4,TRUE)</f>
        <v>0</v>
      </c>
      <c r="P3434">
        <f>VLOOKUP(K3434,AH$2:$AJ$12,3,TRUE)</f>
        <v>0</v>
      </c>
      <c r="Q3434">
        <f>VLOOKUP(L3434,AI$2:$AJ$12,2,TRUE)</f>
        <v>0</v>
      </c>
      <c r="T3434" t="str">
        <f t="shared" si="323"/>
        <v>Crimepoint.create(latitude:37.751, longitude:-122.453, drugdrink:0, misdemean:2, theft:0, violent:0, total:0, drugdrinkct:0, misdemeanct:1, theftct:0, violentct:0, totalct:1)</v>
      </c>
      <c r="U3434" t="str">
        <f t="shared" si="324"/>
        <v>{location: new google.maps.LatLng(37.751, -122.453), weight: 0},</v>
      </c>
      <c r="V3434" t="str">
        <f t="shared" si="319"/>
        <v>{location: new google.maps.LatLng(37.751, -122.453), weight: 0},</v>
      </c>
      <c r="W3434" t="str">
        <f t="shared" si="320"/>
        <v>{location: new google.maps.LatLng(37.751, -122.453), weight: 0},</v>
      </c>
      <c r="X3434" t="str">
        <f t="shared" si="321"/>
        <v>{location: new google.maps.LatLng(37.751, -122.453), weight: 0},</v>
      </c>
      <c r="Y3434" t="str">
        <f t="shared" si="322"/>
        <v>{location: new google.maps.LatLng(37.751, -122.453), weight: 0},</v>
      </c>
    </row>
    <row r="3435" spans="1:25" x14ac:dyDescent="0.2">
      <c r="A3435">
        <v>37.750999999999998</v>
      </c>
      <c r="B3435">
        <v>-122.446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1</v>
      </c>
      <c r="J3435">
        <v>5</v>
      </c>
      <c r="K3435">
        <v>0</v>
      </c>
      <c r="L3435">
        <v>6</v>
      </c>
      <c r="M3435">
        <f>VLOOKUP(H3435,AE$2:$AJ$12,6,TRUE)</f>
        <v>0</v>
      </c>
      <c r="N3435">
        <f>VLOOKUP(I3435,AF$2:$AJ$12,5,TRUE)</f>
        <v>2</v>
      </c>
      <c r="O3435">
        <f>VLOOKUP(J3435,AG$2:$AJ$12,4,TRUE)</f>
        <v>7</v>
      </c>
      <c r="P3435">
        <f>VLOOKUP(K3435,AH$2:$AJ$12,3,TRUE)</f>
        <v>0</v>
      </c>
      <c r="Q3435">
        <f>VLOOKUP(L3435,AI$2:$AJ$12,2,TRUE)</f>
        <v>4</v>
      </c>
      <c r="T3435" t="str">
        <f t="shared" si="323"/>
        <v>Crimepoint.create(latitude:37.751, longitude:-122.446, drugdrink:0, misdemean:2, theft:7, violent:0, total:4, drugdrinkct:0, misdemeanct:1, theftct:5, violentct:0, totalct:6)</v>
      </c>
      <c r="U3435" t="str">
        <f t="shared" si="324"/>
        <v>{location: new google.maps.LatLng(37.751, -122.446), weight: 0},</v>
      </c>
      <c r="V3435" t="str">
        <f t="shared" si="319"/>
        <v>{location: new google.maps.LatLng(37.751, -122.446), weight: 0},</v>
      </c>
      <c r="W3435" t="str">
        <f t="shared" si="320"/>
        <v>{location: new google.maps.LatLng(37.751, -122.446), weight: 1},</v>
      </c>
      <c r="X3435" t="str">
        <f t="shared" si="321"/>
        <v>{location: new google.maps.LatLng(37.751, -122.446), weight: 0},</v>
      </c>
      <c r="Y3435" t="str">
        <f t="shared" si="322"/>
        <v>{location: new google.maps.LatLng(37.751, -122.446), weight: 0},</v>
      </c>
    </row>
    <row r="3436" spans="1:25" x14ac:dyDescent="0.2">
      <c r="A3436">
        <v>37.750999999999998</v>
      </c>
      <c r="B3436">
        <v>-122.44499999999999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2</v>
      </c>
      <c r="M3436">
        <f>VLOOKUP(H3436,AE$2:$AJ$12,6,TRUE)</f>
        <v>0</v>
      </c>
      <c r="N3436">
        <f>VLOOKUP(I3436,AF$2:$AJ$12,5,TRUE)</f>
        <v>0</v>
      </c>
      <c r="O3436">
        <f>VLOOKUP(J3436,AG$2:$AJ$12,4,TRUE)</f>
        <v>4</v>
      </c>
      <c r="P3436">
        <f>VLOOKUP(K3436,AH$2:$AJ$12,3,TRUE)</f>
        <v>0</v>
      </c>
      <c r="Q3436">
        <f>VLOOKUP(L3436,AI$2:$AJ$12,2,TRUE)</f>
        <v>1</v>
      </c>
      <c r="T3436" t="str">
        <f t="shared" si="323"/>
        <v>Crimepoint.create(latitude:37.751, longitude:-122.445, drugdrink:0, misdemean:0, theft:4, violent:0, total:1, drugdrinkct:0, misdemeanct:0, theftct:2, violentct:0, totalct:2)</v>
      </c>
      <c r="U3436" t="str">
        <f t="shared" si="324"/>
        <v>{location: new google.maps.LatLng(37.751, -122.445), weight: 0},</v>
      </c>
      <c r="V3436" t="str">
        <f t="shared" si="319"/>
        <v>{location: new google.maps.LatLng(37.751, -122.445), weight: 0},</v>
      </c>
      <c r="W3436" t="str">
        <f t="shared" si="320"/>
        <v>{location: new google.maps.LatLng(37.751, -122.445), weight: 0},</v>
      </c>
      <c r="X3436" t="str">
        <f t="shared" si="321"/>
        <v>{location: new google.maps.LatLng(37.751, -122.445), weight: 0},</v>
      </c>
      <c r="Y3436" t="str">
        <f t="shared" si="322"/>
        <v>{location: new google.maps.LatLng(37.751, -122.445), weight: 0},</v>
      </c>
    </row>
    <row r="3437" spans="1:25" x14ac:dyDescent="0.2">
      <c r="A3437">
        <v>37.750999999999998</v>
      </c>
      <c r="B3437">
        <v>-122.444</v>
      </c>
      <c r="C3437">
        <v>0</v>
      </c>
      <c r="D3437">
        <v>1</v>
      </c>
      <c r="E3437">
        <v>0</v>
      </c>
      <c r="F3437">
        <v>1</v>
      </c>
      <c r="G3437">
        <v>1</v>
      </c>
      <c r="H3437">
        <v>0</v>
      </c>
      <c r="I3437">
        <v>6</v>
      </c>
      <c r="J3437">
        <v>2</v>
      </c>
      <c r="K3437">
        <v>1</v>
      </c>
      <c r="L3437">
        <v>9</v>
      </c>
      <c r="M3437">
        <f>VLOOKUP(H3437,AE$2:$AJ$12,6,TRUE)</f>
        <v>0</v>
      </c>
      <c r="N3437">
        <f>VLOOKUP(I3437,AF$2:$AJ$12,5,TRUE)</f>
        <v>7</v>
      </c>
      <c r="O3437">
        <f>VLOOKUP(J3437,AG$2:$AJ$12,4,TRUE)</f>
        <v>4</v>
      </c>
      <c r="P3437">
        <f>VLOOKUP(K3437,AH$2:$AJ$12,3,TRUE)</f>
        <v>7</v>
      </c>
      <c r="Q3437">
        <f>VLOOKUP(L3437,AI$2:$AJ$12,2,TRUE)</f>
        <v>5</v>
      </c>
      <c r="T3437" t="str">
        <f t="shared" si="323"/>
        <v>Crimepoint.create(latitude:37.751, longitude:-122.444, drugdrink:0, misdemean:7, theft:4, violent:7, total:5, drugdrinkct:0, misdemeanct:6, theftct:2, violentct:1, totalct:9)</v>
      </c>
      <c r="U3437" t="str">
        <f t="shared" si="324"/>
        <v>{location: new google.maps.LatLng(37.751, -122.444), weight: 0},</v>
      </c>
      <c r="V3437" t="str">
        <f t="shared" si="319"/>
        <v>{location: new google.maps.LatLng(37.751, -122.444), weight: 1},</v>
      </c>
      <c r="W3437" t="str">
        <f t="shared" si="320"/>
        <v>{location: new google.maps.LatLng(37.751, -122.444), weight: 0},</v>
      </c>
      <c r="X3437" t="str">
        <f t="shared" si="321"/>
        <v>{location: new google.maps.LatLng(37.751, -122.444), weight: 1},</v>
      </c>
      <c r="Y3437" t="str">
        <f t="shared" si="322"/>
        <v>{location: new google.maps.LatLng(37.751, -122.444), weight: 1},</v>
      </c>
    </row>
    <row r="3438" spans="1:25" x14ac:dyDescent="0.2">
      <c r="A3438">
        <v>37.750999999999998</v>
      </c>
      <c r="B3438">
        <v>-122.441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4</v>
      </c>
      <c r="K3438">
        <v>0</v>
      </c>
      <c r="L3438">
        <v>4</v>
      </c>
      <c r="M3438">
        <f>VLOOKUP(H3438,AE$2:$AJ$12,6,TRUE)</f>
        <v>0</v>
      </c>
      <c r="N3438">
        <f>VLOOKUP(I3438,AF$2:$AJ$12,5,TRUE)</f>
        <v>0</v>
      </c>
      <c r="O3438">
        <f>VLOOKUP(J3438,AG$2:$AJ$12,4,TRUE)</f>
        <v>6</v>
      </c>
      <c r="P3438">
        <f>VLOOKUP(K3438,AH$2:$AJ$12,3,TRUE)</f>
        <v>0</v>
      </c>
      <c r="Q3438">
        <f>VLOOKUP(L3438,AI$2:$AJ$12,2,TRUE)</f>
        <v>3</v>
      </c>
      <c r="T3438" t="str">
        <f t="shared" si="323"/>
        <v>Crimepoint.create(latitude:37.751, longitude:-122.441, drugdrink:0, misdemean:0, theft:6, violent:0, total:3, drugdrinkct:0, misdemeanct:0, theftct:4, violentct:0, totalct:4)</v>
      </c>
      <c r="U3438" t="str">
        <f t="shared" si="324"/>
        <v>{location: new google.maps.LatLng(37.751, -122.441), weight: 0},</v>
      </c>
      <c r="V3438" t="str">
        <f t="shared" si="319"/>
        <v>{location: new google.maps.LatLng(37.751, -122.441), weight: 0},</v>
      </c>
      <c r="W3438" t="str">
        <f t="shared" si="320"/>
        <v>{location: new google.maps.LatLng(37.751, -122.441), weight: 1},</v>
      </c>
      <c r="X3438" t="str">
        <f t="shared" si="321"/>
        <v>{location: new google.maps.LatLng(37.751, -122.441), weight: 0},</v>
      </c>
      <c r="Y3438" t="str">
        <f t="shared" si="322"/>
        <v>{location: new google.maps.LatLng(37.751, -122.441), weight: 0},</v>
      </c>
    </row>
    <row r="3439" spans="1:25" x14ac:dyDescent="0.2">
      <c r="A3439">
        <v>37.750999999999998</v>
      </c>
      <c r="B3439">
        <v>-122.44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1</v>
      </c>
      <c r="M3439">
        <f>VLOOKUP(H3439,AE$2:$AJ$12,6,TRUE)</f>
        <v>0</v>
      </c>
      <c r="N3439">
        <f>VLOOKUP(I3439,AF$2:$AJ$12,5,TRUE)</f>
        <v>0</v>
      </c>
      <c r="O3439">
        <f>VLOOKUP(J3439,AG$2:$AJ$12,4,TRUE)</f>
        <v>3</v>
      </c>
      <c r="P3439">
        <f>VLOOKUP(K3439,AH$2:$AJ$12,3,TRUE)</f>
        <v>0</v>
      </c>
      <c r="Q3439">
        <f>VLOOKUP(L3439,AI$2:$AJ$12,2,TRUE)</f>
        <v>0</v>
      </c>
      <c r="T3439" t="str">
        <f t="shared" si="323"/>
        <v>Crimepoint.create(latitude:37.751, longitude:-122.44, drugdrink:0, misdemean:0, theft:3, violent:0, total:0, drugdrinkct:0, misdemeanct:0, theftct:1, violentct:0, totalct:1)</v>
      </c>
      <c r="U3439" t="str">
        <f t="shared" si="324"/>
        <v>{location: new google.maps.LatLng(37.751, -122.44), weight: 0},</v>
      </c>
      <c r="V3439" t="str">
        <f t="shared" si="319"/>
        <v>{location: new google.maps.LatLng(37.751, -122.44), weight: 0},</v>
      </c>
      <c r="W3439" t="str">
        <f t="shared" si="320"/>
        <v>{location: new google.maps.LatLng(37.751, -122.44), weight: 0},</v>
      </c>
      <c r="X3439" t="str">
        <f t="shared" si="321"/>
        <v>{location: new google.maps.LatLng(37.751, -122.44), weight: 0},</v>
      </c>
      <c r="Y3439" t="str">
        <f t="shared" si="322"/>
        <v>{location: new google.maps.LatLng(37.751, -122.44), weight: 0},</v>
      </c>
    </row>
    <row r="3440" spans="1:25" x14ac:dyDescent="0.2">
      <c r="A3440">
        <v>37.750999999999998</v>
      </c>
      <c r="B3440">
        <v>-122.438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3</v>
      </c>
      <c r="J3440">
        <v>0</v>
      </c>
      <c r="K3440">
        <v>0</v>
      </c>
      <c r="L3440">
        <v>3</v>
      </c>
      <c r="M3440">
        <f>VLOOKUP(H3440,AE$2:$AJ$12,6,TRUE)</f>
        <v>0</v>
      </c>
      <c r="N3440">
        <f>VLOOKUP(I3440,AF$2:$AJ$12,5,TRUE)</f>
        <v>5</v>
      </c>
      <c r="O3440">
        <f>VLOOKUP(J3440,AG$2:$AJ$12,4,TRUE)</f>
        <v>0</v>
      </c>
      <c r="P3440">
        <f>VLOOKUP(K3440,AH$2:$AJ$12,3,TRUE)</f>
        <v>0</v>
      </c>
      <c r="Q3440">
        <f>VLOOKUP(L3440,AI$2:$AJ$12,2,TRUE)</f>
        <v>2</v>
      </c>
      <c r="T3440" t="str">
        <f t="shared" si="323"/>
        <v>Crimepoint.create(latitude:37.751, longitude:-122.438, drugdrink:0, misdemean:5, theft:0, violent:0, total:2, drugdrinkct:0, misdemeanct:3, theftct:0, violentct:0, totalct:3)</v>
      </c>
      <c r="U3440" t="str">
        <f t="shared" si="324"/>
        <v>{location: new google.maps.LatLng(37.751, -122.438), weight: 0},</v>
      </c>
      <c r="V3440" t="str">
        <f t="shared" si="319"/>
        <v>{location: new google.maps.LatLng(37.751, -122.438), weight: 1},</v>
      </c>
      <c r="W3440" t="str">
        <f t="shared" si="320"/>
        <v>{location: new google.maps.LatLng(37.751, -122.438), weight: 0},</v>
      </c>
      <c r="X3440" t="str">
        <f t="shared" si="321"/>
        <v>{location: new google.maps.LatLng(37.751, -122.438), weight: 0},</v>
      </c>
      <c r="Y3440" t="str">
        <f t="shared" si="322"/>
        <v>{location: new google.maps.LatLng(37.751, -122.438), weight: 0},</v>
      </c>
    </row>
    <row r="3441" spans="1:25" x14ac:dyDescent="0.2">
      <c r="A3441">
        <v>37.750999999999998</v>
      </c>
      <c r="B3441">
        <v>-122.43600000000001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2</v>
      </c>
      <c r="K3441">
        <v>0</v>
      </c>
      <c r="L3441">
        <v>3</v>
      </c>
      <c r="M3441">
        <f>VLOOKUP(H3441,AE$2:$AJ$12,6,TRUE)</f>
        <v>0</v>
      </c>
      <c r="N3441">
        <f>VLOOKUP(I3441,AF$2:$AJ$12,5,TRUE)</f>
        <v>2</v>
      </c>
      <c r="O3441">
        <f>VLOOKUP(J3441,AG$2:$AJ$12,4,TRUE)</f>
        <v>4</v>
      </c>
      <c r="P3441">
        <f>VLOOKUP(K3441,AH$2:$AJ$12,3,TRUE)</f>
        <v>0</v>
      </c>
      <c r="Q3441">
        <f>VLOOKUP(L3441,AI$2:$AJ$12,2,TRUE)</f>
        <v>2</v>
      </c>
      <c r="T3441" t="str">
        <f t="shared" si="323"/>
        <v>Crimepoint.create(latitude:37.751, longitude:-122.436, drugdrink:0, misdemean:2, theft:4, violent:0, total:2, drugdrinkct:0, misdemeanct:1, theftct:2, violentct:0, totalct:3)</v>
      </c>
      <c r="U3441" t="str">
        <f t="shared" si="324"/>
        <v>{location: new google.maps.LatLng(37.751, -122.436), weight: 0},</v>
      </c>
      <c r="V3441" t="str">
        <f t="shared" si="319"/>
        <v>{location: new google.maps.LatLng(37.751, -122.436), weight: 0},</v>
      </c>
      <c r="W3441" t="str">
        <f t="shared" si="320"/>
        <v>{location: new google.maps.LatLng(37.751, -122.436), weight: 0},</v>
      </c>
      <c r="X3441" t="str">
        <f t="shared" si="321"/>
        <v>{location: new google.maps.LatLng(37.751, -122.436), weight: 0},</v>
      </c>
      <c r="Y3441" t="str">
        <f t="shared" si="322"/>
        <v>{location: new google.maps.LatLng(37.751, -122.436), weight: 0},</v>
      </c>
    </row>
    <row r="3442" spans="1:25" x14ac:dyDescent="0.2">
      <c r="A3442">
        <v>37.750999999999998</v>
      </c>
      <c r="B3442">
        <v>-122.435</v>
      </c>
      <c r="C3442">
        <v>0</v>
      </c>
      <c r="D3442">
        <v>0</v>
      </c>
      <c r="E3442">
        <v>1</v>
      </c>
      <c r="F3442">
        <v>0</v>
      </c>
      <c r="G3442">
        <v>1</v>
      </c>
      <c r="H3442">
        <v>0</v>
      </c>
      <c r="I3442">
        <v>0</v>
      </c>
      <c r="J3442">
        <v>7</v>
      </c>
      <c r="K3442">
        <v>0</v>
      </c>
      <c r="L3442">
        <v>7</v>
      </c>
      <c r="M3442">
        <f>VLOOKUP(H3442,AE$2:$AJ$12,6,TRUE)</f>
        <v>0</v>
      </c>
      <c r="N3442">
        <f>VLOOKUP(I3442,AF$2:$AJ$12,5,TRUE)</f>
        <v>0</v>
      </c>
      <c r="O3442">
        <f>VLOOKUP(J3442,AG$2:$AJ$12,4,TRUE)</f>
        <v>7</v>
      </c>
      <c r="P3442">
        <f>VLOOKUP(K3442,AH$2:$AJ$12,3,TRUE)</f>
        <v>0</v>
      </c>
      <c r="Q3442">
        <f>VLOOKUP(L3442,AI$2:$AJ$12,2,TRUE)</f>
        <v>5</v>
      </c>
      <c r="T3442" t="str">
        <f t="shared" si="323"/>
        <v>Crimepoint.create(latitude:37.751, longitude:-122.435, drugdrink:0, misdemean:0, theft:7, violent:0, total:5, drugdrinkct:0, misdemeanct:0, theftct:7, violentct:0, totalct:7)</v>
      </c>
      <c r="U3442" t="str">
        <f t="shared" si="324"/>
        <v>{location: new google.maps.LatLng(37.751, -122.435), weight: 0},</v>
      </c>
      <c r="V3442" t="str">
        <f t="shared" si="319"/>
        <v>{location: new google.maps.LatLng(37.751, -122.435), weight: 0},</v>
      </c>
      <c r="W3442" t="str">
        <f t="shared" si="320"/>
        <v>{location: new google.maps.LatLng(37.751, -122.435), weight: 1},</v>
      </c>
      <c r="X3442" t="str">
        <f t="shared" si="321"/>
        <v>{location: new google.maps.LatLng(37.751, -122.435), weight: 0},</v>
      </c>
      <c r="Y3442" t="str">
        <f t="shared" si="322"/>
        <v>{location: new google.maps.LatLng(37.751, -122.435), weight: 1},</v>
      </c>
    </row>
    <row r="3443" spans="1:25" x14ac:dyDescent="0.2">
      <c r="A3443">
        <v>37.750999999999998</v>
      </c>
      <c r="B3443">
        <v>-122.434</v>
      </c>
      <c r="C3443">
        <v>0</v>
      </c>
      <c r="D3443">
        <v>2</v>
      </c>
      <c r="E3443">
        <v>1</v>
      </c>
      <c r="F3443">
        <v>2</v>
      </c>
      <c r="G3443">
        <v>1</v>
      </c>
      <c r="H3443">
        <v>0</v>
      </c>
      <c r="I3443">
        <v>7</v>
      </c>
      <c r="J3443">
        <v>7</v>
      </c>
      <c r="K3443">
        <v>3</v>
      </c>
      <c r="L3443">
        <v>17</v>
      </c>
      <c r="M3443">
        <f>VLOOKUP(H3443,AE$2:$AJ$12,6,TRUE)</f>
        <v>0</v>
      </c>
      <c r="N3443">
        <f>VLOOKUP(I3443,AF$2:$AJ$12,5,TRUE)</f>
        <v>7</v>
      </c>
      <c r="O3443">
        <f>VLOOKUP(J3443,AG$2:$AJ$12,4,TRUE)</f>
        <v>7</v>
      </c>
      <c r="P3443">
        <f>VLOOKUP(K3443,AH$2:$AJ$12,3,TRUE)</f>
        <v>8</v>
      </c>
      <c r="Q3443">
        <f>VLOOKUP(L3443,AI$2:$AJ$12,2,TRUE)</f>
        <v>7</v>
      </c>
      <c r="T3443" t="str">
        <f t="shared" si="323"/>
        <v>Crimepoint.create(latitude:37.751, longitude:-122.434, drugdrink:0, misdemean:7, theft:7, violent:8, total:7, drugdrinkct:0, misdemeanct:7, theftct:7, violentct:3, totalct:17)</v>
      </c>
      <c r="U3443" t="str">
        <f t="shared" si="324"/>
        <v>{location: new google.maps.LatLng(37.751, -122.434), weight: 0},</v>
      </c>
      <c r="V3443" t="str">
        <f t="shared" si="319"/>
        <v>{location: new google.maps.LatLng(37.751, -122.434), weight: 2},</v>
      </c>
      <c r="W3443" t="str">
        <f t="shared" si="320"/>
        <v>{location: new google.maps.LatLng(37.751, -122.434), weight: 1},</v>
      </c>
      <c r="X3443" t="str">
        <f t="shared" si="321"/>
        <v>{location: new google.maps.LatLng(37.751, -122.434), weight: 2},</v>
      </c>
      <c r="Y3443" t="str">
        <f t="shared" si="322"/>
        <v>{location: new google.maps.LatLng(37.751, -122.434), weight: 1},</v>
      </c>
    </row>
    <row r="3444" spans="1:25" x14ac:dyDescent="0.2">
      <c r="A3444">
        <v>37.750999999999998</v>
      </c>
      <c r="B3444">
        <v>-122.43300000000001</v>
      </c>
      <c r="C3444">
        <v>0</v>
      </c>
      <c r="D3444">
        <v>2</v>
      </c>
      <c r="E3444">
        <v>2</v>
      </c>
      <c r="F3444">
        <v>1</v>
      </c>
      <c r="G3444">
        <v>2</v>
      </c>
      <c r="H3444">
        <v>0</v>
      </c>
      <c r="I3444">
        <v>7</v>
      </c>
      <c r="J3444">
        <v>12</v>
      </c>
      <c r="K3444">
        <v>2</v>
      </c>
      <c r="L3444">
        <v>21</v>
      </c>
      <c r="M3444">
        <f>VLOOKUP(H3444,AE$2:$AJ$12,6,TRUE)</f>
        <v>0</v>
      </c>
      <c r="N3444">
        <f>VLOOKUP(I3444,AF$2:$AJ$12,5,TRUE)</f>
        <v>7</v>
      </c>
      <c r="O3444">
        <f>VLOOKUP(J3444,AG$2:$AJ$12,4,TRUE)</f>
        <v>8</v>
      </c>
      <c r="P3444">
        <f>VLOOKUP(K3444,AH$2:$AJ$12,3,TRUE)</f>
        <v>7</v>
      </c>
      <c r="Q3444">
        <f>VLOOKUP(L3444,AI$2:$AJ$12,2,TRUE)</f>
        <v>8</v>
      </c>
      <c r="T3444" t="str">
        <f t="shared" si="323"/>
        <v>Crimepoint.create(latitude:37.751, longitude:-122.433, drugdrink:0, misdemean:7, theft:8, violent:7, total:8, drugdrinkct:0, misdemeanct:7, theftct:12, violentct:2, totalct:21)</v>
      </c>
      <c r="U3444" t="str">
        <f t="shared" si="324"/>
        <v>{location: new google.maps.LatLng(37.751, -122.433), weight: 0},</v>
      </c>
      <c r="V3444" t="str">
        <f t="shared" si="319"/>
        <v>{location: new google.maps.LatLng(37.751, -122.433), weight: 2},</v>
      </c>
      <c r="W3444" t="str">
        <f t="shared" si="320"/>
        <v>{location: new google.maps.LatLng(37.751, -122.433), weight: 2},</v>
      </c>
      <c r="X3444" t="str">
        <f t="shared" si="321"/>
        <v>{location: new google.maps.LatLng(37.751, -122.433), weight: 1},</v>
      </c>
      <c r="Y3444" t="str">
        <f t="shared" si="322"/>
        <v>{location: new google.maps.LatLng(37.751, -122.433), weight: 2},</v>
      </c>
    </row>
    <row r="3445" spans="1:25" x14ac:dyDescent="0.2">
      <c r="A3445">
        <v>37.750999999999998</v>
      </c>
      <c r="B3445">
        <v>-122.432</v>
      </c>
      <c r="C3445">
        <v>1</v>
      </c>
      <c r="D3445">
        <v>1</v>
      </c>
      <c r="E3445">
        <v>0</v>
      </c>
      <c r="F3445">
        <v>3</v>
      </c>
      <c r="G3445">
        <v>1</v>
      </c>
      <c r="H3445">
        <v>1</v>
      </c>
      <c r="I3445">
        <v>4</v>
      </c>
      <c r="J3445">
        <v>1</v>
      </c>
      <c r="K3445">
        <v>4</v>
      </c>
      <c r="L3445">
        <v>10</v>
      </c>
      <c r="M3445">
        <f>VLOOKUP(H3445,AE$2:$AJ$12,6,TRUE)</f>
        <v>8</v>
      </c>
      <c r="N3445">
        <f>VLOOKUP(I3445,AF$2:$AJ$12,5,TRUE)</f>
        <v>6</v>
      </c>
      <c r="O3445">
        <f>VLOOKUP(J3445,AG$2:$AJ$12,4,TRUE)</f>
        <v>3</v>
      </c>
      <c r="P3445">
        <f>VLOOKUP(K3445,AH$2:$AJ$12,3,TRUE)</f>
        <v>8</v>
      </c>
      <c r="Q3445">
        <f>VLOOKUP(L3445,AI$2:$AJ$12,2,TRUE)</f>
        <v>6</v>
      </c>
      <c r="T3445" t="str">
        <f t="shared" si="323"/>
        <v>Crimepoint.create(latitude:37.751, longitude:-122.432, drugdrink:8, misdemean:6, theft:3, violent:8, total:6, drugdrinkct:1, misdemeanct:4, theftct:1, violentct:4, totalct:10)</v>
      </c>
      <c r="U3445" t="str">
        <f t="shared" si="324"/>
        <v>{location: new google.maps.LatLng(37.751, -122.432), weight: 1},</v>
      </c>
      <c r="V3445" t="str">
        <f t="shared" si="319"/>
        <v>{location: new google.maps.LatLng(37.751, -122.432), weight: 1},</v>
      </c>
      <c r="W3445" t="str">
        <f t="shared" si="320"/>
        <v>{location: new google.maps.LatLng(37.751, -122.432), weight: 0},</v>
      </c>
      <c r="X3445" t="str">
        <f t="shared" si="321"/>
        <v>{location: new google.maps.LatLng(37.751, -122.432), weight: 3},</v>
      </c>
      <c r="Y3445" t="str">
        <f t="shared" si="322"/>
        <v>{location: new google.maps.LatLng(37.751, -122.432), weight: 1},</v>
      </c>
    </row>
    <row r="3446" spans="1:25" x14ac:dyDescent="0.2">
      <c r="A3446">
        <v>37.750999999999998</v>
      </c>
      <c r="B3446">
        <v>-122.431</v>
      </c>
      <c r="C3446">
        <v>0</v>
      </c>
      <c r="D3446">
        <v>0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4</v>
      </c>
      <c r="K3446">
        <v>1</v>
      </c>
      <c r="L3446">
        <v>5</v>
      </c>
      <c r="M3446">
        <f>VLOOKUP(H3446,AE$2:$AJ$12,6,TRUE)</f>
        <v>0</v>
      </c>
      <c r="N3446">
        <f>VLOOKUP(I3446,AF$2:$AJ$12,5,TRUE)</f>
        <v>0</v>
      </c>
      <c r="O3446">
        <f>VLOOKUP(J3446,AG$2:$AJ$12,4,TRUE)</f>
        <v>6</v>
      </c>
      <c r="P3446">
        <f>VLOOKUP(K3446,AH$2:$AJ$12,3,TRUE)</f>
        <v>7</v>
      </c>
      <c r="Q3446">
        <f>VLOOKUP(L3446,AI$2:$AJ$12,2,TRUE)</f>
        <v>4</v>
      </c>
      <c r="T3446" t="str">
        <f t="shared" si="323"/>
        <v>Crimepoint.create(latitude:37.751, longitude:-122.431, drugdrink:0, misdemean:0, theft:6, violent:7, total:4, drugdrinkct:0, misdemeanct:0, theftct:4, violentct:1, totalct:5)</v>
      </c>
      <c r="U3446" t="str">
        <f t="shared" si="324"/>
        <v>{location: new google.maps.LatLng(37.751, -122.431), weight: 0},</v>
      </c>
      <c r="V3446" t="str">
        <f t="shared" si="319"/>
        <v>{location: new google.maps.LatLng(37.751, -122.431), weight: 0},</v>
      </c>
      <c r="W3446" t="str">
        <f t="shared" si="320"/>
        <v>{location: new google.maps.LatLng(37.751, -122.431), weight: 1},</v>
      </c>
      <c r="X3446" t="str">
        <f t="shared" si="321"/>
        <v>{location: new google.maps.LatLng(37.751, -122.431), weight: 1},</v>
      </c>
      <c r="Y3446" t="str">
        <f t="shared" si="322"/>
        <v>{location: new google.maps.LatLng(37.751, -122.431), weight: 0},</v>
      </c>
    </row>
    <row r="3447" spans="1:25" x14ac:dyDescent="0.2">
      <c r="A3447">
        <v>37.750999999999998</v>
      </c>
      <c r="B3447">
        <v>-122.43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</v>
      </c>
      <c r="K3447">
        <v>0</v>
      </c>
      <c r="L3447">
        <v>2</v>
      </c>
      <c r="M3447">
        <f>VLOOKUP(H3447,AE$2:$AJ$12,6,TRUE)</f>
        <v>0</v>
      </c>
      <c r="N3447">
        <f>VLOOKUP(I3447,AF$2:$AJ$12,5,TRUE)</f>
        <v>0</v>
      </c>
      <c r="O3447">
        <f>VLOOKUP(J3447,AG$2:$AJ$12,4,TRUE)</f>
        <v>4</v>
      </c>
      <c r="P3447">
        <f>VLOOKUP(K3447,AH$2:$AJ$12,3,TRUE)</f>
        <v>0</v>
      </c>
      <c r="Q3447">
        <f>VLOOKUP(L3447,AI$2:$AJ$12,2,TRUE)</f>
        <v>1</v>
      </c>
      <c r="T3447" t="str">
        <f t="shared" si="323"/>
        <v>Crimepoint.create(latitude:37.751, longitude:-122.43, drugdrink:0, misdemean:0, theft:4, violent:0, total:1, drugdrinkct:0, misdemeanct:0, theftct:2, violentct:0, totalct:2)</v>
      </c>
      <c r="U3447" t="str">
        <f t="shared" si="324"/>
        <v>{location: new google.maps.LatLng(37.751, -122.43), weight: 0},</v>
      </c>
      <c r="V3447" t="str">
        <f t="shared" si="319"/>
        <v>{location: new google.maps.LatLng(37.751, -122.43), weight: 0},</v>
      </c>
      <c r="W3447" t="str">
        <f t="shared" si="320"/>
        <v>{location: new google.maps.LatLng(37.751, -122.43), weight: 0},</v>
      </c>
      <c r="X3447" t="str">
        <f t="shared" si="321"/>
        <v>{location: new google.maps.LatLng(37.751, -122.43), weight: 0},</v>
      </c>
      <c r="Y3447" t="str">
        <f t="shared" si="322"/>
        <v>{location: new google.maps.LatLng(37.751, -122.43), weight: 0},</v>
      </c>
    </row>
    <row r="3448" spans="1:25" x14ac:dyDescent="0.2">
      <c r="A3448">
        <v>37.750999999999998</v>
      </c>
      <c r="B3448">
        <v>-122.428</v>
      </c>
      <c r="C3448">
        <v>0</v>
      </c>
      <c r="D3448">
        <v>1</v>
      </c>
      <c r="E3448">
        <v>0</v>
      </c>
      <c r="F3448">
        <v>2</v>
      </c>
      <c r="G3448">
        <v>1</v>
      </c>
      <c r="H3448">
        <v>0</v>
      </c>
      <c r="I3448">
        <v>4</v>
      </c>
      <c r="J3448">
        <v>2</v>
      </c>
      <c r="K3448">
        <v>3</v>
      </c>
      <c r="L3448">
        <v>9</v>
      </c>
      <c r="M3448">
        <f>VLOOKUP(H3448,AE$2:$AJ$12,6,TRUE)</f>
        <v>0</v>
      </c>
      <c r="N3448">
        <f>VLOOKUP(I3448,AF$2:$AJ$12,5,TRUE)</f>
        <v>6</v>
      </c>
      <c r="O3448">
        <f>VLOOKUP(J3448,AG$2:$AJ$12,4,TRUE)</f>
        <v>4</v>
      </c>
      <c r="P3448">
        <f>VLOOKUP(K3448,AH$2:$AJ$12,3,TRUE)</f>
        <v>8</v>
      </c>
      <c r="Q3448">
        <f>VLOOKUP(L3448,AI$2:$AJ$12,2,TRUE)</f>
        <v>5</v>
      </c>
      <c r="T3448" t="str">
        <f t="shared" si="323"/>
        <v>Crimepoint.create(latitude:37.751, longitude:-122.428, drugdrink:0, misdemean:6, theft:4, violent:8, total:5, drugdrinkct:0, misdemeanct:4, theftct:2, violentct:3, totalct:9)</v>
      </c>
      <c r="U3448" t="str">
        <f t="shared" si="324"/>
        <v>{location: new google.maps.LatLng(37.751, -122.428), weight: 0},</v>
      </c>
      <c r="V3448" t="str">
        <f t="shared" si="319"/>
        <v>{location: new google.maps.LatLng(37.751, -122.428), weight: 1},</v>
      </c>
      <c r="W3448" t="str">
        <f t="shared" si="320"/>
        <v>{location: new google.maps.LatLng(37.751, -122.428), weight: 0},</v>
      </c>
      <c r="X3448" t="str">
        <f t="shared" si="321"/>
        <v>{location: new google.maps.LatLng(37.751, -122.428), weight: 2},</v>
      </c>
      <c r="Y3448" t="str">
        <f t="shared" si="322"/>
        <v>{location: new google.maps.LatLng(37.751, -122.428), weight: 1},</v>
      </c>
    </row>
    <row r="3449" spans="1:25" x14ac:dyDescent="0.2">
      <c r="A3449">
        <v>37.750999999999998</v>
      </c>
      <c r="B3449">
        <v>-122.42700000000001</v>
      </c>
      <c r="C3449">
        <v>0</v>
      </c>
      <c r="D3449">
        <v>1</v>
      </c>
      <c r="E3449">
        <v>1</v>
      </c>
      <c r="F3449">
        <v>0</v>
      </c>
      <c r="G3449">
        <v>1</v>
      </c>
      <c r="H3449">
        <v>0</v>
      </c>
      <c r="I3449">
        <v>4</v>
      </c>
      <c r="J3449">
        <v>5</v>
      </c>
      <c r="K3449">
        <v>0</v>
      </c>
      <c r="L3449">
        <v>9</v>
      </c>
      <c r="M3449">
        <f>VLOOKUP(H3449,AE$2:$AJ$12,6,TRUE)</f>
        <v>0</v>
      </c>
      <c r="N3449">
        <f>VLOOKUP(I3449,AF$2:$AJ$12,5,TRUE)</f>
        <v>6</v>
      </c>
      <c r="O3449">
        <f>VLOOKUP(J3449,AG$2:$AJ$12,4,TRUE)</f>
        <v>7</v>
      </c>
      <c r="P3449">
        <f>VLOOKUP(K3449,AH$2:$AJ$12,3,TRUE)</f>
        <v>0</v>
      </c>
      <c r="Q3449">
        <f>VLOOKUP(L3449,AI$2:$AJ$12,2,TRUE)</f>
        <v>5</v>
      </c>
      <c r="T3449" t="str">
        <f t="shared" si="323"/>
        <v>Crimepoint.create(latitude:37.751, longitude:-122.427, drugdrink:0, misdemean:6, theft:7, violent:0, total:5, drugdrinkct:0, misdemeanct:4, theftct:5, violentct:0, totalct:9)</v>
      </c>
      <c r="U3449" t="str">
        <f t="shared" si="324"/>
        <v>{location: new google.maps.LatLng(37.751, -122.427), weight: 0},</v>
      </c>
      <c r="V3449" t="str">
        <f t="shared" si="319"/>
        <v>{location: new google.maps.LatLng(37.751, -122.427), weight: 1},</v>
      </c>
      <c r="W3449" t="str">
        <f t="shared" si="320"/>
        <v>{location: new google.maps.LatLng(37.751, -122.427), weight: 1},</v>
      </c>
      <c r="X3449" t="str">
        <f t="shared" si="321"/>
        <v>{location: new google.maps.LatLng(37.751, -122.427), weight: 0},</v>
      </c>
      <c r="Y3449" t="str">
        <f t="shared" si="322"/>
        <v>{location: new google.maps.LatLng(37.751, -122.427), weight: 1},</v>
      </c>
    </row>
    <row r="3450" spans="1:25" x14ac:dyDescent="0.2">
      <c r="A3450">
        <v>37.750999999999998</v>
      </c>
      <c r="B3450">
        <v>-122.426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1</v>
      </c>
      <c r="M3450">
        <f>VLOOKUP(H3450,AE$2:$AJ$12,6,TRUE)</f>
        <v>0</v>
      </c>
      <c r="N3450">
        <f>VLOOKUP(I3450,AF$2:$AJ$12,5,TRUE)</f>
        <v>0</v>
      </c>
      <c r="O3450">
        <f>VLOOKUP(J3450,AG$2:$AJ$12,4,TRUE)</f>
        <v>0</v>
      </c>
      <c r="P3450">
        <f>VLOOKUP(K3450,AH$2:$AJ$12,3,TRUE)</f>
        <v>7</v>
      </c>
      <c r="Q3450">
        <f>VLOOKUP(L3450,AI$2:$AJ$12,2,TRUE)</f>
        <v>0</v>
      </c>
      <c r="T3450" t="str">
        <f t="shared" si="323"/>
        <v>Crimepoint.create(latitude:37.751, longitude:-122.426, drugdrink:0, misdemean:0, theft:0, violent:7, total:0, drugdrinkct:0, misdemeanct:0, theftct:0, violentct:1, totalct:1)</v>
      </c>
      <c r="U3450" t="str">
        <f t="shared" si="324"/>
        <v>{location: new google.maps.LatLng(37.751, -122.426), weight: 0},</v>
      </c>
      <c r="V3450" t="str">
        <f t="shared" si="319"/>
        <v>{location: new google.maps.LatLng(37.751, -122.426), weight: 0},</v>
      </c>
      <c r="W3450" t="str">
        <f t="shared" si="320"/>
        <v>{location: new google.maps.LatLng(37.751, -122.426), weight: 0},</v>
      </c>
      <c r="X3450" t="str">
        <f t="shared" si="321"/>
        <v>{location: new google.maps.LatLng(37.751, -122.426), weight: 1},</v>
      </c>
      <c r="Y3450" t="str">
        <f t="shared" si="322"/>
        <v>{location: new google.maps.LatLng(37.751, -122.426), weight: 0},</v>
      </c>
    </row>
    <row r="3451" spans="1:25" x14ac:dyDescent="0.2">
      <c r="A3451">
        <v>37.750999999999998</v>
      </c>
      <c r="B3451">
        <v>-122.425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2</v>
      </c>
      <c r="J3451">
        <v>5</v>
      </c>
      <c r="K3451">
        <v>0</v>
      </c>
      <c r="L3451">
        <v>7</v>
      </c>
      <c r="M3451">
        <f>VLOOKUP(H3451,AE$2:$AJ$12,6,TRUE)</f>
        <v>0</v>
      </c>
      <c r="N3451">
        <f>VLOOKUP(I3451,AF$2:$AJ$12,5,TRUE)</f>
        <v>4</v>
      </c>
      <c r="O3451">
        <f>VLOOKUP(J3451,AG$2:$AJ$12,4,TRUE)</f>
        <v>7</v>
      </c>
      <c r="P3451">
        <f>VLOOKUP(K3451,AH$2:$AJ$12,3,TRUE)</f>
        <v>0</v>
      </c>
      <c r="Q3451">
        <f>VLOOKUP(L3451,AI$2:$AJ$12,2,TRUE)</f>
        <v>5</v>
      </c>
      <c r="T3451" t="str">
        <f t="shared" si="323"/>
        <v>Crimepoint.create(latitude:37.751, longitude:-122.425, drugdrink:0, misdemean:4, theft:7, violent:0, total:5, drugdrinkct:0, misdemeanct:2, theftct:5, violentct:0, totalct:7)</v>
      </c>
      <c r="U3451" t="str">
        <f t="shared" si="324"/>
        <v>{location: new google.maps.LatLng(37.751, -122.425), weight: 0},</v>
      </c>
      <c r="V3451" t="str">
        <f t="shared" si="319"/>
        <v>{location: new google.maps.LatLng(37.751, -122.425), weight: 0},</v>
      </c>
      <c r="W3451" t="str">
        <f t="shared" si="320"/>
        <v>{location: new google.maps.LatLng(37.751, -122.425), weight: 1},</v>
      </c>
      <c r="X3451" t="str">
        <f t="shared" si="321"/>
        <v>{location: new google.maps.LatLng(37.751, -122.425), weight: 0},</v>
      </c>
      <c r="Y3451" t="str">
        <f t="shared" si="322"/>
        <v>{location: new google.maps.LatLng(37.751, -122.425), weight: 1},</v>
      </c>
    </row>
    <row r="3452" spans="1:25" x14ac:dyDescent="0.2">
      <c r="A3452">
        <v>37.750999999999998</v>
      </c>
      <c r="B3452">
        <v>-122.42400000000001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6</v>
      </c>
      <c r="K3452">
        <v>0</v>
      </c>
      <c r="L3452">
        <v>6</v>
      </c>
      <c r="M3452">
        <f>VLOOKUP(H3452,AE$2:$AJ$12,6,TRUE)</f>
        <v>0</v>
      </c>
      <c r="N3452">
        <f>VLOOKUP(I3452,AF$2:$AJ$12,5,TRUE)</f>
        <v>0</v>
      </c>
      <c r="O3452">
        <f>VLOOKUP(J3452,AG$2:$AJ$12,4,TRUE)</f>
        <v>7</v>
      </c>
      <c r="P3452">
        <f>VLOOKUP(K3452,AH$2:$AJ$12,3,TRUE)</f>
        <v>0</v>
      </c>
      <c r="Q3452">
        <f>VLOOKUP(L3452,AI$2:$AJ$12,2,TRUE)</f>
        <v>4</v>
      </c>
      <c r="T3452" t="str">
        <f t="shared" si="323"/>
        <v>Crimepoint.create(latitude:37.751, longitude:-122.424, drugdrink:0, misdemean:0, theft:7, violent:0, total:4, drugdrinkct:0, misdemeanct:0, theftct:6, violentct:0, totalct:6)</v>
      </c>
      <c r="U3452" t="str">
        <f t="shared" si="324"/>
        <v>{location: new google.maps.LatLng(37.751, -122.424), weight: 0},</v>
      </c>
      <c r="V3452" t="str">
        <f t="shared" si="319"/>
        <v>{location: new google.maps.LatLng(37.751, -122.424), weight: 0},</v>
      </c>
      <c r="W3452" t="str">
        <f t="shared" si="320"/>
        <v>{location: new google.maps.LatLng(37.751, -122.424), weight: 1},</v>
      </c>
      <c r="X3452" t="str">
        <f t="shared" si="321"/>
        <v>{location: new google.maps.LatLng(37.751, -122.424), weight: 0},</v>
      </c>
      <c r="Y3452" t="str">
        <f t="shared" si="322"/>
        <v>{location: new google.maps.LatLng(37.751, -122.424), weight: 0},</v>
      </c>
    </row>
    <row r="3453" spans="1:25" x14ac:dyDescent="0.2">
      <c r="A3453">
        <v>37.750999999999998</v>
      </c>
      <c r="B3453">
        <v>-122.423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1</v>
      </c>
      <c r="J3453">
        <v>4</v>
      </c>
      <c r="K3453">
        <v>0</v>
      </c>
      <c r="L3453">
        <v>5</v>
      </c>
      <c r="M3453">
        <f>VLOOKUP(H3453,AE$2:$AJ$12,6,TRUE)</f>
        <v>0</v>
      </c>
      <c r="N3453">
        <f>VLOOKUP(I3453,AF$2:$AJ$12,5,TRUE)</f>
        <v>2</v>
      </c>
      <c r="O3453">
        <f>VLOOKUP(J3453,AG$2:$AJ$12,4,TRUE)</f>
        <v>6</v>
      </c>
      <c r="P3453">
        <f>VLOOKUP(K3453,AH$2:$AJ$12,3,TRUE)</f>
        <v>0</v>
      </c>
      <c r="Q3453">
        <f>VLOOKUP(L3453,AI$2:$AJ$12,2,TRUE)</f>
        <v>4</v>
      </c>
      <c r="T3453" t="str">
        <f t="shared" si="323"/>
        <v>Crimepoint.create(latitude:37.751, longitude:-122.423, drugdrink:0, misdemean:2, theft:6, violent:0, total:4, drugdrinkct:0, misdemeanct:1, theftct:4, violentct:0, totalct:5)</v>
      </c>
      <c r="U3453" t="str">
        <f t="shared" si="324"/>
        <v>{location: new google.maps.LatLng(37.751, -122.423), weight: 0},</v>
      </c>
      <c r="V3453" t="str">
        <f t="shared" si="319"/>
        <v>{location: new google.maps.LatLng(37.751, -122.423), weight: 0},</v>
      </c>
      <c r="W3453" t="str">
        <f t="shared" si="320"/>
        <v>{location: new google.maps.LatLng(37.751, -122.423), weight: 1},</v>
      </c>
      <c r="X3453" t="str">
        <f t="shared" si="321"/>
        <v>{location: new google.maps.LatLng(37.751, -122.423), weight: 0},</v>
      </c>
      <c r="Y3453" t="str">
        <f t="shared" si="322"/>
        <v>{location: new google.maps.LatLng(37.751, -122.423), weight: 0},</v>
      </c>
    </row>
    <row r="3454" spans="1:25" x14ac:dyDescent="0.2">
      <c r="A3454">
        <v>37.750999999999998</v>
      </c>
      <c r="B3454">
        <v>-122.422</v>
      </c>
      <c r="C3454">
        <v>0</v>
      </c>
      <c r="D3454">
        <v>1</v>
      </c>
      <c r="E3454">
        <v>1</v>
      </c>
      <c r="F3454">
        <v>0</v>
      </c>
      <c r="G3454">
        <v>1</v>
      </c>
      <c r="H3454">
        <v>0</v>
      </c>
      <c r="I3454">
        <v>3</v>
      </c>
      <c r="J3454">
        <v>4</v>
      </c>
      <c r="K3454">
        <v>0</v>
      </c>
      <c r="L3454">
        <v>7</v>
      </c>
      <c r="M3454">
        <f>VLOOKUP(H3454,AE$2:$AJ$12,6,TRUE)</f>
        <v>0</v>
      </c>
      <c r="N3454">
        <f>VLOOKUP(I3454,AF$2:$AJ$12,5,TRUE)</f>
        <v>5</v>
      </c>
      <c r="O3454">
        <f>VLOOKUP(J3454,AG$2:$AJ$12,4,TRUE)</f>
        <v>6</v>
      </c>
      <c r="P3454">
        <f>VLOOKUP(K3454,AH$2:$AJ$12,3,TRUE)</f>
        <v>0</v>
      </c>
      <c r="Q3454">
        <f>VLOOKUP(L3454,AI$2:$AJ$12,2,TRUE)</f>
        <v>5</v>
      </c>
      <c r="T3454" t="str">
        <f t="shared" si="323"/>
        <v>Crimepoint.create(latitude:37.751, longitude:-122.422, drugdrink:0, misdemean:5, theft:6, violent:0, total:5, drugdrinkct:0, misdemeanct:3, theftct:4, violentct:0, totalct:7)</v>
      </c>
      <c r="U3454" t="str">
        <f t="shared" si="324"/>
        <v>{location: new google.maps.LatLng(37.751, -122.422), weight: 0},</v>
      </c>
      <c r="V3454" t="str">
        <f t="shared" si="319"/>
        <v>{location: new google.maps.LatLng(37.751, -122.422), weight: 1},</v>
      </c>
      <c r="W3454" t="str">
        <f t="shared" si="320"/>
        <v>{location: new google.maps.LatLng(37.751, -122.422), weight: 1},</v>
      </c>
      <c r="X3454" t="str">
        <f t="shared" si="321"/>
        <v>{location: new google.maps.LatLng(37.751, -122.422), weight: 0},</v>
      </c>
      <c r="Y3454" t="str">
        <f t="shared" si="322"/>
        <v>{location: new google.maps.LatLng(37.751, -122.422), weight: 1},</v>
      </c>
    </row>
    <row r="3455" spans="1:25" x14ac:dyDescent="0.2">
      <c r="A3455">
        <v>37.750999999999998</v>
      </c>
      <c r="B3455">
        <v>-122.42100000000001</v>
      </c>
      <c r="C3455">
        <v>3</v>
      </c>
      <c r="D3455">
        <v>1</v>
      </c>
      <c r="E3455">
        <v>1</v>
      </c>
      <c r="F3455">
        <v>1</v>
      </c>
      <c r="G3455">
        <v>1</v>
      </c>
      <c r="H3455">
        <v>4</v>
      </c>
      <c r="I3455">
        <v>5</v>
      </c>
      <c r="J3455">
        <v>7</v>
      </c>
      <c r="K3455">
        <v>2</v>
      </c>
      <c r="L3455">
        <v>18</v>
      </c>
      <c r="M3455">
        <f>VLOOKUP(H3455,AE$2:$AJ$12,6,TRUE)</f>
        <v>9</v>
      </c>
      <c r="N3455">
        <f>VLOOKUP(I3455,AF$2:$AJ$12,5,TRUE)</f>
        <v>6</v>
      </c>
      <c r="O3455">
        <f>VLOOKUP(J3455,AG$2:$AJ$12,4,TRUE)</f>
        <v>7</v>
      </c>
      <c r="P3455">
        <f>VLOOKUP(K3455,AH$2:$AJ$12,3,TRUE)</f>
        <v>7</v>
      </c>
      <c r="Q3455">
        <f>VLOOKUP(L3455,AI$2:$AJ$12,2,TRUE)</f>
        <v>7</v>
      </c>
      <c r="T3455" t="str">
        <f t="shared" si="323"/>
        <v>Crimepoint.create(latitude:37.751, longitude:-122.421, drugdrink:9, misdemean:6, theft:7, violent:7, total:7, drugdrinkct:4, misdemeanct:5, theftct:7, violentct:2, totalct:18)</v>
      </c>
      <c r="U3455" t="str">
        <f t="shared" si="324"/>
        <v>{location: new google.maps.LatLng(37.751, -122.421), weight: 3},</v>
      </c>
      <c r="V3455" t="str">
        <f t="shared" si="319"/>
        <v>{location: new google.maps.LatLng(37.751, -122.421), weight: 1},</v>
      </c>
      <c r="W3455" t="str">
        <f t="shared" si="320"/>
        <v>{location: new google.maps.LatLng(37.751, -122.421), weight: 1},</v>
      </c>
      <c r="X3455" t="str">
        <f t="shared" si="321"/>
        <v>{location: new google.maps.LatLng(37.751, -122.421), weight: 1},</v>
      </c>
      <c r="Y3455" t="str">
        <f t="shared" si="322"/>
        <v>{location: new google.maps.LatLng(37.751, -122.421), weight: 1},</v>
      </c>
    </row>
    <row r="3456" spans="1:25" x14ac:dyDescent="0.2">
      <c r="A3456">
        <v>37.750999999999998</v>
      </c>
      <c r="B3456">
        <v>-122.42</v>
      </c>
      <c r="C3456">
        <v>0</v>
      </c>
      <c r="D3456">
        <v>2</v>
      </c>
      <c r="E3456">
        <v>1</v>
      </c>
      <c r="F3456">
        <v>2</v>
      </c>
      <c r="G3456">
        <v>1</v>
      </c>
      <c r="H3456">
        <v>0</v>
      </c>
      <c r="I3456">
        <v>7</v>
      </c>
      <c r="J3456">
        <v>4</v>
      </c>
      <c r="K3456">
        <v>3</v>
      </c>
      <c r="L3456">
        <v>14</v>
      </c>
      <c r="M3456">
        <f>VLOOKUP(H3456,AE$2:$AJ$12,6,TRUE)</f>
        <v>0</v>
      </c>
      <c r="N3456">
        <f>VLOOKUP(I3456,AF$2:$AJ$12,5,TRUE)</f>
        <v>7</v>
      </c>
      <c r="O3456">
        <f>VLOOKUP(J3456,AG$2:$AJ$12,4,TRUE)</f>
        <v>6</v>
      </c>
      <c r="P3456">
        <f>VLOOKUP(K3456,AH$2:$AJ$12,3,TRUE)</f>
        <v>8</v>
      </c>
      <c r="Q3456">
        <f>VLOOKUP(L3456,AI$2:$AJ$12,2,TRUE)</f>
        <v>7</v>
      </c>
      <c r="T3456" t="str">
        <f t="shared" si="323"/>
        <v>Crimepoint.create(latitude:37.751, longitude:-122.42, drugdrink:0, misdemean:7, theft:6, violent:8, total:7, drugdrinkct:0, misdemeanct:7, theftct:4, violentct:3, totalct:14)</v>
      </c>
      <c r="U3456" t="str">
        <f t="shared" si="324"/>
        <v>{location: new google.maps.LatLng(37.751, -122.42), weight: 0},</v>
      </c>
      <c r="V3456" t="str">
        <f t="shared" si="319"/>
        <v>{location: new google.maps.LatLng(37.751, -122.42), weight: 2},</v>
      </c>
      <c r="W3456" t="str">
        <f t="shared" si="320"/>
        <v>{location: new google.maps.LatLng(37.751, -122.42), weight: 1},</v>
      </c>
      <c r="X3456" t="str">
        <f t="shared" si="321"/>
        <v>{location: new google.maps.LatLng(37.751, -122.42), weight: 2},</v>
      </c>
      <c r="Y3456" t="str">
        <f t="shared" si="322"/>
        <v>{location: new google.maps.LatLng(37.751, -122.42), weight: 1},</v>
      </c>
    </row>
    <row r="3457" spans="1:25" x14ac:dyDescent="0.2">
      <c r="A3457">
        <v>37.750999999999998</v>
      </c>
      <c r="B3457">
        <v>-122.419</v>
      </c>
      <c r="C3457">
        <v>0</v>
      </c>
      <c r="D3457">
        <v>1</v>
      </c>
      <c r="E3457">
        <v>1</v>
      </c>
      <c r="F3457">
        <v>1</v>
      </c>
      <c r="G3457">
        <v>1</v>
      </c>
      <c r="H3457">
        <v>0</v>
      </c>
      <c r="I3457">
        <v>4</v>
      </c>
      <c r="J3457">
        <v>5</v>
      </c>
      <c r="K3457">
        <v>1</v>
      </c>
      <c r="L3457">
        <v>10</v>
      </c>
      <c r="M3457">
        <f>VLOOKUP(H3457,AE$2:$AJ$12,6,TRUE)</f>
        <v>0</v>
      </c>
      <c r="N3457">
        <f>VLOOKUP(I3457,AF$2:$AJ$12,5,TRUE)</f>
        <v>6</v>
      </c>
      <c r="O3457">
        <f>VLOOKUP(J3457,AG$2:$AJ$12,4,TRUE)</f>
        <v>7</v>
      </c>
      <c r="P3457">
        <f>VLOOKUP(K3457,AH$2:$AJ$12,3,TRUE)</f>
        <v>7</v>
      </c>
      <c r="Q3457">
        <f>VLOOKUP(L3457,AI$2:$AJ$12,2,TRUE)</f>
        <v>6</v>
      </c>
      <c r="T3457" t="str">
        <f t="shared" si="323"/>
        <v>Crimepoint.create(latitude:37.751, longitude:-122.419, drugdrink:0, misdemean:6, theft:7, violent:7, total:6, drugdrinkct:0, misdemeanct:4, theftct:5, violentct:1, totalct:10)</v>
      </c>
      <c r="U3457" t="str">
        <f t="shared" si="324"/>
        <v>{location: new google.maps.LatLng(37.751, -122.419), weight: 0},</v>
      </c>
      <c r="V3457" t="str">
        <f t="shared" si="319"/>
        <v>{location: new google.maps.LatLng(37.751, -122.419), weight: 1},</v>
      </c>
      <c r="W3457" t="str">
        <f t="shared" si="320"/>
        <v>{location: new google.maps.LatLng(37.751, -122.419), weight: 1},</v>
      </c>
      <c r="X3457" t="str">
        <f t="shared" si="321"/>
        <v>{location: new google.maps.LatLng(37.751, -122.419), weight: 1},</v>
      </c>
      <c r="Y3457" t="str">
        <f t="shared" si="322"/>
        <v>{location: new google.maps.LatLng(37.751, -122.419), weight: 1},</v>
      </c>
    </row>
    <row r="3458" spans="1:25" x14ac:dyDescent="0.2">
      <c r="A3458">
        <v>37.750999999999998</v>
      </c>
      <c r="B3458">
        <v>-122.41800000000001</v>
      </c>
      <c r="C3458">
        <v>3</v>
      </c>
      <c r="D3458">
        <v>11</v>
      </c>
      <c r="E3458">
        <v>2</v>
      </c>
      <c r="F3458">
        <v>8</v>
      </c>
      <c r="G3458">
        <v>6</v>
      </c>
      <c r="H3458">
        <v>4</v>
      </c>
      <c r="I3458">
        <v>48</v>
      </c>
      <c r="J3458">
        <v>15</v>
      </c>
      <c r="K3458">
        <v>11</v>
      </c>
      <c r="L3458">
        <v>78</v>
      </c>
      <c r="M3458">
        <f>VLOOKUP(H3458,AE$2:$AJ$12,6,TRUE)</f>
        <v>9</v>
      </c>
      <c r="N3458">
        <f>VLOOKUP(I3458,AF$2:$AJ$12,5,TRUE)</f>
        <v>9</v>
      </c>
      <c r="O3458">
        <f>VLOOKUP(J3458,AG$2:$AJ$12,4,TRUE)</f>
        <v>9</v>
      </c>
      <c r="P3458">
        <f>VLOOKUP(K3458,AH$2:$AJ$12,3,TRUE)</f>
        <v>9</v>
      </c>
      <c r="Q3458">
        <f>VLOOKUP(L3458,AI$2:$AJ$12,2,TRUE)</f>
        <v>9</v>
      </c>
      <c r="T3458" t="str">
        <f t="shared" si="323"/>
        <v>Crimepoint.create(latitude:37.751, longitude:-122.418, drugdrink:9, misdemean:9, theft:9, violent:9, total:9, drugdrinkct:4, misdemeanct:48, theftct:15, violentct:11, totalct:78)</v>
      </c>
      <c r="U3458" t="str">
        <f t="shared" si="324"/>
        <v>{location: new google.maps.LatLng(37.751, -122.418), weight: 3},</v>
      </c>
      <c r="V3458" t="str">
        <f t="shared" si="319"/>
        <v>{location: new google.maps.LatLng(37.751, -122.418), weight: 11},</v>
      </c>
      <c r="W3458" t="str">
        <f t="shared" si="320"/>
        <v>{location: new google.maps.LatLng(37.751, -122.418), weight: 2},</v>
      </c>
      <c r="X3458" t="str">
        <f t="shared" si="321"/>
        <v>{location: new google.maps.LatLng(37.751, -122.418), weight: 8},</v>
      </c>
      <c r="Y3458" t="str">
        <f t="shared" si="322"/>
        <v>{location: new google.maps.LatLng(37.751, -122.418), weight: 6},</v>
      </c>
    </row>
    <row r="3459" spans="1:25" x14ac:dyDescent="0.2">
      <c r="A3459">
        <v>37.750999999999998</v>
      </c>
      <c r="B3459">
        <v>-122.417</v>
      </c>
      <c r="C3459">
        <v>0</v>
      </c>
      <c r="D3459">
        <v>2</v>
      </c>
      <c r="E3459">
        <v>1</v>
      </c>
      <c r="F3459">
        <v>3</v>
      </c>
      <c r="G3459">
        <v>2</v>
      </c>
      <c r="H3459">
        <v>0</v>
      </c>
      <c r="I3459">
        <v>10</v>
      </c>
      <c r="J3459">
        <v>8</v>
      </c>
      <c r="K3459">
        <v>4</v>
      </c>
      <c r="L3459">
        <v>22</v>
      </c>
      <c r="M3459">
        <f>VLOOKUP(H3459,AE$2:$AJ$12,6,TRUE)</f>
        <v>0</v>
      </c>
      <c r="N3459">
        <f>VLOOKUP(I3459,AF$2:$AJ$12,5,TRUE)</f>
        <v>8</v>
      </c>
      <c r="O3459">
        <f>VLOOKUP(J3459,AG$2:$AJ$12,4,TRUE)</f>
        <v>8</v>
      </c>
      <c r="P3459">
        <f>VLOOKUP(K3459,AH$2:$AJ$12,3,TRUE)</f>
        <v>8</v>
      </c>
      <c r="Q3459">
        <f>VLOOKUP(L3459,AI$2:$AJ$12,2,TRUE)</f>
        <v>8</v>
      </c>
      <c r="T3459" t="str">
        <f t="shared" si="323"/>
        <v>Crimepoint.create(latitude:37.751, longitude:-122.417, drugdrink:0, misdemean:8, theft:8, violent:8, total:8, drugdrinkct:0, misdemeanct:10, theftct:8, violentct:4, totalct:22)</v>
      </c>
      <c r="U3459" t="str">
        <f t="shared" si="324"/>
        <v>{location: new google.maps.LatLng(37.751, -122.417), weight: 0},</v>
      </c>
      <c r="V3459" t="str">
        <f t="shared" ref="V3459:V3522" si="325">$Z$2&amp;$A3459&amp;$AA$2&amp;$B3459&amp;$AB$2&amp;D3459&amp;$AC$2</f>
        <v>{location: new google.maps.LatLng(37.751, -122.417), weight: 2},</v>
      </c>
      <c r="W3459" t="str">
        <f t="shared" ref="W3459:W3522" si="326">$Z$2&amp;$A3459&amp;$AA$2&amp;$B3459&amp;$AB$2&amp;E3459&amp;$AC$2</f>
        <v>{location: new google.maps.LatLng(37.751, -122.417), weight: 1},</v>
      </c>
      <c r="X3459" t="str">
        <f t="shared" ref="X3459:X3522" si="327">$Z$2&amp;$A3459&amp;$AA$2&amp;$B3459&amp;$AB$2&amp;F3459&amp;$AC$2</f>
        <v>{location: new google.maps.LatLng(37.751, -122.417), weight: 3},</v>
      </c>
      <c r="Y3459" t="str">
        <f t="shared" ref="Y3459:Y3522" si="328">$Z$2&amp;$A3459&amp;$AA$2&amp;$B3459&amp;$AB$2&amp;G3459&amp;$AC$2</f>
        <v>{location: new google.maps.LatLng(37.751, -122.417), weight: 2},</v>
      </c>
    </row>
    <row r="3460" spans="1:25" x14ac:dyDescent="0.2">
      <c r="A3460">
        <v>37.750999999999998</v>
      </c>
      <c r="B3460">
        <v>-122.416</v>
      </c>
      <c r="C3460">
        <v>1</v>
      </c>
      <c r="D3460">
        <v>1</v>
      </c>
      <c r="E3460">
        <v>0</v>
      </c>
      <c r="F3460">
        <v>0</v>
      </c>
      <c r="G3460">
        <v>1</v>
      </c>
      <c r="H3460">
        <v>2</v>
      </c>
      <c r="I3460">
        <v>5</v>
      </c>
      <c r="J3460">
        <v>0</v>
      </c>
      <c r="K3460">
        <v>0</v>
      </c>
      <c r="L3460">
        <v>7</v>
      </c>
      <c r="M3460">
        <f>VLOOKUP(H3460,AE$2:$AJ$12,6,TRUE)</f>
        <v>9</v>
      </c>
      <c r="N3460">
        <f>VLOOKUP(I3460,AF$2:$AJ$12,5,TRUE)</f>
        <v>6</v>
      </c>
      <c r="O3460">
        <f>VLOOKUP(J3460,AG$2:$AJ$12,4,TRUE)</f>
        <v>0</v>
      </c>
      <c r="P3460">
        <f>VLOOKUP(K3460,AH$2:$AJ$12,3,TRUE)</f>
        <v>0</v>
      </c>
      <c r="Q3460">
        <f>VLOOKUP(L3460,AI$2:$AJ$12,2,TRUE)</f>
        <v>5</v>
      </c>
      <c r="T3460" t="str">
        <f t="shared" ref="T3460:T3523" si="329">"Crimepoint.create("&amp;A$2&amp;":"&amp;A3460&amp;", "&amp;B$2&amp;":"&amp;B3460&amp;", "&amp;C$2&amp;":"&amp;M3460&amp;", "&amp;D$2&amp;":"&amp;N3460&amp;", "&amp;E$2&amp;":"&amp;O3460&amp;", "&amp;F$2&amp;":"&amp;P3460&amp;", "&amp;G$2&amp;":"&amp;Q3460&amp;", "&amp;H$2&amp;":"&amp;H3460&amp;", "&amp;I$2&amp;":"&amp;I3460&amp;", "&amp;J$2&amp;":"&amp;J3460&amp;", "&amp;K$2&amp;":"&amp;K3460&amp;", "&amp;L$2&amp;":"&amp;L3460&amp;")"</f>
        <v>Crimepoint.create(latitude:37.751, longitude:-122.416, drugdrink:9, misdemean:6, theft:0, violent:0, total:5, drugdrinkct:2, misdemeanct:5, theftct:0, violentct:0, totalct:7)</v>
      </c>
      <c r="U3460" t="str">
        <f t="shared" ref="U3460:U3523" si="330">$Z$2&amp;$A3460&amp;$AA$2&amp;$B3460&amp;$AB$2&amp;C3460&amp;$AC$2</f>
        <v>{location: new google.maps.LatLng(37.751, -122.416), weight: 1},</v>
      </c>
      <c r="V3460" t="str">
        <f t="shared" si="325"/>
        <v>{location: new google.maps.LatLng(37.751, -122.416), weight: 1},</v>
      </c>
      <c r="W3460" t="str">
        <f t="shared" si="326"/>
        <v>{location: new google.maps.LatLng(37.751, -122.416), weight: 0},</v>
      </c>
      <c r="X3460" t="str">
        <f t="shared" si="327"/>
        <v>{location: new google.maps.LatLng(37.751, -122.416), weight: 0},</v>
      </c>
      <c r="Y3460" t="str">
        <f t="shared" si="328"/>
        <v>{location: new google.maps.LatLng(37.751, -122.416), weight: 1},</v>
      </c>
    </row>
    <row r="3461" spans="1:25" x14ac:dyDescent="0.2">
      <c r="A3461">
        <v>37.750999999999998</v>
      </c>
      <c r="B3461">
        <v>-122.41500000000001</v>
      </c>
      <c r="C3461">
        <v>3</v>
      </c>
      <c r="D3461">
        <v>2</v>
      </c>
      <c r="E3461">
        <v>1</v>
      </c>
      <c r="F3461">
        <v>0</v>
      </c>
      <c r="G3461">
        <v>1</v>
      </c>
      <c r="H3461">
        <v>4</v>
      </c>
      <c r="I3461">
        <v>9</v>
      </c>
      <c r="J3461">
        <v>4</v>
      </c>
      <c r="K3461">
        <v>0</v>
      </c>
      <c r="L3461">
        <v>17</v>
      </c>
      <c r="M3461">
        <f>VLOOKUP(H3461,AE$2:$AJ$12,6,TRUE)</f>
        <v>9</v>
      </c>
      <c r="N3461">
        <f>VLOOKUP(I3461,AF$2:$AJ$12,5,TRUE)</f>
        <v>7</v>
      </c>
      <c r="O3461">
        <f>VLOOKUP(J3461,AG$2:$AJ$12,4,TRUE)</f>
        <v>6</v>
      </c>
      <c r="P3461">
        <f>VLOOKUP(K3461,AH$2:$AJ$12,3,TRUE)</f>
        <v>0</v>
      </c>
      <c r="Q3461">
        <f>VLOOKUP(L3461,AI$2:$AJ$12,2,TRUE)</f>
        <v>7</v>
      </c>
      <c r="T3461" t="str">
        <f t="shared" si="329"/>
        <v>Crimepoint.create(latitude:37.751, longitude:-122.415, drugdrink:9, misdemean:7, theft:6, violent:0, total:7, drugdrinkct:4, misdemeanct:9, theftct:4, violentct:0, totalct:17)</v>
      </c>
      <c r="U3461" t="str">
        <f t="shared" si="330"/>
        <v>{location: new google.maps.LatLng(37.751, -122.415), weight: 3},</v>
      </c>
      <c r="V3461" t="str">
        <f t="shared" si="325"/>
        <v>{location: new google.maps.LatLng(37.751, -122.415), weight: 2},</v>
      </c>
      <c r="W3461" t="str">
        <f t="shared" si="326"/>
        <v>{location: new google.maps.LatLng(37.751, -122.415), weight: 1},</v>
      </c>
      <c r="X3461" t="str">
        <f t="shared" si="327"/>
        <v>{location: new google.maps.LatLng(37.751, -122.415), weight: 0},</v>
      </c>
      <c r="Y3461" t="str">
        <f t="shared" si="328"/>
        <v>{location: new google.maps.LatLng(37.751, -122.415), weight: 1},</v>
      </c>
    </row>
    <row r="3462" spans="1:25" x14ac:dyDescent="0.2">
      <c r="A3462">
        <v>37.750999999999998</v>
      </c>
      <c r="B3462">
        <v>-122.414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3</v>
      </c>
      <c r="J3462">
        <v>5</v>
      </c>
      <c r="K3462">
        <v>1</v>
      </c>
      <c r="L3462">
        <v>10</v>
      </c>
      <c r="M3462">
        <f>VLOOKUP(H3462,AE$2:$AJ$12,6,TRUE)</f>
        <v>8</v>
      </c>
      <c r="N3462">
        <f>VLOOKUP(I3462,AF$2:$AJ$12,5,TRUE)</f>
        <v>5</v>
      </c>
      <c r="O3462">
        <f>VLOOKUP(J3462,AG$2:$AJ$12,4,TRUE)</f>
        <v>7</v>
      </c>
      <c r="P3462">
        <f>VLOOKUP(K3462,AH$2:$AJ$12,3,TRUE)</f>
        <v>7</v>
      </c>
      <c r="Q3462">
        <f>VLOOKUP(L3462,AI$2:$AJ$12,2,TRUE)</f>
        <v>6</v>
      </c>
      <c r="T3462" t="str">
        <f t="shared" si="329"/>
        <v>Crimepoint.create(latitude:37.751, longitude:-122.414, drugdrink:8, misdemean:5, theft:7, violent:7, total:6, drugdrinkct:1, misdemeanct:3, theftct:5, violentct:1, totalct:10)</v>
      </c>
      <c r="U3462" t="str">
        <f t="shared" si="330"/>
        <v>{location: new google.maps.LatLng(37.751, -122.414), weight: 1},</v>
      </c>
      <c r="V3462" t="str">
        <f t="shared" si="325"/>
        <v>{location: new google.maps.LatLng(37.751, -122.414), weight: 1},</v>
      </c>
      <c r="W3462" t="str">
        <f t="shared" si="326"/>
        <v>{location: new google.maps.LatLng(37.751, -122.414), weight: 1},</v>
      </c>
      <c r="X3462" t="str">
        <f t="shared" si="327"/>
        <v>{location: new google.maps.LatLng(37.751, -122.414), weight: 1},</v>
      </c>
      <c r="Y3462" t="str">
        <f t="shared" si="328"/>
        <v>{location: new google.maps.LatLng(37.751, -122.414), weight: 1},</v>
      </c>
    </row>
    <row r="3463" spans="1:25" x14ac:dyDescent="0.2">
      <c r="A3463">
        <v>37.750999999999998</v>
      </c>
      <c r="B3463">
        <v>-122.413</v>
      </c>
      <c r="C3463">
        <v>0</v>
      </c>
      <c r="D3463">
        <v>1</v>
      </c>
      <c r="E3463">
        <v>0</v>
      </c>
      <c r="F3463">
        <v>4</v>
      </c>
      <c r="G3463">
        <v>1</v>
      </c>
      <c r="H3463">
        <v>0</v>
      </c>
      <c r="I3463">
        <v>5</v>
      </c>
      <c r="J3463">
        <v>3</v>
      </c>
      <c r="K3463">
        <v>5</v>
      </c>
      <c r="L3463">
        <v>13</v>
      </c>
      <c r="M3463">
        <f>VLOOKUP(H3463,AE$2:$AJ$12,6,TRUE)</f>
        <v>0</v>
      </c>
      <c r="N3463">
        <f>VLOOKUP(I3463,AF$2:$AJ$12,5,TRUE)</f>
        <v>6</v>
      </c>
      <c r="O3463">
        <f>VLOOKUP(J3463,AG$2:$AJ$12,4,TRUE)</f>
        <v>5</v>
      </c>
      <c r="P3463">
        <f>VLOOKUP(K3463,AH$2:$AJ$12,3,TRUE)</f>
        <v>9</v>
      </c>
      <c r="Q3463">
        <f>VLOOKUP(L3463,AI$2:$AJ$12,2,TRUE)</f>
        <v>7</v>
      </c>
      <c r="T3463" t="str">
        <f t="shared" si="329"/>
        <v>Crimepoint.create(latitude:37.751, longitude:-122.413, drugdrink:0, misdemean:6, theft:5, violent:9, total:7, drugdrinkct:0, misdemeanct:5, theftct:3, violentct:5, totalct:13)</v>
      </c>
      <c r="U3463" t="str">
        <f t="shared" si="330"/>
        <v>{location: new google.maps.LatLng(37.751, -122.413), weight: 0},</v>
      </c>
      <c r="V3463" t="str">
        <f t="shared" si="325"/>
        <v>{location: new google.maps.LatLng(37.751, -122.413), weight: 1},</v>
      </c>
      <c r="W3463" t="str">
        <f t="shared" si="326"/>
        <v>{location: new google.maps.LatLng(37.751, -122.413), weight: 0},</v>
      </c>
      <c r="X3463" t="str">
        <f t="shared" si="327"/>
        <v>{location: new google.maps.LatLng(37.751, -122.413), weight: 4},</v>
      </c>
      <c r="Y3463" t="str">
        <f t="shared" si="328"/>
        <v>{location: new google.maps.LatLng(37.751, -122.413), weight: 1},</v>
      </c>
    </row>
    <row r="3464" spans="1:25" x14ac:dyDescent="0.2">
      <c r="A3464">
        <v>37.750999999999998</v>
      </c>
      <c r="B3464">
        <v>-122.41200000000001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2</v>
      </c>
      <c r="J3464">
        <v>3</v>
      </c>
      <c r="K3464">
        <v>0</v>
      </c>
      <c r="L3464">
        <v>5</v>
      </c>
      <c r="M3464">
        <f>VLOOKUP(H3464,AE$2:$AJ$12,6,TRUE)</f>
        <v>0</v>
      </c>
      <c r="N3464">
        <f>VLOOKUP(I3464,AF$2:$AJ$12,5,TRUE)</f>
        <v>4</v>
      </c>
      <c r="O3464">
        <f>VLOOKUP(J3464,AG$2:$AJ$12,4,TRUE)</f>
        <v>5</v>
      </c>
      <c r="P3464">
        <f>VLOOKUP(K3464,AH$2:$AJ$12,3,TRUE)</f>
        <v>0</v>
      </c>
      <c r="Q3464">
        <f>VLOOKUP(L3464,AI$2:$AJ$12,2,TRUE)</f>
        <v>4</v>
      </c>
      <c r="T3464" t="str">
        <f t="shared" si="329"/>
        <v>Crimepoint.create(latitude:37.751, longitude:-122.412, drugdrink:0, misdemean:4, theft:5, violent:0, total:4, drugdrinkct:0, misdemeanct:2, theftct:3, violentct:0, totalct:5)</v>
      </c>
      <c r="U3464" t="str">
        <f t="shared" si="330"/>
        <v>{location: new google.maps.LatLng(37.751, -122.412), weight: 0},</v>
      </c>
      <c r="V3464" t="str">
        <f t="shared" si="325"/>
        <v>{location: new google.maps.LatLng(37.751, -122.412), weight: 0},</v>
      </c>
      <c r="W3464" t="str">
        <f t="shared" si="326"/>
        <v>{location: new google.maps.LatLng(37.751, -122.412), weight: 0},</v>
      </c>
      <c r="X3464" t="str">
        <f t="shared" si="327"/>
        <v>{location: new google.maps.LatLng(37.751, -122.412), weight: 0},</v>
      </c>
      <c r="Y3464" t="str">
        <f t="shared" si="328"/>
        <v>{location: new google.maps.LatLng(37.751, -122.412), weight: 0},</v>
      </c>
    </row>
    <row r="3465" spans="1:25" x14ac:dyDescent="0.2">
      <c r="A3465">
        <v>37.750999999999998</v>
      </c>
      <c r="B3465">
        <v>-122.411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5</v>
      </c>
      <c r="J3465">
        <v>1</v>
      </c>
      <c r="K3465">
        <v>0</v>
      </c>
      <c r="L3465">
        <v>6</v>
      </c>
      <c r="M3465">
        <f>VLOOKUP(H3465,AE$2:$AJ$12,6,TRUE)</f>
        <v>0</v>
      </c>
      <c r="N3465">
        <f>VLOOKUP(I3465,AF$2:$AJ$12,5,TRUE)</f>
        <v>6</v>
      </c>
      <c r="O3465">
        <f>VLOOKUP(J3465,AG$2:$AJ$12,4,TRUE)</f>
        <v>3</v>
      </c>
      <c r="P3465">
        <f>VLOOKUP(K3465,AH$2:$AJ$12,3,TRUE)</f>
        <v>0</v>
      </c>
      <c r="Q3465">
        <f>VLOOKUP(L3465,AI$2:$AJ$12,2,TRUE)</f>
        <v>4</v>
      </c>
      <c r="T3465" t="str">
        <f t="shared" si="329"/>
        <v>Crimepoint.create(latitude:37.751, longitude:-122.411, drugdrink:0, misdemean:6, theft:3, violent:0, total:4, drugdrinkct:0, misdemeanct:5, theftct:1, violentct:0, totalct:6)</v>
      </c>
      <c r="U3465" t="str">
        <f t="shared" si="330"/>
        <v>{location: new google.maps.LatLng(37.751, -122.411), weight: 0},</v>
      </c>
      <c r="V3465" t="str">
        <f t="shared" si="325"/>
        <v>{location: new google.maps.LatLng(37.751, -122.411), weight: 1},</v>
      </c>
      <c r="W3465" t="str">
        <f t="shared" si="326"/>
        <v>{location: new google.maps.LatLng(37.751, -122.411), weight: 0},</v>
      </c>
      <c r="X3465" t="str">
        <f t="shared" si="327"/>
        <v>{location: new google.maps.LatLng(37.751, -122.411), weight: 0},</v>
      </c>
      <c r="Y3465" t="str">
        <f t="shared" si="328"/>
        <v>{location: new google.maps.LatLng(37.751, -122.411), weight: 0},</v>
      </c>
    </row>
    <row r="3466" spans="1:25" x14ac:dyDescent="0.2">
      <c r="A3466">
        <v>37.750999999999998</v>
      </c>
      <c r="B3466">
        <v>-122.41</v>
      </c>
      <c r="C3466">
        <v>1</v>
      </c>
      <c r="D3466">
        <v>1</v>
      </c>
      <c r="E3466">
        <v>0</v>
      </c>
      <c r="F3466">
        <v>0</v>
      </c>
      <c r="G3466">
        <v>1</v>
      </c>
      <c r="H3466">
        <v>1</v>
      </c>
      <c r="I3466">
        <v>5</v>
      </c>
      <c r="J3466">
        <v>2</v>
      </c>
      <c r="K3466">
        <v>0</v>
      </c>
      <c r="L3466">
        <v>8</v>
      </c>
      <c r="M3466">
        <f>VLOOKUP(H3466,AE$2:$AJ$12,6,TRUE)</f>
        <v>8</v>
      </c>
      <c r="N3466">
        <f>VLOOKUP(I3466,AF$2:$AJ$12,5,TRUE)</f>
        <v>6</v>
      </c>
      <c r="O3466">
        <f>VLOOKUP(J3466,AG$2:$AJ$12,4,TRUE)</f>
        <v>4</v>
      </c>
      <c r="P3466">
        <f>VLOOKUP(K3466,AH$2:$AJ$12,3,TRUE)</f>
        <v>0</v>
      </c>
      <c r="Q3466">
        <f>VLOOKUP(L3466,AI$2:$AJ$12,2,TRUE)</f>
        <v>5</v>
      </c>
      <c r="T3466" t="str">
        <f t="shared" si="329"/>
        <v>Crimepoint.create(latitude:37.751, longitude:-122.41, drugdrink:8, misdemean:6, theft:4, violent:0, total:5, drugdrinkct:1, misdemeanct:5, theftct:2, violentct:0, totalct:8)</v>
      </c>
      <c r="U3466" t="str">
        <f t="shared" si="330"/>
        <v>{location: new google.maps.LatLng(37.751, -122.41), weight: 1},</v>
      </c>
      <c r="V3466" t="str">
        <f t="shared" si="325"/>
        <v>{location: new google.maps.LatLng(37.751, -122.41), weight: 1},</v>
      </c>
      <c r="W3466" t="str">
        <f t="shared" si="326"/>
        <v>{location: new google.maps.LatLng(37.751, -122.41), weight: 0},</v>
      </c>
      <c r="X3466" t="str">
        <f t="shared" si="327"/>
        <v>{location: new google.maps.LatLng(37.751, -122.41), weight: 0},</v>
      </c>
      <c r="Y3466" t="str">
        <f t="shared" si="328"/>
        <v>{location: new google.maps.LatLng(37.751, -122.41), weight: 1},</v>
      </c>
    </row>
    <row r="3467" spans="1:25" x14ac:dyDescent="0.2">
      <c r="A3467">
        <v>37.750999999999998</v>
      </c>
      <c r="B3467">
        <v>-122.40900000000001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0</v>
      </c>
      <c r="I3467">
        <v>5</v>
      </c>
      <c r="J3467">
        <v>7</v>
      </c>
      <c r="K3467">
        <v>1</v>
      </c>
      <c r="L3467">
        <v>13</v>
      </c>
      <c r="M3467">
        <f>VLOOKUP(H3467,AE$2:$AJ$12,6,TRUE)</f>
        <v>0</v>
      </c>
      <c r="N3467">
        <f>VLOOKUP(I3467,AF$2:$AJ$12,5,TRUE)</f>
        <v>6</v>
      </c>
      <c r="O3467">
        <f>VLOOKUP(J3467,AG$2:$AJ$12,4,TRUE)</f>
        <v>7</v>
      </c>
      <c r="P3467">
        <f>VLOOKUP(K3467,AH$2:$AJ$12,3,TRUE)</f>
        <v>7</v>
      </c>
      <c r="Q3467">
        <f>VLOOKUP(L3467,AI$2:$AJ$12,2,TRUE)</f>
        <v>7</v>
      </c>
      <c r="T3467" t="str">
        <f t="shared" si="329"/>
        <v>Crimepoint.create(latitude:37.751, longitude:-122.409, drugdrink:0, misdemean:6, theft:7, violent:7, total:7, drugdrinkct:0, misdemeanct:5, theftct:7, violentct:1, totalct:13)</v>
      </c>
      <c r="U3467" t="str">
        <f t="shared" si="330"/>
        <v>{location: new google.maps.LatLng(37.751, -122.409), weight: 0},</v>
      </c>
      <c r="V3467" t="str">
        <f t="shared" si="325"/>
        <v>{location: new google.maps.LatLng(37.751, -122.409), weight: 1},</v>
      </c>
      <c r="W3467" t="str">
        <f t="shared" si="326"/>
        <v>{location: new google.maps.LatLng(37.751, -122.409), weight: 1},</v>
      </c>
      <c r="X3467" t="str">
        <f t="shared" si="327"/>
        <v>{location: new google.maps.LatLng(37.751, -122.409), weight: 1},</v>
      </c>
      <c r="Y3467" t="str">
        <f t="shared" si="328"/>
        <v>{location: new google.maps.LatLng(37.751, -122.409), weight: 1},</v>
      </c>
    </row>
    <row r="3468" spans="1:25" x14ac:dyDescent="0.2">
      <c r="A3468">
        <v>37.750999999999998</v>
      </c>
      <c r="B3468">
        <v>-122.408</v>
      </c>
      <c r="C3468">
        <v>0</v>
      </c>
      <c r="D3468">
        <v>1</v>
      </c>
      <c r="E3468">
        <v>1</v>
      </c>
      <c r="F3468">
        <v>0</v>
      </c>
      <c r="G3468">
        <v>1</v>
      </c>
      <c r="H3468">
        <v>0</v>
      </c>
      <c r="I3468">
        <v>3</v>
      </c>
      <c r="J3468">
        <v>4</v>
      </c>
      <c r="K3468">
        <v>0</v>
      </c>
      <c r="L3468">
        <v>7</v>
      </c>
      <c r="M3468">
        <f>VLOOKUP(H3468,AE$2:$AJ$12,6,TRUE)</f>
        <v>0</v>
      </c>
      <c r="N3468">
        <f>VLOOKUP(I3468,AF$2:$AJ$12,5,TRUE)</f>
        <v>5</v>
      </c>
      <c r="O3468">
        <f>VLOOKUP(J3468,AG$2:$AJ$12,4,TRUE)</f>
        <v>6</v>
      </c>
      <c r="P3468">
        <f>VLOOKUP(K3468,AH$2:$AJ$12,3,TRUE)</f>
        <v>0</v>
      </c>
      <c r="Q3468">
        <f>VLOOKUP(L3468,AI$2:$AJ$12,2,TRUE)</f>
        <v>5</v>
      </c>
      <c r="T3468" t="str">
        <f t="shared" si="329"/>
        <v>Crimepoint.create(latitude:37.751, longitude:-122.408, drugdrink:0, misdemean:5, theft:6, violent:0, total:5, drugdrinkct:0, misdemeanct:3, theftct:4, violentct:0, totalct:7)</v>
      </c>
      <c r="U3468" t="str">
        <f t="shared" si="330"/>
        <v>{location: new google.maps.LatLng(37.751, -122.408), weight: 0},</v>
      </c>
      <c r="V3468" t="str">
        <f t="shared" si="325"/>
        <v>{location: new google.maps.LatLng(37.751, -122.408), weight: 1},</v>
      </c>
      <c r="W3468" t="str">
        <f t="shared" si="326"/>
        <v>{location: new google.maps.LatLng(37.751, -122.408), weight: 1},</v>
      </c>
      <c r="X3468" t="str">
        <f t="shared" si="327"/>
        <v>{location: new google.maps.LatLng(37.751, -122.408), weight: 0},</v>
      </c>
      <c r="Y3468" t="str">
        <f t="shared" si="328"/>
        <v>{location: new google.maps.LatLng(37.751, -122.408), weight: 1},</v>
      </c>
    </row>
    <row r="3469" spans="1:25" x14ac:dyDescent="0.2">
      <c r="A3469">
        <v>37.750999999999998</v>
      </c>
      <c r="B3469">
        <v>-122.407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2</v>
      </c>
      <c r="J3469">
        <v>2</v>
      </c>
      <c r="K3469">
        <v>2</v>
      </c>
      <c r="L3469">
        <v>6</v>
      </c>
      <c r="M3469">
        <f>VLOOKUP(H3469,AE$2:$AJ$12,6,TRUE)</f>
        <v>0</v>
      </c>
      <c r="N3469">
        <f>VLOOKUP(I3469,AF$2:$AJ$12,5,TRUE)</f>
        <v>4</v>
      </c>
      <c r="O3469">
        <f>VLOOKUP(J3469,AG$2:$AJ$12,4,TRUE)</f>
        <v>4</v>
      </c>
      <c r="P3469">
        <f>VLOOKUP(K3469,AH$2:$AJ$12,3,TRUE)</f>
        <v>7</v>
      </c>
      <c r="Q3469">
        <f>VLOOKUP(L3469,AI$2:$AJ$12,2,TRUE)</f>
        <v>4</v>
      </c>
      <c r="T3469" t="str">
        <f t="shared" si="329"/>
        <v>Crimepoint.create(latitude:37.751, longitude:-122.407, drugdrink:0, misdemean:4, theft:4, violent:7, total:4, drugdrinkct:0, misdemeanct:2, theftct:2, violentct:2, totalct:6)</v>
      </c>
      <c r="U3469" t="str">
        <f t="shared" si="330"/>
        <v>{location: new google.maps.LatLng(37.751, -122.407), weight: 0},</v>
      </c>
      <c r="V3469" t="str">
        <f t="shared" si="325"/>
        <v>{location: new google.maps.LatLng(37.751, -122.407), weight: 0},</v>
      </c>
      <c r="W3469" t="str">
        <f t="shared" si="326"/>
        <v>{location: new google.maps.LatLng(37.751, -122.407), weight: 0},</v>
      </c>
      <c r="X3469" t="str">
        <f t="shared" si="327"/>
        <v>{location: new google.maps.LatLng(37.751, -122.407), weight: 1},</v>
      </c>
      <c r="Y3469" t="str">
        <f t="shared" si="328"/>
        <v>{location: new google.maps.LatLng(37.751, -122.407), weight: 0},</v>
      </c>
    </row>
    <row r="3470" spans="1:25" x14ac:dyDescent="0.2">
      <c r="A3470">
        <v>37.750999999999998</v>
      </c>
      <c r="B3470">
        <v>-122.40600000000001</v>
      </c>
      <c r="C3470">
        <v>1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4</v>
      </c>
      <c r="K3470">
        <v>2</v>
      </c>
      <c r="L3470">
        <v>9</v>
      </c>
      <c r="M3470">
        <f>VLOOKUP(H3470,AE$2:$AJ$12,6,TRUE)</f>
        <v>8</v>
      </c>
      <c r="N3470">
        <f>VLOOKUP(I3470,AF$2:$AJ$12,5,TRUE)</f>
        <v>4</v>
      </c>
      <c r="O3470">
        <f>VLOOKUP(J3470,AG$2:$AJ$12,4,TRUE)</f>
        <v>6</v>
      </c>
      <c r="P3470">
        <f>VLOOKUP(K3470,AH$2:$AJ$12,3,TRUE)</f>
        <v>7</v>
      </c>
      <c r="Q3470">
        <f>VLOOKUP(L3470,AI$2:$AJ$12,2,TRUE)</f>
        <v>5</v>
      </c>
      <c r="T3470" t="str">
        <f t="shared" si="329"/>
        <v>Crimepoint.create(latitude:37.751, longitude:-122.406, drugdrink:8, misdemean:4, theft:6, violent:7, total:5, drugdrinkct:1, misdemeanct:2, theftct:4, violentct:2, totalct:9)</v>
      </c>
      <c r="U3470" t="str">
        <f t="shared" si="330"/>
        <v>{location: new google.maps.LatLng(37.751, -122.406), weight: 1},</v>
      </c>
      <c r="V3470" t="str">
        <f t="shared" si="325"/>
        <v>{location: new google.maps.LatLng(37.751, -122.406), weight: 0},</v>
      </c>
      <c r="W3470" t="str">
        <f t="shared" si="326"/>
        <v>{location: new google.maps.LatLng(37.751, -122.406), weight: 1},</v>
      </c>
      <c r="X3470" t="str">
        <f t="shared" si="327"/>
        <v>{location: new google.maps.LatLng(37.751, -122.406), weight: 1},</v>
      </c>
      <c r="Y3470" t="str">
        <f t="shared" si="328"/>
        <v>{location: new google.maps.LatLng(37.751, -122.406), weight: 1},</v>
      </c>
    </row>
    <row r="3471" spans="1:25" x14ac:dyDescent="0.2">
      <c r="A3471">
        <v>37.750999999999998</v>
      </c>
      <c r="B3471">
        <v>-122.404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2</v>
      </c>
      <c r="I3471">
        <v>5</v>
      </c>
      <c r="J3471">
        <v>0</v>
      </c>
      <c r="K3471">
        <v>0</v>
      </c>
      <c r="L3471">
        <v>7</v>
      </c>
      <c r="M3471">
        <f>VLOOKUP(H3471,AE$2:$AJ$12,6,TRUE)</f>
        <v>9</v>
      </c>
      <c r="N3471">
        <f>VLOOKUP(I3471,AF$2:$AJ$12,5,TRUE)</f>
        <v>6</v>
      </c>
      <c r="O3471">
        <f>VLOOKUP(J3471,AG$2:$AJ$12,4,TRUE)</f>
        <v>0</v>
      </c>
      <c r="P3471">
        <f>VLOOKUP(K3471,AH$2:$AJ$12,3,TRUE)</f>
        <v>0</v>
      </c>
      <c r="Q3471">
        <f>VLOOKUP(L3471,AI$2:$AJ$12,2,TRUE)</f>
        <v>5</v>
      </c>
      <c r="T3471" t="str">
        <f t="shared" si="329"/>
        <v>Crimepoint.create(latitude:37.751, longitude:-122.404, drugdrink:9, misdemean:6, theft:0, violent:0, total:5, drugdrinkct:2, misdemeanct:5, theftct:0, violentct:0, totalct:7)</v>
      </c>
      <c r="U3471" t="str">
        <f t="shared" si="330"/>
        <v>{location: new google.maps.LatLng(37.751, -122.404), weight: 1},</v>
      </c>
      <c r="V3471" t="str">
        <f t="shared" si="325"/>
        <v>{location: new google.maps.LatLng(37.751, -122.404), weight: 1},</v>
      </c>
      <c r="W3471" t="str">
        <f t="shared" si="326"/>
        <v>{location: new google.maps.LatLng(37.751, -122.404), weight: 0},</v>
      </c>
      <c r="X3471" t="str">
        <f t="shared" si="327"/>
        <v>{location: new google.maps.LatLng(37.751, -122.404), weight: 0},</v>
      </c>
      <c r="Y3471" t="str">
        <f t="shared" si="328"/>
        <v>{location: new google.maps.LatLng(37.751, -122.404), weight: 1},</v>
      </c>
    </row>
    <row r="3472" spans="1:25" x14ac:dyDescent="0.2">
      <c r="A3472">
        <v>37.750999999999998</v>
      </c>
      <c r="B3472">
        <v>-122.40300000000001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f>VLOOKUP(H3472,AE$2:$AJ$12,6,TRUE)</f>
        <v>0</v>
      </c>
      <c r="N3472">
        <f>VLOOKUP(I3472,AF$2:$AJ$12,5,TRUE)</f>
        <v>0</v>
      </c>
      <c r="O3472">
        <f>VLOOKUP(J3472,AG$2:$AJ$12,4,TRUE)</f>
        <v>3</v>
      </c>
      <c r="P3472">
        <f>VLOOKUP(K3472,AH$2:$AJ$12,3,TRUE)</f>
        <v>0</v>
      </c>
      <c r="Q3472">
        <f>VLOOKUP(L3472,AI$2:$AJ$12,2,TRUE)</f>
        <v>0</v>
      </c>
      <c r="T3472" t="str">
        <f t="shared" si="329"/>
        <v>Crimepoint.create(latitude:37.751, longitude:-122.403, drugdrink:0, misdemean:0, theft:3, violent:0, total:0, drugdrinkct:0, misdemeanct:0, theftct:1, violentct:0, totalct:1)</v>
      </c>
      <c r="U3472" t="str">
        <f t="shared" si="330"/>
        <v>{location: new google.maps.LatLng(37.751, -122.403), weight: 0},</v>
      </c>
      <c r="V3472" t="str">
        <f t="shared" si="325"/>
        <v>{location: new google.maps.LatLng(37.751, -122.403), weight: 0},</v>
      </c>
      <c r="W3472" t="str">
        <f t="shared" si="326"/>
        <v>{location: new google.maps.LatLng(37.751, -122.403), weight: 0},</v>
      </c>
      <c r="X3472" t="str">
        <f t="shared" si="327"/>
        <v>{location: new google.maps.LatLng(37.751, -122.403), weight: 0},</v>
      </c>
      <c r="Y3472" t="str">
        <f t="shared" si="328"/>
        <v>{location: new google.maps.LatLng(37.751, -122.403), weight: 0},</v>
      </c>
    </row>
    <row r="3473" spans="1:25" x14ac:dyDescent="0.2">
      <c r="A3473">
        <v>37.750999999999998</v>
      </c>
      <c r="B3473">
        <v>-122.402</v>
      </c>
      <c r="C3473">
        <v>1</v>
      </c>
      <c r="D3473">
        <v>0</v>
      </c>
      <c r="E3473">
        <v>0</v>
      </c>
      <c r="F3473">
        <v>3</v>
      </c>
      <c r="G3473">
        <v>1</v>
      </c>
      <c r="H3473">
        <v>1</v>
      </c>
      <c r="I3473">
        <v>2</v>
      </c>
      <c r="J3473">
        <v>3</v>
      </c>
      <c r="K3473">
        <v>4</v>
      </c>
      <c r="L3473">
        <v>10</v>
      </c>
      <c r="M3473">
        <f>VLOOKUP(H3473,AE$2:$AJ$12,6,TRUE)</f>
        <v>8</v>
      </c>
      <c r="N3473">
        <f>VLOOKUP(I3473,AF$2:$AJ$12,5,TRUE)</f>
        <v>4</v>
      </c>
      <c r="O3473">
        <f>VLOOKUP(J3473,AG$2:$AJ$12,4,TRUE)</f>
        <v>5</v>
      </c>
      <c r="P3473">
        <f>VLOOKUP(K3473,AH$2:$AJ$12,3,TRUE)</f>
        <v>8</v>
      </c>
      <c r="Q3473">
        <f>VLOOKUP(L3473,AI$2:$AJ$12,2,TRUE)</f>
        <v>6</v>
      </c>
      <c r="T3473" t="str">
        <f t="shared" si="329"/>
        <v>Crimepoint.create(latitude:37.751, longitude:-122.402, drugdrink:8, misdemean:4, theft:5, violent:8, total:6, drugdrinkct:1, misdemeanct:2, theftct:3, violentct:4, totalct:10)</v>
      </c>
      <c r="U3473" t="str">
        <f t="shared" si="330"/>
        <v>{location: new google.maps.LatLng(37.751, -122.402), weight: 1},</v>
      </c>
      <c r="V3473" t="str">
        <f t="shared" si="325"/>
        <v>{location: new google.maps.LatLng(37.751, -122.402), weight: 0},</v>
      </c>
      <c r="W3473" t="str">
        <f t="shared" si="326"/>
        <v>{location: new google.maps.LatLng(37.751, -122.402), weight: 0},</v>
      </c>
      <c r="X3473" t="str">
        <f t="shared" si="327"/>
        <v>{location: new google.maps.LatLng(37.751, -122.402), weight: 3},</v>
      </c>
      <c r="Y3473" t="str">
        <f t="shared" si="328"/>
        <v>{location: new google.maps.LatLng(37.751, -122.402), weight: 1},</v>
      </c>
    </row>
    <row r="3474" spans="1:25" x14ac:dyDescent="0.2">
      <c r="A3474">
        <v>37.750999999999998</v>
      </c>
      <c r="B3474">
        <v>-122.401</v>
      </c>
      <c r="C3474">
        <v>0</v>
      </c>
      <c r="D3474">
        <v>1</v>
      </c>
      <c r="E3474">
        <v>0</v>
      </c>
      <c r="F3474">
        <v>0</v>
      </c>
      <c r="G3474">
        <v>1</v>
      </c>
      <c r="H3474">
        <v>0</v>
      </c>
      <c r="I3474">
        <v>6</v>
      </c>
      <c r="J3474">
        <v>2</v>
      </c>
      <c r="K3474">
        <v>0</v>
      </c>
      <c r="L3474">
        <v>8</v>
      </c>
      <c r="M3474">
        <f>VLOOKUP(H3474,AE$2:$AJ$12,6,TRUE)</f>
        <v>0</v>
      </c>
      <c r="N3474">
        <f>VLOOKUP(I3474,AF$2:$AJ$12,5,TRUE)</f>
        <v>7</v>
      </c>
      <c r="O3474">
        <f>VLOOKUP(J3474,AG$2:$AJ$12,4,TRUE)</f>
        <v>4</v>
      </c>
      <c r="P3474">
        <f>VLOOKUP(K3474,AH$2:$AJ$12,3,TRUE)</f>
        <v>0</v>
      </c>
      <c r="Q3474">
        <f>VLOOKUP(L3474,AI$2:$AJ$12,2,TRUE)</f>
        <v>5</v>
      </c>
      <c r="T3474" t="str">
        <f t="shared" si="329"/>
        <v>Crimepoint.create(latitude:37.751, longitude:-122.401, drugdrink:0, misdemean:7, theft:4, violent:0, total:5, drugdrinkct:0, misdemeanct:6, theftct:2, violentct:0, totalct:8)</v>
      </c>
      <c r="U3474" t="str">
        <f t="shared" si="330"/>
        <v>{location: new google.maps.LatLng(37.751, -122.401), weight: 0},</v>
      </c>
      <c r="V3474" t="str">
        <f t="shared" si="325"/>
        <v>{location: new google.maps.LatLng(37.751, -122.401), weight: 1},</v>
      </c>
      <c r="W3474" t="str">
        <f t="shared" si="326"/>
        <v>{location: new google.maps.LatLng(37.751, -122.401), weight: 0},</v>
      </c>
      <c r="X3474" t="str">
        <f t="shared" si="327"/>
        <v>{location: new google.maps.LatLng(37.751, -122.401), weight: 0},</v>
      </c>
      <c r="Y3474" t="str">
        <f t="shared" si="328"/>
        <v>{location: new google.maps.LatLng(37.751, -122.401), weight: 1},</v>
      </c>
    </row>
    <row r="3475" spans="1:25" x14ac:dyDescent="0.2">
      <c r="A3475">
        <v>37.750999999999998</v>
      </c>
      <c r="B3475">
        <v>-122.4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</v>
      </c>
      <c r="K3475">
        <v>0</v>
      </c>
      <c r="L3475">
        <v>4</v>
      </c>
      <c r="M3475">
        <f>VLOOKUP(H3475,AE$2:$AJ$12,6,TRUE)</f>
        <v>0</v>
      </c>
      <c r="N3475">
        <f>VLOOKUP(I3475,AF$2:$AJ$12,5,TRUE)</f>
        <v>2</v>
      </c>
      <c r="O3475">
        <f>VLOOKUP(J3475,AG$2:$AJ$12,4,TRUE)</f>
        <v>5</v>
      </c>
      <c r="P3475">
        <f>VLOOKUP(K3475,AH$2:$AJ$12,3,TRUE)</f>
        <v>0</v>
      </c>
      <c r="Q3475">
        <f>VLOOKUP(L3475,AI$2:$AJ$12,2,TRUE)</f>
        <v>3</v>
      </c>
      <c r="T3475" t="str">
        <f t="shared" si="329"/>
        <v>Crimepoint.create(latitude:37.751, longitude:-122.4, drugdrink:0, misdemean:2, theft:5, violent:0, total:3, drugdrinkct:0, misdemeanct:1, theftct:3, violentct:0, totalct:4)</v>
      </c>
      <c r="U3475" t="str">
        <f t="shared" si="330"/>
        <v>{location: new google.maps.LatLng(37.751, -122.4), weight: 0},</v>
      </c>
      <c r="V3475" t="str">
        <f t="shared" si="325"/>
        <v>{location: new google.maps.LatLng(37.751, -122.4), weight: 0},</v>
      </c>
      <c r="W3475" t="str">
        <f t="shared" si="326"/>
        <v>{location: new google.maps.LatLng(37.751, -122.4), weight: 0},</v>
      </c>
      <c r="X3475" t="str">
        <f t="shared" si="327"/>
        <v>{location: new google.maps.LatLng(37.751, -122.4), weight: 0},</v>
      </c>
      <c r="Y3475" t="str">
        <f t="shared" si="328"/>
        <v>{location: new google.maps.LatLng(37.751, -122.4), weight: 0},</v>
      </c>
    </row>
    <row r="3476" spans="1:25" x14ac:dyDescent="0.2">
      <c r="A3476">
        <v>37.750999999999998</v>
      </c>
      <c r="B3476">
        <v>-122.399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1</v>
      </c>
      <c r="M3476">
        <f>VLOOKUP(H3476,AE$2:$AJ$12,6,TRUE)</f>
        <v>0</v>
      </c>
      <c r="N3476">
        <f>VLOOKUP(I3476,AF$2:$AJ$12,5,TRUE)</f>
        <v>2</v>
      </c>
      <c r="O3476">
        <f>VLOOKUP(J3476,AG$2:$AJ$12,4,TRUE)</f>
        <v>0</v>
      </c>
      <c r="P3476">
        <f>VLOOKUP(K3476,AH$2:$AJ$12,3,TRUE)</f>
        <v>0</v>
      </c>
      <c r="Q3476">
        <f>VLOOKUP(L3476,AI$2:$AJ$12,2,TRUE)</f>
        <v>0</v>
      </c>
      <c r="T3476" t="str">
        <f t="shared" si="329"/>
        <v>Crimepoint.create(latitude:37.751, longitude:-122.399, drugdrink:0, misdemean:2, theft:0, violent:0, total:0, drugdrinkct:0, misdemeanct:1, theftct:0, violentct:0, totalct:1)</v>
      </c>
      <c r="U3476" t="str">
        <f t="shared" si="330"/>
        <v>{location: new google.maps.LatLng(37.751, -122.399), weight: 0},</v>
      </c>
      <c r="V3476" t="str">
        <f t="shared" si="325"/>
        <v>{location: new google.maps.LatLng(37.751, -122.399), weight: 0},</v>
      </c>
      <c r="W3476" t="str">
        <f t="shared" si="326"/>
        <v>{location: new google.maps.LatLng(37.751, -122.399), weight: 0},</v>
      </c>
      <c r="X3476" t="str">
        <f t="shared" si="327"/>
        <v>{location: new google.maps.LatLng(37.751, -122.399), weight: 0},</v>
      </c>
      <c r="Y3476" t="str">
        <f t="shared" si="328"/>
        <v>{location: new google.maps.LatLng(37.751, -122.399), weight: 0},</v>
      </c>
    </row>
    <row r="3477" spans="1:25" x14ac:dyDescent="0.2">
      <c r="A3477">
        <v>37.750999999999998</v>
      </c>
      <c r="B3477">
        <v>-122.398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5</v>
      </c>
      <c r="K3477">
        <v>1</v>
      </c>
      <c r="L3477">
        <v>7</v>
      </c>
      <c r="M3477">
        <f>VLOOKUP(H3477,AE$2:$AJ$12,6,TRUE)</f>
        <v>0</v>
      </c>
      <c r="N3477">
        <f>VLOOKUP(I3477,AF$2:$AJ$12,5,TRUE)</f>
        <v>2</v>
      </c>
      <c r="O3477">
        <f>VLOOKUP(J3477,AG$2:$AJ$12,4,TRUE)</f>
        <v>7</v>
      </c>
      <c r="P3477">
        <f>VLOOKUP(K3477,AH$2:$AJ$12,3,TRUE)</f>
        <v>7</v>
      </c>
      <c r="Q3477">
        <f>VLOOKUP(L3477,AI$2:$AJ$12,2,TRUE)</f>
        <v>5</v>
      </c>
      <c r="T3477" t="str">
        <f t="shared" si="329"/>
        <v>Crimepoint.create(latitude:37.751, longitude:-122.398, drugdrink:0, misdemean:2, theft:7, violent:7, total:5, drugdrinkct:0, misdemeanct:1, theftct:5, violentct:1, totalct:7)</v>
      </c>
      <c r="U3477" t="str">
        <f t="shared" si="330"/>
        <v>{location: new google.maps.LatLng(37.751, -122.398), weight: 0},</v>
      </c>
      <c r="V3477" t="str">
        <f t="shared" si="325"/>
        <v>{location: new google.maps.LatLng(37.751, -122.398), weight: 0},</v>
      </c>
      <c r="W3477" t="str">
        <f t="shared" si="326"/>
        <v>{location: new google.maps.LatLng(37.751, -122.398), weight: 1},</v>
      </c>
      <c r="X3477" t="str">
        <f t="shared" si="327"/>
        <v>{location: new google.maps.LatLng(37.751, -122.398), weight: 1},</v>
      </c>
      <c r="Y3477" t="str">
        <f t="shared" si="328"/>
        <v>{location: new google.maps.LatLng(37.751, -122.398), weight: 1},</v>
      </c>
    </row>
    <row r="3478" spans="1:25" x14ac:dyDescent="0.2">
      <c r="A3478">
        <v>37.750999999999998</v>
      </c>
      <c r="B3478">
        <v>-122.39700000000001</v>
      </c>
      <c r="C3478">
        <v>0</v>
      </c>
      <c r="D3478">
        <v>1</v>
      </c>
      <c r="E3478">
        <v>0</v>
      </c>
      <c r="F3478">
        <v>3</v>
      </c>
      <c r="G3478">
        <v>1</v>
      </c>
      <c r="H3478">
        <v>0</v>
      </c>
      <c r="I3478">
        <v>6</v>
      </c>
      <c r="J3478">
        <v>2</v>
      </c>
      <c r="K3478">
        <v>4</v>
      </c>
      <c r="L3478">
        <v>12</v>
      </c>
      <c r="M3478">
        <f>VLOOKUP(H3478,AE$2:$AJ$12,6,TRUE)</f>
        <v>0</v>
      </c>
      <c r="N3478">
        <f>VLOOKUP(I3478,AF$2:$AJ$12,5,TRUE)</f>
        <v>7</v>
      </c>
      <c r="O3478">
        <f>VLOOKUP(J3478,AG$2:$AJ$12,4,TRUE)</f>
        <v>4</v>
      </c>
      <c r="P3478">
        <f>VLOOKUP(K3478,AH$2:$AJ$12,3,TRUE)</f>
        <v>8</v>
      </c>
      <c r="Q3478">
        <f>VLOOKUP(L3478,AI$2:$AJ$12,2,TRUE)</f>
        <v>6</v>
      </c>
      <c r="T3478" t="str">
        <f t="shared" si="329"/>
        <v>Crimepoint.create(latitude:37.751, longitude:-122.397, drugdrink:0, misdemean:7, theft:4, violent:8, total:6, drugdrinkct:0, misdemeanct:6, theftct:2, violentct:4, totalct:12)</v>
      </c>
      <c r="U3478" t="str">
        <f t="shared" si="330"/>
        <v>{location: new google.maps.LatLng(37.751, -122.397), weight: 0},</v>
      </c>
      <c r="V3478" t="str">
        <f t="shared" si="325"/>
        <v>{location: new google.maps.LatLng(37.751, -122.397), weight: 1},</v>
      </c>
      <c r="W3478" t="str">
        <f t="shared" si="326"/>
        <v>{location: new google.maps.LatLng(37.751, -122.397), weight: 0},</v>
      </c>
      <c r="X3478" t="str">
        <f t="shared" si="327"/>
        <v>{location: new google.maps.LatLng(37.751, -122.397), weight: 3},</v>
      </c>
      <c r="Y3478" t="str">
        <f t="shared" si="328"/>
        <v>{location: new google.maps.LatLng(37.751, -122.397), weight: 1},</v>
      </c>
    </row>
    <row r="3479" spans="1:25" x14ac:dyDescent="0.2">
      <c r="A3479">
        <v>37.750999999999998</v>
      </c>
      <c r="B3479">
        <v>-122.396</v>
      </c>
      <c r="C3479">
        <v>0</v>
      </c>
      <c r="D3479">
        <v>2</v>
      </c>
      <c r="E3479">
        <v>1</v>
      </c>
      <c r="F3479">
        <v>1</v>
      </c>
      <c r="G3479">
        <v>1</v>
      </c>
      <c r="H3479">
        <v>0</v>
      </c>
      <c r="I3479">
        <v>7</v>
      </c>
      <c r="J3479">
        <v>6</v>
      </c>
      <c r="K3479">
        <v>1</v>
      </c>
      <c r="L3479">
        <v>14</v>
      </c>
      <c r="M3479">
        <f>VLOOKUP(H3479,AE$2:$AJ$12,6,TRUE)</f>
        <v>0</v>
      </c>
      <c r="N3479">
        <f>VLOOKUP(I3479,AF$2:$AJ$12,5,TRUE)</f>
        <v>7</v>
      </c>
      <c r="O3479">
        <f>VLOOKUP(J3479,AG$2:$AJ$12,4,TRUE)</f>
        <v>7</v>
      </c>
      <c r="P3479">
        <f>VLOOKUP(K3479,AH$2:$AJ$12,3,TRUE)</f>
        <v>7</v>
      </c>
      <c r="Q3479">
        <f>VLOOKUP(L3479,AI$2:$AJ$12,2,TRUE)</f>
        <v>7</v>
      </c>
      <c r="T3479" t="str">
        <f t="shared" si="329"/>
        <v>Crimepoint.create(latitude:37.751, longitude:-122.396, drugdrink:0, misdemean:7, theft:7, violent:7, total:7, drugdrinkct:0, misdemeanct:7, theftct:6, violentct:1, totalct:14)</v>
      </c>
      <c r="U3479" t="str">
        <f t="shared" si="330"/>
        <v>{location: new google.maps.LatLng(37.751, -122.396), weight: 0},</v>
      </c>
      <c r="V3479" t="str">
        <f t="shared" si="325"/>
        <v>{location: new google.maps.LatLng(37.751, -122.396), weight: 2},</v>
      </c>
      <c r="W3479" t="str">
        <f t="shared" si="326"/>
        <v>{location: new google.maps.LatLng(37.751, -122.396), weight: 1},</v>
      </c>
      <c r="X3479" t="str">
        <f t="shared" si="327"/>
        <v>{location: new google.maps.LatLng(37.751, -122.396), weight: 1},</v>
      </c>
      <c r="Y3479" t="str">
        <f t="shared" si="328"/>
        <v>{location: new google.maps.LatLng(37.751, -122.396), weight: 1},</v>
      </c>
    </row>
    <row r="3480" spans="1:25" x14ac:dyDescent="0.2">
      <c r="A3480">
        <v>37.750999999999998</v>
      </c>
      <c r="B3480">
        <v>-122.393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1</v>
      </c>
      <c r="M3480">
        <f>VLOOKUP(H3480,AE$2:$AJ$12,6,TRUE)</f>
        <v>0</v>
      </c>
      <c r="N3480">
        <f>VLOOKUP(I3480,AF$2:$AJ$12,5,TRUE)</f>
        <v>2</v>
      </c>
      <c r="O3480">
        <f>VLOOKUP(J3480,AG$2:$AJ$12,4,TRUE)</f>
        <v>0</v>
      </c>
      <c r="P3480">
        <f>VLOOKUP(K3480,AH$2:$AJ$12,3,TRUE)</f>
        <v>0</v>
      </c>
      <c r="Q3480">
        <f>VLOOKUP(L3480,AI$2:$AJ$12,2,TRUE)</f>
        <v>0</v>
      </c>
      <c r="T3480" t="str">
        <f t="shared" si="329"/>
        <v>Crimepoint.create(latitude:37.751, longitude:-122.393, drugdrink:0, misdemean:2, theft:0, violent:0, total:0, drugdrinkct:0, misdemeanct:1, theftct:0, violentct:0, totalct:1)</v>
      </c>
      <c r="U3480" t="str">
        <f t="shared" si="330"/>
        <v>{location: new google.maps.LatLng(37.751, -122.393), weight: 0},</v>
      </c>
      <c r="V3480" t="str">
        <f t="shared" si="325"/>
        <v>{location: new google.maps.LatLng(37.751, -122.393), weight: 0},</v>
      </c>
      <c r="W3480" t="str">
        <f t="shared" si="326"/>
        <v>{location: new google.maps.LatLng(37.751, -122.393), weight: 0},</v>
      </c>
      <c r="X3480" t="str">
        <f t="shared" si="327"/>
        <v>{location: new google.maps.LatLng(37.751, -122.393), weight: 0},</v>
      </c>
      <c r="Y3480" t="str">
        <f t="shared" si="328"/>
        <v>{location: new google.maps.LatLng(37.751, -122.393), weight: 0},</v>
      </c>
    </row>
    <row r="3481" spans="1:25" x14ac:dyDescent="0.2">
      <c r="A3481">
        <v>37.750999999999998</v>
      </c>
      <c r="B3481">
        <v>-122.39100000000001</v>
      </c>
      <c r="C3481">
        <v>0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3</v>
      </c>
      <c r="J3481">
        <v>5</v>
      </c>
      <c r="K3481">
        <v>0</v>
      </c>
      <c r="L3481">
        <v>8</v>
      </c>
      <c r="M3481">
        <f>VLOOKUP(H3481,AE$2:$AJ$12,6,TRUE)</f>
        <v>0</v>
      </c>
      <c r="N3481">
        <f>VLOOKUP(I3481,AF$2:$AJ$12,5,TRUE)</f>
        <v>5</v>
      </c>
      <c r="O3481">
        <f>VLOOKUP(J3481,AG$2:$AJ$12,4,TRUE)</f>
        <v>7</v>
      </c>
      <c r="P3481">
        <f>VLOOKUP(K3481,AH$2:$AJ$12,3,TRUE)</f>
        <v>0</v>
      </c>
      <c r="Q3481">
        <f>VLOOKUP(L3481,AI$2:$AJ$12,2,TRUE)</f>
        <v>5</v>
      </c>
      <c r="T3481" t="str">
        <f t="shared" si="329"/>
        <v>Crimepoint.create(latitude:37.751, longitude:-122.391, drugdrink:0, misdemean:5, theft:7, violent:0, total:5, drugdrinkct:0, misdemeanct:3, theftct:5, violentct:0, totalct:8)</v>
      </c>
      <c r="U3481" t="str">
        <f t="shared" si="330"/>
        <v>{location: new google.maps.LatLng(37.751, -122.391), weight: 0},</v>
      </c>
      <c r="V3481" t="str">
        <f t="shared" si="325"/>
        <v>{location: new google.maps.LatLng(37.751, -122.391), weight: 1},</v>
      </c>
      <c r="W3481" t="str">
        <f t="shared" si="326"/>
        <v>{location: new google.maps.LatLng(37.751, -122.391), weight: 1},</v>
      </c>
      <c r="X3481" t="str">
        <f t="shared" si="327"/>
        <v>{location: new google.maps.LatLng(37.751, -122.391), weight: 0},</v>
      </c>
      <c r="Y3481" t="str">
        <f t="shared" si="328"/>
        <v>{location: new google.maps.LatLng(37.751, -122.391), weight: 1},</v>
      </c>
    </row>
    <row r="3482" spans="1:25" x14ac:dyDescent="0.2">
      <c r="A3482">
        <v>37.750999999999998</v>
      </c>
      <c r="B3482">
        <v>-122.39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</v>
      </c>
      <c r="J3482">
        <v>1</v>
      </c>
      <c r="K3482">
        <v>0</v>
      </c>
      <c r="L3482">
        <v>3</v>
      </c>
      <c r="M3482">
        <f>VLOOKUP(H3482,AE$2:$AJ$12,6,TRUE)</f>
        <v>0</v>
      </c>
      <c r="N3482">
        <f>VLOOKUP(I3482,AF$2:$AJ$12,5,TRUE)</f>
        <v>4</v>
      </c>
      <c r="O3482">
        <f>VLOOKUP(J3482,AG$2:$AJ$12,4,TRUE)</f>
        <v>3</v>
      </c>
      <c r="P3482">
        <f>VLOOKUP(K3482,AH$2:$AJ$12,3,TRUE)</f>
        <v>0</v>
      </c>
      <c r="Q3482">
        <f>VLOOKUP(L3482,AI$2:$AJ$12,2,TRUE)</f>
        <v>2</v>
      </c>
      <c r="T3482" t="str">
        <f t="shared" si="329"/>
        <v>Crimepoint.create(latitude:37.751, longitude:-122.39, drugdrink:0, misdemean:4, theft:3, violent:0, total:2, drugdrinkct:0, misdemeanct:2, theftct:1, violentct:0, totalct:3)</v>
      </c>
      <c r="U3482" t="str">
        <f t="shared" si="330"/>
        <v>{location: new google.maps.LatLng(37.751, -122.39), weight: 0},</v>
      </c>
      <c r="V3482" t="str">
        <f t="shared" si="325"/>
        <v>{location: new google.maps.LatLng(37.751, -122.39), weight: 0},</v>
      </c>
      <c r="W3482" t="str">
        <f t="shared" si="326"/>
        <v>{location: new google.maps.LatLng(37.751, -122.39), weight: 0},</v>
      </c>
      <c r="X3482" t="str">
        <f t="shared" si="327"/>
        <v>{location: new google.maps.LatLng(37.751, -122.39), weight: 0},</v>
      </c>
      <c r="Y3482" t="str">
        <f t="shared" si="328"/>
        <v>{location: new google.maps.LatLng(37.751, -122.39), weight: 0},</v>
      </c>
    </row>
    <row r="3483" spans="1:25" x14ac:dyDescent="0.2">
      <c r="A3483">
        <v>37.750999999999998</v>
      </c>
      <c r="B3483">
        <v>-122.38800000000001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2</v>
      </c>
      <c r="J3483">
        <v>0</v>
      </c>
      <c r="K3483">
        <v>0</v>
      </c>
      <c r="L3483">
        <v>3</v>
      </c>
      <c r="M3483">
        <f>VLOOKUP(H3483,AE$2:$AJ$12,6,TRUE)</f>
        <v>8</v>
      </c>
      <c r="N3483">
        <f>VLOOKUP(I3483,AF$2:$AJ$12,5,TRUE)</f>
        <v>4</v>
      </c>
      <c r="O3483">
        <f>VLOOKUP(J3483,AG$2:$AJ$12,4,TRUE)</f>
        <v>0</v>
      </c>
      <c r="P3483">
        <f>VLOOKUP(K3483,AH$2:$AJ$12,3,TRUE)</f>
        <v>0</v>
      </c>
      <c r="Q3483">
        <f>VLOOKUP(L3483,AI$2:$AJ$12,2,TRUE)</f>
        <v>2</v>
      </c>
      <c r="T3483" t="str">
        <f t="shared" si="329"/>
        <v>Crimepoint.create(latitude:37.751, longitude:-122.388, drugdrink:8, misdemean:4, theft:0, violent:0, total:2, drugdrinkct:1, misdemeanct:2, theftct:0, violentct:0, totalct:3)</v>
      </c>
      <c r="U3483" t="str">
        <f t="shared" si="330"/>
        <v>{location: new google.maps.LatLng(37.751, -122.388), weight: 1},</v>
      </c>
      <c r="V3483" t="str">
        <f t="shared" si="325"/>
        <v>{location: new google.maps.LatLng(37.751, -122.388), weight: 0},</v>
      </c>
      <c r="W3483" t="str">
        <f t="shared" si="326"/>
        <v>{location: new google.maps.LatLng(37.751, -122.388), weight: 0},</v>
      </c>
      <c r="X3483" t="str">
        <f t="shared" si="327"/>
        <v>{location: new google.maps.LatLng(37.751, -122.388), weight: 0},</v>
      </c>
      <c r="Y3483" t="str">
        <f t="shared" si="328"/>
        <v>{location: new google.maps.LatLng(37.751, -122.388), weight: 0},</v>
      </c>
    </row>
    <row r="3484" spans="1:25" x14ac:dyDescent="0.2">
      <c r="A3484">
        <v>37.750999999999998</v>
      </c>
      <c r="B3484">
        <v>-122.387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f>VLOOKUP(H3484,AE$2:$AJ$12,6,TRUE)</f>
        <v>0</v>
      </c>
      <c r="N3484">
        <f>VLOOKUP(I3484,AF$2:$AJ$12,5,TRUE)</f>
        <v>2</v>
      </c>
      <c r="O3484">
        <f>VLOOKUP(J3484,AG$2:$AJ$12,4,TRUE)</f>
        <v>0</v>
      </c>
      <c r="P3484">
        <f>VLOOKUP(K3484,AH$2:$AJ$12,3,TRUE)</f>
        <v>0</v>
      </c>
      <c r="Q3484">
        <f>VLOOKUP(L3484,AI$2:$AJ$12,2,TRUE)</f>
        <v>0</v>
      </c>
      <c r="T3484" t="str">
        <f t="shared" si="329"/>
        <v>Crimepoint.create(latitude:37.751, longitude:-122.387, drugdrink:0, misdemean:2, theft:0, violent:0, total:0, drugdrinkct:0, misdemeanct:1, theftct:0, violentct:0, totalct:1)</v>
      </c>
      <c r="U3484" t="str">
        <f t="shared" si="330"/>
        <v>{location: new google.maps.LatLng(37.751, -122.387), weight: 0},</v>
      </c>
      <c r="V3484" t="str">
        <f t="shared" si="325"/>
        <v>{location: new google.maps.LatLng(37.751, -122.387), weight: 0},</v>
      </c>
      <c r="W3484" t="str">
        <f t="shared" si="326"/>
        <v>{location: new google.maps.LatLng(37.751, -122.387), weight: 0},</v>
      </c>
      <c r="X3484" t="str">
        <f t="shared" si="327"/>
        <v>{location: new google.maps.LatLng(37.751, -122.387), weight: 0},</v>
      </c>
      <c r="Y3484" t="str">
        <f t="shared" si="328"/>
        <v>{location: new google.maps.LatLng(37.751, -122.387), weight: 0},</v>
      </c>
    </row>
    <row r="3485" spans="1:25" x14ac:dyDescent="0.2">
      <c r="A3485">
        <v>37.750999999999998</v>
      </c>
      <c r="B3485">
        <v>-122.384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1</v>
      </c>
      <c r="M3485">
        <f>VLOOKUP(H3485,AE$2:$AJ$12,6,TRUE)</f>
        <v>0</v>
      </c>
      <c r="N3485">
        <f>VLOOKUP(I3485,AF$2:$AJ$12,5,TRUE)</f>
        <v>0</v>
      </c>
      <c r="O3485">
        <f>VLOOKUP(J3485,AG$2:$AJ$12,4,TRUE)</f>
        <v>3</v>
      </c>
      <c r="P3485">
        <f>VLOOKUP(K3485,AH$2:$AJ$12,3,TRUE)</f>
        <v>0</v>
      </c>
      <c r="Q3485">
        <f>VLOOKUP(L3485,AI$2:$AJ$12,2,TRUE)</f>
        <v>0</v>
      </c>
      <c r="T3485" t="str">
        <f t="shared" si="329"/>
        <v>Crimepoint.create(latitude:37.751, longitude:-122.384, drugdrink:0, misdemean:0, theft:3, violent:0, total:0, drugdrinkct:0, misdemeanct:0, theftct:1, violentct:0, totalct:1)</v>
      </c>
      <c r="U3485" t="str">
        <f t="shared" si="330"/>
        <v>{location: new google.maps.LatLng(37.751, -122.384), weight: 0},</v>
      </c>
      <c r="V3485" t="str">
        <f t="shared" si="325"/>
        <v>{location: new google.maps.LatLng(37.751, -122.384), weight: 0},</v>
      </c>
      <c r="W3485" t="str">
        <f t="shared" si="326"/>
        <v>{location: new google.maps.LatLng(37.751, -122.384), weight: 0},</v>
      </c>
      <c r="X3485" t="str">
        <f t="shared" si="327"/>
        <v>{location: new google.maps.LatLng(37.751, -122.384), weight: 0},</v>
      </c>
      <c r="Y3485" t="str">
        <f t="shared" si="328"/>
        <v>{location: new google.maps.LatLng(37.751, -122.384), weight: 0},</v>
      </c>
    </row>
    <row r="3486" spans="1:25" x14ac:dyDescent="0.2">
      <c r="A3486">
        <v>37.752000000000002</v>
      </c>
      <c r="B3486">
        <v>-122.508</v>
      </c>
      <c r="C3486">
        <v>1</v>
      </c>
      <c r="D3486">
        <v>0</v>
      </c>
      <c r="E3486">
        <v>1</v>
      </c>
      <c r="F3486">
        <v>0</v>
      </c>
      <c r="G3486">
        <v>1</v>
      </c>
      <c r="H3486">
        <v>1</v>
      </c>
      <c r="I3486">
        <v>2</v>
      </c>
      <c r="J3486">
        <v>6</v>
      </c>
      <c r="K3486">
        <v>0</v>
      </c>
      <c r="L3486">
        <v>9</v>
      </c>
      <c r="M3486">
        <f>VLOOKUP(H3486,AE$2:$AJ$12,6,TRUE)</f>
        <v>8</v>
      </c>
      <c r="N3486">
        <f>VLOOKUP(I3486,AF$2:$AJ$12,5,TRUE)</f>
        <v>4</v>
      </c>
      <c r="O3486">
        <f>VLOOKUP(J3486,AG$2:$AJ$12,4,TRUE)</f>
        <v>7</v>
      </c>
      <c r="P3486">
        <f>VLOOKUP(K3486,AH$2:$AJ$12,3,TRUE)</f>
        <v>0</v>
      </c>
      <c r="Q3486">
        <f>VLOOKUP(L3486,AI$2:$AJ$12,2,TRUE)</f>
        <v>5</v>
      </c>
      <c r="T3486" t="str">
        <f t="shared" si="329"/>
        <v>Crimepoint.create(latitude:37.752, longitude:-122.508, drugdrink:8, misdemean:4, theft:7, violent:0, total:5, drugdrinkct:1, misdemeanct:2, theftct:6, violentct:0, totalct:9)</v>
      </c>
      <c r="U3486" t="str">
        <f t="shared" si="330"/>
        <v>{location: new google.maps.LatLng(37.752, -122.508), weight: 1},</v>
      </c>
      <c r="V3486" t="str">
        <f t="shared" si="325"/>
        <v>{location: new google.maps.LatLng(37.752, -122.508), weight: 0},</v>
      </c>
      <c r="W3486" t="str">
        <f t="shared" si="326"/>
        <v>{location: new google.maps.LatLng(37.752, -122.508), weight: 1},</v>
      </c>
      <c r="X3486" t="str">
        <f t="shared" si="327"/>
        <v>{location: new google.maps.LatLng(37.752, -122.508), weight: 0},</v>
      </c>
      <c r="Y3486" t="str">
        <f t="shared" si="328"/>
        <v>{location: new google.maps.LatLng(37.752, -122.508), weight: 1},</v>
      </c>
    </row>
    <row r="3487" spans="1:25" x14ac:dyDescent="0.2">
      <c r="A3487">
        <v>37.752000000000002</v>
      </c>
      <c r="B3487">
        <v>-122.50700000000001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4</v>
      </c>
      <c r="J3487">
        <v>0</v>
      </c>
      <c r="K3487">
        <v>0</v>
      </c>
      <c r="L3487">
        <v>4</v>
      </c>
      <c r="M3487">
        <f>VLOOKUP(H3487,AE$2:$AJ$12,6,TRUE)</f>
        <v>0</v>
      </c>
      <c r="N3487">
        <f>VLOOKUP(I3487,AF$2:$AJ$12,5,TRUE)</f>
        <v>6</v>
      </c>
      <c r="O3487">
        <f>VLOOKUP(J3487,AG$2:$AJ$12,4,TRUE)</f>
        <v>0</v>
      </c>
      <c r="P3487">
        <f>VLOOKUP(K3487,AH$2:$AJ$12,3,TRUE)</f>
        <v>0</v>
      </c>
      <c r="Q3487">
        <f>VLOOKUP(L3487,AI$2:$AJ$12,2,TRUE)</f>
        <v>3</v>
      </c>
      <c r="T3487" t="str">
        <f t="shared" si="329"/>
        <v>Crimepoint.create(latitude:37.752, longitude:-122.507, drugdrink:0, misdemean:6, theft:0, violent:0, total:3, drugdrinkct:0, misdemeanct:4, theftct:0, violentct:0, totalct:4)</v>
      </c>
      <c r="U3487" t="str">
        <f t="shared" si="330"/>
        <v>{location: new google.maps.LatLng(37.752, -122.507), weight: 0},</v>
      </c>
      <c r="V3487" t="str">
        <f t="shared" si="325"/>
        <v>{location: new google.maps.LatLng(37.752, -122.507), weight: 1},</v>
      </c>
      <c r="W3487" t="str">
        <f t="shared" si="326"/>
        <v>{location: new google.maps.LatLng(37.752, -122.507), weight: 0},</v>
      </c>
      <c r="X3487" t="str">
        <f t="shared" si="327"/>
        <v>{location: new google.maps.LatLng(37.752, -122.507), weight: 0},</v>
      </c>
      <c r="Y3487" t="str">
        <f t="shared" si="328"/>
        <v>{location: new google.maps.LatLng(37.752, -122.507), weight: 0},</v>
      </c>
    </row>
    <row r="3488" spans="1:25" x14ac:dyDescent="0.2">
      <c r="A3488">
        <v>37.752000000000002</v>
      </c>
      <c r="B3488">
        <v>-122.506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1</v>
      </c>
      <c r="J3488">
        <v>4</v>
      </c>
      <c r="K3488">
        <v>0</v>
      </c>
      <c r="L3488">
        <v>5</v>
      </c>
      <c r="M3488">
        <f>VLOOKUP(H3488,AE$2:$AJ$12,6,TRUE)</f>
        <v>0</v>
      </c>
      <c r="N3488">
        <f>VLOOKUP(I3488,AF$2:$AJ$12,5,TRUE)</f>
        <v>2</v>
      </c>
      <c r="O3488">
        <f>VLOOKUP(J3488,AG$2:$AJ$12,4,TRUE)</f>
        <v>6</v>
      </c>
      <c r="P3488">
        <f>VLOOKUP(K3488,AH$2:$AJ$12,3,TRUE)</f>
        <v>0</v>
      </c>
      <c r="Q3488">
        <f>VLOOKUP(L3488,AI$2:$AJ$12,2,TRUE)</f>
        <v>4</v>
      </c>
      <c r="T3488" t="str">
        <f t="shared" si="329"/>
        <v>Crimepoint.create(latitude:37.752, longitude:-122.506, drugdrink:0, misdemean:2, theft:6, violent:0, total:4, drugdrinkct:0, misdemeanct:1, theftct:4, violentct:0, totalct:5)</v>
      </c>
      <c r="U3488" t="str">
        <f t="shared" si="330"/>
        <v>{location: new google.maps.LatLng(37.752, -122.506), weight: 0},</v>
      </c>
      <c r="V3488" t="str">
        <f t="shared" si="325"/>
        <v>{location: new google.maps.LatLng(37.752, -122.506), weight: 0},</v>
      </c>
      <c r="W3488" t="str">
        <f t="shared" si="326"/>
        <v>{location: new google.maps.LatLng(37.752, -122.506), weight: 1},</v>
      </c>
      <c r="X3488" t="str">
        <f t="shared" si="327"/>
        <v>{location: new google.maps.LatLng(37.752, -122.506), weight: 0},</v>
      </c>
      <c r="Y3488" t="str">
        <f t="shared" si="328"/>
        <v>{location: new google.maps.LatLng(37.752, -122.506), weight: 0},</v>
      </c>
    </row>
    <row r="3489" spans="1:25" x14ac:dyDescent="0.2">
      <c r="A3489">
        <v>37.752000000000002</v>
      </c>
      <c r="B3489">
        <v>-122.505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f>VLOOKUP(H3489,AE$2:$AJ$12,6,TRUE)</f>
        <v>0</v>
      </c>
      <c r="N3489">
        <f>VLOOKUP(I3489,AF$2:$AJ$12,5,TRUE)</f>
        <v>2</v>
      </c>
      <c r="O3489">
        <f>VLOOKUP(J3489,AG$2:$AJ$12,4,TRUE)</f>
        <v>0</v>
      </c>
      <c r="P3489">
        <f>VLOOKUP(K3489,AH$2:$AJ$12,3,TRUE)</f>
        <v>0</v>
      </c>
      <c r="Q3489">
        <f>VLOOKUP(L3489,AI$2:$AJ$12,2,TRUE)</f>
        <v>0</v>
      </c>
      <c r="T3489" t="str">
        <f t="shared" si="329"/>
        <v>Crimepoint.create(latitude:37.752, longitude:-122.505, drugdrink:0, misdemean:2, theft:0, violent:0, total:0, drugdrinkct:0, misdemeanct:1, theftct:0, violentct:0, totalct:1)</v>
      </c>
      <c r="U3489" t="str">
        <f t="shared" si="330"/>
        <v>{location: new google.maps.LatLng(37.752, -122.505), weight: 0},</v>
      </c>
      <c r="V3489" t="str">
        <f t="shared" si="325"/>
        <v>{location: new google.maps.LatLng(37.752, -122.505), weight: 0},</v>
      </c>
      <c r="W3489" t="str">
        <f t="shared" si="326"/>
        <v>{location: new google.maps.LatLng(37.752, -122.505), weight: 0},</v>
      </c>
      <c r="X3489" t="str">
        <f t="shared" si="327"/>
        <v>{location: new google.maps.LatLng(37.752, -122.505), weight: 0},</v>
      </c>
      <c r="Y3489" t="str">
        <f t="shared" si="328"/>
        <v>{location: new google.maps.LatLng(37.752, -122.505), weight: 0},</v>
      </c>
    </row>
    <row r="3490" spans="1:25" x14ac:dyDescent="0.2">
      <c r="A3490">
        <v>37.752000000000002</v>
      </c>
      <c r="B3490">
        <v>-122.504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1</v>
      </c>
      <c r="K3490">
        <v>0</v>
      </c>
      <c r="L3490">
        <v>2</v>
      </c>
      <c r="M3490">
        <f>VLOOKUP(H3490,AE$2:$AJ$12,6,TRUE)</f>
        <v>0</v>
      </c>
      <c r="N3490">
        <f>VLOOKUP(I3490,AF$2:$AJ$12,5,TRUE)</f>
        <v>2</v>
      </c>
      <c r="O3490">
        <f>VLOOKUP(J3490,AG$2:$AJ$12,4,TRUE)</f>
        <v>3</v>
      </c>
      <c r="P3490">
        <f>VLOOKUP(K3490,AH$2:$AJ$12,3,TRUE)</f>
        <v>0</v>
      </c>
      <c r="Q3490">
        <f>VLOOKUP(L3490,AI$2:$AJ$12,2,TRUE)</f>
        <v>1</v>
      </c>
      <c r="T3490" t="str">
        <f t="shared" si="329"/>
        <v>Crimepoint.create(latitude:37.752, longitude:-122.504, drugdrink:0, misdemean:2, theft:3, violent:0, total:1, drugdrinkct:0, misdemeanct:1, theftct:1, violentct:0, totalct:2)</v>
      </c>
      <c r="U3490" t="str">
        <f t="shared" si="330"/>
        <v>{location: new google.maps.LatLng(37.752, -122.504), weight: 0},</v>
      </c>
      <c r="V3490" t="str">
        <f t="shared" si="325"/>
        <v>{location: new google.maps.LatLng(37.752, -122.504), weight: 0},</v>
      </c>
      <c r="W3490" t="str">
        <f t="shared" si="326"/>
        <v>{location: new google.maps.LatLng(37.752, -122.504), weight: 0},</v>
      </c>
      <c r="X3490" t="str">
        <f t="shared" si="327"/>
        <v>{location: new google.maps.LatLng(37.752, -122.504), weight: 0},</v>
      </c>
      <c r="Y3490" t="str">
        <f t="shared" si="328"/>
        <v>{location: new google.maps.LatLng(37.752, -122.504), weight: 0},</v>
      </c>
    </row>
    <row r="3491" spans="1:25" x14ac:dyDescent="0.2">
      <c r="A3491">
        <v>37.752000000000002</v>
      </c>
      <c r="B3491">
        <v>-122.503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4</v>
      </c>
      <c r="J3491">
        <v>1</v>
      </c>
      <c r="K3491">
        <v>0</v>
      </c>
      <c r="L3491">
        <v>5</v>
      </c>
      <c r="M3491">
        <f>VLOOKUP(H3491,AE$2:$AJ$12,6,TRUE)</f>
        <v>0</v>
      </c>
      <c r="N3491">
        <f>VLOOKUP(I3491,AF$2:$AJ$12,5,TRUE)</f>
        <v>6</v>
      </c>
      <c r="O3491">
        <f>VLOOKUP(J3491,AG$2:$AJ$12,4,TRUE)</f>
        <v>3</v>
      </c>
      <c r="P3491">
        <f>VLOOKUP(K3491,AH$2:$AJ$12,3,TRUE)</f>
        <v>0</v>
      </c>
      <c r="Q3491">
        <f>VLOOKUP(L3491,AI$2:$AJ$12,2,TRUE)</f>
        <v>4</v>
      </c>
      <c r="T3491" t="str">
        <f t="shared" si="329"/>
        <v>Crimepoint.create(latitude:37.752, longitude:-122.503, drugdrink:0, misdemean:6, theft:3, violent:0, total:4, drugdrinkct:0, misdemeanct:4, theftct:1, violentct:0, totalct:5)</v>
      </c>
      <c r="U3491" t="str">
        <f t="shared" si="330"/>
        <v>{location: new google.maps.LatLng(37.752, -122.503), weight: 0},</v>
      </c>
      <c r="V3491" t="str">
        <f t="shared" si="325"/>
        <v>{location: new google.maps.LatLng(37.752, -122.503), weight: 1},</v>
      </c>
      <c r="W3491" t="str">
        <f t="shared" si="326"/>
        <v>{location: new google.maps.LatLng(37.752, -122.503), weight: 0},</v>
      </c>
      <c r="X3491" t="str">
        <f t="shared" si="327"/>
        <v>{location: new google.maps.LatLng(37.752, -122.503), weight: 0},</v>
      </c>
      <c r="Y3491" t="str">
        <f t="shared" si="328"/>
        <v>{location: new google.maps.LatLng(37.752, -122.503), weight: 0},</v>
      </c>
    </row>
    <row r="3492" spans="1:25" x14ac:dyDescent="0.2">
      <c r="A3492">
        <v>37.752000000000002</v>
      </c>
      <c r="B3492">
        <v>-122.502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</v>
      </c>
      <c r="J3492">
        <v>0</v>
      </c>
      <c r="K3492">
        <v>0</v>
      </c>
      <c r="L3492">
        <v>2</v>
      </c>
      <c r="M3492">
        <f>VLOOKUP(H3492,AE$2:$AJ$12,6,TRUE)</f>
        <v>0</v>
      </c>
      <c r="N3492">
        <f>VLOOKUP(I3492,AF$2:$AJ$12,5,TRUE)</f>
        <v>4</v>
      </c>
      <c r="O3492">
        <f>VLOOKUP(J3492,AG$2:$AJ$12,4,TRUE)</f>
        <v>0</v>
      </c>
      <c r="P3492">
        <f>VLOOKUP(K3492,AH$2:$AJ$12,3,TRUE)</f>
        <v>0</v>
      </c>
      <c r="Q3492">
        <f>VLOOKUP(L3492,AI$2:$AJ$12,2,TRUE)</f>
        <v>1</v>
      </c>
      <c r="T3492" t="str">
        <f t="shared" si="329"/>
        <v>Crimepoint.create(latitude:37.752, longitude:-122.502, drugdrink:0, misdemean:4, theft:0, violent:0, total:1, drugdrinkct:0, misdemeanct:2, theftct:0, violentct:0, totalct:2)</v>
      </c>
      <c r="U3492" t="str">
        <f t="shared" si="330"/>
        <v>{location: new google.maps.LatLng(37.752, -122.502), weight: 0},</v>
      </c>
      <c r="V3492" t="str">
        <f t="shared" si="325"/>
        <v>{location: new google.maps.LatLng(37.752, -122.502), weight: 0},</v>
      </c>
      <c r="W3492" t="str">
        <f t="shared" si="326"/>
        <v>{location: new google.maps.LatLng(37.752, -122.502), weight: 0},</v>
      </c>
      <c r="X3492" t="str">
        <f t="shared" si="327"/>
        <v>{location: new google.maps.LatLng(37.752, -122.502), weight: 0},</v>
      </c>
      <c r="Y3492" t="str">
        <f t="shared" si="328"/>
        <v>{location: new google.maps.LatLng(37.752, -122.502), weight: 0},</v>
      </c>
    </row>
    <row r="3493" spans="1:25" x14ac:dyDescent="0.2">
      <c r="A3493">
        <v>37.752000000000002</v>
      </c>
      <c r="B3493">
        <v>-122.501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3</v>
      </c>
      <c r="J3493">
        <v>2</v>
      </c>
      <c r="K3493">
        <v>1</v>
      </c>
      <c r="L3493">
        <v>6</v>
      </c>
      <c r="M3493">
        <f>VLOOKUP(H3493,AE$2:$AJ$12,6,TRUE)</f>
        <v>0</v>
      </c>
      <c r="N3493">
        <f>VLOOKUP(I3493,AF$2:$AJ$12,5,TRUE)</f>
        <v>5</v>
      </c>
      <c r="O3493">
        <f>VLOOKUP(J3493,AG$2:$AJ$12,4,TRUE)</f>
        <v>4</v>
      </c>
      <c r="P3493">
        <f>VLOOKUP(K3493,AH$2:$AJ$12,3,TRUE)</f>
        <v>7</v>
      </c>
      <c r="Q3493">
        <f>VLOOKUP(L3493,AI$2:$AJ$12,2,TRUE)</f>
        <v>4</v>
      </c>
      <c r="T3493" t="str">
        <f t="shared" si="329"/>
        <v>Crimepoint.create(latitude:37.752, longitude:-122.501, drugdrink:0, misdemean:5, theft:4, violent:7, total:4, drugdrinkct:0, misdemeanct:3, theftct:2, violentct:1, totalct:6)</v>
      </c>
      <c r="U3493" t="str">
        <f t="shared" si="330"/>
        <v>{location: new google.maps.LatLng(37.752, -122.501), weight: 0},</v>
      </c>
      <c r="V3493" t="str">
        <f t="shared" si="325"/>
        <v>{location: new google.maps.LatLng(37.752, -122.501), weight: 1},</v>
      </c>
      <c r="W3493" t="str">
        <f t="shared" si="326"/>
        <v>{location: new google.maps.LatLng(37.752, -122.501), weight: 0},</v>
      </c>
      <c r="X3493" t="str">
        <f t="shared" si="327"/>
        <v>{location: new google.maps.LatLng(37.752, -122.501), weight: 1},</v>
      </c>
      <c r="Y3493" t="str">
        <f t="shared" si="328"/>
        <v>{location: new google.maps.LatLng(37.752, -122.501), weight: 0},</v>
      </c>
    </row>
    <row r="3494" spans="1:25" x14ac:dyDescent="0.2">
      <c r="A3494">
        <v>37.752000000000002</v>
      </c>
      <c r="B3494">
        <v>-122.499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1</v>
      </c>
      <c r="M3494">
        <f>VLOOKUP(H3494,AE$2:$AJ$12,6,TRUE)</f>
        <v>0</v>
      </c>
      <c r="N3494">
        <f>VLOOKUP(I3494,AF$2:$AJ$12,5,TRUE)</f>
        <v>0</v>
      </c>
      <c r="O3494">
        <f>VLOOKUP(J3494,AG$2:$AJ$12,4,TRUE)</f>
        <v>3</v>
      </c>
      <c r="P3494">
        <f>VLOOKUP(K3494,AH$2:$AJ$12,3,TRUE)</f>
        <v>0</v>
      </c>
      <c r="Q3494">
        <f>VLOOKUP(L3494,AI$2:$AJ$12,2,TRUE)</f>
        <v>0</v>
      </c>
      <c r="T3494" t="str">
        <f t="shared" si="329"/>
        <v>Crimepoint.create(latitude:37.752, longitude:-122.499, drugdrink:0, misdemean:0, theft:3, violent:0, total:0, drugdrinkct:0, misdemeanct:0, theftct:1, violentct:0, totalct:1)</v>
      </c>
      <c r="U3494" t="str">
        <f t="shared" si="330"/>
        <v>{location: new google.maps.LatLng(37.752, -122.499), weight: 0},</v>
      </c>
      <c r="V3494" t="str">
        <f t="shared" si="325"/>
        <v>{location: new google.maps.LatLng(37.752, -122.499), weight: 0},</v>
      </c>
      <c r="W3494" t="str">
        <f t="shared" si="326"/>
        <v>{location: new google.maps.LatLng(37.752, -122.499), weight: 0},</v>
      </c>
      <c r="X3494" t="str">
        <f t="shared" si="327"/>
        <v>{location: new google.maps.LatLng(37.752, -122.499), weight: 0},</v>
      </c>
      <c r="Y3494" t="str">
        <f t="shared" si="328"/>
        <v>{location: new google.maps.LatLng(37.752, -122.499), weight: 0},</v>
      </c>
    </row>
    <row r="3495" spans="1:25" x14ac:dyDescent="0.2">
      <c r="A3495">
        <v>37.752000000000002</v>
      </c>
      <c r="B3495">
        <v>-122.498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2</v>
      </c>
      <c r="J3495">
        <v>0</v>
      </c>
      <c r="K3495">
        <v>1</v>
      </c>
      <c r="L3495">
        <v>3</v>
      </c>
      <c r="M3495">
        <f>VLOOKUP(H3495,AE$2:$AJ$12,6,TRUE)</f>
        <v>0</v>
      </c>
      <c r="N3495">
        <f>VLOOKUP(I3495,AF$2:$AJ$12,5,TRUE)</f>
        <v>4</v>
      </c>
      <c r="O3495">
        <f>VLOOKUP(J3495,AG$2:$AJ$12,4,TRUE)</f>
        <v>0</v>
      </c>
      <c r="P3495">
        <f>VLOOKUP(K3495,AH$2:$AJ$12,3,TRUE)</f>
        <v>7</v>
      </c>
      <c r="Q3495">
        <f>VLOOKUP(L3495,AI$2:$AJ$12,2,TRUE)</f>
        <v>2</v>
      </c>
      <c r="T3495" t="str">
        <f t="shared" si="329"/>
        <v>Crimepoint.create(latitude:37.752, longitude:-122.498, drugdrink:0, misdemean:4, theft:0, violent:7, total:2, drugdrinkct:0, misdemeanct:2, theftct:0, violentct:1, totalct:3)</v>
      </c>
      <c r="U3495" t="str">
        <f t="shared" si="330"/>
        <v>{location: new google.maps.LatLng(37.752, -122.498), weight: 0},</v>
      </c>
      <c r="V3495" t="str">
        <f t="shared" si="325"/>
        <v>{location: new google.maps.LatLng(37.752, -122.498), weight: 0},</v>
      </c>
      <c r="W3495" t="str">
        <f t="shared" si="326"/>
        <v>{location: new google.maps.LatLng(37.752, -122.498), weight: 0},</v>
      </c>
      <c r="X3495" t="str">
        <f t="shared" si="327"/>
        <v>{location: new google.maps.LatLng(37.752, -122.498), weight: 1},</v>
      </c>
      <c r="Y3495" t="str">
        <f t="shared" si="328"/>
        <v>{location: new google.maps.LatLng(37.752, -122.498), weight: 0},</v>
      </c>
    </row>
    <row r="3496" spans="1:25" x14ac:dyDescent="0.2">
      <c r="A3496">
        <v>37.752000000000002</v>
      </c>
      <c r="B3496">
        <v>-122.497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</v>
      </c>
      <c r="J3496">
        <v>3</v>
      </c>
      <c r="K3496">
        <v>0</v>
      </c>
      <c r="L3496">
        <v>5</v>
      </c>
      <c r="M3496">
        <f>VLOOKUP(H3496,AE$2:$AJ$12,6,TRUE)</f>
        <v>0</v>
      </c>
      <c r="N3496">
        <f>VLOOKUP(I3496,AF$2:$AJ$12,5,TRUE)</f>
        <v>4</v>
      </c>
      <c r="O3496">
        <f>VLOOKUP(J3496,AG$2:$AJ$12,4,TRUE)</f>
        <v>5</v>
      </c>
      <c r="P3496">
        <f>VLOOKUP(K3496,AH$2:$AJ$12,3,TRUE)</f>
        <v>0</v>
      </c>
      <c r="Q3496">
        <f>VLOOKUP(L3496,AI$2:$AJ$12,2,TRUE)</f>
        <v>4</v>
      </c>
      <c r="T3496" t="str">
        <f t="shared" si="329"/>
        <v>Crimepoint.create(latitude:37.752, longitude:-122.497, drugdrink:0, misdemean:4, theft:5, violent:0, total:4, drugdrinkct:0, misdemeanct:2, theftct:3, violentct:0, totalct:5)</v>
      </c>
      <c r="U3496" t="str">
        <f t="shared" si="330"/>
        <v>{location: new google.maps.LatLng(37.752, -122.497), weight: 0},</v>
      </c>
      <c r="V3496" t="str">
        <f t="shared" si="325"/>
        <v>{location: new google.maps.LatLng(37.752, -122.497), weight: 0},</v>
      </c>
      <c r="W3496" t="str">
        <f t="shared" si="326"/>
        <v>{location: new google.maps.LatLng(37.752, -122.497), weight: 0},</v>
      </c>
      <c r="X3496" t="str">
        <f t="shared" si="327"/>
        <v>{location: new google.maps.LatLng(37.752, -122.497), weight: 0},</v>
      </c>
      <c r="Y3496" t="str">
        <f t="shared" si="328"/>
        <v>{location: new google.maps.LatLng(37.752, -122.497), weight: 0},</v>
      </c>
    </row>
    <row r="3497" spans="1:25" x14ac:dyDescent="0.2">
      <c r="A3497">
        <v>37.752000000000002</v>
      </c>
      <c r="B3497">
        <v>-122.496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</v>
      </c>
      <c r="K3497">
        <v>0</v>
      </c>
      <c r="L3497">
        <v>2</v>
      </c>
      <c r="M3497">
        <f>VLOOKUP(H3497,AE$2:$AJ$12,6,TRUE)</f>
        <v>0</v>
      </c>
      <c r="N3497">
        <f>VLOOKUP(I3497,AF$2:$AJ$12,5,TRUE)</f>
        <v>0</v>
      </c>
      <c r="O3497">
        <f>VLOOKUP(J3497,AG$2:$AJ$12,4,TRUE)</f>
        <v>4</v>
      </c>
      <c r="P3497">
        <f>VLOOKUP(K3497,AH$2:$AJ$12,3,TRUE)</f>
        <v>0</v>
      </c>
      <c r="Q3497">
        <f>VLOOKUP(L3497,AI$2:$AJ$12,2,TRUE)</f>
        <v>1</v>
      </c>
      <c r="T3497" t="str">
        <f t="shared" si="329"/>
        <v>Crimepoint.create(latitude:37.752, longitude:-122.496, drugdrink:0, misdemean:0, theft:4, violent:0, total:1, drugdrinkct:0, misdemeanct:0, theftct:2, violentct:0, totalct:2)</v>
      </c>
      <c r="U3497" t="str">
        <f t="shared" si="330"/>
        <v>{location: new google.maps.LatLng(37.752, -122.496), weight: 0},</v>
      </c>
      <c r="V3497" t="str">
        <f t="shared" si="325"/>
        <v>{location: new google.maps.LatLng(37.752, -122.496), weight: 0},</v>
      </c>
      <c r="W3497" t="str">
        <f t="shared" si="326"/>
        <v>{location: new google.maps.LatLng(37.752, -122.496), weight: 0},</v>
      </c>
      <c r="X3497" t="str">
        <f t="shared" si="327"/>
        <v>{location: new google.maps.LatLng(37.752, -122.496), weight: 0},</v>
      </c>
      <c r="Y3497" t="str">
        <f t="shared" si="328"/>
        <v>{location: new google.maps.LatLng(37.752, -122.496), weight: 0},</v>
      </c>
    </row>
    <row r="3498" spans="1:25" x14ac:dyDescent="0.2">
      <c r="A3498">
        <v>37.752000000000002</v>
      </c>
      <c r="B3498">
        <v>-122.495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0</v>
      </c>
      <c r="L3498">
        <v>2</v>
      </c>
      <c r="M3498">
        <f>VLOOKUP(H3498,AE$2:$AJ$12,6,TRUE)</f>
        <v>0</v>
      </c>
      <c r="N3498">
        <f>VLOOKUP(I3498,AF$2:$AJ$12,5,TRUE)</f>
        <v>2</v>
      </c>
      <c r="O3498">
        <f>VLOOKUP(J3498,AG$2:$AJ$12,4,TRUE)</f>
        <v>3</v>
      </c>
      <c r="P3498">
        <f>VLOOKUP(K3498,AH$2:$AJ$12,3,TRUE)</f>
        <v>0</v>
      </c>
      <c r="Q3498">
        <f>VLOOKUP(L3498,AI$2:$AJ$12,2,TRUE)</f>
        <v>1</v>
      </c>
      <c r="T3498" t="str">
        <f t="shared" si="329"/>
        <v>Crimepoint.create(latitude:37.752, longitude:-122.495, drugdrink:0, misdemean:2, theft:3, violent:0, total:1, drugdrinkct:0, misdemeanct:1, theftct:1, violentct:0, totalct:2)</v>
      </c>
      <c r="U3498" t="str">
        <f t="shared" si="330"/>
        <v>{location: new google.maps.LatLng(37.752, -122.495), weight: 0},</v>
      </c>
      <c r="V3498" t="str">
        <f t="shared" si="325"/>
        <v>{location: new google.maps.LatLng(37.752, -122.495), weight: 0},</v>
      </c>
      <c r="W3498" t="str">
        <f t="shared" si="326"/>
        <v>{location: new google.maps.LatLng(37.752, -122.495), weight: 0},</v>
      </c>
      <c r="X3498" t="str">
        <f t="shared" si="327"/>
        <v>{location: new google.maps.LatLng(37.752, -122.495), weight: 0},</v>
      </c>
      <c r="Y3498" t="str">
        <f t="shared" si="328"/>
        <v>{location: new google.maps.LatLng(37.752, -122.495), weight: 0},</v>
      </c>
    </row>
    <row r="3499" spans="1:25" x14ac:dyDescent="0.2">
      <c r="A3499">
        <v>37.752000000000002</v>
      </c>
      <c r="B3499">
        <v>-122.49299999999999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f>VLOOKUP(H3499,AE$2:$AJ$12,6,TRUE)</f>
        <v>0</v>
      </c>
      <c r="N3499">
        <f>VLOOKUP(I3499,AF$2:$AJ$12,5,TRUE)</f>
        <v>2</v>
      </c>
      <c r="O3499">
        <f>VLOOKUP(J3499,AG$2:$AJ$12,4,TRUE)</f>
        <v>0</v>
      </c>
      <c r="P3499">
        <f>VLOOKUP(K3499,AH$2:$AJ$12,3,TRUE)</f>
        <v>0</v>
      </c>
      <c r="Q3499">
        <f>VLOOKUP(L3499,AI$2:$AJ$12,2,TRUE)</f>
        <v>0</v>
      </c>
      <c r="T3499" t="str">
        <f t="shared" si="329"/>
        <v>Crimepoint.create(latitude:37.752, longitude:-122.493, drugdrink:0, misdemean:2, theft:0, violent:0, total:0, drugdrinkct:0, misdemeanct:1, theftct:0, violentct:0, totalct:1)</v>
      </c>
      <c r="U3499" t="str">
        <f t="shared" si="330"/>
        <v>{location: new google.maps.LatLng(37.752, -122.493), weight: 0},</v>
      </c>
      <c r="V3499" t="str">
        <f t="shared" si="325"/>
        <v>{location: new google.maps.LatLng(37.752, -122.493), weight: 0},</v>
      </c>
      <c r="W3499" t="str">
        <f t="shared" si="326"/>
        <v>{location: new google.maps.LatLng(37.752, -122.493), weight: 0},</v>
      </c>
      <c r="X3499" t="str">
        <f t="shared" si="327"/>
        <v>{location: new google.maps.LatLng(37.752, -122.493), weight: 0},</v>
      </c>
      <c r="Y3499" t="str">
        <f t="shared" si="328"/>
        <v>{location: new google.maps.LatLng(37.752, -122.493), weight: 0},</v>
      </c>
    </row>
    <row r="3500" spans="1:25" x14ac:dyDescent="0.2">
      <c r="A3500">
        <v>37.752000000000002</v>
      </c>
      <c r="B3500">
        <v>-122.492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2</v>
      </c>
      <c r="M3500">
        <f>VLOOKUP(H3500,AE$2:$AJ$12,6,TRUE)</f>
        <v>0</v>
      </c>
      <c r="N3500">
        <f>VLOOKUP(I3500,AF$2:$AJ$12,5,TRUE)</f>
        <v>2</v>
      </c>
      <c r="O3500">
        <f>VLOOKUP(J3500,AG$2:$AJ$12,4,TRUE)</f>
        <v>0</v>
      </c>
      <c r="P3500">
        <f>VLOOKUP(K3500,AH$2:$AJ$12,3,TRUE)</f>
        <v>7</v>
      </c>
      <c r="Q3500">
        <f>VLOOKUP(L3500,AI$2:$AJ$12,2,TRUE)</f>
        <v>1</v>
      </c>
      <c r="T3500" t="str">
        <f t="shared" si="329"/>
        <v>Crimepoint.create(latitude:37.752, longitude:-122.492, drugdrink:0, misdemean:2, theft:0, violent:7, total:1, drugdrinkct:0, misdemeanct:1, theftct:0, violentct:1, totalct:2)</v>
      </c>
      <c r="U3500" t="str">
        <f t="shared" si="330"/>
        <v>{location: new google.maps.LatLng(37.752, -122.492), weight: 0},</v>
      </c>
      <c r="V3500" t="str">
        <f t="shared" si="325"/>
        <v>{location: new google.maps.LatLng(37.752, -122.492), weight: 0},</v>
      </c>
      <c r="W3500" t="str">
        <f t="shared" si="326"/>
        <v>{location: new google.maps.LatLng(37.752, -122.492), weight: 0},</v>
      </c>
      <c r="X3500" t="str">
        <f t="shared" si="327"/>
        <v>{location: new google.maps.LatLng(37.752, -122.492), weight: 1},</v>
      </c>
      <c r="Y3500" t="str">
        <f t="shared" si="328"/>
        <v>{location: new google.maps.LatLng(37.752, -122.492), weight: 0},</v>
      </c>
    </row>
    <row r="3501" spans="1:25" x14ac:dyDescent="0.2">
      <c r="A3501">
        <v>37.752000000000002</v>
      </c>
      <c r="B3501">
        <v>-122.489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</v>
      </c>
      <c r="J3501">
        <v>1</v>
      </c>
      <c r="K3501">
        <v>0</v>
      </c>
      <c r="L3501">
        <v>3</v>
      </c>
      <c r="M3501">
        <f>VLOOKUP(H3501,AE$2:$AJ$12,6,TRUE)</f>
        <v>0</v>
      </c>
      <c r="N3501">
        <f>VLOOKUP(I3501,AF$2:$AJ$12,5,TRUE)</f>
        <v>4</v>
      </c>
      <c r="O3501">
        <f>VLOOKUP(J3501,AG$2:$AJ$12,4,TRUE)</f>
        <v>3</v>
      </c>
      <c r="P3501">
        <f>VLOOKUP(K3501,AH$2:$AJ$12,3,TRUE)</f>
        <v>0</v>
      </c>
      <c r="Q3501">
        <f>VLOOKUP(L3501,AI$2:$AJ$12,2,TRUE)</f>
        <v>2</v>
      </c>
      <c r="T3501" t="str">
        <f t="shared" si="329"/>
        <v>Crimepoint.create(latitude:37.752, longitude:-122.489, drugdrink:0, misdemean:4, theft:3, violent:0, total:2, drugdrinkct:0, misdemeanct:2, theftct:1, violentct:0, totalct:3)</v>
      </c>
      <c r="U3501" t="str">
        <f t="shared" si="330"/>
        <v>{location: new google.maps.LatLng(37.752, -122.489), weight: 0},</v>
      </c>
      <c r="V3501" t="str">
        <f t="shared" si="325"/>
        <v>{location: new google.maps.LatLng(37.752, -122.489), weight: 0},</v>
      </c>
      <c r="W3501" t="str">
        <f t="shared" si="326"/>
        <v>{location: new google.maps.LatLng(37.752, -122.489), weight: 0},</v>
      </c>
      <c r="X3501" t="str">
        <f t="shared" si="327"/>
        <v>{location: new google.maps.LatLng(37.752, -122.489), weight: 0},</v>
      </c>
      <c r="Y3501" t="str">
        <f t="shared" si="328"/>
        <v>{location: new google.maps.LatLng(37.752, -122.489), weight: 0},</v>
      </c>
    </row>
    <row r="3502" spans="1:25" x14ac:dyDescent="0.2">
      <c r="A3502">
        <v>37.752000000000002</v>
      </c>
      <c r="B3502">
        <v>-122.488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2</v>
      </c>
      <c r="K3502">
        <v>0</v>
      </c>
      <c r="L3502">
        <v>3</v>
      </c>
      <c r="M3502">
        <f>VLOOKUP(H3502,AE$2:$AJ$12,6,TRUE)</f>
        <v>0</v>
      </c>
      <c r="N3502">
        <f>VLOOKUP(I3502,AF$2:$AJ$12,5,TRUE)</f>
        <v>2</v>
      </c>
      <c r="O3502">
        <f>VLOOKUP(J3502,AG$2:$AJ$12,4,TRUE)</f>
        <v>4</v>
      </c>
      <c r="P3502">
        <f>VLOOKUP(K3502,AH$2:$AJ$12,3,TRUE)</f>
        <v>0</v>
      </c>
      <c r="Q3502">
        <f>VLOOKUP(L3502,AI$2:$AJ$12,2,TRUE)</f>
        <v>2</v>
      </c>
      <c r="T3502" t="str">
        <f t="shared" si="329"/>
        <v>Crimepoint.create(latitude:37.752, longitude:-122.488, drugdrink:0, misdemean:2, theft:4, violent:0, total:2, drugdrinkct:0, misdemeanct:1, theftct:2, violentct:0, totalct:3)</v>
      </c>
      <c r="U3502" t="str">
        <f t="shared" si="330"/>
        <v>{location: new google.maps.LatLng(37.752, -122.488), weight: 0},</v>
      </c>
      <c r="V3502" t="str">
        <f t="shared" si="325"/>
        <v>{location: new google.maps.LatLng(37.752, -122.488), weight: 0},</v>
      </c>
      <c r="W3502" t="str">
        <f t="shared" si="326"/>
        <v>{location: new google.maps.LatLng(37.752, -122.488), weight: 0},</v>
      </c>
      <c r="X3502" t="str">
        <f t="shared" si="327"/>
        <v>{location: new google.maps.LatLng(37.752, -122.488), weight: 0},</v>
      </c>
      <c r="Y3502" t="str">
        <f t="shared" si="328"/>
        <v>{location: new google.maps.LatLng(37.752, -122.488), weight: 0},</v>
      </c>
    </row>
    <row r="3503" spans="1:25" x14ac:dyDescent="0.2">
      <c r="A3503">
        <v>37.752000000000002</v>
      </c>
      <c r="B3503">
        <v>-122.485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2</v>
      </c>
      <c r="K3503">
        <v>1</v>
      </c>
      <c r="L3503">
        <v>3</v>
      </c>
      <c r="M3503">
        <f>VLOOKUP(H3503,AE$2:$AJ$12,6,TRUE)</f>
        <v>0</v>
      </c>
      <c r="N3503">
        <f>VLOOKUP(I3503,AF$2:$AJ$12,5,TRUE)</f>
        <v>0</v>
      </c>
      <c r="O3503">
        <f>VLOOKUP(J3503,AG$2:$AJ$12,4,TRUE)</f>
        <v>4</v>
      </c>
      <c r="P3503">
        <f>VLOOKUP(K3503,AH$2:$AJ$12,3,TRUE)</f>
        <v>7</v>
      </c>
      <c r="Q3503">
        <f>VLOOKUP(L3503,AI$2:$AJ$12,2,TRUE)</f>
        <v>2</v>
      </c>
      <c r="T3503" t="str">
        <f t="shared" si="329"/>
        <v>Crimepoint.create(latitude:37.752, longitude:-122.485, drugdrink:0, misdemean:0, theft:4, violent:7, total:2, drugdrinkct:0, misdemeanct:0, theftct:2, violentct:1, totalct:3)</v>
      </c>
      <c r="U3503" t="str">
        <f t="shared" si="330"/>
        <v>{location: new google.maps.LatLng(37.752, -122.485), weight: 0},</v>
      </c>
      <c r="V3503" t="str">
        <f t="shared" si="325"/>
        <v>{location: new google.maps.LatLng(37.752, -122.485), weight: 0},</v>
      </c>
      <c r="W3503" t="str">
        <f t="shared" si="326"/>
        <v>{location: new google.maps.LatLng(37.752, -122.485), weight: 0},</v>
      </c>
      <c r="X3503" t="str">
        <f t="shared" si="327"/>
        <v>{location: new google.maps.LatLng(37.752, -122.485), weight: 1},</v>
      </c>
      <c r="Y3503" t="str">
        <f t="shared" si="328"/>
        <v>{location: new google.maps.LatLng(37.752, -122.485), weight: 0},</v>
      </c>
    </row>
    <row r="3504" spans="1:25" x14ac:dyDescent="0.2">
      <c r="A3504">
        <v>37.752000000000002</v>
      </c>
      <c r="B3504">
        <v>-122.48399999999999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1</v>
      </c>
      <c r="M3504">
        <f>VLOOKUP(H3504,AE$2:$AJ$12,6,TRUE)</f>
        <v>0</v>
      </c>
      <c r="N3504">
        <f>VLOOKUP(I3504,AF$2:$AJ$12,5,TRUE)</f>
        <v>0</v>
      </c>
      <c r="O3504">
        <f>VLOOKUP(J3504,AG$2:$AJ$12,4,TRUE)</f>
        <v>3</v>
      </c>
      <c r="P3504">
        <f>VLOOKUP(K3504,AH$2:$AJ$12,3,TRUE)</f>
        <v>0</v>
      </c>
      <c r="Q3504">
        <f>VLOOKUP(L3504,AI$2:$AJ$12,2,TRUE)</f>
        <v>0</v>
      </c>
      <c r="T3504" t="str">
        <f t="shared" si="329"/>
        <v>Crimepoint.create(latitude:37.752, longitude:-122.484, drugdrink:0, misdemean:0, theft:3, violent:0, total:0, drugdrinkct:0, misdemeanct:0, theftct:1, violentct:0, totalct:1)</v>
      </c>
      <c r="U3504" t="str">
        <f t="shared" si="330"/>
        <v>{location: new google.maps.LatLng(37.752, -122.484), weight: 0},</v>
      </c>
      <c r="V3504" t="str">
        <f t="shared" si="325"/>
        <v>{location: new google.maps.LatLng(37.752, -122.484), weight: 0},</v>
      </c>
      <c r="W3504" t="str">
        <f t="shared" si="326"/>
        <v>{location: new google.maps.LatLng(37.752, -122.484), weight: 0},</v>
      </c>
      <c r="X3504" t="str">
        <f t="shared" si="327"/>
        <v>{location: new google.maps.LatLng(37.752, -122.484), weight: 0},</v>
      </c>
      <c r="Y3504" t="str">
        <f t="shared" si="328"/>
        <v>{location: new google.maps.LatLng(37.752, -122.484), weight: 0},</v>
      </c>
    </row>
    <row r="3505" spans="1:25" x14ac:dyDescent="0.2">
      <c r="A3505">
        <v>37.752000000000002</v>
      </c>
      <c r="B3505">
        <v>-122.482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4</v>
      </c>
      <c r="J3505">
        <v>1</v>
      </c>
      <c r="K3505">
        <v>0</v>
      </c>
      <c r="L3505">
        <v>5</v>
      </c>
      <c r="M3505">
        <f>VLOOKUP(H3505,AE$2:$AJ$12,6,TRUE)</f>
        <v>0</v>
      </c>
      <c r="N3505">
        <f>VLOOKUP(I3505,AF$2:$AJ$12,5,TRUE)</f>
        <v>6</v>
      </c>
      <c r="O3505">
        <f>VLOOKUP(J3505,AG$2:$AJ$12,4,TRUE)</f>
        <v>3</v>
      </c>
      <c r="P3505">
        <f>VLOOKUP(K3505,AH$2:$AJ$12,3,TRUE)</f>
        <v>0</v>
      </c>
      <c r="Q3505">
        <f>VLOOKUP(L3505,AI$2:$AJ$12,2,TRUE)</f>
        <v>4</v>
      </c>
      <c r="T3505" t="str">
        <f t="shared" si="329"/>
        <v>Crimepoint.create(latitude:37.752, longitude:-122.482, drugdrink:0, misdemean:6, theft:3, violent:0, total:4, drugdrinkct:0, misdemeanct:4, theftct:1, violentct:0, totalct:5)</v>
      </c>
      <c r="U3505" t="str">
        <f t="shared" si="330"/>
        <v>{location: new google.maps.LatLng(37.752, -122.482), weight: 0},</v>
      </c>
      <c r="V3505" t="str">
        <f t="shared" si="325"/>
        <v>{location: new google.maps.LatLng(37.752, -122.482), weight: 1},</v>
      </c>
      <c r="W3505" t="str">
        <f t="shared" si="326"/>
        <v>{location: new google.maps.LatLng(37.752, -122.482), weight: 0},</v>
      </c>
      <c r="X3505" t="str">
        <f t="shared" si="327"/>
        <v>{location: new google.maps.LatLng(37.752, -122.482), weight: 0},</v>
      </c>
      <c r="Y3505" t="str">
        <f t="shared" si="328"/>
        <v>{location: new google.maps.LatLng(37.752, -122.482), weight: 0},</v>
      </c>
    </row>
    <row r="3506" spans="1:25" x14ac:dyDescent="0.2">
      <c r="A3506">
        <v>37.752000000000002</v>
      </c>
      <c r="B3506">
        <v>-122.48099999999999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1</v>
      </c>
      <c r="M3506">
        <f>VLOOKUP(H3506,AE$2:$AJ$12,6,TRUE)</f>
        <v>0</v>
      </c>
      <c r="N3506">
        <f>VLOOKUP(I3506,AF$2:$AJ$12,5,TRUE)</f>
        <v>0</v>
      </c>
      <c r="O3506">
        <f>VLOOKUP(J3506,AG$2:$AJ$12,4,TRUE)</f>
        <v>3</v>
      </c>
      <c r="P3506">
        <f>VLOOKUP(K3506,AH$2:$AJ$12,3,TRUE)</f>
        <v>0</v>
      </c>
      <c r="Q3506">
        <f>VLOOKUP(L3506,AI$2:$AJ$12,2,TRUE)</f>
        <v>0</v>
      </c>
      <c r="T3506" t="str">
        <f t="shared" si="329"/>
        <v>Crimepoint.create(latitude:37.752, longitude:-122.481, drugdrink:0, misdemean:0, theft:3, violent:0, total:0, drugdrinkct:0, misdemeanct:0, theftct:1, violentct:0, totalct:1)</v>
      </c>
      <c r="U3506" t="str">
        <f t="shared" si="330"/>
        <v>{location: new google.maps.LatLng(37.752, -122.481), weight: 0},</v>
      </c>
      <c r="V3506" t="str">
        <f t="shared" si="325"/>
        <v>{location: new google.maps.LatLng(37.752, -122.481), weight: 0},</v>
      </c>
      <c r="W3506" t="str">
        <f t="shared" si="326"/>
        <v>{location: new google.maps.LatLng(37.752, -122.481), weight: 0},</v>
      </c>
      <c r="X3506" t="str">
        <f t="shared" si="327"/>
        <v>{location: new google.maps.LatLng(37.752, -122.481), weight: 0},</v>
      </c>
      <c r="Y3506" t="str">
        <f t="shared" si="328"/>
        <v>{location: new google.maps.LatLng(37.752, -122.481), weight: 0},</v>
      </c>
    </row>
    <row r="3507" spans="1:25" x14ac:dyDescent="0.2">
      <c r="A3507">
        <v>37.752000000000002</v>
      </c>
      <c r="B3507">
        <v>-122.48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0</v>
      </c>
      <c r="K3507">
        <v>2</v>
      </c>
      <c r="L3507">
        <v>3</v>
      </c>
      <c r="M3507">
        <f>VLOOKUP(H3507,AE$2:$AJ$12,6,TRUE)</f>
        <v>0</v>
      </c>
      <c r="N3507">
        <f>VLOOKUP(I3507,AF$2:$AJ$12,5,TRUE)</f>
        <v>2</v>
      </c>
      <c r="O3507">
        <f>VLOOKUP(J3507,AG$2:$AJ$12,4,TRUE)</f>
        <v>0</v>
      </c>
      <c r="P3507">
        <f>VLOOKUP(K3507,AH$2:$AJ$12,3,TRUE)</f>
        <v>7</v>
      </c>
      <c r="Q3507">
        <f>VLOOKUP(L3507,AI$2:$AJ$12,2,TRUE)</f>
        <v>2</v>
      </c>
      <c r="T3507" t="str">
        <f t="shared" si="329"/>
        <v>Crimepoint.create(latitude:37.752, longitude:-122.48, drugdrink:0, misdemean:2, theft:0, violent:7, total:2, drugdrinkct:0, misdemeanct:1, theftct:0, violentct:2, totalct:3)</v>
      </c>
      <c r="U3507" t="str">
        <f t="shared" si="330"/>
        <v>{location: new google.maps.LatLng(37.752, -122.48), weight: 0},</v>
      </c>
      <c r="V3507" t="str">
        <f t="shared" si="325"/>
        <v>{location: new google.maps.LatLng(37.752, -122.48), weight: 0},</v>
      </c>
      <c r="W3507" t="str">
        <f t="shared" si="326"/>
        <v>{location: new google.maps.LatLng(37.752, -122.48), weight: 0},</v>
      </c>
      <c r="X3507" t="str">
        <f t="shared" si="327"/>
        <v>{location: new google.maps.LatLng(37.752, -122.48), weight: 1},</v>
      </c>
      <c r="Y3507" t="str">
        <f t="shared" si="328"/>
        <v>{location: new google.maps.LatLng(37.752, -122.48), weight: 0},</v>
      </c>
    </row>
    <row r="3508" spans="1:25" x14ac:dyDescent="0.2">
      <c r="A3508">
        <v>37.752000000000002</v>
      </c>
      <c r="B3508">
        <v>-122.47799999999999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2</v>
      </c>
      <c r="K3508">
        <v>0</v>
      </c>
      <c r="L3508">
        <v>3</v>
      </c>
      <c r="M3508">
        <f>VLOOKUP(H3508,AE$2:$AJ$12,6,TRUE)</f>
        <v>0</v>
      </c>
      <c r="N3508">
        <f>VLOOKUP(I3508,AF$2:$AJ$12,5,TRUE)</f>
        <v>2</v>
      </c>
      <c r="O3508">
        <f>VLOOKUP(J3508,AG$2:$AJ$12,4,TRUE)</f>
        <v>4</v>
      </c>
      <c r="P3508">
        <f>VLOOKUP(K3508,AH$2:$AJ$12,3,TRUE)</f>
        <v>0</v>
      </c>
      <c r="Q3508">
        <f>VLOOKUP(L3508,AI$2:$AJ$12,2,TRUE)</f>
        <v>2</v>
      </c>
      <c r="T3508" t="str">
        <f t="shared" si="329"/>
        <v>Crimepoint.create(latitude:37.752, longitude:-122.478, drugdrink:0, misdemean:2, theft:4, violent:0, total:2, drugdrinkct:0, misdemeanct:1, theftct:2, violentct:0, totalct:3)</v>
      </c>
      <c r="U3508" t="str">
        <f t="shared" si="330"/>
        <v>{location: new google.maps.LatLng(37.752, -122.478), weight: 0},</v>
      </c>
      <c r="V3508" t="str">
        <f t="shared" si="325"/>
        <v>{location: new google.maps.LatLng(37.752, -122.478), weight: 0},</v>
      </c>
      <c r="W3508" t="str">
        <f t="shared" si="326"/>
        <v>{location: new google.maps.LatLng(37.752, -122.478), weight: 0},</v>
      </c>
      <c r="X3508" t="str">
        <f t="shared" si="327"/>
        <v>{location: new google.maps.LatLng(37.752, -122.478), weight: 0},</v>
      </c>
      <c r="Y3508" t="str">
        <f t="shared" si="328"/>
        <v>{location: new google.maps.LatLng(37.752, -122.478), weight: 0},</v>
      </c>
    </row>
    <row r="3509" spans="1:25" x14ac:dyDescent="0.2">
      <c r="A3509">
        <v>37.752000000000002</v>
      </c>
      <c r="B3509">
        <v>-122.477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3</v>
      </c>
      <c r="K3509">
        <v>0</v>
      </c>
      <c r="L3509">
        <v>4</v>
      </c>
      <c r="M3509">
        <f>VLOOKUP(H3509,AE$2:$AJ$12,6,TRUE)</f>
        <v>0</v>
      </c>
      <c r="N3509">
        <f>VLOOKUP(I3509,AF$2:$AJ$12,5,TRUE)</f>
        <v>2</v>
      </c>
      <c r="O3509">
        <f>VLOOKUP(J3509,AG$2:$AJ$12,4,TRUE)</f>
        <v>5</v>
      </c>
      <c r="P3509">
        <f>VLOOKUP(K3509,AH$2:$AJ$12,3,TRUE)</f>
        <v>0</v>
      </c>
      <c r="Q3509">
        <f>VLOOKUP(L3509,AI$2:$AJ$12,2,TRUE)</f>
        <v>3</v>
      </c>
      <c r="T3509" t="str">
        <f t="shared" si="329"/>
        <v>Crimepoint.create(latitude:37.752, longitude:-122.477, drugdrink:0, misdemean:2, theft:5, violent:0, total:3, drugdrinkct:0, misdemeanct:1, theftct:3, violentct:0, totalct:4)</v>
      </c>
      <c r="U3509" t="str">
        <f t="shared" si="330"/>
        <v>{location: new google.maps.LatLng(37.752, -122.477), weight: 0},</v>
      </c>
      <c r="V3509" t="str">
        <f t="shared" si="325"/>
        <v>{location: new google.maps.LatLng(37.752, -122.477), weight: 0},</v>
      </c>
      <c r="W3509" t="str">
        <f t="shared" si="326"/>
        <v>{location: new google.maps.LatLng(37.752, -122.477), weight: 0},</v>
      </c>
      <c r="X3509" t="str">
        <f t="shared" si="327"/>
        <v>{location: new google.maps.LatLng(37.752, -122.477), weight: 0},</v>
      </c>
      <c r="Y3509" t="str">
        <f t="shared" si="328"/>
        <v>{location: new google.maps.LatLng(37.752, -122.477), weight: 0},</v>
      </c>
    </row>
    <row r="3510" spans="1:25" x14ac:dyDescent="0.2">
      <c r="A3510">
        <v>37.752000000000002</v>
      </c>
      <c r="B3510">
        <v>-122.47499999999999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f>VLOOKUP(H3510,AE$2:$AJ$12,6,TRUE)</f>
        <v>0</v>
      </c>
      <c r="N3510">
        <f>VLOOKUP(I3510,AF$2:$AJ$12,5,TRUE)</f>
        <v>2</v>
      </c>
      <c r="O3510">
        <f>VLOOKUP(J3510,AG$2:$AJ$12,4,TRUE)</f>
        <v>0</v>
      </c>
      <c r="P3510">
        <f>VLOOKUP(K3510,AH$2:$AJ$12,3,TRUE)</f>
        <v>0</v>
      </c>
      <c r="Q3510">
        <f>VLOOKUP(L3510,AI$2:$AJ$12,2,TRUE)</f>
        <v>0</v>
      </c>
      <c r="T3510" t="str">
        <f t="shared" si="329"/>
        <v>Crimepoint.create(latitude:37.752, longitude:-122.475, drugdrink:0, misdemean:2, theft:0, violent:0, total:0, drugdrinkct:0, misdemeanct:1, theftct:0, violentct:0, totalct:1)</v>
      </c>
      <c r="U3510" t="str">
        <f t="shared" si="330"/>
        <v>{location: new google.maps.LatLng(37.752, -122.475), weight: 0},</v>
      </c>
      <c r="V3510" t="str">
        <f t="shared" si="325"/>
        <v>{location: new google.maps.LatLng(37.752, -122.475), weight: 0},</v>
      </c>
      <c r="W3510" t="str">
        <f t="shared" si="326"/>
        <v>{location: new google.maps.LatLng(37.752, -122.475), weight: 0},</v>
      </c>
      <c r="X3510" t="str">
        <f t="shared" si="327"/>
        <v>{location: new google.maps.LatLng(37.752, -122.475), weight: 0},</v>
      </c>
      <c r="Y3510" t="str">
        <f t="shared" si="328"/>
        <v>{location: new google.maps.LatLng(37.752, -122.475), weight: 0},</v>
      </c>
    </row>
    <row r="3511" spans="1:25" x14ac:dyDescent="0.2">
      <c r="A3511">
        <v>37.752000000000002</v>
      </c>
      <c r="B3511">
        <v>-122.474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</v>
      </c>
      <c r="J3511">
        <v>2</v>
      </c>
      <c r="K3511">
        <v>2</v>
      </c>
      <c r="L3511">
        <v>5</v>
      </c>
      <c r="M3511">
        <f>VLOOKUP(H3511,AE$2:$AJ$12,6,TRUE)</f>
        <v>0</v>
      </c>
      <c r="N3511">
        <f>VLOOKUP(I3511,AF$2:$AJ$12,5,TRUE)</f>
        <v>2</v>
      </c>
      <c r="O3511">
        <f>VLOOKUP(J3511,AG$2:$AJ$12,4,TRUE)</f>
        <v>4</v>
      </c>
      <c r="P3511">
        <f>VLOOKUP(K3511,AH$2:$AJ$12,3,TRUE)</f>
        <v>7</v>
      </c>
      <c r="Q3511">
        <f>VLOOKUP(L3511,AI$2:$AJ$12,2,TRUE)</f>
        <v>4</v>
      </c>
      <c r="T3511" t="str">
        <f t="shared" si="329"/>
        <v>Crimepoint.create(latitude:37.752, longitude:-122.474, drugdrink:0, misdemean:2, theft:4, violent:7, total:4, drugdrinkct:0, misdemeanct:1, theftct:2, violentct:2, totalct:5)</v>
      </c>
      <c r="U3511" t="str">
        <f t="shared" si="330"/>
        <v>{location: new google.maps.LatLng(37.752, -122.474), weight: 0},</v>
      </c>
      <c r="V3511" t="str">
        <f t="shared" si="325"/>
        <v>{location: new google.maps.LatLng(37.752, -122.474), weight: 0},</v>
      </c>
      <c r="W3511" t="str">
        <f t="shared" si="326"/>
        <v>{location: new google.maps.LatLng(37.752, -122.474), weight: 0},</v>
      </c>
      <c r="X3511" t="str">
        <f t="shared" si="327"/>
        <v>{location: new google.maps.LatLng(37.752, -122.474), weight: 1},</v>
      </c>
      <c r="Y3511" t="str">
        <f t="shared" si="328"/>
        <v>{location: new google.maps.LatLng(37.752, -122.474), weight: 0},</v>
      </c>
    </row>
    <row r="3512" spans="1:25" x14ac:dyDescent="0.2">
      <c r="A3512">
        <v>37.752000000000002</v>
      </c>
      <c r="B3512">
        <v>-122.473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0</v>
      </c>
      <c r="I3512">
        <v>3</v>
      </c>
      <c r="J3512">
        <v>4</v>
      </c>
      <c r="K3512">
        <v>1</v>
      </c>
      <c r="L3512">
        <v>8</v>
      </c>
      <c r="M3512">
        <f>VLOOKUP(H3512,AE$2:$AJ$12,6,TRUE)</f>
        <v>0</v>
      </c>
      <c r="N3512">
        <f>VLOOKUP(I3512,AF$2:$AJ$12,5,TRUE)</f>
        <v>5</v>
      </c>
      <c r="O3512">
        <f>VLOOKUP(J3512,AG$2:$AJ$12,4,TRUE)</f>
        <v>6</v>
      </c>
      <c r="P3512">
        <f>VLOOKUP(K3512,AH$2:$AJ$12,3,TRUE)</f>
        <v>7</v>
      </c>
      <c r="Q3512">
        <f>VLOOKUP(L3512,AI$2:$AJ$12,2,TRUE)</f>
        <v>5</v>
      </c>
      <c r="T3512" t="str">
        <f t="shared" si="329"/>
        <v>Crimepoint.create(latitude:37.752, longitude:-122.473, drugdrink:0, misdemean:5, theft:6, violent:7, total:5, drugdrinkct:0, misdemeanct:3, theftct:4, violentct:1, totalct:8)</v>
      </c>
      <c r="U3512" t="str">
        <f t="shared" si="330"/>
        <v>{location: new google.maps.LatLng(37.752, -122.473), weight: 0},</v>
      </c>
      <c r="V3512" t="str">
        <f t="shared" si="325"/>
        <v>{location: new google.maps.LatLng(37.752, -122.473), weight: 1},</v>
      </c>
      <c r="W3512" t="str">
        <f t="shared" si="326"/>
        <v>{location: new google.maps.LatLng(37.752, -122.473), weight: 1},</v>
      </c>
      <c r="X3512" t="str">
        <f t="shared" si="327"/>
        <v>{location: new google.maps.LatLng(37.752, -122.473), weight: 1},</v>
      </c>
      <c r="Y3512" t="str">
        <f t="shared" si="328"/>
        <v>{location: new google.maps.LatLng(37.752, -122.473), weight: 1},</v>
      </c>
    </row>
    <row r="3513" spans="1:25" x14ac:dyDescent="0.2">
      <c r="A3513">
        <v>37.752000000000002</v>
      </c>
      <c r="B3513">
        <v>-122.47199999999999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2</v>
      </c>
      <c r="J3513">
        <v>1</v>
      </c>
      <c r="K3513">
        <v>0</v>
      </c>
      <c r="L3513">
        <v>3</v>
      </c>
      <c r="M3513">
        <f>VLOOKUP(H3513,AE$2:$AJ$12,6,TRUE)</f>
        <v>0</v>
      </c>
      <c r="N3513">
        <f>VLOOKUP(I3513,AF$2:$AJ$12,5,TRUE)</f>
        <v>4</v>
      </c>
      <c r="O3513">
        <f>VLOOKUP(J3513,AG$2:$AJ$12,4,TRUE)</f>
        <v>3</v>
      </c>
      <c r="P3513">
        <f>VLOOKUP(K3513,AH$2:$AJ$12,3,TRUE)</f>
        <v>0</v>
      </c>
      <c r="Q3513">
        <f>VLOOKUP(L3513,AI$2:$AJ$12,2,TRUE)</f>
        <v>2</v>
      </c>
      <c r="T3513" t="str">
        <f t="shared" si="329"/>
        <v>Crimepoint.create(latitude:37.752, longitude:-122.472, drugdrink:0, misdemean:4, theft:3, violent:0, total:2, drugdrinkct:0, misdemeanct:2, theftct:1, violentct:0, totalct:3)</v>
      </c>
      <c r="U3513" t="str">
        <f t="shared" si="330"/>
        <v>{location: new google.maps.LatLng(37.752, -122.472), weight: 0},</v>
      </c>
      <c r="V3513" t="str">
        <f t="shared" si="325"/>
        <v>{location: new google.maps.LatLng(37.752, -122.472), weight: 0},</v>
      </c>
      <c r="W3513" t="str">
        <f t="shared" si="326"/>
        <v>{location: new google.maps.LatLng(37.752, -122.472), weight: 0},</v>
      </c>
      <c r="X3513" t="str">
        <f t="shared" si="327"/>
        <v>{location: new google.maps.LatLng(37.752, -122.472), weight: 0},</v>
      </c>
      <c r="Y3513" t="str">
        <f t="shared" si="328"/>
        <v>{location: new google.maps.LatLng(37.752, -122.472), weight: 0},</v>
      </c>
    </row>
    <row r="3514" spans="1:25" x14ac:dyDescent="0.2">
      <c r="A3514">
        <v>37.752000000000002</v>
      </c>
      <c r="B3514">
        <v>-122.471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</v>
      </c>
      <c r="J3514">
        <v>0</v>
      </c>
      <c r="K3514">
        <v>0</v>
      </c>
      <c r="L3514">
        <v>2</v>
      </c>
      <c r="M3514">
        <f>VLOOKUP(H3514,AE$2:$AJ$12,6,TRUE)</f>
        <v>0</v>
      </c>
      <c r="N3514">
        <f>VLOOKUP(I3514,AF$2:$AJ$12,5,TRUE)</f>
        <v>4</v>
      </c>
      <c r="O3514">
        <f>VLOOKUP(J3514,AG$2:$AJ$12,4,TRUE)</f>
        <v>0</v>
      </c>
      <c r="P3514">
        <f>VLOOKUP(K3514,AH$2:$AJ$12,3,TRUE)</f>
        <v>0</v>
      </c>
      <c r="Q3514">
        <f>VLOOKUP(L3514,AI$2:$AJ$12,2,TRUE)</f>
        <v>1</v>
      </c>
      <c r="T3514" t="str">
        <f t="shared" si="329"/>
        <v>Crimepoint.create(latitude:37.752, longitude:-122.471, drugdrink:0, misdemean:4, theft:0, violent:0, total:1, drugdrinkct:0, misdemeanct:2, theftct:0, violentct:0, totalct:2)</v>
      </c>
      <c r="U3514" t="str">
        <f t="shared" si="330"/>
        <v>{location: new google.maps.LatLng(37.752, -122.471), weight: 0},</v>
      </c>
      <c r="V3514" t="str">
        <f t="shared" si="325"/>
        <v>{location: new google.maps.LatLng(37.752, -122.471), weight: 0},</v>
      </c>
      <c r="W3514" t="str">
        <f t="shared" si="326"/>
        <v>{location: new google.maps.LatLng(37.752, -122.471), weight: 0},</v>
      </c>
      <c r="X3514" t="str">
        <f t="shared" si="327"/>
        <v>{location: new google.maps.LatLng(37.752, -122.471), weight: 0},</v>
      </c>
      <c r="Y3514" t="str">
        <f t="shared" si="328"/>
        <v>{location: new google.maps.LatLng(37.752, -122.471), weight: 0},</v>
      </c>
    </row>
    <row r="3515" spans="1:25" x14ac:dyDescent="0.2">
      <c r="A3515">
        <v>37.752000000000002</v>
      </c>
      <c r="B3515">
        <v>-122.47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</v>
      </c>
      <c r="I3515">
        <v>6</v>
      </c>
      <c r="J3515">
        <v>6</v>
      </c>
      <c r="K3515">
        <v>0</v>
      </c>
      <c r="L3515">
        <v>13</v>
      </c>
      <c r="M3515">
        <f>VLOOKUP(H3515,AE$2:$AJ$12,6,TRUE)</f>
        <v>8</v>
      </c>
      <c r="N3515">
        <f>VLOOKUP(I3515,AF$2:$AJ$12,5,TRUE)</f>
        <v>7</v>
      </c>
      <c r="O3515">
        <f>VLOOKUP(J3515,AG$2:$AJ$12,4,TRUE)</f>
        <v>7</v>
      </c>
      <c r="P3515">
        <f>VLOOKUP(K3515,AH$2:$AJ$12,3,TRUE)</f>
        <v>0</v>
      </c>
      <c r="Q3515">
        <f>VLOOKUP(L3515,AI$2:$AJ$12,2,TRUE)</f>
        <v>7</v>
      </c>
      <c r="T3515" t="str">
        <f t="shared" si="329"/>
        <v>Crimepoint.create(latitude:37.752, longitude:-122.47, drugdrink:8, misdemean:7, theft:7, violent:0, total:7, drugdrinkct:1, misdemeanct:6, theftct:6, violentct:0, totalct:13)</v>
      </c>
      <c r="U3515" t="str">
        <f t="shared" si="330"/>
        <v>{location: new google.maps.LatLng(37.752, -122.47), weight: 1},</v>
      </c>
      <c r="V3515" t="str">
        <f t="shared" si="325"/>
        <v>{location: new google.maps.LatLng(37.752, -122.47), weight: 1},</v>
      </c>
      <c r="W3515" t="str">
        <f t="shared" si="326"/>
        <v>{location: new google.maps.LatLng(37.752, -122.47), weight: 1},</v>
      </c>
      <c r="X3515" t="str">
        <f t="shared" si="327"/>
        <v>{location: new google.maps.LatLng(37.752, -122.47), weight: 0},</v>
      </c>
      <c r="Y3515" t="str">
        <f t="shared" si="328"/>
        <v>{location: new google.maps.LatLng(37.752, -122.47), weight: 1},</v>
      </c>
    </row>
    <row r="3516" spans="1:25" x14ac:dyDescent="0.2">
      <c r="A3516">
        <v>37.752000000000002</v>
      </c>
      <c r="B3516">
        <v>-122.468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2</v>
      </c>
      <c r="K3516">
        <v>1</v>
      </c>
      <c r="L3516">
        <v>3</v>
      </c>
      <c r="M3516">
        <f>VLOOKUP(H3516,AE$2:$AJ$12,6,TRUE)</f>
        <v>0</v>
      </c>
      <c r="N3516">
        <f>VLOOKUP(I3516,AF$2:$AJ$12,5,TRUE)</f>
        <v>0</v>
      </c>
      <c r="O3516">
        <f>VLOOKUP(J3516,AG$2:$AJ$12,4,TRUE)</f>
        <v>4</v>
      </c>
      <c r="P3516">
        <f>VLOOKUP(K3516,AH$2:$AJ$12,3,TRUE)</f>
        <v>7</v>
      </c>
      <c r="Q3516">
        <f>VLOOKUP(L3516,AI$2:$AJ$12,2,TRUE)</f>
        <v>2</v>
      </c>
      <c r="T3516" t="str">
        <f t="shared" si="329"/>
        <v>Crimepoint.create(latitude:37.752, longitude:-122.468, drugdrink:0, misdemean:0, theft:4, violent:7, total:2, drugdrinkct:0, misdemeanct:0, theftct:2, violentct:1, totalct:3)</v>
      </c>
      <c r="U3516" t="str">
        <f t="shared" si="330"/>
        <v>{location: new google.maps.LatLng(37.752, -122.468), weight: 0},</v>
      </c>
      <c r="V3516" t="str">
        <f t="shared" si="325"/>
        <v>{location: new google.maps.LatLng(37.752, -122.468), weight: 0},</v>
      </c>
      <c r="W3516" t="str">
        <f t="shared" si="326"/>
        <v>{location: new google.maps.LatLng(37.752, -122.468), weight: 0},</v>
      </c>
      <c r="X3516" t="str">
        <f t="shared" si="327"/>
        <v>{location: new google.maps.LatLng(37.752, -122.468), weight: 1},</v>
      </c>
      <c r="Y3516" t="str">
        <f t="shared" si="328"/>
        <v>{location: new google.maps.LatLng(37.752, -122.468), weight: 0},</v>
      </c>
    </row>
    <row r="3517" spans="1:25" x14ac:dyDescent="0.2">
      <c r="A3517">
        <v>37.752000000000002</v>
      </c>
      <c r="B3517">
        <v>-122.46599999999999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2</v>
      </c>
      <c r="K3517">
        <v>0</v>
      </c>
      <c r="L3517">
        <v>3</v>
      </c>
      <c r="M3517">
        <f>VLOOKUP(H3517,AE$2:$AJ$12,6,TRUE)</f>
        <v>0</v>
      </c>
      <c r="N3517">
        <f>VLOOKUP(I3517,AF$2:$AJ$12,5,TRUE)</f>
        <v>2</v>
      </c>
      <c r="O3517">
        <f>VLOOKUP(J3517,AG$2:$AJ$12,4,TRUE)</f>
        <v>4</v>
      </c>
      <c r="P3517">
        <f>VLOOKUP(K3517,AH$2:$AJ$12,3,TRUE)</f>
        <v>0</v>
      </c>
      <c r="Q3517">
        <f>VLOOKUP(L3517,AI$2:$AJ$12,2,TRUE)</f>
        <v>2</v>
      </c>
      <c r="T3517" t="str">
        <f t="shared" si="329"/>
        <v>Crimepoint.create(latitude:37.752, longitude:-122.466, drugdrink:0, misdemean:2, theft:4, violent:0, total:2, drugdrinkct:0, misdemeanct:1, theftct:2, violentct:0, totalct:3)</v>
      </c>
      <c r="U3517" t="str">
        <f t="shared" si="330"/>
        <v>{location: new google.maps.LatLng(37.752, -122.466), weight: 0},</v>
      </c>
      <c r="V3517" t="str">
        <f t="shared" si="325"/>
        <v>{location: new google.maps.LatLng(37.752, -122.466), weight: 0},</v>
      </c>
      <c r="W3517" t="str">
        <f t="shared" si="326"/>
        <v>{location: new google.maps.LatLng(37.752, -122.466), weight: 0},</v>
      </c>
      <c r="X3517" t="str">
        <f t="shared" si="327"/>
        <v>{location: new google.maps.LatLng(37.752, -122.466), weight: 0},</v>
      </c>
      <c r="Y3517" t="str">
        <f t="shared" si="328"/>
        <v>{location: new google.maps.LatLng(37.752, -122.466), weight: 0},</v>
      </c>
    </row>
    <row r="3518" spans="1:25" x14ac:dyDescent="0.2">
      <c r="A3518">
        <v>37.752000000000002</v>
      </c>
      <c r="B3518">
        <v>-122.464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f>VLOOKUP(H3518,AE$2:$AJ$12,6,TRUE)</f>
        <v>0</v>
      </c>
      <c r="N3518">
        <f>VLOOKUP(I3518,AF$2:$AJ$12,5,TRUE)</f>
        <v>2</v>
      </c>
      <c r="O3518">
        <f>VLOOKUP(J3518,AG$2:$AJ$12,4,TRUE)</f>
        <v>0</v>
      </c>
      <c r="P3518">
        <f>VLOOKUP(K3518,AH$2:$AJ$12,3,TRUE)</f>
        <v>0</v>
      </c>
      <c r="Q3518">
        <f>VLOOKUP(L3518,AI$2:$AJ$12,2,TRUE)</f>
        <v>0</v>
      </c>
      <c r="T3518" t="str">
        <f t="shared" si="329"/>
        <v>Crimepoint.create(latitude:37.752, longitude:-122.464, drugdrink:0, misdemean:2, theft:0, violent:0, total:0, drugdrinkct:0, misdemeanct:1, theftct:0, violentct:0, totalct:1)</v>
      </c>
      <c r="U3518" t="str">
        <f t="shared" si="330"/>
        <v>{location: new google.maps.LatLng(37.752, -122.464), weight: 0},</v>
      </c>
      <c r="V3518" t="str">
        <f t="shared" si="325"/>
        <v>{location: new google.maps.LatLng(37.752, -122.464), weight: 0},</v>
      </c>
      <c r="W3518" t="str">
        <f t="shared" si="326"/>
        <v>{location: new google.maps.LatLng(37.752, -122.464), weight: 0},</v>
      </c>
      <c r="X3518" t="str">
        <f t="shared" si="327"/>
        <v>{location: new google.maps.LatLng(37.752, -122.464), weight: 0},</v>
      </c>
      <c r="Y3518" t="str">
        <f t="shared" si="328"/>
        <v>{location: new google.maps.LatLng(37.752, -122.464), weight: 0},</v>
      </c>
    </row>
    <row r="3519" spans="1:25" x14ac:dyDescent="0.2">
      <c r="A3519">
        <v>37.752000000000002</v>
      </c>
      <c r="B3519">
        <v>-122.462</v>
      </c>
      <c r="C3519">
        <v>1</v>
      </c>
      <c r="D3519">
        <v>1</v>
      </c>
      <c r="E3519">
        <v>0</v>
      </c>
      <c r="F3519">
        <v>0</v>
      </c>
      <c r="G3519">
        <v>1</v>
      </c>
      <c r="H3519">
        <v>1</v>
      </c>
      <c r="I3519">
        <v>5</v>
      </c>
      <c r="J3519">
        <v>1</v>
      </c>
      <c r="K3519">
        <v>0</v>
      </c>
      <c r="L3519">
        <v>7</v>
      </c>
      <c r="M3519">
        <f>VLOOKUP(H3519,AE$2:$AJ$12,6,TRUE)</f>
        <v>8</v>
      </c>
      <c r="N3519">
        <f>VLOOKUP(I3519,AF$2:$AJ$12,5,TRUE)</f>
        <v>6</v>
      </c>
      <c r="O3519">
        <f>VLOOKUP(J3519,AG$2:$AJ$12,4,TRUE)</f>
        <v>3</v>
      </c>
      <c r="P3519">
        <f>VLOOKUP(K3519,AH$2:$AJ$12,3,TRUE)</f>
        <v>0</v>
      </c>
      <c r="Q3519">
        <f>VLOOKUP(L3519,AI$2:$AJ$12,2,TRUE)</f>
        <v>5</v>
      </c>
      <c r="T3519" t="str">
        <f t="shared" si="329"/>
        <v>Crimepoint.create(latitude:37.752, longitude:-122.462, drugdrink:8, misdemean:6, theft:3, violent:0, total:5, drugdrinkct:1, misdemeanct:5, theftct:1, violentct:0, totalct:7)</v>
      </c>
      <c r="U3519" t="str">
        <f t="shared" si="330"/>
        <v>{location: new google.maps.LatLng(37.752, -122.462), weight: 1},</v>
      </c>
      <c r="V3519" t="str">
        <f t="shared" si="325"/>
        <v>{location: new google.maps.LatLng(37.752, -122.462), weight: 1},</v>
      </c>
      <c r="W3519" t="str">
        <f t="shared" si="326"/>
        <v>{location: new google.maps.LatLng(37.752, -122.462), weight: 0},</v>
      </c>
      <c r="X3519" t="str">
        <f t="shared" si="327"/>
        <v>{location: new google.maps.LatLng(37.752, -122.462), weight: 0},</v>
      </c>
      <c r="Y3519" t="str">
        <f t="shared" si="328"/>
        <v>{location: new google.maps.LatLng(37.752, -122.462), weight: 1},</v>
      </c>
    </row>
    <row r="3520" spans="1:25" x14ac:dyDescent="0.2">
      <c r="A3520">
        <v>37.752000000000002</v>
      </c>
      <c r="B3520">
        <v>-122.45699999999999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</v>
      </c>
      <c r="J3520">
        <v>1</v>
      </c>
      <c r="K3520">
        <v>0</v>
      </c>
      <c r="L3520">
        <v>3</v>
      </c>
      <c r="M3520">
        <f>VLOOKUP(H3520,AE$2:$AJ$12,6,TRUE)</f>
        <v>0</v>
      </c>
      <c r="N3520">
        <f>VLOOKUP(I3520,AF$2:$AJ$12,5,TRUE)</f>
        <v>4</v>
      </c>
      <c r="O3520">
        <f>VLOOKUP(J3520,AG$2:$AJ$12,4,TRUE)</f>
        <v>3</v>
      </c>
      <c r="P3520">
        <f>VLOOKUP(K3520,AH$2:$AJ$12,3,TRUE)</f>
        <v>0</v>
      </c>
      <c r="Q3520">
        <f>VLOOKUP(L3520,AI$2:$AJ$12,2,TRUE)</f>
        <v>2</v>
      </c>
      <c r="T3520" t="str">
        <f t="shared" si="329"/>
        <v>Crimepoint.create(latitude:37.752, longitude:-122.457, drugdrink:0, misdemean:4, theft:3, violent:0, total:2, drugdrinkct:0, misdemeanct:2, theftct:1, violentct:0, totalct:3)</v>
      </c>
      <c r="U3520" t="str">
        <f t="shared" si="330"/>
        <v>{location: new google.maps.LatLng(37.752, -122.457), weight: 0},</v>
      </c>
      <c r="V3520" t="str">
        <f t="shared" si="325"/>
        <v>{location: new google.maps.LatLng(37.752, -122.457), weight: 0},</v>
      </c>
      <c r="W3520" t="str">
        <f t="shared" si="326"/>
        <v>{location: new google.maps.LatLng(37.752, -122.457), weight: 0},</v>
      </c>
      <c r="X3520" t="str">
        <f t="shared" si="327"/>
        <v>{location: new google.maps.LatLng(37.752, -122.457), weight: 0},</v>
      </c>
      <c r="Y3520" t="str">
        <f t="shared" si="328"/>
        <v>{location: new google.maps.LatLng(37.752, -122.457), weight: 0},</v>
      </c>
    </row>
    <row r="3521" spans="1:25" x14ac:dyDescent="0.2">
      <c r="A3521">
        <v>37.752000000000002</v>
      </c>
      <c r="B3521">
        <v>-122.452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</v>
      </c>
      <c r="J3521">
        <v>2</v>
      </c>
      <c r="K3521">
        <v>0</v>
      </c>
      <c r="L3521">
        <v>4</v>
      </c>
      <c r="M3521">
        <f>VLOOKUP(H3521,AE$2:$AJ$12,6,TRUE)</f>
        <v>0</v>
      </c>
      <c r="N3521">
        <f>VLOOKUP(I3521,AF$2:$AJ$12,5,TRUE)</f>
        <v>4</v>
      </c>
      <c r="O3521">
        <f>VLOOKUP(J3521,AG$2:$AJ$12,4,TRUE)</f>
        <v>4</v>
      </c>
      <c r="P3521">
        <f>VLOOKUP(K3521,AH$2:$AJ$12,3,TRUE)</f>
        <v>0</v>
      </c>
      <c r="Q3521">
        <f>VLOOKUP(L3521,AI$2:$AJ$12,2,TRUE)</f>
        <v>3</v>
      </c>
      <c r="T3521" t="str">
        <f t="shared" si="329"/>
        <v>Crimepoint.create(latitude:37.752, longitude:-122.452, drugdrink:0, misdemean:4, theft:4, violent:0, total:3, drugdrinkct:0, misdemeanct:2, theftct:2, violentct:0, totalct:4)</v>
      </c>
      <c r="U3521" t="str">
        <f t="shared" si="330"/>
        <v>{location: new google.maps.LatLng(37.752, -122.452), weight: 0},</v>
      </c>
      <c r="V3521" t="str">
        <f t="shared" si="325"/>
        <v>{location: new google.maps.LatLng(37.752, -122.452), weight: 0},</v>
      </c>
      <c r="W3521" t="str">
        <f t="shared" si="326"/>
        <v>{location: new google.maps.LatLng(37.752, -122.452), weight: 0},</v>
      </c>
      <c r="X3521" t="str">
        <f t="shared" si="327"/>
        <v>{location: new google.maps.LatLng(37.752, -122.452), weight: 0},</v>
      </c>
      <c r="Y3521" t="str">
        <f t="shared" si="328"/>
        <v>{location: new google.maps.LatLng(37.752, -122.452), weight: 0},</v>
      </c>
    </row>
    <row r="3522" spans="1:25" x14ac:dyDescent="0.2">
      <c r="A3522">
        <v>37.752000000000002</v>
      </c>
      <c r="B3522">
        <v>-122.45099999999999</v>
      </c>
      <c r="C3522">
        <v>0</v>
      </c>
      <c r="D3522">
        <v>2</v>
      </c>
      <c r="E3522">
        <v>0</v>
      </c>
      <c r="F3522">
        <v>4</v>
      </c>
      <c r="G3522">
        <v>1</v>
      </c>
      <c r="H3522">
        <v>0</v>
      </c>
      <c r="I3522">
        <v>8</v>
      </c>
      <c r="J3522">
        <v>2</v>
      </c>
      <c r="K3522">
        <v>5</v>
      </c>
      <c r="L3522">
        <v>15</v>
      </c>
      <c r="M3522">
        <f>VLOOKUP(H3522,AE$2:$AJ$12,6,TRUE)</f>
        <v>0</v>
      </c>
      <c r="N3522">
        <f>VLOOKUP(I3522,AF$2:$AJ$12,5,TRUE)</f>
        <v>7</v>
      </c>
      <c r="O3522">
        <f>VLOOKUP(J3522,AG$2:$AJ$12,4,TRUE)</f>
        <v>4</v>
      </c>
      <c r="P3522">
        <f>VLOOKUP(K3522,AH$2:$AJ$12,3,TRUE)</f>
        <v>9</v>
      </c>
      <c r="Q3522">
        <f>VLOOKUP(L3522,AI$2:$AJ$12,2,TRUE)</f>
        <v>7</v>
      </c>
      <c r="T3522" t="str">
        <f t="shared" si="329"/>
        <v>Crimepoint.create(latitude:37.752, longitude:-122.451, drugdrink:0, misdemean:7, theft:4, violent:9, total:7, drugdrinkct:0, misdemeanct:8, theftct:2, violentct:5, totalct:15)</v>
      </c>
      <c r="U3522" t="str">
        <f t="shared" si="330"/>
        <v>{location: new google.maps.LatLng(37.752, -122.451), weight: 0},</v>
      </c>
      <c r="V3522" t="str">
        <f t="shared" si="325"/>
        <v>{location: new google.maps.LatLng(37.752, -122.451), weight: 2},</v>
      </c>
      <c r="W3522" t="str">
        <f t="shared" si="326"/>
        <v>{location: new google.maps.LatLng(37.752, -122.451), weight: 0},</v>
      </c>
      <c r="X3522" t="str">
        <f t="shared" si="327"/>
        <v>{location: new google.maps.LatLng(37.752, -122.451), weight: 4},</v>
      </c>
      <c r="Y3522" t="str">
        <f t="shared" si="328"/>
        <v>{location: new google.maps.LatLng(37.752, -122.451), weight: 1},</v>
      </c>
    </row>
    <row r="3523" spans="1:25" x14ac:dyDescent="0.2">
      <c r="A3523">
        <v>37.752000000000002</v>
      </c>
      <c r="B3523">
        <v>-122.447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1</v>
      </c>
      <c r="J3523">
        <v>6</v>
      </c>
      <c r="K3523">
        <v>0</v>
      </c>
      <c r="L3523">
        <v>7</v>
      </c>
      <c r="M3523">
        <f>VLOOKUP(H3523,AE$2:$AJ$12,6,TRUE)</f>
        <v>0</v>
      </c>
      <c r="N3523">
        <f>VLOOKUP(I3523,AF$2:$AJ$12,5,TRUE)</f>
        <v>2</v>
      </c>
      <c r="O3523">
        <f>VLOOKUP(J3523,AG$2:$AJ$12,4,TRUE)</f>
        <v>7</v>
      </c>
      <c r="P3523">
        <f>VLOOKUP(K3523,AH$2:$AJ$12,3,TRUE)</f>
        <v>0</v>
      </c>
      <c r="Q3523">
        <f>VLOOKUP(L3523,AI$2:$AJ$12,2,TRUE)</f>
        <v>5</v>
      </c>
      <c r="T3523" t="str">
        <f t="shared" si="329"/>
        <v>Crimepoint.create(latitude:37.752, longitude:-122.447, drugdrink:0, misdemean:2, theft:7, violent:0, total:5, drugdrinkct:0, misdemeanct:1, theftct:6, violentct:0, totalct:7)</v>
      </c>
      <c r="U3523" t="str">
        <f t="shared" si="330"/>
        <v>{location: new google.maps.LatLng(37.752, -122.447), weight: 0},</v>
      </c>
      <c r="V3523" t="str">
        <f t="shared" ref="V3523:V3586" si="331">$Z$2&amp;$A3523&amp;$AA$2&amp;$B3523&amp;$AB$2&amp;D3523&amp;$AC$2</f>
        <v>{location: new google.maps.LatLng(37.752, -122.447), weight: 0},</v>
      </c>
      <c r="W3523" t="str">
        <f t="shared" ref="W3523:W3586" si="332">$Z$2&amp;$A3523&amp;$AA$2&amp;$B3523&amp;$AB$2&amp;E3523&amp;$AC$2</f>
        <v>{location: new google.maps.LatLng(37.752, -122.447), weight: 1},</v>
      </c>
      <c r="X3523" t="str">
        <f t="shared" ref="X3523:X3586" si="333">$Z$2&amp;$A3523&amp;$AA$2&amp;$B3523&amp;$AB$2&amp;F3523&amp;$AC$2</f>
        <v>{location: new google.maps.LatLng(37.752, -122.447), weight: 0},</v>
      </c>
      <c r="Y3523" t="str">
        <f t="shared" ref="Y3523:Y3586" si="334">$Z$2&amp;$A3523&amp;$AA$2&amp;$B3523&amp;$AB$2&amp;G3523&amp;$AC$2</f>
        <v>{location: new google.maps.LatLng(37.752, -122.447), weight: 1},</v>
      </c>
    </row>
    <row r="3524" spans="1:25" x14ac:dyDescent="0.2">
      <c r="A3524">
        <v>37.752000000000002</v>
      </c>
      <c r="B3524">
        <v>-122.446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3</v>
      </c>
      <c r="K3524">
        <v>0</v>
      </c>
      <c r="L3524">
        <v>4</v>
      </c>
      <c r="M3524">
        <f>VLOOKUP(H3524,AE$2:$AJ$12,6,TRUE)</f>
        <v>0</v>
      </c>
      <c r="N3524">
        <f>VLOOKUP(I3524,AF$2:$AJ$12,5,TRUE)</f>
        <v>2</v>
      </c>
      <c r="O3524">
        <f>VLOOKUP(J3524,AG$2:$AJ$12,4,TRUE)</f>
        <v>5</v>
      </c>
      <c r="P3524">
        <f>VLOOKUP(K3524,AH$2:$AJ$12,3,TRUE)</f>
        <v>0</v>
      </c>
      <c r="Q3524">
        <f>VLOOKUP(L3524,AI$2:$AJ$12,2,TRUE)</f>
        <v>3</v>
      </c>
      <c r="T3524" t="str">
        <f t="shared" ref="T3524:T3587" si="335">"Crimepoint.create("&amp;A$2&amp;":"&amp;A3524&amp;", "&amp;B$2&amp;":"&amp;B3524&amp;", "&amp;C$2&amp;":"&amp;M3524&amp;", "&amp;D$2&amp;":"&amp;N3524&amp;", "&amp;E$2&amp;":"&amp;O3524&amp;", "&amp;F$2&amp;":"&amp;P3524&amp;", "&amp;G$2&amp;":"&amp;Q3524&amp;", "&amp;H$2&amp;":"&amp;H3524&amp;", "&amp;I$2&amp;":"&amp;I3524&amp;", "&amp;J$2&amp;":"&amp;J3524&amp;", "&amp;K$2&amp;":"&amp;K3524&amp;", "&amp;L$2&amp;":"&amp;L3524&amp;")"</f>
        <v>Crimepoint.create(latitude:37.752, longitude:-122.446, drugdrink:0, misdemean:2, theft:5, violent:0, total:3, drugdrinkct:0, misdemeanct:1, theftct:3, violentct:0, totalct:4)</v>
      </c>
      <c r="U3524" t="str">
        <f t="shared" ref="U3524:U3587" si="336">$Z$2&amp;$A3524&amp;$AA$2&amp;$B3524&amp;$AB$2&amp;C3524&amp;$AC$2</f>
        <v>{location: new google.maps.LatLng(37.752, -122.446), weight: 0},</v>
      </c>
      <c r="V3524" t="str">
        <f t="shared" si="331"/>
        <v>{location: new google.maps.LatLng(37.752, -122.446), weight: 0},</v>
      </c>
      <c r="W3524" t="str">
        <f t="shared" si="332"/>
        <v>{location: new google.maps.LatLng(37.752, -122.446), weight: 0},</v>
      </c>
      <c r="X3524" t="str">
        <f t="shared" si="333"/>
        <v>{location: new google.maps.LatLng(37.752, -122.446), weight: 0},</v>
      </c>
      <c r="Y3524" t="str">
        <f t="shared" si="334"/>
        <v>{location: new google.maps.LatLng(37.752, -122.446), weight: 0},</v>
      </c>
    </row>
    <row r="3525" spans="1:25" x14ac:dyDescent="0.2">
      <c r="A3525">
        <v>37.752000000000002</v>
      </c>
      <c r="B3525">
        <v>-122.44499999999999</v>
      </c>
      <c r="C3525">
        <v>0</v>
      </c>
      <c r="D3525">
        <v>1</v>
      </c>
      <c r="E3525">
        <v>1</v>
      </c>
      <c r="F3525">
        <v>0</v>
      </c>
      <c r="G3525">
        <v>1</v>
      </c>
      <c r="H3525">
        <v>0</v>
      </c>
      <c r="I3525">
        <v>6</v>
      </c>
      <c r="J3525">
        <v>4</v>
      </c>
      <c r="K3525">
        <v>0</v>
      </c>
      <c r="L3525">
        <v>10</v>
      </c>
      <c r="M3525">
        <f>VLOOKUP(H3525,AE$2:$AJ$12,6,TRUE)</f>
        <v>0</v>
      </c>
      <c r="N3525">
        <f>VLOOKUP(I3525,AF$2:$AJ$12,5,TRUE)</f>
        <v>7</v>
      </c>
      <c r="O3525">
        <f>VLOOKUP(J3525,AG$2:$AJ$12,4,TRUE)</f>
        <v>6</v>
      </c>
      <c r="P3525">
        <f>VLOOKUP(K3525,AH$2:$AJ$12,3,TRUE)</f>
        <v>0</v>
      </c>
      <c r="Q3525">
        <f>VLOOKUP(L3525,AI$2:$AJ$12,2,TRUE)</f>
        <v>6</v>
      </c>
      <c r="T3525" t="str">
        <f t="shared" si="335"/>
        <v>Crimepoint.create(latitude:37.752, longitude:-122.445, drugdrink:0, misdemean:7, theft:6, violent:0, total:6, drugdrinkct:0, misdemeanct:6, theftct:4, violentct:0, totalct:10)</v>
      </c>
      <c r="U3525" t="str">
        <f t="shared" si="336"/>
        <v>{location: new google.maps.LatLng(37.752, -122.445), weight: 0},</v>
      </c>
      <c r="V3525" t="str">
        <f t="shared" si="331"/>
        <v>{location: new google.maps.LatLng(37.752, -122.445), weight: 1},</v>
      </c>
      <c r="W3525" t="str">
        <f t="shared" si="332"/>
        <v>{location: new google.maps.LatLng(37.752, -122.445), weight: 1},</v>
      </c>
      <c r="X3525" t="str">
        <f t="shared" si="333"/>
        <v>{location: new google.maps.LatLng(37.752, -122.445), weight: 0},</v>
      </c>
      <c r="Y3525" t="str">
        <f t="shared" si="334"/>
        <v>{location: new google.maps.LatLng(37.752, -122.445), weight: 1},</v>
      </c>
    </row>
    <row r="3526" spans="1:25" x14ac:dyDescent="0.2">
      <c r="A3526">
        <v>37.752000000000002</v>
      </c>
      <c r="B3526">
        <v>-122.444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1</v>
      </c>
      <c r="L3526">
        <v>2</v>
      </c>
      <c r="M3526">
        <f>VLOOKUP(H3526,AE$2:$AJ$12,6,TRUE)</f>
        <v>0</v>
      </c>
      <c r="N3526">
        <f>VLOOKUP(I3526,AF$2:$AJ$12,5,TRUE)</f>
        <v>2</v>
      </c>
      <c r="O3526">
        <f>VLOOKUP(J3526,AG$2:$AJ$12,4,TRUE)</f>
        <v>0</v>
      </c>
      <c r="P3526">
        <f>VLOOKUP(K3526,AH$2:$AJ$12,3,TRUE)</f>
        <v>7</v>
      </c>
      <c r="Q3526">
        <f>VLOOKUP(L3526,AI$2:$AJ$12,2,TRUE)</f>
        <v>1</v>
      </c>
      <c r="T3526" t="str">
        <f t="shared" si="335"/>
        <v>Crimepoint.create(latitude:37.752, longitude:-122.444, drugdrink:0, misdemean:2, theft:0, violent:7, total:1, drugdrinkct:0, misdemeanct:1, theftct:0, violentct:1, totalct:2)</v>
      </c>
      <c r="U3526" t="str">
        <f t="shared" si="336"/>
        <v>{location: new google.maps.LatLng(37.752, -122.444), weight: 0},</v>
      </c>
      <c r="V3526" t="str">
        <f t="shared" si="331"/>
        <v>{location: new google.maps.LatLng(37.752, -122.444), weight: 0},</v>
      </c>
      <c r="W3526" t="str">
        <f t="shared" si="332"/>
        <v>{location: new google.maps.LatLng(37.752, -122.444), weight: 0},</v>
      </c>
      <c r="X3526" t="str">
        <f t="shared" si="333"/>
        <v>{location: new google.maps.LatLng(37.752, -122.444), weight: 1},</v>
      </c>
      <c r="Y3526" t="str">
        <f t="shared" si="334"/>
        <v>{location: new google.maps.LatLng(37.752, -122.444), weight: 0},</v>
      </c>
    </row>
    <row r="3527" spans="1:25" x14ac:dyDescent="0.2">
      <c r="A3527">
        <v>37.752000000000002</v>
      </c>
      <c r="B3527">
        <v>-122.443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2</v>
      </c>
      <c r="J3527">
        <v>1</v>
      </c>
      <c r="K3527">
        <v>0</v>
      </c>
      <c r="L3527">
        <v>3</v>
      </c>
      <c r="M3527">
        <f>VLOOKUP(H3527,AE$2:$AJ$12,6,TRUE)</f>
        <v>0</v>
      </c>
      <c r="N3527">
        <f>VLOOKUP(I3527,AF$2:$AJ$12,5,TRUE)</f>
        <v>4</v>
      </c>
      <c r="O3527">
        <f>VLOOKUP(J3527,AG$2:$AJ$12,4,TRUE)</f>
        <v>3</v>
      </c>
      <c r="P3527">
        <f>VLOOKUP(K3527,AH$2:$AJ$12,3,TRUE)</f>
        <v>0</v>
      </c>
      <c r="Q3527">
        <f>VLOOKUP(L3527,AI$2:$AJ$12,2,TRUE)</f>
        <v>2</v>
      </c>
      <c r="T3527" t="str">
        <f t="shared" si="335"/>
        <v>Crimepoint.create(latitude:37.752, longitude:-122.443, drugdrink:0, misdemean:4, theft:3, violent:0, total:2, drugdrinkct:0, misdemeanct:2, theftct:1, violentct:0, totalct:3)</v>
      </c>
      <c r="U3527" t="str">
        <f t="shared" si="336"/>
        <v>{location: new google.maps.LatLng(37.752, -122.443), weight: 0},</v>
      </c>
      <c r="V3527" t="str">
        <f t="shared" si="331"/>
        <v>{location: new google.maps.LatLng(37.752, -122.443), weight: 0},</v>
      </c>
      <c r="W3527" t="str">
        <f t="shared" si="332"/>
        <v>{location: new google.maps.LatLng(37.752, -122.443), weight: 0},</v>
      </c>
      <c r="X3527" t="str">
        <f t="shared" si="333"/>
        <v>{location: new google.maps.LatLng(37.752, -122.443), weight: 0},</v>
      </c>
      <c r="Y3527" t="str">
        <f t="shared" si="334"/>
        <v>{location: new google.maps.LatLng(37.752, -122.443), weight: 0},</v>
      </c>
    </row>
    <row r="3528" spans="1:25" x14ac:dyDescent="0.2">
      <c r="A3528">
        <v>37.752000000000002</v>
      </c>
      <c r="B3528">
        <v>-122.44199999999999</v>
      </c>
      <c r="C3528">
        <v>0</v>
      </c>
      <c r="D3528">
        <v>1</v>
      </c>
      <c r="E3528">
        <v>1</v>
      </c>
      <c r="F3528">
        <v>2</v>
      </c>
      <c r="G3528">
        <v>1</v>
      </c>
      <c r="H3528">
        <v>0</v>
      </c>
      <c r="I3528">
        <v>5</v>
      </c>
      <c r="J3528">
        <v>5</v>
      </c>
      <c r="K3528">
        <v>3</v>
      </c>
      <c r="L3528">
        <v>13</v>
      </c>
      <c r="M3528">
        <f>VLOOKUP(H3528,AE$2:$AJ$12,6,TRUE)</f>
        <v>0</v>
      </c>
      <c r="N3528">
        <f>VLOOKUP(I3528,AF$2:$AJ$12,5,TRUE)</f>
        <v>6</v>
      </c>
      <c r="O3528">
        <f>VLOOKUP(J3528,AG$2:$AJ$12,4,TRUE)</f>
        <v>7</v>
      </c>
      <c r="P3528">
        <f>VLOOKUP(K3528,AH$2:$AJ$12,3,TRUE)</f>
        <v>8</v>
      </c>
      <c r="Q3528">
        <f>VLOOKUP(L3528,AI$2:$AJ$12,2,TRUE)</f>
        <v>7</v>
      </c>
      <c r="T3528" t="str">
        <f t="shared" si="335"/>
        <v>Crimepoint.create(latitude:37.752, longitude:-122.442, drugdrink:0, misdemean:6, theft:7, violent:8, total:7, drugdrinkct:0, misdemeanct:5, theftct:5, violentct:3, totalct:13)</v>
      </c>
      <c r="U3528" t="str">
        <f t="shared" si="336"/>
        <v>{location: new google.maps.LatLng(37.752, -122.442), weight: 0},</v>
      </c>
      <c r="V3528" t="str">
        <f t="shared" si="331"/>
        <v>{location: new google.maps.LatLng(37.752, -122.442), weight: 1},</v>
      </c>
      <c r="W3528" t="str">
        <f t="shared" si="332"/>
        <v>{location: new google.maps.LatLng(37.752, -122.442), weight: 1},</v>
      </c>
      <c r="X3528" t="str">
        <f t="shared" si="333"/>
        <v>{location: new google.maps.LatLng(37.752, -122.442), weight: 2},</v>
      </c>
      <c r="Y3528" t="str">
        <f t="shared" si="334"/>
        <v>{location: new google.maps.LatLng(37.752, -122.442), weight: 1},</v>
      </c>
    </row>
    <row r="3529" spans="1:25" x14ac:dyDescent="0.2">
      <c r="A3529">
        <v>37.752000000000002</v>
      </c>
      <c r="B3529">
        <v>-122.441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3</v>
      </c>
      <c r="J3529">
        <v>1</v>
      </c>
      <c r="K3529">
        <v>0</v>
      </c>
      <c r="L3529">
        <v>4</v>
      </c>
      <c r="M3529">
        <f>VLOOKUP(H3529,AE$2:$AJ$12,6,TRUE)</f>
        <v>0</v>
      </c>
      <c r="N3529">
        <f>VLOOKUP(I3529,AF$2:$AJ$12,5,TRUE)</f>
        <v>5</v>
      </c>
      <c r="O3529">
        <f>VLOOKUP(J3529,AG$2:$AJ$12,4,TRUE)</f>
        <v>3</v>
      </c>
      <c r="P3529">
        <f>VLOOKUP(K3529,AH$2:$AJ$12,3,TRUE)</f>
        <v>0</v>
      </c>
      <c r="Q3529">
        <f>VLOOKUP(L3529,AI$2:$AJ$12,2,TRUE)</f>
        <v>3</v>
      </c>
      <c r="T3529" t="str">
        <f t="shared" si="335"/>
        <v>Crimepoint.create(latitude:37.752, longitude:-122.441, drugdrink:0, misdemean:5, theft:3, violent:0, total:3, drugdrinkct:0, misdemeanct:3, theftct:1, violentct:0, totalct:4)</v>
      </c>
      <c r="U3529" t="str">
        <f t="shared" si="336"/>
        <v>{location: new google.maps.LatLng(37.752, -122.441), weight: 0},</v>
      </c>
      <c r="V3529" t="str">
        <f t="shared" si="331"/>
        <v>{location: new google.maps.LatLng(37.752, -122.441), weight: 1},</v>
      </c>
      <c r="W3529" t="str">
        <f t="shared" si="332"/>
        <v>{location: new google.maps.LatLng(37.752, -122.441), weight: 0},</v>
      </c>
      <c r="X3529" t="str">
        <f t="shared" si="333"/>
        <v>{location: new google.maps.LatLng(37.752, -122.441), weight: 0},</v>
      </c>
      <c r="Y3529" t="str">
        <f t="shared" si="334"/>
        <v>{location: new google.maps.LatLng(37.752, -122.441), weight: 0},</v>
      </c>
    </row>
    <row r="3530" spans="1:25" x14ac:dyDescent="0.2">
      <c r="A3530">
        <v>37.752000000000002</v>
      </c>
      <c r="B3530">
        <v>-122.44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f>VLOOKUP(H3530,AE$2:$AJ$12,6,TRUE)</f>
        <v>0</v>
      </c>
      <c r="N3530">
        <f>VLOOKUP(I3530,AF$2:$AJ$12,5,TRUE)</f>
        <v>0</v>
      </c>
      <c r="O3530">
        <f>VLOOKUP(J3530,AG$2:$AJ$12,4,TRUE)</f>
        <v>3</v>
      </c>
      <c r="P3530">
        <f>VLOOKUP(K3530,AH$2:$AJ$12,3,TRUE)</f>
        <v>0</v>
      </c>
      <c r="Q3530">
        <f>VLOOKUP(L3530,AI$2:$AJ$12,2,TRUE)</f>
        <v>0</v>
      </c>
      <c r="T3530" t="str">
        <f t="shared" si="335"/>
        <v>Crimepoint.create(latitude:37.752, longitude:-122.44, drugdrink:0, misdemean:0, theft:3, violent:0, total:0, drugdrinkct:0, misdemeanct:0, theftct:1, violentct:0, totalct:1)</v>
      </c>
      <c r="U3530" t="str">
        <f t="shared" si="336"/>
        <v>{location: new google.maps.LatLng(37.752, -122.44), weight: 0},</v>
      </c>
      <c r="V3530" t="str">
        <f t="shared" si="331"/>
        <v>{location: new google.maps.LatLng(37.752, -122.44), weight: 0},</v>
      </c>
      <c r="W3530" t="str">
        <f t="shared" si="332"/>
        <v>{location: new google.maps.LatLng(37.752, -122.44), weight: 0},</v>
      </c>
      <c r="X3530" t="str">
        <f t="shared" si="333"/>
        <v>{location: new google.maps.LatLng(37.752, -122.44), weight: 0},</v>
      </c>
      <c r="Y3530" t="str">
        <f t="shared" si="334"/>
        <v>{location: new google.maps.LatLng(37.752, -122.44), weight: 0},</v>
      </c>
    </row>
    <row r="3531" spans="1:25" x14ac:dyDescent="0.2">
      <c r="A3531">
        <v>37.752000000000002</v>
      </c>
      <c r="B3531">
        <v>-122.43899999999999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</v>
      </c>
      <c r="J3531">
        <v>3</v>
      </c>
      <c r="K3531">
        <v>1</v>
      </c>
      <c r="L3531">
        <v>5</v>
      </c>
      <c r="M3531">
        <f>VLOOKUP(H3531,AE$2:$AJ$12,6,TRUE)</f>
        <v>0</v>
      </c>
      <c r="N3531">
        <f>VLOOKUP(I3531,AF$2:$AJ$12,5,TRUE)</f>
        <v>2</v>
      </c>
      <c r="O3531">
        <f>VLOOKUP(J3531,AG$2:$AJ$12,4,TRUE)</f>
        <v>5</v>
      </c>
      <c r="P3531">
        <f>VLOOKUP(K3531,AH$2:$AJ$12,3,TRUE)</f>
        <v>7</v>
      </c>
      <c r="Q3531">
        <f>VLOOKUP(L3531,AI$2:$AJ$12,2,TRUE)</f>
        <v>4</v>
      </c>
      <c r="T3531" t="str">
        <f t="shared" si="335"/>
        <v>Crimepoint.create(latitude:37.752, longitude:-122.439, drugdrink:0, misdemean:2, theft:5, violent:7, total:4, drugdrinkct:0, misdemeanct:1, theftct:3, violentct:1, totalct:5)</v>
      </c>
      <c r="U3531" t="str">
        <f t="shared" si="336"/>
        <v>{location: new google.maps.LatLng(37.752, -122.439), weight: 0},</v>
      </c>
      <c r="V3531" t="str">
        <f t="shared" si="331"/>
        <v>{location: new google.maps.LatLng(37.752, -122.439), weight: 0},</v>
      </c>
      <c r="W3531" t="str">
        <f t="shared" si="332"/>
        <v>{location: new google.maps.LatLng(37.752, -122.439), weight: 0},</v>
      </c>
      <c r="X3531" t="str">
        <f t="shared" si="333"/>
        <v>{location: new google.maps.LatLng(37.752, -122.439), weight: 1},</v>
      </c>
      <c r="Y3531" t="str">
        <f t="shared" si="334"/>
        <v>{location: new google.maps.LatLng(37.752, -122.439), weight: 0},</v>
      </c>
    </row>
    <row r="3532" spans="1:25" x14ac:dyDescent="0.2">
      <c r="A3532">
        <v>37.752000000000002</v>
      </c>
      <c r="B3532">
        <v>-122.437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1</v>
      </c>
      <c r="K3532">
        <v>0</v>
      </c>
      <c r="L3532">
        <v>3</v>
      </c>
      <c r="M3532">
        <f>VLOOKUP(H3532,AE$2:$AJ$12,6,TRUE)</f>
        <v>0</v>
      </c>
      <c r="N3532">
        <f>VLOOKUP(I3532,AF$2:$AJ$12,5,TRUE)</f>
        <v>4</v>
      </c>
      <c r="O3532">
        <f>VLOOKUP(J3532,AG$2:$AJ$12,4,TRUE)</f>
        <v>3</v>
      </c>
      <c r="P3532">
        <f>VLOOKUP(K3532,AH$2:$AJ$12,3,TRUE)</f>
        <v>0</v>
      </c>
      <c r="Q3532">
        <f>VLOOKUP(L3532,AI$2:$AJ$12,2,TRUE)</f>
        <v>2</v>
      </c>
      <c r="T3532" t="str">
        <f t="shared" si="335"/>
        <v>Crimepoint.create(latitude:37.752, longitude:-122.437, drugdrink:0, misdemean:4, theft:3, violent:0, total:2, drugdrinkct:0, misdemeanct:2, theftct:1, violentct:0, totalct:3)</v>
      </c>
      <c r="U3532" t="str">
        <f t="shared" si="336"/>
        <v>{location: new google.maps.LatLng(37.752, -122.437), weight: 0},</v>
      </c>
      <c r="V3532" t="str">
        <f t="shared" si="331"/>
        <v>{location: new google.maps.LatLng(37.752, -122.437), weight: 0},</v>
      </c>
      <c r="W3532" t="str">
        <f t="shared" si="332"/>
        <v>{location: new google.maps.LatLng(37.752, -122.437), weight: 0},</v>
      </c>
      <c r="X3532" t="str">
        <f t="shared" si="333"/>
        <v>{location: new google.maps.LatLng(37.752, -122.437), weight: 0},</v>
      </c>
      <c r="Y3532" t="str">
        <f t="shared" si="334"/>
        <v>{location: new google.maps.LatLng(37.752, -122.437), weight: 0},</v>
      </c>
    </row>
    <row r="3533" spans="1:25" x14ac:dyDescent="0.2">
      <c r="A3533">
        <v>37.752000000000002</v>
      </c>
      <c r="B3533">
        <v>-122.43600000000001</v>
      </c>
      <c r="C3533">
        <v>0</v>
      </c>
      <c r="D3533">
        <v>0</v>
      </c>
      <c r="E3533">
        <v>1</v>
      </c>
      <c r="F3533">
        <v>0</v>
      </c>
      <c r="G3533">
        <v>1</v>
      </c>
      <c r="H3533">
        <v>0</v>
      </c>
      <c r="I3533">
        <v>2</v>
      </c>
      <c r="J3533">
        <v>5</v>
      </c>
      <c r="K3533">
        <v>0</v>
      </c>
      <c r="L3533">
        <v>7</v>
      </c>
      <c r="M3533">
        <f>VLOOKUP(H3533,AE$2:$AJ$12,6,TRUE)</f>
        <v>0</v>
      </c>
      <c r="N3533">
        <f>VLOOKUP(I3533,AF$2:$AJ$12,5,TRUE)</f>
        <v>4</v>
      </c>
      <c r="O3533">
        <f>VLOOKUP(J3533,AG$2:$AJ$12,4,TRUE)</f>
        <v>7</v>
      </c>
      <c r="P3533">
        <f>VLOOKUP(K3533,AH$2:$AJ$12,3,TRUE)</f>
        <v>0</v>
      </c>
      <c r="Q3533">
        <f>VLOOKUP(L3533,AI$2:$AJ$12,2,TRUE)</f>
        <v>5</v>
      </c>
      <c r="T3533" t="str">
        <f t="shared" si="335"/>
        <v>Crimepoint.create(latitude:37.752, longitude:-122.436, drugdrink:0, misdemean:4, theft:7, violent:0, total:5, drugdrinkct:0, misdemeanct:2, theftct:5, violentct:0, totalct:7)</v>
      </c>
      <c r="U3533" t="str">
        <f t="shared" si="336"/>
        <v>{location: new google.maps.LatLng(37.752, -122.436), weight: 0},</v>
      </c>
      <c r="V3533" t="str">
        <f t="shared" si="331"/>
        <v>{location: new google.maps.LatLng(37.752, -122.436), weight: 0},</v>
      </c>
      <c r="W3533" t="str">
        <f t="shared" si="332"/>
        <v>{location: new google.maps.LatLng(37.752, -122.436), weight: 1},</v>
      </c>
      <c r="X3533" t="str">
        <f t="shared" si="333"/>
        <v>{location: new google.maps.LatLng(37.752, -122.436), weight: 0},</v>
      </c>
      <c r="Y3533" t="str">
        <f t="shared" si="334"/>
        <v>{location: new google.maps.LatLng(37.752, -122.436), weight: 1},</v>
      </c>
    </row>
    <row r="3534" spans="1:25" x14ac:dyDescent="0.2">
      <c r="A3534">
        <v>37.752000000000002</v>
      </c>
      <c r="B3534">
        <v>-122.435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3</v>
      </c>
      <c r="J3534">
        <v>2</v>
      </c>
      <c r="K3534">
        <v>0</v>
      </c>
      <c r="L3534">
        <v>5</v>
      </c>
      <c r="M3534">
        <f>VLOOKUP(H3534,AE$2:$AJ$12,6,TRUE)</f>
        <v>0</v>
      </c>
      <c r="N3534">
        <f>VLOOKUP(I3534,AF$2:$AJ$12,5,TRUE)</f>
        <v>5</v>
      </c>
      <c r="O3534">
        <f>VLOOKUP(J3534,AG$2:$AJ$12,4,TRUE)</f>
        <v>4</v>
      </c>
      <c r="P3534">
        <f>VLOOKUP(K3534,AH$2:$AJ$12,3,TRUE)</f>
        <v>0</v>
      </c>
      <c r="Q3534">
        <f>VLOOKUP(L3534,AI$2:$AJ$12,2,TRUE)</f>
        <v>4</v>
      </c>
      <c r="T3534" t="str">
        <f t="shared" si="335"/>
        <v>Crimepoint.create(latitude:37.752, longitude:-122.435, drugdrink:0, misdemean:5, theft:4, violent:0, total:4, drugdrinkct:0, misdemeanct:3, theftct:2, violentct:0, totalct:5)</v>
      </c>
      <c r="U3534" t="str">
        <f t="shared" si="336"/>
        <v>{location: new google.maps.LatLng(37.752, -122.435), weight: 0},</v>
      </c>
      <c r="V3534" t="str">
        <f t="shared" si="331"/>
        <v>{location: new google.maps.LatLng(37.752, -122.435), weight: 1},</v>
      </c>
      <c r="W3534" t="str">
        <f t="shared" si="332"/>
        <v>{location: new google.maps.LatLng(37.752, -122.435), weight: 0},</v>
      </c>
      <c r="X3534" t="str">
        <f t="shared" si="333"/>
        <v>{location: new google.maps.LatLng(37.752, -122.435), weight: 0},</v>
      </c>
      <c r="Y3534" t="str">
        <f t="shared" si="334"/>
        <v>{location: new google.maps.LatLng(37.752, -122.435), weight: 0},</v>
      </c>
    </row>
    <row r="3535" spans="1:25" x14ac:dyDescent="0.2">
      <c r="A3535">
        <v>37.752000000000002</v>
      </c>
      <c r="B3535">
        <v>-122.434</v>
      </c>
      <c r="C3535">
        <v>0</v>
      </c>
      <c r="D3535">
        <v>2</v>
      </c>
      <c r="E3535">
        <v>0</v>
      </c>
      <c r="F3535">
        <v>4</v>
      </c>
      <c r="G3535">
        <v>1</v>
      </c>
      <c r="H3535">
        <v>0</v>
      </c>
      <c r="I3535">
        <v>10</v>
      </c>
      <c r="J3535">
        <v>0</v>
      </c>
      <c r="K3535">
        <v>5</v>
      </c>
      <c r="L3535">
        <v>15</v>
      </c>
      <c r="M3535">
        <f>VLOOKUP(H3535,AE$2:$AJ$12,6,TRUE)</f>
        <v>0</v>
      </c>
      <c r="N3535">
        <f>VLOOKUP(I3535,AF$2:$AJ$12,5,TRUE)</f>
        <v>8</v>
      </c>
      <c r="O3535">
        <f>VLOOKUP(J3535,AG$2:$AJ$12,4,TRUE)</f>
        <v>0</v>
      </c>
      <c r="P3535">
        <f>VLOOKUP(K3535,AH$2:$AJ$12,3,TRUE)</f>
        <v>9</v>
      </c>
      <c r="Q3535">
        <f>VLOOKUP(L3535,AI$2:$AJ$12,2,TRUE)</f>
        <v>7</v>
      </c>
      <c r="T3535" t="str">
        <f t="shared" si="335"/>
        <v>Crimepoint.create(latitude:37.752, longitude:-122.434, drugdrink:0, misdemean:8, theft:0, violent:9, total:7, drugdrinkct:0, misdemeanct:10, theftct:0, violentct:5, totalct:15)</v>
      </c>
      <c r="U3535" t="str">
        <f t="shared" si="336"/>
        <v>{location: new google.maps.LatLng(37.752, -122.434), weight: 0},</v>
      </c>
      <c r="V3535" t="str">
        <f t="shared" si="331"/>
        <v>{location: new google.maps.LatLng(37.752, -122.434), weight: 2},</v>
      </c>
      <c r="W3535" t="str">
        <f t="shared" si="332"/>
        <v>{location: new google.maps.LatLng(37.752, -122.434), weight: 0},</v>
      </c>
      <c r="X3535" t="str">
        <f t="shared" si="333"/>
        <v>{location: new google.maps.LatLng(37.752, -122.434), weight: 4},</v>
      </c>
      <c r="Y3535" t="str">
        <f t="shared" si="334"/>
        <v>{location: new google.maps.LatLng(37.752, -122.434), weight: 1},</v>
      </c>
    </row>
    <row r="3536" spans="1:25" x14ac:dyDescent="0.2">
      <c r="A3536">
        <v>37.752000000000002</v>
      </c>
      <c r="B3536">
        <v>-122.43300000000001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1</v>
      </c>
      <c r="K3536">
        <v>0</v>
      </c>
      <c r="L3536">
        <v>2</v>
      </c>
      <c r="M3536">
        <f>VLOOKUP(H3536,AE$2:$AJ$12,6,TRUE)</f>
        <v>0</v>
      </c>
      <c r="N3536">
        <f>VLOOKUP(I3536,AF$2:$AJ$12,5,TRUE)</f>
        <v>2</v>
      </c>
      <c r="O3536">
        <f>VLOOKUP(J3536,AG$2:$AJ$12,4,TRUE)</f>
        <v>3</v>
      </c>
      <c r="P3536">
        <f>VLOOKUP(K3536,AH$2:$AJ$12,3,TRUE)</f>
        <v>0</v>
      </c>
      <c r="Q3536">
        <f>VLOOKUP(L3536,AI$2:$AJ$12,2,TRUE)</f>
        <v>1</v>
      </c>
      <c r="T3536" t="str">
        <f t="shared" si="335"/>
        <v>Crimepoint.create(latitude:37.752, longitude:-122.433, drugdrink:0, misdemean:2, theft:3, violent:0, total:1, drugdrinkct:0, misdemeanct:1, theftct:1, violentct:0, totalct:2)</v>
      </c>
      <c r="U3536" t="str">
        <f t="shared" si="336"/>
        <v>{location: new google.maps.LatLng(37.752, -122.433), weight: 0},</v>
      </c>
      <c r="V3536" t="str">
        <f t="shared" si="331"/>
        <v>{location: new google.maps.LatLng(37.752, -122.433), weight: 0},</v>
      </c>
      <c r="W3536" t="str">
        <f t="shared" si="332"/>
        <v>{location: new google.maps.LatLng(37.752, -122.433), weight: 0},</v>
      </c>
      <c r="X3536" t="str">
        <f t="shared" si="333"/>
        <v>{location: new google.maps.LatLng(37.752, -122.433), weight: 0},</v>
      </c>
      <c r="Y3536" t="str">
        <f t="shared" si="334"/>
        <v>{location: new google.maps.LatLng(37.752, -122.433), weight: 0},</v>
      </c>
    </row>
    <row r="3537" spans="1:25" x14ac:dyDescent="0.2">
      <c r="A3537">
        <v>37.752000000000002</v>
      </c>
      <c r="B3537">
        <v>-122.432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3</v>
      </c>
      <c r="K3537">
        <v>0</v>
      </c>
      <c r="L3537">
        <v>4</v>
      </c>
      <c r="M3537">
        <f>VLOOKUP(H3537,AE$2:$AJ$12,6,TRUE)</f>
        <v>0</v>
      </c>
      <c r="N3537">
        <f>VLOOKUP(I3537,AF$2:$AJ$12,5,TRUE)</f>
        <v>2</v>
      </c>
      <c r="O3537">
        <f>VLOOKUP(J3537,AG$2:$AJ$12,4,TRUE)</f>
        <v>5</v>
      </c>
      <c r="P3537">
        <f>VLOOKUP(K3537,AH$2:$AJ$12,3,TRUE)</f>
        <v>0</v>
      </c>
      <c r="Q3537">
        <f>VLOOKUP(L3537,AI$2:$AJ$12,2,TRUE)</f>
        <v>3</v>
      </c>
      <c r="T3537" t="str">
        <f t="shared" si="335"/>
        <v>Crimepoint.create(latitude:37.752, longitude:-122.432, drugdrink:0, misdemean:2, theft:5, violent:0, total:3, drugdrinkct:0, misdemeanct:1, theftct:3, violentct:0, totalct:4)</v>
      </c>
      <c r="U3537" t="str">
        <f t="shared" si="336"/>
        <v>{location: new google.maps.LatLng(37.752, -122.432), weight: 0},</v>
      </c>
      <c r="V3537" t="str">
        <f t="shared" si="331"/>
        <v>{location: new google.maps.LatLng(37.752, -122.432), weight: 0},</v>
      </c>
      <c r="W3537" t="str">
        <f t="shared" si="332"/>
        <v>{location: new google.maps.LatLng(37.752, -122.432), weight: 0},</v>
      </c>
      <c r="X3537" t="str">
        <f t="shared" si="333"/>
        <v>{location: new google.maps.LatLng(37.752, -122.432), weight: 0},</v>
      </c>
      <c r="Y3537" t="str">
        <f t="shared" si="334"/>
        <v>{location: new google.maps.LatLng(37.752, -122.432), weight: 0},</v>
      </c>
    </row>
    <row r="3538" spans="1:25" x14ac:dyDescent="0.2">
      <c r="A3538">
        <v>37.752000000000002</v>
      </c>
      <c r="B3538">
        <v>-122.431</v>
      </c>
      <c r="C3538">
        <v>0</v>
      </c>
      <c r="D3538">
        <v>1</v>
      </c>
      <c r="E3538">
        <v>1</v>
      </c>
      <c r="F3538">
        <v>2</v>
      </c>
      <c r="G3538">
        <v>1</v>
      </c>
      <c r="H3538">
        <v>0</v>
      </c>
      <c r="I3538">
        <v>3</v>
      </c>
      <c r="J3538">
        <v>6</v>
      </c>
      <c r="K3538">
        <v>3</v>
      </c>
      <c r="L3538">
        <v>12</v>
      </c>
      <c r="M3538">
        <f>VLOOKUP(H3538,AE$2:$AJ$12,6,TRUE)</f>
        <v>0</v>
      </c>
      <c r="N3538">
        <f>VLOOKUP(I3538,AF$2:$AJ$12,5,TRUE)</f>
        <v>5</v>
      </c>
      <c r="O3538">
        <f>VLOOKUP(J3538,AG$2:$AJ$12,4,TRUE)</f>
        <v>7</v>
      </c>
      <c r="P3538">
        <f>VLOOKUP(K3538,AH$2:$AJ$12,3,TRUE)</f>
        <v>8</v>
      </c>
      <c r="Q3538">
        <f>VLOOKUP(L3538,AI$2:$AJ$12,2,TRUE)</f>
        <v>6</v>
      </c>
      <c r="T3538" t="str">
        <f t="shared" si="335"/>
        <v>Crimepoint.create(latitude:37.752, longitude:-122.431, drugdrink:0, misdemean:5, theft:7, violent:8, total:6, drugdrinkct:0, misdemeanct:3, theftct:6, violentct:3, totalct:12)</v>
      </c>
      <c r="U3538" t="str">
        <f t="shared" si="336"/>
        <v>{location: new google.maps.LatLng(37.752, -122.431), weight: 0},</v>
      </c>
      <c r="V3538" t="str">
        <f t="shared" si="331"/>
        <v>{location: new google.maps.LatLng(37.752, -122.431), weight: 1},</v>
      </c>
      <c r="W3538" t="str">
        <f t="shared" si="332"/>
        <v>{location: new google.maps.LatLng(37.752, -122.431), weight: 1},</v>
      </c>
      <c r="X3538" t="str">
        <f t="shared" si="333"/>
        <v>{location: new google.maps.LatLng(37.752, -122.431), weight: 2},</v>
      </c>
      <c r="Y3538" t="str">
        <f t="shared" si="334"/>
        <v>{location: new google.maps.LatLng(37.752, -122.431), weight: 1},</v>
      </c>
    </row>
    <row r="3539" spans="1:25" x14ac:dyDescent="0.2">
      <c r="A3539">
        <v>37.752000000000002</v>
      </c>
      <c r="B3539">
        <v>-122.43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5</v>
      </c>
      <c r="J3539">
        <v>6</v>
      </c>
      <c r="K3539">
        <v>1</v>
      </c>
      <c r="L3539">
        <v>13</v>
      </c>
      <c r="M3539">
        <f>VLOOKUP(H3539,AE$2:$AJ$12,6,TRUE)</f>
        <v>8</v>
      </c>
      <c r="N3539">
        <f>VLOOKUP(I3539,AF$2:$AJ$12,5,TRUE)</f>
        <v>6</v>
      </c>
      <c r="O3539">
        <f>VLOOKUP(J3539,AG$2:$AJ$12,4,TRUE)</f>
        <v>7</v>
      </c>
      <c r="P3539">
        <f>VLOOKUP(K3539,AH$2:$AJ$12,3,TRUE)</f>
        <v>7</v>
      </c>
      <c r="Q3539">
        <f>VLOOKUP(L3539,AI$2:$AJ$12,2,TRUE)</f>
        <v>7</v>
      </c>
      <c r="T3539" t="str">
        <f t="shared" si="335"/>
        <v>Crimepoint.create(latitude:37.752, longitude:-122.43, drugdrink:8, misdemean:6, theft:7, violent:7, total:7, drugdrinkct:1, misdemeanct:5, theftct:6, violentct:1, totalct:13)</v>
      </c>
      <c r="U3539" t="str">
        <f t="shared" si="336"/>
        <v>{location: new google.maps.LatLng(37.752, -122.43), weight: 1},</v>
      </c>
      <c r="V3539" t="str">
        <f t="shared" si="331"/>
        <v>{location: new google.maps.LatLng(37.752, -122.43), weight: 1},</v>
      </c>
      <c r="W3539" t="str">
        <f t="shared" si="332"/>
        <v>{location: new google.maps.LatLng(37.752, -122.43), weight: 1},</v>
      </c>
      <c r="X3539" t="str">
        <f t="shared" si="333"/>
        <v>{location: new google.maps.LatLng(37.752, -122.43), weight: 1},</v>
      </c>
      <c r="Y3539" t="str">
        <f t="shared" si="334"/>
        <v>{location: new google.maps.LatLng(37.752, -122.43), weight: 1},</v>
      </c>
    </row>
    <row r="3540" spans="1:25" x14ac:dyDescent="0.2">
      <c r="A3540">
        <v>37.752000000000002</v>
      </c>
      <c r="B3540">
        <v>-122.429</v>
      </c>
      <c r="C3540">
        <v>0</v>
      </c>
      <c r="D3540">
        <v>1</v>
      </c>
      <c r="E3540">
        <v>0</v>
      </c>
      <c r="F3540">
        <v>0</v>
      </c>
      <c r="G3540">
        <v>1</v>
      </c>
      <c r="H3540">
        <v>0</v>
      </c>
      <c r="I3540">
        <v>5</v>
      </c>
      <c r="J3540">
        <v>2</v>
      </c>
      <c r="K3540">
        <v>0</v>
      </c>
      <c r="L3540">
        <v>7</v>
      </c>
      <c r="M3540">
        <f>VLOOKUP(H3540,AE$2:$AJ$12,6,TRUE)</f>
        <v>0</v>
      </c>
      <c r="N3540">
        <f>VLOOKUP(I3540,AF$2:$AJ$12,5,TRUE)</f>
        <v>6</v>
      </c>
      <c r="O3540">
        <f>VLOOKUP(J3540,AG$2:$AJ$12,4,TRUE)</f>
        <v>4</v>
      </c>
      <c r="P3540">
        <f>VLOOKUP(K3540,AH$2:$AJ$12,3,TRUE)</f>
        <v>0</v>
      </c>
      <c r="Q3540">
        <f>VLOOKUP(L3540,AI$2:$AJ$12,2,TRUE)</f>
        <v>5</v>
      </c>
      <c r="T3540" t="str">
        <f t="shared" si="335"/>
        <v>Crimepoint.create(latitude:37.752, longitude:-122.429, drugdrink:0, misdemean:6, theft:4, violent:0, total:5, drugdrinkct:0, misdemeanct:5, theftct:2, violentct:0, totalct:7)</v>
      </c>
      <c r="U3540" t="str">
        <f t="shared" si="336"/>
        <v>{location: new google.maps.LatLng(37.752, -122.429), weight: 0},</v>
      </c>
      <c r="V3540" t="str">
        <f t="shared" si="331"/>
        <v>{location: new google.maps.LatLng(37.752, -122.429), weight: 1},</v>
      </c>
      <c r="W3540" t="str">
        <f t="shared" si="332"/>
        <v>{location: new google.maps.LatLng(37.752, -122.429), weight: 0},</v>
      </c>
      <c r="X3540" t="str">
        <f t="shared" si="333"/>
        <v>{location: new google.maps.LatLng(37.752, -122.429), weight: 0},</v>
      </c>
      <c r="Y3540" t="str">
        <f t="shared" si="334"/>
        <v>{location: new google.maps.LatLng(37.752, -122.429), weight: 1},</v>
      </c>
    </row>
    <row r="3541" spans="1:25" x14ac:dyDescent="0.2">
      <c r="A3541">
        <v>37.752000000000002</v>
      </c>
      <c r="B3541">
        <v>-122.428</v>
      </c>
      <c r="C3541">
        <v>0</v>
      </c>
      <c r="D3541">
        <v>1</v>
      </c>
      <c r="E3541">
        <v>1</v>
      </c>
      <c r="F3541">
        <v>2</v>
      </c>
      <c r="G3541">
        <v>1</v>
      </c>
      <c r="H3541">
        <v>0</v>
      </c>
      <c r="I3541">
        <v>4</v>
      </c>
      <c r="J3541">
        <v>5</v>
      </c>
      <c r="K3541">
        <v>3</v>
      </c>
      <c r="L3541">
        <v>12</v>
      </c>
      <c r="M3541">
        <f>VLOOKUP(H3541,AE$2:$AJ$12,6,TRUE)</f>
        <v>0</v>
      </c>
      <c r="N3541">
        <f>VLOOKUP(I3541,AF$2:$AJ$12,5,TRUE)</f>
        <v>6</v>
      </c>
      <c r="O3541">
        <f>VLOOKUP(J3541,AG$2:$AJ$12,4,TRUE)</f>
        <v>7</v>
      </c>
      <c r="P3541">
        <f>VLOOKUP(K3541,AH$2:$AJ$12,3,TRUE)</f>
        <v>8</v>
      </c>
      <c r="Q3541">
        <f>VLOOKUP(L3541,AI$2:$AJ$12,2,TRUE)</f>
        <v>6</v>
      </c>
      <c r="T3541" t="str">
        <f t="shared" si="335"/>
        <v>Crimepoint.create(latitude:37.752, longitude:-122.428, drugdrink:0, misdemean:6, theft:7, violent:8, total:6, drugdrinkct:0, misdemeanct:4, theftct:5, violentct:3, totalct:12)</v>
      </c>
      <c r="U3541" t="str">
        <f t="shared" si="336"/>
        <v>{location: new google.maps.LatLng(37.752, -122.428), weight: 0},</v>
      </c>
      <c r="V3541" t="str">
        <f t="shared" si="331"/>
        <v>{location: new google.maps.LatLng(37.752, -122.428), weight: 1},</v>
      </c>
      <c r="W3541" t="str">
        <f t="shared" si="332"/>
        <v>{location: new google.maps.LatLng(37.752, -122.428), weight: 1},</v>
      </c>
      <c r="X3541" t="str">
        <f t="shared" si="333"/>
        <v>{location: new google.maps.LatLng(37.752, -122.428), weight: 2},</v>
      </c>
      <c r="Y3541" t="str">
        <f t="shared" si="334"/>
        <v>{location: new google.maps.LatLng(37.752, -122.428), weight: 1},</v>
      </c>
    </row>
    <row r="3542" spans="1:25" x14ac:dyDescent="0.2">
      <c r="A3542">
        <v>37.752000000000002</v>
      </c>
      <c r="B3542">
        <v>-122.42700000000001</v>
      </c>
      <c r="C3542">
        <v>1</v>
      </c>
      <c r="D3542">
        <v>1</v>
      </c>
      <c r="E3542">
        <v>0</v>
      </c>
      <c r="F3542">
        <v>1</v>
      </c>
      <c r="G3542">
        <v>1</v>
      </c>
      <c r="H3542">
        <v>1</v>
      </c>
      <c r="I3542">
        <v>6</v>
      </c>
      <c r="J3542">
        <v>2</v>
      </c>
      <c r="K3542">
        <v>1</v>
      </c>
      <c r="L3542">
        <v>10</v>
      </c>
      <c r="M3542">
        <f>VLOOKUP(H3542,AE$2:$AJ$12,6,TRUE)</f>
        <v>8</v>
      </c>
      <c r="N3542">
        <f>VLOOKUP(I3542,AF$2:$AJ$12,5,TRUE)</f>
        <v>7</v>
      </c>
      <c r="O3542">
        <f>VLOOKUP(J3542,AG$2:$AJ$12,4,TRUE)</f>
        <v>4</v>
      </c>
      <c r="P3542">
        <f>VLOOKUP(K3542,AH$2:$AJ$12,3,TRUE)</f>
        <v>7</v>
      </c>
      <c r="Q3542">
        <f>VLOOKUP(L3542,AI$2:$AJ$12,2,TRUE)</f>
        <v>6</v>
      </c>
      <c r="T3542" t="str">
        <f t="shared" si="335"/>
        <v>Crimepoint.create(latitude:37.752, longitude:-122.427, drugdrink:8, misdemean:7, theft:4, violent:7, total:6, drugdrinkct:1, misdemeanct:6, theftct:2, violentct:1, totalct:10)</v>
      </c>
      <c r="U3542" t="str">
        <f t="shared" si="336"/>
        <v>{location: new google.maps.LatLng(37.752, -122.427), weight: 1},</v>
      </c>
      <c r="V3542" t="str">
        <f t="shared" si="331"/>
        <v>{location: new google.maps.LatLng(37.752, -122.427), weight: 1},</v>
      </c>
      <c r="W3542" t="str">
        <f t="shared" si="332"/>
        <v>{location: new google.maps.LatLng(37.752, -122.427), weight: 0},</v>
      </c>
      <c r="X3542" t="str">
        <f t="shared" si="333"/>
        <v>{location: new google.maps.LatLng(37.752, -122.427), weight: 1},</v>
      </c>
      <c r="Y3542" t="str">
        <f t="shared" si="334"/>
        <v>{location: new google.maps.LatLng(37.752, -122.427), weight: 1},</v>
      </c>
    </row>
    <row r="3543" spans="1:25" x14ac:dyDescent="0.2">
      <c r="A3543">
        <v>37.752000000000002</v>
      </c>
      <c r="B3543">
        <v>-122.426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2</v>
      </c>
      <c r="K3543">
        <v>0</v>
      </c>
      <c r="L3543">
        <v>3</v>
      </c>
      <c r="M3543">
        <f>VLOOKUP(H3543,AE$2:$AJ$12,6,TRUE)</f>
        <v>0</v>
      </c>
      <c r="N3543">
        <f>VLOOKUP(I3543,AF$2:$AJ$12,5,TRUE)</f>
        <v>2</v>
      </c>
      <c r="O3543">
        <f>VLOOKUP(J3543,AG$2:$AJ$12,4,TRUE)</f>
        <v>4</v>
      </c>
      <c r="P3543">
        <f>VLOOKUP(K3543,AH$2:$AJ$12,3,TRUE)</f>
        <v>0</v>
      </c>
      <c r="Q3543">
        <f>VLOOKUP(L3543,AI$2:$AJ$12,2,TRUE)</f>
        <v>2</v>
      </c>
      <c r="T3543" t="str">
        <f t="shared" si="335"/>
        <v>Crimepoint.create(latitude:37.752, longitude:-122.426, drugdrink:0, misdemean:2, theft:4, violent:0, total:2, drugdrinkct:0, misdemeanct:1, theftct:2, violentct:0, totalct:3)</v>
      </c>
      <c r="U3543" t="str">
        <f t="shared" si="336"/>
        <v>{location: new google.maps.LatLng(37.752, -122.426), weight: 0},</v>
      </c>
      <c r="V3543" t="str">
        <f t="shared" si="331"/>
        <v>{location: new google.maps.LatLng(37.752, -122.426), weight: 0},</v>
      </c>
      <c r="W3543" t="str">
        <f t="shared" si="332"/>
        <v>{location: new google.maps.LatLng(37.752, -122.426), weight: 0},</v>
      </c>
      <c r="X3543" t="str">
        <f t="shared" si="333"/>
        <v>{location: new google.maps.LatLng(37.752, -122.426), weight: 0},</v>
      </c>
      <c r="Y3543" t="str">
        <f t="shared" si="334"/>
        <v>{location: new google.maps.LatLng(37.752, -122.426), weight: 0},</v>
      </c>
    </row>
    <row r="3544" spans="1:25" x14ac:dyDescent="0.2">
      <c r="A3544">
        <v>37.752000000000002</v>
      </c>
      <c r="B3544">
        <v>-122.425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1</v>
      </c>
      <c r="K3544">
        <v>0</v>
      </c>
      <c r="L3544">
        <v>2</v>
      </c>
      <c r="M3544">
        <f>VLOOKUP(H3544,AE$2:$AJ$12,6,TRUE)</f>
        <v>0</v>
      </c>
      <c r="N3544">
        <f>VLOOKUP(I3544,AF$2:$AJ$12,5,TRUE)</f>
        <v>2</v>
      </c>
      <c r="O3544">
        <f>VLOOKUP(J3544,AG$2:$AJ$12,4,TRUE)</f>
        <v>3</v>
      </c>
      <c r="P3544">
        <f>VLOOKUP(K3544,AH$2:$AJ$12,3,TRUE)</f>
        <v>0</v>
      </c>
      <c r="Q3544">
        <f>VLOOKUP(L3544,AI$2:$AJ$12,2,TRUE)</f>
        <v>1</v>
      </c>
      <c r="T3544" t="str">
        <f t="shared" si="335"/>
        <v>Crimepoint.create(latitude:37.752, longitude:-122.425, drugdrink:0, misdemean:2, theft:3, violent:0, total:1, drugdrinkct:0, misdemeanct:1, theftct:1, violentct:0, totalct:2)</v>
      </c>
      <c r="U3544" t="str">
        <f t="shared" si="336"/>
        <v>{location: new google.maps.LatLng(37.752, -122.425), weight: 0},</v>
      </c>
      <c r="V3544" t="str">
        <f t="shared" si="331"/>
        <v>{location: new google.maps.LatLng(37.752, -122.425), weight: 0},</v>
      </c>
      <c r="W3544" t="str">
        <f t="shared" si="332"/>
        <v>{location: new google.maps.LatLng(37.752, -122.425), weight: 0},</v>
      </c>
      <c r="X3544" t="str">
        <f t="shared" si="333"/>
        <v>{location: new google.maps.LatLng(37.752, -122.425), weight: 0},</v>
      </c>
      <c r="Y3544" t="str">
        <f t="shared" si="334"/>
        <v>{location: new google.maps.LatLng(37.752, -122.425), weight: 0},</v>
      </c>
    </row>
    <row r="3545" spans="1:25" x14ac:dyDescent="0.2">
      <c r="A3545">
        <v>37.752000000000002</v>
      </c>
      <c r="B3545">
        <v>-122.42400000000001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3</v>
      </c>
      <c r="K3545">
        <v>0</v>
      </c>
      <c r="L3545">
        <v>3</v>
      </c>
      <c r="M3545">
        <f>VLOOKUP(H3545,AE$2:$AJ$12,6,TRUE)</f>
        <v>0</v>
      </c>
      <c r="N3545">
        <f>VLOOKUP(I3545,AF$2:$AJ$12,5,TRUE)</f>
        <v>0</v>
      </c>
      <c r="O3545">
        <f>VLOOKUP(J3545,AG$2:$AJ$12,4,TRUE)</f>
        <v>5</v>
      </c>
      <c r="P3545">
        <f>VLOOKUP(K3545,AH$2:$AJ$12,3,TRUE)</f>
        <v>0</v>
      </c>
      <c r="Q3545">
        <f>VLOOKUP(L3545,AI$2:$AJ$12,2,TRUE)</f>
        <v>2</v>
      </c>
      <c r="T3545" t="str">
        <f t="shared" si="335"/>
        <v>Crimepoint.create(latitude:37.752, longitude:-122.424, drugdrink:0, misdemean:0, theft:5, violent:0, total:2, drugdrinkct:0, misdemeanct:0, theftct:3, violentct:0, totalct:3)</v>
      </c>
      <c r="U3545" t="str">
        <f t="shared" si="336"/>
        <v>{location: new google.maps.LatLng(37.752, -122.424), weight: 0},</v>
      </c>
      <c r="V3545" t="str">
        <f t="shared" si="331"/>
        <v>{location: new google.maps.LatLng(37.752, -122.424), weight: 0},</v>
      </c>
      <c r="W3545" t="str">
        <f t="shared" si="332"/>
        <v>{location: new google.maps.LatLng(37.752, -122.424), weight: 0},</v>
      </c>
      <c r="X3545" t="str">
        <f t="shared" si="333"/>
        <v>{location: new google.maps.LatLng(37.752, -122.424), weight: 0},</v>
      </c>
      <c r="Y3545" t="str">
        <f t="shared" si="334"/>
        <v>{location: new google.maps.LatLng(37.752, -122.424), weight: 0},</v>
      </c>
    </row>
    <row r="3546" spans="1:25" x14ac:dyDescent="0.2">
      <c r="A3546">
        <v>37.752000000000002</v>
      </c>
      <c r="B3546">
        <v>-122.423</v>
      </c>
      <c r="C3546">
        <v>0</v>
      </c>
      <c r="D3546">
        <v>1</v>
      </c>
      <c r="E3546">
        <v>0</v>
      </c>
      <c r="F3546">
        <v>1</v>
      </c>
      <c r="G3546">
        <v>0</v>
      </c>
      <c r="H3546">
        <v>0</v>
      </c>
      <c r="I3546">
        <v>3</v>
      </c>
      <c r="J3546">
        <v>1</v>
      </c>
      <c r="K3546">
        <v>1</v>
      </c>
      <c r="L3546">
        <v>5</v>
      </c>
      <c r="M3546">
        <f>VLOOKUP(H3546,AE$2:$AJ$12,6,TRUE)</f>
        <v>0</v>
      </c>
      <c r="N3546">
        <f>VLOOKUP(I3546,AF$2:$AJ$12,5,TRUE)</f>
        <v>5</v>
      </c>
      <c r="O3546">
        <f>VLOOKUP(J3546,AG$2:$AJ$12,4,TRUE)</f>
        <v>3</v>
      </c>
      <c r="P3546">
        <f>VLOOKUP(K3546,AH$2:$AJ$12,3,TRUE)</f>
        <v>7</v>
      </c>
      <c r="Q3546">
        <f>VLOOKUP(L3546,AI$2:$AJ$12,2,TRUE)</f>
        <v>4</v>
      </c>
      <c r="T3546" t="str">
        <f t="shared" si="335"/>
        <v>Crimepoint.create(latitude:37.752, longitude:-122.423, drugdrink:0, misdemean:5, theft:3, violent:7, total:4, drugdrinkct:0, misdemeanct:3, theftct:1, violentct:1, totalct:5)</v>
      </c>
      <c r="U3546" t="str">
        <f t="shared" si="336"/>
        <v>{location: new google.maps.LatLng(37.752, -122.423), weight: 0},</v>
      </c>
      <c r="V3546" t="str">
        <f t="shared" si="331"/>
        <v>{location: new google.maps.LatLng(37.752, -122.423), weight: 1},</v>
      </c>
      <c r="W3546" t="str">
        <f t="shared" si="332"/>
        <v>{location: new google.maps.LatLng(37.752, -122.423), weight: 0},</v>
      </c>
      <c r="X3546" t="str">
        <f t="shared" si="333"/>
        <v>{location: new google.maps.LatLng(37.752, -122.423), weight: 1},</v>
      </c>
      <c r="Y3546" t="str">
        <f t="shared" si="334"/>
        <v>{location: new google.maps.LatLng(37.752, -122.423), weight: 0},</v>
      </c>
    </row>
    <row r="3547" spans="1:25" x14ac:dyDescent="0.2">
      <c r="A3547">
        <v>37.752000000000002</v>
      </c>
      <c r="B3547">
        <v>-122.422</v>
      </c>
      <c r="C3547">
        <v>1</v>
      </c>
      <c r="D3547">
        <v>1</v>
      </c>
      <c r="E3547">
        <v>0</v>
      </c>
      <c r="F3547">
        <v>0</v>
      </c>
      <c r="G3547">
        <v>1</v>
      </c>
      <c r="H3547">
        <v>1</v>
      </c>
      <c r="I3547">
        <v>4</v>
      </c>
      <c r="J3547">
        <v>3</v>
      </c>
      <c r="K3547">
        <v>0</v>
      </c>
      <c r="L3547">
        <v>8</v>
      </c>
      <c r="M3547">
        <f>VLOOKUP(H3547,AE$2:$AJ$12,6,TRUE)</f>
        <v>8</v>
      </c>
      <c r="N3547">
        <f>VLOOKUP(I3547,AF$2:$AJ$12,5,TRUE)</f>
        <v>6</v>
      </c>
      <c r="O3547">
        <f>VLOOKUP(J3547,AG$2:$AJ$12,4,TRUE)</f>
        <v>5</v>
      </c>
      <c r="P3547">
        <f>VLOOKUP(K3547,AH$2:$AJ$12,3,TRUE)</f>
        <v>0</v>
      </c>
      <c r="Q3547">
        <f>VLOOKUP(L3547,AI$2:$AJ$12,2,TRUE)</f>
        <v>5</v>
      </c>
      <c r="T3547" t="str">
        <f t="shared" si="335"/>
        <v>Crimepoint.create(latitude:37.752, longitude:-122.422, drugdrink:8, misdemean:6, theft:5, violent:0, total:5, drugdrinkct:1, misdemeanct:4, theftct:3, violentct:0, totalct:8)</v>
      </c>
      <c r="U3547" t="str">
        <f t="shared" si="336"/>
        <v>{location: new google.maps.LatLng(37.752, -122.422), weight: 1},</v>
      </c>
      <c r="V3547" t="str">
        <f t="shared" si="331"/>
        <v>{location: new google.maps.LatLng(37.752, -122.422), weight: 1},</v>
      </c>
      <c r="W3547" t="str">
        <f t="shared" si="332"/>
        <v>{location: new google.maps.LatLng(37.752, -122.422), weight: 0},</v>
      </c>
      <c r="X3547" t="str">
        <f t="shared" si="333"/>
        <v>{location: new google.maps.LatLng(37.752, -122.422), weight: 0},</v>
      </c>
      <c r="Y3547" t="str">
        <f t="shared" si="334"/>
        <v>{location: new google.maps.LatLng(37.752, -122.422), weight: 1},</v>
      </c>
    </row>
    <row r="3548" spans="1:25" x14ac:dyDescent="0.2">
      <c r="A3548">
        <v>37.752000000000002</v>
      </c>
      <c r="B3548">
        <v>-122.42100000000001</v>
      </c>
      <c r="C3548">
        <v>1</v>
      </c>
      <c r="D3548">
        <v>4</v>
      </c>
      <c r="E3548">
        <v>1</v>
      </c>
      <c r="F3548">
        <v>4</v>
      </c>
      <c r="G3548">
        <v>2</v>
      </c>
      <c r="H3548">
        <v>1</v>
      </c>
      <c r="I3548">
        <v>19</v>
      </c>
      <c r="J3548">
        <v>6</v>
      </c>
      <c r="K3548">
        <v>5</v>
      </c>
      <c r="L3548">
        <v>31</v>
      </c>
      <c r="M3548">
        <f>VLOOKUP(H3548,AE$2:$AJ$12,6,TRUE)</f>
        <v>8</v>
      </c>
      <c r="N3548">
        <f>VLOOKUP(I3548,AF$2:$AJ$12,5,TRUE)</f>
        <v>9</v>
      </c>
      <c r="O3548">
        <f>VLOOKUP(J3548,AG$2:$AJ$12,4,TRUE)</f>
        <v>7</v>
      </c>
      <c r="P3548">
        <f>VLOOKUP(K3548,AH$2:$AJ$12,3,TRUE)</f>
        <v>9</v>
      </c>
      <c r="Q3548">
        <f>VLOOKUP(L3548,AI$2:$AJ$12,2,TRUE)</f>
        <v>8</v>
      </c>
      <c r="T3548" t="str">
        <f t="shared" si="335"/>
        <v>Crimepoint.create(latitude:37.752, longitude:-122.421, drugdrink:8, misdemean:9, theft:7, violent:9, total:8, drugdrinkct:1, misdemeanct:19, theftct:6, violentct:5, totalct:31)</v>
      </c>
      <c r="U3548" t="str">
        <f t="shared" si="336"/>
        <v>{location: new google.maps.LatLng(37.752, -122.421), weight: 1},</v>
      </c>
      <c r="V3548" t="str">
        <f t="shared" si="331"/>
        <v>{location: new google.maps.LatLng(37.752, -122.421), weight: 4},</v>
      </c>
      <c r="W3548" t="str">
        <f t="shared" si="332"/>
        <v>{location: new google.maps.LatLng(37.752, -122.421), weight: 1},</v>
      </c>
      <c r="X3548" t="str">
        <f t="shared" si="333"/>
        <v>{location: new google.maps.LatLng(37.752, -122.421), weight: 4},</v>
      </c>
      <c r="Y3548" t="str">
        <f t="shared" si="334"/>
        <v>{location: new google.maps.LatLng(37.752, -122.421), weight: 2},</v>
      </c>
    </row>
    <row r="3549" spans="1:25" x14ac:dyDescent="0.2">
      <c r="A3549">
        <v>37.752000000000002</v>
      </c>
      <c r="B3549">
        <v>-122.42</v>
      </c>
      <c r="C3549">
        <v>1</v>
      </c>
      <c r="D3549">
        <v>2</v>
      </c>
      <c r="E3549">
        <v>0</v>
      </c>
      <c r="F3549">
        <v>4</v>
      </c>
      <c r="G3549">
        <v>1</v>
      </c>
      <c r="H3549">
        <v>2</v>
      </c>
      <c r="I3549">
        <v>7</v>
      </c>
      <c r="J3549">
        <v>2</v>
      </c>
      <c r="K3549">
        <v>5</v>
      </c>
      <c r="L3549">
        <v>16</v>
      </c>
      <c r="M3549">
        <f>VLOOKUP(H3549,AE$2:$AJ$12,6,TRUE)</f>
        <v>9</v>
      </c>
      <c r="N3549">
        <f>VLOOKUP(I3549,AF$2:$AJ$12,5,TRUE)</f>
        <v>7</v>
      </c>
      <c r="O3549">
        <f>VLOOKUP(J3549,AG$2:$AJ$12,4,TRUE)</f>
        <v>4</v>
      </c>
      <c r="P3549">
        <f>VLOOKUP(K3549,AH$2:$AJ$12,3,TRUE)</f>
        <v>9</v>
      </c>
      <c r="Q3549">
        <f>VLOOKUP(L3549,AI$2:$AJ$12,2,TRUE)</f>
        <v>7</v>
      </c>
      <c r="T3549" t="str">
        <f t="shared" si="335"/>
        <v>Crimepoint.create(latitude:37.752, longitude:-122.42, drugdrink:9, misdemean:7, theft:4, violent:9, total:7, drugdrinkct:2, misdemeanct:7, theftct:2, violentct:5, totalct:16)</v>
      </c>
      <c r="U3549" t="str">
        <f t="shared" si="336"/>
        <v>{location: new google.maps.LatLng(37.752, -122.42), weight: 1},</v>
      </c>
      <c r="V3549" t="str">
        <f t="shared" si="331"/>
        <v>{location: new google.maps.LatLng(37.752, -122.42), weight: 2},</v>
      </c>
      <c r="W3549" t="str">
        <f t="shared" si="332"/>
        <v>{location: new google.maps.LatLng(37.752, -122.42), weight: 0},</v>
      </c>
      <c r="X3549" t="str">
        <f t="shared" si="333"/>
        <v>{location: new google.maps.LatLng(37.752, -122.42), weight: 4},</v>
      </c>
      <c r="Y3549" t="str">
        <f t="shared" si="334"/>
        <v>{location: new google.maps.LatLng(37.752, -122.42), weight: 1},</v>
      </c>
    </row>
    <row r="3550" spans="1:25" x14ac:dyDescent="0.2">
      <c r="A3550">
        <v>37.752000000000002</v>
      </c>
      <c r="B3550">
        <v>-122.419</v>
      </c>
      <c r="C3550">
        <v>0</v>
      </c>
      <c r="D3550">
        <v>3</v>
      </c>
      <c r="E3550">
        <v>1</v>
      </c>
      <c r="F3550">
        <v>4</v>
      </c>
      <c r="G3550">
        <v>2</v>
      </c>
      <c r="H3550">
        <v>0</v>
      </c>
      <c r="I3550">
        <v>14</v>
      </c>
      <c r="J3550">
        <v>5</v>
      </c>
      <c r="K3550">
        <v>5</v>
      </c>
      <c r="L3550">
        <v>24</v>
      </c>
      <c r="M3550">
        <f>VLOOKUP(H3550,AE$2:$AJ$12,6,TRUE)</f>
        <v>0</v>
      </c>
      <c r="N3550">
        <f>VLOOKUP(I3550,AF$2:$AJ$12,5,TRUE)</f>
        <v>8</v>
      </c>
      <c r="O3550">
        <f>VLOOKUP(J3550,AG$2:$AJ$12,4,TRUE)</f>
        <v>7</v>
      </c>
      <c r="P3550">
        <f>VLOOKUP(K3550,AH$2:$AJ$12,3,TRUE)</f>
        <v>9</v>
      </c>
      <c r="Q3550">
        <f>VLOOKUP(L3550,AI$2:$AJ$12,2,TRUE)</f>
        <v>8</v>
      </c>
      <c r="T3550" t="str">
        <f t="shared" si="335"/>
        <v>Crimepoint.create(latitude:37.752, longitude:-122.419, drugdrink:0, misdemean:8, theft:7, violent:9, total:8, drugdrinkct:0, misdemeanct:14, theftct:5, violentct:5, totalct:24)</v>
      </c>
      <c r="U3550" t="str">
        <f t="shared" si="336"/>
        <v>{location: new google.maps.LatLng(37.752, -122.419), weight: 0},</v>
      </c>
      <c r="V3550" t="str">
        <f t="shared" si="331"/>
        <v>{location: new google.maps.LatLng(37.752, -122.419), weight: 3},</v>
      </c>
      <c r="W3550" t="str">
        <f t="shared" si="332"/>
        <v>{location: new google.maps.LatLng(37.752, -122.419), weight: 1},</v>
      </c>
      <c r="X3550" t="str">
        <f t="shared" si="333"/>
        <v>{location: new google.maps.LatLng(37.752, -122.419), weight: 4},</v>
      </c>
      <c r="Y3550" t="str">
        <f t="shared" si="334"/>
        <v>{location: new google.maps.LatLng(37.752, -122.419), weight: 2},</v>
      </c>
    </row>
    <row r="3551" spans="1:25" x14ac:dyDescent="0.2">
      <c r="A3551">
        <v>37.752000000000002</v>
      </c>
      <c r="B3551">
        <v>-122.41800000000001</v>
      </c>
      <c r="C3551">
        <v>6</v>
      </c>
      <c r="D3551">
        <v>23</v>
      </c>
      <c r="E3551">
        <v>5</v>
      </c>
      <c r="F3551">
        <v>27</v>
      </c>
      <c r="G3551">
        <v>14</v>
      </c>
      <c r="H3551">
        <v>9</v>
      </c>
      <c r="I3551">
        <v>105</v>
      </c>
      <c r="J3551">
        <v>33</v>
      </c>
      <c r="K3551">
        <v>36</v>
      </c>
      <c r="L3551">
        <v>183</v>
      </c>
      <c r="M3551">
        <f>VLOOKUP(H3551,AE$2:$AJ$12,6,TRUE)</f>
        <v>9</v>
      </c>
      <c r="N3551">
        <f>VLOOKUP(I3551,AF$2:$AJ$12,5,TRUE)</f>
        <v>9</v>
      </c>
      <c r="O3551">
        <f>VLOOKUP(J3551,AG$2:$AJ$12,4,TRUE)</f>
        <v>9</v>
      </c>
      <c r="P3551">
        <f>VLOOKUP(K3551,AH$2:$AJ$12,3,TRUE)</f>
        <v>9</v>
      </c>
      <c r="Q3551">
        <f>VLOOKUP(L3551,AI$2:$AJ$12,2,TRUE)</f>
        <v>9</v>
      </c>
      <c r="T3551" t="str">
        <f t="shared" si="335"/>
        <v>Crimepoint.create(latitude:37.752, longitude:-122.418, drugdrink:9, misdemean:9, theft:9, violent:9, total:9, drugdrinkct:9, misdemeanct:105, theftct:33, violentct:36, totalct:183)</v>
      </c>
      <c r="U3551" t="str">
        <f t="shared" si="336"/>
        <v>{location: new google.maps.LatLng(37.752, -122.418), weight: 6},</v>
      </c>
      <c r="V3551" t="str">
        <f t="shared" si="331"/>
        <v>{location: new google.maps.LatLng(37.752, -122.418), weight: 23},</v>
      </c>
      <c r="W3551" t="str">
        <f t="shared" si="332"/>
        <v>{location: new google.maps.LatLng(37.752, -122.418), weight: 5},</v>
      </c>
      <c r="X3551" t="str">
        <f t="shared" si="333"/>
        <v>{location: new google.maps.LatLng(37.752, -122.418), weight: 27},</v>
      </c>
      <c r="Y3551" t="str">
        <f t="shared" si="334"/>
        <v>{location: new google.maps.LatLng(37.752, -122.418), weight: 14},</v>
      </c>
    </row>
    <row r="3552" spans="1:25" x14ac:dyDescent="0.2">
      <c r="A3552">
        <v>37.752000000000002</v>
      </c>
      <c r="B3552">
        <v>-122.417</v>
      </c>
      <c r="C3552">
        <v>2</v>
      </c>
      <c r="D3552">
        <v>5</v>
      </c>
      <c r="E3552">
        <v>2</v>
      </c>
      <c r="F3552">
        <v>7</v>
      </c>
      <c r="G3552">
        <v>4</v>
      </c>
      <c r="H3552">
        <v>3</v>
      </c>
      <c r="I3552">
        <v>22</v>
      </c>
      <c r="J3552">
        <v>16</v>
      </c>
      <c r="K3552">
        <v>9</v>
      </c>
      <c r="L3552">
        <v>50</v>
      </c>
      <c r="M3552">
        <f>VLOOKUP(H3552,AE$2:$AJ$12,6,TRUE)</f>
        <v>9</v>
      </c>
      <c r="N3552">
        <f>VLOOKUP(I3552,AF$2:$AJ$12,5,TRUE)</f>
        <v>9</v>
      </c>
      <c r="O3552">
        <f>VLOOKUP(J3552,AG$2:$AJ$12,4,TRUE)</f>
        <v>9</v>
      </c>
      <c r="P3552">
        <f>VLOOKUP(K3552,AH$2:$AJ$12,3,TRUE)</f>
        <v>9</v>
      </c>
      <c r="Q3552">
        <f>VLOOKUP(L3552,AI$2:$AJ$12,2,TRUE)</f>
        <v>9</v>
      </c>
      <c r="T3552" t="str">
        <f t="shared" si="335"/>
        <v>Crimepoint.create(latitude:37.752, longitude:-122.417, drugdrink:9, misdemean:9, theft:9, violent:9, total:9, drugdrinkct:3, misdemeanct:22, theftct:16, violentct:9, totalct:50)</v>
      </c>
      <c r="U3552" t="str">
        <f t="shared" si="336"/>
        <v>{location: new google.maps.LatLng(37.752, -122.417), weight: 2},</v>
      </c>
      <c r="V3552" t="str">
        <f t="shared" si="331"/>
        <v>{location: new google.maps.LatLng(37.752, -122.417), weight: 5},</v>
      </c>
      <c r="W3552" t="str">
        <f t="shared" si="332"/>
        <v>{location: new google.maps.LatLng(37.752, -122.417), weight: 2},</v>
      </c>
      <c r="X3552" t="str">
        <f t="shared" si="333"/>
        <v>{location: new google.maps.LatLng(37.752, -122.417), weight: 7},</v>
      </c>
      <c r="Y3552" t="str">
        <f t="shared" si="334"/>
        <v>{location: new google.maps.LatLng(37.752, -122.417), weight: 4},</v>
      </c>
    </row>
    <row r="3553" spans="1:25" x14ac:dyDescent="0.2">
      <c r="A3553">
        <v>37.752000000000002</v>
      </c>
      <c r="B3553">
        <v>-122.416</v>
      </c>
      <c r="C3553">
        <v>5</v>
      </c>
      <c r="D3553">
        <v>5</v>
      </c>
      <c r="E3553">
        <v>1</v>
      </c>
      <c r="F3553">
        <v>5</v>
      </c>
      <c r="G3553">
        <v>3</v>
      </c>
      <c r="H3553">
        <v>7</v>
      </c>
      <c r="I3553">
        <v>23</v>
      </c>
      <c r="J3553">
        <v>7</v>
      </c>
      <c r="K3553">
        <v>7</v>
      </c>
      <c r="L3553">
        <v>44</v>
      </c>
      <c r="M3553">
        <f>VLOOKUP(H3553,AE$2:$AJ$12,6,TRUE)</f>
        <v>9</v>
      </c>
      <c r="N3553">
        <f>VLOOKUP(I3553,AF$2:$AJ$12,5,TRUE)</f>
        <v>9</v>
      </c>
      <c r="O3553">
        <f>VLOOKUP(J3553,AG$2:$AJ$12,4,TRUE)</f>
        <v>7</v>
      </c>
      <c r="P3553">
        <f>VLOOKUP(K3553,AH$2:$AJ$12,3,TRUE)</f>
        <v>9</v>
      </c>
      <c r="Q3553">
        <f>VLOOKUP(L3553,AI$2:$AJ$12,2,TRUE)</f>
        <v>9</v>
      </c>
      <c r="T3553" t="str">
        <f t="shared" si="335"/>
        <v>Crimepoint.create(latitude:37.752, longitude:-122.416, drugdrink:9, misdemean:9, theft:7, violent:9, total:9, drugdrinkct:7, misdemeanct:23, theftct:7, violentct:7, totalct:44)</v>
      </c>
      <c r="U3553" t="str">
        <f t="shared" si="336"/>
        <v>{location: new google.maps.LatLng(37.752, -122.416), weight: 5},</v>
      </c>
      <c r="V3553" t="str">
        <f t="shared" si="331"/>
        <v>{location: new google.maps.LatLng(37.752, -122.416), weight: 5},</v>
      </c>
      <c r="W3553" t="str">
        <f t="shared" si="332"/>
        <v>{location: new google.maps.LatLng(37.752, -122.416), weight: 1},</v>
      </c>
      <c r="X3553" t="str">
        <f t="shared" si="333"/>
        <v>{location: new google.maps.LatLng(37.752, -122.416), weight: 5},</v>
      </c>
      <c r="Y3553" t="str">
        <f t="shared" si="334"/>
        <v>{location: new google.maps.LatLng(37.752, -122.416), weight: 3},</v>
      </c>
    </row>
    <row r="3554" spans="1:25" x14ac:dyDescent="0.2">
      <c r="A3554">
        <v>37.752000000000002</v>
      </c>
      <c r="B3554">
        <v>-122.41500000000001</v>
      </c>
      <c r="C3554">
        <v>4</v>
      </c>
      <c r="D3554">
        <v>8</v>
      </c>
      <c r="E3554">
        <v>1</v>
      </c>
      <c r="F3554">
        <v>7</v>
      </c>
      <c r="G3554">
        <v>5</v>
      </c>
      <c r="H3554">
        <v>6</v>
      </c>
      <c r="I3554">
        <v>36</v>
      </c>
      <c r="J3554">
        <v>5</v>
      </c>
      <c r="K3554">
        <v>10</v>
      </c>
      <c r="L3554">
        <v>57</v>
      </c>
      <c r="M3554">
        <f>VLOOKUP(H3554,AE$2:$AJ$12,6,TRUE)</f>
        <v>9</v>
      </c>
      <c r="N3554">
        <f>VLOOKUP(I3554,AF$2:$AJ$12,5,TRUE)</f>
        <v>9</v>
      </c>
      <c r="O3554">
        <f>VLOOKUP(J3554,AG$2:$AJ$12,4,TRUE)</f>
        <v>7</v>
      </c>
      <c r="P3554">
        <f>VLOOKUP(K3554,AH$2:$AJ$12,3,TRUE)</f>
        <v>9</v>
      </c>
      <c r="Q3554">
        <f>VLOOKUP(L3554,AI$2:$AJ$12,2,TRUE)</f>
        <v>9</v>
      </c>
      <c r="T3554" t="str">
        <f t="shared" si="335"/>
        <v>Crimepoint.create(latitude:37.752, longitude:-122.415, drugdrink:9, misdemean:9, theft:7, violent:9, total:9, drugdrinkct:6, misdemeanct:36, theftct:5, violentct:10, totalct:57)</v>
      </c>
      <c r="U3554" t="str">
        <f t="shared" si="336"/>
        <v>{location: new google.maps.LatLng(37.752, -122.415), weight: 4},</v>
      </c>
      <c r="V3554" t="str">
        <f t="shared" si="331"/>
        <v>{location: new google.maps.LatLng(37.752, -122.415), weight: 8},</v>
      </c>
      <c r="W3554" t="str">
        <f t="shared" si="332"/>
        <v>{location: new google.maps.LatLng(37.752, -122.415), weight: 1},</v>
      </c>
      <c r="X3554" t="str">
        <f t="shared" si="333"/>
        <v>{location: new google.maps.LatLng(37.752, -122.415), weight: 7},</v>
      </c>
      <c r="Y3554" t="str">
        <f t="shared" si="334"/>
        <v>{location: new google.maps.LatLng(37.752, -122.415), weight: 5},</v>
      </c>
    </row>
    <row r="3555" spans="1:25" x14ac:dyDescent="0.2">
      <c r="A3555">
        <v>37.752000000000002</v>
      </c>
      <c r="B3555">
        <v>-122.414</v>
      </c>
      <c r="C3555">
        <v>6</v>
      </c>
      <c r="D3555">
        <v>3</v>
      </c>
      <c r="E3555">
        <v>0</v>
      </c>
      <c r="F3555">
        <v>3</v>
      </c>
      <c r="G3555">
        <v>2</v>
      </c>
      <c r="H3555">
        <v>9</v>
      </c>
      <c r="I3555">
        <v>14</v>
      </c>
      <c r="J3555">
        <v>1</v>
      </c>
      <c r="K3555">
        <v>4</v>
      </c>
      <c r="L3555">
        <v>28</v>
      </c>
      <c r="M3555">
        <f>VLOOKUP(H3555,AE$2:$AJ$12,6,TRUE)</f>
        <v>9</v>
      </c>
      <c r="N3555">
        <f>VLOOKUP(I3555,AF$2:$AJ$12,5,TRUE)</f>
        <v>8</v>
      </c>
      <c r="O3555">
        <f>VLOOKUP(J3555,AG$2:$AJ$12,4,TRUE)</f>
        <v>3</v>
      </c>
      <c r="P3555">
        <f>VLOOKUP(K3555,AH$2:$AJ$12,3,TRUE)</f>
        <v>8</v>
      </c>
      <c r="Q3555">
        <f>VLOOKUP(L3555,AI$2:$AJ$12,2,TRUE)</f>
        <v>8</v>
      </c>
      <c r="T3555" t="str">
        <f t="shared" si="335"/>
        <v>Crimepoint.create(latitude:37.752, longitude:-122.414, drugdrink:9, misdemean:8, theft:3, violent:8, total:8, drugdrinkct:9, misdemeanct:14, theftct:1, violentct:4, totalct:28)</v>
      </c>
      <c r="U3555" t="str">
        <f t="shared" si="336"/>
        <v>{location: new google.maps.LatLng(37.752, -122.414), weight: 6},</v>
      </c>
      <c r="V3555" t="str">
        <f t="shared" si="331"/>
        <v>{location: new google.maps.LatLng(37.752, -122.414), weight: 3},</v>
      </c>
      <c r="W3555" t="str">
        <f t="shared" si="332"/>
        <v>{location: new google.maps.LatLng(37.752, -122.414), weight: 0},</v>
      </c>
      <c r="X3555" t="str">
        <f t="shared" si="333"/>
        <v>{location: new google.maps.LatLng(37.752, -122.414), weight: 3},</v>
      </c>
      <c r="Y3555" t="str">
        <f t="shared" si="334"/>
        <v>{location: new google.maps.LatLng(37.752, -122.414), weight: 2},</v>
      </c>
    </row>
    <row r="3556" spans="1:25" x14ac:dyDescent="0.2">
      <c r="A3556">
        <v>37.752000000000002</v>
      </c>
      <c r="B3556">
        <v>-122.413</v>
      </c>
      <c r="C3556">
        <v>3</v>
      </c>
      <c r="D3556">
        <v>4</v>
      </c>
      <c r="E3556">
        <v>1</v>
      </c>
      <c r="F3556">
        <v>4</v>
      </c>
      <c r="G3556">
        <v>3</v>
      </c>
      <c r="H3556">
        <v>5</v>
      </c>
      <c r="I3556">
        <v>18</v>
      </c>
      <c r="J3556">
        <v>5</v>
      </c>
      <c r="K3556">
        <v>5</v>
      </c>
      <c r="L3556">
        <v>33</v>
      </c>
      <c r="M3556">
        <f>VLOOKUP(H3556,AE$2:$AJ$12,6,TRUE)</f>
        <v>9</v>
      </c>
      <c r="N3556">
        <f>VLOOKUP(I3556,AF$2:$AJ$12,5,TRUE)</f>
        <v>8</v>
      </c>
      <c r="O3556">
        <f>VLOOKUP(J3556,AG$2:$AJ$12,4,TRUE)</f>
        <v>7</v>
      </c>
      <c r="P3556">
        <f>VLOOKUP(K3556,AH$2:$AJ$12,3,TRUE)</f>
        <v>9</v>
      </c>
      <c r="Q3556">
        <f>VLOOKUP(L3556,AI$2:$AJ$12,2,TRUE)</f>
        <v>8</v>
      </c>
      <c r="T3556" t="str">
        <f t="shared" si="335"/>
        <v>Crimepoint.create(latitude:37.752, longitude:-122.413, drugdrink:9, misdemean:8, theft:7, violent:9, total:8, drugdrinkct:5, misdemeanct:18, theftct:5, violentct:5, totalct:33)</v>
      </c>
      <c r="U3556" t="str">
        <f t="shared" si="336"/>
        <v>{location: new google.maps.LatLng(37.752, -122.413), weight: 3},</v>
      </c>
      <c r="V3556" t="str">
        <f t="shared" si="331"/>
        <v>{location: new google.maps.LatLng(37.752, -122.413), weight: 4},</v>
      </c>
      <c r="W3556" t="str">
        <f t="shared" si="332"/>
        <v>{location: new google.maps.LatLng(37.752, -122.413), weight: 1},</v>
      </c>
      <c r="X3556" t="str">
        <f t="shared" si="333"/>
        <v>{location: new google.maps.LatLng(37.752, -122.413), weight: 4},</v>
      </c>
      <c r="Y3556" t="str">
        <f t="shared" si="334"/>
        <v>{location: new google.maps.LatLng(37.752, -122.413), weight: 3},</v>
      </c>
    </row>
    <row r="3557" spans="1:25" x14ac:dyDescent="0.2">
      <c r="A3557">
        <v>37.752000000000002</v>
      </c>
      <c r="B3557">
        <v>-122.41200000000001</v>
      </c>
      <c r="C3557">
        <v>0</v>
      </c>
      <c r="D3557">
        <v>2</v>
      </c>
      <c r="E3557">
        <v>1</v>
      </c>
      <c r="F3557">
        <v>1</v>
      </c>
      <c r="G3557">
        <v>1</v>
      </c>
      <c r="H3557">
        <v>0</v>
      </c>
      <c r="I3557">
        <v>9</v>
      </c>
      <c r="J3557">
        <v>5</v>
      </c>
      <c r="K3557">
        <v>1</v>
      </c>
      <c r="L3557">
        <v>15</v>
      </c>
      <c r="M3557">
        <f>VLOOKUP(H3557,AE$2:$AJ$12,6,TRUE)</f>
        <v>0</v>
      </c>
      <c r="N3557">
        <f>VLOOKUP(I3557,AF$2:$AJ$12,5,TRUE)</f>
        <v>7</v>
      </c>
      <c r="O3557">
        <f>VLOOKUP(J3557,AG$2:$AJ$12,4,TRUE)</f>
        <v>7</v>
      </c>
      <c r="P3557">
        <f>VLOOKUP(K3557,AH$2:$AJ$12,3,TRUE)</f>
        <v>7</v>
      </c>
      <c r="Q3557">
        <f>VLOOKUP(L3557,AI$2:$AJ$12,2,TRUE)</f>
        <v>7</v>
      </c>
      <c r="T3557" t="str">
        <f t="shared" si="335"/>
        <v>Crimepoint.create(latitude:37.752, longitude:-122.412, drugdrink:0, misdemean:7, theft:7, violent:7, total:7, drugdrinkct:0, misdemeanct:9, theftct:5, violentct:1, totalct:15)</v>
      </c>
      <c r="U3557" t="str">
        <f t="shared" si="336"/>
        <v>{location: new google.maps.LatLng(37.752, -122.412), weight: 0},</v>
      </c>
      <c r="V3557" t="str">
        <f t="shared" si="331"/>
        <v>{location: new google.maps.LatLng(37.752, -122.412), weight: 2},</v>
      </c>
      <c r="W3557" t="str">
        <f t="shared" si="332"/>
        <v>{location: new google.maps.LatLng(37.752, -122.412), weight: 1},</v>
      </c>
      <c r="X3557" t="str">
        <f t="shared" si="333"/>
        <v>{location: new google.maps.LatLng(37.752, -122.412), weight: 1},</v>
      </c>
      <c r="Y3557" t="str">
        <f t="shared" si="334"/>
        <v>{location: new google.maps.LatLng(37.752, -122.412), weight: 1},</v>
      </c>
    </row>
    <row r="3558" spans="1:25" x14ac:dyDescent="0.2">
      <c r="A3558">
        <v>37.752000000000002</v>
      </c>
      <c r="B3558">
        <v>-122.411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3</v>
      </c>
      <c r="K3558">
        <v>0</v>
      </c>
      <c r="L3558">
        <v>4</v>
      </c>
      <c r="M3558">
        <f>VLOOKUP(H3558,AE$2:$AJ$12,6,TRUE)</f>
        <v>0</v>
      </c>
      <c r="N3558">
        <f>VLOOKUP(I3558,AF$2:$AJ$12,5,TRUE)</f>
        <v>2</v>
      </c>
      <c r="O3558">
        <f>VLOOKUP(J3558,AG$2:$AJ$12,4,TRUE)</f>
        <v>5</v>
      </c>
      <c r="P3558">
        <f>VLOOKUP(K3558,AH$2:$AJ$12,3,TRUE)</f>
        <v>0</v>
      </c>
      <c r="Q3558">
        <f>VLOOKUP(L3558,AI$2:$AJ$12,2,TRUE)</f>
        <v>3</v>
      </c>
      <c r="T3558" t="str">
        <f t="shared" si="335"/>
        <v>Crimepoint.create(latitude:37.752, longitude:-122.411, drugdrink:0, misdemean:2, theft:5, violent:0, total:3, drugdrinkct:0, misdemeanct:1, theftct:3, violentct:0, totalct:4)</v>
      </c>
      <c r="U3558" t="str">
        <f t="shared" si="336"/>
        <v>{location: new google.maps.LatLng(37.752, -122.411), weight: 0},</v>
      </c>
      <c r="V3558" t="str">
        <f t="shared" si="331"/>
        <v>{location: new google.maps.LatLng(37.752, -122.411), weight: 0},</v>
      </c>
      <c r="W3558" t="str">
        <f t="shared" si="332"/>
        <v>{location: new google.maps.LatLng(37.752, -122.411), weight: 0},</v>
      </c>
      <c r="X3558" t="str">
        <f t="shared" si="333"/>
        <v>{location: new google.maps.LatLng(37.752, -122.411), weight: 0},</v>
      </c>
      <c r="Y3558" t="str">
        <f t="shared" si="334"/>
        <v>{location: new google.maps.LatLng(37.752, -122.411), weight: 0},</v>
      </c>
    </row>
    <row r="3559" spans="1:25" x14ac:dyDescent="0.2">
      <c r="A3559">
        <v>37.752000000000002</v>
      </c>
      <c r="B3559">
        <v>-122.41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2</v>
      </c>
      <c r="M3559">
        <f>VLOOKUP(H3559,AE$2:$AJ$12,6,TRUE)</f>
        <v>0</v>
      </c>
      <c r="N3559">
        <f>VLOOKUP(I3559,AF$2:$AJ$12,5,TRUE)</f>
        <v>2</v>
      </c>
      <c r="O3559">
        <f>VLOOKUP(J3559,AG$2:$AJ$12,4,TRUE)</f>
        <v>3</v>
      </c>
      <c r="P3559">
        <f>VLOOKUP(K3559,AH$2:$AJ$12,3,TRUE)</f>
        <v>0</v>
      </c>
      <c r="Q3559">
        <f>VLOOKUP(L3559,AI$2:$AJ$12,2,TRUE)</f>
        <v>1</v>
      </c>
      <c r="T3559" t="str">
        <f t="shared" si="335"/>
        <v>Crimepoint.create(latitude:37.752, longitude:-122.41, drugdrink:0, misdemean:2, theft:3, violent:0, total:1, drugdrinkct:0, misdemeanct:1, theftct:1, violentct:0, totalct:2)</v>
      </c>
      <c r="U3559" t="str">
        <f t="shared" si="336"/>
        <v>{location: new google.maps.LatLng(37.752, -122.41), weight: 0},</v>
      </c>
      <c r="V3559" t="str">
        <f t="shared" si="331"/>
        <v>{location: new google.maps.LatLng(37.752, -122.41), weight: 0},</v>
      </c>
      <c r="W3559" t="str">
        <f t="shared" si="332"/>
        <v>{location: new google.maps.LatLng(37.752, -122.41), weight: 0},</v>
      </c>
      <c r="X3559" t="str">
        <f t="shared" si="333"/>
        <v>{location: new google.maps.LatLng(37.752, -122.41), weight: 0},</v>
      </c>
      <c r="Y3559" t="str">
        <f t="shared" si="334"/>
        <v>{location: new google.maps.LatLng(37.752, -122.41), weight: 0},</v>
      </c>
    </row>
    <row r="3560" spans="1:25" x14ac:dyDescent="0.2">
      <c r="A3560">
        <v>37.752000000000002</v>
      </c>
      <c r="B3560">
        <v>-122.40900000000001</v>
      </c>
      <c r="C3560">
        <v>0</v>
      </c>
      <c r="D3560">
        <v>1</v>
      </c>
      <c r="E3560">
        <v>1</v>
      </c>
      <c r="F3560">
        <v>1</v>
      </c>
      <c r="G3560">
        <v>1</v>
      </c>
      <c r="H3560">
        <v>0</v>
      </c>
      <c r="I3560">
        <v>5</v>
      </c>
      <c r="J3560">
        <v>6</v>
      </c>
      <c r="K3560">
        <v>2</v>
      </c>
      <c r="L3560">
        <v>13</v>
      </c>
      <c r="M3560">
        <f>VLOOKUP(H3560,AE$2:$AJ$12,6,TRUE)</f>
        <v>0</v>
      </c>
      <c r="N3560">
        <f>VLOOKUP(I3560,AF$2:$AJ$12,5,TRUE)</f>
        <v>6</v>
      </c>
      <c r="O3560">
        <f>VLOOKUP(J3560,AG$2:$AJ$12,4,TRUE)</f>
        <v>7</v>
      </c>
      <c r="P3560">
        <f>VLOOKUP(K3560,AH$2:$AJ$12,3,TRUE)</f>
        <v>7</v>
      </c>
      <c r="Q3560">
        <f>VLOOKUP(L3560,AI$2:$AJ$12,2,TRUE)</f>
        <v>7</v>
      </c>
      <c r="T3560" t="str">
        <f t="shared" si="335"/>
        <v>Crimepoint.create(latitude:37.752, longitude:-122.409, drugdrink:0, misdemean:6, theft:7, violent:7, total:7, drugdrinkct:0, misdemeanct:5, theftct:6, violentct:2, totalct:13)</v>
      </c>
      <c r="U3560" t="str">
        <f t="shared" si="336"/>
        <v>{location: new google.maps.LatLng(37.752, -122.409), weight: 0},</v>
      </c>
      <c r="V3560" t="str">
        <f t="shared" si="331"/>
        <v>{location: new google.maps.LatLng(37.752, -122.409), weight: 1},</v>
      </c>
      <c r="W3560" t="str">
        <f t="shared" si="332"/>
        <v>{location: new google.maps.LatLng(37.752, -122.409), weight: 1},</v>
      </c>
      <c r="X3560" t="str">
        <f t="shared" si="333"/>
        <v>{location: new google.maps.LatLng(37.752, -122.409), weight: 1},</v>
      </c>
      <c r="Y3560" t="str">
        <f t="shared" si="334"/>
        <v>{location: new google.maps.LatLng(37.752, -122.409), weight: 1},</v>
      </c>
    </row>
    <row r="3561" spans="1:25" x14ac:dyDescent="0.2">
      <c r="A3561">
        <v>37.752000000000002</v>
      </c>
      <c r="B3561">
        <v>-122.408</v>
      </c>
      <c r="C3561">
        <v>2</v>
      </c>
      <c r="D3561">
        <v>0</v>
      </c>
      <c r="E3561">
        <v>0</v>
      </c>
      <c r="F3561">
        <v>1</v>
      </c>
      <c r="G3561">
        <v>1</v>
      </c>
      <c r="H3561">
        <v>3</v>
      </c>
      <c r="I3561">
        <v>2</v>
      </c>
      <c r="J3561">
        <v>1</v>
      </c>
      <c r="K3561">
        <v>2</v>
      </c>
      <c r="L3561">
        <v>8</v>
      </c>
      <c r="M3561">
        <f>VLOOKUP(H3561,AE$2:$AJ$12,6,TRUE)</f>
        <v>9</v>
      </c>
      <c r="N3561">
        <f>VLOOKUP(I3561,AF$2:$AJ$12,5,TRUE)</f>
        <v>4</v>
      </c>
      <c r="O3561">
        <f>VLOOKUP(J3561,AG$2:$AJ$12,4,TRUE)</f>
        <v>3</v>
      </c>
      <c r="P3561">
        <f>VLOOKUP(K3561,AH$2:$AJ$12,3,TRUE)</f>
        <v>7</v>
      </c>
      <c r="Q3561">
        <f>VLOOKUP(L3561,AI$2:$AJ$12,2,TRUE)</f>
        <v>5</v>
      </c>
      <c r="T3561" t="str">
        <f t="shared" si="335"/>
        <v>Crimepoint.create(latitude:37.752, longitude:-122.408, drugdrink:9, misdemean:4, theft:3, violent:7, total:5, drugdrinkct:3, misdemeanct:2, theftct:1, violentct:2, totalct:8)</v>
      </c>
      <c r="U3561" t="str">
        <f t="shared" si="336"/>
        <v>{location: new google.maps.LatLng(37.752, -122.408), weight: 2},</v>
      </c>
      <c r="V3561" t="str">
        <f t="shared" si="331"/>
        <v>{location: new google.maps.LatLng(37.752, -122.408), weight: 0},</v>
      </c>
      <c r="W3561" t="str">
        <f t="shared" si="332"/>
        <v>{location: new google.maps.LatLng(37.752, -122.408), weight: 0},</v>
      </c>
      <c r="X3561" t="str">
        <f t="shared" si="333"/>
        <v>{location: new google.maps.LatLng(37.752, -122.408), weight: 1},</v>
      </c>
      <c r="Y3561" t="str">
        <f t="shared" si="334"/>
        <v>{location: new google.maps.LatLng(37.752, -122.408), weight: 1},</v>
      </c>
    </row>
    <row r="3562" spans="1:25" x14ac:dyDescent="0.2">
      <c r="A3562">
        <v>37.752000000000002</v>
      </c>
      <c r="B3562">
        <v>-122.407</v>
      </c>
      <c r="C3562">
        <v>0</v>
      </c>
      <c r="D3562">
        <v>1</v>
      </c>
      <c r="E3562">
        <v>0</v>
      </c>
      <c r="F3562">
        <v>4</v>
      </c>
      <c r="G3562">
        <v>1</v>
      </c>
      <c r="H3562">
        <v>0</v>
      </c>
      <c r="I3562">
        <v>6</v>
      </c>
      <c r="J3562">
        <v>2</v>
      </c>
      <c r="K3562">
        <v>5</v>
      </c>
      <c r="L3562">
        <v>13</v>
      </c>
      <c r="M3562">
        <f>VLOOKUP(H3562,AE$2:$AJ$12,6,TRUE)</f>
        <v>0</v>
      </c>
      <c r="N3562">
        <f>VLOOKUP(I3562,AF$2:$AJ$12,5,TRUE)</f>
        <v>7</v>
      </c>
      <c r="O3562">
        <f>VLOOKUP(J3562,AG$2:$AJ$12,4,TRUE)</f>
        <v>4</v>
      </c>
      <c r="P3562">
        <f>VLOOKUP(K3562,AH$2:$AJ$12,3,TRUE)</f>
        <v>9</v>
      </c>
      <c r="Q3562">
        <f>VLOOKUP(L3562,AI$2:$AJ$12,2,TRUE)</f>
        <v>7</v>
      </c>
      <c r="T3562" t="str">
        <f t="shared" si="335"/>
        <v>Crimepoint.create(latitude:37.752, longitude:-122.407, drugdrink:0, misdemean:7, theft:4, violent:9, total:7, drugdrinkct:0, misdemeanct:6, theftct:2, violentct:5, totalct:13)</v>
      </c>
      <c r="U3562" t="str">
        <f t="shared" si="336"/>
        <v>{location: new google.maps.LatLng(37.752, -122.407), weight: 0},</v>
      </c>
      <c r="V3562" t="str">
        <f t="shared" si="331"/>
        <v>{location: new google.maps.LatLng(37.752, -122.407), weight: 1},</v>
      </c>
      <c r="W3562" t="str">
        <f t="shared" si="332"/>
        <v>{location: new google.maps.LatLng(37.752, -122.407), weight: 0},</v>
      </c>
      <c r="X3562" t="str">
        <f t="shared" si="333"/>
        <v>{location: new google.maps.LatLng(37.752, -122.407), weight: 4},</v>
      </c>
      <c r="Y3562" t="str">
        <f t="shared" si="334"/>
        <v>{location: new google.maps.LatLng(37.752, -122.407), weight: 1},</v>
      </c>
    </row>
    <row r="3563" spans="1:25" x14ac:dyDescent="0.2">
      <c r="A3563">
        <v>37.752000000000002</v>
      </c>
      <c r="B3563">
        <v>-122.40600000000001</v>
      </c>
      <c r="C3563">
        <v>2</v>
      </c>
      <c r="D3563">
        <v>2</v>
      </c>
      <c r="E3563">
        <v>2</v>
      </c>
      <c r="F3563">
        <v>6</v>
      </c>
      <c r="G3563">
        <v>2</v>
      </c>
      <c r="H3563">
        <v>3</v>
      </c>
      <c r="I3563">
        <v>7</v>
      </c>
      <c r="J3563">
        <v>13</v>
      </c>
      <c r="K3563">
        <v>8</v>
      </c>
      <c r="L3563">
        <v>31</v>
      </c>
      <c r="M3563">
        <f>VLOOKUP(H3563,AE$2:$AJ$12,6,TRUE)</f>
        <v>9</v>
      </c>
      <c r="N3563">
        <f>VLOOKUP(I3563,AF$2:$AJ$12,5,TRUE)</f>
        <v>7</v>
      </c>
      <c r="O3563">
        <f>VLOOKUP(J3563,AG$2:$AJ$12,4,TRUE)</f>
        <v>8</v>
      </c>
      <c r="P3563">
        <f>VLOOKUP(K3563,AH$2:$AJ$12,3,TRUE)</f>
        <v>9</v>
      </c>
      <c r="Q3563">
        <f>VLOOKUP(L3563,AI$2:$AJ$12,2,TRUE)</f>
        <v>8</v>
      </c>
      <c r="T3563" t="str">
        <f t="shared" si="335"/>
        <v>Crimepoint.create(latitude:37.752, longitude:-122.406, drugdrink:9, misdemean:7, theft:8, violent:9, total:8, drugdrinkct:3, misdemeanct:7, theftct:13, violentct:8, totalct:31)</v>
      </c>
      <c r="U3563" t="str">
        <f t="shared" si="336"/>
        <v>{location: new google.maps.LatLng(37.752, -122.406), weight: 2},</v>
      </c>
      <c r="V3563" t="str">
        <f t="shared" si="331"/>
        <v>{location: new google.maps.LatLng(37.752, -122.406), weight: 2},</v>
      </c>
      <c r="W3563" t="str">
        <f t="shared" si="332"/>
        <v>{location: new google.maps.LatLng(37.752, -122.406), weight: 2},</v>
      </c>
      <c r="X3563" t="str">
        <f t="shared" si="333"/>
        <v>{location: new google.maps.LatLng(37.752, -122.406), weight: 6},</v>
      </c>
      <c r="Y3563" t="str">
        <f t="shared" si="334"/>
        <v>{location: new google.maps.LatLng(37.752, -122.406), weight: 2},</v>
      </c>
    </row>
    <row r="3564" spans="1:25" x14ac:dyDescent="0.2">
      <c r="A3564">
        <v>37.752000000000002</v>
      </c>
      <c r="B3564">
        <v>-122.405</v>
      </c>
      <c r="C3564">
        <v>5</v>
      </c>
      <c r="D3564">
        <v>4</v>
      </c>
      <c r="E3564">
        <v>2</v>
      </c>
      <c r="F3564">
        <v>7</v>
      </c>
      <c r="G3564">
        <v>4</v>
      </c>
      <c r="H3564">
        <v>7</v>
      </c>
      <c r="I3564">
        <v>18</v>
      </c>
      <c r="J3564">
        <v>12</v>
      </c>
      <c r="K3564">
        <v>9</v>
      </c>
      <c r="L3564">
        <v>46</v>
      </c>
      <c r="M3564">
        <f>VLOOKUP(H3564,AE$2:$AJ$12,6,TRUE)</f>
        <v>9</v>
      </c>
      <c r="N3564">
        <f>VLOOKUP(I3564,AF$2:$AJ$12,5,TRUE)</f>
        <v>8</v>
      </c>
      <c r="O3564">
        <f>VLOOKUP(J3564,AG$2:$AJ$12,4,TRUE)</f>
        <v>8</v>
      </c>
      <c r="P3564">
        <f>VLOOKUP(K3564,AH$2:$AJ$12,3,TRUE)</f>
        <v>9</v>
      </c>
      <c r="Q3564">
        <f>VLOOKUP(L3564,AI$2:$AJ$12,2,TRUE)</f>
        <v>9</v>
      </c>
      <c r="T3564" t="str">
        <f t="shared" si="335"/>
        <v>Crimepoint.create(latitude:37.752, longitude:-122.405, drugdrink:9, misdemean:8, theft:8, violent:9, total:9, drugdrinkct:7, misdemeanct:18, theftct:12, violentct:9, totalct:46)</v>
      </c>
      <c r="U3564" t="str">
        <f t="shared" si="336"/>
        <v>{location: new google.maps.LatLng(37.752, -122.405), weight: 5},</v>
      </c>
      <c r="V3564" t="str">
        <f t="shared" si="331"/>
        <v>{location: new google.maps.LatLng(37.752, -122.405), weight: 4},</v>
      </c>
      <c r="W3564" t="str">
        <f t="shared" si="332"/>
        <v>{location: new google.maps.LatLng(37.752, -122.405), weight: 2},</v>
      </c>
      <c r="X3564" t="str">
        <f t="shared" si="333"/>
        <v>{location: new google.maps.LatLng(37.752, -122.405), weight: 7},</v>
      </c>
      <c r="Y3564" t="str">
        <f t="shared" si="334"/>
        <v>{location: new google.maps.LatLng(37.752, -122.405), weight: 4},</v>
      </c>
    </row>
    <row r="3565" spans="1:25" x14ac:dyDescent="0.2">
      <c r="A3565">
        <v>37.752000000000002</v>
      </c>
      <c r="B3565">
        <v>-122.404</v>
      </c>
      <c r="C3565">
        <v>0</v>
      </c>
      <c r="D3565">
        <v>2</v>
      </c>
      <c r="E3565">
        <v>1</v>
      </c>
      <c r="F3565">
        <v>1</v>
      </c>
      <c r="G3565">
        <v>1</v>
      </c>
      <c r="H3565">
        <v>0</v>
      </c>
      <c r="I3565">
        <v>7</v>
      </c>
      <c r="J3565">
        <v>4</v>
      </c>
      <c r="K3565">
        <v>2</v>
      </c>
      <c r="L3565">
        <v>13</v>
      </c>
      <c r="M3565">
        <f>VLOOKUP(H3565,AE$2:$AJ$12,6,TRUE)</f>
        <v>0</v>
      </c>
      <c r="N3565">
        <f>VLOOKUP(I3565,AF$2:$AJ$12,5,TRUE)</f>
        <v>7</v>
      </c>
      <c r="O3565">
        <f>VLOOKUP(J3565,AG$2:$AJ$12,4,TRUE)</f>
        <v>6</v>
      </c>
      <c r="P3565">
        <f>VLOOKUP(K3565,AH$2:$AJ$12,3,TRUE)</f>
        <v>7</v>
      </c>
      <c r="Q3565">
        <f>VLOOKUP(L3565,AI$2:$AJ$12,2,TRUE)</f>
        <v>7</v>
      </c>
      <c r="T3565" t="str">
        <f t="shared" si="335"/>
        <v>Crimepoint.create(latitude:37.752, longitude:-122.404, drugdrink:0, misdemean:7, theft:6, violent:7, total:7, drugdrinkct:0, misdemeanct:7, theftct:4, violentct:2, totalct:13)</v>
      </c>
      <c r="U3565" t="str">
        <f t="shared" si="336"/>
        <v>{location: new google.maps.LatLng(37.752, -122.404), weight: 0},</v>
      </c>
      <c r="V3565" t="str">
        <f t="shared" si="331"/>
        <v>{location: new google.maps.LatLng(37.752, -122.404), weight: 2},</v>
      </c>
      <c r="W3565" t="str">
        <f t="shared" si="332"/>
        <v>{location: new google.maps.LatLng(37.752, -122.404), weight: 1},</v>
      </c>
      <c r="X3565" t="str">
        <f t="shared" si="333"/>
        <v>{location: new google.maps.LatLng(37.752, -122.404), weight: 1},</v>
      </c>
      <c r="Y3565" t="str">
        <f t="shared" si="334"/>
        <v>{location: new google.maps.LatLng(37.752, -122.404), weight: 1},</v>
      </c>
    </row>
    <row r="3566" spans="1:25" x14ac:dyDescent="0.2">
      <c r="A3566">
        <v>37.752000000000002</v>
      </c>
      <c r="B3566">
        <v>-122.402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3</v>
      </c>
      <c r="K3566">
        <v>0</v>
      </c>
      <c r="L3566">
        <v>5</v>
      </c>
      <c r="M3566">
        <f>VLOOKUP(H3566,AE$2:$AJ$12,6,TRUE)</f>
        <v>0</v>
      </c>
      <c r="N3566">
        <f>VLOOKUP(I3566,AF$2:$AJ$12,5,TRUE)</f>
        <v>4</v>
      </c>
      <c r="O3566">
        <f>VLOOKUP(J3566,AG$2:$AJ$12,4,TRUE)</f>
        <v>5</v>
      </c>
      <c r="P3566">
        <f>VLOOKUP(K3566,AH$2:$AJ$12,3,TRUE)</f>
        <v>0</v>
      </c>
      <c r="Q3566">
        <f>VLOOKUP(L3566,AI$2:$AJ$12,2,TRUE)</f>
        <v>4</v>
      </c>
      <c r="T3566" t="str">
        <f t="shared" si="335"/>
        <v>Crimepoint.create(latitude:37.752, longitude:-122.402, drugdrink:0, misdemean:4, theft:5, violent:0, total:4, drugdrinkct:0, misdemeanct:2, theftct:3, violentct:0, totalct:5)</v>
      </c>
      <c r="U3566" t="str">
        <f t="shared" si="336"/>
        <v>{location: new google.maps.LatLng(37.752, -122.402), weight: 0},</v>
      </c>
      <c r="V3566" t="str">
        <f t="shared" si="331"/>
        <v>{location: new google.maps.LatLng(37.752, -122.402), weight: 0},</v>
      </c>
      <c r="W3566" t="str">
        <f t="shared" si="332"/>
        <v>{location: new google.maps.LatLng(37.752, -122.402), weight: 0},</v>
      </c>
      <c r="X3566" t="str">
        <f t="shared" si="333"/>
        <v>{location: new google.maps.LatLng(37.752, -122.402), weight: 0},</v>
      </c>
      <c r="Y3566" t="str">
        <f t="shared" si="334"/>
        <v>{location: new google.maps.LatLng(37.752, -122.402), weight: 0},</v>
      </c>
    </row>
    <row r="3567" spans="1:25" x14ac:dyDescent="0.2">
      <c r="A3567">
        <v>37.752000000000002</v>
      </c>
      <c r="B3567">
        <v>-122.401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3</v>
      </c>
      <c r="J3567">
        <v>3</v>
      </c>
      <c r="K3567">
        <v>0</v>
      </c>
      <c r="L3567">
        <v>6</v>
      </c>
      <c r="M3567">
        <f>VLOOKUP(H3567,AE$2:$AJ$12,6,TRUE)</f>
        <v>0</v>
      </c>
      <c r="N3567">
        <f>VLOOKUP(I3567,AF$2:$AJ$12,5,TRUE)</f>
        <v>5</v>
      </c>
      <c r="O3567">
        <f>VLOOKUP(J3567,AG$2:$AJ$12,4,TRUE)</f>
        <v>5</v>
      </c>
      <c r="P3567">
        <f>VLOOKUP(K3567,AH$2:$AJ$12,3,TRUE)</f>
        <v>0</v>
      </c>
      <c r="Q3567">
        <f>VLOOKUP(L3567,AI$2:$AJ$12,2,TRUE)</f>
        <v>4</v>
      </c>
      <c r="T3567" t="str">
        <f t="shared" si="335"/>
        <v>Crimepoint.create(latitude:37.752, longitude:-122.401, drugdrink:0, misdemean:5, theft:5, violent:0, total:4, drugdrinkct:0, misdemeanct:3, theftct:3, violentct:0, totalct:6)</v>
      </c>
      <c r="U3567" t="str">
        <f t="shared" si="336"/>
        <v>{location: new google.maps.LatLng(37.752, -122.401), weight: 0},</v>
      </c>
      <c r="V3567" t="str">
        <f t="shared" si="331"/>
        <v>{location: new google.maps.LatLng(37.752, -122.401), weight: 1},</v>
      </c>
      <c r="W3567" t="str">
        <f t="shared" si="332"/>
        <v>{location: new google.maps.LatLng(37.752, -122.401), weight: 0},</v>
      </c>
      <c r="X3567" t="str">
        <f t="shared" si="333"/>
        <v>{location: new google.maps.LatLng(37.752, -122.401), weight: 0},</v>
      </c>
      <c r="Y3567" t="str">
        <f t="shared" si="334"/>
        <v>{location: new google.maps.LatLng(37.752, -122.401), weight: 0},</v>
      </c>
    </row>
    <row r="3568" spans="1:25" x14ac:dyDescent="0.2">
      <c r="A3568">
        <v>37.752000000000002</v>
      </c>
      <c r="B3568">
        <v>-122.4</v>
      </c>
      <c r="C3568">
        <v>0</v>
      </c>
      <c r="D3568">
        <v>2</v>
      </c>
      <c r="E3568">
        <v>1</v>
      </c>
      <c r="F3568">
        <v>0</v>
      </c>
      <c r="G3568">
        <v>1</v>
      </c>
      <c r="H3568">
        <v>0</v>
      </c>
      <c r="I3568">
        <v>7</v>
      </c>
      <c r="J3568">
        <v>5</v>
      </c>
      <c r="K3568">
        <v>0</v>
      </c>
      <c r="L3568">
        <v>12</v>
      </c>
      <c r="M3568">
        <f>VLOOKUP(H3568,AE$2:$AJ$12,6,TRUE)</f>
        <v>0</v>
      </c>
      <c r="N3568">
        <f>VLOOKUP(I3568,AF$2:$AJ$12,5,TRUE)</f>
        <v>7</v>
      </c>
      <c r="O3568">
        <f>VLOOKUP(J3568,AG$2:$AJ$12,4,TRUE)</f>
        <v>7</v>
      </c>
      <c r="P3568">
        <f>VLOOKUP(K3568,AH$2:$AJ$12,3,TRUE)</f>
        <v>0</v>
      </c>
      <c r="Q3568">
        <f>VLOOKUP(L3568,AI$2:$AJ$12,2,TRUE)</f>
        <v>6</v>
      </c>
      <c r="T3568" t="str">
        <f t="shared" si="335"/>
        <v>Crimepoint.create(latitude:37.752, longitude:-122.4, drugdrink:0, misdemean:7, theft:7, violent:0, total:6, drugdrinkct:0, misdemeanct:7, theftct:5, violentct:0, totalct:12)</v>
      </c>
      <c r="U3568" t="str">
        <f t="shared" si="336"/>
        <v>{location: new google.maps.LatLng(37.752, -122.4), weight: 0},</v>
      </c>
      <c r="V3568" t="str">
        <f t="shared" si="331"/>
        <v>{location: new google.maps.LatLng(37.752, -122.4), weight: 2},</v>
      </c>
      <c r="W3568" t="str">
        <f t="shared" si="332"/>
        <v>{location: new google.maps.LatLng(37.752, -122.4), weight: 1},</v>
      </c>
      <c r="X3568" t="str">
        <f t="shared" si="333"/>
        <v>{location: new google.maps.LatLng(37.752, -122.4), weight: 0},</v>
      </c>
      <c r="Y3568" t="str">
        <f t="shared" si="334"/>
        <v>{location: new google.maps.LatLng(37.752, -122.4), weight: 1},</v>
      </c>
    </row>
    <row r="3569" spans="1:25" x14ac:dyDescent="0.2">
      <c r="A3569">
        <v>37.752000000000002</v>
      </c>
      <c r="B3569">
        <v>-122.399</v>
      </c>
      <c r="C3569">
        <v>0</v>
      </c>
      <c r="D3569">
        <v>2</v>
      </c>
      <c r="E3569">
        <v>1</v>
      </c>
      <c r="F3569">
        <v>1</v>
      </c>
      <c r="G3569">
        <v>1</v>
      </c>
      <c r="H3569">
        <v>0</v>
      </c>
      <c r="I3569">
        <v>11</v>
      </c>
      <c r="J3569">
        <v>4</v>
      </c>
      <c r="K3569">
        <v>1</v>
      </c>
      <c r="L3569">
        <v>16</v>
      </c>
      <c r="M3569">
        <f>VLOOKUP(H3569,AE$2:$AJ$12,6,TRUE)</f>
        <v>0</v>
      </c>
      <c r="N3569">
        <f>VLOOKUP(I3569,AF$2:$AJ$12,5,TRUE)</f>
        <v>8</v>
      </c>
      <c r="O3569">
        <f>VLOOKUP(J3569,AG$2:$AJ$12,4,TRUE)</f>
        <v>6</v>
      </c>
      <c r="P3569">
        <f>VLOOKUP(K3569,AH$2:$AJ$12,3,TRUE)</f>
        <v>7</v>
      </c>
      <c r="Q3569">
        <f>VLOOKUP(L3569,AI$2:$AJ$12,2,TRUE)</f>
        <v>7</v>
      </c>
      <c r="T3569" t="str">
        <f t="shared" si="335"/>
        <v>Crimepoint.create(latitude:37.752, longitude:-122.399, drugdrink:0, misdemean:8, theft:6, violent:7, total:7, drugdrinkct:0, misdemeanct:11, theftct:4, violentct:1, totalct:16)</v>
      </c>
      <c r="U3569" t="str">
        <f t="shared" si="336"/>
        <v>{location: new google.maps.LatLng(37.752, -122.399), weight: 0},</v>
      </c>
      <c r="V3569" t="str">
        <f t="shared" si="331"/>
        <v>{location: new google.maps.LatLng(37.752, -122.399), weight: 2},</v>
      </c>
      <c r="W3569" t="str">
        <f t="shared" si="332"/>
        <v>{location: new google.maps.LatLng(37.752, -122.399), weight: 1},</v>
      </c>
      <c r="X3569" t="str">
        <f t="shared" si="333"/>
        <v>{location: new google.maps.LatLng(37.752, -122.399), weight: 1},</v>
      </c>
      <c r="Y3569" t="str">
        <f t="shared" si="334"/>
        <v>{location: new google.maps.LatLng(37.752, -122.399), weight: 1},</v>
      </c>
    </row>
    <row r="3570" spans="1:25" x14ac:dyDescent="0.2">
      <c r="A3570">
        <v>37.752000000000002</v>
      </c>
      <c r="B3570">
        <v>-122.398</v>
      </c>
      <c r="C3570">
        <v>3</v>
      </c>
      <c r="D3570">
        <v>3</v>
      </c>
      <c r="E3570">
        <v>1</v>
      </c>
      <c r="F3570">
        <v>2</v>
      </c>
      <c r="G3570">
        <v>2</v>
      </c>
      <c r="H3570">
        <v>4</v>
      </c>
      <c r="I3570">
        <v>12</v>
      </c>
      <c r="J3570">
        <v>10</v>
      </c>
      <c r="K3570">
        <v>3</v>
      </c>
      <c r="L3570">
        <v>29</v>
      </c>
      <c r="M3570">
        <f>VLOOKUP(H3570,AE$2:$AJ$12,6,TRUE)</f>
        <v>9</v>
      </c>
      <c r="N3570">
        <f>VLOOKUP(I3570,AF$2:$AJ$12,5,TRUE)</f>
        <v>8</v>
      </c>
      <c r="O3570">
        <f>VLOOKUP(J3570,AG$2:$AJ$12,4,TRUE)</f>
        <v>8</v>
      </c>
      <c r="P3570">
        <f>VLOOKUP(K3570,AH$2:$AJ$12,3,TRUE)</f>
        <v>8</v>
      </c>
      <c r="Q3570">
        <f>VLOOKUP(L3570,AI$2:$AJ$12,2,TRUE)</f>
        <v>8</v>
      </c>
      <c r="T3570" t="str">
        <f t="shared" si="335"/>
        <v>Crimepoint.create(latitude:37.752, longitude:-122.398, drugdrink:9, misdemean:8, theft:8, violent:8, total:8, drugdrinkct:4, misdemeanct:12, theftct:10, violentct:3, totalct:29)</v>
      </c>
      <c r="U3570" t="str">
        <f t="shared" si="336"/>
        <v>{location: new google.maps.LatLng(37.752, -122.398), weight: 3},</v>
      </c>
      <c r="V3570" t="str">
        <f t="shared" si="331"/>
        <v>{location: new google.maps.LatLng(37.752, -122.398), weight: 3},</v>
      </c>
      <c r="W3570" t="str">
        <f t="shared" si="332"/>
        <v>{location: new google.maps.LatLng(37.752, -122.398), weight: 1},</v>
      </c>
      <c r="X3570" t="str">
        <f t="shared" si="333"/>
        <v>{location: new google.maps.LatLng(37.752, -122.398), weight: 2},</v>
      </c>
      <c r="Y3570" t="str">
        <f t="shared" si="334"/>
        <v>{location: new google.maps.LatLng(37.752, -122.398), weight: 2},</v>
      </c>
    </row>
    <row r="3571" spans="1:25" x14ac:dyDescent="0.2">
      <c r="A3571">
        <v>37.752000000000002</v>
      </c>
      <c r="B3571">
        <v>-122.39700000000001</v>
      </c>
      <c r="C3571">
        <v>1</v>
      </c>
      <c r="D3571">
        <v>14</v>
      </c>
      <c r="E3571">
        <v>3</v>
      </c>
      <c r="F3571">
        <v>11</v>
      </c>
      <c r="G3571">
        <v>8</v>
      </c>
      <c r="H3571">
        <v>2</v>
      </c>
      <c r="I3571">
        <v>62</v>
      </c>
      <c r="J3571">
        <v>17</v>
      </c>
      <c r="K3571">
        <v>15</v>
      </c>
      <c r="L3571">
        <v>96</v>
      </c>
      <c r="M3571">
        <f>VLOOKUP(H3571,AE$2:$AJ$12,6,TRUE)</f>
        <v>9</v>
      </c>
      <c r="N3571">
        <f>VLOOKUP(I3571,AF$2:$AJ$12,5,TRUE)</f>
        <v>9</v>
      </c>
      <c r="O3571">
        <f>VLOOKUP(J3571,AG$2:$AJ$12,4,TRUE)</f>
        <v>9</v>
      </c>
      <c r="P3571">
        <f>VLOOKUP(K3571,AH$2:$AJ$12,3,TRUE)</f>
        <v>9</v>
      </c>
      <c r="Q3571">
        <f>VLOOKUP(L3571,AI$2:$AJ$12,2,TRUE)</f>
        <v>9</v>
      </c>
      <c r="T3571" t="str">
        <f t="shared" si="335"/>
        <v>Crimepoint.create(latitude:37.752, longitude:-122.397, drugdrink:9, misdemean:9, theft:9, violent:9, total:9, drugdrinkct:2, misdemeanct:62, theftct:17, violentct:15, totalct:96)</v>
      </c>
      <c r="U3571" t="str">
        <f t="shared" si="336"/>
        <v>{location: new google.maps.LatLng(37.752, -122.397), weight: 1},</v>
      </c>
      <c r="V3571" t="str">
        <f t="shared" si="331"/>
        <v>{location: new google.maps.LatLng(37.752, -122.397), weight: 14},</v>
      </c>
      <c r="W3571" t="str">
        <f t="shared" si="332"/>
        <v>{location: new google.maps.LatLng(37.752, -122.397), weight: 3},</v>
      </c>
      <c r="X3571" t="str">
        <f t="shared" si="333"/>
        <v>{location: new google.maps.LatLng(37.752, -122.397), weight: 11},</v>
      </c>
      <c r="Y3571" t="str">
        <f t="shared" si="334"/>
        <v>{location: new google.maps.LatLng(37.752, -122.397), weight: 8},</v>
      </c>
    </row>
    <row r="3572" spans="1:25" x14ac:dyDescent="0.2">
      <c r="A3572">
        <v>37.752000000000002</v>
      </c>
      <c r="B3572">
        <v>-122.396</v>
      </c>
      <c r="C3572">
        <v>1</v>
      </c>
      <c r="D3572">
        <v>2</v>
      </c>
      <c r="E3572">
        <v>0</v>
      </c>
      <c r="F3572">
        <v>0</v>
      </c>
      <c r="G3572">
        <v>1</v>
      </c>
      <c r="H3572">
        <v>1</v>
      </c>
      <c r="I3572">
        <v>7</v>
      </c>
      <c r="J3572">
        <v>2</v>
      </c>
      <c r="K3572">
        <v>0</v>
      </c>
      <c r="L3572">
        <v>10</v>
      </c>
      <c r="M3572">
        <f>VLOOKUP(H3572,AE$2:$AJ$12,6,TRUE)</f>
        <v>8</v>
      </c>
      <c r="N3572">
        <f>VLOOKUP(I3572,AF$2:$AJ$12,5,TRUE)</f>
        <v>7</v>
      </c>
      <c r="O3572">
        <f>VLOOKUP(J3572,AG$2:$AJ$12,4,TRUE)</f>
        <v>4</v>
      </c>
      <c r="P3572">
        <f>VLOOKUP(K3572,AH$2:$AJ$12,3,TRUE)</f>
        <v>0</v>
      </c>
      <c r="Q3572">
        <f>VLOOKUP(L3572,AI$2:$AJ$12,2,TRUE)</f>
        <v>6</v>
      </c>
      <c r="T3572" t="str">
        <f t="shared" si="335"/>
        <v>Crimepoint.create(latitude:37.752, longitude:-122.396, drugdrink:8, misdemean:7, theft:4, violent:0, total:6, drugdrinkct:1, misdemeanct:7, theftct:2, violentct:0, totalct:10)</v>
      </c>
      <c r="U3572" t="str">
        <f t="shared" si="336"/>
        <v>{location: new google.maps.LatLng(37.752, -122.396), weight: 1},</v>
      </c>
      <c r="V3572" t="str">
        <f t="shared" si="331"/>
        <v>{location: new google.maps.LatLng(37.752, -122.396), weight: 2},</v>
      </c>
      <c r="W3572" t="str">
        <f t="shared" si="332"/>
        <v>{location: new google.maps.LatLng(37.752, -122.396), weight: 0},</v>
      </c>
      <c r="X3572" t="str">
        <f t="shared" si="333"/>
        <v>{location: new google.maps.LatLng(37.752, -122.396), weight: 0},</v>
      </c>
      <c r="Y3572" t="str">
        <f t="shared" si="334"/>
        <v>{location: new google.maps.LatLng(37.752, -122.396), weight: 1},</v>
      </c>
    </row>
    <row r="3573" spans="1:25" x14ac:dyDescent="0.2">
      <c r="A3573">
        <v>37.752000000000002</v>
      </c>
      <c r="B3573">
        <v>-122.395</v>
      </c>
      <c r="C3573">
        <v>0</v>
      </c>
      <c r="D3573">
        <v>2</v>
      </c>
      <c r="E3573">
        <v>1</v>
      </c>
      <c r="F3573">
        <v>2</v>
      </c>
      <c r="G3573">
        <v>2</v>
      </c>
      <c r="H3573">
        <v>0</v>
      </c>
      <c r="I3573">
        <v>11</v>
      </c>
      <c r="J3573">
        <v>7</v>
      </c>
      <c r="K3573">
        <v>3</v>
      </c>
      <c r="L3573">
        <v>21</v>
      </c>
      <c r="M3573">
        <f>VLOOKUP(H3573,AE$2:$AJ$12,6,TRUE)</f>
        <v>0</v>
      </c>
      <c r="N3573">
        <f>VLOOKUP(I3573,AF$2:$AJ$12,5,TRUE)</f>
        <v>8</v>
      </c>
      <c r="O3573">
        <f>VLOOKUP(J3573,AG$2:$AJ$12,4,TRUE)</f>
        <v>7</v>
      </c>
      <c r="P3573">
        <f>VLOOKUP(K3573,AH$2:$AJ$12,3,TRUE)</f>
        <v>8</v>
      </c>
      <c r="Q3573">
        <f>VLOOKUP(L3573,AI$2:$AJ$12,2,TRUE)</f>
        <v>8</v>
      </c>
      <c r="T3573" t="str">
        <f t="shared" si="335"/>
        <v>Crimepoint.create(latitude:37.752, longitude:-122.395, drugdrink:0, misdemean:8, theft:7, violent:8, total:8, drugdrinkct:0, misdemeanct:11, theftct:7, violentct:3, totalct:21)</v>
      </c>
      <c r="U3573" t="str">
        <f t="shared" si="336"/>
        <v>{location: new google.maps.LatLng(37.752, -122.395), weight: 0},</v>
      </c>
      <c r="V3573" t="str">
        <f t="shared" si="331"/>
        <v>{location: new google.maps.LatLng(37.752, -122.395), weight: 2},</v>
      </c>
      <c r="W3573" t="str">
        <f t="shared" si="332"/>
        <v>{location: new google.maps.LatLng(37.752, -122.395), weight: 1},</v>
      </c>
      <c r="X3573" t="str">
        <f t="shared" si="333"/>
        <v>{location: new google.maps.LatLng(37.752, -122.395), weight: 2},</v>
      </c>
      <c r="Y3573" t="str">
        <f t="shared" si="334"/>
        <v>{location: new google.maps.LatLng(37.752, -122.395), weight: 2},</v>
      </c>
    </row>
    <row r="3574" spans="1:25" x14ac:dyDescent="0.2">
      <c r="A3574">
        <v>37.752000000000002</v>
      </c>
      <c r="B3574">
        <v>-122.39400000000001</v>
      </c>
      <c r="C3574">
        <v>0</v>
      </c>
      <c r="D3574">
        <v>2</v>
      </c>
      <c r="E3574">
        <v>0</v>
      </c>
      <c r="F3574">
        <v>0</v>
      </c>
      <c r="G3574">
        <v>1</v>
      </c>
      <c r="H3574">
        <v>0</v>
      </c>
      <c r="I3574">
        <v>7</v>
      </c>
      <c r="J3574">
        <v>2</v>
      </c>
      <c r="K3574">
        <v>0</v>
      </c>
      <c r="L3574">
        <v>9</v>
      </c>
      <c r="M3574">
        <f>VLOOKUP(H3574,AE$2:$AJ$12,6,TRUE)</f>
        <v>0</v>
      </c>
      <c r="N3574">
        <f>VLOOKUP(I3574,AF$2:$AJ$12,5,TRUE)</f>
        <v>7</v>
      </c>
      <c r="O3574">
        <f>VLOOKUP(J3574,AG$2:$AJ$12,4,TRUE)</f>
        <v>4</v>
      </c>
      <c r="P3574">
        <f>VLOOKUP(K3574,AH$2:$AJ$12,3,TRUE)</f>
        <v>0</v>
      </c>
      <c r="Q3574">
        <f>VLOOKUP(L3574,AI$2:$AJ$12,2,TRUE)</f>
        <v>5</v>
      </c>
      <c r="T3574" t="str">
        <f t="shared" si="335"/>
        <v>Crimepoint.create(latitude:37.752, longitude:-122.394, drugdrink:0, misdemean:7, theft:4, violent:0, total:5, drugdrinkct:0, misdemeanct:7, theftct:2, violentct:0, totalct:9)</v>
      </c>
      <c r="U3574" t="str">
        <f t="shared" si="336"/>
        <v>{location: new google.maps.LatLng(37.752, -122.394), weight: 0},</v>
      </c>
      <c r="V3574" t="str">
        <f t="shared" si="331"/>
        <v>{location: new google.maps.LatLng(37.752, -122.394), weight: 2},</v>
      </c>
      <c r="W3574" t="str">
        <f t="shared" si="332"/>
        <v>{location: new google.maps.LatLng(37.752, -122.394), weight: 0},</v>
      </c>
      <c r="X3574" t="str">
        <f t="shared" si="333"/>
        <v>{location: new google.maps.LatLng(37.752, -122.394), weight: 0},</v>
      </c>
      <c r="Y3574" t="str">
        <f t="shared" si="334"/>
        <v>{location: new google.maps.LatLng(37.752, -122.394), weight: 1},</v>
      </c>
    </row>
    <row r="3575" spans="1:25" x14ac:dyDescent="0.2">
      <c r="A3575">
        <v>37.752000000000002</v>
      </c>
      <c r="B3575">
        <v>-122.393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M3575">
        <f>VLOOKUP(H3575,AE$2:$AJ$12,6,TRUE)</f>
        <v>0</v>
      </c>
      <c r="N3575">
        <f>VLOOKUP(I3575,AF$2:$AJ$12,5,TRUE)</f>
        <v>2</v>
      </c>
      <c r="O3575">
        <f>VLOOKUP(J3575,AG$2:$AJ$12,4,TRUE)</f>
        <v>0</v>
      </c>
      <c r="P3575">
        <f>VLOOKUP(K3575,AH$2:$AJ$12,3,TRUE)</f>
        <v>0</v>
      </c>
      <c r="Q3575">
        <f>VLOOKUP(L3575,AI$2:$AJ$12,2,TRUE)</f>
        <v>0</v>
      </c>
      <c r="T3575" t="str">
        <f t="shared" si="335"/>
        <v>Crimepoint.create(latitude:37.752, longitude:-122.393, drugdrink:0, misdemean:2, theft:0, violent:0, total:0, drugdrinkct:0, misdemeanct:1, theftct:0, violentct:0, totalct:1)</v>
      </c>
      <c r="U3575" t="str">
        <f t="shared" si="336"/>
        <v>{location: new google.maps.LatLng(37.752, -122.393), weight: 0},</v>
      </c>
      <c r="V3575" t="str">
        <f t="shared" si="331"/>
        <v>{location: new google.maps.LatLng(37.752, -122.393), weight: 0},</v>
      </c>
      <c r="W3575" t="str">
        <f t="shared" si="332"/>
        <v>{location: new google.maps.LatLng(37.752, -122.393), weight: 0},</v>
      </c>
      <c r="X3575" t="str">
        <f t="shared" si="333"/>
        <v>{location: new google.maps.LatLng(37.752, -122.393), weight: 0},</v>
      </c>
      <c r="Y3575" t="str">
        <f t="shared" si="334"/>
        <v>{location: new google.maps.LatLng(37.752, -122.393), weight: 0},</v>
      </c>
    </row>
    <row r="3576" spans="1:25" x14ac:dyDescent="0.2">
      <c r="A3576">
        <v>37.752000000000002</v>
      </c>
      <c r="B3576">
        <v>-122.39100000000001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3</v>
      </c>
      <c r="K3576">
        <v>0</v>
      </c>
      <c r="L3576">
        <v>3</v>
      </c>
      <c r="M3576">
        <f>VLOOKUP(H3576,AE$2:$AJ$12,6,TRUE)</f>
        <v>0</v>
      </c>
      <c r="N3576">
        <f>VLOOKUP(I3576,AF$2:$AJ$12,5,TRUE)</f>
        <v>0</v>
      </c>
      <c r="O3576">
        <f>VLOOKUP(J3576,AG$2:$AJ$12,4,TRUE)</f>
        <v>5</v>
      </c>
      <c r="P3576">
        <f>VLOOKUP(K3576,AH$2:$AJ$12,3,TRUE)</f>
        <v>0</v>
      </c>
      <c r="Q3576">
        <f>VLOOKUP(L3576,AI$2:$AJ$12,2,TRUE)</f>
        <v>2</v>
      </c>
      <c r="T3576" t="str">
        <f t="shared" si="335"/>
        <v>Crimepoint.create(latitude:37.752, longitude:-122.391, drugdrink:0, misdemean:0, theft:5, violent:0, total:2, drugdrinkct:0, misdemeanct:0, theftct:3, violentct:0, totalct:3)</v>
      </c>
      <c r="U3576" t="str">
        <f t="shared" si="336"/>
        <v>{location: new google.maps.LatLng(37.752, -122.391), weight: 0},</v>
      </c>
      <c r="V3576" t="str">
        <f t="shared" si="331"/>
        <v>{location: new google.maps.LatLng(37.752, -122.391), weight: 0},</v>
      </c>
      <c r="W3576" t="str">
        <f t="shared" si="332"/>
        <v>{location: new google.maps.LatLng(37.752, -122.391), weight: 0},</v>
      </c>
      <c r="X3576" t="str">
        <f t="shared" si="333"/>
        <v>{location: new google.maps.LatLng(37.752, -122.391), weight: 0},</v>
      </c>
      <c r="Y3576" t="str">
        <f t="shared" si="334"/>
        <v>{location: new google.maps.LatLng(37.752, -122.391), weight: 0},</v>
      </c>
    </row>
    <row r="3577" spans="1:25" x14ac:dyDescent="0.2">
      <c r="A3577">
        <v>37.752000000000002</v>
      </c>
      <c r="B3577">
        <v>-122.39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0</v>
      </c>
      <c r="K3577">
        <v>0</v>
      </c>
      <c r="L3577">
        <v>2</v>
      </c>
      <c r="M3577">
        <f>VLOOKUP(H3577,AE$2:$AJ$12,6,TRUE)</f>
        <v>0</v>
      </c>
      <c r="N3577">
        <f>VLOOKUP(I3577,AF$2:$AJ$12,5,TRUE)</f>
        <v>4</v>
      </c>
      <c r="O3577">
        <f>VLOOKUP(J3577,AG$2:$AJ$12,4,TRUE)</f>
        <v>0</v>
      </c>
      <c r="P3577">
        <f>VLOOKUP(K3577,AH$2:$AJ$12,3,TRUE)</f>
        <v>0</v>
      </c>
      <c r="Q3577">
        <f>VLOOKUP(L3577,AI$2:$AJ$12,2,TRUE)</f>
        <v>1</v>
      </c>
      <c r="T3577" t="str">
        <f t="shared" si="335"/>
        <v>Crimepoint.create(latitude:37.752, longitude:-122.39, drugdrink:0, misdemean:4, theft:0, violent:0, total:1, drugdrinkct:0, misdemeanct:2, theftct:0, violentct:0, totalct:2)</v>
      </c>
      <c r="U3577" t="str">
        <f t="shared" si="336"/>
        <v>{location: new google.maps.LatLng(37.752, -122.39), weight: 0},</v>
      </c>
      <c r="V3577" t="str">
        <f t="shared" si="331"/>
        <v>{location: new google.maps.LatLng(37.752, -122.39), weight: 0},</v>
      </c>
      <c r="W3577" t="str">
        <f t="shared" si="332"/>
        <v>{location: new google.maps.LatLng(37.752, -122.39), weight: 0},</v>
      </c>
      <c r="X3577" t="str">
        <f t="shared" si="333"/>
        <v>{location: new google.maps.LatLng(37.752, -122.39), weight: 0},</v>
      </c>
      <c r="Y3577" t="str">
        <f t="shared" si="334"/>
        <v>{location: new google.maps.LatLng(37.752, -122.39), weight: 0},</v>
      </c>
    </row>
    <row r="3578" spans="1:25" x14ac:dyDescent="0.2">
      <c r="A3578">
        <v>37.752000000000002</v>
      </c>
      <c r="B3578">
        <v>-122.38800000000001</v>
      </c>
      <c r="C3578">
        <v>0</v>
      </c>
      <c r="D3578">
        <v>1</v>
      </c>
      <c r="E3578">
        <v>1</v>
      </c>
      <c r="F3578">
        <v>0</v>
      </c>
      <c r="G3578">
        <v>1</v>
      </c>
      <c r="H3578">
        <v>0</v>
      </c>
      <c r="I3578">
        <v>6</v>
      </c>
      <c r="J3578">
        <v>7</v>
      </c>
      <c r="K3578">
        <v>0</v>
      </c>
      <c r="L3578">
        <v>13</v>
      </c>
      <c r="M3578">
        <f>VLOOKUP(H3578,AE$2:$AJ$12,6,TRUE)</f>
        <v>0</v>
      </c>
      <c r="N3578">
        <f>VLOOKUP(I3578,AF$2:$AJ$12,5,TRUE)</f>
        <v>7</v>
      </c>
      <c r="O3578">
        <f>VLOOKUP(J3578,AG$2:$AJ$12,4,TRUE)</f>
        <v>7</v>
      </c>
      <c r="P3578">
        <f>VLOOKUP(K3578,AH$2:$AJ$12,3,TRUE)</f>
        <v>0</v>
      </c>
      <c r="Q3578">
        <f>VLOOKUP(L3578,AI$2:$AJ$12,2,TRUE)</f>
        <v>7</v>
      </c>
      <c r="T3578" t="str">
        <f t="shared" si="335"/>
        <v>Crimepoint.create(latitude:37.752, longitude:-122.388, drugdrink:0, misdemean:7, theft:7, violent:0, total:7, drugdrinkct:0, misdemeanct:6, theftct:7, violentct:0, totalct:13)</v>
      </c>
      <c r="U3578" t="str">
        <f t="shared" si="336"/>
        <v>{location: new google.maps.LatLng(37.752, -122.388), weight: 0},</v>
      </c>
      <c r="V3578" t="str">
        <f t="shared" si="331"/>
        <v>{location: new google.maps.LatLng(37.752, -122.388), weight: 1},</v>
      </c>
      <c r="W3578" t="str">
        <f t="shared" si="332"/>
        <v>{location: new google.maps.LatLng(37.752, -122.388), weight: 1},</v>
      </c>
      <c r="X3578" t="str">
        <f t="shared" si="333"/>
        <v>{location: new google.maps.LatLng(37.752, -122.388), weight: 0},</v>
      </c>
      <c r="Y3578" t="str">
        <f t="shared" si="334"/>
        <v>{location: new google.maps.LatLng(37.752, -122.388), weight: 1},</v>
      </c>
    </row>
    <row r="3579" spans="1:25" x14ac:dyDescent="0.2">
      <c r="A3579">
        <v>37.753</v>
      </c>
      <c r="B3579">
        <v>-122.508</v>
      </c>
      <c r="C3579">
        <v>0</v>
      </c>
      <c r="D3579">
        <v>1</v>
      </c>
      <c r="E3579">
        <v>0</v>
      </c>
      <c r="F3579">
        <v>1</v>
      </c>
      <c r="G3579">
        <v>1</v>
      </c>
      <c r="H3579">
        <v>0</v>
      </c>
      <c r="I3579">
        <v>4</v>
      </c>
      <c r="J3579">
        <v>3</v>
      </c>
      <c r="K3579">
        <v>1</v>
      </c>
      <c r="L3579">
        <v>8</v>
      </c>
      <c r="M3579">
        <f>VLOOKUP(H3579,AE$2:$AJ$12,6,TRUE)</f>
        <v>0</v>
      </c>
      <c r="N3579">
        <f>VLOOKUP(I3579,AF$2:$AJ$12,5,TRUE)</f>
        <v>6</v>
      </c>
      <c r="O3579">
        <f>VLOOKUP(J3579,AG$2:$AJ$12,4,TRUE)</f>
        <v>5</v>
      </c>
      <c r="P3579">
        <f>VLOOKUP(K3579,AH$2:$AJ$12,3,TRUE)</f>
        <v>7</v>
      </c>
      <c r="Q3579">
        <f>VLOOKUP(L3579,AI$2:$AJ$12,2,TRUE)</f>
        <v>5</v>
      </c>
      <c r="T3579" t="str">
        <f t="shared" si="335"/>
        <v>Crimepoint.create(latitude:37.753, longitude:-122.508, drugdrink:0, misdemean:6, theft:5, violent:7, total:5, drugdrinkct:0, misdemeanct:4, theftct:3, violentct:1, totalct:8)</v>
      </c>
      <c r="U3579" t="str">
        <f t="shared" si="336"/>
        <v>{location: new google.maps.LatLng(37.753, -122.508), weight: 0},</v>
      </c>
      <c r="V3579" t="str">
        <f t="shared" si="331"/>
        <v>{location: new google.maps.LatLng(37.753, -122.508), weight: 1},</v>
      </c>
      <c r="W3579" t="str">
        <f t="shared" si="332"/>
        <v>{location: new google.maps.LatLng(37.753, -122.508), weight: 0},</v>
      </c>
      <c r="X3579" t="str">
        <f t="shared" si="333"/>
        <v>{location: new google.maps.LatLng(37.753, -122.508), weight: 1},</v>
      </c>
      <c r="Y3579" t="str">
        <f t="shared" si="334"/>
        <v>{location: new google.maps.LatLng(37.753, -122.508), weight: 1},</v>
      </c>
    </row>
    <row r="3580" spans="1:25" x14ac:dyDescent="0.2">
      <c r="A3580">
        <v>37.753</v>
      </c>
      <c r="B3580">
        <v>-122.50700000000001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3</v>
      </c>
      <c r="J3580">
        <v>0</v>
      </c>
      <c r="K3580">
        <v>0</v>
      </c>
      <c r="L3580">
        <v>3</v>
      </c>
      <c r="M3580">
        <f>VLOOKUP(H3580,AE$2:$AJ$12,6,TRUE)</f>
        <v>0</v>
      </c>
      <c r="N3580">
        <f>VLOOKUP(I3580,AF$2:$AJ$12,5,TRUE)</f>
        <v>5</v>
      </c>
      <c r="O3580">
        <f>VLOOKUP(J3580,AG$2:$AJ$12,4,TRUE)</f>
        <v>0</v>
      </c>
      <c r="P3580">
        <f>VLOOKUP(K3580,AH$2:$AJ$12,3,TRUE)</f>
        <v>0</v>
      </c>
      <c r="Q3580">
        <f>VLOOKUP(L3580,AI$2:$AJ$12,2,TRUE)</f>
        <v>2</v>
      </c>
      <c r="T3580" t="str">
        <f t="shared" si="335"/>
        <v>Crimepoint.create(latitude:37.753, longitude:-122.507, drugdrink:0, misdemean:5, theft:0, violent:0, total:2, drugdrinkct:0, misdemeanct:3, theftct:0, violentct:0, totalct:3)</v>
      </c>
      <c r="U3580" t="str">
        <f t="shared" si="336"/>
        <v>{location: new google.maps.LatLng(37.753, -122.507), weight: 0},</v>
      </c>
      <c r="V3580" t="str">
        <f t="shared" si="331"/>
        <v>{location: new google.maps.LatLng(37.753, -122.507), weight: 1},</v>
      </c>
      <c r="W3580" t="str">
        <f t="shared" si="332"/>
        <v>{location: new google.maps.LatLng(37.753, -122.507), weight: 0},</v>
      </c>
      <c r="X3580" t="str">
        <f t="shared" si="333"/>
        <v>{location: new google.maps.LatLng(37.753, -122.507), weight: 0},</v>
      </c>
      <c r="Y3580" t="str">
        <f t="shared" si="334"/>
        <v>{location: new google.maps.LatLng(37.753, -122.507), weight: 0},</v>
      </c>
    </row>
    <row r="3581" spans="1:25" x14ac:dyDescent="0.2">
      <c r="A3581">
        <v>37.753</v>
      </c>
      <c r="B3581">
        <v>-122.506</v>
      </c>
      <c r="C3581">
        <v>0</v>
      </c>
      <c r="D3581">
        <v>2</v>
      </c>
      <c r="E3581">
        <v>0</v>
      </c>
      <c r="F3581">
        <v>0</v>
      </c>
      <c r="G3581">
        <v>1</v>
      </c>
      <c r="H3581">
        <v>0</v>
      </c>
      <c r="I3581">
        <v>7</v>
      </c>
      <c r="J3581">
        <v>1</v>
      </c>
      <c r="K3581">
        <v>0</v>
      </c>
      <c r="L3581">
        <v>8</v>
      </c>
      <c r="M3581">
        <f>VLOOKUP(H3581,AE$2:$AJ$12,6,TRUE)</f>
        <v>0</v>
      </c>
      <c r="N3581">
        <f>VLOOKUP(I3581,AF$2:$AJ$12,5,TRUE)</f>
        <v>7</v>
      </c>
      <c r="O3581">
        <f>VLOOKUP(J3581,AG$2:$AJ$12,4,TRUE)</f>
        <v>3</v>
      </c>
      <c r="P3581">
        <f>VLOOKUP(K3581,AH$2:$AJ$12,3,TRUE)</f>
        <v>0</v>
      </c>
      <c r="Q3581">
        <f>VLOOKUP(L3581,AI$2:$AJ$12,2,TRUE)</f>
        <v>5</v>
      </c>
      <c r="T3581" t="str">
        <f t="shared" si="335"/>
        <v>Crimepoint.create(latitude:37.753, longitude:-122.506, drugdrink:0, misdemean:7, theft:3, violent:0, total:5, drugdrinkct:0, misdemeanct:7, theftct:1, violentct:0, totalct:8)</v>
      </c>
      <c r="U3581" t="str">
        <f t="shared" si="336"/>
        <v>{location: new google.maps.LatLng(37.753, -122.506), weight: 0},</v>
      </c>
      <c r="V3581" t="str">
        <f t="shared" si="331"/>
        <v>{location: new google.maps.LatLng(37.753, -122.506), weight: 2},</v>
      </c>
      <c r="W3581" t="str">
        <f t="shared" si="332"/>
        <v>{location: new google.maps.LatLng(37.753, -122.506), weight: 0},</v>
      </c>
      <c r="X3581" t="str">
        <f t="shared" si="333"/>
        <v>{location: new google.maps.LatLng(37.753, -122.506), weight: 0},</v>
      </c>
      <c r="Y3581" t="str">
        <f t="shared" si="334"/>
        <v>{location: new google.maps.LatLng(37.753, -122.506), weight: 1},</v>
      </c>
    </row>
    <row r="3582" spans="1:25" x14ac:dyDescent="0.2">
      <c r="A3582">
        <v>37.753</v>
      </c>
      <c r="B3582">
        <v>-122.505</v>
      </c>
      <c r="C3582">
        <v>0</v>
      </c>
      <c r="D3582">
        <v>2</v>
      </c>
      <c r="E3582">
        <v>0</v>
      </c>
      <c r="F3582">
        <v>2</v>
      </c>
      <c r="G3582">
        <v>1</v>
      </c>
      <c r="H3582">
        <v>0</v>
      </c>
      <c r="I3582">
        <v>8</v>
      </c>
      <c r="J3582">
        <v>2</v>
      </c>
      <c r="K3582">
        <v>3</v>
      </c>
      <c r="L3582">
        <v>13</v>
      </c>
      <c r="M3582">
        <f>VLOOKUP(H3582,AE$2:$AJ$12,6,TRUE)</f>
        <v>0</v>
      </c>
      <c r="N3582">
        <f>VLOOKUP(I3582,AF$2:$AJ$12,5,TRUE)</f>
        <v>7</v>
      </c>
      <c r="O3582">
        <f>VLOOKUP(J3582,AG$2:$AJ$12,4,TRUE)</f>
        <v>4</v>
      </c>
      <c r="P3582">
        <f>VLOOKUP(K3582,AH$2:$AJ$12,3,TRUE)</f>
        <v>8</v>
      </c>
      <c r="Q3582">
        <f>VLOOKUP(L3582,AI$2:$AJ$12,2,TRUE)</f>
        <v>7</v>
      </c>
      <c r="T3582" t="str">
        <f t="shared" si="335"/>
        <v>Crimepoint.create(latitude:37.753, longitude:-122.505, drugdrink:0, misdemean:7, theft:4, violent:8, total:7, drugdrinkct:0, misdemeanct:8, theftct:2, violentct:3, totalct:13)</v>
      </c>
      <c r="U3582" t="str">
        <f t="shared" si="336"/>
        <v>{location: new google.maps.LatLng(37.753, -122.505), weight: 0},</v>
      </c>
      <c r="V3582" t="str">
        <f t="shared" si="331"/>
        <v>{location: new google.maps.LatLng(37.753, -122.505), weight: 2},</v>
      </c>
      <c r="W3582" t="str">
        <f t="shared" si="332"/>
        <v>{location: new google.maps.LatLng(37.753, -122.505), weight: 0},</v>
      </c>
      <c r="X3582" t="str">
        <f t="shared" si="333"/>
        <v>{location: new google.maps.LatLng(37.753, -122.505), weight: 2},</v>
      </c>
      <c r="Y3582" t="str">
        <f t="shared" si="334"/>
        <v>{location: new google.maps.LatLng(37.753, -122.505), weight: 1},</v>
      </c>
    </row>
    <row r="3583" spans="1:25" x14ac:dyDescent="0.2">
      <c r="A3583">
        <v>37.753</v>
      </c>
      <c r="B3583">
        <v>-122.504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2</v>
      </c>
      <c r="J3583">
        <v>3</v>
      </c>
      <c r="K3583">
        <v>0</v>
      </c>
      <c r="L3583">
        <v>5</v>
      </c>
      <c r="M3583">
        <f>VLOOKUP(H3583,AE$2:$AJ$12,6,TRUE)</f>
        <v>0</v>
      </c>
      <c r="N3583">
        <f>VLOOKUP(I3583,AF$2:$AJ$12,5,TRUE)</f>
        <v>4</v>
      </c>
      <c r="O3583">
        <f>VLOOKUP(J3583,AG$2:$AJ$12,4,TRUE)</f>
        <v>5</v>
      </c>
      <c r="P3583">
        <f>VLOOKUP(K3583,AH$2:$AJ$12,3,TRUE)</f>
        <v>0</v>
      </c>
      <c r="Q3583">
        <f>VLOOKUP(L3583,AI$2:$AJ$12,2,TRUE)</f>
        <v>4</v>
      </c>
      <c r="T3583" t="str">
        <f t="shared" si="335"/>
        <v>Crimepoint.create(latitude:37.753, longitude:-122.504, drugdrink:0, misdemean:4, theft:5, violent:0, total:4, drugdrinkct:0, misdemeanct:2, theftct:3, violentct:0, totalct:5)</v>
      </c>
      <c r="U3583" t="str">
        <f t="shared" si="336"/>
        <v>{location: new google.maps.LatLng(37.753, -122.504), weight: 0},</v>
      </c>
      <c r="V3583" t="str">
        <f t="shared" si="331"/>
        <v>{location: new google.maps.LatLng(37.753, -122.504), weight: 0},</v>
      </c>
      <c r="W3583" t="str">
        <f t="shared" si="332"/>
        <v>{location: new google.maps.LatLng(37.753, -122.504), weight: 0},</v>
      </c>
      <c r="X3583" t="str">
        <f t="shared" si="333"/>
        <v>{location: new google.maps.LatLng(37.753, -122.504), weight: 0},</v>
      </c>
      <c r="Y3583" t="str">
        <f t="shared" si="334"/>
        <v>{location: new google.maps.LatLng(37.753, -122.504), weight: 0},</v>
      </c>
    </row>
    <row r="3584" spans="1:25" x14ac:dyDescent="0.2">
      <c r="A3584">
        <v>37.753</v>
      </c>
      <c r="B3584">
        <v>-122.502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2</v>
      </c>
      <c r="J3584">
        <v>0</v>
      </c>
      <c r="K3584">
        <v>2</v>
      </c>
      <c r="L3584">
        <v>4</v>
      </c>
      <c r="M3584">
        <f>VLOOKUP(H3584,AE$2:$AJ$12,6,TRUE)</f>
        <v>0</v>
      </c>
      <c r="N3584">
        <f>VLOOKUP(I3584,AF$2:$AJ$12,5,TRUE)</f>
        <v>4</v>
      </c>
      <c r="O3584">
        <f>VLOOKUP(J3584,AG$2:$AJ$12,4,TRUE)</f>
        <v>0</v>
      </c>
      <c r="P3584">
        <f>VLOOKUP(K3584,AH$2:$AJ$12,3,TRUE)</f>
        <v>7</v>
      </c>
      <c r="Q3584">
        <f>VLOOKUP(L3584,AI$2:$AJ$12,2,TRUE)</f>
        <v>3</v>
      </c>
      <c r="T3584" t="str">
        <f t="shared" si="335"/>
        <v>Crimepoint.create(latitude:37.753, longitude:-122.502, drugdrink:0, misdemean:4, theft:0, violent:7, total:3, drugdrinkct:0, misdemeanct:2, theftct:0, violentct:2, totalct:4)</v>
      </c>
      <c r="U3584" t="str">
        <f t="shared" si="336"/>
        <v>{location: new google.maps.LatLng(37.753, -122.502), weight: 0},</v>
      </c>
      <c r="V3584" t="str">
        <f t="shared" si="331"/>
        <v>{location: new google.maps.LatLng(37.753, -122.502), weight: 0},</v>
      </c>
      <c r="W3584" t="str">
        <f t="shared" si="332"/>
        <v>{location: new google.maps.LatLng(37.753, -122.502), weight: 0},</v>
      </c>
      <c r="X3584" t="str">
        <f t="shared" si="333"/>
        <v>{location: new google.maps.LatLng(37.753, -122.502), weight: 1},</v>
      </c>
      <c r="Y3584" t="str">
        <f t="shared" si="334"/>
        <v>{location: new google.maps.LatLng(37.753, -122.502), weight: 0},</v>
      </c>
    </row>
    <row r="3585" spans="1:25" x14ac:dyDescent="0.2">
      <c r="A3585">
        <v>37.753</v>
      </c>
      <c r="B3585">
        <v>-122.5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2</v>
      </c>
      <c r="K3585">
        <v>2</v>
      </c>
      <c r="L3585">
        <v>4</v>
      </c>
      <c r="M3585">
        <f>VLOOKUP(H3585,AE$2:$AJ$12,6,TRUE)</f>
        <v>0</v>
      </c>
      <c r="N3585">
        <f>VLOOKUP(I3585,AF$2:$AJ$12,5,TRUE)</f>
        <v>0</v>
      </c>
      <c r="O3585">
        <f>VLOOKUP(J3585,AG$2:$AJ$12,4,TRUE)</f>
        <v>4</v>
      </c>
      <c r="P3585">
        <f>VLOOKUP(K3585,AH$2:$AJ$12,3,TRUE)</f>
        <v>7</v>
      </c>
      <c r="Q3585">
        <f>VLOOKUP(L3585,AI$2:$AJ$12,2,TRUE)</f>
        <v>3</v>
      </c>
      <c r="T3585" t="str">
        <f t="shared" si="335"/>
        <v>Crimepoint.create(latitude:37.753, longitude:-122.5, drugdrink:0, misdemean:0, theft:4, violent:7, total:3, drugdrinkct:0, misdemeanct:0, theftct:2, violentct:2, totalct:4)</v>
      </c>
      <c r="U3585" t="str">
        <f t="shared" si="336"/>
        <v>{location: new google.maps.LatLng(37.753, -122.5), weight: 0},</v>
      </c>
      <c r="V3585" t="str">
        <f t="shared" si="331"/>
        <v>{location: new google.maps.LatLng(37.753, -122.5), weight: 0},</v>
      </c>
      <c r="W3585" t="str">
        <f t="shared" si="332"/>
        <v>{location: new google.maps.LatLng(37.753, -122.5), weight: 0},</v>
      </c>
      <c r="X3585" t="str">
        <f t="shared" si="333"/>
        <v>{location: new google.maps.LatLng(37.753, -122.5), weight: 1},</v>
      </c>
      <c r="Y3585" t="str">
        <f t="shared" si="334"/>
        <v>{location: new google.maps.LatLng(37.753, -122.5), weight: 0},</v>
      </c>
    </row>
    <row r="3586" spans="1:25" x14ac:dyDescent="0.2">
      <c r="A3586">
        <v>37.753</v>
      </c>
      <c r="B3586">
        <v>-122.499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2</v>
      </c>
      <c r="M3586">
        <f>VLOOKUP(H3586,AE$2:$AJ$12,6,TRUE)</f>
        <v>0</v>
      </c>
      <c r="N3586">
        <f>VLOOKUP(I3586,AF$2:$AJ$12,5,TRUE)</f>
        <v>4</v>
      </c>
      <c r="O3586">
        <f>VLOOKUP(J3586,AG$2:$AJ$12,4,TRUE)</f>
        <v>0</v>
      </c>
      <c r="P3586">
        <f>VLOOKUP(K3586,AH$2:$AJ$12,3,TRUE)</f>
        <v>0</v>
      </c>
      <c r="Q3586">
        <f>VLOOKUP(L3586,AI$2:$AJ$12,2,TRUE)</f>
        <v>1</v>
      </c>
      <c r="T3586" t="str">
        <f t="shared" si="335"/>
        <v>Crimepoint.create(latitude:37.753, longitude:-122.499, drugdrink:0, misdemean:4, theft:0, violent:0, total:1, drugdrinkct:0, misdemeanct:2, theftct:0, violentct:0, totalct:2)</v>
      </c>
      <c r="U3586" t="str">
        <f t="shared" si="336"/>
        <v>{location: new google.maps.LatLng(37.753, -122.499), weight: 0},</v>
      </c>
      <c r="V3586" t="str">
        <f t="shared" si="331"/>
        <v>{location: new google.maps.LatLng(37.753, -122.499), weight: 0},</v>
      </c>
      <c r="W3586" t="str">
        <f t="shared" si="332"/>
        <v>{location: new google.maps.LatLng(37.753, -122.499), weight: 0},</v>
      </c>
      <c r="X3586" t="str">
        <f t="shared" si="333"/>
        <v>{location: new google.maps.LatLng(37.753, -122.499), weight: 0},</v>
      </c>
      <c r="Y3586" t="str">
        <f t="shared" si="334"/>
        <v>{location: new google.maps.LatLng(37.753, -122.499), weight: 0},</v>
      </c>
    </row>
    <row r="3587" spans="1:25" x14ac:dyDescent="0.2">
      <c r="A3587">
        <v>37.753</v>
      </c>
      <c r="B3587">
        <v>-122.498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f>VLOOKUP(H3587,AE$2:$AJ$12,6,TRUE)</f>
        <v>0</v>
      </c>
      <c r="N3587">
        <f>VLOOKUP(I3587,AF$2:$AJ$12,5,TRUE)</f>
        <v>2</v>
      </c>
      <c r="O3587">
        <f>VLOOKUP(J3587,AG$2:$AJ$12,4,TRUE)</f>
        <v>0</v>
      </c>
      <c r="P3587">
        <f>VLOOKUP(K3587,AH$2:$AJ$12,3,TRUE)</f>
        <v>0</v>
      </c>
      <c r="Q3587">
        <f>VLOOKUP(L3587,AI$2:$AJ$12,2,TRUE)</f>
        <v>0</v>
      </c>
      <c r="T3587" t="str">
        <f t="shared" si="335"/>
        <v>Crimepoint.create(latitude:37.753, longitude:-122.498, drugdrink:0, misdemean:2, theft:0, violent:0, total:0, drugdrinkct:0, misdemeanct:1, theftct:0, violentct:0, totalct:1)</v>
      </c>
      <c r="U3587" t="str">
        <f t="shared" si="336"/>
        <v>{location: new google.maps.LatLng(37.753, -122.498), weight: 0},</v>
      </c>
      <c r="V3587" t="str">
        <f t="shared" ref="V3587:V3650" si="337">$Z$2&amp;$A3587&amp;$AA$2&amp;$B3587&amp;$AB$2&amp;D3587&amp;$AC$2</f>
        <v>{location: new google.maps.LatLng(37.753, -122.498), weight: 0},</v>
      </c>
      <c r="W3587" t="str">
        <f t="shared" ref="W3587:W3650" si="338">$Z$2&amp;$A3587&amp;$AA$2&amp;$B3587&amp;$AB$2&amp;E3587&amp;$AC$2</f>
        <v>{location: new google.maps.LatLng(37.753, -122.498), weight: 0},</v>
      </c>
      <c r="X3587" t="str">
        <f t="shared" ref="X3587:X3650" si="339">$Z$2&amp;$A3587&amp;$AA$2&amp;$B3587&amp;$AB$2&amp;F3587&amp;$AC$2</f>
        <v>{location: new google.maps.LatLng(37.753, -122.498), weight: 0},</v>
      </c>
      <c r="Y3587" t="str">
        <f t="shared" ref="Y3587:Y3650" si="340">$Z$2&amp;$A3587&amp;$AA$2&amp;$B3587&amp;$AB$2&amp;G3587&amp;$AC$2</f>
        <v>{location: new google.maps.LatLng(37.753, -122.498), weight: 0},</v>
      </c>
    </row>
    <row r="3588" spans="1:25" x14ac:dyDescent="0.2">
      <c r="A3588">
        <v>37.753</v>
      </c>
      <c r="B3588">
        <v>-122.497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3</v>
      </c>
      <c r="J3588">
        <v>2</v>
      </c>
      <c r="K3588">
        <v>0</v>
      </c>
      <c r="L3588">
        <v>5</v>
      </c>
      <c r="M3588">
        <f>VLOOKUP(H3588,AE$2:$AJ$12,6,TRUE)</f>
        <v>0</v>
      </c>
      <c r="N3588">
        <f>VLOOKUP(I3588,AF$2:$AJ$12,5,TRUE)</f>
        <v>5</v>
      </c>
      <c r="O3588">
        <f>VLOOKUP(J3588,AG$2:$AJ$12,4,TRUE)</f>
        <v>4</v>
      </c>
      <c r="P3588">
        <f>VLOOKUP(K3588,AH$2:$AJ$12,3,TRUE)</f>
        <v>0</v>
      </c>
      <c r="Q3588">
        <f>VLOOKUP(L3588,AI$2:$AJ$12,2,TRUE)</f>
        <v>4</v>
      </c>
      <c r="T3588" t="str">
        <f t="shared" ref="T3588:T3651" si="341">"Crimepoint.create("&amp;A$2&amp;":"&amp;A3588&amp;", "&amp;B$2&amp;":"&amp;B3588&amp;", "&amp;C$2&amp;":"&amp;M3588&amp;", "&amp;D$2&amp;":"&amp;N3588&amp;", "&amp;E$2&amp;":"&amp;O3588&amp;", "&amp;F$2&amp;":"&amp;P3588&amp;", "&amp;G$2&amp;":"&amp;Q3588&amp;", "&amp;H$2&amp;":"&amp;H3588&amp;", "&amp;I$2&amp;":"&amp;I3588&amp;", "&amp;J$2&amp;":"&amp;J3588&amp;", "&amp;K$2&amp;":"&amp;K3588&amp;", "&amp;L$2&amp;":"&amp;L3588&amp;")"</f>
        <v>Crimepoint.create(latitude:37.753, longitude:-122.497, drugdrink:0, misdemean:5, theft:4, violent:0, total:4, drugdrinkct:0, misdemeanct:3, theftct:2, violentct:0, totalct:5)</v>
      </c>
      <c r="U3588" t="str">
        <f t="shared" ref="U3588:U3651" si="342">$Z$2&amp;$A3588&amp;$AA$2&amp;$B3588&amp;$AB$2&amp;C3588&amp;$AC$2</f>
        <v>{location: new google.maps.LatLng(37.753, -122.497), weight: 0},</v>
      </c>
      <c r="V3588" t="str">
        <f t="shared" si="337"/>
        <v>{location: new google.maps.LatLng(37.753, -122.497), weight: 1},</v>
      </c>
      <c r="W3588" t="str">
        <f t="shared" si="338"/>
        <v>{location: new google.maps.LatLng(37.753, -122.497), weight: 0},</v>
      </c>
      <c r="X3588" t="str">
        <f t="shared" si="339"/>
        <v>{location: new google.maps.LatLng(37.753, -122.497), weight: 0},</v>
      </c>
      <c r="Y3588" t="str">
        <f t="shared" si="340"/>
        <v>{location: new google.maps.LatLng(37.753, -122.497), weight: 0},</v>
      </c>
    </row>
    <row r="3589" spans="1:25" x14ac:dyDescent="0.2">
      <c r="A3589">
        <v>37.753</v>
      </c>
      <c r="B3589">
        <v>-122.496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f>VLOOKUP(H3589,AE$2:$AJ$12,6,TRUE)</f>
        <v>0</v>
      </c>
      <c r="N3589">
        <f>VLOOKUP(I3589,AF$2:$AJ$12,5,TRUE)</f>
        <v>0</v>
      </c>
      <c r="O3589">
        <f>VLOOKUP(J3589,AG$2:$AJ$12,4,TRUE)</f>
        <v>3</v>
      </c>
      <c r="P3589">
        <f>VLOOKUP(K3589,AH$2:$AJ$12,3,TRUE)</f>
        <v>0</v>
      </c>
      <c r="Q3589">
        <f>VLOOKUP(L3589,AI$2:$AJ$12,2,TRUE)</f>
        <v>0</v>
      </c>
      <c r="T3589" t="str">
        <f t="shared" si="341"/>
        <v>Crimepoint.create(latitude:37.753, longitude:-122.496, drugdrink:0, misdemean:0, theft:3, violent:0, total:0, drugdrinkct:0, misdemeanct:0, theftct:1, violentct:0, totalct:1)</v>
      </c>
      <c r="U3589" t="str">
        <f t="shared" si="342"/>
        <v>{location: new google.maps.LatLng(37.753, -122.496), weight: 0},</v>
      </c>
      <c r="V3589" t="str">
        <f t="shared" si="337"/>
        <v>{location: new google.maps.LatLng(37.753, -122.496), weight: 0},</v>
      </c>
      <c r="W3589" t="str">
        <f t="shared" si="338"/>
        <v>{location: new google.maps.LatLng(37.753, -122.496), weight: 0},</v>
      </c>
      <c r="X3589" t="str">
        <f t="shared" si="339"/>
        <v>{location: new google.maps.LatLng(37.753, -122.496), weight: 0},</v>
      </c>
      <c r="Y3589" t="str">
        <f t="shared" si="340"/>
        <v>{location: new google.maps.LatLng(37.753, -122.496), weight: 0},</v>
      </c>
    </row>
    <row r="3590" spans="1:25" x14ac:dyDescent="0.2">
      <c r="A3590">
        <v>37.753</v>
      </c>
      <c r="B3590">
        <v>-122.495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4</v>
      </c>
      <c r="J3590">
        <v>1</v>
      </c>
      <c r="K3590">
        <v>0</v>
      </c>
      <c r="L3590">
        <v>5</v>
      </c>
      <c r="M3590">
        <f>VLOOKUP(H3590,AE$2:$AJ$12,6,TRUE)</f>
        <v>0</v>
      </c>
      <c r="N3590">
        <f>VLOOKUP(I3590,AF$2:$AJ$12,5,TRUE)</f>
        <v>6</v>
      </c>
      <c r="O3590">
        <f>VLOOKUP(J3590,AG$2:$AJ$12,4,TRUE)</f>
        <v>3</v>
      </c>
      <c r="P3590">
        <f>VLOOKUP(K3590,AH$2:$AJ$12,3,TRUE)</f>
        <v>0</v>
      </c>
      <c r="Q3590">
        <f>VLOOKUP(L3590,AI$2:$AJ$12,2,TRUE)</f>
        <v>4</v>
      </c>
      <c r="T3590" t="str">
        <f t="shared" si="341"/>
        <v>Crimepoint.create(latitude:37.753, longitude:-122.495, drugdrink:0, misdemean:6, theft:3, violent:0, total:4, drugdrinkct:0, misdemeanct:4, theftct:1, violentct:0, totalct:5)</v>
      </c>
      <c r="U3590" t="str">
        <f t="shared" si="342"/>
        <v>{location: new google.maps.LatLng(37.753, -122.495), weight: 0},</v>
      </c>
      <c r="V3590" t="str">
        <f t="shared" si="337"/>
        <v>{location: new google.maps.LatLng(37.753, -122.495), weight: 1},</v>
      </c>
      <c r="W3590" t="str">
        <f t="shared" si="338"/>
        <v>{location: new google.maps.LatLng(37.753, -122.495), weight: 0},</v>
      </c>
      <c r="X3590" t="str">
        <f t="shared" si="339"/>
        <v>{location: new google.maps.LatLng(37.753, -122.495), weight: 0},</v>
      </c>
      <c r="Y3590" t="str">
        <f t="shared" si="340"/>
        <v>{location: new google.maps.LatLng(37.753, -122.495), weight: 0},</v>
      </c>
    </row>
    <row r="3591" spans="1:25" x14ac:dyDescent="0.2">
      <c r="A3591">
        <v>37.753</v>
      </c>
      <c r="B3591">
        <v>-122.494</v>
      </c>
      <c r="C3591">
        <v>0</v>
      </c>
      <c r="D3591">
        <v>2</v>
      </c>
      <c r="E3591">
        <v>0</v>
      </c>
      <c r="F3591">
        <v>0</v>
      </c>
      <c r="G3591">
        <v>1</v>
      </c>
      <c r="H3591">
        <v>0</v>
      </c>
      <c r="I3591">
        <v>9</v>
      </c>
      <c r="J3591">
        <v>0</v>
      </c>
      <c r="K3591">
        <v>0</v>
      </c>
      <c r="L3591">
        <v>9</v>
      </c>
      <c r="M3591">
        <f>VLOOKUP(H3591,AE$2:$AJ$12,6,TRUE)</f>
        <v>0</v>
      </c>
      <c r="N3591">
        <f>VLOOKUP(I3591,AF$2:$AJ$12,5,TRUE)</f>
        <v>7</v>
      </c>
      <c r="O3591">
        <f>VLOOKUP(J3591,AG$2:$AJ$12,4,TRUE)</f>
        <v>0</v>
      </c>
      <c r="P3591">
        <f>VLOOKUP(K3591,AH$2:$AJ$12,3,TRUE)</f>
        <v>0</v>
      </c>
      <c r="Q3591">
        <f>VLOOKUP(L3591,AI$2:$AJ$12,2,TRUE)</f>
        <v>5</v>
      </c>
      <c r="T3591" t="str">
        <f t="shared" si="341"/>
        <v>Crimepoint.create(latitude:37.753, longitude:-122.494, drugdrink:0, misdemean:7, theft:0, violent:0, total:5, drugdrinkct:0, misdemeanct:9, theftct:0, violentct:0, totalct:9)</v>
      </c>
      <c r="U3591" t="str">
        <f t="shared" si="342"/>
        <v>{location: new google.maps.LatLng(37.753, -122.494), weight: 0},</v>
      </c>
      <c r="V3591" t="str">
        <f t="shared" si="337"/>
        <v>{location: new google.maps.LatLng(37.753, -122.494), weight: 2},</v>
      </c>
      <c r="W3591" t="str">
        <f t="shared" si="338"/>
        <v>{location: new google.maps.LatLng(37.753, -122.494), weight: 0},</v>
      </c>
      <c r="X3591" t="str">
        <f t="shared" si="339"/>
        <v>{location: new google.maps.LatLng(37.753, -122.494), weight: 0},</v>
      </c>
      <c r="Y3591" t="str">
        <f t="shared" si="340"/>
        <v>{location: new google.maps.LatLng(37.753, -122.494), weight: 1},</v>
      </c>
    </row>
    <row r="3592" spans="1:25" x14ac:dyDescent="0.2">
      <c r="A3592">
        <v>37.753</v>
      </c>
      <c r="B3592">
        <v>-122.49299999999999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0</v>
      </c>
      <c r="L3592">
        <v>3</v>
      </c>
      <c r="M3592">
        <f>VLOOKUP(H3592,AE$2:$AJ$12,6,TRUE)</f>
        <v>0</v>
      </c>
      <c r="N3592">
        <f>VLOOKUP(I3592,AF$2:$AJ$12,5,TRUE)</f>
        <v>5</v>
      </c>
      <c r="O3592">
        <f>VLOOKUP(J3592,AG$2:$AJ$12,4,TRUE)</f>
        <v>0</v>
      </c>
      <c r="P3592">
        <f>VLOOKUP(K3592,AH$2:$AJ$12,3,TRUE)</f>
        <v>0</v>
      </c>
      <c r="Q3592">
        <f>VLOOKUP(L3592,AI$2:$AJ$12,2,TRUE)</f>
        <v>2</v>
      </c>
      <c r="T3592" t="str">
        <f t="shared" si="341"/>
        <v>Crimepoint.create(latitude:37.753, longitude:-122.493, drugdrink:0, misdemean:5, theft:0, violent:0, total:2, drugdrinkct:0, misdemeanct:3, theftct:0, violentct:0, totalct:3)</v>
      </c>
      <c r="U3592" t="str">
        <f t="shared" si="342"/>
        <v>{location: new google.maps.LatLng(37.753, -122.493), weight: 0},</v>
      </c>
      <c r="V3592" t="str">
        <f t="shared" si="337"/>
        <v>{location: new google.maps.LatLng(37.753, -122.493), weight: 1},</v>
      </c>
      <c r="W3592" t="str">
        <f t="shared" si="338"/>
        <v>{location: new google.maps.LatLng(37.753, -122.493), weight: 0},</v>
      </c>
      <c r="X3592" t="str">
        <f t="shared" si="339"/>
        <v>{location: new google.maps.LatLng(37.753, -122.493), weight: 0},</v>
      </c>
      <c r="Y3592" t="str">
        <f t="shared" si="340"/>
        <v>{location: new google.maps.LatLng(37.753, -122.493), weight: 0},</v>
      </c>
    </row>
    <row r="3593" spans="1:25" x14ac:dyDescent="0.2">
      <c r="A3593">
        <v>37.753</v>
      </c>
      <c r="B3593">
        <v>-122.492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1</v>
      </c>
      <c r="M3593">
        <f>VLOOKUP(H3593,AE$2:$AJ$12,6,TRUE)</f>
        <v>0</v>
      </c>
      <c r="N3593">
        <f>VLOOKUP(I3593,AF$2:$AJ$12,5,TRUE)</f>
        <v>2</v>
      </c>
      <c r="O3593">
        <f>VLOOKUP(J3593,AG$2:$AJ$12,4,TRUE)</f>
        <v>0</v>
      </c>
      <c r="P3593">
        <f>VLOOKUP(K3593,AH$2:$AJ$12,3,TRUE)</f>
        <v>0</v>
      </c>
      <c r="Q3593">
        <f>VLOOKUP(L3593,AI$2:$AJ$12,2,TRUE)</f>
        <v>0</v>
      </c>
      <c r="T3593" t="str">
        <f t="shared" si="341"/>
        <v>Crimepoint.create(latitude:37.753, longitude:-122.492, drugdrink:0, misdemean:2, theft:0, violent:0, total:0, drugdrinkct:0, misdemeanct:1, theftct:0, violentct:0, totalct:1)</v>
      </c>
      <c r="U3593" t="str">
        <f t="shared" si="342"/>
        <v>{location: new google.maps.LatLng(37.753, -122.492), weight: 0},</v>
      </c>
      <c r="V3593" t="str">
        <f t="shared" si="337"/>
        <v>{location: new google.maps.LatLng(37.753, -122.492), weight: 0},</v>
      </c>
      <c r="W3593" t="str">
        <f t="shared" si="338"/>
        <v>{location: new google.maps.LatLng(37.753, -122.492), weight: 0},</v>
      </c>
      <c r="X3593" t="str">
        <f t="shared" si="339"/>
        <v>{location: new google.maps.LatLng(37.753, -122.492), weight: 0},</v>
      </c>
      <c r="Y3593" t="str">
        <f t="shared" si="340"/>
        <v>{location: new google.maps.LatLng(37.753, -122.492), weight: 0},</v>
      </c>
    </row>
    <row r="3594" spans="1:25" x14ac:dyDescent="0.2">
      <c r="A3594">
        <v>37.753</v>
      </c>
      <c r="B3594">
        <v>-122.491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1</v>
      </c>
      <c r="M3594">
        <f>VLOOKUP(H3594,AE$2:$AJ$12,6,TRUE)</f>
        <v>0</v>
      </c>
      <c r="N3594">
        <f>VLOOKUP(I3594,AF$2:$AJ$12,5,TRUE)</f>
        <v>2</v>
      </c>
      <c r="O3594">
        <f>VLOOKUP(J3594,AG$2:$AJ$12,4,TRUE)</f>
        <v>0</v>
      </c>
      <c r="P3594">
        <f>VLOOKUP(K3594,AH$2:$AJ$12,3,TRUE)</f>
        <v>0</v>
      </c>
      <c r="Q3594">
        <f>VLOOKUP(L3594,AI$2:$AJ$12,2,TRUE)</f>
        <v>0</v>
      </c>
      <c r="T3594" t="str">
        <f t="shared" si="341"/>
        <v>Crimepoint.create(latitude:37.753, longitude:-122.491, drugdrink:0, misdemean:2, theft:0, violent:0, total:0, drugdrinkct:0, misdemeanct:1, theftct:0, violentct:0, totalct:1)</v>
      </c>
      <c r="U3594" t="str">
        <f t="shared" si="342"/>
        <v>{location: new google.maps.LatLng(37.753, -122.491), weight: 0},</v>
      </c>
      <c r="V3594" t="str">
        <f t="shared" si="337"/>
        <v>{location: new google.maps.LatLng(37.753, -122.491), weight: 0},</v>
      </c>
      <c r="W3594" t="str">
        <f t="shared" si="338"/>
        <v>{location: new google.maps.LatLng(37.753, -122.491), weight: 0},</v>
      </c>
      <c r="X3594" t="str">
        <f t="shared" si="339"/>
        <v>{location: new google.maps.LatLng(37.753, -122.491), weight: 0},</v>
      </c>
      <c r="Y3594" t="str">
        <f t="shared" si="340"/>
        <v>{location: new google.maps.LatLng(37.753, -122.491), weight: 0},</v>
      </c>
    </row>
    <row r="3595" spans="1:25" x14ac:dyDescent="0.2">
      <c r="A3595">
        <v>37.753</v>
      </c>
      <c r="B3595">
        <v>-122.49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1</v>
      </c>
      <c r="K3595">
        <v>1</v>
      </c>
      <c r="L3595">
        <v>3</v>
      </c>
      <c r="M3595">
        <f>VLOOKUP(H3595,AE$2:$AJ$12,6,TRUE)</f>
        <v>0</v>
      </c>
      <c r="N3595">
        <f>VLOOKUP(I3595,AF$2:$AJ$12,5,TRUE)</f>
        <v>2</v>
      </c>
      <c r="O3595">
        <f>VLOOKUP(J3595,AG$2:$AJ$12,4,TRUE)</f>
        <v>3</v>
      </c>
      <c r="P3595">
        <f>VLOOKUP(K3595,AH$2:$AJ$12,3,TRUE)</f>
        <v>7</v>
      </c>
      <c r="Q3595">
        <f>VLOOKUP(L3595,AI$2:$AJ$12,2,TRUE)</f>
        <v>2</v>
      </c>
      <c r="T3595" t="str">
        <f t="shared" si="341"/>
        <v>Crimepoint.create(latitude:37.753, longitude:-122.49, drugdrink:0, misdemean:2, theft:3, violent:7, total:2, drugdrinkct:0, misdemeanct:1, theftct:1, violentct:1, totalct:3)</v>
      </c>
      <c r="U3595" t="str">
        <f t="shared" si="342"/>
        <v>{location: new google.maps.LatLng(37.753, -122.49), weight: 0},</v>
      </c>
      <c r="V3595" t="str">
        <f t="shared" si="337"/>
        <v>{location: new google.maps.LatLng(37.753, -122.49), weight: 0},</v>
      </c>
      <c r="W3595" t="str">
        <f t="shared" si="338"/>
        <v>{location: new google.maps.LatLng(37.753, -122.49), weight: 0},</v>
      </c>
      <c r="X3595" t="str">
        <f t="shared" si="339"/>
        <v>{location: new google.maps.LatLng(37.753, -122.49), weight: 1},</v>
      </c>
      <c r="Y3595" t="str">
        <f t="shared" si="340"/>
        <v>{location: new google.maps.LatLng(37.753, -122.49), weight: 0},</v>
      </c>
    </row>
    <row r="3596" spans="1:25" x14ac:dyDescent="0.2">
      <c r="A3596">
        <v>37.753</v>
      </c>
      <c r="B3596">
        <v>-122.489</v>
      </c>
      <c r="C3596">
        <v>0</v>
      </c>
      <c r="D3596">
        <v>1</v>
      </c>
      <c r="E3596">
        <v>0</v>
      </c>
      <c r="F3596">
        <v>1</v>
      </c>
      <c r="G3596">
        <v>1</v>
      </c>
      <c r="H3596">
        <v>0</v>
      </c>
      <c r="I3596">
        <v>4</v>
      </c>
      <c r="J3596">
        <v>1</v>
      </c>
      <c r="K3596">
        <v>2</v>
      </c>
      <c r="L3596">
        <v>7</v>
      </c>
      <c r="M3596">
        <f>VLOOKUP(H3596,AE$2:$AJ$12,6,TRUE)</f>
        <v>0</v>
      </c>
      <c r="N3596">
        <f>VLOOKUP(I3596,AF$2:$AJ$12,5,TRUE)</f>
        <v>6</v>
      </c>
      <c r="O3596">
        <f>VLOOKUP(J3596,AG$2:$AJ$12,4,TRUE)</f>
        <v>3</v>
      </c>
      <c r="P3596">
        <f>VLOOKUP(K3596,AH$2:$AJ$12,3,TRUE)</f>
        <v>7</v>
      </c>
      <c r="Q3596">
        <f>VLOOKUP(L3596,AI$2:$AJ$12,2,TRUE)</f>
        <v>5</v>
      </c>
      <c r="T3596" t="str">
        <f t="shared" si="341"/>
        <v>Crimepoint.create(latitude:37.753, longitude:-122.489, drugdrink:0, misdemean:6, theft:3, violent:7, total:5, drugdrinkct:0, misdemeanct:4, theftct:1, violentct:2, totalct:7)</v>
      </c>
      <c r="U3596" t="str">
        <f t="shared" si="342"/>
        <v>{location: new google.maps.LatLng(37.753, -122.489), weight: 0},</v>
      </c>
      <c r="V3596" t="str">
        <f t="shared" si="337"/>
        <v>{location: new google.maps.LatLng(37.753, -122.489), weight: 1},</v>
      </c>
      <c r="W3596" t="str">
        <f t="shared" si="338"/>
        <v>{location: new google.maps.LatLng(37.753, -122.489), weight: 0},</v>
      </c>
      <c r="X3596" t="str">
        <f t="shared" si="339"/>
        <v>{location: new google.maps.LatLng(37.753, -122.489), weight: 1},</v>
      </c>
      <c r="Y3596" t="str">
        <f t="shared" si="340"/>
        <v>{location: new google.maps.LatLng(37.753, -122.489), weight: 1},</v>
      </c>
    </row>
    <row r="3597" spans="1:25" x14ac:dyDescent="0.2">
      <c r="A3597">
        <v>37.753</v>
      </c>
      <c r="B3597">
        <v>-122.485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0</v>
      </c>
      <c r="I3597">
        <v>2</v>
      </c>
      <c r="J3597">
        <v>4</v>
      </c>
      <c r="K3597">
        <v>1</v>
      </c>
      <c r="L3597">
        <v>7</v>
      </c>
      <c r="M3597">
        <f>VLOOKUP(H3597,AE$2:$AJ$12,6,TRUE)</f>
        <v>0</v>
      </c>
      <c r="N3597">
        <f>VLOOKUP(I3597,AF$2:$AJ$12,5,TRUE)</f>
        <v>4</v>
      </c>
      <c r="O3597">
        <f>VLOOKUP(J3597,AG$2:$AJ$12,4,TRUE)</f>
        <v>6</v>
      </c>
      <c r="P3597">
        <f>VLOOKUP(K3597,AH$2:$AJ$12,3,TRUE)</f>
        <v>7</v>
      </c>
      <c r="Q3597">
        <f>VLOOKUP(L3597,AI$2:$AJ$12,2,TRUE)</f>
        <v>5</v>
      </c>
      <c r="T3597" t="str">
        <f t="shared" si="341"/>
        <v>Crimepoint.create(latitude:37.753, longitude:-122.485, drugdrink:0, misdemean:4, theft:6, violent:7, total:5, drugdrinkct:0, misdemeanct:2, theftct:4, violentct:1, totalct:7)</v>
      </c>
      <c r="U3597" t="str">
        <f t="shared" si="342"/>
        <v>{location: new google.maps.LatLng(37.753, -122.485), weight: 0},</v>
      </c>
      <c r="V3597" t="str">
        <f t="shared" si="337"/>
        <v>{location: new google.maps.LatLng(37.753, -122.485), weight: 0},</v>
      </c>
      <c r="W3597" t="str">
        <f t="shared" si="338"/>
        <v>{location: new google.maps.LatLng(37.753, -122.485), weight: 1},</v>
      </c>
      <c r="X3597" t="str">
        <f t="shared" si="339"/>
        <v>{location: new google.maps.LatLng(37.753, -122.485), weight: 1},</v>
      </c>
      <c r="Y3597" t="str">
        <f t="shared" si="340"/>
        <v>{location: new google.maps.LatLng(37.753, -122.485), weight: 1},</v>
      </c>
    </row>
    <row r="3598" spans="1:25" x14ac:dyDescent="0.2">
      <c r="A3598">
        <v>37.753</v>
      </c>
      <c r="B3598">
        <v>-122.48399999999999</v>
      </c>
      <c r="C3598">
        <v>0</v>
      </c>
      <c r="D3598">
        <v>0</v>
      </c>
      <c r="E3598">
        <v>0</v>
      </c>
      <c r="F3598">
        <v>2</v>
      </c>
      <c r="G3598">
        <v>0</v>
      </c>
      <c r="H3598">
        <v>0</v>
      </c>
      <c r="I3598">
        <v>0</v>
      </c>
      <c r="J3598">
        <v>2</v>
      </c>
      <c r="K3598">
        <v>3</v>
      </c>
      <c r="L3598">
        <v>5</v>
      </c>
      <c r="M3598">
        <f>VLOOKUP(H3598,AE$2:$AJ$12,6,TRUE)</f>
        <v>0</v>
      </c>
      <c r="N3598">
        <f>VLOOKUP(I3598,AF$2:$AJ$12,5,TRUE)</f>
        <v>0</v>
      </c>
      <c r="O3598">
        <f>VLOOKUP(J3598,AG$2:$AJ$12,4,TRUE)</f>
        <v>4</v>
      </c>
      <c r="P3598">
        <f>VLOOKUP(K3598,AH$2:$AJ$12,3,TRUE)</f>
        <v>8</v>
      </c>
      <c r="Q3598">
        <f>VLOOKUP(L3598,AI$2:$AJ$12,2,TRUE)</f>
        <v>4</v>
      </c>
      <c r="T3598" t="str">
        <f t="shared" si="341"/>
        <v>Crimepoint.create(latitude:37.753, longitude:-122.484, drugdrink:0, misdemean:0, theft:4, violent:8, total:4, drugdrinkct:0, misdemeanct:0, theftct:2, violentct:3, totalct:5)</v>
      </c>
      <c r="U3598" t="str">
        <f t="shared" si="342"/>
        <v>{location: new google.maps.LatLng(37.753, -122.484), weight: 0},</v>
      </c>
      <c r="V3598" t="str">
        <f t="shared" si="337"/>
        <v>{location: new google.maps.LatLng(37.753, -122.484), weight: 0},</v>
      </c>
      <c r="W3598" t="str">
        <f t="shared" si="338"/>
        <v>{location: new google.maps.LatLng(37.753, -122.484), weight: 0},</v>
      </c>
      <c r="X3598" t="str">
        <f t="shared" si="339"/>
        <v>{location: new google.maps.LatLng(37.753, -122.484), weight: 2},</v>
      </c>
      <c r="Y3598" t="str">
        <f t="shared" si="340"/>
        <v>{location: new google.maps.LatLng(37.753, -122.484), weight: 0},</v>
      </c>
    </row>
    <row r="3599" spans="1:25" x14ac:dyDescent="0.2">
      <c r="A3599">
        <v>37.753</v>
      </c>
      <c r="B3599">
        <v>-122.483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4</v>
      </c>
      <c r="J3599">
        <v>1</v>
      </c>
      <c r="K3599">
        <v>0</v>
      </c>
      <c r="L3599">
        <v>5</v>
      </c>
      <c r="M3599">
        <f>VLOOKUP(H3599,AE$2:$AJ$12,6,TRUE)</f>
        <v>0</v>
      </c>
      <c r="N3599">
        <f>VLOOKUP(I3599,AF$2:$AJ$12,5,TRUE)</f>
        <v>6</v>
      </c>
      <c r="O3599">
        <f>VLOOKUP(J3599,AG$2:$AJ$12,4,TRUE)</f>
        <v>3</v>
      </c>
      <c r="P3599">
        <f>VLOOKUP(K3599,AH$2:$AJ$12,3,TRUE)</f>
        <v>0</v>
      </c>
      <c r="Q3599">
        <f>VLOOKUP(L3599,AI$2:$AJ$12,2,TRUE)</f>
        <v>4</v>
      </c>
      <c r="T3599" t="str">
        <f t="shared" si="341"/>
        <v>Crimepoint.create(latitude:37.753, longitude:-122.483, drugdrink:0, misdemean:6, theft:3, violent:0, total:4, drugdrinkct:0, misdemeanct:4, theftct:1, violentct:0, totalct:5)</v>
      </c>
      <c r="U3599" t="str">
        <f t="shared" si="342"/>
        <v>{location: new google.maps.LatLng(37.753, -122.483), weight: 0},</v>
      </c>
      <c r="V3599" t="str">
        <f t="shared" si="337"/>
        <v>{location: new google.maps.LatLng(37.753, -122.483), weight: 1},</v>
      </c>
      <c r="W3599" t="str">
        <f t="shared" si="338"/>
        <v>{location: new google.maps.LatLng(37.753, -122.483), weight: 0},</v>
      </c>
      <c r="X3599" t="str">
        <f t="shared" si="339"/>
        <v>{location: new google.maps.LatLng(37.753, -122.483), weight: 0},</v>
      </c>
      <c r="Y3599" t="str">
        <f t="shared" si="340"/>
        <v>{location: new google.maps.LatLng(37.753, -122.483), weight: 0},</v>
      </c>
    </row>
    <row r="3600" spans="1:25" x14ac:dyDescent="0.2">
      <c r="A3600">
        <v>37.753</v>
      </c>
      <c r="B3600">
        <v>-122.482</v>
      </c>
      <c r="C3600">
        <v>0</v>
      </c>
      <c r="D3600">
        <v>2</v>
      </c>
      <c r="E3600">
        <v>0</v>
      </c>
      <c r="F3600">
        <v>2</v>
      </c>
      <c r="G3600">
        <v>1</v>
      </c>
      <c r="H3600">
        <v>0</v>
      </c>
      <c r="I3600">
        <v>11</v>
      </c>
      <c r="J3600">
        <v>0</v>
      </c>
      <c r="K3600">
        <v>3</v>
      </c>
      <c r="L3600">
        <v>14</v>
      </c>
      <c r="M3600">
        <f>VLOOKUP(H3600,AE$2:$AJ$12,6,TRUE)</f>
        <v>0</v>
      </c>
      <c r="N3600">
        <f>VLOOKUP(I3600,AF$2:$AJ$12,5,TRUE)</f>
        <v>8</v>
      </c>
      <c r="O3600">
        <f>VLOOKUP(J3600,AG$2:$AJ$12,4,TRUE)</f>
        <v>0</v>
      </c>
      <c r="P3600">
        <f>VLOOKUP(K3600,AH$2:$AJ$12,3,TRUE)</f>
        <v>8</v>
      </c>
      <c r="Q3600">
        <f>VLOOKUP(L3600,AI$2:$AJ$12,2,TRUE)</f>
        <v>7</v>
      </c>
      <c r="T3600" t="str">
        <f t="shared" si="341"/>
        <v>Crimepoint.create(latitude:37.753, longitude:-122.482, drugdrink:0, misdemean:8, theft:0, violent:8, total:7, drugdrinkct:0, misdemeanct:11, theftct:0, violentct:3, totalct:14)</v>
      </c>
      <c r="U3600" t="str">
        <f t="shared" si="342"/>
        <v>{location: new google.maps.LatLng(37.753, -122.482), weight: 0},</v>
      </c>
      <c r="V3600" t="str">
        <f t="shared" si="337"/>
        <v>{location: new google.maps.LatLng(37.753, -122.482), weight: 2},</v>
      </c>
      <c r="W3600" t="str">
        <f t="shared" si="338"/>
        <v>{location: new google.maps.LatLng(37.753, -122.482), weight: 0},</v>
      </c>
      <c r="X3600" t="str">
        <f t="shared" si="339"/>
        <v>{location: new google.maps.LatLng(37.753, -122.482), weight: 2},</v>
      </c>
      <c r="Y3600" t="str">
        <f t="shared" si="340"/>
        <v>{location: new google.maps.LatLng(37.753, -122.482), weight: 1},</v>
      </c>
    </row>
    <row r="3601" spans="1:25" x14ac:dyDescent="0.2">
      <c r="A3601">
        <v>37.753</v>
      </c>
      <c r="B3601">
        <v>-122.48099999999999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f>VLOOKUP(H3601,AE$2:$AJ$12,6,TRUE)</f>
        <v>0</v>
      </c>
      <c r="N3601">
        <f>VLOOKUP(I3601,AF$2:$AJ$12,5,TRUE)</f>
        <v>0</v>
      </c>
      <c r="O3601">
        <f>VLOOKUP(J3601,AG$2:$AJ$12,4,TRUE)</f>
        <v>3</v>
      </c>
      <c r="P3601">
        <f>VLOOKUP(K3601,AH$2:$AJ$12,3,TRUE)</f>
        <v>0</v>
      </c>
      <c r="Q3601">
        <f>VLOOKUP(L3601,AI$2:$AJ$12,2,TRUE)</f>
        <v>0</v>
      </c>
      <c r="T3601" t="str">
        <f t="shared" si="341"/>
        <v>Crimepoint.create(latitude:37.753, longitude:-122.481, drugdrink:0, misdemean:0, theft:3, violent:0, total:0, drugdrinkct:0, misdemeanct:0, theftct:1, violentct:0, totalct:1)</v>
      </c>
      <c r="U3601" t="str">
        <f t="shared" si="342"/>
        <v>{location: new google.maps.LatLng(37.753, -122.481), weight: 0},</v>
      </c>
      <c r="V3601" t="str">
        <f t="shared" si="337"/>
        <v>{location: new google.maps.LatLng(37.753, -122.481), weight: 0},</v>
      </c>
      <c r="W3601" t="str">
        <f t="shared" si="338"/>
        <v>{location: new google.maps.LatLng(37.753, -122.481), weight: 0},</v>
      </c>
      <c r="X3601" t="str">
        <f t="shared" si="339"/>
        <v>{location: new google.maps.LatLng(37.753, -122.481), weight: 0},</v>
      </c>
      <c r="Y3601" t="str">
        <f t="shared" si="340"/>
        <v>{location: new google.maps.LatLng(37.753, -122.481), weight: 0},</v>
      </c>
    </row>
    <row r="3602" spans="1:25" x14ac:dyDescent="0.2">
      <c r="A3602">
        <v>37.753</v>
      </c>
      <c r="B3602">
        <v>-122.48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2</v>
      </c>
      <c r="J3602">
        <v>4</v>
      </c>
      <c r="K3602">
        <v>0</v>
      </c>
      <c r="L3602">
        <v>6</v>
      </c>
      <c r="M3602">
        <f>VLOOKUP(H3602,AE$2:$AJ$12,6,TRUE)</f>
        <v>0</v>
      </c>
      <c r="N3602">
        <f>VLOOKUP(I3602,AF$2:$AJ$12,5,TRUE)</f>
        <v>4</v>
      </c>
      <c r="O3602">
        <f>VLOOKUP(J3602,AG$2:$AJ$12,4,TRUE)</f>
        <v>6</v>
      </c>
      <c r="P3602">
        <f>VLOOKUP(K3602,AH$2:$AJ$12,3,TRUE)</f>
        <v>0</v>
      </c>
      <c r="Q3602">
        <f>VLOOKUP(L3602,AI$2:$AJ$12,2,TRUE)</f>
        <v>4</v>
      </c>
      <c r="T3602" t="str">
        <f t="shared" si="341"/>
        <v>Crimepoint.create(latitude:37.753, longitude:-122.48, drugdrink:0, misdemean:4, theft:6, violent:0, total:4, drugdrinkct:0, misdemeanct:2, theftct:4, violentct:0, totalct:6)</v>
      </c>
      <c r="U3602" t="str">
        <f t="shared" si="342"/>
        <v>{location: new google.maps.LatLng(37.753, -122.48), weight: 0},</v>
      </c>
      <c r="V3602" t="str">
        <f t="shared" si="337"/>
        <v>{location: new google.maps.LatLng(37.753, -122.48), weight: 0},</v>
      </c>
      <c r="W3602" t="str">
        <f t="shared" si="338"/>
        <v>{location: new google.maps.LatLng(37.753, -122.48), weight: 1},</v>
      </c>
      <c r="X3602" t="str">
        <f t="shared" si="339"/>
        <v>{location: new google.maps.LatLng(37.753, -122.48), weight: 0},</v>
      </c>
      <c r="Y3602" t="str">
        <f t="shared" si="340"/>
        <v>{location: new google.maps.LatLng(37.753, -122.48), weight: 0},</v>
      </c>
    </row>
    <row r="3603" spans="1:25" x14ac:dyDescent="0.2">
      <c r="A3603">
        <v>37.753</v>
      </c>
      <c r="B3603">
        <v>-122.479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2</v>
      </c>
      <c r="J3603">
        <v>0</v>
      </c>
      <c r="K3603">
        <v>2</v>
      </c>
      <c r="L3603">
        <v>4</v>
      </c>
      <c r="M3603">
        <f>VLOOKUP(H3603,AE$2:$AJ$12,6,TRUE)</f>
        <v>0</v>
      </c>
      <c r="N3603">
        <f>VLOOKUP(I3603,AF$2:$AJ$12,5,TRUE)</f>
        <v>4</v>
      </c>
      <c r="O3603">
        <f>VLOOKUP(J3603,AG$2:$AJ$12,4,TRUE)</f>
        <v>0</v>
      </c>
      <c r="P3603">
        <f>VLOOKUP(K3603,AH$2:$AJ$12,3,TRUE)</f>
        <v>7</v>
      </c>
      <c r="Q3603">
        <f>VLOOKUP(L3603,AI$2:$AJ$12,2,TRUE)</f>
        <v>3</v>
      </c>
      <c r="T3603" t="str">
        <f t="shared" si="341"/>
        <v>Crimepoint.create(latitude:37.753, longitude:-122.479, drugdrink:0, misdemean:4, theft:0, violent:7, total:3, drugdrinkct:0, misdemeanct:2, theftct:0, violentct:2, totalct:4)</v>
      </c>
      <c r="U3603" t="str">
        <f t="shared" si="342"/>
        <v>{location: new google.maps.LatLng(37.753, -122.479), weight: 0},</v>
      </c>
      <c r="V3603" t="str">
        <f t="shared" si="337"/>
        <v>{location: new google.maps.LatLng(37.753, -122.479), weight: 0},</v>
      </c>
      <c r="W3603" t="str">
        <f t="shared" si="338"/>
        <v>{location: new google.maps.LatLng(37.753, -122.479), weight: 0},</v>
      </c>
      <c r="X3603" t="str">
        <f t="shared" si="339"/>
        <v>{location: new google.maps.LatLng(37.753, -122.479), weight: 1},</v>
      </c>
      <c r="Y3603" t="str">
        <f t="shared" si="340"/>
        <v>{location: new google.maps.LatLng(37.753, -122.479), weight: 0},</v>
      </c>
    </row>
    <row r="3604" spans="1:25" x14ac:dyDescent="0.2">
      <c r="A3604">
        <v>37.753</v>
      </c>
      <c r="B3604">
        <v>-122.47799999999999</v>
      </c>
      <c r="C3604">
        <v>0</v>
      </c>
      <c r="D3604">
        <v>1</v>
      </c>
      <c r="E3604">
        <v>0</v>
      </c>
      <c r="F3604">
        <v>2</v>
      </c>
      <c r="G3604">
        <v>1</v>
      </c>
      <c r="H3604">
        <v>0</v>
      </c>
      <c r="I3604">
        <v>4</v>
      </c>
      <c r="J3604">
        <v>0</v>
      </c>
      <c r="K3604">
        <v>3</v>
      </c>
      <c r="L3604">
        <v>7</v>
      </c>
      <c r="M3604">
        <f>VLOOKUP(H3604,AE$2:$AJ$12,6,TRUE)</f>
        <v>0</v>
      </c>
      <c r="N3604">
        <f>VLOOKUP(I3604,AF$2:$AJ$12,5,TRUE)</f>
        <v>6</v>
      </c>
      <c r="O3604">
        <f>VLOOKUP(J3604,AG$2:$AJ$12,4,TRUE)</f>
        <v>0</v>
      </c>
      <c r="P3604">
        <f>VLOOKUP(K3604,AH$2:$AJ$12,3,TRUE)</f>
        <v>8</v>
      </c>
      <c r="Q3604">
        <f>VLOOKUP(L3604,AI$2:$AJ$12,2,TRUE)</f>
        <v>5</v>
      </c>
      <c r="T3604" t="str">
        <f t="shared" si="341"/>
        <v>Crimepoint.create(latitude:37.753, longitude:-122.478, drugdrink:0, misdemean:6, theft:0, violent:8, total:5, drugdrinkct:0, misdemeanct:4, theftct:0, violentct:3, totalct:7)</v>
      </c>
      <c r="U3604" t="str">
        <f t="shared" si="342"/>
        <v>{location: new google.maps.LatLng(37.753, -122.478), weight: 0},</v>
      </c>
      <c r="V3604" t="str">
        <f t="shared" si="337"/>
        <v>{location: new google.maps.LatLng(37.753, -122.478), weight: 1},</v>
      </c>
      <c r="W3604" t="str">
        <f t="shared" si="338"/>
        <v>{location: new google.maps.LatLng(37.753, -122.478), weight: 0},</v>
      </c>
      <c r="X3604" t="str">
        <f t="shared" si="339"/>
        <v>{location: new google.maps.LatLng(37.753, -122.478), weight: 2},</v>
      </c>
      <c r="Y3604" t="str">
        <f t="shared" si="340"/>
        <v>{location: new google.maps.LatLng(37.753, -122.478), weight: 1},</v>
      </c>
    </row>
    <row r="3605" spans="1:25" x14ac:dyDescent="0.2">
      <c r="A3605">
        <v>37.753</v>
      </c>
      <c r="B3605">
        <v>-122.477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2</v>
      </c>
      <c r="K3605">
        <v>1</v>
      </c>
      <c r="L3605">
        <v>3</v>
      </c>
      <c r="M3605">
        <f>VLOOKUP(H3605,AE$2:$AJ$12,6,TRUE)</f>
        <v>0</v>
      </c>
      <c r="N3605">
        <f>VLOOKUP(I3605,AF$2:$AJ$12,5,TRUE)</f>
        <v>0</v>
      </c>
      <c r="O3605">
        <f>VLOOKUP(J3605,AG$2:$AJ$12,4,TRUE)</f>
        <v>4</v>
      </c>
      <c r="P3605">
        <f>VLOOKUP(K3605,AH$2:$AJ$12,3,TRUE)</f>
        <v>7</v>
      </c>
      <c r="Q3605">
        <f>VLOOKUP(L3605,AI$2:$AJ$12,2,TRUE)</f>
        <v>2</v>
      </c>
      <c r="T3605" t="str">
        <f t="shared" si="341"/>
        <v>Crimepoint.create(latitude:37.753, longitude:-122.477, drugdrink:0, misdemean:0, theft:4, violent:7, total:2, drugdrinkct:0, misdemeanct:0, theftct:2, violentct:1, totalct:3)</v>
      </c>
      <c r="U3605" t="str">
        <f t="shared" si="342"/>
        <v>{location: new google.maps.LatLng(37.753, -122.477), weight: 0},</v>
      </c>
      <c r="V3605" t="str">
        <f t="shared" si="337"/>
        <v>{location: new google.maps.LatLng(37.753, -122.477), weight: 0},</v>
      </c>
      <c r="W3605" t="str">
        <f t="shared" si="338"/>
        <v>{location: new google.maps.LatLng(37.753, -122.477), weight: 0},</v>
      </c>
      <c r="X3605" t="str">
        <f t="shared" si="339"/>
        <v>{location: new google.maps.LatLng(37.753, -122.477), weight: 1},</v>
      </c>
      <c r="Y3605" t="str">
        <f t="shared" si="340"/>
        <v>{location: new google.maps.LatLng(37.753, -122.477), weight: 0},</v>
      </c>
    </row>
    <row r="3606" spans="1:25" x14ac:dyDescent="0.2">
      <c r="A3606">
        <v>37.753</v>
      </c>
      <c r="B3606">
        <v>-122.476</v>
      </c>
      <c r="C3606">
        <v>1</v>
      </c>
      <c r="D3606">
        <v>2</v>
      </c>
      <c r="E3606">
        <v>0</v>
      </c>
      <c r="F3606">
        <v>4</v>
      </c>
      <c r="G3606">
        <v>1</v>
      </c>
      <c r="H3606">
        <v>1</v>
      </c>
      <c r="I3606">
        <v>7</v>
      </c>
      <c r="J3606">
        <v>3</v>
      </c>
      <c r="K3606">
        <v>5</v>
      </c>
      <c r="L3606">
        <v>16</v>
      </c>
      <c r="M3606">
        <f>VLOOKUP(H3606,AE$2:$AJ$12,6,TRUE)</f>
        <v>8</v>
      </c>
      <c r="N3606">
        <f>VLOOKUP(I3606,AF$2:$AJ$12,5,TRUE)</f>
        <v>7</v>
      </c>
      <c r="O3606">
        <f>VLOOKUP(J3606,AG$2:$AJ$12,4,TRUE)</f>
        <v>5</v>
      </c>
      <c r="P3606">
        <f>VLOOKUP(K3606,AH$2:$AJ$12,3,TRUE)</f>
        <v>9</v>
      </c>
      <c r="Q3606">
        <f>VLOOKUP(L3606,AI$2:$AJ$12,2,TRUE)</f>
        <v>7</v>
      </c>
      <c r="T3606" t="str">
        <f t="shared" si="341"/>
        <v>Crimepoint.create(latitude:37.753, longitude:-122.476, drugdrink:8, misdemean:7, theft:5, violent:9, total:7, drugdrinkct:1, misdemeanct:7, theftct:3, violentct:5, totalct:16)</v>
      </c>
      <c r="U3606" t="str">
        <f t="shared" si="342"/>
        <v>{location: new google.maps.LatLng(37.753, -122.476), weight: 1},</v>
      </c>
      <c r="V3606" t="str">
        <f t="shared" si="337"/>
        <v>{location: new google.maps.LatLng(37.753, -122.476), weight: 2},</v>
      </c>
      <c r="W3606" t="str">
        <f t="shared" si="338"/>
        <v>{location: new google.maps.LatLng(37.753, -122.476), weight: 0},</v>
      </c>
      <c r="X3606" t="str">
        <f t="shared" si="339"/>
        <v>{location: new google.maps.LatLng(37.753, -122.476), weight: 4},</v>
      </c>
      <c r="Y3606" t="str">
        <f t="shared" si="340"/>
        <v>{location: new google.maps.LatLng(37.753, -122.476), weight: 1},</v>
      </c>
    </row>
    <row r="3607" spans="1:25" x14ac:dyDescent="0.2">
      <c r="A3607">
        <v>37.753</v>
      </c>
      <c r="B3607">
        <v>-122.47499999999999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3</v>
      </c>
      <c r="J3607">
        <v>3</v>
      </c>
      <c r="K3607">
        <v>0</v>
      </c>
      <c r="L3607">
        <v>6</v>
      </c>
      <c r="M3607">
        <f>VLOOKUP(H3607,AE$2:$AJ$12,6,TRUE)</f>
        <v>0</v>
      </c>
      <c r="N3607">
        <f>VLOOKUP(I3607,AF$2:$AJ$12,5,TRUE)</f>
        <v>5</v>
      </c>
      <c r="O3607">
        <f>VLOOKUP(J3607,AG$2:$AJ$12,4,TRUE)</f>
        <v>5</v>
      </c>
      <c r="P3607">
        <f>VLOOKUP(K3607,AH$2:$AJ$12,3,TRUE)</f>
        <v>0</v>
      </c>
      <c r="Q3607">
        <f>VLOOKUP(L3607,AI$2:$AJ$12,2,TRUE)</f>
        <v>4</v>
      </c>
      <c r="T3607" t="str">
        <f t="shared" si="341"/>
        <v>Crimepoint.create(latitude:37.753, longitude:-122.475, drugdrink:0, misdemean:5, theft:5, violent:0, total:4, drugdrinkct:0, misdemeanct:3, theftct:3, violentct:0, totalct:6)</v>
      </c>
      <c r="U3607" t="str">
        <f t="shared" si="342"/>
        <v>{location: new google.maps.LatLng(37.753, -122.475), weight: 0},</v>
      </c>
      <c r="V3607" t="str">
        <f t="shared" si="337"/>
        <v>{location: new google.maps.LatLng(37.753, -122.475), weight: 1},</v>
      </c>
      <c r="W3607" t="str">
        <f t="shared" si="338"/>
        <v>{location: new google.maps.LatLng(37.753, -122.475), weight: 0},</v>
      </c>
      <c r="X3607" t="str">
        <f t="shared" si="339"/>
        <v>{location: new google.maps.LatLng(37.753, -122.475), weight: 0},</v>
      </c>
      <c r="Y3607" t="str">
        <f t="shared" si="340"/>
        <v>{location: new google.maps.LatLng(37.753, -122.475), weight: 0},</v>
      </c>
    </row>
    <row r="3608" spans="1:25" x14ac:dyDescent="0.2">
      <c r="A3608">
        <v>37.753</v>
      </c>
      <c r="B3608">
        <v>-122.474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0</v>
      </c>
      <c r="L3608">
        <v>2</v>
      </c>
      <c r="M3608">
        <f>VLOOKUP(H3608,AE$2:$AJ$12,6,TRUE)</f>
        <v>0</v>
      </c>
      <c r="N3608">
        <f>VLOOKUP(I3608,AF$2:$AJ$12,5,TRUE)</f>
        <v>2</v>
      </c>
      <c r="O3608">
        <f>VLOOKUP(J3608,AG$2:$AJ$12,4,TRUE)</f>
        <v>3</v>
      </c>
      <c r="P3608">
        <f>VLOOKUP(K3608,AH$2:$AJ$12,3,TRUE)</f>
        <v>0</v>
      </c>
      <c r="Q3608">
        <f>VLOOKUP(L3608,AI$2:$AJ$12,2,TRUE)</f>
        <v>1</v>
      </c>
      <c r="T3608" t="str">
        <f t="shared" si="341"/>
        <v>Crimepoint.create(latitude:37.753, longitude:-122.474, drugdrink:0, misdemean:2, theft:3, violent:0, total:1, drugdrinkct:0, misdemeanct:1, theftct:1, violentct:0, totalct:2)</v>
      </c>
      <c r="U3608" t="str">
        <f t="shared" si="342"/>
        <v>{location: new google.maps.LatLng(37.753, -122.474), weight: 0},</v>
      </c>
      <c r="V3608" t="str">
        <f t="shared" si="337"/>
        <v>{location: new google.maps.LatLng(37.753, -122.474), weight: 0},</v>
      </c>
      <c r="W3608" t="str">
        <f t="shared" si="338"/>
        <v>{location: new google.maps.LatLng(37.753, -122.474), weight: 0},</v>
      </c>
      <c r="X3608" t="str">
        <f t="shared" si="339"/>
        <v>{location: new google.maps.LatLng(37.753, -122.474), weight: 0},</v>
      </c>
      <c r="Y3608" t="str">
        <f t="shared" si="340"/>
        <v>{location: new google.maps.LatLng(37.753, -122.474), weight: 0},</v>
      </c>
    </row>
    <row r="3609" spans="1:25" x14ac:dyDescent="0.2">
      <c r="A3609">
        <v>37.753</v>
      </c>
      <c r="B3609">
        <v>-122.473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</v>
      </c>
      <c r="J3609">
        <v>2</v>
      </c>
      <c r="K3609">
        <v>0</v>
      </c>
      <c r="L3609">
        <v>4</v>
      </c>
      <c r="M3609">
        <f>VLOOKUP(H3609,AE$2:$AJ$12,6,TRUE)</f>
        <v>0</v>
      </c>
      <c r="N3609">
        <f>VLOOKUP(I3609,AF$2:$AJ$12,5,TRUE)</f>
        <v>4</v>
      </c>
      <c r="O3609">
        <f>VLOOKUP(J3609,AG$2:$AJ$12,4,TRUE)</f>
        <v>4</v>
      </c>
      <c r="P3609">
        <f>VLOOKUP(K3609,AH$2:$AJ$12,3,TRUE)</f>
        <v>0</v>
      </c>
      <c r="Q3609">
        <f>VLOOKUP(L3609,AI$2:$AJ$12,2,TRUE)</f>
        <v>3</v>
      </c>
      <c r="T3609" t="str">
        <f t="shared" si="341"/>
        <v>Crimepoint.create(latitude:37.753, longitude:-122.473, drugdrink:0, misdemean:4, theft:4, violent:0, total:3, drugdrinkct:0, misdemeanct:2, theftct:2, violentct:0, totalct:4)</v>
      </c>
      <c r="U3609" t="str">
        <f t="shared" si="342"/>
        <v>{location: new google.maps.LatLng(37.753, -122.473), weight: 0},</v>
      </c>
      <c r="V3609" t="str">
        <f t="shared" si="337"/>
        <v>{location: new google.maps.LatLng(37.753, -122.473), weight: 0},</v>
      </c>
      <c r="W3609" t="str">
        <f t="shared" si="338"/>
        <v>{location: new google.maps.LatLng(37.753, -122.473), weight: 0},</v>
      </c>
      <c r="X3609" t="str">
        <f t="shared" si="339"/>
        <v>{location: new google.maps.LatLng(37.753, -122.473), weight: 0},</v>
      </c>
      <c r="Y3609" t="str">
        <f t="shared" si="340"/>
        <v>{location: new google.maps.LatLng(37.753, -122.473), weight: 0},</v>
      </c>
    </row>
    <row r="3610" spans="1:25" x14ac:dyDescent="0.2">
      <c r="A3610">
        <v>37.753</v>
      </c>
      <c r="B3610">
        <v>-122.47199999999999</v>
      </c>
      <c r="C3610">
        <v>0</v>
      </c>
      <c r="D3610">
        <v>1</v>
      </c>
      <c r="E3610">
        <v>1</v>
      </c>
      <c r="F3610">
        <v>0</v>
      </c>
      <c r="G3610">
        <v>1</v>
      </c>
      <c r="H3610">
        <v>0</v>
      </c>
      <c r="I3610">
        <v>4</v>
      </c>
      <c r="J3610">
        <v>5</v>
      </c>
      <c r="K3610">
        <v>0</v>
      </c>
      <c r="L3610">
        <v>9</v>
      </c>
      <c r="M3610">
        <f>VLOOKUP(H3610,AE$2:$AJ$12,6,TRUE)</f>
        <v>0</v>
      </c>
      <c r="N3610">
        <f>VLOOKUP(I3610,AF$2:$AJ$12,5,TRUE)</f>
        <v>6</v>
      </c>
      <c r="O3610">
        <f>VLOOKUP(J3610,AG$2:$AJ$12,4,TRUE)</f>
        <v>7</v>
      </c>
      <c r="P3610">
        <f>VLOOKUP(K3610,AH$2:$AJ$12,3,TRUE)</f>
        <v>0</v>
      </c>
      <c r="Q3610">
        <f>VLOOKUP(L3610,AI$2:$AJ$12,2,TRUE)</f>
        <v>5</v>
      </c>
      <c r="T3610" t="str">
        <f t="shared" si="341"/>
        <v>Crimepoint.create(latitude:37.753, longitude:-122.472, drugdrink:0, misdemean:6, theft:7, violent:0, total:5, drugdrinkct:0, misdemeanct:4, theftct:5, violentct:0, totalct:9)</v>
      </c>
      <c r="U3610" t="str">
        <f t="shared" si="342"/>
        <v>{location: new google.maps.LatLng(37.753, -122.472), weight: 0},</v>
      </c>
      <c r="V3610" t="str">
        <f t="shared" si="337"/>
        <v>{location: new google.maps.LatLng(37.753, -122.472), weight: 1},</v>
      </c>
      <c r="W3610" t="str">
        <f t="shared" si="338"/>
        <v>{location: new google.maps.LatLng(37.753, -122.472), weight: 1},</v>
      </c>
      <c r="X3610" t="str">
        <f t="shared" si="339"/>
        <v>{location: new google.maps.LatLng(37.753, -122.472), weight: 0},</v>
      </c>
      <c r="Y3610" t="str">
        <f t="shared" si="340"/>
        <v>{location: new google.maps.LatLng(37.753, -122.472), weight: 1},</v>
      </c>
    </row>
    <row r="3611" spans="1:25" x14ac:dyDescent="0.2">
      <c r="A3611">
        <v>37.753</v>
      </c>
      <c r="B3611">
        <v>-122.471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2</v>
      </c>
      <c r="M3611">
        <f>VLOOKUP(H3611,AE$2:$AJ$12,6,TRUE)</f>
        <v>0</v>
      </c>
      <c r="N3611">
        <f>VLOOKUP(I3611,AF$2:$AJ$12,5,TRUE)</f>
        <v>2</v>
      </c>
      <c r="O3611">
        <f>VLOOKUP(J3611,AG$2:$AJ$12,4,TRUE)</f>
        <v>3</v>
      </c>
      <c r="P3611">
        <f>VLOOKUP(K3611,AH$2:$AJ$12,3,TRUE)</f>
        <v>0</v>
      </c>
      <c r="Q3611">
        <f>VLOOKUP(L3611,AI$2:$AJ$12,2,TRUE)</f>
        <v>1</v>
      </c>
      <c r="T3611" t="str">
        <f t="shared" si="341"/>
        <v>Crimepoint.create(latitude:37.753, longitude:-122.471, drugdrink:0, misdemean:2, theft:3, violent:0, total:1, drugdrinkct:0, misdemeanct:1, theftct:1, violentct:0, totalct:2)</v>
      </c>
      <c r="U3611" t="str">
        <f t="shared" si="342"/>
        <v>{location: new google.maps.LatLng(37.753, -122.471), weight: 0},</v>
      </c>
      <c r="V3611" t="str">
        <f t="shared" si="337"/>
        <v>{location: new google.maps.LatLng(37.753, -122.471), weight: 0},</v>
      </c>
      <c r="W3611" t="str">
        <f t="shared" si="338"/>
        <v>{location: new google.maps.LatLng(37.753, -122.471), weight: 0},</v>
      </c>
      <c r="X3611" t="str">
        <f t="shared" si="339"/>
        <v>{location: new google.maps.LatLng(37.753, -122.471), weight: 0},</v>
      </c>
      <c r="Y3611" t="str">
        <f t="shared" si="340"/>
        <v>{location: new google.maps.LatLng(37.753, -122.471), weight: 0},</v>
      </c>
    </row>
    <row r="3612" spans="1:25" x14ac:dyDescent="0.2">
      <c r="A3612">
        <v>37.753</v>
      </c>
      <c r="B3612">
        <v>-122.46899999999999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f>VLOOKUP(H3612,AE$2:$AJ$12,6,TRUE)</f>
        <v>0</v>
      </c>
      <c r="N3612">
        <f>VLOOKUP(I3612,AF$2:$AJ$12,5,TRUE)</f>
        <v>2</v>
      </c>
      <c r="O3612">
        <f>VLOOKUP(J3612,AG$2:$AJ$12,4,TRUE)</f>
        <v>0</v>
      </c>
      <c r="P3612">
        <f>VLOOKUP(K3612,AH$2:$AJ$12,3,TRUE)</f>
        <v>0</v>
      </c>
      <c r="Q3612">
        <f>VLOOKUP(L3612,AI$2:$AJ$12,2,TRUE)</f>
        <v>0</v>
      </c>
      <c r="T3612" t="str">
        <f t="shared" si="341"/>
        <v>Crimepoint.create(latitude:37.753, longitude:-122.469, drugdrink:0, misdemean:2, theft:0, violent:0, total:0, drugdrinkct:0, misdemeanct:1, theftct:0, violentct:0, totalct:1)</v>
      </c>
      <c r="U3612" t="str">
        <f t="shared" si="342"/>
        <v>{location: new google.maps.LatLng(37.753, -122.469), weight: 0},</v>
      </c>
      <c r="V3612" t="str">
        <f t="shared" si="337"/>
        <v>{location: new google.maps.LatLng(37.753, -122.469), weight: 0},</v>
      </c>
      <c r="W3612" t="str">
        <f t="shared" si="338"/>
        <v>{location: new google.maps.LatLng(37.753, -122.469), weight: 0},</v>
      </c>
      <c r="X3612" t="str">
        <f t="shared" si="339"/>
        <v>{location: new google.maps.LatLng(37.753, -122.469), weight: 0},</v>
      </c>
      <c r="Y3612" t="str">
        <f t="shared" si="340"/>
        <v>{location: new google.maps.LatLng(37.753, -122.469), weight: 0},</v>
      </c>
    </row>
    <row r="3613" spans="1:25" x14ac:dyDescent="0.2">
      <c r="A3613">
        <v>37.753</v>
      </c>
      <c r="B3613">
        <v>-122.467</v>
      </c>
      <c r="C3613">
        <v>0</v>
      </c>
      <c r="D3613">
        <v>1</v>
      </c>
      <c r="E3613">
        <v>0</v>
      </c>
      <c r="F3613">
        <v>1</v>
      </c>
      <c r="G3613">
        <v>1</v>
      </c>
      <c r="H3613">
        <v>0</v>
      </c>
      <c r="I3613">
        <v>4</v>
      </c>
      <c r="J3613">
        <v>2</v>
      </c>
      <c r="K3613">
        <v>1</v>
      </c>
      <c r="L3613">
        <v>7</v>
      </c>
      <c r="M3613">
        <f>VLOOKUP(H3613,AE$2:$AJ$12,6,TRUE)</f>
        <v>0</v>
      </c>
      <c r="N3613">
        <f>VLOOKUP(I3613,AF$2:$AJ$12,5,TRUE)</f>
        <v>6</v>
      </c>
      <c r="O3613">
        <f>VLOOKUP(J3613,AG$2:$AJ$12,4,TRUE)</f>
        <v>4</v>
      </c>
      <c r="P3613">
        <f>VLOOKUP(K3613,AH$2:$AJ$12,3,TRUE)</f>
        <v>7</v>
      </c>
      <c r="Q3613">
        <f>VLOOKUP(L3613,AI$2:$AJ$12,2,TRUE)</f>
        <v>5</v>
      </c>
      <c r="T3613" t="str">
        <f t="shared" si="341"/>
        <v>Crimepoint.create(latitude:37.753, longitude:-122.467, drugdrink:0, misdemean:6, theft:4, violent:7, total:5, drugdrinkct:0, misdemeanct:4, theftct:2, violentct:1, totalct:7)</v>
      </c>
      <c r="U3613" t="str">
        <f t="shared" si="342"/>
        <v>{location: new google.maps.LatLng(37.753, -122.467), weight: 0},</v>
      </c>
      <c r="V3613" t="str">
        <f t="shared" si="337"/>
        <v>{location: new google.maps.LatLng(37.753, -122.467), weight: 1},</v>
      </c>
      <c r="W3613" t="str">
        <f t="shared" si="338"/>
        <v>{location: new google.maps.LatLng(37.753, -122.467), weight: 0},</v>
      </c>
      <c r="X3613" t="str">
        <f t="shared" si="339"/>
        <v>{location: new google.maps.LatLng(37.753, -122.467), weight: 1},</v>
      </c>
      <c r="Y3613" t="str">
        <f t="shared" si="340"/>
        <v>{location: new google.maps.LatLng(37.753, -122.467), weight: 1},</v>
      </c>
    </row>
    <row r="3614" spans="1:25" x14ac:dyDescent="0.2">
      <c r="A3614">
        <v>37.753</v>
      </c>
      <c r="B3614">
        <v>-122.46599999999999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f>VLOOKUP(H3614,AE$2:$AJ$12,6,TRUE)</f>
        <v>0</v>
      </c>
      <c r="N3614">
        <f>VLOOKUP(I3614,AF$2:$AJ$12,5,TRUE)</f>
        <v>0</v>
      </c>
      <c r="O3614">
        <f>VLOOKUP(J3614,AG$2:$AJ$12,4,TRUE)</f>
        <v>3</v>
      </c>
      <c r="P3614">
        <f>VLOOKUP(K3614,AH$2:$AJ$12,3,TRUE)</f>
        <v>0</v>
      </c>
      <c r="Q3614">
        <f>VLOOKUP(L3614,AI$2:$AJ$12,2,TRUE)</f>
        <v>0</v>
      </c>
      <c r="T3614" t="str">
        <f t="shared" si="341"/>
        <v>Crimepoint.create(latitude:37.753, longitude:-122.466, drugdrink:0, misdemean:0, theft:3, violent:0, total:0, drugdrinkct:0, misdemeanct:0, theftct:1, violentct:0, totalct:1)</v>
      </c>
      <c r="U3614" t="str">
        <f t="shared" si="342"/>
        <v>{location: new google.maps.LatLng(37.753, -122.466), weight: 0},</v>
      </c>
      <c r="V3614" t="str">
        <f t="shared" si="337"/>
        <v>{location: new google.maps.LatLng(37.753, -122.466), weight: 0},</v>
      </c>
      <c r="W3614" t="str">
        <f t="shared" si="338"/>
        <v>{location: new google.maps.LatLng(37.753, -122.466), weight: 0},</v>
      </c>
      <c r="X3614" t="str">
        <f t="shared" si="339"/>
        <v>{location: new google.maps.LatLng(37.753, -122.466), weight: 0},</v>
      </c>
      <c r="Y3614" t="str">
        <f t="shared" si="340"/>
        <v>{location: new google.maps.LatLng(37.753, -122.466), weight: 0},</v>
      </c>
    </row>
    <row r="3615" spans="1:25" x14ac:dyDescent="0.2">
      <c r="A3615">
        <v>37.753</v>
      </c>
      <c r="B3615">
        <v>-122.464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2</v>
      </c>
      <c r="K3615">
        <v>0</v>
      </c>
      <c r="L3615">
        <v>3</v>
      </c>
      <c r="M3615">
        <f>VLOOKUP(H3615,AE$2:$AJ$12,6,TRUE)</f>
        <v>0</v>
      </c>
      <c r="N3615">
        <f>VLOOKUP(I3615,AF$2:$AJ$12,5,TRUE)</f>
        <v>2</v>
      </c>
      <c r="O3615">
        <f>VLOOKUP(J3615,AG$2:$AJ$12,4,TRUE)</f>
        <v>4</v>
      </c>
      <c r="P3615">
        <f>VLOOKUP(K3615,AH$2:$AJ$12,3,TRUE)</f>
        <v>0</v>
      </c>
      <c r="Q3615">
        <f>VLOOKUP(L3615,AI$2:$AJ$12,2,TRUE)</f>
        <v>2</v>
      </c>
      <c r="T3615" t="str">
        <f t="shared" si="341"/>
        <v>Crimepoint.create(latitude:37.753, longitude:-122.464, drugdrink:0, misdemean:2, theft:4, violent:0, total:2, drugdrinkct:0, misdemeanct:1, theftct:2, violentct:0, totalct:3)</v>
      </c>
      <c r="U3615" t="str">
        <f t="shared" si="342"/>
        <v>{location: new google.maps.LatLng(37.753, -122.464), weight: 0},</v>
      </c>
      <c r="V3615" t="str">
        <f t="shared" si="337"/>
        <v>{location: new google.maps.LatLng(37.753, -122.464), weight: 0},</v>
      </c>
      <c r="W3615" t="str">
        <f t="shared" si="338"/>
        <v>{location: new google.maps.LatLng(37.753, -122.464), weight: 0},</v>
      </c>
      <c r="X3615" t="str">
        <f t="shared" si="339"/>
        <v>{location: new google.maps.LatLng(37.753, -122.464), weight: 0},</v>
      </c>
      <c r="Y3615" t="str">
        <f t="shared" si="340"/>
        <v>{location: new google.maps.LatLng(37.753, -122.464), weight: 0},</v>
      </c>
    </row>
    <row r="3616" spans="1:25" x14ac:dyDescent="0.2">
      <c r="A3616">
        <v>37.753</v>
      </c>
      <c r="B3616">
        <v>-122.459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f>VLOOKUP(H3616,AE$2:$AJ$12,6,TRUE)</f>
        <v>0</v>
      </c>
      <c r="N3616">
        <f>VLOOKUP(I3616,AF$2:$AJ$12,5,TRUE)</f>
        <v>2</v>
      </c>
      <c r="O3616">
        <f>VLOOKUP(J3616,AG$2:$AJ$12,4,TRUE)</f>
        <v>0</v>
      </c>
      <c r="P3616">
        <f>VLOOKUP(K3616,AH$2:$AJ$12,3,TRUE)</f>
        <v>0</v>
      </c>
      <c r="Q3616">
        <f>VLOOKUP(L3616,AI$2:$AJ$12,2,TRUE)</f>
        <v>0</v>
      </c>
      <c r="T3616" t="str">
        <f t="shared" si="341"/>
        <v>Crimepoint.create(latitude:37.753, longitude:-122.459, drugdrink:0, misdemean:2, theft:0, violent:0, total:0, drugdrinkct:0, misdemeanct:1, theftct:0, violentct:0, totalct:1)</v>
      </c>
      <c r="U3616" t="str">
        <f t="shared" si="342"/>
        <v>{location: new google.maps.LatLng(37.753, -122.459), weight: 0},</v>
      </c>
      <c r="V3616" t="str">
        <f t="shared" si="337"/>
        <v>{location: new google.maps.LatLng(37.753, -122.459), weight: 0},</v>
      </c>
      <c r="W3616" t="str">
        <f t="shared" si="338"/>
        <v>{location: new google.maps.LatLng(37.753, -122.459), weight: 0},</v>
      </c>
      <c r="X3616" t="str">
        <f t="shared" si="339"/>
        <v>{location: new google.maps.LatLng(37.753, -122.459), weight: 0},</v>
      </c>
      <c r="Y3616" t="str">
        <f t="shared" si="340"/>
        <v>{location: new google.maps.LatLng(37.753, -122.459), weight: 0},</v>
      </c>
    </row>
    <row r="3617" spans="1:25" x14ac:dyDescent="0.2">
      <c r="A3617">
        <v>37.753</v>
      </c>
      <c r="B3617">
        <v>-122.456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3</v>
      </c>
      <c r="J3617">
        <v>0</v>
      </c>
      <c r="K3617">
        <v>0</v>
      </c>
      <c r="L3617">
        <v>3</v>
      </c>
      <c r="M3617">
        <f>VLOOKUP(H3617,AE$2:$AJ$12,6,TRUE)</f>
        <v>0</v>
      </c>
      <c r="N3617">
        <f>VLOOKUP(I3617,AF$2:$AJ$12,5,TRUE)</f>
        <v>5</v>
      </c>
      <c r="O3617">
        <f>VLOOKUP(J3617,AG$2:$AJ$12,4,TRUE)</f>
        <v>0</v>
      </c>
      <c r="P3617">
        <f>VLOOKUP(K3617,AH$2:$AJ$12,3,TRUE)</f>
        <v>0</v>
      </c>
      <c r="Q3617">
        <f>VLOOKUP(L3617,AI$2:$AJ$12,2,TRUE)</f>
        <v>2</v>
      </c>
      <c r="T3617" t="str">
        <f t="shared" si="341"/>
        <v>Crimepoint.create(latitude:37.753, longitude:-122.456, drugdrink:0, misdemean:5, theft:0, violent:0, total:2, drugdrinkct:0, misdemeanct:3, theftct:0, violentct:0, totalct:3)</v>
      </c>
      <c r="U3617" t="str">
        <f t="shared" si="342"/>
        <v>{location: new google.maps.LatLng(37.753, -122.456), weight: 0},</v>
      </c>
      <c r="V3617" t="str">
        <f t="shared" si="337"/>
        <v>{location: new google.maps.LatLng(37.753, -122.456), weight: 1},</v>
      </c>
      <c r="W3617" t="str">
        <f t="shared" si="338"/>
        <v>{location: new google.maps.LatLng(37.753, -122.456), weight: 0},</v>
      </c>
      <c r="X3617" t="str">
        <f t="shared" si="339"/>
        <v>{location: new google.maps.LatLng(37.753, -122.456), weight: 0},</v>
      </c>
      <c r="Y3617" t="str">
        <f t="shared" si="340"/>
        <v>{location: new google.maps.LatLng(37.753, -122.456), weight: 0},</v>
      </c>
    </row>
    <row r="3618" spans="1:25" x14ac:dyDescent="0.2">
      <c r="A3618">
        <v>37.753</v>
      </c>
      <c r="B3618">
        <v>-122.45399999999999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f>VLOOKUP(H3618,AE$2:$AJ$12,6,TRUE)</f>
        <v>0</v>
      </c>
      <c r="N3618">
        <f>VLOOKUP(I3618,AF$2:$AJ$12,5,TRUE)</f>
        <v>0</v>
      </c>
      <c r="O3618">
        <f>VLOOKUP(J3618,AG$2:$AJ$12,4,TRUE)</f>
        <v>3</v>
      </c>
      <c r="P3618">
        <f>VLOOKUP(K3618,AH$2:$AJ$12,3,TRUE)</f>
        <v>0</v>
      </c>
      <c r="Q3618">
        <f>VLOOKUP(L3618,AI$2:$AJ$12,2,TRUE)</f>
        <v>0</v>
      </c>
      <c r="T3618" t="str">
        <f t="shared" si="341"/>
        <v>Crimepoint.create(latitude:37.753, longitude:-122.454, drugdrink:0, misdemean:0, theft:3, violent:0, total:0, drugdrinkct:0, misdemeanct:0, theftct:1, violentct:0, totalct:1)</v>
      </c>
      <c r="U3618" t="str">
        <f t="shared" si="342"/>
        <v>{location: new google.maps.LatLng(37.753, -122.454), weight: 0},</v>
      </c>
      <c r="V3618" t="str">
        <f t="shared" si="337"/>
        <v>{location: new google.maps.LatLng(37.753, -122.454), weight: 0},</v>
      </c>
      <c r="W3618" t="str">
        <f t="shared" si="338"/>
        <v>{location: new google.maps.LatLng(37.753, -122.454), weight: 0},</v>
      </c>
      <c r="X3618" t="str">
        <f t="shared" si="339"/>
        <v>{location: new google.maps.LatLng(37.753, -122.454), weight: 0},</v>
      </c>
      <c r="Y3618" t="str">
        <f t="shared" si="340"/>
        <v>{location: new google.maps.LatLng(37.753, -122.454), weight: 0},</v>
      </c>
    </row>
    <row r="3619" spans="1:25" x14ac:dyDescent="0.2">
      <c r="A3619">
        <v>37.753</v>
      </c>
      <c r="B3619">
        <v>-122.452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3</v>
      </c>
      <c r="J3619">
        <v>0</v>
      </c>
      <c r="K3619">
        <v>0</v>
      </c>
      <c r="L3619">
        <v>3</v>
      </c>
      <c r="M3619">
        <f>VLOOKUP(H3619,AE$2:$AJ$12,6,TRUE)</f>
        <v>0</v>
      </c>
      <c r="N3619">
        <f>VLOOKUP(I3619,AF$2:$AJ$12,5,TRUE)</f>
        <v>5</v>
      </c>
      <c r="O3619">
        <f>VLOOKUP(J3619,AG$2:$AJ$12,4,TRUE)</f>
        <v>0</v>
      </c>
      <c r="P3619">
        <f>VLOOKUP(K3619,AH$2:$AJ$12,3,TRUE)</f>
        <v>0</v>
      </c>
      <c r="Q3619">
        <f>VLOOKUP(L3619,AI$2:$AJ$12,2,TRUE)</f>
        <v>2</v>
      </c>
      <c r="T3619" t="str">
        <f t="shared" si="341"/>
        <v>Crimepoint.create(latitude:37.753, longitude:-122.452, drugdrink:0, misdemean:5, theft:0, violent:0, total:2, drugdrinkct:0, misdemeanct:3, theftct:0, violentct:0, totalct:3)</v>
      </c>
      <c r="U3619" t="str">
        <f t="shared" si="342"/>
        <v>{location: new google.maps.LatLng(37.753, -122.452), weight: 0},</v>
      </c>
      <c r="V3619" t="str">
        <f t="shared" si="337"/>
        <v>{location: new google.maps.LatLng(37.753, -122.452), weight: 1},</v>
      </c>
      <c r="W3619" t="str">
        <f t="shared" si="338"/>
        <v>{location: new google.maps.LatLng(37.753, -122.452), weight: 0},</v>
      </c>
      <c r="X3619" t="str">
        <f t="shared" si="339"/>
        <v>{location: new google.maps.LatLng(37.753, -122.452), weight: 0},</v>
      </c>
      <c r="Y3619" t="str">
        <f t="shared" si="340"/>
        <v>{location: new google.maps.LatLng(37.753, -122.452), weight: 0},</v>
      </c>
    </row>
    <row r="3620" spans="1:25" x14ac:dyDescent="0.2">
      <c r="A3620">
        <v>37.753</v>
      </c>
      <c r="B3620">
        <v>-122.45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2</v>
      </c>
      <c r="K3620">
        <v>0</v>
      </c>
      <c r="L3620">
        <v>3</v>
      </c>
      <c r="M3620">
        <f>VLOOKUP(H3620,AE$2:$AJ$12,6,TRUE)</f>
        <v>0</v>
      </c>
      <c r="N3620">
        <f>VLOOKUP(I3620,AF$2:$AJ$12,5,TRUE)</f>
        <v>2</v>
      </c>
      <c r="O3620">
        <f>VLOOKUP(J3620,AG$2:$AJ$12,4,TRUE)</f>
        <v>4</v>
      </c>
      <c r="P3620">
        <f>VLOOKUP(K3620,AH$2:$AJ$12,3,TRUE)</f>
        <v>0</v>
      </c>
      <c r="Q3620">
        <f>VLOOKUP(L3620,AI$2:$AJ$12,2,TRUE)</f>
        <v>2</v>
      </c>
      <c r="T3620" t="str">
        <f t="shared" si="341"/>
        <v>Crimepoint.create(latitude:37.753, longitude:-122.45, drugdrink:0, misdemean:2, theft:4, violent:0, total:2, drugdrinkct:0, misdemeanct:1, theftct:2, violentct:0, totalct:3)</v>
      </c>
      <c r="U3620" t="str">
        <f t="shared" si="342"/>
        <v>{location: new google.maps.LatLng(37.753, -122.45), weight: 0},</v>
      </c>
      <c r="V3620" t="str">
        <f t="shared" si="337"/>
        <v>{location: new google.maps.LatLng(37.753, -122.45), weight: 0},</v>
      </c>
      <c r="W3620" t="str">
        <f t="shared" si="338"/>
        <v>{location: new google.maps.LatLng(37.753, -122.45), weight: 0},</v>
      </c>
      <c r="X3620" t="str">
        <f t="shared" si="339"/>
        <v>{location: new google.maps.LatLng(37.753, -122.45), weight: 0},</v>
      </c>
      <c r="Y3620" t="str">
        <f t="shared" si="340"/>
        <v>{location: new google.maps.LatLng(37.753, -122.45), weight: 0},</v>
      </c>
    </row>
    <row r="3621" spans="1:25" x14ac:dyDescent="0.2">
      <c r="A3621">
        <v>37.753</v>
      </c>
      <c r="B3621">
        <v>-122.449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</v>
      </c>
      <c r="J3621">
        <v>3</v>
      </c>
      <c r="K3621">
        <v>0</v>
      </c>
      <c r="L3621">
        <v>5</v>
      </c>
      <c r="M3621">
        <f>VLOOKUP(H3621,AE$2:$AJ$12,6,TRUE)</f>
        <v>0</v>
      </c>
      <c r="N3621">
        <f>VLOOKUP(I3621,AF$2:$AJ$12,5,TRUE)</f>
        <v>4</v>
      </c>
      <c r="O3621">
        <f>VLOOKUP(J3621,AG$2:$AJ$12,4,TRUE)</f>
        <v>5</v>
      </c>
      <c r="P3621">
        <f>VLOOKUP(K3621,AH$2:$AJ$12,3,TRUE)</f>
        <v>0</v>
      </c>
      <c r="Q3621">
        <f>VLOOKUP(L3621,AI$2:$AJ$12,2,TRUE)</f>
        <v>4</v>
      </c>
      <c r="T3621" t="str">
        <f t="shared" si="341"/>
        <v>Crimepoint.create(latitude:37.753, longitude:-122.449, drugdrink:0, misdemean:4, theft:5, violent:0, total:4, drugdrinkct:0, misdemeanct:2, theftct:3, violentct:0, totalct:5)</v>
      </c>
      <c r="U3621" t="str">
        <f t="shared" si="342"/>
        <v>{location: new google.maps.LatLng(37.753, -122.449), weight: 0},</v>
      </c>
      <c r="V3621" t="str">
        <f t="shared" si="337"/>
        <v>{location: new google.maps.LatLng(37.753, -122.449), weight: 0},</v>
      </c>
      <c r="W3621" t="str">
        <f t="shared" si="338"/>
        <v>{location: new google.maps.LatLng(37.753, -122.449), weight: 0},</v>
      </c>
      <c r="X3621" t="str">
        <f t="shared" si="339"/>
        <v>{location: new google.maps.LatLng(37.753, -122.449), weight: 0},</v>
      </c>
      <c r="Y3621" t="str">
        <f t="shared" si="340"/>
        <v>{location: new google.maps.LatLng(37.753, -122.449), weight: 0},</v>
      </c>
    </row>
    <row r="3622" spans="1:25" x14ac:dyDescent="0.2">
      <c r="A3622">
        <v>37.753</v>
      </c>
      <c r="B3622">
        <v>-122.44799999999999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2</v>
      </c>
      <c r="J3622">
        <v>1</v>
      </c>
      <c r="K3622">
        <v>2</v>
      </c>
      <c r="L3622">
        <v>5</v>
      </c>
      <c r="M3622">
        <f>VLOOKUP(H3622,AE$2:$AJ$12,6,TRUE)</f>
        <v>0</v>
      </c>
      <c r="N3622">
        <f>VLOOKUP(I3622,AF$2:$AJ$12,5,TRUE)</f>
        <v>4</v>
      </c>
      <c r="O3622">
        <f>VLOOKUP(J3622,AG$2:$AJ$12,4,TRUE)</f>
        <v>3</v>
      </c>
      <c r="P3622">
        <f>VLOOKUP(K3622,AH$2:$AJ$12,3,TRUE)</f>
        <v>7</v>
      </c>
      <c r="Q3622">
        <f>VLOOKUP(L3622,AI$2:$AJ$12,2,TRUE)</f>
        <v>4</v>
      </c>
      <c r="T3622" t="str">
        <f t="shared" si="341"/>
        <v>Crimepoint.create(latitude:37.753, longitude:-122.448, drugdrink:0, misdemean:4, theft:3, violent:7, total:4, drugdrinkct:0, misdemeanct:2, theftct:1, violentct:2, totalct:5)</v>
      </c>
      <c r="U3622" t="str">
        <f t="shared" si="342"/>
        <v>{location: new google.maps.LatLng(37.753, -122.448), weight: 0},</v>
      </c>
      <c r="V3622" t="str">
        <f t="shared" si="337"/>
        <v>{location: new google.maps.LatLng(37.753, -122.448), weight: 0},</v>
      </c>
      <c r="W3622" t="str">
        <f t="shared" si="338"/>
        <v>{location: new google.maps.LatLng(37.753, -122.448), weight: 0},</v>
      </c>
      <c r="X3622" t="str">
        <f t="shared" si="339"/>
        <v>{location: new google.maps.LatLng(37.753, -122.448), weight: 1},</v>
      </c>
      <c r="Y3622" t="str">
        <f t="shared" si="340"/>
        <v>{location: new google.maps.LatLng(37.753, -122.448), weight: 0},</v>
      </c>
    </row>
    <row r="3623" spans="1:25" x14ac:dyDescent="0.2">
      <c r="A3623">
        <v>37.753</v>
      </c>
      <c r="B3623">
        <v>-122.447</v>
      </c>
      <c r="C3623">
        <v>0</v>
      </c>
      <c r="D3623">
        <v>0</v>
      </c>
      <c r="E3623">
        <v>6</v>
      </c>
      <c r="F3623">
        <v>0</v>
      </c>
      <c r="G3623">
        <v>4</v>
      </c>
      <c r="H3623">
        <v>0</v>
      </c>
      <c r="I3623">
        <v>2</v>
      </c>
      <c r="J3623">
        <v>43</v>
      </c>
      <c r="K3623">
        <v>0</v>
      </c>
      <c r="L3623">
        <v>45</v>
      </c>
      <c r="M3623">
        <f>VLOOKUP(H3623,AE$2:$AJ$12,6,TRUE)</f>
        <v>0</v>
      </c>
      <c r="N3623">
        <f>VLOOKUP(I3623,AF$2:$AJ$12,5,TRUE)</f>
        <v>4</v>
      </c>
      <c r="O3623">
        <f>VLOOKUP(J3623,AG$2:$AJ$12,4,TRUE)</f>
        <v>9</v>
      </c>
      <c r="P3623">
        <f>VLOOKUP(K3623,AH$2:$AJ$12,3,TRUE)</f>
        <v>0</v>
      </c>
      <c r="Q3623">
        <f>VLOOKUP(L3623,AI$2:$AJ$12,2,TRUE)</f>
        <v>9</v>
      </c>
      <c r="T3623" t="str">
        <f t="shared" si="341"/>
        <v>Crimepoint.create(latitude:37.753, longitude:-122.447, drugdrink:0, misdemean:4, theft:9, violent:0, total:9, drugdrinkct:0, misdemeanct:2, theftct:43, violentct:0, totalct:45)</v>
      </c>
      <c r="U3623" t="str">
        <f t="shared" si="342"/>
        <v>{location: new google.maps.LatLng(37.753, -122.447), weight: 0},</v>
      </c>
      <c r="V3623" t="str">
        <f t="shared" si="337"/>
        <v>{location: new google.maps.LatLng(37.753, -122.447), weight: 0},</v>
      </c>
      <c r="W3623" t="str">
        <f t="shared" si="338"/>
        <v>{location: new google.maps.LatLng(37.753, -122.447), weight: 6},</v>
      </c>
      <c r="X3623" t="str">
        <f t="shared" si="339"/>
        <v>{location: new google.maps.LatLng(37.753, -122.447), weight: 0},</v>
      </c>
      <c r="Y3623" t="str">
        <f t="shared" si="340"/>
        <v>{location: new google.maps.LatLng(37.753, -122.447), weight: 4},</v>
      </c>
    </row>
    <row r="3624" spans="1:25" x14ac:dyDescent="0.2">
      <c r="A3624">
        <v>37.753</v>
      </c>
      <c r="B3624">
        <v>-122.446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3</v>
      </c>
      <c r="J3624">
        <v>2</v>
      </c>
      <c r="K3624">
        <v>0</v>
      </c>
      <c r="L3624">
        <v>5</v>
      </c>
      <c r="M3624">
        <f>VLOOKUP(H3624,AE$2:$AJ$12,6,TRUE)</f>
        <v>0</v>
      </c>
      <c r="N3624">
        <f>VLOOKUP(I3624,AF$2:$AJ$12,5,TRUE)</f>
        <v>5</v>
      </c>
      <c r="O3624">
        <f>VLOOKUP(J3624,AG$2:$AJ$12,4,TRUE)</f>
        <v>4</v>
      </c>
      <c r="P3624">
        <f>VLOOKUP(K3624,AH$2:$AJ$12,3,TRUE)</f>
        <v>0</v>
      </c>
      <c r="Q3624">
        <f>VLOOKUP(L3624,AI$2:$AJ$12,2,TRUE)</f>
        <v>4</v>
      </c>
      <c r="T3624" t="str">
        <f t="shared" si="341"/>
        <v>Crimepoint.create(latitude:37.753, longitude:-122.446, drugdrink:0, misdemean:5, theft:4, violent:0, total:4, drugdrinkct:0, misdemeanct:3, theftct:2, violentct:0, totalct:5)</v>
      </c>
      <c r="U3624" t="str">
        <f t="shared" si="342"/>
        <v>{location: new google.maps.LatLng(37.753, -122.446), weight: 0},</v>
      </c>
      <c r="V3624" t="str">
        <f t="shared" si="337"/>
        <v>{location: new google.maps.LatLng(37.753, -122.446), weight: 1},</v>
      </c>
      <c r="W3624" t="str">
        <f t="shared" si="338"/>
        <v>{location: new google.maps.LatLng(37.753, -122.446), weight: 0},</v>
      </c>
      <c r="X3624" t="str">
        <f t="shared" si="339"/>
        <v>{location: new google.maps.LatLng(37.753, -122.446), weight: 0},</v>
      </c>
      <c r="Y3624" t="str">
        <f t="shared" si="340"/>
        <v>{location: new google.maps.LatLng(37.753, -122.446), weight: 0},</v>
      </c>
    </row>
    <row r="3625" spans="1:25" x14ac:dyDescent="0.2">
      <c r="A3625">
        <v>37.753</v>
      </c>
      <c r="B3625">
        <v>-122.444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3</v>
      </c>
      <c r="K3625">
        <v>0</v>
      </c>
      <c r="L3625">
        <v>4</v>
      </c>
      <c r="M3625">
        <f>VLOOKUP(H3625,AE$2:$AJ$12,6,TRUE)</f>
        <v>0</v>
      </c>
      <c r="N3625">
        <f>VLOOKUP(I3625,AF$2:$AJ$12,5,TRUE)</f>
        <v>2</v>
      </c>
      <c r="O3625">
        <f>VLOOKUP(J3625,AG$2:$AJ$12,4,TRUE)</f>
        <v>5</v>
      </c>
      <c r="P3625">
        <f>VLOOKUP(K3625,AH$2:$AJ$12,3,TRUE)</f>
        <v>0</v>
      </c>
      <c r="Q3625">
        <f>VLOOKUP(L3625,AI$2:$AJ$12,2,TRUE)</f>
        <v>3</v>
      </c>
      <c r="T3625" t="str">
        <f t="shared" si="341"/>
        <v>Crimepoint.create(latitude:37.753, longitude:-122.444, drugdrink:0, misdemean:2, theft:5, violent:0, total:3, drugdrinkct:0, misdemeanct:1, theftct:3, violentct:0, totalct:4)</v>
      </c>
      <c r="U3625" t="str">
        <f t="shared" si="342"/>
        <v>{location: new google.maps.LatLng(37.753, -122.444), weight: 0},</v>
      </c>
      <c r="V3625" t="str">
        <f t="shared" si="337"/>
        <v>{location: new google.maps.LatLng(37.753, -122.444), weight: 0},</v>
      </c>
      <c r="W3625" t="str">
        <f t="shared" si="338"/>
        <v>{location: new google.maps.LatLng(37.753, -122.444), weight: 0},</v>
      </c>
      <c r="X3625" t="str">
        <f t="shared" si="339"/>
        <v>{location: new google.maps.LatLng(37.753, -122.444), weight: 0},</v>
      </c>
      <c r="Y3625" t="str">
        <f t="shared" si="340"/>
        <v>{location: new google.maps.LatLng(37.753, -122.444), weight: 0},</v>
      </c>
    </row>
    <row r="3626" spans="1:25" x14ac:dyDescent="0.2">
      <c r="A3626">
        <v>37.753</v>
      </c>
      <c r="B3626">
        <v>-122.443</v>
      </c>
      <c r="C3626">
        <v>0</v>
      </c>
      <c r="D3626">
        <v>2</v>
      </c>
      <c r="E3626">
        <v>1</v>
      </c>
      <c r="F3626">
        <v>1</v>
      </c>
      <c r="G3626">
        <v>1</v>
      </c>
      <c r="H3626">
        <v>0</v>
      </c>
      <c r="I3626">
        <v>8</v>
      </c>
      <c r="J3626">
        <v>8</v>
      </c>
      <c r="K3626">
        <v>1</v>
      </c>
      <c r="L3626">
        <v>17</v>
      </c>
      <c r="M3626">
        <f>VLOOKUP(H3626,AE$2:$AJ$12,6,TRUE)</f>
        <v>0</v>
      </c>
      <c r="N3626">
        <f>VLOOKUP(I3626,AF$2:$AJ$12,5,TRUE)</f>
        <v>7</v>
      </c>
      <c r="O3626">
        <f>VLOOKUP(J3626,AG$2:$AJ$12,4,TRUE)</f>
        <v>8</v>
      </c>
      <c r="P3626">
        <f>VLOOKUP(K3626,AH$2:$AJ$12,3,TRUE)</f>
        <v>7</v>
      </c>
      <c r="Q3626">
        <f>VLOOKUP(L3626,AI$2:$AJ$12,2,TRUE)</f>
        <v>7</v>
      </c>
      <c r="T3626" t="str">
        <f t="shared" si="341"/>
        <v>Crimepoint.create(latitude:37.753, longitude:-122.443, drugdrink:0, misdemean:7, theft:8, violent:7, total:7, drugdrinkct:0, misdemeanct:8, theftct:8, violentct:1, totalct:17)</v>
      </c>
      <c r="U3626" t="str">
        <f t="shared" si="342"/>
        <v>{location: new google.maps.LatLng(37.753, -122.443), weight: 0},</v>
      </c>
      <c r="V3626" t="str">
        <f t="shared" si="337"/>
        <v>{location: new google.maps.LatLng(37.753, -122.443), weight: 2},</v>
      </c>
      <c r="W3626" t="str">
        <f t="shared" si="338"/>
        <v>{location: new google.maps.LatLng(37.753, -122.443), weight: 1},</v>
      </c>
      <c r="X3626" t="str">
        <f t="shared" si="339"/>
        <v>{location: new google.maps.LatLng(37.753, -122.443), weight: 1},</v>
      </c>
      <c r="Y3626" t="str">
        <f t="shared" si="340"/>
        <v>{location: new google.maps.LatLng(37.753, -122.443), weight: 1},</v>
      </c>
    </row>
    <row r="3627" spans="1:25" x14ac:dyDescent="0.2">
      <c r="A3627">
        <v>37.753</v>
      </c>
      <c r="B3627">
        <v>-122.44199999999999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2</v>
      </c>
      <c r="J3627">
        <v>1</v>
      </c>
      <c r="K3627">
        <v>0</v>
      </c>
      <c r="L3627">
        <v>3</v>
      </c>
      <c r="M3627">
        <f>VLOOKUP(H3627,AE$2:$AJ$12,6,TRUE)</f>
        <v>0</v>
      </c>
      <c r="N3627">
        <f>VLOOKUP(I3627,AF$2:$AJ$12,5,TRUE)</f>
        <v>4</v>
      </c>
      <c r="O3627">
        <f>VLOOKUP(J3627,AG$2:$AJ$12,4,TRUE)</f>
        <v>3</v>
      </c>
      <c r="P3627">
        <f>VLOOKUP(K3627,AH$2:$AJ$12,3,TRUE)</f>
        <v>0</v>
      </c>
      <c r="Q3627">
        <f>VLOOKUP(L3627,AI$2:$AJ$12,2,TRUE)</f>
        <v>2</v>
      </c>
      <c r="T3627" t="str">
        <f t="shared" si="341"/>
        <v>Crimepoint.create(latitude:37.753, longitude:-122.442, drugdrink:0, misdemean:4, theft:3, violent:0, total:2, drugdrinkct:0, misdemeanct:2, theftct:1, violentct:0, totalct:3)</v>
      </c>
      <c r="U3627" t="str">
        <f t="shared" si="342"/>
        <v>{location: new google.maps.LatLng(37.753, -122.442), weight: 0},</v>
      </c>
      <c r="V3627" t="str">
        <f t="shared" si="337"/>
        <v>{location: new google.maps.LatLng(37.753, -122.442), weight: 0},</v>
      </c>
      <c r="W3627" t="str">
        <f t="shared" si="338"/>
        <v>{location: new google.maps.LatLng(37.753, -122.442), weight: 0},</v>
      </c>
      <c r="X3627" t="str">
        <f t="shared" si="339"/>
        <v>{location: new google.maps.LatLng(37.753, -122.442), weight: 0},</v>
      </c>
      <c r="Y3627" t="str">
        <f t="shared" si="340"/>
        <v>{location: new google.maps.LatLng(37.753, -122.442), weight: 0},</v>
      </c>
    </row>
    <row r="3628" spans="1:25" x14ac:dyDescent="0.2">
      <c r="A3628">
        <v>37.753</v>
      </c>
      <c r="B3628">
        <v>-122.441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2</v>
      </c>
      <c r="K3628">
        <v>0</v>
      </c>
      <c r="L3628">
        <v>3</v>
      </c>
      <c r="M3628">
        <f>VLOOKUP(H3628,AE$2:$AJ$12,6,TRUE)</f>
        <v>0</v>
      </c>
      <c r="N3628">
        <f>VLOOKUP(I3628,AF$2:$AJ$12,5,TRUE)</f>
        <v>2</v>
      </c>
      <c r="O3628">
        <f>VLOOKUP(J3628,AG$2:$AJ$12,4,TRUE)</f>
        <v>4</v>
      </c>
      <c r="P3628">
        <f>VLOOKUP(K3628,AH$2:$AJ$12,3,TRUE)</f>
        <v>0</v>
      </c>
      <c r="Q3628">
        <f>VLOOKUP(L3628,AI$2:$AJ$12,2,TRUE)</f>
        <v>2</v>
      </c>
      <c r="T3628" t="str">
        <f t="shared" si="341"/>
        <v>Crimepoint.create(latitude:37.753, longitude:-122.441, drugdrink:0, misdemean:2, theft:4, violent:0, total:2, drugdrinkct:0, misdemeanct:1, theftct:2, violentct:0, totalct:3)</v>
      </c>
      <c r="U3628" t="str">
        <f t="shared" si="342"/>
        <v>{location: new google.maps.LatLng(37.753, -122.441), weight: 0},</v>
      </c>
      <c r="V3628" t="str">
        <f t="shared" si="337"/>
        <v>{location: new google.maps.LatLng(37.753, -122.441), weight: 0},</v>
      </c>
      <c r="W3628" t="str">
        <f t="shared" si="338"/>
        <v>{location: new google.maps.LatLng(37.753, -122.441), weight: 0},</v>
      </c>
      <c r="X3628" t="str">
        <f t="shared" si="339"/>
        <v>{location: new google.maps.LatLng(37.753, -122.441), weight: 0},</v>
      </c>
      <c r="Y3628" t="str">
        <f t="shared" si="340"/>
        <v>{location: new google.maps.LatLng(37.753, -122.441), weight: 0},</v>
      </c>
    </row>
    <row r="3629" spans="1:25" x14ac:dyDescent="0.2">
      <c r="A3629">
        <v>37.753</v>
      </c>
      <c r="B3629">
        <v>-122.44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6</v>
      </c>
      <c r="J3629">
        <v>0</v>
      </c>
      <c r="K3629">
        <v>0</v>
      </c>
      <c r="L3629">
        <v>6</v>
      </c>
      <c r="M3629">
        <f>VLOOKUP(H3629,AE$2:$AJ$12,6,TRUE)</f>
        <v>0</v>
      </c>
      <c r="N3629">
        <f>VLOOKUP(I3629,AF$2:$AJ$12,5,TRUE)</f>
        <v>7</v>
      </c>
      <c r="O3629">
        <f>VLOOKUP(J3629,AG$2:$AJ$12,4,TRUE)</f>
        <v>0</v>
      </c>
      <c r="P3629">
        <f>VLOOKUP(K3629,AH$2:$AJ$12,3,TRUE)</f>
        <v>0</v>
      </c>
      <c r="Q3629">
        <f>VLOOKUP(L3629,AI$2:$AJ$12,2,TRUE)</f>
        <v>4</v>
      </c>
      <c r="T3629" t="str">
        <f t="shared" si="341"/>
        <v>Crimepoint.create(latitude:37.753, longitude:-122.44, drugdrink:0, misdemean:7, theft:0, violent:0, total:4, drugdrinkct:0, misdemeanct:6, theftct:0, violentct:0, totalct:6)</v>
      </c>
      <c r="U3629" t="str">
        <f t="shared" si="342"/>
        <v>{location: new google.maps.LatLng(37.753, -122.44), weight: 0},</v>
      </c>
      <c r="V3629" t="str">
        <f t="shared" si="337"/>
        <v>{location: new google.maps.LatLng(37.753, -122.44), weight: 1},</v>
      </c>
      <c r="W3629" t="str">
        <f t="shared" si="338"/>
        <v>{location: new google.maps.LatLng(37.753, -122.44), weight: 0},</v>
      </c>
      <c r="X3629" t="str">
        <f t="shared" si="339"/>
        <v>{location: new google.maps.LatLng(37.753, -122.44), weight: 0},</v>
      </c>
      <c r="Y3629" t="str">
        <f t="shared" si="340"/>
        <v>{location: new google.maps.LatLng(37.753, -122.44), weight: 0},</v>
      </c>
    </row>
    <row r="3630" spans="1:25" x14ac:dyDescent="0.2">
      <c r="A3630">
        <v>37.753</v>
      </c>
      <c r="B3630">
        <v>-122.43899999999999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3</v>
      </c>
      <c r="K3630">
        <v>0</v>
      </c>
      <c r="L3630">
        <v>3</v>
      </c>
      <c r="M3630">
        <f>VLOOKUP(H3630,AE$2:$AJ$12,6,TRUE)</f>
        <v>0</v>
      </c>
      <c r="N3630">
        <f>VLOOKUP(I3630,AF$2:$AJ$12,5,TRUE)</f>
        <v>0</v>
      </c>
      <c r="O3630">
        <f>VLOOKUP(J3630,AG$2:$AJ$12,4,TRUE)</f>
        <v>5</v>
      </c>
      <c r="P3630">
        <f>VLOOKUP(K3630,AH$2:$AJ$12,3,TRUE)</f>
        <v>0</v>
      </c>
      <c r="Q3630">
        <f>VLOOKUP(L3630,AI$2:$AJ$12,2,TRUE)</f>
        <v>2</v>
      </c>
      <c r="T3630" t="str">
        <f t="shared" si="341"/>
        <v>Crimepoint.create(latitude:37.753, longitude:-122.439, drugdrink:0, misdemean:0, theft:5, violent:0, total:2, drugdrinkct:0, misdemeanct:0, theftct:3, violentct:0, totalct:3)</v>
      </c>
      <c r="U3630" t="str">
        <f t="shared" si="342"/>
        <v>{location: new google.maps.LatLng(37.753, -122.439), weight: 0},</v>
      </c>
      <c r="V3630" t="str">
        <f t="shared" si="337"/>
        <v>{location: new google.maps.LatLng(37.753, -122.439), weight: 0},</v>
      </c>
      <c r="W3630" t="str">
        <f t="shared" si="338"/>
        <v>{location: new google.maps.LatLng(37.753, -122.439), weight: 0},</v>
      </c>
      <c r="X3630" t="str">
        <f t="shared" si="339"/>
        <v>{location: new google.maps.LatLng(37.753, -122.439), weight: 0},</v>
      </c>
      <c r="Y3630" t="str">
        <f t="shared" si="340"/>
        <v>{location: new google.maps.LatLng(37.753, -122.439), weight: 0},</v>
      </c>
    </row>
    <row r="3631" spans="1:25" x14ac:dyDescent="0.2">
      <c r="A3631">
        <v>37.753</v>
      </c>
      <c r="B3631">
        <v>-122.438</v>
      </c>
      <c r="C3631">
        <v>0</v>
      </c>
      <c r="D3631">
        <v>1</v>
      </c>
      <c r="E3631">
        <v>1</v>
      </c>
      <c r="F3631">
        <v>0</v>
      </c>
      <c r="G3631">
        <v>1</v>
      </c>
      <c r="H3631">
        <v>0</v>
      </c>
      <c r="I3631">
        <v>5</v>
      </c>
      <c r="J3631">
        <v>6</v>
      </c>
      <c r="K3631">
        <v>0</v>
      </c>
      <c r="L3631">
        <v>11</v>
      </c>
      <c r="M3631">
        <f>VLOOKUP(H3631,AE$2:$AJ$12,6,TRUE)</f>
        <v>0</v>
      </c>
      <c r="N3631">
        <f>VLOOKUP(I3631,AF$2:$AJ$12,5,TRUE)</f>
        <v>6</v>
      </c>
      <c r="O3631">
        <f>VLOOKUP(J3631,AG$2:$AJ$12,4,TRUE)</f>
        <v>7</v>
      </c>
      <c r="P3631">
        <f>VLOOKUP(K3631,AH$2:$AJ$12,3,TRUE)</f>
        <v>0</v>
      </c>
      <c r="Q3631">
        <f>VLOOKUP(L3631,AI$2:$AJ$12,2,TRUE)</f>
        <v>6</v>
      </c>
      <c r="T3631" t="str">
        <f t="shared" si="341"/>
        <v>Crimepoint.create(latitude:37.753, longitude:-122.438, drugdrink:0, misdemean:6, theft:7, violent:0, total:6, drugdrinkct:0, misdemeanct:5, theftct:6, violentct:0, totalct:11)</v>
      </c>
      <c r="U3631" t="str">
        <f t="shared" si="342"/>
        <v>{location: new google.maps.LatLng(37.753, -122.438), weight: 0},</v>
      </c>
      <c r="V3631" t="str">
        <f t="shared" si="337"/>
        <v>{location: new google.maps.LatLng(37.753, -122.438), weight: 1},</v>
      </c>
      <c r="W3631" t="str">
        <f t="shared" si="338"/>
        <v>{location: new google.maps.LatLng(37.753, -122.438), weight: 1},</v>
      </c>
      <c r="X3631" t="str">
        <f t="shared" si="339"/>
        <v>{location: new google.maps.LatLng(37.753, -122.438), weight: 0},</v>
      </c>
      <c r="Y3631" t="str">
        <f t="shared" si="340"/>
        <v>{location: new google.maps.LatLng(37.753, -122.438), weight: 1},</v>
      </c>
    </row>
    <row r="3632" spans="1:25" x14ac:dyDescent="0.2">
      <c r="A3632">
        <v>37.753</v>
      </c>
      <c r="B3632">
        <v>-122.437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2</v>
      </c>
      <c r="K3632">
        <v>0</v>
      </c>
      <c r="L3632">
        <v>3</v>
      </c>
      <c r="M3632">
        <f>VLOOKUP(H3632,AE$2:$AJ$12,6,TRUE)</f>
        <v>0</v>
      </c>
      <c r="N3632">
        <f>VLOOKUP(I3632,AF$2:$AJ$12,5,TRUE)</f>
        <v>2</v>
      </c>
      <c r="O3632">
        <f>VLOOKUP(J3632,AG$2:$AJ$12,4,TRUE)</f>
        <v>4</v>
      </c>
      <c r="P3632">
        <f>VLOOKUP(K3632,AH$2:$AJ$12,3,TRUE)</f>
        <v>0</v>
      </c>
      <c r="Q3632">
        <f>VLOOKUP(L3632,AI$2:$AJ$12,2,TRUE)</f>
        <v>2</v>
      </c>
      <c r="T3632" t="str">
        <f t="shared" si="341"/>
        <v>Crimepoint.create(latitude:37.753, longitude:-122.437, drugdrink:0, misdemean:2, theft:4, violent:0, total:2, drugdrinkct:0, misdemeanct:1, theftct:2, violentct:0, totalct:3)</v>
      </c>
      <c r="U3632" t="str">
        <f t="shared" si="342"/>
        <v>{location: new google.maps.LatLng(37.753, -122.437), weight: 0},</v>
      </c>
      <c r="V3632" t="str">
        <f t="shared" si="337"/>
        <v>{location: new google.maps.LatLng(37.753, -122.437), weight: 0},</v>
      </c>
      <c r="W3632" t="str">
        <f t="shared" si="338"/>
        <v>{location: new google.maps.LatLng(37.753, -122.437), weight: 0},</v>
      </c>
      <c r="X3632" t="str">
        <f t="shared" si="339"/>
        <v>{location: new google.maps.LatLng(37.753, -122.437), weight: 0},</v>
      </c>
      <c r="Y3632" t="str">
        <f t="shared" si="340"/>
        <v>{location: new google.maps.LatLng(37.753, -122.437), weight: 0},</v>
      </c>
    </row>
    <row r="3633" spans="1:25" x14ac:dyDescent="0.2">
      <c r="A3633">
        <v>37.753</v>
      </c>
      <c r="B3633">
        <v>-122.435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</v>
      </c>
      <c r="K3633">
        <v>0</v>
      </c>
      <c r="L3633">
        <v>2</v>
      </c>
      <c r="M3633">
        <f>VLOOKUP(H3633,AE$2:$AJ$12,6,TRUE)</f>
        <v>0</v>
      </c>
      <c r="N3633">
        <f>VLOOKUP(I3633,AF$2:$AJ$12,5,TRUE)</f>
        <v>0</v>
      </c>
      <c r="O3633">
        <f>VLOOKUP(J3633,AG$2:$AJ$12,4,TRUE)</f>
        <v>4</v>
      </c>
      <c r="P3633">
        <f>VLOOKUP(K3633,AH$2:$AJ$12,3,TRUE)</f>
        <v>0</v>
      </c>
      <c r="Q3633">
        <f>VLOOKUP(L3633,AI$2:$AJ$12,2,TRUE)</f>
        <v>1</v>
      </c>
      <c r="T3633" t="str">
        <f t="shared" si="341"/>
        <v>Crimepoint.create(latitude:37.753, longitude:-122.435, drugdrink:0, misdemean:0, theft:4, violent:0, total:1, drugdrinkct:0, misdemeanct:0, theftct:2, violentct:0, totalct:2)</v>
      </c>
      <c r="U3633" t="str">
        <f t="shared" si="342"/>
        <v>{location: new google.maps.LatLng(37.753, -122.435), weight: 0},</v>
      </c>
      <c r="V3633" t="str">
        <f t="shared" si="337"/>
        <v>{location: new google.maps.LatLng(37.753, -122.435), weight: 0},</v>
      </c>
      <c r="W3633" t="str">
        <f t="shared" si="338"/>
        <v>{location: new google.maps.LatLng(37.753, -122.435), weight: 0},</v>
      </c>
      <c r="X3633" t="str">
        <f t="shared" si="339"/>
        <v>{location: new google.maps.LatLng(37.753, -122.435), weight: 0},</v>
      </c>
      <c r="Y3633" t="str">
        <f t="shared" si="340"/>
        <v>{location: new google.maps.LatLng(37.753, -122.435), weight: 0},</v>
      </c>
    </row>
    <row r="3634" spans="1:25" x14ac:dyDescent="0.2">
      <c r="A3634">
        <v>37.753</v>
      </c>
      <c r="B3634">
        <v>-122.434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f>VLOOKUP(H3634,AE$2:$AJ$12,6,TRUE)</f>
        <v>0</v>
      </c>
      <c r="N3634">
        <f>VLOOKUP(I3634,AF$2:$AJ$12,5,TRUE)</f>
        <v>0</v>
      </c>
      <c r="O3634">
        <f>VLOOKUP(J3634,AG$2:$AJ$12,4,TRUE)</f>
        <v>3</v>
      </c>
      <c r="P3634">
        <f>VLOOKUP(K3634,AH$2:$AJ$12,3,TRUE)</f>
        <v>0</v>
      </c>
      <c r="Q3634">
        <f>VLOOKUP(L3634,AI$2:$AJ$12,2,TRUE)</f>
        <v>0</v>
      </c>
      <c r="T3634" t="str">
        <f t="shared" si="341"/>
        <v>Crimepoint.create(latitude:37.753, longitude:-122.434, drugdrink:0, misdemean:0, theft:3, violent:0, total:0, drugdrinkct:0, misdemeanct:0, theftct:1, violentct:0, totalct:1)</v>
      </c>
      <c r="U3634" t="str">
        <f t="shared" si="342"/>
        <v>{location: new google.maps.LatLng(37.753, -122.434), weight: 0},</v>
      </c>
      <c r="V3634" t="str">
        <f t="shared" si="337"/>
        <v>{location: new google.maps.LatLng(37.753, -122.434), weight: 0},</v>
      </c>
      <c r="W3634" t="str">
        <f t="shared" si="338"/>
        <v>{location: new google.maps.LatLng(37.753, -122.434), weight: 0},</v>
      </c>
      <c r="X3634" t="str">
        <f t="shared" si="339"/>
        <v>{location: new google.maps.LatLng(37.753, -122.434), weight: 0},</v>
      </c>
      <c r="Y3634" t="str">
        <f t="shared" si="340"/>
        <v>{location: new google.maps.LatLng(37.753, -122.434), weight: 0},</v>
      </c>
    </row>
    <row r="3635" spans="1:25" x14ac:dyDescent="0.2">
      <c r="A3635">
        <v>37.753</v>
      </c>
      <c r="B3635">
        <v>-122.43300000000001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f>VLOOKUP(H3635,AE$2:$AJ$12,6,TRUE)</f>
        <v>0</v>
      </c>
      <c r="N3635">
        <f>VLOOKUP(I3635,AF$2:$AJ$12,5,TRUE)</f>
        <v>2</v>
      </c>
      <c r="O3635">
        <f>VLOOKUP(J3635,AG$2:$AJ$12,4,TRUE)</f>
        <v>0</v>
      </c>
      <c r="P3635">
        <f>VLOOKUP(K3635,AH$2:$AJ$12,3,TRUE)</f>
        <v>0</v>
      </c>
      <c r="Q3635">
        <f>VLOOKUP(L3635,AI$2:$AJ$12,2,TRUE)</f>
        <v>0</v>
      </c>
      <c r="T3635" t="str">
        <f t="shared" si="341"/>
        <v>Crimepoint.create(latitude:37.753, longitude:-122.433, drugdrink:0, misdemean:2, theft:0, violent:0, total:0, drugdrinkct:0, misdemeanct:1, theftct:0, violentct:0, totalct:1)</v>
      </c>
      <c r="U3635" t="str">
        <f t="shared" si="342"/>
        <v>{location: new google.maps.LatLng(37.753, -122.433), weight: 0},</v>
      </c>
      <c r="V3635" t="str">
        <f t="shared" si="337"/>
        <v>{location: new google.maps.LatLng(37.753, -122.433), weight: 0},</v>
      </c>
      <c r="W3635" t="str">
        <f t="shared" si="338"/>
        <v>{location: new google.maps.LatLng(37.753, -122.433), weight: 0},</v>
      </c>
      <c r="X3635" t="str">
        <f t="shared" si="339"/>
        <v>{location: new google.maps.LatLng(37.753, -122.433), weight: 0},</v>
      </c>
      <c r="Y3635" t="str">
        <f t="shared" si="340"/>
        <v>{location: new google.maps.LatLng(37.753, -122.433), weight: 0},</v>
      </c>
    </row>
    <row r="3636" spans="1:25" x14ac:dyDescent="0.2">
      <c r="A3636">
        <v>37.753</v>
      </c>
      <c r="B3636">
        <v>-122.432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3</v>
      </c>
      <c r="J3636">
        <v>2</v>
      </c>
      <c r="K3636">
        <v>0</v>
      </c>
      <c r="L3636">
        <v>5</v>
      </c>
      <c r="M3636">
        <f>VLOOKUP(H3636,AE$2:$AJ$12,6,TRUE)</f>
        <v>0</v>
      </c>
      <c r="N3636">
        <f>VLOOKUP(I3636,AF$2:$AJ$12,5,TRUE)</f>
        <v>5</v>
      </c>
      <c r="O3636">
        <f>VLOOKUP(J3636,AG$2:$AJ$12,4,TRUE)</f>
        <v>4</v>
      </c>
      <c r="P3636">
        <f>VLOOKUP(K3636,AH$2:$AJ$12,3,TRUE)</f>
        <v>0</v>
      </c>
      <c r="Q3636">
        <f>VLOOKUP(L3636,AI$2:$AJ$12,2,TRUE)</f>
        <v>4</v>
      </c>
      <c r="T3636" t="str">
        <f t="shared" si="341"/>
        <v>Crimepoint.create(latitude:37.753, longitude:-122.432, drugdrink:0, misdemean:5, theft:4, violent:0, total:4, drugdrinkct:0, misdemeanct:3, theftct:2, violentct:0, totalct:5)</v>
      </c>
      <c r="U3636" t="str">
        <f t="shared" si="342"/>
        <v>{location: new google.maps.LatLng(37.753, -122.432), weight: 0},</v>
      </c>
      <c r="V3636" t="str">
        <f t="shared" si="337"/>
        <v>{location: new google.maps.LatLng(37.753, -122.432), weight: 1},</v>
      </c>
      <c r="W3636" t="str">
        <f t="shared" si="338"/>
        <v>{location: new google.maps.LatLng(37.753, -122.432), weight: 0},</v>
      </c>
      <c r="X3636" t="str">
        <f t="shared" si="339"/>
        <v>{location: new google.maps.LatLng(37.753, -122.432), weight: 0},</v>
      </c>
      <c r="Y3636" t="str">
        <f t="shared" si="340"/>
        <v>{location: new google.maps.LatLng(37.753, -122.432), weight: 0},</v>
      </c>
    </row>
    <row r="3637" spans="1:25" x14ac:dyDescent="0.2">
      <c r="A3637">
        <v>37.753</v>
      </c>
      <c r="B3637">
        <v>-122.431</v>
      </c>
      <c r="C3637">
        <v>0</v>
      </c>
      <c r="D3637">
        <v>1</v>
      </c>
      <c r="E3637">
        <v>1</v>
      </c>
      <c r="F3637">
        <v>3</v>
      </c>
      <c r="G3637">
        <v>1</v>
      </c>
      <c r="H3637">
        <v>0</v>
      </c>
      <c r="I3637">
        <v>5</v>
      </c>
      <c r="J3637">
        <v>6</v>
      </c>
      <c r="K3637">
        <v>4</v>
      </c>
      <c r="L3637">
        <v>15</v>
      </c>
      <c r="M3637">
        <f>VLOOKUP(H3637,AE$2:$AJ$12,6,TRUE)</f>
        <v>0</v>
      </c>
      <c r="N3637">
        <f>VLOOKUP(I3637,AF$2:$AJ$12,5,TRUE)</f>
        <v>6</v>
      </c>
      <c r="O3637">
        <f>VLOOKUP(J3637,AG$2:$AJ$12,4,TRUE)</f>
        <v>7</v>
      </c>
      <c r="P3637">
        <f>VLOOKUP(K3637,AH$2:$AJ$12,3,TRUE)</f>
        <v>8</v>
      </c>
      <c r="Q3637">
        <f>VLOOKUP(L3637,AI$2:$AJ$12,2,TRUE)</f>
        <v>7</v>
      </c>
      <c r="T3637" t="str">
        <f t="shared" si="341"/>
        <v>Crimepoint.create(latitude:37.753, longitude:-122.431, drugdrink:0, misdemean:6, theft:7, violent:8, total:7, drugdrinkct:0, misdemeanct:5, theftct:6, violentct:4, totalct:15)</v>
      </c>
      <c r="U3637" t="str">
        <f t="shared" si="342"/>
        <v>{location: new google.maps.LatLng(37.753, -122.431), weight: 0},</v>
      </c>
      <c r="V3637" t="str">
        <f t="shared" si="337"/>
        <v>{location: new google.maps.LatLng(37.753, -122.431), weight: 1},</v>
      </c>
      <c r="W3637" t="str">
        <f t="shared" si="338"/>
        <v>{location: new google.maps.LatLng(37.753, -122.431), weight: 1},</v>
      </c>
      <c r="X3637" t="str">
        <f t="shared" si="339"/>
        <v>{location: new google.maps.LatLng(37.753, -122.431), weight: 3},</v>
      </c>
      <c r="Y3637" t="str">
        <f t="shared" si="340"/>
        <v>{location: new google.maps.LatLng(37.753, -122.431), weight: 1},</v>
      </c>
    </row>
    <row r="3638" spans="1:25" x14ac:dyDescent="0.2">
      <c r="A3638">
        <v>37.753</v>
      </c>
      <c r="B3638">
        <v>-122.43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4</v>
      </c>
      <c r="K3638">
        <v>0</v>
      </c>
      <c r="L3638">
        <v>5</v>
      </c>
      <c r="M3638">
        <f>VLOOKUP(H3638,AE$2:$AJ$12,6,TRUE)</f>
        <v>0</v>
      </c>
      <c r="N3638">
        <f>VLOOKUP(I3638,AF$2:$AJ$12,5,TRUE)</f>
        <v>2</v>
      </c>
      <c r="O3638">
        <f>VLOOKUP(J3638,AG$2:$AJ$12,4,TRUE)</f>
        <v>6</v>
      </c>
      <c r="P3638">
        <f>VLOOKUP(K3638,AH$2:$AJ$12,3,TRUE)</f>
        <v>0</v>
      </c>
      <c r="Q3638">
        <f>VLOOKUP(L3638,AI$2:$AJ$12,2,TRUE)</f>
        <v>4</v>
      </c>
      <c r="T3638" t="str">
        <f t="shared" si="341"/>
        <v>Crimepoint.create(latitude:37.753, longitude:-122.43, drugdrink:0, misdemean:2, theft:6, violent:0, total:4, drugdrinkct:0, misdemeanct:1, theftct:4, violentct:0, totalct:5)</v>
      </c>
      <c r="U3638" t="str">
        <f t="shared" si="342"/>
        <v>{location: new google.maps.LatLng(37.753, -122.43), weight: 0},</v>
      </c>
      <c r="V3638" t="str">
        <f t="shared" si="337"/>
        <v>{location: new google.maps.LatLng(37.753, -122.43), weight: 0},</v>
      </c>
      <c r="W3638" t="str">
        <f t="shared" si="338"/>
        <v>{location: new google.maps.LatLng(37.753, -122.43), weight: 1},</v>
      </c>
      <c r="X3638" t="str">
        <f t="shared" si="339"/>
        <v>{location: new google.maps.LatLng(37.753, -122.43), weight: 0},</v>
      </c>
      <c r="Y3638" t="str">
        <f t="shared" si="340"/>
        <v>{location: new google.maps.LatLng(37.753, -122.43), weight: 0},</v>
      </c>
    </row>
    <row r="3639" spans="1:25" x14ac:dyDescent="0.2">
      <c r="A3639">
        <v>37.753</v>
      </c>
      <c r="B3639">
        <v>-122.429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1</v>
      </c>
      <c r="M3639">
        <f>VLOOKUP(H3639,AE$2:$AJ$12,6,TRUE)</f>
        <v>0</v>
      </c>
      <c r="N3639">
        <f>VLOOKUP(I3639,AF$2:$AJ$12,5,TRUE)</f>
        <v>2</v>
      </c>
      <c r="O3639">
        <f>VLOOKUP(J3639,AG$2:$AJ$12,4,TRUE)</f>
        <v>0</v>
      </c>
      <c r="P3639">
        <f>VLOOKUP(K3639,AH$2:$AJ$12,3,TRUE)</f>
        <v>0</v>
      </c>
      <c r="Q3639">
        <f>VLOOKUP(L3639,AI$2:$AJ$12,2,TRUE)</f>
        <v>0</v>
      </c>
      <c r="T3639" t="str">
        <f t="shared" si="341"/>
        <v>Crimepoint.create(latitude:37.753, longitude:-122.429, drugdrink:0, misdemean:2, theft:0, violent:0, total:0, drugdrinkct:0, misdemeanct:1, theftct:0, violentct:0, totalct:1)</v>
      </c>
      <c r="U3639" t="str">
        <f t="shared" si="342"/>
        <v>{location: new google.maps.LatLng(37.753, -122.429), weight: 0},</v>
      </c>
      <c r="V3639" t="str">
        <f t="shared" si="337"/>
        <v>{location: new google.maps.LatLng(37.753, -122.429), weight: 0},</v>
      </c>
      <c r="W3639" t="str">
        <f t="shared" si="338"/>
        <v>{location: new google.maps.LatLng(37.753, -122.429), weight: 0},</v>
      </c>
      <c r="X3639" t="str">
        <f t="shared" si="339"/>
        <v>{location: new google.maps.LatLng(37.753, -122.429), weight: 0},</v>
      </c>
      <c r="Y3639" t="str">
        <f t="shared" si="340"/>
        <v>{location: new google.maps.LatLng(37.753, -122.429), weight: 0},</v>
      </c>
    </row>
    <row r="3640" spans="1:25" x14ac:dyDescent="0.2">
      <c r="A3640">
        <v>37.753</v>
      </c>
      <c r="B3640">
        <v>-122.428</v>
      </c>
      <c r="C3640">
        <v>1</v>
      </c>
      <c r="D3640">
        <v>1</v>
      </c>
      <c r="E3640">
        <v>1</v>
      </c>
      <c r="F3640">
        <v>0</v>
      </c>
      <c r="G3640">
        <v>1</v>
      </c>
      <c r="H3640">
        <v>1</v>
      </c>
      <c r="I3640">
        <v>4</v>
      </c>
      <c r="J3640">
        <v>7</v>
      </c>
      <c r="K3640">
        <v>0</v>
      </c>
      <c r="L3640">
        <v>12</v>
      </c>
      <c r="M3640">
        <f>VLOOKUP(H3640,AE$2:$AJ$12,6,TRUE)</f>
        <v>8</v>
      </c>
      <c r="N3640">
        <f>VLOOKUP(I3640,AF$2:$AJ$12,5,TRUE)</f>
        <v>6</v>
      </c>
      <c r="O3640">
        <f>VLOOKUP(J3640,AG$2:$AJ$12,4,TRUE)</f>
        <v>7</v>
      </c>
      <c r="P3640">
        <f>VLOOKUP(K3640,AH$2:$AJ$12,3,TRUE)</f>
        <v>0</v>
      </c>
      <c r="Q3640">
        <f>VLOOKUP(L3640,AI$2:$AJ$12,2,TRUE)</f>
        <v>6</v>
      </c>
      <c r="T3640" t="str">
        <f t="shared" si="341"/>
        <v>Crimepoint.create(latitude:37.753, longitude:-122.428, drugdrink:8, misdemean:6, theft:7, violent:0, total:6, drugdrinkct:1, misdemeanct:4, theftct:7, violentct:0, totalct:12)</v>
      </c>
      <c r="U3640" t="str">
        <f t="shared" si="342"/>
        <v>{location: new google.maps.LatLng(37.753, -122.428), weight: 1},</v>
      </c>
      <c r="V3640" t="str">
        <f t="shared" si="337"/>
        <v>{location: new google.maps.LatLng(37.753, -122.428), weight: 1},</v>
      </c>
      <c r="W3640" t="str">
        <f t="shared" si="338"/>
        <v>{location: new google.maps.LatLng(37.753, -122.428), weight: 1},</v>
      </c>
      <c r="X3640" t="str">
        <f t="shared" si="339"/>
        <v>{location: new google.maps.LatLng(37.753, -122.428), weight: 0},</v>
      </c>
      <c r="Y3640" t="str">
        <f t="shared" si="340"/>
        <v>{location: new google.maps.LatLng(37.753, -122.428), weight: 1},</v>
      </c>
    </row>
    <row r="3641" spans="1:25" x14ac:dyDescent="0.2">
      <c r="A3641">
        <v>37.753</v>
      </c>
      <c r="B3641">
        <v>-122.426</v>
      </c>
      <c r="C3641">
        <v>0</v>
      </c>
      <c r="D3641">
        <v>2</v>
      </c>
      <c r="E3641">
        <v>1</v>
      </c>
      <c r="F3641">
        <v>1</v>
      </c>
      <c r="G3641">
        <v>1</v>
      </c>
      <c r="H3641">
        <v>0</v>
      </c>
      <c r="I3641">
        <v>9</v>
      </c>
      <c r="J3641">
        <v>5</v>
      </c>
      <c r="K3641">
        <v>1</v>
      </c>
      <c r="L3641">
        <v>15</v>
      </c>
      <c r="M3641">
        <f>VLOOKUP(H3641,AE$2:$AJ$12,6,TRUE)</f>
        <v>0</v>
      </c>
      <c r="N3641">
        <f>VLOOKUP(I3641,AF$2:$AJ$12,5,TRUE)</f>
        <v>7</v>
      </c>
      <c r="O3641">
        <f>VLOOKUP(J3641,AG$2:$AJ$12,4,TRUE)</f>
        <v>7</v>
      </c>
      <c r="P3641">
        <f>VLOOKUP(K3641,AH$2:$AJ$12,3,TRUE)</f>
        <v>7</v>
      </c>
      <c r="Q3641">
        <f>VLOOKUP(L3641,AI$2:$AJ$12,2,TRUE)</f>
        <v>7</v>
      </c>
      <c r="T3641" t="str">
        <f t="shared" si="341"/>
        <v>Crimepoint.create(latitude:37.753, longitude:-122.426, drugdrink:0, misdemean:7, theft:7, violent:7, total:7, drugdrinkct:0, misdemeanct:9, theftct:5, violentct:1, totalct:15)</v>
      </c>
      <c r="U3641" t="str">
        <f t="shared" si="342"/>
        <v>{location: new google.maps.LatLng(37.753, -122.426), weight: 0},</v>
      </c>
      <c r="V3641" t="str">
        <f t="shared" si="337"/>
        <v>{location: new google.maps.LatLng(37.753, -122.426), weight: 2},</v>
      </c>
      <c r="W3641" t="str">
        <f t="shared" si="338"/>
        <v>{location: new google.maps.LatLng(37.753, -122.426), weight: 1},</v>
      </c>
      <c r="X3641" t="str">
        <f t="shared" si="339"/>
        <v>{location: new google.maps.LatLng(37.753, -122.426), weight: 1},</v>
      </c>
      <c r="Y3641" t="str">
        <f t="shared" si="340"/>
        <v>{location: new google.maps.LatLng(37.753, -122.426), weight: 1},</v>
      </c>
    </row>
    <row r="3642" spans="1:25" x14ac:dyDescent="0.2">
      <c r="A3642">
        <v>37.753</v>
      </c>
      <c r="B3642">
        <v>-122.425</v>
      </c>
      <c r="C3642">
        <v>0</v>
      </c>
      <c r="D3642">
        <v>1</v>
      </c>
      <c r="E3642">
        <v>1</v>
      </c>
      <c r="F3642">
        <v>0</v>
      </c>
      <c r="G3642">
        <v>1</v>
      </c>
      <c r="H3642">
        <v>0</v>
      </c>
      <c r="I3642">
        <v>6</v>
      </c>
      <c r="J3642">
        <v>8</v>
      </c>
      <c r="K3642">
        <v>0</v>
      </c>
      <c r="L3642">
        <v>14</v>
      </c>
      <c r="M3642">
        <f>VLOOKUP(H3642,AE$2:$AJ$12,6,TRUE)</f>
        <v>0</v>
      </c>
      <c r="N3642">
        <f>VLOOKUP(I3642,AF$2:$AJ$12,5,TRUE)</f>
        <v>7</v>
      </c>
      <c r="O3642">
        <f>VLOOKUP(J3642,AG$2:$AJ$12,4,TRUE)</f>
        <v>8</v>
      </c>
      <c r="P3642">
        <f>VLOOKUP(K3642,AH$2:$AJ$12,3,TRUE)</f>
        <v>0</v>
      </c>
      <c r="Q3642">
        <f>VLOOKUP(L3642,AI$2:$AJ$12,2,TRUE)</f>
        <v>7</v>
      </c>
      <c r="T3642" t="str">
        <f t="shared" si="341"/>
        <v>Crimepoint.create(latitude:37.753, longitude:-122.425, drugdrink:0, misdemean:7, theft:8, violent:0, total:7, drugdrinkct:0, misdemeanct:6, theftct:8, violentct:0, totalct:14)</v>
      </c>
      <c r="U3642" t="str">
        <f t="shared" si="342"/>
        <v>{location: new google.maps.LatLng(37.753, -122.425), weight: 0},</v>
      </c>
      <c r="V3642" t="str">
        <f t="shared" si="337"/>
        <v>{location: new google.maps.LatLng(37.753, -122.425), weight: 1},</v>
      </c>
      <c r="W3642" t="str">
        <f t="shared" si="338"/>
        <v>{location: new google.maps.LatLng(37.753, -122.425), weight: 1},</v>
      </c>
      <c r="X3642" t="str">
        <f t="shared" si="339"/>
        <v>{location: new google.maps.LatLng(37.753, -122.425), weight: 0},</v>
      </c>
      <c r="Y3642" t="str">
        <f t="shared" si="340"/>
        <v>{location: new google.maps.LatLng(37.753, -122.425), weight: 1},</v>
      </c>
    </row>
    <row r="3643" spans="1:25" x14ac:dyDescent="0.2">
      <c r="A3643">
        <v>37.753</v>
      </c>
      <c r="B3643">
        <v>-122.42400000000001</v>
      </c>
      <c r="C3643">
        <v>0</v>
      </c>
      <c r="D3643">
        <v>1</v>
      </c>
      <c r="E3643">
        <v>1</v>
      </c>
      <c r="F3643">
        <v>0</v>
      </c>
      <c r="G3643">
        <v>1</v>
      </c>
      <c r="H3643">
        <v>0</v>
      </c>
      <c r="I3643">
        <v>4</v>
      </c>
      <c r="J3643">
        <v>9</v>
      </c>
      <c r="K3643">
        <v>0</v>
      </c>
      <c r="L3643">
        <v>13</v>
      </c>
      <c r="M3643">
        <f>VLOOKUP(H3643,AE$2:$AJ$12,6,TRUE)</f>
        <v>0</v>
      </c>
      <c r="N3643">
        <f>VLOOKUP(I3643,AF$2:$AJ$12,5,TRUE)</f>
        <v>6</v>
      </c>
      <c r="O3643">
        <f>VLOOKUP(J3643,AG$2:$AJ$12,4,TRUE)</f>
        <v>8</v>
      </c>
      <c r="P3643">
        <f>VLOOKUP(K3643,AH$2:$AJ$12,3,TRUE)</f>
        <v>0</v>
      </c>
      <c r="Q3643">
        <f>VLOOKUP(L3643,AI$2:$AJ$12,2,TRUE)</f>
        <v>7</v>
      </c>
      <c r="T3643" t="str">
        <f t="shared" si="341"/>
        <v>Crimepoint.create(latitude:37.753, longitude:-122.424, drugdrink:0, misdemean:6, theft:8, violent:0, total:7, drugdrinkct:0, misdemeanct:4, theftct:9, violentct:0, totalct:13)</v>
      </c>
      <c r="U3643" t="str">
        <f t="shared" si="342"/>
        <v>{location: new google.maps.LatLng(37.753, -122.424), weight: 0},</v>
      </c>
      <c r="V3643" t="str">
        <f t="shared" si="337"/>
        <v>{location: new google.maps.LatLng(37.753, -122.424), weight: 1},</v>
      </c>
      <c r="W3643" t="str">
        <f t="shared" si="338"/>
        <v>{location: new google.maps.LatLng(37.753, -122.424), weight: 1},</v>
      </c>
      <c r="X3643" t="str">
        <f t="shared" si="339"/>
        <v>{location: new google.maps.LatLng(37.753, -122.424), weight: 0},</v>
      </c>
      <c r="Y3643" t="str">
        <f t="shared" si="340"/>
        <v>{location: new google.maps.LatLng(37.753, -122.424), weight: 1},</v>
      </c>
    </row>
    <row r="3644" spans="1:25" x14ac:dyDescent="0.2">
      <c r="A3644">
        <v>37.753</v>
      </c>
      <c r="B3644">
        <v>-122.423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3</v>
      </c>
      <c r="J3644">
        <v>3</v>
      </c>
      <c r="K3644">
        <v>0</v>
      </c>
      <c r="L3644">
        <v>6</v>
      </c>
      <c r="M3644">
        <f>VLOOKUP(H3644,AE$2:$AJ$12,6,TRUE)</f>
        <v>0</v>
      </c>
      <c r="N3644">
        <f>VLOOKUP(I3644,AF$2:$AJ$12,5,TRUE)</f>
        <v>5</v>
      </c>
      <c r="O3644">
        <f>VLOOKUP(J3644,AG$2:$AJ$12,4,TRUE)</f>
        <v>5</v>
      </c>
      <c r="P3644">
        <f>VLOOKUP(K3644,AH$2:$AJ$12,3,TRUE)</f>
        <v>0</v>
      </c>
      <c r="Q3644">
        <f>VLOOKUP(L3644,AI$2:$AJ$12,2,TRUE)</f>
        <v>4</v>
      </c>
      <c r="T3644" t="str">
        <f t="shared" si="341"/>
        <v>Crimepoint.create(latitude:37.753, longitude:-122.423, drugdrink:0, misdemean:5, theft:5, violent:0, total:4, drugdrinkct:0, misdemeanct:3, theftct:3, violentct:0, totalct:6)</v>
      </c>
      <c r="U3644" t="str">
        <f t="shared" si="342"/>
        <v>{location: new google.maps.LatLng(37.753, -122.423), weight: 0},</v>
      </c>
      <c r="V3644" t="str">
        <f t="shared" si="337"/>
        <v>{location: new google.maps.LatLng(37.753, -122.423), weight: 1},</v>
      </c>
      <c r="W3644" t="str">
        <f t="shared" si="338"/>
        <v>{location: new google.maps.LatLng(37.753, -122.423), weight: 0},</v>
      </c>
      <c r="X3644" t="str">
        <f t="shared" si="339"/>
        <v>{location: new google.maps.LatLng(37.753, -122.423), weight: 0},</v>
      </c>
      <c r="Y3644" t="str">
        <f t="shared" si="340"/>
        <v>{location: new google.maps.LatLng(37.753, -122.423), weight: 0},</v>
      </c>
    </row>
    <row r="3645" spans="1:25" x14ac:dyDescent="0.2">
      <c r="A3645">
        <v>37.753</v>
      </c>
      <c r="B3645">
        <v>-122.422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2</v>
      </c>
      <c r="I3645">
        <v>3</v>
      </c>
      <c r="J3645">
        <v>8</v>
      </c>
      <c r="K3645">
        <v>1</v>
      </c>
      <c r="L3645">
        <v>14</v>
      </c>
      <c r="M3645">
        <f>VLOOKUP(H3645,AE$2:$AJ$12,6,TRUE)</f>
        <v>9</v>
      </c>
      <c r="N3645">
        <f>VLOOKUP(I3645,AF$2:$AJ$12,5,TRUE)</f>
        <v>5</v>
      </c>
      <c r="O3645">
        <f>VLOOKUP(J3645,AG$2:$AJ$12,4,TRUE)</f>
        <v>8</v>
      </c>
      <c r="P3645">
        <f>VLOOKUP(K3645,AH$2:$AJ$12,3,TRUE)</f>
        <v>7</v>
      </c>
      <c r="Q3645">
        <f>VLOOKUP(L3645,AI$2:$AJ$12,2,TRUE)</f>
        <v>7</v>
      </c>
      <c r="T3645" t="str">
        <f t="shared" si="341"/>
        <v>Crimepoint.create(latitude:37.753, longitude:-122.422, drugdrink:9, misdemean:5, theft:8, violent:7, total:7, drugdrinkct:2, misdemeanct:3, theftct:8, violentct:1, totalct:14)</v>
      </c>
      <c r="U3645" t="str">
        <f t="shared" si="342"/>
        <v>{location: new google.maps.LatLng(37.753, -122.422), weight: 1},</v>
      </c>
      <c r="V3645" t="str">
        <f t="shared" si="337"/>
        <v>{location: new google.maps.LatLng(37.753, -122.422), weight: 1},</v>
      </c>
      <c r="W3645" t="str">
        <f t="shared" si="338"/>
        <v>{location: new google.maps.LatLng(37.753, -122.422), weight: 1},</v>
      </c>
      <c r="X3645" t="str">
        <f t="shared" si="339"/>
        <v>{location: new google.maps.LatLng(37.753, -122.422), weight: 1},</v>
      </c>
      <c r="Y3645" t="str">
        <f t="shared" si="340"/>
        <v>{location: new google.maps.LatLng(37.753, -122.422), weight: 1},</v>
      </c>
    </row>
    <row r="3646" spans="1:25" x14ac:dyDescent="0.2">
      <c r="A3646">
        <v>37.753</v>
      </c>
      <c r="B3646">
        <v>-122.42100000000001</v>
      </c>
      <c r="C3646">
        <v>1</v>
      </c>
      <c r="D3646">
        <v>2</v>
      </c>
      <c r="E3646">
        <v>2</v>
      </c>
      <c r="F3646">
        <v>0</v>
      </c>
      <c r="G3646">
        <v>2</v>
      </c>
      <c r="H3646">
        <v>1</v>
      </c>
      <c r="I3646">
        <v>10</v>
      </c>
      <c r="J3646">
        <v>11</v>
      </c>
      <c r="K3646">
        <v>0</v>
      </c>
      <c r="L3646">
        <v>22</v>
      </c>
      <c r="M3646">
        <f>VLOOKUP(H3646,AE$2:$AJ$12,6,TRUE)</f>
        <v>8</v>
      </c>
      <c r="N3646">
        <f>VLOOKUP(I3646,AF$2:$AJ$12,5,TRUE)</f>
        <v>8</v>
      </c>
      <c r="O3646">
        <f>VLOOKUP(J3646,AG$2:$AJ$12,4,TRUE)</f>
        <v>8</v>
      </c>
      <c r="P3646">
        <f>VLOOKUP(K3646,AH$2:$AJ$12,3,TRUE)</f>
        <v>0</v>
      </c>
      <c r="Q3646">
        <f>VLOOKUP(L3646,AI$2:$AJ$12,2,TRUE)</f>
        <v>8</v>
      </c>
      <c r="T3646" t="str">
        <f t="shared" si="341"/>
        <v>Crimepoint.create(latitude:37.753, longitude:-122.421, drugdrink:8, misdemean:8, theft:8, violent:0, total:8, drugdrinkct:1, misdemeanct:10, theftct:11, violentct:0, totalct:22)</v>
      </c>
      <c r="U3646" t="str">
        <f t="shared" si="342"/>
        <v>{location: new google.maps.LatLng(37.753, -122.421), weight: 1},</v>
      </c>
      <c r="V3646" t="str">
        <f t="shared" si="337"/>
        <v>{location: new google.maps.LatLng(37.753, -122.421), weight: 2},</v>
      </c>
      <c r="W3646" t="str">
        <f t="shared" si="338"/>
        <v>{location: new google.maps.LatLng(37.753, -122.421), weight: 2},</v>
      </c>
      <c r="X3646" t="str">
        <f t="shared" si="339"/>
        <v>{location: new google.maps.LatLng(37.753, -122.421), weight: 0},</v>
      </c>
      <c r="Y3646" t="str">
        <f t="shared" si="340"/>
        <v>{location: new google.maps.LatLng(37.753, -122.421), weight: 2},</v>
      </c>
    </row>
    <row r="3647" spans="1:25" x14ac:dyDescent="0.2">
      <c r="A3647">
        <v>37.753</v>
      </c>
      <c r="B3647">
        <v>-122.42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2</v>
      </c>
      <c r="J3647">
        <v>4</v>
      </c>
      <c r="K3647">
        <v>0</v>
      </c>
      <c r="L3647">
        <v>6</v>
      </c>
      <c r="M3647">
        <f>VLOOKUP(H3647,AE$2:$AJ$12,6,TRUE)</f>
        <v>0</v>
      </c>
      <c r="N3647">
        <f>VLOOKUP(I3647,AF$2:$AJ$12,5,TRUE)</f>
        <v>4</v>
      </c>
      <c r="O3647">
        <f>VLOOKUP(J3647,AG$2:$AJ$12,4,TRUE)</f>
        <v>6</v>
      </c>
      <c r="P3647">
        <f>VLOOKUP(K3647,AH$2:$AJ$12,3,TRUE)</f>
        <v>0</v>
      </c>
      <c r="Q3647">
        <f>VLOOKUP(L3647,AI$2:$AJ$12,2,TRUE)</f>
        <v>4</v>
      </c>
      <c r="T3647" t="str">
        <f t="shared" si="341"/>
        <v>Crimepoint.create(latitude:37.753, longitude:-122.42, drugdrink:0, misdemean:4, theft:6, violent:0, total:4, drugdrinkct:0, misdemeanct:2, theftct:4, violentct:0, totalct:6)</v>
      </c>
      <c r="U3647" t="str">
        <f t="shared" si="342"/>
        <v>{location: new google.maps.LatLng(37.753, -122.42), weight: 0},</v>
      </c>
      <c r="V3647" t="str">
        <f t="shared" si="337"/>
        <v>{location: new google.maps.LatLng(37.753, -122.42), weight: 0},</v>
      </c>
      <c r="W3647" t="str">
        <f t="shared" si="338"/>
        <v>{location: new google.maps.LatLng(37.753, -122.42), weight: 1},</v>
      </c>
      <c r="X3647" t="str">
        <f t="shared" si="339"/>
        <v>{location: new google.maps.LatLng(37.753, -122.42), weight: 0},</v>
      </c>
      <c r="Y3647" t="str">
        <f t="shared" si="340"/>
        <v>{location: new google.maps.LatLng(37.753, -122.42), weight: 0},</v>
      </c>
    </row>
    <row r="3648" spans="1:25" x14ac:dyDescent="0.2">
      <c r="A3648">
        <v>37.753</v>
      </c>
      <c r="B3648">
        <v>-122.419</v>
      </c>
      <c r="C3648">
        <v>2</v>
      </c>
      <c r="D3648">
        <v>12</v>
      </c>
      <c r="E3648">
        <v>1</v>
      </c>
      <c r="F3648">
        <v>7</v>
      </c>
      <c r="G3648">
        <v>6</v>
      </c>
      <c r="H3648">
        <v>3</v>
      </c>
      <c r="I3648">
        <v>52</v>
      </c>
      <c r="J3648">
        <v>8</v>
      </c>
      <c r="K3648">
        <v>10</v>
      </c>
      <c r="L3648">
        <v>73</v>
      </c>
      <c r="M3648">
        <f>VLOOKUP(H3648,AE$2:$AJ$12,6,TRUE)</f>
        <v>9</v>
      </c>
      <c r="N3648">
        <f>VLOOKUP(I3648,AF$2:$AJ$12,5,TRUE)</f>
        <v>9</v>
      </c>
      <c r="O3648">
        <f>VLOOKUP(J3648,AG$2:$AJ$12,4,TRUE)</f>
        <v>8</v>
      </c>
      <c r="P3648">
        <f>VLOOKUP(K3648,AH$2:$AJ$12,3,TRUE)</f>
        <v>9</v>
      </c>
      <c r="Q3648">
        <f>VLOOKUP(L3648,AI$2:$AJ$12,2,TRUE)</f>
        <v>9</v>
      </c>
      <c r="T3648" t="str">
        <f t="shared" si="341"/>
        <v>Crimepoint.create(latitude:37.753, longitude:-122.419, drugdrink:9, misdemean:9, theft:8, violent:9, total:9, drugdrinkct:3, misdemeanct:52, theftct:8, violentct:10, totalct:73)</v>
      </c>
      <c r="U3648" t="str">
        <f t="shared" si="342"/>
        <v>{location: new google.maps.LatLng(37.753, -122.419), weight: 2},</v>
      </c>
      <c r="V3648" t="str">
        <f t="shared" si="337"/>
        <v>{location: new google.maps.LatLng(37.753, -122.419), weight: 12},</v>
      </c>
      <c r="W3648" t="str">
        <f t="shared" si="338"/>
        <v>{location: new google.maps.LatLng(37.753, -122.419), weight: 1},</v>
      </c>
      <c r="X3648" t="str">
        <f t="shared" si="339"/>
        <v>{location: new google.maps.LatLng(37.753, -122.419), weight: 7},</v>
      </c>
      <c r="Y3648" t="str">
        <f t="shared" si="340"/>
        <v>{location: new google.maps.LatLng(37.753, -122.419), weight: 6},</v>
      </c>
    </row>
    <row r="3649" spans="1:25" x14ac:dyDescent="0.2">
      <c r="A3649">
        <v>37.753</v>
      </c>
      <c r="B3649">
        <v>-122.41800000000001</v>
      </c>
      <c r="C3649">
        <v>3</v>
      </c>
      <c r="D3649">
        <v>9</v>
      </c>
      <c r="E3649">
        <v>2</v>
      </c>
      <c r="F3649">
        <v>7</v>
      </c>
      <c r="G3649">
        <v>5</v>
      </c>
      <c r="H3649">
        <v>4</v>
      </c>
      <c r="I3649">
        <v>39</v>
      </c>
      <c r="J3649">
        <v>13</v>
      </c>
      <c r="K3649">
        <v>9</v>
      </c>
      <c r="L3649">
        <v>65</v>
      </c>
      <c r="M3649">
        <f>VLOOKUP(H3649,AE$2:$AJ$12,6,TRUE)</f>
        <v>9</v>
      </c>
      <c r="N3649">
        <f>VLOOKUP(I3649,AF$2:$AJ$12,5,TRUE)</f>
        <v>9</v>
      </c>
      <c r="O3649">
        <f>VLOOKUP(J3649,AG$2:$AJ$12,4,TRUE)</f>
        <v>8</v>
      </c>
      <c r="P3649">
        <f>VLOOKUP(K3649,AH$2:$AJ$12,3,TRUE)</f>
        <v>9</v>
      </c>
      <c r="Q3649">
        <f>VLOOKUP(L3649,AI$2:$AJ$12,2,TRUE)</f>
        <v>9</v>
      </c>
      <c r="T3649" t="str">
        <f t="shared" si="341"/>
        <v>Crimepoint.create(latitude:37.753, longitude:-122.418, drugdrink:9, misdemean:9, theft:8, violent:9, total:9, drugdrinkct:4, misdemeanct:39, theftct:13, violentct:9, totalct:65)</v>
      </c>
      <c r="U3649" t="str">
        <f t="shared" si="342"/>
        <v>{location: new google.maps.LatLng(37.753, -122.418), weight: 3},</v>
      </c>
      <c r="V3649" t="str">
        <f t="shared" si="337"/>
        <v>{location: new google.maps.LatLng(37.753, -122.418), weight: 9},</v>
      </c>
      <c r="W3649" t="str">
        <f t="shared" si="338"/>
        <v>{location: new google.maps.LatLng(37.753, -122.418), weight: 2},</v>
      </c>
      <c r="X3649" t="str">
        <f t="shared" si="339"/>
        <v>{location: new google.maps.LatLng(37.753, -122.418), weight: 7},</v>
      </c>
      <c r="Y3649" t="str">
        <f t="shared" si="340"/>
        <v>{location: new google.maps.LatLng(37.753, -122.418), weight: 5},</v>
      </c>
    </row>
    <row r="3650" spans="1:25" x14ac:dyDescent="0.2">
      <c r="A3650">
        <v>37.753</v>
      </c>
      <c r="B3650">
        <v>-122.417</v>
      </c>
      <c r="C3650">
        <v>0</v>
      </c>
      <c r="D3650">
        <v>15</v>
      </c>
      <c r="E3650">
        <v>1</v>
      </c>
      <c r="F3650">
        <v>1</v>
      </c>
      <c r="G3650">
        <v>6</v>
      </c>
      <c r="H3650">
        <v>0</v>
      </c>
      <c r="I3650">
        <v>69</v>
      </c>
      <c r="J3650">
        <v>8</v>
      </c>
      <c r="K3650">
        <v>2</v>
      </c>
      <c r="L3650">
        <v>79</v>
      </c>
      <c r="M3650">
        <f>VLOOKUP(H3650,AE$2:$AJ$12,6,TRUE)</f>
        <v>0</v>
      </c>
      <c r="N3650">
        <f>VLOOKUP(I3650,AF$2:$AJ$12,5,TRUE)</f>
        <v>9</v>
      </c>
      <c r="O3650">
        <f>VLOOKUP(J3650,AG$2:$AJ$12,4,TRUE)</f>
        <v>8</v>
      </c>
      <c r="P3650">
        <f>VLOOKUP(K3650,AH$2:$AJ$12,3,TRUE)</f>
        <v>7</v>
      </c>
      <c r="Q3650">
        <f>VLOOKUP(L3650,AI$2:$AJ$12,2,TRUE)</f>
        <v>9</v>
      </c>
      <c r="T3650" t="str">
        <f t="shared" si="341"/>
        <v>Crimepoint.create(latitude:37.753, longitude:-122.417, drugdrink:0, misdemean:9, theft:8, violent:7, total:9, drugdrinkct:0, misdemeanct:69, theftct:8, violentct:2, totalct:79)</v>
      </c>
      <c r="U3650" t="str">
        <f t="shared" si="342"/>
        <v>{location: new google.maps.LatLng(37.753, -122.417), weight: 0},</v>
      </c>
      <c r="V3650" t="str">
        <f t="shared" si="337"/>
        <v>{location: new google.maps.LatLng(37.753, -122.417), weight: 15},</v>
      </c>
      <c r="W3650" t="str">
        <f t="shared" si="338"/>
        <v>{location: new google.maps.LatLng(37.753, -122.417), weight: 1},</v>
      </c>
      <c r="X3650" t="str">
        <f t="shared" si="339"/>
        <v>{location: new google.maps.LatLng(37.753, -122.417), weight: 1},</v>
      </c>
      <c r="Y3650" t="str">
        <f t="shared" si="340"/>
        <v>{location: new google.maps.LatLng(37.753, -122.417), weight: 6},</v>
      </c>
    </row>
    <row r="3651" spans="1:25" x14ac:dyDescent="0.2">
      <c r="A3651">
        <v>37.753</v>
      </c>
      <c r="B3651">
        <v>-122.416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2</v>
      </c>
      <c r="J3651">
        <v>2</v>
      </c>
      <c r="K3651">
        <v>0</v>
      </c>
      <c r="L3651">
        <v>4</v>
      </c>
      <c r="M3651">
        <f>VLOOKUP(H3651,AE$2:$AJ$12,6,TRUE)</f>
        <v>0</v>
      </c>
      <c r="N3651">
        <f>VLOOKUP(I3651,AF$2:$AJ$12,5,TRUE)</f>
        <v>4</v>
      </c>
      <c r="O3651">
        <f>VLOOKUP(J3651,AG$2:$AJ$12,4,TRUE)</f>
        <v>4</v>
      </c>
      <c r="P3651">
        <f>VLOOKUP(K3651,AH$2:$AJ$12,3,TRUE)</f>
        <v>0</v>
      </c>
      <c r="Q3651">
        <f>VLOOKUP(L3651,AI$2:$AJ$12,2,TRUE)</f>
        <v>3</v>
      </c>
      <c r="T3651" t="str">
        <f t="shared" si="341"/>
        <v>Crimepoint.create(latitude:37.753, longitude:-122.416, drugdrink:0, misdemean:4, theft:4, violent:0, total:3, drugdrinkct:0, misdemeanct:2, theftct:2, violentct:0, totalct:4)</v>
      </c>
      <c r="U3651" t="str">
        <f t="shared" si="342"/>
        <v>{location: new google.maps.LatLng(37.753, -122.416), weight: 0},</v>
      </c>
      <c r="V3651" t="str">
        <f t="shared" ref="V3651:V3714" si="343">$Z$2&amp;$A3651&amp;$AA$2&amp;$B3651&amp;$AB$2&amp;D3651&amp;$AC$2</f>
        <v>{location: new google.maps.LatLng(37.753, -122.416), weight: 0},</v>
      </c>
      <c r="W3651" t="str">
        <f t="shared" ref="W3651:W3714" si="344">$Z$2&amp;$A3651&amp;$AA$2&amp;$B3651&amp;$AB$2&amp;E3651&amp;$AC$2</f>
        <v>{location: new google.maps.LatLng(37.753, -122.416), weight: 0},</v>
      </c>
      <c r="X3651" t="str">
        <f t="shared" ref="X3651:X3714" si="345">$Z$2&amp;$A3651&amp;$AA$2&amp;$B3651&amp;$AB$2&amp;F3651&amp;$AC$2</f>
        <v>{location: new google.maps.LatLng(37.753, -122.416), weight: 0},</v>
      </c>
      <c r="Y3651" t="str">
        <f t="shared" ref="Y3651:Y3714" si="346">$Z$2&amp;$A3651&amp;$AA$2&amp;$B3651&amp;$AB$2&amp;G3651&amp;$AC$2</f>
        <v>{location: new google.maps.LatLng(37.753, -122.416), weight: 0},</v>
      </c>
    </row>
    <row r="3652" spans="1:25" x14ac:dyDescent="0.2">
      <c r="A3652">
        <v>37.753</v>
      </c>
      <c r="B3652">
        <v>-122.41500000000001</v>
      </c>
      <c r="C3652">
        <v>1</v>
      </c>
      <c r="D3652">
        <v>2</v>
      </c>
      <c r="E3652">
        <v>1</v>
      </c>
      <c r="F3652">
        <v>4</v>
      </c>
      <c r="G3652">
        <v>2</v>
      </c>
      <c r="H3652">
        <v>1</v>
      </c>
      <c r="I3652">
        <v>9</v>
      </c>
      <c r="J3652">
        <v>8</v>
      </c>
      <c r="K3652">
        <v>6</v>
      </c>
      <c r="L3652">
        <v>24</v>
      </c>
      <c r="M3652">
        <f>VLOOKUP(H3652,AE$2:$AJ$12,6,TRUE)</f>
        <v>8</v>
      </c>
      <c r="N3652">
        <f>VLOOKUP(I3652,AF$2:$AJ$12,5,TRUE)</f>
        <v>7</v>
      </c>
      <c r="O3652">
        <f>VLOOKUP(J3652,AG$2:$AJ$12,4,TRUE)</f>
        <v>8</v>
      </c>
      <c r="P3652">
        <f>VLOOKUP(K3652,AH$2:$AJ$12,3,TRUE)</f>
        <v>9</v>
      </c>
      <c r="Q3652">
        <f>VLOOKUP(L3652,AI$2:$AJ$12,2,TRUE)</f>
        <v>8</v>
      </c>
      <c r="T3652" t="str">
        <f t="shared" ref="T3652:T3715" si="347">"Crimepoint.create("&amp;A$2&amp;":"&amp;A3652&amp;", "&amp;B$2&amp;":"&amp;B3652&amp;", "&amp;C$2&amp;":"&amp;M3652&amp;", "&amp;D$2&amp;":"&amp;N3652&amp;", "&amp;E$2&amp;":"&amp;O3652&amp;", "&amp;F$2&amp;":"&amp;P3652&amp;", "&amp;G$2&amp;":"&amp;Q3652&amp;", "&amp;H$2&amp;":"&amp;H3652&amp;", "&amp;I$2&amp;":"&amp;I3652&amp;", "&amp;J$2&amp;":"&amp;J3652&amp;", "&amp;K$2&amp;":"&amp;K3652&amp;", "&amp;L$2&amp;":"&amp;L3652&amp;")"</f>
        <v>Crimepoint.create(latitude:37.753, longitude:-122.415, drugdrink:8, misdemean:7, theft:8, violent:9, total:8, drugdrinkct:1, misdemeanct:9, theftct:8, violentct:6, totalct:24)</v>
      </c>
      <c r="U3652" t="str">
        <f t="shared" ref="U3652:U3715" si="348">$Z$2&amp;$A3652&amp;$AA$2&amp;$B3652&amp;$AB$2&amp;C3652&amp;$AC$2</f>
        <v>{location: new google.maps.LatLng(37.753, -122.415), weight: 1},</v>
      </c>
      <c r="V3652" t="str">
        <f t="shared" si="343"/>
        <v>{location: new google.maps.LatLng(37.753, -122.415), weight: 2},</v>
      </c>
      <c r="W3652" t="str">
        <f t="shared" si="344"/>
        <v>{location: new google.maps.LatLng(37.753, -122.415), weight: 1},</v>
      </c>
      <c r="X3652" t="str">
        <f t="shared" si="345"/>
        <v>{location: new google.maps.LatLng(37.753, -122.415), weight: 4},</v>
      </c>
      <c r="Y3652" t="str">
        <f t="shared" si="346"/>
        <v>{location: new google.maps.LatLng(37.753, -122.415), weight: 2},</v>
      </c>
    </row>
    <row r="3653" spans="1:25" x14ac:dyDescent="0.2">
      <c r="A3653">
        <v>37.753</v>
      </c>
      <c r="B3653">
        <v>-122.414</v>
      </c>
      <c r="C3653">
        <v>1</v>
      </c>
      <c r="D3653">
        <v>5</v>
      </c>
      <c r="E3653">
        <v>2</v>
      </c>
      <c r="F3653">
        <v>9</v>
      </c>
      <c r="G3653">
        <v>4</v>
      </c>
      <c r="H3653">
        <v>2</v>
      </c>
      <c r="I3653">
        <v>23</v>
      </c>
      <c r="J3653">
        <v>12</v>
      </c>
      <c r="K3653">
        <v>12</v>
      </c>
      <c r="L3653">
        <v>49</v>
      </c>
      <c r="M3653">
        <f>VLOOKUP(H3653,AE$2:$AJ$12,6,TRUE)</f>
        <v>9</v>
      </c>
      <c r="N3653">
        <f>VLOOKUP(I3653,AF$2:$AJ$12,5,TRUE)</f>
        <v>9</v>
      </c>
      <c r="O3653">
        <f>VLOOKUP(J3653,AG$2:$AJ$12,4,TRUE)</f>
        <v>8</v>
      </c>
      <c r="P3653">
        <f>VLOOKUP(K3653,AH$2:$AJ$12,3,TRUE)</f>
        <v>9</v>
      </c>
      <c r="Q3653">
        <f>VLOOKUP(L3653,AI$2:$AJ$12,2,TRUE)</f>
        <v>9</v>
      </c>
      <c r="T3653" t="str">
        <f t="shared" si="347"/>
        <v>Crimepoint.create(latitude:37.753, longitude:-122.414, drugdrink:9, misdemean:9, theft:8, violent:9, total:9, drugdrinkct:2, misdemeanct:23, theftct:12, violentct:12, totalct:49)</v>
      </c>
      <c r="U3653" t="str">
        <f t="shared" si="348"/>
        <v>{location: new google.maps.LatLng(37.753, -122.414), weight: 1},</v>
      </c>
      <c r="V3653" t="str">
        <f t="shared" si="343"/>
        <v>{location: new google.maps.LatLng(37.753, -122.414), weight: 5},</v>
      </c>
      <c r="W3653" t="str">
        <f t="shared" si="344"/>
        <v>{location: new google.maps.LatLng(37.753, -122.414), weight: 2},</v>
      </c>
      <c r="X3653" t="str">
        <f t="shared" si="345"/>
        <v>{location: new google.maps.LatLng(37.753, -122.414), weight: 9},</v>
      </c>
      <c r="Y3653" t="str">
        <f t="shared" si="346"/>
        <v>{location: new google.maps.LatLng(37.753, -122.414), weight: 4},</v>
      </c>
    </row>
    <row r="3654" spans="1:25" x14ac:dyDescent="0.2">
      <c r="A3654">
        <v>37.753</v>
      </c>
      <c r="B3654">
        <v>-122.413</v>
      </c>
      <c r="C3654">
        <v>1</v>
      </c>
      <c r="D3654">
        <v>4</v>
      </c>
      <c r="E3654">
        <v>2</v>
      </c>
      <c r="F3654">
        <v>6</v>
      </c>
      <c r="G3654">
        <v>3</v>
      </c>
      <c r="H3654">
        <v>1</v>
      </c>
      <c r="I3654">
        <v>18</v>
      </c>
      <c r="J3654">
        <v>12</v>
      </c>
      <c r="K3654">
        <v>8</v>
      </c>
      <c r="L3654">
        <v>39</v>
      </c>
      <c r="M3654">
        <f>VLOOKUP(H3654,AE$2:$AJ$12,6,TRUE)</f>
        <v>8</v>
      </c>
      <c r="N3654">
        <f>VLOOKUP(I3654,AF$2:$AJ$12,5,TRUE)</f>
        <v>8</v>
      </c>
      <c r="O3654">
        <f>VLOOKUP(J3654,AG$2:$AJ$12,4,TRUE)</f>
        <v>8</v>
      </c>
      <c r="P3654">
        <f>VLOOKUP(K3654,AH$2:$AJ$12,3,TRUE)</f>
        <v>9</v>
      </c>
      <c r="Q3654">
        <f>VLOOKUP(L3654,AI$2:$AJ$12,2,TRUE)</f>
        <v>8</v>
      </c>
      <c r="T3654" t="str">
        <f t="shared" si="347"/>
        <v>Crimepoint.create(latitude:37.753, longitude:-122.413, drugdrink:8, misdemean:8, theft:8, violent:9, total:8, drugdrinkct:1, misdemeanct:18, theftct:12, violentct:8, totalct:39)</v>
      </c>
      <c r="U3654" t="str">
        <f t="shared" si="348"/>
        <v>{location: new google.maps.LatLng(37.753, -122.413), weight: 1},</v>
      </c>
      <c r="V3654" t="str">
        <f t="shared" si="343"/>
        <v>{location: new google.maps.LatLng(37.753, -122.413), weight: 4},</v>
      </c>
      <c r="W3654" t="str">
        <f t="shared" si="344"/>
        <v>{location: new google.maps.LatLng(37.753, -122.413), weight: 2},</v>
      </c>
      <c r="X3654" t="str">
        <f t="shared" si="345"/>
        <v>{location: new google.maps.LatLng(37.753, -122.413), weight: 6},</v>
      </c>
      <c r="Y3654" t="str">
        <f t="shared" si="346"/>
        <v>{location: new google.maps.LatLng(37.753, -122.413), weight: 3},</v>
      </c>
    </row>
    <row r="3655" spans="1:25" x14ac:dyDescent="0.2">
      <c r="A3655">
        <v>37.753</v>
      </c>
      <c r="B3655">
        <v>-122.41200000000001</v>
      </c>
      <c r="C3655">
        <v>2</v>
      </c>
      <c r="D3655">
        <v>5</v>
      </c>
      <c r="E3655">
        <v>2</v>
      </c>
      <c r="F3655">
        <v>1</v>
      </c>
      <c r="G3655">
        <v>3</v>
      </c>
      <c r="H3655">
        <v>3</v>
      </c>
      <c r="I3655">
        <v>23</v>
      </c>
      <c r="J3655">
        <v>11</v>
      </c>
      <c r="K3655">
        <v>2</v>
      </c>
      <c r="L3655">
        <v>39</v>
      </c>
      <c r="M3655">
        <f>VLOOKUP(H3655,AE$2:$AJ$12,6,TRUE)</f>
        <v>9</v>
      </c>
      <c r="N3655">
        <f>VLOOKUP(I3655,AF$2:$AJ$12,5,TRUE)</f>
        <v>9</v>
      </c>
      <c r="O3655">
        <f>VLOOKUP(J3655,AG$2:$AJ$12,4,TRUE)</f>
        <v>8</v>
      </c>
      <c r="P3655">
        <f>VLOOKUP(K3655,AH$2:$AJ$12,3,TRUE)</f>
        <v>7</v>
      </c>
      <c r="Q3655">
        <f>VLOOKUP(L3655,AI$2:$AJ$12,2,TRUE)</f>
        <v>8</v>
      </c>
      <c r="T3655" t="str">
        <f t="shared" si="347"/>
        <v>Crimepoint.create(latitude:37.753, longitude:-122.412, drugdrink:9, misdemean:9, theft:8, violent:7, total:8, drugdrinkct:3, misdemeanct:23, theftct:11, violentct:2, totalct:39)</v>
      </c>
      <c r="U3655" t="str">
        <f t="shared" si="348"/>
        <v>{location: new google.maps.LatLng(37.753, -122.412), weight: 2},</v>
      </c>
      <c r="V3655" t="str">
        <f t="shared" si="343"/>
        <v>{location: new google.maps.LatLng(37.753, -122.412), weight: 5},</v>
      </c>
      <c r="W3655" t="str">
        <f t="shared" si="344"/>
        <v>{location: new google.maps.LatLng(37.753, -122.412), weight: 2},</v>
      </c>
      <c r="X3655" t="str">
        <f t="shared" si="345"/>
        <v>{location: new google.maps.LatLng(37.753, -122.412), weight: 1},</v>
      </c>
      <c r="Y3655" t="str">
        <f t="shared" si="346"/>
        <v>{location: new google.maps.LatLng(37.753, -122.412), weight: 3},</v>
      </c>
    </row>
    <row r="3656" spans="1:25" x14ac:dyDescent="0.2">
      <c r="A3656">
        <v>37.753</v>
      </c>
      <c r="B3656">
        <v>-122.411</v>
      </c>
      <c r="C3656">
        <v>2</v>
      </c>
      <c r="D3656">
        <v>4</v>
      </c>
      <c r="E3656">
        <v>2</v>
      </c>
      <c r="F3656">
        <v>7</v>
      </c>
      <c r="G3656">
        <v>4</v>
      </c>
      <c r="H3656">
        <v>3</v>
      </c>
      <c r="I3656">
        <v>19</v>
      </c>
      <c r="J3656">
        <v>14</v>
      </c>
      <c r="K3656">
        <v>9</v>
      </c>
      <c r="L3656">
        <v>45</v>
      </c>
      <c r="M3656">
        <f>VLOOKUP(H3656,AE$2:$AJ$12,6,TRUE)</f>
        <v>9</v>
      </c>
      <c r="N3656">
        <f>VLOOKUP(I3656,AF$2:$AJ$12,5,TRUE)</f>
        <v>9</v>
      </c>
      <c r="O3656">
        <f>VLOOKUP(J3656,AG$2:$AJ$12,4,TRUE)</f>
        <v>8</v>
      </c>
      <c r="P3656">
        <f>VLOOKUP(K3656,AH$2:$AJ$12,3,TRUE)</f>
        <v>9</v>
      </c>
      <c r="Q3656">
        <f>VLOOKUP(L3656,AI$2:$AJ$12,2,TRUE)</f>
        <v>9</v>
      </c>
      <c r="T3656" t="str">
        <f t="shared" si="347"/>
        <v>Crimepoint.create(latitude:37.753, longitude:-122.411, drugdrink:9, misdemean:9, theft:8, violent:9, total:9, drugdrinkct:3, misdemeanct:19, theftct:14, violentct:9, totalct:45)</v>
      </c>
      <c r="U3656" t="str">
        <f t="shared" si="348"/>
        <v>{location: new google.maps.LatLng(37.753, -122.411), weight: 2},</v>
      </c>
      <c r="V3656" t="str">
        <f t="shared" si="343"/>
        <v>{location: new google.maps.LatLng(37.753, -122.411), weight: 4},</v>
      </c>
      <c r="W3656" t="str">
        <f t="shared" si="344"/>
        <v>{location: new google.maps.LatLng(37.753, -122.411), weight: 2},</v>
      </c>
      <c r="X3656" t="str">
        <f t="shared" si="345"/>
        <v>{location: new google.maps.LatLng(37.753, -122.411), weight: 7},</v>
      </c>
      <c r="Y3656" t="str">
        <f t="shared" si="346"/>
        <v>{location: new google.maps.LatLng(37.753, -122.411), weight: 4},</v>
      </c>
    </row>
    <row r="3657" spans="1:25" x14ac:dyDescent="0.2">
      <c r="A3657">
        <v>37.753</v>
      </c>
      <c r="B3657">
        <v>-122.41</v>
      </c>
      <c r="C3657">
        <v>1</v>
      </c>
      <c r="D3657">
        <v>3</v>
      </c>
      <c r="E3657">
        <v>0</v>
      </c>
      <c r="F3657">
        <v>1</v>
      </c>
      <c r="G3657">
        <v>2</v>
      </c>
      <c r="H3657">
        <v>2</v>
      </c>
      <c r="I3657">
        <v>15</v>
      </c>
      <c r="J3657">
        <v>1</v>
      </c>
      <c r="K3657">
        <v>2</v>
      </c>
      <c r="L3657">
        <v>20</v>
      </c>
      <c r="M3657">
        <f>VLOOKUP(H3657,AE$2:$AJ$12,6,TRUE)</f>
        <v>9</v>
      </c>
      <c r="N3657">
        <f>VLOOKUP(I3657,AF$2:$AJ$12,5,TRUE)</f>
        <v>8</v>
      </c>
      <c r="O3657">
        <f>VLOOKUP(J3657,AG$2:$AJ$12,4,TRUE)</f>
        <v>3</v>
      </c>
      <c r="P3657">
        <f>VLOOKUP(K3657,AH$2:$AJ$12,3,TRUE)</f>
        <v>7</v>
      </c>
      <c r="Q3657">
        <f>VLOOKUP(L3657,AI$2:$AJ$12,2,TRUE)</f>
        <v>7</v>
      </c>
      <c r="T3657" t="str">
        <f t="shared" si="347"/>
        <v>Crimepoint.create(latitude:37.753, longitude:-122.41, drugdrink:9, misdemean:8, theft:3, violent:7, total:7, drugdrinkct:2, misdemeanct:15, theftct:1, violentct:2, totalct:20)</v>
      </c>
      <c r="U3657" t="str">
        <f t="shared" si="348"/>
        <v>{location: new google.maps.LatLng(37.753, -122.41), weight: 1},</v>
      </c>
      <c r="V3657" t="str">
        <f t="shared" si="343"/>
        <v>{location: new google.maps.LatLng(37.753, -122.41), weight: 3},</v>
      </c>
      <c r="W3657" t="str">
        <f t="shared" si="344"/>
        <v>{location: new google.maps.LatLng(37.753, -122.41), weight: 0},</v>
      </c>
      <c r="X3657" t="str">
        <f t="shared" si="345"/>
        <v>{location: new google.maps.LatLng(37.753, -122.41), weight: 1},</v>
      </c>
      <c r="Y3657" t="str">
        <f t="shared" si="346"/>
        <v>{location: new google.maps.LatLng(37.753, -122.41), weight: 2},</v>
      </c>
    </row>
    <row r="3658" spans="1:25" x14ac:dyDescent="0.2">
      <c r="A3658">
        <v>37.753</v>
      </c>
      <c r="B3658">
        <v>-122.40900000000001</v>
      </c>
      <c r="C3658">
        <v>1</v>
      </c>
      <c r="D3658">
        <v>5</v>
      </c>
      <c r="E3658">
        <v>1</v>
      </c>
      <c r="F3658">
        <v>10</v>
      </c>
      <c r="G3658">
        <v>4</v>
      </c>
      <c r="H3658">
        <v>2</v>
      </c>
      <c r="I3658">
        <v>24</v>
      </c>
      <c r="J3658">
        <v>9</v>
      </c>
      <c r="K3658">
        <v>14</v>
      </c>
      <c r="L3658">
        <v>49</v>
      </c>
      <c r="M3658">
        <f>VLOOKUP(H3658,AE$2:$AJ$12,6,TRUE)</f>
        <v>9</v>
      </c>
      <c r="N3658">
        <f>VLOOKUP(I3658,AF$2:$AJ$12,5,TRUE)</f>
        <v>9</v>
      </c>
      <c r="O3658">
        <f>VLOOKUP(J3658,AG$2:$AJ$12,4,TRUE)</f>
        <v>8</v>
      </c>
      <c r="P3658">
        <f>VLOOKUP(K3658,AH$2:$AJ$12,3,TRUE)</f>
        <v>9</v>
      </c>
      <c r="Q3658">
        <f>VLOOKUP(L3658,AI$2:$AJ$12,2,TRUE)</f>
        <v>9</v>
      </c>
      <c r="T3658" t="str">
        <f t="shared" si="347"/>
        <v>Crimepoint.create(latitude:37.753, longitude:-122.409, drugdrink:9, misdemean:9, theft:8, violent:9, total:9, drugdrinkct:2, misdemeanct:24, theftct:9, violentct:14, totalct:49)</v>
      </c>
      <c r="U3658" t="str">
        <f t="shared" si="348"/>
        <v>{location: new google.maps.LatLng(37.753, -122.409), weight: 1},</v>
      </c>
      <c r="V3658" t="str">
        <f t="shared" si="343"/>
        <v>{location: new google.maps.LatLng(37.753, -122.409), weight: 5},</v>
      </c>
      <c r="W3658" t="str">
        <f t="shared" si="344"/>
        <v>{location: new google.maps.LatLng(37.753, -122.409), weight: 1},</v>
      </c>
      <c r="X3658" t="str">
        <f t="shared" si="345"/>
        <v>{location: new google.maps.LatLng(37.753, -122.409), weight: 10},</v>
      </c>
      <c r="Y3658" t="str">
        <f t="shared" si="346"/>
        <v>{location: new google.maps.LatLng(37.753, -122.409), weight: 4},</v>
      </c>
    </row>
    <row r="3659" spans="1:25" x14ac:dyDescent="0.2">
      <c r="A3659">
        <v>37.753</v>
      </c>
      <c r="B3659">
        <v>-122.408</v>
      </c>
      <c r="C3659">
        <v>2</v>
      </c>
      <c r="D3659">
        <v>3</v>
      </c>
      <c r="E3659">
        <v>1</v>
      </c>
      <c r="F3659">
        <v>6</v>
      </c>
      <c r="G3659">
        <v>2</v>
      </c>
      <c r="H3659">
        <v>3</v>
      </c>
      <c r="I3659">
        <v>14</v>
      </c>
      <c r="J3659">
        <v>4</v>
      </c>
      <c r="K3659">
        <v>8</v>
      </c>
      <c r="L3659">
        <v>29</v>
      </c>
      <c r="M3659">
        <f>VLOOKUP(H3659,AE$2:$AJ$12,6,TRUE)</f>
        <v>9</v>
      </c>
      <c r="N3659">
        <f>VLOOKUP(I3659,AF$2:$AJ$12,5,TRUE)</f>
        <v>8</v>
      </c>
      <c r="O3659">
        <f>VLOOKUP(J3659,AG$2:$AJ$12,4,TRUE)</f>
        <v>6</v>
      </c>
      <c r="P3659">
        <f>VLOOKUP(K3659,AH$2:$AJ$12,3,TRUE)</f>
        <v>9</v>
      </c>
      <c r="Q3659">
        <f>VLOOKUP(L3659,AI$2:$AJ$12,2,TRUE)</f>
        <v>8</v>
      </c>
      <c r="T3659" t="str">
        <f t="shared" si="347"/>
        <v>Crimepoint.create(latitude:37.753, longitude:-122.408, drugdrink:9, misdemean:8, theft:6, violent:9, total:8, drugdrinkct:3, misdemeanct:14, theftct:4, violentct:8, totalct:29)</v>
      </c>
      <c r="U3659" t="str">
        <f t="shared" si="348"/>
        <v>{location: new google.maps.LatLng(37.753, -122.408), weight: 2},</v>
      </c>
      <c r="V3659" t="str">
        <f t="shared" si="343"/>
        <v>{location: new google.maps.LatLng(37.753, -122.408), weight: 3},</v>
      </c>
      <c r="W3659" t="str">
        <f t="shared" si="344"/>
        <v>{location: new google.maps.LatLng(37.753, -122.408), weight: 1},</v>
      </c>
      <c r="X3659" t="str">
        <f t="shared" si="345"/>
        <v>{location: new google.maps.LatLng(37.753, -122.408), weight: 6},</v>
      </c>
      <c r="Y3659" t="str">
        <f t="shared" si="346"/>
        <v>{location: new google.maps.LatLng(37.753, -122.408), weight: 2},</v>
      </c>
    </row>
    <row r="3660" spans="1:25" x14ac:dyDescent="0.2">
      <c r="A3660">
        <v>37.753</v>
      </c>
      <c r="B3660">
        <v>-122.407</v>
      </c>
      <c r="C3660">
        <v>1</v>
      </c>
      <c r="D3660">
        <v>1</v>
      </c>
      <c r="E3660">
        <v>1</v>
      </c>
      <c r="F3660">
        <v>2</v>
      </c>
      <c r="G3660">
        <v>1</v>
      </c>
      <c r="H3660">
        <v>1</v>
      </c>
      <c r="I3660">
        <v>5</v>
      </c>
      <c r="J3660">
        <v>4</v>
      </c>
      <c r="K3660">
        <v>3</v>
      </c>
      <c r="L3660">
        <v>13</v>
      </c>
      <c r="M3660">
        <f>VLOOKUP(H3660,AE$2:$AJ$12,6,TRUE)</f>
        <v>8</v>
      </c>
      <c r="N3660">
        <f>VLOOKUP(I3660,AF$2:$AJ$12,5,TRUE)</f>
        <v>6</v>
      </c>
      <c r="O3660">
        <f>VLOOKUP(J3660,AG$2:$AJ$12,4,TRUE)</f>
        <v>6</v>
      </c>
      <c r="P3660">
        <f>VLOOKUP(K3660,AH$2:$AJ$12,3,TRUE)</f>
        <v>8</v>
      </c>
      <c r="Q3660">
        <f>VLOOKUP(L3660,AI$2:$AJ$12,2,TRUE)</f>
        <v>7</v>
      </c>
      <c r="T3660" t="str">
        <f t="shared" si="347"/>
        <v>Crimepoint.create(latitude:37.753, longitude:-122.407, drugdrink:8, misdemean:6, theft:6, violent:8, total:7, drugdrinkct:1, misdemeanct:5, theftct:4, violentct:3, totalct:13)</v>
      </c>
      <c r="U3660" t="str">
        <f t="shared" si="348"/>
        <v>{location: new google.maps.LatLng(37.753, -122.407), weight: 1},</v>
      </c>
      <c r="V3660" t="str">
        <f t="shared" si="343"/>
        <v>{location: new google.maps.LatLng(37.753, -122.407), weight: 1},</v>
      </c>
      <c r="W3660" t="str">
        <f t="shared" si="344"/>
        <v>{location: new google.maps.LatLng(37.753, -122.407), weight: 1},</v>
      </c>
      <c r="X3660" t="str">
        <f t="shared" si="345"/>
        <v>{location: new google.maps.LatLng(37.753, -122.407), weight: 2},</v>
      </c>
      <c r="Y3660" t="str">
        <f t="shared" si="346"/>
        <v>{location: new google.maps.LatLng(37.753, -122.407), weight: 1},</v>
      </c>
    </row>
    <row r="3661" spans="1:25" x14ac:dyDescent="0.2">
      <c r="A3661">
        <v>37.753</v>
      </c>
      <c r="B3661">
        <v>-122.40600000000001</v>
      </c>
      <c r="C3661">
        <v>2</v>
      </c>
      <c r="D3661">
        <v>6</v>
      </c>
      <c r="E3661">
        <v>1</v>
      </c>
      <c r="F3661">
        <v>7</v>
      </c>
      <c r="G3661">
        <v>4</v>
      </c>
      <c r="H3661">
        <v>3</v>
      </c>
      <c r="I3661">
        <v>28</v>
      </c>
      <c r="J3661">
        <v>10</v>
      </c>
      <c r="K3661">
        <v>10</v>
      </c>
      <c r="L3661">
        <v>51</v>
      </c>
      <c r="M3661">
        <f>VLOOKUP(H3661,AE$2:$AJ$12,6,TRUE)</f>
        <v>9</v>
      </c>
      <c r="N3661">
        <f>VLOOKUP(I3661,AF$2:$AJ$12,5,TRUE)</f>
        <v>9</v>
      </c>
      <c r="O3661">
        <f>VLOOKUP(J3661,AG$2:$AJ$12,4,TRUE)</f>
        <v>8</v>
      </c>
      <c r="P3661">
        <f>VLOOKUP(K3661,AH$2:$AJ$12,3,TRUE)</f>
        <v>9</v>
      </c>
      <c r="Q3661">
        <f>VLOOKUP(L3661,AI$2:$AJ$12,2,TRUE)</f>
        <v>9</v>
      </c>
      <c r="T3661" t="str">
        <f t="shared" si="347"/>
        <v>Crimepoint.create(latitude:37.753, longitude:-122.406, drugdrink:9, misdemean:9, theft:8, violent:9, total:9, drugdrinkct:3, misdemeanct:28, theftct:10, violentct:10, totalct:51)</v>
      </c>
      <c r="U3661" t="str">
        <f t="shared" si="348"/>
        <v>{location: new google.maps.LatLng(37.753, -122.406), weight: 2},</v>
      </c>
      <c r="V3661" t="str">
        <f t="shared" si="343"/>
        <v>{location: new google.maps.LatLng(37.753, -122.406), weight: 6},</v>
      </c>
      <c r="W3661" t="str">
        <f t="shared" si="344"/>
        <v>{location: new google.maps.LatLng(37.753, -122.406), weight: 1},</v>
      </c>
      <c r="X3661" t="str">
        <f t="shared" si="345"/>
        <v>{location: new google.maps.LatLng(37.753, -122.406), weight: 7},</v>
      </c>
      <c r="Y3661" t="str">
        <f t="shared" si="346"/>
        <v>{location: new google.maps.LatLng(37.753, -122.406), weight: 4},</v>
      </c>
    </row>
    <row r="3662" spans="1:25" x14ac:dyDescent="0.2">
      <c r="A3662">
        <v>37.753</v>
      </c>
      <c r="B3662">
        <v>-122.405</v>
      </c>
      <c r="C3662">
        <v>0</v>
      </c>
      <c r="D3662">
        <v>2</v>
      </c>
      <c r="E3662">
        <v>1</v>
      </c>
      <c r="F3662">
        <v>1</v>
      </c>
      <c r="G3662">
        <v>2</v>
      </c>
      <c r="H3662">
        <v>0</v>
      </c>
      <c r="I3662">
        <v>11</v>
      </c>
      <c r="J3662">
        <v>10</v>
      </c>
      <c r="K3662">
        <v>2</v>
      </c>
      <c r="L3662">
        <v>23</v>
      </c>
      <c r="M3662">
        <f>VLOOKUP(H3662,AE$2:$AJ$12,6,TRUE)</f>
        <v>0</v>
      </c>
      <c r="N3662">
        <f>VLOOKUP(I3662,AF$2:$AJ$12,5,TRUE)</f>
        <v>8</v>
      </c>
      <c r="O3662">
        <f>VLOOKUP(J3662,AG$2:$AJ$12,4,TRUE)</f>
        <v>8</v>
      </c>
      <c r="P3662">
        <f>VLOOKUP(K3662,AH$2:$AJ$12,3,TRUE)</f>
        <v>7</v>
      </c>
      <c r="Q3662">
        <f>VLOOKUP(L3662,AI$2:$AJ$12,2,TRUE)</f>
        <v>8</v>
      </c>
      <c r="T3662" t="str">
        <f t="shared" si="347"/>
        <v>Crimepoint.create(latitude:37.753, longitude:-122.405, drugdrink:0, misdemean:8, theft:8, violent:7, total:8, drugdrinkct:0, misdemeanct:11, theftct:10, violentct:2, totalct:23)</v>
      </c>
      <c r="U3662" t="str">
        <f t="shared" si="348"/>
        <v>{location: new google.maps.LatLng(37.753, -122.405), weight: 0},</v>
      </c>
      <c r="V3662" t="str">
        <f t="shared" si="343"/>
        <v>{location: new google.maps.LatLng(37.753, -122.405), weight: 2},</v>
      </c>
      <c r="W3662" t="str">
        <f t="shared" si="344"/>
        <v>{location: new google.maps.LatLng(37.753, -122.405), weight: 1},</v>
      </c>
      <c r="X3662" t="str">
        <f t="shared" si="345"/>
        <v>{location: new google.maps.LatLng(37.753, -122.405), weight: 1},</v>
      </c>
      <c r="Y3662" t="str">
        <f t="shared" si="346"/>
        <v>{location: new google.maps.LatLng(37.753, -122.405), weight: 2},</v>
      </c>
    </row>
    <row r="3663" spans="1:25" x14ac:dyDescent="0.2">
      <c r="A3663">
        <v>37.753</v>
      </c>
      <c r="B3663">
        <v>-122.404</v>
      </c>
      <c r="C3663">
        <v>0</v>
      </c>
      <c r="D3663">
        <v>2</v>
      </c>
      <c r="E3663">
        <v>0</v>
      </c>
      <c r="F3663">
        <v>0</v>
      </c>
      <c r="G3663">
        <v>1</v>
      </c>
      <c r="H3663">
        <v>0</v>
      </c>
      <c r="I3663">
        <v>9</v>
      </c>
      <c r="J3663">
        <v>2</v>
      </c>
      <c r="K3663">
        <v>0</v>
      </c>
      <c r="L3663">
        <v>11</v>
      </c>
      <c r="M3663">
        <f>VLOOKUP(H3663,AE$2:$AJ$12,6,TRUE)</f>
        <v>0</v>
      </c>
      <c r="N3663">
        <f>VLOOKUP(I3663,AF$2:$AJ$12,5,TRUE)</f>
        <v>7</v>
      </c>
      <c r="O3663">
        <f>VLOOKUP(J3663,AG$2:$AJ$12,4,TRUE)</f>
        <v>4</v>
      </c>
      <c r="P3663">
        <f>VLOOKUP(K3663,AH$2:$AJ$12,3,TRUE)</f>
        <v>0</v>
      </c>
      <c r="Q3663">
        <f>VLOOKUP(L3663,AI$2:$AJ$12,2,TRUE)</f>
        <v>6</v>
      </c>
      <c r="T3663" t="str">
        <f t="shared" si="347"/>
        <v>Crimepoint.create(latitude:37.753, longitude:-122.404, drugdrink:0, misdemean:7, theft:4, violent:0, total:6, drugdrinkct:0, misdemeanct:9, theftct:2, violentct:0, totalct:11)</v>
      </c>
      <c r="U3663" t="str">
        <f t="shared" si="348"/>
        <v>{location: new google.maps.LatLng(37.753, -122.404), weight: 0},</v>
      </c>
      <c r="V3663" t="str">
        <f t="shared" si="343"/>
        <v>{location: new google.maps.LatLng(37.753, -122.404), weight: 2},</v>
      </c>
      <c r="W3663" t="str">
        <f t="shared" si="344"/>
        <v>{location: new google.maps.LatLng(37.753, -122.404), weight: 0},</v>
      </c>
      <c r="X3663" t="str">
        <f t="shared" si="345"/>
        <v>{location: new google.maps.LatLng(37.753, -122.404), weight: 0},</v>
      </c>
      <c r="Y3663" t="str">
        <f t="shared" si="346"/>
        <v>{location: new google.maps.LatLng(37.753, -122.404), weight: 1},</v>
      </c>
    </row>
    <row r="3664" spans="1:25" x14ac:dyDescent="0.2">
      <c r="A3664">
        <v>37.753</v>
      </c>
      <c r="B3664">
        <v>-122.40300000000001</v>
      </c>
      <c r="C3664">
        <v>0</v>
      </c>
      <c r="D3664">
        <v>2</v>
      </c>
      <c r="E3664">
        <v>0</v>
      </c>
      <c r="F3664">
        <v>0</v>
      </c>
      <c r="G3664">
        <v>1</v>
      </c>
      <c r="H3664">
        <v>0</v>
      </c>
      <c r="I3664">
        <v>8</v>
      </c>
      <c r="J3664">
        <v>3</v>
      </c>
      <c r="K3664">
        <v>0</v>
      </c>
      <c r="L3664">
        <v>11</v>
      </c>
      <c r="M3664">
        <f>VLOOKUP(H3664,AE$2:$AJ$12,6,TRUE)</f>
        <v>0</v>
      </c>
      <c r="N3664">
        <f>VLOOKUP(I3664,AF$2:$AJ$12,5,TRUE)</f>
        <v>7</v>
      </c>
      <c r="O3664">
        <f>VLOOKUP(J3664,AG$2:$AJ$12,4,TRUE)</f>
        <v>5</v>
      </c>
      <c r="P3664">
        <f>VLOOKUP(K3664,AH$2:$AJ$12,3,TRUE)</f>
        <v>0</v>
      </c>
      <c r="Q3664">
        <f>VLOOKUP(L3664,AI$2:$AJ$12,2,TRUE)</f>
        <v>6</v>
      </c>
      <c r="T3664" t="str">
        <f t="shared" si="347"/>
        <v>Crimepoint.create(latitude:37.753, longitude:-122.403, drugdrink:0, misdemean:7, theft:5, violent:0, total:6, drugdrinkct:0, misdemeanct:8, theftct:3, violentct:0, totalct:11)</v>
      </c>
      <c r="U3664" t="str">
        <f t="shared" si="348"/>
        <v>{location: new google.maps.LatLng(37.753, -122.403), weight: 0},</v>
      </c>
      <c r="V3664" t="str">
        <f t="shared" si="343"/>
        <v>{location: new google.maps.LatLng(37.753, -122.403), weight: 2},</v>
      </c>
      <c r="W3664" t="str">
        <f t="shared" si="344"/>
        <v>{location: new google.maps.LatLng(37.753, -122.403), weight: 0},</v>
      </c>
      <c r="X3664" t="str">
        <f t="shared" si="345"/>
        <v>{location: new google.maps.LatLng(37.753, -122.403), weight: 0},</v>
      </c>
      <c r="Y3664" t="str">
        <f t="shared" si="346"/>
        <v>{location: new google.maps.LatLng(37.753, -122.403), weight: 1},</v>
      </c>
    </row>
    <row r="3665" spans="1:25" x14ac:dyDescent="0.2">
      <c r="A3665">
        <v>37.753</v>
      </c>
      <c r="B3665">
        <v>-122.402</v>
      </c>
      <c r="C3665">
        <v>0</v>
      </c>
      <c r="D3665">
        <v>1</v>
      </c>
      <c r="E3665">
        <v>1</v>
      </c>
      <c r="F3665">
        <v>0</v>
      </c>
      <c r="G3665">
        <v>1</v>
      </c>
      <c r="H3665">
        <v>0</v>
      </c>
      <c r="I3665">
        <v>3</v>
      </c>
      <c r="J3665">
        <v>6</v>
      </c>
      <c r="K3665">
        <v>0</v>
      </c>
      <c r="L3665">
        <v>9</v>
      </c>
      <c r="M3665">
        <f>VLOOKUP(H3665,AE$2:$AJ$12,6,TRUE)</f>
        <v>0</v>
      </c>
      <c r="N3665">
        <f>VLOOKUP(I3665,AF$2:$AJ$12,5,TRUE)</f>
        <v>5</v>
      </c>
      <c r="O3665">
        <f>VLOOKUP(J3665,AG$2:$AJ$12,4,TRUE)</f>
        <v>7</v>
      </c>
      <c r="P3665">
        <f>VLOOKUP(K3665,AH$2:$AJ$12,3,TRUE)</f>
        <v>0</v>
      </c>
      <c r="Q3665">
        <f>VLOOKUP(L3665,AI$2:$AJ$12,2,TRUE)</f>
        <v>5</v>
      </c>
      <c r="T3665" t="str">
        <f t="shared" si="347"/>
        <v>Crimepoint.create(latitude:37.753, longitude:-122.402, drugdrink:0, misdemean:5, theft:7, violent:0, total:5, drugdrinkct:0, misdemeanct:3, theftct:6, violentct:0, totalct:9)</v>
      </c>
      <c r="U3665" t="str">
        <f t="shared" si="348"/>
        <v>{location: new google.maps.LatLng(37.753, -122.402), weight: 0},</v>
      </c>
      <c r="V3665" t="str">
        <f t="shared" si="343"/>
        <v>{location: new google.maps.LatLng(37.753, -122.402), weight: 1},</v>
      </c>
      <c r="W3665" t="str">
        <f t="shared" si="344"/>
        <v>{location: new google.maps.LatLng(37.753, -122.402), weight: 1},</v>
      </c>
      <c r="X3665" t="str">
        <f t="shared" si="345"/>
        <v>{location: new google.maps.LatLng(37.753, -122.402), weight: 0},</v>
      </c>
      <c r="Y3665" t="str">
        <f t="shared" si="346"/>
        <v>{location: new google.maps.LatLng(37.753, -122.402), weight: 1},</v>
      </c>
    </row>
    <row r="3666" spans="1:25" x14ac:dyDescent="0.2">
      <c r="A3666">
        <v>37.753</v>
      </c>
      <c r="B3666">
        <v>-122.401</v>
      </c>
      <c r="C3666">
        <v>0</v>
      </c>
      <c r="D3666">
        <v>2</v>
      </c>
      <c r="E3666">
        <v>0</v>
      </c>
      <c r="F3666">
        <v>1</v>
      </c>
      <c r="G3666">
        <v>1</v>
      </c>
      <c r="H3666">
        <v>0</v>
      </c>
      <c r="I3666">
        <v>8</v>
      </c>
      <c r="J3666">
        <v>3</v>
      </c>
      <c r="K3666">
        <v>1</v>
      </c>
      <c r="L3666">
        <v>12</v>
      </c>
      <c r="M3666">
        <f>VLOOKUP(H3666,AE$2:$AJ$12,6,TRUE)</f>
        <v>0</v>
      </c>
      <c r="N3666">
        <f>VLOOKUP(I3666,AF$2:$AJ$12,5,TRUE)</f>
        <v>7</v>
      </c>
      <c r="O3666">
        <f>VLOOKUP(J3666,AG$2:$AJ$12,4,TRUE)</f>
        <v>5</v>
      </c>
      <c r="P3666">
        <f>VLOOKUP(K3666,AH$2:$AJ$12,3,TRUE)</f>
        <v>7</v>
      </c>
      <c r="Q3666">
        <f>VLOOKUP(L3666,AI$2:$AJ$12,2,TRUE)</f>
        <v>6</v>
      </c>
      <c r="T3666" t="str">
        <f t="shared" si="347"/>
        <v>Crimepoint.create(latitude:37.753, longitude:-122.401, drugdrink:0, misdemean:7, theft:5, violent:7, total:6, drugdrinkct:0, misdemeanct:8, theftct:3, violentct:1, totalct:12)</v>
      </c>
      <c r="U3666" t="str">
        <f t="shared" si="348"/>
        <v>{location: new google.maps.LatLng(37.753, -122.401), weight: 0},</v>
      </c>
      <c r="V3666" t="str">
        <f t="shared" si="343"/>
        <v>{location: new google.maps.LatLng(37.753, -122.401), weight: 2},</v>
      </c>
      <c r="W3666" t="str">
        <f t="shared" si="344"/>
        <v>{location: new google.maps.LatLng(37.753, -122.401), weight: 0},</v>
      </c>
      <c r="X3666" t="str">
        <f t="shared" si="345"/>
        <v>{location: new google.maps.LatLng(37.753, -122.401), weight: 1},</v>
      </c>
      <c r="Y3666" t="str">
        <f t="shared" si="346"/>
        <v>{location: new google.maps.LatLng(37.753, -122.401), weight: 1},</v>
      </c>
    </row>
    <row r="3667" spans="1:25" x14ac:dyDescent="0.2">
      <c r="A3667">
        <v>37.753</v>
      </c>
      <c r="B3667">
        <v>-122.4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5</v>
      </c>
      <c r="K3667">
        <v>0</v>
      </c>
      <c r="L3667">
        <v>5</v>
      </c>
      <c r="M3667">
        <f>VLOOKUP(H3667,AE$2:$AJ$12,6,TRUE)</f>
        <v>0</v>
      </c>
      <c r="N3667">
        <f>VLOOKUP(I3667,AF$2:$AJ$12,5,TRUE)</f>
        <v>0</v>
      </c>
      <c r="O3667">
        <f>VLOOKUP(J3667,AG$2:$AJ$12,4,TRUE)</f>
        <v>7</v>
      </c>
      <c r="P3667">
        <f>VLOOKUP(K3667,AH$2:$AJ$12,3,TRUE)</f>
        <v>0</v>
      </c>
      <c r="Q3667">
        <f>VLOOKUP(L3667,AI$2:$AJ$12,2,TRUE)</f>
        <v>4</v>
      </c>
      <c r="T3667" t="str">
        <f t="shared" si="347"/>
        <v>Crimepoint.create(latitude:37.753, longitude:-122.4, drugdrink:0, misdemean:0, theft:7, violent:0, total:4, drugdrinkct:0, misdemeanct:0, theftct:5, violentct:0, totalct:5)</v>
      </c>
      <c r="U3667" t="str">
        <f t="shared" si="348"/>
        <v>{location: new google.maps.LatLng(37.753, -122.4), weight: 0},</v>
      </c>
      <c r="V3667" t="str">
        <f t="shared" si="343"/>
        <v>{location: new google.maps.LatLng(37.753, -122.4), weight: 0},</v>
      </c>
      <c r="W3667" t="str">
        <f t="shared" si="344"/>
        <v>{location: new google.maps.LatLng(37.753, -122.4), weight: 1},</v>
      </c>
      <c r="X3667" t="str">
        <f t="shared" si="345"/>
        <v>{location: new google.maps.LatLng(37.753, -122.4), weight: 0},</v>
      </c>
      <c r="Y3667" t="str">
        <f t="shared" si="346"/>
        <v>{location: new google.maps.LatLng(37.753, -122.4), weight: 0},</v>
      </c>
    </row>
    <row r="3668" spans="1:25" x14ac:dyDescent="0.2">
      <c r="A3668">
        <v>37.753</v>
      </c>
      <c r="B3668">
        <v>-122.399</v>
      </c>
      <c r="C3668">
        <v>0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3</v>
      </c>
      <c r="J3668">
        <v>2</v>
      </c>
      <c r="K3668">
        <v>1</v>
      </c>
      <c r="L3668">
        <v>6</v>
      </c>
      <c r="M3668">
        <f>VLOOKUP(H3668,AE$2:$AJ$12,6,TRUE)</f>
        <v>0</v>
      </c>
      <c r="N3668">
        <f>VLOOKUP(I3668,AF$2:$AJ$12,5,TRUE)</f>
        <v>5</v>
      </c>
      <c r="O3668">
        <f>VLOOKUP(J3668,AG$2:$AJ$12,4,TRUE)</f>
        <v>4</v>
      </c>
      <c r="P3668">
        <f>VLOOKUP(K3668,AH$2:$AJ$12,3,TRUE)</f>
        <v>7</v>
      </c>
      <c r="Q3668">
        <f>VLOOKUP(L3668,AI$2:$AJ$12,2,TRUE)</f>
        <v>4</v>
      </c>
      <c r="T3668" t="str">
        <f t="shared" si="347"/>
        <v>Crimepoint.create(latitude:37.753, longitude:-122.399, drugdrink:0, misdemean:5, theft:4, violent:7, total:4, drugdrinkct:0, misdemeanct:3, theftct:2, violentct:1, totalct:6)</v>
      </c>
      <c r="U3668" t="str">
        <f t="shared" si="348"/>
        <v>{location: new google.maps.LatLng(37.753, -122.399), weight: 0},</v>
      </c>
      <c r="V3668" t="str">
        <f t="shared" si="343"/>
        <v>{location: new google.maps.LatLng(37.753, -122.399), weight: 1},</v>
      </c>
      <c r="W3668" t="str">
        <f t="shared" si="344"/>
        <v>{location: new google.maps.LatLng(37.753, -122.399), weight: 0},</v>
      </c>
      <c r="X3668" t="str">
        <f t="shared" si="345"/>
        <v>{location: new google.maps.LatLng(37.753, -122.399), weight: 1},</v>
      </c>
      <c r="Y3668" t="str">
        <f t="shared" si="346"/>
        <v>{location: new google.maps.LatLng(37.753, -122.399), weight: 0},</v>
      </c>
    </row>
    <row r="3669" spans="1:25" x14ac:dyDescent="0.2">
      <c r="A3669">
        <v>37.753</v>
      </c>
      <c r="B3669">
        <v>-122.398</v>
      </c>
      <c r="C3669">
        <v>0</v>
      </c>
      <c r="D3669">
        <v>1</v>
      </c>
      <c r="E3669">
        <v>0</v>
      </c>
      <c r="F3669">
        <v>1</v>
      </c>
      <c r="G3669">
        <v>1</v>
      </c>
      <c r="H3669">
        <v>0</v>
      </c>
      <c r="I3669">
        <v>5</v>
      </c>
      <c r="J3669">
        <v>3</v>
      </c>
      <c r="K3669">
        <v>2</v>
      </c>
      <c r="L3669">
        <v>10</v>
      </c>
      <c r="M3669">
        <f>VLOOKUP(H3669,AE$2:$AJ$12,6,TRUE)</f>
        <v>0</v>
      </c>
      <c r="N3669">
        <f>VLOOKUP(I3669,AF$2:$AJ$12,5,TRUE)</f>
        <v>6</v>
      </c>
      <c r="O3669">
        <f>VLOOKUP(J3669,AG$2:$AJ$12,4,TRUE)</f>
        <v>5</v>
      </c>
      <c r="P3669">
        <f>VLOOKUP(K3669,AH$2:$AJ$12,3,TRUE)</f>
        <v>7</v>
      </c>
      <c r="Q3669">
        <f>VLOOKUP(L3669,AI$2:$AJ$12,2,TRUE)</f>
        <v>6</v>
      </c>
      <c r="T3669" t="str">
        <f t="shared" si="347"/>
        <v>Crimepoint.create(latitude:37.753, longitude:-122.398, drugdrink:0, misdemean:6, theft:5, violent:7, total:6, drugdrinkct:0, misdemeanct:5, theftct:3, violentct:2, totalct:10)</v>
      </c>
      <c r="U3669" t="str">
        <f t="shared" si="348"/>
        <v>{location: new google.maps.LatLng(37.753, -122.398), weight: 0},</v>
      </c>
      <c r="V3669" t="str">
        <f t="shared" si="343"/>
        <v>{location: new google.maps.LatLng(37.753, -122.398), weight: 1},</v>
      </c>
      <c r="W3669" t="str">
        <f t="shared" si="344"/>
        <v>{location: new google.maps.LatLng(37.753, -122.398), weight: 0},</v>
      </c>
      <c r="X3669" t="str">
        <f t="shared" si="345"/>
        <v>{location: new google.maps.LatLng(37.753, -122.398), weight: 1},</v>
      </c>
      <c r="Y3669" t="str">
        <f t="shared" si="346"/>
        <v>{location: new google.maps.LatLng(37.753, -122.398), weight: 1},</v>
      </c>
    </row>
    <row r="3670" spans="1:25" x14ac:dyDescent="0.2">
      <c r="A3670">
        <v>37.753</v>
      </c>
      <c r="B3670">
        <v>-122.39400000000001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0</v>
      </c>
      <c r="I3670">
        <v>1</v>
      </c>
      <c r="J3670">
        <v>5</v>
      </c>
      <c r="K3670">
        <v>1</v>
      </c>
      <c r="L3670">
        <v>7</v>
      </c>
      <c r="M3670">
        <f>VLOOKUP(H3670,AE$2:$AJ$12,6,TRUE)</f>
        <v>0</v>
      </c>
      <c r="N3670">
        <f>VLOOKUP(I3670,AF$2:$AJ$12,5,TRUE)</f>
        <v>2</v>
      </c>
      <c r="O3670">
        <f>VLOOKUP(J3670,AG$2:$AJ$12,4,TRUE)</f>
        <v>7</v>
      </c>
      <c r="P3670">
        <f>VLOOKUP(K3670,AH$2:$AJ$12,3,TRUE)</f>
        <v>7</v>
      </c>
      <c r="Q3670">
        <f>VLOOKUP(L3670,AI$2:$AJ$12,2,TRUE)</f>
        <v>5</v>
      </c>
      <c r="T3670" t="str">
        <f t="shared" si="347"/>
        <v>Crimepoint.create(latitude:37.753, longitude:-122.394, drugdrink:0, misdemean:2, theft:7, violent:7, total:5, drugdrinkct:0, misdemeanct:1, theftct:5, violentct:1, totalct:7)</v>
      </c>
      <c r="U3670" t="str">
        <f t="shared" si="348"/>
        <v>{location: new google.maps.LatLng(37.753, -122.394), weight: 0},</v>
      </c>
      <c r="V3670" t="str">
        <f t="shared" si="343"/>
        <v>{location: new google.maps.LatLng(37.753, -122.394), weight: 0},</v>
      </c>
      <c r="W3670" t="str">
        <f t="shared" si="344"/>
        <v>{location: new google.maps.LatLng(37.753, -122.394), weight: 1},</v>
      </c>
      <c r="X3670" t="str">
        <f t="shared" si="345"/>
        <v>{location: new google.maps.LatLng(37.753, -122.394), weight: 1},</v>
      </c>
      <c r="Y3670" t="str">
        <f t="shared" si="346"/>
        <v>{location: new google.maps.LatLng(37.753, -122.394), weight: 1},</v>
      </c>
    </row>
    <row r="3671" spans="1:25" x14ac:dyDescent="0.2">
      <c r="A3671">
        <v>37.753</v>
      </c>
      <c r="B3671">
        <v>-122.393</v>
      </c>
      <c r="C3671">
        <v>1</v>
      </c>
      <c r="D3671">
        <v>3</v>
      </c>
      <c r="E3671">
        <v>1</v>
      </c>
      <c r="F3671">
        <v>4</v>
      </c>
      <c r="G3671">
        <v>2</v>
      </c>
      <c r="H3671">
        <v>1</v>
      </c>
      <c r="I3671">
        <v>13</v>
      </c>
      <c r="J3671">
        <v>4</v>
      </c>
      <c r="K3671">
        <v>5</v>
      </c>
      <c r="L3671">
        <v>23</v>
      </c>
      <c r="M3671">
        <f>VLOOKUP(H3671,AE$2:$AJ$12,6,TRUE)</f>
        <v>8</v>
      </c>
      <c r="N3671">
        <f>VLOOKUP(I3671,AF$2:$AJ$12,5,TRUE)</f>
        <v>8</v>
      </c>
      <c r="O3671">
        <f>VLOOKUP(J3671,AG$2:$AJ$12,4,TRUE)</f>
        <v>6</v>
      </c>
      <c r="P3671">
        <f>VLOOKUP(K3671,AH$2:$AJ$12,3,TRUE)</f>
        <v>9</v>
      </c>
      <c r="Q3671">
        <f>VLOOKUP(L3671,AI$2:$AJ$12,2,TRUE)</f>
        <v>8</v>
      </c>
      <c r="T3671" t="str">
        <f t="shared" si="347"/>
        <v>Crimepoint.create(latitude:37.753, longitude:-122.393, drugdrink:8, misdemean:8, theft:6, violent:9, total:8, drugdrinkct:1, misdemeanct:13, theftct:4, violentct:5, totalct:23)</v>
      </c>
      <c r="U3671" t="str">
        <f t="shared" si="348"/>
        <v>{location: new google.maps.LatLng(37.753, -122.393), weight: 1},</v>
      </c>
      <c r="V3671" t="str">
        <f t="shared" si="343"/>
        <v>{location: new google.maps.LatLng(37.753, -122.393), weight: 3},</v>
      </c>
      <c r="W3671" t="str">
        <f t="shared" si="344"/>
        <v>{location: new google.maps.LatLng(37.753, -122.393), weight: 1},</v>
      </c>
      <c r="X3671" t="str">
        <f t="shared" si="345"/>
        <v>{location: new google.maps.LatLng(37.753, -122.393), weight: 4},</v>
      </c>
      <c r="Y3671" t="str">
        <f t="shared" si="346"/>
        <v>{location: new google.maps.LatLng(37.753, -122.393), weight: 2},</v>
      </c>
    </row>
    <row r="3672" spans="1:25" x14ac:dyDescent="0.2">
      <c r="A3672">
        <v>37.753</v>
      </c>
      <c r="B3672">
        <v>-122.392</v>
      </c>
      <c r="C3672">
        <v>1</v>
      </c>
      <c r="D3672">
        <v>3</v>
      </c>
      <c r="E3672">
        <v>1</v>
      </c>
      <c r="F3672">
        <v>0</v>
      </c>
      <c r="G3672">
        <v>2</v>
      </c>
      <c r="H3672">
        <v>1</v>
      </c>
      <c r="I3672">
        <v>13</v>
      </c>
      <c r="J3672">
        <v>7</v>
      </c>
      <c r="K3672">
        <v>0</v>
      </c>
      <c r="L3672">
        <v>21</v>
      </c>
      <c r="M3672">
        <f>VLOOKUP(H3672,AE$2:$AJ$12,6,TRUE)</f>
        <v>8</v>
      </c>
      <c r="N3672">
        <f>VLOOKUP(I3672,AF$2:$AJ$12,5,TRUE)</f>
        <v>8</v>
      </c>
      <c r="O3672">
        <f>VLOOKUP(J3672,AG$2:$AJ$12,4,TRUE)</f>
        <v>7</v>
      </c>
      <c r="P3672">
        <f>VLOOKUP(K3672,AH$2:$AJ$12,3,TRUE)</f>
        <v>0</v>
      </c>
      <c r="Q3672">
        <f>VLOOKUP(L3672,AI$2:$AJ$12,2,TRUE)</f>
        <v>8</v>
      </c>
      <c r="T3672" t="str">
        <f t="shared" si="347"/>
        <v>Crimepoint.create(latitude:37.753, longitude:-122.392, drugdrink:8, misdemean:8, theft:7, violent:0, total:8, drugdrinkct:1, misdemeanct:13, theftct:7, violentct:0, totalct:21)</v>
      </c>
      <c r="U3672" t="str">
        <f t="shared" si="348"/>
        <v>{location: new google.maps.LatLng(37.753, -122.392), weight: 1},</v>
      </c>
      <c r="V3672" t="str">
        <f t="shared" si="343"/>
        <v>{location: new google.maps.LatLng(37.753, -122.392), weight: 3},</v>
      </c>
      <c r="W3672" t="str">
        <f t="shared" si="344"/>
        <v>{location: new google.maps.LatLng(37.753, -122.392), weight: 1},</v>
      </c>
      <c r="X3672" t="str">
        <f t="shared" si="345"/>
        <v>{location: new google.maps.LatLng(37.753, -122.392), weight: 0},</v>
      </c>
      <c r="Y3672" t="str">
        <f t="shared" si="346"/>
        <v>{location: new google.maps.LatLng(37.753, -122.392), weight: 2},</v>
      </c>
    </row>
    <row r="3673" spans="1:25" x14ac:dyDescent="0.2">
      <c r="A3673">
        <v>37.753</v>
      </c>
      <c r="B3673">
        <v>-122.39100000000001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0</v>
      </c>
      <c r="I3673">
        <v>6</v>
      </c>
      <c r="J3673">
        <v>2</v>
      </c>
      <c r="K3673">
        <v>1</v>
      </c>
      <c r="L3673">
        <v>9</v>
      </c>
      <c r="M3673">
        <f>VLOOKUP(H3673,AE$2:$AJ$12,6,TRUE)</f>
        <v>0</v>
      </c>
      <c r="N3673">
        <f>VLOOKUP(I3673,AF$2:$AJ$12,5,TRUE)</f>
        <v>7</v>
      </c>
      <c r="O3673">
        <f>VLOOKUP(J3673,AG$2:$AJ$12,4,TRUE)</f>
        <v>4</v>
      </c>
      <c r="P3673">
        <f>VLOOKUP(K3673,AH$2:$AJ$12,3,TRUE)</f>
        <v>7</v>
      </c>
      <c r="Q3673">
        <f>VLOOKUP(L3673,AI$2:$AJ$12,2,TRUE)</f>
        <v>5</v>
      </c>
      <c r="T3673" t="str">
        <f t="shared" si="347"/>
        <v>Crimepoint.create(latitude:37.753, longitude:-122.391, drugdrink:0, misdemean:7, theft:4, violent:7, total:5, drugdrinkct:0, misdemeanct:6, theftct:2, violentct:1, totalct:9)</v>
      </c>
      <c r="U3673" t="str">
        <f t="shared" si="348"/>
        <v>{location: new google.maps.LatLng(37.753, -122.391), weight: 0},</v>
      </c>
      <c r="V3673" t="str">
        <f t="shared" si="343"/>
        <v>{location: new google.maps.LatLng(37.753, -122.391), weight: 1},</v>
      </c>
      <c r="W3673" t="str">
        <f t="shared" si="344"/>
        <v>{location: new google.maps.LatLng(37.753, -122.391), weight: 0},</v>
      </c>
      <c r="X3673" t="str">
        <f t="shared" si="345"/>
        <v>{location: new google.maps.LatLng(37.753, -122.391), weight: 1},</v>
      </c>
      <c r="Y3673" t="str">
        <f t="shared" si="346"/>
        <v>{location: new google.maps.LatLng(37.753, -122.391), weight: 1},</v>
      </c>
    </row>
    <row r="3674" spans="1:25" x14ac:dyDescent="0.2">
      <c r="A3674">
        <v>37.753</v>
      </c>
      <c r="B3674">
        <v>-122.39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2</v>
      </c>
      <c r="J3674">
        <v>0</v>
      </c>
      <c r="K3674">
        <v>0</v>
      </c>
      <c r="L3674">
        <v>2</v>
      </c>
      <c r="M3674">
        <f>VLOOKUP(H3674,AE$2:$AJ$12,6,TRUE)</f>
        <v>0</v>
      </c>
      <c r="N3674">
        <f>VLOOKUP(I3674,AF$2:$AJ$12,5,TRUE)</f>
        <v>4</v>
      </c>
      <c r="O3674">
        <f>VLOOKUP(J3674,AG$2:$AJ$12,4,TRUE)</f>
        <v>0</v>
      </c>
      <c r="P3674">
        <f>VLOOKUP(K3674,AH$2:$AJ$12,3,TRUE)</f>
        <v>0</v>
      </c>
      <c r="Q3674">
        <f>VLOOKUP(L3674,AI$2:$AJ$12,2,TRUE)</f>
        <v>1</v>
      </c>
      <c r="T3674" t="str">
        <f t="shared" si="347"/>
        <v>Crimepoint.create(latitude:37.753, longitude:-122.39, drugdrink:0, misdemean:4, theft:0, violent:0, total:1, drugdrinkct:0, misdemeanct:2, theftct:0, violentct:0, totalct:2)</v>
      </c>
      <c r="U3674" t="str">
        <f t="shared" si="348"/>
        <v>{location: new google.maps.LatLng(37.753, -122.39), weight: 0},</v>
      </c>
      <c r="V3674" t="str">
        <f t="shared" si="343"/>
        <v>{location: new google.maps.LatLng(37.753, -122.39), weight: 0},</v>
      </c>
      <c r="W3674" t="str">
        <f t="shared" si="344"/>
        <v>{location: new google.maps.LatLng(37.753, -122.39), weight: 0},</v>
      </c>
      <c r="X3674" t="str">
        <f t="shared" si="345"/>
        <v>{location: new google.maps.LatLng(37.753, -122.39), weight: 0},</v>
      </c>
      <c r="Y3674" t="str">
        <f t="shared" si="346"/>
        <v>{location: new google.maps.LatLng(37.753, -122.39), weight: 0},</v>
      </c>
    </row>
    <row r="3675" spans="1:25" x14ac:dyDescent="0.2">
      <c r="A3675">
        <v>37.753</v>
      </c>
      <c r="B3675">
        <v>-122.389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3</v>
      </c>
      <c r="K3675">
        <v>0</v>
      </c>
      <c r="L3675">
        <v>3</v>
      </c>
      <c r="M3675">
        <f>VLOOKUP(H3675,AE$2:$AJ$12,6,TRUE)</f>
        <v>0</v>
      </c>
      <c r="N3675">
        <f>VLOOKUP(I3675,AF$2:$AJ$12,5,TRUE)</f>
        <v>0</v>
      </c>
      <c r="O3675">
        <f>VLOOKUP(J3675,AG$2:$AJ$12,4,TRUE)</f>
        <v>5</v>
      </c>
      <c r="P3675">
        <f>VLOOKUP(K3675,AH$2:$AJ$12,3,TRUE)</f>
        <v>0</v>
      </c>
      <c r="Q3675">
        <f>VLOOKUP(L3675,AI$2:$AJ$12,2,TRUE)</f>
        <v>2</v>
      </c>
      <c r="T3675" t="str">
        <f t="shared" si="347"/>
        <v>Crimepoint.create(latitude:37.753, longitude:-122.389, drugdrink:0, misdemean:0, theft:5, violent:0, total:2, drugdrinkct:0, misdemeanct:0, theftct:3, violentct:0, totalct:3)</v>
      </c>
      <c r="U3675" t="str">
        <f t="shared" si="348"/>
        <v>{location: new google.maps.LatLng(37.753, -122.389), weight: 0},</v>
      </c>
      <c r="V3675" t="str">
        <f t="shared" si="343"/>
        <v>{location: new google.maps.LatLng(37.753, -122.389), weight: 0},</v>
      </c>
      <c r="W3675" t="str">
        <f t="shared" si="344"/>
        <v>{location: new google.maps.LatLng(37.753, -122.389), weight: 0},</v>
      </c>
      <c r="X3675" t="str">
        <f t="shared" si="345"/>
        <v>{location: new google.maps.LatLng(37.753, -122.389), weight: 0},</v>
      </c>
      <c r="Y3675" t="str">
        <f t="shared" si="346"/>
        <v>{location: new google.maps.LatLng(37.753, -122.389), weight: 0},</v>
      </c>
    </row>
    <row r="3676" spans="1:25" x14ac:dyDescent="0.2">
      <c r="A3676">
        <v>37.753</v>
      </c>
      <c r="B3676">
        <v>-122.38800000000001</v>
      </c>
      <c r="C3676">
        <v>1</v>
      </c>
      <c r="D3676">
        <v>4</v>
      </c>
      <c r="E3676">
        <v>2</v>
      </c>
      <c r="F3676">
        <v>2</v>
      </c>
      <c r="G3676">
        <v>3</v>
      </c>
      <c r="H3676">
        <v>2</v>
      </c>
      <c r="I3676">
        <v>17</v>
      </c>
      <c r="J3676">
        <v>15</v>
      </c>
      <c r="K3676">
        <v>3</v>
      </c>
      <c r="L3676">
        <v>37</v>
      </c>
      <c r="M3676">
        <f>VLOOKUP(H3676,AE$2:$AJ$12,6,TRUE)</f>
        <v>9</v>
      </c>
      <c r="N3676">
        <f>VLOOKUP(I3676,AF$2:$AJ$12,5,TRUE)</f>
        <v>8</v>
      </c>
      <c r="O3676">
        <f>VLOOKUP(J3676,AG$2:$AJ$12,4,TRUE)</f>
        <v>9</v>
      </c>
      <c r="P3676">
        <f>VLOOKUP(K3676,AH$2:$AJ$12,3,TRUE)</f>
        <v>8</v>
      </c>
      <c r="Q3676">
        <f>VLOOKUP(L3676,AI$2:$AJ$12,2,TRUE)</f>
        <v>8</v>
      </c>
      <c r="T3676" t="str">
        <f t="shared" si="347"/>
        <v>Crimepoint.create(latitude:37.753, longitude:-122.388, drugdrink:9, misdemean:8, theft:9, violent:8, total:8, drugdrinkct:2, misdemeanct:17, theftct:15, violentct:3, totalct:37)</v>
      </c>
      <c r="U3676" t="str">
        <f t="shared" si="348"/>
        <v>{location: new google.maps.LatLng(37.753, -122.388), weight: 1},</v>
      </c>
      <c r="V3676" t="str">
        <f t="shared" si="343"/>
        <v>{location: new google.maps.LatLng(37.753, -122.388), weight: 4},</v>
      </c>
      <c r="W3676" t="str">
        <f t="shared" si="344"/>
        <v>{location: new google.maps.LatLng(37.753, -122.388), weight: 2},</v>
      </c>
      <c r="X3676" t="str">
        <f t="shared" si="345"/>
        <v>{location: new google.maps.LatLng(37.753, -122.388), weight: 2},</v>
      </c>
      <c r="Y3676" t="str">
        <f t="shared" si="346"/>
        <v>{location: new google.maps.LatLng(37.753, -122.388), weight: 3},</v>
      </c>
    </row>
    <row r="3677" spans="1:25" x14ac:dyDescent="0.2">
      <c r="A3677">
        <v>37.753</v>
      </c>
      <c r="B3677">
        <v>-122.387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3</v>
      </c>
      <c r="J3677">
        <v>2</v>
      </c>
      <c r="K3677">
        <v>0</v>
      </c>
      <c r="L3677">
        <v>5</v>
      </c>
      <c r="M3677">
        <f>VLOOKUP(H3677,AE$2:$AJ$12,6,TRUE)</f>
        <v>0</v>
      </c>
      <c r="N3677">
        <f>VLOOKUP(I3677,AF$2:$AJ$12,5,TRUE)</f>
        <v>5</v>
      </c>
      <c r="O3677">
        <f>VLOOKUP(J3677,AG$2:$AJ$12,4,TRUE)</f>
        <v>4</v>
      </c>
      <c r="P3677">
        <f>VLOOKUP(K3677,AH$2:$AJ$12,3,TRUE)</f>
        <v>0</v>
      </c>
      <c r="Q3677">
        <f>VLOOKUP(L3677,AI$2:$AJ$12,2,TRUE)</f>
        <v>4</v>
      </c>
      <c r="T3677" t="str">
        <f t="shared" si="347"/>
        <v>Crimepoint.create(latitude:37.753, longitude:-122.387, drugdrink:0, misdemean:5, theft:4, violent:0, total:4, drugdrinkct:0, misdemeanct:3, theftct:2, violentct:0, totalct:5)</v>
      </c>
      <c r="U3677" t="str">
        <f t="shared" si="348"/>
        <v>{location: new google.maps.LatLng(37.753, -122.387), weight: 0},</v>
      </c>
      <c r="V3677" t="str">
        <f t="shared" si="343"/>
        <v>{location: new google.maps.LatLng(37.753, -122.387), weight: 1},</v>
      </c>
      <c r="W3677" t="str">
        <f t="shared" si="344"/>
        <v>{location: new google.maps.LatLng(37.753, -122.387), weight: 0},</v>
      </c>
      <c r="X3677" t="str">
        <f t="shared" si="345"/>
        <v>{location: new google.maps.LatLng(37.753, -122.387), weight: 0},</v>
      </c>
      <c r="Y3677" t="str">
        <f t="shared" si="346"/>
        <v>{location: new google.maps.LatLng(37.753, -122.387), weight: 0},</v>
      </c>
    </row>
    <row r="3678" spans="1:25" x14ac:dyDescent="0.2">
      <c r="A3678">
        <v>37.753</v>
      </c>
      <c r="B3678">
        <v>-122.386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2</v>
      </c>
      <c r="J3678">
        <v>0</v>
      </c>
      <c r="K3678">
        <v>1</v>
      </c>
      <c r="L3678">
        <v>3</v>
      </c>
      <c r="M3678">
        <f>VLOOKUP(H3678,AE$2:$AJ$12,6,TRUE)</f>
        <v>0</v>
      </c>
      <c r="N3678">
        <f>VLOOKUP(I3678,AF$2:$AJ$12,5,TRUE)</f>
        <v>4</v>
      </c>
      <c r="O3678">
        <f>VLOOKUP(J3678,AG$2:$AJ$12,4,TRUE)</f>
        <v>0</v>
      </c>
      <c r="P3678">
        <f>VLOOKUP(K3678,AH$2:$AJ$12,3,TRUE)</f>
        <v>7</v>
      </c>
      <c r="Q3678">
        <f>VLOOKUP(L3678,AI$2:$AJ$12,2,TRUE)</f>
        <v>2</v>
      </c>
      <c r="T3678" t="str">
        <f t="shared" si="347"/>
        <v>Crimepoint.create(latitude:37.753, longitude:-122.386, drugdrink:0, misdemean:4, theft:0, violent:7, total:2, drugdrinkct:0, misdemeanct:2, theftct:0, violentct:1, totalct:3)</v>
      </c>
      <c r="U3678" t="str">
        <f t="shared" si="348"/>
        <v>{location: new google.maps.LatLng(37.753, -122.386), weight: 0},</v>
      </c>
      <c r="V3678" t="str">
        <f t="shared" si="343"/>
        <v>{location: new google.maps.LatLng(37.753, -122.386), weight: 0},</v>
      </c>
      <c r="W3678" t="str">
        <f t="shared" si="344"/>
        <v>{location: new google.maps.LatLng(37.753, -122.386), weight: 0},</v>
      </c>
      <c r="X3678" t="str">
        <f t="shared" si="345"/>
        <v>{location: new google.maps.LatLng(37.753, -122.386), weight: 1},</v>
      </c>
      <c r="Y3678" t="str">
        <f t="shared" si="346"/>
        <v>{location: new google.maps.LatLng(37.753, -122.386), weight: 0},</v>
      </c>
    </row>
    <row r="3679" spans="1:25" x14ac:dyDescent="0.2">
      <c r="A3679">
        <v>37.753</v>
      </c>
      <c r="B3679">
        <v>-122.384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</v>
      </c>
      <c r="J3679">
        <v>2</v>
      </c>
      <c r="K3679">
        <v>1</v>
      </c>
      <c r="L3679">
        <v>4</v>
      </c>
      <c r="M3679">
        <f>VLOOKUP(H3679,AE$2:$AJ$12,6,TRUE)</f>
        <v>0</v>
      </c>
      <c r="N3679">
        <f>VLOOKUP(I3679,AF$2:$AJ$12,5,TRUE)</f>
        <v>2</v>
      </c>
      <c r="O3679">
        <f>VLOOKUP(J3679,AG$2:$AJ$12,4,TRUE)</f>
        <v>4</v>
      </c>
      <c r="P3679">
        <f>VLOOKUP(K3679,AH$2:$AJ$12,3,TRUE)</f>
        <v>7</v>
      </c>
      <c r="Q3679">
        <f>VLOOKUP(L3679,AI$2:$AJ$12,2,TRUE)</f>
        <v>3</v>
      </c>
      <c r="T3679" t="str">
        <f t="shared" si="347"/>
        <v>Crimepoint.create(latitude:37.753, longitude:-122.384, drugdrink:0, misdemean:2, theft:4, violent:7, total:3, drugdrinkct:0, misdemeanct:1, theftct:2, violentct:1, totalct:4)</v>
      </c>
      <c r="U3679" t="str">
        <f t="shared" si="348"/>
        <v>{location: new google.maps.LatLng(37.753, -122.384), weight: 0},</v>
      </c>
      <c r="V3679" t="str">
        <f t="shared" si="343"/>
        <v>{location: new google.maps.LatLng(37.753, -122.384), weight: 0},</v>
      </c>
      <c r="W3679" t="str">
        <f t="shared" si="344"/>
        <v>{location: new google.maps.LatLng(37.753, -122.384), weight: 0},</v>
      </c>
      <c r="X3679" t="str">
        <f t="shared" si="345"/>
        <v>{location: new google.maps.LatLng(37.753, -122.384), weight: 1},</v>
      </c>
      <c r="Y3679" t="str">
        <f t="shared" si="346"/>
        <v>{location: new google.maps.LatLng(37.753, -122.384), weight: 0},</v>
      </c>
    </row>
    <row r="3680" spans="1:25" x14ac:dyDescent="0.2">
      <c r="A3680">
        <v>37.753999999999998</v>
      </c>
      <c r="B3680">
        <v>-122.509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1</v>
      </c>
      <c r="M3680">
        <f>VLOOKUP(H3680,AE$2:$AJ$12,6,TRUE)</f>
        <v>0</v>
      </c>
      <c r="N3680">
        <f>VLOOKUP(I3680,AF$2:$AJ$12,5,TRUE)</f>
        <v>2</v>
      </c>
      <c r="O3680">
        <f>VLOOKUP(J3680,AG$2:$AJ$12,4,TRUE)</f>
        <v>0</v>
      </c>
      <c r="P3680">
        <f>VLOOKUP(K3680,AH$2:$AJ$12,3,TRUE)</f>
        <v>0</v>
      </c>
      <c r="Q3680">
        <f>VLOOKUP(L3680,AI$2:$AJ$12,2,TRUE)</f>
        <v>0</v>
      </c>
      <c r="T3680" t="str">
        <f t="shared" si="347"/>
        <v>Crimepoint.create(latitude:37.754, longitude:-122.509, drugdrink:0, misdemean:2, theft:0, violent:0, total:0, drugdrinkct:0, misdemeanct:1, theftct:0, violentct:0, totalct:1)</v>
      </c>
      <c r="U3680" t="str">
        <f t="shared" si="348"/>
        <v>{location: new google.maps.LatLng(37.754, -122.509), weight: 0},</v>
      </c>
      <c r="V3680" t="str">
        <f t="shared" si="343"/>
        <v>{location: new google.maps.LatLng(37.754, -122.509), weight: 0},</v>
      </c>
      <c r="W3680" t="str">
        <f t="shared" si="344"/>
        <v>{location: new google.maps.LatLng(37.754, -122.509), weight: 0},</v>
      </c>
      <c r="X3680" t="str">
        <f t="shared" si="345"/>
        <v>{location: new google.maps.LatLng(37.754, -122.509), weight: 0},</v>
      </c>
      <c r="Y3680" t="str">
        <f t="shared" si="346"/>
        <v>{location: new google.maps.LatLng(37.754, -122.509), weight: 0},</v>
      </c>
    </row>
    <row r="3681" spans="1:25" x14ac:dyDescent="0.2">
      <c r="A3681">
        <v>37.753999999999998</v>
      </c>
      <c r="B3681">
        <v>-122.508</v>
      </c>
      <c r="C3681">
        <v>0</v>
      </c>
      <c r="D3681">
        <v>1</v>
      </c>
      <c r="E3681">
        <v>1</v>
      </c>
      <c r="F3681">
        <v>0</v>
      </c>
      <c r="G3681">
        <v>1</v>
      </c>
      <c r="H3681">
        <v>0</v>
      </c>
      <c r="I3681">
        <v>5</v>
      </c>
      <c r="J3681">
        <v>4</v>
      </c>
      <c r="K3681">
        <v>0</v>
      </c>
      <c r="L3681">
        <v>9</v>
      </c>
      <c r="M3681">
        <f>VLOOKUP(H3681,AE$2:$AJ$12,6,TRUE)</f>
        <v>0</v>
      </c>
      <c r="N3681">
        <f>VLOOKUP(I3681,AF$2:$AJ$12,5,TRUE)</f>
        <v>6</v>
      </c>
      <c r="O3681">
        <f>VLOOKUP(J3681,AG$2:$AJ$12,4,TRUE)</f>
        <v>6</v>
      </c>
      <c r="P3681">
        <f>VLOOKUP(K3681,AH$2:$AJ$12,3,TRUE)</f>
        <v>0</v>
      </c>
      <c r="Q3681">
        <f>VLOOKUP(L3681,AI$2:$AJ$12,2,TRUE)</f>
        <v>5</v>
      </c>
      <c r="T3681" t="str">
        <f t="shared" si="347"/>
        <v>Crimepoint.create(latitude:37.754, longitude:-122.508, drugdrink:0, misdemean:6, theft:6, violent:0, total:5, drugdrinkct:0, misdemeanct:5, theftct:4, violentct:0, totalct:9)</v>
      </c>
      <c r="U3681" t="str">
        <f t="shared" si="348"/>
        <v>{location: new google.maps.LatLng(37.754, -122.508), weight: 0},</v>
      </c>
      <c r="V3681" t="str">
        <f t="shared" si="343"/>
        <v>{location: new google.maps.LatLng(37.754, -122.508), weight: 1},</v>
      </c>
      <c r="W3681" t="str">
        <f t="shared" si="344"/>
        <v>{location: new google.maps.LatLng(37.754, -122.508), weight: 1},</v>
      </c>
      <c r="X3681" t="str">
        <f t="shared" si="345"/>
        <v>{location: new google.maps.LatLng(37.754, -122.508), weight: 0},</v>
      </c>
      <c r="Y3681" t="str">
        <f t="shared" si="346"/>
        <v>{location: new google.maps.LatLng(37.754, -122.508), weight: 1},</v>
      </c>
    </row>
    <row r="3682" spans="1:25" x14ac:dyDescent="0.2">
      <c r="A3682">
        <v>37.753999999999998</v>
      </c>
      <c r="B3682">
        <v>-122.50700000000001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1</v>
      </c>
      <c r="M3682">
        <f>VLOOKUP(H3682,AE$2:$AJ$12,6,TRUE)</f>
        <v>0</v>
      </c>
      <c r="N3682">
        <f>VLOOKUP(I3682,AF$2:$AJ$12,5,TRUE)</f>
        <v>2</v>
      </c>
      <c r="O3682">
        <f>VLOOKUP(J3682,AG$2:$AJ$12,4,TRUE)</f>
        <v>0</v>
      </c>
      <c r="P3682">
        <f>VLOOKUP(K3682,AH$2:$AJ$12,3,TRUE)</f>
        <v>0</v>
      </c>
      <c r="Q3682">
        <f>VLOOKUP(L3682,AI$2:$AJ$12,2,TRUE)</f>
        <v>0</v>
      </c>
      <c r="T3682" t="str">
        <f t="shared" si="347"/>
        <v>Crimepoint.create(latitude:37.754, longitude:-122.507, drugdrink:0, misdemean:2, theft:0, violent:0, total:0, drugdrinkct:0, misdemeanct:1, theftct:0, violentct:0, totalct:1)</v>
      </c>
      <c r="U3682" t="str">
        <f t="shared" si="348"/>
        <v>{location: new google.maps.LatLng(37.754, -122.507), weight: 0},</v>
      </c>
      <c r="V3682" t="str">
        <f t="shared" si="343"/>
        <v>{location: new google.maps.LatLng(37.754, -122.507), weight: 0},</v>
      </c>
      <c r="W3682" t="str">
        <f t="shared" si="344"/>
        <v>{location: new google.maps.LatLng(37.754, -122.507), weight: 0},</v>
      </c>
      <c r="X3682" t="str">
        <f t="shared" si="345"/>
        <v>{location: new google.maps.LatLng(37.754, -122.507), weight: 0},</v>
      </c>
      <c r="Y3682" t="str">
        <f t="shared" si="346"/>
        <v>{location: new google.maps.LatLng(37.754, -122.507), weight: 0},</v>
      </c>
    </row>
    <row r="3683" spans="1:25" x14ac:dyDescent="0.2">
      <c r="A3683">
        <v>37.753999999999998</v>
      </c>
      <c r="B3683">
        <v>-122.506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2</v>
      </c>
      <c r="J3683">
        <v>3</v>
      </c>
      <c r="K3683">
        <v>0</v>
      </c>
      <c r="L3683">
        <v>5</v>
      </c>
      <c r="M3683">
        <f>VLOOKUP(H3683,AE$2:$AJ$12,6,TRUE)</f>
        <v>0</v>
      </c>
      <c r="N3683">
        <f>VLOOKUP(I3683,AF$2:$AJ$12,5,TRUE)</f>
        <v>4</v>
      </c>
      <c r="O3683">
        <f>VLOOKUP(J3683,AG$2:$AJ$12,4,TRUE)</f>
        <v>5</v>
      </c>
      <c r="P3683">
        <f>VLOOKUP(K3683,AH$2:$AJ$12,3,TRUE)</f>
        <v>0</v>
      </c>
      <c r="Q3683">
        <f>VLOOKUP(L3683,AI$2:$AJ$12,2,TRUE)</f>
        <v>4</v>
      </c>
      <c r="T3683" t="str">
        <f t="shared" si="347"/>
        <v>Crimepoint.create(latitude:37.754, longitude:-122.506, drugdrink:0, misdemean:4, theft:5, violent:0, total:4, drugdrinkct:0, misdemeanct:2, theftct:3, violentct:0, totalct:5)</v>
      </c>
      <c r="U3683" t="str">
        <f t="shared" si="348"/>
        <v>{location: new google.maps.LatLng(37.754, -122.506), weight: 0},</v>
      </c>
      <c r="V3683" t="str">
        <f t="shared" si="343"/>
        <v>{location: new google.maps.LatLng(37.754, -122.506), weight: 0},</v>
      </c>
      <c r="W3683" t="str">
        <f t="shared" si="344"/>
        <v>{location: new google.maps.LatLng(37.754, -122.506), weight: 0},</v>
      </c>
      <c r="X3683" t="str">
        <f t="shared" si="345"/>
        <v>{location: new google.maps.LatLng(37.754, -122.506), weight: 0},</v>
      </c>
      <c r="Y3683" t="str">
        <f t="shared" si="346"/>
        <v>{location: new google.maps.LatLng(37.754, -122.506), weight: 0},</v>
      </c>
    </row>
    <row r="3684" spans="1:25" x14ac:dyDescent="0.2">
      <c r="A3684">
        <v>37.753999999999998</v>
      </c>
      <c r="B3684">
        <v>-122.504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4</v>
      </c>
      <c r="J3684">
        <v>1</v>
      </c>
      <c r="K3684">
        <v>0</v>
      </c>
      <c r="L3684">
        <v>5</v>
      </c>
      <c r="M3684">
        <f>VLOOKUP(H3684,AE$2:$AJ$12,6,TRUE)</f>
        <v>0</v>
      </c>
      <c r="N3684">
        <f>VLOOKUP(I3684,AF$2:$AJ$12,5,TRUE)</f>
        <v>6</v>
      </c>
      <c r="O3684">
        <f>VLOOKUP(J3684,AG$2:$AJ$12,4,TRUE)</f>
        <v>3</v>
      </c>
      <c r="P3684">
        <f>VLOOKUP(K3684,AH$2:$AJ$12,3,TRUE)</f>
        <v>0</v>
      </c>
      <c r="Q3684">
        <f>VLOOKUP(L3684,AI$2:$AJ$12,2,TRUE)</f>
        <v>4</v>
      </c>
      <c r="T3684" t="str">
        <f t="shared" si="347"/>
        <v>Crimepoint.create(latitude:37.754, longitude:-122.504, drugdrink:0, misdemean:6, theft:3, violent:0, total:4, drugdrinkct:0, misdemeanct:4, theftct:1, violentct:0, totalct:5)</v>
      </c>
      <c r="U3684" t="str">
        <f t="shared" si="348"/>
        <v>{location: new google.maps.LatLng(37.754, -122.504), weight: 0},</v>
      </c>
      <c r="V3684" t="str">
        <f t="shared" si="343"/>
        <v>{location: new google.maps.LatLng(37.754, -122.504), weight: 1},</v>
      </c>
      <c r="W3684" t="str">
        <f t="shared" si="344"/>
        <v>{location: new google.maps.LatLng(37.754, -122.504), weight: 0},</v>
      </c>
      <c r="X3684" t="str">
        <f t="shared" si="345"/>
        <v>{location: new google.maps.LatLng(37.754, -122.504), weight: 0},</v>
      </c>
      <c r="Y3684" t="str">
        <f t="shared" si="346"/>
        <v>{location: new google.maps.LatLng(37.754, -122.504), weight: 0},</v>
      </c>
    </row>
    <row r="3685" spans="1:25" x14ac:dyDescent="0.2">
      <c r="A3685">
        <v>37.753999999999998</v>
      </c>
      <c r="B3685">
        <v>-122.503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</v>
      </c>
      <c r="K3685">
        <v>0</v>
      </c>
      <c r="L3685">
        <v>2</v>
      </c>
      <c r="M3685">
        <f>VLOOKUP(H3685,AE$2:$AJ$12,6,TRUE)</f>
        <v>0</v>
      </c>
      <c r="N3685">
        <f>VLOOKUP(I3685,AF$2:$AJ$12,5,TRUE)</f>
        <v>0</v>
      </c>
      <c r="O3685">
        <f>VLOOKUP(J3685,AG$2:$AJ$12,4,TRUE)</f>
        <v>4</v>
      </c>
      <c r="P3685">
        <f>VLOOKUP(K3685,AH$2:$AJ$12,3,TRUE)</f>
        <v>0</v>
      </c>
      <c r="Q3685">
        <f>VLOOKUP(L3685,AI$2:$AJ$12,2,TRUE)</f>
        <v>1</v>
      </c>
      <c r="T3685" t="str">
        <f t="shared" si="347"/>
        <v>Crimepoint.create(latitude:37.754, longitude:-122.503, drugdrink:0, misdemean:0, theft:4, violent:0, total:1, drugdrinkct:0, misdemeanct:0, theftct:2, violentct:0, totalct:2)</v>
      </c>
      <c r="U3685" t="str">
        <f t="shared" si="348"/>
        <v>{location: new google.maps.LatLng(37.754, -122.503), weight: 0},</v>
      </c>
      <c r="V3685" t="str">
        <f t="shared" si="343"/>
        <v>{location: new google.maps.LatLng(37.754, -122.503), weight: 0},</v>
      </c>
      <c r="W3685" t="str">
        <f t="shared" si="344"/>
        <v>{location: new google.maps.LatLng(37.754, -122.503), weight: 0},</v>
      </c>
      <c r="X3685" t="str">
        <f t="shared" si="345"/>
        <v>{location: new google.maps.LatLng(37.754, -122.503), weight: 0},</v>
      </c>
      <c r="Y3685" t="str">
        <f t="shared" si="346"/>
        <v>{location: new google.maps.LatLng(37.754, -122.503), weight: 0},</v>
      </c>
    </row>
    <row r="3686" spans="1:25" x14ac:dyDescent="0.2">
      <c r="A3686">
        <v>37.753999999999998</v>
      </c>
      <c r="B3686">
        <v>-122.502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f>VLOOKUP(H3686,AE$2:$AJ$12,6,TRUE)</f>
        <v>0</v>
      </c>
      <c r="N3686">
        <f>VLOOKUP(I3686,AF$2:$AJ$12,5,TRUE)</f>
        <v>0</v>
      </c>
      <c r="O3686">
        <f>VLOOKUP(J3686,AG$2:$AJ$12,4,TRUE)</f>
        <v>3</v>
      </c>
      <c r="P3686">
        <f>VLOOKUP(K3686,AH$2:$AJ$12,3,TRUE)</f>
        <v>0</v>
      </c>
      <c r="Q3686">
        <f>VLOOKUP(L3686,AI$2:$AJ$12,2,TRUE)</f>
        <v>0</v>
      </c>
      <c r="T3686" t="str">
        <f t="shared" si="347"/>
        <v>Crimepoint.create(latitude:37.754, longitude:-122.502, drugdrink:0, misdemean:0, theft:3, violent:0, total:0, drugdrinkct:0, misdemeanct:0, theftct:1, violentct:0, totalct:1)</v>
      </c>
      <c r="U3686" t="str">
        <f t="shared" si="348"/>
        <v>{location: new google.maps.LatLng(37.754, -122.502), weight: 0},</v>
      </c>
      <c r="V3686" t="str">
        <f t="shared" si="343"/>
        <v>{location: new google.maps.LatLng(37.754, -122.502), weight: 0},</v>
      </c>
      <c r="W3686" t="str">
        <f t="shared" si="344"/>
        <v>{location: new google.maps.LatLng(37.754, -122.502), weight: 0},</v>
      </c>
      <c r="X3686" t="str">
        <f t="shared" si="345"/>
        <v>{location: new google.maps.LatLng(37.754, -122.502), weight: 0},</v>
      </c>
      <c r="Y3686" t="str">
        <f t="shared" si="346"/>
        <v>{location: new google.maps.LatLng(37.754, -122.502), weight: 0},</v>
      </c>
    </row>
    <row r="3687" spans="1:25" x14ac:dyDescent="0.2">
      <c r="A3687">
        <v>37.753999999999998</v>
      </c>
      <c r="B3687">
        <v>-122.501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f>VLOOKUP(H3687,AE$2:$AJ$12,6,TRUE)</f>
        <v>0</v>
      </c>
      <c r="N3687">
        <f>VLOOKUP(I3687,AF$2:$AJ$12,5,TRUE)</f>
        <v>0</v>
      </c>
      <c r="O3687">
        <f>VLOOKUP(J3687,AG$2:$AJ$12,4,TRUE)</f>
        <v>3</v>
      </c>
      <c r="P3687">
        <f>VLOOKUP(K3687,AH$2:$AJ$12,3,TRUE)</f>
        <v>0</v>
      </c>
      <c r="Q3687">
        <f>VLOOKUP(L3687,AI$2:$AJ$12,2,TRUE)</f>
        <v>0</v>
      </c>
      <c r="T3687" t="str">
        <f t="shared" si="347"/>
        <v>Crimepoint.create(latitude:37.754, longitude:-122.501, drugdrink:0, misdemean:0, theft:3, violent:0, total:0, drugdrinkct:0, misdemeanct:0, theftct:1, violentct:0, totalct:1)</v>
      </c>
      <c r="U3687" t="str">
        <f t="shared" si="348"/>
        <v>{location: new google.maps.LatLng(37.754, -122.501), weight: 0},</v>
      </c>
      <c r="V3687" t="str">
        <f t="shared" si="343"/>
        <v>{location: new google.maps.LatLng(37.754, -122.501), weight: 0},</v>
      </c>
      <c r="W3687" t="str">
        <f t="shared" si="344"/>
        <v>{location: new google.maps.LatLng(37.754, -122.501), weight: 0},</v>
      </c>
      <c r="X3687" t="str">
        <f t="shared" si="345"/>
        <v>{location: new google.maps.LatLng(37.754, -122.501), weight: 0},</v>
      </c>
      <c r="Y3687" t="str">
        <f t="shared" si="346"/>
        <v>{location: new google.maps.LatLng(37.754, -122.501), weight: 0},</v>
      </c>
    </row>
    <row r="3688" spans="1:25" x14ac:dyDescent="0.2">
      <c r="A3688">
        <v>37.753999999999998</v>
      </c>
      <c r="B3688">
        <v>-122.5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3</v>
      </c>
      <c r="K3688">
        <v>0</v>
      </c>
      <c r="L3688">
        <v>4</v>
      </c>
      <c r="M3688">
        <f>VLOOKUP(H3688,AE$2:$AJ$12,6,TRUE)</f>
        <v>0</v>
      </c>
      <c r="N3688">
        <f>VLOOKUP(I3688,AF$2:$AJ$12,5,TRUE)</f>
        <v>2</v>
      </c>
      <c r="O3688">
        <f>VLOOKUP(J3688,AG$2:$AJ$12,4,TRUE)</f>
        <v>5</v>
      </c>
      <c r="P3688">
        <f>VLOOKUP(K3688,AH$2:$AJ$12,3,TRUE)</f>
        <v>0</v>
      </c>
      <c r="Q3688">
        <f>VLOOKUP(L3688,AI$2:$AJ$12,2,TRUE)</f>
        <v>3</v>
      </c>
      <c r="T3688" t="str">
        <f t="shared" si="347"/>
        <v>Crimepoint.create(latitude:37.754, longitude:-122.5, drugdrink:0, misdemean:2, theft:5, violent:0, total:3, drugdrinkct:0, misdemeanct:1, theftct:3, violentct:0, totalct:4)</v>
      </c>
      <c r="U3688" t="str">
        <f t="shared" si="348"/>
        <v>{location: new google.maps.LatLng(37.754, -122.5), weight: 0},</v>
      </c>
      <c r="V3688" t="str">
        <f t="shared" si="343"/>
        <v>{location: new google.maps.LatLng(37.754, -122.5), weight: 0},</v>
      </c>
      <c r="W3688" t="str">
        <f t="shared" si="344"/>
        <v>{location: new google.maps.LatLng(37.754, -122.5), weight: 0},</v>
      </c>
      <c r="X3688" t="str">
        <f t="shared" si="345"/>
        <v>{location: new google.maps.LatLng(37.754, -122.5), weight: 0},</v>
      </c>
      <c r="Y3688" t="str">
        <f t="shared" si="346"/>
        <v>{location: new google.maps.LatLng(37.754, -122.5), weight: 0},</v>
      </c>
    </row>
    <row r="3689" spans="1:25" x14ac:dyDescent="0.2">
      <c r="A3689">
        <v>37.753999999999998</v>
      </c>
      <c r="B3689">
        <v>-122.499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1</v>
      </c>
      <c r="K3689">
        <v>0</v>
      </c>
      <c r="L3689">
        <v>3</v>
      </c>
      <c r="M3689">
        <f>VLOOKUP(H3689,AE$2:$AJ$12,6,TRUE)</f>
        <v>0</v>
      </c>
      <c r="N3689">
        <f>VLOOKUP(I3689,AF$2:$AJ$12,5,TRUE)</f>
        <v>4</v>
      </c>
      <c r="O3689">
        <f>VLOOKUP(J3689,AG$2:$AJ$12,4,TRUE)</f>
        <v>3</v>
      </c>
      <c r="P3689">
        <f>VLOOKUP(K3689,AH$2:$AJ$12,3,TRUE)</f>
        <v>0</v>
      </c>
      <c r="Q3689">
        <f>VLOOKUP(L3689,AI$2:$AJ$12,2,TRUE)</f>
        <v>2</v>
      </c>
      <c r="T3689" t="str">
        <f t="shared" si="347"/>
        <v>Crimepoint.create(latitude:37.754, longitude:-122.499, drugdrink:0, misdemean:4, theft:3, violent:0, total:2, drugdrinkct:0, misdemeanct:2, theftct:1, violentct:0, totalct:3)</v>
      </c>
      <c r="U3689" t="str">
        <f t="shared" si="348"/>
        <v>{location: new google.maps.LatLng(37.754, -122.499), weight: 0},</v>
      </c>
      <c r="V3689" t="str">
        <f t="shared" si="343"/>
        <v>{location: new google.maps.LatLng(37.754, -122.499), weight: 0},</v>
      </c>
      <c r="W3689" t="str">
        <f t="shared" si="344"/>
        <v>{location: new google.maps.LatLng(37.754, -122.499), weight: 0},</v>
      </c>
      <c r="X3689" t="str">
        <f t="shared" si="345"/>
        <v>{location: new google.maps.LatLng(37.754, -122.499), weight: 0},</v>
      </c>
      <c r="Y3689" t="str">
        <f t="shared" si="346"/>
        <v>{location: new google.maps.LatLng(37.754, -122.499), weight: 0},</v>
      </c>
    </row>
    <row r="3690" spans="1:25" x14ac:dyDescent="0.2">
      <c r="A3690">
        <v>37.753999999999998</v>
      </c>
      <c r="B3690">
        <v>-122.498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f>VLOOKUP(H3690,AE$2:$AJ$12,6,TRUE)</f>
        <v>0</v>
      </c>
      <c r="N3690">
        <f>VLOOKUP(I3690,AF$2:$AJ$12,5,TRUE)</f>
        <v>0</v>
      </c>
      <c r="O3690">
        <f>VLOOKUP(J3690,AG$2:$AJ$12,4,TRUE)</f>
        <v>3</v>
      </c>
      <c r="P3690">
        <f>VLOOKUP(K3690,AH$2:$AJ$12,3,TRUE)</f>
        <v>0</v>
      </c>
      <c r="Q3690">
        <f>VLOOKUP(L3690,AI$2:$AJ$12,2,TRUE)</f>
        <v>0</v>
      </c>
      <c r="T3690" t="str">
        <f t="shared" si="347"/>
        <v>Crimepoint.create(latitude:37.754, longitude:-122.498, drugdrink:0, misdemean:0, theft:3, violent:0, total:0, drugdrinkct:0, misdemeanct:0, theftct:1, violentct:0, totalct:1)</v>
      </c>
      <c r="U3690" t="str">
        <f t="shared" si="348"/>
        <v>{location: new google.maps.LatLng(37.754, -122.498), weight: 0},</v>
      </c>
      <c r="V3690" t="str">
        <f t="shared" si="343"/>
        <v>{location: new google.maps.LatLng(37.754, -122.498), weight: 0},</v>
      </c>
      <c r="W3690" t="str">
        <f t="shared" si="344"/>
        <v>{location: new google.maps.LatLng(37.754, -122.498), weight: 0},</v>
      </c>
      <c r="X3690" t="str">
        <f t="shared" si="345"/>
        <v>{location: new google.maps.LatLng(37.754, -122.498), weight: 0},</v>
      </c>
      <c r="Y3690" t="str">
        <f t="shared" si="346"/>
        <v>{location: new google.maps.LatLng(37.754, -122.498), weight: 0},</v>
      </c>
    </row>
    <row r="3691" spans="1:25" x14ac:dyDescent="0.2">
      <c r="A3691">
        <v>37.753999999999998</v>
      </c>
      <c r="B3691">
        <v>-122.497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</v>
      </c>
      <c r="J3691">
        <v>3</v>
      </c>
      <c r="K3691">
        <v>2</v>
      </c>
      <c r="L3691">
        <v>6</v>
      </c>
      <c r="M3691">
        <f>VLOOKUP(H3691,AE$2:$AJ$12,6,TRUE)</f>
        <v>0</v>
      </c>
      <c r="N3691">
        <f>VLOOKUP(I3691,AF$2:$AJ$12,5,TRUE)</f>
        <v>2</v>
      </c>
      <c r="O3691">
        <f>VLOOKUP(J3691,AG$2:$AJ$12,4,TRUE)</f>
        <v>5</v>
      </c>
      <c r="P3691">
        <f>VLOOKUP(K3691,AH$2:$AJ$12,3,TRUE)</f>
        <v>7</v>
      </c>
      <c r="Q3691">
        <f>VLOOKUP(L3691,AI$2:$AJ$12,2,TRUE)</f>
        <v>4</v>
      </c>
      <c r="T3691" t="str">
        <f t="shared" si="347"/>
        <v>Crimepoint.create(latitude:37.754, longitude:-122.497, drugdrink:0, misdemean:2, theft:5, violent:7, total:4, drugdrinkct:0, misdemeanct:1, theftct:3, violentct:2, totalct:6)</v>
      </c>
      <c r="U3691" t="str">
        <f t="shared" si="348"/>
        <v>{location: new google.maps.LatLng(37.754, -122.497), weight: 0},</v>
      </c>
      <c r="V3691" t="str">
        <f t="shared" si="343"/>
        <v>{location: new google.maps.LatLng(37.754, -122.497), weight: 0},</v>
      </c>
      <c r="W3691" t="str">
        <f t="shared" si="344"/>
        <v>{location: new google.maps.LatLng(37.754, -122.497), weight: 0},</v>
      </c>
      <c r="X3691" t="str">
        <f t="shared" si="345"/>
        <v>{location: new google.maps.LatLng(37.754, -122.497), weight: 1},</v>
      </c>
      <c r="Y3691" t="str">
        <f t="shared" si="346"/>
        <v>{location: new google.maps.LatLng(37.754, -122.497), weight: 0},</v>
      </c>
    </row>
    <row r="3692" spans="1:25" x14ac:dyDescent="0.2">
      <c r="A3692">
        <v>37.753999999999998</v>
      </c>
      <c r="B3692">
        <v>-122.496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2</v>
      </c>
      <c r="L3692">
        <v>2</v>
      </c>
      <c r="M3692">
        <f>VLOOKUP(H3692,AE$2:$AJ$12,6,TRUE)</f>
        <v>0</v>
      </c>
      <c r="N3692">
        <f>VLOOKUP(I3692,AF$2:$AJ$12,5,TRUE)</f>
        <v>0</v>
      </c>
      <c r="O3692">
        <f>VLOOKUP(J3692,AG$2:$AJ$12,4,TRUE)</f>
        <v>0</v>
      </c>
      <c r="P3692">
        <f>VLOOKUP(K3692,AH$2:$AJ$12,3,TRUE)</f>
        <v>7</v>
      </c>
      <c r="Q3692">
        <f>VLOOKUP(L3692,AI$2:$AJ$12,2,TRUE)</f>
        <v>1</v>
      </c>
      <c r="T3692" t="str">
        <f t="shared" si="347"/>
        <v>Crimepoint.create(latitude:37.754, longitude:-122.496, drugdrink:0, misdemean:0, theft:0, violent:7, total:1, drugdrinkct:0, misdemeanct:0, theftct:0, violentct:2, totalct:2)</v>
      </c>
      <c r="U3692" t="str">
        <f t="shared" si="348"/>
        <v>{location: new google.maps.LatLng(37.754, -122.496), weight: 0},</v>
      </c>
      <c r="V3692" t="str">
        <f t="shared" si="343"/>
        <v>{location: new google.maps.LatLng(37.754, -122.496), weight: 0},</v>
      </c>
      <c r="W3692" t="str">
        <f t="shared" si="344"/>
        <v>{location: new google.maps.LatLng(37.754, -122.496), weight: 0},</v>
      </c>
      <c r="X3692" t="str">
        <f t="shared" si="345"/>
        <v>{location: new google.maps.LatLng(37.754, -122.496), weight: 1},</v>
      </c>
      <c r="Y3692" t="str">
        <f t="shared" si="346"/>
        <v>{location: new google.maps.LatLng(37.754, -122.496), weight: 0},</v>
      </c>
    </row>
    <row r="3693" spans="1:25" x14ac:dyDescent="0.2">
      <c r="A3693">
        <v>37.753999999999998</v>
      </c>
      <c r="B3693">
        <v>-122.495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1</v>
      </c>
      <c r="J3693">
        <v>0</v>
      </c>
      <c r="K3693">
        <v>1</v>
      </c>
      <c r="L3693">
        <v>2</v>
      </c>
      <c r="M3693">
        <f>VLOOKUP(H3693,AE$2:$AJ$12,6,TRUE)</f>
        <v>0</v>
      </c>
      <c r="N3693">
        <f>VLOOKUP(I3693,AF$2:$AJ$12,5,TRUE)</f>
        <v>2</v>
      </c>
      <c r="O3693">
        <f>VLOOKUP(J3693,AG$2:$AJ$12,4,TRUE)</f>
        <v>0</v>
      </c>
      <c r="P3693">
        <f>VLOOKUP(K3693,AH$2:$AJ$12,3,TRUE)</f>
        <v>7</v>
      </c>
      <c r="Q3693">
        <f>VLOOKUP(L3693,AI$2:$AJ$12,2,TRUE)</f>
        <v>1</v>
      </c>
      <c r="T3693" t="str">
        <f t="shared" si="347"/>
        <v>Crimepoint.create(latitude:37.754, longitude:-122.495, drugdrink:0, misdemean:2, theft:0, violent:7, total:1, drugdrinkct:0, misdemeanct:1, theftct:0, violentct:1, totalct:2)</v>
      </c>
      <c r="U3693" t="str">
        <f t="shared" si="348"/>
        <v>{location: new google.maps.LatLng(37.754, -122.495), weight: 0},</v>
      </c>
      <c r="V3693" t="str">
        <f t="shared" si="343"/>
        <v>{location: new google.maps.LatLng(37.754, -122.495), weight: 0},</v>
      </c>
      <c r="W3693" t="str">
        <f t="shared" si="344"/>
        <v>{location: new google.maps.LatLng(37.754, -122.495), weight: 0},</v>
      </c>
      <c r="X3693" t="str">
        <f t="shared" si="345"/>
        <v>{location: new google.maps.LatLng(37.754, -122.495), weight: 1},</v>
      </c>
      <c r="Y3693" t="str">
        <f t="shared" si="346"/>
        <v>{location: new google.maps.LatLng(37.754, -122.495), weight: 0},</v>
      </c>
    </row>
    <row r="3694" spans="1:25" x14ac:dyDescent="0.2">
      <c r="A3694">
        <v>37.753999999999998</v>
      </c>
      <c r="B3694">
        <v>-122.494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2</v>
      </c>
      <c r="K3694">
        <v>0</v>
      </c>
      <c r="L3694">
        <v>3</v>
      </c>
      <c r="M3694">
        <f>VLOOKUP(H3694,AE$2:$AJ$12,6,TRUE)</f>
        <v>0</v>
      </c>
      <c r="N3694">
        <f>VLOOKUP(I3694,AF$2:$AJ$12,5,TRUE)</f>
        <v>2</v>
      </c>
      <c r="O3694">
        <f>VLOOKUP(J3694,AG$2:$AJ$12,4,TRUE)</f>
        <v>4</v>
      </c>
      <c r="P3694">
        <f>VLOOKUP(K3694,AH$2:$AJ$12,3,TRUE)</f>
        <v>0</v>
      </c>
      <c r="Q3694">
        <f>VLOOKUP(L3694,AI$2:$AJ$12,2,TRUE)</f>
        <v>2</v>
      </c>
      <c r="T3694" t="str">
        <f t="shared" si="347"/>
        <v>Crimepoint.create(latitude:37.754, longitude:-122.494, drugdrink:0, misdemean:2, theft:4, violent:0, total:2, drugdrinkct:0, misdemeanct:1, theftct:2, violentct:0, totalct:3)</v>
      </c>
      <c r="U3694" t="str">
        <f t="shared" si="348"/>
        <v>{location: new google.maps.LatLng(37.754, -122.494), weight: 0},</v>
      </c>
      <c r="V3694" t="str">
        <f t="shared" si="343"/>
        <v>{location: new google.maps.LatLng(37.754, -122.494), weight: 0},</v>
      </c>
      <c r="W3694" t="str">
        <f t="shared" si="344"/>
        <v>{location: new google.maps.LatLng(37.754, -122.494), weight: 0},</v>
      </c>
      <c r="X3694" t="str">
        <f t="shared" si="345"/>
        <v>{location: new google.maps.LatLng(37.754, -122.494), weight: 0},</v>
      </c>
      <c r="Y3694" t="str">
        <f t="shared" si="346"/>
        <v>{location: new google.maps.LatLng(37.754, -122.494), weight: 0},</v>
      </c>
    </row>
    <row r="3695" spans="1:25" x14ac:dyDescent="0.2">
      <c r="A3695">
        <v>37.753999999999998</v>
      </c>
      <c r="B3695">
        <v>-122.49299999999999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</v>
      </c>
      <c r="J3695">
        <v>0</v>
      </c>
      <c r="K3695">
        <v>0</v>
      </c>
      <c r="L3695">
        <v>2</v>
      </c>
      <c r="M3695">
        <f>VLOOKUP(H3695,AE$2:$AJ$12,6,TRUE)</f>
        <v>0</v>
      </c>
      <c r="N3695">
        <f>VLOOKUP(I3695,AF$2:$AJ$12,5,TRUE)</f>
        <v>4</v>
      </c>
      <c r="O3695">
        <f>VLOOKUP(J3695,AG$2:$AJ$12,4,TRUE)</f>
        <v>0</v>
      </c>
      <c r="P3695">
        <f>VLOOKUP(K3695,AH$2:$AJ$12,3,TRUE)</f>
        <v>0</v>
      </c>
      <c r="Q3695">
        <f>VLOOKUP(L3695,AI$2:$AJ$12,2,TRUE)</f>
        <v>1</v>
      </c>
      <c r="T3695" t="str">
        <f t="shared" si="347"/>
        <v>Crimepoint.create(latitude:37.754, longitude:-122.493, drugdrink:0, misdemean:4, theft:0, violent:0, total:1, drugdrinkct:0, misdemeanct:2, theftct:0, violentct:0, totalct:2)</v>
      </c>
      <c r="U3695" t="str">
        <f t="shared" si="348"/>
        <v>{location: new google.maps.LatLng(37.754, -122.493), weight: 0},</v>
      </c>
      <c r="V3695" t="str">
        <f t="shared" si="343"/>
        <v>{location: new google.maps.LatLng(37.754, -122.493), weight: 0},</v>
      </c>
      <c r="W3695" t="str">
        <f t="shared" si="344"/>
        <v>{location: new google.maps.LatLng(37.754, -122.493), weight: 0},</v>
      </c>
      <c r="X3695" t="str">
        <f t="shared" si="345"/>
        <v>{location: new google.maps.LatLng(37.754, -122.493), weight: 0},</v>
      </c>
      <c r="Y3695" t="str">
        <f t="shared" si="346"/>
        <v>{location: new google.maps.LatLng(37.754, -122.493), weight: 0},</v>
      </c>
    </row>
    <row r="3696" spans="1:25" x14ac:dyDescent="0.2">
      <c r="A3696">
        <v>37.753999999999998</v>
      </c>
      <c r="B3696">
        <v>-122.492</v>
      </c>
      <c r="C3696">
        <v>0</v>
      </c>
      <c r="D3696">
        <v>0</v>
      </c>
      <c r="E3696">
        <v>1</v>
      </c>
      <c r="F3696">
        <v>1</v>
      </c>
      <c r="G3696">
        <v>0</v>
      </c>
      <c r="H3696">
        <v>0</v>
      </c>
      <c r="I3696">
        <v>1</v>
      </c>
      <c r="J3696">
        <v>4</v>
      </c>
      <c r="K3696">
        <v>1</v>
      </c>
      <c r="L3696">
        <v>6</v>
      </c>
      <c r="M3696">
        <f>VLOOKUP(H3696,AE$2:$AJ$12,6,TRUE)</f>
        <v>0</v>
      </c>
      <c r="N3696">
        <f>VLOOKUP(I3696,AF$2:$AJ$12,5,TRUE)</f>
        <v>2</v>
      </c>
      <c r="O3696">
        <f>VLOOKUP(J3696,AG$2:$AJ$12,4,TRUE)</f>
        <v>6</v>
      </c>
      <c r="P3696">
        <f>VLOOKUP(K3696,AH$2:$AJ$12,3,TRUE)</f>
        <v>7</v>
      </c>
      <c r="Q3696">
        <f>VLOOKUP(L3696,AI$2:$AJ$12,2,TRUE)</f>
        <v>4</v>
      </c>
      <c r="T3696" t="str">
        <f t="shared" si="347"/>
        <v>Crimepoint.create(latitude:37.754, longitude:-122.492, drugdrink:0, misdemean:2, theft:6, violent:7, total:4, drugdrinkct:0, misdemeanct:1, theftct:4, violentct:1, totalct:6)</v>
      </c>
      <c r="U3696" t="str">
        <f t="shared" si="348"/>
        <v>{location: new google.maps.LatLng(37.754, -122.492), weight: 0},</v>
      </c>
      <c r="V3696" t="str">
        <f t="shared" si="343"/>
        <v>{location: new google.maps.LatLng(37.754, -122.492), weight: 0},</v>
      </c>
      <c r="W3696" t="str">
        <f t="shared" si="344"/>
        <v>{location: new google.maps.LatLng(37.754, -122.492), weight: 1},</v>
      </c>
      <c r="X3696" t="str">
        <f t="shared" si="345"/>
        <v>{location: new google.maps.LatLng(37.754, -122.492), weight: 1},</v>
      </c>
      <c r="Y3696" t="str">
        <f t="shared" si="346"/>
        <v>{location: new google.maps.LatLng(37.754, -122.492), weight: 0},</v>
      </c>
    </row>
    <row r="3697" spans="1:25" x14ac:dyDescent="0.2">
      <c r="A3697">
        <v>37.753999999999998</v>
      </c>
      <c r="B3697">
        <v>-122.491</v>
      </c>
      <c r="C3697">
        <v>0</v>
      </c>
      <c r="D3697">
        <v>2</v>
      </c>
      <c r="E3697">
        <v>1</v>
      </c>
      <c r="F3697">
        <v>1</v>
      </c>
      <c r="G3697">
        <v>1</v>
      </c>
      <c r="H3697">
        <v>0</v>
      </c>
      <c r="I3697">
        <v>7</v>
      </c>
      <c r="J3697">
        <v>6</v>
      </c>
      <c r="K3697">
        <v>2</v>
      </c>
      <c r="L3697">
        <v>15</v>
      </c>
      <c r="M3697">
        <f>VLOOKUP(H3697,AE$2:$AJ$12,6,TRUE)</f>
        <v>0</v>
      </c>
      <c r="N3697">
        <f>VLOOKUP(I3697,AF$2:$AJ$12,5,TRUE)</f>
        <v>7</v>
      </c>
      <c r="O3697">
        <f>VLOOKUP(J3697,AG$2:$AJ$12,4,TRUE)</f>
        <v>7</v>
      </c>
      <c r="P3697">
        <f>VLOOKUP(K3697,AH$2:$AJ$12,3,TRUE)</f>
        <v>7</v>
      </c>
      <c r="Q3697">
        <f>VLOOKUP(L3697,AI$2:$AJ$12,2,TRUE)</f>
        <v>7</v>
      </c>
      <c r="T3697" t="str">
        <f t="shared" si="347"/>
        <v>Crimepoint.create(latitude:37.754, longitude:-122.491, drugdrink:0, misdemean:7, theft:7, violent:7, total:7, drugdrinkct:0, misdemeanct:7, theftct:6, violentct:2, totalct:15)</v>
      </c>
      <c r="U3697" t="str">
        <f t="shared" si="348"/>
        <v>{location: new google.maps.LatLng(37.754, -122.491), weight: 0},</v>
      </c>
      <c r="V3697" t="str">
        <f t="shared" si="343"/>
        <v>{location: new google.maps.LatLng(37.754, -122.491), weight: 2},</v>
      </c>
      <c r="W3697" t="str">
        <f t="shared" si="344"/>
        <v>{location: new google.maps.LatLng(37.754, -122.491), weight: 1},</v>
      </c>
      <c r="X3697" t="str">
        <f t="shared" si="345"/>
        <v>{location: new google.maps.LatLng(37.754, -122.491), weight: 1},</v>
      </c>
      <c r="Y3697" t="str">
        <f t="shared" si="346"/>
        <v>{location: new google.maps.LatLng(37.754, -122.491), weight: 1},</v>
      </c>
    </row>
    <row r="3698" spans="1:25" x14ac:dyDescent="0.2">
      <c r="A3698">
        <v>37.753999999999998</v>
      </c>
      <c r="B3698">
        <v>-122.49</v>
      </c>
      <c r="C3698">
        <v>1</v>
      </c>
      <c r="D3698">
        <v>1</v>
      </c>
      <c r="E3698">
        <v>1</v>
      </c>
      <c r="F3698">
        <v>0</v>
      </c>
      <c r="G3698">
        <v>1</v>
      </c>
      <c r="H3698">
        <v>1</v>
      </c>
      <c r="I3698">
        <v>3</v>
      </c>
      <c r="J3698">
        <v>6</v>
      </c>
      <c r="K3698">
        <v>0</v>
      </c>
      <c r="L3698">
        <v>10</v>
      </c>
      <c r="M3698">
        <f>VLOOKUP(H3698,AE$2:$AJ$12,6,TRUE)</f>
        <v>8</v>
      </c>
      <c r="N3698">
        <f>VLOOKUP(I3698,AF$2:$AJ$12,5,TRUE)</f>
        <v>5</v>
      </c>
      <c r="O3698">
        <f>VLOOKUP(J3698,AG$2:$AJ$12,4,TRUE)</f>
        <v>7</v>
      </c>
      <c r="P3698">
        <f>VLOOKUP(K3698,AH$2:$AJ$12,3,TRUE)</f>
        <v>0</v>
      </c>
      <c r="Q3698">
        <f>VLOOKUP(L3698,AI$2:$AJ$12,2,TRUE)</f>
        <v>6</v>
      </c>
      <c r="T3698" t="str">
        <f t="shared" si="347"/>
        <v>Crimepoint.create(latitude:37.754, longitude:-122.49, drugdrink:8, misdemean:5, theft:7, violent:0, total:6, drugdrinkct:1, misdemeanct:3, theftct:6, violentct:0, totalct:10)</v>
      </c>
      <c r="U3698" t="str">
        <f t="shared" si="348"/>
        <v>{location: new google.maps.LatLng(37.754, -122.49), weight: 1},</v>
      </c>
      <c r="V3698" t="str">
        <f t="shared" si="343"/>
        <v>{location: new google.maps.LatLng(37.754, -122.49), weight: 1},</v>
      </c>
      <c r="W3698" t="str">
        <f t="shared" si="344"/>
        <v>{location: new google.maps.LatLng(37.754, -122.49), weight: 1},</v>
      </c>
      <c r="X3698" t="str">
        <f t="shared" si="345"/>
        <v>{location: new google.maps.LatLng(37.754, -122.49), weight: 0},</v>
      </c>
      <c r="Y3698" t="str">
        <f t="shared" si="346"/>
        <v>{location: new google.maps.LatLng(37.754, -122.49), weight: 1},</v>
      </c>
    </row>
    <row r="3699" spans="1:25" x14ac:dyDescent="0.2">
      <c r="A3699">
        <v>37.753999999999998</v>
      </c>
      <c r="B3699">
        <v>-122.489</v>
      </c>
      <c r="C3699">
        <v>0</v>
      </c>
      <c r="D3699">
        <v>4</v>
      </c>
      <c r="E3699">
        <v>4</v>
      </c>
      <c r="F3699">
        <v>4</v>
      </c>
      <c r="G3699">
        <v>4</v>
      </c>
      <c r="H3699">
        <v>0</v>
      </c>
      <c r="I3699">
        <v>20</v>
      </c>
      <c r="J3699">
        <v>30</v>
      </c>
      <c r="K3699">
        <v>5</v>
      </c>
      <c r="L3699">
        <v>55</v>
      </c>
      <c r="M3699">
        <f>VLOOKUP(H3699,AE$2:$AJ$12,6,TRUE)</f>
        <v>0</v>
      </c>
      <c r="N3699">
        <f>VLOOKUP(I3699,AF$2:$AJ$12,5,TRUE)</f>
        <v>9</v>
      </c>
      <c r="O3699">
        <f>VLOOKUP(J3699,AG$2:$AJ$12,4,TRUE)</f>
        <v>9</v>
      </c>
      <c r="P3699">
        <f>VLOOKUP(K3699,AH$2:$AJ$12,3,TRUE)</f>
        <v>9</v>
      </c>
      <c r="Q3699">
        <f>VLOOKUP(L3699,AI$2:$AJ$12,2,TRUE)</f>
        <v>9</v>
      </c>
      <c r="T3699" t="str">
        <f t="shared" si="347"/>
        <v>Crimepoint.create(latitude:37.754, longitude:-122.489, drugdrink:0, misdemean:9, theft:9, violent:9, total:9, drugdrinkct:0, misdemeanct:20, theftct:30, violentct:5, totalct:55)</v>
      </c>
      <c r="U3699" t="str">
        <f t="shared" si="348"/>
        <v>{location: new google.maps.LatLng(37.754, -122.489), weight: 0},</v>
      </c>
      <c r="V3699" t="str">
        <f t="shared" si="343"/>
        <v>{location: new google.maps.LatLng(37.754, -122.489), weight: 4},</v>
      </c>
      <c r="W3699" t="str">
        <f t="shared" si="344"/>
        <v>{location: new google.maps.LatLng(37.754, -122.489), weight: 4},</v>
      </c>
      <c r="X3699" t="str">
        <f t="shared" si="345"/>
        <v>{location: new google.maps.LatLng(37.754, -122.489), weight: 4},</v>
      </c>
      <c r="Y3699" t="str">
        <f t="shared" si="346"/>
        <v>{location: new google.maps.LatLng(37.754, -122.489), weight: 4},</v>
      </c>
    </row>
    <row r="3700" spans="1:25" x14ac:dyDescent="0.2">
      <c r="A3700">
        <v>37.753999999999998</v>
      </c>
      <c r="B3700">
        <v>-122.488</v>
      </c>
      <c r="C3700">
        <v>0</v>
      </c>
      <c r="D3700">
        <v>5</v>
      </c>
      <c r="E3700">
        <v>0</v>
      </c>
      <c r="F3700">
        <v>0</v>
      </c>
      <c r="G3700">
        <v>2</v>
      </c>
      <c r="H3700">
        <v>0</v>
      </c>
      <c r="I3700">
        <v>24</v>
      </c>
      <c r="J3700">
        <v>3</v>
      </c>
      <c r="K3700">
        <v>0</v>
      </c>
      <c r="L3700">
        <v>27</v>
      </c>
      <c r="M3700">
        <f>VLOOKUP(H3700,AE$2:$AJ$12,6,TRUE)</f>
        <v>0</v>
      </c>
      <c r="N3700">
        <f>VLOOKUP(I3700,AF$2:$AJ$12,5,TRUE)</f>
        <v>9</v>
      </c>
      <c r="O3700">
        <f>VLOOKUP(J3700,AG$2:$AJ$12,4,TRUE)</f>
        <v>5</v>
      </c>
      <c r="P3700">
        <f>VLOOKUP(K3700,AH$2:$AJ$12,3,TRUE)</f>
        <v>0</v>
      </c>
      <c r="Q3700">
        <f>VLOOKUP(L3700,AI$2:$AJ$12,2,TRUE)</f>
        <v>8</v>
      </c>
      <c r="T3700" t="str">
        <f t="shared" si="347"/>
        <v>Crimepoint.create(latitude:37.754, longitude:-122.488, drugdrink:0, misdemean:9, theft:5, violent:0, total:8, drugdrinkct:0, misdemeanct:24, theftct:3, violentct:0, totalct:27)</v>
      </c>
      <c r="U3700" t="str">
        <f t="shared" si="348"/>
        <v>{location: new google.maps.LatLng(37.754, -122.488), weight: 0},</v>
      </c>
      <c r="V3700" t="str">
        <f t="shared" si="343"/>
        <v>{location: new google.maps.LatLng(37.754, -122.488), weight: 5},</v>
      </c>
      <c r="W3700" t="str">
        <f t="shared" si="344"/>
        <v>{location: new google.maps.LatLng(37.754, -122.488), weight: 0},</v>
      </c>
      <c r="X3700" t="str">
        <f t="shared" si="345"/>
        <v>{location: new google.maps.LatLng(37.754, -122.488), weight: 0},</v>
      </c>
      <c r="Y3700" t="str">
        <f t="shared" si="346"/>
        <v>{location: new google.maps.LatLng(37.754, -122.488), weight: 2},</v>
      </c>
    </row>
    <row r="3701" spans="1:25" x14ac:dyDescent="0.2">
      <c r="A3701">
        <v>37.753999999999998</v>
      </c>
      <c r="B3701">
        <v>-122.486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6</v>
      </c>
      <c r="J3701">
        <v>1</v>
      </c>
      <c r="K3701">
        <v>0</v>
      </c>
      <c r="L3701">
        <v>7</v>
      </c>
      <c r="M3701">
        <f>VLOOKUP(H3701,AE$2:$AJ$12,6,TRUE)</f>
        <v>0</v>
      </c>
      <c r="N3701">
        <f>VLOOKUP(I3701,AF$2:$AJ$12,5,TRUE)</f>
        <v>7</v>
      </c>
      <c r="O3701">
        <f>VLOOKUP(J3701,AG$2:$AJ$12,4,TRUE)</f>
        <v>3</v>
      </c>
      <c r="P3701">
        <f>VLOOKUP(K3701,AH$2:$AJ$12,3,TRUE)</f>
        <v>0</v>
      </c>
      <c r="Q3701">
        <f>VLOOKUP(L3701,AI$2:$AJ$12,2,TRUE)</f>
        <v>5</v>
      </c>
      <c r="T3701" t="str">
        <f t="shared" si="347"/>
        <v>Crimepoint.create(latitude:37.754, longitude:-122.486, drugdrink:0, misdemean:7, theft:3, violent:0, total:5, drugdrinkct:0, misdemeanct:6, theftct:1, violentct:0, totalct:7)</v>
      </c>
      <c r="U3701" t="str">
        <f t="shared" si="348"/>
        <v>{location: new google.maps.LatLng(37.754, -122.486), weight: 0},</v>
      </c>
      <c r="V3701" t="str">
        <f t="shared" si="343"/>
        <v>{location: new google.maps.LatLng(37.754, -122.486), weight: 1},</v>
      </c>
      <c r="W3701" t="str">
        <f t="shared" si="344"/>
        <v>{location: new google.maps.LatLng(37.754, -122.486), weight: 0},</v>
      </c>
      <c r="X3701" t="str">
        <f t="shared" si="345"/>
        <v>{location: new google.maps.LatLng(37.754, -122.486), weight: 0},</v>
      </c>
      <c r="Y3701" t="str">
        <f t="shared" si="346"/>
        <v>{location: new google.maps.LatLng(37.754, -122.486), weight: 1},</v>
      </c>
    </row>
    <row r="3702" spans="1:25" x14ac:dyDescent="0.2">
      <c r="A3702">
        <v>37.753999999999998</v>
      </c>
      <c r="B3702">
        <v>-122.485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2</v>
      </c>
      <c r="K3702">
        <v>0</v>
      </c>
      <c r="L3702">
        <v>3</v>
      </c>
      <c r="M3702">
        <f>VLOOKUP(H3702,AE$2:$AJ$12,6,TRUE)</f>
        <v>0</v>
      </c>
      <c r="N3702">
        <f>VLOOKUP(I3702,AF$2:$AJ$12,5,TRUE)</f>
        <v>2</v>
      </c>
      <c r="O3702">
        <f>VLOOKUP(J3702,AG$2:$AJ$12,4,TRUE)</f>
        <v>4</v>
      </c>
      <c r="P3702">
        <f>VLOOKUP(K3702,AH$2:$AJ$12,3,TRUE)</f>
        <v>0</v>
      </c>
      <c r="Q3702">
        <f>VLOOKUP(L3702,AI$2:$AJ$12,2,TRUE)</f>
        <v>2</v>
      </c>
      <c r="T3702" t="str">
        <f t="shared" si="347"/>
        <v>Crimepoint.create(latitude:37.754, longitude:-122.485, drugdrink:0, misdemean:2, theft:4, violent:0, total:2, drugdrinkct:0, misdemeanct:1, theftct:2, violentct:0, totalct:3)</v>
      </c>
      <c r="U3702" t="str">
        <f t="shared" si="348"/>
        <v>{location: new google.maps.LatLng(37.754, -122.485), weight: 0},</v>
      </c>
      <c r="V3702" t="str">
        <f t="shared" si="343"/>
        <v>{location: new google.maps.LatLng(37.754, -122.485), weight: 0},</v>
      </c>
      <c r="W3702" t="str">
        <f t="shared" si="344"/>
        <v>{location: new google.maps.LatLng(37.754, -122.485), weight: 0},</v>
      </c>
      <c r="X3702" t="str">
        <f t="shared" si="345"/>
        <v>{location: new google.maps.LatLng(37.754, -122.485), weight: 0},</v>
      </c>
      <c r="Y3702" t="str">
        <f t="shared" si="346"/>
        <v>{location: new google.maps.LatLng(37.754, -122.485), weight: 0},</v>
      </c>
    </row>
    <row r="3703" spans="1:25" x14ac:dyDescent="0.2">
      <c r="A3703">
        <v>37.753999999999998</v>
      </c>
      <c r="B3703">
        <v>-122.483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3</v>
      </c>
      <c r="J3703">
        <v>3</v>
      </c>
      <c r="K3703">
        <v>0</v>
      </c>
      <c r="L3703">
        <v>6</v>
      </c>
      <c r="M3703">
        <f>VLOOKUP(H3703,AE$2:$AJ$12,6,TRUE)</f>
        <v>0</v>
      </c>
      <c r="N3703">
        <f>VLOOKUP(I3703,AF$2:$AJ$12,5,TRUE)</f>
        <v>5</v>
      </c>
      <c r="O3703">
        <f>VLOOKUP(J3703,AG$2:$AJ$12,4,TRUE)</f>
        <v>5</v>
      </c>
      <c r="P3703">
        <f>VLOOKUP(K3703,AH$2:$AJ$12,3,TRUE)</f>
        <v>0</v>
      </c>
      <c r="Q3703">
        <f>VLOOKUP(L3703,AI$2:$AJ$12,2,TRUE)</f>
        <v>4</v>
      </c>
      <c r="T3703" t="str">
        <f t="shared" si="347"/>
        <v>Crimepoint.create(latitude:37.754, longitude:-122.483, drugdrink:0, misdemean:5, theft:5, violent:0, total:4, drugdrinkct:0, misdemeanct:3, theftct:3, violentct:0, totalct:6)</v>
      </c>
      <c r="U3703" t="str">
        <f t="shared" si="348"/>
        <v>{location: new google.maps.LatLng(37.754, -122.483), weight: 0},</v>
      </c>
      <c r="V3703" t="str">
        <f t="shared" si="343"/>
        <v>{location: new google.maps.LatLng(37.754, -122.483), weight: 1},</v>
      </c>
      <c r="W3703" t="str">
        <f t="shared" si="344"/>
        <v>{location: new google.maps.LatLng(37.754, -122.483), weight: 0},</v>
      </c>
      <c r="X3703" t="str">
        <f t="shared" si="345"/>
        <v>{location: new google.maps.LatLng(37.754, -122.483), weight: 0},</v>
      </c>
      <c r="Y3703" t="str">
        <f t="shared" si="346"/>
        <v>{location: new google.maps.LatLng(37.754, -122.483), weight: 0},</v>
      </c>
    </row>
    <row r="3704" spans="1:25" x14ac:dyDescent="0.2">
      <c r="A3704">
        <v>37.753999999999998</v>
      </c>
      <c r="B3704">
        <v>-122.482</v>
      </c>
      <c r="C3704">
        <v>0</v>
      </c>
      <c r="D3704">
        <v>1</v>
      </c>
      <c r="E3704">
        <v>1</v>
      </c>
      <c r="F3704">
        <v>1</v>
      </c>
      <c r="G3704">
        <v>1</v>
      </c>
      <c r="H3704">
        <v>0</v>
      </c>
      <c r="I3704">
        <v>3</v>
      </c>
      <c r="J3704">
        <v>5</v>
      </c>
      <c r="K3704">
        <v>1</v>
      </c>
      <c r="L3704">
        <v>9</v>
      </c>
      <c r="M3704">
        <f>VLOOKUP(H3704,AE$2:$AJ$12,6,TRUE)</f>
        <v>0</v>
      </c>
      <c r="N3704">
        <f>VLOOKUP(I3704,AF$2:$AJ$12,5,TRUE)</f>
        <v>5</v>
      </c>
      <c r="O3704">
        <f>VLOOKUP(J3704,AG$2:$AJ$12,4,TRUE)</f>
        <v>7</v>
      </c>
      <c r="P3704">
        <f>VLOOKUP(K3704,AH$2:$AJ$12,3,TRUE)</f>
        <v>7</v>
      </c>
      <c r="Q3704">
        <f>VLOOKUP(L3704,AI$2:$AJ$12,2,TRUE)</f>
        <v>5</v>
      </c>
      <c r="T3704" t="str">
        <f t="shared" si="347"/>
        <v>Crimepoint.create(latitude:37.754, longitude:-122.482, drugdrink:0, misdemean:5, theft:7, violent:7, total:5, drugdrinkct:0, misdemeanct:3, theftct:5, violentct:1, totalct:9)</v>
      </c>
      <c r="U3704" t="str">
        <f t="shared" si="348"/>
        <v>{location: new google.maps.LatLng(37.754, -122.482), weight: 0},</v>
      </c>
      <c r="V3704" t="str">
        <f t="shared" si="343"/>
        <v>{location: new google.maps.LatLng(37.754, -122.482), weight: 1},</v>
      </c>
      <c r="W3704" t="str">
        <f t="shared" si="344"/>
        <v>{location: new google.maps.LatLng(37.754, -122.482), weight: 1},</v>
      </c>
      <c r="X3704" t="str">
        <f t="shared" si="345"/>
        <v>{location: new google.maps.LatLng(37.754, -122.482), weight: 1},</v>
      </c>
      <c r="Y3704" t="str">
        <f t="shared" si="346"/>
        <v>{location: new google.maps.LatLng(37.754, -122.482), weight: 1},</v>
      </c>
    </row>
    <row r="3705" spans="1:25" x14ac:dyDescent="0.2">
      <c r="A3705">
        <v>37.753999999999998</v>
      </c>
      <c r="B3705">
        <v>-122.48099999999999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</v>
      </c>
      <c r="J3705">
        <v>0</v>
      </c>
      <c r="K3705">
        <v>0</v>
      </c>
      <c r="L3705">
        <v>2</v>
      </c>
      <c r="M3705">
        <f>VLOOKUP(H3705,AE$2:$AJ$12,6,TRUE)</f>
        <v>0</v>
      </c>
      <c r="N3705">
        <f>VLOOKUP(I3705,AF$2:$AJ$12,5,TRUE)</f>
        <v>4</v>
      </c>
      <c r="O3705">
        <f>VLOOKUP(J3705,AG$2:$AJ$12,4,TRUE)</f>
        <v>0</v>
      </c>
      <c r="P3705">
        <f>VLOOKUP(K3705,AH$2:$AJ$12,3,TRUE)</f>
        <v>0</v>
      </c>
      <c r="Q3705">
        <f>VLOOKUP(L3705,AI$2:$AJ$12,2,TRUE)</f>
        <v>1</v>
      </c>
      <c r="T3705" t="str">
        <f t="shared" si="347"/>
        <v>Crimepoint.create(latitude:37.754, longitude:-122.481, drugdrink:0, misdemean:4, theft:0, violent:0, total:1, drugdrinkct:0, misdemeanct:2, theftct:0, violentct:0, totalct:2)</v>
      </c>
      <c r="U3705" t="str">
        <f t="shared" si="348"/>
        <v>{location: new google.maps.LatLng(37.754, -122.481), weight: 0},</v>
      </c>
      <c r="V3705" t="str">
        <f t="shared" si="343"/>
        <v>{location: new google.maps.LatLng(37.754, -122.481), weight: 0},</v>
      </c>
      <c r="W3705" t="str">
        <f t="shared" si="344"/>
        <v>{location: new google.maps.LatLng(37.754, -122.481), weight: 0},</v>
      </c>
      <c r="X3705" t="str">
        <f t="shared" si="345"/>
        <v>{location: new google.maps.LatLng(37.754, -122.481), weight: 0},</v>
      </c>
      <c r="Y3705" t="str">
        <f t="shared" si="346"/>
        <v>{location: new google.maps.LatLng(37.754, -122.481), weight: 0},</v>
      </c>
    </row>
    <row r="3706" spans="1:25" x14ac:dyDescent="0.2">
      <c r="A3706">
        <v>37.753999999999998</v>
      </c>
      <c r="B3706">
        <v>-122.48</v>
      </c>
      <c r="C3706">
        <v>0</v>
      </c>
      <c r="D3706">
        <v>1</v>
      </c>
      <c r="E3706">
        <v>0</v>
      </c>
      <c r="F3706">
        <v>1</v>
      </c>
      <c r="G3706">
        <v>1</v>
      </c>
      <c r="H3706">
        <v>0</v>
      </c>
      <c r="I3706">
        <v>4</v>
      </c>
      <c r="J3706">
        <v>3</v>
      </c>
      <c r="K3706">
        <v>2</v>
      </c>
      <c r="L3706">
        <v>9</v>
      </c>
      <c r="M3706">
        <f>VLOOKUP(H3706,AE$2:$AJ$12,6,TRUE)</f>
        <v>0</v>
      </c>
      <c r="N3706">
        <f>VLOOKUP(I3706,AF$2:$AJ$12,5,TRUE)</f>
        <v>6</v>
      </c>
      <c r="O3706">
        <f>VLOOKUP(J3706,AG$2:$AJ$12,4,TRUE)</f>
        <v>5</v>
      </c>
      <c r="P3706">
        <f>VLOOKUP(K3706,AH$2:$AJ$12,3,TRUE)</f>
        <v>7</v>
      </c>
      <c r="Q3706">
        <f>VLOOKUP(L3706,AI$2:$AJ$12,2,TRUE)</f>
        <v>5</v>
      </c>
      <c r="T3706" t="str">
        <f t="shared" si="347"/>
        <v>Crimepoint.create(latitude:37.754, longitude:-122.48, drugdrink:0, misdemean:6, theft:5, violent:7, total:5, drugdrinkct:0, misdemeanct:4, theftct:3, violentct:2, totalct:9)</v>
      </c>
      <c r="U3706" t="str">
        <f t="shared" si="348"/>
        <v>{location: new google.maps.LatLng(37.754, -122.48), weight: 0},</v>
      </c>
      <c r="V3706" t="str">
        <f t="shared" si="343"/>
        <v>{location: new google.maps.LatLng(37.754, -122.48), weight: 1},</v>
      </c>
      <c r="W3706" t="str">
        <f t="shared" si="344"/>
        <v>{location: new google.maps.LatLng(37.754, -122.48), weight: 0},</v>
      </c>
      <c r="X3706" t="str">
        <f t="shared" si="345"/>
        <v>{location: new google.maps.LatLng(37.754, -122.48), weight: 1},</v>
      </c>
      <c r="Y3706" t="str">
        <f t="shared" si="346"/>
        <v>{location: new google.maps.LatLng(37.754, -122.48), weight: 1},</v>
      </c>
    </row>
    <row r="3707" spans="1:25" x14ac:dyDescent="0.2">
      <c r="A3707">
        <v>37.753999999999998</v>
      </c>
      <c r="B3707">
        <v>-122.479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2</v>
      </c>
      <c r="K3707">
        <v>0</v>
      </c>
      <c r="L3707">
        <v>4</v>
      </c>
      <c r="M3707">
        <f>VLOOKUP(H3707,AE$2:$AJ$12,6,TRUE)</f>
        <v>0</v>
      </c>
      <c r="N3707">
        <f>VLOOKUP(I3707,AF$2:$AJ$12,5,TRUE)</f>
        <v>4</v>
      </c>
      <c r="O3707">
        <f>VLOOKUP(J3707,AG$2:$AJ$12,4,TRUE)</f>
        <v>4</v>
      </c>
      <c r="P3707">
        <f>VLOOKUP(K3707,AH$2:$AJ$12,3,TRUE)</f>
        <v>0</v>
      </c>
      <c r="Q3707">
        <f>VLOOKUP(L3707,AI$2:$AJ$12,2,TRUE)</f>
        <v>3</v>
      </c>
      <c r="T3707" t="str">
        <f t="shared" si="347"/>
        <v>Crimepoint.create(latitude:37.754, longitude:-122.479, drugdrink:0, misdemean:4, theft:4, violent:0, total:3, drugdrinkct:0, misdemeanct:2, theftct:2, violentct:0, totalct:4)</v>
      </c>
      <c r="U3707" t="str">
        <f t="shared" si="348"/>
        <v>{location: new google.maps.LatLng(37.754, -122.479), weight: 0},</v>
      </c>
      <c r="V3707" t="str">
        <f t="shared" si="343"/>
        <v>{location: new google.maps.LatLng(37.754, -122.479), weight: 0},</v>
      </c>
      <c r="W3707" t="str">
        <f t="shared" si="344"/>
        <v>{location: new google.maps.LatLng(37.754, -122.479), weight: 0},</v>
      </c>
      <c r="X3707" t="str">
        <f t="shared" si="345"/>
        <v>{location: new google.maps.LatLng(37.754, -122.479), weight: 0},</v>
      </c>
      <c r="Y3707" t="str">
        <f t="shared" si="346"/>
        <v>{location: new google.maps.LatLng(37.754, -122.479), weight: 0},</v>
      </c>
    </row>
    <row r="3708" spans="1:25" x14ac:dyDescent="0.2">
      <c r="A3708">
        <v>37.753999999999998</v>
      </c>
      <c r="B3708">
        <v>-122.47799999999999</v>
      </c>
      <c r="C3708">
        <v>0</v>
      </c>
      <c r="D3708">
        <v>2</v>
      </c>
      <c r="E3708">
        <v>0</v>
      </c>
      <c r="F3708">
        <v>1</v>
      </c>
      <c r="G3708">
        <v>1</v>
      </c>
      <c r="H3708">
        <v>0</v>
      </c>
      <c r="I3708">
        <v>7</v>
      </c>
      <c r="J3708">
        <v>3</v>
      </c>
      <c r="K3708">
        <v>2</v>
      </c>
      <c r="L3708">
        <v>12</v>
      </c>
      <c r="M3708">
        <f>VLOOKUP(H3708,AE$2:$AJ$12,6,TRUE)</f>
        <v>0</v>
      </c>
      <c r="N3708">
        <f>VLOOKUP(I3708,AF$2:$AJ$12,5,TRUE)</f>
        <v>7</v>
      </c>
      <c r="O3708">
        <f>VLOOKUP(J3708,AG$2:$AJ$12,4,TRUE)</f>
        <v>5</v>
      </c>
      <c r="P3708">
        <f>VLOOKUP(K3708,AH$2:$AJ$12,3,TRUE)</f>
        <v>7</v>
      </c>
      <c r="Q3708">
        <f>VLOOKUP(L3708,AI$2:$AJ$12,2,TRUE)</f>
        <v>6</v>
      </c>
      <c r="T3708" t="str">
        <f t="shared" si="347"/>
        <v>Crimepoint.create(latitude:37.754, longitude:-122.478, drugdrink:0, misdemean:7, theft:5, violent:7, total:6, drugdrinkct:0, misdemeanct:7, theftct:3, violentct:2, totalct:12)</v>
      </c>
      <c r="U3708" t="str">
        <f t="shared" si="348"/>
        <v>{location: new google.maps.LatLng(37.754, -122.478), weight: 0},</v>
      </c>
      <c r="V3708" t="str">
        <f t="shared" si="343"/>
        <v>{location: new google.maps.LatLng(37.754, -122.478), weight: 2},</v>
      </c>
      <c r="W3708" t="str">
        <f t="shared" si="344"/>
        <v>{location: new google.maps.LatLng(37.754, -122.478), weight: 0},</v>
      </c>
      <c r="X3708" t="str">
        <f t="shared" si="345"/>
        <v>{location: new google.maps.LatLng(37.754, -122.478), weight: 1},</v>
      </c>
      <c r="Y3708" t="str">
        <f t="shared" si="346"/>
        <v>{location: new google.maps.LatLng(37.754, -122.478), weight: 1},</v>
      </c>
    </row>
    <row r="3709" spans="1:25" x14ac:dyDescent="0.2">
      <c r="A3709">
        <v>37.753999999999998</v>
      </c>
      <c r="B3709">
        <v>-122.477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1</v>
      </c>
      <c r="J3709">
        <v>4</v>
      </c>
      <c r="K3709">
        <v>0</v>
      </c>
      <c r="L3709">
        <v>5</v>
      </c>
      <c r="M3709">
        <f>VLOOKUP(H3709,AE$2:$AJ$12,6,TRUE)</f>
        <v>0</v>
      </c>
      <c r="N3709">
        <f>VLOOKUP(I3709,AF$2:$AJ$12,5,TRUE)</f>
        <v>2</v>
      </c>
      <c r="O3709">
        <f>VLOOKUP(J3709,AG$2:$AJ$12,4,TRUE)</f>
        <v>6</v>
      </c>
      <c r="P3709">
        <f>VLOOKUP(K3709,AH$2:$AJ$12,3,TRUE)</f>
        <v>0</v>
      </c>
      <c r="Q3709">
        <f>VLOOKUP(L3709,AI$2:$AJ$12,2,TRUE)</f>
        <v>4</v>
      </c>
      <c r="T3709" t="str">
        <f t="shared" si="347"/>
        <v>Crimepoint.create(latitude:37.754, longitude:-122.477, drugdrink:0, misdemean:2, theft:6, violent:0, total:4, drugdrinkct:0, misdemeanct:1, theftct:4, violentct:0, totalct:5)</v>
      </c>
      <c r="U3709" t="str">
        <f t="shared" si="348"/>
        <v>{location: new google.maps.LatLng(37.754, -122.477), weight: 0},</v>
      </c>
      <c r="V3709" t="str">
        <f t="shared" si="343"/>
        <v>{location: new google.maps.LatLng(37.754, -122.477), weight: 0},</v>
      </c>
      <c r="W3709" t="str">
        <f t="shared" si="344"/>
        <v>{location: new google.maps.LatLng(37.754, -122.477), weight: 1},</v>
      </c>
      <c r="X3709" t="str">
        <f t="shared" si="345"/>
        <v>{location: new google.maps.LatLng(37.754, -122.477), weight: 0},</v>
      </c>
      <c r="Y3709" t="str">
        <f t="shared" si="346"/>
        <v>{location: new google.maps.LatLng(37.754, -122.477), weight: 0},</v>
      </c>
    </row>
    <row r="3710" spans="1:25" x14ac:dyDescent="0.2">
      <c r="A3710">
        <v>37.753999999999998</v>
      </c>
      <c r="B3710">
        <v>-122.476</v>
      </c>
      <c r="C3710">
        <v>0</v>
      </c>
      <c r="D3710">
        <v>2</v>
      </c>
      <c r="E3710">
        <v>0</v>
      </c>
      <c r="F3710">
        <v>0</v>
      </c>
      <c r="G3710">
        <v>1</v>
      </c>
      <c r="H3710">
        <v>0</v>
      </c>
      <c r="I3710">
        <v>7</v>
      </c>
      <c r="J3710">
        <v>2</v>
      </c>
      <c r="K3710">
        <v>0</v>
      </c>
      <c r="L3710">
        <v>9</v>
      </c>
      <c r="M3710">
        <f>VLOOKUP(H3710,AE$2:$AJ$12,6,TRUE)</f>
        <v>0</v>
      </c>
      <c r="N3710">
        <f>VLOOKUP(I3710,AF$2:$AJ$12,5,TRUE)</f>
        <v>7</v>
      </c>
      <c r="O3710">
        <f>VLOOKUP(J3710,AG$2:$AJ$12,4,TRUE)</f>
        <v>4</v>
      </c>
      <c r="P3710">
        <f>VLOOKUP(K3710,AH$2:$AJ$12,3,TRUE)</f>
        <v>0</v>
      </c>
      <c r="Q3710">
        <f>VLOOKUP(L3710,AI$2:$AJ$12,2,TRUE)</f>
        <v>5</v>
      </c>
      <c r="T3710" t="str">
        <f t="shared" si="347"/>
        <v>Crimepoint.create(latitude:37.754, longitude:-122.476, drugdrink:0, misdemean:7, theft:4, violent:0, total:5, drugdrinkct:0, misdemeanct:7, theftct:2, violentct:0, totalct:9)</v>
      </c>
      <c r="U3710" t="str">
        <f t="shared" si="348"/>
        <v>{location: new google.maps.LatLng(37.754, -122.476), weight: 0},</v>
      </c>
      <c r="V3710" t="str">
        <f t="shared" si="343"/>
        <v>{location: new google.maps.LatLng(37.754, -122.476), weight: 2},</v>
      </c>
      <c r="W3710" t="str">
        <f t="shared" si="344"/>
        <v>{location: new google.maps.LatLng(37.754, -122.476), weight: 0},</v>
      </c>
      <c r="X3710" t="str">
        <f t="shared" si="345"/>
        <v>{location: new google.maps.LatLng(37.754, -122.476), weight: 0},</v>
      </c>
      <c r="Y3710" t="str">
        <f t="shared" si="346"/>
        <v>{location: new google.maps.LatLng(37.754, -122.476), weight: 1},</v>
      </c>
    </row>
    <row r="3711" spans="1:25" x14ac:dyDescent="0.2">
      <c r="A3711">
        <v>37.753999999999998</v>
      </c>
      <c r="B3711">
        <v>-122.47499999999999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1</v>
      </c>
      <c r="K3711">
        <v>0</v>
      </c>
      <c r="L3711">
        <v>4</v>
      </c>
      <c r="M3711">
        <f>VLOOKUP(H3711,AE$2:$AJ$12,6,TRUE)</f>
        <v>0</v>
      </c>
      <c r="N3711">
        <f>VLOOKUP(I3711,AF$2:$AJ$12,5,TRUE)</f>
        <v>5</v>
      </c>
      <c r="O3711">
        <f>VLOOKUP(J3711,AG$2:$AJ$12,4,TRUE)</f>
        <v>3</v>
      </c>
      <c r="P3711">
        <f>VLOOKUP(K3711,AH$2:$AJ$12,3,TRUE)</f>
        <v>0</v>
      </c>
      <c r="Q3711">
        <f>VLOOKUP(L3711,AI$2:$AJ$12,2,TRUE)</f>
        <v>3</v>
      </c>
      <c r="T3711" t="str">
        <f t="shared" si="347"/>
        <v>Crimepoint.create(latitude:37.754, longitude:-122.475, drugdrink:0, misdemean:5, theft:3, violent:0, total:3, drugdrinkct:0, misdemeanct:3, theftct:1, violentct:0, totalct:4)</v>
      </c>
      <c r="U3711" t="str">
        <f t="shared" si="348"/>
        <v>{location: new google.maps.LatLng(37.754, -122.475), weight: 0},</v>
      </c>
      <c r="V3711" t="str">
        <f t="shared" si="343"/>
        <v>{location: new google.maps.LatLng(37.754, -122.475), weight: 1},</v>
      </c>
      <c r="W3711" t="str">
        <f t="shared" si="344"/>
        <v>{location: new google.maps.LatLng(37.754, -122.475), weight: 0},</v>
      </c>
      <c r="X3711" t="str">
        <f t="shared" si="345"/>
        <v>{location: new google.maps.LatLng(37.754, -122.475), weight: 0},</v>
      </c>
      <c r="Y3711" t="str">
        <f t="shared" si="346"/>
        <v>{location: new google.maps.LatLng(37.754, -122.475), weight: 0},</v>
      </c>
    </row>
    <row r="3712" spans="1:25" x14ac:dyDescent="0.2">
      <c r="A3712">
        <v>37.753999999999998</v>
      </c>
      <c r="B3712">
        <v>-122.474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1</v>
      </c>
      <c r="K3712">
        <v>0</v>
      </c>
      <c r="L3712">
        <v>2</v>
      </c>
      <c r="M3712">
        <f>VLOOKUP(H3712,AE$2:$AJ$12,6,TRUE)</f>
        <v>0</v>
      </c>
      <c r="N3712">
        <f>VLOOKUP(I3712,AF$2:$AJ$12,5,TRUE)</f>
        <v>2</v>
      </c>
      <c r="O3712">
        <f>VLOOKUP(J3712,AG$2:$AJ$12,4,TRUE)</f>
        <v>3</v>
      </c>
      <c r="P3712">
        <f>VLOOKUP(K3712,AH$2:$AJ$12,3,TRUE)</f>
        <v>0</v>
      </c>
      <c r="Q3712">
        <f>VLOOKUP(L3712,AI$2:$AJ$12,2,TRUE)</f>
        <v>1</v>
      </c>
      <c r="T3712" t="str">
        <f t="shared" si="347"/>
        <v>Crimepoint.create(latitude:37.754, longitude:-122.474, drugdrink:0, misdemean:2, theft:3, violent:0, total:1, drugdrinkct:0, misdemeanct:1, theftct:1, violentct:0, totalct:2)</v>
      </c>
      <c r="U3712" t="str">
        <f t="shared" si="348"/>
        <v>{location: new google.maps.LatLng(37.754, -122.474), weight: 0},</v>
      </c>
      <c r="V3712" t="str">
        <f t="shared" si="343"/>
        <v>{location: new google.maps.LatLng(37.754, -122.474), weight: 0},</v>
      </c>
      <c r="W3712" t="str">
        <f t="shared" si="344"/>
        <v>{location: new google.maps.LatLng(37.754, -122.474), weight: 0},</v>
      </c>
      <c r="X3712" t="str">
        <f t="shared" si="345"/>
        <v>{location: new google.maps.LatLng(37.754, -122.474), weight: 0},</v>
      </c>
      <c r="Y3712" t="str">
        <f t="shared" si="346"/>
        <v>{location: new google.maps.LatLng(37.754, -122.474), weight: 0},</v>
      </c>
    </row>
    <row r="3713" spans="1:25" x14ac:dyDescent="0.2">
      <c r="A3713">
        <v>37.753999999999998</v>
      </c>
      <c r="B3713">
        <v>-122.46899999999999</v>
      </c>
      <c r="C3713">
        <v>0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4</v>
      </c>
      <c r="J3713">
        <v>1</v>
      </c>
      <c r="K3713">
        <v>1</v>
      </c>
      <c r="L3713">
        <v>6</v>
      </c>
      <c r="M3713">
        <f>VLOOKUP(H3713,AE$2:$AJ$12,6,TRUE)</f>
        <v>0</v>
      </c>
      <c r="N3713">
        <f>VLOOKUP(I3713,AF$2:$AJ$12,5,TRUE)</f>
        <v>6</v>
      </c>
      <c r="O3713">
        <f>VLOOKUP(J3713,AG$2:$AJ$12,4,TRUE)</f>
        <v>3</v>
      </c>
      <c r="P3713">
        <f>VLOOKUP(K3713,AH$2:$AJ$12,3,TRUE)</f>
        <v>7</v>
      </c>
      <c r="Q3713">
        <f>VLOOKUP(L3713,AI$2:$AJ$12,2,TRUE)</f>
        <v>4</v>
      </c>
      <c r="T3713" t="str">
        <f t="shared" si="347"/>
        <v>Crimepoint.create(latitude:37.754, longitude:-122.469, drugdrink:0, misdemean:6, theft:3, violent:7, total:4, drugdrinkct:0, misdemeanct:4, theftct:1, violentct:1, totalct:6)</v>
      </c>
      <c r="U3713" t="str">
        <f t="shared" si="348"/>
        <v>{location: new google.maps.LatLng(37.754, -122.469), weight: 0},</v>
      </c>
      <c r="V3713" t="str">
        <f t="shared" si="343"/>
        <v>{location: new google.maps.LatLng(37.754, -122.469), weight: 1},</v>
      </c>
      <c r="W3713" t="str">
        <f t="shared" si="344"/>
        <v>{location: new google.maps.LatLng(37.754, -122.469), weight: 0},</v>
      </c>
      <c r="X3713" t="str">
        <f t="shared" si="345"/>
        <v>{location: new google.maps.LatLng(37.754, -122.469), weight: 1},</v>
      </c>
      <c r="Y3713" t="str">
        <f t="shared" si="346"/>
        <v>{location: new google.maps.LatLng(37.754, -122.469), weight: 0},</v>
      </c>
    </row>
    <row r="3714" spans="1:25" x14ac:dyDescent="0.2">
      <c r="A3714">
        <v>37.753999999999998</v>
      </c>
      <c r="B3714">
        <v>-122.468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1</v>
      </c>
      <c r="J3714">
        <v>6</v>
      </c>
      <c r="K3714">
        <v>0</v>
      </c>
      <c r="L3714">
        <v>7</v>
      </c>
      <c r="M3714">
        <f>VLOOKUP(H3714,AE$2:$AJ$12,6,TRUE)</f>
        <v>0</v>
      </c>
      <c r="N3714">
        <f>VLOOKUP(I3714,AF$2:$AJ$12,5,TRUE)</f>
        <v>2</v>
      </c>
      <c r="O3714">
        <f>VLOOKUP(J3714,AG$2:$AJ$12,4,TRUE)</f>
        <v>7</v>
      </c>
      <c r="P3714">
        <f>VLOOKUP(K3714,AH$2:$AJ$12,3,TRUE)</f>
        <v>0</v>
      </c>
      <c r="Q3714">
        <f>VLOOKUP(L3714,AI$2:$AJ$12,2,TRUE)</f>
        <v>5</v>
      </c>
      <c r="T3714" t="str">
        <f t="shared" si="347"/>
        <v>Crimepoint.create(latitude:37.754, longitude:-122.468, drugdrink:0, misdemean:2, theft:7, violent:0, total:5, drugdrinkct:0, misdemeanct:1, theftct:6, violentct:0, totalct:7)</v>
      </c>
      <c r="U3714" t="str">
        <f t="shared" si="348"/>
        <v>{location: new google.maps.LatLng(37.754, -122.468), weight: 0},</v>
      </c>
      <c r="V3714" t="str">
        <f t="shared" si="343"/>
        <v>{location: new google.maps.LatLng(37.754, -122.468), weight: 0},</v>
      </c>
      <c r="W3714" t="str">
        <f t="shared" si="344"/>
        <v>{location: new google.maps.LatLng(37.754, -122.468), weight: 1},</v>
      </c>
      <c r="X3714" t="str">
        <f t="shared" si="345"/>
        <v>{location: new google.maps.LatLng(37.754, -122.468), weight: 0},</v>
      </c>
      <c r="Y3714" t="str">
        <f t="shared" si="346"/>
        <v>{location: new google.maps.LatLng(37.754, -122.468), weight: 1},</v>
      </c>
    </row>
    <row r="3715" spans="1:25" x14ac:dyDescent="0.2">
      <c r="A3715">
        <v>37.753999999999998</v>
      </c>
      <c r="B3715">
        <v>-122.467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2</v>
      </c>
      <c r="J3715">
        <v>4</v>
      </c>
      <c r="K3715">
        <v>0</v>
      </c>
      <c r="L3715">
        <v>6</v>
      </c>
      <c r="M3715">
        <f>VLOOKUP(H3715,AE$2:$AJ$12,6,TRUE)</f>
        <v>0</v>
      </c>
      <c r="N3715">
        <f>VLOOKUP(I3715,AF$2:$AJ$12,5,TRUE)</f>
        <v>4</v>
      </c>
      <c r="O3715">
        <f>VLOOKUP(J3715,AG$2:$AJ$12,4,TRUE)</f>
        <v>6</v>
      </c>
      <c r="P3715">
        <f>VLOOKUP(K3715,AH$2:$AJ$12,3,TRUE)</f>
        <v>0</v>
      </c>
      <c r="Q3715">
        <f>VLOOKUP(L3715,AI$2:$AJ$12,2,TRUE)</f>
        <v>4</v>
      </c>
      <c r="T3715" t="str">
        <f t="shared" si="347"/>
        <v>Crimepoint.create(latitude:37.754, longitude:-122.467, drugdrink:0, misdemean:4, theft:6, violent:0, total:4, drugdrinkct:0, misdemeanct:2, theftct:4, violentct:0, totalct:6)</v>
      </c>
      <c r="U3715" t="str">
        <f t="shared" si="348"/>
        <v>{location: new google.maps.LatLng(37.754, -122.467), weight: 0},</v>
      </c>
      <c r="V3715" t="str">
        <f t="shared" ref="V3715:V3778" si="349">$Z$2&amp;$A3715&amp;$AA$2&amp;$B3715&amp;$AB$2&amp;D3715&amp;$AC$2</f>
        <v>{location: new google.maps.LatLng(37.754, -122.467), weight: 0},</v>
      </c>
      <c r="W3715" t="str">
        <f t="shared" ref="W3715:W3778" si="350">$Z$2&amp;$A3715&amp;$AA$2&amp;$B3715&amp;$AB$2&amp;E3715&amp;$AC$2</f>
        <v>{location: new google.maps.LatLng(37.754, -122.467), weight: 1},</v>
      </c>
      <c r="X3715" t="str">
        <f t="shared" ref="X3715:X3778" si="351">$Z$2&amp;$A3715&amp;$AA$2&amp;$B3715&amp;$AB$2&amp;F3715&amp;$AC$2</f>
        <v>{location: new google.maps.LatLng(37.754, -122.467), weight: 0},</v>
      </c>
      <c r="Y3715" t="str">
        <f t="shared" ref="Y3715:Y3778" si="352">$Z$2&amp;$A3715&amp;$AA$2&amp;$B3715&amp;$AB$2&amp;G3715&amp;$AC$2</f>
        <v>{location: new google.maps.LatLng(37.754, -122.467), weight: 0},</v>
      </c>
    </row>
    <row r="3716" spans="1:25" x14ac:dyDescent="0.2">
      <c r="A3716">
        <v>37.753999999999998</v>
      </c>
      <c r="B3716">
        <v>-122.46599999999999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1</v>
      </c>
      <c r="M3716">
        <f>VLOOKUP(H3716,AE$2:$AJ$12,6,TRUE)</f>
        <v>0</v>
      </c>
      <c r="N3716">
        <f>VLOOKUP(I3716,AF$2:$AJ$12,5,TRUE)</f>
        <v>2</v>
      </c>
      <c r="O3716">
        <f>VLOOKUP(J3716,AG$2:$AJ$12,4,TRUE)</f>
        <v>0</v>
      </c>
      <c r="P3716">
        <f>VLOOKUP(K3716,AH$2:$AJ$12,3,TRUE)</f>
        <v>0</v>
      </c>
      <c r="Q3716">
        <f>VLOOKUP(L3716,AI$2:$AJ$12,2,TRUE)</f>
        <v>0</v>
      </c>
      <c r="T3716" t="str">
        <f t="shared" ref="T3716:T3779" si="353">"Crimepoint.create("&amp;A$2&amp;":"&amp;A3716&amp;", "&amp;B$2&amp;":"&amp;B3716&amp;", "&amp;C$2&amp;":"&amp;M3716&amp;", "&amp;D$2&amp;":"&amp;N3716&amp;", "&amp;E$2&amp;":"&amp;O3716&amp;", "&amp;F$2&amp;":"&amp;P3716&amp;", "&amp;G$2&amp;":"&amp;Q3716&amp;", "&amp;H$2&amp;":"&amp;H3716&amp;", "&amp;I$2&amp;":"&amp;I3716&amp;", "&amp;J$2&amp;":"&amp;J3716&amp;", "&amp;K$2&amp;":"&amp;K3716&amp;", "&amp;L$2&amp;":"&amp;L3716&amp;")"</f>
        <v>Crimepoint.create(latitude:37.754, longitude:-122.466, drugdrink:0, misdemean:2, theft:0, violent:0, total:0, drugdrinkct:0, misdemeanct:1, theftct:0, violentct:0, totalct:1)</v>
      </c>
      <c r="U3716" t="str">
        <f t="shared" ref="U3716:U3779" si="354">$Z$2&amp;$A3716&amp;$AA$2&amp;$B3716&amp;$AB$2&amp;C3716&amp;$AC$2</f>
        <v>{location: new google.maps.LatLng(37.754, -122.466), weight: 0},</v>
      </c>
      <c r="V3716" t="str">
        <f t="shared" si="349"/>
        <v>{location: new google.maps.LatLng(37.754, -122.466), weight: 0},</v>
      </c>
      <c r="W3716" t="str">
        <f t="shared" si="350"/>
        <v>{location: new google.maps.LatLng(37.754, -122.466), weight: 0},</v>
      </c>
      <c r="X3716" t="str">
        <f t="shared" si="351"/>
        <v>{location: new google.maps.LatLng(37.754, -122.466), weight: 0},</v>
      </c>
      <c r="Y3716" t="str">
        <f t="shared" si="352"/>
        <v>{location: new google.maps.LatLng(37.754, -122.466), weight: 0},</v>
      </c>
    </row>
    <row r="3717" spans="1:25" x14ac:dyDescent="0.2">
      <c r="A3717">
        <v>37.753999999999998</v>
      </c>
      <c r="B3717">
        <v>-122.465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0</v>
      </c>
      <c r="L3717">
        <v>2</v>
      </c>
      <c r="M3717">
        <f>VLOOKUP(H3717,AE$2:$AJ$12,6,TRUE)</f>
        <v>0</v>
      </c>
      <c r="N3717">
        <f>VLOOKUP(I3717,AF$2:$AJ$12,5,TRUE)</f>
        <v>0</v>
      </c>
      <c r="O3717">
        <f>VLOOKUP(J3717,AG$2:$AJ$12,4,TRUE)</f>
        <v>4</v>
      </c>
      <c r="P3717">
        <f>VLOOKUP(K3717,AH$2:$AJ$12,3,TRUE)</f>
        <v>0</v>
      </c>
      <c r="Q3717">
        <f>VLOOKUP(L3717,AI$2:$AJ$12,2,TRUE)</f>
        <v>1</v>
      </c>
      <c r="T3717" t="str">
        <f t="shared" si="353"/>
        <v>Crimepoint.create(latitude:37.754, longitude:-122.465, drugdrink:0, misdemean:0, theft:4, violent:0, total:1, drugdrinkct:0, misdemeanct:0, theftct:2, violentct:0, totalct:2)</v>
      </c>
      <c r="U3717" t="str">
        <f t="shared" si="354"/>
        <v>{location: new google.maps.LatLng(37.754, -122.465), weight: 0},</v>
      </c>
      <c r="V3717" t="str">
        <f t="shared" si="349"/>
        <v>{location: new google.maps.LatLng(37.754, -122.465), weight: 0},</v>
      </c>
      <c r="W3717" t="str">
        <f t="shared" si="350"/>
        <v>{location: new google.maps.LatLng(37.754, -122.465), weight: 0},</v>
      </c>
      <c r="X3717" t="str">
        <f t="shared" si="351"/>
        <v>{location: new google.maps.LatLng(37.754, -122.465), weight: 0},</v>
      </c>
      <c r="Y3717" t="str">
        <f t="shared" si="352"/>
        <v>{location: new google.maps.LatLng(37.754, -122.465), weight: 0},</v>
      </c>
    </row>
    <row r="3718" spans="1:25" x14ac:dyDescent="0.2">
      <c r="A3718">
        <v>37.753999999999998</v>
      </c>
      <c r="B3718">
        <v>-122.464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1</v>
      </c>
      <c r="M3718">
        <f>VLOOKUP(H3718,AE$2:$AJ$12,6,TRUE)</f>
        <v>0</v>
      </c>
      <c r="N3718">
        <f>VLOOKUP(I3718,AF$2:$AJ$12,5,TRUE)</f>
        <v>2</v>
      </c>
      <c r="O3718">
        <f>VLOOKUP(J3718,AG$2:$AJ$12,4,TRUE)</f>
        <v>0</v>
      </c>
      <c r="P3718">
        <f>VLOOKUP(K3718,AH$2:$AJ$12,3,TRUE)</f>
        <v>0</v>
      </c>
      <c r="Q3718">
        <f>VLOOKUP(L3718,AI$2:$AJ$12,2,TRUE)</f>
        <v>0</v>
      </c>
      <c r="T3718" t="str">
        <f t="shared" si="353"/>
        <v>Crimepoint.create(latitude:37.754, longitude:-122.464, drugdrink:0, misdemean:2, theft:0, violent:0, total:0, drugdrinkct:0, misdemeanct:1, theftct:0, violentct:0, totalct:1)</v>
      </c>
      <c r="U3718" t="str">
        <f t="shared" si="354"/>
        <v>{location: new google.maps.LatLng(37.754, -122.464), weight: 0},</v>
      </c>
      <c r="V3718" t="str">
        <f t="shared" si="349"/>
        <v>{location: new google.maps.LatLng(37.754, -122.464), weight: 0},</v>
      </c>
      <c r="W3718" t="str">
        <f t="shared" si="350"/>
        <v>{location: new google.maps.LatLng(37.754, -122.464), weight: 0},</v>
      </c>
      <c r="X3718" t="str">
        <f t="shared" si="351"/>
        <v>{location: new google.maps.LatLng(37.754, -122.464), weight: 0},</v>
      </c>
      <c r="Y3718" t="str">
        <f t="shared" si="352"/>
        <v>{location: new google.maps.LatLng(37.754, -122.464), weight: 0},</v>
      </c>
    </row>
    <row r="3719" spans="1:25" x14ac:dyDescent="0.2">
      <c r="A3719">
        <v>37.753999999999998</v>
      </c>
      <c r="B3719">
        <v>-122.459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1</v>
      </c>
      <c r="M3719">
        <f>VLOOKUP(H3719,AE$2:$AJ$12,6,TRUE)</f>
        <v>0</v>
      </c>
      <c r="N3719">
        <f>VLOOKUP(I3719,AF$2:$AJ$12,5,TRUE)</f>
        <v>2</v>
      </c>
      <c r="O3719">
        <f>VLOOKUP(J3719,AG$2:$AJ$12,4,TRUE)</f>
        <v>0</v>
      </c>
      <c r="P3719">
        <f>VLOOKUP(K3719,AH$2:$AJ$12,3,TRUE)</f>
        <v>0</v>
      </c>
      <c r="Q3719">
        <f>VLOOKUP(L3719,AI$2:$AJ$12,2,TRUE)</f>
        <v>0</v>
      </c>
      <c r="T3719" t="str">
        <f t="shared" si="353"/>
        <v>Crimepoint.create(latitude:37.754, longitude:-122.459, drugdrink:0, misdemean:2, theft:0, violent:0, total:0, drugdrinkct:0, misdemeanct:1, theftct:0, violentct:0, totalct:1)</v>
      </c>
      <c r="U3719" t="str">
        <f t="shared" si="354"/>
        <v>{location: new google.maps.LatLng(37.754, -122.459), weight: 0},</v>
      </c>
      <c r="V3719" t="str">
        <f t="shared" si="349"/>
        <v>{location: new google.maps.LatLng(37.754, -122.459), weight: 0},</v>
      </c>
      <c r="W3719" t="str">
        <f t="shared" si="350"/>
        <v>{location: new google.maps.LatLng(37.754, -122.459), weight: 0},</v>
      </c>
      <c r="X3719" t="str">
        <f t="shared" si="351"/>
        <v>{location: new google.maps.LatLng(37.754, -122.459), weight: 0},</v>
      </c>
      <c r="Y3719" t="str">
        <f t="shared" si="352"/>
        <v>{location: new google.maps.LatLng(37.754, -122.459), weight: 0},</v>
      </c>
    </row>
    <row r="3720" spans="1:25" x14ac:dyDescent="0.2">
      <c r="A3720">
        <v>37.753999999999998</v>
      </c>
      <c r="B3720">
        <v>-122.45399999999999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3</v>
      </c>
      <c r="J3720">
        <v>1</v>
      </c>
      <c r="K3720">
        <v>0</v>
      </c>
      <c r="L3720">
        <v>4</v>
      </c>
      <c r="M3720">
        <f>VLOOKUP(H3720,AE$2:$AJ$12,6,TRUE)</f>
        <v>0</v>
      </c>
      <c r="N3720">
        <f>VLOOKUP(I3720,AF$2:$AJ$12,5,TRUE)</f>
        <v>5</v>
      </c>
      <c r="O3720">
        <f>VLOOKUP(J3720,AG$2:$AJ$12,4,TRUE)</f>
        <v>3</v>
      </c>
      <c r="P3720">
        <f>VLOOKUP(K3720,AH$2:$AJ$12,3,TRUE)</f>
        <v>0</v>
      </c>
      <c r="Q3720">
        <f>VLOOKUP(L3720,AI$2:$AJ$12,2,TRUE)</f>
        <v>3</v>
      </c>
      <c r="T3720" t="str">
        <f t="shared" si="353"/>
        <v>Crimepoint.create(latitude:37.754, longitude:-122.454, drugdrink:0, misdemean:5, theft:3, violent:0, total:3, drugdrinkct:0, misdemeanct:3, theftct:1, violentct:0, totalct:4)</v>
      </c>
      <c r="U3720" t="str">
        <f t="shared" si="354"/>
        <v>{location: new google.maps.LatLng(37.754, -122.454), weight: 0},</v>
      </c>
      <c r="V3720" t="str">
        <f t="shared" si="349"/>
        <v>{location: new google.maps.LatLng(37.754, -122.454), weight: 1},</v>
      </c>
      <c r="W3720" t="str">
        <f t="shared" si="350"/>
        <v>{location: new google.maps.LatLng(37.754, -122.454), weight: 0},</v>
      </c>
      <c r="X3720" t="str">
        <f t="shared" si="351"/>
        <v>{location: new google.maps.LatLng(37.754, -122.454), weight: 0},</v>
      </c>
      <c r="Y3720" t="str">
        <f t="shared" si="352"/>
        <v>{location: new google.maps.LatLng(37.754, -122.454), weight: 0},</v>
      </c>
    </row>
    <row r="3721" spans="1:25" x14ac:dyDescent="0.2">
      <c r="A3721">
        <v>37.753999999999998</v>
      </c>
      <c r="B3721">
        <v>-122.45099999999999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f>VLOOKUP(H3721,AE$2:$AJ$12,6,TRUE)</f>
        <v>0</v>
      </c>
      <c r="N3721">
        <f>VLOOKUP(I3721,AF$2:$AJ$12,5,TRUE)</f>
        <v>0</v>
      </c>
      <c r="O3721">
        <f>VLOOKUP(J3721,AG$2:$AJ$12,4,TRUE)</f>
        <v>3</v>
      </c>
      <c r="P3721">
        <f>VLOOKUP(K3721,AH$2:$AJ$12,3,TRUE)</f>
        <v>0</v>
      </c>
      <c r="Q3721">
        <f>VLOOKUP(L3721,AI$2:$AJ$12,2,TRUE)</f>
        <v>0</v>
      </c>
      <c r="T3721" t="str">
        <f t="shared" si="353"/>
        <v>Crimepoint.create(latitude:37.754, longitude:-122.451, drugdrink:0, misdemean:0, theft:3, violent:0, total:0, drugdrinkct:0, misdemeanct:0, theftct:1, violentct:0, totalct:1)</v>
      </c>
      <c r="U3721" t="str">
        <f t="shared" si="354"/>
        <v>{location: new google.maps.LatLng(37.754, -122.451), weight: 0},</v>
      </c>
      <c r="V3721" t="str">
        <f t="shared" si="349"/>
        <v>{location: new google.maps.LatLng(37.754, -122.451), weight: 0},</v>
      </c>
      <c r="W3721" t="str">
        <f t="shared" si="350"/>
        <v>{location: new google.maps.LatLng(37.754, -122.451), weight: 0},</v>
      </c>
      <c r="X3721" t="str">
        <f t="shared" si="351"/>
        <v>{location: new google.maps.LatLng(37.754, -122.451), weight: 0},</v>
      </c>
      <c r="Y3721" t="str">
        <f t="shared" si="352"/>
        <v>{location: new google.maps.LatLng(37.754, -122.451), weight: 0},</v>
      </c>
    </row>
    <row r="3722" spans="1:25" x14ac:dyDescent="0.2">
      <c r="A3722">
        <v>37.753999999999998</v>
      </c>
      <c r="B3722">
        <v>-122.45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2</v>
      </c>
      <c r="J3722">
        <v>0</v>
      </c>
      <c r="K3722">
        <v>0</v>
      </c>
      <c r="L3722">
        <v>2</v>
      </c>
      <c r="M3722">
        <f>VLOOKUP(H3722,AE$2:$AJ$12,6,TRUE)</f>
        <v>0</v>
      </c>
      <c r="N3722">
        <f>VLOOKUP(I3722,AF$2:$AJ$12,5,TRUE)</f>
        <v>4</v>
      </c>
      <c r="O3722">
        <f>VLOOKUP(J3722,AG$2:$AJ$12,4,TRUE)</f>
        <v>0</v>
      </c>
      <c r="P3722">
        <f>VLOOKUP(K3722,AH$2:$AJ$12,3,TRUE)</f>
        <v>0</v>
      </c>
      <c r="Q3722">
        <f>VLOOKUP(L3722,AI$2:$AJ$12,2,TRUE)</f>
        <v>1</v>
      </c>
      <c r="T3722" t="str">
        <f t="shared" si="353"/>
        <v>Crimepoint.create(latitude:37.754, longitude:-122.45, drugdrink:0, misdemean:4, theft:0, violent:0, total:1, drugdrinkct:0, misdemeanct:2, theftct:0, violentct:0, totalct:2)</v>
      </c>
      <c r="U3722" t="str">
        <f t="shared" si="354"/>
        <v>{location: new google.maps.LatLng(37.754, -122.45), weight: 0},</v>
      </c>
      <c r="V3722" t="str">
        <f t="shared" si="349"/>
        <v>{location: new google.maps.LatLng(37.754, -122.45), weight: 0},</v>
      </c>
      <c r="W3722" t="str">
        <f t="shared" si="350"/>
        <v>{location: new google.maps.LatLng(37.754, -122.45), weight: 0},</v>
      </c>
      <c r="X3722" t="str">
        <f t="shared" si="351"/>
        <v>{location: new google.maps.LatLng(37.754, -122.45), weight: 0},</v>
      </c>
      <c r="Y3722" t="str">
        <f t="shared" si="352"/>
        <v>{location: new google.maps.LatLng(37.754, -122.45), weight: 0},</v>
      </c>
    </row>
    <row r="3723" spans="1:25" x14ac:dyDescent="0.2">
      <c r="A3723">
        <v>37.753999999999998</v>
      </c>
      <c r="B3723">
        <v>-122.44499999999999</v>
      </c>
      <c r="C3723">
        <v>0</v>
      </c>
      <c r="D3723">
        <v>2</v>
      </c>
      <c r="E3723">
        <v>1</v>
      </c>
      <c r="F3723">
        <v>1</v>
      </c>
      <c r="G3723">
        <v>1</v>
      </c>
      <c r="H3723">
        <v>0</v>
      </c>
      <c r="I3723">
        <v>9</v>
      </c>
      <c r="J3723">
        <v>5</v>
      </c>
      <c r="K3723">
        <v>1</v>
      </c>
      <c r="L3723">
        <v>15</v>
      </c>
      <c r="M3723">
        <f>VLOOKUP(H3723,AE$2:$AJ$12,6,TRUE)</f>
        <v>0</v>
      </c>
      <c r="N3723">
        <f>VLOOKUP(I3723,AF$2:$AJ$12,5,TRUE)</f>
        <v>7</v>
      </c>
      <c r="O3723">
        <f>VLOOKUP(J3723,AG$2:$AJ$12,4,TRUE)</f>
        <v>7</v>
      </c>
      <c r="P3723">
        <f>VLOOKUP(K3723,AH$2:$AJ$12,3,TRUE)</f>
        <v>7</v>
      </c>
      <c r="Q3723">
        <f>VLOOKUP(L3723,AI$2:$AJ$12,2,TRUE)</f>
        <v>7</v>
      </c>
      <c r="T3723" t="str">
        <f t="shared" si="353"/>
        <v>Crimepoint.create(latitude:37.754, longitude:-122.445, drugdrink:0, misdemean:7, theft:7, violent:7, total:7, drugdrinkct:0, misdemeanct:9, theftct:5, violentct:1, totalct:15)</v>
      </c>
      <c r="U3723" t="str">
        <f t="shared" si="354"/>
        <v>{location: new google.maps.LatLng(37.754, -122.445), weight: 0},</v>
      </c>
      <c r="V3723" t="str">
        <f t="shared" si="349"/>
        <v>{location: new google.maps.LatLng(37.754, -122.445), weight: 2},</v>
      </c>
      <c r="W3723" t="str">
        <f t="shared" si="350"/>
        <v>{location: new google.maps.LatLng(37.754, -122.445), weight: 1},</v>
      </c>
      <c r="X3723" t="str">
        <f t="shared" si="351"/>
        <v>{location: new google.maps.LatLng(37.754, -122.445), weight: 1},</v>
      </c>
      <c r="Y3723" t="str">
        <f t="shared" si="352"/>
        <v>{location: new google.maps.LatLng(37.754, -122.445), weight: 1},</v>
      </c>
    </row>
    <row r="3724" spans="1:25" x14ac:dyDescent="0.2">
      <c r="A3724">
        <v>37.753999999999998</v>
      </c>
      <c r="B3724">
        <v>-122.444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3</v>
      </c>
      <c r="K3724">
        <v>0</v>
      </c>
      <c r="L3724">
        <v>3</v>
      </c>
      <c r="M3724">
        <f>VLOOKUP(H3724,AE$2:$AJ$12,6,TRUE)</f>
        <v>0</v>
      </c>
      <c r="N3724">
        <f>VLOOKUP(I3724,AF$2:$AJ$12,5,TRUE)</f>
        <v>0</v>
      </c>
      <c r="O3724">
        <f>VLOOKUP(J3724,AG$2:$AJ$12,4,TRUE)</f>
        <v>5</v>
      </c>
      <c r="P3724">
        <f>VLOOKUP(K3724,AH$2:$AJ$12,3,TRUE)</f>
        <v>0</v>
      </c>
      <c r="Q3724">
        <f>VLOOKUP(L3724,AI$2:$AJ$12,2,TRUE)</f>
        <v>2</v>
      </c>
      <c r="T3724" t="str">
        <f t="shared" si="353"/>
        <v>Crimepoint.create(latitude:37.754, longitude:-122.444, drugdrink:0, misdemean:0, theft:5, violent:0, total:2, drugdrinkct:0, misdemeanct:0, theftct:3, violentct:0, totalct:3)</v>
      </c>
      <c r="U3724" t="str">
        <f t="shared" si="354"/>
        <v>{location: new google.maps.LatLng(37.754, -122.444), weight: 0},</v>
      </c>
      <c r="V3724" t="str">
        <f t="shared" si="349"/>
        <v>{location: new google.maps.LatLng(37.754, -122.444), weight: 0},</v>
      </c>
      <c r="W3724" t="str">
        <f t="shared" si="350"/>
        <v>{location: new google.maps.LatLng(37.754, -122.444), weight: 0},</v>
      </c>
      <c r="X3724" t="str">
        <f t="shared" si="351"/>
        <v>{location: new google.maps.LatLng(37.754, -122.444), weight: 0},</v>
      </c>
      <c r="Y3724" t="str">
        <f t="shared" si="352"/>
        <v>{location: new google.maps.LatLng(37.754, -122.444), weight: 0},</v>
      </c>
    </row>
    <row r="3725" spans="1:25" x14ac:dyDescent="0.2">
      <c r="A3725">
        <v>37.753999999999998</v>
      </c>
      <c r="B3725">
        <v>-122.443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1</v>
      </c>
      <c r="J3725">
        <v>4</v>
      </c>
      <c r="K3725">
        <v>0</v>
      </c>
      <c r="L3725">
        <v>5</v>
      </c>
      <c r="M3725">
        <f>VLOOKUP(H3725,AE$2:$AJ$12,6,TRUE)</f>
        <v>0</v>
      </c>
      <c r="N3725">
        <f>VLOOKUP(I3725,AF$2:$AJ$12,5,TRUE)</f>
        <v>2</v>
      </c>
      <c r="O3725">
        <f>VLOOKUP(J3725,AG$2:$AJ$12,4,TRUE)</f>
        <v>6</v>
      </c>
      <c r="P3725">
        <f>VLOOKUP(K3725,AH$2:$AJ$12,3,TRUE)</f>
        <v>0</v>
      </c>
      <c r="Q3725">
        <f>VLOOKUP(L3725,AI$2:$AJ$12,2,TRUE)</f>
        <v>4</v>
      </c>
      <c r="T3725" t="str">
        <f t="shared" si="353"/>
        <v>Crimepoint.create(latitude:37.754, longitude:-122.443, drugdrink:0, misdemean:2, theft:6, violent:0, total:4, drugdrinkct:0, misdemeanct:1, theftct:4, violentct:0, totalct:5)</v>
      </c>
      <c r="U3725" t="str">
        <f t="shared" si="354"/>
        <v>{location: new google.maps.LatLng(37.754, -122.443), weight: 0},</v>
      </c>
      <c r="V3725" t="str">
        <f t="shared" si="349"/>
        <v>{location: new google.maps.LatLng(37.754, -122.443), weight: 0},</v>
      </c>
      <c r="W3725" t="str">
        <f t="shared" si="350"/>
        <v>{location: new google.maps.LatLng(37.754, -122.443), weight: 1},</v>
      </c>
      <c r="X3725" t="str">
        <f t="shared" si="351"/>
        <v>{location: new google.maps.LatLng(37.754, -122.443), weight: 0},</v>
      </c>
      <c r="Y3725" t="str">
        <f t="shared" si="352"/>
        <v>{location: new google.maps.LatLng(37.754, -122.443), weight: 0},</v>
      </c>
    </row>
    <row r="3726" spans="1:25" x14ac:dyDescent="0.2">
      <c r="A3726">
        <v>37.753999999999998</v>
      </c>
      <c r="B3726">
        <v>-122.44199999999999</v>
      </c>
      <c r="C3726">
        <v>0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1</v>
      </c>
      <c r="J3726">
        <v>7</v>
      </c>
      <c r="K3726">
        <v>0</v>
      </c>
      <c r="L3726">
        <v>8</v>
      </c>
      <c r="M3726">
        <f>VLOOKUP(H3726,AE$2:$AJ$12,6,TRUE)</f>
        <v>0</v>
      </c>
      <c r="N3726">
        <f>VLOOKUP(I3726,AF$2:$AJ$12,5,TRUE)</f>
        <v>2</v>
      </c>
      <c r="O3726">
        <f>VLOOKUP(J3726,AG$2:$AJ$12,4,TRUE)</f>
        <v>7</v>
      </c>
      <c r="P3726">
        <f>VLOOKUP(K3726,AH$2:$AJ$12,3,TRUE)</f>
        <v>0</v>
      </c>
      <c r="Q3726">
        <f>VLOOKUP(L3726,AI$2:$AJ$12,2,TRUE)</f>
        <v>5</v>
      </c>
      <c r="T3726" t="str">
        <f t="shared" si="353"/>
        <v>Crimepoint.create(latitude:37.754, longitude:-122.442, drugdrink:0, misdemean:2, theft:7, violent:0, total:5, drugdrinkct:0, misdemeanct:1, theftct:7, violentct:0, totalct:8)</v>
      </c>
      <c r="U3726" t="str">
        <f t="shared" si="354"/>
        <v>{location: new google.maps.LatLng(37.754, -122.442), weight: 0},</v>
      </c>
      <c r="V3726" t="str">
        <f t="shared" si="349"/>
        <v>{location: new google.maps.LatLng(37.754, -122.442), weight: 0},</v>
      </c>
      <c r="W3726" t="str">
        <f t="shared" si="350"/>
        <v>{location: new google.maps.LatLng(37.754, -122.442), weight: 1},</v>
      </c>
      <c r="X3726" t="str">
        <f t="shared" si="351"/>
        <v>{location: new google.maps.LatLng(37.754, -122.442), weight: 0},</v>
      </c>
      <c r="Y3726" t="str">
        <f t="shared" si="352"/>
        <v>{location: new google.maps.LatLng(37.754, -122.442), weight: 1},</v>
      </c>
    </row>
    <row r="3727" spans="1:25" x14ac:dyDescent="0.2">
      <c r="A3727">
        <v>37.753999999999998</v>
      </c>
      <c r="B3727">
        <v>-122.441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2</v>
      </c>
      <c r="J3727">
        <v>1</v>
      </c>
      <c r="K3727">
        <v>0</v>
      </c>
      <c r="L3727">
        <v>3</v>
      </c>
      <c r="M3727">
        <f>VLOOKUP(H3727,AE$2:$AJ$12,6,TRUE)</f>
        <v>0</v>
      </c>
      <c r="N3727">
        <f>VLOOKUP(I3727,AF$2:$AJ$12,5,TRUE)</f>
        <v>4</v>
      </c>
      <c r="O3727">
        <f>VLOOKUP(J3727,AG$2:$AJ$12,4,TRUE)</f>
        <v>3</v>
      </c>
      <c r="P3727">
        <f>VLOOKUP(K3727,AH$2:$AJ$12,3,TRUE)</f>
        <v>0</v>
      </c>
      <c r="Q3727">
        <f>VLOOKUP(L3727,AI$2:$AJ$12,2,TRUE)</f>
        <v>2</v>
      </c>
      <c r="T3727" t="str">
        <f t="shared" si="353"/>
        <v>Crimepoint.create(latitude:37.754, longitude:-122.441, drugdrink:0, misdemean:4, theft:3, violent:0, total:2, drugdrinkct:0, misdemeanct:2, theftct:1, violentct:0, totalct:3)</v>
      </c>
      <c r="U3727" t="str">
        <f t="shared" si="354"/>
        <v>{location: new google.maps.LatLng(37.754, -122.441), weight: 0},</v>
      </c>
      <c r="V3727" t="str">
        <f t="shared" si="349"/>
        <v>{location: new google.maps.LatLng(37.754, -122.441), weight: 0},</v>
      </c>
      <c r="W3727" t="str">
        <f t="shared" si="350"/>
        <v>{location: new google.maps.LatLng(37.754, -122.441), weight: 0},</v>
      </c>
      <c r="X3727" t="str">
        <f t="shared" si="351"/>
        <v>{location: new google.maps.LatLng(37.754, -122.441), weight: 0},</v>
      </c>
      <c r="Y3727" t="str">
        <f t="shared" si="352"/>
        <v>{location: new google.maps.LatLng(37.754, -122.441), weight: 0},</v>
      </c>
    </row>
    <row r="3728" spans="1:25" x14ac:dyDescent="0.2">
      <c r="A3728">
        <v>37.753999999999998</v>
      </c>
      <c r="B3728">
        <v>-122.44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</v>
      </c>
      <c r="K3728">
        <v>0</v>
      </c>
      <c r="L3728">
        <v>2</v>
      </c>
      <c r="M3728">
        <f>VLOOKUP(H3728,AE$2:$AJ$12,6,TRUE)</f>
        <v>0</v>
      </c>
      <c r="N3728">
        <f>VLOOKUP(I3728,AF$2:$AJ$12,5,TRUE)</f>
        <v>0</v>
      </c>
      <c r="O3728">
        <f>VLOOKUP(J3728,AG$2:$AJ$12,4,TRUE)</f>
        <v>4</v>
      </c>
      <c r="P3728">
        <f>VLOOKUP(K3728,AH$2:$AJ$12,3,TRUE)</f>
        <v>0</v>
      </c>
      <c r="Q3728">
        <f>VLOOKUP(L3728,AI$2:$AJ$12,2,TRUE)</f>
        <v>1</v>
      </c>
      <c r="T3728" t="str">
        <f t="shared" si="353"/>
        <v>Crimepoint.create(latitude:37.754, longitude:-122.44, drugdrink:0, misdemean:0, theft:4, violent:0, total:1, drugdrinkct:0, misdemeanct:0, theftct:2, violentct:0, totalct:2)</v>
      </c>
      <c r="U3728" t="str">
        <f t="shared" si="354"/>
        <v>{location: new google.maps.LatLng(37.754, -122.44), weight: 0},</v>
      </c>
      <c r="V3728" t="str">
        <f t="shared" si="349"/>
        <v>{location: new google.maps.LatLng(37.754, -122.44), weight: 0},</v>
      </c>
      <c r="W3728" t="str">
        <f t="shared" si="350"/>
        <v>{location: new google.maps.LatLng(37.754, -122.44), weight: 0},</v>
      </c>
      <c r="X3728" t="str">
        <f t="shared" si="351"/>
        <v>{location: new google.maps.LatLng(37.754, -122.44), weight: 0},</v>
      </c>
      <c r="Y3728" t="str">
        <f t="shared" si="352"/>
        <v>{location: new google.maps.LatLng(37.754, -122.44), weight: 0},</v>
      </c>
    </row>
    <row r="3729" spans="1:25" x14ac:dyDescent="0.2">
      <c r="A3729">
        <v>37.753999999999998</v>
      </c>
      <c r="B3729">
        <v>-122.43899999999999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3</v>
      </c>
      <c r="J3729">
        <v>2</v>
      </c>
      <c r="K3729">
        <v>0</v>
      </c>
      <c r="L3729">
        <v>5</v>
      </c>
      <c r="M3729">
        <f>VLOOKUP(H3729,AE$2:$AJ$12,6,TRUE)</f>
        <v>0</v>
      </c>
      <c r="N3729">
        <f>VLOOKUP(I3729,AF$2:$AJ$12,5,TRUE)</f>
        <v>5</v>
      </c>
      <c r="O3729">
        <f>VLOOKUP(J3729,AG$2:$AJ$12,4,TRUE)</f>
        <v>4</v>
      </c>
      <c r="P3729">
        <f>VLOOKUP(K3729,AH$2:$AJ$12,3,TRUE)</f>
        <v>0</v>
      </c>
      <c r="Q3729">
        <f>VLOOKUP(L3729,AI$2:$AJ$12,2,TRUE)</f>
        <v>4</v>
      </c>
      <c r="T3729" t="str">
        <f t="shared" si="353"/>
        <v>Crimepoint.create(latitude:37.754, longitude:-122.439, drugdrink:0, misdemean:5, theft:4, violent:0, total:4, drugdrinkct:0, misdemeanct:3, theftct:2, violentct:0, totalct:5)</v>
      </c>
      <c r="U3729" t="str">
        <f t="shared" si="354"/>
        <v>{location: new google.maps.LatLng(37.754, -122.439), weight: 0},</v>
      </c>
      <c r="V3729" t="str">
        <f t="shared" si="349"/>
        <v>{location: new google.maps.LatLng(37.754, -122.439), weight: 1},</v>
      </c>
      <c r="W3729" t="str">
        <f t="shared" si="350"/>
        <v>{location: new google.maps.LatLng(37.754, -122.439), weight: 0},</v>
      </c>
      <c r="X3729" t="str">
        <f t="shared" si="351"/>
        <v>{location: new google.maps.LatLng(37.754, -122.439), weight: 0},</v>
      </c>
      <c r="Y3729" t="str">
        <f t="shared" si="352"/>
        <v>{location: new google.maps.LatLng(37.754, -122.439), weight: 0},</v>
      </c>
    </row>
    <row r="3730" spans="1:25" x14ac:dyDescent="0.2">
      <c r="A3730">
        <v>37.753999999999998</v>
      </c>
      <c r="B3730">
        <v>-122.438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2</v>
      </c>
      <c r="J3730">
        <v>1</v>
      </c>
      <c r="K3730">
        <v>0</v>
      </c>
      <c r="L3730">
        <v>3</v>
      </c>
      <c r="M3730">
        <f>VLOOKUP(H3730,AE$2:$AJ$12,6,TRUE)</f>
        <v>0</v>
      </c>
      <c r="N3730">
        <f>VLOOKUP(I3730,AF$2:$AJ$12,5,TRUE)</f>
        <v>4</v>
      </c>
      <c r="O3730">
        <f>VLOOKUP(J3730,AG$2:$AJ$12,4,TRUE)</f>
        <v>3</v>
      </c>
      <c r="P3730">
        <f>VLOOKUP(K3730,AH$2:$AJ$12,3,TRUE)</f>
        <v>0</v>
      </c>
      <c r="Q3730">
        <f>VLOOKUP(L3730,AI$2:$AJ$12,2,TRUE)</f>
        <v>2</v>
      </c>
      <c r="T3730" t="str">
        <f t="shared" si="353"/>
        <v>Crimepoint.create(latitude:37.754, longitude:-122.438, drugdrink:0, misdemean:4, theft:3, violent:0, total:2, drugdrinkct:0, misdemeanct:2, theftct:1, violentct:0, totalct:3)</v>
      </c>
      <c r="U3730" t="str">
        <f t="shared" si="354"/>
        <v>{location: new google.maps.LatLng(37.754, -122.438), weight: 0},</v>
      </c>
      <c r="V3730" t="str">
        <f t="shared" si="349"/>
        <v>{location: new google.maps.LatLng(37.754, -122.438), weight: 0},</v>
      </c>
      <c r="W3730" t="str">
        <f t="shared" si="350"/>
        <v>{location: new google.maps.LatLng(37.754, -122.438), weight: 0},</v>
      </c>
      <c r="X3730" t="str">
        <f t="shared" si="351"/>
        <v>{location: new google.maps.LatLng(37.754, -122.438), weight: 0},</v>
      </c>
      <c r="Y3730" t="str">
        <f t="shared" si="352"/>
        <v>{location: new google.maps.LatLng(37.754, -122.438), weight: 0},</v>
      </c>
    </row>
    <row r="3731" spans="1:25" x14ac:dyDescent="0.2">
      <c r="A3731">
        <v>37.753999999999998</v>
      </c>
      <c r="B3731">
        <v>-122.437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0</v>
      </c>
      <c r="L3731">
        <v>2</v>
      </c>
      <c r="M3731">
        <f>VLOOKUP(H3731,AE$2:$AJ$12,6,TRUE)</f>
        <v>0</v>
      </c>
      <c r="N3731">
        <f>VLOOKUP(I3731,AF$2:$AJ$12,5,TRUE)</f>
        <v>4</v>
      </c>
      <c r="O3731">
        <f>VLOOKUP(J3731,AG$2:$AJ$12,4,TRUE)</f>
        <v>0</v>
      </c>
      <c r="P3731">
        <f>VLOOKUP(K3731,AH$2:$AJ$12,3,TRUE)</f>
        <v>0</v>
      </c>
      <c r="Q3731">
        <f>VLOOKUP(L3731,AI$2:$AJ$12,2,TRUE)</f>
        <v>1</v>
      </c>
      <c r="T3731" t="str">
        <f t="shared" si="353"/>
        <v>Crimepoint.create(latitude:37.754, longitude:-122.437, drugdrink:0, misdemean:4, theft:0, violent:0, total:1, drugdrinkct:0, misdemeanct:2, theftct:0, violentct:0, totalct:2)</v>
      </c>
      <c r="U3731" t="str">
        <f t="shared" si="354"/>
        <v>{location: new google.maps.LatLng(37.754, -122.437), weight: 0},</v>
      </c>
      <c r="V3731" t="str">
        <f t="shared" si="349"/>
        <v>{location: new google.maps.LatLng(37.754, -122.437), weight: 0},</v>
      </c>
      <c r="W3731" t="str">
        <f t="shared" si="350"/>
        <v>{location: new google.maps.LatLng(37.754, -122.437), weight: 0},</v>
      </c>
      <c r="X3731" t="str">
        <f t="shared" si="351"/>
        <v>{location: new google.maps.LatLng(37.754, -122.437), weight: 0},</v>
      </c>
      <c r="Y3731" t="str">
        <f t="shared" si="352"/>
        <v>{location: new google.maps.LatLng(37.754, -122.437), weight: 0},</v>
      </c>
    </row>
    <row r="3732" spans="1:25" x14ac:dyDescent="0.2">
      <c r="A3732">
        <v>37.753999999999998</v>
      </c>
      <c r="B3732">
        <v>-122.435</v>
      </c>
      <c r="C3732">
        <v>1</v>
      </c>
      <c r="D3732">
        <v>0</v>
      </c>
      <c r="E3732">
        <v>1</v>
      </c>
      <c r="F3732">
        <v>2</v>
      </c>
      <c r="G3732">
        <v>1</v>
      </c>
      <c r="H3732">
        <v>1</v>
      </c>
      <c r="I3732">
        <v>2</v>
      </c>
      <c r="J3732">
        <v>5</v>
      </c>
      <c r="K3732">
        <v>3</v>
      </c>
      <c r="L3732">
        <v>11</v>
      </c>
      <c r="M3732">
        <f>VLOOKUP(H3732,AE$2:$AJ$12,6,TRUE)</f>
        <v>8</v>
      </c>
      <c r="N3732">
        <f>VLOOKUP(I3732,AF$2:$AJ$12,5,TRUE)</f>
        <v>4</v>
      </c>
      <c r="O3732">
        <f>VLOOKUP(J3732,AG$2:$AJ$12,4,TRUE)</f>
        <v>7</v>
      </c>
      <c r="P3732">
        <f>VLOOKUP(K3732,AH$2:$AJ$12,3,TRUE)</f>
        <v>8</v>
      </c>
      <c r="Q3732">
        <f>VLOOKUP(L3732,AI$2:$AJ$12,2,TRUE)</f>
        <v>6</v>
      </c>
      <c r="T3732" t="str">
        <f t="shared" si="353"/>
        <v>Crimepoint.create(latitude:37.754, longitude:-122.435, drugdrink:8, misdemean:4, theft:7, violent:8, total:6, drugdrinkct:1, misdemeanct:2, theftct:5, violentct:3, totalct:11)</v>
      </c>
      <c r="U3732" t="str">
        <f t="shared" si="354"/>
        <v>{location: new google.maps.LatLng(37.754, -122.435), weight: 1},</v>
      </c>
      <c r="V3732" t="str">
        <f t="shared" si="349"/>
        <v>{location: new google.maps.LatLng(37.754, -122.435), weight: 0},</v>
      </c>
      <c r="W3732" t="str">
        <f t="shared" si="350"/>
        <v>{location: new google.maps.LatLng(37.754, -122.435), weight: 1},</v>
      </c>
      <c r="X3732" t="str">
        <f t="shared" si="351"/>
        <v>{location: new google.maps.LatLng(37.754, -122.435), weight: 2},</v>
      </c>
      <c r="Y3732" t="str">
        <f t="shared" si="352"/>
        <v>{location: new google.maps.LatLng(37.754, -122.435), weight: 1},</v>
      </c>
    </row>
    <row r="3733" spans="1:25" x14ac:dyDescent="0.2">
      <c r="A3733">
        <v>37.753999999999998</v>
      </c>
      <c r="B3733">
        <v>-122.434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3</v>
      </c>
      <c r="J3733">
        <v>3</v>
      </c>
      <c r="K3733">
        <v>0</v>
      </c>
      <c r="L3733">
        <v>6</v>
      </c>
      <c r="M3733">
        <f>VLOOKUP(H3733,AE$2:$AJ$12,6,TRUE)</f>
        <v>0</v>
      </c>
      <c r="N3733">
        <f>VLOOKUP(I3733,AF$2:$AJ$12,5,TRUE)</f>
        <v>5</v>
      </c>
      <c r="O3733">
        <f>VLOOKUP(J3733,AG$2:$AJ$12,4,TRUE)</f>
        <v>5</v>
      </c>
      <c r="P3733">
        <f>VLOOKUP(K3733,AH$2:$AJ$12,3,TRUE)</f>
        <v>0</v>
      </c>
      <c r="Q3733">
        <f>VLOOKUP(L3733,AI$2:$AJ$12,2,TRUE)</f>
        <v>4</v>
      </c>
      <c r="T3733" t="str">
        <f t="shared" si="353"/>
        <v>Crimepoint.create(latitude:37.754, longitude:-122.434, drugdrink:0, misdemean:5, theft:5, violent:0, total:4, drugdrinkct:0, misdemeanct:3, theftct:3, violentct:0, totalct:6)</v>
      </c>
      <c r="U3733" t="str">
        <f t="shared" si="354"/>
        <v>{location: new google.maps.LatLng(37.754, -122.434), weight: 0},</v>
      </c>
      <c r="V3733" t="str">
        <f t="shared" si="349"/>
        <v>{location: new google.maps.LatLng(37.754, -122.434), weight: 1},</v>
      </c>
      <c r="W3733" t="str">
        <f t="shared" si="350"/>
        <v>{location: new google.maps.LatLng(37.754, -122.434), weight: 0},</v>
      </c>
      <c r="X3733" t="str">
        <f t="shared" si="351"/>
        <v>{location: new google.maps.LatLng(37.754, -122.434), weight: 0},</v>
      </c>
      <c r="Y3733" t="str">
        <f t="shared" si="352"/>
        <v>{location: new google.maps.LatLng(37.754, -122.434), weight: 0},</v>
      </c>
    </row>
    <row r="3734" spans="1:25" x14ac:dyDescent="0.2">
      <c r="A3734">
        <v>37.753999999999998</v>
      </c>
      <c r="B3734">
        <v>-122.43300000000001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</v>
      </c>
      <c r="K3734">
        <v>0</v>
      </c>
      <c r="L3734">
        <v>3</v>
      </c>
      <c r="M3734">
        <f>VLOOKUP(H3734,AE$2:$AJ$12,6,TRUE)</f>
        <v>0</v>
      </c>
      <c r="N3734">
        <f>VLOOKUP(I3734,AF$2:$AJ$12,5,TRUE)</f>
        <v>0</v>
      </c>
      <c r="O3734">
        <f>VLOOKUP(J3734,AG$2:$AJ$12,4,TRUE)</f>
        <v>5</v>
      </c>
      <c r="P3734">
        <f>VLOOKUP(K3734,AH$2:$AJ$12,3,TRUE)</f>
        <v>0</v>
      </c>
      <c r="Q3734">
        <f>VLOOKUP(L3734,AI$2:$AJ$12,2,TRUE)</f>
        <v>2</v>
      </c>
      <c r="T3734" t="str">
        <f t="shared" si="353"/>
        <v>Crimepoint.create(latitude:37.754, longitude:-122.433, drugdrink:0, misdemean:0, theft:5, violent:0, total:2, drugdrinkct:0, misdemeanct:0, theftct:3, violentct:0, totalct:3)</v>
      </c>
      <c r="U3734" t="str">
        <f t="shared" si="354"/>
        <v>{location: new google.maps.LatLng(37.754, -122.433), weight: 0},</v>
      </c>
      <c r="V3734" t="str">
        <f t="shared" si="349"/>
        <v>{location: new google.maps.LatLng(37.754, -122.433), weight: 0},</v>
      </c>
      <c r="W3734" t="str">
        <f t="shared" si="350"/>
        <v>{location: new google.maps.LatLng(37.754, -122.433), weight: 0},</v>
      </c>
      <c r="X3734" t="str">
        <f t="shared" si="351"/>
        <v>{location: new google.maps.LatLng(37.754, -122.433), weight: 0},</v>
      </c>
      <c r="Y3734" t="str">
        <f t="shared" si="352"/>
        <v>{location: new google.maps.LatLng(37.754, -122.433), weight: 0},</v>
      </c>
    </row>
    <row r="3735" spans="1:25" x14ac:dyDescent="0.2">
      <c r="A3735">
        <v>37.753999999999998</v>
      </c>
      <c r="B3735">
        <v>-122.432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4</v>
      </c>
      <c r="J3735">
        <v>1</v>
      </c>
      <c r="K3735">
        <v>0</v>
      </c>
      <c r="L3735">
        <v>5</v>
      </c>
      <c r="M3735">
        <f>VLOOKUP(H3735,AE$2:$AJ$12,6,TRUE)</f>
        <v>0</v>
      </c>
      <c r="N3735">
        <f>VLOOKUP(I3735,AF$2:$AJ$12,5,TRUE)</f>
        <v>6</v>
      </c>
      <c r="O3735">
        <f>VLOOKUP(J3735,AG$2:$AJ$12,4,TRUE)</f>
        <v>3</v>
      </c>
      <c r="P3735">
        <f>VLOOKUP(K3735,AH$2:$AJ$12,3,TRUE)</f>
        <v>0</v>
      </c>
      <c r="Q3735">
        <f>VLOOKUP(L3735,AI$2:$AJ$12,2,TRUE)</f>
        <v>4</v>
      </c>
      <c r="T3735" t="str">
        <f t="shared" si="353"/>
        <v>Crimepoint.create(latitude:37.754, longitude:-122.432, drugdrink:0, misdemean:6, theft:3, violent:0, total:4, drugdrinkct:0, misdemeanct:4, theftct:1, violentct:0, totalct:5)</v>
      </c>
      <c r="U3735" t="str">
        <f t="shared" si="354"/>
        <v>{location: new google.maps.LatLng(37.754, -122.432), weight: 0},</v>
      </c>
      <c r="V3735" t="str">
        <f t="shared" si="349"/>
        <v>{location: new google.maps.LatLng(37.754, -122.432), weight: 1},</v>
      </c>
      <c r="W3735" t="str">
        <f t="shared" si="350"/>
        <v>{location: new google.maps.LatLng(37.754, -122.432), weight: 0},</v>
      </c>
      <c r="X3735" t="str">
        <f t="shared" si="351"/>
        <v>{location: new google.maps.LatLng(37.754, -122.432), weight: 0},</v>
      </c>
      <c r="Y3735" t="str">
        <f t="shared" si="352"/>
        <v>{location: new google.maps.LatLng(37.754, -122.432), weight: 0},</v>
      </c>
    </row>
    <row r="3736" spans="1:25" x14ac:dyDescent="0.2">
      <c r="A3736">
        <v>37.753999999999998</v>
      </c>
      <c r="B3736">
        <v>-122.431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2</v>
      </c>
      <c r="J3736">
        <v>1</v>
      </c>
      <c r="K3736">
        <v>0</v>
      </c>
      <c r="L3736">
        <v>4</v>
      </c>
      <c r="M3736">
        <f>VLOOKUP(H3736,AE$2:$AJ$12,6,TRUE)</f>
        <v>8</v>
      </c>
      <c r="N3736">
        <f>VLOOKUP(I3736,AF$2:$AJ$12,5,TRUE)</f>
        <v>4</v>
      </c>
      <c r="O3736">
        <f>VLOOKUP(J3736,AG$2:$AJ$12,4,TRUE)</f>
        <v>3</v>
      </c>
      <c r="P3736">
        <f>VLOOKUP(K3736,AH$2:$AJ$12,3,TRUE)</f>
        <v>0</v>
      </c>
      <c r="Q3736">
        <f>VLOOKUP(L3736,AI$2:$AJ$12,2,TRUE)</f>
        <v>3</v>
      </c>
      <c r="T3736" t="str">
        <f t="shared" si="353"/>
        <v>Crimepoint.create(latitude:37.754, longitude:-122.431, drugdrink:8, misdemean:4, theft:3, violent:0, total:3, drugdrinkct:1, misdemeanct:2, theftct:1, violentct:0, totalct:4)</v>
      </c>
      <c r="U3736" t="str">
        <f t="shared" si="354"/>
        <v>{location: new google.maps.LatLng(37.754, -122.431), weight: 1},</v>
      </c>
      <c r="V3736" t="str">
        <f t="shared" si="349"/>
        <v>{location: new google.maps.LatLng(37.754, -122.431), weight: 0},</v>
      </c>
      <c r="W3736" t="str">
        <f t="shared" si="350"/>
        <v>{location: new google.maps.LatLng(37.754, -122.431), weight: 0},</v>
      </c>
      <c r="X3736" t="str">
        <f t="shared" si="351"/>
        <v>{location: new google.maps.LatLng(37.754, -122.431), weight: 0},</v>
      </c>
      <c r="Y3736" t="str">
        <f t="shared" si="352"/>
        <v>{location: new google.maps.LatLng(37.754, -122.431), weight: 0},</v>
      </c>
    </row>
    <row r="3737" spans="1:25" x14ac:dyDescent="0.2">
      <c r="A3737">
        <v>37.753999999999998</v>
      </c>
      <c r="B3737">
        <v>-122.43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3</v>
      </c>
      <c r="K3737">
        <v>0</v>
      </c>
      <c r="L3737">
        <v>4</v>
      </c>
      <c r="M3737">
        <f>VLOOKUP(H3737,AE$2:$AJ$12,6,TRUE)</f>
        <v>0</v>
      </c>
      <c r="N3737">
        <f>VLOOKUP(I3737,AF$2:$AJ$12,5,TRUE)</f>
        <v>2</v>
      </c>
      <c r="O3737">
        <f>VLOOKUP(J3737,AG$2:$AJ$12,4,TRUE)</f>
        <v>5</v>
      </c>
      <c r="P3737">
        <f>VLOOKUP(K3737,AH$2:$AJ$12,3,TRUE)</f>
        <v>0</v>
      </c>
      <c r="Q3737">
        <f>VLOOKUP(L3737,AI$2:$AJ$12,2,TRUE)</f>
        <v>3</v>
      </c>
      <c r="T3737" t="str">
        <f t="shared" si="353"/>
        <v>Crimepoint.create(latitude:37.754, longitude:-122.43, drugdrink:0, misdemean:2, theft:5, violent:0, total:3, drugdrinkct:0, misdemeanct:1, theftct:3, violentct:0, totalct:4)</v>
      </c>
      <c r="U3737" t="str">
        <f t="shared" si="354"/>
        <v>{location: new google.maps.LatLng(37.754, -122.43), weight: 0},</v>
      </c>
      <c r="V3737" t="str">
        <f t="shared" si="349"/>
        <v>{location: new google.maps.LatLng(37.754, -122.43), weight: 0},</v>
      </c>
      <c r="W3737" t="str">
        <f t="shared" si="350"/>
        <v>{location: new google.maps.LatLng(37.754, -122.43), weight: 0},</v>
      </c>
      <c r="X3737" t="str">
        <f t="shared" si="351"/>
        <v>{location: new google.maps.LatLng(37.754, -122.43), weight: 0},</v>
      </c>
      <c r="Y3737" t="str">
        <f t="shared" si="352"/>
        <v>{location: new google.maps.LatLng(37.754, -122.43), weight: 0},</v>
      </c>
    </row>
    <row r="3738" spans="1:25" x14ac:dyDescent="0.2">
      <c r="A3738">
        <v>37.753999999999998</v>
      </c>
      <c r="B3738">
        <v>-122.429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</v>
      </c>
      <c r="J3738">
        <v>2</v>
      </c>
      <c r="K3738">
        <v>0</v>
      </c>
      <c r="L3738">
        <v>4</v>
      </c>
      <c r="M3738">
        <f>VLOOKUP(H3738,AE$2:$AJ$12,6,TRUE)</f>
        <v>0</v>
      </c>
      <c r="N3738">
        <f>VLOOKUP(I3738,AF$2:$AJ$12,5,TRUE)</f>
        <v>4</v>
      </c>
      <c r="O3738">
        <f>VLOOKUP(J3738,AG$2:$AJ$12,4,TRUE)</f>
        <v>4</v>
      </c>
      <c r="P3738">
        <f>VLOOKUP(K3738,AH$2:$AJ$12,3,TRUE)</f>
        <v>0</v>
      </c>
      <c r="Q3738">
        <f>VLOOKUP(L3738,AI$2:$AJ$12,2,TRUE)</f>
        <v>3</v>
      </c>
      <c r="T3738" t="str">
        <f t="shared" si="353"/>
        <v>Crimepoint.create(latitude:37.754, longitude:-122.429, drugdrink:0, misdemean:4, theft:4, violent:0, total:3, drugdrinkct:0, misdemeanct:2, theftct:2, violentct:0, totalct:4)</v>
      </c>
      <c r="U3738" t="str">
        <f t="shared" si="354"/>
        <v>{location: new google.maps.LatLng(37.754, -122.429), weight: 0},</v>
      </c>
      <c r="V3738" t="str">
        <f t="shared" si="349"/>
        <v>{location: new google.maps.LatLng(37.754, -122.429), weight: 0},</v>
      </c>
      <c r="W3738" t="str">
        <f t="shared" si="350"/>
        <v>{location: new google.maps.LatLng(37.754, -122.429), weight: 0},</v>
      </c>
      <c r="X3738" t="str">
        <f t="shared" si="351"/>
        <v>{location: new google.maps.LatLng(37.754, -122.429), weight: 0},</v>
      </c>
      <c r="Y3738" t="str">
        <f t="shared" si="352"/>
        <v>{location: new google.maps.LatLng(37.754, -122.429), weight: 0},</v>
      </c>
    </row>
    <row r="3739" spans="1:25" x14ac:dyDescent="0.2">
      <c r="A3739">
        <v>37.753999999999998</v>
      </c>
      <c r="B3739">
        <v>-122.428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1</v>
      </c>
      <c r="M3739">
        <f>VLOOKUP(H3739,AE$2:$AJ$12,6,TRUE)</f>
        <v>0</v>
      </c>
      <c r="N3739">
        <f>VLOOKUP(I3739,AF$2:$AJ$12,5,TRUE)</f>
        <v>0</v>
      </c>
      <c r="O3739">
        <f>VLOOKUP(J3739,AG$2:$AJ$12,4,TRUE)</f>
        <v>3</v>
      </c>
      <c r="P3739">
        <f>VLOOKUP(K3739,AH$2:$AJ$12,3,TRUE)</f>
        <v>0</v>
      </c>
      <c r="Q3739">
        <f>VLOOKUP(L3739,AI$2:$AJ$12,2,TRUE)</f>
        <v>0</v>
      </c>
      <c r="T3739" t="str">
        <f t="shared" si="353"/>
        <v>Crimepoint.create(latitude:37.754, longitude:-122.428, drugdrink:0, misdemean:0, theft:3, violent:0, total:0, drugdrinkct:0, misdemeanct:0, theftct:1, violentct:0, totalct:1)</v>
      </c>
      <c r="U3739" t="str">
        <f t="shared" si="354"/>
        <v>{location: new google.maps.LatLng(37.754, -122.428), weight: 0},</v>
      </c>
      <c r="V3739" t="str">
        <f t="shared" si="349"/>
        <v>{location: new google.maps.LatLng(37.754, -122.428), weight: 0},</v>
      </c>
      <c r="W3739" t="str">
        <f t="shared" si="350"/>
        <v>{location: new google.maps.LatLng(37.754, -122.428), weight: 0},</v>
      </c>
      <c r="X3739" t="str">
        <f t="shared" si="351"/>
        <v>{location: new google.maps.LatLng(37.754, -122.428), weight: 0},</v>
      </c>
      <c r="Y3739" t="str">
        <f t="shared" si="352"/>
        <v>{location: new google.maps.LatLng(37.754, -122.428), weight: 0},</v>
      </c>
    </row>
    <row r="3740" spans="1:25" x14ac:dyDescent="0.2">
      <c r="A3740">
        <v>37.753999999999998</v>
      </c>
      <c r="B3740">
        <v>-122.42700000000001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2</v>
      </c>
      <c r="J3740">
        <v>1</v>
      </c>
      <c r="K3740">
        <v>1</v>
      </c>
      <c r="L3740">
        <v>4</v>
      </c>
      <c r="M3740">
        <f>VLOOKUP(H3740,AE$2:$AJ$12,6,TRUE)</f>
        <v>0</v>
      </c>
      <c r="N3740">
        <f>VLOOKUP(I3740,AF$2:$AJ$12,5,TRUE)</f>
        <v>4</v>
      </c>
      <c r="O3740">
        <f>VLOOKUP(J3740,AG$2:$AJ$12,4,TRUE)</f>
        <v>3</v>
      </c>
      <c r="P3740">
        <f>VLOOKUP(K3740,AH$2:$AJ$12,3,TRUE)</f>
        <v>7</v>
      </c>
      <c r="Q3740">
        <f>VLOOKUP(L3740,AI$2:$AJ$12,2,TRUE)</f>
        <v>3</v>
      </c>
      <c r="T3740" t="str">
        <f t="shared" si="353"/>
        <v>Crimepoint.create(latitude:37.754, longitude:-122.427, drugdrink:0, misdemean:4, theft:3, violent:7, total:3, drugdrinkct:0, misdemeanct:2, theftct:1, violentct:1, totalct:4)</v>
      </c>
      <c r="U3740" t="str">
        <f t="shared" si="354"/>
        <v>{location: new google.maps.LatLng(37.754, -122.427), weight: 0},</v>
      </c>
      <c r="V3740" t="str">
        <f t="shared" si="349"/>
        <v>{location: new google.maps.LatLng(37.754, -122.427), weight: 0},</v>
      </c>
      <c r="W3740" t="str">
        <f t="shared" si="350"/>
        <v>{location: new google.maps.LatLng(37.754, -122.427), weight: 0},</v>
      </c>
      <c r="X3740" t="str">
        <f t="shared" si="351"/>
        <v>{location: new google.maps.LatLng(37.754, -122.427), weight: 1},</v>
      </c>
      <c r="Y3740" t="str">
        <f t="shared" si="352"/>
        <v>{location: new google.maps.LatLng(37.754, -122.427), weight: 0},</v>
      </c>
    </row>
    <row r="3741" spans="1:25" x14ac:dyDescent="0.2">
      <c r="A3741">
        <v>37.753999999999998</v>
      </c>
      <c r="B3741">
        <v>-122.426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5</v>
      </c>
      <c r="K3741">
        <v>0</v>
      </c>
      <c r="L3741">
        <v>5</v>
      </c>
      <c r="M3741">
        <f>VLOOKUP(H3741,AE$2:$AJ$12,6,TRUE)</f>
        <v>0</v>
      </c>
      <c r="N3741">
        <f>VLOOKUP(I3741,AF$2:$AJ$12,5,TRUE)</f>
        <v>0</v>
      </c>
      <c r="O3741">
        <f>VLOOKUP(J3741,AG$2:$AJ$12,4,TRUE)</f>
        <v>7</v>
      </c>
      <c r="P3741">
        <f>VLOOKUP(K3741,AH$2:$AJ$12,3,TRUE)</f>
        <v>0</v>
      </c>
      <c r="Q3741">
        <f>VLOOKUP(L3741,AI$2:$AJ$12,2,TRUE)</f>
        <v>4</v>
      </c>
      <c r="T3741" t="str">
        <f t="shared" si="353"/>
        <v>Crimepoint.create(latitude:37.754, longitude:-122.426, drugdrink:0, misdemean:0, theft:7, violent:0, total:4, drugdrinkct:0, misdemeanct:0, theftct:5, violentct:0, totalct:5)</v>
      </c>
      <c r="U3741" t="str">
        <f t="shared" si="354"/>
        <v>{location: new google.maps.LatLng(37.754, -122.426), weight: 0},</v>
      </c>
      <c r="V3741" t="str">
        <f t="shared" si="349"/>
        <v>{location: new google.maps.LatLng(37.754, -122.426), weight: 0},</v>
      </c>
      <c r="W3741" t="str">
        <f t="shared" si="350"/>
        <v>{location: new google.maps.LatLng(37.754, -122.426), weight: 1},</v>
      </c>
      <c r="X3741" t="str">
        <f t="shared" si="351"/>
        <v>{location: new google.maps.LatLng(37.754, -122.426), weight: 0},</v>
      </c>
      <c r="Y3741" t="str">
        <f t="shared" si="352"/>
        <v>{location: new google.maps.LatLng(37.754, -122.426), weight: 0},</v>
      </c>
    </row>
    <row r="3742" spans="1:25" x14ac:dyDescent="0.2">
      <c r="A3742">
        <v>37.753999999999998</v>
      </c>
      <c r="B3742">
        <v>-122.425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4</v>
      </c>
      <c r="K3742">
        <v>0</v>
      </c>
      <c r="L3742">
        <v>4</v>
      </c>
      <c r="M3742">
        <f>VLOOKUP(H3742,AE$2:$AJ$12,6,TRUE)</f>
        <v>0</v>
      </c>
      <c r="N3742">
        <f>VLOOKUP(I3742,AF$2:$AJ$12,5,TRUE)</f>
        <v>0</v>
      </c>
      <c r="O3742">
        <f>VLOOKUP(J3742,AG$2:$AJ$12,4,TRUE)</f>
        <v>6</v>
      </c>
      <c r="P3742">
        <f>VLOOKUP(K3742,AH$2:$AJ$12,3,TRUE)</f>
        <v>0</v>
      </c>
      <c r="Q3742">
        <f>VLOOKUP(L3742,AI$2:$AJ$12,2,TRUE)</f>
        <v>3</v>
      </c>
      <c r="T3742" t="str">
        <f t="shared" si="353"/>
        <v>Crimepoint.create(latitude:37.754, longitude:-122.425, drugdrink:0, misdemean:0, theft:6, violent:0, total:3, drugdrinkct:0, misdemeanct:0, theftct:4, violentct:0, totalct:4)</v>
      </c>
      <c r="U3742" t="str">
        <f t="shared" si="354"/>
        <v>{location: new google.maps.LatLng(37.754, -122.425), weight: 0},</v>
      </c>
      <c r="V3742" t="str">
        <f t="shared" si="349"/>
        <v>{location: new google.maps.LatLng(37.754, -122.425), weight: 0},</v>
      </c>
      <c r="W3742" t="str">
        <f t="shared" si="350"/>
        <v>{location: new google.maps.LatLng(37.754, -122.425), weight: 1},</v>
      </c>
      <c r="X3742" t="str">
        <f t="shared" si="351"/>
        <v>{location: new google.maps.LatLng(37.754, -122.425), weight: 0},</v>
      </c>
      <c r="Y3742" t="str">
        <f t="shared" si="352"/>
        <v>{location: new google.maps.LatLng(37.754, -122.425), weight: 0},</v>
      </c>
    </row>
    <row r="3743" spans="1:25" x14ac:dyDescent="0.2">
      <c r="A3743">
        <v>37.753999999999998</v>
      </c>
      <c r="B3743">
        <v>-122.42400000000001</v>
      </c>
      <c r="C3743">
        <v>0</v>
      </c>
      <c r="D3743">
        <v>2</v>
      </c>
      <c r="E3743">
        <v>1</v>
      </c>
      <c r="F3743">
        <v>0</v>
      </c>
      <c r="G3743">
        <v>1</v>
      </c>
      <c r="H3743">
        <v>0</v>
      </c>
      <c r="I3743">
        <v>8</v>
      </c>
      <c r="J3743">
        <v>7</v>
      </c>
      <c r="K3743">
        <v>0</v>
      </c>
      <c r="L3743">
        <v>15</v>
      </c>
      <c r="M3743">
        <f>VLOOKUP(H3743,AE$2:$AJ$12,6,TRUE)</f>
        <v>0</v>
      </c>
      <c r="N3743">
        <f>VLOOKUP(I3743,AF$2:$AJ$12,5,TRUE)</f>
        <v>7</v>
      </c>
      <c r="O3743">
        <f>VLOOKUP(J3743,AG$2:$AJ$12,4,TRUE)</f>
        <v>7</v>
      </c>
      <c r="P3743">
        <f>VLOOKUP(K3743,AH$2:$AJ$12,3,TRUE)</f>
        <v>0</v>
      </c>
      <c r="Q3743">
        <f>VLOOKUP(L3743,AI$2:$AJ$12,2,TRUE)</f>
        <v>7</v>
      </c>
      <c r="T3743" t="str">
        <f t="shared" si="353"/>
        <v>Crimepoint.create(latitude:37.754, longitude:-122.424, drugdrink:0, misdemean:7, theft:7, violent:0, total:7, drugdrinkct:0, misdemeanct:8, theftct:7, violentct:0, totalct:15)</v>
      </c>
      <c r="U3743" t="str">
        <f t="shared" si="354"/>
        <v>{location: new google.maps.LatLng(37.754, -122.424), weight: 0},</v>
      </c>
      <c r="V3743" t="str">
        <f t="shared" si="349"/>
        <v>{location: new google.maps.LatLng(37.754, -122.424), weight: 2},</v>
      </c>
      <c r="W3743" t="str">
        <f t="shared" si="350"/>
        <v>{location: new google.maps.LatLng(37.754, -122.424), weight: 1},</v>
      </c>
      <c r="X3743" t="str">
        <f t="shared" si="351"/>
        <v>{location: new google.maps.LatLng(37.754, -122.424), weight: 0},</v>
      </c>
      <c r="Y3743" t="str">
        <f t="shared" si="352"/>
        <v>{location: new google.maps.LatLng(37.754, -122.424), weight: 1},</v>
      </c>
    </row>
    <row r="3744" spans="1:25" x14ac:dyDescent="0.2">
      <c r="A3744">
        <v>37.753999999999998</v>
      </c>
      <c r="B3744">
        <v>-122.423</v>
      </c>
      <c r="C3744">
        <v>0</v>
      </c>
      <c r="D3744">
        <v>1</v>
      </c>
      <c r="E3744">
        <v>1</v>
      </c>
      <c r="F3744">
        <v>1</v>
      </c>
      <c r="G3744">
        <v>1</v>
      </c>
      <c r="H3744">
        <v>0</v>
      </c>
      <c r="I3744">
        <v>3</v>
      </c>
      <c r="J3744">
        <v>8</v>
      </c>
      <c r="K3744">
        <v>1</v>
      </c>
      <c r="L3744">
        <v>12</v>
      </c>
      <c r="M3744">
        <f>VLOOKUP(H3744,AE$2:$AJ$12,6,TRUE)</f>
        <v>0</v>
      </c>
      <c r="N3744">
        <f>VLOOKUP(I3744,AF$2:$AJ$12,5,TRUE)</f>
        <v>5</v>
      </c>
      <c r="O3744">
        <f>VLOOKUP(J3744,AG$2:$AJ$12,4,TRUE)</f>
        <v>8</v>
      </c>
      <c r="P3744">
        <f>VLOOKUP(K3744,AH$2:$AJ$12,3,TRUE)</f>
        <v>7</v>
      </c>
      <c r="Q3744">
        <f>VLOOKUP(L3744,AI$2:$AJ$12,2,TRUE)</f>
        <v>6</v>
      </c>
      <c r="T3744" t="str">
        <f t="shared" si="353"/>
        <v>Crimepoint.create(latitude:37.754, longitude:-122.423, drugdrink:0, misdemean:5, theft:8, violent:7, total:6, drugdrinkct:0, misdemeanct:3, theftct:8, violentct:1, totalct:12)</v>
      </c>
      <c r="U3744" t="str">
        <f t="shared" si="354"/>
        <v>{location: new google.maps.LatLng(37.754, -122.423), weight: 0},</v>
      </c>
      <c r="V3744" t="str">
        <f t="shared" si="349"/>
        <v>{location: new google.maps.LatLng(37.754, -122.423), weight: 1},</v>
      </c>
      <c r="W3744" t="str">
        <f t="shared" si="350"/>
        <v>{location: new google.maps.LatLng(37.754, -122.423), weight: 1},</v>
      </c>
      <c r="X3744" t="str">
        <f t="shared" si="351"/>
        <v>{location: new google.maps.LatLng(37.754, -122.423), weight: 1},</v>
      </c>
      <c r="Y3744" t="str">
        <f t="shared" si="352"/>
        <v>{location: new google.maps.LatLng(37.754, -122.423), weight: 1},</v>
      </c>
    </row>
    <row r="3745" spans="1:25" x14ac:dyDescent="0.2">
      <c r="A3745">
        <v>37.753999999999998</v>
      </c>
      <c r="B3745">
        <v>-122.422</v>
      </c>
      <c r="C3745">
        <v>0</v>
      </c>
      <c r="D3745">
        <v>2</v>
      </c>
      <c r="E3745">
        <v>2</v>
      </c>
      <c r="F3745">
        <v>0</v>
      </c>
      <c r="G3745">
        <v>1</v>
      </c>
      <c r="H3745">
        <v>0</v>
      </c>
      <c r="I3745">
        <v>7</v>
      </c>
      <c r="J3745">
        <v>11</v>
      </c>
      <c r="K3745">
        <v>0</v>
      </c>
      <c r="L3745">
        <v>18</v>
      </c>
      <c r="M3745">
        <f>VLOOKUP(H3745,AE$2:$AJ$12,6,TRUE)</f>
        <v>0</v>
      </c>
      <c r="N3745">
        <f>VLOOKUP(I3745,AF$2:$AJ$12,5,TRUE)</f>
        <v>7</v>
      </c>
      <c r="O3745">
        <f>VLOOKUP(J3745,AG$2:$AJ$12,4,TRUE)</f>
        <v>8</v>
      </c>
      <c r="P3745">
        <f>VLOOKUP(K3745,AH$2:$AJ$12,3,TRUE)</f>
        <v>0</v>
      </c>
      <c r="Q3745">
        <f>VLOOKUP(L3745,AI$2:$AJ$12,2,TRUE)</f>
        <v>7</v>
      </c>
      <c r="T3745" t="str">
        <f t="shared" si="353"/>
        <v>Crimepoint.create(latitude:37.754, longitude:-122.422, drugdrink:0, misdemean:7, theft:8, violent:0, total:7, drugdrinkct:0, misdemeanct:7, theftct:11, violentct:0, totalct:18)</v>
      </c>
      <c r="U3745" t="str">
        <f t="shared" si="354"/>
        <v>{location: new google.maps.LatLng(37.754, -122.422), weight: 0},</v>
      </c>
      <c r="V3745" t="str">
        <f t="shared" si="349"/>
        <v>{location: new google.maps.LatLng(37.754, -122.422), weight: 2},</v>
      </c>
      <c r="W3745" t="str">
        <f t="shared" si="350"/>
        <v>{location: new google.maps.LatLng(37.754, -122.422), weight: 2},</v>
      </c>
      <c r="X3745" t="str">
        <f t="shared" si="351"/>
        <v>{location: new google.maps.LatLng(37.754, -122.422), weight: 0},</v>
      </c>
      <c r="Y3745" t="str">
        <f t="shared" si="352"/>
        <v>{location: new google.maps.LatLng(37.754, -122.422), weight: 1},</v>
      </c>
    </row>
    <row r="3746" spans="1:25" x14ac:dyDescent="0.2">
      <c r="A3746">
        <v>37.753999999999998</v>
      </c>
      <c r="B3746">
        <v>-122.42100000000001</v>
      </c>
      <c r="C3746">
        <v>0</v>
      </c>
      <c r="D3746">
        <v>6</v>
      </c>
      <c r="E3746">
        <v>1</v>
      </c>
      <c r="F3746">
        <v>2</v>
      </c>
      <c r="G3746">
        <v>3</v>
      </c>
      <c r="H3746">
        <v>0</v>
      </c>
      <c r="I3746">
        <v>26</v>
      </c>
      <c r="J3746">
        <v>10</v>
      </c>
      <c r="K3746">
        <v>3</v>
      </c>
      <c r="L3746">
        <v>39</v>
      </c>
      <c r="M3746">
        <f>VLOOKUP(H3746,AE$2:$AJ$12,6,TRUE)</f>
        <v>0</v>
      </c>
      <c r="N3746">
        <f>VLOOKUP(I3746,AF$2:$AJ$12,5,TRUE)</f>
        <v>9</v>
      </c>
      <c r="O3746">
        <f>VLOOKUP(J3746,AG$2:$AJ$12,4,TRUE)</f>
        <v>8</v>
      </c>
      <c r="P3746">
        <f>VLOOKUP(K3746,AH$2:$AJ$12,3,TRUE)</f>
        <v>8</v>
      </c>
      <c r="Q3746">
        <f>VLOOKUP(L3746,AI$2:$AJ$12,2,TRUE)</f>
        <v>8</v>
      </c>
      <c r="T3746" t="str">
        <f t="shared" si="353"/>
        <v>Crimepoint.create(latitude:37.754, longitude:-122.421, drugdrink:0, misdemean:9, theft:8, violent:8, total:8, drugdrinkct:0, misdemeanct:26, theftct:10, violentct:3, totalct:39)</v>
      </c>
      <c r="U3746" t="str">
        <f t="shared" si="354"/>
        <v>{location: new google.maps.LatLng(37.754, -122.421), weight: 0},</v>
      </c>
      <c r="V3746" t="str">
        <f t="shared" si="349"/>
        <v>{location: new google.maps.LatLng(37.754, -122.421), weight: 6},</v>
      </c>
      <c r="W3746" t="str">
        <f t="shared" si="350"/>
        <v>{location: new google.maps.LatLng(37.754, -122.421), weight: 1},</v>
      </c>
      <c r="X3746" t="str">
        <f t="shared" si="351"/>
        <v>{location: new google.maps.LatLng(37.754, -122.421), weight: 2},</v>
      </c>
      <c r="Y3746" t="str">
        <f t="shared" si="352"/>
        <v>{location: new google.maps.LatLng(37.754, -122.421), weight: 3},</v>
      </c>
    </row>
    <row r="3747" spans="1:25" x14ac:dyDescent="0.2">
      <c r="A3747">
        <v>37.753999999999998</v>
      </c>
      <c r="B3747">
        <v>-122.42</v>
      </c>
      <c r="C3747">
        <v>1</v>
      </c>
      <c r="D3747">
        <v>1</v>
      </c>
      <c r="E3747">
        <v>0</v>
      </c>
      <c r="F3747">
        <v>2</v>
      </c>
      <c r="G3747">
        <v>1</v>
      </c>
      <c r="H3747">
        <v>2</v>
      </c>
      <c r="I3747">
        <v>6</v>
      </c>
      <c r="J3747">
        <v>2</v>
      </c>
      <c r="K3747">
        <v>3</v>
      </c>
      <c r="L3747">
        <v>13</v>
      </c>
      <c r="M3747">
        <f>VLOOKUP(H3747,AE$2:$AJ$12,6,TRUE)</f>
        <v>9</v>
      </c>
      <c r="N3747">
        <f>VLOOKUP(I3747,AF$2:$AJ$12,5,TRUE)</f>
        <v>7</v>
      </c>
      <c r="O3747">
        <f>VLOOKUP(J3747,AG$2:$AJ$12,4,TRUE)</f>
        <v>4</v>
      </c>
      <c r="P3747">
        <f>VLOOKUP(K3747,AH$2:$AJ$12,3,TRUE)</f>
        <v>8</v>
      </c>
      <c r="Q3747">
        <f>VLOOKUP(L3747,AI$2:$AJ$12,2,TRUE)</f>
        <v>7</v>
      </c>
      <c r="T3747" t="str">
        <f t="shared" si="353"/>
        <v>Crimepoint.create(latitude:37.754, longitude:-122.42, drugdrink:9, misdemean:7, theft:4, violent:8, total:7, drugdrinkct:2, misdemeanct:6, theftct:2, violentct:3, totalct:13)</v>
      </c>
      <c r="U3747" t="str">
        <f t="shared" si="354"/>
        <v>{location: new google.maps.LatLng(37.754, -122.42), weight: 1},</v>
      </c>
      <c r="V3747" t="str">
        <f t="shared" si="349"/>
        <v>{location: new google.maps.LatLng(37.754, -122.42), weight: 1},</v>
      </c>
      <c r="W3747" t="str">
        <f t="shared" si="350"/>
        <v>{location: new google.maps.LatLng(37.754, -122.42), weight: 0},</v>
      </c>
      <c r="X3747" t="str">
        <f t="shared" si="351"/>
        <v>{location: new google.maps.LatLng(37.754, -122.42), weight: 2},</v>
      </c>
      <c r="Y3747" t="str">
        <f t="shared" si="352"/>
        <v>{location: new google.maps.LatLng(37.754, -122.42), weight: 1},</v>
      </c>
    </row>
    <row r="3748" spans="1:25" x14ac:dyDescent="0.2">
      <c r="A3748">
        <v>37.753999999999998</v>
      </c>
      <c r="B3748">
        <v>-122.419</v>
      </c>
      <c r="C3748">
        <v>0</v>
      </c>
      <c r="D3748">
        <v>8</v>
      </c>
      <c r="E3748">
        <v>2</v>
      </c>
      <c r="F3748">
        <v>4</v>
      </c>
      <c r="G3748">
        <v>4</v>
      </c>
      <c r="H3748">
        <v>0</v>
      </c>
      <c r="I3748">
        <v>36</v>
      </c>
      <c r="J3748">
        <v>12</v>
      </c>
      <c r="K3748">
        <v>6</v>
      </c>
      <c r="L3748">
        <v>54</v>
      </c>
      <c r="M3748">
        <f>VLOOKUP(H3748,AE$2:$AJ$12,6,TRUE)</f>
        <v>0</v>
      </c>
      <c r="N3748">
        <f>VLOOKUP(I3748,AF$2:$AJ$12,5,TRUE)</f>
        <v>9</v>
      </c>
      <c r="O3748">
        <f>VLOOKUP(J3748,AG$2:$AJ$12,4,TRUE)</f>
        <v>8</v>
      </c>
      <c r="P3748">
        <f>VLOOKUP(K3748,AH$2:$AJ$12,3,TRUE)</f>
        <v>9</v>
      </c>
      <c r="Q3748">
        <f>VLOOKUP(L3748,AI$2:$AJ$12,2,TRUE)</f>
        <v>9</v>
      </c>
      <c r="T3748" t="str">
        <f t="shared" si="353"/>
        <v>Crimepoint.create(latitude:37.754, longitude:-122.419, drugdrink:0, misdemean:9, theft:8, violent:9, total:9, drugdrinkct:0, misdemeanct:36, theftct:12, violentct:6, totalct:54)</v>
      </c>
      <c r="U3748" t="str">
        <f t="shared" si="354"/>
        <v>{location: new google.maps.LatLng(37.754, -122.419), weight: 0},</v>
      </c>
      <c r="V3748" t="str">
        <f t="shared" si="349"/>
        <v>{location: new google.maps.LatLng(37.754, -122.419), weight: 8},</v>
      </c>
      <c r="W3748" t="str">
        <f t="shared" si="350"/>
        <v>{location: new google.maps.LatLng(37.754, -122.419), weight: 2},</v>
      </c>
      <c r="X3748" t="str">
        <f t="shared" si="351"/>
        <v>{location: new google.maps.LatLng(37.754, -122.419), weight: 4},</v>
      </c>
      <c r="Y3748" t="str">
        <f t="shared" si="352"/>
        <v>{location: new google.maps.LatLng(37.754, -122.419), weight: 4},</v>
      </c>
    </row>
    <row r="3749" spans="1:25" x14ac:dyDescent="0.2">
      <c r="A3749">
        <v>37.753999999999998</v>
      </c>
      <c r="B3749">
        <v>-122.41800000000001</v>
      </c>
      <c r="C3749">
        <v>0</v>
      </c>
      <c r="D3749">
        <v>2</v>
      </c>
      <c r="E3749">
        <v>0</v>
      </c>
      <c r="F3749">
        <v>1</v>
      </c>
      <c r="G3749">
        <v>1</v>
      </c>
      <c r="H3749">
        <v>0</v>
      </c>
      <c r="I3749">
        <v>8</v>
      </c>
      <c r="J3749">
        <v>3</v>
      </c>
      <c r="K3749">
        <v>2</v>
      </c>
      <c r="L3749">
        <v>13</v>
      </c>
      <c r="M3749">
        <f>VLOOKUP(H3749,AE$2:$AJ$12,6,TRUE)</f>
        <v>0</v>
      </c>
      <c r="N3749">
        <f>VLOOKUP(I3749,AF$2:$AJ$12,5,TRUE)</f>
        <v>7</v>
      </c>
      <c r="O3749">
        <f>VLOOKUP(J3749,AG$2:$AJ$12,4,TRUE)</f>
        <v>5</v>
      </c>
      <c r="P3749">
        <f>VLOOKUP(K3749,AH$2:$AJ$12,3,TRUE)</f>
        <v>7</v>
      </c>
      <c r="Q3749">
        <f>VLOOKUP(L3749,AI$2:$AJ$12,2,TRUE)</f>
        <v>7</v>
      </c>
      <c r="T3749" t="str">
        <f t="shared" si="353"/>
        <v>Crimepoint.create(latitude:37.754, longitude:-122.418, drugdrink:0, misdemean:7, theft:5, violent:7, total:7, drugdrinkct:0, misdemeanct:8, theftct:3, violentct:2, totalct:13)</v>
      </c>
      <c r="U3749" t="str">
        <f t="shared" si="354"/>
        <v>{location: new google.maps.LatLng(37.754, -122.418), weight: 0},</v>
      </c>
      <c r="V3749" t="str">
        <f t="shared" si="349"/>
        <v>{location: new google.maps.LatLng(37.754, -122.418), weight: 2},</v>
      </c>
      <c r="W3749" t="str">
        <f t="shared" si="350"/>
        <v>{location: new google.maps.LatLng(37.754, -122.418), weight: 0},</v>
      </c>
      <c r="X3749" t="str">
        <f t="shared" si="351"/>
        <v>{location: new google.maps.LatLng(37.754, -122.418), weight: 1},</v>
      </c>
      <c r="Y3749" t="str">
        <f t="shared" si="352"/>
        <v>{location: new google.maps.LatLng(37.754, -122.418), weight: 1},</v>
      </c>
    </row>
    <row r="3750" spans="1:25" x14ac:dyDescent="0.2">
      <c r="A3750">
        <v>37.753999999999998</v>
      </c>
      <c r="B3750">
        <v>-122.417</v>
      </c>
      <c r="C3750">
        <v>1</v>
      </c>
      <c r="D3750">
        <v>1</v>
      </c>
      <c r="E3750">
        <v>0</v>
      </c>
      <c r="F3750">
        <v>1</v>
      </c>
      <c r="G3750">
        <v>0</v>
      </c>
      <c r="H3750">
        <v>1</v>
      </c>
      <c r="I3750">
        <v>3</v>
      </c>
      <c r="J3750">
        <v>0</v>
      </c>
      <c r="K3750">
        <v>1</v>
      </c>
      <c r="L3750">
        <v>5</v>
      </c>
      <c r="M3750">
        <f>VLOOKUP(H3750,AE$2:$AJ$12,6,TRUE)</f>
        <v>8</v>
      </c>
      <c r="N3750">
        <f>VLOOKUP(I3750,AF$2:$AJ$12,5,TRUE)</f>
        <v>5</v>
      </c>
      <c r="O3750">
        <f>VLOOKUP(J3750,AG$2:$AJ$12,4,TRUE)</f>
        <v>0</v>
      </c>
      <c r="P3750">
        <f>VLOOKUP(K3750,AH$2:$AJ$12,3,TRUE)</f>
        <v>7</v>
      </c>
      <c r="Q3750">
        <f>VLOOKUP(L3750,AI$2:$AJ$12,2,TRUE)</f>
        <v>4</v>
      </c>
      <c r="T3750" t="str">
        <f t="shared" si="353"/>
        <v>Crimepoint.create(latitude:37.754, longitude:-122.417, drugdrink:8, misdemean:5, theft:0, violent:7, total:4, drugdrinkct:1, misdemeanct:3, theftct:0, violentct:1, totalct:5)</v>
      </c>
      <c r="U3750" t="str">
        <f t="shared" si="354"/>
        <v>{location: new google.maps.LatLng(37.754, -122.417), weight: 1},</v>
      </c>
      <c r="V3750" t="str">
        <f t="shared" si="349"/>
        <v>{location: new google.maps.LatLng(37.754, -122.417), weight: 1},</v>
      </c>
      <c r="W3750" t="str">
        <f t="shared" si="350"/>
        <v>{location: new google.maps.LatLng(37.754, -122.417), weight: 0},</v>
      </c>
      <c r="X3750" t="str">
        <f t="shared" si="351"/>
        <v>{location: new google.maps.LatLng(37.754, -122.417), weight: 1},</v>
      </c>
      <c r="Y3750" t="str">
        <f t="shared" si="352"/>
        <v>{location: new google.maps.LatLng(37.754, -122.417), weight: 0},</v>
      </c>
    </row>
    <row r="3751" spans="1:25" x14ac:dyDescent="0.2">
      <c r="A3751">
        <v>37.753999999999998</v>
      </c>
      <c r="B3751">
        <v>-122.416</v>
      </c>
      <c r="C3751">
        <v>0</v>
      </c>
      <c r="D3751">
        <v>2</v>
      </c>
      <c r="E3751">
        <v>0</v>
      </c>
      <c r="F3751">
        <v>1</v>
      </c>
      <c r="G3751">
        <v>1</v>
      </c>
      <c r="H3751">
        <v>0</v>
      </c>
      <c r="I3751">
        <v>7</v>
      </c>
      <c r="J3751">
        <v>3</v>
      </c>
      <c r="K3751">
        <v>2</v>
      </c>
      <c r="L3751">
        <v>12</v>
      </c>
      <c r="M3751">
        <f>VLOOKUP(H3751,AE$2:$AJ$12,6,TRUE)</f>
        <v>0</v>
      </c>
      <c r="N3751">
        <f>VLOOKUP(I3751,AF$2:$AJ$12,5,TRUE)</f>
        <v>7</v>
      </c>
      <c r="O3751">
        <f>VLOOKUP(J3751,AG$2:$AJ$12,4,TRUE)</f>
        <v>5</v>
      </c>
      <c r="P3751">
        <f>VLOOKUP(K3751,AH$2:$AJ$12,3,TRUE)</f>
        <v>7</v>
      </c>
      <c r="Q3751">
        <f>VLOOKUP(L3751,AI$2:$AJ$12,2,TRUE)</f>
        <v>6</v>
      </c>
      <c r="T3751" t="str">
        <f t="shared" si="353"/>
        <v>Crimepoint.create(latitude:37.754, longitude:-122.416, drugdrink:0, misdemean:7, theft:5, violent:7, total:6, drugdrinkct:0, misdemeanct:7, theftct:3, violentct:2, totalct:12)</v>
      </c>
      <c r="U3751" t="str">
        <f t="shared" si="354"/>
        <v>{location: new google.maps.LatLng(37.754, -122.416), weight: 0},</v>
      </c>
      <c r="V3751" t="str">
        <f t="shared" si="349"/>
        <v>{location: new google.maps.LatLng(37.754, -122.416), weight: 2},</v>
      </c>
      <c r="W3751" t="str">
        <f t="shared" si="350"/>
        <v>{location: new google.maps.LatLng(37.754, -122.416), weight: 0},</v>
      </c>
      <c r="X3751" t="str">
        <f t="shared" si="351"/>
        <v>{location: new google.maps.LatLng(37.754, -122.416), weight: 1},</v>
      </c>
      <c r="Y3751" t="str">
        <f t="shared" si="352"/>
        <v>{location: new google.maps.LatLng(37.754, -122.416), weight: 1},</v>
      </c>
    </row>
    <row r="3752" spans="1:25" x14ac:dyDescent="0.2">
      <c r="A3752">
        <v>37.753999999999998</v>
      </c>
      <c r="B3752">
        <v>-122.41500000000001</v>
      </c>
      <c r="C3752">
        <v>0</v>
      </c>
      <c r="D3752">
        <v>1</v>
      </c>
      <c r="E3752">
        <v>1</v>
      </c>
      <c r="F3752">
        <v>2</v>
      </c>
      <c r="G3752">
        <v>1</v>
      </c>
      <c r="H3752">
        <v>0</v>
      </c>
      <c r="I3752">
        <v>4</v>
      </c>
      <c r="J3752">
        <v>4</v>
      </c>
      <c r="K3752">
        <v>3</v>
      </c>
      <c r="L3752">
        <v>11</v>
      </c>
      <c r="M3752">
        <f>VLOOKUP(H3752,AE$2:$AJ$12,6,TRUE)</f>
        <v>0</v>
      </c>
      <c r="N3752">
        <f>VLOOKUP(I3752,AF$2:$AJ$12,5,TRUE)</f>
        <v>6</v>
      </c>
      <c r="O3752">
        <f>VLOOKUP(J3752,AG$2:$AJ$12,4,TRUE)</f>
        <v>6</v>
      </c>
      <c r="P3752">
        <f>VLOOKUP(K3752,AH$2:$AJ$12,3,TRUE)</f>
        <v>8</v>
      </c>
      <c r="Q3752">
        <f>VLOOKUP(L3752,AI$2:$AJ$12,2,TRUE)</f>
        <v>6</v>
      </c>
      <c r="T3752" t="str">
        <f t="shared" si="353"/>
        <v>Crimepoint.create(latitude:37.754, longitude:-122.415, drugdrink:0, misdemean:6, theft:6, violent:8, total:6, drugdrinkct:0, misdemeanct:4, theftct:4, violentct:3, totalct:11)</v>
      </c>
      <c r="U3752" t="str">
        <f t="shared" si="354"/>
        <v>{location: new google.maps.LatLng(37.754, -122.415), weight: 0},</v>
      </c>
      <c r="V3752" t="str">
        <f t="shared" si="349"/>
        <v>{location: new google.maps.LatLng(37.754, -122.415), weight: 1},</v>
      </c>
      <c r="W3752" t="str">
        <f t="shared" si="350"/>
        <v>{location: new google.maps.LatLng(37.754, -122.415), weight: 1},</v>
      </c>
      <c r="X3752" t="str">
        <f t="shared" si="351"/>
        <v>{location: new google.maps.LatLng(37.754, -122.415), weight: 2},</v>
      </c>
      <c r="Y3752" t="str">
        <f t="shared" si="352"/>
        <v>{location: new google.maps.LatLng(37.754, -122.415), weight: 1},</v>
      </c>
    </row>
    <row r="3753" spans="1:25" x14ac:dyDescent="0.2">
      <c r="A3753">
        <v>37.753999999999998</v>
      </c>
      <c r="B3753">
        <v>-122.414</v>
      </c>
      <c r="C3753">
        <v>5</v>
      </c>
      <c r="D3753">
        <v>3</v>
      </c>
      <c r="E3753">
        <v>2</v>
      </c>
      <c r="F3753">
        <v>3</v>
      </c>
      <c r="G3753">
        <v>3</v>
      </c>
      <c r="H3753">
        <v>7</v>
      </c>
      <c r="I3753">
        <v>15</v>
      </c>
      <c r="J3753">
        <v>12</v>
      </c>
      <c r="K3753">
        <v>4</v>
      </c>
      <c r="L3753">
        <v>38</v>
      </c>
      <c r="M3753">
        <f>VLOOKUP(H3753,AE$2:$AJ$12,6,TRUE)</f>
        <v>9</v>
      </c>
      <c r="N3753">
        <f>VLOOKUP(I3753,AF$2:$AJ$12,5,TRUE)</f>
        <v>8</v>
      </c>
      <c r="O3753">
        <f>VLOOKUP(J3753,AG$2:$AJ$12,4,TRUE)</f>
        <v>8</v>
      </c>
      <c r="P3753">
        <f>VLOOKUP(K3753,AH$2:$AJ$12,3,TRUE)</f>
        <v>8</v>
      </c>
      <c r="Q3753">
        <f>VLOOKUP(L3753,AI$2:$AJ$12,2,TRUE)</f>
        <v>8</v>
      </c>
      <c r="T3753" t="str">
        <f t="shared" si="353"/>
        <v>Crimepoint.create(latitude:37.754, longitude:-122.414, drugdrink:9, misdemean:8, theft:8, violent:8, total:8, drugdrinkct:7, misdemeanct:15, theftct:12, violentct:4, totalct:38)</v>
      </c>
      <c r="U3753" t="str">
        <f t="shared" si="354"/>
        <v>{location: new google.maps.LatLng(37.754, -122.414), weight: 5},</v>
      </c>
      <c r="V3753" t="str">
        <f t="shared" si="349"/>
        <v>{location: new google.maps.LatLng(37.754, -122.414), weight: 3},</v>
      </c>
      <c r="W3753" t="str">
        <f t="shared" si="350"/>
        <v>{location: new google.maps.LatLng(37.754, -122.414), weight: 2},</v>
      </c>
      <c r="X3753" t="str">
        <f t="shared" si="351"/>
        <v>{location: new google.maps.LatLng(37.754, -122.414), weight: 3},</v>
      </c>
      <c r="Y3753" t="str">
        <f t="shared" si="352"/>
        <v>{location: new google.maps.LatLng(37.754, -122.414), weight: 3},</v>
      </c>
    </row>
    <row r="3754" spans="1:25" x14ac:dyDescent="0.2">
      <c r="A3754">
        <v>37.753999999999998</v>
      </c>
      <c r="B3754">
        <v>-122.413</v>
      </c>
      <c r="C3754">
        <v>0</v>
      </c>
      <c r="D3754">
        <v>2</v>
      </c>
      <c r="E3754">
        <v>1</v>
      </c>
      <c r="F3754">
        <v>4</v>
      </c>
      <c r="G3754">
        <v>2</v>
      </c>
      <c r="H3754">
        <v>0</v>
      </c>
      <c r="I3754">
        <v>10</v>
      </c>
      <c r="J3754">
        <v>5</v>
      </c>
      <c r="K3754">
        <v>5</v>
      </c>
      <c r="L3754">
        <v>20</v>
      </c>
      <c r="M3754">
        <f>VLOOKUP(H3754,AE$2:$AJ$12,6,TRUE)</f>
        <v>0</v>
      </c>
      <c r="N3754">
        <f>VLOOKUP(I3754,AF$2:$AJ$12,5,TRUE)</f>
        <v>8</v>
      </c>
      <c r="O3754">
        <f>VLOOKUP(J3754,AG$2:$AJ$12,4,TRUE)</f>
        <v>7</v>
      </c>
      <c r="P3754">
        <f>VLOOKUP(K3754,AH$2:$AJ$12,3,TRUE)</f>
        <v>9</v>
      </c>
      <c r="Q3754">
        <f>VLOOKUP(L3754,AI$2:$AJ$12,2,TRUE)</f>
        <v>7</v>
      </c>
      <c r="T3754" t="str">
        <f t="shared" si="353"/>
        <v>Crimepoint.create(latitude:37.754, longitude:-122.413, drugdrink:0, misdemean:8, theft:7, violent:9, total:7, drugdrinkct:0, misdemeanct:10, theftct:5, violentct:5, totalct:20)</v>
      </c>
      <c r="U3754" t="str">
        <f t="shared" si="354"/>
        <v>{location: new google.maps.LatLng(37.754, -122.413), weight: 0},</v>
      </c>
      <c r="V3754" t="str">
        <f t="shared" si="349"/>
        <v>{location: new google.maps.LatLng(37.754, -122.413), weight: 2},</v>
      </c>
      <c r="W3754" t="str">
        <f t="shared" si="350"/>
        <v>{location: new google.maps.LatLng(37.754, -122.413), weight: 1},</v>
      </c>
      <c r="X3754" t="str">
        <f t="shared" si="351"/>
        <v>{location: new google.maps.LatLng(37.754, -122.413), weight: 4},</v>
      </c>
      <c r="Y3754" t="str">
        <f t="shared" si="352"/>
        <v>{location: new google.maps.LatLng(37.754, -122.413), weight: 2},</v>
      </c>
    </row>
    <row r="3755" spans="1:25" x14ac:dyDescent="0.2">
      <c r="A3755">
        <v>37.753999999999998</v>
      </c>
      <c r="B3755">
        <v>-122.41200000000001</v>
      </c>
      <c r="C3755">
        <v>0</v>
      </c>
      <c r="D3755">
        <v>1</v>
      </c>
      <c r="E3755">
        <v>1</v>
      </c>
      <c r="F3755">
        <v>1</v>
      </c>
      <c r="G3755">
        <v>1</v>
      </c>
      <c r="H3755">
        <v>0</v>
      </c>
      <c r="I3755">
        <v>4</v>
      </c>
      <c r="J3755">
        <v>6</v>
      </c>
      <c r="K3755">
        <v>2</v>
      </c>
      <c r="L3755">
        <v>12</v>
      </c>
      <c r="M3755">
        <f>VLOOKUP(H3755,AE$2:$AJ$12,6,TRUE)</f>
        <v>0</v>
      </c>
      <c r="N3755">
        <f>VLOOKUP(I3755,AF$2:$AJ$12,5,TRUE)</f>
        <v>6</v>
      </c>
      <c r="O3755">
        <f>VLOOKUP(J3755,AG$2:$AJ$12,4,TRUE)</f>
        <v>7</v>
      </c>
      <c r="P3755">
        <f>VLOOKUP(K3755,AH$2:$AJ$12,3,TRUE)</f>
        <v>7</v>
      </c>
      <c r="Q3755">
        <f>VLOOKUP(L3755,AI$2:$AJ$12,2,TRUE)</f>
        <v>6</v>
      </c>
      <c r="T3755" t="str">
        <f t="shared" si="353"/>
        <v>Crimepoint.create(latitude:37.754, longitude:-122.412, drugdrink:0, misdemean:6, theft:7, violent:7, total:6, drugdrinkct:0, misdemeanct:4, theftct:6, violentct:2, totalct:12)</v>
      </c>
      <c r="U3755" t="str">
        <f t="shared" si="354"/>
        <v>{location: new google.maps.LatLng(37.754, -122.412), weight: 0},</v>
      </c>
      <c r="V3755" t="str">
        <f t="shared" si="349"/>
        <v>{location: new google.maps.LatLng(37.754, -122.412), weight: 1},</v>
      </c>
      <c r="W3755" t="str">
        <f t="shared" si="350"/>
        <v>{location: new google.maps.LatLng(37.754, -122.412), weight: 1},</v>
      </c>
      <c r="X3755" t="str">
        <f t="shared" si="351"/>
        <v>{location: new google.maps.LatLng(37.754, -122.412), weight: 1},</v>
      </c>
      <c r="Y3755" t="str">
        <f t="shared" si="352"/>
        <v>{location: new google.maps.LatLng(37.754, -122.412), weight: 1},</v>
      </c>
    </row>
    <row r="3756" spans="1:25" x14ac:dyDescent="0.2">
      <c r="A3756">
        <v>37.753999999999998</v>
      </c>
      <c r="B3756">
        <v>-122.411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1</v>
      </c>
      <c r="J3756">
        <v>4</v>
      </c>
      <c r="K3756">
        <v>0</v>
      </c>
      <c r="L3756">
        <v>5</v>
      </c>
      <c r="M3756">
        <f>VLOOKUP(H3756,AE$2:$AJ$12,6,TRUE)</f>
        <v>0</v>
      </c>
      <c r="N3756">
        <f>VLOOKUP(I3756,AF$2:$AJ$12,5,TRUE)</f>
        <v>2</v>
      </c>
      <c r="O3756">
        <f>VLOOKUP(J3756,AG$2:$AJ$12,4,TRUE)</f>
        <v>6</v>
      </c>
      <c r="P3756">
        <f>VLOOKUP(K3756,AH$2:$AJ$12,3,TRUE)</f>
        <v>0</v>
      </c>
      <c r="Q3756">
        <f>VLOOKUP(L3756,AI$2:$AJ$12,2,TRUE)</f>
        <v>4</v>
      </c>
      <c r="T3756" t="str">
        <f t="shared" si="353"/>
        <v>Crimepoint.create(latitude:37.754, longitude:-122.411, drugdrink:0, misdemean:2, theft:6, violent:0, total:4, drugdrinkct:0, misdemeanct:1, theftct:4, violentct:0, totalct:5)</v>
      </c>
      <c r="U3756" t="str">
        <f t="shared" si="354"/>
        <v>{location: new google.maps.LatLng(37.754, -122.411), weight: 0},</v>
      </c>
      <c r="V3756" t="str">
        <f t="shared" si="349"/>
        <v>{location: new google.maps.LatLng(37.754, -122.411), weight: 0},</v>
      </c>
      <c r="W3756" t="str">
        <f t="shared" si="350"/>
        <v>{location: new google.maps.LatLng(37.754, -122.411), weight: 1},</v>
      </c>
      <c r="X3756" t="str">
        <f t="shared" si="351"/>
        <v>{location: new google.maps.LatLng(37.754, -122.411), weight: 0},</v>
      </c>
      <c r="Y3756" t="str">
        <f t="shared" si="352"/>
        <v>{location: new google.maps.LatLng(37.754, -122.411), weight: 0},</v>
      </c>
    </row>
    <row r="3757" spans="1:25" x14ac:dyDescent="0.2">
      <c r="A3757">
        <v>37.753999999999998</v>
      </c>
      <c r="B3757">
        <v>-122.41</v>
      </c>
      <c r="C3757">
        <v>1</v>
      </c>
      <c r="D3757">
        <v>2</v>
      </c>
      <c r="E3757">
        <v>0</v>
      </c>
      <c r="F3757">
        <v>4</v>
      </c>
      <c r="G3757">
        <v>1</v>
      </c>
      <c r="H3757">
        <v>1</v>
      </c>
      <c r="I3757">
        <v>7</v>
      </c>
      <c r="J3757">
        <v>3</v>
      </c>
      <c r="K3757">
        <v>5</v>
      </c>
      <c r="L3757">
        <v>16</v>
      </c>
      <c r="M3757">
        <f>VLOOKUP(H3757,AE$2:$AJ$12,6,TRUE)</f>
        <v>8</v>
      </c>
      <c r="N3757">
        <f>VLOOKUP(I3757,AF$2:$AJ$12,5,TRUE)</f>
        <v>7</v>
      </c>
      <c r="O3757">
        <f>VLOOKUP(J3757,AG$2:$AJ$12,4,TRUE)</f>
        <v>5</v>
      </c>
      <c r="P3757">
        <f>VLOOKUP(K3757,AH$2:$AJ$12,3,TRUE)</f>
        <v>9</v>
      </c>
      <c r="Q3757">
        <f>VLOOKUP(L3757,AI$2:$AJ$12,2,TRUE)</f>
        <v>7</v>
      </c>
      <c r="T3757" t="str">
        <f t="shared" si="353"/>
        <v>Crimepoint.create(latitude:37.754, longitude:-122.41, drugdrink:8, misdemean:7, theft:5, violent:9, total:7, drugdrinkct:1, misdemeanct:7, theftct:3, violentct:5, totalct:16)</v>
      </c>
      <c r="U3757" t="str">
        <f t="shared" si="354"/>
        <v>{location: new google.maps.LatLng(37.754, -122.41), weight: 1},</v>
      </c>
      <c r="V3757" t="str">
        <f t="shared" si="349"/>
        <v>{location: new google.maps.LatLng(37.754, -122.41), weight: 2},</v>
      </c>
      <c r="W3757" t="str">
        <f t="shared" si="350"/>
        <v>{location: new google.maps.LatLng(37.754, -122.41), weight: 0},</v>
      </c>
      <c r="X3757" t="str">
        <f t="shared" si="351"/>
        <v>{location: new google.maps.LatLng(37.754, -122.41), weight: 4},</v>
      </c>
      <c r="Y3757" t="str">
        <f t="shared" si="352"/>
        <v>{location: new google.maps.LatLng(37.754, -122.41), weight: 1},</v>
      </c>
    </row>
    <row r="3758" spans="1:25" x14ac:dyDescent="0.2">
      <c r="A3758">
        <v>37.753999999999998</v>
      </c>
      <c r="B3758">
        <v>-122.40900000000001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0</v>
      </c>
      <c r="I3758">
        <v>5</v>
      </c>
      <c r="J3758">
        <v>6</v>
      </c>
      <c r="K3758">
        <v>2</v>
      </c>
      <c r="L3758">
        <v>13</v>
      </c>
      <c r="M3758">
        <f>VLOOKUP(H3758,AE$2:$AJ$12,6,TRUE)</f>
        <v>0</v>
      </c>
      <c r="N3758">
        <f>VLOOKUP(I3758,AF$2:$AJ$12,5,TRUE)</f>
        <v>6</v>
      </c>
      <c r="O3758">
        <f>VLOOKUP(J3758,AG$2:$AJ$12,4,TRUE)</f>
        <v>7</v>
      </c>
      <c r="P3758">
        <f>VLOOKUP(K3758,AH$2:$AJ$12,3,TRUE)</f>
        <v>7</v>
      </c>
      <c r="Q3758">
        <f>VLOOKUP(L3758,AI$2:$AJ$12,2,TRUE)</f>
        <v>7</v>
      </c>
      <c r="T3758" t="str">
        <f t="shared" si="353"/>
        <v>Crimepoint.create(latitude:37.754, longitude:-122.409, drugdrink:0, misdemean:6, theft:7, violent:7, total:7, drugdrinkct:0, misdemeanct:5, theftct:6, violentct:2, totalct:13)</v>
      </c>
      <c r="U3758" t="str">
        <f t="shared" si="354"/>
        <v>{location: new google.maps.LatLng(37.754, -122.409), weight: 0},</v>
      </c>
      <c r="V3758" t="str">
        <f t="shared" si="349"/>
        <v>{location: new google.maps.LatLng(37.754, -122.409), weight: 1},</v>
      </c>
      <c r="W3758" t="str">
        <f t="shared" si="350"/>
        <v>{location: new google.maps.LatLng(37.754, -122.409), weight: 1},</v>
      </c>
      <c r="X3758" t="str">
        <f t="shared" si="351"/>
        <v>{location: new google.maps.LatLng(37.754, -122.409), weight: 1},</v>
      </c>
      <c r="Y3758" t="str">
        <f t="shared" si="352"/>
        <v>{location: new google.maps.LatLng(37.754, -122.409), weight: 1},</v>
      </c>
    </row>
    <row r="3759" spans="1:25" x14ac:dyDescent="0.2">
      <c r="A3759">
        <v>37.753999999999998</v>
      </c>
      <c r="B3759">
        <v>-122.408</v>
      </c>
      <c r="C3759">
        <v>1</v>
      </c>
      <c r="D3759">
        <v>5</v>
      </c>
      <c r="E3759">
        <v>1</v>
      </c>
      <c r="F3759">
        <v>8</v>
      </c>
      <c r="G3759">
        <v>3</v>
      </c>
      <c r="H3759">
        <v>2</v>
      </c>
      <c r="I3759">
        <v>21</v>
      </c>
      <c r="J3759">
        <v>5</v>
      </c>
      <c r="K3759">
        <v>11</v>
      </c>
      <c r="L3759">
        <v>39</v>
      </c>
      <c r="M3759">
        <f>VLOOKUP(H3759,AE$2:$AJ$12,6,TRUE)</f>
        <v>9</v>
      </c>
      <c r="N3759">
        <f>VLOOKUP(I3759,AF$2:$AJ$12,5,TRUE)</f>
        <v>9</v>
      </c>
      <c r="O3759">
        <f>VLOOKUP(J3759,AG$2:$AJ$12,4,TRUE)</f>
        <v>7</v>
      </c>
      <c r="P3759">
        <f>VLOOKUP(K3759,AH$2:$AJ$12,3,TRUE)</f>
        <v>9</v>
      </c>
      <c r="Q3759">
        <f>VLOOKUP(L3759,AI$2:$AJ$12,2,TRUE)</f>
        <v>8</v>
      </c>
      <c r="T3759" t="str">
        <f t="shared" si="353"/>
        <v>Crimepoint.create(latitude:37.754, longitude:-122.408, drugdrink:9, misdemean:9, theft:7, violent:9, total:8, drugdrinkct:2, misdemeanct:21, theftct:5, violentct:11, totalct:39)</v>
      </c>
      <c r="U3759" t="str">
        <f t="shared" si="354"/>
        <v>{location: new google.maps.LatLng(37.754, -122.408), weight: 1},</v>
      </c>
      <c r="V3759" t="str">
        <f t="shared" si="349"/>
        <v>{location: new google.maps.LatLng(37.754, -122.408), weight: 5},</v>
      </c>
      <c r="W3759" t="str">
        <f t="shared" si="350"/>
        <v>{location: new google.maps.LatLng(37.754, -122.408), weight: 1},</v>
      </c>
      <c r="X3759" t="str">
        <f t="shared" si="351"/>
        <v>{location: new google.maps.LatLng(37.754, -122.408), weight: 8},</v>
      </c>
      <c r="Y3759" t="str">
        <f t="shared" si="352"/>
        <v>{location: new google.maps.LatLng(37.754, -122.408), weight: 3},</v>
      </c>
    </row>
    <row r="3760" spans="1:25" x14ac:dyDescent="0.2">
      <c r="A3760">
        <v>37.753999999999998</v>
      </c>
      <c r="B3760">
        <v>-122.407</v>
      </c>
      <c r="C3760">
        <v>0</v>
      </c>
      <c r="D3760">
        <v>3</v>
      </c>
      <c r="E3760">
        <v>1</v>
      </c>
      <c r="F3760">
        <v>0</v>
      </c>
      <c r="G3760">
        <v>1</v>
      </c>
      <c r="H3760">
        <v>0</v>
      </c>
      <c r="I3760">
        <v>14</v>
      </c>
      <c r="J3760">
        <v>4</v>
      </c>
      <c r="K3760">
        <v>0</v>
      </c>
      <c r="L3760">
        <v>18</v>
      </c>
      <c r="M3760">
        <f>VLOOKUP(H3760,AE$2:$AJ$12,6,TRUE)</f>
        <v>0</v>
      </c>
      <c r="N3760">
        <f>VLOOKUP(I3760,AF$2:$AJ$12,5,TRUE)</f>
        <v>8</v>
      </c>
      <c r="O3760">
        <f>VLOOKUP(J3760,AG$2:$AJ$12,4,TRUE)</f>
        <v>6</v>
      </c>
      <c r="P3760">
        <f>VLOOKUP(K3760,AH$2:$AJ$12,3,TRUE)</f>
        <v>0</v>
      </c>
      <c r="Q3760">
        <f>VLOOKUP(L3760,AI$2:$AJ$12,2,TRUE)</f>
        <v>7</v>
      </c>
      <c r="T3760" t="str">
        <f t="shared" si="353"/>
        <v>Crimepoint.create(latitude:37.754, longitude:-122.407, drugdrink:0, misdemean:8, theft:6, violent:0, total:7, drugdrinkct:0, misdemeanct:14, theftct:4, violentct:0, totalct:18)</v>
      </c>
      <c r="U3760" t="str">
        <f t="shared" si="354"/>
        <v>{location: new google.maps.LatLng(37.754, -122.407), weight: 0},</v>
      </c>
      <c r="V3760" t="str">
        <f t="shared" si="349"/>
        <v>{location: new google.maps.LatLng(37.754, -122.407), weight: 3},</v>
      </c>
      <c r="W3760" t="str">
        <f t="shared" si="350"/>
        <v>{location: new google.maps.LatLng(37.754, -122.407), weight: 1},</v>
      </c>
      <c r="X3760" t="str">
        <f t="shared" si="351"/>
        <v>{location: new google.maps.LatLng(37.754, -122.407), weight: 0},</v>
      </c>
      <c r="Y3760" t="str">
        <f t="shared" si="352"/>
        <v>{location: new google.maps.LatLng(37.754, -122.407), weight: 1},</v>
      </c>
    </row>
    <row r="3761" spans="1:25" x14ac:dyDescent="0.2">
      <c r="A3761">
        <v>37.753999999999998</v>
      </c>
      <c r="B3761">
        <v>-122.40600000000001</v>
      </c>
      <c r="C3761">
        <v>1</v>
      </c>
      <c r="D3761">
        <v>5</v>
      </c>
      <c r="E3761">
        <v>2</v>
      </c>
      <c r="F3761">
        <v>4</v>
      </c>
      <c r="G3761">
        <v>3</v>
      </c>
      <c r="H3761">
        <v>1</v>
      </c>
      <c r="I3761">
        <v>21</v>
      </c>
      <c r="J3761">
        <v>14</v>
      </c>
      <c r="K3761">
        <v>6</v>
      </c>
      <c r="L3761">
        <v>42</v>
      </c>
      <c r="M3761">
        <f>VLOOKUP(H3761,AE$2:$AJ$12,6,TRUE)</f>
        <v>8</v>
      </c>
      <c r="N3761">
        <f>VLOOKUP(I3761,AF$2:$AJ$12,5,TRUE)</f>
        <v>9</v>
      </c>
      <c r="O3761">
        <f>VLOOKUP(J3761,AG$2:$AJ$12,4,TRUE)</f>
        <v>8</v>
      </c>
      <c r="P3761">
        <f>VLOOKUP(K3761,AH$2:$AJ$12,3,TRUE)</f>
        <v>9</v>
      </c>
      <c r="Q3761">
        <f>VLOOKUP(L3761,AI$2:$AJ$12,2,TRUE)</f>
        <v>9</v>
      </c>
      <c r="T3761" t="str">
        <f t="shared" si="353"/>
        <v>Crimepoint.create(latitude:37.754, longitude:-122.406, drugdrink:8, misdemean:9, theft:8, violent:9, total:9, drugdrinkct:1, misdemeanct:21, theftct:14, violentct:6, totalct:42)</v>
      </c>
      <c r="U3761" t="str">
        <f t="shared" si="354"/>
        <v>{location: new google.maps.LatLng(37.754, -122.406), weight: 1},</v>
      </c>
      <c r="V3761" t="str">
        <f t="shared" si="349"/>
        <v>{location: new google.maps.LatLng(37.754, -122.406), weight: 5},</v>
      </c>
      <c r="W3761" t="str">
        <f t="shared" si="350"/>
        <v>{location: new google.maps.LatLng(37.754, -122.406), weight: 2},</v>
      </c>
      <c r="X3761" t="str">
        <f t="shared" si="351"/>
        <v>{location: new google.maps.LatLng(37.754, -122.406), weight: 4},</v>
      </c>
      <c r="Y3761" t="str">
        <f t="shared" si="352"/>
        <v>{location: new google.maps.LatLng(37.754, -122.406), weight: 3},</v>
      </c>
    </row>
    <row r="3762" spans="1:25" x14ac:dyDescent="0.2">
      <c r="A3762">
        <v>37.753999999999998</v>
      </c>
      <c r="B3762">
        <v>-122.405</v>
      </c>
      <c r="C3762">
        <v>0</v>
      </c>
      <c r="D3762">
        <v>4</v>
      </c>
      <c r="E3762">
        <v>2</v>
      </c>
      <c r="F3762">
        <v>5</v>
      </c>
      <c r="G3762">
        <v>3</v>
      </c>
      <c r="H3762">
        <v>0</v>
      </c>
      <c r="I3762">
        <v>20</v>
      </c>
      <c r="J3762">
        <v>11</v>
      </c>
      <c r="K3762">
        <v>7</v>
      </c>
      <c r="L3762">
        <v>38</v>
      </c>
      <c r="M3762">
        <f>VLOOKUP(H3762,AE$2:$AJ$12,6,TRUE)</f>
        <v>0</v>
      </c>
      <c r="N3762">
        <f>VLOOKUP(I3762,AF$2:$AJ$12,5,TRUE)</f>
        <v>9</v>
      </c>
      <c r="O3762">
        <f>VLOOKUP(J3762,AG$2:$AJ$12,4,TRUE)</f>
        <v>8</v>
      </c>
      <c r="P3762">
        <f>VLOOKUP(K3762,AH$2:$AJ$12,3,TRUE)</f>
        <v>9</v>
      </c>
      <c r="Q3762">
        <f>VLOOKUP(L3762,AI$2:$AJ$12,2,TRUE)</f>
        <v>8</v>
      </c>
      <c r="T3762" t="str">
        <f t="shared" si="353"/>
        <v>Crimepoint.create(latitude:37.754, longitude:-122.405, drugdrink:0, misdemean:9, theft:8, violent:9, total:8, drugdrinkct:0, misdemeanct:20, theftct:11, violentct:7, totalct:38)</v>
      </c>
      <c r="U3762" t="str">
        <f t="shared" si="354"/>
        <v>{location: new google.maps.LatLng(37.754, -122.405), weight: 0},</v>
      </c>
      <c r="V3762" t="str">
        <f t="shared" si="349"/>
        <v>{location: new google.maps.LatLng(37.754, -122.405), weight: 4},</v>
      </c>
      <c r="W3762" t="str">
        <f t="shared" si="350"/>
        <v>{location: new google.maps.LatLng(37.754, -122.405), weight: 2},</v>
      </c>
      <c r="X3762" t="str">
        <f t="shared" si="351"/>
        <v>{location: new google.maps.LatLng(37.754, -122.405), weight: 5},</v>
      </c>
      <c r="Y3762" t="str">
        <f t="shared" si="352"/>
        <v>{location: new google.maps.LatLng(37.754, -122.405), weight: 3},</v>
      </c>
    </row>
    <row r="3763" spans="1:25" x14ac:dyDescent="0.2">
      <c r="A3763">
        <v>37.753999999999998</v>
      </c>
      <c r="B3763">
        <v>-122.404</v>
      </c>
      <c r="C3763">
        <v>1</v>
      </c>
      <c r="D3763">
        <v>7</v>
      </c>
      <c r="E3763">
        <v>1</v>
      </c>
      <c r="F3763">
        <v>0</v>
      </c>
      <c r="G3763">
        <v>3</v>
      </c>
      <c r="H3763">
        <v>2</v>
      </c>
      <c r="I3763">
        <v>30</v>
      </c>
      <c r="J3763">
        <v>10</v>
      </c>
      <c r="K3763">
        <v>0</v>
      </c>
      <c r="L3763">
        <v>42</v>
      </c>
      <c r="M3763">
        <f>VLOOKUP(H3763,AE$2:$AJ$12,6,TRUE)</f>
        <v>9</v>
      </c>
      <c r="N3763">
        <f>VLOOKUP(I3763,AF$2:$AJ$12,5,TRUE)</f>
        <v>9</v>
      </c>
      <c r="O3763">
        <f>VLOOKUP(J3763,AG$2:$AJ$12,4,TRUE)</f>
        <v>8</v>
      </c>
      <c r="P3763">
        <f>VLOOKUP(K3763,AH$2:$AJ$12,3,TRUE)</f>
        <v>0</v>
      </c>
      <c r="Q3763">
        <f>VLOOKUP(L3763,AI$2:$AJ$12,2,TRUE)</f>
        <v>9</v>
      </c>
      <c r="T3763" t="str">
        <f t="shared" si="353"/>
        <v>Crimepoint.create(latitude:37.754, longitude:-122.404, drugdrink:9, misdemean:9, theft:8, violent:0, total:9, drugdrinkct:2, misdemeanct:30, theftct:10, violentct:0, totalct:42)</v>
      </c>
      <c r="U3763" t="str">
        <f t="shared" si="354"/>
        <v>{location: new google.maps.LatLng(37.754, -122.404), weight: 1},</v>
      </c>
      <c r="V3763" t="str">
        <f t="shared" si="349"/>
        <v>{location: new google.maps.LatLng(37.754, -122.404), weight: 7},</v>
      </c>
      <c r="W3763" t="str">
        <f t="shared" si="350"/>
        <v>{location: new google.maps.LatLng(37.754, -122.404), weight: 1},</v>
      </c>
      <c r="X3763" t="str">
        <f t="shared" si="351"/>
        <v>{location: new google.maps.LatLng(37.754, -122.404), weight: 0},</v>
      </c>
      <c r="Y3763" t="str">
        <f t="shared" si="352"/>
        <v>{location: new google.maps.LatLng(37.754, -122.404), weight: 3},</v>
      </c>
    </row>
    <row r="3764" spans="1:25" x14ac:dyDescent="0.2">
      <c r="A3764">
        <v>37.753999999999998</v>
      </c>
      <c r="B3764">
        <v>-122.40300000000001</v>
      </c>
      <c r="C3764">
        <v>0</v>
      </c>
      <c r="D3764">
        <v>1</v>
      </c>
      <c r="E3764">
        <v>0</v>
      </c>
      <c r="F3764">
        <v>1</v>
      </c>
      <c r="G3764">
        <v>0</v>
      </c>
      <c r="H3764">
        <v>0</v>
      </c>
      <c r="I3764">
        <v>3</v>
      </c>
      <c r="J3764">
        <v>1</v>
      </c>
      <c r="K3764">
        <v>1</v>
      </c>
      <c r="L3764">
        <v>5</v>
      </c>
      <c r="M3764">
        <f>VLOOKUP(H3764,AE$2:$AJ$12,6,TRUE)</f>
        <v>0</v>
      </c>
      <c r="N3764">
        <f>VLOOKUP(I3764,AF$2:$AJ$12,5,TRUE)</f>
        <v>5</v>
      </c>
      <c r="O3764">
        <f>VLOOKUP(J3764,AG$2:$AJ$12,4,TRUE)</f>
        <v>3</v>
      </c>
      <c r="P3764">
        <f>VLOOKUP(K3764,AH$2:$AJ$12,3,TRUE)</f>
        <v>7</v>
      </c>
      <c r="Q3764">
        <f>VLOOKUP(L3764,AI$2:$AJ$12,2,TRUE)</f>
        <v>4</v>
      </c>
      <c r="T3764" t="str">
        <f t="shared" si="353"/>
        <v>Crimepoint.create(latitude:37.754, longitude:-122.403, drugdrink:0, misdemean:5, theft:3, violent:7, total:4, drugdrinkct:0, misdemeanct:3, theftct:1, violentct:1, totalct:5)</v>
      </c>
      <c r="U3764" t="str">
        <f t="shared" si="354"/>
        <v>{location: new google.maps.LatLng(37.754, -122.403), weight: 0},</v>
      </c>
      <c r="V3764" t="str">
        <f t="shared" si="349"/>
        <v>{location: new google.maps.LatLng(37.754, -122.403), weight: 1},</v>
      </c>
      <c r="W3764" t="str">
        <f t="shared" si="350"/>
        <v>{location: new google.maps.LatLng(37.754, -122.403), weight: 0},</v>
      </c>
      <c r="X3764" t="str">
        <f t="shared" si="351"/>
        <v>{location: new google.maps.LatLng(37.754, -122.403), weight: 1},</v>
      </c>
      <c r="Y3764" t="str">
        <f t="shared" si="352"/>
        <v>{location: new google.maps.LatLng(37.754, -122.403), weight: 0},</v>
      </c>
    </row>
    <row r="3765" spans="1:25" x14ac:dyDescent="0.2">
      <c r="A3765">
        <v>37.753999999999998</v>
      </c>
      <c r="B3765">
        <v>-122.402</v>
      </c>
      <c r="C3765">
        <v>0</v>
      </c>
      <c r="D3765">
        <v>2</v>
      </c>
      <c r="E3765">
        <v>1</v>
      </c>
      <c r="F3765">
        <v>1</v>
      </c>
      <c r="G3765">
        <v>1</v>
      </c>
      <c r="H3765">
        <v>0</v>
      </c>
      <c r="I3765">
        <v>7</v>
      </c>
      <c r="J3765">
        <v>10</v>
      </c>
      <c r="K3765">
        <v>1</v>
      </c>
      <c r="L3765">
        <v>18</v>
      </c>
      <c r="M3765">
        <f>VLOOKUP(H3765,AE$2:$AJ$12,6,TRUE)</f>
        <v>0</v>
      </c>
      <c r="N3765">
        <f>VLOOKUP(I3765,AF$2:$AJ$12,5,TRUE)</f>
        <v>7</v>
      </c>
      <c r="O3765">
        <f>VLOOKUP(J3765,AG$2:$AJ$12,4,TRUE)</f>
        <v>8</v>
      </c>
      <c r="P3765">
        <f>VLOOKUP(K3765,AH$2:$AJ$12,3,TRUE)</f>
        <v>7</v>
      </c>
      <c r="Q3765">
        <f>VLOOKUP(L3765,AI$2:$AJ$12,2,TRUE)</f>
        <v>7</v>
      </c>
      <c r="T3765" t="str">
        <f t="shared" si="353"/>
        <v>Crimepoint.create(latitude:37.754, longitude:-122.402, drugdrink:0, misdemean:7, theft:8, violent:7, total:7, drugdrinkct:0, misdemeanct:7, theftct:10, violentct:1, totalct:18)</v>
      </c>
      <c r="U3765" t="str">
        <f t="shared" si="354"/>
        <v>{location: new google.maps.LatLng(37.754, -122.402), weight: 0},</v>
      </c>
      <c r="V3765" t="str">
        <f t="shared" si="349"/>
        <v>{location: new google.maps.LatLng(37.754, -122.402), weight: 2},</v>
      </c>
      <c r="W3765" t="str">
        <f t="shared" si="350"/>
        <v>{location: new google.maps.LatLng(37.754, -122.402), weight: 1},</v>
      </c>
      <c r="X3765" t="str">
        <f t="shared" si="351"/>
        <v>{location: new google.maps.LatLng(37.754, -122.402), weight: 1},</v>
      </c>
      <c r="Y3765" t="str">
        <f t="shared" si="352"/>
        <v>{location: new google.maps.LatLng(37.754, -122.402), weight: 1},</v>
      </c>
    </row>
    <row r="3766" spans="1:25" x14ac:dyDescent="0.2">
      <c r="A3766">
        <v>37.753999999999998</v>
      </c>
      <c r="B3766">
        <v>-122.401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2</v>
      </c>
      <c r="M3766">
        <f>VLOOKUP(H3766,AE$2:$AJ$12,6,TRUE)</f>
        <v>0</v>
      </c>
      <c r="N3766">
        <f>VLOOKUP(I3766,AF$2:$AJ$12,5,TRUE)</f>
        <v>0</v>
      </c>
      <c r="O3766">
        <f>VLOOKUP(J3766,AG$2:$AJ$12,4,TRUE)</f>
        <v>4</v>
      </c>
      <c r="P3766">
        <f>VLOOKUP(K3766,AH$2:$AJ$12,3,TRUE)</f>
        <v>0</v>
      </c>
      <c r="Q3766">
        <f>VLOOKUP(L3766,AI$2:$AJ$12,2,TRUE)</f>
        <v>1</v>
      </c>
      <c r="T3766" t="str">
        <f t="shared" si="353"/>
        <v>Crimepoint.create(latitude:37.754, longitude:-122.401, drugdrink:0, misdemean:0, theft:4, violent:0, total:1, drugdrinkct:0, misdemeanct:0, theftct:2, violentct:0, totalct:2)</v>
      </c>
      <c r="U3766" t="str">
        <f t="shared" si="354"/>
        <v>{location: new google.maps.LatLng(37.754, -122.401), weight: 0},</v>
      </c>
      <c r="V3766" t="str">
        <f t="shared" si="349"/>
        <v>{location: new google.maps.LatLng(37.754, -122.401), weight: 0},</v>
      </c>
      <c r="W3766" t="str">
        <f t="shared" si="350"/>
        <v>{location: new google.maps.LatLng(37.754, -122.401), weight: 0},</v>
      </c>
      <c r="X3766" t="str">
        <f t="shared" si="351"/>
        <v>{location: new google.maps.LatLng(37.754, -122.401), weight: 0},</v>
      </c>
      <c r="Y3766" t="str">
        <f t="shared" si="352"/>
        <v>{location: new google.maps.LatLng(37.754, -122.401), weight: 0},</v>
      </c>
    </row>
    <row r="3767" spans="1:25" x14ac:dyDescent="0.2">
      <c r="A3767">
        <v>37.753999999999998</v>
      </c>
      <c r="B3767">
        <v>-122.399</v>
      </c>
      <c r="C3767">
        <v>0</v>
      </c>
      <c r="D3767">
        <v>6</v>
      </c>
      <c r="E3767">
        <v>2</v>
      </c>
      <c r="F3767">
        <v>5</v>
      </c>
      <c r="G3767">
        <v>4</v>
      </c>
      <c r="H3767">
        <v>0</v>
      </c>
      <c r="I3767">
        <v>25</v>
      </c>
      <c r="J3767">
        <v>16</v>
      </c>
      <c r="K3767">
        <v>7</v>
      </c>
      <c r="L3767">
        <v>48</v>
      </c>
      <c r="M3767">
        <f>VLOOKUP(H3767,AE$2:$AJ$12,6,TRUE)</f>
        <v>0</v>
      </c>
      <c r="N3767">
        <f>VLOOKUP(I3767,AF$2:$AJ$12,5,TRUE)</f>
        <v>9</v>
      </c>
      <c r="O3767">
        <f>VLOOKUP(J3767,AG$2:$AJ$12,4,TRUE)</f>
        <v>9</v>
      </c>
      <c r="P3767">
        <f>VLOOKUP(K3767,AH$2:$AJ$12,3,TRUE)</f>
        <v>9</v>
      </c>
      <c r="Q3767">
        <f>VLOOKUP(L3767,AI$2:$AJ$12,2,TRUE)</f>
        <v>9</v>
      </c>
      <c r="T3767" t="str">
        <f t="shared" si="353"/>
        <v>Crimepoint.create(latitude:37.754, longitude:-122.399, drugdrink:0, misdemean:9, theft:9, violent:9, total:9, drugdrinkct:0, misdemeanct:25, theftct:16, violentct:7, totalct:48)</v>
      </c>
      <c r="U3767" t="str">
        <f t="shared" si="354"/>
        <v>{location: new google.maps.LatLng(37.754, -122.399), weight: 0},</v>
      </c>
      <c r="V3767" t="str">
        <f t="shared" si="349"/>
        <v>{location: new google.maps.LatLng(37.754, -122.399), weight: 6},</v>
      </c>
      <c r="W3767" t="str">
        <f t="shared" si="350"/>
        <v>{location: new google.maps.LatLng(37.754, -122.399), weight: 2},</v>
      </c>
      <c r="X3767" t="str">
        <f t="shared" si="351"/>
        <v>{location: new google.maps.LatLng(37.754, -122.399), weight: 5},</v>
      </c>
      <c r="Y3767" t="str">
        <f t="shared" si="352"/>
        <v>{location: new google.maps.LatLng(37.754, -122.399), weight: 4},</v>
      </c>
    </row>
    <row r="3768" spans="1:25" x14ac:dyDescent="0.2">
      <c r="A3768">
        <v>37.753999999999998</v>
      </c>
      <c r="B3768">
        <v>-122.39700000000001</v>
      </c>
      <c r="C3768">
        <v>4</v>
      </c>
      <c r="D3768">
        <v>21</v>
      </c>
      <c r="E3768">
        <v>3</v>
      </c>
      <c r="F3768">
        <v>31</v>
      </c>
      <c r="G3768">
        <v>13</v>
      </c>
      <c r="H3768">
        <v>6</v>
      </c>
      <c r="I3768">
        <v>94</v>
      </c>
      <c r="J3768">
        <v>20</v>
      </c>
      <c r="K3768">
        <v>42</v>
      </c>
      <c r="L3768">
        <v>162</v>
      </c>
      <c r="M3768">
        <f>VLOOKUP(H3768,AE$2:$AJ$12,6,TRUE)</f>
        <v>9</v>
      </c>
      <c r="N3768">
        <f>VLOOKUP(I3768,AF$2:$AJ$12,5,TRUE)</f>
        <v>9</v>
      </c>
      <c r="O3768">
        <f>VLOOKUP(J3768,AG$2:$AJ$12,4,TRUE)</f>
        <v>9</v>
      </c>
      <c r="P3768">
        <f>VLOOKUP(K3768,AH$2:$AJ$12,3,TRUE)</f>
        <v>9</v>
      </c>
      <c r="Q3768">
        <f>VLOOKUP(L3768,AI$2:$AJ$12,2,TRUE)</f>
        <v>9</v>
      </c>
      <c r="T3768" t="str">
        <f t="shared" si="353"/>
        <v>Crimepoint.create(latitude:37.754, longitude:-122.397, drugdrink:9, misdemean:9, theft:9, violent:9, total:9, drugdrinkct:6, misdemeanct:94, theftct:20, violentct:42, totalct:162)</v>
      </c>
      <c r="U3768" t="str">
        <f t="shared" si="354"/>
        <v>{location: new google.maps.LatLng(37.754, -122.397), weight: 4},</v>
      </c>
      <c r="V3768" t="str">
        <f t="shared" si="349"/>
        <v>{location: new google.maps.LatLng(37.754, -122.397), weight: 21},</v>
      </c>
      <c r="W3768" t="str">
        <f t="shared" si="350"/>
        <v>{location: new google.maps.LatLng(37.754, -122.397), weight: 3},</v>
      </c>
      <c r="X3768" t="str">
        <f t="shared" si="351"/>
        <v>{location: new google.maps.LatLng(37.754, -122.397), weight: 31},</v>
      </c>
      <c r="Y3768" t="str">
        <f t="shared" si="352"/>
        <v>{location: new google.maps.LatLng(37.754, -122.397), weight: 13},</v>
      </c>
    </row>
    <row r="3769" spans="1:25" x14ac:dyDescent="0.2">
      <c r="A3769">
        <v>37.753999999999998</v>
      </c>
      <c r="B3769">
        <v>-122.396</v>
      </c>
      <c r="C3769">
        <v>4</v>
      </c>
      <c r="D3769">
        <v>15</v>
      </c>
      <c r="E3769">
        <v>4</v>
      </c>
      <c r="F3769">
        <v>27</v>
      </c>
      <c r="G3769">
        <v>11</v>
      </c>
      <c r="H3769">
        <v>6</v>
      </c>
      <c r="I3769">
        <v>69</v>
      </c>
      <c r="J3769">
        <v>25</v>
      </c>
      <c r="K3769">
        <v>37</v>
      </c>
      <c r="L3769">
        <v>137</v>
      </c>
      <c r="M3769">
        <f>VLOOKUP(H3769,AE$2:$AJ$12,6,TRUE)</f>
        <v>9</v>
      </c>
      <c r="N3769">
        <f>VLOOKUP(I3769,AF$2:$AJ$12,5,TRUE)</f>
        <v>9</v>
      </c>
      <c r="O3769">
        <f>VLOOKUP(J3769,AG$2:$AJ$12,4,TRUE)</f>
        <v>9</v>
      </c>
      <c r="P3769">
        <f>VLOOKUP(K3769,AH$2:$AJ$12,3,TRUE)</f>
        <v>9</v>
      </c>
      <c r="Q3769">
        <f>VLOOKUP(L3769,AI$2:$AJ$12,2,TRUE)</f>
        <v>9</v>
      </c>
      <c r="T3769" t="str">
        <f t="shared" si="353"/>
        <v>Crimepoint.create(latitude:37.754, longitude:-122.396, drugdrink:9, misdemean:9, theft:9, violent:9, total:9, drugdrinkct:6, misdemeanct:69, theftct:25, violentct:37, totalct:137)</v>
      </c>
      <c r="U3769" t="str">
        <f t="shared" si="354"/>
        <v>{location: new google.maps.LatLng(37.754, -122.396), weight: 4},</v>
      </c>
      <c r="V3769" t="str">
        <f t="shared" si="349"/>
        <v>{location: new google.maps.LatLng(37.754, -122.396), weight: 15},</v>
      </c>
      <c r="W3769" t="str">
        <f t="shared" si="350"/>
        <v>{location: new google.maps.LatLng(37.754, -122.396), weight: 4},</v>
      </c>
      <c r="X3769" t="str">
        <f t="shared" si="351"/>
        <v>{location: new google.maps.LatLng(37.754, -122.396), weight: 27},</v>
      </c>
      <c r="Y3769" t="str">
        <f t="shared" si="352"/>
        <v>{location: new google.maps.LatLng(37.754, -122.396), weight: 11},</v>
      </c>
    </row>
    <row r="3770" spans="1:25" x14ac:dyDescent="0.2">
      <c r="A3770">
        <v>37.753999999999998</v>
      </c>
      <c r="B3770">
        <v>-122.395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3</v>
      </c>
      <c r="M3770">
        <f>VLOOKUP(H3770,AE$2:$AJ$12,6,TRUE)</f>
        <v>0</v>
      </c>
      <c r="N3770">
        <f>VLOOKUP(I3770,AF$2:$AJ$12,5,TRUE)</f>
        <v>2</v>
      </c>
      <c r="O3770">
        <f>VLOOKUP(J3770,AG$2:$AJ$12,4,TRUE)</f>
        <v>3</v>
      </c>
      <c r="P3770">
        <f>VLOOKUP(K3770,AH$2:$AJ$12,3,TRUE)</f>
        <v>7</v>
      </c>
      <c r="Q3770">
        <f>VLOOKUP(L3770,AI$2:$AJ$12,2,TRUE)</f>
        <v>2</v>
      </c>
      <c r="T3770" t="str">
        <f t="shared" si="353"/>
        <v>Crimepoint.create(latitude:37.754, longitude:-122.395, drugdrink:0, misdemean:2, theft:3, violent:7, total:2, drugdrinkct:0, misdemeanct:1, theftct:1, violentct:1, totalct:3)</v>
      </c>
      <c r="U3770" t="str">
        <f t="shared" si="354"/>
        <v>{location: new google.maps.LatLng(37.754, -122.395), weight: 0},</v>
      </c>
      <c r="V3770" t="str">
        <f t="shared" si="349"/>
        <v>{location: new google.maps.LatLng(37.754, -122.395), weight: 0},</v>
      </c>
      <c r="W3770" t="str">
        <f t="shared" si="350"/>
        <v>{location: new google.maps.LatLng(37.754, -122.395), weight: 0},</v>
      </c>
      <c r="X3770" t="str">
        <f t="shared" si="351"/>
        <v>{location: new google.maps.LatLng(37.754, -122.395), weight: 1},</v>
      </c>
      <c r="Y3770" t="str">
        <f t="shared" si="352"/>
        <v>{location: new google.maps.LatLng(37.754, -122.395), weight: 0},</v>
      </c>
    </row>
    <row r="3771" spans="1:25" x14ac:dyDescent="0.2">
      <c r="A3771">
        <v>37.753999999999998</v>
      </c>
      <c r="B3771">
        <v>-122.393</v>
      </c>
      <c r="C3771">
        <v>0</v>
      </c>
      <c r="D3771">
        <v>2</v>
      </c>
      <c r="E3771">
        <v>1</v>
      </c>
      <c r="F3771">
        <v>1</v>
      </c>
      <c r="G3771">
        <v>1</v>
      </c>
      <c r="H3771">
        <v>0</v>
      </c>
      <c r="I3771">
        <v>7</v>
      </c>
      <c r="J3771">
        <v>7</v>
      </c>
      <c r="K3771">
        <v>1</v>
      </c>
      <c r="L3771">
        <v>15</v>
      </c>
      <c r="M3771">
        <f>VLOOKUP(H3771,AE$2:$AJ$12,6,TRUE)</f>
        <v>0</v>
      </c>
      <c r="N3771">
        <f>VLOOKUP(I3771,AF$2:$AJ$12,5,TRUE)</f>
        <v>7</v>
      </c>
      <c r="O3771">
        <f>VLOOKUP(J3771,AG$2:$AJ$12,4,TRUE)</f>
        <v>7</v>
      </c>
      <c r="P3771">
        <f>VLOOKUP(K3771,AH$2:$AJ$12,3,TRUE)</f>
        <v>7</v>
      </c>
      <c r="Q3771">
        <f>VLOOKUP(L3771,AI$2:$AJ$12,2,TRUE)</f>
        <v>7</v>
      </c>
      <c r="T3771" t="str">
        <f t="shared" si="353"/>
        <v>Crimepoint.create(latitude:37.754, longitude:-122.393, drugdrink:0, misdemean:7, theft:7, violent:7, total:7, drugdrinkct:0, misdemeanct:7, theftct:7, violentct:1, totalct:15)</v>
      </c>
      <c r="U3771" t="str">
        <f t="shared" si="354"/>
        <v>{location: new google.maps.LatLng(37.754, -122.393), weight: 0},</v>
      </c>
      <c r="V3771" t="str">
        <f t="shared" si="349"/>
        <v>{location: new google.maps.LatLng(37.754, -122.393), weight: 2},</v>
      </c>
      <c r="W3771" t="str">
        <f t="shared" si="350"/>
        <v>{location: new google.maps.LatLng(37.754, -122.393), weight: 1},</v>
      </c>
      <c r="X3771" t="str">
        <f t="shared" si="351"/>
        <v>{location: new google.maps.LatLng(37.754, -122.393), weight: 1},</v>
      </c>
      <c r="Y3771" t="str">
        <f t="shared" si="352"/>
        <v>{location: new google.maps.LatLng(37.754, -122.393), weight: 1},</v>
      </c>
    </row>
    <row r="3772" spans="1:25" x14ac:dyDescent="0.2">
      <c r="A3772">
        <v>37.753999999999998</v>
      </c>
      <c r="B3772">
        <v>-122.392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f>VLOOKUP(H3772,AE$2:$AJ$12,6,TRUE)</f>
        <v>0</v>
      </c>
      <c r="N3772">
        <f>VLOOKUP(I3772,AF$2:$AJ$12,5,TRUE)</f>
        <v>2</v>
      </c>
      <c r="O3772">
        <f>VLOOKUP(J3772,AG$2:$AJ$12,4,TRUE)</f>
        <v>0</v>
      </c>
      <c r="P3772">
        <f>VLOOKUP(K3772,AH$2:$AJ$12,3,TRUE)</f>
        <v>0</v>
      </c>
      <c r="Q3772">
        <f>VLOOKUP(L3772,AI$2:$AJ$12,2,TRUE)</f>
        <v>0</v>
      </c>
      <c r="T3772" t="str">
        <f t="shared" si="353"/>
        <v>Crimepoint.create(latitude:37.754, longitude:-122.392, drugdrink:0, misdemean:2, theft:0, violent:0, total:0, drugdrinkct:0, misdemeanct:1, theftct:0, violentct:0, totalct:1)</v>
      </c>
      <c r="U3772" t="str">
        <f t="shared" si="354"/>
        <v>{location: new google.maps.LatLng(37.754, -122.392), weight: 0},</v>
      </c>
      <c r="V3772" t="str">
        <f t="shared" si="349"/>
        <v>{location: new google.maps.LatLng(37.754, -122.392), weight: 0},</v>
      </c>
      <c r="W3772" t="str">
        <f t="shared" si="350"/>
        <v>{location: new google.maps.LatLng(37.754, -122.392), weight: 0},</v>
      </c>
      <c r="X3772" t="str">
        <f t="shared" si="351"/>
        <v>{location: new google.maps.LatLng(37.754, -122.392), weight: 0},</v>
      </c>
      <c r="Y3772" t="str">
        <f t="shared" si="352"/>
        <v>{location: new google.maps.LatLng(37.754, -122.392), weight: 0},</v>
      </c>
    </row>
    <row r="3773" spans="1:25" x14ac:dyDescent="0.2">
      <c r="A3773">
        <v>37.753999999999998</v>
      </c>
      <c r="B3773">
        <v>-122.39100000000001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0</v>
      </c>
      <c r="I3773">
        <v>2</v>
      </c>
      <c r="J3773">
        <v>9</v>
      </c>
      <c r="K3773">
        <v>1</v>
      </c>
      <c r="L3773">
        <v>12</v>
      </c>
      <c r="M3773">
        <f>VLOOKUP(H3773,AE$2:$AJ$12,6,TRUE)</f>
        <v>0</v>
      </c>
      <c r="N3773">
        <f>VLOOKUP(I3773,AF$2:$AJ$12,5,TRUE)</f>
        <v>4</v>
      </c>
      <c r="O3773">
        <f>VLOOKUP(J3773,AG$2:$AJ$12,4,TRUE)</f>
        <v>8</v>
      </c>
      <c r="P3773">
        <f>VLOOKUP(K3773,AH$2:$AJ$12,3,TRUE)</f>
        <v>7</v>
      </c>
      <c r="Q3773">
        <f>VLOOKUP(L3773,AI$2:$AJ$12,2,TRUE)</f>
        <v>6</v>
      </c>
      <c r="T3773" t="str">
        <f t="shared" si="353"/>
        <v>Crimepoint.create(latitude:37.754, longitude:-122.391, drugdrink:0, misdemean:4, theft:8, violent:7, total:6, drugdrinkct:0, misdemeanct:2, theftct:9, violentct:1, totalct:12)</v>
      </c>
      <c r="U3773" t="str">
        <f t="shared" si="354"/>
        <v>{location: new google.maps.LatLng(37.754, -122.391), weight: 0},</v>
      </c>
      <c r="V3773" t="str">
        <f t="shared" si="349"/>
        <v>{location: new google.maps.LatLng(37.754, -122.391), weight: 0},</v>
      </c>
      <c r="W3773" t="str">
        <f t="shared" si="350"/>
        <v>{location: new google.maps.LatLng(37.754, -122.391), weight: 1},</v>
      </c>
      <c r="X3773" t="str">
        <f t="shared" si="351"/>
        <v>{location: new google.maps.LatLng(37.754, -122.391), weight: 1},</v>
      </c>
      <c r="Y3773" t="str">
        <f t="shared" si="352"/>
        <v>{location: new google.maps.LatLng(37.754, -122.391), weight: 1},</v>
      </c>
    </row>
    <row r="3774" spans="1:25" x14ac:dyDescent="0.2">
      <c r="A3774">
        <v>37.753999999999998</v>
      </c>
      <c r="B3774">
        <v>-122.389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2</v>
      </c>
      <c r="J3774">
        <v>1</v>
      </c>
      <c r="K3774">
        <v>1</v>
      </c>
      <c r="L3774">
        <v>4</v>
      </c>
      <c r="M3774">
        <f>VLOOKUP(H3774,AE$2:$AJ$12,6,TRUE)</f>
        <v>0</v>
      </c>
      <c r="N3774">
        <f>VLOOKUP(I3774,AF$2:$AJ$12,5,TRUE)</f>
        <v>4</v>
      </c>
      <c r="O3774">
        <f>VLOOKUP(J3774,AG$2:$AJ$12,4,TRUE)</f>
        <v>3</v>
      </c>
      <c r="P3774">
        <f>VLOOKUP(K3774,AH$2:$AJ$12,3,TRUE)</f>
        <v>7</v>
      </c>
      <c r="Q3774">
        <f>VLOOKUP(L3774,AI$2:$AJ$12,2,TRUE)</f>
        <v>3</v>
      </c>
      <c r="T3774" t="str">
        <f t="shared" si="353"/>
        <v>Crimepoint.create(latitude:37.754, longitude:-122.389, drugdrink:0, misdemean:4, theft:3, violent:7, total:3, drugdrinkct:0, misdemeanct:2, theftct:1, violentct:1, totalct:4)</v>
      </c>
      <c r="U3774" t="str">
        <f t="shared" si="354"/>
        <v>{location: new google.maps.LatLng(37.754, -122.389), weight: 0},</v>
      </c>
      <c r="V3774" t="str">
        <f t="shared" si="349"/>
        <v>{location: new google.maps.LatLng(37.754, -122.389), weight: 0},</v>
      </c>
      <c r="W3774" t="str">
        <f t="shared" si="350"/>
        <v>{location: new google.maps.LatLng(37.754, -122.389), weight: 0},</v>
      </c>
      <c r="X3774" t="str">
        <f t="shared" si="351"/>
        <v>{location: new google.maps.LatLng(37.754, -122.389), weight: 1},</v>
      </c>
      <c r="Y3774" t="str">
        <f t="shared" si="352"/>
        <v>{location: new google.maps.LatLng(37.754, -122.389), weight: 0},</v>
      </c>
    </row>
    <row r="3775" spans="1:25" x14ac:dyDescent="0.2">
      <c r="A3775">
        <v>37.753999999999998</v>
      </c>
      <c r="B3775">
        <v>-122.38800000000001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2</v>
      </c>
      <c r="K3775">
        <v>0</v>
      </c>
      <c r="L3775">
        <v>3</v>
      </c>
      <c r="M3775">
        <f>VLOOKUP(H3775,AE$2:$AJ$12,6,TRUE)</f>
        <v>0</v>
      </c>
      <c r="N3775">
        <f>VLOOKUP(I3775,AF$2:$AJ$12,5,TRUE)</f>
        <v>2</v>
      </c>
      <c r="O3775">
        <f>VLOOKUP(J3775,AG$2:$AJ$12,4,TRUE)</f>
        <v>4</v>
      </c>
      <c r="P3775">
        <f>VLOOKUP(K3775,AH$2:$AJ$12,3,TRUE)</f>
        <v>0</v>
      </c>
      <c r="Q3775">
        <f>VLOOKUP(L3775,AI$2:$AJ$12,2,TRUE)</f>
        <v>2</v>
      </c>
      <c r="T3775" t="str">
        <f t="shared" si="353"/>
        <v>Crimepoint.create(latitude:37.754, longitude:-122.388, drugdrink:0, misdemean:2, theft:4, violent:0, total:2, drugdrinkct:0, misdemeanct:1, theftct:2, violentct:0, totalct:3)</v>
      </c>
      <c r="U3775" t="str">
        <f t="shared" si="354"/>
        <v>{location: new google.maps.LatLng(37.754, -122.388), weight: 0},</v>
      </c>
      <c r="V3775" t="str">
        <f t="shared" si="349"/>
        <v>{location: new google.maps.LatLng(37.754, -122.388), weight: 0},</v>
      </c>
      <c r="W3775" t="str">
        <f t="shared" si="350"/>
        <v>{location: new google.maps.LatLng(37.754, -122.388), weight: 0},</v>
      </c>
      <c r="X3775" t="str">
        <f t="shared" si="351"/>
        <v>{location: new google.maps.LatLng(37.754, -122.388), weight: 0},</v>
      </c>
      <c r="Y3775" t="str">
        <f t="shared" si="352"/>
        <v>{location: new google.maps.LatLng(37.754, -122.388), weight: 0},</v>
      </c>
    </row>
    <row r="3776" spans="1:25" x14ac:dyDescent="0.2">
      <c r="A3776">
        <v>37.753999999999998</v>
      </c>
      <c r="B3776">
        <v>-122.387</v>
      </c>
      <c r="C3776">
        <v>0</v>
      </c>
      <c r="D3776">
        <v>2</v>
      </c>
      <c r="E3776">
        <v>0</v>
      </c>
      <c r="F3776">
        <v>0</v>
      </c>
      <c r="G3776">
        <v>1</v>
      </c>
      <c r="H3776">
        <v>0</v>
      </c>
      <c r="I3776">
        <v>8</v>
      </c>
      <c r="J3776">
        <v>0</v>
      </c>
      <c r="K3776">
        <v>0</v>
      </c>
      <c r="L3776">
        <v>8</v>
      </c>
      <c r="M3776">
        <f>VLOOKUP(H3776,AE$2:$AJ$12,6,TRUE)</f>
        <v>0</v>
      </c>
      <c r="N3776">
        <f>VLOOKUP(I3776,AF$2:$AJ$12,5,TRUE)</f>
        <v>7</v>
      </c>
      <c r="O3776">
        <f>VLOOKUP(J3776,AG$2:$AJ$12,4,TRUE)</f>
        <v>0</v>
      </c>
      <c r="P3776">
        <f>VLOOKUP(K3776,AH$2:$AJ$12,3,TRUE)</f>
        <v>0</v>
      </c>
      <c r="Q3776">
        <f>VLOOKUP(L3776,AI$2:$AJ$12,2,TRUE)</f>
        <v>5</v>
      </c>
      <c r="T3776" t="str">
        <f t="shared" si="353"/>
        <v>Crimepoint.create(latitude:37.754, longitude:-122.387, drugdrink:0, misdemean:7, theft:0, violent:0, total:5, drugdrinkct:0, misdemeanct:8, theftct:0, violentct:0, totalct:8)</v>
      </c>
      <c r="U3776" t="str">
        <f t="shared" si="354"/>
        <v>{location: new google.maps.LatLng(37.754, -122.387), weight: 0},</v>
      </c>
      <c r="V3776" t="str">
        <f t="shared" si="349"/>
        <v>{location: new google.maps.LatLng(37.754, -122.387), weight: 2},</v>
      </c>
      <c r="W3776" t="str">
        <f t="shared" si="350"/>
        <v>{location: new google.maps.LatLng(37.754, -122.387), weight: 0},</v>
      </c>
      <c r="X3776" t="str">
        <f t="shared" si="351"/>
        <v>{location: new google.maps.LatLng(37.754, -122.387), weight: 0},</v>
      </c>
      <c r="Y3776" t="str">
        <f t="shared" si="352"/>
        <v>{location: new google.maps.LatLng(37.754, -122.387), weight: 1},</v>
      </c>
    </row>
    <row r="3777" spans="1:25" x14ac:dyDescent="0.2">
      <c r="A3777">
        <v>37.753999999999998</v>
      </c>
      <c r="B3777">
        <v>-122.386</v>
      </c>
      <c r="C3777">
        <v>0</v>
      </c>
      <c r="D3777">
        <v>1</v>
      </c>
      <c r="E3777">
        <v>0</v>
      </c>
      <c r="F3777">
        <v>2</v>
      </c>
      <c r="G3777">
        <v>1</v>
      </c>
      <c r="H3777">
        <v>0</v>
      </c>
      <c r="I3777">
        <v>5</v>
      </c>
      <c r="J3777">
        <v>2</v>
      </c>
      <c r="K3777">
        <v>3</v>
      </c>
      <c r="L3777">
        <v>10</v>
      </c>
      <c r="M3777">
        <f>VLOOKUP(H3777,AE$2:$AJ$12,6,TRUE)</f>
        <v>0</v>
      </c>
      <c r="N3777">
        <f>VLOOKUP(I3777,AF$2:$AJ$12,5,TRUE)</f>
        <v>6</v>
      </c>
      <c r="O3777">
        <f>VLOOKUP(J3777,AG$2:$AJ$12,4,TRUE)</f>
        <v>4</v>
      </c>
      <c r="P3777">
        <f>VLOOKUP(K3777,AH$2:$AJ$12,3,TRUE)</f>
        <v>8</v>
      </c>
      <c r="Q3777">
        <f>VLOOKUP(L3777,AI$2:$AJ$12,2,TRUE)</f>
        <v>6</v>
      </c>
      <c r="T3777" t="str">
        <f t="shared" si="353"/>
        <v>Crimepoint.create(latitude:37.754, longitude:-122.386, drugdrink:0, misdemean:6, theft:4, violent:8, total:6, drugdrinkct:0, misdemeanct:5, theftct:2, violentct:3, totalct:10)</v>
      </c>
      <c r="U3777" t="str">
        <f t="shared" si="354"/>
        <v>{location: new google.maps.LatLng(37.754, -122.386), weight: 0},</v>
      </c>
      <c r="V3777" t="str">
        <f t="shared" si="349"/>
        <v>{location: new google.maps.LatLng(37.754, -122.386), weight: 1},</v>
      </c>
      <c r="W3777" t="str">
        <f t="shared" si="350"/>
        <v>{location: new google.maps.LatLng(37.754, -122.386), weight: 0},</v>
      </c>
      <c r="X3777" t="str">
        <f t="shared" si="351"/>
        <v>{location: new google.maps.LatLng(37.754, -122.386), weight: 2},</v>
      </c>
      <c r="Y3777" t="str">
        <f t="shared" si="352"/>
        <v>{location: new google.maps.LatLng(37.754, -122.386), weight: 1},</v>
      </c>
    </row>
    <row r="3778" spans="1:25" x14ac:dyDescent="0.2">
      <c r="A3778">
        <v>37.753999999999998</v>
      </c>
      <c r="B3778">
        <v>-122.38500000000001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f>VLOOKUP(H3778,AE$2:$AJ$12,6,TRUE)</f>
        <v>0</v>
      </c>
      <c r="N3778">
        <f>VLOOKUP(I3778,AF$2:$AJ$12,5,TRUE)</f>
        <v>2</v>
      </c>
      <c r="O3778">
        <f>VLOOKUP(J3778,AG$2:$AJ$12,4,TRUE)</f>
        <v>0</v>
      </c>
      <c r="P3778">
        <f>VLOOKUP(K3778,AH$2:$AJ$12,3,TRUE)</f>
        <v>0</v>
      </c>
      <c r="Q3778">
        <f>VLOOKUP(L3778,AI$2:$AJ$12,2,TRUE)</f>
        <v>0</v>
      </c>
      <c r="T3778" t="str">
        <f t="shared" si="353"/>
        <v>Crimepoint.create(latitude:37.754, longitude:-122.385, drugdrink:0, misdemean:2, theft:0, violent:0, total:0, drugdrinkct:0, misdemeanct:1, theftct:0, violentct:0, totalct:1)</v>
      </c>
      <c r="U3778" t="str">
        <f t="shared" si="354"/>
        <v>{location: new google.maps.LatLng(37.754, -122.385), weight: 0},</v>
      </c>
      <c r="V3778" t="str">
        <f t="shared" si="349"/>
        <v>{location: new google.maps.LatLng(37.754, -122.385), weight: 0},</v>
      </c>
      <c r="W3778" t="str">
        <f t="shared" si="350"/>
        <v>{location: new google.maps.LatLng(37.754, -122.385), weight: 0},</v>
      </c>
      <c r="X3778" t="str">
        <f t="shared" si="351"/>
        <v>{location: new google.maps.LatLng(37.754, -122.385), weight: 0},</v>
      </c>
      <c r="Y3778" t="str">
        <f t="shared" si="352"/>
        <v>{location: new google.maps.LatLng(37.754, -122.385), weight: 0},</v>
      </c>
    </row>
    <row r="3779" spans="1:25" x14ac:dyDescent="0.2">
      <c r="A3779">
        <v>37.755000000000003</v>
      </c>
      <c r="B3779">
        <v>-122.509</v>
      </c>
      <c r="C3779">
        <v>0</v>
      </c>
      <c r="D3779">
        <v>0</v>
      </c>
      <c r="E3779">
        <v>0</v>
      </c>
      <c r="F3779">
        <v>2</v>
      </c>
      <c r="G3779">
        <v>0</v>
      </c>
      <c r="H3779">
        <v>0</v>
      </c>
      <c r="I3779">
        <v>0</v>
      </c>
      <c r="J3779">
        <v>1</v>
      </c>
      <c r="K3779">
        <v>3</v>
      </c>
      <c r="L3779">
        <v>4</v>
      </c>
      <c r="M3779">
        <f>VLOOKUP(H3779,AE$2:$AJ$12,6,TRUE)</f>
        <v>0</v>
      </c>
      <c r="N3779">
        <f>VLOOKUP(I3779,AF$2:$AJ$12,5,TRUE)</f>
        <v>0</v>
      </c>
      <c r="O3779">
        <f>VLOOKUP(J3779,AG$2:$AJ$12,4,TRUE)</f>
        <v>3</v>
      </c>
      <c r="P3779">
        <f>VLOOKUP(K3779,AH$2:$AJ$12,3,TRUE)</f>
        <v>8</v>
      </c>
      <c r="Q3779">
        <f>VLOOKUP(L3779,AI$2:$AJ$12,2,TRUE)</f>
        <v>3</v>
      </c>
      <c r="T3779" t="str">
        <f t="shared" si="353"/>
        <v>Crimepoint.create(latitude:37.755, longitude:-122.509, drugdrink:0, misdemean:0, theft:3, violent:8, total:3, drugdrinkct:0, misdemeanct:0, theftct:1, violentct:3, totalct:4)</v>
      </c>
      <c r="U3779" t="str">
        <f t="shared" si="354"/>
        <v>{location: new google.maps.LatLng(37.755, -122.509), weight: 0},</v>
      </c>
      <c r="V3779" t="str">
        <f t="shared" ref="V3779:V3842" si="355">$Z$2&amp;$A3779&amp;$AA$2&amp;$B3779&amp;$AB$2&amp;D3779&amp;$AC$2</f>
        <v>{location: new google.maps.LatLng(37.755, -122.509), weight: 0},</v>
      </c>
      <c r="W3779" t="str">
        <f t="shared" ref="W3779:W3842" si="356">$Z$2&amp;$A3779&amp;$AA$2&amp;$B3779&amp;$AB$2&amp;E3779&amp;$AC$2</f>
        <v>{location: new google.maps.LatLng(37.755, -122.509), weight: 0},</v>
      </c>
      <c r="X3779" t="str">
        <f t="shared" ref="X3779:X3842" si="357">$Z$2&amp;$A3779&amp;$AA$2&amp;$B3779&amp;$AB$2&amp;F3779&amp;$AC$2</f>
        <v>{location: new google.maps.LatLng(37.755, -122.509), weight: 2},</v>
      </c>
      <c r="Y3779" t="str">
        <f t="shared" ref="Y3779:Y3842" si="358">$Z$2&amp;$A3779&amp;$AA$2&amp;$B3779&amp;$AB$2&amp;G3779&amp;$AC$2</f>
        <v>{location: new google.maps.LatLng(37.755, -122.509), weight: 0},</v>
      </c>
    </row>
    <row r="3780" spans="1:25" x14ac:dyDescent="0.2">
      <c r="A3780">
        <v>37.755000000000003</v>
      </c>
      <c r="B3780">
        <v>-122.50700000000001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1</v>
      </c>
      <c r="K3780">
        <v>0</v>
      </c>
      <c r="L3780">
        <v>2</v>
      </c>
      <c r="M3780">
        <f>VLOOKUP(H3780,AE$2:$AJ$12,6,TRUE)</f>
        <v>0</v>
      </c>
      <c r="N3780">
        <f>VLOOKUP(I3780,AF$2:$AJ$12,5,TRUE)</f>
        <v>2</v>
      </c>
      <c r="O3780">
        <f>VLOOKUP(J3780,AG$2:$AJ$12,4,TRUE)</f>
        <v>3</v>
      </c>
      <c r="P3780">
        <f>VLOOKUP(K3780,AH$2:$AJ$12,3,TRUE)</f>
        <v>0</v>
      </c>
      <c r="Q3780">
        <f>VLOOKUP(L3780,AI$2:$AJ$12,2,TRUE)</f>
        <v>1</v>
      </c>
      <c r="T3780" t="str">
        <f t="shared" ref="T3780:T3843" si="359">"Crimepoint.create("&amp;A$2&amp;":"&amp;A3780&amp;", "&amp;B$2&amp;":"&amp;B3780&amp;", "&amp;C$2&amp;":"&amp;M3780&amp;", "&amp;D$2&amp;":"&amp;N3780&amp;", "&amp;E$2&amp;":"&amp;O3780&amp;", "&amp;F$2&amp;":"&amp;P3780&amp;", "&amp;G$2&amp;":"&amp;Q3780&amp;", "&amp;H$2&amp;":"&amp;H3780&amp;", "&amp;I$2&amp;":"&amp;I3780&amp;", "&amp;J$2&amp;":"&amp;J3780&amp;", "&amp;K$2&amp;":"&amp;K3780&amp;", "&amp;L$2&amp;":"&amp;L3780&amp;")"</f>
        <v>Crimepoint.create(latitude:37.755, longitude:-122.507, drugdrink:0, misdemean:2, theft:3, violent:0, total:1, drugdrinkct:0, misdemeanct:1, theftct:1, violentct:0, totalct:2)</v>
      </c>
      <c r="U3780" t="str">
        <f t="shared" ref="U3780:U3843" si="360">$Z$2&amp;$A3780&amp;$AA$2&amp;$B3780&amp;$AB$2&amp;C3780&amp;$AC$2</f>
        <v>{location: new google.maps.LatLng(37.755, -122.507), weight: 0},</v>
      </c>
      <c r="V3780" t="str">
        <f t="shared" si="355"/>
        <v>{location: new google.maps.LatLng(37.755, -122.507), weight: 0},</v>
      </c>
      <c r="W3780" t="str">
        <f t="shared" si="356"/>
        <v>{location: new google.maps.LatLng(37.755, -122.507), weight: 0},</v>
      </c>
      <c r="X3780" t="str">
        <f t="shared" si="357"/>
        <v>{location: new google.maps.LatLng(37.755, -122.507), weight: 0},</v>
      </c>
      <c r="Y3780" t="str">
        <f t="shared" si="358"/>
        <v>{location: new google.maps.LatLng(37.755, -122.507), weight: 0},</v>
      </c>
    </row>
    <row r="3781" spans="1:25" x14ac:dyDescent="0.2">
      <c r="A3781">
        <v>37.755000000000003</v>
      </c>
      <c r="B3781">
        <v>-122.506</v>
      </c>
      <c r="C3781">
        <v>0</v>
      </c>
      <c r="D3781">
        <v>1</v>
      </c>
      <c r="E3781">
        <v>1</v>
      </c>
      <c r="F3781">
        <v>1</v>
      </c>
      <c r="G3781">
        <v>1</v>
      </c>
      <c r="H3781">
        <v>0</v>
      </c>
      <c r="I3781">
        <v>6</v>
      </c>
      <c r="J3781">
        <v>4</v>
      </c>
      <c r="K3781">
        <v>2</v>
      </c>
      <c r="L3781">
        <v>12</v>
      </c>
      <c r="M3781">
        <f>VLOOKUP(H3781,AE$2:$AJ$12,6,TRUE)</f>
        <v>0</v>
      </c>
      <c r="N3781">
        <f>VLOOKUP(I3781,AF$2:$AJ$12,5,TRUE)</f>
        <v>7</v>
      </c>
      <c r="O3781">
        <f>VLOOKUP(J3781,AG$2:$AJ$12,4,TRUE)</f>
        <v>6</v>
      </c>
      <c r="P3781">
        <f>VLOOKUP(K3781,AH$2:$AJ$12,3,TRUE)</f>
        <v>7</v>
      </c>
      <c r="Q3781">
        <f>VLOOKUP(L3781,AI$2:$AJ$12,2,TRUE)</f>
        <v>6</v>
      </c>
      <c r="T3781" t="str">
        <f t="shared" si="359"/>
        <v>Crimepoint.create(latitude:37.755, longitude:-122.506, drugdrink:0, misdemean:7, theft:6, violent:7, total:6, drugdrinkct:0, misdemeanct:6, theftct:4, violentct:2, totalct:12)</v>
      </c>
      <c r="U3781" t="str">
        <f t="shared" si="360"/>
        <v>{location: new google.maps.LatLng(37.755, -122.506), weight: 0},</v>
      </c>
      <c r="V3781" t="str">
        <f t="shared" si="355"/>
        <v>{location: new google.maps.LatLng(37.755, -122.506), weight: 1},</v>
      </c>
      <c r="W3781" t="str">
        <f t="shared" si="356"/>
        <v>{location: new google.maps.LatLng(37.755, -122.506), weight: 1},</v>
      </c>
      <c r="X3781" t="str">
        <f t="shared" si="357"/>
        <v>{location: new google.maps.LatLng(37.755, -122.506), weight: 1},</v>
      </c>
      <c r="Y3781" t="str">
        <f t="shared" si="358"/>
        <v>{location: new google.maps.LatLng(37.755, -122.506), weight: 1},</v>
      </c>
    </row>
    <row r="3782" spans="1:25" x14ac:dyDescent="0.2">
      <c r="A3782">
        <v>37.755000000000003</v>
      </c>
      <c r="B3782">
        <v>-122.505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</v>
      </c>
      <c r="J3782">
        <v>2</v>
      </c>
      <c r="K3782">
        <v>0</v>
      </c>
      <c r="L3782">
        <v>4</v>
      </c>
      <c r="M3782">
        <f>VLOOKUP(H3782,AE$2:$AJ$12,6,TRUE)</f>
        <v>0</v>
      </c>
      <c r="N3782">
        <f>VLOOKUP(I3782,AF$2:$AJ$12,5,TRUE)</f>
        <v>4</v>
      </c>
      <c r="O3782">
        <f>VLOOKUP(J3782,AG$2:$AJ$12,4,TRUE)</f>
        <v>4</v>
      </c>
      <c r="P3782">
        <f>VLOOKUP(K3782,AH$2:$AJ$12,3,TRUE)</f>
        <v>0</v>
      </c>
      <c r="Q3782">
        <f>VLOOKUP(L3782,AI$2:$AJ$12,2,TRUE)</f>
        <v>3</v>
      </c>
      <c r="T3782" t="str">
        <f t="shared" si="359"/>
        <v>Crimepoint.create(latitude:37.755, longitude:-122.505, drugdrink:0, misdemean:4, theft:4, violent:0, total:3, drugdrinkct:0, misdemeanct:2, theftct:2, violentct:0, totalct:4)</v>
      </c>
      <c r="U3782" t="str">
        <f t="shared" si="360"/>
        <v>{location: new google.maps.LatLng(37.755, -122.505), weight: 0},</v>
      </c>
      <c r="V3782" t="str">
        <f t="shared" si="355"/>
        <v>{location: new google.maps.LatLng(37.755, -122.505), weight: 0},</v>
      </c>
      <c r="W3782" t="str">
        <f t="shared" si="356"/>
        <v>{location: new google.maps.LatLng(37.755, -122.505), weight: 0},</v>
      </c>
      <c r="X3782" t="str">
        <f t="shared" si="357"/>
        <v>{location: new google.maps.LatLng(37.755, -122.505), weight: 0},</v>
      </c>
      <c r="Y3782" t="str">
        <f t="shared" si="358"/>
        <v>{location: new google.maps.LatLng(37.755, -122.505), weight: 0},</v>
      </c>
    </row>
    <row r="3783" spans="1:25" x14ac:dyDescent="0.2">
      <c r="A3783">
        <v>37.755000000000003</v>
      </c>
      <c r="B3783">
        <v>-122.502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2</v>
      </c>
      <c r="L3783">
        <v>3</v>
      </c>
      <c r="M3783">
        <f>VLOOKUP(H3783,AE$2:$AJ$12,6,TRUE)</f>
        <v>0</v>
      </c>
      <c r="N3783">
        <f>VLOOKUP(I3783,AF$2:$AJ$12,5,TRUE)</f>
        <v>0</v>
      </c>
      <c r="O3783">
        <f>VLOOKUP(J3783,AG$2:$AJ$12,4,TRUE)</f>
        <v>3</v>
      </c>
      <c r="P3783">
        <f>VLOOKUP(K3783,AH$2:$AJ$12,3,TRUE)</f>
        <v>7</v>
      </c>
      <c r="Q3783">
        <f>VLOOKUP(L3783,AI$2:$AJ$12,2,TRUE)</f>
        <v>2</v>
      </c>
      <c r="T3783" t="str">
        <f t="shared" si="359"/>
        <v>Crimepoint.create(latitude:37.755, longitude:-122.502, drugdrink:0, misdemean:0, theft:3, violent:7, total:2, drugdrinkct:0, misdemeanct:0, theftct:1, violentct:2, totalct:3)</v>
      </c>
      <c r="U3783" t="str">
        <f t="shared" si="360"/>
        <v>{location: new google.maps.LatLng(37.755, -122.502), weight: 0},</v>
      </c>
      <c r="V3783" t="str">
        <f t="shared" si="355"/>
        <v>{location: new google.maps.LatLng(37.755, -122.502), weight: 0},</v>
      </c>
      <c r="W3783" t="str">
        <f t="shared" si="356"/>
        <v>{location: new google.maps.LatLng(37.755, -122.502), weight: 0},</v>
      </c>
      <c r="X3783" t="str">
        <f t="shared" si="357"/>
        <v>{location: new google.maps.LatLng(37.755, -122.502), weight: 1},</v>
      </c>
      <c r="Y3783" t="str">
        <f t="shared" si="358"/>
        <v>{location: new google.maps.LatLng(37.755, -122.502), weight: 0},</v>
      </c>
    </row>
    <row r="3784" spans="1:25" x14ac:dyDescent="0.2">
      <c r="A3784">
        <v>37.755000000000003</v>
      </c>
      <c r="B3784">
        <v>-122.501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f>VLOOKUP(H3784,AE$2:$AJ$12,6,TRUE)</f>
        <v>0</v>
      </c>
      <c r="N3784">
        <f>VLOOKUP(I3784,AF$2:$AJ$12,5,TRUE)</f>
        <v>2</v>
      </c>
      <c r="O3784">
        <f>VLOOKUP(J3784,AG$2:$AJ$12,4,TRUE)</f>
        <v>0</v>
      </c>
      <c r="P3784">
        <f>VLOOKUP(K3784,AH$2:$AJ$12,3,TRUE)</f>
        <v>0</v>
      </c>
      <c r="Q3784">
        <f>VLOOKUP(L3784,AI$2:$AJ$12,2,TRUE)</f>
        <v>0</v>
      </c>
      <c r="T3784" t="str">
        <f t="shared" si="359"/>
        <v>Crimepoint.create(latitude:37.755, longitude:-122.501, drugdrink:0, misdemean:2, theft:0, violent:0, total:0, drugdrinkct:0, misdemeanct:1, theftct:0, violentct:0, totalct:1)</v>
      </c>
      <c r="U3784" t="str">
        <f t="shared" si="360"/>
        <v>{location: new google.maps.LatLng(37.755, -122.501), weight: 0},</v>
      </c>
      <c r="V3784" t="str">
        <f t="shared" si="355"/>
        <v>{location: new google.maps.LatLng(37.755, -122.501), weight: 0},</v>
      </c>
      <c r="W3784" t="str">
        <f t="shared" si="356"/>
        <v>{location: new google.maps.LatLng(37.755, -122.501), weight: 0},</v>
      </c>
      <c r="X3784" t="str">
        <f t="shared" si="357"/>
        <v>{location: new google.maps.LatLng(37.755, -122.501), weight: 0},</v>
      </c>
      <c r="Y3784" t="str">
        <f t="shared" si="358"/>
        <v>{location: new google.maps.LatLng(37.755, -122.501), weight: 0},</v>
      </c>
    </row>
    <row r="3785" spans="1:25" x14ac:dyDescent="0.2">
      <c r="A3785">
        <v>37.755000000000003</v>
      </c>
      <c r="B3785">
        <v>-122.496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f>VLOOKUP(H3785,AE$2:$AJ$12,6,TRUE)</f>
        <v>0</v>
      </c>
      <c r="N3785">
        <f>VLOOKUP(I3785,AF$2:$AJ$12,5,TRUE)</f>
        <v>2</v>
      </c>
      <c r="O3785">
        <f>VLOOKUP(J3785,AG$2:$AJ$12,4,TRUE)</f>
        <v>0</v>
      </c>
      <c r="P3785">
        <f>VLOOKUP(K3785,AH$2:$AJ$12,3,TRUE)</f>
        <v>0</v>
      </c>
      <c r="Q3785">
        <f>VLOOKUP(L3785,AI$2:$AJ$12,2,TRUE)</f>
        <v>0</v>
      </c>
      <c r="T3785" t="str">
        <f t="shared" si="359"/>
        <v>Crimepoint.create(latitude:37.755, longitude:-122.496, drugdrink:0, misdemean:2, theft:0, violent:0, total:0, drugdrinkct:0, misdemeanct:1, theftct:0, violentct:0, totalct:1)</v>
      </c>
      <c r="U3785" t="str">
        <f t="shared" si="360"/>
        <v>{location: new google.maps.LatLng(37.755, -122.496), weight: 0},</v>
      </c>
      <c r="V3785" t="str">
        <f t="shared" si="355"/>
        <v>{location: new google.maps.LatLng(37.755, -122.496), weight: 0},</v>
      </c>
      <c r="W3785" t="str">
        <f t="shared" si="356"/>
        <v>{location: new google.maps.LatLng(37.755, -122.496), weight: 0},</v>
      </c>
      <c r="X3785" t="str">
        <f t="shared" si="357"/>
        <v>{location: new google.maps.LatLng(37.755, -122.496), weight: 0},</v>
      </c>
      <c r="Y3785" t="str">
        <f t="shared" si="358"/>
        <v>{location: new google.maps.LatLng(37.755, -122.496), weight: 0},</v>
      </c>
    </row>
    <row r="3786" spans="1:25" x14ac:dyDescent="0.2">
      <c r="A3786">
        <v>37.755000000000003</v>
      </c>
      <c r="B3786">
        <v>-122.494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f>VLOOKUP(H3786,AE$2:$AJ$12,6,TRUE)</f>
        <v>0</v>
      </c>
      <c r="N3786">
        <f>VLOOKUP(I3786,AF$2:$AJ$12,5,TRUE)</f>
        <v>2</v>
      </c>
      <c r="O3786">
        <f>VLOOKUP(J3786,AG$2:$AJ$12,4,TRUE)</f>
        <v>0</v>
      </c>
      <c r="P3786">
        <f>VLOOKUP(K3786,AH$2:$AJ$12,3,TRUE)</f>
        <v>0</v>
      </c>
      <c r="Q3786">
        <f>VLOOKUP(L3786,AI$2:$AJ$12,2,TRUE)</f>
        <v>0</v>
      </c>
      <c r="T3786" t="str">
        <f t="shared" si="359"/>
        <v>Crimepoint.create(latitude:37.755, longitude:-122.494, drugdrink:0, misdemean:2, theft:0, violent:0, total:0, drugdrinkct:0, misdemeanct:1, theftct:0, violentct:0, totalct:1)</v>
      </c>
      <c r="U3786" t="str">
        <f t="shared" si="360"/>
        <v>{location: new google.maps.LatLng(37.755, -122.494), weight: 0},</v>
      </c>
      <c r="V3786" t="str">
        <f t="shared" si="355"/>
        <v>{location: new google.maps.LatLng(37.755, -122.494), weight: 0},</v>
      </c>
      <c r="W3786" t="str">
        <f t="shared" si="356"/>
        <v>{location: new google.maps.LatLng(37.755, -122.494), weight: 0},</v>
      </c>
      <c r="X3786" t="str">
        <f t="shared" si="357"/>
        <v>{location: new google.maps.LatLng(37.755, -122.494), weight: 0},</v>
      </c>
      <c r="Y3786" t="str">
        <f t="shared" si="358"/>
        <v>{location: new google.maps.LatLng(37.755, -122.494), weight: 0},</v>
      </c>
    </row>
    <row r="3787" spans="1:25" x14ac:dyDescent="0.2">
      <c r="A3787">
        <v>37.755000000000003</v>
      </c>
      <c r="B3787">
        <v>-122.49299999999999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f>VLOOKUP(H3787,AE$2:$AJ$12,6,TRUE)</f>
        <v>0</v>
      </c>
      <c r="N3787">
        <f>VLOOKUP(I3787,AF$2:$AJ$12,5,TRUE)</f>
        <v>2</v>
      </c>
      <c r="O3787">
        <f>VLOOKUP(J3787,AG$2:$AJ$12,4,TRUE)</f>
        <v>0</v>
      </c>
      <c r="P3787">
        <f>VLOOKUP(K3787,AH$2:$AJ$12,3,TRUE)</f>
        <v>0</v>
      </c>
      <c r="Q3787">
        <f>VLOOKUP(L3787,AI$2:$AJ$12,2,TRUE)</f>
        <v>0</v>
      </c>
      <c r="T3787" t="str">
        <f t="shared" si="359"/>
        <v>Crimepoint.create(latitude:37.755, longitude:-122.493, drugdrink:0, misdemean:2, theft:0, violent:0, total:0, drugdrinkct:0, misdemeanct:1, theftct:0, violentct:0, totalct:1)</v>
      </c>
      <c r="U3787" t="str">
        <f t="shared" si="360"/>
        <v>{location: new google.maps.LatLng(37.755, -122.493), weight: 0},</v>
      </c>
      <c r="V3787" t="str">
        <f t="shared" si="355"/>
        <v>{location: new google.maps.LatLng(37.755, -122.493), weight: 0},</v>
      </c>
      <c r="W3787" t="str">
        <f t="shared" si="356"/>
        <v>{location: new google.maps.LatLng(37.755, -122.493), weight: 0},</v>
      </c>
      <c r="X3787" t="str">
        <f t="shared" si="357"/>
        <v>{location: new google.maps.LatLng(37.755, -122.493), weight: 0},</v>
      </c>
      <c r="Y3787" t="str">
        <f t="shared" si="358"/>
        <v>{location: new google.maps.LatLng(37.755, -122.493), weight: 0},</v>
      </c>
    </row>
    <row r="3788" spans="1:25" x14ac:dyDescent="0.2">
      <c r="A3788">
        <v>37.755000000000003</v>
      </c>
      <c r="B3788">
        <v>-122.492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1</v>
      </c>
      <c r="M3788">
        <f>VLOOKUP(H3788,AE$2:$AJ$12,6,TRUE)</f>
        <v>0</v>
      </c>
      <c r="N3788">
        <f>VLOOKUP(I3788,AF$2:$AJ$12,5,TRUE)</f>
        <v>0</v>
      </c>
      <c r="O3788">
        <f>VLOOKUP(J3788,AG$2:$AJ$12,4,TRUE)</f>
        <v>3</v>
      </c>
      <c r="P3788">
        <f>VLOOKUP(K3788,AH$2:$AJ$12,3,TRUE)</f>
        <v>0</v>
      </c>
      <c r="Q3788">
        <f>VLOOKUP(L3788,AI$2:$AJ$12,2,TRUE)</f>
        <v>0</v>
      </c>
      <c r="T3788" t="str">
        <f t="shared" si="359"/>
        <v>Crimepoint.create(latitude:37.755, longitude:-122.492, drugdrink:0, misdemean:0, theft:3, violent:0, total:0, drugdrinkct:0, misdemeanct:0, theftct:1, violentct:0, totalct:1)</v>
      </c>
      <c r="U3788" t="str">
        <f t="shared" si="360"/>
        <v>{location: new google.maps.LatLng(37.755, -122.492), weight: 0},</v>
      </c>
      <c r="V3788" t="str">
        <f t="shared" si="355"/>
        <v>{location: new google.maps.LatLng(37.755, -122.492), weight: 0},</v>
      </c>
      <c r="W3788" t="str">
        <f t="shared" si="356"/>
        <v>{location: new google.maps.LatLng(37.755, -122.492), weight: 0},</v>
      </c>
      <c r="X3788" t="str">
        <f t="shared" si="357"/>
        <v>{location: new google.maps.LatLng(37.755, -122.492), weight: 0},</v>
      </c>
      <c r="Y3788" t="str">
        <f t="shared" si="358"/>
        <v>{location: new google.maps.LatLng(37.755, -122.492), weight: 0},</v>
      </c>
    </row>
    <row r="3789" spans="1:25" x14ac:dyDescent="0.2">
      <c r="A3789">
        <v>37.755000000000003</v>
      </c>
      <c r="B3789">
        <v>-122.491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f>VLOOKUP(H3789,AE$2:$AJ$12,6,TRUE)</f>
        <v>0</v>
      </c>
      <c r="N3789">
        <f>VLOOKUP(I3789,AF$2:$AJ$12,5,TRUE)</f>
        <v>2</v>
      </c>
      <c r="O3789">
        <f>VLOOKUP(J3789,AG$2:$AJ$12,4,TRUE)</f>
        <v>0</v>
      </c>
      <c r="P3789">
        <f>VLOOKUP(K3789,AH$2:$AJ$12,3,TRUE)</f>
        <v>0</v>
      </c>
      <c r="Q3789">
        <f>VLOOKUP(L3789,AI$2:$AJ$12,2,TRUE)</f>
        <v>0</v>
      </c>
      <c r="T3789" t="str">
        <f t="shared" si="359"/>
        <v>Crimepoint.create(latitude:37.755, longitude:-122.491, drugdrink:0, misdemean:2, theft:0, violent:0, total:0, drugdrinkct:0, misdemeanct:1, theftct:0, violentct:0, totalct:1)</v>
      </c>
      <c r="U3789" t="str">
        <f t="shared" si="360"/>
        <v>{location: new google.maps.LatLng(37.755, -122.491), weight: 0},</v>
      </c>
      <c r="V3789" t="str">
        <f t="shared" si="355"/>
        <v>{location: new google.maps.LatLng(37.755, -122.491), weight: 0},</v>
      </c>
      <c r="W3789" t="str">
        <f t="shared" si="356"/>
        <v>{location: new google.maps.LatLng(37.755, -122.491), weight: 0},</v>
      </c>
      <c r="X3789" t="str">
        <f t="shared" si="357"/>
        <v>{location: new google.maps.LatLng(37.755, -122.491), weight: 0},</v>
      </c>
      <c r="Y3789" t="str">
        <f t="shared" si="358"/>
        <v>{location: new google.maps.LatLng(37.755, -122.491), weight: 0},</v>
      </c>
    </row>
    <row r="3790" spans="1:25" x14ac:dyDescent="0.2">
      <c r="A3790">
        <v>37.755000000000003</v>
      </c>
      <c r="B3790">
        <v>-122.49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1</v>
      </c>
      <c r="K3790">
        <v>0</v>
      </c>
      <c r="L3790">
        <v>2</v>
      </c>
      <c r="M3790">
        <f>VLOOKUP(H3790,AE$2:$AJ$12,6,TRUE)</f>
        <v>0</v>
      </c>
      <c r="N3790">
        <f>VLOOKUP(I3790,AF$2:$AJ$12,5,TRUE)</f>
        <v>2</v>
      </c>
      <c r="O3790">
        <f>VLOOKUP(J3790,AG$2:$AJ$12,4,TRUE)</f>
        <v>3</v>
      </c>
      <c r="P3790">
        <f>VLOOKUP(K3790,AH$2:$AJ$12,3,TRUE)</f>
        <v>0</v>
      </c>
      <c r="Q3790">
        <f>VLOOKUP(L3790,AI$2:$AJ$12,2,TRUE)</f>
        <v>1</v>
      </c>
      <c r="T3790" t="str">
        <f t="shared" si="359"/>
        <v>Crimepoint.create(latitude:37.755, longitude:-122.49, drugdrink:0, misdemean:2, theft:3, violent:0, total:1, drugdrinkct:0, misdemeanct:1, theftct:1, violentct:0, totalct:2)</v>
      </c>
      <c r="U3790" t="str">
        <f t="shared" si="360"/>
        <v>{location: new google.maps.LatLng(37.755, -122.49), weight: 0},</v>
      </c>
      <c r="V3790" t="str">
        <f t="shared" si="355"/>
        <v>{location: new google.maps.LatLng(37.755, -122.49), weight: 0},</v>
      </c>
      <c r="W3790" t="str">
        <f t="shared" si="356"/>
        <v>{location: new google.maps.LatLng(37.755, -122.49), weight: 0},</v>
      </c>
      <c r="X3790" t="str">
        <f t="shared" si="357"/>
        <v>{location: new google.maps.LatLng(37.755, -122.49), weight: 0},</v>
      </c>
      <c r="Y3790" t="str">
        <f t="shared" si="358"/>
        <v>{location: new google.maps.LatLng(37.755, -122.49), weight: 0},</v>
      </c>
    </row>
    <row r="3791" spans="1:25" x14ac:dyDescent="0.2">
      <c r="A3791">
        <v>37.755000000000003</v>
      </c>
      <c r="B3791">
        <v>-122.489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2</v>
      </c>
      <c r="J3791">
        <v>0</v>
      </c>
      <c r="K3791">
        <v>0</v>
      </c>
      <c r="L3791">
        <v>2</v>
      </c>
      <c r="M3791">
        <f>VLOOKUP(H3791,AE$2:$AJ$12,6,TRUE)</f>
        <v>0</v>
      </c>
      <c r="N3791">
        <f>VLOOKUP(I3791,AF$2:$AJ$12,5,TRUE)</f>
        <v>4</v>
      </c>
      <c r="O3791">
        <f>VLOOKUP(J3791,AG$2:$AJ$12,4,TRUE)</f>
        <v>0</v>
      </c>
      <c r="P3791">
        <f>VLOOKUP(K3791,AH$2:$AJ$12,3,TRUE)</f>
        <v>0</v>
      </c>
      <c r="Q3791">
        <f>VLOOKUP(L3791,AI$2:$AJ$12,2,TRUE)</f>
        <v>1</v>
      </c>
      <c r="T3791" t="str">
        <f t="shared" si="359"/>
        <v>Crimepoint.create(latitude:37.755, longitude:-122.489, drugdrink:0, misdemean:4, theft:0, violent:0, total:1, drugdrinkct:0, misdemeanct:2, theftct:0, violentct:0, totalct:2)</v>
      </c>
      <c r="U3791" t="str">
        <f t="shared" si="360"/>
        <v>{location: new google.maps.LatLng(37.755, -122.489), weight: 0},</v>
      </c>
      <c r="V3791" t="str">
        <f t="shared" si="355"/>
        <v>{location: new google.maps.LatLng(37.755, -122.489), weight: 0},</v>
      </c>
      <c r="W3791" t="str">
        <f t="shared" si="356"/>
        <v>{location: new google.maps.LatLng(37.755, -122.489), weight: 0},</v>
      </c>
      <c r="X3791" t="str">
        <f t="shared" si="357"/>
        <v>{location: new google.maps.LatLng(37.755, -122.489), weight: 0},</v>
      </c>
      <c r="Y3791" t="str">
        <f t="shared" si="358"/>
        <v>{location: new google.maps.LatLng(37.755, -122.489), weight: 0},</v>
      </c>
    </row>
    <row r="3792" spans="1:25" x14ac:dyDescent="0.2">
      <c r="A3792">
        <v>37.755000000000003</v>
      </c>
      <c r="B3792">
        <v>-122.488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3</v>
      </c>
      <c r="J3792">
        <v>1</v>
      </c>
      <c r="K3792">
        <v>0</v>
      </c>
      <c r="L3792">
        <v>4</v>
      </c>
      <c r="M3792">
        <f>VLOOKUP(H3792,AE$2:$AJ$12,6,TRUE)</f>
        <v>0</v>
      </c>
      <c r="N3792">
        <f>VLOOKUP(I3792,AF$2:$AJ$12,5,TRUE)</f>
        <v>5</v>
      </c>
      <c r="O3792">
        <f>VLOOKUP(J3792,AG$2:$AJ$12,4,TRUE)</f>
        <v>3</v>
      </c>
      <c r="P3792">
        <f>VLOOKUP(K3792,AH$2:$AJ$12,3,TRUE)</f>
        <v>0</v>
      </c>
      <c r="Q3792">
        <f>VLOOKUP(L3792,AI$2:$AJ$12,2,TRUE)</f>
        <v>3</v>
      </c>
      <c r="T3792" t="str">
        <f t="shared" si="359"/>
        <v>Crimepoint.create(latitude:37.755, longitude:-122.488, drugdrink:0, misdemean:5, theft:3, violent:0, total:3, drugdrinkct:0, misdemeanct:3, theftct:1, violentct:0, totalct:4)</v>
      </c>
      <c r="U3792" t="str">
        <f t="shared" si="360"/>
        <v>{location: new google.maps.LatLng(37.755, -122.488), weight: 0},</v>
      </c>
      <c r="V3792" t="str">
        <f t="shared" si="355"/>
        <v>{location: new google.maps.LatLng(37.755, -122.488), weight: 1},</v>
      </c>
      <c r="W3792" t="str">
        <f t="shared" si="356"/>
        <v>{location: new google.maps.LatLng(37.755, -122.488), weight: 0},</v>
      </c>
      <c r="X3792" t="str">
        <f t="shared" si="357"/>
        <v>{location: new google.maps.LatLng(37.755, -122.488), weight: 0},</v>
      </c>
      <c r="Y3792" t="str">
        <f t="shared" si="358"/>
        <v>{location: new google.maps.LatLng(37.755, -122.488), weight: 0},</v>
      </c>
    </row>
    <row r="3793" spans="1:25" x14ac:dyDescent="0.2">
      <c r="A3793">
        <v>37.755000000000003</v>
      </c>
      <c r="B3793">
        <v>-122.48699999999999</v>
      </c>
      <c r="C3793">
        <v>0</v>
      </c>
      <c r="D3793">
        <v>1</v>
      </c>
      <c r="E3793">
        <v>1</v>
      </c>
      <c r="F3793">
        <v>0</v>
      </c>
      <c r="G3793">
        <v>1</v>
      </c>
      <c r="H3793">
        <v>0</v>
      </c>
      <c r="I3793">
        <v>3</v>
      </c>
      <c r="J3793">
        <v>4</v>
      </c>
      <c r="K3793">
        <v>0</v>
      </c>
      <c r="L3793">
        <v>7</v>
      </c>
      <c r="M3793">
        <f>VLOOKUP(H3793,AE$2:$AJ$12,6,TRUE)</f>
        <v>0</v>
      </c>
      <c r="N3793">
        <f>VLOOKUP(I3793,AF$2:$AJ$12,5,TRUE)</f>
        <v>5</v>
      </c>
      <c r="O3793">
        <f>VLOOKUP(J3793,AG$2:$AJ$12,4,TRUE)</f>
        <v>6</v>
      </c>
      <c r="P3793">
        <f>VLOOKUP(K3793,AH$2:$AJ$12,3,TRUE)</f>
        <v>0</v>
      </c>
      <c r="Q3793">
        <f>VLOOKUP(L3793,AI$2:$AJ$12,2,TRUE)</f>
        <v>5</v>
      </c>
      <c r="T3793" t="str">
        <f t="shared" si="359"/>
        <v>Crimepoint.create(latitude:37.755, longitude:-122.487, drugdrink:0, misdemean:5, theft:6, violent:0, total:5, drugdrinkct:0, misdemeanct:3, theftct:4, violentct:0, totalct:7)</v>
      </c>
      <c r="U3793" t="str">
        <f t="shared" si="360"/>
        <v>{location: new google.maps.LatLng(37.755, -122.487), weight: 0},</v>
      </c>
      <c r="V3793" t="str">
        <f t="shared" si="355"/>
        <v>{location: new google.maps.LatLng(37.755, -122.487), weight: 1},</v>
      </c>
      <c r="W3793" t="str">
        <f t="shared" si="356"/>
        <v>{location: new google.maps.LatLng(37.755, -122.487), weight: 1},</v>
      </c>
      <c r="X3793" t="str">
        <f t="shared" si="357"/>
        <v>{location: new google.maps.LatLng(37.755, -122.487), weight: 0},</v>
      </c>
      <c r="Y3793" t="str">
        <f t="shared" si="358"/>
        <v>{location: new google.maps.LatLng(37.755, -122.487), weight: 1},</v>
      </c>
    </row>
    <row r="3794" spans="1:25" x14ac:dyDescent="0.2">
      <c r="A3794">
        <v>37.755000000000003</v>
      </c>
      <c r="B3794">
        <v>-122.486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0</v>
      </c>
      <c r="L3794">
        <v>2</v>
      </c>
      <c r="M3794">
        <f>VLOOKUP(H3794,AE$2:$AJ$12,6,TRUE)</f>
        <v>0</v>
      </c>
      <c r="N3794">
        <f>VLOOKUP(I3794,AF$2:$AJ$12,5,TRUE)</f>
        <v>2</v>
      </c>
      <c r="O3794">
        <f>VLOOKUP(J3794,AG$2:$AJ$12,4,TRUE)</f>
        <v>3</v>
      </c>
      <c r="P3794">
        <f>VLOOKUP(K3794,AH$2:$AJ$12,3,TRUE)</f>
        <v>0</v>
      </c>
      <c r="Q3794">
        <f>VLOOKUP(L3794,AI$2:$AJ$12,2,TRUE)</f>
        <v>1</v>
      </c>
      <c r="T3794" t="str">
        <f t="shared" si="359"/>
        <v>Crimepoint.create(latitude:37.755, longitude:-122.486, drugdrink:0, misdemean:2, theft:3, violent:0, total:1, drugdrinkct:0, misdemeanct:1, theftct:1, violentct:0, totalct:2)</v>
      </c>
      <c r="U3794" t="str">
        <f t="shared" si="360"/>
        <v>{location: new google.maps.LatLng(37.755, -122.486), weight: 0},</v>
      </c>
      <c r="V3794" t="str">
        <f t="shared" si="355"/>
        <v>{location: new google.maps.LatLng(37.755, -122.486), weight: 0},</v>
      </c>
      <c r="W3794" t="str">
        <f t="shared" si="356"/>
        <v>{location: new google.maps.LatLng(37.755, -122.486), weight: 0},</v>
      </c>
      <c r="X3794" t="str">
        <f t="shared" si="357"/>
        <v>{location: new google.maps.LatLng(37.755, -122.486), weight: 0},</v>
      </c>
      <c r="Y3794" t="str">
        <f t="shared" si="358"/>
        <v>{location: new google.maps.LatLng(37.755, -122.486), weight: 0},</v>
      </c>
    </row>
    <row r="3795" spans="1:25" x14ac:dyDescent="0.2">
      <c r="A3795">
        <v>37.755000000000003</v>
      </c>
      <c r="B3795">
        <v>-122.485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2</v>
      </c>
      <c r="J3795">
        <v>1</v>
      </c>
      <c r="K3795">
        <v>1</v>
      </c>
      <c r="L3795">
        <v>4</v>
      </c>
      <c r="M3795">
        <f>VLOOKUP(H3795,AE$2:$AJ$12,6,TRUE)</f>
        <v>0</v>
      </c>
      <c r="N3795">
        <f>VLOOKUP(I3795,AF$2:$AJ$12,5,TRUE)</f>
        <v>4</v>
      </c>
      <c r="O3795">
        <f>VLOOKUP(J3795,AG$2:$AJ$12,4,TRUE)</f>
        <v>3</v>
      </c>
      <c r="P3795">
        <f>VLOOKUP(K3795,AH$2:$AJ$12,3,TRUE)</f>
        <v>7</v>
      </c>
      <c r="Q3795">
        <f>VLOOKUP(L3795,AI$2:$AJ$12,2,TRUE)</f>
        <v>3</v>
      </c>
      <c r="T3795" t="str">
        <f t="shared" si="359"/>
        <v>Crimepoint.create(latitude:37.755, longitude:-122.485, drugdrink:0, misdemean:4, theft:3, violent:7, total:3, drugdrinkct:0, misdemeanct:2, theftct:1, violentct:1, totalct:4)</v>
      </c>
      <c r="U3795" t="str">
        <f t="shared" si="360"/>
        <v>{location: new google.maps.LatLng(37.755, -122.485), weight: 0},</v>
      </c>
      <c r="V3795" t="str">
        <f t="shared" si="355"/>
        <v>{location: new google.maps.LatLng(37.755, -122.485), weight: 0},</v>
      </c>
      <c r="W3795" t="str">
        <f t="shared" si="356"/>
        <v>{location: new google.maps.LatLng(37.755, -122.485), weight: 0},</v>
      </c>
      <c r="X3795" t="str">
        <f t="shared" si="357"/>
        <v>{location: new google.maps.LatLng(37.755, -122.485), weight: 1},</v>
      </c>
      <c r="Y3795" t="str">
        <f t="shared" si="358"/>
        <v>{location: new google.maps.LatLng(37.755, -122.485), weight: 0},</v>
      </c>
    </row>
    <row r="3796" spans="1:25" x14ac:dyDescent="0.2">
      <c r="A3796">
        <v>37.755000000000003</v>
      </c>
      <c r="B3796">
        <v>-122.48399999999999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</v>
      </c>
      <c r="J3796">
        <v>1</v>
      </c>
      <c r="K3796">
        <v>1</v>
      </c>
      <c r="L3796">
        <v>3</v>
      </c>
      <c r="M3796">
        <f>VLOOKUP(H3796,AE$2:$AJ$12,6,TRUE)</f>
        <v>0</v>
      </c>
      <c r="N3796">
        <f>VLOOKUP(I3796,AF$2:$AJ$12,5,TRUE)</f>
        <v>2</v>
      </c>
      <c r="O3796">
        <f>VLOOKUP(J3796,AG$2:$AJ$12,4,TRUE)</f>
        <v>3</v>
      </c>
      <c r="P3796">
        <f>VLOOKUP(K3796,AH$2:$AJ$12,3,TRUE)</f>
        <v>7</v>
      </c>
      <c r="Q3796">
        <f>VLOOKUP(L3796,AI$2:$AJ$12,2,TRUE)</f>
        <v>2</v>
      </c>
      <c r="T3796" t="str">
        <f t="shared" si="359"/>
        <v>Crimepoint.create(latitude:37.755, longitude:-122.484, drugdrink:0, misdemean:2, theft:3, violent:7, total:2, drugdrinkct:0, misdemeanct:1, theftct:1, violentct:1, totalct:3)</v>
      </c>
      <c r="U3796" t="str">
        <f t="shared" si="360"/>
        <v>{location: new google.maps.LatLng(37.755, -122.484), weight: 0},</v>
      </c>
      <c r="V3796" t="str">
        <f t="shared" si="355"/>
        <v>{location: new google.maps.LatLng(37.755, -122.484), weight: 0},</v>
      </c>
      <c r="W3796" t="str">
        <f t="shared" si="356"/>
        <v>{location: new google.maps.LatLng(37.755, -122.484), weight: 0},</v>
      </c>
      <c r="X3796" t="str">
        <f t="shared" si="357"/>
        <v>{location: new google.maps.LatLng(37.755, -122.484), weight: 1},</v>
      </c>
      <c r="Y3796" t="str">
        <f t="shared" si="358"/>
        <v>{location: new google.maps.LatLng(37.755, -122.484), weight: 0},</v>
      </c>
    </row>
    <row r="3797" spans="1:25" x14ac:dyDescent="0.2">
      <c r="A3797">
        <v>37.755000000000003</v>
      </c>
      <c r="B3797">
        <v>-122.483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3</v>
      </c>
      <c r="K3797">
        <v>2</v>
      </c>
      <c r="L3797">
        <v>6</v>
      </c>
      <c r="M3797">
        <f>VLOOKUP(H3797,AE$2:$AJ$12,6,TRUE)</f>
        <v>0</v>
      </c>
      <c r="N3797">
        <f>VLOOKUP(I3797,AF$2:$AJ$12,5,TRUE)</f>
        <v>2</v>
      </c>
      <c r="O3797">
        <f>VLOOKUP(J3797,AG$2:$AJ$12,4,TRUE)</f>
        <v>5</v>
      </c>
      <c r="P3797">
        <f>VLOOKUP(K3797,AH$2:$AJ$12,3,TRUE)</f>
        <v>7</v>
      </c>
      <c r="Q3797">
        <f>VLOOKUP(L3797,AI$2:$AJ$12,2,TRUE)</f>
        <v>4</v>
      </c>
      <c r="T3797" t="str">
        <f t="shared" si="359"/>
        <v>Crimepoint.create(latitude:37.755, longitude:-122.483, drugdrink:0, misdemean:2, theft:5, violent:7, total:4, drugdrinkct:0, misdemeanct:1, theftct:3, violentct:2, totalct:6)</v>
      </c>
      <c r="U3797" t="str">
        <f t="shared" si="360"/>
        <v>{location: new google.maps.LatLng(37.755, -122.483), weight: 0},</v>
      </c>
      <c r="V3797" t="str">
        <f t="shared" si="355"/>
        <v>{location: new google.maps.LatLng(37.755, -122.483), weight: 0},</v>
      </c>
      <c r="W3797" t="str">
        <f t="shared" si="356"/>
        <v>{location: new google.maps.LatLng(37.755, -122.483), weight: 0},</v>
      </c>
      <c r="X3797" t="str">
        <f t="shared" si="357"/>
        <v>{location: new google.maps.LatLng(37.755, -122.483), weight: 1},</v>
      </c>
      <c r="Y3797" t="str">
        <f t="shared" si="358"/>
        <v>{location: new google.maps.LatLng(37.755, -122.483), weight: 0},</v>
      </c>
    </row>
    <row r="3798" spans="1:25" x14ac:dyDescent="0.2">
      <c r="A3798">
        <v>37.755000000000003</v>
      </c>
      <c r="B3798">
        <v>-122.482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2</v>
      </c>
      <c r="J3798">
        <v>0</v>
      </c>
      <c r="K3798">
        <v>1</v>
      </c>
      <c r="L3798">
        <v>3</v>
      </c>
      <c r="M3798">
        <f>VLOOKUP(H3798,AE$2:$AJ$12,6,TRUE)</f>
        <v>0</v>
      </c>
      <c r="N3798">
        <f>VLOOKUP(I3798,AF$2:$AJ$12,5,TRUE)</f>
        <v>4</v>
      </c>
      <c r="O3798">
        <f>VLOOKUP(J3798,AG$2:$AJ$12,4,TRUE)</f>
        <v>0</v>
      </c>
      <c r="P3798">
        <f>VLOOKUP(K3798,AH$2:$AJ$12,3,TRUE)</f>
        <v>7</v>
      </c>
      <c r="Q3798">
        <f>VLOOKUP(L3798,AI$2:$AJ$12,2,TRUE)</f>
        <v>2</v>
      </c>
      <c r="T3798" t="str">
        <f t="shared" si="359"/>
        <v>Crimepoint.create(latitude:37.755, longitude:-122.482, drugdrink:0, misdemean:4, theft:0, violent:7, total:2, drugdrinkct:0, misdemeanct:2, theftct:0, violentct:1, totalct:3)</v>
      </c>
      <c r="U3798" t="str">
        <f t="shared" si="360"/>
        <v>{location: new google.maps.LatLng(37.755, -122.482), weight: 0},</v>
      </c>
      <c r="V3798" t="str">
        <f t="shared" si="355"/>
        <v>{location: new google.maps.LatLng(37.755, -122.482), weight: 0},</v>
      </c>
      <c r="W3798" t="str">
        <f t="shared" si="356"/>
        <v>{location: new google.maps.LatLng(37.755, -122.482), weight: 0},</v>
      </c>
      <c r="X3798" t="str">
        <f t="shared" si="357"/>
        <v>{location: new google.maps.LatLng(37.755, -122.482), weight: 1},</v>
      </c>
      <c r="Y3798" t="str">
        <f t="shared" si="358"/>
        <v>{location: new google.maps.LatLng(37.755, -122.482), weight: 0},</v>
      </c>
    </row>
    <row r="3799" spans="1:25" x14ac:dyDescent="0.2">
      <c r="A3799">
        <v>37.755000000000003</v>
      </c>
      <c r="B3799">
        <v>-122.48099999999999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2</v>
      </c>
      <c r="J3799">
        <v>3</v>
      </c>
      <c r="K3799">
        <v>0</v>
      </c>
      <c r="L3799">
        <v>5</v>
      </c>
      <c r="M3799">
        <f>VLOOKUP(H3799,AE$2:$AJ$12,6,TRUE)</f>
        <v>0</v>
      </c>
      <c r="N3799">
        <f>VLOOKUP(I3799,AF$2:$AJ$12,5,TRUE)</f>
        <v>4</v>
      </c>
      <c r="O3799">
        <f>VLOOKUP(J3799,AG$2:$AJ$12,4,TRUE)</f>
        <v>5</v>
      </c>
      <c r="P3799">
        <f>VLOOKUP(K3799,AH$2:$AJ$12,3,TRUE)</f>
        <v>0</v>
      </c>
      <c r="Q3799">
        <f>VLOOKUP(L3799,AI$2:$AJ$12,2,TRUE)</f>
        <v>4</v>
      </c>
      <c r="T3799" t="str">
        <f t="shared" si="359"/>
        <v>Crimepoint.create(latitude:37.755, longitude:-122.481, drugdrink:0, misdemean:4, theft:5, violent:0, total:4, drugdrinkct:0, misdemeanct:2, theftct:3, violentct:0, totalct:5)</v>
      </c>
      <c r="U3799" t="str">
        <f t="shared" si="360"/>
        <v>{location: new google.maps.LatLng(37.755, -122.481), weight: 0},</v>
      </c>
      <c r="V3799" t="str">
        <f t="shared" si="355"/>
        <v>{location: new google.maps.LatLng(37.755, -122.481), weight: 0},</v>
      </c>
      <c r="W3799" t="str">
        <f t="shared" si="356"/>
        <v>{location: new google.maps.LatLng(37.755, -122.481), weight: 0},</v>
      </c>
      <c r="X3799" t="str">
        <f t="shared" si="357"/>
        <v>{location: new google.maps.LatLng(37.755, -122.481), weight: 0},</v>
      </c>
      <c r="Y3799" t="str">
        <f t="shared" si="358"/>
        <v>{location: new google.maps.LatLng(37.755, -122.481), weight: 0},</v>
      </c>
    </row>
    <row r="3800" spans="1:25" x14ac:dyDescent="0.2">
      <c r="A3800">
        <v>37.755000000000003</v>
      </c>
      <c r="B3800">
        <v>-122.48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5</v>
      </c>
      <c r="J3800">
        <v>0</v>
      </c>
      <c r="K3800">
        <v>0</v>
      </c>
      <c r="L3800">
        <v>5</v>
      </c>
      <c r="M3800">
        <f>VLOOKUP(H3800,AE$2:$AJ$12,6,TRUE)</f>
        <v>0</v>
      </c>
      <c r="N3800">
        <f>VLOOKUP(I3800,AF$2:$AJ$12,5,TRUE)</f>
        <v>6</v>
      </c>
      <c r="O3800">
        <f>VLOOKUP(J3800,AG$2:$AJ$12,4,TRUE)</f>
        <v>0</v>
      </c>
      <c r="P3800">
        <f>VLOOKUP(K3800,AH$2:$AJ$12,3,TRUE)</f>
        <v>0</v>
      </c>
      <c r="Q3800">
        <f>VLOOKUP(L3800,AI$2:$AJ$12,2,TRUE)</f>
        <v>4</v>
      </c>
      <c r="T3800" t="str">
        <f t="shared" si="359"/>
        <v>Crimepoint.create(latitude:37.755, longitude:-122.48, drugdrink:0, misdemean:6, theft:0, violent:0, total:4, drugdrinkct:0, misdemeanct:5, theftct:0, violentct:0, totalct:5)</v>
      </c>
      <c r="U3800" t="str">
        <f t="shared" si="360"/>
        <v>{location: new google.maps.LatLng(37.755, -122.48), weight: 0},</v>
      </c>
      <c r="V3800" t="str">
        <f t="shared" si="355"/>
        <v>{location: new google.maps.LatLng(37.755, -122.48), weight: 1},</v>
      </c>
      <c r="W3800" t="str">
        <f t="shared" si="356"/>
        <v>{location: new google.maps.LatLng(37.755, -122.48), weight: 0},</v>
      </c>
      <c r="X3800" t="str">
        <f t="shared" si="357"/>
        <v>{location: new google.maps.LatLng(37.755, -122.48), weight: 0},</v>
      </c>
      <c r="Y3800" t="str">
        <f t="shared" si="358"/>
        <v>{location: new google.maps.LatLng(37.755, -122.48), weight: 0},</v>
      </c>
    </row>
    <row r="3801" spans="1:25" x14ac:dyDescent="0.2">
      <c r="A3801">
        <v>37.755000000000003</v>
      </c>
      <c r="B3801">
        <v>-122.479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f>VLOOKUP(H3801,AE$2:$AJ$12,6,TRUE)</f>
        <v>0</v>
      </c>
      <c r="N3801">
        <f>VLOOKUP(I3801,AF$2:$AJ$12,5,TRUE)</f>
        <v>2</v>
      </c>
      <c r="O3801">
        <f>VLOOKUP(J3801,AG$2:$AJ$12,4,TRUE)</f>
        <v>0</v>
      </c>
      <c r="P3801">
        <f>VLOOKUP(K3801,AH$2:$AJ$12,3,TRUE)</f>
        <v>0</v>
      </c>
      <c r="Q3801">
        <f>VLOOKUP(L3801,AI$2:$AJ$12,2,TRUE)</f>
        <v>0</v>
      </c>
      <c r="T3801" t="str">
        <f t="shared" si="359"/>
        <v>Crimepoint.create(latitude:37.755, longitude:-122.479, drugdrink:0, misdemean:2, theft:0, violent:0, total:0, drugdrinkct:0, misdemeanct:1, theftct:0, violentct:0, totalct:1)</v>
      </c>
      <c r="U3801" t="str">
        <f t="shared" si="360"/>
        <v>{location: new google.maps.LatLng(37.755, -122.479), weight: 0},</v>
      </c>
      <c r="V3801" t="str">
        <f t="shared" si="355"/>
        <v>{location: new google.maps.LatLng(37.755, -122.479), weight: 0},</v>
      </c>
      <c r="W3801" t="str">
        <f t="shared" si="356"/>
        <v>{location: new google.maps.LatLng(37.755, -122.479), weight: 0},</v>
      </c>
      <c r="X3801" t="str">
        <f t="shared" si="357"/>
        <v>{location: new google.maps.LatLng(37.755, -122.479), weight: 0},</v>
      </c>
      <c r="Y3801" t="str">
        <f t="shared" si="358"/>
        <v>{location: new google.maps.LatLng(37.755, -122.479), weight: 0},</v>
      </c>
    </row>
    <row r="3802" spans="1:25" x14ac:dyDescent="0.2">
      <c r="A3802">
        <v>37.755000000000003</v>
      </c>
      <c r="B3802">
        <v>-122.47799999999999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1</v>
      </c>
      <c r="I3802">
        <v>1</v>
      </c>
      <c r="J3802">
        <v>3</v>
      </c>
      <c r="K3802">
        <v>1</v>
      </c>
      <c r="L3802">
        <v>6</v>
      </c>
      <c r="M3802">
        <f>VLOOKUP(H3802,AE$2:$AJ$12,6,TRUE)</f>
        <v>8</v>
      </c>
      <c r="N3802">
        <f>VLOOKUP(I3802,AF$2:$AJ$12,5,TRUE)</f>
        <v>2</v>
      </c>
      <c r="O3802">
        <f>VLOOKUP(J3802,AG$2:$AJ$12,4,TRUE)</f>
        <v>5</v>
      </c>
      <c r="P3802">
        <f>VLOOKUP(K3802,AH$2:$AJ$12,3,TRUE)</f>
        <v>7</v>
      </c>
      <c r="Q3802">
        <f>VLOOKUP(L3802,AI$2:$AJ$12,2,TRUE)</f>
        <v>4</v>
      </c>
      <c r="T3802" t="str">
        <f t="shared" si="359"/>
        <v>Crimepoint.create(latitude:37.755, longitude:-122.478, drugdrink:8, misdemean:2, theft:5, violent:7, total:4, drugdrinkct:1, misdemeanct:1, theftct:3, violentct:1, totalct:6)</v>
      </c>
      <c r="U3802" t="str">
        <f t="shared" si="360"/>
        <v>{location: new google.maps.LatLng(37.755, -122.478), weight: 1},</v>
      </c>
      <c r="V3802" t="str">
        <f t="shared" si="355"/>
        <v>{location: new google.maps.LatLng(37.755, -122.478), weight: 0},</v>
      </c>
      <c r="W3802" t="str">
        <f t="shared" si="356"/>
        <v>{location: new google.maps.LatLng(37.755, -122.478), weight: 0},</v>
      </c>
      <c r="X3802" t="str">
        <f t="shared" si="357"/>
        <v>{location: new google.maps.LatLng(37.755, -122.478), weight: 1},</v>
      </c>
      <c r="Y3802" t="str">
        <f t="shared" si="358"/>
        <v>{location: new google.maps.LatLng(37.755, -122.478), weight: 0},</v>
      </c>
    </row>
    <row r="3803" spans="1:25" x14ac:dyDescent="0.2">
      <c r="A3803">
        <v>37.755000000000003</v>
      </c>
      <c r="B3803">
        <v>-122.477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4</v>
      </c>
      <c r="J3803">
        <v>0</v>
      </c>
      <c r="K3803">
        <v>0</v>
      </c>
      <c r="L3803">
        <v>4</v>
      </c>
      <c r="M3803">
        <f>VLOOKUP(H3803,AE$2:$AJ$12,6,TRUE)</f>
        <v>0</v>
      </c>
      <c r="N3803">
        <f>VLOOKUP(I3803,AF$2:$AJ$12,5,TRUE)</f>
        <v>6</v>
      </c>
      <c r="O3803">
        <f>VLOOKUP(J3803,AG$2:$AJ$12,4,TRUE)</f>
        <v>0</v>
      </c>
      <c r="P3803">
        <f>VLOOKUP(K3803,AH$2:$AJ$12,3,TRUE)</f>
        <v>0</v>
      </c>
      <c r="Q3803">
        <f>VLOOKUP(L3803,AI$2:$AJ$12,2,TRUE)</f>
        <v>3</v>
      </c>
      <c r="T3803" t="str">
        <f t="shared" si="359"/>
        <v>Crimepoint.create(latitude:37.755, longitude:-122.477, drugdrink:0, misdemean:6, theft:0, violent:0, total:3, drugdrinkct:0, misdemeanct:4, theftct:0, violentct:0, totalct:4)</v>
      </c>
      <c r="U3803" t="str">
        <f t="shared" si="360"/>
        <v>{location: new google.maps.LatLng(37.755, -122.477), weight: 0},</v>
      </c>
      <c r="V3803" t="str">
        <f t="shared" si="355"/>
        <v>{location: new google.maps.LatLng(37.755, -122.477), weight: 1},</v>
      </c>
      <c r="W3803" t="str">
        <f t="shared" si="356"/>
        <v>{location: new google.maps.LatLng(37.755, -122.477), weight: 0},</v>
      </c>
      <c r="X3803" t="str">
        <f t="shared" si="357"/>
        <v>{location: new google.maps.LatLng(37.755, -122.477), weight: 0},</v>
      </c>
      <c r="Y3803" t="str">
        <f t="shared" si="358"/>
        <v>{location: new google.maps.LatLng(37.755, -122.477), weight: 0},</v>
      </c>
    </row>
    <row r="3804" spans="1:25" x14ac:dyDescent="0.2">
      <c r="A3804">
        <v>37.755000000000003</v>
      </c>
      <c r="B3804">
        <v>-122.476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2</v>
      </c>
      <c r="M3804">
        <f>VLOOKUP(H3804,AE$2:$AJ$12,6,TRUE)</f>
        <v>0</v>
      </c>
      <c r="N3804">
        <f>VLOOKUP(I3804,AF$2:$AJ$12,5,TRUE)</f>
        <v>2</v>
      </c>
      <c r="O3804">
        <f>VLOOKUP(J3804,AG$2:$AJ$12,4,TRUE)</f>
        <v>3</v>
      </c>
      <c r="P3804">
        <f>VLOOKUP(K3804,AH$2:$AJ$12,3,TRUE)</f>
        <v>0</v>
      </c>
      <c r="Q3804">
        <f>VLOOKUP(L3804,AI$2:$AJ$12,2,TRUE)</f>
        <v>1</v>
      </c>
      <c r="T3804" t="str">
        <f t="shared" si="359"/>
        <v>Crimepoint.create(latitude:37.755, longitude:-122.476, drugdrink:0, misdemean:2, theft:3, violent:0, total:1, drugdrinkct:0, misdemeanct:1, theftct:1, violentct:0, totalct:2)</v>
      </c>
      <c r="U3804" t="str">
        <f t="shared" si="360"/>
        <v>{location: new google.maps.LatLng(37.755, -122.476), weight: 0},</v>
      </c>
      <c r="V3804" t="str">
        <f t="shared" si="355"/>
        <v>{location: new google.maps.LatLng(37.755, -122.476), weight: 0},</v>
      </c>
      <c r="W3804" t="str">
        <f t="shared" si="356"/>
        <v>{location: new google.maps.LatLng(37.755, -122.476), weight: 0},</v>
      </c>
      <c r="X3804" t="str">
        <f t="shared" si="357"/>
        <v>{location: new google.maps.LatLng(37.755, -122.476), weight: 0},</v>
      </c>
      <c r="Y3804" t="str">
        <f t="shared" si="358"/>
        <v>{location: new google.maps.LatLng(37.755, -122.476), weight: 0},</v>
      </c>
    </row>
    <row r="3805" spans="1:25" x14ac:dyDescent="0.2">
      <c r="A3805">
        <v>37.755000000000003</v>
      </c>
      <c r="B3805">
        <v>-122.47499999999999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</v>
      </c>
      <c r="K3805">
        <v>0</v>
      </c>
      <c r="L3805">
        <v>2</v>
      </c>
      <c r="M3805">
        <f>VLOOKUP(H3805,AE$2:$AJ$12,6,TRUE)</f>
        <v>0</v>
      </c>
      <c r="N3805">
        <f>VLOOKUP(I3805,AF$2:$AJ$12,5,TRUE)</f>
        <v>0</v>
      </c>
      <c r="O3805">
        <f>VLOOKUP(J3805,AG$2:$AJ$12,4,TRUE)</f>
        <v>4</v>
      </c>
      <c r="P3805">
        <f>VLOOKUP(K3805,AH$2:$AJ$12,3,TRUE)</f>
        <v>0</v>
      </c>
      <c r="Q3805">
        <f>VLOOKUP(L3805,AI$2:$AJ$12,2,TRUE)</f>
        <v>1</v>
      </c>
      <c r="T3805" t="str">
        <f t="shared" si="359"/>
        <v>Crimepoint.create(latitude:37.755, longitude:-122.475, drugdrink:0, misdemean:0, theft:4, violent:0, total:1, drugdrinkct:0, misdemeanct:0, theftct:2, violentct:0, totalct:2)</v>
      </c>
      <c r="U3805" t="str">
        <f t="shared" si="360"/>
        <v>{location: new google.maps.LatLng(37.755, -122.475), weight: 0},</v>
      </c>
      <c r="V3805" t="str">
        <f t="shared" si="355"/>
        <v>{location: new google.maps.LatLng(37.755, -122.475), weight: 0},</v>
      </c>
      <c r="W3805" t="str">
        <f t="shared" si="356"/>
        <v>{location: new google.maps.LatLng(37.755, -122.475), weight: 0},</v>
      </c>
      <c r="X3805" t="str">
        <f t="shared" si="357"/>
        <v>{location: new google.maps.LatLng(37.755, -122.475), weight: 0},</v>
      </c>
      <c r="Y3805" t="str">
        <f t="shared" si="358"/>
        <v>{location: new google.maps.LatLng(37.755, -122.475), weight: 0},</v>
      </c>
    </row>
    <row r="3806" spans="1:25" x14ac:dyDescent="0.2">
      <c r="A3806">
        <v>37.755000000000003</v>
      </c>
      <c r="B3806">
        <v>-122.474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0</v>
      </c>
      <c r="L3806">
        <v>2</v>
      </c>
      <c r="M3806">
        <f>VLOOKUP(H3806,AE$2:$AJ$12,6,TRUE)</f>
        <v>0</v>
      </c>
      <c r="N3806">
        <f>VLOOKUP(I3806,AF$2:$AJ$12,5,TRUE)</f>
        <v>2</v>
      </c>
      <c r="O3806">
        <f>VLOOKUP(J3806,AG$2:$AJ$12,4,TRUE)</f>
        <v>3</v>
      </c>
      <c r="P3806">
        <f>VLOOKUP(K3806,AH$2:$AJ$12,3,TRUE)</f>
        <v>0</v>
      </c>
      <c r="Q3806">
        <f>VLOOKUP(L3806,AI$2:$AJ$12,2,TRUE)</f>
        <v>1</v>
      </c>
      <c r="T3806" t="str">
        <f t="shared" si="359"/>
        <v>Crimepoint.create(latitude:37.755, longitude:-122.474, drugdrink:0, misdemean:2, theft:3, violent:0, total:1, drugdrinkct:0, misdemeanct:1, theftct:1, violentct:0, totalct:2)</v>
      </c>
      <c r="U3806" t="str">
        <f t="shared" si="360"/>
        <v>{location: new google.maps.LatLng(37.755, -122.474), weight: 0},</v>
      </c>
      <c r="V3806" t="str">
        <f t="shared" si="355"/>
        <v>{location: new google.maps.LatLng(37.755, -122.474), weight: 0},</v>
      </c>
      <c r="W3806" t="str">
        <f t="shared" si="356"/>
        <v>{location: new google.maps.LatLng(37.755, -122.474), weight: 0},</v>
      </c>
      <c r="X3806" t="str">
        <f t="shared" si="357"/>
        <v>{location: new google.maps.LatLng(37.755, -122.474), weight: 0},</v>
      </c>
      <c r="Y3806" t="str">
        <f t="shared" si="358"/>
        <v>{location: new google.maps.LatLng(37.755, -122.474), weight: 0},</v>
      </c>
    </row>
    <row r="3807" spans="1:25" x14ac:dyDescent="0.2">
      <c r="A3807">
        <v>37.755000000000003</v>
      </c>
      <c r="B3807">
        <v>-122.473</v>
      </c>
      <c r="C3807">
        <v>0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2</v>
      </c>
      <c r="J3807">
        <v>9</v>
      </c>
      <c r="K3807">
        <v>0</v>
      </c>
      <c r="L3807">
        <v>11</v>
      </c>
      <c r="M3807">
        <f>VLOOKUP(H3807,AE$2:$AJ$12,6,TRUE)</f>
        <v>0</v>
      </c>
      <c r="N3807">
        <f>VLOOKUP(I3807,AF$2:$AJ$12,5,TRUE)</f>
        <v>4</v>
      </c>
      <c r="O3807">
        <f>VLOOKUP(J3807,AG$2:$AJ$12,4,TRUE)</f>
        <v>8</v>
      </c>
      <c r="P3807">
        <f>VLOOKUP(K3807,AH$2:$AJ$12,3,TRUE)</f>
        <v>0</v>
      </c>
      <c r="Q3807">
        <f>VLOOKUP(L3807,AI$2:$AJ$12,2,TRUE)</f>
        <v>6</v>
      </c>
      <c r="T3807" t="str">
        <f t="shared" si="359"/>
        <v>Crimepoint.create(latitude:37.755, longitude:-122.473, drugdrink:0, misdemean:4, theft:8, violent:0, total:6, drugdrinkct:0, misdemeanct:2, theftct:9, violentct:0, totalct:11)</v>
      </c>
      <c r="U3807" t="str">
        <f t="shared" si="360"/>
        <v>{location: new google.maps.LatLng(37.755, -122.473), weight: 0},</v>
      </c>
      <c r="V3807" t="str">
        <f t="shared" si="355"/>
        <v>{location: new google.maps.LatLng(37.755, -122.473), weight: 0},</v>
      </c>
      <c r="W3807" t="str">
        <f t="shared" si="356"/>
        <v>{location: new google.maps.LatLng(37.755, -122.473), weight: 1},</v>
      </c>
      <c r="X3807" t="str">
        <f t="shared" si="357"/>
        <v>{location: new google.maps.LatLng(37.755, -122.473), weight: 0},</v>
      </c>
      <c r="Y3807" t="str">
        <f t="shared" si="358"/>
        <v>{location: new google.maps.LatLng(37.755, -122.473), weight: 1},</v>
      </c>
    </row>
    <row r="3808" spans="1:25" x14ac:dyDescent="0.2">
      <c r="A3808">
        <v>37.755000000000003</v>
      </c>
      <c r="B3808">
        <v>-122.471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3</v>
      </c>
      <c r="K3808">
        <v>0</v>
      </c>
      <c r="L3808">
        <v>3</v>
      </c>
      <c r="M3808">
        <f>VLOOKUP(H3808,AE$2:$AJ$12,6,TRUE)</f>
        <v>0</v>
      </c>
      <c r="N3808">
        <f>VLOOKUP(I3808,AF$2:$AJ$12,5,TRUE)</f>
        <v>0</v>
      </c>
      <c r="O3808">
        <f>VLOOKUP(J3808,AG$2:$AJ$12,4,TRUE)</f>
        <v>5</v>
      </c>
      <c r="P3808">
        <f>VLOOKUP(K3808,AH$2:$AJ$12,3,TRUE)</f>
        <v>0</v>
      </c>
      <c r="Q3808">
        <f>VLOOKUP(L3808,AI$2:$AJ$12,2,TRUE)</f>
        <v>2</v>
      </c>
      <c r="T3808" t="str">
        <f t="shared" si="359"/>
        <v>Crimepoint.create(latitude:37.755, longitude:-122.471, drugdrink:0, misdemean:0, theft:5, violent:0, total:2, drugdrinkct:0, misdemeanct:0, theftct:3, violentct:0, totalct:3)</v>
      </c>
      <c r="U3808" t="str">
        <f t="shared" si="360"/>
        <v>{location: new google.maps.LatLng(37.755, -122.471), weight: 0},</v>
      </c>
      <c r="V3808" t="str">
        <f t="shared" si="355"/>
        <v>{location: new google.maps.LatLng(37.755, -122.471), weight: 0},</v>
      </c>
      <c r="W3808" t="str">
        <f t="shared" si="356"/>
        <v>{location: new google.maps.LatLng(37.755, -122.471), weight: 0},</v>
      </c>
      <c r="X3808" t="str">
        <f t="shared" si="357"/>
        <v>{location: new google.maps.LatLng(37.755, -122.471), weight: 0},</v>
      </c>
      <c r="Y3808" t="str">
        <f t="shared" si="358"/>
        <v>{location: new google.maps.LatLng(37.755, -122.471), weight: 0},</v>
      </c>
    </row>
    <row r="3809" spans="1:25" x14ac:dyDescent="0.2">
      <c r="A3809">
        <v>37.755000000000003</v>
      </c>
      <c r="B3809">
        <v>-122.468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f>VLOOKUP(H3809,AE$2:$AJ$12,6,TRUE)</f>
        <v>0</v>
      </c>
      <c r="N3809">
        <f>VLOOKUP(I3809,AF$2:$AJ$12,5,TRUE)</f>
        <v>2</v>
      </c>
      <c r="O3809">
        <f>VLOOKUP(J3809,AG$2:$AJ$12,4,TRUE)</f>
        <v>0</v>
      </c>
      <c r="P3809">
        <f>VLOOKUP(K3809,AH$2:$AJ$12,3,TRUE)</f>
        <v>0</v>
      </c>
      <c r="Q3809">
        <f>VLOOKUP(L3809,AI$2:$AJ$12,2,TRUE)</f>
        <v>0</v>
      </c>
      <c r="T3809" t="str">
        <f t="shared" si="359"/>
        <v>Crimepoint.create(latitude:37.755, longitude:-122.468, drugdrink:0, misdemean:2, theft:0, violent:0, total:0, drugdrinkct:0, misdemeanct:1, theftct:0, violentct:0, totalct:1)</v>
      </c>
      <c r="U3809" t="str">
        <f t="shared" si="360"/>
        <v>{location: new google.maps.LatLng(37.755, -122.468), weight: 0},</v>
      </c>
      <c r="V3809" t="str">
        <f t="shared" si="355"/>
        <v>{location: new google.maps.LatLng(37.755, -122.468), weight: 0},</v>
      </c>
      <c r="W3809" t="str">
        <f t="shared" si="356"/>
        <v>{location: new google.maps.LatLng(37.755, -122.468), weight: 0},</v>
      </c>
      <c r="X3809" t="str">
        <f t="shared" si="357"/>
        <v>{location: new google.maps.LatLng(37.755, -122.468), weight: 0},</v>
      </c>
      <c r="Y3809" t="str">
        <f t="shared" si="358"/>
        <v>{location: new google.maps.LatLng(37.755, -122.468), weight: 0},</v>
      </c>
    </row>
    <row r="3810" spans="1:25" x14ac:dyDescent="0.2">
      <c r="A3810">
        <v>37.755000000000003</v>
      </c>
      <c r="B3810">
        <v>-122.467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1</v>
      </c>
      <c r="K3810">
        <v>0</v>
      </c>
      <c r="L3810">
        <v>2</v>
      </c>
      <c r="M3810">
        <f>VLOOKUP(H3810,AE$2:$AJ$12,6,TRUE)</f>
        <v>0</v>
      </c>
      <c r="N3810">
        <f>VLOOKUP(I3810,AF$2:$AJ$12,5,TRUE)</f>
        <v>2</v>
      </c>
      <c r="O3810">
        <f>VLOOKUP(J3810,AG$2:$AJ$12,4,TRUE)</f>
        <v>3</v>
      </c>
      <c r="P3810">
        <f>VLOOKUP(K3810,AH$2:$AJ$12,3,TRUE)</f>
        <v>0</v>
      </c>
      <c r="Q3810">
        <f>VLOOKUP(L3810,AI$2:$AJ$12,2,TRUE)</f>
        <v>1</v>
      </c>
      <c r="T3810" t="str">
        <f t="shared" si="359"/>
        <v>Crimepoint.create(latitude:37.755, longitude:-122.467, drugdrink:0, misdemean:2, theft:3, violent:0, total:1, drugdrinkct:0, misdemeanct:1, theftct:1, violentct:0, totalct:2)</v>
      </c>
      <c r="U3810" t="str">
        <f t="shared" si="360"/>
        <v>{location: new google.maps.LatLng(37.755, -122.467), weight: 0},</v>
      </c>
      <c r="V3810" t="str">
        <f t="shared" si="355"/>
        <v>{location: new google.maps.LatLng(37.755, -122.467), weight: 0},</v>
      </c>
      <c r="W3810" t="str">
        <f t="shared" si="356"/>
        <v>{location: new google.maps.LatLng(37.755, -122.467), weight: 0},</v>
      </c>
      <c r="X3810" t="str">
        <f t="shared" si="357"/>
        <v>{location: new google.maps.LatLng(37.755, -122.467), weight: 0},</v>
      </c>
      <c r="Y3810" t="str">
        <f t="shared" si="358"/>
        <v>{location: new google.maps.LatLng(37.755, -122.467), weight: 0},</v>
      </c>
    </row>
    <row r="3811" spans="1:25" x14ac:dyDescent="0.2">
      <c r="A3811">
        <v>37.755000000000003</v>
      </c>
      <c r="B3811">
        <v>-122.46599999999999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3</v>
      </c>
      <c r="K3811">
        <v>0</v>
      </c>
      <c r="L3811">
        <v>4</v>
      </c>
      <c r="M3811">
        <f>VLOOKUP(H3811,AE$2:$AJ$12,6,TRUE)</f>
        <v>0</v>
      </c>
      <c r="N3811">
        <f>VLOOKUP(I3811,AF$2:$AJ$12,5,TRUE)</f>
        <v>2</v>
      </c>
      <c r="O3811">
        <f>VLOOKUP(J3811,AG$2:$AJ$12,4,TRUE)</f>
        <v>5</v>
      </c>
      <c r="P3811">
        <f>VLOOKUP(K3811,AH$2:$AJ$12,3,TRUE)</f>
        <v>0</v>
      </c>
      <c r="Q3811">
        <f>VLOOKUP(L3811,AI$2:$AJ$12,2,TRUE)</f>
        <v>3</v>
      </c>
      <c r="T3811" t="str">
        <f t="shared" si="359"/>
        <v>Crimepoint.create(latitude:37.755, longitude:-122.466, drugdrink:0, misdemean:2, theft:5, violent:0, total:3, drugdrinkct:0, misdemeanct:1, theftct:3, violentct:0, totalct:4)</v>
      </c>
      <c r="U3811" t="str">
        <f t="shared" si="360"/>
        <v>{location: new google.maps.LatLng(37.755, -122.466), weight: 0},</v>
      </c>
      <c r="V3811" t="str">
        <f t="shared" si="355"/>
        <v>{location: new google.maps.LatLng(37.755, -122.466), weight: 0},</v>
      </c>
      <c r="W3811" t="str">
        <f t="shared" si="356"/>
        <v>{location: new google.maps.LatLng(37.755, -122.466), weight: 0},</v>
      </c>
      <c r="X3811" t="str">
        <f t="shared" si="357"/>
        <v>{location: new google.maps.LatLng(37.755, -122.466), weight: 0},</v>
      </c>
      <c r="Y3811" t="str">
        <f t="shared" si="358"/>
        <v>{location: new google.maps.LatLng(37.755, -122.466), weight: 0},</v>
      </c>
    </row>
    <row r="3812" spans="1:25" x14ac:dyDescent="0.2">
      <c r="A3812">
        <v>37.755000000000003</v>
      </c>
      <c r="B3812">
        <v>-122.465</v>
      </c>
      <c r="C3812">
        <v>0</v>
      </c>
      <c r="D3812">
        <v>1</v>
      </c>
      <c r="E3812">
        <v>0</v>
      </c>
      <c r="F3812">
        <v>1</v>
      </c>
      <c r="G3812">
        <v>1</v>
      </c>
      <c r="H3812">
        <v>0</v>
      </c>
      <c r="I3812">
        <v>4</v>
      </c>
      <c r="J3812">
        <v>3</v>
      </c>
      <c r="K3812">
        <v>1</v>
      </c>
      <c r="L3812">
        <v>8</v>
      </c>
      <c r="M3812">
        <f>VLOOKUP(H3812,AE$2:$AJ$12,6,TRUE)</f>
        <v>0</v>
      </c>
      <c r="N3812">
        <f>VLOOKUP(I3812,AF$2:$AJ$12,5,TRUE)</f>
        <v>6</v>
      </c>
      <c r="O3812">
        <f>VLOOKUP(J3812,AG$2:$AJ$12,4,TRUE)</f>
        <v>5</v>
      </c>
      <c r="P3812">
        <f>VLOOKUP(K3812,AH$2:$AJ$12,3,TRUE)</f>
        <v>7</v>
      </c>
      <c r="Q3812">
        <f>VLOOKUP(L3812,AI$2:$AJ$12,2,TRUE)</f>
        <v>5</v>
      </c>
      <c r="T3812" t="str">
        <f t="shared" si="359"/>
        <v>Crimepoint.create(latitude:37.755, longitude:-122.465, drugdrink:0, misdemean:6, theft:5, violent:7, total:5, drugdrinkct:0, misdemeanct:4, theftct:3, violentct:1, totalct:8)</v>
      </c>
      <c r="U3812" t="str">
        <f t="shared" si="360"/>
        <v>{location: new google.maps.LatLng(37.755, -122.465), weight: 0},</v>
      </c>
      <c r="V3812" t="str">
        <f t="shared" si="355"/>
        <v>{location: new google.maps.LatLng(37.755, -122.465), weight: 1},</v>
      </c>
      <c r="W3812" t="str">
        <f t="shared" si="356"/>
        <v>{location: new google.maps.LatLng(37.755, -122.465), weight: 0},</v>
      </c>
      <c r="X3812" t="str">
        <f t="shared" si="357"/>
        <v>{location: new google.maps.LatLng(37.755, -122.465), weight: 1},</v>
      </c>
      <c r="Y3812" t="str">
        <f t="shared" si="358"/>
        <v>{location: new google.maps.LatLng(37.755, -122.465), weight: 1},</v>
      </c>
    </row>
    <row r="3813" spans="1:25" x14ac:dyDescent="0.2">
      <c r="A3813">
        <v>37.755000000000003</v>
      </c>
      <c r="B3813">
        <v>-122.464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1</v>
      </c>
      <c r="K3813">
        <v>0</v>
      </c>
      <c r="L3813">
        <v>2</v>
      </c>
      <c r="M3813">
        <f>VLOOKUP(H3813,AE$2:$AJ$12,6,TRUE)</f>
        <v>0</v>
      </c>
      <c r="N3813">
        <f>VLOOKUP(I3813,AF$2:$AJ$12,5,TRUE)</f>
        <v>2</v>
      </c>
      <c r="O3813">
        <f>VLOOKUP(J3813,AG$2:$AJ$12,4,TRUE)</f>
        <v>3</v>
      </c>
      <c r="P3813">
        <f>VLOOKUP(K3813,AH$2:$AJ$12,3,TRUE)</f>
        <v>0</v>
      </c>
      <c r="Q3813">
        <f>VLOOKUP(L3813,AI$2:$AJ$12,2,TRUE)</f>
        <v>1</v>
      </c>
      <c r="T3813" t="str">
        <f t="shared" si="359"/>
        <v>Crimepoint.create(latitude:37.755, longitude:-122.464, drugdrink:0, misdemean:2, theft:3, violent:0, total:1, drugdrinkct:0, misdemeanct:1, theftct:1, violentct:0, totalct:2)</v>
      </c>
      <c r="U3813" t="str">
        <f t="shared" si="360"/>
        <v>{location: new google.maps.LatLng(37.755, -122.464), weight: 0},</v>
      </c>
      <c r="V3813" t="str">
        <f t="shared" si="355"/>
        <v>{location: new google.maps.LatLng(37.755, -122.464), weight: 0},</v>
      </c>
      <c r="W3813" t="str">
        <f t="shared" si="356"/>
        <v>{location: new google.maps.LatLng(37.755, -122.464), weight: 0},</v>
      </c>
      <c r="X3813" t="str">
        <f t="shared" si="357"/>
        <v>{location: new google.maps.LatLng(37.755, -122.464), weight: 0},</v>
      </c>
      <c r="Y3813" t="str">
        <f t="shared" si="358"/>
        <v>{location: new google.maps.LatLng(37.755, -122.464), weight: 0},</v>
      </c>
    </row>
    <row r="3814" spans="1:25" x14ac:dyDescent="0.2">
      <c r="A3814">
        <v>37.755000000000003</v>
      </c>
      <c r="B3814">
        <v>-122.461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2</v>
      </c>
      <c r="J3814">
        <v>2</v>
      </c>
      <c r="K3814">
        <v>0</v>
      </c>
      <c r="L3814">
        <v>4</v>
      </c>
      <c r="M3814">
        <f>VLOOKUP(H3814,AE$2:$AJ$12,6,TRUE)</f>
        <v>0</v>
      </c>
      <c r="N3814">
        <f>VLOOKUP(I3814,AF$2:$AJ$12,5,TRUE)</f>
        <v>4</v>
      </c>
      <c r="O3814">
        <f>VLOOKUP(J3814,AG$2:$AJ$12,4,TRUE)</f>
        <v>4</v>
      </c>
      <c r="P3814">
        <f>VLOOKUP(K3814,AH$2:$AJ$12,3,TRUE)</f>
        <v>0</v>
      </c>
      <c r="Q3814">
        <f>VLOOKUP(L3814,AI$2:$AJ$12,2,TRUE)</f>
        <v>3</v>
      </c>
      <c r="T3814" t="str">
        <f t="shared" si="359"/>
        <v>Crimepoint.create(latitude:37.755, longitude:-122.461, drugdrink:0, misdemean:4, theft:4, violent:0, total:3, drugdrinkct:0, misdemeanct:2, theftct:2, violentct:0, totalct:4)</v>
      </c>
      <c r="U3814" t="str">
        <f t="shared" si="360"/>
        <v>{location: new google.maps.LatLng(37.755, -122.461), weight: 0},</v>
      </c>
      <c r="V3814" t="str">
        <f t="shared" si="355"/>
        <v>{location: new google.maps.LatLng(37.755, -122.461), weight: 0},</v>
      </c>
      <c r="W3814" t="str">
        <f t="shared" si="356"/>
        <v>{location: new google.maps.LatLng(37.755, -122.461), weight: 0},</v>
      </c>
      <c r="X3814" t="str">
        <f t="shared" si="357"/>
        <v>{location: new google.maps.LatLng(37.755, -122.461), weight: 0},</v>
      </c>
      <c r="Y3814" t="str">
        <f t="shared" si="358"/>
        <v>{location: new google.maps.LatLng(37.755, -122.461), weight: 0},</v>
      </c>
    </row>
    <row r="3815" spans="1:25" x14ac:dyDescent="0.2">
      <c r="A3815">
        <v>37.755000000000003</v>
      </c>
      <c r="B3815">
        <v>-122.46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1</v>
      </c>
      <c r="M3815">
        <f>VLOOKUP(H3815,AE$2:$AJ$12,6,TRUE)</f>
        <v>0</v>
      </c>
      <c r="N3815">
        <f>VLOOKUP(I3815,AF$2:$AJ$12,5,TRUE)</f>
        <v>0</v>
      </c>
      <c r="O3815">
        <f>VLOOKUP(J3815,AG$2:$AJ$12,4,TRUE)</f>
        <v>3</v>
      </c>
      <c r="P3815">
        <f>VLOOKUP(K3815,AH$2:$AJ$12,3,TRUE)</f>
        <v>0</v>
      </c>
      <c r="Q3815">
        <f>VLOOKUP(L3815,AI$2:$AJ$12,2,TRUE)</f>
        <v>0</v>
      </c>
      <c r="T3815" t="str">
        <f t="shared" si="359"/>
        <v>Crimepoint.create(latitude:37.755, longitude:-122.46, drugdrink:0, misdemean:0, theft:3, violent:0, total:0, drugdrinkct:0, misdemeanct:0, theftct:1, violentct:0, totalct:1)</v>
      </c>
      <c r="U3815" t="str">
        <f t="shared" si="360"/>
        <v>{location: new google.maps.LatLng(37.755, -122.46), weight: 0},</v>
      </c>
      <c r="V3815" t="str">
        <f t="shared" si="355"/>
        <v>{location: new google.maps.LatLng(37.755, -122.46), weight: 0},</v>
      </c>
      <c r="W3815" t="str">
        <f t="shared" si="356"/>
        <v>{location: new google.maps.LatLng(37.755, -122.46), weight: 0},</v>
      </c>
      <c r="X3815" t="str">
        <f t="shared" si="357"/>
        <v>{location: new google.maps.LatLng(37.755, -122.46), weight: 0},</v>
      </c>
      <c r="Y3815" t="str">
        <f t="shared" si="358"/>
        <v>{location: new google.maps.LatLng(37.755, -122.46), weight: 0},</v>
      </c>
    </row>
    <row r="3816" spans="1:25" x14ac:dyDescent="0.2">
      <c r="A3816">
        <v>37.755000000000003</v>
      </c>
      <c r="B3816">
        <v>-122.458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1</v>
      </c>
      <c r="M3816">
        <f>VLOOKUP(H3816,AE$2:$AJ$12,6,TRUE)</f>
        <v>0</v>
      </c>
      <c r="N3816">
        <f>VLOOKUP(I3816,AF$2:$AJ$12,5,TRUE)</f>
        <v>2</v>
      </c>
      <c r="O3816">
        <f>VLOOKUP(J3816,AG$2:$AJ$12,4,TRUE)</f>
        <v>0</v>
      </c>
      <c r="P3816">
        <f>VLOOKUP(K3816,AH$2:$AJ$12,3,TRUE)</f>
        <v>0</v>
      </c>
      <c r="Q3816">
        <f>VLOOKUP(L3816,AI$2:$AJ$12,2,TRUE)</f>
        <v>0</v>
      </c>
      <c r="T3816" t="str">
        <f t="shared" si="359"/>
        <v>Crimepoint.create(latitude:37.755, longitude:-122.458, drugdrink:0, misdemean:2, theft:0, violent:0, total:0, drugdrinkct:0, misdemeanct:1, theftct:0, violentct:0, totalct:1)</v>
      </c>
      <c r="U3816" t="str">
        <f t="shared" si="360"/>
        <v>{location: new google.maps.LatLng(37.755, -122.458), weight: 0},</v>
      </c>
      <c r="V3816" t="str">
        <f t="shared" si="355"/>
        <v>{location: new google.maps.LatLng(37.755, -122.458), weight: 0},</v>
      </c>
      <c r="W3816" t="str">
        <f t="shared" si="356"/>
        <v>{location: new google.maps.LatLng(37.755, -122.458), weight: 0},</v>
      </c>
      <c r="X3816" t="str">
        <f t="shared" si="357"/>
        <v>{location: new google.maps.LatLng(37.755, -122.458), weight: 0},</v>
      </c>
      <c r="Y3816" t="str">
        <f t="shared" si="358"/>
        <v>{location: new google.maps.LatLng(37.755, -122.458), weight: 0},</v>
      </c>
    </row>
    <row r="3817" spans="1:25" x14ac:dyDescent="0.2">
      <c r="A3817">
        <v>37.755000000000003</v>
      </c>
      <c r="B3817">
        <v>-122.456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0</v>
      </c>
      <c r="K3817">
        <v>0</v>
      </c>
      <c r="L3817">
        <v>2</v>
      </c>
      <c r="M3817">
        <f>VLOOKUP(H3817,AE$2:$AJ$12,6,TRUE)</f>
        <v>0</v>
      </c>
      <c r="N3817">
        <f>VLOOKUP(I3817,AF$2:$AJ$12,5,TRUE)</f>
        <v>4</v>
      </c>
      <c r="O3817">
        <f>VLOOKUP(J3817,AG$2:$AJ$12,4,TRUE)</f>
        <v>0</v>
      </c>
      <c r="P3817">
        <f>VLOOKUP(K3817,AH$2:$AJ$12,3,TRUE)</f>
        <v>0</v>
      </c>
      <c r="Q3817">
        <f>VLOOKUP(L3817,AI$2:$AJ$12,2,TRUE)</f>
        <v>1</v>
      </c>
      <c r="T3817" t="str">
        <f t="shared" si="359"/>
        <v>Crimepoint.create(latitude:37.755, longitude:-122.456, drugdrink:0, misdemean:4, theft:0, violent:0, total:1, drugdrinkct:0, misdemeanct:2, theftct:0, violentct:0, totalct:2)</v>
      </c>
      <c r="U3817" t="str">
        <f t="shared" si="360"/>
        <v>{location: new google.maps.LatLng(37.755, -122.456), weight: 0},</v>
      </c>
      <c r="V3817" t="str">
        <f t="shared" si="355"/>
        <v>{location: new google.maps.LatLng(37.755, -122.456), weight: 0},</v>
      </c>
      <c r="W3817" t="str">
        <f t="shared" si="356"/>
        <v>{location: new google.maps.LatLng(37.755, -122.456), weight: 0},</v>
      </c>
      <c r="X3817" t="str">
        <f t="shared" si="357"/>
        <v>{location: new google.maps.LatLng(37.755, -122.456), weight: 0},</v>
      </c>
      <c r="Y3817" t="str">
        <f t="shared" si="358"/>
        <v>{location: new google.maps.LatLng(37.755, -122.456), weight: 0},</v>
      </c>
    </row>
    <row r="3818" spans="1:25" x14ac:dyDescent="0.2">
      <c r="A3818">
        <v>37.755000000000003</v>
      </c>
      <c r="B3818">
        <v>-122.449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2</v>
      </c>
      <c r="K3818">
        <v>0</v>
      </c>
      <c r="L3818">
        <v>3</v>
      </c>
      <c r="M3818">
        <f>VLOOKUP(H3818,AE$2:$AJ$12,6,TRUE)</f>
        <v>0</v>
      </c>
      <c r="N3818">
        <f>VLOOKUP(I3818,AF$2:$AJ$12,5,TRUE)</f>
        <v>2</v>
      </c>
      <c r="O3818">
        <f>VLOOKUP(J3818,AG$2:$AJ$12,4,TRUE)</f>
        <v>4</v>
      </c>
      <c r="P3818">
        <f>VLOOKUP(K3818,AH$2:$AJ$12,3,TRUE)</f>
        <v>0</v>
      </c>
      <c r="Q3818">
        <f>VLOOKUP(L3818,AI$2:$AJ$12,2,TRUE)</f>
        <v>2</v>
      </c>
      <c r="T3818" t="str">
        <f t="shared" si="359"/>
        <v>Crimepoint.create(latitude:37.755, longitude:-122.449, drugdrink:0, misdemean:2, theft:4, violent:0, total:2, drugdrinkct:0, misdemeanct:1, theftct:2, violentct:0, totalct:3)</v>
      </c>
      <c r="U3818" t="str">
        <f t="shared" si="360"/>
        <v>{location: new google.maps.LatLng(37.755, -122.449), weight: 0},</v>
      </c>
      <c r="V3818" t="str">
        <f t="shared" si="355"/>
        <v>{location: new google.maps.LatLng(37.755, -122.449), weight: 0},</v>
      </c>
      <c r="W3818" t="str">
        <f t="shared" si="356"/>
        <v>{location: new google.maps.LatLng(37.755, -122.449), weight: 0},</v>
      </c>
      <c r="X3818" t="str">
        <f t="shared" si="357"/>
        <v>{location: new google.maps.LatLng(37.755, -122.449), weight: 0},</v>
      </c>
      <c r="Y3818" t="str">
        <f t="shared" si="358"/>
        <v>{location: new google.maps.LatLng(37.755, -122.449), weight: 0},</v>
      </c>
    </row>
    <row r="3819" spans="1:25" x14ac:dyDescent="0.2">
      <c r="A3819">
        <v>37.755000000000003</v>
      </c>
      <c r="B3819">
        <v>-122.447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0</v>
      </c>
      <c r="L3819">
        <v>2</v>
      </c>
      <c r="M3819">
        <f>VLOOKUP(H3819,AE$2:$AJ$12,6,TRUE)</f>
        <v>0</v>
      </c>
      <c r="N3819">
        <f>VLOOKUP(I3819,AF$2:$AJ$12,5,TRUE)</f>
        <v>2</v>
      </c>
      <c r="O3819">
        <f>VLOOKUP(J3819,AG$2:$AJ$12,4,TRUE)</f>
        <v>3</v>
      </c>
      <c r="P3819">
        <f>VLOOKUP(K3819,AH$2:$AJ$12,3,TRUE)</f>
        <v>0</v>
      </c>
      <c r="Q3819">
        <f>VLOOKUP(L3819,AI$2:$AJ$12,2,TRUE)</f>
        <v>1</v>
      </c>
      <c r="T3819" t="str">
        <f t="shared" si="359"/>
        <v>Crimepoint.create(latitude:37.755, longitude:-122.447, drugdrink:0, misdemean:2, theft:3, violent:0, total:1, drugdrinkct:0, misdemeanct:1, theftct:1, violentct:0, totalct:2)</v>
      </c>
      <c r="U3819" t="str">
        <f t="shared" si="360"/>
        <v>{location: new google.maps.LatLng(37.755, -122.447), weight: 0},</v>
      </c>
      <c r="V3819" t="str">
        <f t="shared" si="355"/>
        <v>{location: new google.maps.LatLng(37.755, -122.447), weight: 0},</v>
      </c>
      <c r="W3819" t="str">
        <f t="shared" si="356"/>
        <v>{location: new google.maps.LatLng(37.755, -122.447), weight: 0},</v>
      </c>
      <c r="X3819" t="str">
        <f t="shared" si="357"/>
        <v>{location: new google.maps.LatLng(37.755, -122.447), weight: 0},</v>
      </c>
      <c r="Y3819" t="str">
        <f t="shared" si="358"/>
        <v>{location: new google.maps.LatLng(37.755, -122.447), weight: 0},</v>
      </c>
    </row>
    <row r="3820" spans="1:25" x14ac:dyDescent="0.2">
      <c r="A3820">
        <v>37.755000000000003</v>
      </c>
      <c r="B3820">
        <v>-122.444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0</v>
      </c>
      <c r="I3820">
        <v>6</v>
      </c>
      <c r="J3820">
        <v>4</v>
      </c>
      <c r="K3820">
        <v>2</v>
      </c>
      <c r="L3820">
        <v>12</v>
      </c>
      <c r="M3820">
        <f>VLOOKUP(H3820,AE$2:$AJ$12,6,TRUE)</f>
        <v>0</v>
      </c>
      <c r="N3820">
        <f>VLOOKUP(I3820,AF$2:$AJ$12,5,TRUE)</f>
        <v>7</v>
      </c>
      <c r="O3820">
        <f>VLOOKUP(J3820,AG$2:$AJ$12,4,TRUE)</f>
        <v>6</v>
      </c>
      <c r="P3820">
        <f>VLOOKUP(K3820,AH$2:$AJ$12,3,TRUE)</f>
        <v>7</v>
      </c>
      <c r="Q3820">
        <f>VLOOKUP(L3820,AI$2:$AJ$12,2,TRUE)</f>
        <v>6</v>
      </c>
      <c r="T3820" t="str">
        <f t="shared" si="359"/>
        <v>Crimepoint.create(latitude:37.755, longitude:-122.444, drugdrink:0, misdemean:7, theft:6, violent:7, total:6, drugdrinkct:0, misdemeanct:6, theftct:4, violentct:2, totalct:12)</v>
      </c>
      <c r="U3820" t="str">
        <f t="shared" si="360"/>
        <v>{location: new google.maps.LatLng(37.755, -122.444), weight: 0},</v>
      </c>
      <c r="V3820" t="str">
        <f t="shared" si="355"/>
        <v>{location: new google.maps.LatLng(37.755, -122.444), weight: 1},</v>
      </c>
      <c r="W3820" t="str">
        <f t="shared" si="356"/>
        <v>{location: new google.maps.LatLng(37.755, -122.444), weight: 1},</v>
      </c>
      <c r="X3820" t="str">
        <f t="shared" si="357"/>
        <v>{location: new google.maps.LatLng(37.755, -122.444), weight: 1},</v>
      </c>
      <c r="Y3820" t="str">
        <f t="shared" si="358"/>
        <v>{location: new google.maps.LatLng(37.755, -122.444), weight: 1},</v>
      </c>
    </row>
    <row r="3821" spans="1:25" x14ac:dyDescent="0.2">
      <c r="A3821">
        <v>37.755000000000003</v>
      </c>
      <c r="B3821">
        <v>-122.443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</v>
      </c>
      <c r="K3821">
        <v>0</v>
      </c>
      <c r="L3821">
        <v>2</v>
      </c>
      <c r="M3821">
        <f>VLOOKUP(H3821,AE$2:$AJ$12,6,TRUE)</f>
        <v>0</v>
      </c>
      <c r="N3821">
        <f>VLOOKUP(I3821,AF$2:$AJ$12,5,TRUE)</f>
        <v>0</v>
      </c>
      <c r="O3821">
        <f>VLOOKUP(J3821,AG$2:$AJ$12,4,TRUE)</f>
        <v>4</v>
      </c>
      <c r="P3821">
        <f>VLOOKUP(K3821,AH$2:$AJ$12,3,TRUE)</f>
        <v>0</v>
      </c>
      <c r="Q3821">
        <f>VLOOKUP(L3821,AI$2:$AJ$12,2,TRUE)</f>
        <v>1</v>
      </c>
      <c r="T3821" t="str">
        <f t="shared" si="359"/>
        <v>Crimepoint.create(latitude:37.755, longitude:-122.443, drugdrink:0, misdemean:0, theft:4, violent:0, total:1, drugdrinkct:0, misdemeanct:0, theftct:2, violentct:0, totalct:2)</v>
      </c>
      <c r="U3821" t="str">
        <f t="shared" si="360"/>
        <v>{location: new google.maps.LatLng(37.755, -122.443), weight: 0},</v>
      </c>
      <c r="V3821" t="str">
        <f t="shared" si="355"/>
        <v>{location: new google.maps.LatLng(37.755, -122.443), weight: 0},</v>
      </c>
      <c r="W3821" t="str">
        <f t="shared" si="356"/>
        <v>{location: new google.maps.LatLng(37.755, -122.443), weight: 0},</v>
      </c>
      <c r="X3821" t="str">
        <f t="shared" si="357"/>
        <v>{location: new google.maps.LatLng(37.755, -122.443), weight: 0},</v>
      </c>
      <c r="Y3821" t="str">
        <f t="shared" si="358"/>
        <v>{location: new google.maps.LatLng(37.755, -122.443), weight: 0},</v>
      </c>
    </row>
    <row r="3822" spans="1:25" x14ac:dyDescent="0.2">
      <c r="A3822">
        <v>37.755000000000003</v>
      </c>
      <c r="B3822">
        <v>-122.44</v>
      </c>
      <c r="C3822">
        <v>0</v>
      </c>
      <c r="D3822">
        <v>2</v>
      </c>
      <c r="E3822">
        <v>1</v>
      </c>
      <c r="F3822">
        <v>4</v>
      </c>
      <c r="G3822">
        <v>2</v>
      </c>
      <c r="H3822">
        <v>0</v>
      </c>
      <c r="I3822">
        <v>7</v>
      </c>
      <c r="J3822">
        <v>10</v>
      </c>
      <c r="K3822">
        <v>5</v>
      </c>
      <c r="L3822">
        <v>22</v>
      </c>
      <c r="M3822">
        <f>VLOOKUP(H3822,AE$2:$AJ$12,6,TRUE)</f>
        <v>0</v>
      </c>
      <c r="N3822">
        <f>VLOOKUP(I3822,AF$2:$AJ$12,5,TRUE)</f>
        <v>7</v>
      </c>
      <c r="O3822">
        <f>VLOOKUP(J3822,AG$2:$AJ$12,4,TRUE)</f>
        <v>8</v>
      </c>
      <c r="P3822">
        <f>VLOOKUP(K3822,AH$2:$AJ$12,3,TRUE)</f>
        <v>9</v>
      </c>
      <c r="Q3822">
        <f>VLOOKUP(L3822,AI$2:$AJ$12,2,TRUE)</f>
        <v>8</v>
      </c>
      <c r="T3822" t="str">
        <f t="shared" si="359"/>
        <v>Crimepoint.create(latitude:37.755, longitude:-122.44, drugdrink:0, misdemean:7, theft:8, violent:9, total:8, drugdrinkct:0, misdemeanct:7, theftct:10, violentct:5, totalct:22)</v>
      </c>
      <c r="U3822" t="str">
        <f t="shared" si="360"/>
        <v>{location: new google.maps.LatLng(37.755, -122.44), weight: 0},</v>
      </c>
      <c r="V3822" t="str">
        <f t="shared" si="355"/>
        <v>{location: new google.maps.LatLng(37.755, -122.44), weight: 2},</v>
      </c>
      <c r="W3822" t="str">
        <f t="shared" si="356"/>
        <v>{location: new google.maps.LatLng(37.755, -122.44), weight: 1},</v>
      </c>
      <c r="X3822" t="str">
        <f t="shared" si="357"/>
        <v>{location: new google.maps.LatLng(37.755, -122.44), weight: 4},</v>
      </c>
      <c r="Y3822" t="str">
        <f t="shared" si="358"/>
        <v>{location: new google.maps.LatLng(37.755, -122.44), weight: 2},</v>
      </c>
    </row>
    <row r="3823" spans="1:25" x14ac:dyDescent="0.2">
      <c r="A3823">
        <v>37.755000000000003</v>
      </c>
      <c r="B3823">
        <v>-122.43899999999999</v>
      </c>
      <c r="C3823">
        <v>0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3</v>
      </c>
      <c r="J3823">
        <v>1</v>
      </c>
      <c r="K3823">
        <v>1</v>
      </c>
      <c r="L3823">
        <v>5</v>
      </c>
      <c r="M3823">
        <f>VLOOKUP(H3823,AE$2:$AJ$12,6,TRUE)</f>
        <v>0</v>
      </c>
      <c r="N3823">
        <f>VLOOKUP(I3823,AF$2:$AJ$12,5,TRUE)</f>
        <v>5</v>
      </c>
      <c r="O3823">
        <f>VLOOKUP(J3823,AG$2:$AJ$12,4,TRUE)</f>
        <v>3</v>
      </c>
      <c r="P3823">
        <f>VLOOKUP(K3823,AH$2:$AJ$12,3,TRUE)</f>
        <v>7</v>
      </c>
      <c r="Q3823">
        <f>VLOOKUP(L3823,AI$2:$AJ$12,2,TRUE)</f>
        <v>4</v>
      </c>
      <c r="T3823" t="str">
        <f t="shared" si="359"/>
        <v>Crimepoint.create(latitude:37.755, longitude:-122.439, drugdrink:0, misdemean:5, theft:3, violent:7, total:4, drugdrinkct:0, misdemeanct:3, theftct:1, violentct:1, totalct:5)</v>
      </c>
      <c r="U3823" t="str">
        <f t="shared" si="360"/>
        <v>{location: new google.maps.LatLng(37.755, -122.439), weight: 0},</v>
      </c>
      <c r="V3823" t="str">
        <f t="shared" si="355"/>
        <v>{location: new google.maps.LatLng(37.755, -122.439), weight: 1},</v>
      </c>
      <c r="W3823" t="str">
        <f t="shared" si="356"/>
        <v>{location: new google.maps.LatLng(37.755, -122.439), weight: 0},</v>
      </c>
      <c r="X3823" t="str">
        <f t="shared" si="357"/>
        <v>{location: new google.maps.LatLng(37.755, -122.439), weight: 1},</v>
      </c>
      <c r="Y3823" t="str">
        <f t="shared" si="358"/>
        <v>{location: new google.maps.LatLng(37.755, -122.439), weight: 0},</v>
      </c>
    </row>
    <row r="3824" spans="1:25" x14ac:dyDescent="0.2">
      <c r="A3824">
        <v>37.755000000000003</v>
      </c>
      <c r="B3824">
        <v>-122.438</v>
      </c>
      <c r="C3824">
        <v>0</v>
      </c>
      <c r="D3824">
        <v>1</v>
      </c>
      <c r="E3824">
        <v>1</v>
      </c>
      <c r="F3824">
        <v>0</v>
      </c>
      <c r="G3824">
        <v>1</v>
      </c>
      <c r="H3824">
        <v>0</v>
      </c>
      <c r="I3824">
        <v>4</v>
      </c>
      <c r="J3824">
        <v>6</v>
      </c>
      <c r="K3824">
        <v>0</v>
      </c>
      <c r="L3824">
        <v>10</v>
      </c>
      <c r="M3824">
        <f>VLOOKUP(H3824,AE$2:$AJ$12,6,TRUE)</f>
        <v>0</v>
      </c>
      <c r="N3824">
        <f>VLOOKUP(I3824,AF$2:$AJ$12,5,TRUE)</f>
        <v>6</v>
      </c>
      <c r="O3824">
        <f>VLOOKUP(J3824,AG$2:$AJ$12,4,TRUE)</f>
        <v>7</v>
      </c>
      <c r="P3824">
        <f>VLOOKUP(K3824,AH$2:$AJ$12,3,TRUE)</f>
        <v>0</v>
      </c>
      <c r="Q3824">
        <f>VLOOKUP(L3824,AI$2:$AJ$12,2,TRUE)</f>
        <v>6</v>
      </c>
      <c r="T3824" t="str">
        <f t="shared" si="359"/>
        <v>Crimepoint.create(latitude:37.755, longitude:-122.438, drugdrink:0, misdemean:6, theft:7, violent:0, total:6, drugdrinkct:0, misdemeanct:4, theftct:6, violentct:0, totalct:10)</v>
      </c>
      <c r="U3824" t="str">
        <f t="shared" si="360"/>
        <v>{location: new google.maps.LatLng(37.755, -122.438), weight: 0},</v>
      </c>
      <c r="V3824" t="str">
        <f t="shared" si="355"/>
        <v>{location: new google.maps.LatLng(37.755, -122.438), weight: 1},</v>
      </c>
      <c r="W3824" t="str">
        <f t="shared" si="356"/>
        <v>{location: new google.maps.LatLng(37.755, -122.438), weight: 1},</v>
      </c>
      <c r="X3824" t="str">
        <f t="shared" si="357"/>
        <v>{location: new google.maps.LatLng(37.755, -122.438), weight: 0},</v>
      </c>
      <c r="Y3824" t="str">
        <f t="shared" si="358"/>
        <v>{location: new google.maps.LatLng(37.755, -122.438), weight: 1},</v>
      </c>
    </row>
    <row r="3825" spans="1:25" x14ac:dyDescent="0.2">
      <c r="A3825">
        <v>37.755000000000003</v>
      </c>
      <c r="B3825">
        <v>-122.437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3</v>
      </c>
      <c r="J3825">
        <v>0</v>
      </c>
      <c r="K3825">
        <v>0</v>
      </c>
      <c r="L3825">
        <v>3</v>
      </c>
      <c r="M3825">
        <f>VLOOKUP(H3825,AE$2:$AJ$12,6,TRUE)</f>
        <v>0</v>
      </c>
      <c r="N3825">
        <f>VLOOKUP(I3825,AF$2:$AJ$12,5,TRUE)</f>
        <v>5</v>
      </c>
      <c r="O3825">
        <f>VLOOKUP(J3825,AG$2:$AJ$12,4,TRUE)</f>
        <v>0</v>
      </c>
      <c r="P3825">
        <f>VLOOKUP(K3825,AH$2:$AJ$12,3,TRUE)</f>
        <v>0</v>
      </c>
      <c r="Q3825">
        <f>VLOOKUP(L3825,AI$2:$AJ$12,2,TRUE)</f>
        <v>2</v>
      </c>
      <c r="T3825" t="str">
        <f t="shared" si="359"/>
        <v>Crimepoint.create(latitude:37.755, longitude:-122.437, drugdrink:0, misdemean:5, theft:0, violent:0, total:2, drugdrinkct:0, misdemeanct:3, theftct:0, violentct:0, totalct:3)</v>
      </c>
      <c r="U3825" t="str">
        <f t="shared" si="360"/>
        <v>{location: new google.maps.LatLng(37.755, -122.437), weight: 0},</v>
      </c>
      <c r="V3825" t="str">
        <f t="shared" si="355"/>
        <v>{location: new google.maps.LatLng(37.755, -122.437), weight: 1},</v>
      </c>
      <c r="W3825" t="str">
        <f t="shared" si="356"/>
        <v>{location: new google.maps.LatLng(37.755, -122.437), weight: 0},</v>
      </c>
      <c r="X3825" t="str">
        <f t="shared" si="357"/>
        <v>{location: new google.maps.LatLng(37.755, -122.437), weight: 0},</v>
      </c>
      <c r="Y3825" t="str">
        <f t="shared" si="358"/>
        <v>{location: new google.maps.LatLng(37.755, -122.437), weight: 0},</v>
      </c>
    </row>
    <row r="3826" spans="1:25" x14ac:dyDescent="0.2">
      <c r="A3826">
        <v>37.755000000000003</v>
      </c>
      <c r="B3826">
        <v>-122.43600000000001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2</v>
      </c>
      <c r="J3826">
        <v>2</v>
      </c>
      <c r="K3826">
        <v>0</v>
      </c>
      <c r="L3826">
        <v>4</v>
      </c>
      <c r="M3826">
        <f>VLOOKUP(H3826,AE$2:$AJ$12,6,TRUE)</f>
        <v>0</v>
      </c>
      <c r="N3826">
        <f>VLOOKUP(I3826,AF$2:$AJ$12,5,TRUE)</f>
        <v>4</v>
      </c>
      <c r="O3826">
        <f>VLOOKUP(J3826,AG$2:$AJ$12,4,TRUE)</f>
        <v>4</v>
      </c>
      <c r="P3826">
        <f>VLOOKUP(K3826,AH$2:$AJ$12,3,TRUE)</f>
        <v>0</v>
      </c>
      <c r="Q3826">
        <f>VLOOKUP(L3826,AI$2:$AJ$12,2,TRUE)</f>
        <v>3</v>
      </c>
      <c r="T3826" t="str">
        <f t="shared" si="359"/>
        <v>Crimepoint.create(latitude:37.755, longitude:-122.436, drugdrink:0, misdemean:4, theft:4, violent:0, total:3, drugdrinkct:0, misdemeanct:2, theftct:2, violentct:0, totalct:4)</v>
      </c>
      <c r="U3826" t="str">
        <f t="shared" si="360"/>
        <v>{location: new google.maps.LatLng(37.755, -122.436), weight: 0},</v>
      </c>
      <c r="V3826" t="str">
        <f t="shared" si="355"/>
        <v>{location: new google.maps.LatLng(37.755, -122.436), weight: 0},</v>
      </c>
      <c r="W3826" t="str">
        <f t="shared" si="356"/>
        <v>{location: new google.maps.LatLng(37.755, -122.436), weight: 0},</v>
      </c>
      <c r="X3826" t="str">
        <f t="shared" si="357"/>
        <v>{location: new google.maps.LatLng(37.755, -122.436), weight: 0},</v>
      </c>
      <c r="Y3826" t="str">
        <f t="shared" si="358"/>
        <v>{location: new google.maps.LatLng(37.755, -122.436), weight: 0},</v>
      </c>
    </row>
    <row r="3827" spans="1:25" x14ac:dyDescent="0.2">
      <c r="A3827">
        <v>37.755000000000003</v>
      </c>
      <c r="B3827">
        <v>-122.435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1</v>
      </c>
      <c r="M3827">
        <f>VLOOKUP(H3827,AE$2:$AJ$12,6,TRUE)</f>
        <v>0</v>
      </c>
      <c r="N3827">
        <f>VLOOKUP(I3827,AF$2:$AJ$12,5,TRUE)</f>
        <v>2</v>
      </c>
      <c r="O3827">
        <f>VLOOKUP(J3827,AG$2:$AJ$12,4,TRUE)</f>
        <v>0</v>
      </c>
      <c r="P3827">
        <f>VLOOKUP(K3827,AH$2:$AJ$12,3,TRUE)</f>
        <v>0</v>
      </c>
      <c r="Q3827">
        <f>VLOOKUP(L3827,AI$2:$AJ$12,2,TRUE)</f>
        <v>0</v>
      </c>
      <c r="T3827" t="str">
        <f t="shared" si="359"/>
        <v>Crimepoint.create(latitude:37.755, longitude:-122.435, drugdrink:0, misdemean:2, theft:0, violent:0, total:0, drugdrinkct:0, misdemeanct:1, theftct:0, violentct:0, totalct:1)</v>
      </c>
      <c r="U3827" t="str">
        <f t="shared" si="360"/>
        <v>{location: new google.maps.LatLng(37.755, -122.435), weight: 0},</v>
      </c>
      <c r="V3827" t="str">
        <f t="shared" si="355"/>
        <v>{location: new google.maps.LatLng(37.755, -122.435), weight: 0},</v>
      </c>
      <c r="W3827" t="str">
        <f t="shared" si="356"/>
        <v>{location: new google.maps.LatLng(37.755, -122.435), weight: 0},</v>
      </c>
      <c r="X3827" t="str">
        <f t="shared" si="357"/>
        <v>{location: new google.maps.LatLng(37.755, -122.435), weight: 0},</v>
      </c>
      <c r="Y3827" t="str">
        <f t="shared" si="358"/>
        <v>{location: new google.maps.LatLng(37.755, -122.435), weight: 0},</v>
      </c>
    </row>
    <row r="3828" spans="1:25" x14ac:dyDescent="0.2">
      <c r="A3828">
        <v>37.755000000000003</v>
      </c>
      <c r="B3828">
        <v>-122.434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2</v>
      </c>
      <c r="K3828">
        <v>0</v>
      </c>
      <c r="L3828">
        <v>3</v>
      </c>
      <c r="M3828">
        <f>VLOOKUP(H3828,AE$2:$AJ$12,6,TRUE)</f>
        <v>0</v>
      </c>
      <c r="N3828">
        <f>VLOOKUP(I3828,AF$2:$AJ$12,5,TRUE)</f>
        <v>2</v>
      </c>
      <c r="O3828">
        <f>VLOOKUP(J3828,AG$2:$AJ$12,4,TRUE)</f>
        <v>4</v>
      </c>
      <c r="P3828">
        <f>VLOOKUP(K3828,AH$2:$AJ$12,3,TRUE)</f>
        <v>0</v>
      </c>
      <c r="Q3828">
        <f>VLOOKUP(L3828,AI$2:$AJ$12,2,TRUE)</f>
        <v>2</v>
      </c>
      <c r="T3828" t="str">
        <f t="shared" si="359"/>
        <v>Crimepoint.create(latitude:37.755, longitude:-122.434, drugdrink:0, misdemean:2, theft:4, violent:0, total:2, drugdrinkct:0, misdemeanct:1, theftct:2, violentct:0, totalct:3)</v>
      </c>
      <c r="U3828" t="str">
        <f t="shared" si="360"/>
        <v>{location: new google.maps.LatLng(37.755, -122.434), weight: 0},</v>
      </c>
      <c r="V3828" t="str">
        <f t="shared" si="355"/>
        <v>{location: new google.maps.LatLng(37.755, -122.434), weight: 0},</v>
      </c>
      <c r="W3828" t="str">
        <f t="shared" si="356"/>
        <v>{location: new google.maps.LatLng(37.755, -122.434), weight: 0},</v>
      </c>
      <c r="X3828" t="str">
        <f t="shared" si="357"/>
        <v>{location: new google.maps.LatLng(37.755, -122.434), weight: 0},</v>
      </c>
      <c r="Y3828" t="str">
        <f t="shared" si="358"/>
        <v>{location: new google.maps.LatLng(37.755, -122.434), weight: 0},</v>
      </c>
    </row>
    <row r="3829" spans="1:25" x14ac:dyDescent="0.2">
      <c r="A3829">
        <v>37.755000000000003</v>
      </c>
      <c r="B3829">
        <v>-122.43300000000001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2</v>
      </c>
      <c r="J3829">
        <v>3</v>
      </c>
      <c r="K3829">
        <v>0</v>
      </c>
      <c r="L3829">
        <v>5</v>
      </c>
      <c r="M3829">
        <f>VLOOKUP(H3829,AE$2:$AJ$12,6,TRUE)</f>
        <v>0</v>
      </c>
      <c r="N3829">
        <f>VLOOKUP(I3829,AF$2:$AJ$12,5,TRUE)</f>
        <v>4</v>
      </c>
      <c r="O3829">
        <f>VLOOKUP(J3829,AG$2:$AJ$12,4,TRUE)</f>
        <v>5</v>
      </c>
      <c r="P3829">
        <f>VLOOKUP(K3829,AH$2:$AJ$12,3,TRUE)</f>
        <v>0</v>
      </c>
      <c r="Q3829">
        <f>VLOOKUP(L3829,AI$2:$AJ$12,2,TRUE)</f>
        <v>4</v>
      </c>
      <c r="T3829" t="str">
        <f t="shared" si="359"/>
        <v>Crimepoint.create(latitude:37.755, longitude:-122.433, drugdrink:0, misdemean:4, theft:5, violent:0, total:4, drugdrinkct:0, misdemeanct:2, theftct:3, violentct:0, totalct:5)</v>
      </c>
      <c r="U3829" t="str">
        <f t="shared" si="360"/>
        <v>{location: new google.maps.LatLng(37.755, -122.433), weight: 0},</v>
      </c>
      <c r="V3829" t="str">
        <f t="shared" si="355"/>
        <v>{location: new google.maps.LatLng(37.755, -122.433), weight: 0},</v>
      </c>
      <c r="W3829" t="str">
        <f t="shared" si="356"/>
        <v>{location: new google.maps.LatLng(37.755, -122.433), weight: 0},</v>
      </c>
      <c r="X3829" t="str">
        <f t="shared" si="357"/>
        <v>{location: new google.maps.LatLng(37.755, -122.433), weight: 0},</v>
      </c>
      <c r="Y3829" t="str">
        <f t="shared" si="358"/>
        <v>{location: new google.maps.LatLng(37.755, -122.433), weight: 0},</v>
      </c>
    </row>
    <row r="3830" spans="1:25" x14ac:dyDescent="0.2">
      <c r="A3830">
        <v>37.755000000000003</v>
      </c>
      <c r="B3830">
        <v>-122.432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f>VLOOKUP(H3830,AE$2:$AJ$12,6,TRUE)</f>
        <v>0</v>
      </c>
      <c r="N3830">
        <f>VLOOKUP(I3830,AF$2:$AJ$12,5,TRUE)</f>
        <v>0</v>
      </c>
      <c r="O3830">
        <f>VLOOKUP(J3830,AG$2:$AJ$12,4,TRUE)</f>
        <v>3</v>
      </c>
      <c r="P3830">
        <f>VLOOKUP(K3830,AH$2:$AJ$12,3,TRUE)</f>
        <v>0</v>
      </c>
      <c r="Q3830">
        <f>VLOOKUP(L3830,AI$2:$AJ$12,2,TRUE)</f>
        <v>0</v>
      </c>
      <c r="T3830" t="str">
        <f t="shared" si="359"/>
        <v>Crimepoint.create(latitude:37.755, longitude:-122.432, drugdrink:0, misdemean:0, theft:3, violent:0, total:0, drugdrinkct:0, misdemeanct:0, theftct:1, violentct:0, totalct:1)</v>
      </c>
      <c r="U3830" t="str">
        <f t="shared" si="360"/>
        <v>{location: new google.maps.LatLng(37.755, -122.432), weight: 0},</v>
      </c>
      <c r="V3830" t="str">
        <f t="shared" si="355"/>
        <v>{location: new google.maps.LatLng(37.755, -122.432), weight: 0},</v>
      </c>
      <c r="W3830" t="str">
        <f t="shared" si="356"/>
        <v>{location: new google.maps.LatLng(37.755, -122.432), weight: 0},</v>
      </c>
      <c r="X3830" t="str">
        <f t="shared" si="357"/>
        <v>{location: new google.maps.LatLng(37.755, -122.432), weight: 0},</v>
      </c>
      <c r="Y3830" t="str">
        <f t="shared" si="358"/>
        <v>{location: new google.maps.LatLng(37.755, -122.432), weight: 0},</v>
      </c>
    </row>
    <row r="3831" spans="1:25" x14ac:dyDescent="0.2">
      <c r="A3831">
        <v>37.755000000000003</v>
      </c>
      <c r="B3831">
        <v>-122.431</v>
      </c>
      <c r="C3831">
        <v>0</v>
      </c>
      <c r="D3831">
        <v>1</v>
      </c>
      <c r="E3831">
        <v>0</v>
      </c>
      <c r="F3831">
        <v>0</v>
      </c>
      <c r="G3831">
        <v>1</v>
      </c>
      <c r="H3831">
        <v>0</v>
      </c>
      <c r="I3831">
        <v>4</v>
      </c>
      <c r="J3831">
        <v>3</v>
      </c>
      <c r="K3831">
        <v>0</v>
      </c>
      <c r="L3831">
        <v>7</v>
      </c>
      <c r="M3831">
        <f>VLOOKUP(H3831,AE$2:$AJ$12,6,TRUE)</f>
        <v>0</v>
      </c>
      <c r="N3831">
        <f>VLOOKUP(I3831,AF$2:$AJ$12,5,TRUE)</f>
        <v>6</v>
      </c>
      <c r="O3831">
        <f>VLOOKUP(J3831,AG$2:$AJ$12,4,TRUE)</f>
        <v>5</v>
      </c>
      <c r="P3831">
        <f>VLOOKUP(K3831,AH$2:$AJ$12,3,TRUE)</f>
        <v>0</v>
      </c>
      <c r="Q3831">
        <f>VLOOKUP(L3831,AI$2:$AJ$12,2,TRUE)</f>
        <v>5</v>
      </c>
      <c r="T3831" t="str">
        <f t="shared" si="359"/>
        <v>Crimepoint.create(latitude:37.755, longitude:-122.431, drugdrink:0, misdemean:6, theft:5, violent:0, total:5, drugdrinkct:0, misdemeanct:4, theftct:3, violentct:0, totalct:7)</v>
      </c>
      <c r="U3831" t="str">
        <f t="shared" si="360"/>
        <v>{location: new google.maps.LatLng(37.755, -122.431), weight: 0},</v>
      </c>
      <c r="V3831" t="str">
        <f t="shared" si="355"/>
        <v>{location: new google.maps.LatLng(37.755, -122.431), weight: 1},</v>
      </c>
      <c r="W3831" t="str">
        <f t="shared" si="356"/>
        <v>{location: new google.maps.LatLng(37.755, -122.431), weight: 0},</v>
      </c>
      <c r="X3831" t="str">
        <f t="shared" si="357"/>
        <v>{location: new google.maps.LatLng(37.755, -122.431), weight: 0},</v>
      </c>
      <c r="Y3831" t="str">
        <f t="shared" si="358"/>
        <v>{location: new google.maps.LatLng(37.755, -122.431), weight: 1},</v>
      </c>
    </row>
    <row r="3832" spans="1:25" x14ac:dyDescent="0.2">
      <c r="A3832">
        <v>37.755000000000003</v>
      </c>
      <c r="B3832">
        <v>-122.43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1</v>
      </c>
      <c r="K3832">
        <v>0</v>
      </c>
      <c r="L3832">
        <v>2</v>
      </c>
      <c r="M3832">
        <f>VLOOKUP(H3832,AE$2:$AJ$12,6,TRUE)</f>
        <v>0</v>
      </c>
      <c r="N3832">
        <f>VLOOKUP(I3832,AF$2:$AJ$12,5,TRUE)</f>
        <v>2</v>
      </c>
      <c r="O3832">
        <f>VLOOKUP(J3832,AG$2:$AJ$12,4,TRUE)</f>
        <v>3</v>
      </c>
      <c r="P3832">
        <f>VLOOKUP(K3832,AH$2:$AJ$12,3,TRUE)</f>
        <v>0</v>
      </c>
      <c r="Q3832">
        <f>VLOOKUP(L3832,AI$2:$AJ$12,2,TRUE)</f>
        <v>1</v>
      </c>
      <c r="T3832" t="str">
        <f t="shared" si="359"/>
        <v>Crimepoint.create(latitude:37.755, longitude:-122.43, drugdrink:0, misdemean:2, theft:3, violent:0, total:1, drugdrinkct:0, misdemeanct:1, theftct:1, violentct:0, totalct:2)</v>
      </c>
      <c r="U3832" t="str">
        <f t="shared" si="360"/>
        <v>{location: new google.maps.LatLng(37.755, -122.43), weight: 0},</v>
      </c>
      <c r="V3832" t="str">
        <f t="shared" si="355"/>
        <v>{location: new google.maps.LatLng(37.755, -122.43), weight: 0},</v>
      </c>
      <c r="W3832" t="str">
        <f t="shared" si="356"/>
        <v>{location: new google.maps.LatLng(37.755, -122.43), weight: 0},</v>
      </c>
      <c r="X3832" t="str">
        <f t="shared" si="357"/>
        <v>{location: new google.maps.LatLng(37.755, -122.43), weight: 0},</v>
      </c>
      <c r="Y3832" t="str">
        <f t="shared" si="358"/>
        <v>{location: new google.maps.LatLng(37.755, -122.43), weight: 0},</v>
      </c>
    </row>
    <row r="3833" spans="1:25" x14ac:dyDescent="0.2">
      <c r="A3833">
        <v>37.755000000000003</v>
      </c>
      <c r="B3833">
        <v>-122.429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3</v>
      </c>
      <c r="J3833">
        <v>1</v>
      </c>
      <c r="K3833">
        <v>1</v>
      </c>
      <c r="L3833">
        <v>5</v>
      </c>
      <c r="M3833">
        <f>VLOOKUP(H3833,AE$2:$AJ$12,6,TRUE)</f>
        <v>0</v>
      </c>
      <c r="N3833">
        <f>VLOOKUP(I3833,AF$2:$AJ$12,5,TRUE)</f>
        <v>5</v>
      </c>
      <c r="O3833">
        <f>VLOOKUP(J3833,AG$2:$AJ$12,4,TRUE)</f>
        <v>3</v>
      </c>
      <c r="P3833">
        <f>VLOOKUP(K3833,AH$2:$AJ$12,3,TRUE)</f>
        <v>7</v>
      </c>
      <c r="Q3833">
        <f>VLOOKUP(L3833,AI$2:$AJ$12,2,TRUE)</f>
        <v>4</v>
      </c>
      <c r="T3833" t="str">
        <f t="shared" si="359"/>
        <v>Crimepoint.create(latitude:37.755, longitude:-122.429, drugdrink:0, misdemean:5, theft:3, violent:7, total:4, drugdrinkct:0, misdemeanct:3, theftct:1, violentct:1, totalct:5)</v>
      </c>
      <c r="U3833" t="str">
        <f t="shared" si="360"/>
        <v>{location: new google.maps.LatLng(37.755, -122.429), weight: 0},</v>
      </c>
      <c r="V3833" t="str">
        <f t="shared" si="355"/>
        <v>{location: new google.maps.LatLng(37.755, -122.429), weight: 1},</v>
      </c>
      <c r="W3833" t="str">
        <f t="shared" si="356"/>
        <v>{location: new google.maps.LatLng(37.755, -122.429), weight: 0},</v>
      </c>
      <c r="X3833" t="str">
        <f t="shared" si="357"/>
        <v>{location: new google.maps.LatLng(37.755, -122.429), weight: 1},</v>
      </c>
      <c r="Y3833" t="str">
        <f t="shared" si="358"/>
        <v>{location: new google.maps.LatLng(37.755, -122.429), weight: 0},</v>
      </c>
    </row>
    <row r="3834" spans="1:25" x14ac:dyDescent="0.2">
      <c r="A3834">
        <v>37.755000000000003</v>
      </c>
      <c r="B3834">
        <v>-122.428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2</v>
      </c>
      <c r="J3834">
        <v>0</v>
      </c>
      <c r="K3834">
        <v>1</v>
      </c>
      <c r="L3834">
        <v>3</v>
      </c>
      <c r="M3834">
        <f>VLOOKUP(H3834,AE$2:$AJ$12,6,TRUE)</f>
        <v>0</v>
      </c>
      <c r="N3834">
        <f>VLOOKUP(I3834,AF$2:$AJ$12,5,TRUE)</f>
        <v>4</v>
      </c>
      <c r="O3834">
        <f>VLOOKUP(J3834,AG$2:$AJ$12,4,TRUE)</f>
        <v>0</v>
      </c>
      <c r="P3834">
        <f>VLOOKUP(K3834,AH$2:$AJ$12,3,TRUE)</f>
        <v>7</v>
      </c>
      <c r="Q3834">
        <f>VLOOKUP(L3834,AI$2:$AJ$12,2,TRUE)</f>
        <v>2</v>
      </c>
      <c r="T3834" t="str">
        <f t="shared" si="359"/>
        <v>Crimepoint.create(latitude:37.755, longitude:-122.428, drugdrink:0, misdemean:4, theft:0, violent:7, total:2, drugdrinkct:0, misdemeanct:2, theftct:0, violentct:1, totalct:3)</v>
      </c>
      <c r="U3834" t="str">
        <f t="shared" si="360"/>
        <v>{location: new google.maps.LatLng(37.755, -122.428), weight: 0},</v>
      </c>
      <c r="V3834" t="str">
        <f t="shared" si="355"/>
        <v>{location: new google.maps.LatLng(37.755, -122.428), weight: 0},</v>
      </c>
      <c r="W3834" t="str">
        <f t="shared" si="356"/>
        <v>{location: new google.maps.LatLng(37.755, -122.428), weight: 0},</v>
      </c>
      <c r="X3834" t="str">
        <f t="shared" si="357"/>
        <v>{location: new google.maps.LatLng(37.755, -122.428), weight: 1},</v>
      </c>
      <c r="Y3834" t="str">
        <f t="shared" si="358"/>
        <v>{location: new google.maps.LatLng(37.755, -122.428), weight: 0},</v>
      </c>
    </row>
    <row r="3835" spans="1:25" x14ac:dyDescent="0.2">
      <c r="A3835">
        <v>37.755000000000003</v>
      </c>
      <c r="B3835">
        <v>-122.42700000000001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2</v>
      </c>
      <c r="K3835">
        <v>0</v>
      </c>
      <c r="L3835">
        <v>3</v>
      </c>
      <c r="M3835">
        <f>VLOOKUP(H3835,AE$2:$AJ$12,6,TRUE)</f>
        <v>0</v>
      </c>
      <c r="N3835">
        <f>VLOOKUP(I3835,AF$2:$AJ$12,5,TRUE)</f>
        <v>2</v>
      </c>
      <c r="O3835">
        <f>VLOOKUP(J3835,AG$2:$AJ$12,4,TRUE)</f>
        <v>4</v>
      </c>
      <c r="P3835">
        <f>VLOOKUP(K3835,AH$2:$AJ$12,3,TRUE)</f>
        <v>0</v>
      </c>
      <c r="Q3835">
        <f>VLOOKUP(L3835,AI$2:$AJ$12,2,TRUE)</f>
        <v>2</v>
      </c>
      <c r="T3835" t="str">
        <f t="shared" si="359"/>
        <v>Crimepoint.create(latitude:37.755, longitude:-122.427, drugdrink:0, misdemean:2, theft:4, violent:0, total:2, drugdrinkct:0, misdemeanct:1, theftct:2, violentct:0, totalct:3)</v>
      </c>
      <c r="U3835" t="str">
        <f t="shared" si="360"/>
        <v>{location: new google.maps.LatLng(37.755, -122.427), weight: 0},</v>
      </c>
      <c r="V3835" t="str">
        <f t="shared" si="355"/>
        <v>{location: new google.maps.LatLng(37.755, -122.427), weight: 0},</v>
      </c>
      <c r="W3835" t="str">
        <f t="shared" si="356"/>
        <v>{location: new google.maps.LatLng(37.755, -122.427), weight: 0},</v>
      </c>
      <c r="X3835" t="str">
        <f t="shared" si="357"/>
        <v>{location: new google.maps.LatLng(37.755, -122.427), weight: 0},</v>
      </c>
      <c r="Y3835" t="str">
        <f t="shared" si="358"/>
        <v>{location: new google.maps.LatLng(37.755, -122.427), weight: 0},</v>
      </c>
    </row>
    <row r="3836" spans="1:25" x14ac:dyDescent="0.2">
      <c r="A3836">
        <v>37.755000000000003</v>
      </c>
      <c r="B3836">
        <v>-122.426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2</v>
      </c>
      <c r="J3836">
        <v>0</v>
      </c>
      <c r="K3836">
        <v>0</v>
      </c>
      <c r="L3836">
        <v>3</v>
      </c>
      <c r="M3836">
        <f>VLOOKUP(H3836,AE$2:$AJ$12,6,TRUE)</f>
        <v>8</v>
      </c>
      <c r="N3836">
        <f>VLOOKUP(I3836,AF$2:$AJ$12,5,TRUE)</f>
        <v>4</v>
      </c>
      <c r="O3836">
        <f>VLOOKUP(J3836,AG$2:$AJ$12,4,TRUE)</f>
        <v>0</v>
      </c>
      <c r="P3836">
        <f>VLOOKUP(K3836,AH$2:$AJ$12,3,TRUE)</f>
        <v>0</v>
      </c>
      <c r="Q3836">
        <f>VLOOKUP(L3836,AI$2:$AJ$12,2,TRUE)</f>
        <v>2</v>
      </c>
      <c r="T3836" t="str">
        <f t="shared" si="359"/>
        <v>Crimepoint.create(latitude:37.755, longitude:-122.426, drugdrink:8, misdemean:4, theft:0, violent:0, total:2, drugdrinkct:1, misdemeanct:2, theftct:0, violentct:0, totalct:3)</v>
      </c>
      <c r="U3836" t="str">
        <f t="shared" si="360"/>
        <v>{location: new google.maps.LatLng(37.755, -122.426), weight: 1},</v>
      </c>
      <c r="V3836" t="str">
        <f t="shared" si="355"/>
        <v>{location: new google.maps.LatLng(37.755, -122.426), weight: 0},</v>
      </c>
      <c r="W3836" t="str">
        <f t="shared" si="356"/>
        <v>{location: new google.maps.LatLng(37.755, -122.426), weight: 0},</v>
      </c>
      <c r="X3836" t="str">
        <f t="shared" si="357"/>
        <v>{location: new google.maps.LatLng(37.755, -122.426), weight: 0},</v>
      </c>
      <c r="Y3836" t="str">
        <f t="shared" si="358"/>
        <v>{location: new google.maps.LatLng(37.755, -122.426), weight: 0},</v>
      </c>
    </row>
    <row r="3837" spans="1:25" x14ac:dyDescent="0.2">
      <c r="A3837">
        <v>37.755000000000003</v>
      </c>
      <c r="B3837">
        <v>-122.425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</v>
      </c>
      <c r="J3837">
        <v>2</v>
      </c>
      <c r="K3837">
        <v>1</v>
      </c>
      <c r="L3837">
        <v>4</v>
      </c>
      <c r="M3837">
        <f>VLOOKUP(H3837,AE$2:$AJ$12,6,TRUE)</f>
        <v>0</v>
      </c>
      <c r="N3837">
        <f>VLOOKUP(I3837,AF$2:$AJ$12,5,TRUE)</f>
        <v>2</v>
      </c>
      <c r="O3837">
        <f>VLOOKUP(J3837,AG$2:$AJ$12,4,TRUE)</f>
        <v>4</v>
      </c>
      <c r="P3837">
        <f>VLOOKUP(K3837,AH$2:$AJ$12,3,TRUE)</f>
        <v>7</v>
      </c>
      <c r="Q3837">
        <f>VLOOKUP(L3837,AI$2:$AJ$12,2,TRUE)</f>
        <v>3</v>
      </c>
      <c r="T3837" t="str">
        <f t="shared" si="359"/>
        <v>Crimepoint.create(latitude:37.755, longitude:-122.425, drugdrink:0, misdemean:2, theft:4, violent:7, total:3, drugdrinkct:0, misdemeanct:1, theftct:2, violentct:1, totalct:4)</v>
      </c>
      <c r="U3837" t="str">
        <f t="shared" si="360"/>
        <v>{location: new google.maps.LatLng(37.755, -122.425), weight: 0},</v>
      </c>
      <c r="V3837" t="str">
        <f t="shared" si="355"/>
        <v>{location: new google.maps.LatLng(37.755, -122.425), weight: 0},</v>
      </c>
      <c r="W3837" t="str">
        <f t="shared" si="356"/>
        <v>{location: new google.maps.LatLng(37.755, -122.425), weight: 0},</v>
      </c>
      <c r="X3837" t="str">
        <f t="shared" si="357"/>
        <v>{location: new google.maps.LatLng(37.755, -122.425), weight: 1},</v>
      </c>
      <c r="Y3837" t="str">
        <f t="shared" si="358"/>
        <v>{location: new google.maps.LatLng(37.755, -122.425), weight: 0},</v>
      </c>
    </row>
    <row r="3838" spans="1:25" x14ac:dyDescent="0.2">
      <c r="A3838">
        <v>37.755000000000003</v>
      </c>
      <c r="B3838">
        <v>-122.42400000000001</v>
      </c>
      <c r="C3838">
        <v>0</v>
      </c>
      <c r="D3838">
        <v>1</v>
      </c>
      <c r="E3838">
        <v>1</v>
      </c>
      <c r="F3838">
        <v>1</v>
      </c>
      <c r="G3838">
        <v>1</v>
      </c>
      <c r="H3838">
        <v>0</v>
      </c>
      <c r="I3838">
        <v>5</v>
      </c>
      <c r="J3838">
        <v>4</v>
      </c>
      <c r="K3838">
        <v>1</v>
      </c>
      <c r="L3838">
        <v>10</v>
      </c>
      <c r="M3838">
        <f>VLOOKUP(H3838,AE$2:$AJ$12,6,TRUE)</f>
        <v>0</v>
      </c>
      <c r="N3838">
        <f>VLOOKUP(I3838,AF$2:$AJ$12,5,TRUE)</f>
        <v>6</v>
      </c>
      <c r="O3838">
        <f>VLOOKUP(J3838,AG$2:$AJ$12,4,TRUE)</f>
        <v>6</v>
      </c>
      <c r="P3838">
        <f>VLOOKUP(K3838,AH$2:$AJ$12,3,TRUE)</f>
        <v>7</v>
      </c>
      <c r="Q3838">
        <f>VLOOKUP(L3838,AI$2:$AJ$12,2,TRUE)</f>
        <v>6</v>
      </c>
      <c r="T3838" t="str">
        <f t="shared" si="359"/>
        <v>Crimepoint.create(latitude:37.755, longitude:-122.424, drugdrink:0, misdemean:6, theft:6, violent:7, total:6, drugdrinkct:0, misdemeanct:5, theftct:4, violentct:1, totalct:10)</v>
      </c>
      <c r="U3838" t="str">
        <f t="shared" si="360"/>
        <v>{location: new google.maps.LatLng(37.755, -122.424), weight: 0},</v>
      </c>
      <c r="V3838" t="str">
        <f t="shared" si="355"/>
        <v>{location: new google.maps.LatLng(37.755, -122.424), weight: 1},</v>
      </c>
      <c r="W3838" t="str">
        <f t="shared" si="356"/>
        <v>{location: new google.maps.LatLng(37.755, -122.424), weight: 1},</v>
      </c>
      <c r="X3838" t="str">
        <f t="shared" si="357"/>
        <v>{location: new google.maps.LatLng(37.755, -122.424), weight: 1},</v>
      </c>
      <c r="Y3838" t="str">
        <f t="shared" si="358"/>
        <v>{location: new google.maps.LatLng(37.755, -122.424), weight: 1},</v>
      </c>
    </row>
    <row r="3839" spans="1:25" x14ac:dyDescent="0.2">
      <c r="A3839">
        <v>37.755000000000003</v>
      </c>
      <c r="B3839">
        <v>-122.423</v>
      </c>
      <c r="C3839">
        <v>0</v>
      </c>
      <c r="D3839">
        <v>1</v>
      </c>
      <c r="E3839">
        <v>1</v>
      </c>
      <c r="F3839">
        <v>0</v>
      </c>
      <c r="G3839">
        <v>1</v>
      </c>
      <c r="H3839">
        <v>0</v>
      </c>
      <c r="I3839">
        <v>5</v>
      </c>
      <c r="J3839">
        <v>5</v>
      </c>
      <c r="K3839">
        <v>0</v>
      </c>
      <c r="L3839">
        <v>10</v>
      </c>
      <c r="M3839">
        <f>VLOOKUP(H3839,AE$2:$AJ$12,6,TRUE)</f>
        <v>0</v>
      </c>
      <c r="N3839">
        <f>VLOOKUP(I3839,AF$2:$AJ$12,5,TRUE)</f>
        <v>6</v>
      </c>
      <c r="O3839">
        <f>VLOOKUP(J3839,AG$2:$AJ$12,4,TRUE)</f>
        <v>7</v>
      </c>
      <c r="P3839">
        <f>VLOOKUP(K3839,AH$2:$AJ$12,3,TRUE)</f>
        <v>0</v>
      </c>
      <c r="Q3839">
        <f>VLOOKUP(L3839,AI$2:$AJ$12,2,TRUE)</f>
        <v>6</v>
      </c>
      <c r="T3839" t="str">
        <f t="shared" si="359"/>
        <v>Crimepoint.create(latitude:37.755, longitude:-122.423, drugdrink:0, misdemean:6, theft:7, violent:0, total:6, drugdrinkct:0, misdemeanct:5, theftct:5, violentct:0, totalct:10)</v>
      </c>
      <c r="U3839" t="str">
        <f t="shared" si="360"/>
        <v>{location: new google.maps.LatLng(37.755, -122.423), weight: 0},</v>
      </c>
      <c r="V3839" t="str">
        <f t="shared" si="355"/>
        <v>{location: new google.maps.LatLng(37.755, -122.423), weight: 1},</v>
      </c>
      <c r="W3839" t="str">
        <f t="shared" si="356"/>
        <v>{location: new google.maps.LatLng(37.755, -122.423), weight: 1},</v>
      </c>
      <c r="X3839" t="str">
        <f t="shared" si="357"/>
        <v>{location: new google.maps.LatLng(37.755, -122.423), weight: 0},</v>
      </c>
      <c r="Y3839" t="str">
        <f t="shared" si="358"/>
        <v>{location: new google.maps.LatLng(37.755, -122.423), weight: 1},</v>
      </c>
    </row>
    <row r="3840" spans="1:25" x14ac:dyDescent="0.2">
      <c r="A3840">
        <v>37.755000000000003</v>
      </c>
      <c r="B3840">
        <v>-122.422</v>
      </c>
      <c r="C3840">
        <v>0</v>
      </c>
      <c r="D3840">
        <v>1</v>
      </c>
      <c r="E3840">
        <v>1</v>
      </c>
      <c r="F3840">
        <v>3</v>
      </c>
      <c r="G3840">
        <v>1</v>
      </c>
      <c r="H3840">
        <v>0</v>
      </c>
      <c r="I3840">
        <v>6</v>
      </c>
      <c r="J3840">
        <v>4</v>
      </c>
      <c r="K3840">
        <v>4</v>
      </c>
      <c r="L3840">
        <v>14</v>
      </c>
      <c r="M3840">
        <f>VLOOKUP(H3840,AE$2:$AJ$12,6,TRUE)</f>
        <v>0</v>
      </c>
      <c r="N3840">
        <f>VLOOKUP(I3840,AF$2:$AJ$12,5,TRUE)</f>
        <v>7</v>
      </c>
      <c r="O3840">
        <f>VLOOKUP(J3840,AG$2:$AJ$12,4,TRUE)</f>
        <v>6</v>
      </c>
      <c r="P3840">
        <f>VLOOKUP(K3840,AH$2:$AJ$12,3,TRUE)</f>
        <v>8</v>
      </c>
      <c r="Q3840">
        <f>VLOOKUP(L3840,AI$2:$AJ$12,2,TRUE)</f>
        <v>7</v>
      </c>
      <c r="T3840" t="str">
        <f t="shared" si="359"/>
        <v>Crimepoint.create(latitude:37.755, longitude:-122.422, drugdrink:0, misdemean:7, theft:6, violent:8, total:7, drugdrinkct:0, misdemeanct:6, theftct:4, violentct:4, totalct:14)</v>
      </c>
      <c r="U3840" t="str">
        <f t="shared" si="360"/>
        <v>{location: new google.maps.LatLng(37.755, -122.422), weight: 0},</v>
      </c>
      <c r="V3840" t="str">
        <f t="shared" si="355"/>
        <v>{location: new google.maps.LatLng(37.755, -122.422), weight: 1},</v>
      </c>
      <c r="W3840" t="str">
        <f t="shared" si="356"/>
        <v>{location: new google.maps.LatLng(37.755, -122.422), weight: 1},</v>
      </c>
      <c r="X3840" t="str">
        <f t="shared" si="357"/>
        <v>{location: new google.maps.LatLng(37.755, -122.422), weight: 3},</v>
      </c>
      <c r="Y3840" t="str">
        <f t="shared" si="358"/>
        <v>{location: new google.maps.LatLng(37.755, -122.422), weight: 1},</v>
      </c>
    </row>
    <row r="3841" spans="1:25" x14ac:dyDescent="0.2">
      <c r="A3841">
        <v>37.755000000000003</v>
      </c>
      <c r="B3841">
        <v>-122.42100000000001</v>
      </c>
      <c r="C3841">
        <v>1</v>
      </c>
      <c r="D3841">
        <v>3</v>
      </c>
      <c r="E3841">
        <v>1</v>
      </c>
      <c r="F3841">
        <v>4</v>
      </c>
      <c r="G3841">
        <v>2</v>
      </c>
      <c r="H3841">
        <v>2</v>
      </c>
      <c r="I3841">
        <v>13</v>
      </c>
      <c r="J3841">
        <v>7</v>
      </c>
      <c r="K3841">
        <v>6</v>
      </c>
      <c r="L3841">
        <v>28</v>
      </c>
      <c r="M3841">
        <f>VLOOKUP(H3841,AE$2:$AJ$12,6,TRUE)</f>
        <v>9</v>
      </c>
      <c r="N3841">
        <f>VLOOKUP(I3841,AF$2:$AJ$12,5,TRUE)</f>
        <v>8</v>
      </c>
      <c r="O3841">
        <f>VLOOKUP(J3841,AG$2:$AJ$12,4,TRUE)</f>
        <v>7</v>
      </c>
      <c r="P3841">
        <f>VLOOKUP(K3841,AH$2:$AJ$12,3,TRUE)</f>
        <v>9</v>
      </c>
      <c r="Q3841">
        <f>VLOOKUP(L3841,AI$2:$AJ$12,2,TRUE)</f>
        <v>8</v>
      </c>
      <c r="T3841" t="str">
        <f t="shared" si="359"/>
        <v>Crimepoint.create(latitude:37.755, longitude:-122.421, drugdrink:9, misdemean:8, theft:7, violent:9, total:8, drugdrinkct:2, misdemeanct:13, theftct:7, violentct:6, totalct:28)</v>
      </c>
      <c r="U3841" t="str">
        <f t="shared" si="360"/>
        <v>{location: new google.maps.LatLng(37.755, -122.421), weight: 1},</v>
      </c>
      <c r="V3841" t="str">
        <f t="shared" si="355"/>
        <v>{location: new google.maps.LatLng(37.755, -122.421), weight: 3},</v>
      </c>
      <c r="W3841" t="str">
        <f t="shared" si="356"/>
        <v>{location: new google.maps.LatLng(37.755, -122.421), weight: 1},</v>
      </c>
      <c r="X3841" t="str">
        <f t="shared" si="357"/>
        <v>{location: new google.maps.LatLng(37.755, -122.421), weight: 4},</v>
      </c>
      <c r="Y3841" t="str">
        <f t="shared" si="358"/>
        <v>{location: new google.maps.LatLng(37.755, -122.421), weight: 2},</v>
      </c>
    </row>
    <row r="3842" spans="1:25" x14ac:dyDescent="0.2">
      <c r="A3842">
        <v>37.755000000000003</v>
      </c>
      <c r="B3842">
        <v>-122.42</v>
      </c>
      <c r="C3842">
        <v>1</v>
      </c>
      <c r="D3842">
        <v>5</v>
      </c>
      <c r="E3842">
        <v>1</v>
      </c>
      <c r="F3842">
        <v>7</v>
      </c>
      <c r="G3842">
        <v>3</v>
      </c>
      <c r="H3842">
        <v>1</v>
      </c>
      <c r="I3842">
        <v>22</v>
      </c>
      <c r="J3842">
        <v>6</v>
      </c>
      <c r="K3842">
        <v>10</v>
      </c>
      <c r="L3842">
        <v>39</v>
      </c>
      <c r="M3842">
        <f>VLOOKUP(H3842,AE$2:$AJ$12,6,TRUE)</f>
        <v>8</v>
      </c>
      <c r="N3842">
        <f>VLOOKUP(I3842,AF$2:$AJ$12,5,TRUE)</f>
        <v>9</v>
      </c>
      <c r="O3842">
        <f>VLOOKUP(J3842,AG$2:$AJ$12,4,TRUE)</f>
        <v>7</v>
      </c>
      <c r="P3842">
        <f>VLOOKUP(K3842,AH$2:$AJ$12,3,TRUE)</f>
        <v>9</v>
      </c>
      <c r="Q3842">
        <f>VLOOKUP(L3842,AI$2:$AJ$12,2,TRUE)</f>
        <v>8</v>
      </c>
      <c r="T3842" t="str">
        <f t="shared" si="359"/>
        <v>Crimepoint.create(latitude:37.755, longitude:-122.42, drugdrink:8, misdemean:9, theft:7, violent:9, total:8, drugdrinkct:1, misdemeanct:22, theftct:6, violentct:10, totalct:39)</v>
      </c>
      <c r="U3842" t="str">
        <f t="shared" si="360"/>
        <v>{location: new google.maps.LatLng(37.755, -122.42), weight: 1},</v>
      </c>
      <c r="V3842" t="str">
        <f t="shared" si="355"/>
        <v>{location: new google.maps.LatLng(37.755, -122.42), weight: 5},</v>
      </c>
      <c r="W3842" t="str">
        <f t="shared" si="356"/>
        <v>{location: new google.maps.LatLng(37.755, -122.42), weight: 1},</v>
      </c>
      <c r="X3842" t="str">
        <f t="shared" si="357"/>
        <v>{location: new google.maps.LatLng(37.755, -122.42), weight: 7},</v>
      </c>
      <c r="Y3842" t="str">
        <f t="shared" si="358"/>
        <v>{location: new google.maps.LatLng(37.755, -122.42), weight: 3},</v>
      </c>
    </row>
    <row r="3843" spans="1:25" x14ac:dyDescent="0.2">
      <c r="A3843">
        <v>37.755000000000003</v>
      </c>
      <c r="B3843">
        <v>-122.419</v>
      </c>
      <c r="C3843">
        <v>5</v>
      </c>
      <c r="D3843">
        <v>17</v>
      </c>
      <c r="E3843">
        <v>5</v>
      </c>
      <c r="F3843">
        <v>14</v>
      </c>
      <c r="G3843">
        <v>11</v>
      </c>
      <c r="H3843">
        <v>7</v>
      </c>
      <c r="I3843">
        <v>78</v>
      </c>
      <c r="J3843">
        <v>36</v>
      </c>
      <c r="K3843">
        <v>19</v>
      </c>
      <c r="L3843">
        <v>140</v>
      </c>
      <c r="M3843">
        <f>VLOOKUP(H3843,AE$2:$AJ$12,6,TRUE)</f>
        <v>9</v>
      </c>
      <c r="N3843">
        <f>VLOOKUP(I3843,AF$2:$AJ$12,5,TRUE)</f>
        <v>9</v>
      </c>
      <c r="O3843">
        <f>VLOOKUP(J3843,AG$2:$AJ$12,4,TRUE)</f>
        <v>9</v>
      </c>
      <c r="P3843">
        <f>VLOOKUP(K3843,AH$2:$AJ$12,3,TRUE)</f>
        <v>9</v>
      </c>
      <c r="Q3843">
        <f>VLOOKUP(L3843,AI$2:$AJ$12,2,TRUE)</f>
        <v>9</v>
      </c>
      <c r="T3843" t="str">
        <f t="shared" si="359"/>
        <v>Crimepoint.create(latitude:37.755, longitude:-122.419, drugdrink:9, misdemean:9, theft:9, violent:9, total:9, drugdrinkct:7, misdemeanct:78, theftct:36, violentct:19, totalct:140)</v>
      </c>
      <c r="U3843" t="str">
        <f t="shared" si="360"/>
        <v>{location: new google.maps.LatLng(37.755, -122.419), weight: 5},</v>
      </c>
      <c r="V3843" t="str">
        <f t="shared" ref="V3843:V3906" si="361">$Z$2&amp;$A3843&amp;$AA$2&amp;$B3843&amp;$AB$2&amp;D3843&amp;$AC$2</f>
        <v>{location: new google.maps.LatLng(37.755, -122.419), weight: 17},</v>
      </c>
      <c r="W3843" t="str">
        <f t="shared" ref="W3843:W3906" si="362">$Z$2&amp;$A3843&amp;$AA$2&amp;$B3843&amp;$AB$2&amp;E3843&amp;$AC$2</f>
        <v>{location: new google.maps.LatLng(37.755, -122.419), weight: 5},</v>
      </c>
      <c r="X3843" t="str">
        <f t="shared" ref="X3843:X3906" si="363">$Z$2&amp;$A3843&amp;$AA$2&amp;$B3843&amp;$AB$2&amp;F3843&amp;$AC$2</f>
        <v>{location: new google.maps.LatLng(37.755, -122.419), weight: 14},</v>
      </c>
      <c r="Y3843" t="str">
        <f t="shared" ref="Y3843:Y3906" si="364">$Z$2&amp;$A3843&amp;$AA$2&amp;$B3843&amp;$AB$2&amp;G3843&amp;$AC$2</f>
        <v>{location: new google.maps.LatLng(37.755, -122.419), weight: 11},</v>
      </c>
    </row>
    <row r="3844" spans="1:25" x14ac:dyDescent="0.2">
      <c r="A3844">
        <v>37.755000000000003</v>
      </c>
      <c r="B3844">
        <v>-122.41800000000001</v>
      </c>
      <c r="C3844">
        <v>0</v>
      </c>
      <c r="D3844">
        <v>2</v>
      </c>
      <c r="E3844">
        <v>0</v>
      </c>
      <c r="F3844">
        <v>4</v>
      </c>
      <c r="G3844">
        <v>1</v>
      </c>
      <c r="H3844">
        <v>0</v>
      </c>
      <c r="I3844">
        <v>11</v>
      </c>
      <c r="J3844">
        <v>1</v>
      </c>
      <c r="K3844">
        <v>6</v>
      </c>
      <c r="L3844">
        <v>18</v>
      </c>
      <c r="M3844">
        <f>VLOOKUP(H3844,AE$2:$AJ$12,6,TRUE)</f>
        <v>0</v>
      </c>
      <c r="N3844">
        <f>VLOOKUP(I3844,AF$2:$AJ$12,5,TRUE)</f>
        <v>8</v>
      </c>
      <c r="O3844">
        <f>VLOOKUP(J3844,AG$2:$AJ$12,4,TRUE)</f>
        <v>3</v>
      </c>
      <c r="P3844">
        <f>VLOOKUP(K3844,AH$2:$AJ$12,3,TRUE)</f>
        <v>9</v>
      </c>
      <c r="Q3844">
        <f>VLOOKUP(L3844,AI$2:$AJ$12,2,TRUE)</f>
        <v>7</v>
      </c>
      <c r="T3844" t="str">
        <f t="shared" ref="T3844:T3907" si="365">"Crimepoint.create("&amp;A$2&amp;":"&amp;A3844&amp;", "&amp;B$2&amp;":"&amp;B3844&amp;", "&amp;C$2&amp;":"&amp;M3844&amp;", "&amp;D$2&amp;":"&amp;N3844&amp;", "&amp;E$2&amp;":"&amp;O3844&amp;", "&amp;F$2&amp;":"&amp;P3844&amp;", "&amp;G$2&amp;":"&amp;Q3844&amp;", "&amp;H$2&amp;":"&amp;H3844&amp;", "&amp;I$2&amp;":"&amp;I3844&amp;", "&amp;J$2&amp;":"&amp;J3844&amp;", "&amp;K$2&amp;":"&amp;K3844&amp;", "&amp;L$2&amp;":"&amp;L3844&amp;")"</f>
        <v>Crimepoint.create(latitude:37.755, longitude:-122.418, drugdrink:0, misdemean:8, theft:3, violent:9, total:7, drugdrinkct:0, misdemeanct:11, theftct:1, violentct:6, totalct:18)</v>
      </c>
      <c r="U3844" t="str">
        <f t="shared" ref="U3844:U3907" si="366">$Z$2&amp;$A3844&amp;$AA$2&amp;$B3844&amp;$AB$2&amp;C3844&amp;$AC$2</f>
        <v>{location: new google.maps.LatLng(37.755, -122.418), weight: 0},</v>
      </c>
      <c r="V3844" t="str">
        <f t="shared" si="361"/>
        <v>{location: new google.maps.LatLng(37.755, -122.418), weight: 2},</v>
      </c>
      <c r="W3844" t="str">
        <f t="shared" si="362"/>
        <v>{location: new google.maps.LatLng(37.755, -122.418), weight: 0},</v>
      </c>
      <c r="X3844" t="str">
        <f t="shared" si="363"/>
        <v>{location: new google.maps.LatLng(37.755, -122.418), weight: 4},</v>
      </c>
      <c r="Y3844" t="str">
        <f t="shared" si="364"/>
        <v>{location: new google.maps.LatLng(37.755, -122.418), weight: 1},</v>
      </c>
    </row>
    <row r="3845" spans="1:25" x14ac:dyDescent="0.2">
      <c r="A3845">
        <v>37.755000000000003</v>
      </c>
      <c r="B3845">
        <v>-122.417</v>
      </c>
      <c r="C3845">
        <v>0</v>
      </c>
      <c r="D3845">
        <v>3</v>
      </c>
      <c r="E3845">
        <v>0</v>
      </c>
      <c r="F3845">
        <v>0</v>
      </c>
      <c r="G3845">
        <v>1</v>
      </c>
      <c r="H3845">
        <v>0</v>
      </c>
      <c r="I3845">
        <v>12</v>
      </c>
      <c r="J3845">
        <v>2</v>
      </c>
      <c r="K3845">
        <v>0</v>
      </c>
      <c r="L3845">
        <v>14</v>
      </c>
      <c r="M3845">
        <f>VLOOKUP(H3845,AE$2:$AJ$12,6,TRUE)</f>
        <v>0</v>
      </c>
      <c r="N3845">
        <f>VLOOKUP(I3845,AF$2:$AJ$12,5,TRUE)</f>
        <v>8</v>
      </c>
      <c r="O3845">
        <f>VLOOKUP(J3845,AG$2:$AJ$12,4,TRUE)</f>
        <v>4</v>
      </c>
      <c r="P3845">
        <f>VLOOKUP(K3845,AH$2:$AJ$12,3,TRUE)</f>
        <v>0</v>
      </c>
      <c r="Q3845">
        <f>VLOOKUP(L3845,AI$2:$AJ$12,2,TRUE)</f>
        <v>7</v>
      </c>
      <c r="T3845" t="str">
        <f t="shared" si="365"/>
        <v>Crimepoint.create(latitude:37.755, longitude:-122.417, drugdrink:0, misdemean:8, theft:4, violent:0, total:7, drugdrinkct:0, misdemeanct:12, theftct:2, violentct:0, totalct:14)</v>
      </c>
      <c r="U3845" t="str">
        <f t="shared" si="366"/>
        <v>{location: new google.maps.LatLng(37.755, -122.417), weight: 0},</v>
      </c>
      <c r="V3845" t="str">
        <f t="shared" si="361"/>
        <v>{location: new google.maps.LatLng(37.755, -122.417), weight: 3},</v>
      </c>
      <c r="W3845" t="str">
        <f t="shared" si="362"/>
        <v>{location: new google.maps.LatLng(37.755, -122.417), weight: 0},</v>
      </c>
      <c r="X3845" t="str">
        <f t="shared" si="363"/>
        <v>{location: new google.maps.LatLng(37.755, -122.417), weight: 0},</v>
      </c>
      <c r="Y3845" t="str">
        <f t="shared" si="364"/>
        <v>{location: new google.maps.LatLng(37.755, -122.417), weight: 1},</v>
      </c>
    </row>
    <row r="3846" spans="1:25" x14ac:dyDescent="0.2">
      <c r="A3846">
        <v>37.755000000000003</v>
      </c>
      <c r="B3846">
        <v>-122.416</v>
      </c>
      <c r="C3846">
        <v>0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3</v>
      </c>
      <c r="J3846">
        <v>1</v>
      </c>
      <c r="K3846">
        <v>2</v>
      </c>
      <c r="L3846">
        <v>6</v>
      </c>
      <c r="M3846">
        <f>VLOOKUP(H3846,AE$2:$AJ$12,6,TRUE)</f>
        <v>0</v>
      </c>
      <c r="N3846">
        <f>VLOOKUP(I3846,AF$2:$AJ$12,5,TRUE)</f>
        <v>5</v>
      </c>
      <c r="O3846">
        <f>VLOOKUP(J3846,AG$2:$AJ$12,4,TRUE)</f>
        <v>3</v>
      </c>
      <c r="P3846">
        <f>VLOOKUP(K3846,AH$2:$AJ$12,3,TRUE)</f>
        <v>7</v>
      </c>
      <c r="Q3846">
        <f>VLOOKUP(L3846,AI$2:$AJ$12,2,TRUE)</f>
        <v>4</v>
      </c>
      <c r="T3846" t="str">
        <f t="shared" si="365"/>
        <v>Crimepoint.create(latitude:37.755, longitude:-122.416, drugdrink:0, misdemean:5, theft:3, violent:7, total:4, drugdrinkct:0, misdemeanct:3, theftct:1, violentct:2, totalct:6)</v>
      </c>
      <c r="U3846" t="str">
        <f t="shared" si="366"/>
        <v>{location: new google.maps.LatLng(37.755, -122.416), weight: 0},</v>
      </c>
      <c r="V3846" t="str">
        <f t="shared" si="361"/>
        <v>{location: new google.maps.LatLng(37.755, -122.416), weight: 1},</v>
      </c>
      <c r="W3846" t="str">
        <f t="shared" si="362"/>
        <v>{location: new google.maps.LatLng(37.755, -122.416), weight: 0},</v>
      </c>
      <c r="X3846" t="str">
        <f t="shared" si="363"/>
        <v>{location: new google.maps.LatLng(37.755, -122.416), weight: 1},</v>
      </c>
      <c r="Y3846" t="str">
        <f t="shared" si="364"/>
        <v>{location: new google.maps.LatLng(37.755, -122.416), weight: 0},</v>
      </c>
    </row>
    <row r="3847" spans="1:25" x14ac:dyDescent="0.2">
      <c r="A3847">
        <v>37.755000000000003</v>
      </c>
      <c r="B3847">
        <v>-122.41500000000001</v>
      </c>
      <c r="C3847">
        <v>0</v>
      </c>
      <c r="D3847">
        <v>1</v>
      </c>
      <c r="E3847">
        <v>1</v>
      </c>
      <c r="F3847">
        <v>0</v>
      </c>
      <c r="G3847">
        <v>1</v>
      </c>
      <c r="H3847">
        <v>0</v>
      </c>
      <c r="I3847">
        <v>6</v>
      </c>
      <c r="J3847">
        <v>5</v>
      </c>
      <c r="K3847">
        <v>0</v>
      </c>
      <c r="L3847">
        <v>11</v>
      </c>
      <c r="M3847">
        <f>VLOOKUP(H3847,AE$2:$AJ$12,6,TRUE)</f>
        <v>0</v>
      </c>
      <c r="N3847">
        <f>VLOOKUP(I3847,AF$2:$AJ$12,5,TRUE)</f>
        <v>7</v>
      </c>
      <c r="O3847">
        <f>VLOOKUP(J3847,AG$2:$AJ$12,4,TRUE)</f>
        <v>7</v>
      </c>
      <c r="P3847">
        <f>VLOOKUP(K3847,AH$2:$AJ$12,3,TRUE)</f>
        <v>0</v>
      </c>
      <c r="Q3847">
        <f>VLOOKUP(L3847,AI$2:$AJ$12,2,TRUE)</f>
        <v>6</v>
      </c>
      <c r="T3847" t="str">
        <f t="shared" si="365"/>
        <v>Crimepoint.create(latitude:37.755, longitude:-122.415, drugdrink:0, misdemean:7, theft:7, violent:0, total:6, drugdrinkct:0, misdemeanct:6, theftct:5, violentct:0, totalct:11)</v>
      </c>
      <c r="U3847" t="str">
        <f t="shared" si="366"/>
        <v>{location: new google.maps.LatLng(37.755, -122.415), weight: 0},</v>
      </c>
      <c r="V3847" t="str">
        <f t="shared" si="361"/>
        <v>{location: new google.maps.LatLng(37.755, -122.415), weight: 1},</v>
      </c>
      <c r="W3847" t="str">
        <f t="shared" si="362"/>
        <v>{location: new google.maps.LatLng(37.755, -122.415), weight: 1},</v>
      </c>
      <c r="X3847" t="str">
        <f t="shared" si="363"/>
        <v>{location: new google.maps.LatLng(37.755, -122.415), weight: 0},</v>
      </c>
      <c r="Y3847" t="str">
        <f t="shared" si="364"/>
        <v>{location: new google.maps.LatLng(37.755, -122.415), weight: 1},</v>
      </c>
    </row>
    <row r="3848" spans="1:25" x14ac:dyDescent="0.2">
      <c r="A3848">
        <v>37.755000000000003</v>
      </c>
      <c r="B3848">
        <v>-122.414</v>
      </c>
      <c r="C3848">
        <v>1</v>
      </c>
      <c r="D3848">
        <v>3</v>
      </c>
      <c r="E3848">
        <v>1</v>
      </c>
      <c r="F3848">
        <v>3</v>
      </c>
      <c r="G3848">
        <v>2</v>
      </c>
      <c r="H3848">
        <v>2</v>
      </c>
      <c r="I3848">
        <v>13</v>
      </c>
      <c r="J3848">
        <v>6</v>
      </c>
      <c r="K3848">
        <v>4</v>
      </c>
      <c r="L3848">
        <v>25</v>
      </c>
      <c r="M3848">
        <f>VLOOKUP(H3848,AE$2:$AJ$12,6,TRUE)</f>
        <v>9</v>
      </c>
      <c r="N3848">
        <f>VLOOKUP(I3848,AF$2:$AJ$12,5,TRUE)</f>
        <v>8</v>
      </c>
      <c r="O3848">
        <f>VLOOKUP(J3848,AG$2:$AJ$12,4,TRUE)</f>
        <v>7</v>
      </c>
      <c r="P3848">
        <f>VLOOKUP(K3848,AH$2:$AJ$12,3,TRUE)</f>
        <v>8</v>
      </c>
      <c r="Q3848">
        <f>VLOOKUP(L3848,AI$2:$AJ$12,2,TRUE)</f>
        <v>8</v>
      </c>
      <c r="T3848" t="str">
        <f t="shared" si="365"/>
        <v>Crimepoint.create(latitude:37.755, longitude:-122.414, drugdrink:9, misdemean:8, theft:7, violent:8, total:8, drugdrinkct:2, misdemeanct:13, theftct:6, violentct:4, totalct:25)</v>
      </c>
      <c r="U3848" t="str">
        <f t="shared" si="366"/>
        <v>{location: new google.maps.LatLng(37.755, -122.414), weight: 1},</v>
      </c>
      <c r="V3848" t="str">
        <f t="shared" si="361"/>
        <v>{location: new google.maps.LatLng(37.755, -122.414), weight: 3},</v>
      </c>
      <c r="W3848" t="str">
        <f t="shared" si="362"/>
        <v>{location: new google.maps.LatLng(37.755, -122.414), weight: 1},</v>
      </c>
      <c r="X3848" t="str">
        <f t="shared" si="363"/>
        <v>{location: new google.maps.LatLng(37.755, -122.414), weight: 3},</v>
      </c>
      <c r="Y3848" t="str">
        <f t="shared" si="364"/>
        <v>{location: new google.maps.LatLng(37.755, -122.414), weight: 2},</v>
      </c>
    </row>
    <row r="3849" spans="1:25" x14ac:dyDescent="0.2">
      <c r="A3849">
        <v>37.755000000000003</v>
      </c>
      <c r="B3849">
        <v>-122.413</v>
      </c>
      <c r="C3849">
        <v>0</v>
      </c>
      <c r="D3849">
        <v>2</v>
      </c>
      <c r="E3849">
        <v>0</v>
      </c>
      <c r="F3849">
        <v>0</v>
      </c>
      <c r="G3849">
        <v>1</v>
      </c>
      <c r="H3849">
        <v>0</v>
      </c>
      <c r="I3849">
        <v>9</v>
      </c>
      <c r="J3849">
        <v>1</v>
      </c>
      <c r="K3849">
        <v>0</v>
      </c>
      <c r="L3849">
        <v>10</v>
      </c>
      <c r="M3849">
        <f>VLOOKUP(H3849,AE$2:$AJ$12,6,TRUE)</f>
        <v>0</v>
      </c>
      <c r="N3849">
        <f>VLOOKUP(I3849,AF$2:$AJ$12,5,TRUE)</f>
        <v>7</v>
      </c>
      <c r="O3849">
        <f>VLOOKUP(J3849,AG$2:$AJ$12,4,TRUE)</f>
        <v>3</v>
      </c>
      <c r="P3849">
        <f>VLOOKUP(K3849,AH$2:$AJ$12,3,TRUE)</f>
        <v>0</v>
      </c>
      <c r="Q3849">
        <f>VLOOKUP(L3849,AI$2:$AJ$12,2,TRUE)</f>
        <v>6</v>
      </c>
      <c r="T3849" t="str">
        <f t="shared" si="365"/>
        <v>Crimepoint.create(latitude:37.755, longitude:-122.413, drugdrink:0, misdemean:7, theft:3, violent:0, total:6, drugdrinkct:0, misdemeanct:9, theftct:1, violentct:0, totalct:10)</v>
      </c>
      <c r="U3849" t="str">
        <f t="shared" si="366"/>
        <v>{location: new google.maps.LatLng(37.755, -122.413), weight: 0},</v>
      </c>
      <c r="V3849" t="str">
        <f t="shared" si="361"/>
        <v>{location: new google.maps.LatLng(37.755, -122.413), weight: 2},</v>
      </c>
      <c r="W3849" t="str">
        <f t="shared" si="362"/>
        <v>{location: new google.maps.LatLng(37.755, -122.413), weight: 0},</v>
      </c>
      <c r="X3849" t="str">
        <f t="shared" si="363"/>
        <v>{location: new google.maps.LatLng(37.755, -122.413), weight: 0},</v>
      </c>
      <c r="Y3849" t="str">
        <f t="shared" si="364"/>
        <v>{location: new google.maps.LatLng(37.755, -122.413), weight: 1},</v>
      </c>
    </row>
    <row r="3850" spans="1:25" x14ac:dyDescent="0.2">
      <c r="A3850">
        <v>37.755000000000003</v>
      </c>
      <c r="B3850">
        <v>-122.41200000000001</v>
      </c>
      <c r="C3850">
        <v>0</v>
      </c>
      <c r="D3850">
        <v>1</v>
      </c>
      <c r="E3850">
        <v>1</v>
      </c>
      <c r="F3850">
        <v>1</v>
      </c>
      <c r="G3850">
        <v>1</v>
      </c>
      <c r="H3850">
        <v>0</v>
      </c>
      <c r="I3850">
        <v>3</v>
      </c>
      <c r="J3850">
        <v>9</v>
      </c>
      <c r="K3850">
        <v>1</v>
      </c>
      <c r="L3850">
        <v>13</v>
      </c>
      <c r="M3850">
        <f>VLOOKUP(H3850,AE$2:$AJ$12,6,TRUE)</f>
        <v>0</v>
      </c>
      <c r="N3850">
        <f>VLOOKUP(I3850,AF$2:$AJ$12,5,TRUE)</f>
        <v>5</v>
      </c>
      <c r="O3850">
        <f>VLOOKUP(J3850,AG$2:$AJ$12,4,TRUE)</f>
        <v>8</v>
      </c>
      <c r="P3850">
        <f>VLOOKUP(K3850,AH$2:$AJ$12,3,TRUE)</f>
        <v>7</v>
      </c>
      <c r="Q3850">
        <f>VLOOKUP(L3850,AI$2:$AJ$12,2,TRUE)</f>
        <v>7</v>
      </c>
      <c r="T3850" t="str">
        <f t="shared" si="365"/>
        <v>Crimepoint.create(latitude:37.755, longitude:-122.412, drugdrink:0, misdemean:5, theft:8, violent:7, total:7, drugdrinkct:0, misdemeanct:3, theftct:9, violentct:1, totalct:13)</v>
      </c>
      <c r="U3850" t="str">
        <f t="shared" si="366"/>
        <v>{location: new google.maps.LatLng(37.755, -122.412), weight: 0},</v>
      </c>
      <c r="V3850" t="str">
        <f t="shared" si="361"/>
        <v>{location: new google.maps.LatLng(37.755, -122.412), weight: 1},</v>
      </c>
      <c r="W3850" t="str">
        <f t="shared" si="362"/>
        <v>{location: new google.maps.LatLng(37.755, -122.412), weight: 1},</v>
      </c>
      <c r="X3850" t="str">
        <f t="shared" si="363"/>
        <v>{location: new google.maps.LatLng(37.755, -122.412), weight: 1},</v>
      </c>
      <c r="Y3850" t="str">
        <f t="shared" si="364"/>
        <v>{location: new google.maps.LatLng(37.755, -122.412), weight: 1},</v>
      </c>
    </row>
    <row r="3851" spans="1:25" x14ac:dyDescent="0.2">
      <c r="A3851">
        <v>37.755000000000003</v>
      </c>
      <c r="B3851">
        <v>-122.411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4</v>
      </c>
      <c r="K3851">
        <v>0</v>
      </c>
      <c r="L3851">
        <v>4</v>
      </c>
      <c r="M3851">
        <f>VLOOKUP(H3851,AE$2:$AJ$12,6,TRUE)</f>
        <v>0</v>
      </c>
      <c r="N3851">
        <f>VLOOKUP(I3851,AF$2:$AJ$12,5,TRUE)</f>
        <v>0</v>
      </c>
      <c r="O3851">
        <f>VLOOKUP(J3851,AG$2:$AJ$12,4,TRUE)</f>
        <v>6</v>
      </c>
      <c r="P3851">
        <f>VLOOKUP(K3851,AH$2:$AJ$12,3,TRUE)</f>
        <v>0</v>
      </c>
      <c r="Q3851">
        <f>VLOOKUP(L3851,AI$2:$AJ$12,2,TRUE)</f>
        <v>3</v>
      </c>
      <c r="T3851" t="str">
        <f t="shared" si="365"/>
        <v>Crimepoint.create(latitude:37.755, longitude:-122.411, drugdrink:0, misdemean:0, theft:6, violent:0, total:3, drugdrinkct:0, misdemeanct:0, theftct:4, violentct:0, totalct:4)</v>
      </c>
      <c r="U3851" t="str">
        <f t="shared" si="366"/>
        <v>{location: new google.maps.LatLng(37.755, -122.411), weight: 0},</v>
      </c>
      <c r="V3851" t="str">
        <f t="shared" si="361"/>
        <v>{location: new google.maps.LatLng(37.755, -122.411), weight: 0},</v>
      </c>
      <c r="W3851" t="str">
        <f t="shared" si="362"/>
        <v>{location: new google.maps.LatLng(37.755, -122.411), weight: 1},</v>
      </c>
      <c r="X3851" t="str">
        <f t="shared" si="363"/>
        <v>{location: new google.maps.LatLng(37.755, -122.411), weight: 0},</v>
      </c>
      <c r="Y3851" t="str">
        <f t="shared" si="364"/>
        <v>{location: new google.maps.LatLng(37.755, -122.411), weight: 0},</v>
      </c>
    </row>
    <row r="3852" spans="1:25" x14ac:dyDescent="0.2">
      <c r="A3852">
        <v>37.755000000000003</v>
      </c>
      <c r="B3852">
        <v>-122.41</v>
      </c>
      <c r="C3852">
        <v>0</v>
      </c>
      <c r="D3852">
        <v>1</v>
      </c>
      <c r="E3852">
        <v>0</v>
      </c>
      <c r="F3852">
        <v>0</v>
      </c>
      <c r="G3852">
        <v>1</v>
      </c>
      <c r="H3852">
        <v>0</v>
      </c>
      <c r="I3852">
        <v>6</v>
      </c>
      <c r="J3852">
        <v>1</v>
      </c>
      <c r="K3852">
        <v>0</v>
      </c>
      <c r="L3852">
        <v>7</v>
      </c>
      <c r="M3852">
        <f>VLOOKUP(H3852,AE$2:$AJ$12,6,TRUE)</f>
        <v>0</v>
      </c>
      <c r="N3852">
        <f>VLOOKUP(I3852,AF$2:$AJ$12,5,TRUE)</f>
        <v>7</v>
      </c>
      <c r="O3852">
        <f>VLOOKUP(J3852,AG$2:$AJ$12,4,TRUE)</f>
        <v>3</v>
      </c>
      <c r="P3852">
        <f>VLOOKUP(K3852,AH$2:$AJ$12,3,TRUE)</f>
        <v>0</v>
      </c>
      <c r="Q3852">
        <f>VLOOKUP(L3852,AI$2:$AJ$12,2,TRUE)</f>
        <v>5</v>
      </c>
      <c r="T3852" t="str">
        <f t="shared" si="365"/>
        <v>Crimepoint.create(latitude:37.755, longitude:-122.41, drugdrink:0, misdemean:7, theft:3, violent:0, total:5, drugdrinkct:0, misdemeanct:6, theftct:1, violentct:0, totalct:7)</v>
      </c>
      <c r="U3852" t="str">
        <f t="shared" si="366"/>
        <v>{location: new google.maps.LatLng(37.755, -122.41), weight: 0},</v>
      </c>
      <c r="V3852" t="str">
        <f t="shared" si="361"/>
        <v>{location: new google.maps.LatLng(37.755, -122.41), weight: 1},</v>
      </c>
      <c r="W3852" t="str">
        <f t="shared" si="362"/>
        <v>{location: new google.maps.LatLng(37.755, -122.41), weight: 0},</v>
      </c>
      <c r="X3852" t="str">
        <f t="shared" si="363"/>
        <v>{location: new google.maps.LatLng(37.755, -122.41), weight: 0},</v>
      </c>
      <c r="Y3852" t="str">
        <f t="shared" si="364"/>
        <v>{location: new google.maps.LatLng(37.755, -122.41), weight: 1},</v>
      </c>
    </row>
    <row r="3853" spans="1:25" x14ac:dyDescent="0.2">
      <c r="A3853">
        <v>37.755000000000003</v>
      </c>
      <c r="B3853">
        <v>-122.40900000000001</v>
      </c>
      <c r="C3853">
        <v>0</v>
      </c>
      <c r="D3853">
        <v>2</v>
      </c>
      <c r="E3853">
        <v>0</v>
      </c>
      <c r="F3853">
        <v>3</v>
      </c>
      <c r="G3853">
        <v>1</v>
      </c>
      <c r="H3853">
        <v>0</v>
      </c>
      <c r="I3853">
        <v>9</v>
      </c>
      <c r="J3853">
        <v>3</v>
      </c>
      <c r="K3853">
        <v>4</v>
      </c>
      <c r="L3853">
        <v>16</v>
      </c>
      <c r="M3853">
        <f>VLOOKUP(H3853,AE$2:$AJ$12,6,TRUE)</f>
        <v>0</v>
      </c>
      <c r="N3853">
        <f>VLOOKUP(I3853,AF$2:$AJ$12,5,TRUE)</f>
        <v>7</v>
      </c>
      <c r="O3853">
        <f>VLOOKUP(J3853,AG$2:$AJ$12,4,TRUE)</f>
        <v>5</v>
      </c>
      <c r="P3853">
        <f>VLOOKUP(K3853,AH$2:$AJ$12,3,TRUE)</f>
        <v>8</v>
      </c>
      <c r="Q3853">
        <f>VLOOKUP(L3853,AI$2:$AJ$12,2,TRUE)</f>
        <v>7</v>
      </c>
      <c r="T3853" t="str">
        <f t="shared" si="365"/>
        <v>Crimepoint.create(latitude:37.755, longitude:-122.409, drugdrink:0, misdemean:7, theft:5, violent:8, total:7, drugdrinkct:0, misdemeanct:9, theftct:3, violentct:4, totalct:16)</v>
      </c>
      <c r="U3853" t="str">
        <f t="shared" si="366"/>
        <v>{location: new google.maps.LatLng(37.755, -122.409), weight: 0},</v>
      </c>
      <c r="V3853" t="str">
        <f t="shared" si="361"/>
        <v>{location: new google.maps.LatLng(37.755, -122.409), weight: 2},</v>
      </c>
      <c r="W3853" t="str">
        <f t="shared" si="362"/>
        <v>{location: new google.maps.LatLng(37.755, -122.409), weight: 0},</v>
      </c>
      <c r="X3853" t="str">
        <f t="shared" si="363"/>
        <v>{location: new google.maps.LatLng(37.755, -122.409), weight: 3},</v>
      </c>
      <c r="Y3853" t="str">
        <f t="shared" si="364"/>
        <v>{location: new google.maps.LatLng(37.755, -122.409), weight: 1},</v>
      </c>
    </row>
    <row r="3854" spans="1:25" x14ac:dyDescent="0.2">
      <c r="A3854">
        <v>37.755000000000003</v>
      </c>
      <c r="B3854">
        <v>-122.408</v>
      </c>
      <c r="C3854">
        <v>2</v>
      </c>
      <c r="D3854">
        <v>4</v>
      </c>
      <c r="E3854">
        <v>1</v>
      </c>
      <c r="F3854">
        <v>5</v>
      </c>
      <c r="G3854">
        <v>2</v>
      </c>
      <c r="H3854">
        <v>3</v>
      </c>
      <c r="I3854">
        <v>16</v>
      </c>
      <c r="J3854">
        <v>5</v>
      </c>
      <c r="K3854">
        <v>7</v>
      </c>
      <c r="L3854">
        <v>31</v>
      </c>
      <c r="M3854">
        <f>VLOOKUP(H3854,AE$2:$AJ$12,6,TRUE)</f>
        <v>9</v>
      </c>
      <c r="N3854">
        <f>VLOOKUP(I3854,AF$2:$AJ$12,5,TRUE)</f>
        <v>8</v>
      </c>
      <c r="O3854">
        <f>VLOOKUP(J3854,AG$2:$AJ$12,4,TRUE)</f>
        <v>7</v>
      </c>
      <c r="P3854">
        <f>VLOOKUP(K3854,AH$2:$AJ$12,3,TRUE)</f>
        <v>9</v>
      </c>
      <c r="Q3854">
        <f>VLOOKUP(L3854,AI$2:$AJ$12,2,TRUE)</f>
        <v>8</v>
      </c>
      <c r="T3854" t="str">
        <f t="shared" si="365"/>
        <v>Crimepoint.create(latitude:37.755, longitude:-122.408, drugdrink:9, misdemean:8, theft:7, violent:9, total:8, drugdrinkct:3, misdemeanct:16, theftct:5, violentct:7, totalct:31)</v>
      </c>
      <c r="U3854" t="str">
        <f t="shared" si="366"/>
        <v>{location: new google.maps.LatLng(37.755, -122.408), weight: 2},</v>
      </c>
      <c r="V3854" t="str">
        <f t="shared" si="361"/>
        <v>{location: new google.maps.LatLng(37.755, -122.408), weight: 4},</v>
      </c>
      <c r="W3854" t="str">
        <f t="shared" si="362"/>
        <v>{location: new google.maps.LatLng(37.755, -122.408), weight: 1},</v>
      </c>
      <c r="X3854" t="str">
        <f t="shared" si="363"/>
        <v>{location: new google.maps.LatLng(37.755, -122.408), weight: 5},</v>
      </c>
      <c r="Y3854" t="str">
        <f t="shared" si="364"/>
        <v>{location: new google.maps.LatLng(37.755, -122.408), weight: 2},</v>
      </c>
    </row>
    <row r="3855" spans="1:25" x14ac:dyDescent="0.2">
      <c r="A3855">
        <v>37.755000000000003</v>
      </c>
      <c r="B3855">
        <v>-122.407</v>
      </c>
      <c r="C3855">
        <v>0</v>
      </c>
      <c r="D3855">
        <v>5</v>
      </c>
      <c r="E3855">
        <v>1</v>
      </c>
      <c r="F3855">
        <v>2</v>
      </c>
      <c r="G3855">
        <v>3</v>
      </c>
      <c r="H3855">
        <v>0</v>
      </c>
      <c r="I3855">
        <v>24</v>
      </c>
      <c r="J3855">
        <v>8</v>
      </c>
      <c r="K3855">
        <v>3</v>
      </c>
      <c r="L3855">
        <v>35</v>
      </c>
      <c r="M3855">
        <f>VLOOKUP(H3855,AE$2:$AJ$12,6,TRUE)</f>
        <v>0</v>
      </c>
      <c r="N3855">
        <f>VLOOKUP(I3855,AF$2:$AJ$12,5,TRUE)</f>
        <v>9</v>
      </c>
      <c r="O3855">
        <f>VLOOKUP(J3855,AG$2:$AJ$12,4,TRUE)</f>
        <v>8</v>
      </c>
      <c r="P3855">
        <f>VLOOKUP(K3855,AH$2:$AJ$12,3,TRUE)</f>
        <v>8</v>
      </c>
      <c r="Q3855">
        <f>VLOOKUP(L3855,AI$2:$AJ$12,2,TRUE)</f>
        <v>8</v>
      </c>
      <c r="T3855" t="str">
        <f t="shared" si="365"/>
        <v>Crimepoint.create(latitude:37.755, longitude:-122.407, drugdrink:0, misdemean:9, theft:8, violent:8, total:8, drugdrinkct:0, misdemeanct:24, theftct:8, violentct:3, totalct:35)</v>
      </c>
      <c r="U3855" t="str">
        <f t="shared" si="366"/>
        <v>{location: new google.maps.LatLng(37.755, -122.407), weight: 0},</v>
      </c>
      <c r="V3855" t="str">
        <f t="shared" si="361"/>
        <v>{location: new google.maps.LatLng(37.755, -122.407), weight: 5},</v>
      </c>
      <c r="W3855" t="str">
        <f t="shared" si="362"/>
        <v>{location: new google.maps.LatLng(37.755, -122.407), weight: 1},</v>
      </c>
      <c r="X3855" t="str">
        <f t="shared" si="363"/>
        <v>{location: new google.maps.LatLng(37.755, -122.407), weight: 2},</v>
      </c>
      <c r="Y3855" t="str">
        <f t="shared" si="364"/>
        <v>{location: new google.maps.LatLng(37.755, -122.407), weight: 3},</v>
      </c>
    </row>
    <row r="3856" spans="1:25" x14ac:dyDescent="0.2">
      <c r="A3856">
        <v>37.755000000000003</v>
      </c>
      <c r="B3856">
        <v>-122.40600000000001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1</v>
      </c>
      <c r="M3856">
        <f>VLOOKUP(H3856,AE$2:$AJ$12,6,TRUE)</f>
        <v>0</v>
      </c>
      <c r="N3856">
        <f>VLOOKUP(I3856,AF$2:$AJ$12,5,TRUE)</f>
        <v>2</v>
      </c>
      <c r="O3856">
        <f>VLOOKUP(J3856,AG$2:$AJ$12,4,TRUE)</f>
        <v>0</v>
      </c>
      <c r="P3856">
        <f>VLOOKUP(K3856,AH$2:$AJ$12,3,TRUE)</f>
        <v>0</v>
      </c>
      <c r="Q3856">
        <f>VLOOKUP(L3856,AI$2:$AJ$12,2,TRUE)</f>
        <v>0</v>
      </c>
      <c r="T3856" t="str">
        <f t="shared" si="365"/>
        <v>Crimepoint.create(latitude:37.755, longitude:-122.406, drugdrink:0, misdemean:2, theft:0, violent:0, total:0, drugdrinkct:0, misdemeanct:1, theftct:0, violentct:0, totalct:1)</v>
      </c>
      <c r="U3856" t="str">
        <f t="shared" si="366"/>
        <v>{location: new google.maps.LatLng(37.755, -122.406), weight: 0},</v>
      </c>
      <c r="V3856" t="str">
        <f t="shared" si="361"/>
        <v>{location: new google.maps.LatLng(37.755, -122.406), weight: 0},</v>
      </c>
      <c r="W3856" t="str">
        <f t="shared" si="362"/>
        <v>{location: new google.maps.LatLng(37.755, -122.406), weight: 0},</v>
      </c>
      <c r="X3856" t="str">
        <f t="shared" si="363"/>
        <v>{location: new google.maps.LatLng(37.755, -122.406), weight: 0},</v>
      </c>
      <c r="Y3856" t="str">
        <f t="shared" si="364"/>
        <v>{location: new google.maps.LatLng(37.755, -122.406), weight: 0},</v>
      </c>
    </row>
    <row r="3857" spans="1:25" x14ac:dyDescent="0.2">
      <c r="A3857">
        <v>37.755000000000003</v>
      </c>
      <c r="B3857">
        <v>-122.404</v>
      </c>
      <c r="C3857">
        <v>0</v>
      </c>
      <c r="D3857">
        <v>1</v>
      </c>
      <c r="E3857">
        <v>1</v>
      </c>
      <c r="F3857">
        <v>0</v>
      </c>
      <c r="G3857">
        <v>1</v>
      </c>
      <c r="H3857">
        <v>0</v>
      </c>
      <c r="I3857">
        <v>6</v>
      </c>
      <c r="J3857">
        <v>4</v>
      </c>
      <c r="K3857">
        <v>0</v>
      </c>
      <c r="L3857">
        <v>10</v>
      </c>
      <c r="M3857">
        <f>VLOOKUP(H3857,AE$2:$AJ$12,6,TRUE)</f>
        <v>0</v>
      </c>
      <c r="N3857">
        <f>VLOOKUP(I3857,AF$2:$AJ$12,5,TRUE)</f>
        <v>7</v>
      </c>
      <c r="O3857">
        <f>VLOOKUP(J3857,AG$2:$AJ$12,4,TRUE)</f>
        <v>6</v>
      </c>
      <c r="P3857">
        <f>VLOOKUP(K3857,AH$2:$AJ$12,3,TRUE)</f>
        <v>0</v>
      </c>
      <c r="Q3857">
        <f>VLOOKUP(L3857,AI$2:$AJ$12,2,TRUE)</f>
        <v>6</v>
      </c>
      <c r="T3857" t="str">
        <f t="shared" si="365"/>
        <v>Crimepoint.create(latitude:37.755, longitude:-122.404, drugdrink:0, misdemean:7, theft:6, violent:0, total:6, drugdrinkct:0, misdemeanct:6, theftct:4, violentct:0, totalct:10)</v>
      </c>
      <c r="U3857" t="str">
        <f t="shared" si="366"/>
        <v>{location: new google.maps.LatLng(37.755, -122.404), weight: 0},</v>
      </c>
      <c r="V3857" t="str">
        <f t="shared" si="361"/>
        <v>{location: new google.maps.LatLng(37.755, -122.404), weight: 1},</v>
      </c>
      <c r="W3857" t="str">
        <f t="shared" si="362"/>
        <v>{location: new google.maps.LatLng(37.755, -122.404), weight: 1},</v>
      </c>
      <c r="X3857" t="str">
        <f t="shared" si="363"/>
        <v>{location: new google.maps.LatLng(37.755, -122.404), weight: 0},</v>
      </c>
      <c r="Y3857" t="str">
        <f t="shared" si="364"/>
        <v>{location: new google.maps.LatLng(37.755, -122.404), weight: 1},</v>
      </c>
    </row>
    <row r="3858" spans="1:25" x14ac:dyDescent="0.2">
      <c r="A3858">
        <v>37.755000000000003</v>
      </c>
      <c r="B3858">
        <v>-122.40300000000001</v>
      </c>
      <c r="C3858">
        <v>1</v>
      </c>
      <c r="D3858">
        <v>2</v>
      </c>
      <c r="E3858">
        <v>1</v>
      </c>
      <c r="F3858">
        <v>3</v>
      </c>
      <c r="G3858">
        <v>1</v>
      </c>
      <c r="H3858">
        <v>1</v>
      </c>
      <c r="I3858">
        <v>9</v>
      </c>
      <c r="J3858">
        <v>4</v>
      </c>
      <c r="K3858">
        <v>4</v>
      </c>
      <c r="L3858">
        <v>18</v>
      </c>
      <c r="M3858">
        <f>VLOOKUP(H3858,AE$2:$AJ$12,6,TRUE)</f>
        <v>8</v>
      </c>
      <c r="N3858">
        <f>VLOOKUP(I3858,AF$2:$AJ$12,5,TRUE)</f>
        <v>7</v>
      </c>
      <c r="O3858">
        <f>VLOOKUP(J3858,AG$2:$AJ$12,4,TRUE)</f>
        <v>6</v>
      </c>
      <c r="P3858">
        <f>VLOOKUP(K3858,AH$2:$AJ$12,3,TRUE)</f>
        <v>8</v>
      </c>
      <c r="Q3858">
        <f>VLOOKUP(L3858,AI$2:$AJ$12,2,TRUE)</f>
        <v>7</v>
      </c>
      <c r="T3858" t="str">
        <f t="shared" si="365"/>
        <v>Crimepoint.create(latitude:37.755, longitude:-122.403, drugdrink:8, misdemean:7, theft:6, violent:8, total:7, drugdrinkct:1, misdemeanct:9, theftct:4, violentct:4, totalct:18)</v>
      </c>
      <c r="U3858" t="str">
        <f t="shared" si="366"/>
        <v>{location: new google.maps.LatLng(37.755, -122.403), weight: 1},</v>
      </c>
      <c r="V3858" t="str">
        <f t="shared" si="361"/>
        <v>{location: new google.maps.LatLng(37.755, -122.403), weight: 2},</v>
      </c>
      <c r="W3858" t="str">
        <f t="shared" si="362"/>
        <v>{location: new google.maps.LatLng(37.755, -122.403), weight: 1},</v>
      </c>
      <c r="X3858" t="str">
        <f t="shared" si="363"/>
        <v>{location: new google.maps.LatLng(37.755, -122.403), weight: 3},</v>
      </c>
      <c r="Y3858" t="str">
        <f t="shared" si="364"/>
        <v>{location: new google.maps.LatLng(37.755, -122.403), weight: 1},</v>
      </c>
    </row>
    <row r="3859" spans="1:25" x14ac:dyDescent="0.2">
      <c r="A3859">
        <v>37.755000000000003</v>
      </c>
      <c r="B3859">
        <v>-122.402</v>
      </c>
      <c r="C3859">
        <v>0</v>
      </c>
      <c r="D3859">
        <v>1</v>
      </c>
      <c r="E3859">
        <v>1</v>
      </c>
      <c r="F3859">
        <v>1</v>
      </c>
      <c r="G3859">
        <v>1</v>
      </c>
      <c r="H3859">
        <v>0</v>
      </c>
      <c r="I3859">
        <v>5</v>
      </c>
      <c r="J3859">
        <v>4</v>
      </c>
      <c r="K3859">
        <v>1</v>
      </c>
      <c r="L3859">
        <v>10</v>
      </c>
      <c r="M3859">
        <f>VLOOKUP(H3859,AE$2:$AJ$12,6,TRUE)</f>
        <v>0</v>
      </c>
      <c r="N3859">
        <f>VLOOKUP(I3859,AF$2:$AJ$12,5,TRUE)</f>
        <v>6</v>
      </c>
      <c r="O3859">
        <f>VLOOKUP(J3859,AG$2:$AJ$12,4,TRUE)</f>
        <v>6</v>
      </c>
      <c r="P3859">
        <f>VLOOKUP(K3859,AH$2:$AJ$12,3,TRUE)</f>
        <v>7</v>
      </c>
      <c r="Q3859">
        <f>VLOOKUP(L3859,AI$2:$AJ$12,2,TRUE)</f>
        <v>6</v>
      </c>
      <c r="T3859" t="str">
        <f t="shared" si="365"/>
        <v>Crimepoint.create(latitude:37.755, longitude:-122.402, drugdrink:0, misdemean:6, theft:6, violent:7, total:6, drugdrinkct:0, misdemeanct:5, theftct:4, violentct:1, totalct:10)</v>
      </c>
      <c r="U3859" t="str">
        <f t="shared" si="366"/>
        <v>{location: new google.maps.LatLng(37.755, -122.402), weight: 0},</v>
      </c>
      <c r="V3859" t="str">
        <f t="shared" si="361"/>
        <v>{location: new google.maps.LatLng(37.755, -122.402), weight: 1},</v>
      </c>
      <c r="W3859" t="str">
        <f t="shared" si="362"/>
        <v>{location: new google.maps.LatLng(37.755, -122.402), weight: 1},</v>
      </c>
      <c r="X3859" t="str">
        <f t="shared" si="363"/>
        <v>{location: new google.maps.LatLng(37.755, -122.402), weight: 1},</v>
      </c>
      <c r="Y3859" t="str">
        <f t="shared" si="364"/>
        <v>{location: new google.maps.LatLng(37.755, -122.402), weight: 1},</v>
      </c>
    </row>
    <row r="3860" spans="1:25" x14ac:dyDescent="0.2">
      <c r="A3860">
        <v>37.755000000000003</v>
      </c>
      <c r="B3860">
        <v>-122.401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2</v>
      </c>
      <c r="K3860">
        <v>0</v>
      </c>
      <c r="L3860">
        <v>3</v>
      </c>
      <c r="M3860">
        <f>VLOOKUP(H3860,AE$2:$AJ$12,6,TRUE)</f>
        <v>0</v>
      </c>
      <c r="N3860">
        <f>VLOOKUP(I3860,AF$2:$AJ$12,5,TRUE)</f>
        <v>2</v>
      </c>
      <c r="O3860">
        <f>VLOOKUP(J3860,AG$2:$AJ$12,4,TRUE)</f>
        <v>4</v>
      </c>
      <c r="P3860">
        <f>VLOOKUP(K3860,AH$2:$AJ$12,3,TRUE)</f>
        <v>0</v>
      </c>
      <c r="Q3860">
        <f>VLOOKUP(L3860,AI$2:$AJ$12,2,TRUE)</f>
        <v>2</v>
      </c>
      <c r="T3860" t="str">
        <f t="shared" si="365"/>
        <v>Crimepoint.create(latitude:37.755, longitude:-122.401, drugdrink:0, misdemean:2, theft:4, violent:0, total:2, drugdrinkct:0, misdemeanct:1, theftct:2, violentct:0, totalct:3)</v>
      </c>
      <c r="U3860" t="str">
        <f t="shared" si="366"/>
        <v>{location: new google.maps.LatLng(37.755, -122.401), weight: 0},</v>
      </c>
      <c r="V3860" t="str">
        <f t="shared" si="361"/>
        <v>{location: new google.maps.LatLng(37.755, -122.401), weight: 0},</v>
      </c>
      <c r="W3860" t="str">
        <f t="shared" si="362"/>
        <v>{location: new google.maps.LatLng(37.755, -122.401), weight: 0},</v>
      </c>
      <c r="X3860" t="str">
        <f t="shared" si="363"/>
        <v>{location: new google.maps.LatLng(37.755, -122.401), weight: 0},</v>
      </c>
      <c r="Y3860" t="str">
        <f t="shared" si="364"/>
        <v>{location: new google.maps.LatLng(37.755, -122.401), weight: 0},</v>
      </c>
    </row>
    <row r="3861" spans="1:25" x14ac:dyDescent="0.2">
      <c r="A3861">
        <v>37.755000000000003</v>
      </c>
      <c r="B3861">
        <v>-122.4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4</v>
      </c>
      <c r="K3861">
        <v>0</v>
      </c>
      <c r="L3861">
        <v>5</v>
      </c>
      <c r="M3861">
        <f>VLOOKUP(H3861,AE$2:$AJ$12,6,TRUE)</f>
        <v>0</v>
      </c>
      <c r="N3861">
        <f>VLOOKUP(I3861,AF$2:$AJ$12,5,TRUE)</f>
        <v>2</v>
      </c>
      <c r="O3861">
        <f>VLOOKUP(J3861,AG$2:$AJ$12,4,TRUE)</f>
        <v>6</v>
      </c>
      <c r="P3861">
        <f>VLOOKUP(K3861,AH$2:$AJ$12,3,TRUE)</f>
        <v>0</v>
      </c>
      <c r="Q3861">
        <f>VLOOKUP(L3861,AI$2:$AJ$12,2,TRUE)</f>
        <v>4</v>
      </c>
      <c r="T3861" t="str">
        <f t="shared" si="365"/>
        <v>Crimepoint.create(latitude:37.755, longitude:-122.4, drugdrink:0, misdemean:2, theft:6, violent:0, total:4, drugdrinkct:0, misdemeanct:1, theftct:4, violentct:0, totalct:5)</v>
      </c>
      <c r="U3861" t="str">
        <f t="shared" si="366"/>
        <v>{location: new google.maps.LatLng(37.755, -122.4), weight: 0},</v>
      </c>
      <c r="V3861" t="str">
        <f t="shared" si="361"/>
        <v>{location: new google.maps.LatLng(37.755, -122.4), weight: 0},</v>
      </c>
      <c r="W3861" t="str">
        <f t="shared" si="362"/>
        <v>{location: new google.maps.LatLng(37.755, -122.4), weight: 1},</v>
      </c>
      <c r="X3861" t="str">
        <f t="shared" si="363"/>
        <v>{location: new google.maps.LatLng(37.755, -122.4), weight: 0},</v>
      </c>
      <c r="Y3861" t="str">
        <f t="shared" si="364"/>
        <v>{location: new google.maps.LatLng(37.755, -122.4), weight: 0},</v>
      </c>
    </row>
    <row r="3862" spans="1:25" x14ac:dyDescent="0.2">
      <c r="A3862">
        <v>37.755000000000003</v>
      </c>
      <c r="B3862">
        <v>-122.399</v>
      </c>
      <c r="C3862">
        <v>0</v>
      </c>
      <c r="D3862">
        <v>4</v>
      </c>
      <c r="E3862">
        <v>1</v>
      </c>
      <c r="F3862">
        <v>0</v>
      </c>
      <c r="G3862">
        <v>2</v>
      </c>
      <c r="H3862">
        <v>0</v>
      </c>
      <c r="I3862">
        <v>16</v>
      </c>
      <c r="J3862">
        <v>7</v>
      </c>
      <c r="K3862">
        <v>0</v>
      </c>
      <c r="L3862">
        <v>23</v>
      </c>
      <c r="M3862">
        <f>VLOOKUP(H3862,AE$2:$AJ$12,6,TRUE)</f>
        <v>0</v>
      </c>
      <c r="N3862">
        <f>VLOOKUP(I3862,AF$2:$AJ$12,5,TRUE)</f>
        <v>8</v>
      </c>
      <c r="O3862">
        <f>VLOOKUP(J3862,AG$2:$AJ$12,4,TRUE)</f>
        <v>7</v>
      </c>
      <c r="P3862">
        <f>VLOOKUP(K3862,AH$2:$AJ$12,3,TRUE)</f>
        <v>0</v>
      </c>
      <c r="Q3862">
        <f>VLOOKUP(L3862,AI$2:$AJ$12,2,TRUE)</f>
        <v>8</v>
      </c>
      <c r="T3862" t="str">
        <f t="shared" si="365"/>
        <v>Crimepoint.create(latitude:37.755, longitude:-122.399, drugdrink:0, misdemean:8, theft:7, violent:0, total:8, drugdrinkct:0, misdemeanct:16, theftct:7, violentct:0, totalct:23)</v>
      </c>
      <c r="U3862" t="str">
        <f t="shared" si="366"/>
        <v>{location: new google.maps.LatLng(37.755, -122.399), weight: 0},</v>
      </c>
      <c r="V3862" t="str">
        <f t="shared" si="361"/>
        <v>{location: new google.maps.LatLng(37.755, -122.399), weight: 4},</v>
      </c>
      <c r="W3862" t="str">
        <f t="shared" si="362"/>
        <v>{location: new google.maps.LatLng(37.755, -122.399), weight: 1},</v>
      </c>
      <c r="X3862" t="str">
        <f t="shared" si="363"/>
        <v>{location: new google.maps.LatLng(37.755, -122.399), weight: 0},</v>
      </c>
      <c r="Y3862" t="str">
        <f t="shared" si="364"/>
        <v>{location: new google.maps.LatLng(37.755, -122.399), weight: 2},</v>
      </c>
    </row>
    <row r="3863" spans="1:25" x14ac:dyDescent="0.2">
      <c r="A3863">
        <v>37.755000000000003</v>
      </c>
      <c r="B3863">
        <v>-122.398</v>
      </c>
      <c r="C3863">
        <v>0</v>
      </c>
      <c r="D3863">
        <v>2</v>
      </c>
      <c r="E3863">
        <v>1</v>
      </c>
      <c r="F3863">
        <v>1</v>
      </c>
      <c r="G3863">
        <v>1</v>
      </c>
      <c r="H3863">
        <v>0</v>
      </c>
      <c r="I3863">
        <v>10</v>
      </c>
      <c r="J3863">
        <v>5</v>
      </c>
      <c r="K3863">
        <v>1</v>
      </c>
      <c r="L3863">
        <v>16</v>
      </c>
      <c r="M3863">
        <f>VLOOKUP(H3863,AE$2:$AJ$12,6,TRUE)</f>
        <v>0</v>
      </c>
      <c r="N3863">
        <f>VLOOKUP(I3863,AF$2:$AJ$12,5,TRUE)</f>
        <v>8</v>
      </c>
      <c r="O3863">
        <f>VLOOKUP(J3863,AG$2:$AJ$12,4,TRUE)</f>
        <v>7</v>
      </c>
      <c r="P3863">
        <f>VLOOKUP(K3863,AH$2:$AJ$12,3,TRUE)</f>
        <v>7</v>
      </c>
      <c r="Q3863">
        <f>VLOOKUP(L3863,AI$2:$AJ$12,2,TRUE)</f>
        <v>7</v>
      </c>
      <c r="T3863" t="str">
        <f t="shared" si="365"/>
        <v>Crimepoint.create(latitude:37.755, longitude:-122.398, drugdrink:0, misdemean:8, theft:7, violent:7, total:7, drugdrinkct:0, misdemeanct:10, theftct:5, violentct:1, totalct:16)</v>
      </c>
      <c r="U3863" t="str">
        <f t="shared" si="366"/>
        <v>{location: new google.maps.LatLng(37.755, -122.398), weight: 0},</v>
      </c>
      <c r="V3863" t="str">
        <f t="shared" si="361"/>
        <v>{location: new google.maps.LatLng(37.755, -122.398), weight: 2},</v>
      </c>
      <c r="W3863" t="str">
        <f t="shared" si="362"/>
        <v>{location: new google.maps.LatLng(37.755, -122.398), weight: 1},</v>
      </c>
      <c r="X3863" t="str">
        <f t="shared" si="363"/>
        <v>{location: new google.maps.LatLng(37.755, -122.398), weight: 1},</v>
      </c>
      <c r="Y3863" t="str">
        <f t="shared" si="364"/>
        <v>{location: new google.maps.LatLng(37.755, -122.398), weight: 1},</v>
      </c>
    </row>
    <row r="3864" spans="1:25" x14ac:dyDescent="0.2">
      <c r="A3864">
        <v>37.755000000000003</v>
      </c>
      <c r="B3864">
        <v>-122.39700000000001</v>
      </c>
      <c r="C3864">
        <v>1</v>
      </c>
      <c r="D3864">
        <v>2</v>
      </c>
      <c r="E3864">
        <v>0</v>
      </c>
      <c r="F3864">
        <v>3</v>
      </c>
      <c r="G3864">
        <v>1</v>
      </c>
      <c r="H3864">
        <v>2</v>
      </c>
      <c r="I3864">
        <v>10</v>
      </c>
      <c r="J3864">
        <v>1</v>
      </c>
      <c r="K3864">
        <v>4</v>
      </c>
      <c r="L3864">
        <v>17</v>
      </c>
      <c r="M3864">
        <f>VLOOKUP(H3864,AE$2:$AJ$12,6,TRUE)</f>
        <v>9</v>
      </c>
      <c r="N3864">
        <f>VLOOKUP(I3864,AF$2:$AJ$12,5,TRUE)</f>
        <v>8</v>
      </c>
      <c r="O3864">
        <f>VLOOKUP(J3864,AG$2:$AJ$12,4,TRUE)</f>
        <v>3</v>
      </c>
      <c r="P3864">
        <f>VLOOKUP(K3864,AH$2:$AJ$12,3,TRUE)</f>
        <v>8</v>
      </c>
      <c r="Q3864">
        <f>VLOOKUP(L3864,AI$2:$AJ$12,2,TRUE)</f>
        <v>7</v>
      </c>
      <c r="T3864" t="str">
        <f t="shared" si="365"/>
        <v>Crimepoint.create(latitude:37.755, longitude:-122.397, drugdrink:9, misdemean:8, theft:3, violent:8, total:7, drugdrinkct:2, misdemeanct:10, theftct:1, violentct:4, totalct:17)</v>
      </c>
      <c r="U3864" t="str">
        <f t="shared" si="366"/>
        <v>{location: new google.maps.LatLng(37.755, -122.397), weight: 1},</v>
      </c>
      <c r="V3864" t="str">
        <f t="shared" si="361"/>
        <v>{location: new google.maps.LatLng(37.755, -122.397), weight: 2},</v>
      </c>
      <c r="W3864" t="str">
        <f t="shared" si="362"/>
        <v>{location: new google.maps.LatLng(37.755, -122.397), weight: 0},</v>
      </c>
      <c r="X3864" t="str">
        <f t="shared" si="363"/>
        <v>{location: new google.maps.LatLng(37.755, -122.397), weight: 3},</v>
      </c>
      <c r="Y3864" t="str">
        <f t="shared" si="364"/>
        <v>{location: new google.maps.LatLng(37.755, -122.397), weight: 1},</v>
      </c>
    </row>
    <row r="3865" spans="1:25" x14ac:dyDescent="0.2">
      <c r="A3865">
        <v>37.755000000000003</v>
      </c>
      <c r="B3865">
        <v>-122.396</v>
      </c>
      <c r="C3865">
        <v>0</v>
      </c>
      <c r="D3865">
        <v>1</v>
      </c>
      <c r="E3865">
        <v>0</v>
      </c>
      <c r="F3865">
        <v>2</v>
      </c>
      <c r="G3865">
        <v>1</v>
      </c>
      <c r="H3865">
        <v>0</v>
      </c>
      <c r="I3865">
        <v>6</v>
      </c>
      <c r="J3865">
        <v>2</v>
      </c>
      <c r="K3865">
        <v>3</v>
      </c>
      <c r="L3865">
        <v>11</v>
      </c>
      <c r="M3865">
        <f>VLOOKUP(H3865,AE$2:$AJ$12,6,TRUE)</f>
        <v>0</v>
      </c>
      <c r="N3865">
        <f>VLOOKUP(I3865,AF$2:$AJ$12,5,TRUE)</f>
        <v>7</v>
      </c>
      <c r="O3865">
        <f>VLOOKUP(J3865,AG$2:$AJ$12,4,TRUE)</f>
        <v>4</v>
      </c>
      <c r="P3865">
        <f>VLOOKUP(K3865,AH$2:$AJ$12,3,TRUE)</f>
        <v>8</v>
      </c>
      <c r="Q3865">
        <f>VLOOKUP(L3865,AI$2:$AJ$12,2,TRUE)</f>
        <v>6</v>
      </c>
      <c r="T3865" t="str">
        <f t="shared" si="365"/>
        <v>Crimepoint.create(latitude:37.755, longitude:-122.396, drugdrink:0, misdemean:7, theft:4, violent:8, total:6, drugdrinkct:0, misdemeanct:6, theftct:2, violentct:3, totalct:11)</v>
      </c>
      <c r="U3865" t="str">
        <f t="shared" si="366"/>
        <v>{location: new google.maps.LatLng(37.755, -122.396), weight: 0},</v>
      </c>
      <c r="V3865" t="str">
        <f t="shared" si="361"/>
        <v>{location: new google.maps.LatLng(37.755, -122.396), weight: 1},</v>
      </c>
      <c r="W3865" t="str">
        <f t="shared" si="362"/>
        <v>{location: new google.maps.LatLng(37.755, -122.396), weight: 0},</v>
      </c>
      <c r="X3865" t="str">
        <f t="shared" si="363"/>
        <v>{location: new google.maps.LatLng(37.755, -122.396), weight: 2},</v>
      </c>
      <c r="Y3865" t="str">
        <f t="shared" si="364"/>
        <v>{location: new google.maps.LatLng(37.755, -122.396), weight: 1},</v>
      </c>
    </row>
    <row r="3866" spans="1:25" x14ac:dyDescent="0.2">
      <c r="A3866">
        <v>37.755000000000003</v>
      </c>
      <c r="B3866">
        <v>-122.395</v>
      </c>
      <c r="C3866">
        <v>0</v>
      </c>
      <c r="D3866">
        <v>5</v>
      </c>
      <c r="E3866">
        <v>1</v>
      </c>
      <c r="F3866">
        <v>7</v>
      </c>
      <c r="G3866">
        <v>3</v>
      </c>
      <c r="H3866">
        <v>0</v>
      </c>
      <c r="I3866">
        <v>21</v>
      </c>
      <c r="J3866">
        <v>5</v>
      </c>
      <c r="K3866">
        <v>10</v>
      </c>
      <c r="L3866">
        <v>36</v>
      </c>
      <c r="M3866">
        <f>VLOOKUP(H3866,AE$2:$AJ$12,6,TRUE)</f>
        <v>0</v>
      </c>
      <c r="N3866">
        <f>VLOOKUP(I3866,AF$2:$AJ$12,5,TRUE)</f>
        <v>9</v>
      </c>
      <c r="O3866">
        <f>VLOOKUP(J3866,AG$2:$AJ$12,4,TRUE)</f>
        <v>7</v>
      </c>
      <c r="P3866">
        <f>VLOOKUP(K3866,AH$2:$AJ$12,3,TRUE)</f>
        <v>9</v>
      </c>
      <c r="Q3866">
        <f>VLOOKUP(L3866,AI$2:$AJ$12,2,TRUE)</f>
        <v>8</v>
      </c>
      <c r="T3866" t="str">
        <f t="shared" si="365"/>
        <v>Crimepoint.create(latitude:37.755, longitude:-122.395, drugdrink:0, misdemean:9, theft:7, violent:9, total:8, drugdrinkct:0, misdemeanct:21, theftct:5, violentct:10, totalct:36)</v>
      </c>
      <c r="U3866" t="str">
        <f t="shared" si="366"/>
        <v>{location: new google.maps.LatLng(37.755, -122.395), weight: 0},</v>
      </c>
      <c r="V3866" t="str">
        <f t="shared" si="361"/>
        <v>{location: new google.maps.LatLng(37.755, -122.395), weight: 5},</v>
      </c>
      <c r="W3866" t="str">
        <f t="shared" si="362"/>
        <v>{location: new google.maps.LatLng(37.755, -122.395), weight: 1},</v>
      </c>
      <c r="X3866" t="str">
        <f t="shared" si="363"/>
        <v>{location: new google.maps.LatLng(37.755, -122.395), weight: 7},</v>
      </c>
      <c r="Y3866" t="str">
        <f t="shared" si="364"/>
        <v>{location: new google.maps.LatLng(37.755, -122.395), weight: 3},</v>
      </c>
    </row>
    <row r="3867" spans="1:25" x14ac:dyDescent="0.2">
      <c r="A3867">
        <v>37.755000000000003</v>
      </c>
      <c r="B3867">
        <v>-122.393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</v>
      </c>
      <c r="K3867">
        <v>0</v>
      </c>
      <c r="L3867">
        <v>3</v>
      </c>
      <c r="M3867">
        <f>VLOOKUP(H3867,AE$2:$AJ$12,6,TRUE)</f>
        <v>0</v>
      </c>
      <c r="N3867">
        <f>VLOOKUP(I3867,AF$2:$AJ$12,5,TRUE)</f>
        <v>0</v>
      </c>
      <c r="O3867">
        <f>VLOOKUP(J3867,AG$2:$AJ$12,4,TRUE)</f>
        <v>5</v>
      </c>
      <c r="P3867">
        <f>VLOOKUP(K3867,AH$2:$AJ$12,3,TRUE)</f>
        <v>0</v>
      </c>
      <c r="Q3867">
        <f>VLOOKUP(L3867,AI$2:$AJ$12,2,TRUE)</f>
        <v>2</v>
      </c>
      <c r="T3867" t="str">
        <f t="shared" si="365"/>
        <v>Crimepoint.create(latitude:37.755, longitude:-122.393, drugdrink:0, misdemean:0, theft:5, violent:0, total:2, drugdrinkct:0, misdemeanct:0, theftct:3, violentct:0, totalct:3)</v>
      </c>
      <c r="U3867" t="str">
        <f t="shared" si="366"/>
        <v>{location: new google.maps.LatLng(37.755, -122.393), weight: 0},</v>
      </c>
      <c r="V3867" t="str">
        <f t="shared" si="361"/>
        <v>{location: new google.maps.LatLng(37.755, -122.393), weight: 0},</v>
      </c>
      <c r="W3867" t="str">
        <f t="shared" si="362"/>
        <v>{location: new google.maps.LatLng(37.755, -122.393), weight: 0},</v>
      </c>
      <c r="X3867" t="str">
        <f t="shared" si="363"/>
        <v>{location: new google.maps.LatLng(37.755, -122.393), weight: 0},</v>
      </c>
      <c r="Y3867" t="str">
        <f t="shared" si="364"/>
        <v>{location: new google.maps.LatLng(37.755, -122.393), weight: 0},</v>
      </c>
    </row>
    <row r="3868" spans="1:25" x14ac:dyDescent="0.2">
      <c r="A3868">
        <v>37.755000000000003</v>
      </c>
      <c r="B3868">
        <v>-122.392</v>
      </c>
      <c r="C3868">
        <v>0</v>
      </c>
      <c r="D3868">
        <v>2</v>
      </c>
      <c r="E3868">
        <v>0</v>
      </c>
      <c r="F3868">
        <v>1</v>
      </c>
      <c r="G3868">
        <v>1</v>
      </c>
      <c r="H3868">
        <v>0</v>
      </c>
      <c r="I3868">
        <v>8</v>
      </c>
      <c r="J3868">
        <v>2</v>
      </c>
      <c r="K3868">
        <v>1</v>
      </c>
      <c r="L3868">
        <v>11</v>
      </c>
      <c r="M3868">
        <f>VLOOKUP(H3868,AE$2:$AJ$12,6,TRUE)</f>
        <v>0</v>
      </c>
      <c r="N3868">
        <f>VLOOKUP(I3868,AF$2:$AJ$12,5,TRUE)</f>
        <v>7</v>
      </c>
      <c r="O3868">
        <f>VLOOKUP(J3868,AG$2:$AJ$12,4,TRUE)</f>
        <v>4</v>
      </c>
      <c r="P3868">
        <f>VLOOKUP(K3868,AH$2:$AJ$12,3,TRUE)</f>
        <v>7</v>
      </c>
      <c r="Q3868">
        <f>VLOOKUP(L3868,AI$2:$AJ$12,2,TRUE)</f>
        <v>6</v>
      </c>
      <c r="T3868" t="str">
        <f t="shared" si="365"/>
        <v>Crimepoint.create(latitude:37.755, longitude:-122.392, drugdrink:0, misdemean:7, theft:4, violent:7, total:6, drugdrinkct:0, misdemeanct:8, theftct:2, violentct:1, totalct:11)</v>
      </c>
      <c r="U3868" t="str">
        <f t="shared" si="366"/>
        <v>{location: new google.maps.LatLng(37.755, -122.392), weight: 0},</v>
      </c>
      <c r="V3868" t="str">
        <f t="shared" si="361"/>
        <v>{location: new google.maps.LatLng(37.755, -122.392), weight: 2},</v>
      </c>
      <c r="W3868" t="str">
        <f t="shared" si="362"/>
        <v>{location: new google.maps.LatLng(37.755, -122.392), weight: 0},</v>
      </c>
      <c r="X3868" t="str">
        <f t="shared" si="363"/>
        <v>{location: new google.maps.LatLng(37.755, -122.392), weight: 1},</v>
      </c>
      <c r="Y3868" t="str">
        <f t="shared" si="364"/>
        <v>{location: new google.maps.LatLng(37.755, -122.392), weight: 1},</v>
      </c>
    </row>
    <row r="3869" spans="1:25" x14ac:dyDescent="0.2">
      <c r="A3869">
        <v>37.755000000000003</v>
      </c>
      <c r="B3869">
        <v>-122.39100000000001</v>
      </c>
      <c r="C3869">
        <v>0</v>
      </c>
      <c r="D3869">
        <v>2</v>
      </c>
      <c r="E3869">
        <v>1</v>
      </c>
      <c r="F3869">
        <v>0</v>
      </c>
      <c r="G3869">
        <v>1</v>
      </c>
      <c r="H3869">
        <v>0</v>
      </c>
      <c r="I3869">
        <v>7</v>
      </c>
      <c r="J3869">
        <v>6</v>
      </c>
      <c r="K3869">
        <v>0</v>
      </c>
      <c r="L3869">
        <v>13</v>
      </c>
      <c r="M3869">
        <f>VLOOKUP(H3869,AE$2:$AJ$12,6,TRUE)</f>
        <v>0</v>
      </c>
      <c r="N3869">
        <f>VLOOKUP(I3869,AF$2:$AJ$12,5,TRUE)</f>
        <v>7</v>
      </c>
      <c r="O3869">
        <f>VLOOKUP(J3869,AG$2:$AJ$12,4,TRUE)</f>
        <v>7</v>
      </c>
      <c r="P3869">
        <f>VLOOKUP(K3869,AH$2:$AJ$12,3,TRUE)</f>
        <v>0</v>
      </c>
      <c r="Q3869">
        <f>VLOOKUP(L3869,AI$2:$AJ$12,2,TRUE)</f>
        <v>7</v>
      </c>
      <c r="T3869" t="str">
        <f t="shared" si="365"/>
        <v>Crimepoint.create(latitude:37.755, longitude:-122.391, drugdrink:0, misdemean:7, theft:7, violent:0, total:7, drugdrinkct:0, misdemeanct:7, theftct:6, violentct:0, totalct:13)</v>
      </c>
      <c r="U3869" t="str">
        <f t="shared" si="366"/>
        <v>{location: new google.maps.LatLng(37.755, -122.391), weight: 0},</v>
      </c>
      <c r="V3869" t="str">
        <f t="shared" si="361"/>
        <v>{location: new google.maps.LatLng(37.755, -122.391), weight: 2},</v>
      </c>
      <c r="W3869" t="str">
        <f t="shared" si="362"/>
        <v>{location: new google.maps.LatLng(37.755, -122.391), weight: 1},</v>
      </c>
      <c r="X3869" t="str">
        <f t="shared" si="363"/>
        <v>{location: new google.maps.LatLng(37.755, -122.391), weight: 0},</v>
      </c>
      <c r="Y3869" t="str">
        <f t="shared" si="364"/>
        <v>{location: new google.maps.LatLng(37.755, -122.391), weight: 1},</v>
      </c>
    </row>
    <row r="3870" spans="1:25" x14ac:dyDescent="0.2">
      <c r="A3870">
        <v>37.755000000000003</v>
      </c>
      <c r="B3870">
        <v>-122.39</v>
      </c>
      <c r="C3870">
        <v>1</v>
      </c>
      <c r="D3870">
        <v>1</v>
      </c>
      <c r="E3870">
        <v>1</v>
      </c>
      <c r="F3870">
        <v>2</v>
      </c>
      <c r="G3870">
        <v>1</v>
      </c>
      <c r="H3870">
        <v>1</v>
      </c>
      <c r="I3870">
        <v>6</v>
      </c>
      <c r="J3870">
        <v>7</v>
      </c>
      <c r="K3870">
        <v>3</v>
      </c>
      <c r="L3870">
        <v>17</v>
      </c>
      <c r="M3870">
        <f>VLOOKUP(H3870,AE$2:$AJ$12,6,TRUE)</f>
        <v>8</v>
      </c>
      <c r="N3870">
        <f>VLOOKUP(I3870,AF$2:$AJ$12,5,TRUE)</f>
        <v>7</v>
      </c>
      <c r="O3870">
        <f>VLOOKUP(J3870,AG$2:$AJ$12,4,TRUE)</f>
        <v>7</v>
      </c>
      <c r="P3870">
        <f>VLOOKUP(K3870,AH$2:$AJ$12,3,TRUE)</f>
        <v>8</v>
      </c>
      <c r="Q3870">
        <f>VLOOKUP(L3870,AI$2:$AJ$12,2,TRUE)</f>
        <v>7</v>
      </c>
      <c r="T3870" t="str">
        <f t="shared" si="365"/>
        <v>Crimepoint.create(latitude:37.755, longitude:-122.39, drugdrink:8, misdemean:7, theft:7, violent:8, total:7, drugdrinkct:1, misdemeanct:6, theftct:7, violentct:3, totalct:17)</v>
      </c>
      <c r="U3870" t="str">
        <f t="shared" si="366"/>
        <v>{location: new google.maps.LatLng(37.755, -122.39), weight: 1},</v>
      </c>
      <c r="V3870" t="str">
        <f t="shared" si="361"/>
        <v>{location: new google.maps.LatLng(37.755, -122.39), weight: 1},</v>
      </c>
      <c r="W3870" t="str">
        <f t="shared" si="362"/>
        <v>{location: new google.maps.LatLng(37.755, -122.39), weight: 1},</v>
      </c>
      <c r="X3870" t="str">
        <f t="shared" si="363"/>
        <v>{location: new google.maps.LatLng(37.755, -122.39), weight: 2},</v>
      </c>
      <c r="Y3870" t="str">
        <f t="shared" si="364"/>
        <v>{location: new google.maps.LatLng(37.755, -122.39), weight: 1},</v>
      </c>
    </row>
    <row r="3871" spans="1:25" x14ac:dyDescent="0.2">
      <c r="A3871">
        <v>37.755000000000003</v>
      </c>
      <c r="B3871">
        <v>-122.389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0</v>
      </c>
      <c r="I3871">
        <v>2</v>
      </c>
      <c r="J3871">
        <v>5</v>
      </c>
      <c r="K3871">
        <v>2</v>
      </c>
      <c r="L3871">
        <v>9</v>
      </c>
      <c r="M3871">
        <f>VLOOKUP(H3871,AE$2:$AJ$12,6,TRUE)</f>
        <v>0</v>
      </c>
      <c r="N3871">
        <f>VLOOKUP(I3871,AF$2:$AJ$12,5,TRUE)</f>
        <v>4</v>
      </c>
      <c r="O3871">
        <f>VLOOKUP(J3871,AG$2:$AJ$12,4,TRUE)</f>
        <v>7</v>
      </c>
      <c r="P3871">
        <f>VLOOKUP(K3871,AH$2:$AJ$12,3,TRUE)</f>
        <v>7</v>
      </c>
      <c r="Q3871">
        <f>VLOOKUP(L3871,AI$2:$AJ$12,2,TRUE)</f>
        <v>5</v>
      </c>
      <c r="T3871" t="str">
        <f t="shared" si="365"/>
        <v>Crimepoint.create(latitude:37.755, longitude:-122.389, drugdrink:0, misdemean:4, theft:7, violent:7, total:5, drugdrinkct:0, misdemeanct:2, theftct:5, violentct:2, totalct:9)</v>
      </c>
      <c r="U3871" t="str">
        <f t="shared" si="366"/>
        <v>{location: new google.maps.LatLng(37.755, -122.389), weight: 0},</v>
      </c>
      <c r="V3871" t="str">
        <f t="shared" si="361"/>
        <v>{location: new google.maps.LatLng(37.755, -122.389), weight: 0},</v>
      </c>
      <c r="W3871" t="str">
        <f t="shared" si="362"/>
        <v>{location: new google.maps.LatLng(37.755, -122.389), weight: 1},</v>
      </c>
      <c r="X3871" t="str">
        <f t="shared" si="363"/>
        <v>{location: new google.maps.LatLng(37.755, -122.389), weight: 1},</v>
      </c>
      <c r="Y3871" t="str">
        <f t="shared" si="364"/>
        <v>{location: new google.maps.LatLng(37.755, -122.389), weight: 1},</v>
      </c>
    </row>
    <row r="3872" spans="1:25" x14ac:dyDescent="0.2">
      <c r="A3872">
        <v>37.755000000000003</v>
      </c>
      <c r="B3872">
        <v>-122.38800000000001</v>
      </c>
      <c r="C3872">
        <v>0</v>
      </c>
      <c r="D3872">
        <v>1</v>
      </c>
      <c r="E3872">
        <v>1</v>
      </c>
      <c r="F3872">
        <v>2</v>
      </c>
      <c r="G3872">
        <v>1</v>
      </c>
      <c r="H3872">
        <v>0</v>
      </c>
      <c r="I3872">
        <v>6</v>
      </c>
      <c r="J3872">
        <v>8</v>
      </c>
      <c r="K3872">
        <v>3</v>
      </c>
      <c r="L3872">
        <v>17</v>
      </c>
      <c r="M3872">
        <f>VLOOKUP(H3872,AE$2:$AJ$12,6,TRUE)</f>
        <v>0</v>
      </c>
      <c r="N3872">
        <f>VLOOKUP(I3872,AF$2:$AJ$12,5,TRUE)</f>
        <v>7</v>
      </c>
      <c r="O3872">
        <f>VLOOKUP(J3872,AG$2:$AJ$12,4,TRUE)</f>
        <v>8</v>
      </c>
      <c r="P3872">
        <f>VLOOKUP(K3872,AH$2:$AJ$12,3,TRUE)</f>
        <v>8</v>
      </c>
      <c r="Q3872">
        <f>VLOOKUP(L3872,AI$2:$AJ$12,2,TRUE)</f>
        <v>7</v>
      </c>
      <c r="T3872" t="str">
        <f t="shared" si="365"/>
        <v>Crimepoint.create(latitude:37.755, longitude:-122.388, drugdrink:0, misdemean:7, theft:8, violent:8, total:7, drugdrinkct:0, misdemeanct:6, theftct:8, violentct:3, totalct:17)</v>
      </c>
      <c r="U3872" t="str">
        <f t="shared" si="366"/>
        <v>{location: new google.maps.LatLng(37.755, -122.388), weight: 0},</v>
      </c>
      <c r="V3872" t="str">
        <f t="shared" si="361"/>
        <v>{location: new google.maps.LatLng(37.755, -122.388), weight: 1},</v>
      </c>
      <c r="W3872" t="str">
        <f t="shared" si="362"/>
        <v>{location: new google.maps.LatLng(37.755, -122.388), weight: 1},</v>
      </c>
      <c r="X3872" t="str">
        <f t="shared" si="363"/>
        <v>{location: new google.maps.LatLng(37.755, -122.388), weight: 2},</v>
      </c>
      <c r="Y3872" t="str">
        <f t="shared" si="364"/>
        <v>{location: new google.maps.LatLng(37.755, -122.388), weight: 1},</v>
      </c>
    </row>
    <row r="3873" spans="1:25" x14ac:dyDescent="0.2">
      <c r="A3873">
        <v>37.755000000000003</v>
      </c>
      <c r="B3873">
        <v>-122.387</v>
      </c>
      <c r="C3873">
        <v>0</v>
      </c>
      <c r="D3873">
        <v>2</v>
      </c>
      <c r="E3873">
        <v>2</v>
      </c>
      <c r="F3873">
        <v>0</v>
      </c>
      <c r="G3873">
        <v>2</v>
      </c>
      <c r="H3873">
        <v>0</v>
      </c>
      <c r="I3873">
        <v>11</v>
      </c>
      <c r="J3873">
        <v>14</v>
      </c>
      <c r="K3873">
        <v>0</v>
      </c>
      <c r="L3873">
        <v>25</v>
      </c>
      <c r="M3873">
        <f>VLOOKUP(H3873,AE$2:$AJ$12,6,TRUE)</f>
        <v>0</v>
      </c>
      <c r="N3873">
        <f>VLOOKUP(I3873,AF$2:$AJ$12,5,TRUE)</f>
        <v>8</v>
      </c>
      <c r="O3873">
        <f>VLOOKUP(J3873,AG$2:$AJ$12,4,TRUE)</f>
        <v>8</v>
      </c>
      <c r="P3873">
        <f>VLOOKUP(K3873,AH$2:$AJ$12,3,TRUE)</f>
        <v>0</v>
      </c>
      <c r="Q3873">
        <f>VLOOKUP(L3873,AI$2:$AJ$12,2,TRUE)</f>
        <v>8</v>
      </c>
      <c r="T3873" t="str">
        <f t="shared" si="365"/>
        <v>Crimepoint.create(latitude:37.755, longitude:-122.387, drugdrink:0, misdemean:8, theft:8, violent:0, total:8, drugdrinkct:0, misdemeanct:11, theftct:14, violentct:0, totalct:25)</v>
      </c>
      <c r="U3873" t="str">
        <f t="shared" si="366"/>
        <v>{location: new google.maps.LatLng(37.755, -122.387), weight: 0},</v>
      </c>
      <c r="V3873" t="str">
        <f t="shared" si="361"/>
        <v>{location: new google.maps.LatLng(37.755, -122.387), weight: 2},</v>
      </c>
      <c r="W3873" t="str">
        <f t="shared" si="362"/>
        <v>{location: new google.maps.LatLng(37.755, -122.387), weight: 2},</v>
      </c>
      <c r="X3873" t="str">
        <f t="shared" si="363"/>
        <v>{location: new google.maps.LatLng(37.755, -122.387), weight: 0},</v>
      </c>
      <c r="Y3873" t="str">
        <f t="shared" si="364"/>
        <v>{location: new google.maps.LatLng(37.755, -122.387), weight: 2},</v>
      </c>
    </row>
    <row r="3874" spans="1:25" x14ac:dyDescent="0.2">
      <c r="A3874">
        <v>37.756</v>
      </c>
      <c r="B3874">
        <v>-122.509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1</v>
      </c>
      <c r="K3874">
        <v>0</v>
      </c>
      <c r="L3874">
        <v>2</v>
      </c>
      <c r="M3874">
        <f>VLOOKUP(H3874,AE$2:$AJ$12,6,TRUE)</f>
        <v>0</v>
      </c>
      <c r="N3874">
        <f>VLOOKUP(I3874,AF$2:$AJ$12,5,TRUE)</f>
        <v>2</v>
      </c>
      <c r="O3874">
        <f>VLOOKUP(J3874,AG$2:$AJ$12,4,TRUE)</f>
        <v>3</v>
      </c>
      <c r="P3874">
        <f>VLOOKUP(K3874,AH$2:$AJ$12,3,TRUE)</f>
        <v>0</v>
      </c>
      <c r="Q3874">
        <f>VLOOKUP(L3874,AI$2:$AJ$12,2,TRUE)</f>
        <v>1</v>
      </c>
      <c r="T3874" t="str">
        <f t="shared" si="365"/>
        <v>Crimepoint.create(latitude:37.756, longitude:-122.509, drugdrink:0, misdemean:2, theft:3, violent:0, total:1, drugdrinkct:0, misdemeanct:1, theftct:1, violentct:0, totalct:2)</v>
      </c>
      <c r="U3874" t="str">
        <f t="shared" si="366"/>
        <v>{location: new google.maps.LatLng(37.756, -122.509), weight: 0},</v>
      </c>
      <c r="V3874" t="str">
        <f t="shared" si="361"/>
        <v>{location: new google.maps.LatLng(37.756, -122.509), weight: 0},</v>
      </c>
      <c r="W3874" t="str">
        <f t="shared" si="362"/>
        <v>{location: new google.maps.LatLng(37.756, -122.509), weight: 0},</v>
      </c>
      <c r="X3874" t="str">
        <f t="shared" si="363"/>
        <v>{location: new google.maps.LatLng(37.756, -122.509), weight: 0},</v>
      </c>
      <c r="Y3874" t="str">
        <f t="shared" si="364"/>
        <v>{location: new google.maps.LatLng(37.756, -122.509), weight: 0},</v>
      </c>
    </row>
    <row r="3875" spans="1:25" x14ac:dyDescent="0.2">
      <c r="A3875">
        <v>37.756</v>
      </c>
      <c r="B3875">
        <v>-122.508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0</v>
      </c>
      <c r="I3875">
        <v>2</v>
      </c>
      <c r="J3875">
        <v>5</v>
      </c>
      <c r="K3875">
        <v>1</v>
      </c>
      <c r="L3875">
        <v>8</v>
      </c>
      <c r="M3875">
        <f>VLOOKUP(H3875,AE$2:$AJ$12,6,TRUE)</f>
        <v>0</v>
      </c>
      <c r="N3875">
        <f>VLOOKUP(I3875,AF$2:$AJ$12,5,TRUE)</f>
        <v>4</v>
      </c>
      <c r="O3875">
        <f>VLOOKUP(J3875,AG$2:$AJ$12,4,TRUE)</f>
        <v>7</v>
      </c>
      <c r="P3875">
        <f>VLOOKUP(K3875,AH$2:$AJ$12,3,TRUE)</f>
        <v>7</v>
      </c>
      <c r="Q3875">
        <f>VLOOKUP(L3875,AI$2:$AJ$12,2,TRUE)</f>
        <v>5</v>
      </c>
      <c r="T3875" t="str">
        <f t="shared" si="365"/>
        <v>Crimepoint.create(latitude:37.756, longitude:-122.508, drugdrink:0, misdemean:4, theft:7, violent:7, total:5, drugdrinkct:0, misdemeanct:2, theftct:5, violentct:1, totalct:8)</v>
      </c>
      <c r="U3875" t="str">
        <f t="shared" si="366"/>
        <v>{location: new google.maps.LatLng(37.756, -122.508), weight: 0},</v>
      </c>
      <c r="V3875" t="str">
        <f t="shared" si="361"/>
        <v>{location: new google.maps.LatLng(37.756, -122.508), weight: 0},</v>
      </c>
      <c r="W3875" t="str">
        <f t="shared" si="362"/>
        <v>{location: new google.maps.LatLng(37.756, -122.508), weight: 1},</v>
      </c>
      <c r="X3875" t="str">
        <f t="shared" si="363"/>
        <v>{location: new google.maps.LatLng(37.756, -122.508), weight: 1},</v>
      </c>
      <c r="Y3875" t="str">
        <f t="shared" si="364"/>
        <v>{location: new google.maps.LatLng(37.756, -122.508), weight: 1},</v>
      </c>
    </row>
    <row r="3876" spans="1:25" x14ac:dyDescent="0.2">
      <c r="A3876">
        <v>37.756</v>
      </c>
      <c r="B3876">
        <v>-122.50700000000001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2</v>
      </c>
      <c r="J3876">
        <v>1</v>
      </c>
      <c r="K3876">
        <v>2</v>
      </c>
      <c r="L3876">
        <v>5</v>
      </c>
      <c r="M3876">
        <f>VLOOKUP(H3876,AE$2:$AJ$12,6,TRUE)</f>
        <v>0</v>
      </c>
      <c r="N3876">
        <f>VLOOKUP(I3876,AF$2:$AJ$12,5,TRUE)</f>
        <v>4</v>
      </c>
      <c r="O3876">
        <f>VLOOKUP(J3876,AG$2:$AJ$12,4,TRUE)</f>
        <v>3</v>
      </c>
      <c r="P3876">
        <f>VLOOKUP(K3876,AH$2:$AJ$12,3,TRUE)</f>
        <v>7</v>
      </c>
      <c r="Q3876">
        <f>VLOOKUP(L3876,AI$2:$AJ$12,2,TRUE)</f>
        <v>4</v>
      </c>
      <c r="T3876" t="str">
        <f t="shared" si="365"/>
        <v>Crimepoint.create(latitude:37.756, longitude:-122.507, drugdrink:0, misdemean:4, theft:3, violent:7, total:4, drugdrinkct:0, misdemeanct:2, theftct:1, violentct:2, totalct:5)</v>
      </c>
      <c r="U3876" t="str">
        <f t="shared" si="366"/>
        <v>{location: new google.maps.LatLng(37.756, -122.507), weight: 0},</v>
      </c>
      <c r="V3876" t="str">
        <f t="shared" si="361"/>
        <v>{location: new google.maps.LatLng(37.756, -122.507), weight: 0},</v>
      </c>
      <c r="W3876" t="str">
        <f t="shared" si="362"/>
        <v>{location: new google.maps.LatLng(37.756, -122.507), weight: 0},</v>
      </c>
      <c r="X3876" t="str">
        <f t="shared" si="363"/>
        <v>{location: new google.maps.LatLng(37.756, -122.507), weight: 1},</v>
      </c>
      <c r="Y3876" t="str">
        <f t="shared" si="364"/>
        <v>{location: new google.maps.LatLng(37.756, -122.507), weight: 0},</v>
      </c>
    </row>
    <row r="3877" spans="1:25" x14ac:dyDescent="0.2">
      <c r="A3877">
        <v>37.756</v>
      </c>
      <c r="B3877">
        <v>-122.506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2</v>
      </c>
      <c r="K3877">
        <v>0</v>
      </c>
      <c r="L3877">
        <v>3</v>
      </c>
      <c r="M3877">
        <f>VLOOKUP(H3877,AE$2:$AJ$12,6,TRUE)</f>
        <v>0</v>
      </c>
      <c r="N3877">
        <f>VLOOKUP(I3877,AF$2:$AJ$12,5,TRUE)</f>
        <v>2</v>
      </c>
      <c r="O3877">
        <f>VLOOKUP(J3877,AG$2:$AJ$12,4,TRUE)</f>
        <v>4</v>
      </c>
      <c r="P3877">
        <f>VLOOKUP(K3877,AH$2:$AJ$12,3,TRUE)</f>
        <v>0</v>
      </c>
      <c r="Q3877">
        <f>VLOOKUP(L3877,AI$2:$AJ$12,2,TRUE)</f>
        <v>2</v>
      </c>
      <c r="T3877" t="str">
        <f t="shared" si="365"/>
        <v>Crimepoint.create(latitude:37.756, longitude:-122.506, drugdrink:0, misdemean:2, theft:4, violent:0, total:2, drugdrinkct:0, misdemeanct:1, theftct:2, violentct:0, totalct:3)</v>
      </c>
      <c r="U3877" t="str">
        <f t="shared" si="366"/>
        <v>{location: new google.maps.LatLng(37.756, -122.506), weight: 0},</v>
      </c>
      <c r="V3877" t="str">
        <f t="shared" si="361"/>
        <v>{location: new google.maps.LatLng(37.756, -122.506), weight: 0},</v>
      </c>
      <c r="W3877" t="str">
        <f t="shared" si="362"/>
        <v>{location: new google.maps.LatLng(37.756, -122.506), weight: 0},</v>
      </c>
      <c r="X3877" t="str">
        <f t="shared" si="363"/>
        <v>{location: new google.maps.LatLng(37.756, -122.506), weight: 0},</v>
      </c>
      <c r="Y3877" t="str">
        <f t="shared" si="364"/>
        <v>{location: new google.maps.LatLng(37.756, -122.506), weight: 0},</v>
      </c>
    </row>
    <row r="3878" spans="1:25" x14ac:dyDescent="0.2">
      <c r="A3878">
        <v>37.756</v>
      </c>
      <c r="B3878">
        <v>-122.505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2</v>
      </c>
      <c r="J3878">
        <v>0</v>
      </c>
      <c r="K3878">
        <v>2</v>
      </c>
      <c r="L3878">
        <v>4</v>
      </c>
      <c r="M3878">
        <f>VLOOKUP(H3878,AE$2:$AJ$12,6,TRUE)</f>
        <v>0</v>
      </c>
      <c r="N3878">
        <f>VLOOKUP(I3878,AF$2:$AJ$12,5,TRUE)</f>
        <v>4</v>
      </c>
      <c r="O3878">
        <f>VLOOKUP(J3878,AG$2:$AJ$12,4,TRUE)</f>
        <v>0</v>
      </c>
      <c r="P3878">
        <f>VLOOKUP(K3878,AH$2:$AJ$12,3,TRUE)</f>
        <v>7</v>
      </c>
      <c r="Q3878">
        <f>VLOOKUP(L3878,AI$2:$AJ$12,2,TRUE)</f>
        <v>3</v>
      </c>
      <c r="T3878" t="str">
        <f t="shared" si="365"/>
        <v>Crimepoint.create(latitude:37.756, longitude:-122.505, drugdrink:0, misdemean:4, theft:0, violent:7, total:3, drugdrinkct:0, misdemeanct:2, theftct:0, violentct:2, totalct:4)</v>
      </c>
      <c r="U3878" t="str">
        <f t="shared" si="366"/>
        <v>{location: new google.maps.LatLng(37.756, -122.505), weight: 0},</v>
      </c>
      <c r="V3878" t="str">
        <f t="shared" si="361"/>
        <v>{location: new google.maps.LatLng(37.756, -122.505), weight: 0},</v>
      </c>
      <c r="W3878" t="str">
        <f t="shared" si="362"/>
        <v>{location: new google.maps.LatLng(37.756, -122.505), weight: 0},</v>
      </c>
      <c r="X3878" t="str">
        <f t="shared" si="363"/>
        <v>{location: new google.maps.LatLng(37.756, -122.505), weight: 1},</v>
      </c>
      <c r="Y3878" t="str">
        <f t="shared" si="364"/>
        <v>{location: new google.maps.LatLng(37.756, -122.505), weight: 0},</v>
      </c>
    </row>
    <row r="3879" spans="1:25" x14ac:dyDescent="0.2">
      <c r="A3879">
        <v>37.756</v>
      </c>
      <c r="B3879">
        <v>-122.504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2</v>
      </c>
      <c r="J3879">
        <v>2</v>
      </c>
      <c r="K3879">
        <v>0</v>
      </c>
      <c r="L3879">
        <v>4</v>
      </c>
      <c r="M3879">
        <f>VLOOKUP(H3879,AE$2:$AJ$12,6,TRUE)</f>
        <v>0</v>
      </c>
      <c r="N3879">
        <f>VLOOKUP(I3879,AF$2:$AJ$12,5,TRUE)</f>
        <v>4</v>
      </c>
      <c r="O3879">
        <f>VLOOKUP(J3879,AG$2:$AJ$12,4,TRUE)</f>
        <v>4</v>
      </c>
      <c r="P3879">
        <f>VLOOKUP(K3879,AH$2:$AJ$12,3,TRUE)</f>
        <v>0</v>
      </c>
      <c r="Q3879">
        <f>VLOOKUP(L3879,AI$2:$AJ$12,2,TRUE)</f>
        <v>3</v>
      </c>
      <c r="T3879" t="str">
        <f t="shared" si="365"/>
        <v>Crimepoint.create(latitude:37.756, longitude:-122.504, drugdrink:0, misdemean:4, theft:4, violent:0, total:3, drugdrinkct:0, misdemeanct:2, theftct:2, violentct:0, totalct:4)</v>
      </c>
      <c r="U3879" t="str">
        <f t="shared" si="366"/>
        <v>{location: new google.maps.LatLng(37.756, -122.504), weight: 0},</v>
      </c>
      <c r="V3879" t="str">
        <f t="shared" si="361"/>
        <v>{location: new google.maps.LatLng(37.756, -122.504), weight: 0},</v>
      </c>
      <c r="W3879" t="str">
        <f t="shared" si="362"/>
        <v>{location: new google.maps.LatLng(37.756, -122.504), weight: 0},</v>
      </c>
      <c r="X3879" t="str">
        <f t="shared" si="363"/>
        <v>{location: new google.maps.LatLng(37.756, -122.504), weight: 0},</v>
      </c>
      <c r="Y3879" t="str">
        <f t="shared" si="364"/>
        <v>{location: new google.maps.LatLng(37.756, -122.504), weight: 0},</v>
      </c>
    </row>
    <row r="3880" spans="1:25" x14ac:dyDescent="0.2">
      <c r="A3880">
        <v>37.756</v>
      </c>
      <c r="B3880">
        <v>-122.503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3</v>
      </c>
      <c r="J3880">
        <v>2</v>
      </c>
      <c r="K3880">
        <v>0</v>
      </c>
      <c r="L3880">
        <v>5</v>
      </c>
      <c r="M3880">
        <f>VLOOKUP(H3880,AE$2:$AJ$12,6,TRUE)</f>
        <v>0</v>
      </c>
      <c r="N3880">
        <f>VLOOKUP(I3880,AF$2:$AJ$12,5,TRUE)</f>
        <v>5</v>
      </c>
      <c r="O3880">
        <f>VLOOKUP(J3880,AG$2:$AJ$12,4,TRUE)</f>
        <v>4</v>
      </c>
      <c r="P3880">
        <f>VLOOKUP(K3880,AH$2:$AJ$12,3,TRUE)</f>
        <v>0</v>
      </c>
      <c r="Q3880">
        <f>VLOOKUP(L3880,AI$2:$AJ$12,2,TRUE)</f>
        <v>4</v>
      </c>
      <c r="T3880" t="str">
        <f t="shared" si="365"/>
        <v>Crimepoint.create(latitude:37.756, longitude:-122.503, drugdrink:0, misdemean:5, theft:4, violent:0, total:4, drugdrinkct:0, misdemeanct:3, theftct:2, violentct:0, totalct:5)</v>
      </c>
      <c r="U3880" t="str">
        <f t="shared" si="366"/>
        <v>{location: new google.maps.LatLng(37.756, -122.503), weight: 0},</v>
      </c>
      <c r="V3880" t="str">
        <f t="shared" si="361"/>
        <v>{location: new google.maps.LatLng(37.756, -122.503), weight: 1},</v>
      </c>
      <c r="W3880" t="str">
        <f t="shared" si="362"/>
        <v>{location: new google.maps.LatLng(37.756, -122.503), weight: 0},</v>
      </c>
      <c r="X3880" t="str">
        <f t="shared" si="363"/>
        <v>{location: new google.maps.LatLng(37.756, -122.503), weight: 0},</v>
      </c>
      <c r="Y3880" t="str">
        <f t="shared" si="364"/>
        <v>{location: new google.maps.LatLng(37.756, -122.503), weight: 0},</v>
      </c>
    </row>
    <row r="3881" spans="1:25" x14ac:dyDescent="0.2">
      <c r="A3881">
        <v>37.756</v>
      </c>
      <c r="B3881">
        <v>-122.501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3</v>
      </c>
      <c r="K3881">
        <v>0</v>
      </c>
      <c r="L3881">
        <v>4</v>
      </c>
      <c r="M3881">
        <f>VLOOKUP(H3881,AE$2:$AJ$12,6,TRUE)</f>
        <v>0</v>
      </c>
      <c r="N3881">
        <f>VLOOKUP(I3881,AF$2:$AJ$12,5,TRUE)</f>
        <v>2</v>
      </c>
      <c r="O3881">
        <f>VLOOKUP(J3881,AG$2:$AJ$12,4,TRUE)</f>
        <v>5</v>
      </c>
      <c r="P3881">
        <f>VLOOKUP(K3881,AH$2:$AJ$12,3,TRUE)</f>
        <v>0</v>
      </c>
      <c r="Q3881">
        <f>VLOOKUP(L3881,AI$2:$AJ$12,2,TRUE)</f>
        <v>3</v>
      </c>
      <c r="T3881" t="str">
        <f t="shared" si="365"/>
        <v>Crimepoint.create(latitude:37.756, longitude:-122.501, drugdrink:0, misdemean:2, theft:5, violent:0, total:3, drugdrinkct:0, misdemeanct:1, theftct:3, violentct:0, totalct:4)</v>
      </c>
      <c r="U3881" t="str">
        <f t="shared" si="366"/>
        <v>{location: new google.maps.LatLng(37.756, -122.501), weight: 0},</v>
      </c>
      <c r="V3881" t="str">
        <f t="shared" si="361"/>
        <v>{location: new google.maps.LatLng(37.756, -122.501), weight: 0},</v>
      </c>
      <c r="W3881" t="str">
        <f t="shared" si="362"/>
        <v>{location: new google.maps.LatLng(37.756, -122.501), weight: 0},</v>
      </c>
      <c r="X3881" t="str">
        <f t="shared" si="363"/>
        <v>{location: new google.maps.LatLng(37.756, -122.501), weight: 0},</v>
      </c>
      <c r="Y3881" t="str">
        <f t="shared" si="364"/>
        <v>{location: new google.maps.LatLng(37.756, -122.501), weight: 0},</v>
      </c>
    </row>
    <row r="3882" spans="1:25" x14ac:dyDescent="0.2">
      <c r="A3882">
        <v>37.756</v>
      </c>
      <c r="B3882">
        <v>-122.5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3</v>
      </c>
      <c r="K3882">
        <v>0</v>
      </c>
      <c r="L3882">
        <v>4</v>
      </c>
      <c r="M3882">
        <f>VLOOKUP(H3882,AE$2:$AJ$12,6,TRUE)</f>
        <v>0</v>
      </c>
      <c r="N3882">
        <f>VLOOKUP(I3882,AF$2:$AJ$12,5,TRUE)</f>
        <v>2</v>
      </c>
      <c r="O3882">
        <f>VLOOKUP(J3882,AG$2:$AJ$12,4,TRUE)</f>
        <v>5</v>
      </c>
      <c r="P3882">
        <f>VLOOKUP(K3882,AH$2:$AJ$12,3,TRUE)</f>
        <v>0</v>
      </c>
      <c r="Q3882">
        <f>VLOOKUP(L3882,AI$2:$AJ$12,2,TRUE)</f>
        <v>3</v>
      </c>
      <c r="T3882" t="str">
        <f t="shared" si="365"/>
        <v>Crimepoint.create(latitude:37.756, longitude:-122.5, drugdrink:0, misdemean:2, theft:5, violent:0, total:3, drugdrinkct:0, misdemeanct:1, theftct:3, violentct:0, totalct:4)</v>
      </c>
      <c r="U3882" t="str">
        <f t="shared" si="366"/>
        <v>{location: new google.maps.LatLng(37.756, -122.5), weight: 0},</v>
      </c>
      <c r="V3882" t="str">
        <f t="shared" si="361"/>
        <v>{location: new google.maps.LatLng(37.756, -122.5), weight: 0},</v>
      </c>
      <c r="W3882" t="str">
        <f t="shared" si="362"/>
        <v>{location: new google.maps.LatLng(37.756, -122.5), weight: 0},</v>
      </c>
      <c r="X3882" t="str">
        <f t="shared" si="363"/>
        <v>{location: new google.maps.LatLng(37.756, -122.5), weight: 0},</v>
      </c>
      <c r="Y3882" t="str">
        <f t="shared" si="364"/>
        <v>{location: new google.maps.LatLng(37.756, -122.5), weight: 0},</v>
      </c>
    </row>
    <row r="3883" spans="1:25" x14ac:dyDescent="0.2">
      <c r="A3883">
        <v>37.756</v>
      </c>
      <c r="B3883">
        <v>-122.499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0</v>
      </c>
      <c r="L3883">
        <v>2</v>
      </c>
      <c r="M3883">
        <f>VLOOKUP(H3883,AE$2:$AJ$12,6,TRUE)</f>
        <v>0</v>
      </c>
      <c r="N3883">
        <f>VLOOKUP(I3883,AF$2:$AJ$12,5,TRUE)</f>
        <v>2</v>
      </c>
      <c r="O3883">
        <f>VLOOKUP(J3883,AG$2:$AJ$12,4,TRUE)</f>
        <v>3</v>
      </c>
      <c r="P3883">
        <f>VLOOKUP(K3883,AH$2:$AJ$12,3,TRUE)</f>
        <v>0</v>
      </c>
      <c r="Q3883">
        <f>VLOOKUP(L3883,AI$2:$AJ$12,2,TRUE)</f>
        <v>1</v>
      </c>
      <c r="T3883" t="str">
        <f t="shared" si="365"/>
        <v>Crimepoint.create(latitude:37.756, longitude:-122.499, drugdrink:0, misdemean:2, theft:3, violent:0, total:1, drugdrinkct:0, misdemeanct:1, theftct:1, violentct:0, totalct:2)</v>
      </c>
      <c r="U3883" t="str">
        <f t="shared" si="366"/>
        <v>{location: new google.maps.LatLng(37.756, -122.499), weight: 0},</v>
      </c>
      <c r="V3883" t="str">
        <f t="shared" si="361"/>
        <v>{location: new google.maps.LatLng(37.756, -122.499), weight: 0},</v>
      </c>
      <c r="W3883" t="str">
        <f t="shared" si="362"/>
        <v>{location: new google.maps.LatLng(37.756, -122.499), weight: 0},</v>
      </c>
      <c r="X3883" t="str">
        <f t="shared" si="363"/>
        <v>{location: new google.maps.LatLng(37.756, -122.499), weight: 0},</v>
      </c>
      <c r="Y3883" t="str">
        <f t="shared" si="364"/>
        <v>{location: new google.maps.LatLng(37.756, -122.499), weight: 0},</v>
      </c>
    </row>
    <row r="3884" spans="1:25" x14ac:dyDescent="0.2">
      <c r="A3884">
        <v>37.756</v>
      </c>
      <c r="B3884">
        <v>-122.498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</v>
      </c>
      <c r="J3884">
        <v>0</v>
      </c>
      <c r="K3884">
        <v>0</v>
      </c>
      <c r="L3884">
        <v>2</v>
      </c>
      <c r="M3884">
        <f>VLOOKUP(H3884,AE$2:$AJ$12,6,TRUE)</f>
        <v>0</v>
      </c>
      <c r="N3884">
        <f>VLOOKUP(I3884,AF$2:$AJ$12,5,TRUE)</f>
        <v>4</v>
      </c>
      <c r="O3884">
        <f>VLOOKUP(J3884,AG$2:$AJ$12,4,TRUE)</f>
        <v>0</v>
      </c>
      <c r="P3884">
        <f>VLOOKUP(K3884,AH$2:$AJ$12,3,TRUE)</f>
        <v>0</v>
      </c>
      <c r="Q3884">
        <f>VLOOKUP(L3884,AI$2:$AJ$12,2,TRUE)</f>
        <v>1</v>
      </c>
      <c r="T3884" t="str">
        <f t="shared" si="365"/>
        <v>Crimepoint.create(latitude:37.756, longitude:-122.498, drugdrink:0, misdemean:4, theft:0, violent:0, total:1, drugdrinkct:0, misdemeanct:2, theftct:0, violentct:0, totalct:2)</v>
      </c>
      <c r="U3884" t="str">
        <f t="shared" si="366"/>
        <v>{location: new google.maps.LatLng(37.756, -122.498), weight: 0},</v>
      </c>
      <c r="V3884" t="str">
        <f t="shared" si="361"/>
        <v>{location: new google.maps.LatLng(37.756, -122.498), weight: 0},</v>
      </c>
      <c r="W3884" t="str">
        <f t="shared" si="362"/>
        <v>{location: new google.maps.LatLng(37.756, -122.498), weight: 0},</v>
      </c>
      <c r="X3884" t="str">
        <f t="shared" si="363"/>
        <v>{location: new google.maps.LatLng(37.756, -122.498), weight: 0},</v>
      </c>
      <c r="Y3884" t="str">
        <f t="shared" si="364"/>
        <v>{location: new google.maps.LatLng(37.756, -122.498), weight: 0},</v>
      </c>
    </row>
    <row r="3885" spans="1:25" x14ac:dyDescent="0.2">
      <c r="A3885">
        <v>37.756</v>
      </c>
      <c r="B3885">
        <v>-122.496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2</v>
      </c>
      <c r="M3885">
        <f>VLOOKUP(H3885,AE$2:$AJ$12,6,TRUE)</f>
        <v>0</v>
      </c>
      <c r="N3885">
        <f>VLOOKUP(I3885,AF$2:$AJ$12,5,TRUE)</f>
        <v>2</v>
      </c>
      <c r="O3885">
        <f>VLOOKUP(J3885,AG$2:$AJ$12,4,TRUE)</f>
        <v>3</v>
      </c>
      <c r="P3885">
        <f>VLOOKUP(K3885,AH$2:$AJ$12,3,TRUE)</f>
        <v>0</v>
      </c>
      <c r="Q3885">
        <f>VLOOKUP(L3885,AI$2:$AJ$12,2,TRUE)</f>
        <v>1</v>
      </c>
      <c r="T3885" t="str">
        <f t="shared" si="365"/>
        <v>Crimepoint.create(latitude:37.756, longitude:-122.496, drugdrink:0, misdemean:2, theft:3, violent:0, total:1, drugdrinkct:0, misdemeanct:1, theftct:1, violentct:0, totalct:2)</v>
      </c>
      <c r="U3885" t="str">
        <f t="shared" si="366"/>
        <v>{location: new google.maps.LatLng(37.756, -122.496), weight: 0},</v>
      </c>
      <c r="V3885" t="str">
        <f t="shared" si="361"/>
        <v>{location: new google.maps.LatLng(37.756, -122.496), weight: 0},</v>
      </c>
      <c r="W3885" t="str">
        <f t="shared" si="362"/>
        <v>{location: new google.maps.LatLng(37.756, -122.496), weight: 0},</v>
      </c>
      <c r="X3885" t="str">
        <f t="shared" si="363"/>
        <v>{location: new google.maps.LatLng(37.756, -122.496), weight: 0},</v>
      </c>
      <c r="Y3885" t="str">
        <f t="shared" si="364"/>
        <v>{location: new google.maps.LatLng(37.756, -122.496), weight: 0},</v>
      </c>
    </row>
    <row r="3886" spans="1:25" x14ac:dyDescent="0.2">
      <c r="A3886">
        <v>37.756</v>
      </c>
      <c r="B3886">
        <v>-122.495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1</v>
      </c>
      <c r="M3886">
        <f>VLOOKUP(H3886,AE$2:$AJ$12,6,TRUE)</f>
        <v>0</v>
      </c>
      <c r="N3886">
        <f>VLOOKUP(I3886,AF$2:$AJ$12,5,TRUE)</f>
        <v>2</v>
      </c>
      <c r="O3886">
        <f>VLOOKUP(J3886,AG$2:$AJ$12,4,TRUE)</f>
        <v>0</v>
      </c>
      <c r="P3886">
        <f>VLOOKUP(K3886,AH$2:$AJ$12,3,TRUE)</f>
        <v>0</v>
      </c>
      <c r="Q3886">
        <f>VLOOKUP(L3886,AI$2:$AJ$12,2,TRUE)</f>
        <v>0</v>
      </c>
      <c r="T3886" t="str">
        <f t="shared" si="365"/>
        <v>Crimepoint.create(latitude:37.756, longitude:-122.495, drugdrink:0, misdemean:2, theft:0, violent:0, total:0, drugdrinkct:0, misdemeanct:1, theftct:0, violentct:0, totalct:1)</v>
      </c>
      <c r="U3886" t="str">
        <f t="shared" si="366"/>
        <v>{location: new google.maps.LatLng(37.756, -122.495), weight: 0},</v>
      </c>
      <c r="V3886" t="str">
        <f t="shared" si="361"/>
        <v>{location: new google.maps.LatLng(37.756, -122.495), weight: 0},</v>
      </c>
      <c r="W3886" t="str">
        <f t="shared" si="362"/>
        <v>{location: new google.maps.LatLng(37.756, -122.495), weight: 0},</v>
      </c>
      <c r="X3886" t="str">
        <f t="shared" si="363"/>
        <v>{location: new google.maps.LatLng(37.756, -122.495), weight: 0},</v>
      </c>
      <c r="Y3886" t="str">
        <f t="shared" si="364"/>
        <v>{location: new google.maps.LatLng(37.756, -122.495), weight: 0},</v>
      </c>
    </row>
    <row r="3887" spans="1:25" x14ac:dyDescent="0.2">
      <c r="A3887">
        <v>37.756</v>
      </c>
      <c r="B3887">
        <v>-122.494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f>VLOOKUP(H3887,AE$2:$AJ$12,6,TRUE)</f>
        <v>0</v>
      </c>
      <c r="N3887">
        <f>VLOOKUP(I3887,AF$2:$AJ$12,5,TRUE)</f>
        <v>2</v>
      </c>
      <c r="O3887">
        <f>VLOOKUP(J3887,AG$2:$AJ$12,4,TRUE)</f>
        <v>0</v>
      </c>
      <c r="P3887">
        <f>VLOOKUP(K3887,AH$2:$AJ$12,3,TRUE)</f>
        <v>0</v>
      </c>
      <c r="Q3887">
        <f>VLOOKUP(L3887,AI$2:$AJ$12,2,TRUE)</f>
        <v>0</v>
      </c>
      <c r="T3887" t="str">
        <f t="shared" si="365"/>
        <v>Crimepoint.create(latitude:37.756, longitude:-122.494, drugdrink:0, misdemean:2, theft:0, violent:0, total:0, drugdrinkct:0, misdemeanct:1, theftct:0, violentct:0, totalct:1)</v>
      </c>
      <c r="U3887" t="str">
        <f t="shared" si="366"/>
        <v>{location: new google.maps.LatLng(37.756, -122.494), weight: 0},</v>
      </c>
      <c r="V3887" t="str">
        <f t="shared" si="361"/>
        <v>{location: new google.maps.LatLng(37.756, -122.494), weight: 0},</v>
      </c>
      <c r="W3887" t="str">
        <f t="shared" si="362"/>
        <v>{location: new google.maps.LatLng(37.756, -122.494), weight: 0},</v>
      </c>
      <c r="X3887" t="str">
        <f t="shared" si="363"/>
        <v>{location: new google.maps.LatLng(37.756, -122.494), weight: 0},</v>
      </c>
      <c r="Y3887" t="str">
        <f t="shared" si="364"/>
        <v>{location: new google.maps.LatLng(37.756, -122.494), weight: 0},</v>
      </c>
    </row>
    <row r="3888" spans="1:25" x14ac:dyDescent="0.2">
      <c r="A3888">
        <v>37.756</v>
      </c>
      <c r="B3888">
        <v>-122.49299999999999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2</v>
      </c>
      <c r="J3888">
        <v>2</v>
      </c>
      <c r="K3888">
        <v>0</v>
      </c>
      <c r="L3888">
        <v>4</v>
      </c>
      <c r="M3888">
        <f>VLOOKUP(H3888,AE$2:$AJ$12,6,TRUE)</f>
        <v>0</v>
      </c>
      <c r="N3888">
        <f>VLOOKUP(I3888,AF$2:$AJ$12,5,TRUE)</f>
        <v>4</v>
      </c>
      <c r="O3888">
        <f>VLOOKUP(J3888,AG$2:$AJ$12,4,TRUE)</f>
        <v>4</v>
      </c>
      <c r="P3888">
        <f>VLOOKUP(K3888,AH$2:$AJ$12,3,TRUE)</f>
        <v>0</v>
      </c>
      <c r="Q3888">
        <f>VLOOKUP(L3888,AI$2:$AJ$12,2,TRUE)</f>
        <v>3</v>
      </c>
      <c r="T3888" t="str">
        <f t="shared" si="365"/>
        <v>Crimepoint.create(latitude:37.756, longitude:-122.493, drugdrink:0, misdemean:4, theft:4, violent:0, total:3, drugdrinkct:0, misdemeanct:2, theftct:2, violentct:0, totalct:4)</v>
      </c>
      <c r="U3888" t="str">
        <f t="shared" si="366"/>
        <v>{location: new google.maps.LatLng(37.756, -122.493), weight: 0},</v>
      </c>
      <c r="V3888" t="str">
        <f t="shared" si="361"/>
        <v>{location: new google.maps.LatLng(37.756, -122.493), weight: 0},</v>
      </c>
      <c r="W3888" t="str">
        <f t="shared" si="362"/>
        <v>{location: new google.maps.LatLng(37.756, -122.493), weight: 0},</v>
      </c>
      <c r="X3888" t="str">
        <f t="shared" si="363"/>
        <v>{location: new google.maps.LatLng(37.756, -122.493), weight: 0},</v>
      </c>
      <c r="Y3888" t="str">
        <f t="shared" si="364"/>
        <v>{location: new google.maps.LatLng(37.756, -122.493), weight: 0},</v>
      </c>
    </row>
    <row r="3889" spans="1:25" x14ac:dyDescent="0.2">
      <c r="A3889">
        <v>37.756</v>
      </c>
      <c r="B3889">
        <v>-122.492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1</v>
      </c>
      <c r="M3889">
        <f>VLOOKUP(H3889,AE$2:$AJ$12,6,TRUE)</f>
        <v>0</v>
      </c>
      <c r="N3889">
        <f>VLOOKUP(I3889,AF$2:$AJ$12,5,TRUE)</f>
        <v>0</v>
      </c>
      <c r="O3889">
        <f>VLOOKUP(J3889,AG$2:$AJ$12,4,TRUE)</f>
        <v>3</v>
      </c>
      <c r="P3889">
        <f>VLOOKUP(K3889,AH$2:$AJ$12,3,TRUE)</f>
        <v>0</v>
      </c>
      <c r="Q3889">
        <f>VLOOKUP(L3889,AI$2:$AJ$12,2,TRUE)</f>
        <v>0</v>
      </c>
      <c r="T3889" t="str">
        <f t="shared" si="365"/>
        <v>Crimepoint.create(latitude:37.756, longitude:-122.492, drugdrink:0, misdemean:0, theft:3, violent:0, total:0, drugdrinkct:0, misdemeanct:0, theftct:1, violentct:0, totalct:1)</v>
      </c>
      <c r="U3889" t="str">
        <f t="shared" si="366"/>
        <v>{location: new google.maps.LatLng(37.756, -122.492), weight: 0},</v>
      </c>
      <c r="V3889" t="str">
        <f t="shared" si="361"/>
        <v>{location: new google.maps.LatLng(37.756, -122.492), weight: 0},</v>
      </c>
      <c r="W3889" t="str">
        <f t="shared" si="362"/>
        <v>{location: new google.maps.LatLng(37.756, -122.492), weight: 0},</v>
      </c>
      <c r="X3889" t="str">
        <f t="shared" si="363"/>
        <v>{location: new google.maps.LatLng(37.756, -122.492), weight: 0},</v>
      </c>
      <c r="Y3889" t="str">
        <f t="shared" si="364"/>
        <v>{location: new google.maps.LatLng(37.756, -122.492), weight: 0},</v>
      </c>
    </row>
    <row r="3890" spans="1:25" x14ac:dyDescent="0.2">
      <c r="A3890">
        <v>37.756</v>
      </c>
      <c r="B3890">
        <v>-122.491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3</v>
      </c>
      <c r="K3890">
        <v>0</v>
      </c>
      <c r="L3890">
        <v>3</v>
      </c>
      <c r="M3890">
        <f>VLOOKUP(H3890,AE$2:$AJ$12,6,TRUE)</f>
        <v>0</v>
      </c>
      <c r="N3890">
        <f>VLOOKUP(I3890,AF$2:$AJ$12,5,TRUE)</f>
        <v>0</v>
      </c>
      <c r="O3890">
        <f>VLOOKUP(J3890,AG$2:$AJ$12,4,TRUE)</f>
        <v>5</v>
      </c>
      <c r="P3890">
        <f>VLOOKUP(K3890,AH$2:$AJ$12,3,TRUE)</f>
        <v>0</v>
      </c>
      <c r="Q3890">
        <f>VLOOKUP(L3890,AI$2:$AJ$12,2,TRUE)</f>
        <v>2</v>
      </c>
      <c r="T3890" t="str">
        <f t="shared" si="365"/>
        <v>Crimepoint.create(latitude:37.756, longitude:-122.491, drugdrink:0, misdemean:0, theft:5, violent:0, total:2, drugdrinkct:0, misdemeanct:0, theftct:3, violentct:0, totalct:3)</v>
      </c>
      <c r="U3890" t="str">
        <f t="shared" si="366"/>
        <v>{location: new google.maps.LatLng(37.756, -122.491), weight: 0},</v>
      </c>
      <c r="V3890" t="str">
        <f t="shared" si="361"/>
        <v>{location: new google.maps.LatLng(37.756, -122.491), weight: 0},</v>
      </c>
      <c r="W3890" t="str">
        <f t="shared" si="362"/>
        <v>{location: new google.maps.LatLng(37.756, -122.491), weight: 0},</v>
      </c>
      <c r="X3890" t="str">
        <f t="shared" si="363"/>
        <v>{location: new google.maps.LatLng(37.756, -122.491), weight: 0},</v>
      </c>
      <c r="Y3890" t="str">
        <f t="shared" si="364"/>
        <v>{location: new google.maps.LatLng(37.756, -122.491), weight: 0},</v>
      </c>
    </row>
    <row r="3891" spans="1:25" x14ac:dyDescent="0.2">
      <c r="A3891">
        <v>37.756</v>
      </c>
      <c r="B3891">
        <v>-122.49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2</v>
      </c>
      <c r="M3891">
        <f>VLOOKUP(H3891,AE$2:$AJ$12,6,TRUE)</f>
        <v>0</v>
      </c>
      <c r="N3891">
        <f>VLOOKUP(I3891,AF$2:$AJ$12,5,TRUE)</f>
        <v>0</v>
      </c>
      <c r="O3891">
        <f>VLOOKUP(J3891,AG$2:$AJ$12,4,TRUE)</f>
        <v>4</v>
      </c>
      <c r="P3891">
        <f>VLOOKUP(K3891,AH$2:$AJ$12,3,TRUE)</f>
        <v>0</v>
      </c>
      <c r="Q3891">
        <f>VLOOKUP(L3891,AI$2:$AJ$12,2,TRUE)</f>
        <v>1</v>
      </c>
      <c r="T3891" t="str">
        <f t="shared" si="365"/>
        <v>Crimepoint.create(latitude:37.756, longitude:-122.49, drugdrink:0, misdemean:0, theft:4, violent:0, total:1, drugdrinkct:0, misdemeanct:0, theftct:2, violentct:0, totalct:2)</v>
      </c>
      <c r="U3891" t="str">
        <f t="shared" si="366"/>
        <v>{location: new google.maps.LatLng(37.756, -122.49), weight: 0},</v>
      </c>
      <c r="V3891" t="str">
        <f t="shared" si="361"/>
        <v>{location: new google.maps.LatLng(37.756, -122.49), weight: 0},</v>
      </c>
      <c r="W3891" t="str">
        <f t="shared" si="362"/>
        <v>{location: new google.maps.LatLng(37.756, -122.49), weight: 0},</v>
      </c>
      <c r="X3891" t="str">
        <f t="shared" si="363"/>
        <v>{location: new google.maps.LatLng(37.756, -122.49), weight: 0},</v>
      </c>
      <c r="Y3891" t="str">
        <f t="shared" si="364"/>
        <v>{location: new google.maps.LatLng(37.756, -122.49), weight: 0},</v>
      </c>
    </row>
    <row r="3892" spans="1:25" x14ac:dyDescent="0.2">
      <c r="A3892">
        <v>37.756</v>
      </c>
      <c r="B3892">
        <v>-122.489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4</v>
      </c>
      <c r="J3892">
        <v>1</v>
      </c>
      <c r="K3892">
        <v>0</v>
      </c>
      <c r="L3892">
        <v>5</v>
      </c>
      <c r="M3892">
        <f>VLOOKUP(H3892,AE$2:$AJ$12,6,TRUE)</f>
        <v>0</v>
      </c>
      <c r="N3892">
        <f>VLOOKUP(I3892,AF$2:$AJ$12,5,TRUE)</f>
        <v>6</v>
      </c>
      <c r="O3892">
        <f>VLOOKUP(J3892,AG$2:$AJ$12,4,TRUE)</f>
        <v>3</v>
      </c>
      <c r="P3892">
        <f>VLOOKUP(K3892,AH$2:$AJ$12,3,TRUE)</f>
        <v>0</v>
      </c>
      <c r="Q3892">
        <f>VLOOKUP(L3892,AI$2:$AJ$12,2,TRUE)</f>
        <v>4</v>
      </c>
      <c r="T3892" t="str">
        <f t="shared" si="365"/>
        <v>Crimepoint.create(latitude:37.756, longitude:-122.489, drugdrink:0, misdemean:6, theft:3, violent:0, total:4, drugdrinkct:0, misdemeanct:4, theftct:1, violentct:0, totalct:5)</v>
      </c>
      <c r="U3892" t="str">
        <f t="shared" si="366"/>
        <v>{location: new google.maps.LatLng(37.756, -122.489), weight: 0},</v>
      </c>
      <c r="V3892" t="str">
        <f t="shared" si="361"/>
        <v>{location: new google.maps.LatLng(37.756, -122.489), weight: 1},</v>
      </c>
      <c r="W3892" t="str">
        <f t="shared" si="362"/>
        <v>{location: new google.maps.LatLng(37.756, -122.489), weight: 0},</v>
      </c>
      <c r="X3892" t="str">
        <f t="shared" si="363"/>
        <v>{location: new google.maps.LatLng(37.756, -122.489), weight: 0},</v>
      </c>
      <c r="Y3892" t="str">
        <f t="shared" si="364"/>
        <v>{location: new google.maps.LatLng(37.756, -122.489), weight: 0},</v>
      </c>
    </row>
    <row r="3893" spans="1:25" x14ac:dyDescent="0.2">
      <c r="A3893">
        <v>37.756</v>
      </c>
      <c r="B3893">
        <v>-122.488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1</v>
      </c>
      <c r="M3893">
        <f>VLOOKUP(H3893,AE$2:$AJ$12,6,TRUE)</f>
        <v>0</v>
      </c>
      <c r="N3893">
        <f>VLOOKUP(I3893,AF$2:$AJ$12,5,TRUE)</f>
        <v>0</v>
      </c>
      <c r="O3893">
        <f>VLOOKUP(J3893,AG$2:$AJ$12,4,TRUE)</f>
        <v>3</v>
      </c>
      <c r="P3893">
        <f>VLOOKUP(K3893,AH$2:$AJ$12,3,TRUE)</f>
        <v>0</v>
      </c>
      <c r="Q3893">
        <f>VLOOKUP(L3893,AI$2:$AJ$12,2,TRUE)</f>
        <v>0</v>
      </c>
      <c r="T3893" t="str">
        <f t="shared" si="365"/>
        <v>Crimepoint.create(latitude:37.756, longitude:-122.488, drugdrink:0, misdemean:0, theft:3, violent:0, total:0, drugdrinkct:0, misdemeanct:0, theftct:1, violentct:0, totalct:1)</v>
      </c>
      <c r="U3893" t="str">
        <f t="shared" si="366"/>
        <v>{location: new google.maps.LatLng(37.756, -122.488), weight: 0},</v>
      </c>
      <c r="V3893" t="str">
        <f t="shared" si="361"/>
        <v>{location: new google.maps.LatLng(37.756, -122.488), weight: 0},</v>
      </c>
      <c r="W3893" t="str">
        <f t="shared" si="362"/>
        <v>{location: new google.maps.LatLng(37.756, -122.488), weight: 0},</v>
      </c>
      <c r="X3893" t="str">
        <f t="shared" si="363"/>
        <v>{location: new google.maps.LatLng(37.756, -122.488), weight: 0},</v>
      </c>
      <c r="Y3893" t="str">
        <f t="shared" si="364"/>
        <v>{location: new google.maps.LatLng(37.756, -122.488), weight: 0},</v>
      </c>
    </row>
    <row r="3894" spans="1:25" x14ac:dyDescent="0.2">
      <c r="A3894">
        <v>37.756</v>
      </c>
      <c r="B3894">
        <v>-122.48699999999999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1</v>
      </c>
      <c r="M3894">
        <f>VLOOKUP(H3894,AE$2:$AJ$12,6,TRUE)</f>
        <v>0</v>
      </c>
      <c r="N3894">
        <f>VLOOKUP(I3894,AF$2:$AJ$12,5,TRUE)</f>
        <v>0</v>
      </c>
      <c r="O3894">
        <f>VLOOKUP(J3894,AG$2:$AJ$12,4,TRUE)</f>
        <v>3</v>
      </c>
      <c r="P3894">
        <f>VLOOKUP(K3894,AH$2:$AJ$12,3,TRUE)</f>
        <v>0</v>
      </c>
      <c r="Q3894">
        <f>VLOOKUP(L3894,AI$2:$AJ$12,2,TRUE)</f>
        <v>0</v>
      </c>
      <c r="T3894" t="str">
        <f t="shared" si="365"/>
        <v>Crimepoint.create(latitude:37.756, longitude:-122.487, drugdrink:0, misdemean:0, theft:3, violent:0, total:0, drugdrinkct:0, misdemeanct:0, theftct:1, violentct:0, totalct:1)</v>
      </c>
      <c r="U3894" t="str">
        <f t="shared" si="366"/>
        <v>{location: new google.maps.LatLng(37.756, -122.487), weight: 0},</v>
      </c>
      <c r="V3894" t="str">
        <f t="shared" si="361"/>
        <v>{location: new google.maps.LatLng(37.756, -122.487), weight: 0},</v>
      </c>
      <c r="W3894" t="str">
        <f t="shared" si="362"/>
        <v>{location: new google.maps.LatLng(37.756, -122.487), weight: 0},</v>
      </c>
      <c r="X3894" t="str">
        <f t="shared" si="363"/>
        <v>{location: new google.maps.LatLng(37.756, -122.487), weight: 0},</v>
      </c>
      <c r="Y3894" t="str">
        <f t="shared" si="364"/>
        <v>{location: new google.maps.LatLng(37.756, -122.487), weight: 0},</v>
      </c>
    </row>
    <row r="3895" spans="1:25" x14ac:dyDescent="0.2">
      <c r="A3895">
        <v>37.756</v>
      </c>
      <c r="B3895">
        <v>-122.485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1</v>
      </c>
      <c r="M3895">
        <f>VLOOKUP(H3895,AE$2:$AJ$12,6,TRUE)</f>
        <v>0</v>
      </c>
      <c r="N3895">
        <f>VLOOKUP(I3895,AF$2:$AJ$12,5,TRUE)</f>
        <v>0</v>
      </c>
      <c r="O3895">
        <f>VLOOKUP(J3895,AG$2:$AJ$12,4,TRUE)</f>
        <v>3</v>
      </c>
      <c r="P3895">
        <f>VLOOKUP(K3895,AH$2:$AJ$12,3,TRUE)</f>
        <v>0</v>
      </c>
      <c r="Q3895">
        <f>VLOOKUP(L3895,AI$2:$AJ$12,2,TRUE)</f>
        <v>0</v>
      </c>
      <c r="T3895" t="str">
        <f t="shared" si="365"/>
        <v>Crimepoint.create(latitude:37.756, longitude:-122.485, drugdrink:0, misdemean:0, theft:3, violent:0, total:0, drugdrinkct:0, misdemeanct:0, theftct:1, violentct:0, totalct:1)</v>
      </c>
      <c r="U3895" t="str">
        <f t="shared" si="366"/>
        <v>{location: new google.maps.LatLng(37.756, -122.485), weight: 0},</v>
      </c>
      <c r="V3895" t="str">
        <f t="shared" si="361"/>
        <v>{location: new google.maps.LatLng(37.756, -122.485), weight: 0},</v>
      </c>
      <c r="W3895" t="str">
        <f t="shared" si="362"/>
        <v>{location: new google.maps.LatLng(37.756, -122.485), weight: 0},</v>
      </c>
      <c r="X3895" t="str">
        <f t="shared" si="363"/>
        <v>{location: new google.maps.LatLng(37.756, -122.485), weight: 0},</v>
      </c>
      <c r="Y3895" t="str">
        <f t="shared" si="364"/>
        <v>{location: new google.maps.LatLng(37.756, -122.485), weight: 0},</v>
      </c>
    </row>
    <row r="3896" spans="1:25" x14ac:dyDescent="0.2">
      <c r="A3896">
        <v>37.756</v>
      </c>
      <c r="B3896">
        <v>-122.48399999999999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1</v>
      </c>
      <c r="M3896">
        <f>VLOOKUP(H3896,AE$2:$AJ$12,6,TRUE)</f>
        <v>0</v>
      </c>
      <c r="N3896">
        <f>VLOOKUP(I3896,AF$2:$AJ$12,5,TRUE)</f>
        <v>0</v>
      </c>
      <c r="O3896">
        <f>VLOOKUP(J3896,AG$2:$AJ$12,4,TRUE)</f>
        <v>3</v>
      </c>
      <c r="P3896">
        <f>VLOOKUP(K3896,AH$2:$AJ$12,3,TRUE)</f>
        <v>0</v>
      </c>
      <c r="Q3896">
        <f>VLOOKUP(L3896,AI$2:$AJ$12,2,TRUE)</f>
        <v>0</v>
      </c>
      <c r="T3896" t="str">
        <f t="shared" si="365"/>
        <v>Crimepoint.create(latitude:37.756, longitude:-122.484, drugdrink:0, misdemean:0, theft:3, violent:0, total:0, drugdrinkct:0, misdemeanct:0, theftct:1, violentct:0, totalct:1)</v>
      </c>
      <c r="U3896" t="str">
        <f t="shared" si="366"/>
        <v>{location: new google.maps.LatLng(37.756, -122.484), weight: 0},</v>
      </c>
      <c r="V3896" t="str">
        <f t="shared" si="361"/>
        <v>{location: new google.maps.LatLng(37.756, -122.484), weight: 0},</v>
      </c>
      <c r="W3896" t="str">
        <f t="shared" si="362"/>
        <v>{location: new google.maps.LatLng(37.756, -122.484), weight: 0},</v>
      </c>
      <c r="X3896" t="str">
        <f t="shared" si="363"/>
        <v>{location: new google.maps.LatLng(37.756, -122.484), weight: 0},</v>
      </c>
      <c r="Y3896" t="str">
        <f t="shared" si="364"/>
        <v>{location: new google.maps.LatLng(37.756, -122.484), weight: 0},</v>
      </c>
    </row>
    <row r="3897" spans="1:25" x14ac:dyDescent="0.2">
      <c r="A3897">
        <v>37.756</v>
      </c>
      <c r="B3897">
        <v>-122.483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f>VLOOKUP(H3897,AE$2:$AJ$12,6,TRUE)</f>
        <v>0</v>
      </c>
      <c r="N3897">
        <f>VLOOKUP(I3897,AF$2:$AJ$12,5,TRUE)</f>
        <v>0</v>
      </c>
      <c r="O3897">
        <f>VLOOKUP(J3897,AG$2:$AJ$12,4,TRUE)</f>
        <v>3</v>
      </c>
      <c r="P3897">
        <f>VLOOKUP(K3897,AH$2:$AJ$12,3,TRUE)</f>
        <v>0</v>
      </c>
      <c r="Q3897">
        <f>VLOOKUP(L3897,AI$2:$AJ$12,2,TRUE)</f>
        <v>0</v>
      </c>
      <c r="T3897" t="str">
        <f t="shared" si="365"/>
        <v>Crimepoint.create(latitude:37.756, longitude:-122.483, drugdrink:0, misdemean:0, theft:3, violent:0, total:0, drugdrinkct:0, misdemeanct:0, theftct:1, violentct:0, totalct:1)</v>
      </c>
      <c r="U3897" t="str">
        <f t="shared" si="366"/>
        <v>{location: new google.maps.LatLng(37.756, -122.483), weight: 0},</v>
      </c>
      <c r="V3897" t="str">
        <f t="shared" si="361"/>
        <v>{location: new google.maps.LatLng(37.756, -122.483), weight: 0},</v>
      </c>
      <c r="W3897" t="str">
        <f t="shared" si="362"/>
        <v>{location: new google.maps.LatLng(37.756, -122.483), weight: 0},</v>
      </c>
      <c r="X3897" t="str">
        <f t="shared" si="363"/>
        <v>{location: new google.maps.LatLng(37.756, -122.483), weight: 0},</v>
      </c>
      <c r="Y3897" t="str">
        <f t="shared" si="364"/>
        <v>{location: new google.maps.LatLng(37.756, -122.483), weight: 0},</v>
      </c>
    </row>
    <row r="3898" spans="1:25" x14ac:dyDescent="0.2">
      <c r="A3898">
        <v>37.756</v>
      </c>
      <c r="B3898">
        <v>-122.48099999999999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1</v>
      </c>
      <c r="M3898">
        <f>VLOOKUP(H3898,AE$2:$AJ$12,6,TRUE)</f>
        <v>0</v>
      </c>
      <c r="N3898">
        <f>VLOOKUP(I3898,AF$2:$AJ$12,5,TRUE)</f>
        <v>0</v>
      </c>
      <c r="O3898">
        <f>VLOOKUP(J3898,AG$2:$AJ$12,4,TRUE)</f>
        <v>3</v>
      </c>
      <c r="P3898">
        <f>VLOOKUP(K3898,AH$2:$AJ$12,3,TRUE)</f>
        <v>0</v>
      </c>
      <c r="Q3898">
        <f>VLOOKUP(L3898,AI$2:$AJ$12,2,TRUE)</f>
        <v>0</v>
      </c>
      <c r="T3898" t="str">
        <f t="shared" si="365"/>
        <v>Crimepoint.create(latitude:37.756, longitude:-122.481, drugdrink:0, misdemean:0, theft:3, violent:0, total:0, drugdrinkct:0, misdemeanct:0, theftct:1, violentct:0, totalct:1)</v>
      </c>
      <c r="U3898" t="str">
        <f t="shared" si="366"/>
        <v>{location: new google.maps.LatLng(37.756, -122.481), weight: 0},</v>
      </c>
      <c r="V3898" t="str">
        <f t="shared" si="361"/>
        <v>{location: new google.maps.LatLng(37.756, -122.481), weight: 0},</v>
      </c>
      <c r="W3898" t="str">
        <f t="shared" si="362"/>
        <v>{location: new google.maps.LatLng(37.756, -122.481), weight: 0},</v>
      </c>
      <c r="X3898" t="str">
        <f t="shared" si="363"/>
        <v>{location: new google.maps.LatLng(37.756, -122.481), weight: 0},</v>
      </c>
      <c r="Y3898" t="str">
        <f t="shared" si="364"/>
        <v>{location: new google.maps.LatLng(37.756, -122.481), weight: 0},</v>
      </c>
    </row>
    <row r="3899" spans="1:25" x14ac:dyDescent="0.2">
      <c r="A3899">
        <v>37.756</v>
      </c>
      <c r="B3899">
        <v>-122.48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1</v>
      </c>
      <c r="M3899">
        <f>VLOOKUP(H3899,AE$2:$AJ$12,6,TRUE)</f>
        <v>0</v>
      </c>
      <c r="N3899">
        <f>VLOOKUP(I3899,AF$2:$AJ$12,5,TRUE)</f>
        <v>2</v>
      </c>
      <c r="O3899">
        <f>VLOOKUP(J3899,AG$2:$AJ$12,4,TRUE)</f>
        <v>0</v>
      </c>
      <c r="P3899">
        <f>VLOOKUP(K3899,AH$2:$AJ$12,3,TRUE)</f>
        <v>0</v>
      </c>
      <c r="Q3899">
        <f>VLOOKUP(L3899,AI$2:$AJ$12,2,TRUE)</f>
        <v>0</v>
      </c>
      <c r="T3899" t="str">
        <f t="shared" si="365"/>
        <v>Crimepoint.create(latitude:37.756, longitude:-122.48, drugdrink:0, misdemean:2, theft:0, violent:0, total:0, drugdrinkct:0, misdemeanct:1, theftct:0, violentct:0, totalct:1)</v>
      </c>
      <c r="U3899" t="str">
        <f t="shared" si="366"/>
        <v>{location: new google.maps.LatLng(37.756, -122.48), weight: 0},</v>
      </c>
      <c r="V3899" t="str">
        <f t="shared" si="361"/>
        <v>{location: new google.maps.LatLng(37.756, -122.48), weight: 0},</v>
      </c>
      <c r="W3899" t="str">
        <f t="shared" si="362"/>
        <v>{location: new google.maps.LatLng(37.756, -122.48), weight: 0},</v>
      </c>
      <c r="X3899" t="str">
        <f t="shared" si="363"/>
        <v>{location: new google.maps.LatLng(37.756, -122.48), weight: 0},</v>
      </c>
      <c r="Y3899" t="str">
        <f t="shared" si="364"/>
        <v>{location: new google.maps.LatLng(37.756, -122.48), weight: 0},</v>
      </c>
    </row>
    <row r="3900" spans="1:25" x14ac:dyDescent="0.2">
      <c r="A3900">
        <v>37.756</v>
      </c>
      <c r="B3900">
        <v>-122.479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1</v>
      </c>
      <c r="M3900">
        <f>VLOOKUP(H3900,AE$2:$AJ$12,6,TRUE)</f>
        <v>0</v>
      </c>
      <c r="N3900">
        <f>VLOOKUP(I3900,AF$2:$AJ$12,5,TRUE)</f>
        <v>0</v>
      </c>
      <c r="O3900">
        <f>VLOOKUP(J3900,AG$2:$AJ$12,4,TRUE)</f>
        <v>3</v>
      </c>
      <c r="P3900">
        <f>VLOOKUP(K3900,AH$2:$AJ$12,3,TRUE)</f>
        <v>0</v>
      </c>
      <c r="Q3900">
        <f>VLOOKUP(L3900,AI$2:$AJ$12,2,TRUE)</f>
        <v>0</v>
      </c>
      <c r="T3900" t="str">
        <f t="shared" si="365"/>
        <v>Crimepoint.create(latitude:37.756, longitude:-122.479, drugdrink:0, misdemean:0, theft:3, violent:0, total:0, drugdrinkct:0, misdemeanct:0, theftct:1, violentct:0, totalct:1)</v>
      </c>
      <c r="U3900" t="str">
        <f t="shared" si="366"/>
        <v>{location: new google.maps.LatLng(37.756, -122.479), weight: 0},</v>
      </c>
      <c r="V3900" t="str">
        <f t="shared" si="361"/>
        <v>{location: new google.maps.LatLng(37.756, -122.479), weight: 0},</v>
      </c>
      <c r="W3900" t="str">
        <f t="shared" si="362"/>
        <v>{location: new google.maps.LatLng(37.756, -122.479), weight: 0},</v>
      </c>
      <c r="X3900" t="str">
        <f t="shared" si="363"/>
        <v>{location: new google.maps.LatLng(37.756, -122.479), weight: 0},</v>
      </c>
      <c r="Y3900" t="str">
        <f t="shared" si="364"/>
        <v>{location: new google.maps.LatLng(37.756, -122.479), weight: 0},</v>
      </c>
    </row>
    <row r="3901" spans="1:25" x14ac:dyDescent="0.2">
      <c r="A3901">
        <v>37.756</v>
      </c>
      <c r="B3901">
        <v>-122.47799999999999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1</v>
      </c>
      <c r="K3901">
        <v>0</v>
      </c>
      <c r="L3901">
        <v>4</v>
      </c>
      <c r="M3901">
        <f>VLOOKUP(H3901,AE$2:$AJ$12,6,TRUE)</f>
        <v>0</v>
      </c>
      <c r="N3901">
        <f>VLOOKUP(I3901,AF$2:$AJ$12,5,TRUE)</f>
        <v>5</v>
      </c>
      <c r="O3901">
        <f>VLOOKUP(J3901,AG$2:$AJ$12,4,TRUE)</f>
        <v>3</v>
      </c>
      <c r="P3901">
        <f>VLOOKUP(K3901,AH$2:$AJ$12,3,TRUE)</f>
        <v>0</v>
      </c>
      <c r="Q3901">
        <f>VLOOKUP(L3901,AI$2:$AJ$12,2,TRUE)</f>
        <v>3</v>
      </c>
      <c r="T3901" t="str">
        <f t="shared" si="365"/>
        <v>Crimepoint.create(latitude:37.756, longitude:-122.478, drugdrink:0, misdemean:5, theft:3, violent:0, total:3, drugdrinkct:0, misdemeanct:3, theftct:1, violentct:0, totalct:4)</v>
      </c>
      <c r="U3901" t="str">
        <f t="shared" si="366"/>
        <v>{location: new google.maps.LatLng(37.756, -122.478), weight: 0},</v>
      </c>
      <c r="V3901" t="str">
        <f t="shared" si="361"/>
        <v>{location: new google.maps.LatLng(37.756, -122.478), weight: 1},</v>
      </c>
      <c r="W3901" t="str">
        <f t="shared" si="362"/>
        <v>{location: new google.maps.LatLng(37.756, -122.478), weight: 0},</v>
      </c>
      <c r="X3901" t="str">
        <f t="shared" si="363"/>
        <v>{location: new google.maps.LatLng(37.756, -122.478), weight: 0},</v>
      </c>
      <c r="Y3901" t="str">
        <f t="shared" si="364"/>
        <v>{location: new google.maps.LatLng(37.756, -122.478), weight: 0},</v>
      </c>
    </row>
    <row r="3902" spans="1:25" x14ac:dyDescent="0.2">
      <c r="A3902">
        <v>37.756</v>
      </c>
      <c r="B3902">
        <v>-122.477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5</v>
      </c>
      <c r="J3902">
        <v>0</v>
      </c>
      <c r="K3902">
        <v>0</v>
      </c>
      <c r="L3902">
        <v>5</v>
      </c>
      <c r="M3902">
        <f>VLOOKUP(H3902,AE$2:$AJ$12,6,TRUE)</f>
        <v>0</v>
      </c>
      <c r="N3902">
        <f>VLOOKUP(I3902,AF$2:$AJ$12,5,TRUE)</f>
        <v>6</v>
      </c>
      <c r="O3902">
        <f>VLOOKUP(J3902,AG$2:$AJ$12,4,TRUE)</f>
        <v>0</v>
      </c>
      <c r="P3902">
        <f>VLOOKUP(K3902,AH$2:$AJ$12,3,TRUE)</f>
        <v>0</v>
      </c>
      <c r="Q3902">
        <f>VLOOKUP(L3902,AI$2:$AJ$12,2,TRUE)</f>
        <v>4</v>
      </c>
      <c r="T3902" t="str">
        <f t="shared" si="365"/>
        <v>Crimepoint.create(latitude:37.756, longitude:-122.477, drugdrink:0, misdemean:6, theft:0, violent:0, total:4, drugdrinkct:0, misdemeanct:5, theftct:0, violentct:0, totalct:5)</v>
      </c>
      <c r="U3902" t="str">
        <f t="shared" si="366"/>
        <v>{location: new google.maps.LatLng(37.756, -122.477), weight: 0},</v>
      </c>
      <c r="V3902" t="str">
        <f t="shared" si="361"/>
        <v>{location: new google.maps.LatLng(37.756, -122.477), weight: 1},</v>
      </c>
      <c r="W3902" t="str">
        <f t="shared" si="362"/>
        <v>{location: new google.maps.LatLng(37.756, -122.477), weight: 0},</v>
      </c>
      <c r="X3902" t="str">
        <f t="shared" si="363"/>
        <v>{location: new google.maps.LatLng(37.756, -122.477), weight: 0},</v>
      </c>
      <c r="Y3902" t="str">
        <f t="shared" si="364"/>
        <v>{location: new google.maps.LatLng(37.756, -122.477), weight: 0},</v>
      </c>
    </row>
    <row r="3903" spans="1:25" x14ac:dyDescent="0.2">
      <c r="A3903">
        <v>37.756</v>
      </c>
      <c r="B3903">
        <v>-122.474</v>
      </c>
      <c r="C3903">
        <v>0</v>
      </c>
      <c r="D3903">
        <v>1</v>
      </c>
      <c r="E3903">
        <v>3</v>
      </c>
      <c r="F3903">
        <v>0</v>
      </c>
      <c r="G3903">
        <v>2</v>
      </c>
      <c r="H3903">
        <v>0</v>
      </c>
      <c r="I3903">
        <v>3</v>
      </c>
      <c r="J3903">
        <v>22</v>
      </c>
      <c r="K3903">
        <v>0</v>
      </c>
      <c r="L3903">
        <v>25</v>
      </c>
      <c r="M3903">
        <f>VLOOKUP(H3903,AE$2:$AJ$12,6,TRUE)</f>
        <v>0</v>
      </c>
      <c r="N3903">
        <f>VLOOKUP(I3903,AF$2:$AJ$12,5,TRUE)</f>
        <v>5</v>
      </c>
      <c r="O3903">
        <f>VLOOKUP(J3903,AG$2:$AJ$12,4,TRUE)</f>
        <v>9</v>
      </c>
      <c r="P3903">
        <f>VLOOKUP(K3903,AH$2:$AJ$12,3,TRUE)</f>
        <v>0</v>
      </c>
      <c r="Q3903">
        <f>VLOOKUP(L3903,AI$2:$AJ$12,2,TRUE)</f>
        <v>8</v>
      </c>
      <c r="T3903" t="str">
        <f t="shared" si="365"/>
        <v>Crimepoint.create(latitude:37.756, longitude:-122.474, drugdrink:0, misdemean:5, theft:9, violent:0, total:8, drugdrinkct:0, misdemeanct:3, theftct:22, violentct:0, totalct:25)</v>
      </c>
      <c r="U3903" t="str">
        <f t="shared" si="366"/>
        <v>{location: new google.maps.LatLng(37.756, -122.474), weight: 0},</v>
      </c>
      <c r="V3903" t="str">
        <f t="shared" si="361"/>
        <v>{location: new google.maps.LatLng(37.756, -122.474), weight: 1},</v>
      </c>
      <c r="W3903" t="str">
        <f t="shared" si="362"/>
        <v>{location: new google.maps.LatLng(37.756, -122.474), weight: 3},</v>
      </c>
      <c r="X3903" t="str">
        <f t="shared" si="363"/>
        <v>{location: new google.maps.LatLng(37.756, -122.474), weight: 0},</v>
      </c>
      <c r="Y3903" t="str">
        <f t="shared" si="364"/>
        <v>{location: new google.maps.LatLng(37.756, -122.474), weight: 2},</v>
      </c>
    </row>
    <row r="3904" spans="1:25" x14ac:dyDescent="0.2">
      <c r="A3904">
        <v>37.756</v>
      </c>
      <c r="B3904">
        <v>-122.473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4</v>
      </c>
      <c r="K3904">
        <v>0</v>
      </c>
      <c r="L3904">
        <v>4</v>
      </c>
      <c r="M3904">
        <f>VLOOKUP(H3904,AE$2:$AJ$12,6,TRUE)</f>
        <v>0</v>
      </c>
      <c r="N3904">
        <f>VLOOKUP(I3904,AF$2:$AJ$12,5,TRUE)</f>
        <v>0</v>
      </c>
      <c r="O3904">
        <f>VLOOKUP(J3904,AG$2:$AJ$12,4,TRUE)</f>
        <v>6</v>
      </c>
      <c r="P3904">
        <f>VLOOKUP(K3904,AH$2:$AJ$12,3,TRUE)</f>
        <v>0</v>
      </c>
      <c r="Q3904">
        <f>VLOOKUP(L3904,AI$2:$AJ$12,2,TRUE)</f>
        <v>3</v>
      </c>
      <c r="T3904" t="str">
        <f t="shared" si="365"/>
        <v>Crimepoint.create(latitude:37.756, longitude:-122.473, drugdrink:0, misdemean:0, theft:6, violent:0, total:3, drugdrinkct:0, misdemeanct:0, theftct:4, violentct:0, totalct:4)</v>
      </c>
      <c r="U3904" t="str">
        <f t="shared" si="366"/>
        <v>{location: new google.maps.LatLng(37.756, -122.473), weight: 0},</v>
      </c>
      <c r="V3904" t="str">
        <f t="shared" si="361"/>
        <v>{location: new google.maps.LatLng(37.756, -122.473), weight: 0},</v>
      </c>
      <c r="W3904" t="str">
        <f t="shared" si="362"/>
        <v>{location: new google.maps.LatLng(37.756, -122.473), weight: 1},</v>
      </c>
      <c r="X3904" t="str">
        <f t="shared" si="363"/>
        <v>{location: new google.maps.LatLng(37.756, -122.473), weight: 0},</v>
      </c>
      <c r="Y3904" t="str">
        <f t="shared" si="364"/>
        <v>{location: new google.maps.LatLng(37.756, -122.473), weight: 0},</v>
      </c>
    </row>
    <row r="3905" spans="1:25" x14ac:dyDescent="0.2">
      <c r="A3905">
        <v>37.756</v>
      </c>
      <c r="B3905">
        <v>-122.47199999999999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2</v>
      </c>
      <c r="K3905">
        <v>0</v>
      </c>
      <c r="L3905">
        <v>3</v>
      </c>
      <c r="M3905">
        <f>VLOOKUP(H3905,AE$2:$AJ$12,6,TRUE)</f>
        <v>0</v>
      </c>
      <c r="N3905">
        <f>VLOOKUP(I3905,AF$2:$AJ$12,5,TRUE)</f>
        <v>2</v>
      </c>
      <c r="O3905">
        <f>VLOOKUP(J3905,AG$2:$AJ$12,4,TRUE)</f>
        <v>4</v>
      </c>
      <c r="P3905">
        <f>VLOOKUP(K3905,AH$2:$AJ$12,3,TRUE)</f>
        <v>0</v>
      </c>
      <c r="Q3905">
        <f>VLOOKUP(L3905,AI$2:$AJ$12,2,TRUE)</f>
        <v>2</v>
      </c>
      <c r="T3905" t="str">
        <f t="shared" si="365"/>
        <v>Crimepoint.create(latitude:37.756, longitude:-122.472, drugdrink:0, misdemean:2, theft:4, violent:0, total:2, drugdrinkct:0, misdemeanct:1, theftct:2, violentct:0, totalct:3)</v>
      </c>
      <c r="U3905" t="str">
        <f t="shared" si="366"/>
        <v>{location: new google.maps.LatLng(37.756, -122.472), weight: 0},</v>
      </c>
      <c r="V3905" t="str">
        <f t="shared" si="361"/>
        <v>{location: new google.maps.LatLng(37.756, -122.472), weight: 0},</v>
      </c>
      <c r="W3905" t="str">
        <f t="shared" si="362"/>
        <v>{location: new google.maps.LatLng(37.756, -122.472), weight: 0},</v>
      </c>
      <c r="X3905" t="str">
        <f t="shared" si="363"/>
        <v>{location: new google.maps.LatLng(37.756, -122.472), weight: 0},</v>
      </c>
      <c r="Y3905" t="str">
        <f t="shared" si="364"/>
        <v>{location: new google.maps.LatLng(37.756, -122.472), weight: 0},</v>
      </c>
    </row>
    <row r="3906" spans="1:25" x14ac:dyDescent="0.2">
      <c r="A3906">
        <v>37.756</v>
      </c>
      <c r="B3906">
        <v>-122.471</v>
      </c>
      <c r="C3906">
        <v>0</v>
      </c>
      <c r="D3906">
        <v>1</v>
      </c>
      <c r="E3906">
        <v>1</v>
      </c>
      <c r="F3906">
        <v>0</v>
      </c>
      <c r="G3906">
        <v>1</v>
      </c>
      <c r="H3906">
        <v>0</v>
      </c>
      <c r="I3906">
        <v>4</v>
      </c>
      <c r="J3906">
        <v>7</v>
      </c>
      <c r="K3906">
        <v>0</v>
      </c>
      <c r="L3906">
        <v>11</v>
      </c>
      <c r="M3906">
        <f>VLOOKUP(H3906,AE$2:$AJ$12,6,TRUE)</f>
        <v>0</v>
      </c>
      <c r="N3906">
        <f>VLOOKUP(I3906,AF$2:$AJ$12,5,TRUE)</f>
        <v>6</v>
      </c>
      <c r="O3906">
        <f>VLOOKUP(J3906,AG$2:$AJ$12,4,TRUE)</f>
        <v>7</v>
      </c>
      <c r="P3906">
        <f>VLOOKUP(K3906,AH$2:$AJ$12,3,TRUE)</f>
        <v>0</v>
      </c>
      <c r="Q3906">
        <f>VLOOKUP(L3906,AI$2:$AJ$12,2,TRUE)</f>
        <v>6</v>
      </c>
      <c r="T3906" t="str">
        <f t="shared" si="365"/>
        <v>Crimepoint.create(latitude:37.756, longitude:-122.471, drugdrink:0, misdemean:6, theft:7, violent:0, total:6, drugdrinkct:0, misdemeanct:4, theftct:7, violentct:0, totalct:11)</v>
      </c>
      <c r="U3906" t="str">
        <f t="shared" si="366"/>
        <v>{location: new google.maps.LatLng(37.756, -122.471), weight: 0},</v>
      </c>
      <c r="V3906" t="str">
        <f t="shared" si="361"/>
        <v>{location: new google.maps.LatLng(37.756, -122.471), weight: 1},</v>
      </c>
      <c r="W3906" t="str">
        <f t="shared" si="362"/>
        <v>{location: new google.maps.LatLng(37.756, -122.471), weight: 1},</v>
      </c>
      <c r="X3906" t="str">
        <f t="shared" si="363"/>
        <v>{location: new google.maps.LatLng(37.756, -122.471), weight: 0},</v>
      </c>
      <c r="Y3906" t="str">
        <f t="shared" si="364"/>
        <v>{location: new google.maps.LatLng(37.756, -122.471), weight: 1},</v>
      </c>
    </row>
    <row r="3907" spans="1:25" x14ac:dyDescent="0.2">
      <c r="A3907">
        <v>37.756</v>
      </c>
      <c r="B3907">
        <v>-122.47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</v>
      </c>
      <c r="K3907">
        <v>0</v>
      </c>
      <c r="L3907">
        <v>2</v>
      </c>
      <c r="M3907">
        <f>VLOOKUP(H3907,AE$2:$AJ$12,6,TRUE)</f>
        <v>0</v>
      </c>
      <c r="N3907">
        <f>VLOOKUP(I3907,AF$2:$AJ$12,5,TRUE)</f>
        <v>0</v>
      </c>
      <c r="O3907">
        <f>VLOOKUP(J3907,AG$2:$AJ$12,4,TRUE)</f>
        <v>4</v>
      </c>
      <c r="P3907">
        <f>VLOOKUP(K3907,AH$2:$AJ$12,3,TRUE)</f>
        <v>0</v>
      </c>
      <c r="Q3907">
        <f>VLOOKUP(L3907,AI$2:$AJ$12,2,TRUE)</f>
        <v>1</v>
      </c>
      <c r="T3907" t="str">
        <f t="shared" si="365"/>
        <v>Crimepoint.create(latitude:37.756, longitude:-122.47, drugdrink:0, misdemean:0, theft:4, violent:0, total:1, drugdrinkct:0, misdemeanct:0, theftct:2, violentct:0, totalct:2)</v>
      </c>
      <c r="U3907" t="str">
        <f t="shared" si="366"/>
        <v>{location: new google.maps.LatLng(37.756, -122.47), weight: 0},</v>
      </c>
      <c r="V3907" t="str">
        <f t="shared" ref="V3907:V3970" si="367">$Z$2&amp;$A3907&amp;$AA$2&amp;$B3907&amp;$AB$2&amp;D3907&amp;$AC$2</f>
        <v>{location: new google.maps.LatLng(37.756, -122.47), weight: 0},</v>
      </c>
      <c r="W3907" t="str">
        <f t="shared" ref="W3907:W3970" si="368">$Z$2&amp;$A3907&amp;$AA$2&amp;$B3907&amp;$AB$2&amp;E3907&amp;$AC$2</f>
        <v>{location: new google.maps.LatLng(37.756, -122.47), weight: 0},</v>
      </c>
      <c r="X3907" t="str">
        <f t="shared" ref="X3907:X3970" si="369">$Z$2&amp;$A3907&amp;$AA$2&amp;$B3907&amp;$AB$2&amp;F3907&amp;$AC$2</f>
        <v>{location: new google.maps.LatLng(37.756, -122.47), weight: 0},</v>
      </c>
      <c r="Y3907" t="str">
        <f t="shared" ref="Y3907:Y3970" si="370">$Z$2&amp;$A3907&amp;$AA$2&amp;$B3907&amp;$AB$2&amp;G3907&amp;$AC$2</f>
        <v>{location: new google.maps.LatLng(37.756, -122.47), weight: 0},</v>
      </c>
    </row>
    <row r="3908" spans="1:25" x14ac:dyDescent="0.2">
      <c r="A3908">
        <v>37.756</v>
      </c>
      <c r="B3908">
        <v>-122.468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1</v>
      </c>
      <c r="K3908">
        <v>0</v>
      </c>
      <c r="L3908">
        <v>3</v>
      </c>
      <c r="M3908">
        <f>VLOOKUP(H3908,AE$2:$AJ$12,6,TRUE)</f>
        <v>0</v>
      </c>
      <c r="N3908">
        <f>VLOOKUP(I3908,AF$2:$AJ$12,5,TRUE)</f>
        <v>4</v>
      </c>
      <c r="O3908">
        <f>VLOOKUP(J3908,AG$2:$AJ$12,4,TRUE)</f>
        <v>3</v>
      </c>
      <c r="P3908">
        <f>VLOOKUP(K3908,AH$2:$AJ$12,3,TRUE)</f>
        <v>0</v>
      </c>
      <c r="Q3908">
        <f>VLOOKUP(L3908,AI$2:$AJ$12,2,TRUE)</f>
        <v>2</v>
      </c>
      <c r="T3908" t="str">
        <f t="shared" ref="T3908:T3971" si="371">"Crimepoint.create("&amp;A$2&amp;":"&amp;A3908&amp;", "&amp;B$2&amp;":"&amp;B3908&amp;", "&amp;C$2&amp;":"&amp;M3908&amp;", "&amp;D$2&amp;":"&amp;N3908&amp;", "&amp;E$2&amp;":"&amp;O3908&amp;", "&amp;F$2&amp;":"&amp;P3908&amp;", "&amp;G$2&amp;":"&amp;Q3908&amp;", "&amp;H$2&amp;":"&amp;H3908&amp;", "&amp;I$2&amp;":"&amp;I3908&amp;", "&amp;J$2&amp;":"&amp;J3908&amp;", "&amp;K$2&amp;":"&amp;K3908&amp;", "&amp;L$2&amp;":"&amp;L3908&amp;")"</f>
        <v>Crimepoint.create(latitude:37.756, longitude:-122.468, drugdrink:0, misdemean:4, theft:3, violent:0, total:2, drugdrinkct:0, misdemeanct:2, theftct:1, violentct:0, totalct:3)</v>
      </c>
      <c r="U3908" t="str">
        <f t="shared" ref="U3908:U3971" si="372">$Z$2&amp;$A3908&amp;$AA$2&amp;$B3908&amp;$AB$2&amp;C3908&amp;$AC$2</f>
        <v>{location: new google.maps.LatLng(37.756, -122.468), weight: 0},</v>
      </c>
      <c r="V3908" t="str">
        <f t="shared" si="367"/>
        <v>{location: new google.maps.LatLng(37.756, -122.468), weight: 0},</v>
      </c>
      <c r="W3908" t="str">
        <f t="shared" si="368"/>
        <v>{location: new google.maps.LatLng(37.756, -122.468), weight: 0},</v>
      </c>
      <c r="X3908" t="str">
        <f t="shared" si="369"/>
        <v>{location: new google.maps.LatLng(37.756, -122.468), weight: 0},</v>
      </c>
      <c r="Y3908" t="str">
        <f t="shared" si="370"/>
        <v>{location: new google.maps.LatLng(37.756, -122.468), weight: 0},</v>
      </c>
    </row>
    <row r="3909" spans="1:25" x14ac:dyDescent="0.2">
      <c r="A3909">
        <v>37.756</v>
      </c>
      <c r="B3909">
        <v>-122.467</v>
      </c>
      <c r="C3909">
        <v>1</v>
      </c>
      <c r="D3909">
        <v>0</v>
      </c>
      <c r="E3909">
        <v>0</v>
      </c>
      <c r="F3909">
        <v>1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4</v>
      </c>
      <c r="M3909">
        <f>VLOOKUP(H3909,AE$2:$AJ$12,6,TRUE)</f>
        <v>8</v>
      </c>
      <c r="N3909">
        <f>VLOOKUP(I3909,AF$2:$AJ$12,5,TRUE)</f>
        <v>2</v>
      </c>
      <c r="O3909">
        <f>VLOOKUP(J3909,AG$2:$AJ$12,4,TRUE)</f>
        <v>3</v>
      </c>
      <c r="P3909">
        <f>VLOOKUP(K3909,AH$2:$AJ$12,3,TRUE)</f>
        <v>7</v>
      </c>
      <c r="Q3909">
        <f>VLOOKUP(L3909,AI$2:$AJ$12,2,TRUE)</f>
        <v>3</v>
      </c>
      <c r="T3909" t="str">
        <f t="shared" si="371"/>
        <v>Crimepoint.create(latitude:37.756, longitude:-122.467, drugdrink:8, misdemean:2, theft:3, violent:7, total:3, drugdrinkct:1, misdemeanct:1, theftct:1, violentct:1, totalct:4)</v>
      </c>
      <c r="U3909" t="str">
        <f t="shared" si="372"/>
        <v>{location: new google.maps.LatLng(37.756, -122.467), weight: 1},</v>
      </c>
      <c r="V3909" t="str">
        <f t="shared" si="367"/>
        <v>{location: new google.maps.LatLng(37.756, -122.467), weight: 0},</v>
      </c>
      <c r="W3909" t="str">
        <f t="shared" si="368"/>
        <v>{location: new google.maps.LatLng(37.756, -122.467), weight: 0},</v>
      </c>
      <c r="X3909" t="str">
        <f t="shared" si="369"/>
        <v>{location: new google.maps.LatLng(37.756, -122.467), weight: 1},</v>
      </c>
      <c r="Y3909" t="str">
        <f t="shared" si="370"/>
        <v>{location: new google.maps.LatLng(37.756, -122.467), weight: 0},</v>
      </c>
    </row>
    <row r="3910" spans="1:25" x14ac:dyDescent="0.2">
      <c r="A3910">
        <v>37.756</v>
      </c>
      <c r="B3910">
        <v>-122.46599999999999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9</v>
      </c>
      <c r="K3910">
        <v>0</v>
      </c>
      <c r="L3910">
        <v>10</v>
      </c>
      <c r="M3910">
        <f>VLOOKUP(H3910,AE$2:$AJ$12,6,TRUE)</f>
        <v>0</v>
      </c>
      <c r="N3910">
        <f>VLOOKUP(I3910,AF$2:$AJ$12,5,TRUE)</f>
        <v>2</v>
      </c>
      <c r="O3910">
        <f>VLOOKUP(J3910,AG$2:$AJ$12,4,TRUE)</f>
        <v>8</v>
      </c>
      <c r="P3910">
        <f>VLOOKUP(K3910,AH$2:$AJ$12,3,TRUE)</f>
        <v>0</v>
      </c>
      <c r="Q3910">
        <f>VLOOKUP(L3910,AI$2:$AJ$12,2,TRUE)</f>
        <v>6</v>
      </c>
      <c r="T3910" t="str">
        <f t="shared" si="371"/>
        <v>Crimepoint.create(latitude:37.756, longitude:-122.466, drugdrink:0, misdemean:2, theft:8, violent:0, total:6, drugdrinkct:0, misdemeanct:1, theftct:9, violentct:0, totalct:10)</v>
      </c>
      <c r="U3910" t="str">
        <f t="shared" si="372"/>
        <v>{location: new google.maps.LatLng(37.756, -122.466), weight: 0},</v>
      </c>
      <c r="V3910" t="str">
        <f t="shared" si="367"/>
        <v>{location: new google.maps.LatLng(37.756, -122.466), weight: 0},</v>
      </c>
      <c r="W3910" t="str">
        <f t="shared" si="368"/>
        <v>{location: new google.maps.LatLng(37.756, -122.466), weight: 1},</v>
      </c>
      <c r="X3910" t="str">
        <f t="shared" si="369"/>
        <v>{location: new google.maps.LatLng(37.756, -122.466), weight: 0},</v>
      </c>
      <c r="Y3910" t="str">
        <f t="shared" si="370"/>
        <v>{location: new google.maps.LatLng(37.756, -122.466), weight: 1},</v>
      </c>
    </row>
    <row r="3911" spans="1:25" x14ac:dyDescent="0.2">
      <c r="A3911">
        <v>37.756</v>
      </c>
      <c r="B3911">
        <v>-122.465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1</v>
      </c>
      <c r="M3911">
        <f>VLOOKUP(H3911,AE$2:$AJ$12,6,TRUE)</f>
        <v>0</v>
      </c>
      <c r="N3911">
        <f>VLOOKUP(I3911,AF$2:$AJ$12,5,TRUE)</f>
        <v>0</v>
      </c>
      <c r="O3911">
        <f>VLOOKUP(J3911,AG$2:$AJ$12,4,TRUE)</f>
        <v>3</v>
      </c>
      <c r="P3911">
        <f>VLOOKUP(K3911,AH$2:$AJ$12,3,TRUE)</f>
        <v>0</v>
      </c>
      <c r="Q3911">
        <f>VLOOKUP(L3911,AI$2:$AJ$12,2,TRUE)</f>
        <v>0</v>
      </c>
      <c r="T3911" t="str">
        <f t="shared" si="371"/>
        <v>Crimepoint.create(latitude:37.756, longitude:-122.465, drugdrink:0, misdemean:0, theft:3, violent:0, total:0, drugdrinkct:0, misdemeanct:0, theftct:1, violentct:0, totalct:1)</v>
      </c>
      <c r="U3911" t="str">
        <f t="shared" si="372"/>
        <v>{location: new google.maps.LatLng(37.756, -122.465), weight: 0},</v>
      </c>
      <c r="V3911" t="str">
        <f t="shared" si="367"/>
        <v>{location: new google.maps.LatLng(37.756, -122.465), weight: 0},</v>
      </c>
      <c r="W3911" t="str">
        <f t="shared" si="368"/>
        <v>{location: new google.maps.LatLng(37.756, -122.465), weight: 0},</v>
      </c>
      <c r="X3911" t="str">
        <f t="shared" si="369"/>
        <v>{location: new google.maps.LatLng(37.756, -122.465), weight: 0},</v>
      </c>
      <c r="Y3911" t="str">
        <f t="shared" si="370"/>
        <v>{location: new google.maps.LatLng(37.756, -122.465), weight: 0},</v>
      </c>
    </row>
    <row r="3912" spans="1:25" x14ac:dyDescent="0.2">
      <c r="A3912">
        <v>37.756</v>
      </c>
      <c r="B3912">
        <v>-122.464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2</v>
      </c>
      <c r="J3912">
        <v>1</v>
      </c>
      <c r="K3912">
        <v>0</v>
      </c>
      <c r="L3912">
        <v>3</v>
      </c>
      <c r="M3912">
        <f>VLOOKUP(H3912,AE$2:$AJ$12,6,TRUE)</f>
        <v>0</v>
      </c>
      <c r="N3912">
        <f>VLOOKUP(I3912,AF$2:$AJ$12,5,TRUE)</f>
        <v>4</v>
      </c>
      <c r="O3912">
        <f>VLOOKUP(J3912,AG$2:$AJ$12,4,TRUE)</f>
        <v>3</v>
      </c>
      <c r="P3912">
        <f>VLOOKUP(K3912,AH$2:$AJ$12,3,TRUE)</f>
        <v>0</v>
      </c>
      <c r="Q3912">
        <f>VLOOKUP(L3912,AI$2:$AJ$12,2,TRUE)</f>
        <v>2</v>
      </c>
      <c r="T3912" t="str">
        <f t="shared" si="371"/>
        <v>Crimepoint.create(latitude:37.756, longitude:-122.464, drugdrink:0, misdemean:4, theft:3, violent:0, total:2, drugdrinkct:0, misdemeanct:2, theftct:1, violentct:0, totalct:3)</v>
      </c>
      <c r="U3912" t="str">
        <f t="shared" si="372"/>
        <v>{location: new google.maps.LatLng(37.756, -122.464), weight: 0},</v>
      </c>
      <c r="V3912" t="str">
        <f t="shared" si="367"/>
        <v>{location: new google.maps.LatLng(37.756, -122.464), weight: 0},</v>
      </c>
      <c r="W3912" t="str">
        <f t="shared" si="368"/>
        <v>{location: new google.maps.LatLng(37.756, -122.464), weight: 0},</v>
      </c>
      <c r="X3912" t="str">
        <f t="shared" si="369"/>
        <v>{location: new google.maps.LatLng(37.756, -122.464), weight: 0},</v>
      </c>
      <c r="Y3912" t="str">
        <f t="shared" si="370"/>
        <v>{location: new google.maps.LatLng(37.756, -122.464), weight: 0},</v>
      </c>
    </row>
    <row r="3913" spans="1:25" x14ac:dyDescent="0.2">
      <c r="A3913">
        <v>37.756</v>
      </c>
      <c r="B3913">
        <v>-122.461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0</v>
      </c>
      <c r="L3913">
        <v>4</v>
      </c>
      <c r="M3913">
        <f>VLOOKUP(H3913,AE$2:$AJ$12,6,TRUE)</f>
        <v>0</v>
      </c>
      <c r="N3913">
        <f>VLOOKUP(I3913,AF$2:$AJ$12,5,TRUE)</f>
        <v>4</v>
      </c>
      <c r="O3913">
        <f>VLOOKUP(J3913,AG$2:$AJ$12,4,TRUE)</f>
        <v>4</v>
      </c>
      <c r="P3913">
        <f>VLOOKUP(K3913,AH$2:$AJ$12,3,TRUE)</f>
        <v>0</v>
      </c>
      <c r="Q3913">
        <f>VLOOKUP(L3913,AI$2:$AJ$12,2,TRUE)</f>
        <v>3</v>
      </c>
      <c r="T3913" t="str">
        <f t="shared" si="371"/>
        <v>Crimepoint.create(latitude:37.756, longitude:-122.461, drugdrink:0, misdemean:4, theft:4, violent:0, total:3, drugdrinkct:0, misdemeanct:2, theftct:2, violentct:0, totalct:4)</v>
      </c>
      <c r="U3913" t="str">
        <f t="shared" si="372"/>
        <v>{location: new google.maps.LatLng(37.756, -122.461), weight: 0},</v>
      </c>
      <c r="V3913" t="str">
        <f t="shared" si="367"/>
        <v>{location: new google.maps.LatLng(37.756, -122.461), weight: 0},</v>
      </c>
      <c r="W3913" t="str">
        <f t="shared" si="368"/>
        <v>{location: new google.maps.LatLng(37.756, -122.461), weight: 0},</v>
      </c>
      <c r="X3913" t="str">
        <f t="shared" si="369"/>
        <v>{location: new google.maps.LatLng(37.756, -122.461), weight: 0},</v>
      </c>
      <c r="Y3913" t="str">
        <f t="shared" si="370"/>
        <v>{location: new google.maps.LatLng(37.756, -122.461), weight: 0},</v>
      </c>
    </row>
    <row r="3914" spans="1:25" x14ac:dyDescent="0.2">
      <c r="A3914">
        <v>37.756</v>
      </c>
      <c r="B3914">
        <v>-122.45399999999999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2</v>
      </c>
      <c r="J3914">
        <v>1</v>
      </c>
      <c r="K3914">
        <v>0</v>
      </c>
      <c r="L3914">
        <v>3</v>
      </c>
      <c r="M3914">
        <f>VLOOKUP(H3914,AE$2:$AJ$12,6,TRUE)</f>
        <v>0</v>
      </c>
      <c r="N3914">
        <f>VLOOKUP(I3914,AF$2:$AJ$12,5,TRUE)</f>
        <v>4</v>
      </c>
      <c r="O3914">
        <f>VLOOKUP(J3914,AG$2:$AJ$12,4,TRUE)</f>
        <v>3</v>
      </c>
      <c r="P3914">
        <f>VLOOKUP(K3914,AH$2:$AJ$12,3,TRUE)</f>
        <v>0</v>
      </c>
      <c r="Q3914">
        <f>VLOOKUP(L3914,AI$2:$AJ$12,2,TRUE)</f>
        <v>2</v>
      </c>
      <c r="T3914" t="str">
        <f t="shared" si="371"/>
        <v>Crimepoint.create(latitude:37.756, longitude:-122.454, drugdrink:0, misdemean:4, theft:3, violent:0, total:2, drugdrinkct:0, misdemeanct:2, theftct:1, violentct:0, totalct:3)</v>
      </c>
      <c r="U3914" t="str">
        <f t="shared" si="372"/>
        <v>{location: new google.maps.LatLng(37.756, -122.454), weight: 0},</v>
      </c>
      <c r="V3914" t="str">
        <f t="shared" si="367"/>
        <v>{location: new google.maps.LatLng(37.756, -122.454), weight: 0},</v>
      </c>
      <c r="W3914" t="str">
        <f t="shared" si="368"/>
        <v>{location: new google.maps.LatLng(37.756, -122.454), weight: 0},</v>
      </c>
      <c r="X3914" t="str">
        <f t="shared" si="369"/>
        <v>{location: new google.maps.LatLng(37.756, -122.454), weight: 0},</v>
      </c>
      <c r="Y3914" t="str">
        <f t="shared" si="370"/>
        <v>{location: new google.maps.LatLng(37.756, -122.454), weight: 0},</v>
      </c>
    </row>
    <row r="3915" spans="1:25" x14ac:dyDescent="0.2">
      <c r="A3915">
        <v>37.756</v>
      </c>
      <c r="B3915">
        <v>-122.45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0</v>
      </c>
      <c r="L3915">
        <v>2</v>
      </c>
      <c r="M3915">
        <f>VLOOKUP(H3915,AE$2:$AJ$12,6,TRUE)</f>
        <v>0</v>
      </c>
      <c r="N3915">
        <f>VLOOKUP(I3915,AF$2:$AJ$12,5,TRUE)</f>
        <v>2</v>
      </c>
      <c r="O3915">
        <f>VLOOKUP(J3915,AG$2:$AJ$12,4,TRUE)</f>
        <v>3</v>
      </c>
      <c r="P3915">
        <f>VLOOKUP(K3915,AH$2:$AJ$12,3,TRUE)</f>
        <v>0</v>
      </c>
      <c r="Q3915">
        <f>VLOOKUP(L3915,AI$2:$AJ$12,2,TRUE)</f>
        <v>1</v>
      </c>
      <c r="T3915" t="str">
        <f t="shared" si="371"/>
        <v>Crimepoint.create(latitude:37.756, longitude:-122.45, drugdrink:0, misdemean:2, theft:3, violent:0, total:1, drugdrinkct:0, misdemeanct:1, theftct:1, violentct:0, totalct:2)</v>
      </c>
      <c r="U3915" t="str">
        <f t="shared" si="372"/>
        <v>{location: new google.maps.LatLng(37.756, -122.45), weight: 0},</v>
      </c>
      <c r="V3915" t="str">
        <f t="shared" si="367"/>
        <v>{location: new google.maps.LatLng(37.756, -122.45), weight: 0},</v>
      </c>
      <c r="W3915" t="str">
        <f t="shared" si="368"/>
        <v>{location: new google.maps.LatLng(37.756, -122.45), weight: 0},</v>
      </c>
      <c r="X3915" t="str">
        <f t="shared" si="369"/>
        <v>{location: new google.maps.LatLng(37.756, -122.45), weight: 0},</v>
      </c>
      <c r="Y3915" t="str">
        <f t="shared" si="370"/>
        <v>{location: new google.maps.LatLng(37.756, -122.45), weight: 0},</v>
      </c>
    </row>
    <row r="3916" spans="1:25" x14ac:dyDescent="0.2">
      <c r="A3916">
        <v>37.756</v>
      </c>
      <c r="B3916">
        <v>-122.444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f>VLOOKUP(H3916,AE$2:$AJ$12,6,TRUE)</f>
        <v>0</v>
      </c>
      <c r="N3916">
        <f>VLOOKUP(I3916,AF$2:$AJ$12,5,TRUE)</f>
        <v>0</v>
      </c>
      <c r="O3916">
        <f>VLOOKUP(J3916,AG$2:$AJ$12,4,TRUE)</f>
        <v>3</v>
      </c>
      <c r="P3916">
        <f>VLOOKUP(K3916,AH$2:$AJ$12,3,TRUE)</f>
        <v>0</v>
      </c>
      <c r="Q3916">
        <f>VLOOKUP(L3916,AI$2:$AJ$12,2,TRUE)</f>
        <v>0</v>
      </c>
      <c r="T3916" t="str">
        <f t="shared" si="371"/>
        <v>Crimepoint.create(latitude:37.756, longitude:-122.444, drugdrink:0, misdemean:0, theft:3, violent:0, total:0, drugdrinkct:0, misdemeanct:0, theftct:1, violentct:0, totalct:1)</v>
      </c>
      <c r="U3916" t="str">
        <f t="shared" si="372"/>
        <v>{location: new google.maps.LatLng(37.756, -122.444), weight: 0},</v>
      </c>
      <c r="V3916" t="str">
        <f t="shared" si="367"/>
        <v>{location: new google.maps.LatLng(37.756, -122.444), weight: 0},</v>
      </c>
      <c r="W3916" t="str">
        <f t="shared" si="368"/>
        <v>{location: new google.maps.LatLng(37.756, -122.444), weight: 0},</v>
      </c>
      <c r="X3916" t="str">
        <f t="shared" si="369"/>
        <v>{location: new google.maps.LatLng(37.756, -122.444), weight: 0},</v>
      </c>
      <c r="Y3916" t="str">
        <f t="shared" si="370"/>
        <v>{location: new google.maps.LatLng(37.756, -122.444), weight: 0},</v>
      </c>
    </row>
    <row r="3917" spans="1:25" x14ac:dyDescent="0.2">
      <c r="A3917">
        <v>37.756</v>
      </c>
      <c r="B3917">
        <v>-122.443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</v>
      </c>
      <c r="J3917">
        <v>2</v>
      </c>
      <c r="K3917">
        <v>0</v>
      </c>
      <c r="L3917">
        <v>4</v>
      </c>
      <c r="M3917">
        <f>VLOOKUP(H3917,AE$2:$AJ$12,6,TRUE)</f>
        <v>0</v>
      </c>
      <c r="N3917">
        <f>VLOOKUP(I3917,AF$2:$AJ$12,5,TRUE)</f>
        <v>4</v>
      </c>
      <c r="O3917">
        <f>VLOOKUP(J3917,AG$2:$AJ$12,4,TRUE)</f>
        <v>4</v>
      </c>
      <c r="P3917">
        <f>VLOOKUP(K3917,AH$2:$AJ$12,3,TRUE)</f>
        <v>0</v>
      </c>
      <c r="Q3917">
        <f>VLOOKUP(L3917,AI$2:$AJ$12,2,TRUE)</f>
        <v>3</v>
      </c>
      <c r="T3917" t="str">
        <f t="shared" si="371"/>
        <v>Crimepoint.create(latitude:37.756, longitude:-122.443, drugdrink:0, misdemean:4, theft:4, violent:0, total:3, drugdrinkct:0, misdemeanct:2, theftct:2, violentct:0, totalct:4)</v>
      </c>
      <c r="U3917" t="str">
        <f t="shared" si="372"/>
        <v>{location: new google.maps.LatLng(37.756, -122.443), weight: 0},</v>
      </c>
      <c r="V3917" t="str">
        <f t="shared" si="367"/>
        <v>{location: new google.maps.LatLng(37.756, -122.443), weight: 0},</v>
      </c>
      <c r="W3917" t="str">
        <f t="shared" si="368"/>
        <v>{location: new google.maps.LatLng(37.756, -122.443), weight: 0},</v>
      </c>
      <c r="X3917" t="str">
        <f t="shared" si="369"/>
        <v>{location: new google.maps.LatLng(37.756, -122.443), weight: 0},</v>
      </c>
      <c r="Y3917" t="str">
        <f t="shared" si="370"/>
        <v>{location: new google.maps.LatLng(37.756, -122.443), weight: 0},</v>
      </c>
    </row>
    <row r="3918" spans="1:25" x14ac:dyDescent="0.2">
      <c r="A3918">
        <v>37.756</v>
      </c>
      <c r="B3918">
        <v>-122.44199999999999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f>VLOOKUP(H3918,AE$2:$AJ$12,6,TRUE)</f>
        <v>0</v>
      </c>
      <c r="N3918">
        <f>VLOOKUP(I3918,AF$2:$AJ$12,5,TRUE)</f>
        <v>0</v>
      </c>
      <c r="O3918">
        <f>VLOOKUP(J3918,AG$2:$AJ$12,4,TRUE)</f>
        <v>3</v>
      </c>
      <c r="P3918">
        <f>VLOOKUP(K3918,AH$2:$AJ$12,3,TRUE)</f>
        <v>0</v>
      </c>
      <c r="Q3918">
        <f>VLOOKUP(L3918,AI$2:$AJ$12,2,TRUE)</f>
        <v>0</v>
      </c>
      <c r="T3918" t="str">
        <f t="shared" si="371"/>
        <v>Crimepoint.create(latitude:37.756, longitude:-122.442, drugdrink:0, misdemean:0, theft:3, violent:0, total:0, drugdrinkct:0, misdemeanct:0, theftct:1, violentct:0, totalct:1)</v>
      </c>
      <c r="U3918" t="str">
        <f t="shared" si="372"/>
        <v>{location: new google.maps.LatLng(37.756, -122.442), weight: 0},</v>
      </c>
      <c r="V3918" t="str">
        <f t="shared" si="367"/>
        <v>{location: new google.maps.LatLng(37.756, -122.442), weight: 0},</v>
      </c>
      <c r="W3918" t="str">
        <f t="shared" si="368"/>
        <v>{location: new google.maps.LatLng(37.756, -122.442), weight: 0},</v>
      </c>
      <c r="X3918" t="str">
        <f t="shared" si="369"/>
        <v>{location: new google.maps.LatLng(37.756, -122.442), weight: 0},</v>
      </c>
      <c r="Y3918" t="str">
        <f t="shared" si="370"/>
        <v>{location: new google.maps.LatLng(37.756, -122.442), weight: 0},</v>
      </c>
    </row>
    <row r="3919" spans="1:25" x14ac:dyDescent="0.2">
      <c r="A3919">
        <v>37.756</v>
      </c>
      <c r="B3919">
        <v>-122.441</v>
      </c>
      <c r="C3919">
        <v>0</v>
      </c>
      <c r="D3919">
        <v>1</v>
      </c>
      <c r="E3919">
        <v>1</v>
      </c>
      <c r="F3919">
        <v>0</v>
      </c>
      <c r="G3919">
        <v>1</v>
      </c>
      <c r="H3919">
        <v>0</v>
      </c>
      <c r="I3919">
        <v>5</v>
      </c>
      <c r="J3919">
        <v>4</v>
      </c>
      <c r="K3919">
        <v>0</v>
      </c>
      <c r="L3919">
        <v>9</v>
      </c>
      <c r="M3919">
        <f>VLOOKUP(H3919,AE$2:$AJ$12,6,TRUE)</f>
        <v>0</v>
      </c>
      <c r="N3919">
        <f>VLOOKUP(I3919,AF$2:$AJ$12,5,TRUE)</f>
        <v>6</v>
      </c>
      <c r="O3919">
        <f>VLOOKUP(J3919,AG$2:$AJ$12,4,TRUE)</f>
        <v>6</v>
      </c>
      <c r="P3919">
        <f>VLOOKUP(K3919,AH$2:$AJ$12,3,TRUE)</f>
        <v>0</v>
      </c>
      <c r="Q3919">
        <f>VLOOKUP(L3919,AI$2:$AJ$12,2,TRUE)</f>
        <v>5</v>
      </c>
      <c r="T3919" t="str">
        <f t="shared" si="371"/>
        <v>Crimepoint.create(latitude:37.756, longitude:-122.441, drugdrink:0, misdemean:6, theft:6, violent:0, total:5, drugdrinkct:0, misdemeanct:5, theftct:4, violentct:0, totalct:9)</v>
      </c>
      <c r="U3919" t="str">
        <f t="shared" si="372"/>
        <v>{location: new google.maps.LatLng(37.756, -122.441), weight: 0},</v>
      </c>
      <c r="V3919" t="str">
        <f t="shared" si="367"/>
        <v>{location: new google.maps.LatLng(37.756, -122.441), weight: 1},</v>
      </c>
      <c r="W3919" t="str">
        <f t="shared" si="368"/>
        <v>{location: new google.maps.LatLng(37.756, -122.441), weight: 1},</v>
      </c>
      <c r="X3919" t="str">
        <f t="shared" si="369"/>
        <v>{location: new google.maps.LatLng(37.756, -122.441), weight: 0},</v>
      </c>
      <c r="Y3919" t="str">
        <f t="shared" si="370"/>
        <v>{location: new google.maps.LatLng(37.756, -122.441), weight: 1},</v>
      </c>
    </row>
    <row r="3920" spans="1:25" x14ac:dyDescent="0.2">
      <c r="A3920">
        <v>37.756</v>
      </c>
      <c r="B3920">
        <v>-122.44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1</v>
      </c>
      <c r="M3920">
        <f>VLOOKUP(H3920,AE$2:$AJ$12,6,TRUE)</f>
        <v>0</v>
      </c>
      <c r="N3920">
        <f>VLOOKUP(I3920,AF$2:$AJ$12,5,TRUE)</f>
        <v>2</v>
      </c>
      <c r="O3920">
        <f>VLOOKUP(J3920,AG$2:$AJ$12,4,TRUE)</f>
        <v>0</v>
      </c>
      <c r="P3920">
        <f>VLOOKUP(K3920,AH$2:$AJ$12,3,TRUE)</f>
        <v>0</v>
      </c>
      <c r="Q3920">
        <f>VLOOKUP(L3920,AI$2:$AJ$12,2,TRUE)</f>
        <v>0</v>
      </c>
      <c r="T3920" t="str">
        <f t="shared" si="371"/>
        <v>Crimepoint.create(latitude:37.756, longitude:-122.44, drugdrink:0, misdemean:2, theft:0, violent:0, total:0, drugdrinkct:0, misdemeanct:1, theftct:0, violentct:0, totalct:1)</v>
      </c>
      <c r="U3920" t="str">
        <f t="shared" si="372"/>
        <v>{location: new google.maps.LatLng(37.756, -122.44), weight: 0},</v>
      </c>
      <c r="V3920" t="str">
        <f t="shared" si="367"/>
        <v>{location: new google.maps.LatLng(37.756, -122.44), weight: 0},</v>
      </c>
      <c r="W3920" t="str">
        <f t="shared" si="368"/>
        <v>{location: new google.maps.LatLng(37.756, -122.44), weight: 0},</v>
      </c>
      <c r="X3920" t="str">
        <f t="shared" si="369"/>
        <v>{location: new google.maps.LatLng(37.756, -122.44), weight: 0},</v>
      </c>
      <c r="Y3920" t="str">
        <f t="shared" si="370"/>
        <v>{location: new google.maps.LatLng(37.756, -122.44), weight: 0},</v>
      </c>
    </row>
    <row r="3921" spans="1:25" x14ac:dyDescent="0.2">
      <c r="A3921">
        <v>37.756</v>
      </c>
      <c r="B3921">
        <v>-122.43899999999999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5</v>
      </c>
      <c r="K3921">
        <v>0</v>
      </c>
      <c r="L3921">
        <v>6</v>
      </c>
      <c r="M3921">
        <f>VLOOKUP(H3921,AE$2:$AJ$12,6,TRUE)</f>
        <v>0</v>
      </c>
      <c r="N3921">
        <f>VLOOKUP(I3921,AF$2:$AJ$12,5,TRUE)</f>
        <v>2</v>
      </c>
      <c r="O3921">
        <f>VLOOKUP(J3921,AG$2:$AJ$12,4,TRUE)</f>
        <v>7</v>
      </c>
      <c r="P3921">
        <f>VLOOKUP(K3921,AH$2:$AJ$12,3,TRUE)</f>
        <v>0</v>
      </c>
      <c r="Q3921">
        <f>VLOOKUP(L3921,AI$2:$AJ$12,2,TRUE)</f>
        <v>4</v>
      </c>
      <c r="T3921" t="str">
        <f t="shared" si="371"/>
        <v>Crimepoint.create(latitude:37.756, longitude:-122.439, drugdrink:0, misdemean:2, theft:7, violent:0, total:4, drugdrinkct:0, misdemeanct:1, theftct:5, violentct:0, totalct:6)</v>
      </c>
      <c r="U3921" t="str">
        <f t="shared" si="372"/>
        <v>{location: new google.maps.LatLng(37.756, -122.439), weight: 0},</v>
      </c>
      <c r="V3921" t="str">
        <f t="shared" si="367"/>
        <v>{location: new google.maps.LatLng(37.756, -122.439), weight: 0},</v>
      </c>
      <c r="W3921" t="str">
        <f t="shared" si="368"/>
        <v>{location: new google.maps.LatLng(37.756, -122.439), weight: 1},</v>
      </c>
      <c r="X3921" t="str">
        <f t="shared" si="369"/>
        <v>{location: new google.maps.LatLng(37.756, -122.439), weight: 0},</v>
      </c>
      <c r="Y3921" t="str">
        <f t="shared" si="370"/>
        <v>{location: new google.maps.LatLng(37.756, -122.439), weight: 0},</v>
      </c>
    </row>
    <row r="3922" spans="1:25" x14ac:dyDescent="0.2">
      <c r="A3922">
        <v>37.756</v>
      </c>
      <c r="B3922">
        <v>-122.437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3</v>
      </c>
      <c r="K3922">
        <v>1</v>
      </c>
      <c r="L3922">
        <v>4</v>
      </c>
      <c r="M3922">
        <f>VLOOKUP(H3922,AE$2:$AJ$12,6,TRUE)</f>
        <v>0</v>
      </c>
      <c r="N3922">
        <f>VLOOKUP(I3922,AF$2:$AJ$12,5,TRUE)</f>
        <v>0</v>
      </c>
      <c r="O3922">
        <f>VLOOKUP(J3922,AG$2:$AJ$12,4,TRUE)</f>
        <v>5</v>
      </c>
      <c r="P3922">
        <f>VLOOKUP(K3922,AH$2:$AJ$12,3,TRUE)</f>
        <v>7</v>
      </c>
      <c r="Q3922">
        <f>VLOOKUP(L3922,AI$2:$AJ$12,2,TRUE)</f>
        <v>3</v>
      </c>
      <c r="T3922" t="str">
        <f t="shared" si="371"/>
        <v>Crimepoint.create(latitude:37.756, longitude:-122.437, drugdrink:0, misdemean:0, theft:5, violent:7, total:3, drugdrinkct:0, misdemeanct:0, theftct:3, violentct:1, totalct:4)</v>
      </c>
      <c r="U3922" t="str">
        <f t="shared" si="372"/>
        <v>{location: new google.maps.LatLng(37.756, -122.437), weight: 0},</v>
      </c>
      <c r="V3922" t="str">
        <f t="shared" si="367"/>
        <v>{location: new google.maps.LatLng(37.756, -122.437), weight: 0},</v>
      </c>
      <c r="W3922" t="str">
        <f t="shared" si="368"/>
        <v>{location: new google.maps.LatLng(37.756, -122.437), weight: 0},</v>
      </c>
      <c r="X3922" t="str">
        <f t="shared" si="369"/>
        <v>{location: new google.maps.LatLng(37.756, -122.437), weight: 1},</v>
      </c>
      <c r="Y3922" t="str">
        <f t="shared" si="370"/>
        <v>{location: new google.maps.LatLng(37.756, -122.437), weight: 0},</v>
      </c>
    </row>
    <row r="3923" spans="1:25" x14ac:dyDescent="0.2">
      <c r="A3923">
        <v>37.756</v>
      </c>
      <c r="B3923">
        <v>-122.43600000000001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2</v>
      </c>
      <c r="K3923">
        <v>1</v>
      </c>
      <c r="L3923">
        <v>4</v>
      </c>
      <c r="M3923">
        <f>VLOOKUP(H3923,AE$2:$AJ$12,6,TRUE)</f>
        <v>0</v>
      </c>
      <c r="N3923">
        <f>VLOOKUP(I3923,AF$2:$AJ$12,5,TRUE)</f>
        <v>2</v>
      </c>
      <c r="O3923">
        <f>VLOOKUP(J3923,AG$2:$AJ$12,4,TRUE)</f>
        <v>4</v>
      </c>
      <c r="P3923">
        <f>VLOOKUP(K3923,AH$2:$AJ$12,3,TRUE)</f>
        <v>7</v>
      </c>
      <c r="Q3923">
        <f>VLOOKUP(L3923,AI$2:$AJ$12,2,TRUE)</f>
        <v>3</v>
      </c>
      <c r="T3923" t="str">
        <f t="shared" si="371"/>
        <v>Crimepoint.create(latitude:37.756, longitude:-122.436, drugdrink:0, misdemean:2, theft:4, violent:7, total:3, drugdrinkct:0, misdemeanct:1, theftct:2, violentct:1, totalct:4)</v>
      </c>
      <c r="U3923" t="str">
        <f t="shared" si="372"/>
        <v>{location: new google.maps.LatLng(37.756, -122.436), weight: 0},</v>
      </c>
      <c r="V3923" t="str">
        <f t="shared" si="367"/>
        <v>{location: new google.maps.LatLng(37.756, -122.436), weight: 0},</v>
      </c>
      <c r="W3923" t="str">
        <f t="shared" si="368"/>
        <v>{location: new google.maps.LatLng(37.756, -122.436), weight: 0},</v>
      </c>
      <c r="X3923" t="str">
        <f t="shared" si="369"/>
        <v>{location: new google.maps.LatLng(37.756, -122.436), weight: 1},</v>
      </c>
      <c r="Y3923" t="str">
        <f t="shared" si="370"/>
        <v>{location: new google.maps.LatLng(37.756, -122.436), weight: 0},</v>
      </c>
    </row>
    <row r="3924" spans="1:25" x14ac:dyDescent="0.2">
      <c r="A3924">
        <v>37.756</v>
      </c>
      <c r="B3924">
        <v>-122.435</v>
      </c>
      <c r="C3924">
        <v>1</v>
      </c>
      <c r="D3924">
        <v>2</v>
      </c>
      <c r="E3924">
        <v>0</v>
      </c>
      <c r="F3924">
        <v>1</v>
      </c>
      <c r="G3924">
        <v>1</v>
      </c>
      <c r="H3924">
        <v>1</v>
      </c>
      <c r="I3924">
        <v>7</v>
      </c>
      <c r="J3924">
        <v>0</v>
      </c>
      <c r="K3924">
        <v>1</v>
      </c>
      <c r="L3924">
        <v>9</v>
      </c>
      <c r="M3924">
        <f>VLOOKUP(H3924,AE$2:$AJ$12,6,TRUE)</f>
        <v>8</v>
      </c>
      <c r="N3924">
        <f>VLOOKUP(I3924,AF$2:$AJ$12,5,TRUE)</f>
        <v>7</v>
      </c>
      <c r="O3924">
        <f>VLOOKUP(J3924,AG$2:$AJ$12,4,TRUE)</f>
        <v>0</v>
      </c>
      <c r="P3924">
        <f>VLOOKUP(K3924,AH$2:$AJ$12,3,TRUE)</f>
        <v>7</v>
      </c>
      <c r="Q3924">
        <f>VLOOKUP(L3924,AI$2:$AJ$12,2,TRUE)</f>
        <v>5</v>
      </c>
      <c r="T3924" t="str">
        <f t="shared" si="371"/>
        <v>Crimepoint.create(latitude:37.756, longitude:-122.435, drugdrink:8, misdemean:7, theft:0, violent:7, total:5, drugdrinkct:1, misdemeanct:7, theftct:0, violentct:1, totalct:9)</v>
      </c>
      <c r="U3924" t="str">
        <f t="shared" si="372"/>
        <v>{location: new google.maps.LatLng(37.756, -122.435), weight: 1},</v>
      </c>
      <c r="V3924" t="str">
        <f t="shared" si="367"/>
        <v>{location: new google.maps.LatLng(37.756, -122.435), weight: 2},</v>
      </c>
      <c r="W3924" t="str">
        <f t="shared" si="368"/>
        <v>{location: new google.maps.LatLng(37.756, -122.435), weight: 0},</v>
      </c>
      <c r="X3924" t="str">
        <f t="shared" si="369"/>
        <v>{location: new google.maps.LatLng(37.756, -122.435), weight: 1},</v>
      </c>
      <c r="Y3924" t="str">
        <f t="shared" si="370"/>
        <v>{location: new google.maps.LatLng(37.756, -122.435), weight: 1},</v>
      </c>
    </row>
    <row r="3925" spans="1:25" x14ac:dyDescent="0.2">
      <c r="A3925">
        <v>37.756</v>
      </c>
      <c r="B3925">
        <v>-122.434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1</v>
      </c>
      <c r="M3925">
        <f>VLOOKUP(H3925,AE$2:$AJ$12,6,TRUE)</f>
        <v>0</v>
      </c>
      <c r="N3925">
        <f>VLOOKUP(I3925,AF$2:$AJ$12,5,TRUE)</f>
        <v>0</v>
      </c>
      <c r="O3925">
        <f>VLOOKUP(J3925,AG$2:$AJ$12,4,TRUE)</f>
        <v>3</v>
      </c>
      <c r="P3925">
        <f>VLOOKUP(K3925,AH$2:$AJ$12,3,TRUE)</f>
        <v>0</v>
      </c>
      <c r="Q3925">
        <f>VLOOKUP(L3925,AI$2:$AJ$12,2,TRUE)</f>
        <v>0</v>
      </c>
      <c r="T3925" t="str">
        <f t="shared" si="371"/>
        <v>Crimepoint.create(latitude:37.756, longitude:-122.434, drugdrink:0, misdemean:0, theft:3, violent:0, total:0, drugdrinkct:0, misdemeanct:0, theftct:1, violentct:0, totalct:1)</v>
      </c>
      <c r="U3925" t="str">
        <f t="shared" si="372"/>
        <v>{location: new google.maps.LatLng(37.756, -122.434), weight: 0},</v>
      </c>
      <c r="V3925" t="str">
        <f t="shared" si="367"/>
        <v>{location: new google.maps.LatLng(37.756, -122.434), weight: 0},</v>
      </c>
      <c r="W3925" t="str">
        <f t="shared" si="368"/>
        <v>{location: new google.maps.LatLng(37.756, -122.434), weight: 0},</v>
      </c>
      <c r="X3925" t="str">
        <f t="shared" si="369"/>
        <v>{location: new google.maps.LatLng(37.756, -122.434), weight: 0},</v>
      </c>
      <c r="Y3925" t="str">
        <f t="shared" si="370"/>
        <v>{location: new google.maps.LatLng(37.756, -122.434), weight: 0},</v>
      </c>
    </row>
    <row r="3926" spans="1:25" x14ac:dyDescent="0.2">
      <c r="A3926">
        <v>37.756</v>
      </c>
      <c r="B3926">
        <v>-122.432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5</v>
      </c>
      <c r="K3926">
        <v>0</v>
      </c>
      <c r="L3926">
        <v>6</v>
      </c>
      <c r="M3926">
        <f>VLOOKUP(H3926,AE$2:$AJ$12,6,TRUE)</f>
        <v>0</v>
      </c>
      <c r="N3926">
        <f>VLOOKUP(I3926,AF$2:$AJ$12,5,TRUE)</f>
        <v>2</v>
      </c>
      <c r="O3926">
        <f>VLOOKUP(J3926,AG$2:$AJ$12,4,TRUE)</f>
        <v>7</v>
      </c>
      <c r="P3926">
        <f>VLOOKUP(K3926,AH$2:$AJ$12,3,TRUE)</f>
        <v>0</v>
      </c>
      <c r="Q3926">
        <f>VLOOKUP(L3926,AI$2:$AJ$12,2,TRUE)</f>
        <v>4</v>
      </c>
      <c r="T3926" t="str">
        <f t="shared" si="371"/>
        <v>Crimepoint.create(latitude:37.756, longitude:-122.432, drugdrink:0, misdemean:2, theft:7, violent:0, total:4, drugdrinkct:0, misdemeanct:1, theftct:5, violentct:0, totalct:6)</v>
      </c>
      <c r="U3926" t="str">
        <f t="shared" si="372"/>
        <v>{location: new google.maps.LatLng(37.756, -122.432), weight: 0},</v>
      </c>
      <c r="V3926" t="str">
        <f t="shared" si="367"/>
        <v>{location: new google.maps.LatLng(37.756, -122.432), weight: 0},</v>
      </c>
      <c r="W3926" t="str">
        <f t="shared" si="368"/>
        <v>{location: new google.maps.LatLng(37.756, -122.432), weight: 1},</v>
      </c>
      <c r="X3926" t="str">
        <f t="shared" si="369"/>
        <v>{location: new google.maps.LatLng(37.756, -122.432), weight: 0},</v>
      </c>
      <c r="Y3926" t="str">
        <f t="shared" si="370"/>
        <v>{location: new google.maps.LatLng(37.756, -122.432), weight: 0},</v>
      </c>
    </row>
    <row r="3927" spans="1:25" x14ac:dyDescent="0.2">
      <c r="A3927">
        <v>37.756</v>
      </c>
      <c r="B3927">
        <v>-122.431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1</v>
      </c>
      <c r="J3927">
        <v>4</v>
      </c>
      <c r="K3927">
        <v>0</v>
      </c>
      <c r="L3927">
        <v>5</v>
      </c>
      <c r="M3927">
        <f>VLOOKUP(H3927,AE$2:$AJ$12,6,TRUE)</f>
        <v>0</v>
      </c>
      <c r="N3927">
        <f>VLOOKUP(I3927,AF$2:$AJ$12,5,TRUE)</f>
        <v>2</v>
      </c>
      <c r="O3927">
        <f>VLOOKUP(J3927,AG$2:$AJ$12,4,TRUE)</f>
        <v>6</v>
      </c>
      <c r="P3927">
        <f>VLOOKUP(K3927,AH$2:$AJ$12,3,TRUE)</f>
        <v>0</v>
      </c>
      <c r="Q3927">
        <f>VLOOKUP(L3927,AI$2:$AJ$12,2,TRUE)</f>
        <v>4</v>
      </c>
      <c r="T3927" t="str">
        <f t="shared" si="371"/>
        <v>Crimepoint.create(latitude:37.756, longitude:-122.431, drugdrink:0, misdemean:2, theft:6, violent:0, total:4, drugdrinkct:0, misdemeanct:1, theftct:4, violentct:0, totalct:5)</v>
      </c>
      <c r="U3927" t="str">
        <f t="shared" si="372"/>
        <v>{location: new google.maps.LatLng(37.756, -122.431), weight: 0},</v>
      </c>
      <c r="V3927" t="str">
        <f t="shared" si="367"/>
        <v>{location: new google.maps.LatLng(37.756, -122.431), weight: 0},</v>
      </c>
      <c r="W3927" t="str">
        <f t="shared" si="368"/>
        <v>{location: new google.maps.LatLng(37.756, -122.431), weight: 1},</v>
      </c>
      <c r="X3927" t="str">
        <f t="shared" si="369"/>
        <v>{location: new google.maps.LatLng(37.756, -122.431), weight: 0},</v>
      </c>
      <c r="Y3927" t="str">
        <f t="shared" si="370"/>
        <v>{location: new google.maps.LatLng(37.756, -122.431), weight: 0},</v>
      </c>
    </row>
    <row r="3928" spans="1:25" x14ac:dyDescent="0.2">
      <c r="A3928">
        <v>37.756</v>
      </c>
      <c r="B3928">
        <v>-122.43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1</v>
      </c>
      <c r="J3928">
        <v>4</v>
      </c>
      <c r="K3928">
        <v>0</v>
      </c>
      <c r="L3928">
        <v>5</v>
      </c>
      <c r="M3928">
        <f>VLOOKUP(H3928,AE$2:$AJ$12,6,TRUE)</f>
        <v>0</v>
      </c>
      <c r="N3928">
        <f>VLOOKUP(I3928,AF$2:$AJ$12,5,TRUE)</f>
        <v>2</v>
      </c>
      <c r="O3928">
        <f>VLOOKUP(J3928,AG$2:$AJ$12,4,TRUE)</f>
        <v>6</v>
      </c>
      <c r="P3928">
        <f>VLOOKUP(K3928,AH$2:$AJ$12,3,TRUE)</f>
        <v>0</v>
      </c>
      <c r="Q3928">
        <f>VLOOKUP(L3928,AI$2:$AJ$12,2,TRUE)</f>
        <v>4</v>
      </c>
      <c r="T3928" t="str">
        <f t="shared" si="371"/>
        <v>Crimepoint.create(latitude:37.756, longitude:-122.43, drugdrink:0, misdemean:2, theft:6, violent:0, total:4, drugdrinkct:0, misdemeanct:1, theftct:4, violentct:0, totalct:5)</v>
      </c>
      <c r="U3928" t="str">
        <f t="shared" si="372"/>
        <v>{location: new google.maps.LatLng(37.756, -122.43), weight: 0},</v>
      </c>
      <c r="V3928" t="str">
        <f t="shared" si="367"/>
        <v>{location: new google.maps.LatLng(37.756, -122.43), weight: 0},</v>
      </c>
      <c r="W3928" t="str">
        <f t="shared" si="368"/>
        <v>{location: new google.maps.LatLng(37.756, -122.43), weight: 1},</v>
      </c>
      <c r="X3928" t="str">
        <f t="shared" si="369"/>
        <v>{location: new google.maps.LatLng(37.756, -122.43), weight: 0},</v>
      </c>
      <c r="Y3928" t="str">
        <f t="shared" si="370"/>
        <v>{location: new google.maps.LatLng(37.756, -122.43), weight: 0},</v>
      </c>
    </row>
    <row r="3929" spans="1:25" x14ac:dyDescent="0.2">
      <c r="A3929">
        <v>37.756</v>
      </c>
      <c r="B3929">
        <v>-122.429</v>
      </c>
      <c r="C3929">
        <v>0</v>
      </c>
      <c r="D3929">
        <v>1</v>
      </c>
      <c r="E3929">
        <v>1</v>
      </c>
      <c r="F3929">
        <v>0</v>
      </c>
      <c r="G3929">
        <v>1</v>
      </c>
      <c r="H3929">
        <v>0</v>
      </c>
      <c r="I3929">
        <v>5</v>
      </c>
      <c r="J3929">
        <v>7</v>
      </c>
      <c r="K3929">
        <v>0</v>
      </c>
      <c r="L3929">
        <v>12</v>
      </c>
      <c r="M3929">
        <f>VLOOKUP(H3929,AE$2:$AJ$12,6,TRUE)</f>
        <v>0</v>
      </c>
      <c r="N3929">
        <f>VLOOKUP(I3929,AF$2:$AJ$12,5,TRUE)</f>
        <v>6</v>
      </c>
      <c r="O3929">
        <f>VLOOKUP(J3929,AG$2:$AJ$12,4,TRUE)</f>
        <v>7</v>
      </c>
      <c r="P3929">
        <f>VLOOKUP(K3929,AH$2:$AJ$12,3,TRUE)</f>
        <v>0</v>
      </c>
      <c r="Q3929">
        <f>VLOOKUP(L3929,AI$2:$AJ$12,2,TRUE)</f>
        <v>6</v>
      </c>
      <c r="T3929" t="str">
        <f t="shared" si="371"/>
        <v>Crimepoint.create(latitude:37.756, longitude:-122.429, drugdrink:0, misdemean:6, theft:7, violent:0, total:6, drugdrinkct:0, misdemeanct:5, theftct:7, violentct:0, totalct:12)</v>
      </c>
      <c r="U3929" t="str">
        <f t="shared" si="372"/>
        <v>{location: new google.maps.LatLng(37.756, -122.429), weight: 0},</v>
      </c>
      <c r="V3929" t="str">
        <f t="shared" si="367"/>
        <v>{location: new google.maps.LatLng(37.756, -122.429), weight: 1},</v>
      </c>
      <c r="W3929" t="str">
        <f t="shared" si="368"/>
        <v>{location: new google.maps.LatLng(37.756, -122.429), weight: 1},</v>
      </c>
      <c r="X3929" t="str">
        <f t="shared" si="369"/>
        <v>{location: new google.maps.LatLng(37.756, -122.429), weight: 0},</v>
      </c>
      <c r="Y3929" t="str">
        <f t="shared" si="370"/>
        <v>{location: new google.maps.LatLng(37.756, -122.429), weight: 1},</v>
      </c>
    </row>
    <row r="3930" spans="1:25" x14ac:dyDescent="0.2">
      <c r="A3930">
        <v>37.756</v>
      </c>
      <c r="B3930">
        <v>-122.428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2</v>
      </c>
      <c r="J3930">
        <v>3</v>
      </c>
      <c r="K3930">
        <v>0</v>
      </c>
      <c r="L3930">
        <v>5</v>
      </c>
      <c r="M3930">
        <f>VLOOKUP(H3930,AE$2:$AJ$12,6,TRUE)</f>
        <v>0</v>
      </c>
      <c r="N3930">
        <f>VLOOKUP(I3930,AF$2:$AJ$12,5,TRUE)</f>
        <v>4</v>
      </c>
      <c r="O3930">
        <f>VLOOKUP(J3930,AG$2:$AJ$12,4,TRUE)</f>
        <v>5</v>
      </c>
      <c r="P3930">
        <f>VLOOKUP(K3930,AH$2:$AJ$12,3,TRUE)</f>
        <v>0</v>
      </c>
      <c r="Q3930">
        <f>VLOOKUP(L3930,AI$2:$AJ$12,2,TRUE)</f>
        <v>4</v>
      </c>
      <c r="T3930" t="str">
        <f t="shared" si="371"/>
        <v>Crimepoint.create(latitude:37.756, longitude:-122.428, drugdrink:0, misdemean:4, theft:5, violent:0, total:4, drugdrinkct:0, misdemeanct:2, theftct:3, violentct:0, totalct:5)</v>
      </c>
      <c r="U3930" t="str">
        <f t="shared" si="372"/>
        <v>{location: new google.maps.LatLng(37.756, -122.428), weight: 0},</v>
      </c>
      <c r="V3930" t="str">
        <f t="shared" si="367"/>
        <v>{location: new google.maps.LatLng(37.756, -122.428), weight: 0},</v>
      </c>
      <c r="W3930" t="str">
        <f t="shared" si="368"/>
        <v>{location: new google.maps.LatLng(37.756, -122.428), weight: 0},</v>
      </c>
      <c r="X3930" t="str">
        <f t="shared" si="369"/>
        <v>{location: new google.maps.LatLng(37.756, -122.428), weight: 0},</v>
      </c>
      <c r="Y3930" t="str">
        <f t="shared" si="370"/>
        <v>{location: new google.maps.LatLng(37.756, -122.428), weight: 0},</v>
      </c>
    </row>
    <row r="3931" spans="1:25" x14ac:dyDescent="0.2">
      <c r="A3931">
        <v>37.756</v>
      </c>
      <c r="B3931">
        <v>-122.42700000000001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3</v>
      </c>
      <c r="J3931">
        <v>3</v>
      </c>
      <c r="K3931">
        <v>0</v>
      </c>
      <c r="L3931">
        <v>6</v>
      </c>
      <c r="M3931">
        <f>VLOOKUP(H3931,AE$2:$AJ$12,6,TRUE)</f>
        <v>0</v>
      </c>
      <c r="N3931">
        <f>VLOOKUP(I3931,AF$2:$AJ$12,5,TRUE)</f>
        <v>5</v>
      </c>
      <c r="O3931">
        <f>VLOOKUP(J3931,AG$2:$AJ$12,4,TRUE)</f>
        <v>5</v>
      </c>
      <c r="P3931">
        <f>VLOOKUP(K3931,AH$2:$AJ$12,3,TRUE)</f>
        <v>0</v>
      </c>
      <c r="Q3931">
        <f>VLOOKUP(L3931,AI$2:$AJ$12,2,TRUE)</f>
        <v>4</v>
      </c>
      <c r="T3931" t="str">
        <f t="shared" si="371"/>
        <v>Crimepoint.create(latitude:37.756, longitude:-122.427, drugdrink:0, misdemean:5, theft:5, violent:0, total:4, drugdrinkct:0, misdemeanct:3, theftct:3, violentct:0, totalct:6)</v>
      </c>
      <c r="U3931" t="str">
        <f t="shared" si="372"/>
        <v>{location: new google.maps.LatLng(37.756, -122.427), weight: 0},</v>
      </c>
      <c r="V3931" t="str">
        <f t="shared" si="367"/>
        <v>{location: new google.maps.LatLng(37.756, -122.427), weight: 1},</v>
      </c>
      <c r="W3931" t="str">
        <f t="shared" si="368"/>
        <v>{location: new google.maps.LatLng(37.756, -122.427), weight: 0},</v>
      </c>
      <c r="X3931" t="str">
        <f t="shared" si="369"/>
        <v>{location: new google.maps.LatLng(37.756, -122.427), weight: 0},</v>
      </c>
      <c r="Y3931" t="str">
        <f t="shared" si="370"/>
        <v>{location: new google.maps.LatLng(37.756, -122.427), weight: 0},</v>
      </c>
    </row>
    <row r="3932" spans="1:25" x14ac:dyDescent="0.2">
      <c r="A3932">
        <v>37.756</v>
      </c>
      <c r="B3932">
        <v>-122.426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0</v>
      </c>
      <c r="L3932">
        <v>2</v>
      </c>
      <c r="M3932">
        <f>VLOOKUP(H3932,AE$2:$AJ$12,6,TRUE)</f>
        <v>0</v>
      </c>
      <c r="N3932">
        <f>VLOOKUP(I3932,AF$2:$AJ$12,5,TRUE)</f>
        <v>0</v>
      </c>
      <c r="O3932">
        <f>VLOOKUP(J3932,AG$2:$AJ$12,4,TRUE)</f>
        <v>4</v>
      </c>
      <c r="P3932">
        <f>VLOOKUP(K3932,AH$2:$AJ$12,3,TRUE)</f>
        <v>0</v>
      </c>
      <c r="Q3932">
        <f>VLOOKUP(L3932,AI$2:$AJ$12,2,TRUE)</f>
        <v>1</v>
      </c>
      <c r="T3932" t="str">
        <f t="shared" si="371"/>
        <v>Crimepoint.create(latitude:37.756, longitude:-122.426, drugdrink:0, misdemean:0, theft:4, violent:0, total:1, drugdrinkct:0, misdemeanct:0, theftct:2, violentct:0, totalct:2)</v>
      </c>
      <c r="U3932" t="str">
        <f t="shared" si="372"/>
        <v>{location: new google.maps.LatLng(37.756, -122.426), weight: 0},</v>
      </c>
      <c r="V3932" t="str">
        <f t="shared" si="367"/>
        <v>{location: new google.maps.LatLng(37.756, -122.426), weight: 0},</v>
      </c>
      <c r="W3932" t="str">
        <f t="shared" si="368"/>
        <v>{location: new google.maps.LatLng(37.756, -122.426), weight: 0},</v>
      </c>
      <c r="X3932" t="str">
        <f t="shared" si="369"/>
        <v>{location: new google.maps.LatLng(37.756, -122.426), weight: 0},</v>
      </c>
      <c r="Y3932" t="str">
        <f t="shared" si="370"/>
        <v>{location: new google.maps.LatLng(37.756, -122.426), weight: 0},</v>
      </c>
    </row>
    <row r="3933" spans="1:25" x14ac:dyDescent="0.2">
      <c r="A3933">
        <v>37.756</v>
      </c>
      <c r="B3933">
        <v>-122.425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1</v>
      </c>
      <c r="M3933">
        <f>VLOOKUP(H3933,AE$2:$AJ$12,6,TRUE)</f>
        <v>0</v>
      </c>
      <c r="N3933">
        <f>VLOOKUP(I3933,AF$2:$AJ$12,5,TRUE)</f>
        <v>2</v>
      </c>
      <c r="O3933">
        <f>VLOOKUP(J3933,AG$2:$AJ$12,4,TRUE)</f>
        <v>0</v>
      </c>
      <c r="P3933">
        <f>VLOOKUP(K3933,AH$2:$AJ$12,3,TRUE)</f>
        <v>0</v>
      </c>
      <c r="Q3933">
        <f>VLOOKUP(L3933,AI$2:$AJ$12,2,TRUE)</f>
        <v>0</v>
      </c>
      <c r="T3933" t="str">
        <f t="shared" si="371"/>
        <v>Crimepoint.create(latitude:37.756, longitude:-122.425, drugdrink:0, misdemean:2, theft:0, violent:0, total:0, drugdrinkct:0, misdemeanct:1, theftct:0, violentct:0, totalct:1)</v>
      </c>
      <c r="U3933" t="str">
        <f t="shared" si="372"/>
        <v>{location: new google.maps.LatLng(37.756, -122.425), weight: 0},</v>
      </c>
      <c r="V3933" t="str">
        <f t="shared" si="367"/>
        <v>{location: new google.maps.LatLng(37.756, -122.425), weight: 0},</v>
      </c>
      <c r="W3933" t="str">
        <f t="shared" si="368"/>
        <v>{location: new google.maps.LatLng(37.756, -122.425), weight: 0},</v>
      </c>
      <c r="X3933" t="str">
        <f t="shared" si="369"/>
        <v>{location: new google.maps.LatLng(37.756, -122.425), weight: 0},</v>
      </c>
      <c r="Y3933" t="str">
        <f t="shared" si="370"/>
        <v>{location: new google.maps.LatLng(37.756, -122.425), weight: 0},</v>
      </c>
    </row>
    <row r="3934" spans="1:25" x14ac:dyDescent="0.2">
      <c r="A3934">
        <v>37.756</v>
      </c>
      <c r="B3934">
        <v>-122.42400000000001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4</v>
      </c>
      <c r="J3934">
        <v>2</v>
      </c>
      <c r="K3934">
        <v>0</v>
      </c>
      <c r="L3934">
        <v>6</v>
      </c>
      <c r="M3934">
        <f>VLOOKUP(H3934,AE$2:$AJ$12,6,TRUE)</f>
        <v>0</v>
      </c>
      <c r="N3934">
        <f>VLOOKUP(I3934,AF$2:$AJ$12,5,TRUE)</f>
        <v>6</v>
      </c>
      <c r="O3934">
        <f>VLOOKUP(J3934,AG$2:$AJ$12,4,TRUE)</f>
        <v>4</v>
      </c>
      <c r="P3934">
        <f>VLOOKUP(K3934,AH$2:$AJ$12,3,TRUE)</f>
        <v>0</v>
      </c>
      <c r="Q3934">
        <f>VLOOKUP(L3934,AI$2:$AJ$12,2,TRUE)</f>
        <v>4</v>
      </c>
      <c r="T3934" t="str">
        <f t="shared" si="371"/>
        <v>Crimepoint.create(latitude:37.756, longitude:-122.424, drugdrink:0, misdemean:6, theft:4, violent:0, total:4, drugdrinkct:0, misdemeanct:4, theftct:2, violentct:0, totalct:6)</v>
      </c>
      <c r="U3934" t="str">
        <f t="shared" si="372"/>
        <v>{location: new google.maps.LatLng(37.756, -122.424), weight: 0},</v>
      </c>
      <c r="V3934" t="str">
        <f t="shared" si="367"/>
        <v>{location: new google.maps.LatLng(37.756, -122.424), weight: 1},</v>
      </c>
      <c r="W3934" t="str">
        <f t="shared" si="368"/>
        <v>{location: new google.maps.LatLng(37.756, -122.424), weight: 0},</v>
      </c>
      <c r="X3934" t="str">
        <f t="shared" si="369"/>
        <v>{location: new google.maps.LatLng(37.756, -122.424), weight: 0},</v>
      </c>
      <c r="Y3934" t="str">
        <f t="shared" si="370"/>
        <v>{location: new google.maps.LatLng(37.756, -122.424), weight: 0},</v>
      </c>
    </row>
    <row r="3935" spans="1:25" x14ac:dyDescent="0.2">
      <c r="A3935">
        <v>37.756</v>
      </c>
      <c r="B3935">
        <v>-122.423</v>
      </c>
      <c r="C3935">
        <v>0</v>
      </c>
      <c r="D3935">
        <v>3</v>
      </c>
      <c r="E3935">
        <v>1</v>
      </c>
      <c r="F3935">
        <v>1</v>
      </c>
      <c r="G3935">
        <v>2</v>
      </c>
      <c r="H3935">
        <v>0</v>
      </c>
      <c r="I3935">
        <v>14</v>
      </c>
      <c r="J3935">
        <v>4</v>
      </c>
      <c r="K3935">
        <v>1</v>
      </c>
      <c r="L3935">
        <v>19</v>
      </c>
      <c r="M3935">
        <f>VLOOKUP(H3935,AE$2:$AJ$12,6,TRUE)</f>
        <v>0</v>
      </c>
      <c r="N3935">
        <f>VLOOKUP(I3935,AF$2:$AJ$12,5,TRUE)</f>
        <v>8</v>
      </c>
      <c r="O3935">
        <f>VLOOKUP(J3935,AG$2:$AJ$12,4,TRUE)</f>
        <v>6</v>
      </c>
      <c r="P3935">
        <f>VLOOKUP(K3935,AH$2:$AJ$12,3,TRUE)</f>
        <v>7</v>
      </c>
      <c r="Q3935">
        <f>VLOOKUP(L3935,AI$2:$AJ$12,2,TRUE)</f>
        <v>7</v>
      </c>
      <c r="T3935" t="str">
        <f t="shared" si="371"/>
        <v>Crimepoint.create(latitude:37.756, longitude:-122.423, drugdrink:0, misdemean:8, theft:6, violent:7, total:7, drugdrinkct:0, misdemeanct:14, theftct:4, violentct:1, totalct:19)</v>
      </c>
      <c r="U3935" t="str">
        <f t="shared" si="372"/>
        <v>{location: new google.maps.LatLng(37.756, -122.423), weight: 0},</v>
      </c>
      <c r="V3935" t="str">
        <f t="shared" si="367"/>
        <v>{location: new google.maps.LatLng(37.756, -122.423), weight: 3},</v>
      </c>
      <c r="W3935" t="str">
        <f t="shared" si="368"/>
        <v>{location: new google.maps.LatLng(37.756, -122.423), weight: 1},</v>
      </c>
      <c r="X3935" t="str">
        <f t="shared" si="369"/>
        <v>{location: new google.maps.LatLng(37.756, -122.423), weight: 1},</v>
      </c>
      <c r="Y3935" t="str">
        <f t="shared" si="370"/>
        <v>{location: new google.maps.LatLng(37.756, -122.423), weight: 2},</v>
      </c>
    </row>
    <row r="3936" spans="1:25" x14ac:dyDescent="0.2">
      <c r="A3936">
        <v>37.756</v>
      </c>
      <c r="B3936">
        <v>-122.422</v>
      </c>
      <c r="C3936">
        <v>0</v>
      </c>
      <c r="D3936">
        <v>0</v>
      </c>
      <c r="E3936">
        <v>0</v>
      </c>
      <c r="F3936">
        <v>2</v>
      </c>
      <c r="G3936">
        <v>1</v>
      </c>
      <c r="H3936">
        <v>0</v>
      </c>
      <c r="I3936">
        <v>2</v>
      </c>
      <c r="J3936">
        <v>2</v>
      </c>
      <c r="K3936">
        <v>3</v>
      </c>
      <c r="L3936">
        <v>7</v>
      </c>
      <c r="M3936">
        <f>VLOOKUP(H3936,AE$2:$AJ$12,6,TRUE)</f>
        <v>0</v>
      </c>
      <c r="N3936">
        <f>VLOOKUP(I3936,AF$2:$AJ$12,5,TRUE)</f>
        <v>4</v>
      </c>
      <c r="O3936">
        <f>VLOOKUP(J3936,AG$2:$AJ$12,4,TRUE)</f>
        <v>4</v>
      </c>
      <c r="P3936">
        <f>VLOOKUP(K3936,AH$2:$AJ$12,3,TRUE)</f>
        <v>8</v>
      </c>
      <c r="Q3936">
        <f>VLOOKUP(L3936,AI$2:$AJ$12,2,TRUE)</f>
        <v>5</v>
      </c>
      <c r="T3936" t="str">
        <f t="shared" si="371"/>
        <v>Crimepoint.create(latitude:37.756, longitude:-122.422, drugdrink:0, misdemean:4, theft:4, violent:8, total:5, drugdrinkct:0, misdemeanct:2, theftct:2, violentct:3, totalct:7)</v>
      </c>
      <c r="U3936" t="str">
        <f t="shared" si="372"/>
        <v>{location: new google.maps.LatLng(37.756, -122.422), weight: 0},</v>
      </c>
      <c r="V3936" t="str">
        <f t="shared" si="367"/>
        <v>{location: new google.maps.LatLng(37.756, -122.422), weight: 0},</v>
      </c>
      <c r="W3936" t="str">
        <f t="shared" si="368"/>
        <v>{location: new google.maps.LatLng(37.756, -122.422), weight: 0},</v>
      </c>
      <c r="X3936" t="str">
        <f t="shared" si="369"/>
        <v>{location: new google.maps.LatLng(37.756, -122.422), weight: 2},</v>
      </c>
      <c r="Y3936" t="str">
        <f t="shared" si="370"/>
        <v>{location: new google.maps.LatLng(37.756, -122.422), weight: 1},</v>
      </c>
    </row>
    <row r="3937" spans="1:25" x14ac:dyDescent="0.2">
      <c r="A3937">
        <v>37.756</v>
      </c>
      <c r="B3937">
        <v>-122.42100000000001</v>
      </c>
      <c r="C3937">
        <v>2</v>
      </c>
      <c r="D3937">
        <v>4</v>
      </c>
      <c r="E3937">
        <v>0</v>
      </c>
      <c r="F3937">
        <v>1</v>
      </c>
      <c r="G3937">
        <v>2</v>
      </c>
      <c r="H3937">
        <v>3</v>
      </c>
      <c r="I3937">
        <v>18</v>
      </c>
      <c r="J3937">
        <v>3</v>
      </c>
      <c r="K3937">
        <v>2</v>
      </c>
      <c r="L3937">
        <v>26</v>
      </c>
      <c r="M3937">
        <f>VLOOKUP(H3937,AE$2:$AJ$12,6,TRUE)</f>
        <v>9</v>
      </c>
      <c r="N3937">
        <f>VLOOKUP(I3937,AF$2:$AJ$12,5,TRUE)</f>
        <v>8</v>
      </c>
      <c r="O3937">
        <f>VLOOKUP(J3937,AG$2:$AJ$12,4,TRUE)</f>
        <v>5</v>
      </c>
      <c r="P3937">
        <f>VLOOKUP(K3937,AH$2:$AJ$12,3,TRUE)</f>
        <v>7</v>
      </c>
      <c r="Q3937">
        <f>VLOOKUP(L3937,AI$2:$AJ$12,2,TRUE)</f>
        <v>8</v>
      </c>
      <c r="T3937" t="str">
        <f t="shared" si="371"/>
        <v>Crimepoint.create(latitude:37.756, longitude:-122.421, drugdrink:9, misdemean:8, theft:5, violent:7, total:8, drugdrinkct:3, misdemeanct:18, theftct:3, violentct:2, totalct:26)</v>
      </c>
      <c r="U3937" t="str">
        <f t="shared" si="372"/>
        <v>{location: new google.maps.LatLng(37.756, -122.421), weight: 2},</v>
      </c>
      <c r="V3937" t="str">
        <f t="shared" si="367"/>
        <v>{location: new google.maps.LatLng(37.756, -122.421), weight: 4},</v>
      </c>
      <c r="W3937" t="str">
        <f t="shared" si="368"/>
        <v>{location: new google.maps.LatLng(37.756, -122.421), weight: 0},</v>
      </c>
      <c r="X3937" t="str">
        <f t="shared" si="369"/>
        <v>{location: new google.maps.LatLng(37.756, -122.421), weight: 1},</v>
      </c>
      <c r="Y3937" t="str">
        <f t="shared" si="370"/>
        <v>{location: new google.maps.LatLng(37.756, -122.421), weight: 2},</v>
      </c>
    </row>
    <row r="3938" spans="1:25" x14ac:dyDescent="0.2">
      <c r="A3938">
        <v>37.756</v>
      </c>
      <c r="B3938">
        <v>-122.42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3</v>
      </c>
      <c r="J3938">
        <v>1</v>
      </c>
      <c r="K3938">
        <v>1</v>
      </c>
      <c r="L3938">
        <v>5</v>
      </c>
      <c r="M3938">
        <f>VLOOKUP(H3938,AE$2:$AJ$12,6,TRUE)</f>
        <v>0</v>
      </c>
      <c r="N3938">
        <f>VLOOKUP(I3938,AF$2:$AJ$12,5,TRUE)</f>
        <v>5</v>
      </c>
      <c r="O3938">
        <f>VLOOKUP(J3938,AG$2:$AJ$12,4,TRUE)</f>
        <v>3</v>
      </c>
      <c r="P3938">
        <f>VLOOKUP(K3938,AH$2:$AJ$12,3,TRUE)</f>
        <v>7</v>
      </c>
      <c r="Q3938">
        <f>VLOOKUP(L3938,AI$2:$AJ$12,2,TRUE)</f>
        <v>4</v>
      </c>
      <c r="T3938" t="str">
        <f t="shared" si="371"/>
        <v>Crimepoint.create(latitude:37.756, longitude:-122.42, drugdrink:0, misdemean:5, theft:3, violent:7, total:4, drugdrinkct:0, misdemeanct:3, theftct:1, violentct:1, totalct:5)</v>
      </c>
      <c r="U3938" t="str">
        <f t="shared" si="372"/>
        <v>{location: new google.maps.LatLng(37.756, -122.42), weight: 0},</v>
      </c>
      <c r="V3938" t="str">
        <f t="shared" si="367"/>
        <v>{location: new google.maps.LatLng(37.756, -122.42), weight: 1},</v>
      </c>
      <c r="W3938" t="str">
        <f t="shared" si="368"/>
        <v>{location: new google.maps.LatLng(37.756, -122.42), weight: 0},</v>
      </c>
      <c r="X3938" t="str">
        <f t="shared" si="369"/>
        <v>{location: new google.maps.LatLng(37.756, -122.42), weight: 1},</v>
      </c>
      <c r="Y3938" t="str">
        <f t="shared" si="370"/>
        <v>{location: new google.maps.LatLng(37.756, -122.42), weight: 0},</v>
      </c>
    </row>
    <row r="3939" spans="1:25" x14ac:dyDescent="0.2">
      <c r="A3939">
        <v>37.756</v>
      </c>
      <c r="B3939">
        <v>-122.419</v>
      </c>
      <c r="C3939">
        <v>1</v>
      </c>
      <c r="D3939">
        <v>6</v>
      </c>
      <c r="E3939">
        <v>2</v>
      </c>
      <c r="F3939">
        <v>11</v>
      </c>
      <c r="G3939">
        <v>4</v>
      </c>
      <c r="H3939">
        <v>1</v>
      </c>
      <c r="I3939">
        <v>28</v>
      </c>
      <c r="J3939">
        <v>11</v>
      </c>
      <c r="K3939">
        <v>15</v>
      </c>
      <c r="L3939">
        <v>55</v>
      </c>
      <c r="M3939">
        <f>VLOOKUP(H3939,AE$2:$AJ$12,6,TRUE)</f>
        <v>8</v>
      </c>
      <c r="N3939">
        <f>VLOOKUP(I3939,AF$2:$AJ$12,5,TRUE)</f>
        <v>9</v>
      </c>
      <c r="O3939">
        <f>VLOOKUP(J3939,AG$2:$AJ$12,4,TRUE)</f>
        <v>8</v>
      </c>
      <c r="P3939">
        <f>VLOOKUP(K3939,AH$2:$AJ$12,3,TRUE)</f>
        <v>9</v>
      </c>
      <c r="Q3939">
        <f>VLOOKUP(L3939,AI$2:$AJ$12,2,TRUE)</f>
        <v>9</v>
      </c>
      <c r="T3939" t="str">
        <f t="shared" si="371"/>
        <v>Crimepoint.create(latitude:37.756, longitude:-122.419, drugdrink:8, misdemean:9, theft:8, violent:9, total:9, drugdrinkct:1, misdemeanct:28, theftct:11, violentct:15, totalct:55)</v>
      </c>
      <c r="U3939" t="str">
        <f t="shared" si="372"/>
        <v>{location: new google.maps.LatLng(37.756, -122.419), weight: 1},</v>
      </c>
      <c r="V3939" t="str">
        <f t="shared" si="367"/>
        <v>{location: new google.maps.LatLng(37.756, -122.419), weight: 6},</v>
      </c>
      <c r="W3939" t="str">
        <f t="shared" si="368"/>
        <v>{location: new google.maps.LatLng(37.756, -122.419), weight: 2},</v>
      </c>
      <c r="X3939" t="str">
        <f t="shared" si="369"/>
        <v>{location: new google.maps.LatLng(37.756, -122.419), weight: 11},</v>
      </c>
      <c r="Y3939" t="str">
        <f t="shared" si="370"/>
        <v>{location: new google.maps.LatLng(37.756, -122.419), weight: 4},</v>
      </c>
    </row>
    <row r="3940" spans="1:25" x14ac:dyDescent="0.2">
      <c r="A3940">
        <v>37.756</v>
      </c>
      <c r="B3940">
        <v>-122.41800000000001</v>
      </c>
      <c r="C3940">
        <v>2</v>
      </c>
      <c r="D3940">
        <v>5</v>
      </c>
      <c r="E3940">
        <v>4</v>
      </c>
      <c r="F3940">
        <v>1</v>
      </c>
      <c r="G3940">
        <v>4</v>
      </c>
      <c r="H3940">
        <v>3</v>
      </c>
      <c r="I3940">
        <v>24</v>
      </c>
      <c r="J3940">
        <v>24</v>
      </c>
      <c r="K3940">
        <v>1</v>
      </c>
      <c r="L3940">
        <v>52</v>
      </c>
      <c r="M3940">
        <f>VLOOKUP(H3940,AE$2:$AJ$12,6,TRUE)</f>
        <v>9</v>
      </c>
      <c r="N3940">
        <f>VLOOKUP(I3940,AF$2:$AJ$12,5,TRUE)</f>
        <v>9</v>
      </c>
      <c r="O3940">
        <f>VLOOKUP(J3940,AG$2:$AJ$12,4,TRUE)</f>
        <v>9</v>
      </c>
      <c r="P3940">
        <f>VLOOKUP(K3940,AH$2:$AJ$12,3,TRUE)</f>
        <v>7</v>
      </c>
      <c r="Q3940">
        <f>VLOOKUP(L3940,AI$2:$AJ$12,2,TRUE)</f>
        <v>9</v>
      </c>
      <c r="T3940" t="str">
        <f t="shared" si="371"/>
        <v>Crimepoint.create(latitude:37.756, longitude:-122.418, drugdrink:9, misdemean:9, theft:9, violent:7, total:9, drugdrinkct:3, misdemeanct:24, theftct:24, violentct:1, totalct:52)</v>
      </c>
      <c r="U3940" t="str">
        <f t="shared" si="372"/>
        <v>{location: new google.maps.LatLng(37.756, -122.418), weight: 2},</v>
      </c>
      <c r="V3940" t="str">
        <f t="shared" si="367"/>
        <v>{location: new google.maps.LatLng(37.756, -122.418), weight: 5},</v>
      </c>
      <c r="W3940" t="str">
        <f t="shared" si="368"/>
        <v>{location: new google.maps.LatLng(37.756, -122.418), weight: 4},</v>
      </c>
      <c r="X3940" t="str">
        <f t="shared" si="369"/>
        <v>{location: new google.maps.LatLng(37.756, -122.418), weight: 1},</v>
      </c>
      <c r="Y3940" t="str">
        <f t="shared" si="370"/>
        <v>{location: new google.maps.LatLng(37.756, -122.418), weight: 4},</v>
      </c>
    </row>
    <row r="3941" spans="1:25" x14ac:dyDescent="0.2">
      <c r="A3941">
        <v>37.756</v>
      </c>
      <c r="B3941">
        <v>-122.417</v>
      </c>
      <c r="C3941">
        <v>2</v>
      </c>
      <c r="D3941">
        <v>7</v>
      </c>
      <c r="E3941">
        <v>1</v>
      </c>
      <c r="F3941">
        <v>4</v>
      </c>
      <c r="G3941">
        <v>4</v>
      </c>
      <c r="H3941">
        <v>3</v>
      </c>
      <c r="I3941">
        <v>32</v>
      </c>
      <c r="J3941">
        <v>8</v>
      </c>
      <c r="K3941">
        <v>6</v>
      </c>
      <c r="L3941">
        <v>49</v>
      </c>
      <c r="M3941">
        <f>VLOOKUP(H3941,AE$2:$AJ$12,6,TRUE)</f>
        <v>9</v>
      </c>
      <c r="N3941">
        <f>VLOOKUP(I3941,AF$2:$AJ$12,5,TRUE)</f>
        <v>9</v>
      </c>
      <c r="O3941">
        <f>VLOOKUP(J3941,AG$2:$AJ$12,4,TRUE)</f>
        <v>8</v>
      </c>
      <c r="P3941">
        <f>VLOOKUP(K3941,AH$2:$AJ$12,3,TRUE)</f>
        <v>9</v>
      </c>
      <c r="Q3941">
        <f>VLOOKUP(L3941,AI$2:$AJ$12,2,TRUE)</f>
        <v>9</v>
      </c>
      <c r="T3941" t="str">
        <f t="shared" si="371"/>
        <v>Crimepoint.create(latitude:37.756, longitude:-122.417, drugdrink:9, misdemean:9, theft:8, violent:9, total:9, drugdrinkct:3, misdemeanct:32, theftct:8, violentct:6, totalct:49)</v>
      </c>
      <c r="U3941" t="str">
        <f t="shared" si="372"/>
        <v>{location: new google.maps.LatLng(37.756, -122.417), weight: 2},</v>
      </c>
      <c r="V3941" t="str">
        <f t="shared" si="367"/>
        <v>{location: new google.maps.LatLng(37.756, -122.417), weight: 7},</v>
      </c>
      <c r="W3941" t="str">
        <f t="shared" si="368"/>
        <v>{location: new google.maps.LatLng(37.756, -122.417), weight: 1},</v>
      </c>
      <c r="X3941" t="str">
        <f t="shared" si="369"/>
        <v>{location: new google.maps.LatLng(37.756, -122.417), weight: 4},</v>
      </c>
      <c r="Y3941" t="str">
        <f t="shared" si="370"/>
        <v>{location: new google.maps.LatLng(37.756, -122.417), weight: 4},</v>
      </c>
    </row>
    <row r="3942" spans="1:25" x14ac:dyDescent="0.2">
      <c r="A3942">
        <v>37.756</v>
      </c>
      <c r="B3942">
        <v>-122.416</v>
      </c>
      <c r="C3942">
        <v>0</v>
      </c>
      <c r="D3942">
        <v>1</v>
      </c>
      <c r="E3942">
        <v>1</v>
      </c>
      <c r="F3942">
        <v>1</v>
      </c>
      <c r="G3942">
        <v>1</v>
      </c>
      <c r="H3942">
        <v>0</v>
      </c>
      <c r="I3942">
        <v>6</v>
      </c>
      <c r="J3942">
        <v>8</v>
      </c>
      <c r="K3942">
        <v>2</v>
      </c>
      <c r="L3942">
        <v>16</v>
      </c>
      <c r="M3942">
        <f>VLOOKUP(H3942,AE$2:$AJ$12,6,TRUE)</f>
        <v>0</v>
      </c>
      <c r="N3942">
        <f>VLOOKUP(I3942,AF$2:$AJ$12,5,TRUE)</f>
        <v>7</v>
      </c>
      <c r="O3942">
        <f>VLOOKUP(J3942,AG$2:$AJ$12,4,TRUE)</f>
        <v>8</v>
      </c>
      <c r="P3942">
        <f>VLOOKUP(K3942,AH$2:$AJ$12,3,TRUE)</f>
        <v>7</v>
      </c>
      <c r="Q3942">
        <f>VLOOKUP(L3942,AI$2:$AJ$12,2,TRUE)</f>
        <v>7</v>
      </c>
      <c r="T3942" t="str">
        <f t="shared" si="371"/>
        <v>Crimepoint.create(latitude:37.756, longitude:-122.416, drugdrink:0, misdemean:7, theft:8, violent:7, total:7, drugdrinkct:0, misdemeanct:6, theftct:8, violentct:2, totalct:16)</v>
      </c>
      <c r="U3942" t="str">
        <f t="shared" si="372"/>
        <v>{location: new google.maps.LatLng(37.756, -122.416), weight: 0},</v>
      </c>
      <c r="V3942" t="str">
        <f t="shared" si="367"/>
        <v>{location: new google.maps.LatLng(37.756, -122.416), weight: 1},</v>
      </c>
      <c r="W3942" t="str">
        <f t="shared" si="368"/>
        <v>{location: new google.maps.LatLng(37.756, -122.416), weight: 1},</v>
      </c>
      <c r="X3942" t="str">
        <f t="shared" si="369"/>
        <v>{location: new google.maps.LatLng(37.756, -122.416), weight: 1},</v>
      </c>
      <c r="Y3942" t="str">
        <f t="shared" si="370"/>
        <v>{location: new google.maps.LatLng(37.756, -122.416), weight: 1},</v>
      </c>
    </row>
    <row r="3943" spans="1:25" x14ac:dyDescent="0.2">
      <c r="A3943">
        <v>37.756</v>
      </c>
      <c r="B3943">
        <v>-122.41500000000001</v>
      </c>
      <c r="C3943">
        <v>1</v>
      </c>
      <c r="D3943">
        <v>4</v>
      </c>
      <c r="E3943">
        <v>1</v>
      </c>
      <c r="F3943">
        <v>6</v>
      </c>
      <c r="G3943">
        <v>3</v>
      </c>
      <c r="H3943">
        <v>2</v>
      </c>
      <c r="I3943">
        <v>19</v>
      </c>
      <c r="J3943">
        <v>10</v>
      </c>
      <c r="K3943">
        <v>8</v>
      </c>
      <c r="L3943">
        <v>39</v>
      </c>
      <c r="M3943">
        <f>VLOOKUP(H3943,AE$2:$AJ$12,6,TRUE)</f>
        <v>9</v>
      </c>
      <c r="N3943">
        <f>VLOOKUP(I3943,AF$2:$AJ$12,5,TRUE)</f>
        <v>9</v>
      </c>
      <c r="O3943">
        <f>VLOOKUP(J3943,AG$2:$AJ$12,4,TRUE)</f>
        <v>8</v>
      </c>
      <c r="P3943">
        <f>VLOOKUP(K3943,AH$2:$AJ$12,3,TRUE)</f>
        <v>9</v>
      </c>
      <c r="Q3943">
        <f>VLOOKUP(L3943,AI$2:$AJ$12,2,TRUE)</f>
        <v>8</v>
      </c>
      <c r="T3943" t="str">
        <f t="shared" si="371"/>
        <v>Crimepoint.create(latitude:37.756, longitude:-122.415, drugdrink:9, misdemean:9, theft:8, violent:9, total:8, drugdrinkct:2, misdemeanct:19, theftct:10, violentct:8, totalct:39)</v>
      </c>
      <c r="U3943" t="str">
        <f t="shared" si="372"/>
        <v>{location: new google.maps.LatLng(37.756, -122.415), weight: 1},</v>
      </c>
      <c r="V3943" t="str">
        <f t="shared" si="367"/>
        <v>{location: new google.maps.LatLng(37.756, -122.415), weight: 4},</v>
      </c>
      <c r="W3943" t="str">
        <f t="shared" si="368"/>
        <v>{location: new google.maps.LatLng(37.756, -122.415), weight: 1},</v>
      </c>
      <c r="X3943" t="str">
        <f t="shared" si="369"/>
        <v>{location: new google.maps.LatLng(37.756, -122.415), weight: 6},</v>
      </c>
      <c r="Y3943" t="str">
        <f t="shared" si="370"/>
        <v>{location: new google.maps.LatLng(37.756, -122.415), weight: 3},</v>
      </c>
    </row>
    <row r="3944" spans="1:25" x14ac:dyDescent="0.2">
      <c r="A3944">
        <v>37.756</v>
      </c>
      <c r="B3944">
        <v>-122.414</v>
      </c>
      <c r="C3944">
        <v>1</v>
      </c>
      <c r="D3944">
        <v>3</v>
      </c>
      <c r="E3944">
        <v>1</v>
      </c>
      <c r="F3944">
        <v>4</v>
      </c>
      <c r="G3944">
        <v>2</v>
      </c>
      <c r="H3944">
        <v>1</v>
      </c>
      <c r="I3944">
        <v>14</v>
      </c>
      <c r="J3944">
        <v>9</v>
      </c>
      <c r="K3944">
        <v>5</v>
      </c>
      <c r="L3944">
        <v>29</v>
      </c>
      <c r="M3944">
        <f>VLOOKUP(H3944,AE$2:$AJ$12,6,TRUE)</f>
        <v>8</v>
      </c>
      <c r="N3944">
        <f>VLOOKUP(I3944,AF$2:$AJ$12,5,TRUE)</f>
        <v>8</v>
      </c>
      <c r="O3944">
        <f>VLOOKUP(J3944,AG$2:$AJ$12,4,TRUE)</f>
        <v>8</v>
      </c>
      <c r="P3944">
        <f>VLOOKUP(K3944,AH$2:$AJ$12,3,TRUE)</f>
        <v>9</v>
      </c>
      <c r="Q3944">
        <f>VLOOKUP(L3944,AI$2:$AJ$12,2,TRUE)</f>
        <v>8</v>
      </c>
      <c r="T3944" t="str">
        <f t="shared" si="371"/>
        <v>Crimepoint.create(latitude:37.756, longitude:-122.414, drugdrink:8, misdemean:8, theft:8, violent:9, total:8, drugdrinkct:1, misdemeanct:14, theftct:9, violentct:5, totalct:29)</v>
      </c>
      <c r="U3944" t="str">
        <f t="shared" si="372"/>
        <v>{location: new google.maps.LatLng(37.756, -122.414), weight: 1},</v>
      </c>
      <c r="V3944" t="str">
        <f t="shared" si="367"/>
        <v>{location: new google.maps.LatLng(37.756, -122.414), weight: 3},</v>
      </c>
      <c r="W3944" t="str">
        <f t="shared" si="368"/>
        <v>{location: new google.maps.LatLng(37.756, -122.414), weight: 1},</v>
      </c>
      <c r="X3944" t="str">
        <f t="shared" si="369"/>
        <v>{location: new google.maps.LatLng(37.756, -122.414), weight: 4},</v>
      </c>
      <c r="Y3944" t="str">
        <f t="shared" si="370"/>
        <v>{location: new google.maps.LatLng(37.756, -122.414), weight: 2},</v>
      </c>
    </row>
    <row r="3945" spans="1:25" x14ac:dyDescent="0.2">
      <c r="A3945">
        <v>37.756</v>
      </c>
      <c r="B3945">
        <v>-122.413</v>
      </c>
      <c r="C3945">
        <v>1</v>
      </c>
      <c r="D3945">
        <v>2</v>
      </c>
      <c r="E3945">
        <v>0</v>
      </c>
      <c r="F3945">
        <v>1</v>
      </c>
      <c r="G3945">
        <v>1</v>
      </c>
      <c r="H3945">
        <v>1</v>
      </c>
      <c r="I3945">
        <v>11</v>
      </c>
      <c r="J3945">
        <v>2</v>
      </c>
      <c r="K3945">
        <v>2</v>
      </c>
      <c r="L3945">
        <v>16</v>
      </c>
      <c r="M3945">
        <f>VLOOKUP(H3945,AE$2:$AJ$12,6,TRUE)</f>
        <v>8</v>
      </c>
      <c r="N3945">
        <f>VLOOKUP(I3945,AF$2:$AJ$12,5,TRUE)</f>
        <v>8</v>
      </c>
      <c r="O3945">
        <f>VLOOKUP(J3945,AG$2:$AJ$12,4,TRUE)</f>
        <v>4</v>
      </c>
      <c r="P3945">
        <f>VLOOKUP(K3945,AH$2:$AJ$12,3,TRUE)</f>
        <v>7</v>
      </c>
      <c r="Q3945">
        <f>VLOOKUP(L3945,AI$2:$AJ$12,2,TRUE)</f>
        <v>7</v>
      </c>
      <c r="T3945" t="str">
        <f t="shared" si="371"/>
        <v>Crimepoint.create(latitude:37.756, longitude:-122.413, drugdrink:8, misdemean:8, theft:4, violent:7, total:7, drugdrinkct:1, misdemeanct:11, theftct:2, violentct:2, totalct:16)</v>
      </c>
      <c r="U3945" t="str">
        <f t="shared" si="372"/>
        <v>{location: new google.maps.LatLng(37.756, -122.413), weight: 1},</v>
      </c>
      <c r="V3945" t="str">
        <f t="shared" si="367"/>
        <v>{location: new google.maps.LatLng(37.756, -122.413), weight: 2},</v>
      </c>
      <c r="W3945" t="str">
        <f t="shared" si="368"/>
        <v>{location: new google.maps.LatLng(37.756, -122.413), weight: 0},</v>
      </c>
      <c r="X3945" t="str">
        <f t="shared" si="369"/>
        <v>{location: new google.maps.LatLng(37.756, -122.413), weight: 1},</v>
      </c>
      <c r="Y3945" t="str">
        <f t="shared" si="370"/>
        <v>{location: new google.maps.LatLng(37.756, -122.413), weight: 1},</v>
      </c>
    </row>
    <row r="3946" spans="1:25" x14ac:dyDescent="0.2">
      <c r="A3946">
        <v>37.756</v>
      </c>
      <c r="B3946">
        <v>-122.41200000000001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1</v>
      </c>
      <c r="I3946">
        <v>3</v>
      </c>
      <c r="J3946">
        <v>2</v>
      </c>
      <c r="K3946">
        <v>1</v>
      </c>
      <c r="L3946">
        <v>7</v>
      </c>
      <c r="M3946">
        <f>VLOOKUP(H3946,AE$2:$AJ$12,6,TRUE)</f>
        <v>8</v>
      </c>
      <c r="N3946">
        <f>VLOOKUP(I3946,AF$2:$AJ$12,5,TRUE)</f>
        <v>5</v>
      </c>
      <c r="O3946">
        <f>VLOOKUP(J3946,AG$2:$AJ$12,4,TRUE)</f>
        <v>4</v>
      </c>
      <c r="P3946">
        <f>VLOOKUP(K3946,AH$2:$AJ$12,3,TRUE)</f>
        <v>7</v>
      </c>
      <c r="Q3946">
        <f>VLOOKUP(L3946,AI$2:$AJ$12,2,TRUE)</f>
        <v>5</v>
      </c>
      <c r="T3946" t="str">
        <f t="shared" si="371"/>
        <v>Crimepoint.create(latitude:37.756, longitude:-122.412, drugdrink:8, misdemean:5, theft:4, violent:7, total:5, drugdrinkct:1, misdemeanct:3, theftct:2, violentct:1, totalct:7)</v>
      </c>
      <c r="U3946" t="str">
        <f t="shared" si="372"/>
        <v>{location: new google.maps.LatLng(37.756, -122.412), weight: 1},</v>
      </c>
      <c r="V3946" t="str">
        <f t="shared" si="367"/>
        <v>{location: new google.maps.LatLng(37.756, -122.412), weight: 1},</v>
      </c>
      <c r="W3946" t="str">
        <f t="shared" si="368"/>
        <v>{location: new google.maps.LatLng(37.756, -122.412), weight: 0},</v>
      </c>
      <c r="X3946" t="str">
        <f t="shared" si="369"/>
        <v>{location: new google.maps.LatLng(37.756, -122.412), weight: 1},</v>
      </c>
      <c r="Y3946" t="str">
        <f t="shared" si="370"/>
        <v>{location: new google.maps.LatLng(37.756, -122.412), weight: 1},</v>
      </c>
    </row>
    <row r="3947" spans="1:25" x14ac:dyDescent="0.2">
      <c r="A3947">
        <v>37.756</v>
      </c>
      <c r="B3947">
        <v>-122.411</v>
      </c>
      <c r="C3947">
        <v>0</v>
      </c>
      <c r="D3947">
        <v>1</v>
      </c>
      <c r="E3947">
        <v>1</v>
      </c>
      <c r="F3947">
        <v>0</v>
      </c>
      <c r="G3947">
        <v>1</v>
      </c>
      <c r="H3947">
        <v>0</v>
      </c>
      <c r="I3947">
        <v>3</v>
      </c>
      <c r="J3947">
        <v>5</v>
      </c>
      <c r="K3947">
        <v>0</v>
      </c>
      <c r="L3947">
        <v>8</v>
      </c>
      <c r="M3947">
        <f>VLOOKUP(H3947,AE$2:$AJ$12,6,TRUE)</f>
        <v>0</v>
      </c>
      <c r="N3947">
        <f>VLOOKUP(I3947,AF$2:$AJ$12,5,TRUE)</f>
        <v>5</v>
      </c>
      <c r="O3947">
        <f>VLOOKUP(J3947,AG$2:$AJ$12,4,TRUE)</f>
        <v>7</v>
      </c>
      <c r="P3947">
        <f>VLOOKUP(K3947,AH$2:$AJ$12,3,TRUE)</f>
        <v>0</v>
      </c>
      <c r="Q3947">
        <f>VLOOKUP(L3947,AI$2:$AJ$12,2,TRUE)</f>
        <v>5</v>
      </c>
      <c r="T3947" t="str">
        <f t="shared" si="371"/>
        <v>Crimepoint.create(latitude:37.756, longitude:-122.411, drugdrink:0, misdemean:5, theft:7, violent:0, total:5, drugdrinkct:0, misdemeanct:3, theftct:5, violentct:0, totalct:8)</v>
      </c>
      <c r="U3947" t="str">
        <f t="shared" si="372"/>
        <v>{location: new google.maps.LatLng(37.756, -122.411), weight: 0},</v>
      </c>
      <c r="V3947" t="str">
        <f t="shared" si="367"/>
        <v>{location: new google.maps.LatLng(37.756, -122.411), weight: 1},</v>
      </c>
      <c r="W3947" t="str">
        <f t="shared" si="368"/>
        <v>{location: new google.maps.LatLng(37.756, -122.411), weight: 1},</v>
      </c>
      <c r="X3947" t="str">
        <f t="shared" si="369"/>
        <v>{location: new google.maps.LatLng(37.756, -122.411), weight: 0},</v>
      </c>
      <c r="Y3947" t="str">
        <f t="shared" si="370"/>
        <v>{location: new google.maps.LatLng(37.756, -122.411), weight: 1},</v>
      </c>
    </row>
    <row r="3948" spans="1:25" x14ac:dyDescent="0.2">
      <c r="A3948">
        <v>37.756</v>
      </c>
      <c r="B3948">
        <v>-122.41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0</v>
      </c>
      <c r="I3948">
        <v>1</v>
      </c>
      <c r="J3948">
        <v>6</v>
      </c>
      <c r="K3948">
        <v>1</v>
      </c>
      <c r="L3948">
        <v>8</v>
      </c>
      <c r="M3948">
        <f>VLOOKUP(H3948,AE$2:$AJ$12,6,TRUE)</f>
        <v>0</v>
      </c>
      <c r="N3948">
        <f>VLOOKUP(I3948,AF$2:$AJ$12,5,TRUE)</f>
        <v>2</v>
      </c>
      <c r="O3948">
        <f>VLOOKUP(J3948,AG$2:$AJ$12,4,TRUE)</f>
        <v>7</v>
      </c>
      <c r="P3948">
        <f>VLOOKUP(K3948,AH$2:$AJ$12,3,TRUE)</f>
        <v>7</v>
      </c>
      <c r="Q3948">
        <f>VLOOKUP(L3948,AI$2:$AJ$12,2,TRUE)</f>
        <v>5</v>
      </c>
      <c r="T3948" t="str">
        <f t="shared" si="371"/>
        <v>Crimepoint.create(latitude:37.756, longitude:-122.41, drugdrink:0, misdemean:2, theft:7, violent:7, total:5, drugdrinkct:0, misdemeanct:1, theftct:6, violentct:1, totalct:8)</v>
      </c>
      <c r="U3948" t="str">
        <f t="shared" si="372"/>
        <v>{location: new google.maps.LatLng(37.756, -122.41), weight: 0},</v>
      </c>
      <c r="V3948" t="str">
        <f t="shared" si="367"/>
        <v>{location: new google.maps.LatLng(37.756, -122.41), weight: 0},</v>
      </c>
      <c r="W3948" t="str">
        <f t="shared" si="368"/>
        <v>{location: new google.maps.LatLng(37.756, -122.41), weight: 1},</v>
      </c>
      <c r="X3948" t="str">
        <f t="shared" si="369"/>
        <v>{location: new google.maps.LatLng(37.756, -122.41), weight: 1},</v>
      </c>
      <c r="Y3948" t="str">
        <f t="shared" si="370"/>
        <v>{location: new google.maps.LatLng(37.756, -122.41), weight: 1},</v>
      </c>
    </row>
    <row r="3949" spans="1:25" x14ac:dyDescent="0.2">
      <c r="A3949">
        <v>37.756</v>
      </c>
      <c r="B3949">
        <v>-122.40900000000001</v>
      </c>
      <c r="C3949">
        <v>0</v>
      </c>
      <c r="D3949">
        <v>2</v>
      </c>
      <c r="E3949">
        <v>0</v>
      </c>
      <c r="F3949">
        <v>1</v>
      </c>
      <c r="G3949">
        <v>1</v>
      </c>
      <c r="H3949">
        <v>0</v>
      </c>
      <c r="I3949">
        <v>7</v>
      </c>
      <c r="J3949">
        <v>2</v>
      </c>
      <c r="K3949">
        <v>1</v>
      </c>
      <c r="L3949">
        <v>10</v>
      </c>
      <c r="M3949">
        <f>VLOOKUP(H3949,AE$2:$AJ$12,6,TRUE)</f>
        <v>0</v>
      </c>
      <c r="N3949">
        <f>VLOOKUP(I3949,AF$2:$AJ$12,5,TRUE)</f>
        <v>7</v>
      </c>
      <c r="O3949">
        <f>VLOOKUP(J3949,AG$2:$AJ$12,4,TRUE)</f>
        <v>4</v>
      </c>
      <c r="P3949">
        <f>VLOOKUP(K3949,AH$2:$AJ$12,3,TRUE)</f>
        <v>7</v>
      </c>
      <c r="Q3949">
        <f>VLOOKUP(L3949,AI$2:$AJ$12,2,TRUE)</f>
        <v>6</v>
      </c>
      <c r="T3949" t="str">
        <f t="shared" si="371"/>
        <v>Crimepoint.create(latitude:37.756, longitude:-122.409, drugdrink:0, misdemean:7, theft:4, violent:7, total:6, drugdrinkct:0, misdemeanct:7, theftct:2, violentct:1, totalct:10)</v>
      </c>
      <c r="U3949" t="str">
        <f t="shared" si="372"/>
        <v>{location: new google.maps.LatLng(37.756, -122.409), weight: 0},</v>
      </c>
      <c r="V3949" t="str">
        <f t="shared" si="367"/>
        <v>{location: new google.maps.LatLng(37.756, -122.409), weight: 2},</v>
      </c>
      <c r="W3949" t="str">
        <f t="shared" si="368"/>
        <v>{location: new google.maps.LatLng(37.756, -122.409), weight: 0},</v>
      </c>
      <c r="X3949" t="str">
        <f t="shared" si="369"/>
        <v>{location: new google.maps.LatLng(37.756, -122.409), weight: 1},</v>
      </c>
      <c r="Y3949" t="str">
        <f t="shared" si="370"/>
        <v>{location: new google.maps.LatLng(37.756, -122.409), weight: 1},</v>
      </c>
    </row>
    <row r="3950" spans="1:25" x14ac:dyDescent="0.2">
      <c r="A3950">
        <v>37.756</v>
      </c>
      <c r="B3950">
        <v>-122.408</v>
      </c>
      <c r="C3950">
        <v>0</v>
      </c>
      <c r="D3950">
        <v>1</v>
      </c>
      <c r="E3950">
        <v>1</v>
      </c>
      <c r="F3950">
        <v>3</v>
      </c>
      <c r="G3950">
        <v>1</v>
      </c>
      <c r="H3950">
        <v>0</v>
      </c>
      <c r="I3950">
        <v>6</v>
      </c>
      <c r="J3950">
        <v>4</v>
      </c>
      <c r="K3950">
        <v>4</v>
      </c>
      <c r="L3950">
        <v>14</v>
      </c>
      <c r="M3950">
        <f>VLOOKUP(H3950,AE$2:$AJ$12,6,TRUE)</f>
        <v>0</v>
      </c>
      <c r="N3950">
        <f>VLOOKUP(I3950,AF$2:$AJ$12,5,TRUE)</f>
        <v>7</v>
      </c>
      <c r="O3950">
        <f>VLOOKUP(J3950,AG$2:$AJ$12,4,TRUE)</f>
        <v>6</v>
      </c>
      <c r="P3950">
        <f>VLOOKUP(K3950,AH$2:$AJ$12,3,TRUE)</f>
        <v>8</v>
      </c>
      <c r="Q3950">
        <f>VLOOKUP(L3950,AI$2:$AJ$12,2,TRUE)</f>
        <v>7</v>
      </c>
      <c r="T3950" t="str">
        <f t="shared" si="371"/>
        <v>Crimepoint.create(latitude:37.756, longitude:-122.408, drugdrink:0, misdemean:7, theft:6, violent:8, total:7, drugdrinkct:0, misdemeanct:6, theftct:4, violentct:4, totalct:14)</v>
      </c>
      <c r="U3950" t="str">
        <f t="shared" si="372"/>
        <v>{location: new google.maps.LatLng(37.756, -122.408), weight: 0},</v>
      </c>
      <c r="V3950" t="str">
        <f t="shared" si="367"/>
        <v>{location: new google.maps.LatLng(37.756, -122.408), weight: 1},</v>
      </c>
      <c r="W3950" t="str">
        <f t="shared" si="368"/>
        <v>{location: new google.maps.LatLng(37.756, -122.408), weight: 1},</v>
      </c>
      <c r="X3950" t="str">
        <f t="shared" si="369"/>
        <v>{location: new google.maps.LatLng(37.756, -122.408), weight: 3},</v>
      </c>
      <c r="Y3950" t="str">
        <f t="shared" si="370"/>
        <v>{location: new google.maps.LatLng(37.756, -122.408), weight: 1},</v>
      </c>
    </row>
    <row r="3951" spans="1:25" x14ac:dyDescent="0.2">
      <c r="A3951">
        <v>37.756</v>
      </c>
      <c r="B3951">
        <v>-122.407</v>
      </c>
      <c r="C3951">
        <v>21</v>
      </c>
      <c r="D3951">
        <v>100</v>
      </c>
      <c r="E3951">
        <v>10</v>
      </c>
      <c r="F3951">
        <v>100</v>
      </c>
      <c r="G3951">
        <v>54</v>
      </c>
      <c r="H3951">
        <v>31</v>
      </c>
      <c r="I3951">
        <v>447</v>
      </c>
      <c r="J3951">
        <v>68</v>
      </c>
      <c r="K3951">
        <v>135</v>
      </c>
      <c r="L3951">
        <v>681</v>
      </c>
      <c r="M3951">
        <f>VLOOKUP(H3951,AE$2:$AJ$12,6,TRUE)</f>
        <v>9</v>
      </c>
      <c r="N3951">
        <f>VLOOKUP(I3951,AF$2:$AJ$12,5,TRUE)</f>
        <v>9</v>
      </c>
      <c r="O3951">
        <f>VLOOKUP(J3951,AG$2:$AJ$12,4,TRUE)</f>
        <v>9</v>
      </c>
      <c r="P3951">
        <f>VLOOKUP(K3951,AH$2:$AJ$12,3,TRUE)</f>
        <v>9</v>
      </c>
      <c r="Q3951">
        <f>VLOOKUP(L3951,AI$2:$AJ$12,2,TRUE)</f>
        <v>9</v>
      </c>
      <c r="T3951" t="str">
        <f t="shared" si="371"/>
        <v>Crimepoint.create(latitude:37.756, longitude:-122.407, drugdrink:9, misdemean:9, theft:9, violent:9, total:9, drugdrinkct:31, misdemeanct:447, theftct:68, violentct:135, totalct:681)</v>
      </c>
      <c r="U3951" t="str">
        <f t="shared" si="372"/>
        <v>{location: new google.maps.LatLng(37.756, -122.407), weight: 21},</v>
      </c>
      <c r="V3951" t="str">
        <f t="shared" si="367"/>
        <v>{location: new google.maps.LatLng(37.756, -122.407), weight: 100},</v>
      </c>
      <c r="W3951" t="str">
        <f t="shared" si="368"/>
        <v>{location: new google.maps.LatLng(37.756, -122.407), weight: 10},</v>
      </c>
      <c r="X3951" t="str">
        <f t="shared" si="369"/>
        <v>{location: new google.maps.LatLng(37.756, -122.407), weight: 100},</v>
      </c>
      <c r="Y3951" t="str">
        <f t="shared" si="370"/>
        <v>{location: new google.maps.LatLng(37.756, -122.407), weight: 54},</v>
      </c>
    </row>
    <row r="3952" spans="1:25" x14ac:dyDescent="0.2">
      <c r="A3952">
        <v>37.756</v>
      </c>
      <c r="B3952">
        <v>-122.40300000000001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1</v>
      </c>
      <c r="M3952">
        <f>VLOOKUP(H3952,AE$2:$AJ$12,6,TRUE)</f>
        <v>0</v>
      </c>
      <c r="N3952">
        <f>VLOOKUP(I3952,AF$2:$AJ$12,5,TRUE)</f>
        <v>0</v>
      </c>
      <c r="O3952">
        <f>VLOOKUP(J3952,AG$2:$AJ$12,4,TRUE)</f>
        <v>3</v>
      </c>
      <c r="P3952">
        <f>VLOOKUP(K3952,AH$2:$AJ$12,3,TRUE)</f>
        <v>0</v>
      </c>
      <c r="Q3952">
        <f>VLOOKUP(L3952,AI$2:$AJ$12,2,TRUE)</f>
        <v>0</v>
      </c>
      <c r="T3952" t="str">
        <f t="shared" si="371"/>
        <v>Crimepoint.create(latitude:37.756, longitude:-122.403, drugdrink:0, misdemean:0, theft:3, violent:0, total:0, drugdrinkct:0, misdemeanct:0, theftct:1, violentct:0, totalct:1)</v>
      </c>
      <c r="U3952" t="str">
        <f t="shared" si="372"/>
        <v>{location: new google.maps.LatLng(37.756, -122.403), weight: 0},</v>
      </c>
      <c r="V3952" t="str">
        <f t="shared" si="367"/>
        <v>{location: new google.maps.LatLng(37.756, -122.403), weight: 0},</v>
      </c>
      <c r="W3952" t="str">
        <f t="shared" si="368"/>
        <v>{location: new google.maps.LatLng(37.756, -122.403), weight: 0},</v>
      </c>
      <c r="X3952" t="str">
        <f t="shared" si="369"/>
        <v>{location: new google.maps.LatLng(37.756, -122.403), weight: 0},</v>
      </c>
      <c r="Y3952" t="str">
        <f t="shared" si="370"/>
        <v>{location: new google.maps.LatLng(37.756, -122.403), weight: 0},</v>
      </c>
    </row>
    <row r="3953" spans="1:25" x14ac:dyDescent="0.2">
      <c r="A3953">
        <v>37.756</v>
      </c>
      <c r="B3953">
        <v>-122.402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4</v>
      </c>
      <c r="K3953">
        <v>0</v>
      </c>
      <c r="L3953">
        <v>5</v>
      </c>
      <c r="M3953">
        <f>VLOOKUP(H3953,AE$2:$AJ$12,6,TRUE)</f>
        <v>0</v>
      </c>
      <c r="N3953">
        <f>VLOOKUP(I3953,AF$2:$AJ$12,5,TRUE)</f>
        <v>2</v>
      </c>
      <c r="O3953">
        <f>VLOOKUP(J3953,AG$2:$AJ$12,4,TRUE)</f>
        <v>6</v>
      </c>
      <c r="P3953">
        <f>VLOOKUP(K3953,AH$2:$AJ$12,3,TRUE)</f>
        <v>0</v>
      </c>
      <c r="Q3953">
        <f>VLOOKUP(L3953,AI$2:$AJ$12,2,TRUE)</f>
        <v>4</v>
      </c>
      <c r="T3953" t="str">
        <f t="shared" si="371"/>
        <v>Crimepoint.create(latitude:37.756, longitude:-122.402, drugdrink:0, misdemean:2, theft:6, violent:0, total:4, drugdrinkct:0, misdemeanct:1, theftct:4, violentct:0, totalct:5)</v>
      </c>
      <c r="U3953" t="str">
        <f t="shared" si="372"/>
        <v>{location: new google.maps.LatLng(37.756, -122.402), weight: 0},</v>
      </c>
      <c r="V3953" t="str">
        <f t="shared" si="367"/>
        <v>{location: new google.maps.LatLng(37.756, -122.402), weight: 0},</v>
      </c>
      <c r="W3953" t="str">
        <f t="shared" si="368"/>
        <v>{location: new google.maps.LatLng(37.756, -122.402), weight: 1},</v>
      </c>
      <c r="X3953" t="str">
        <f t="shared" si="369"/>
        <v>{location: new google.maps.LatLng(37.756, -122.402), weight: 0},</v>
      </c>
      <c r="Y3953" t="str">
        <f t="shared" si="370"/>
        <v>{location: new google.maps.LatLng(37.756, -122.402), weight: 0},</v>
      </c>
    </row>
    <row r="3954" spans="1:25" x14ac:dyDescent="0.2">
      <c r="A3954">
        <v>37.756</v>
      </c>
      <c r="B3954">
        <v>-122.401</v>
      </c>
      <c r="C3954">
        <v>0</v>
      </c>
      <c r="D3954">
        <v>0</v>
      </c>
      <c r="E3954">
        <v>2</v>
      </c>
      <c r="F3954">
        <v>2</v>
      </c>
      <c r="G3954">
        <v>1</v>
      </c>
      <c r="H3954">
        <v>0</v>
      </c>
      <c r="I3954">
        <v>2</v>
      </c>
      <c r="J3954">
        <v>13</v>
      </c>
      <c r="K3954">
        <v>3</v>
      </c>
      <c r="L3954">
        <v>18</v>
      </c>
      <c r="M3954">
        <f>VLOOKUP(H3954,AE$2:$AJ$12,6,TRUE)</f>
        <v>0</v>
      </c>
      <c r="N3954">
        <f>VLOOKUP(I3954,AF$2:$AJ$12,5,TRUE)</f>
        <v>4</v>
      </c>
      <c r="O3954">
        <f>VLOOKUP(J3954,AG$2:$AJ$12,4,TRUE)</f>
        <v>8</v>
      </c>
      <c r="P3954">
        <f>VLOOKUP(K3954,AH$2:$AJ$12,3,TRUE)</f>
        <v>8</v>
      </c>
      <c r="Q3954">
        <f>VLOOKUP(L3954,AI$2:$AJ$12,2,TRUE)</f>
        <v>7</v>
      </c>
      <c r="T3954" t="str">
        <f t="shared" si="371"/>
        <v>Crimepoint.create(latitude:37.756, longitude:-122.401, drugdrink:0, misdemean:4, theft:8, violent:8, total:7, drugdrinkct:0, misdemeanct:2, theftct:13, violentct:3, totalct:18)</v>
      </c>
      <c r="U3954" t="str">
        <f t="shared" si="372"/>
        <v>{location: new google.maps.LatLng(37.756, -122.401), weight: 0},</v>
      </c>
      <c r="V3954" t="str">
        <f t="shared" si="367"/>
        <v>{location: new google.maps.LatLng(37.756, -122.401), weight: 0},</v>
      </c>
      <c r="W3954" t="str">
        <f t="shared" si="368"/>
        <v>{location: new google.maps.LatLng(37.756, -122.401), weight: 2},</v>
      </c>
      <c r="X3954" t="str">
        <f t="shared" si="369"/>
        <v>{location: new google.maps.LatLng(37.756, -122.401), weight: 2},</v>
      </c>
      <c r="Y3954" t="str">
        <f t="shared" si="370"/>
        <v>{location: new google.maps.LatLng(37.756, -122.401), weight: 1},</v>
      </c>
    </row>
    <row r="3955" spans="1:25" x14ac:dyDescent="0.2">
      <c r="A3955">
        <v>37.756</v>
      </c>
      <c r="B3955">
        <v>-122.4</v>
      </c>
      <c r="C3955">
        <v>1</v>
      </c>
      <c r="D3955">
        <v>0</v>
      </c>
      <c r="E3955">
        <v>1</v>
      </c>
      <c r="F3955">
        <v>0</v>
      </c>
      <c r="G3955">
        <v>1</v>
      </c>
      <c r="H3955">
        <v>1</v>
      </c>
      <c r="I3955">
        <v>0</v>
      </c>
      <c r="J3955">
        <v>7</v>
      </c>
      <c r="K3955">
        <v>0</v>
      </c>
      <c r="L3955">
        <v>8</v>
      </c>
      <c r="M3955">
        <f>VLOOKUP(H3955,AE$2:$AJ$12,6,TRUE)</f>
        <v>8</v>
      </c>
      <c r="N3955">
        <f>VLOOKUP(I3955,AF$2:$AJ$12,5,TRUE)</f>
        <v>0</v>
      </c>
      <c r="O3955">
        <f>VLOOKUP(J3955,AG$2:$AJ$12,4,TRUE)</f>
        <v>7</v>
      </c>
      <c r="P3955">
        <f>VLOOKUP(K3955,AH$2:$AJ$12,3,TRUE)</f>
        <v>0</v>
      </c>
      <c r="Q3955">
        <f>VLOOKUP(L3955,AI$2:$AJ$12,2,TRUE)</f>
        <v>5</v>
      </c>
      <c r="T3955" t="str">
        <f t="shared" si="371"/>
        <v>Crimepoint.create(latitude:37.756, longitude:-122.4, drugdrink:8, misdemean:0, theft:7, violent:0, total:5, drugdrinkct:1, misdemeanct:0, theftct:7, violentct:0, totalct:8)</v>
      </c>
      <c r="U3955" t="str">
        <f t="shared" si="372"/>
        <v>{location: new google.maps.LatLng(37.756, -122.4), weight: 1},</v>
      </c>
      <c r="V3955" t="str">
        <f t="shared" si="367"/>
        <v>{location: new google.maps.LatLng(37.756, -122.4), weight: 0},</v>
      </c>
      <c r="W3955" t="str">
        <f t="shared" si="368"/>
        <v>{location: new google.maps.LatLng(37.756, -122.4), weight: 1},</v>
      </c>
      <c r="X3955" t="str">
        <f t="shared" si="369"/>
        <v>{location: new google.maps.LatLng(37.756, -122.4), weight: 0},</v>
      </c>
      <c r="Y3955" t="str">
        <f t="shared" si="370"/>
        <v>{location: new google.maps.LatLng(37.756, -122.4), weight: 1},</v>
      </c>
    </row>
    <row r="3956" spans="1:25" x14ac:dyDescent="0.2">
      <c r="A3956">
        <v>37.756</v>
      </c>
      <c r="B3956">
        <v>-122.399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0</v>
      </c>
      <c r="I3956">
        <v>6</v>
      </c>
      <c r="J3956">
        <v>3</v>
      </c>
      <c r="K3956">
        <v>0</v>
      </c>
      <c r="L3956">
        <v>9</v>
      </c>
      <c r="M3956">
        <f>VLOOKUP(H3956,AE$2:$AJ$12,6,TRUE)</f>
        <v>0</v>
      </c>
      <c r="N3956">
        <f>VLOOKUP(I3956,AF$2:$AJ$12,5,TRUE)</f>
        <v>7</v>
      </c>
      <c r="O3956">
        <f>VLOOKUP(J3956,AG$2:$AJ$12,4,TRUE)</f>
        <v>5</v>
      </c>
      <c r="P3956">
        <f>VLOOKUP(K3956,AH$2:$AJ$12,3,TRUE)</f>
        <v>0</v>
      </c>
      <c r="Q3956">
        <f>VLOOKUP(L3956,AI$2:$AJ$12,2,TRUE)</f>
        <v>5</v>
      </c>
      <c r="T3956" t="str">
        <f t="shared" si="371"/>
        <v>Crimepoint.create(latitude:37.756, longitude:-122.399, drugdrink:0, misdemean:7, theft:5, violent:0, total:5, drugdrinkct:0, misdemeanct:6, theftct:3, violentct:0, totalct:9)</v>
      </c>
      <c r="U3956" t="str">
        <f t="shared" si="372"/>
        <v>{location: new google.maps.LatLng(37.756, -122.399), weight: 0},</v>
      </c>
      <c r="V3956" t="str">
        <f t="shared" si="367"/>
        <v>{location: new google.maps.LatLng(37.756, -122.399), weight: 1},</v>
      </c>
      <c r="W3956" t="str">
        <f t="shared" si="368"/>
        <v>{location: new google.maps.LatLng(37.756, -122.399), weight: 0},</v>
      </c>
      <c r="X3956" t="str">
        <f t="shared" si="369"/>
        <v>{location: new google.maps.LatLng(37.756, -122.399), weight: 0},</v>
      </c>
      <c r="Y3956" t="str">
        <f t="shared" si="370"/>
        <v>{location: new google.maps.LatLng(37.756, -122.399), weight: 1},</v>
      </c>
    </row>
    <row r="3957" spans="1:25" x14ac:dyDescent="0.2">
      <c r="A3957">
        <v>37.756</v>
      </c>
      <c r="B3957">
        <v>-122.398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3</v>
      </c>
      <c r="K3957">
        <v>0</v>
      </c>
      <c r="L3957">
        <v>4</v>
      </c>
      <c r="M3957">
        <f>VLOOKUP(H3957,AE$2:$AJ$12,6,TRUE)</f>
        <v>0</v>
      </c>
      <c r="N3957">
        <f>VLOOKUP(I3957,AF$2:$AJ$12,5,TRUE)</f>
        <v>2</v>
      </c>
      <c r="O3957">
        <f>VLOOKUP(J3957,AG$2:$AJ$12,4,TRUE)</f>
        <v>5</v>
      </c>
      <c r="P3957">
        <f>VLOOKUP(K3957,AH$2:$AJ$12,3,TRUE)</f>
        <v>0</v>
      </c>
      <c r="Q3957">
        <f>VLOOKUP(L3957,AI$2:$AJ$12,2,TRUE)</f>
        <v>3</v>
      </c>
      <c r="T3957" t="str">
        <f t="shared" si="371"/>
        <v>Crimepoint.create(latitude:37.756, longitude:-122.398, drugdrink:0, misdemean:2, theft:5, violent:0, total:3, drugdrinkct:0, misdemeanct:1, theftct:3, violentct:0, totalct:4)</v>
      </c>
      <c r="U3957" t="str">
        <f t="shared" si="372"/>
        <v>{location: new google.maps.LatLng(37.756, -122.398), weight: 0},</v>
      </c>
      <c r="V3957" t="str">
        <f t="shared" si="367"/>
        <v>{location: new google.maps.LatLng(37.756, -122.398), weight: 0},</v>
      </c>
      <c r="W3957" t="str">
        <f t="shared" si="368"/>
        <v>{location: new google.maps.LatLng(37.756, -122.398), weight: 0},</v>
      </c>
      <c r="X3957" t="str">
        <f t="shared" si="369"/>
        <v>{location: new google.maps.LatLng(37.756, -122.398), weight: 0},</v>
      </c>
      <c r="Y3957" t="str">
        <f t="shared" si="370"/>
        <v>{location: new google.maps.LatLng(37.756, -122.398), weight: 0},</v>
      </c>
    </row>
    <row r="3958" spans="1:25" x14ac:dyDescent="0.2">
      <c r="A3958">
        <v>37.756</v>
      </c>
      <c r="B3958">
        <v>-122.396</v>
      </c>
      <c r="C3958">
        <v>0</v>
      </c>
      <c r="D3958">
        <v>1</v>
      </c>
      <c r="E3958">
        <v>0</v>
      </c>
      <c r="F3958">
        <v>3</v>
      </c>
      <c r="G3958">
        <v>1</v>
      </c>
      <c r="H3958">
        <v>0</v>
      </c>
      <c r="I3958">
        <v>5</v>
      </c>
      <c r="J3958">
        <v>2</v>
      </c>
      <c r="K3958">
        <v>4</v>
      </c>
      <c r="L3958">
        <v>11</v>
      </c>
      <c r="M3958">
        <f>VLOOKUP(H3958,AE$2:$AJ$12,6,TRUE)</f>
        <v>0</v>
      </c>
      <c r="N3958">
        <f>VLOOKUP(I3958,AF$2:$AJ$12,5,TRUE)</f>
        <v>6</v>
      </c>
      <c r="O3958">
        <f>VLOOKUP(J3958,AG$2:$AJ$12,4,TRUE)</f>
        <v>4</v>
      </c>
      <c r="P3958">
        <f>VLOOKUP(K3958,AH$2:$AJ$12,3,TRUE)</f>
        <v>8</v>
      </c>
      <c r="Q3958">
        <f>VLOOKUP(L3958,AI$2:$AJ$12,2,TRUE)</f>
        <v>6</v>
      </c>
      <c r="T3958" t="str">
        <f t="shared" si="371"/>
        <v>Crimepoint.create(latitude:37.756, longitude:-122.396, drugdrink:0, misdemean:6, theft:4, violent:8, total:6, drugdrinkct:0, misdemeanct:5, theftct:2, violentct:4, totalct:11)</v>
      </c>
      <c r="U3958" t="str">
        <f t="shared" si="372"/>
        <v>{location: new google.maps.LatLng(37.756, -122.396), weight: 0},</v>
      </c>
      <c r="V3958" t="str">
        <f t="shared" si="367"/>
        <v>{location: new google.maps.LatLng(37.756, -122.396), weight: 1},</v>
      </c>
      <c r="W3958" t="str">
        <f t="shared" si="368"/>
        <v>{location: new google.maps.LatLng(37.756, -122.396), weight: 0},</v>
      </c>
      <c r="X3958" t="str">
        <f t="shared" si="369"/>
        <v>{location: new google.maps.LatLng(37.756, -122.396), weight: 3},</v>
      </c>
      <c r="Y3958" t="str">
        <f t="shared" si="370"/>
        <v>{location: new google.maps.LatLng(37.756, -122.396), weight: 1},</v>
      </c>
    </row>
    <row r="3959" spans="1:25" x14ac:dyDescent="0.2">
      <c r="A3959">
        <v>37.756</v>
      </c>
      <c r="B3959">
        <v>-122.393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0</v>
      </c>
      <c r="I3959">
        <v>2</v>
      </c>
      <c r="J3959">
        <v>5</v>
      </c>
      <c r="K3959">
        <v>0</v>
      </c>
      <c r="L3959">
        <v>7</v>
      </c>
      <c r="M3959">
        <f>VLOOKUP(H3959,AE$2:$AJ$12,6,TRUE)</f>
        <v>0</v>
      </c>
      <c r="N3959">
        <f>VLOOKUP(I3959,AF$2:$AJ$12,5,TRUE)</f>
        <v>4</v>
      </c>
      <c r="O3959">
        <f>VLOOKUP(J3959,AG$2:$AJ$12,4,TRUE)</f>
        <v>7</v>
      </c>
      <c r="P3959">
        <f>VLOOKUP(K3959,AH$2:$AJ$12,3,TRUE)</f>
        <v>0</v>
      </c>
      <c r="Q3959">
        <f>VLOOKUP(L3959,AI$2:$AJ$12,2,TRUE)</f>
        <v>5</v>
      </c>
      <c r="T3959" t="str">
        <f t="shared" si="371"/>
        <v>Crimepoint.create(latitude:37.756, longitude:-122.393, drugdrink:0, misdemean:4, theft:7, violent:0, total:5, drugdrinkct:0, misdemeanct:2, theftct:5, violentct:0, totalct:7)</v>
      </c>
      <c r="U3959" t="str">
        <f t="shared" si="372"/>
        <v>{location: new google.maps.LatLng(37.756, -122.393), weight: 0},</v>
      </c>
      <c r="V3959" t="str">
        <f t="shared" si="367"/>
        <v>{location: new google.maps.LatLng(37.756, -122.393), weight: 0},</v>
      </c>
      <c r="W3959" t="str">
        <f t="shared" si="368"/>
        <v>{location: new google.maps.LatLng(37.756, -122.393), weight: 1},</v>
      </c>
      <c r="X3959" t="str">
        <f t="shared" si="369"/>
        <v>{location: new google.maps.LatLng(37.756, -122.393), weight: 0},</v>
      </c>
      <c r="Y3959" t="str">
        <f t="shared" si="370"/>
        <v>{location: new google.maps.LatLng(37.756, -122.393), weight: 1},</v>
      </c>
    </row>
    <row r="3960" spans="1:25" x14ac:dyDescent="0.2">
      <c r="A3960">
        <v>37.756</v>
      </c>
      <c r="B3960">
        <v>-122.389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1</v>
      </c>
      <c r="I3960">
        <v>3</v>
      </c>
      <c r="J3960">
        <v>1</v>
      </c>
      <c r="K3960">
        <v>0</v>
      </c>
      <c r="L3960">
        <v>5</v>
      </c>
      <c r="M3960">
        <f>VLOOKUP(H3960,AE$2:$AJ$12,6,TRUE)</f>
        <v>8</v>
      </c>
      <c r="N3960">
        <f>VLOOKUP(I3960,AF$2:$AJ$12,5,TRUE)</f>
        <v>5</v>
      </c>
      <c r="O3960">
        <f>VLOOKUP(J3960,AG$2:$AJ$12,4,TRUE)</f>
        <v>3</v>
      </c>
      <c r="P3960">
        <f>VLOOKUP(K3960,AH$2:$AJ$12,3,TRUE)</f>
        <v>0</v>
      </c>
      <c r="Q3960">
        <f>VLOOKUP(L3960,AI$2:$AJ$12,2,TRUE)</f>
        <v>4</v>
      </c>
      <c r="T3960" t="str">
        <f t="shared" si="371"/>
        <v>Crimepoint.create(latitude:37.756, longitude:-122.389, drugdrink:8, misdemean:5, theft:3, violent:0, total:4, drugdrinkct:1, misdemeanct:3, theftct:1, violentct:0, totalct:5)</v>
      </c>
      <c r="U3960" t="str">
        <f t="shared" si="372"/>
        <v>{location: new google.maps.LatLng(37.756, -122.389), weight: 1},</v>
      </c>
      <c r="V3960" t="str">
        <f t="shared" si="367"/>
        <v>{location: new google.maps.LatLng(37.756, -122.389), weight: 1},</v>
      </c>
      <c r="W3960" t="str">
        <f t="shared" si="368"/>
        <v>{location: new google.maps.LatLng(37.756, -122.389), weight: 0},</v>
      </c>
      <c r="X3960" t="str">
        <f t="shared" si="369"/>
        <v>{location: new google.maps.LatLng(37.756, -122.389), weight: 0},</v>
      </c>
      <c r="Y3960" t="str">
        <f t="shared" si="370"/>
        <v>{location: new google.maps.LatLng(37.756, -122.389), weight: 0},</v>
      </c>
    </row>
    <row r="3961" spans="1:25" x14ac:dyDescent="0.2">
      <c r="A3961">
        <v>37.756</v>
      </c>
      <c r="B3961">
        <v>-122.387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0</v>
      </c>
      <c r="L3961">
        <v>2</v>
      </c>
      <c r="M3961">
        <f>VLOOKUP(H3961,AE$2:$AJ$12,6,TRUE)</f>
        <v>0</v>
      </c>
      <c r="N3961">
        <f>VLOOKUP(I3961,AF$2:$AJ$12,5,TRUE)</f>
        <v>0</v>
      </c>
      <c r="O3961">
        <f>VLOOKUP(J3961,AG$2:$AJ$12,4,TRUE)</f>
        <v>4</v>
      </c>
      <c r="P3961">
        <f>VLOOKUP(K3961,AH$2:$AJ$12,3,TRUE)</f>
        <v>0</v>
      </c>
      <c r="Q3961">
        <f>VLOOKUP(L3961,AI$2:$AJ$12,2,TRUE)</f>
        <v>1</v>
      </c>
      <c r="T3961" t="str">
        <f t="shared" si="371"/>
        <v>Crimepoint.create(latitude:37.756, longitude:-122.387, drugdrink:0, misdemean:0, theft:4, violent:0, total:1, drugdrinkct:0, misdemeanct:0, theftct:2, violentct:0, totalct:2)</v>
      </c>
      <c r="U3961" t="str">
        <f t="shared" si="372"/>
        <v>{location: new google.maps.LatLng(37.756, -122.387), weight: 0},</v>
      </c>
      <c r="V3961" t="str">
        <f t="shared" si="367"/>
        <v>{location: new google.maps.LatLng(37.756, -122.387), weight: 0},</v>
      </c>
      <c r="W3961" t="str">
        <f t="shared" si="368"/>
        <v>{location: new google.maps.LatLng(37.756, -122.387), weight: 0},</v>
      </c>
      <c r="X3961" t="str">
        <f t="shared" si="369"/>
        <v>{location: new google.maps.LatLng(37.756, -122.387), weight: 0},</v>
      </c>
      <c r="Y3961" t="str">
        <f t="shared" si="370"/>
        <v>{location: new google.maps.LatLng(37.756, -122.387), weight: 0},</v>
      </c>
    </row>
    <row r="3962" spans="1:25" x14ac:dyDescent="0.2">
      <c r="A3962">
        <v>37.756</v>
      </c>
      <c r="B3962">
        <v>-122.38500000000001</v>
      </c>
      <c r="C3962">
        <v>2</v>
      </c>
      <c r="D3962">
        <v>0</v>
      </c>
      <c r="E3962">
        <v>0</v>
      </c>
      <c r="F3962">
        <v>0</v>
      </c>
      <c r="G3962">
        <v>0</v>
      </c>
      <c r="H3962">
        <v>3</v>
      </c>
      <c r="I3962">
        <v>0</v>
      </c>
      <c r="J3962">
        <v>1</v>
      </c>
      <c r="K3962">
        <v>0</v>
      </c>
      <c r="L3962">
        <v>4</v>
      </c>
      <c r="M3962">
        <f>VLOOKUP(H3962,AE$2:$AJ$12,6,TRUE)</f>
        <v>9</v>
      </c>
      <c r="N3962">
        <f>VLOOKUP(I3962,AF$2:$AJ$12,5,TRUE)</f>
        <v>0</v>
      </c>
      <c r="O3962">
        <f>VLOOKUP(J3962,AG$2:$AJ$12,4,TRUE)</f>
        <v>3</v>
      </c>
      <c r="P3962">
        <f>VLOOKUP(K3962,AH$2:$AJ$12,3,TRUE)</f>
        <v>0</v>
      </c>
      <c r="Q3962">
        <f>VLOOKUP(L3962,AI$2:$AJ$12,2,TRUE)</f>
        <v>3</v>
      </c>
      <c r="T3962" t="str">
        <f t="shared" si="371"/>
        <v>Crimepoint.create(latitude:37.756, longitude:-122.385, drugdrink:9, misdemean:0, theft:3, violent:0, total:3, drugdrinkct:3, misdemeanct:0, theftct:1, violentct:0, totalct:4)</v>
      </c>
      <c r="U3962" t="str">
        <f t="shared" si="372"/>
        <v>{location: new google.maps.LatLng(37.756, -122.385), weight: 2},</v>
      </c>
      <c r="V3962" t="str">
        <f t="shared" si="367"/>
        <v>{location: new google.maps.LatLng(37.756, -122.385), weight: 0},</v>
      </c>
      <c r="W3962" t="str">
        <f t="shared" si="368"/>
        <v>{location: new google.maps.LatLng(37.756, -122.385), weight: 0},</v>
      </c>
      <c r="X3962" t="str">
        <f t="shared" si="369"/>
        <v>{location: new google.maps.LatLng(37.756, -122.385), weight: 0},</v>
      </c>
      <c r="Y3962" t="str">
        <f t="shared" si="370"/>
        <v>{location: new google.maps.LatLng(37.756, -122.385), weight: 0},</v>
      </c>
    </row>
    <row r="3963" spans="1:25" x14ac:dyDescent="0.2">
      <c r="A3963">
        <v>37.756999999999998</v>
      </c>
      <c r="B3963">
        <v>-122.509</v>
      </c>
      <c r="C3963">
        <v>0</v>
      </c>
      <c r="D3963">
        <v>0</v>
      </c>
      <c r="E3963">
        <v>0</v>
      </c>
      <c r="F3963">
        <v>2</v>
      </c>
      <c r="G3963">
        <v>1</v>
      </c>
      <c r="H3963">
        <v>0</v>
      </c>
      <c r="I3963">
        <v>2</v>
      </c>
      <c r="J3963">
        <v>2</v>
      </c>
      <c r="K3963">
        <v>3</v>
      </c>
      <c r="L3963">
        <v>7</v>
      </c>
      <c r="M3963">
        <f>VLOOKUP(H3963,AE$2:$AJ$12,6,TRUE)</f>
        <v>0</v>
      </c>
      <c r="N3963">
        <f>VLOOKUP(I3963,AF$2:$AJ$12,5,TRUE)</f>
        <v>4</v>
      </c>
      <c r="O3963">
        <f>VLOOKUP(J3963,AG$2:$AJ$12,4,TRUE)</f>
        <v>4</v>
      </c>
      <c r="P3963">
        <f>VLOOKUP(K3963,AH$2:$AJ$12,3,TRUE)</f>
        <v>8</v>
      </c>
      <c r="Q3963">
        <f>VLOOKUP(L3963,AI$2:$AJ$12,2,TRUE)</f>
        <v>5</v>
      </c>
      <c r="T3963" t="str">
        <f t="shared" si="371"/>
        <v>Crimepoint.create(latitude:37.757, longitude:-122.509, drugdrink:0, misdemean:4, theft:4, violent:8, total:5, drugdrinkct:0, misdemeanct:2, theftct:2, violentct:3, totalct:7)</v>
      </c>
      <c r="U3963" t="str">
        <f t="shared" si="372"/>
        <v>{location: new google.maps.LatLng(37.757, -122.509), weight: 0},</v>
      </c>
      <c r="V3963" t="str">
        <f t="shared" si="367"/>
        <v>{location: new google.maps.LatLng(37.757, -122.509), weight: 0},</v>
      </c>
      <c r="W3963" t="str">
        <f t="shared" si="368"/>
        <v>{location: new google.maps.LatLng(37.757, -122.509), weight: 0},</v>
      </c>
      <c r="X3963" t="str">
        <f t="shared" si="369"/>
        <v>{location: new google.maps.LatLng(37.757, -122.509), weight: 2},</v>
      </c>
      <c r="Y3963" t="str">
        <f t="shared" si="370"/>
        <v>{location: new google.maps.LatLng(37.757, -122.509), weight: 1},</v>
      </c>
    </row>
    <row r="3964" spans="1:25" x14ac:dyDescent="0.2">
      <c r="A3964">
        <v>37.756999999999998</v>
      </c>
      <c r="B3964">
        <v>-122.508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0</v>
      </c>
      <c r="K3964">
        <v>0</v>
      </c>
      <c r="L3964">
        <v>3</v>
      </c>
      <c r="M3964">
        <f>VLOOKUP(H3964,AE$2:$AJ$12,6,TRUE)</f>
        <v>0</v>
      </c>
      <c r="N3964">
        <f>VLOOKUP(I3964,AF$2:$AJ$12,5,TRUE)</f>
        <v>5</v>
      </c>
      <c r="O3964">
        <f>VLOOKUP(J3964,AG$2:$AJ$12,4,TRUE)</f>
        <v>0</v>
      </c>
      <c r="P3964">
        <f>VLOOKUP(K3964,AH$2:$AJ$12,3,TRUE)</f>
        <v>0</v>
      </c>
      <c r="Q3964">
        <f>VLOOKUP(L3964,AI$2:$AJ$12,2,TRUE)</f>
        <v>2</v>
      </c>
      <c r="T3964" t="str">
        <f t="shared" si="371"/>
        <v>Crimepoint.create(latitude:37.757, longitude:-122.508, drugdrink:0, misdemean:5, theft:0, violent:0, total:2, drugdrinkct:0, misdemeanct:3, theftct:0, violentct:0, totalct:3)</v>
      </c>
      <c r="U3964" t="str">
        <f t="shared" si="372"/>
        <v>{location: new google.maps.LatLng(37.757, -122.508), weight: 0},</v>
      </c>
      <c r="V3964" t="str">
        <f t="shared" si="367"/>
        <v>{location: new google.maps.LatLng(37.757, -122.508), weight: 1},</v>
      </c>
      <c r="W3964" t="str">
        <f t="shared" si="368"/>
        <v>{location: new google.maps.LatLng(37.757, -122.508), weight: 0},</v>
      </c>
      <c r="X3964" t="str">
        <f t="shared" si="369"/>
        <v>{location: new google.maps.LatLng(37.757, -122.508), weight: 0},</v>
      </c>
      <c r="Y3964" t="str">
        <f t="shared" si="370"/>
        <v>{location: new google.maps.LatLng(37.757, -122.508), weight: 0},</v>
      </c>
    </row>
    <row r="3965" spans="1:25" x14ac:dyDescent="0.2">
      <c r="A3965">
        <v>37.756999999999998</v>
      </c>
      <c r="B3965">
        <v>-122.506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</v>
      </c>
      <c r="K3965">
        <v>0</v>
      </c>
      <c r="L3965">
        <v>2</v>
      </c>
      <c r="M3965">
        <f>VLOOKUP(H3965,AE$2:$AJ$12,6,TRUE)</f>
        <v>0</v>
      </c>
      <c r="N3965">
        <f>VLOOKUP(I3965,AF$2:$AJ$12,5,TRUE)</f>
        <v>0</v>
      </c>
      <c r="O3965">
        <f>VLOOKUP(J3965,AG$2:$AJ$12,4,TRUE)</f>
        <v>4</v>
      </c>
      <c r="P3965">
        <f>VLOOKUP(K3965,AH$2:$AJ$12,3,TRUE)</f>
        <v>0</v>
      </c>
      <c r="Q3965">
        <f>VLOOKUP(L3965,AI$2:$AJ$12,2,TRUE)</f>
        <v>1</v>
      </c>
      <c r="T3965" t="str">
        <f t="shared" si="371"/>
        <v>Crimepoint.create(latitude:37.757, longitude:-122.506, drugdrink:0, misdemean:0, theft:4, violent:0, total:1, drugdrinkct:0, misdemeanct:0, theftct:2, violentct:0, totalct:2)</v>
      </c>
      <c r="U3965" t="str">
        <f t="shared" si="372"/>
        <v>{location: new google.maps.LatLng(37.757, -122.506), weight: 0},</v>
      </c>
      <c r="V3965" t="str">
        <f t="shared" si="367"/>
        <v>{location: new google.maps.LatLng(37.757, -122.506), weight: 0},</v>
      </c>
      <c r="W3965" t="str">
        <f t="shared" si="368"/>
        <v>{location: new google.maps.LatLng(37.757, -122.506), weight: 0},</v>
      </c>
      <c r="X3965" t="str">
        <f t="shared" si="369"/>
        <v>{location: new google.maps.LatLng(37.757, -122.506), weight: 0},</v>
      </c>
      <c r="Y3965" t="str">
        <f t="shared" si="370"/>
        <v>{location: new google.maps.LatLng(37.757, -122.506), weight: 0},</v>
      </c>
    </row>
    <row r="3966" spans="1:25" x14ac:dyDescent="0.2">
      <c r="A3966">
        <v>37.756999999999998</v>
      </c>
      <c r="B3966">
        <v>-122.505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1</v>
      </c>
      <c r="M3966">
        <f>VLOOKUP(H3966,AE$2:$AJ$12,6,TRUE)</f>
        <v>0</v>
      </c>
      <c r="N3966">
        <f>VLOOKUP(I3966,AF$2:$AJ$12,5,TRUE)</f>
        <v>2</v>
      </c>
      <c r="O3966">
        <f>VLOOKUP(J3966,AG$2:$AJ$12,4,TRUE)</f>
        <v>0</v>
      </c>
      <c r="P3966">
        <f>VLOOKUP(K3966,AH$2:$AJ$12,3,TRUE)</f>
        <v>0</v>
      </c>
      <c r="Q3966">
        <f>VLOOKUP(L3966,AI$2:$AJ$12,2,TRUE)</f>
        <v>0</v>
      </c>
      <c r="T3966" t="str">
        <f t="shared" si="371"/>
        <v>Crimepoint.create(latitude:37.757, longitude:-122.505, drugdrink:0, misdemean:2, theft:0, violent:0, total:0, drugdrinkct:0, misdemeanct:1, theftct:0, violentct:0, totalct:1)</v>
      </c>
      <c r="U3966" t="str">
        <f t="shared" si="372"/>
        <v>{location: new google.maps.LatLng(37.757, -122.505), weight: 0},</v>
      </c>
      <c r="V3966" t="str">
        <f t="shared" si="367"/>
        <v>{location: new google.maps.LatLng(37.757, -122.505), weight: 0},</v>
      </c>
      <c r="W3966" t="str">
        <f t="shared" si="368"/>
        <v>{location: new google.maps.LatLng(37.757, -122.505), weight: 0},</v>
      </c>
      <c r="X3966" t="str">
        <f t="shared" si="369"/>
        <v>{location: new google.maps.LatLng(37.757, -122.505), weight: 0},</v>
      </c>
      <c r="Y3966" t="str">
        <f t="shared" si="370"/>
        <v>{location: new google.maps.LatLng(37.757, -122.505), weight: 0},</v>
      </c>
    </row>
    <row r="3967" spans="1:25" x14ac:dyDescent="0.2">
      <c r="A3967">
        <v>37.756999999999998</v>
      </c>
      <c r="B3967">
        <v>-122.504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2</v>
      </c>
      <c r="K3967">
        <v>0</v>
      </c>
      <c r="L3967">
        <v>3</v>
      </c>
      <c r="M3967">
        <f>VLOOKUP(H3967,AE$2:$AJ$12,6,TRUE)</f>
        <v>0</v>
      </c>
      <c r="N3967">
        <f>VLOOKUP(I3967,AF$2:$AJ$12,5,TRUE)</f>
        <v>2</v>
      </c>
      <c r="O3967">
        <f>VLOOKUP(J3967,AG$2:$AJ$12,4,TRUE)</f>
        <v>4</v>
      </c>
      <c r="P3967">
        <f>VLOOKUP(K3967,AH$2:$AJ$12,3,TRUE)</f>
        <v>0</v>
      </c>
      <c r="Q3967">
        <f>VLOOKUP(L3967,AI$2:$AJ$12,2,TRUE)</f>
        <v>2</v>
      </c>
      <c r="T3967" t="str">
        <f t="shared" si="371"/>
        <v>Crimepoint.create(latitude:37.757, longitude:-122.504, drugdrink:0, misdemean:2, theft:4, violent:0, total:2, drugdrinkct:0, misdemeanct:1, theftct:2, violentct:0, totalct:3)</v>
      </c>
      <c r="U3967" t="str">
        <f t="shared" si="372"/>
        <v>{location: new google.maps.LatLng(37.757, -122.504), weight: 0},</v>
      </c>
      <c r="V3967" t="str">
        <f t="shared" si="367"/>
        <v>{location: new google.maps.LatLng(37.757, -122.504), weight: 0},</v>
      </c>
      <c r="W3967" t="str">
        <f t="shared" si="368"/>
        <v>{location: new google.maps.LatLng(37.757, -122.504), weight: 0},</v>
      </c>
      <c r="X3967" t="str">
        <f t="shared" si="369"/>
        <v>{location: new google.maps.LatLng(37.757, -122.504), weight: 0},</v>
      </c>
      <c r="Y3967" t="str">
        <f t="shared" si="370"/>
        <v>{location: new google.maps.LatLng(37.757, -122.504), weight: 0},</v>
      </c>
    </row>
    <row r="3968" spans="1:25" x14ac:dyDescent="0.2">
      <c r="A3968">
        <v>37.756999999999998</v>
      </c>
      <c r="B3968">
        <v>-122.503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1</v>
      </c>
      <c r="M3968">
        <f>VLOOKUP(H3968,AE$2:$AJ$12,6,TRUE)</f>
        <v>0</v>
      </c>
      <c r="N3968">
        <f>VLOOKUP(I3968,AF$2:$AJ$12,5,TRUE)</f>
        <v>2</v>
      </c>
      <c r="O3968">
        <f>VLOOKUP(J3968,AG$2:$AJ$12,4,TRUE)</f>
        <v>0</v>
      </c>
      <c r="P3968">
        <f>VLOOKUP(K3968,AH$2:$AJ$12,3,TRUE)</f>
        <v>0</v>
      </c>
      <c r="Q3968">
        <f>VLOOKUP(L3968,AI$2:$AJ$12,2,TRUE)</f>
        <v>0</v>
      </c>
      <c r="T3968" t="str">
        <f t="shared" si="371"/>
        <v>Crimepoint.create(latitude:37.757, longitude:-122.503, drugdrink:0, misdemean:2, theft:0, violent:0, total:0, drugdrinkct:0, misdemeanct:1, theftct:0, violentct:0, totalct:1)</v>
      </c>
      <c r="U3968" t="str">
        <f t="shared" si="372"/>
        <v>{location: new google.maps.LatLng(37.757, -122.503), weight: 0},</v>
      </c>
      <c r="V3968" t="str">
        <f t="shared" si="367"/>
        <v>{location: new google.maps.LatLng(37.757, -122.503), weight: 0},</v>
      </c>
      <c r="W3968" t="str">
        <f t="shared" si="368"/>
        <v>{location: new google.maps.LatLng(37.757, -122.503), weight: 0},</v>
      </c>
      <c r="X3968" t="str">
        <f t="shared" si="369"/>
        <v>{location: new google.maps.LatLng(37.757, -122.503), weight: 0},</v>
      </c>
      <c r="Y3968" t="str">
        <f t="shared" si="370"/>
        <v>{location: new google.maps.LatLng(37.757, -122.503), weight: 0},</v>
      </c>
    </row>
    <row r="3969" spans="1:25" x14ac:dyDescent="0.2">
      <c r="A3969">
        <v>37.756999999999998</v>
      </c>
      <c r="B3969">
        <v>-122.502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2</v>
      </c>
      <c r="K3969">
        <v>0</v>
      </c>
      <c r="L3969">
        <v>3</v>
      </c>
      <c r="M3969">
        <f>VLOOKUP(H3969,AE$2:$AJ$12,6,TRUE)</f>
        <v>0</v>
      </c>
      <c r="N3969">
        <f>VLOOKUP(I3969,AF$2:$AJ$12,5,TRUE)</f>
        <v>2</v>
      </c>
      <c r="O3969">
        <f>VLOOKUP(J3969,AG$2:$AJ$12,4,TRUE)</f>
        <v>4</v>
      </c>
      <c r="P3969">
        <f>VLOOKUP(K3969,AH$2:$AJ$12,3,TRUE)</f>
        <v>0</v>
      </c>
      <c r="Q3969">
        <f>VLOOKUP(L3969,AI$2:$AJ$12,2,TRUE)</f>
        <v>2</v>
      </c>
      <c r="T3969" t="str">
        <f t="shared" si="371"/>
        <v>Crimepoint.create(latitude:37.757, longitude:-122.502, drugdrink:0, misdemean:2, theft:4, violent:0, total:2, drugdrinkct:0, misdemeanct:1, theftct:2, violentct:0, totalct:3)</v>
      </c>
      <c r="U3969" t="str">
        <f t="shared" si="372"/>
        <v>{location: new google.maps.LatLng(37.757, -122.502), weight: 0},</v>
      </c>
      <c r="V3969" t="str">
        <f t="shared" si="367"/>
        <v>{location: new google.maps.LatLng(37.757, -122.502), weight: 0},</v>
      </c>
      <c r="W3969" t="str">
        <f t="shared" si="368"/>
        <v>{location: new google.maps.LatLng(37.757, -122.502), weight: 0},</v>
      </c>
      <c r="X3969" t="str">
        <f t="shared" si="369"/>
        <v>{location: new google.maps.LatLng(37.757, -122.502), weight: 0},</v>
      </c>
      <c r="Y3969" t="str">
        <f t="shared" si="370"/>
        <v>{location: new google.maps.LatLng(37.757, -122.502), weight: 0},</v>
      </c>
    </row>
    <row r="3970" spans="1:25" x14ac:dyDescent="0.2">
      <c r="A3970">
        <v>37.756999999999998</v>
      </c>
      <c r="B3970">
        <v>-122.499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M3970">
        <f>VLOOKUP(H3970,AE$2:$AJ$12,6,TRUE)</f>
        <v>0</v>
      </c>
      <c r="N3970">
        <f>VLOOKUP(I3970,AF$2:$AJ$12,5,TRUE)</f>
        <v>2</v>
      </c>
      <c r="O3970">
        <f>VLOOKUP(J3970,AG$2:$AJ$12,4,TRUE)</f>
        <v>0</v>
      </c>
      <c r="P3970">
        <f>VLOOKUP(K3970,AH$2:$AJ$12,3,TRUE)</f>
        <v>0</v>
      </c>
      <c r="Q3970">
        <f>VLOOKUP(L3970,AI$2:$AJ$12,2,TRUE)</f>
        <v>0</v>
      </c>
      <c r="T3970" t="str">
        <f t="shared" si="371"/>
        <v>Crimepoint.create(latitude:37.757, longitude:-122.499, drugdrink:0, misdemean:2, theft:0, violent:0, total:0, drugdrinkct:0, misdemeanct:1, theftct:0, violentct:0, totalct:1)</v>
      </c>
      <c r="U3970" t="str">
        <f t="shared" si="372"/>
        <v>{location: new google.maps.LatLng(37.757, -122.499), weight: 0},</v>
      </c>
      <c r="V3970" t="str">
        <f t="shared" si="367"/>
        <v>{location: new google.maps.LatLng(37.757, -122.499), weight: 0},</v>
      </c>
      <c r="W3970" t="str">
        <f t="shared" si="368"/>
        <v>{location: new google.maps.LatLng(37.757, -122.499), weight: 0},</v>
      </c>
      <c r="X3970" t="str">
        <f t="shared" si="369"/>
        <v>{location: new google.maps.LatLng(37.757, -122.499), weight: 0},</v>
      </c>
      <c r="Y3970" t="str">
        <f t="shared" si="370"/>
        <v>{location: new google.maps.LatLng(37.757, -122.499), weight: 0},</v>
      </c>
    </row>
    <row r="3971" spans="1:25" x14ac:dyDescent="0.2">
      <c r="A3971">
        <v>37.756999999999998</v>
      </c>
      <c r="B3971">
        <v>-122.498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1</v>
      </c>
      <c r="M3971">
        <f>VLOOKUP(H3971,AE$2:$AJ$12,6,TRUE)</f>
        <v>0</v>
      </c>
      <c r="N3971">
        <f>VLOOKUP(I3971,AF$2:$AJ$12,5,TRUE)</f>
        <v>2</v>
      </c>
      <c r="O3971">
        <f>VLOOKUP(J3971,AG$2:$AJ$12,4,TRUE)</f>
        <v>0</v>
      </c>
      <c r="P3971">
        <f>VLOOKUP(K3971,AH$2:$AJ$12,3,TRUE)</f>
        <v>0</v>
      </c>
      <c r="Q3971">
        <f>VLOOKUP(L3971,AI$2:$AJ$12,2,TRUE)</f>
        <v>0</v>
      </c>
      <c r="T3971" t="str">
        <f t="shared" si="371"/>
        <v>Crimepoint.create(latitude:37.757, longitude:-122.498, drugdrink:0, misdemean:2, theft:0, violent:0, total:0, drugdrinkct:0, misdemeanct:1, theftct:0, violentct:0, totalct:1)</v>
      </c>
      <c r="U3971" t="str">
        <f t="shared" si="372"/>
        <v>{location: new google.maps.LatLng(37.757, -122.498), weight: 0},</v>
      </c>
      <c r="V3971" t="str">
        <f t="shared" ref="V3971:V4034" si="373">$Z$2&amp;$A3971&amp;$AA$2&amp;$B3971&amp;$AB$2&amp;D3971&amp;$AC$2</f>
        <v>{location: new google.maps.LatLng(37.757, -122.498), weight: 0},</v>
      </c>
      <c r="W3971" t="str">
        <f t="shared" ref="W3971:W4034" si="374">$Z$2&amp;$A3971&amp;$AA$2&amp;$B3971&amp;$AB$2&amp;E3971&amp;$AC$2</f>
        <v>{location: new google.maps.LatLng(37.757, -122.498), weight: 0},</v>
      </c>
      <c r="X3971" t="str">
        <f t="shared" ref="X3971:X4034" si="375">$Z$2&amp;$A3971&amp;$AA$2&amp;$B3971&amp;$AB$2&amp;F3971&amp;$AC$2</f>
        <v>{location: new google.maps.LatLng(37.757, -122.498), weight: 0},</v>
      </c>
      <c r="Y3971" t="str">
        <f t="shared" ref="Y3971:Y4034" si="376">$Z$2&amp;$A3971&amp;$AA$2&amp;$B3971&amp;$AB$2&amp;G3971&amp;$AC$2</f>
        <v>{location: new google.maps.LatLng(37.757, -122.498), weight: 0},</v>
      </c>
    </row>
    <row r="3972" spans="1:25" x14ac:dyDescent="0.2">
      <c r="A3972">
        <v>37.756999999999998</v>
      </c>
      <c r="B3972">
        <v>-122.497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3</v>
      </c>
      <c r="K3972">
        <v>0</v>
      </c>
      <c r="L3972">
        <v>3</v>
      </c>
      <c r="M3972">
        <f>VLOOKUP(H3972,AE$2:$AJ$12,6,TRUE)</f>
        <v>0</v>
      </c>
      <c r="N3972">
        <f>VLOOKUP(I3972,AF$2:$AJ$12,5,TRUE)</f>
        <v>0</v>
      </c>
      <c r="O3972">
        <f>VLOOKUP(J3972,AG$2:$AJ$12,4,TRUE)</f>
        <v>5</v>
      </c>
      <c r="P3972">
        <f>VLOOKUP(K3972,AH$2:$AJ$12,3,TRUE)</f>
        <v>0</v>
      </c>
      <c r="Q3972">
        <f>VLOOKUP(L3972,AI$2:$AJ$12,2,TRUE)</f>
        <v>2</v>
      </c>
      <c r="T3972" t="str">
        <f t="shared" ref="T3972:T4035" si="377">"Crimepoint.create("&amp;A$2&amp;":"&amp;A3972&amp;", "&amp;B$2&amp;":"&amp;B3972&amp;", "&amp;C$2&amp;":"&amp;M3972&amp;", "&amp;D$2&amp;":"&amp;N3972&amp;", "&amp;E$2&amp;":"&amp;O3972&amp;", "&amp;F$2&amp;":"&amp;P3972&amp;", "&amp;G$2&amp;":"&amp;Q3972&amp;", "&amp;H$2&amp;":"&amp;H3972&amp;", "&amp;I$2&amp;":"&amp;I3972&amp;", "&amp;J$2&amp;":"&amp;J3972&amp;", "&amp;K$2&amp;":"&amp;K3972&amp;", "&amp;L$2&amp;":"&amp;L3972&amp;")"</f>
        <v>Crimepoint.create(latitude:37.757, longitude:-122.497, drugdrink:0, misdemean:0, theft:5, violent:0, total:2, drugdrinkct:0, misdemeanct:0, theftct:3, violentct:0, totalct:3)</v>
      </c>
      <c r="U3972" t="str">
        <f t="shared" ref="U3972:U4035" si="378">$Z$2&amp;$A3972&amp;$AA$2&amp;$B3972&amp;$AB$2&amp;C3972&amp;$AC$2</f>
        <v>{location: new google.maps.LatLng(37.757, -122.497), weight: 0},</v>
      </c>
      <c r="V3972" t="str">
        <f t="shared" si="373"/>
        <v>{location: new google.maps.LatLng(37.757, -122.497), weight: 0},</v>
      </c>
      <c r="W3972" t="str">
        <f t="shared" si="374"/>
        <v>{location: new google.maps.LatLng(37.757, -122.497), weight: 0},</v>
      </c>
      <c r="X3972" t="str">
        <f t="shared" si="375"/>
        <v>{location: new google.maps.LatLng(37.757, -122.497), weight: 0},</v>
      </c>
      <c r="Y3972" t="str">
        <f t="shared" si="376"/>
        <v>{location: new google.maps.LatLng(37.757, -122.497), weight: 0},</v>
      </c>
    </row>
    <row r="3973" spans="1:25" x14ac:dyDescent="0.2">
      <c r="A3973">
        <v>37.756999999999998</v>
      </c>
      <c r="B3973">
        <v>-122.495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2</v>
      </c>
      <c r="M3973">
        <f>VLOOKUP(H3973,AE$2:$AJ$12,6,TRUE)</f>
        <v>0</v>
      </c>
      <c r="N3973">
        <f>VLOOKUP(I3973,AF$2:$AJ$12,5,TRUE)</f>
        <v>2</v>
      </c>
      <c r="O3973">
        <f>VLOOKUP(J3973,AG$2:$AJ$12,4,TRUE)</f>
        <v>3</v>
      </c>
      <c r="P3973">
        <f>VLOOKUP(K3973,AH$2:$AJ$12,3,TRUE)</f>
        <v>0</v>
      </c>
      <c r="Q3973">
        <f>VLOOKUP(L3973,AI$2:$AJ$12,2,TRUE)</f>
        <v>1</v>
      </c>
      <c r="T3973" t="str">
        <f t="shared" si="377"/>
        <v>Crimepoint.create(latitude:37.757, longitude:-122.495, drugdrink:0, misdemean:2, theft:3, violent:0, total:1, drugdrinkct:0, misdemeanct:1, theftct:1, violentct:0, totalct:2)</v>
      </c>
      <c r="U3973" t="str">
        <f t="shared" si="378"/>
        <v>{location: new google.maps.LatLng(37.757, -122.495), weight: 0},</v>
      </c>
      <c r="V3973" t="str">
        <f t="shared" si="373"/>
        <v>{location: new google.maps.LatLng(37.757, -122.495), weight: 0},</v>
      </c>
      <c r="W3973" t="str">
        <f t="shared" si="374"/>
        <v>{location: new google.maps.LatLng(37.757, -122.495), weight: 0},</v>
      </c>
      <c r="X3973" t="str">
        <f t="shared" si="375"/>
        <v>{location: new google.maps.LatLng(37.757, -122.495), weight: 0},</v>
      </c>
      <c r="Y3973" t="str">
        <f t="shared" si="376"/>
        <v>{location: new google.maps.LatLng(37.757, -122.495), weight: 0},</v>
      </c>
    </row>
    <row r="3974" spans="1:25" x14ac:dyDescent="0.2">
      <c r="A3974">
        <v>37.756999999999998</v>
      </c>
      <c r="B3974">
        <v>-122.494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f>VLOOKUP(H3974,AE$2:$AJ$12,6,TRUE)</f>
        <v>0</v>
      </c>
      <c r="N3974">
        <f>VLOOKUP(I3974,AF$2:$AJ$12,5,TRUE)</f>
        <v>0</v>
      </c>
      <c r="O3974">
        <f>VLOOKUP(J3974,AG$2:$AJ$12,4,TRUE)</f>
        <v>3</v>
      </c>
      <c r="P3974">
        <f>VLOOKUP(K3974,AH$2:$AJ$12,3,TRUE)</f>
        <v>0</v>
      </c>
      <c r="Q3974">
        <f>VLOOKUP(L3974,AI$2:$AJ$12,2,TRUE)</f>
        <v>0</v>
      </c>
      <c r="T3974" t="str">
        <f t="shared" si="377"/>
        <v>Crimepoint.create(latitude:37.757, longitude:-122.494, drugdrink:0, misdemean:0, theft:3, violent:0, total:0, drugdrinkct:0, misdemeanct:0, theftct:1, violentct:0, totalct:1)</v>
      </c>
      <c r="U3974" t="str">
        <f t="shared" si="378"/>
        <v>{location: new google.maps.LatLng(37.757, -122.494), weight: 0},</v>
      </c>
      <c r="V3974" t="str">
        <f t="shared" si="373"/>
        <v>{location: new google.maps.LatLng(37.757, -122.494), weight: 0},</v>
      </c>
      <c r="W3974" t="str">
        <f t="shared" si="374"/>
        <v>{location: new google.maps.LatLng(37.757, -122.494), weight: 0},</v>
      </c>
      <c r="X3974" t="str">
        <f t="shared" si="375"/>
        <v>{location: new google.maps.LatLng(37.757, -122.494), weight: 0},</v>
      </c>
      <c r="Y3974" t="str">
        <f t="shared" si="376"/>
        <v>{location: new google.maps.LatLng(37.757, -122.494), weight: 0},</v>
      </c>
    </row>
    <row r="3975" spans="1:25" x14ac:dyDescent="0.2">
      <c r="A3975">
        <v>37.756999999999998</v>
      </c>
      <c r="B3975">
        <v>-122.491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1</v>
      </c>
      <c r="M3975">
        <f>VLOOKUP(H3975,AE$2:$AJ$12,6,TRUE)</f>
        <v>0</v>
      </c>
      <c r="N3975">
        <f>VLOOKUP(I3975,AF$2:$AJ$12,5,TRUE)</f>
        <v>2</v>
      </c>
      <c r="O3975">
        <f>VLOOKUP(J3975,AG$2:$AJ$12,4,TRUE)</f>
        <v>0</v>
      </c>
      <c r="P3975">
        <f>VLOOKUP(K3975,AH$2:$AJ$12,3,TRUE)</f>
        <v>0</v>
      </c>
      <c r="Q3975">
        <f>VLOOKUP(L3975,AI$2:$AJ$12,2,TRUE)</f>
        <v>0</v>
      </c>
      <c r="T3975" t="str">
        <f t="shared" si="377"/>
        <v>Crimepoint.create(latitude:37.757, longitude:-122.491, drugdrink:0, misdemean:2, theft:0, violent:0, total:0, drugdrinkct:0, misdemeanct:1, theftct:0, violentct:0, totalct:1)</v>
      </c>
      <c r="U3975" t="str">
        <f t="shared" si="378"/>
        <v>{location: new google.maps.LatLng(37.757, -122.491), weight: 0},</v>
      </c>
      <c r="V3975" t="str">
        <f t="shared" si="373"/>
        <v>{location: new google.maps.LatLng(37.757, -122.491), weight: 0},</v>
      </c>
      <c r="W3975" t="str">
        <f t="shared" si="374"/>
        <v>{location: new google.maps.LatLng(37.757, -122.491), weight: 0},</v>
      </c>
      <c r="X3975" t="str">
        <f t="shared" si="375"/>
        <v>{location: new google.maps.LatLng(37.757, -122.491), weight: 0},</v>
      </c>
      <c r="Y3975" t="str">
        <f t="shared" si="376"/>
        <v>{location: new google.maps.LatLng(37.757, -122.491), weight: 0},</v>
      </c>
    </row>
    <row r="3976" spans="1:25" x14ac:dyDescent="0.2">
      <c r="A3976">
        <v>37.756999999999998</v>
      </c>
      <c r="B3976">
        <v>-122.49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f>VLOOKUP(H3976,AE$2:$AJ$12,6,TRUE)</f>
        <v>0</v>
      </c>
      <c r="N3976">
        <f>VLOOKUP(I3976,AF$2:$AJ$12,5,TRUE)</f>
        <v>0</v>
      </c>
      <c r="O3976">
        <f>VLOOKUP(J3976,AG$2:$AJ$12,4,TRUE)</f>
        <v>3</v>
      </c>
      <c r="P3976">
        <f>VLOOKUP(K3976,AH$2:$AJ$12,3,TRUE)</f>
        <v>0</v>
      </c>
      <c r="Q3976">
        <f>VLOOKUP(L3976,AI$2:$AJ$12,2,TRUE)</f>
        <v>0</v>
      </c>
      <c r="T3976" t="str">
        <f t="shared" si="377"/>
        <v>Crimepoint.create(latitude:37.757, longitude:-122.49, drugdrink:0, misdemean:0, theft:3, violent:0, total:0, drugdrinkct:0, misdemeanct:0, theftct:1, violentct:0, totalct:1)</v>
      </c>
      <c r="U3976" t="str">
        <f t="shared" si="378"/>
        <v>{location: new google.maps.LatLng(37.757, -122.49), weight: 0},</v>
      </c>
      <c r="V3976" t="str">
        <f t="shared" si="373"/>
        <v>{location: new google.maps.LatLng(37.757, -122.49), weight: 0},</v>
      </c>
      <c r="W3976" t="str">
        <f t="shared" si="374"/>
        <v>{location: new google.maps.LatLng(37.757, -122.49), weight: 0},</v>
      </c>
      <c r="X3976" t="str">
        <f t="shared" si="375"/>
        <v>{location: new google.maps.LatLng(37.757, -122.49), weight: 0},</v>
      </c>
      <c r="Y3976" t="str">
        <f t="shared" si="376"/>
        <v>{location: new google.maps.LatLng(37.757, -122.49), weight: 0},</v>
      </c>
    </row>
    <row r="3977" spans="1:25" x14ac:dyDescent="0.2">
      <c r="A3977">
        <v>37.756999999999998</v>
      </c>
      <c r="B3977">
        <v>-122.489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0</v>
      </c>
      <c r="L3977">
        <v>2</v>
      </c>
      <c r="M3977">
        <f>VLOOKUP(H3977,AE$2:$AJ$12,6,TRUE)</f>
        <v>0</v>
      </c>
      <c r="N3977">
        <f>VLOOKUP(I3977,AF$2:$AJ$12,5,TRUE)</f>
        <v>2</v>
      </c>
      <c r="O3977">
        <f>VLOOKUP(J3977,AG$2:$AJ$12,4,TRUE)</f>
        <v>3</v>
      </c>
      <c r="P3977">
        <f>VLOOKUP(K3977,AH$2:$AJ$12,3,TRUE)</f>
        <v>0</v>
      </c>
      <c r="Q3977">
        <f>VLOOKUP(L3977,AI$2:$AJ$12,2,TRUE)</f>
        <v>1</v>
      </c>
      <c r="T3977" t="str">
        <f t="shared" si="377"/>
        <v>Crimepoint.create(latitude:37.757, longitude:-122.489, drugdrink:0, misdemean:2, theft:3, violent:0, total:1, drugdrinkct:0, misdemeanct:1, theftct:1, violentct:0, totalct:2)</v>
      </c>
      <c r="U3977" t="str">
        <f t="shared" si="378"/>
        <v>{location: new google.maps.LatLng(37.757, -122.489), weight: 0},</v>
      </c>
      <c r="V3977" t="str">
        <f t="shared" si="373"/>
        <v>{location: new google.maps.LatLng(37.757, -122.489), weight: 0},</v>
      </c>
      <c r="W3977" t="str">
        <f t="shared" si="374"/>
        <v>{location: new google.maps.LatLng(37.757, -122.489), weight: 0},</v>
      </c>
      <c r="X3977" t="str">
        <f t="shared" si="375"/>
        <v>{location: new google.maps.LatLng(37.757, -122.489), weight: 0},</v>
      </c>
      <c r="Y3977" t="str">
        <f t="shared" si="376"/>
        <v>{location: new google.maps.LatLng(37.757, -122.489), weight: 0},</v>
      </c>
    </row>
    <row r="3978" spans="1:25" x14ac:dyDescent="0.2">
      <c r="A3978">
        <v>37.756999999999998</v>
      </c>
      <c r="B3978">
        <v>-122.488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2</v>
      </c>
      <c r="J3978">
        <v>1</v>
      </c>
      <c r="K3978">
        <v>0</v>
      </c>
      <c r="L3978">
        <v>4</v>
      </c>
      <c r="M3978">
        <f>VLOOKUP(H3978,AE$2:$AJ$12,6,TRUE)</f>
        <v>8</v>
      </c>
      <c r="N3978">
        <f>VLOOKUP(I3978,AF$2:$AJ$12,5,TRUE)</f>
        <v>4</v>
      </c>
      <c r="O3978">
        <f>VLOOKUP(J3978,AG$2:$AJ$12,4,TRUE)</f>
        <v>3</v>
      </c>
      <c r="P3978">
        <f>VLOOKUP(K3978,AH$2:$AJ$12,3,TRUE)</f>
        <v>0</v>
      </c>
      <c r="Q3978">
        <f>VLOOKUP(L3978,AI$2:$AJ$12,2,TRUE)</f>
        <v>3</v>
      </c>
      <c r="T3978" t="str">
        <f t="shared" si="377"/>
        <v>Crimepoint.create(latitude:37.757, longitude:-122.488, drugdrink:8, misdemean:4, theft:3, violent:0, total:3, drugdrinkct:1, misdemeanct:2, theftct:1, violentct:0, totalct:4)</v>
      </c>
      <c r="U3978" t="str">
        <f t="shared" si="378"/>
        <v>{location: new google.maps.LatLng(37.757, -122.488), weight: 1},</v>
      </c>
      <c r="V3978" t="str">
        <f t="shared" si="373"/>
        <v>{location: new google.maps.LatLng(37.757, -122.488), weight: 0},</v>
      </c>
      <c r="W3978" t="str">
        <f t="shared" si="374"/>
        <v>{location: new google.maps.LatLng(37.757, -122.488), weight: 0},</v>
      </c>
      <c r="X3978" t="str">
        <f t="shared" si="375"/>
        <v>{location: new google.maps.LatLng(37.757, -122.488), weight: 0},</v>
      </c>
      <c r="Y3978" t="str">
        <f t="shared" si="376"/>
        <v>{location: new google.maps.LatLng(37.757, -122.488), weight: 0},</v>
      </c>
    </row>
    <row r="3979" spans="1:25" x14ac:dyDescent="0.2">
      <c r="A3979">
        <v>37.756999999999998</v>
      </c>
      <c r="B3979">
        <v>-122.48699999999999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5</v>
      </c>
      <c r="K3979">
        <v>0</v>
      </c>
      <c r="L3979">
        <v>6</v>
      </c>
      <c r="M3979">
        <f>VLOOKUP(H3979,AE$2:$AJ$12,6,TRUE)</f>
        <v>0</v>
      </c>
      <c r="N3979">
        <f>VLOOKUP(I3979,AF$2:$AJ$12,5,TRUE)</f>
        <v>2</v>
      </c>
      <c r="O3979">
        <f>VLOOKUP(J3979,AG$2:$AJ$12,4,TRUE)</f>
        <v>7</v>
      </c>
      <c r="P3979">
        <f>VLOOKUP(K3979,AH$2:$AJ$12,3,TRUE)</f>
        <v>0</v>
      </c>
      <c r="Q3979">
        <f>VLOOKUP(L3979,AI$2:$AJ$12,2,TRUE)</f>
        <v>4</v>
      </c>
      <c r="T3979" t="str">
        <f t="shared" si="377"/>
        <v>Crimepoint.create(latitude:37.757, longitude:-122.487, drugdrink:0, misdemean:2, theft:7, violent:0, total:4, drugdrinkct:0, misdemeanct:1, theftct:5, violentct:0, totalct:6)</v>
      </c>
      <c r="U3979" t="str">
        <f t="shared" si="378"/>
        <v>{location: new google.maps.LatLng(37.757, -122.487), weight: 0},</v>
      </c>
      <c r="V3979" t="str">
        <f t="shared" si="373"/>
        <v>{location: new google.maps.LatLng(37.757, -122.487), weight: 0},</v>
      </c>
      <c r="W3979" t="str">
        <f t="shared" si="374"/>
        <v>{location: new google.maps.LatLng(37.757, -122.487), weight: 1},</v>
      </c>
      <c r="X3979" t="str">
        <f t="shared" si="375"/>
        <v>{location: new google.maps.LatLng(37.757, -122.487), weight: 0},</v>
      </c>
      <c r="Y3979" t="str">
        <f t="shared" si="376"/>
        <v>{location: new google.maps.LatLng(37.757, -122.487), weight: 0},</v>
      </c>
    </row>
    <row r="3980" spans="1:25" x14ac:dyDescent="0.2">
      <c r="A3980">
        <v>37.756999999999998</v>
      </c>
      <c r="B3980">
        <v>-122.485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4</v>
      </c>
      <c r="K3980">
        <v>0</v>
      </c>
      <c r="L3980">
        <v>4</v>
      </c>
      <c r="M3980">
        <f>VLOOKUP(H3980,AE$2:$AJ$12,6,TRUE)</f>
        <v>0</v>
      </c>
      <c r="N3980">
        <f>VLOOKUP(I3980,AF$2:$AJ$12,5,TRUE)</f>
        <v>0</v>
      </c>
      <c r="O3980">
        <f>VLOOKUP(J3980,AG$2:$AJ$12,4,TRUE)</f>
        <v>6</v>
      </c>
      <c r="P3980">
        <f>VLOOKUP(K3980,AH$2:$AJ$12,3,TRUE)</f>
        <v>0</v>
      </c>
      <c r="Q3980">
        <f>VLOOKUP(L3980,AI$2:$AJ$12,2,TRUE)</f>
        <v>3</v>
      </c>
      <c r="T3980" t="str">
        <f t="shared" si="377"/>
        <v>Crimepoint.create(latitude:37.757, longitude:-122.485, drugdrink:0, misdemean:0, theft:6, violent:0, total:3, drugdrinkct:0, misdemeanct:0, theftct:4, violentct:0, totalct:4)</v>
      </c>
      <c r="U3980" t="str">
        <f t="shared" si="378"/>
        <v>{location: new google.maps.LatLng(37.757, -122.485), weight: 0},</v>
      </c>
      <c r="V3980" t="str">
        <f t="shared" si="373"/>
        <v>{location: new google.maps.LatLng(37.757, -122.485), weight: 0},</v>
      </c>
      <c r="W3980" t="str">
        <f t="shared" si="374"/>
        <v>{location: new google.maps.LatLng(37.757, -122.485), weight: 1},</v>
      </c>
      <c r="X3980" t="str">
        <f t="shared" si="375"/>
        <v>{location: new google.maps.LatLng(37.757, -122.485), weight: 0},</v>
      </c>
      <c r="Y3980" t="str">
        <f t="shared" si="376"/>
        <v>{location: new google.maps.LatLng(37.757, -122.485), weight: 0},</v>
      </c>
    </row>
    <row r="3981" spans="1:25" x14ac:dyDescent="0.2">
      <c r="A3981">
        <v>37.756999999999998</v>
      </c>
      <c r="B3981">
        <v>-122.48399999999999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4</v>
      </c>
      <c r="J3981">
        <v>1</v>
      </c>
      <c r="K3981">
        <v>0</v>
      </c>
      <c r="L3981">
        <v>5</v>
      </c>
      <c r="M3981">
        <f>VLOOKUP(H3981,AE$2:$AJ$12,6,TRUE)</f>
        <v>0</v>
      </c>
      <c r="N3981">
        <f>VLOOKUP(I3981,AF$2:$AJ$12,5,TRUE)</f>
        <v>6</v>
      </c>
      <c r="O3981">
        <f>VLOOKUP(J3981,AG$2:$AJ$12,4,TRUE)</f>
        <v>3</v>
      </c>
      <c r="P3981">
        <f>VLOOKUP(K3981,AH$2:$AJ$12,3,TRUE)</f>
        <v>0</v>
      </c>
      <c r="Q3981">
        <f>VLOOKUP(L3981,AI$2:$AJ$12,2,TRUE)</f>
        <v>4</v>
      </c>
      <c r="T3981" t="str">
        <f t="shared" si="377"/>
        <v>Crimepoint.create(latitude:37.757, longitude:-122.484, drugdrink:0, misdemean:6, theft:3, violent:0, total:4, drugdrinkct:0, misdemeanct:4, theftct:1, violentct:0, totalct:5)</v>
      </c>
      <c r="U3981" t="str">
        <f t="shared" si="378"/>
        <v>{location: new google.maps.LatLng(37.757, -122.484), weight: 0},</v>
      </c>
      <c r="V3981" t="str">
        <f t="shared" si="373"/>
        <v>{location: new google.maps.LatLng(37.757, -122.484), weight: 1},</v>
      </c>
      <c r="W3981" t="str">
        <f t="shared" si="374"/>
        <v>{location: new google.maps.LatLng(37.757, -122.484), weight: 0},</v>
      </c>
      <c r="X3981" t="str">
        <f t="shared" si="375"/>
        <v>{location: new google.maps.LatLng(37.757, -122.484), weight: 0},</v>
      </c>
      <c r="Y3981" t="str">
        <f t="shared" si="376"/>
        <v>{location: new google.maps.LatLng(37.757, -122.484), weight: 0},</v>
      </c>
    </row>
    <row r="3982" spans="1:25" x14ac:dyDescent="0.2">
      <c r="A3982">
        <v>37.756999999999998</v>
      </c>
      <c r="B3982">
        <v>-122.483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f>VLOOKUP(H3982,AE$2:$AJ$12,6,TRUE)</f>
        <v>0</v>
      </c>
      <c r="N3982">
        <f>VLOOKUP(I3982,AF$2:$AJ$12,5,TRUE)</f>
        <v>2</v>
      </c>
      <c r="O3982">
        <f>VLOOKUP(J3982,AG$2:$AJ$12,4,TRUE)</f>
        <v>0</v>
      </c>
      <c r="P3982">
        <f>VLOOKUP(K3982,AH$2:$AJ$12,3,TRUE)</f>
        <v>0</v>
      </c>
      <c r="Q3982">
        <f>VLOOKUP(L3982,AI$2:$AJ$12,2,TRUE)</f>
        <v>0</v>
      </c>
      <c r="T3982" t="str">
        <f t="shared" si="377"/>
        <v>Crimepoint.create(latitude:37.757, longitude:-122.483, drugdrink:0, misdemean:2, theft:0, violent:0, total:0, drugdrinkct:0, misdemeanct:1, theftct:0, violentct:0, totalct:1)</v>
      </c>
      <c r="U3982" t="str">
        <f t="shared" si="378"/>
        <v>{location: new google.maps.LatLng(37.757, -122.483), weight: 0},</v>
      </c>
      <c r="V3982" t="str">
        <f t="shared" si="373"/>
        <v>{location: new google.maps.LatLng(37.757, -122.483), weight: 0},</v>
      </c>
      <c r="W3982" t="str">
        <f t="shared" si="374"/>
        <v>{location: new google.maps.LatLng(37.757, -122.483), weight: 0},</v>
      </c>
      <c r="X3982" t="str">
        <f t="shared" si="375"/>
        <v>{location: new google.maps.LatLng(37.757, -122.483), weight: 0},</v>
      </c>
      <c r="Y3982" t="str">
        <f t="shared" si="376"/>
        <v>{location: new google.maps.LatLng(37.757, -122.483), weight: 0},</v>
      </c>
    </row>
    <row r="3983" spans="1:25" x14ac:dyDescent="0.2">
      <c r="A3983">
        <v>37.756999999999998</v>
      </c>
      <c r="B3983">
        <v>-122.482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2</v>
      </c>
      <c r="J3983">
        <v>4</v>
      </c>
      <c r="K3983">
        <v>0</v>
      </c>
      <c r="L3983">
        <v>6</v>
      </c>
      <c r="M3983">
        <f>VLOOKUP(H3983,AE$2:$AJ$12,6,TRUE)</f>
        <v>0</v>
      </c>
      <c r="N3983">
        <f>VLOOKUP(I3983,AF$2:$AJ$12,5,TRUE)</f>
        <v>4</v>
      </c>
      <c r="O3983">
        <f>VLOOKUP(J3983,AG$2:$AJ$12,4,TRUE)</f>
        <v>6</v>
      </c>
      <c r="P3983">
        <f>VLOOKUP(K3983,AH$2:$AJ$12,3,TRUE)</f>
        <v>0</v>
      </c>
      <c r="Q3983">
        <f>VLOOKUP(L3983,AI$2:$AJ$12,2,TRUE)</f>
        <v>4</v>
      </c>
      <c r="T3983" t="str">
        <f t="shared" si="377"/>
        <v>Crimepoint.create(latitude:37.757, longitude:-122.482, drugdrink:0, misdemean:4, theft:6, violent:0, total:4, drugdrinkct:0, misdemeanct:2, theftct:4, violentct:0, totalct:6)</v>
      </c>
      <c r="U3983" t="str">
        <f t="shared" si="378"/>
        <v>{location: new google.maps.LatLng(37.757, -122.482), weight: 0},</v>
      </c>
      <c r="V3983" t="str">
        <f t="shared" si="373"/>
        <v>{location: new google.maps.LatLng(37.757, -122.482), weight: 0},</v>
      </c>
      <c r="W3983" t="str">
        <f t="shared" si="374"/>
        <v>{location: new google.maps.LatLng(37.757, -122.482), weight: 1},</v>
      </c>
      <c r="X3983" t="str">
        <f t="shared" si="375"/>
        <v>{location: new google.maps.LatLng(37.757, -122.482), weight: 0},</v>
      </c>
      <c r="Y3983" t="str">
        <f t="shared" si="376"/>
        <v>{location: new google.maps.LatLng(37.757, -122.482), weight: 0},</v>
      </c>
    </row>
    <row r="3984" spans="1:25" x14ac:dyDescent="0.2">
      <c r="A3984">
        <v>37.756999999999998</v>
      </c>
      <c r="B3984">
        <v>-122.48099999999999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3</v>
      </c>
      <c r="J3984">
        <v>1</v>
      </c>
      <c r="K3984">
        <v>0</v>
      </c>
      <c r="L3984">
        <v>4</v>
      </c>
      <c r="M3984">
        <f>VLOOKUP(H3984,AE$2:$AJ$12,6,TRUE)</f>
        <v>0</v>
      </c>
      <c r="N3984">
        <f>VLOOKUP(I3984,AF$2:$AJ$12,5,TRUE)</f>
        <v>5</v>
      </c>
      <c r="O3984">
        <f>VLOOKUP(J3984,AG$2:$AJ$12,4,TRUE)</f>
        <v>3</v>
      </c>
      <c r="P3984">
        <f>VLOOKUP(K3984,AH$2:$AJ$12,3,TRUE)</f>
        <v>0</v>
      </c>
      <c r="Q3984">
        <f>VLOOKUP(L3984,AI$2:$AJ$12,2,TRUE)</f>
        <v>3</v>
      </c>
      <c r="T3984" t="str">
        <f t="shared" si="377"/>
        <v>Crimepoint.create(latitude:37.757, longitude:-122.481, drugdrink:0, misdemean:5, theft:3, violent:0, total:3, drugdrinkct:0, misdemeanct:3, theftct:1, violentct:0, totalct:4)</v>
      </c>
      <c r="U3984" t="str">
        <f t="shared" si="378"/>
        <v>{location: new google.maps.LatLng(37.757, -122.481), weight: 0},</v>
      </c>
      <c r="V3984" t="str">
        <f t="shared" si="373"/>
        <v>{location: new google.maps.LatLng(37.757, -122.481), weight: 1},</v>
      </c>
      <c r="W3984" t="str">
        <f t="shared" si="374"/>
        <v>{location: new google.maps.LatLng(37.757, -122.481), weight: 0},</v>
      </c>
      <c r="X3984" t="str">
        <f t="shared" si="375"/>
        <v>{location: new google.maps.LatLng(37.757, -122.481), weight: 0},</v>
      </c>
      <c r="Y3984" t="str">
        <f t="shared" si="376"/>
        <v>{location: new google.maps.LatLng(37.757, -122.481), weight: 0},</v>
      </c>
    </row>
    <row r="3985" spans="1:25" x14ac:dyDescent="0.2">
      <c r="A3985">
        <v>37.756999999999998</v>
      </c>
      <c r="B3985">
        <v>-122.48</v>
      </c>
      <c r="C3985">
        <v>0</v>
      </c>
      <c r="D3985">
        <v>1</v>
      </c>
      <c r="E3985">
        <v>0</v>
      </c>
      <c r="F3985">
        <v>1</v>
      </c>
      <c r="G3985">
        <v>1</v>
      </c>
      <c r="H3985">
        <v>0</v>
      </c>
      <c r="I3985">
        <v>5</v>
      </c>
      <c r="J3985">
        <v>1</v>
      </c>
      <c r="K3985">
        <v>2</v>
      </c>
      <c r="L3985">
        <v>8</v>
      </c>
      <c r="M3985">
        <f>VLOOKUP(H3985,AE$2:$AJ$12,6,TRUE)</f>
        <v>0</v>
      </c>
      <c r="N3985">
        <f>VLOOKUP(I3985,AF$2:$AJ$12,5,TRUE)</f>
        <v>6</v>
      </c>
      <c r="O3985">
        <f>VLOOKUP(J3985,AG$2:$AJ$12,4,TRUE)</f>
        <v>3</v>
      </c>
      <c r="P3985">
        <f>VLOOKUP(K3985,AH$2:$AJ$12,3,TRUE)</f>
        <v>7</v>
      </c>
      <c r="Q3985">
        <f>VLOOKUP(L3985,AI$2:$AJ$12,2,TRUE)</f>
        <v>5</v>
      </c>
      <c r="T3985" t="str">
        <f t="shared" si="377"/>
        <v>Crimepoint.create(latitude:37.757, longitude:-122.48, drugdrink:0, misdemean:6, theft:3, violent:7, total:5, drugdrinkct:0, misdemeanct:5, theftct:1, violentct:2, totalct:8)</v>
      </c>
      <c r="U3985" t="str">
        <f t="shared" si="378"/>
        <v>{location: new google.maps.LatLng(37.757, -122.48), weight: 0},</v>
      </c>
      <c r="V3985" t="str">
        <f t="shared" si="373"/>
        <v>{location: new google.maps.LatLng(37.757, -122.48), weight: 1},</v>
      </c>
      <c r="W3985" t="str">
        <f t="shared" si="374"/>
        <v>{location: new google.maps.LatLng(37.757, -122.48), weight: 0},</v>
      </c>
      <c r="X3985" t="str">
        <f t="shared" si="375"/>
        <v>{location: new google.maps.LatLng(37.757, -122.48), weight: 1},</v>
      </c>
      <c r="Y3985" t="str">
        <f t="shared" si="376"/>
        <v>{location: new google.maps.LatLng(37.757, -122.48), weight: 1},</v>
      </c>
    </row>
    <row r="3986" spans="1:25" x14ac:dyDescent="0.2">
      <c r="A3986">
        <v>37.756999999999998</v>
      </c>
      <c r="B3986">
        <v>-122.479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2</v>
      </c>
      <c r="J3986">
        <v>1</v>
      </c>
      <c r="K3986">
        <v>0</v>
      </c>
      <c r="L3986">
        <v>3</v>
      </c>
      <c r="M3986">
        <f>VLOOKUP(H3986,AE$2:$AJ$12,6,TRUE)</f>
        <v>0</v>
      </c>
      <c r="N3986">
        <f>VLOOKUP(I3986,AF$2:$AJ$12,5,TRUE)</f>
        <v>4</v>
      </c>
      <c r="O3986">
        <f>VLOOKUP(J3986,AG$2:$AJ$12,4,TRUE)</f>
        <v>3</v>
      </c>
      <c r="P3986">
        <f>VLOOKUP(K3986,AH$2:$AJ$12,3,TRUE)</f>
        <v>0</v>
      </c>
      <c r="Q3986">
        <f>VLOOKUP(L3986,AI$2:$AJ$12,2,TRUE)</f>
        <v>2</v>
      </c>
      <c r="T3986" t="str">
        <f t="shared" si="377"/>
        <v>Crimepoint.create(latitude:37.757, longitude:-122.479, drugdrink:0, misdemean:4, theft:3, violent:0, total:2, drugdrinkct:0, misdemeanct:2, theftct:1, violentct:0, totalct:3)</v>
      </c>
      <c r="U3986" t="str">
        <f t="shared" si="378"/>
        <v>{location: new google.maps.LatLng(37.757, -122.479), weight: 0},</v>
      </c>
      <c r="V3986" t="str">
        <f t="shared" si="373"/>
        <v>{location: new google.maps.LatLng(37.757, -122.479), weight: 0},</v>
      </c>
      <c r="W3986" t="str">
        <f t="shared" si="374"/>
        <v>{location: new google.maps.LatLng(37.757, -122.479), weight: 0},</v>
      </c>
      <c r="X3986" t="str">
        <f t="shared" si="375"/>
        <v>{location: new google.maps.LatLng(37.757, -122.479), weight: 0},</v>
      </c>
      <c r="Y3986" t="str">
        <f t="shared" si="376"/>
        <v>{location: new google.maps.LatLng(37.757, -122.479), weight: 0},</v>
      </c>
    </row>
    <row r="3987" spans="1:25" x14ac:dyDescent="0.2">
      <c r="A3987">
        <v>37.756999999999998</v>
      </c>
      <c r="B3987">
        <v>-122.47799999999999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</v>
      </c>
      <c r="J3987">
        <v>0</v>
      </c>
      <c r="K3987">
        <v>1</v>
      </c>
      <c r="L3987">
        <v>2</v>
      </c>
      <c r="M3987">
        <f>VLOOKUP(H3987,AE$2:$AJ$12,6,TRUE)</f>
        <v>0</v>
      </c>
      <c r="N3987">
        <f>VLOOKUP(I3987,AF$2:$AJ$12,5,TRUE)</f>
        <v>2</v>
      </c>
      <c r="O3987">
        <f>VLOOKUP(J3987,AG$2:$AJ$12,4,TRUE)</f>
        <v>0</v>
      </c>
      <c r="P3987">
        <f>VLOOKUP(K3987,AH$2:$AJ$12,3,TRUE)</f>
        <v>7</v>
      </c>
      <c r="Q3987">
        <f>VLOOKUP(L3987,AI$2:$AJ$12,2,TRUE)</f>
        <v>1</v>
      </c>
      <c r="T3987" t="str">
        <f t="shared" si="377"/>
        <v>Crimepoint.create(latitude:37.757, longitude:-122.478, drugdrink:0, misdemean:2, theft:0, violent:7, total:1, drugdrinkct:0, misdemeanct:1, theftct:0, violentct:1, totalct:2)</v>
      </c>
      <c r="U3987" t="str">
        <f t="shared" si="378"/>
        <v>{location: new google.maps.LatLng(37.757, -122.478), weight: 0},</v>
      </c>
      <c r="V3987" t="str">
        <f t="shared" si="373"/>
        <v>{location: new google.maps.LatLng(37.757, -122.478), weight: 0},</v>
      </c>
      <c r="W3987" t="str">
        <f t="shared" si="374"/>
        <v>{location: new google.maps.LatLng(37.757, -122.478), weight: 0},</v>
      </c>
      <c r="X3987" t="str">
        <f t="shared" si="375"/>
        <v>{location: new google.maps.LatLng(37.757, -122.478), weight: 1},</v>
      </c>
      <c r="Y3987" t="str">
        <f t="shared" si="376"/>
        <v>{location: new google.maps.LatLng(37.757, -122.478), weight: 0},</v>
      </c>
    </row>
    <row r="3988" spans="1:25" x14ac:dyDescent="0.2">
      <c r="A3988">
        <v>37.756999999999998</v>
      </c>
      <c r="B3988">
        <v>-122.477</v>
      </c>
      <c r="C3988">
        <v>0</v>
      </c>
      <c r="D3988">
        <v>1</v>
      </c>
      <c r="E3988">
        <v>0</v>
      </c>
      <c r="F3988">
        <v>1</v>
      </c>
      <c r="G3988">
        <v>1</v>
      </c>
      <c r="H3988">
        <v>0</v>
      </c>
      <c r="I3988">
        <v>5</v>
      </c>
      <c r="J3988">
        <v>3</v>
      </c>
      <c r="K3988">
        <v>1</v>
      </c>
      <c r="L3988">
        <v>9</v>
      </c>
      <c r="M3988">
        <f>VLOOKUP(H3988,AE$2:$AJ$12,6,TRUE)</f>
        <v>0</v>
      </c>
      <c r="N3988">
        <f>VLOOKUP(I3988,AF$2:$AJ$12,5,TRUE)</f>
        <v>6</v>
      </c>
      <c r="O3988">
        <f>VLOOKUP(J3988,AG$2:$AJ$12,4,TRUE)</f>
        <v>5</v>
      </c>
      <c r="P3988">
        <f>VLOOKUP(K3988,AH$2:$AJ$12,3,TRUE)</f>
        <v>7</v>
      </c>
      <c r="Q3988">
        <f>VLOOKUP(L3988,AI$2:$AJ$12,2,TRUE)</f>
        <v>5</v>
      </c>
      <c r="T3988" t="str">
        <f t="shared" si="377"/>
        <v>Crimepoint.create(latitude:37.757, longitude:-122.477, drugdrink:0, misdemean:6, theft:5, violent:7, total:5, drugdrinkct:0, misdemeanct:5, theftct:3, violentct:1, totalct:9)</v>
      </c>
      <c r="U3988" t="str">
        <f t="shared" si="378"/>
        <v>{location: new google.maps.LatLng(37.757, -122.477), weight: 0},</v>
      </c>
      <c r="V3988" t="str">
        <f t="shared" si="373"/>
        <v>{location: new google.maps.LatLng(37.757, -122.477), weight: 1},</v>
      </c>
      <c r="W3988" t="str">
        <f t="shared" si="374"/>
        <v>{location: new google.maps.LatLng(37.757, -122.477), weight: 0},</v>
      </c>
      <c r="X3988" t="str">
        <f t="shared" si="375"/>
        <v>{location: new google.maps.LatLng(37.757, -122.477), weight: 1},</v>
      </c>
      <c r="Y3988" t="str">
        <f t="shared" si="376"/>
        <v>{location: new google.maps.LatLng(37.757, -122.477), weight: 1},</v>
      </c>
    </row>
    <row r="3989" spans="1:25" x14ac:dyDescent="0.2">
      <c r="A3989">
        <v>37.756999999999998</v>
      </c>
      <c r="B3989">
        <v>-122.476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2</v>
      </c>
      <c r="K3989">
        <v>0</v>
      </c>
      <c r="L3989">
        <v>3</v>
      </c>
      <c r="M3989">
        <f>VLOOKUP(H3989,AE$2:$AJ$12,6,TRUE)</f>
        <v>0</v>
      </c>
      <c r="N3989">
        <f>VLOOKUP(I3989,AF$2:$AJ$12,5,TRUE)</f>
        <v>2</v>
      </c>
      <c r="O3989">
        <f>VLOOKUP(J3989,AG$2:$AJ$12,4,TRUE)</f>
        <v>4</v>
      </c>
      <c r="P3989">
        <f>VLOOKUP(K3989,AH$2:$AJ$12,3,TRUE)</f>
        <v>0</v>
      </c>
      <c r="Q3989">
        <f>VLOOKUP(L3989,AI$2:$AJ$12,2,TRUE)</f>
        <v>2</v>
      </c>
      <c r="T3989" t="str">
        <f t="shared" si="377"/>
        <v>Crimepoint.create(latitude:37.757, longitude:-122.476, drugdrink:0, misdemean:2, theft:4, violent:0, total:2, drugdrinkct:0, misdemeanct:1, theftct:2, violentct:0, totalct:3)</v>
      </c>
      <c r="U3989" t="str">
        <f t="shared" si="378"/>
        <v>{location: new google.maps.LatLng(37.757, -122.476), weight: 0},</v>
      </c>
      <c r="V3989" t="str">
        <f t="shared" si="373"/>
        <v>{location: new google.maps.LatLng(37.757, -122.476), weight: 0},</v>
      </c>
      <c r="W3989" t="str">
        <f t="shared" si="374"/>
        <v>{location: new google.maps.LatLng(37.757, -122.476), weight: 0},</v>
      </c>
      <c r="X3989" t="str">
        <f t="shared" si="375"/>
        <v>{location: new google.maps.LatLng(37.757, -122.476), weight: 0},</v>
      </c>
      <c r="Y3989" t="str">
        <f t="shared" si="376"/>
        <v>{location: new google.maps.LatLng(37.757, -122.476), weight: 0},</v>
      </c>
    </row>
    <row r="3990" spans="1:25" x14ac:dyDescent="0.2">
      <c r="A3990">
        <v>37.756999999999998</v>
      </c>
      <c r="B3990">
        <v>-122.47499999999999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</v>
      </c>
      <c r="K3990">
        <v>0</v>
      </c>
      <c r="L3990">
        <v>2</v>
      </c>
      <c r="M3990">
        <f>VLOOKUP(H3990,AE$2:$AJ$12,6,TRUE)</f>
        <v>0</v>
      </c>
      <c r="N3990">
        <f>VLOOKUP(I3990,AF$2:$AJ$12,5,TRUE)</f>
        <v>0</v>
      </c>
      <c r="O3990">
        <f>VLOOKUP(J3990,AG$2:$AJ$12,4,TRUE)</f>
        <v>4</v>
      </c>
      <c r="P3990">
        <f>VLOOKUP(K3990,AH$2:$AJ$12,3,TRUE)</f>
        <v>0</v>
      </c>
      <c r="Q3990">
        <f>VLOOKUP(L3990,AI$2:$AJ$12,2,TRUE)</f>
        <v>1</v>
      </c>
      <c r="T3990" t="str">
        <f t="shared" si="377"/>
        <v>Crimepoint.create(latitude:37.757, longitude:-122.475, drugdrink:0, misdemean:0, theft:4, violent:0, total:1, drugdrinkct:0, misdemeanct:0, theftct:2, violentct:0, totalct:2)</v>
      </c>
      <c r="U3990" t="str">
        <f t="shared" si="378"/>
        <v>{location: new google.maps.LatLng(37.757, -122.475), weight: 0},</v>
      </c>
      <c r="V3990" t="str">
        <f t="shared" si="373"/>
        <v>{location: new google.maps.LatLng(37.757, -122.475), weight: 0},</v>
      </c>
      <c r="W3990" t="str">
        <f t="shared" si="374"/>
        <v>{location: new google.maps.LatLng(37.757, -122.475), weight: 0},</v>
      </c>
      <c r="X3990" t="str">
        <f t="shared" si="375"/>
        <v>{location: new google.maps.LatLng(37.757, -122.475), weight: 0},</v>
      </c>
      <c r="Y3990" t="str">
        <f t="shared" si="376"/>
        <v>{location: new google.maps.LatLng(37.757, -122.475), weight: 0},</v>
      </c>
    </row>
    <row r="3991" spans="1:25" x14ac:dyDescent="0.2">
      <c r="A3991">
        <v>37.756999999999998</v>
      </c>
      <c r="B3991">
        <v>-122.474</v>
      </c>
      <c r="C3991">
        <v>0</v>
      </c>
      <c r="D3991">
        <v>1</v>
      </c>
      <c r="E3991">
        <v>1</v>
      </c>
      <c r="F3991">
        <v>0</v>
      </c>
      <c r="G3991">
        <v>1</v>
      </c>
      <c r="H3991">
        <v>0</v>
      </c>
      <c r="I3991">
        <v>3</v>
      </c>
      <c r="J3991">
        <v>5</v>
      </c>
      <c r="K3991">
        <v>0</v>
      </c>
      <c r="L3991">
        <v>8</v>
      </c>
      <c r="M3991">
        <f>VLOOKUP(H3991,AE$2:$AJ$12,6,TRUE)</f>
        <v>0</v>
      </c>
      <c r="N3991">
        <f>VLOOKUP(I3991,AF$2:$AJ$12,5,TRUE)</f>
        <v>5</v>
      </c>
      <c r="O3991">
        <f>VLOOKUP(J3991,AG$2:$AJ$12,4,TRUE)</f>
        <v>7</v>
      </c>
      <c r="P3991">
        <f>VLOOKUP(K3991,AH$2:$AJ$12,3,TRUE)</f>
        <v>0</v>
      </c>
      <c r="Q3991">
        <f>VLOOKUP(L3991,AI$2:$AJ$12,2,TRUE)</f>
        <v>5</v>
      </c>
      <c r="T3991" t="str">
        <f t="shared" si="377"/>
        <v>Crimepoint.create(latitude:37.757, longitude:-122.474, drugdrink:0, misdemean:5, theft:7, violent:0, total:5, drugdrinkct:0, misdemeanct:3, theftct:5, violentct:0, totalct:8)</v>
      </c>
      <c r="U3991" t="str">
        <f t="shared" si="378"/>
        <v>{location: new google.maps.LatLng(37.757, -122.474), weight: 0},</v>
      </c>
      <c r="V3991" t="str">
        <f t="shared" si="373"/>
        <v>{location: new google.maps.LatLng(37.757, -122.474), weight: 1},</v>
      </c>
      <c r="W3991" t="str">
        <f t="shared" si="374"/>
        <v>{location: new google.maps.LatLng(37.757, -122.474), weight: 1},</v>
      </c>
      <c r="X3991" t="str">
        <f t="shared" si="375"/>
        <v>{location: new google.maps.LatLng(37.757, -122.474), weight: 0},</v>
      </c>
      <c r="Y3991" t="str">
        <f t="shared" si="376"/>
        <v>{location: new google.maps.LatLng(37.757, -122.474), weight: 1},</v>
      </c>
    </row>
    <row r="3992" spans="1:25" x14ac:dyDescent="0.2">
      <c r="A3992">
        <v>37.756999999999998</v>
      </c>
      <c r="B3992">
        <v>-122.473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</v>
      </c>
      <c r="K3992">
        <v>0</v>
      </c>
      <c r="L3992">
        <v>3</v>
      </c>
      <c r="M3992">
        <f>VLOOKUP(H3992,AE$2:$AJ$12,6,TRUE)</f>
        <v>0</v>
      </c>
      <c r="N3992">
        <f>VLOOKUP(I3992,AF$2:$AJ$12,5,TRUE)</f>
        <v>0</v>
      </c>
      <c r="O3992">
        <f>VLOOKUP(J3992,AG$2:$AJ$12,4,TRUE)</f>
        <v>5</v>
      </c>
      <c r="P3992">
        <f>VLOOKUP(K3992,AH$2:$AJ$12,3,TRUE)</f>
        <v>0</v>
      </c>
      <c r="Q3992">
        <f>VLOOKUP(L3992,AI$2:$AJ$12,2,TRUE)</f>
        <v>2</v>
      </c>
      <c r="T3992" t="str">
        <f t="shared" si="377"/>
        <v>Crimepoint.create(latitude:37.757, longitude:-122.473, drugdrink:0, misdemean:0, theft:5, violent:0, total:2, drugdrinkct:0, misdemeanct:0, theftct:3, violentct:0, totalct:3)</v>
      </c>
      <c r="U3992" t="str">
        <f t="shared" si="378"/>
        <v>{location: new google.maps.LatLng(37.757, -122.473), weight: 0},</v>
      </c>
      <c r="V3992" t="str">
        <f t="shared" si="373"/>
        <v>{location: new google.maps.LatLng(37.757, -122.473), weight: 0},</v>
      </c>
      <c r="W3992" t="str">
        <f t="shared" si="374"/>
        <v>{location: new google.maps.LatLng(37.757, -122.473), weight: 0},</v>
      </c>
      <c r="X3992" t="str">
        <f t="shared" si="375"/>
        <v>{location: new google.maps.LatLng(37.757, -122.473), weight: 0},</v>
      </c>
      <c r="Y3992" t="str">
        <f t="shared" si="376"/>
        <v>{location: new google.maps.LatLng(37.757, -122.473), weight: 0},</v>
      </c>
    </row>
    <row r="3993" spans="1:25" x14ac:dyDescent="0.2">
      <c r="A3993">
        <v>37.756999999999998</v>
      </c>
      <c r="B3993">
        <v>-122.47199999999999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1</v>
      </c>
      <c r="M3993">
        <f>VLOOKUP(H3993,AE$2:$AJ$12,6,TRUE)</f>
        <v>0</v>
      </c>
      <c r="N3993">
        <f>VLOOKUP(I3993,AF$2:$AJ$12,5,TRUE)</f>
        <v>0</v>
      </c>
      <c r="O3993">
        <f>VLOOKUP(J3993,AG$2:$AJ$12,4,TRUE)</f>
        <v>3</v>
      </c>
      <c r="P3993">
        <f>VLOOKUP(K3993,AH$2:$AJ$12,3,TRUE)</f>
        <v>0</v>
      </c>
      <c r="Q3993">
        <f>VLOOKUP(L3993,AI$2:$AJ$12,2,TRUE)</f>
        <v>0</v>
      </c>
      <c r="T3993" t="str">
        <f t="shared" si="377"/>
        <v>Crimepoint.create(latitude:37.757, longitude:-122.472, drugdrink:0, misdemean:0, theft:3, violent:0, total:0, drugdrinkct:0, misdemeanct:0, theftct:1, violentct:0, totalct:1)</v>
      </c>
      <c r="U3993" t="str">
        <f t="shared" si="378"/>
        <v>{location: new google.maps.LatLng(37.757, -122.472), weight: 0},</v>
      </c>
      <c r="V3993" t="str">
        <f t="shared" si="373"/>
        <v>{location: new google.maps.LatLng(37.757, -122.472), weight: 0},</v>
      </c>
      <c r="W3993" t="str">
        <f t="shared" si="374"/>
        <v>{location: new google.maps.LatLng(37.757, -122.472), weight: 0},</v>
      </c>
      <c r="X3993" t="str">
        <f t="shared" si="375"/>
        <v>{location: new google.maps.LatLng(37.757, -122.472), weight: 0},</v>
      </c>
      <c r="Y3993" t="str">
        <f t="shared" si="376"/>
        <v>{location: new google.maps.LatLng(37.757, -122.472), weight: 0},</v>
      </c>
    </row>
    <row r="3994" spans="1:25" x14ac:dyDescent="0.2">
      <c r="A3994">
        <v>37.756999999999998</v>
      </c>
      <c r="B3994">
        <v>-122.47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</v>
      </c>
      <c r="K3994">
        <v>0</v>
      </c>
      <c r="L3994">
        <v>2</v>
      </c>
      <c r="M3994">
        <f>VLOOKUP(H3994,AE$2:$AJ$12,6,TRUE)</f>
        <v>0</v>
      </c>
      <c r="N3994">
        <f>VLOOKUP(I3994,AF$2:$AJ$12,5,TRUE)</f>
        <v>0</v>
      </c>
      <c r="O3994">
        <f>VLOOKUP(J3994,AG$2:$AJ$12,4,TRUE)</f>
        <v>4</v>
      </c>
      <c r="P3994">
        <f>VLOOKUP(K3994,AH$2:$AJ$12,3,TRUE)</f>
        <v>0</v>
      </c>
      <c r="Q3994">
        <f>VLOOKUP(L3994,AI$2:$AJ$12,2,TRUE)</f>
        <v>1</v>
      </c>
      <c r="T3994" t="str">
        <f t="shared" si="377"/>
        <v>Crimepoint.create(latitude:37.757, longitude:-122.47, drugdrink:0, misdemean:0, theft:4, violent:0, total:1, drugdrinkct:0, misdemeanct:0, theftct:2, violentct:0, totalct:2)</v>
      </c>
      <c r="U3994" t="str">
        <f t="shared" si="378"/>
        <v>{location: new google.maps.LatLng(37.757, -122.47), weight: 0},</v>
      </c>
      <c r="V3994" t="str">
        <f t="shared" si="373"/>
        <v>{location: new google.maps.LatLng(37.757, -122.47), weight: 0},</v>
      </c>
      <c r="W3994" t="str">
        <f t="shared" si="374"/>
        <v>{location: new google.maps.LatLng(37.757, -122.47), weight: 0},</v>
      </c>
      <c r="X3994" t="str">
        <f t="shared" si="375"/>
        <v>{location: new google.maps.LatLng(37.757, -122.47), weight: 0},</v>
      </c>
      <c r="Y3994" t="str">
        <f t="shared" si="376"/>
        <v>{location: new google.maps.LatLng(37.757, -122.47), weight: 0},</v>
      </c>
    </row>
    <row r="3995" spans="1:25" x14ac:dyDescent="0.2">
      <c r="A3995">
        <v>37.756999999999998</v>
      </c>
      <c r="B3995">
        <v>-122.46899999999999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3</v>
      </c>
      <c r="K3995">
        <v>0</v>
      </c>
      <c r="L3995">
        <v>5</v>
      </c>
      <c r="M3995">
        <f>VLOOKUP(H3995,AE$2:$AJ$12,6,TRUE)</f>
        <v>0</v>
      </c>
      <c r="N3995">
        <f>VLOOKUP(I3995,AF$2:$AJ$12,5,TRUE)</f>
        <v>4</v>
      </c>
      <c r="O3995">
        <f>VLOOKUP(J3995,AG$2:$AJ$12,4,TRUE)</f>
        <v>5</v>
      </c>
      <c r="P3995">
        <f>VLOOKUP(K3995,AH$2:$AJ$12,3,TRUE)</f>
        <v>0</v>
      </c>
      <c r="Q3995">
        <f>VLOOKUP(L3995,AI$2:$AJ$12,2,TRUE)</f>
        <v>4</v>
      </c>
      <c r="T3995" t="str">
        <f t="shared" si="377"/>
        <v>Crimepoint.create(latitude:37.757, longitude:-122.469, drugdrink:0, misdemean:4, theft:5, violent:0, total:4, drugdrinkct:0, misdemeanct:2, theftct:3, violentct:0, totalct:5)</v>
      </c>
      <c r="U3995" t="str">
        <f t="shared" si="378"/>
        <v>{location: new google.maps.LatLng(37.757, -122.469), weight: 0},</v>
      </c>
      <c r="V3995" t="str">
        <f t="shared" si="373"/>
        <v>{location: new google.maps.LatLng(37.757, -122.469), weight: 0},</v>
      </c>
      <c r="W3995" t="str">
        <f t="shared" si="374"/>
        <v>{location: new google.maps.LatLng(37.757, -122.469), weight: 0},</v>
      </c>
      <c r="X3995" t="str">
        <f t="shared" si="375"/>
        <v>{location: new google.maps.LatLng(37.757, -122.469), weight: 0},</v>
      </c>
      <c r="Y3995" t="str">
        <f t="shared" si="376"/>
        <v>{location: new google.maps.LatLng(37.757, -122.469), weight: 0},</v>
      </c>
    </row>
    <row r="3996" spans="1:25" x14ac:dyDescent="0.2">
      <c r="A3996">
        <v>37.756999999999998</v>
      </c>
      <c r="B3996">
        <v>-122.468</v>
      </c>
      <c r="C3996">
        <v>0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2</v>
      </c>
      <c r="K3996">
        <v>1</v>
      </c>
      <c r="L3996">
        <v>3</v>
      </c>
      <c r="M3996">
        <f>VLOOKUP(H3996,AE$2:$AJ$12,6,TRUE)</f>
        <v>0</v>
      </c>
      <c r="N3996">
        <f>VLOOKUP(I3996,AF$2:$AJ$12,5,TRUE)</f>
        <v>0</v>
      </c>
      <c r="O3996">
        <f>VLOOKUP(J3996,AG$2:$AJ$12,4,TRUE)</f>
        <v>4</v>
      </c>
      <c r="P3996">
        <f>VLOOKUP(K3996,AH$2:$AJ$12,3,TRUE)</f>
        <v>7</v>
      </c>
      <c r="Q3996">
        <f>VLOOKUP(L3996,AI$2:$AJ$12,2,TRUE)</f>
        <v>2</v>
      </c>
      <c r="T3996" t="str">
        <f t="shared" si="377"/>
        <v>Crimepoint.create(latitude:37.757, longitude:-122.468, drugdrink:0, misdemean:0, theft:4, violent:7, total:2, drugdrinkct:0, misdemeanct:0, theftct:2, violentct:1, totalct:3)</v>
      </c>
      <c r="U3996" t="str">
        <f t="shared" si="378"/>
        <v>{location: new google.maps.LatLng(37.757, -122.468), weight: 0},</v>
      </c>
      <c r="V3996" t="str">
        <f t="shared" si="373"/>
        <v>{location: new google.maps.LatLng(37.757, -122.468), weight: 0},</v>
      </c>
      <c r="W3996" t="str">
        <f t="shared" si="374"/>
        <v>{location: new google.maps.LatLng(37.757, -122.468), weight: 0},</v>
      </c>
      <c r="X3996" t="str">
        <f t="shared" si="375"/>
        <v>{location: new google.maps.LatLng(37.757, -122.468), weight: 1},</v>
      </c>
      <c r="Y3996" t="str">
        <f t="shared" si="376"/>
        <v>{location: new google.maps.LatLng(37.757, -122.468), weight: 0},</v>
      </c>
    </row>
    <row r="3997" spans="1:25" x14ac:dyDescent="0.2">
      <c r="A3997">
        <v>37.756999999999998</v>
      </c>
      <c r="B3997">
        <v>-122.467</v>
      </c>
      <c r="C3997">
        <v>0</v>
      </c>
      <c r="D3997">
        <v>1</v>
      </c>
      <c r="E3997">
        <v>3</v>
      </c>
      <c r="F3997">
        <v>1</v>
      </c>
      <c r="G3997">
        <v>2</v>
      </c>
      <c r="H3997">
        <v>0</v>
      </c>
      <c r="I3997">
        <v>6</v>
      </c>
      <c r="J3997">
        <v>17</v>
      </c>
      <c r="K3997">
        <v>1</v>
      </c>
      <c r="L3997">
        <v>24</v>
      </c>
      <c r="M3997">
        <f>VLOOKUP(H3997,AE$2:$AJ$12,6,TRUE)</f>
        <v>0</v>
      </c>
      <c r="N3997">
        <f>VLOOKUP(I3997,AF$2:$AJ$12,5,TRUE)</f>
        <v>7</v>
      </c>
      <c r="O3997">
        <f>VLOOKUP(J3997,AG$2:$AJ$12,4,TRUE)</f>
        <v>9</v>
      </c>
      <c r="P3997">
        <f>VLOOKUP(K3997,AH$2:$AJ$12,3,TRUE)</f>
        <v>7</v>
      </c>
      <c r="Q3997">
        <f>VLOOKUP(L3997,AI$2:$AJ$12,2,TRUE)</f>
        <v>8</v>
      </c>
      <c r="T3997" t="str">
        <f t="shared" si="377"/>
        <v>Crimepoint.create(latitude:37.757, longitude:-122.467, drugdrink:0, misdemean:7, theft:9, violent:7, total:8, drugdrinkct:0, misdemeanct:6, theftct:17, violentct:1, totalct:24)</v>
      </c>
      <c r="U3997" t="str">
        <f t="shared" si="378"/>
        <v>{location: new google.maps.LatLng(37.757, -122.467), weight: 0},</v>
      </c>
      <c r="V3997" t="str">
        <f t="shared" si="373"/>
        <v>{location: new google.maps.LatLng(37.757, -122.467), weight: 1},</v>
      </c>
      <c r="W3997" t="str">
        <f t="shared" si="374"/>
        <v>{location: new google.maps.LatLng(37.757, -122.467), weight: 3},</v>
      </c>
      <c r="X3997" t="str">
        <f t="shared" si="375"/>
        <v>{location: new google.maps.LatLng(37.757, -122.467), weight: 1},</v>
      </c>
      <c r="Y3997" t="str">
        <f t="shared" si="376"/>
        <v>{location: new google.maps.LatLng(37.757, -122.467), weight: 2},</v>
      </c>
    </row>
    <row r="3998" spans="1:25" x14ac:dyDescent="0.2">
      <c r="A3998">
        <v>37.756999999999998</v>
      </c>
      <c r="B3998">
        <v>-122.46599999999999</v>
      </c>
      <c r="C3998">
        <v>0</v>
      </c>
      <c r="D3998">
        <v>1</v>
      </c>
      <c r="E3998">
        <v>1</v>
      </c>
      <c r="F3998">
        <v>1</v>
      </c>
      <c r="G3998">
        <v>1</v>
      </c>
      <c r="H3998">
        <v>0</v>
      </c>
      <c r="I3998">
        <v>3</v>
      </c>
      <c r="J3998">
        <v>6</v>
      </c>
      <c r="K3998">
        <v>1</v>
      </c>
      <c r="L3998">
        <v>10</v>
      </c>
      <c r="M3998">
        <f>VLOOKUP(H3998,AE$2:$AJ$12,6,TRUE)</f>
        <v>0</v>
      </c>
      <c r="N3998">
        <f>VLOOKUP(I3998,AF$2:$AJ$12,5,TRUE)</f>
        <v>5</v>
      </c>
      <c r="O3998">
        <f>VLOOKUP(J3998,AG$2:$AJ$12,4,TRUE)</f>
        <v>7</v>
      </c>
      <c r="P3998">
        <f>VLOOKUP(K3998,AH$2:$AJ$12,3,TRUE)</f>
        <v>7</v>
      </c>
      <c r="Q3998">
        <f>VLOOKUP(L3998,AI$2:$AJ$12,2,TRUE)</f>
        <v>6</v>
      </c>
      <c r="T3998" t="str">
        <f t="shared" si="377"/>
        <v>Crimepoint.create(latitude:37.757, longitude:-122.466, drugdrink:0, misdemean:5, theft:7, violent:7, total:6, drugdrinkct:0, misdemeanct:3, theftct:6, violentct:1, totalct:10)</v>
      </c>
      <c r="U3998" t="str">
        <f t="shared" si="378"/>
        <v>{location: new google.maps.LatLng(37.757, -122.466), weight: 0},</v>
      </c>
      <c r="V3998" t="str">
        <f t="shared" si="373"/>
        <v>{location: new google.maps.LatLng(37.757, -122.466), weight: 1},</v>
      </c>
      <c r="W3998" t="str">
        <f t="shared" si="374"/>
        <v>{location: new google.maps.LatLng(37.757, -122.466), weight: 1},</v>
      </c>
      <c r="X3998" t="str">
        <f t="shared" si="375"/>
        <v>{location: new google.maps.LatLng(37.757, -122.466), weight: 1},</v>
      </c>
      <c r="Y3998" t="str">
        <f t="shared" si="376"/>
        <v>{location: new google.maps.LatLng(37.757, -122.466), weight: 1},</v>
      </c>
    </row>
    <row r="3999" spans="1:25" x14ac:dyDescent="0.2">
      <c r="A3999">
        <v>37.756999999999998</v>
      </c>
      <c r="B3999">
        <v>-122.461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1</v>
      </c>
      <c r="M3999">
        <f>VLOOKUP(H3999,AE$2:$AJ$12,6,TRUE)</f>
        <v>0</v>
      </c>
      <c r="N3999">
        <f>VLOOKUP(I3999,AF$2:$AJ$12,5,TRUE)</f>
        <v>2</v>
      </c>
      <c r="O3999">
        <f>VLOOKUP(J3999,AG$2:$AJ$12,4,TRUE)</f>
        <v>0</v>
      </c>
      <c r="P3999">
        <f>VLOOKUP(K3999,AH$2:$AJ$12,3,TRUE)</f>
        <v>0</v>
      </c>
      <c r="Q3999">
        <f>VLOOKUP(L3999,AI$2:$AJ$12,2,TRUE)</f>
        <v>0</v>
      </c>
      <c r="T3999" t="str">
        <f t="shared" si="377"/>
        <v>Crimepoint.create(latitude:37.757, longitude:-122.461, drugdrink:0, misdemean:2, theft:0, violent:0, total:0, drugdrinkct:0, misdemeanct:1, theftct:0, violentct:0, totalct:1)</v>
      </c>
      <c r="U3999" t="str">
        <f t="shared" si="378"/>
        <v>{location: new google.maps.LatLng(37.757, -122.461), weight: 0},</v>
      </c>
      <c r="V3999" t="str">
        <f t="shared" si="373"/>
        <v>{location: new google.maps.LatLng(37.757, -122.461), weight: 0},</v>
      </c>
      <c r="W3999" t="str">
        <f t="shared" si="374"/>
        <v>{location: new google.maps.LatLng(37.757, -122.461), weight: 0},</v>
      </c>
      <c r="X3999" t="str">
        <f t="shared" si="375"/>
        <v>{location: new google.maps.LatLng(37.757, -122.461), weight: 0},</v>
      </c>
      <c r="Y3999" t="str">
        <f t="shared" si="376"/>
        <v>{location: new google.maps.LatLng(37.757, -122.461), weight: 0},</v>
      </c>
    </row>
    <row r="4000" spans="1:25" x14ac:dyDescent="0.2">
      <c r="A4000">
        <v>37.756999999999998</v>
      </c>
      <c r="B4000">
        <v>-122.46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1</v>
      </c>
      <c r="M4000">
        <f>VLOOKUP(H4000,AE$2:$AJ$12,6,TRUE)</f>
        <v>0</v>
      </c>
      <c r="N4000">
        <f>VLOOKUP(I4000,AF$2:$AJ$12,5,TRUE)</f>
        <v>0</v>
      </c>
      <c r="O4000">
        <f>VLOOKUP(J4000,AG$2:$AJ$12,4,TRUE)</f>
        <v>3</v>
      </c>
      <c r="P4000">
        <f>VLOOKUP(K4000,AH$2:$AJ$12,3,TRUE)</f>
        <v>0</v>
      </c>
      <c r="Q4000">
        <f>VLOOKUP(L4000,AI$2:$AJ$12,2,TRUE)</f>
        <v>0</v>
      </c>
      <c r="T4000" t="str">
        <f t="shared" si="377"/>
        <v>Crimepoint.create(latitude:37.757, longitude:-122.46, drugdrink:0, misdemean:0, theft:3, violent:0, total:0, drugdrinkct:0, misdemeanct:0, theftct:1, violentct:0, totalct:1)</v>
      </c>
      <c r="U4000" t="str">
        <f t="shared" si="378"/>
        <v>{location: new google.maps.LatLng(37.757, -122.46), weight: 0},</v>
      </c>
      <c r="V4000" t="str">
        <f t="shared" si="373"/>
        <v>{location: new google.maps.LatLng(37.757, -122.46), weight: 0},</v>
      </c>
      <c r="W4000" t="str">
        <f t="shared" si="374"/>
        <v>{location: new google.maps.LatLng(37.757, -122.46), weight: 0},</v>
      </c>
      <c r="X4000" t="str">
        <f t="shared" si="375"/>
        <v>{location: new google.maps.LatLng(37.757, -122.46), weight: 0},</v>
      </c>
      <c r="Y4000" t="str">
        <f t="shared" si="376"/>
        <v>{location: new google.maps.LatLng(37.757, -122.46), weight: 0},</v>
      </c>
    </row>
    <row r="4001" spans="1:25" x14ac:dyDescent="0.2">
      <c r="A4001">
        <v>37.756999999999998</v>
      </c>
      <c r="B4001">
        <v>-122.45699999999999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2</v>
      </c>
      <c r="J4001">
        <v>2</v>
      </c>
      <c r="K4001">
        <v>0</v>
      </c>
      <c r="L4001">
        <v>4</v>
      </c>
      <c r="M4001">
        <f>VLOOKUP(H4001,AE$2:$AJ$12,6,TRUE)</f>
        <v>0</v>
      </c>
      <c r="N4001">
        <f>VLOOKUP(I4001,AF$2:$AJ$12,5,TRUE)</f>
        <v>4</v>
      </c>
      <c r="O4001">
        <f>VLOOKUP(J4001,AG$2:$AJ$12,4,TRUE)</f>
        <v>4</v>
      </c>
      <c r="P4001">
        <f>VLOOKUP(K4001,AH$2:$AJ$12,3,TRUE)</f>
        <v>0</v>
      </c>
      <c r="Q4001">
        <f>VLOOKUP(L4001,AI$2:$AJ$12,2,TRUE)</f>
        <v>3</v>
      </c>
      <c r="T4001" t="str">
        <f t="shared" si="377"/>
        <v>Crimepoint.create(latitude:37.757, longitude:-122.457, drugdrink:0, misdemean:4, theft:4, violent:0, total:3, drugdrinkct:0, misdemeanct:2, theftct:2, violentct:0, totalct:4)</v>
      </c>
      <c r="U4001" t="str">
        <f t="shared" si="378"/>
        <v>{location: new google.maps.LatLng(37.757, -122.457), weight: 0},</v>
      </c>
      <c r="V4001" t="str">
        <f t="shared" si="373"/>
        <v>{location: new google.maps.LatLng(37.757, -122.457), weight: 0},</v>
      </c>
      <c r="W4001" t="str">
        <f t="shared" si="374"/>
        <v>{location: new google.maps.LatLng(37.757, -122.457), weight: 0},</v>
      </c>
      <c r="X4001" t="str">
        <f t="shared" si="375"/>
        <v>{location: new google.maps.LatLng(37.757, -122.457), weight: 0},</v>
      </c>
      <c r="Y4001" t="str">
        <f t="shared" si="376"/>
        <v>{location: new google.maps.LatLng(37.757, -122.457), weight: 0},</v>
      </c>
    </row>
    <row r="4002" spans="1:25" x14ac:dyDescent="0.2">
      <c r="A4002">
        <v>37.756999999999998</v>
      </c>
      <c r="B4002">
        <v>-122.45399999999999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1</v>
      </c>
      <c r="M4002">
        <f>VLOOKUP(H4002,AE$2:$AJ$12,6,TRUE)</f>
        <v>0</v>
      </c>
      <c r="N4002">
        <f>VLOOKUP(I4002,AF$2:$AJ$12,5,TRUE)</f>
        <v>2</v>
      </c>
      <c r="O4002">
        <f>VLOOKUP(J4002,AG$2:$AJ$12,4,TRUE)</f>
        <v>0</v>
      </c>
      <c r="P4002">
        <f>VLOOKUP(K4002,AH$2:$AJ$12,3,TRUE)</f>
        <v>0</v>
      </c>
      <c r="Q4002">
        <f>VLOOKUP(L4002,AI$2:$AJ$12,2,TRUE)</f>
        <v>0</v>
      </c>
      <c r="T4002" t="str">
        <f t="shared" si="377"/>
        <v>Crimepoint.create(latitude:37.757, longitude:-122.454, drugdrink:0, misdemean:2, theft:0, violent:0, total:0, drugdrinkct:0, misdemeanct:1, theftct:0, violentct:0, totalct:1)</v>
      </c>
      <c r="U4002" t="str">
        <f t="shared" si="378"/>
        <v>{location: new google.maps.LatLng(37.757, -122.454), weight: 0},</v>
      </c>
      <c r="V4002" t="str">
        <f t="shared" si="373"/>
        <v>{location: new google.maps.LatLng(37.757, -122.454), weight: 0},</v>
      </c>
      <c r="W4002" t="str">
        <f t="shared" si="374"/>
        <v>{location: new google.maps.LatLng(37.757, -122.454), weight: 0},</v>
      </c>
      <c r="X4002" t="str">
        <f t="shared" si="375"/>
        <v>{location: new google.maps.LatLng(37.757, -122.454), weight: 0},</v>
      </c>
      <c r="Y4002" t="str">
        <f t="shared" si="376"/>
        <v>{location: new google.maps.LatLng(37.757, -122.454), weight: 0},</v>
      </c>
    </row>
    <row r="4003" spans="1:25" x14ac:dyDescent="0.2">
      <c r="A4003">
        <v>37.756999999999998</v>
      </c>
      <c r="B4003">
        <v>-122.452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1</v>
      </c>
      <c r="M4003">
        <f>VLOOKUP(H4003,AE$2:$AJ$12,6,TRUE)</f>
        <v>0</v>
      </c>
      <c r="N4003">
        <f>VLOOKUP(I4003,AF$2:$AJ$12,5,TRUE)</f>
        <v>0</v>
      </c>
      <c r="O4003">
        <f>VLOOKUP(J4003,AG$2:$AJ$12,4,TRUE)</f>
        <v>3</v>
      </c>
      <c r="P4003">
        <f>VLOOKUP(K4003,AH$2:$AJ$12,3,TRUE)</f>
        <v>0</v>
      </c>
      <c r="Q4003">
        <f>VLOOKUP(L4003,AI$2:$AJ$12,2,TRUE)</f>
        <v>0</v>
      </c>
      <c r="T4003" t="str">
        <f t="shared" si="377"/>
        <v>Crimepoint.create(latitude:37.757, longitude:-122.452, drugdrink:0, misdemean:0, theft:3, violent:0, total:0, drugdrinkct:0, misdemeanct:0, theftct:1, violentct:0, totalct:1)</v>
      </c>
      <c r="U4003" t="str">
        <f t="shared" si="378"/>
        <v>{location: new google.maps.LatLng(37.757, -122.452), weight: 0},</v>
      </c>
      <c r="V4003" t="str">
        <f t="shared" si="373"/>
        <v>{location: new google.maps.LatLng(37.757, -122.452), weight: 0},</v>
      </c>
      <c r="W4003" t="str">
        <f t="shared" si="374"/>
        <v>{location: new google.maps.LatLng(37.757, -122.452), weight: 0},</v>
      </c>
      <c r="X4003" t="str">
        <f t="shared" si="375"/>
        <v>{location: new google.maps.LatLng(37.757, -122.452), weight: 0},</v>
      </c>
      <c r="Y4003" t="str">
        <f t="shared" si="376"/>
        <v>{location: new google.maps.LatLng(37.757, -122.452), weight: 0},</v>
      </c>
    </row>
    <row r="4004" spans="1:25" x14ac:dyDescent="0.2">
      <c r="A4004">
        <v>37.756999999999998</v>
      </c>
      <c r="B4004">
        <v>-122.45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1</v>
      </c>
      <c r="M4004">
        <f>VLOOKUP(H4004,AE$2:$AJ$12,6,TRUE)</f>
        <v>0</v>
      </c>
      <c r="N4004">
        <f>VLOOKUP(I4004,AF$2:$AJ$12,5,TRUE)</f>
        <v>0</v>
      </c>
      <c r="O4004">
        <f>VLOOKUP(J4004,AG$2:$AJ$12,4,TRUE)</f>
        <v>3</v>
      </c>
      <c r="P4004">
        <f>VLOOKUP(K4004,AH$2:$AJ$12,3,TRUE)</f>
        <v>0</v>
      </c>
      <c r="Q4004">
        <f>VLOOKUP(L4004,AI$2:$AJ$12,2,TRUE)</f>
        <v>0</v>
      </c>
      <c r="T4004" t="str">
        <f t="shared" si="377"/>
        <v>Crimepoint.create(latitude:37.757, longitude:-122.45, drugdrink:0, misdemean:0, theft:3, violent:0, total:0, drugdrinkct:0, misdemeanct:0, theftct:1, violentct:0, totalct:1)</v>
      </c>
      <c r="U4004" t="str">
        <f t="shared" si="378"/>
        <v>{location: new google.maps.LatLng(37.757, -122.45), weight: 0},</v>
      </c>
      <c r="V4004" t="str">
        <f t="shared" si="373"/>
        <v>{location: new google.maps.LatLng(37.757, -122.45), weight: 0},</v>
      </c>
      <c r="W4004" t="str">
        <f t="shared" si="374"/>
        <v>{location: new google.maps.LatLng(37.757, -122.45), weight: 0},</v>
      </c>
      <c r="X4004" t="str">
        <f t="shared" si="375"/>
        <v>{location: new google.maps.LatLng(37.757, -122.45), weight: 0},</v>
      </c>
      <c r="Y4004" t="str">
        <f t="shared" si="376"/>
        <v>{location: new google.maps.LatLng(37.757, -122.45), weight: 0},</v>
      </c>
    </row>
    <row r="4005" spans="1:25" x14ac:dyDescent="0.2">
      <c r="A4005">
        <v>37.756999999999998</v>
      </c>
      <c r="B4005">
        <v>-122.44799999999999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2</v>
      </c>
      <c r="J4005">
        <v>1</v>
      </c>
      <c r="K4005">
        <v>0</v>
      </c>
      <c r="L4005">
        <v>3</v>
      </c>
      <c r="M4005">
        <f>VLOOKUP(H4005,AE$2:$AJ$12,6,TRUE)</f>
        <v>0</v>
      </c>
      <c r="N4005">
        <f>VLOOKUP(I4005,AF$2:$AJ$12,5,TRUE)</f>
        <v>4</v>
      </c>
      <c r="O4005">
        <f>VLOOKUP(J4005,AG$2:$AJ$12,4,TRUE)</f>
        <v>3</v>
      </c>
      <c r="P4005">
        <f>VLOOKUP(K4005,AH$2:$AJ$12,3,TRUE)</f>
        <v>0</v>
      </c>
      <c r="Q4005">
        <f>VLOOKUP(L4005,AI$2:$AJ$12,2,TRUE)</f>
        <v>2</v>
      </c>
      <c r="T4005" t="str">
        <f t="shared" si="377"/>
        <v>Crimepoint.create(latitude:37.757, longitude:-122.448, drugdrink:0, misdemean:4, theft:3, violent:0, total:2, drugdrinkct:0, misdemeanct:2, theftct:1, violentct:0, totalct:3)</v>
      </c>
      <c r="U4005" t="str">
        <f t="shared" si="378"/>
        <v>{location: new google.maps.LatLng(37.757, -122.448), weight: 0},</v>
      </c>
      <c r="V4005" t="str">
        <f t="shared" si="373"/>
        <v>{location: new google.maps.LatLng(37.757, -122.448), weight: 0},</v>
      </c>
      <c r="W4005" t="str">
        <f t="shared" si="374"/>
        <v>{location: new google.maps.LatLng(37.757, -122.448), weight: 0},</v>
      </c>
      <c r="X4005" t="str">
        <f t="shared" si="375"/>
        <v>{location: new google.maps.LatLng(37.757, -122.448), weight: 0},</v>
      </c>
      <c r="Y4005" t="str">
        <f t="shared" si="376"/>
        <v>{location: new google.maps.LatLng(37.757, -122.448), weight: 0},</v>
      </c>
    </row>
    <row r="4006" spans="1:25" x14ac:dyDescent="0.2">
      <c r="A4006">
        <v>37.756999999999998</v>
      </c>
      <c r="B4006">
        <v>-122.447</v>
      </c>
      <c r="C4006">
        <v>0</v>
      </c>
      <c r="D4006">
        <v>1</v>
      </c>
      <c r="E4006">
        <v>1</v>
      </c>
      <c r="F4006">
        <v>0</v>
      </c>
      <c r="G4006">
        <v>1</v>
      </c>
      <c r="H4006">
        <v>0</v>
      </c>
      <c r="I4006">
        <v>4</v>
      </c>
      <c r="J4006">
        <v>7</v>
      </c>
      <c r="K4006">
        <v>0</v>
      </c>
      <c r="L4006">
        <v>11</v>
      </c>
      <c r="M4006">
        <f>VLOOKUP(H4006,AE$2:$AJ$12,6,TRUE)</f>
        <v>0</v>
      </c>
      <c r="N4006">
        <f>VLOOKUP(I4006,AF$2:$AJ$12,5,TRUE)</f>
        <v>6</v>
      </c>
      <c r="O4006">
        <f>VLOOKUP(J4006,AG$2:$AJ$12,4,TRUE)</f>
        <v>7</v>
      </c>
      <c r="P4006">
        <f>VLOOKUP(K4006,AH$2:$AJ$12,3,TRUE)</f>
        <v>0</v>
      </c>
      <c r="Q4006">
        <f>VLOOKUP(L4006,AI$2:$AJ$12,2,TRUE)</f>
        <v>6</v>
      </c>
      <c r="T4006" t="str">
        <f t="shared" si="377"/>
        <v>Crimepoint.create(latitude:37.757, longitude:-122.447, drugdrink:0, misdemean:6, theft:7, violent:0, total:6, drugdrinkct:0, misdemeanct:4, theftct:7, violentct:0, totalct:11)</v>
      </c>
      <c r="U4006" t="str">
        <f t="shared" si="378"/>
        <v>{location: new google.maps.LatLng(37.757, -122.447), weight: 0},</v>
      </c>
      <c r="V4006" t="str">
        <f t="shared" si="373"/>
        <v>{location: new google.maps.LatLng(37.757, -122.447), weight: 1},</v>
      </c>
      <c r="W4006" t="str">
        <f t="shared" si="374"/>
        <v>{location: new google.maps.LatLng(37.757, -122.447), weight: 1},</v>
      </c>
      <c r="X4006" t="str">
        <f t="shared" si="375"/>
        <v>{location: new google.maps.LatLng(37.757, -122.447), weight: 0},</v>
      </c>
      <c r="Y4006" t="str">
        <f t="shared" si="376"/>
        <v>{location: new google.maps.LatLng(37.757, -122.447), weight: 1},</v>
      </c>
    </row>
    <row r="4007" spans="1:25" x14ac:dyDescent="0.2">
      <c r="A4007">
        <v>37.756999999999998</v>
      </c>
      <c r="B4007">
        <v>-122.446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1</v>
      </c>
      <c r="M4007">
        <f>VLOOKUP(H4007,AE$2:$AJ$12,6,TRUE)</f>
        <v>0</v>
      </c>
      <c r="N4007">
        <f>VLOOKUP(I4007,AF$2:$AJ$12,5,TRUE)</f>
        <v>0</v>
      </c>
      <c r="O4007">
        <f>VLOOKUP(J4007,AG$2:$AJ$12,4,TRUE)</f>
        <v>3</v>
      </c>
      <c r="P4007">
        <f>VLOOKUP(K4007,AH$2:$AJ$12,3,TRUE)</f>
        <v>0</v>
      </c>
      <c r="Q4007">
        <f>VLOOKUP(L4007,AI$2:$AJ$12,2,TRUE)</f>
        <v>0</v>
      </c>
      <c r="T4007" t="str">
        <f t="shared" si="377"/>
        <v>Crimepoint.create(latitude:37.757, longitude:-122.446, drugdrink:0, misdemean:0, theft:3, violent:0, total:0, drugdrinkct:0, misdemeanct:0, theftct:1, violentct:0, totalct:1)</v>
      </c>
      <c r="U4007" t="str">
        <f t="shared" si="378"/>
        <v>{location: new google.maps.LatLng(37.757, -122.446), weight: 0},</v>
      </c>
      <c r="V4007" t="str">
        <f t="shared" si="373"/>
        <v>{location: new google.maps.LatLng(37.757, -122.446), weight: 0},</v>
      </c>
      <c r="W4007" t="str">
        <f t="shared" si="374"/>
        <v>{location: new google.maps.LatLng(37.757, -122.446), weight: 0},</v>
      </c>
      <c r="X4007" t="str">
        <f t="shared" si="375"/>
        <v>{location: new google.maps.LatLng(37.757, -122.446), weight: 0},</v>
      </c>
      <c r="Y4007" t="str">
        <f t="shared" si="376"/>
        <v>{location: new google.maps.LatLng(37.757, -122.446), weight: 0},</v>
      </c>
    </row>
    <row r="4008" spans="1:25" x14ac:dyDescent="0.2">
      <c r="A4008">
        <v>37.756999999999998</v>
      </c>
      <c r="B4008">
        <v>-122.44499999999999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2</v>
      </c>
      <c r="K4008">
        <v>0</v>
      </c>
      <c r="L4008">
        <v>3</v>
      </c>
      <c r="M4008">
        <f>VLOOKUP(H4008,AE$2:$AJ$12,6,TRUE)</f>
        <v>0</v>
      </c>
      <c r="N4008">
        <f>VLOOKUP(I4008,AF$2:$AJ$12,5,TRUE)</f>
        <v>2</v>
      </c>
      <c r="O4008">
        <f>VLOOKUP(J4008,AG$2:$AJ$12,4,TRUE)</f>
        <v>4</v>
      </c>
      <c r="P4008">
        <f>VLOOKUP(K4008,AH$2:$AJ$12,3,TRUE)</f>
        <v>0</v>
      </c>
      <c r="Q4008">
        <f>VLOOKUP(L4008,AI$2:$AJ$12,2,TRUE)</f>
        <v>2</v>
      </c>
      <c r="T4008" t="str">
        <f t="shared" si="377"/>
        <v>Crimepoint.create(latitude:37.757, longitude:-122.445, drugdrink:0, misdemean:2, theft:4, violent:0, total:2, drugdrinkct:0, misdemeanct:1, theftct:2, violentct:0, totalct:3)</v>
      </c>
      <c r="U4008" t="str">
        <f t="shared" si="378"/>
        <v>{location: new google.maps.LatLng(37.757, -122.445), weight: 0},</v>
      </c>
      <c r="V4008" t="str">
        <f t="shared" si="373"/>
        <v>{location: new google.maps.LatLng(37.757, -122.445), weight: 0},</v>
      </c>
      <c r="W4008" t="str">
        <f t="shared" si="374"/>
        <v>{location: new google.maps.LatLng(37.757, -122.445), weight: 0},</v>
      </c>
      <c r="X4008" t="str">
        <f t="shared" si="375"/>
        <v>{location: new google.maps.LatLng(37.757, -122.445), weight: 0},</v>
      </c>
      <c r="Y4008" t="str">
        <f t="shared" si="376"/>
        <v>{location: new google.maps.LatLng(37.757, -122.445), weight: 0},</v>
      </c>
    </row>
    <row r="4009" spans="1:25" x14ac:dyDescent="0.2">
      <c r="A4009">
        <v>37.756999999999998</v>
      </c>
      <c r="B4009">
        <v>-122.444</v>
      </c>
      <c r="C4009">
        <v>0</v>
      </c>
      <c r="D4009">
        <v>1</v>
      </c>
      <c r="E4009">
        <v>0</v>
      </c>
      <c r="F4009">
        <v>1</v>
      </c>
      <c r="G4009">
        <v>1</v>
      </c>
      <c r="H4009">
        <v>0</v>
      </c>
      <c r="I4009">
        <v>4</v>
      </c>
      <c r="J4009">
        <v>3</v>
      </c>
      <c r="K4009">
        <v>1</v>
      </c>
      <c r="L4009">
        <v>8</v>
      </c>
      <c r="M4009">
        <f>VLOOKUP(H4009,AE$2:$AJ$12,6,TRUE)</f>
        <v>0</v>
      </c>
      <c r="N4009">
        <f>VLOOKUP(I4009,AF$2:$AJ$12,5,TRUE)</f>
        <v>6</v>
      </c>
      <c r="O4009">
        <f>VLOOKUP(J4009,AG$2:$AJ$12,4,TRUE)</f>
        <v>5</v>
      </c>
      <c r="P4009">
        <f>VLOOKUP(K4009,AH$2:$AJ$12,3,TRUE)</f>
        <v>7</v>
      </c>
      <c r="Q4009">
        <f>VLOOKUP(L4009,AI$2:$AJ$12,2,TRUE)</f>
        <v>5</v>
      </c>
      <c r="T4009" t="str">
        <f t="shared" si="377"/>
        <v>Crimepoint.create(latitude:37.757, longitude:-122.444, drugdrink:0, misdemean:6, theft:5, violent:7, total:5, drugdrinkct:0, misdemeanct:4, theftct:3, violentct:1, totalct:8)</v>
      </c>
      <c r="U4009" t="str">
        <f t="shared" si="378"/>
        <v>{location: new google.maps.LatLng(37.757, -122.444), weight: 0},</v>
      </c>
      <c r="V4009" t="str">
        <f t="shared" si="373"/>
        <v>{location: new google.maps.LatLng(37.757, -122.444), weight: 1},</v>
      </c>
      <c r="W4009" t="str">
        <f t="shared" si="374"/>
        <v>{location: new google.maps.LatLng(37.757, -122.444), weight: 0},</v>
      </c>
      <c r="X4009" t="str">
        <f t="shared" si="375"/>
        <v>{location: new google.maps.LatLng(37.757, -122.444), weight: 1},</v>
      </c>
      <c r="Y4009" t="str">
        <f t="shared" si="376"/>
        <v>{location: new google.maps.LatLng(37.757, -122.444), weight: 1},</v>
      </c>
    </row>
    <row r="4010" spans="1:25" x14ac:dyDescent="0.2">
      <c r="A4010">
        <v>37.756999999999998</v>
      </c>
      <c r="B4010">
        <v>-122.443</v>
      </c>
      <c r="C4010">
        <v>0</v>
      </c>
      <c r="D4010">
        <v>1</v>
      </c>
      <c r="E4010">
        <v>1</v>
      </c>
      <c r="F4010">
        <v>1</v>
      </c>
      <c r="G4010">
        <v>1</v>
      </c>
      <c r="H4010">
        <v>0</v>
      </c>
      <c r="I4010">
        <v>4</v>
      </c>
      <c r="J4010">
        <v>6</v>
      </c>
      <c r="K4010">
        <v>1</v>
      </c>
      <c r="L4010">
        <v>11</v>
      </c>
      <c r="M4010">
        <f>VLOOKUP(H4010,AE$2:$AJ$12,6,TRUE)</f>
        <v>0</v>
      </c>
      <c r="N4010">
        <f>VLOOKUP(I4010,AF$2:$AJ$12,5,TRUE)</f>
        <v>6</v>
      </c>
      <c r="O4010">
        <f>VLOOKUP(J4010,AG$2:$AJ$12,4,TRUE)</f>
        <v>7</v>
      </c>
      <c r="P4010">
        <f>VLOOKUP(K4010,AH$2:$AJ$12,3,TRUE)</f>
        <v>7</v>
      </c>
      <c r="Q4010">
        <f>VLOOKUP(L4010,AI$2:$AJ$12,2,TRUE)</f>
        <v>6</v>
      </c>
      <c r="T4010" t="str">
        <f t="shared" si="377"/>
        <v>Crimepoint.create(latitude:37.757, longitude:-122.443, drugdrink:0, misdemean:6, theft:7, violent:7, total:6, drugdrinkct:0, misdemeanct:4, theftct:6, violentct:1, totalct:11)</v>
      </c>
      <c r="U4010" t="str">
        <f t="shared" si="378"/>
        <v>{location: new google.maps.LatLng(37.757, -122.443), weight: 0},</v>
      </c>
      <c r="V4010" t="str">
        <f t="shared" si="373"/>
        <v>{location: new google.maps.LatLng(37.757, -122.443), weight: 1},</v>
      </c>
      <c r="W4010" t="str">
        <f t="shared" si="374"/>
        <v>{location: new google.maps.LatLng(37.757, -122.443), weight: 1},</v>
      </c>
      <c r="X4010" t="str">
        <f t="shared" si="375"/>
        <v>{location: new google.maps.LatLng(37.757, -122.443), weight: 1},</v>
      </c>
      <c r="Y4010" t="str">
        <f t="shared" si="376"/>
        <v>{location: new google.maps.LatLng(37.757, -122.443), weight: 1},</v>
      </c>
    </row>
    <row r="4011" spans="1:25" x14ac:dyDescent="0.2">
      <c r="A4011">
        <v>37.756999999999998</v>
      </c>
      <c r="B4011">
        <v>-122.44199999999999</v>
      </c>
      <c r="C4011">
        <v>0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2</v>
      </c>
      <c r="J4011">
        <v>3</v>
      </c>
      <c r="K4011">
        <v>1</v>
      </c>
      <c r="L4011">
        <v>6</v>
      </c>
      <c r="M4011">
        <f>VLOOKUP(H4011,AE$2:$AJ$12,6,TRUE)</f>
        <v>0</v>
      </c>
      <c r="N4011">
        <f>VLOOKUP(I4011,AF$2:$AJ$12,5,TRUE)</f>
        <v>4</v>
      </c>
      <c r="O4011">
        <f>VLOOKUP(J4011,AG$2:$AJ$12,4,TRUE)</f>
        <v>5</v>
      </c>
      <c r="P4011">
        <f>VLOOKUP(K4011,AH$2:$AJ$12,3,TRUE)</f>
        <v>7</v>
      </c>
      <c r="Q4011">
        <f>VLOOKUP(L4011,AI$2:$AJ$12,2,TRUE)</f>
        <v>4</v>
      </c>
      <c r="T4011" t="str">
        <f t="shared" si="377"/>
        <v>Crimepoint.create(latitude:37.757, longitude:-122.442, drugdrink:0, misdemean:4, theft:5, violent:7, total:4, drugdrinkct:0, misdemeanct:2, theftct:3, violentct:1, totalct:6)</v>
      </c>
      <c r="U4011" t="str">
        <f t="shared" si="378"/>
        <v>{location: new google.maps.LatLng(37.757, -122.442), weight: 0},</v>
      </c>
      <c r="V4011" t="str">
        <f t="shared" si="373"/>
        <v>{location: new google.maps.LatLng(37.757, -122.442), weight: 0},</v>
      </c>
      <c r="W4011" t="str">
        <f t="shared" si="374"/>
        <v>{location: new google.maps.LatLng(37.757, -122.442), weight: 0},</v>
      </c>
      <c r="X4011" t="str">
        <f t="shared" si="375"/>
        <v>{location: new google.maps.LatLng(37.757, -122.442), weight: 1},</v>
      </c>
      <c r="Y4011" t="str">
        <f t="shared" si="376"/>
        <v>{location: new google.maps.LatLng(37.757, -122.442), weight: 0},</v>
      </c>
    </row>
    <row r="4012" spans="1:25" x14ac:dyDescent="0.2">
      <c r="A4012">
        <v>37.756999999999998</v>
      </c>
      <c r="B4012">
        <v>-122.441</v>
      </c>
      <c r="C4012">
        <v>0</v>
      </c>
      <c r="D4012">
        <v>1</v>
      </c>
      <c r="E4012">
        <v>1</v>
      </c>
      <c r="F4012">
        <v>0</v>
      </c>
      <c r="G4012">
        <v>1</v>
      </c>
      <c r="H4012">
        <v>0</v>
      </c>
      <c r="I4012">
        <v>3</v>
      </c>
      <c r="J4012">
        <v>4</v>
      </c>
      <c r="K4012">
        <v>0</v>
      </c>
      <c r="L4012">
        <v>7</v>
      </c>
      <c r="M4012">
        <f>VLOOKUP(H4012,AE$2:$AJ$12,6,TRUE)</f>
        <v>0</v>
      </c>
      <c r="N4012">
        <f>VLOOKUP(I4012,AF$2:$AJ$12,5,TRUE)</f>
        <v>5</v>
      </c>
      <c r="O4012">
        <f>VLOOKUP(J4012,AG$2:$AJ$12,4,TRUE)</f>
        <v>6</v>
      </c>
      <c r="P4012">
        <f>VLOOKUP(K4012,AH$2:$AJ$12,3,TRUE)</f>
        <v>0</v>
      </c>
      <c r="Q4012">
        <f>VLOOKUP(L4012,AI$2:$AJ$12,2,TRUE)</f>
        <v>5</v>
      </c>
      <c r="T4012" t="str">
        <f t="shared" si="377"/>
        <v>Crimepoint.create(latitude:37.757, longitude:-122.441, drugdrink:0, misdemean:5, theft:6, violent:0, total:5, drugdrinkct:0, misdemeanct:3, theftct:4, violentct:0, totalct:7)</v>
      </c>
      <c r="U4012" t="str">
        <f t="shared" si="378"/>
        <v>{location: new google.maps.LatLng(37.757, -122.441), weight: 0},</v>
      </c>
      <c r="V4012" t="str">
        <f t="shared" si="373"/>
        <v>{location: new google.maps.LatLng(37.757, -122.441), weight: 1},</v>
      </c>
      <c r="W4012" t="str">
        <f t="shared" si="374"/>
        <v>{location: new google.maps.LatLng(37.757, -122.441), weight: 1},</v>
      </c>
      <c r="X4012" t="str">
        <f t="shared" si="375"/>
        <v>{location: new google.maps.LatLng(37.757, -122.441), weight: 0},</v>
      </c>
      <c r="Y4012" t="str">
        <f t="shared" si="376"/>
        <v>{location: new google.maps.LatLng(37.757, -122.441), weight: 1},</v>
      </c>
    </row>
    <row r="4013" spans="1:25" x14ac:dyDescent="0.2">
      <c r="A4013">
        <v>37.756999999999998</v>
      </c>
      <c r="B4013">
        <v>-122.44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3</v>
      </c>
      <c r="K4013">
        <v>0</v>
      </c>
      <c r="L4013">
        <v>4</v>
      </c>
      <c r="M4013">
        <f>VLOOKUP(H4013,AE$2:$AJ$12,6,TRUE)</f>
        <v>0</v>
      </c>
      <c r="N4013">
        <f>VLOOKUP(I4013,AF$2:$AJ$12,5,TRUE)</f>
        <v>2</v>
      </c>
      <c r="O4013">
        <f>VLOOKUP(J4013,AG$2:$AJ$12,4,TRUE)</f>
        <v>5</v>
      </c>
      <c r="P4013">
        <f>VLOOKUP(K4013,AH$2:$AJ$12,3,TRUE)</f>
        <v>0</v>
      </c>
      <c r="Q4013">
        <f>VLOOKUP(L4013,AI$2:$AJ$12,2,TRUE)</f>
        <v>3</v>
      </c>
      <c r="T4013" t="str">
        <f t="shared" si="377"/>
        <v>Crimepoint.create(latitude:37.757, longitude:-122.44, drugdrink:0, misdemean:2, theft:5, violent:0, total:3, drugdrinkct:0, misdemeanct:1, theftct:3, violentct:0, totalct:4)</v>
      </c>
      <c r="U4013" t="str">
        <f t="shared" si="378"/>
        <v>{location: new google.maps.LatLng(37.757, -122.44), weight: 0},</v>
      </c>
      <c r="V4013" t="str">
        <f t="shared" si="373"/>
        <v>{location: new google.maps.LatLng(37.757, -122.44), weight: 0},</v>
      </c>
      <c r="W4013" t="str">
        <f t="shared" si="374"/>
        <v>{location: new google.maps.LatLng(37.757, -122.44), weight: 0},</v>
      </c>
      <c r="X4013" t="str">
        <f t="shared" si="375"/>
        <v>{location: new google.maps.LatLng(37.757, -122.44), weight: 0},</v>
      </c>
      <c r="Y4013" t="str">
        <f t="shared" si="376"/>
        <v>{location: new google.maps.LatLng(37.757, -122.44), weight: 0},</v>
      </c>
    </row>
    <row r="4014" spans="1:25" x14ac:dyDescent="0.2">
      <c r="A4014">
        <v>37.756999999999998</v>
      </c>
      <c r="B4014">
        <v>-122.43899999999999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0</v>
      </c>
      <c r="L4014">
        <v>2</v>
      </c>
      <c r="M4014">
        <f>VLOOKUP(H4014,AE$2:$AJ$12,6,TRUE)</f>
        <v>0</v>
      </c>
      <c r="N4014">
        <f>VLOOKUP(I4014,AF$2:$AJ$12,5,TRUE)</f>
        <v>2</v>
      </c>
      <c r="O4014">
        <f>VLOOKUP(J4014,AG$2:$AJ$12,4,TRUE)</f>
        <v>3</v>
      </c>
      <c r="P4014">
        <f>VLOOKUP(K4014,AH$2:$AJ$12,3,TRUE)</f>
        <v>0</v>
      </c>
      <c r="Q4014">
        <f>VLOOKUP(L4014,AI$2:$AJ$12,2,TRUE)</f>
        <v>1</v>
      </c>
      <c r="T4014" t="str">
        <f t="shared" si="377"/>
        <v>Crimepoint.create(latitude:37.757, longitude:-122.439, drugdrink:0, misdemean:2, theft:3, violent:0, total:1, drugdrinkct:0, misdemeanct:1, theftct:1, violentct:0, totalct:2)</v>
      </c>
      <c r="U4014" t="str">
        <f t="shared" si="378"/>
        <v>{location: new google.maps.LatLng(37.757, -122.439), weight: 0},</v>
      </c>
      <c r="V4014" t="str">
        <f t="shared" si="373"/>
        <v>{location: new google.maps.LatLng(37.757, -122.439), weight: 0},</v>
      </c>
      <c r="W4014" t="str">
        <f t="shared" si="374"/>
        <v>{location: new google.maps.LatLng(37.757, -122.439), weight: 0},</v>
      </c>
      <c r="X4014" t="str">
        <f t="shared" si="375"/>
        <v>{location: new google.maps.LatLng(37.757, -122.439), weight: 0},</v>
      </c>
      <c r="Y4014" t="str">
        <f t="shared" si="376"/>
        <v>{location: new google.maps.LatLng(37.757, -122.439), weight: 0},</v>
      </c>
    </row>
    <row r="4015" spans="1:25" x14ac:dyDescent="0.2">
      <c r="A4015">
        <v>37.756999999999998</v>
      </c>
      <c r="B4015">
        <v>-122.438</v>
      </c>
      <c r="C4015">
        <v>0</v>
      </c>
      <c r="D4015">
        <v>2</v>
      </c>
      <c r="E4015">
        <v>1</v>
      </c>
      <c r="F4015">
        <v>0</v>
      </c>
      <c r="G4015">
        <v>1</v>
      </c>
      <c r="H4015">
        <v>0</v>
      </c>
      <c r="I4015">
        <v>9</v>
      </c>
      <c r="J4015">
        <v>7</v>
      </c>
      <c r="K4015">
        <v>0</v>
      </c>
      <c r="L4015">
        <v>16</v>
      </c>
      <c r="M4015">
        <f>VLOOKUP(H4015,AE$2:$AJ$12,6,TRUE)</f>
        <v>0</v>
      </c>
      <c r="N4015">
        <f>VLOOKUP(I4015,AF$2:$AJ$12,5,TRUE)</f>
        <v>7</v>
      </c>
      <c r="O4015">
        <f>VLOOKUP(J4015,AG$2:$AJ$12,4,TRUE)</f>
        <v>7</v>
      </c>
      <c r="P4015">
        <f>VLOOKUP(K4015,AH$2:$AJ$12,3,TRUE)</f>
        <v>0</v>
      </c>
      <c r="Q4015">
        <f>VLOOKUP(L4015,AI$2:$AJ$12,2,TRUE)</f>
        <v>7</v>
      </c>
      <c r="T4015" t="str">
        <f t="shared" si="377"/>
        <v>Crimepoint.create(latitude:37.757, longitude:-122.438, drugdrink:0, misdemean:7, theft:7, violent:0, total:7, drugdrinkct:0, misdemeanct:9, theftct:7, violentct:0, totalct:16)</v>
      </c>
      <c r="U4015" t="str">
        <f t="shared" si="378"/>
        <v>{location: new google.maps.LatLng(37.757, -122.438), weight: 0},</v>
      </c>
      <c r="V4015" t="str">
        <f t="shared" si="373"/>
        <v>{location: new google.maps.LatLng(37.757, -122.438), weight: 2},</v>
      </c>
      <c r="W4015" t="str">
        <f t="shared" si="374"/>
        <v>{location: new google.maps.LatLng(37.757, -122.438), weight: 1},</v>
      </c>
      <c r="X4015" t="str">
        <f t="shared" si="375"/>
        <v>{location: new google.maps.LatLng(37.757, -122.438), weight: 0},</v>
      </c>
      <c r="Y4015" t="str">
        <f t="shared" si="376"/>
        <v>{location: new google.maps.LatLng(37.757, -122.438), weight: 1},</v>
      </c>
    </row>
    <row r="4016" spans="1:25" x14ac:dyDescent="0.2">
      <c r="A4016">
        <v>37.756999999999998</v>
      </c>
      <c r="B4016">
        <v>-122.437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2</v>
      </c>
      <c r="K4016">
        <v>0</v>
      </c>
      <c r="L4016">
        <v>4</v>
      </c>
      <c r="M4016">
        <f>VLOOKUP(H4016,AE$2:$AJ$12,6,TRUE)</f>
        <v>0</v>
      </c>
      <c r="N4016">
        <f>VLOOKUP(I4016,AF$2:$AJ$12,5,TRUE)</f>
        <v>4</v>
      </c>
      <c r="O4016">
        <f>VLOOKUP(J4016,AG$2:$AJ$12,4,TRUE)</f>
        <v>4</v>
      </c>
      <c r="P4016">
        <f>VLOOKUP(K4016,AH$2:$AJ$12,3,TRUE)</f>
        <v>0</v>
      </c>
      <c r="Q4016">
        <f>VLOOKUP(L4016,AI$2:$AJ$12,2,TRUE)</f>
        <v>3</v>
      </c>
      <c r="T4016" t="str">
        <f t="shared" si="377"/>
        <v>Crimepoint.create(latitude:37.757, longitude:-122.437, drugdrink:0, misdemean:4, theft:4, violent:0, total:3, drugdrinkct:0, misdemeanct:2, theftct:2, violentct:0, totalct:4)</v>
      </c>
      <c r="U4016" t="str">
        <f t="shared" si="378"/>
        <v>{location: new google.maps.LatLng(37.757, -122.437), weight: 0},</v>
      </c>
      <c r="V4016" t="str">
        <f t="shared" si="373"/>
        <v>{location: new google.maps.LatLng(37.757, -122.437), weight: 0},</v>
      </c>
      <c r="W4016" t="str">
        <f t="shared" si="374"/>
        <v>{location: new google.maps.LatLng(37.757, -122.437), weight: 0},</v>
      </c>
      <c r="X4016" t="str">
        <f t="shared" si="375"/>
        <v>{location: new google.maps.LatLng(37.757, -122.437), weight: 0},</v>
      </c>
      <c r="Y4016" t="str">
        <f t="shared" si="376"/>
        <v>{location: new google.maps.LatLng(37.757, -122.437), weight: 0},</v>
      </c>
    </row>
    <row r="4017" spans="1:25" x14ac:dyDescent="0.2">
      <c r="A4017">
        <v>37.756999999999998</v>
      </c>
      <c r="B4017">
        <v>-122.43600000000001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0</v>
      </c>
      <c r="K4017">
        <v>0</v>
      </c>
      <c r="L4017">
        <v>2</v>
      </c>
      <c r="M4017">
        <f>VLOOKUP(H4017,AE$2:$AJ$12,6,TRUE)</f>
        <v>0</v>
      </c>
      <c r="N4017">
        <f>VLOOKUP(I4017,AF$2:$AJ$12,5,TRUE)</f>
        <v>4</v>
      </c>
      <c r="O4017">
        <f>VLOOKUP(J4017,AG$2:$AJ$12,4,TRUE)</f>
        <v>0</v>
      </c>
      <c r="P4017">
        <f>VLOOKUP(K4017,AH$2:$AJ$12,3,TRUE)</f>
        <v>0</v>
      </c>
      <c r="Q4017">
        <f>VLOOKUP(L4017,AI$2:$AJ$12,2,TRUE)</f>
        <v>1</v>
      </c>
      <c r="T4017" t="str">
        <f t="shared" si="377"/>
        <v>Crimepoint.create(latitude:37.757, longitude:-122.436, drugdrink:0, misdemean:4, theft:0, violent:0, total:1, drugdrinkct:0, misdemeanct:2, theftct:0, violentct:0, totalct:2)</v>
      </c>
      <c r="U4017" t="str">
        <f t="shared" si="378"/>
        <v>{location: new google.maps.LatLng(37.757, -122.436), weight: 0},</v>
      </c>
      <c r="V4017" t="str">
        <f t="shared" si="373"/>
        <v>{location: new google.maps.LatLng(37.757, -122.436), weight: 0},</v>
      </c>
      <c r="W4017" t="str">
        <f t="shared" si="374"/>
        <v>{location: new google.maps.LatLng(37.757, -122.436), weight: 0},</v>
      </c>
      <c r="X4017" t="str">
        <f t="shared" si="375"/>
        <v>{location: new google.maps.LatLng(37.757, -122.436), weight: 0},</v>
      </c>
      <c r="Y4017" t="str">
        <f t="shared" si="376"/>
        <v>{location: new google.maps.LatLng(37.757, -122.436), weight: 0},</v>
      </c>
    </row>
    <row r="4018" spans="1:25" x14ac:dyDescent="0.2">
      <c r="A4018">
        <v>37.756999999999998</v>
      </c>
      <c r="B4018">
        <v>-122.434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2</v>
      </c>
      <c r="J4018">
        <v>1</v>
      </c>
      <c r="K4018">
        <v>0</v>
      </c>
      <c r="L4018">
        <v>3</v>
      </c>
      <c r="M4018">
        <f>VLOOKUP(H4018,AE$2:$AJ$12,6,TRUE)</f>
        <v>0</v>
      </c>
      <c r="N4018">
        <f>VLOOKUP(I4018,AF$2:$AJ$12,5,TRUE)</f>
        <v>4</v>
      </c>
      <c r="O4018">
        <f>VLOOKUP(J4018,AG$2:$AJ$12,4,TRUE)</f>
        <v>3</v>
      </c>
      <c r="P4018">
        <f>VLOOKUP(K4018,AH$2:$AJ$12,3,TRUE)</f>
        <v>0</v>
      </c>
      <c r="Q4018">
        <f>VLOOKUP(L4018,AI$2:$AJ$12,2,TRUE)</f>
        <v>2</v>
      </c>
      <c r="T4018" t="str">
        <f t="shared" si="377"/>
        <v>Crimepoint.create(latitude:37.757, longitude:-122.434, drugdrink:0, misdemean:4, theft:3, violent:0, total:2, drugdrinkct:0, misdemeanct:2, theftct:1, violentct:0, totalct:3)</v>
      </c>
      <c r="U4018" t="str">
        <f t="shared" si="378"/>
        <v>{location: new google.maps.LatLng(37.757, -122.434), weight: 0},</v>
      </c>
      <c r="V4018" t="str">
        <f t="shared" si="373"/>
        <v>{location: new google.maps.LatLng(37.757, -122.434), weight: 0},</v>
      </c>
      <c r="W4018" t="str">
        <f t="shared" si="374"/>
        <v>{location: new google.maps.LatLng(37.757, -122.434), weight: 0},</v>
      </c>
      <c r="X4018" t="str">
        <f t="shared" si="375"/>
        <v>{location: new google.maps.LatLng(37.757, -122.434), weight: 0},</v>
      </c>
      <c r="Y4018" t="str">
        <f t="shared" si="376"/>
        <v>{location: new google.maps.LatLng(37.757, -122.434), weight: 0},</v>
      </c>
    </row>
    <row r="4019" spans="1:25" x14ac:dyDescent="0.2">
      <c r="A4019">
        <v>37.756999999999998</v>
      </c>
      <c r="B4019">
        <v>-122.432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f>VLOOKUP(H4019,AE$2:$AJ$12,6,TRUE)</f>
        <v>0</v>
      </c>
      <c r="N4019">
        <f>VLOOKUP(I4019,AF$2:$AJ$12,5,TRUE)</f>
        <v>0</v>
      </c>
      <c r="O4019">
        <f>VLOOKUP(J4019,AG$2:$AJ$12,4,TRUE)</f>
        <v>3</v>
      </c>
      <c r="P4019">
        <f>VLOOKUP(K4019,AH$2:$AJ$12,3,TRUE)</f>
        <v>0</v>
      </c>
      <c r="Q4019">
        <f>VLOOKUP(L4019,AI$2:$AJ$12,2,TRUE)</f>
        <v>0</v>
      </c>
      <c r="T4019" t="str">
        <f t="shared" si="377"/>
        <v>Crimepoint.create(latitude:37.757, longitude:-122.432, drugdrink:0, misdemean:0, theft:3, violent:0, total:0, drugdrinkct:0, misdemeanct:0, theftct:1, violentct:0, totalct:1)</v>
      </c>
      <c r="U4019" t="str">
        <f t="shared" si="378"/>
        <v>{location: new google.maps.LatLng(37.757, -122.432), weight: 0},</v>
      </c>
      <c r="V4019" t="str">
        <f t="shared" si="373"/>
        <v>{location: new google.maps.LatLng(37.757, -122.432), weight: 0},</v>
      </c>
      <c r="W4019" t="str">
        <f t="shared" si="374"/>
        <v>{location: new google.maps.LatLng(37.757, -122.432), weight: 0},</v>
      </c>
      <c r="X4019" t="str">
        <f t="shared" si="375"/>
        <v>{location: new google.maps.LatLng(37.757, -122.432), weight: 0},</v>
      </c>
      <c r="Y4019" t="str">
        <f t="shared" si="376"/>
        <v>{location: new google.maps.LatLng(37.757, -122.432), weight: 0},</v>
      </c>
    </row>
    <row r="4020" spans="1:25" x14ac:dyDescent="0.2">
      <c r="A4020">
        <v>37.756999999999998</v>
      </c>
      <c r="B4020">
        <v>-122.431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3</v>
      </c>
      <c r="J4020">
        <v>2</v>
      </c>
      <c r="K4020">
        <v>0</v>
      </c>
      <c r="L4020">
        <v>5</v>
      </c>
      <c r="M4020">
        <f>VLOOKUP(H4020,AE$2:$AJ$12,6,TRUE)</f>
        <v>0</v>
      </c>
      <c r="N4020">
        <f>VLOOKUP(I4020,AF$2:$AJ$12,5,TRUE)</f>
        <v>5</v>
      </c>
      <c r="O4020">
        <f>VLOOKUP(J4020,AG$2:$AJ$12,4,TRUE)</f>
        <v>4</v>
      </c>
      <c r="P4020">
        <f>VLOOKUP(K4020,AH$2:$AJ$12,3,TRUE)</f>
        <v>0</v>
      </c>
      <c r="Q4020">
        <f>VLOOKUP(L4020,AI$2:$AJ$12,2,TRUE)</f>
        <v>4</v>
      </c>
      <c r="T4020" t="str">
        <f t="shared" si="377"/>
        <v>Crimepoint.create(latitude:37.757, longitude:-122.431, drugdrink:0, misdemean:5, theft:4, violent:0, total:4, drugdrinkct:0, misdemeanct:3, theftct:2, violentct:0, totalct:5)</v>
      </c>
      <c r="U4020" t="str">
        <f t="shared" si="378"/>
        <v>{location: new google.maps.LatLng(37.757, -122.431), weight: 0},</v>
      </c>
      <c r="V4020" t="str">
        <f t="shared" si="373"/>
        <v>{location: new google.maps.LatLng(37.757, -122.431), weight: 1},</v>
      </c>
      <c r="W4020" t="str">
        <f t="shared" si="374"/>
        <v>{location: new google.maps.LatLng(37.757, -122.431), weight: 0},</v>
      </c>
      <c r="X4020" t="str">
        <f t="shared" si="375"/>
        <v>{location: new google.maps.LatLng(37.757, -122.431), weight: 0},</v>
      </c>
      <c r="Y4020" t="str">
        <f t="shared" si="376"/>
        <v>{location: new google.maps.LatLng(37.757, -122.431), weight: 0},</v>
      </c>
    </row>
    <row r="4021" spans="1:25" x14ac:dyDescent="0.2">
      <c r="A4021">
        <v>37.756999999999998</v>
      </c>
      <c r="B4021">
        <v>-122.43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1</v>
      </c>
      <c r="M4021">
        <f>VLOOKUP(H4021,AE$2:$AJ$12,6,TRUE)</f>
        <v>0</v>
      </c>
      <c r="N4021">
        <f>VLOOKUP(I4021,AF$2:$AJ$12,5,TRUE)</f>
        <v>2</v>
      </c>
      <c r="O4021">
        <f>VLOOKUP(J4021,AG$2:$AJ$12,4,TRUE)</f>
        <v>0</v>
      </c>
      <c r="P4021">
        <f>VLOOKUP(K4021,AH$2:$AJ$12,3,TRUE)</f>
        <v>0</v>
      </c>
      <c r="Q4021">
        <f>VLOOKUP(L4021,AI$2:$AJ$12,2,TRUE)</f>
        <v>0</v>
      </c>
      <c r="T4021" t="str">
        <f t="shared" si="377"/>
        <v>Crimepoint.create(latitude:37.757, longitude:-122.43, drugdrink:0, misdemean:2, theft:0, violent:0, total:0, drugdrinkct:0, misdemeanct:1, theftct:0, violentct:0, totalct:1)</v>
      </c>
      <c r="U4021" t="str">
        <f t="shared" si="378"/>
        <v>{location: new google.maps.LatLng(37.757, -122.43), weight: 0},</v>
      </c>
      <c r="V4021" t="str">
        <f t="shared" si="373"/>
        <v>{location: new google.maps.LatLng(37.757, -122.43), weight: 0},</v>
      </c>
      <c r="W4021" t="str">
        <f t="shared" si="374"/>
        <v>{location: new google.maps.LatLng(37.757, -122.43), weight: 0},</v>
      </c>
      <c r="X4021" t="str">
        <f t="shared" si="375"/>
        <v>{location: new google.maps.LatLng(37.757, -122.43), weight: 0},</v>
      </c>
      <c r="Y4021" t="str">
        <f t="shared" si="376"/>
        <v>{location: new google.maps.LatLng(37.757, -122.43), weight: 0},</v>
      </c>
    </row>
    <row r="4022" spans="1:25" x14ac:dyDescent="0.2">
      <c r="A4022">
        <v>37.756999999999998</v>
      </c>
      <c r="B4022">
        <v>-122.429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4</v>
      </c>
      <c r="K4022">
        <v>0</v>
      </c>
      <c r="L4022">
        <v>4</v>
      </c>
      <c r="M4022">
        <f>VLOOKUP(H4022,AE$2:$AJ$12,6,TRUE)</f>
        <v>0</v>
      </c>
      <c r="N4022">
        <f>VLOOKUP(I4022,AF$2:$AJ$12,5,TRUE)</f>
        <v>0</v>
      </c>
      <c r="O4022">
        <f>VLOOKUP(J4022,AG$2:$AJ$12,4,TRUE)</f>
        <v>6</v>
      </c>
      <c r="P4022">
        <f>VLOOKUP(K4022,AH$2:$AJ$12,3,TRUE)</f>
        <v>0</v>
      </c>
      <c r="Q4022">
        <f>VLOOKUP(L4022,AI$2:$AJ$12,2,TRUE)</f>
        <v>3</v>
      </c>
      <c r="T4022" t="str">
        <f t="shared" si="377"/>
        <v>Crimepoint.create(latitude:37.757, longitude:-122.429, drugdrink:0, misdemean:0, theft:6, violent:0, total:3, drugdrinkct:0, misdemeanct:0, theftct:4, violentct:0, totalct:4)</v>
      </c>
      <c r="U4022" t="str">
        <f t="shared" si="378"/>
        <v>{location: new google.maps.LatLng(37.757, -122.429), weight: 0},</v>
      </c>
      <c r="V4022" t="str">
        <f t="shared" si="373"/>
        <v>{location: new google.maps.LatLng(37.757, -122.429), weight: 0},</v>
      </c>
      <c r="W4022" t="str">
        <f t="shared" si="374"/>
        <v>{location: new google.maps.LatLng(37.757, -122.429), weight: 1},</v>
      </c>
      <c r="X4022" t="str">
        <f t="shared" si="375"/>
        <v>{location: new google.maps.LatLng(37.757, -122.429), weight: 0},</v>
      </c>
      <c r="Y4022" t="str">
        <f t="shared" si="376"/>
        <v>{location: new google.maps.LatLng(37.757, -122.429), weight: 0},</v>
      </c>
    </row>
    <row r="4023" spans="1:25" x14ac:dyDescent="0.2">
      <c r="A4023">
        <v>37.756999999999998</v>
      </c>
      <c r="B4023">
        <v>-122.428</v>
      </c>
      <c r="C4023">
        <v>1</v>
      </c>
      <c r="D4023">
        <v>2</v>
      </c>
      <c r="E4023">
        <v>0</v>
      </c>
      <c r="F4023">
        <v>0</v>
      </c>
      <c r="G4023">
        <v>1</v>
      </c>
      <c r="H4023">
        <v>1</v>
      </c>
      <c r="I4023">
        <v>7</v>
      </c>
      <c r="J4023">
        <v>1</v>
      </c>
      <c r="K4023">
        <v>0</v>
      </c>
      <c r="L4023">
        <v>9</v>
      </c>
      <c r="M4023">
        <f>VLOOKUP(H4023,AE$2:$AJ$12,6,TRUE)</f>
        <v>8</v>
      </c>
      <c r="N4023">
        <f>VLOOKUP(I4023,AF$2:$AJ$12,5,TRUE)</f>
        <v>7</v>
      </c>
      <c r="O4023">
        <f>VLOOKUP(J4023,AG$2:$AJ$12,4,TRUE)</f>
        <v>3</v>
      </c>
      <c r="P4023">
        <f>VLOOKUP(K4023,AH$2:$AJ$12,3,TRUE)</f>
        <v>0</v>
      </c>
      <c r="Q4023">
        <f>VLOOKUP(L4023,AI$2:$AJ$12,2,TRUE)</f>
        <v>5</v>
      </c>
      <c r="T4023" t="str">
        <f t="shared" si="377"/>
        <v>Crimepoint.create(latitude:37.757, longitude:-122.428, drugdrink:8, misdemean:7, theft:3, violent:0, total:5, drugdrinkct:1, misdemeanct:7, theftct:1, violentct:0, totalct:9)</v>
      </c>
      <c r="U4023" t="str">
        <f t="shared" si="378"/>
        <v>{location: new google.maps.LatLng(37.757, -122.428), weight: 1},</v>
      </c>
      <c r="V4023" t="str">
        <f t="shared" si="373"/>
        <v>{location: new google.maps.LatLng(37.757, -122.428), weight: 2},</v>
      </c>
      <c r="W4023" t="str">
        <f t="shared" si="374"/>
        <v>{location: new google.maps.LatLng(37.757, -122.428), weight: 0},</v>
      </c>
      <c r="X4023" t="str">
        <f t="shared" si="375"/>
        <v>{location: new google.maps.LatLng(37.757, -122.428), weight: 0},</v>
      </c>
      <c r="Y4023" t="str">
        <f t="shared" si="376"/>
        <v>{location: new google.maps.LatLng(37.757, -122.428), weight: 1},</v>
      </c>
    </row>
    <row r="4024" spans="1:25" x14ac:dyDescent="0.2">
      <c r="A4024">
        <v>37.756999999999998</v>
      </c>
      <c r="B4024">
        <v>-122.42700000000001</v>
      </c>
      <c r="C4024">
        <v>0</v>
      </c>
      <c r="D4024">
        <v>1</v>
      </c>
      <c r="E4024">
        <v>1</v>
      </c>
      <c r="F4024">
        <v>0</v>
      </c>
      <c r="G4024">
        <v>1</v>
      </c>
      <c r="H4024">
        <v>0</v>
      </c>
      <c r="I4024">
        <v>5</v>
      </c>
      <c r="J4024">
        <v>7</v>
      </c>
      <c r="K4024">
        <v>0</v>
      </c>
      <c r="L4024">
        <v>12</v>
      </c>
      <c r="M4024">
        <f>VLOOKUP(H4024,AE$2:$AJ$12,6,TRUE)</f>
        <v>0</v>
      </c>
      <c r="N4024">
        <f>VLOOKUP(I4024,AF$2:$AJ$12,5,TRUE)</f>
        <v>6</v>
      </c>
      <c r="O4024">
        <f>VLOOKUP(J4024,AG$2:$AJ$12,4,TRUE)</f>
        <v>7</v>
      </c>
      <c r="P4024">
        <f>VLOOKUP(K4024,AH$2:$AJ$12,3,TRUE)</f>
        <v>0</v>
      </c>
      <c r="Q4024">
        <f>VLOOKUP(L4024,AI$2:$AJ$12,2,TRUE)</f>
        <v>6</v>
      </c>
      <c r="T4024" t="str">
        <f t="shared" si="377"/>
        <v>Crimepoint.create(latitude:37.757, longitude:-122.427, drugdrink:0, misdemean:6, theft:7, violent:0, total:6, drugdrinkct:0, misdemeanct:5, theftct:7, violentct:0, totalct:12)</v>
      </c>
      <c r="U4024" t="str">
        <f t="shared" si="378"/>
        <v>{location: new google.maps.LatLng(37.757, -122.427), weight: 0},</v>
      </c>
      <c r="V4024" t="str">
        <f t="shared" si="373"/>
        <v>{location: new google.maps.LatLng(37.757, -122.427), weight: 1},</v>
      </c>
      <c r="W4024" t="str">
        <f t="shared" si="374"/>
        <v>{location: new google.maps.LatLng(37.757, -122.427), weight: 1},</v>
      </c>
      <c r="X4024" t="str">
        <f t="shared" si="375"/>
        <v>{location: new google.maps.LatLng(37.757, -122.427), weight: 0},</v>
      </c>
      <c r="Y4024" t="str">
        <f t="shared" si="376"/>
        <v>{location: new google.maps.LatLng(37.757, -122.427), weight: 1},</v>
      </c>
    </row>
    <row r="4025" spans="1:25" x14ac:dyDescent="0.2">
      <c r="A4025">
        <v>37.756999999999998</v>
      </c>
      <c r="B4025">
        <v>-122.426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6</v>
      </c>
      <c r="J4025">
        <v>3</v>
      </c>
      <c r="K4025">
        <v>0</v>
      </c>
      <c r="L4025">
        <v>9</v>
      </c>
      <c r="M4025">
        <f>VLOOKUP(H4025,AE$2:$AJ$12,6,TRUE)</f>
        <v>0</v>
      </c>
      <c r="N4025">
        <f>VLOOKUP(I4025,AF$2:$AJ$12,5,TRUE)</f>
        <v>7</v>
      </c>
      <c r="O4025">
        <f>VLOOKUP(J4025,AG$2:$AJ$12,4,TRUE)</f>
        <v>5</v>
      </c>
      <c r="P4025">
        <f>VLOOKUP(K4025,AH$2:$AJ$12,3,TRUE)</f>
        <v>0</v>
      </c>
      <c r="Q4025">
        <f>VLOOKUP(L4025,AI$2:$AJ$12,2,TRUE)</f>
        <v>5</v>
      </c>
      <c r="T4025" t="str">
        <f t="shared" si="377"/>
        <v>Crimepoint.create(latitude:37.757, longitude:-122.426, drugdrink:0, misdemean:7, theft:5, violent:0, total:5, drugdrinkct:0, misdemeanct:6, theftct:3, violentct:0, totalct:9)</v>
      </c>
      <c r="U4025" t="str">
        <f t="shared" si="378"/>
        <v>{location: new google.maps.LatLng(37.757, -122.426), weight: 0},</v>
      </c>
      <c r="V4025" t="str">
        <f t="shared" si="373"/>
        <v>{location: new google.maps.LatLng(37.757, -122.426), weight: 1},</v>
      </c>
      <c r="W4025" t="str">
        <f t="shared" si="374"/>
        <v>{location: new google.maps.LatLng(37.757, -122.426), weight: 0},</v>
      </c>
      <c r="X4025" t="str">
        <f t="shared" si="375"/>
        <v>{location: new google.maps.LatLng(37.757, -122.426), weight: 0},</v>
      </c>
      <c r="Y4025" t="str">
        <f t="shared" si="376"/>
        <v>{location: new google.maps.LatLng(37.757, -122.426), weight: 1},</v>
      </c>
    </row>
    <row r="4026" spans="1:25" x14ac:dyDescent="0.2">
      <c r="A4026">
        <v>37.756999999999998</v>
      </c>
      <c r="B4026">
        <v>-122.425</v>
      </c>
      <c r="C4026">
        <v>1</v>
      </c>
      <c r="D4026">
        <v>1</v>
      </c>
      <c r="E4026">
        <v>0</v>
      </c>
      <c r="F4026">
        <v>1</v>
      </c>
      <c r="G4026">
        <v>1</v>
      </c>
      <c r="H4026">
        <v>1</v>
      </c>
      <c r="I4026">
        <v>6</v>
      </c>
      <c r="J4026">
        <v>1</v>
      </c>
      <c r="K4026">
        <v>1</v>
      </c>
      <c r="L4026">
        <v>9</v>
      </c>
      <c r="M4026">
        <f>VLOOKUP(H4026,AE$2:$AJ$12,6,TRUE)</f>
        <v>8</v>
      </c>
      <c r="N4026">
        <f>VLOOKUP(I4026,AF$2:$AJ$12,5,TRUE)</f>
        <v>7</v>
      </c>
      <c r="O4026">
        <f>VLOOKUP(J4026,AG$2:$AJ$12,4,TRUE)</f>
        <v>3</v>
      </c>
      <c r="P4026">
        <f>VLOOKUP(K4026,AH$2:$AJ$12,3,TRUE)</f>
        <v>7</v>
      </c>
      <c r="Q4026">
        <f>VLOOKUP(L4026,AI$2:$AJ$12,2,TRUE)</f>
        <v>5</v>
      </c>
      <c r="T4026" t="str">
        <f t="shared" si="377"/>
        <v>Crimepoint.create(latitude:37.757, longitude:-122.425, drugdrink:8, misdemean:7, theft:3, violent:7, total:5, drugdrinkct:1, misdemeanct:6, theftct:1, violentct:1, totalct:9)</v>
      </c>
      <c r="U4026" t="str">
        <f t="shared" si="378"/>
        <v>{location: new google.maps.LatLng(37.757, -122.425), weight: 1},</v>
      </c>
      <c r="V4026" t="str">
        <f t="shared" si="373"/>
        <v>{location: new google.maps.LatLng(37.757, -122.425), weight: 1},</v>
      </c>
      <c r="W4026" t="str">
        <f t="shared" si="374"/>
        <v>{location: new google.maps.LatLng(37.757, -122.425), weight: 0},</v>
      </c>
      <c r="X4026" t="str">
        <f t="shared" si="375"/>
        <v>{location: new google.maps.LatLng(37.757, -122.425), weight: 1},</v>
      </c>
      <c r="Y4026" t="str">
        <f t="shared" si="376"/>
        <v>{location: new google.maps.LatLng(37.757, -122.425), weight: 1},</v>
      </c>
    </row>
    <row r="4027" spans="1:25" x14ac:dyDescent="0.2">
      <c r="A4027">
        <v>37.756999999999998</v>
      </c>
      <c r="B4027">
        <v>-122.42400000000001</v>
      </c>
      <c r="C4027">
        <v>1</v>
      </c>
      <c r="D4027">
        <v>1</v>
      </c>
      <c r="E4027">
        <v>0</v>
      </c>
      <c r="F4027">
        <v>0</v>
      </c>
      <c r="G4027">
        <v>1</v>
      </c>
      <c r="H4027">
        <v>1</v>
      </c>
      <c r="I4027">
        <v>6</v>
      </c>
      <c r="J4027">
        <v>1</v>
      </c>
      <c r="K4027">
        <v>0</v>
      </c>
      <c r="L4027">
        <v>8</v>
      </c>
      <c r="M4027">
        <f>VLOOKUP(H4027,AE$2:$AJ$12,6,TRUE)</f>
        <v>8</v>
      </c>
      <c r="N4027">
        <f>VLOOKUP(I4027,AF$2:$AJ$12,5,TRUE)</f>
        <v>7</v>
      </c>
      <c r="O4027">
        <f>VLOOKUP(J4027,AG$2:$AJ$12,4,TRUE)</f>
        <v>3</v>
      </c>
      <c r="P4027">
        <f>VLOOKUP(K4027,AH$2:$AJ$12,3,TRUE)</f>
        <v>0</v>
      </c>
      <c r="Q4027">
        <f>VLOOKUP(L4027,AI$2:$AJ$12,2,TRUE)</f>
        <v>5</v>
      </c>
      <c r="T4027" t="str">
        <f t="shared" si="377"/>
        <v>Crimepoint.create(latitude:37.757, longitude:-122.424, drugdrink:8, misdemean:7, theft:3, violent:0, total:5, drugdrinkct:1, misdemeanct:6, theftct:1, violentct:0, totalct:8)</v>
      </c>
      <c r="U4027" t="str">
        <f t="shared" si="378"/>
        <v>{location: new google.maps.LatLng(37.757, -122.424), weight: 1},</v>
      </c>
      <c r="V4027" t="str">
        <f t="shared" si="373"/>
        <v>{location: new google.maps.LatLng(37.757, -122.424), weight: 1},</v>
      </c>
      <c r="W4027" t="str">
        <f t="shared" si="374"/>
        <v>{location: new google.maps.LatLng(37.757, -122.424), weight: 0},</v>
      </c>
      <c r="X4027" t="str">
        <f t="shared" si="375"/>
        <v>{location: new google.maps.LatLng(37.757, -122.424), weight: 0},</v>
      </c>
      <c r="Y4027" t="str">
        <f t="shared" si="376"/>
        <v>{location: new google.maps.LatLng(37.757, -122.424), weight: 1},</v>
      </c>
    </row>
    <row r="4028" spans="1:25" x14ac:dyDescent="0.2">
      <c r="A4028">
        <v>37.756999999999998</v>
      </c>
      <c r="B4028">
        <v>-122.423</v>
      </c>
      <c r="C4028">
        <v>0</v>
      </c>
      <c r="D4028">
        <v>1</v>
      </c>
      <c r="E4028">
        <v>2</v>
      </c>
      <c r="F4028">
        <v>1</v>
      </c>
      <c r="G4028">
        <v>2</v>
      </c>
      <c r="H4028">
        <v>0</v>
      </c>
      <c r="I4028">
        <v>5</v>
      </c>
      <c r="J4028">
        <v>13</v>
      </c>
      <c r="K4028">
        <v>1</v>
      </c>
      <c r="L4028">
        <v>19</v>
      </c>
      <c r="M4028">
        <f>VLOOKUP(H4028,AE$2:$AJ$12,6,TRUE)</f>
        <v>0</v>
      </c>
      <c r="N4028">
        <f>VLOOKUP(I4028,AF$2:$AJ$12,5,TRUE)</f>
        <v>6</v>
      </c>
      <c r="O4028">
        <f>VLOOKUP(J4028,AG$2:$AJ$12,4,TRUE)</f>
        <v>8</v>
      </c>
      <c r="P4028">
        <f>VLOOKUP(K4028,AH$2:$AJ$12,3,TRUE)</f>
        <v>7</v>
      </c>
      <c r="Q4028">
        <f>VLOOKUP(L4028,AI$2:$AJ$12,2,TRUE)</f>
        <v>7</v>
      </c>
      <c r="T4028" t="str">
        <f t="shared" si="377"/>
        <v>Crimepoint.create(latitude:37.757, longitude:-122.423, drugdrink:0, misdemean:6, theft:8, violent:7, total:7, drugdrinkct:0, misdemeanct:5, theftct:13, violentct:1, totalct:19)</v>
      </c>
      <c r="U4028" t="str">
        <f t="shared" si="378"/>
        <v>{location: new google.maps.LatLng(37.757, -122.423), weight: 0},</v>
      </c>
      <c r="V4028" t="str">
        <f t="shared" si="373"/>
        <v>{location: new google.maps.LatLng(37.757, -122.423), weight: 1},</v>
      </c>
      <c r="W4028" t="str">
        <f t="shared" si="374"/>
        <v>{location: new google.maps.LatLng(37.757, -122.423), weight: 2},</v>
      </c>
      <c r="X4028" t="str">
        <f t="shared" si="375"/>
        <v>{location: new google.maps.LatLng(37.757, -122.423), weight: 1},</v>
      </c>
      <c r="Y4028" t="str">
        <f t="shared" si="376"/>
        <v>{location: new google.maps.LatLng(37.757, -122.423), weight: 2},</v>
      </c>
    </row>
    <row r="4029" spans="1:25" x14ac:dyDescent="0.2">
      <c r="A4029">
        <v>37.756999999999998</v>
      </c>
      <c r="B4029">
        <v>-122.422</v>
      </c>
      <c r="C4029">
        <v>1</v>
      </c>
      <c r="D4029">
        <v>2</v>
      </c>
      <c r="E4029">
        <v>1</v>
      </c>
      <c r="F4029">
        <v>1</v>
      </c>
      <c r="G4029">
        <v>1</v>
      </c>
      <c r="H4029">
        <v>2</v>
      </c>
      <c r="I4029">
        <v>8</v>
      </c>
      <c r="J4029">
        <v>6</v>
      </c>
      <c r="K4029">
        <v>1</v>
      </c>
      <c r="L4029">
        <v>17</v>
      </c>
      <c r="M4029">
        <f>VLOOKUP(H4029,AE$2:$AJ$12,6,TRUE)</f>
        <v>9</v>
      </c>
      <c r="N4029">
        <f>VLOOKUP(I4029,AF$2:$AJ$12,5,TRUE)</f>
        <v>7</v>
      </c>
      <c r="O4029">
        <f>VLOOKUP(J4029,AG$2:$AJ$12,4,TRUE)</f>
        <v>7</v>
      </c>
      <c r="P4029">
        <f>VLOOKUP(K4029,AH$2:$AJ$12,3,TRUE)</f>
        <v>7</v>
      </c>
      <c r="Q4029">
        <f>VLOOKUP(L4029,AI$2:$AJ$12,2,TRUE)</f>
        <v>7</v>
      </c>
      <c r="T4029" t="str">
        <f t="shared" si="377"/>
        <v>Crimepoint.create(latitude:37.757, longitude:-122.422, drugdrink:9, misdemean:7, theft:7, violent:7, total:7, drugdrinkct:2, misdemeanct:8, theftct:6, violentct:1, totalct:17)</v>
      </c>
      <c r="U4029" t="str">
        <f t="shared" si="378"/>
        <v>{location: new google.maps.LatLng(37.757, -122.422), weight: 1},</v>
      </c>
      <c r="V4029" t="str">
        <f t="shared" si="373"/>
        <v>{location: new google.maps.LatLng(37.757, -122.422), weight: 2},</v>
      </c>
      <c r="W4029" t="str">
        <f t="shared" si="374"/>
        <v>{location: new google.maps.LatLng(37.757, -122.422), weight: 1},</v>
      </c>
      <c r="X4029" t="str">
        <f t="shared" si="375"/>
        <v>{location: new google.maps.LatLng(37.757, -122.422), weight: 1},</v>
      </c>
      <c r="Y4029" t="str">
        <f t="shared" si="376"/>
        <v>{location: new google.maps.LatLng(37.757, -122.422), weight: 1},</v>
      </c>
    </row>
    <row r="4030" spans="1:25" x14ac:dyDescent="0.2">
      <c r="A4030">
        <v>37.756999999999998</v>
      </c>
      <c r="B4030">
        <v>-122.42100000000001</v>
      </c>
      <c r="C4030">
        <v>1</v>
      </c>
      <c r="D4030">
        <v>4</v>
      </c>
      <c r="E4030">
        <v>1</v>
      </c>
      <c r="F4030">
        <v>4</v>
      </c>
      <c r="G4030">
        <v>2</v>
      </c>
      <c r="H4030">
        <v>1</v>
      </c>
      <c r="I4030">
        <v>17</v>
      </c>
      <c r="J4030">
        <v>7</v>
      </c>
      <c r="K4030">
        <v>5</v>
      </c>
      <c r="L4030">
        <v>30</v>
      </c>
      <c r="M4030">
        <f>VLOOKUP(H4030,AE$2:$AJ$12,6,TRUE)</f>
        <v>8</v>
      </c>
      <c r="N4030">
        <f>VLOOKUP(I4030,AF$2:$AJ$12,5,TRUE)</f>
        <v>8</v>
      </c>
      <c r="O4030">
        <f>VLOOKUP(J4030,AG$2:$AJ$12,4,TRUE)</f>
        <v>7</v>
      </c>
      <c r="P4030">
        <f>VLOOKUP(K4030,AH$2:$AJ$12,3,TRUE)</f>
        <v>9</v>
      </c>
      <c r="Q4030">
        <f>VLOOKUP(L4030,AI$2:$AJ$12,2,TRUE)</f>
        <v>8</v>
      </c>
      <c r="T4030" t="str">
        <f t="shared" si="377"/>
        <v>Crimepoint.create(latitude:37.757, longitude:-122.421, drugdrink:8, misdemean:8, theft:7, violent:9, total:8, drugdrinkct:1, misdemeanct:17, theftct:7, violentct:5, totalct:30)</v>
      </c>
      <c r="U4030" t="str">
        <f t="shared" si="378"/>
        <v>{location: new google.maps.LatLng(37.757, -122.421), weight: 1},</v>
      </c>
      <c r="V4030" t="str">
        <f t="shared" si="373"/>
        <v>{location: new google.maps.LatLng(37.757, -122.421), weight: 4},</v>
      </c>
      <c r="W4030" t="str">
        <f t="shared" si="374"/>
        <v>{location: new google.maps.LatLng(37.757, -122.421), weight: 1},</v>
      </c>
      <c r="X4030" t="str">
        <f t="shared" si="375"/>
        <v>{location: new google.maps.LatLng(37.757, -122.421), weight: 4},</v>
      </c>
      <c r="Y4030" t="str">
        <f t="shared" si="376"/>
        <v>{location: new google.maps.LatLng(37.757, -122.421), weight: 2},</v>
      </c>
    </row>
    <row r="4031" spans="1:25" x14ac:dyDescent="0.2">
      <c r="A4031">
        <v>37.756999999999998</v>
      </c>
      <c r="B4031">
        <v>-122.42</v>
      </c>
      <c r="C4031">
        <v>1</v>
      </c>
      <c r="D4031">
        <v>2</v>
      </c>
      <c r="E4031">
        <v>1</v>
      </c>
      <c r="F4031">
        <v>1</v>
      </c>
      <c r="G4031">
        <v>1</v>
      </c>
      <c r="H4031">
        <v>1</v>
      </c>
      <c r="I4031">
        <v>9</v>
      </c>
      <c r="J4031">
        <v>5</v>
      </c>
      <c r="K4031">
        <v>2</v>
      </c>
      <c r="L4031">
        <v>17</v>
      </c>
      <c r="M4031">
        <f>VLOOKUP(H4031,AE$2:$AJ$12,6,TRUE)</f>
        <v>8</v>
      </c>
      <c r="N4031">
        <f>VLOOKUP(I4031,AF$2:$AJ$12,5,TRUE)</f>
        <v>7</v>
      </c>
      <c r="O4031">
        <f>VLOOKUP(J4031,AG$2:$AJ$12,4,TRUE)</f>
        <v>7</v>
      </c>
      <c r="P4031">
        <f>VLOOKUP(K4031,AH$2:$AJ$12,3,TRUE)</f>
        <v>7</v>
      </c>
      <c r="Q4031">
        <f>VLOOKUP(L4031,AI$2:$AJ$12,2,TRUE)</f>
        <v>7</v>
      </c>
      <c r="T4031" t="str">
        <f t="shared" si="377"/>
        <v>Crimepoint.create(latitude:37.757, longitude:-122.42, drugdrink:8, misdemean:7, theft:7, violent:7, total:7, drugdrinkct:1, misdemeanct:9, theftct:5, violentct:2, totalct:17)</v>
      </c>
      <c r="U4031" t="str">
        <f t="shared" si="378"/>
        <v>{location: new google.maps.LatLng(37.757, -122.42), weight: 1},</v>
      </c>
      <c r="V4031" t="str">
        <f t="shared" si="373"/>
        <v>{location: new google.maps.LatLng(37.757, -122.42), weight: 2},</v>
      </c>
      <c r="W4031" t="str">
        <f t="shared" si="374"/>
        <v>{location: new google.maps.LatLng(37.757, -122.42), weight: 1},</v>
      </c>
      <c r="X4031" t="str">
        <f t="shared" si="375"/>
        <v>{location: new google.maps.LatLng(37.757, -122.42), weight: 1},</v>
      </c>
      <c r="Y4031" t="str">
        <f t="shared" si="376"/>
        <v>{location: new google.maps.LatLng(37.757, -122.42), weight: 1},</v>
      </c>
    </row>
    <row r="4032" spans="1:25" x14ac:dyDescent="0.2">
      <c r="A4032">
        <v>37.756999999999998</v>
      </c>
      <c r="B4032">
        <v>-122.419</v>
      </c>
      <c r="C4032">
        <v>0</v>
      </c>
      <c r="D4032">
        <v>8</v>
      </c>
      <c r="E4032">
        <v>1</v>
      </c>
      <c r="F4032">
        <v>4</v>
      </c>
      <c r="G4032">
        <v>4</v>
      </c>
      <c r="H4032">
        <v>0</v>
      </c>
      <c r="I4032">
        <v>35</v>
      </c>
      <c r="J4032">
        <v>9</v>
      </c>
      <c r="K4032">
        <v>5</v>
      </c>
      <c r="L4032">
        <v>49</v>
      </c>
      <c r="M4032">
        <f>VLOOKUP(H4032,AE$2:$AJ$12,6,TRUE)</f>
        <v>0</v>
      </c>
      <c r="N4032">
        <f>VLOOKUP(I4032,AF$2:$AJ$12,5,TRUE)</f>
        <v>9</v>
      </c>
      <c r="O4032">
        <f>VLOOKUP(J4032,AG$2:$AJ$12,4,TRUE)</f>
        <v>8</v>
      </c>
      <c r="P4032">
        <f>VLOOKUP(K4032,AH$2:$AJ$12,3,TRUE)</f>
        <v>9</v>
      </c>
      <c r="Q4032">
        <f>VLOOKUP(L4032,AI$2:$AJ$12,2,TRUE)</f>
        <v>9</v>
      </c>
      <c r="T4032" t="str">
        <f t="shared" si="377"/>
        <v>Crimepoint.create(latitude:37.757, longitude:-122.419, drugdrink:0, misdemean:9, theft:8, violent:9, total:9, drugdrinkct:0, misdemeanct:35, theftct:9, violentct:5, totalct:49)</v>
      </c>
      <c r="U4032" t="str">
        <f t="shared" si="378"/>
        <v>{location: new google.maps.LatLng(37.757, -122.419), weight: 0},</v>
      </c>
      <c r="V4032" t="str">
        <f t="shared" si="373"/>
        <v>{location: new google.maps.LatLng(37.757, -122.419), weight: 8},</v>
      </c>
      <c r="W4032" t="str">
        <f t="shared" si="374"/>
        <v>{location: new google.maps.LatLng(37.757, -122.419), weight: 1},</v>
      </c>
      <c r="X4032" t="str">
        <f t="shared" si="375"/>
        <v>{location: new google.maps.LatLng(37.757, -122.419), weight: 4},</v>
      </c>
      <c r="Y4032" t="str">
        <f t="shared" si="376"/>
        <v>{location: new google.maps.LatLng(37.757, -122.419), weight: 4},</v>
      </c>
    </row>
    <row r="4033" spans="1:25" x14ac:dyDescent="0.2">
      <c r="A4033">
        <v>37.756999999999998</v>
      </c>
      <c r="B4033">
        <v>-122.41800000000001</v>
      </c>
      <c r="C4033">
        <v>5</v>
      </c>
      <c r="D4033">
        <v>7</v>
      </c>
      <c r="E4033">
        <v>1</v>
      </c>
      <c r="F4033">
        <v>1</v>
      </c>
      <c r="G4033">
        <v>4</v>
      </c>
      <c r="H4033">
        <v>7</v>
      </c>
      <c r="I4033">
        <v>33</v>
      </c>
      <c r="J4033">
        <v>4</v>
      </c>
      <c r="K4033">
        <v>1</v>
      </c>
      <c r="L4033">
        <v>45</v>
      </c>
      <c r="M4033">
        <f>VLOOKUP(H4033,AE$2:$AJ$12,6,TRUE)</f>
        <v>9</v>
      </c>
      <c r="N4033">
        <f>VLOOKUP(I4033,AF$2:$AJ$12,5,TRUE)</f>
        <v>9</v>
      </c>
      <c r="O4033">
        <f>VLOOKUP(J4033,AG$2:$AJ$12,4,TRUE)</f>
        <v>6</v>
      </c>
      <c r="P4033">
        <f>VLOOKUP(K4033,AH$2:$AJ$12,3,TRUE)</f>
        <v>7</v>
      </c>
      <c r="Q4033">
        <f>VLOOKUP(L4033,AI$2:$AJ$12,2,TRUE)</f>
        <v>9</v>
      </c>
      <c r="T4033" t="str">
        <f t="shared" si="377"/>
        <v>Crimepoint.create(latitude:37.757, longitude:-122.418, drugdrink:9, misdemean:9, theft:6, violent:7, total:9, drugdrinkct:7, misdemeanct:33, theftct:4, violentct:1, totalct:45)</v>
      </c>
      <c r="U4033" t="str">
        <f t="shared" si="378"/>
        <v>{location: new google.maps.LatLng(37.757, -122.418), weight: 5},</v>
      </c>
      <c r="V4033" t="str">
        <f t="shared" si="373"/>
        <v>{location: new google.maps.LatLng(37.757, -122.418), weight: 7},</v>
      </c>
      <c r="W4033" t="str">
        <f t="shared" si="374"/>
        <v>{location: new google.maps.LatLng(37.757, -122.418), weight: 1},</v>
      </c>
      <c r="X4033" t="str">
        <f t="shared" si="375"/>
        <v>{location: new google.maps.LatLng(37.757, -122.418), weight: 1},</v>
      </c>
      <c r="Y4033" t="str">
        <f t="shared" si="376"/>
        <v>{location: new google.maps.LatLng(37.757, -122.418), weight: 4},</v>
      </c>
    </row>
    <row r="4034" spans="1:25" x14ac:dyDescent="0.2">
      <c r="A4034">
        <v>37.756999999999998</v>
      </c>
      <c r="B4034">
        <v>-122.417</v>
      </c>
      <c r="C4034">
        <v>1</v>
      </c>
      <c r="D4034">
        <v>4</v>
      </c>
      <c r="E4034">
        <v>1</v>
      </c>
      <c r="F4034">
        <v>2</v>
      </c>
      <c r="G4034">
        <v>2</v>
      </c>
      <c r="H4034">
        <v>1</v>
      </c>
      <c r="I4034">
        <v>18</v>
      </c>
      <c r="J4034">
        <v>9</v>
      </c>
      <c r="K4034">
        <v>3</v>
      </c>
      <c r="L4034">
        <v>31</v>
      </c>
      <c r="M4034">
        <f>VLOOKUP(H4034,AE$2:$AJ$12,6,TRUE)</f>
        <v>8</v>
      </c>
      <c r="N4034">
        <f>VLOOKUP(I4034,AF$2:$AJ$12,5,TRUE)</f>
        <v>8</v>
      </c>
      <c r="O4034">
        <f>VLOOKUP(J4034,AG$2:$AJ$12,4,TRUE)</f>
        <v>8</v>
      </c>
      <c r="P4034">
        <f>VLOOKUP(K4034,AH$2:$AJ$12,3,TRUE)</f>
        <v>8</v>
      </c>
      <c r="Q4034">
        <f>VLOOKUP(L4034,AI$2:$AJ$12,2,TRUE)</f>
        <v>8</v>
      </c>
      <c r="T4034" t="str">
        <f t="shared" si="377"/>
        <v>Crimepoint.create(latitude:37.757, longitude:-122.417, drugdrink:8, misdemean:8, theft:8, violent:8, total:8, drugdrinkct:1, misdemeanct:18, theftct:9, violentct:3, totalct:31)</v>
      </c>
      <c r="U4034" t="str">
        <f t="shared" si="378"/>
        <v>{location: new google.maps.LatLng(37.757, -122.417), weight: 1},</v>
      </c>
      <c r="V4034" t="str">
        <f t="shared" si="373"/>
        <v>{location: new google.maps.LatLng(37.757, -122.417), weight: 4},</v>
      </c>
      <c r="W4034" t="str">
        <f t="shared" si="374"/>
        <v>{location: new google.maps.LatLng(37.757, -122.417), weight: 1},</v>
      </c>
      <c r="X4034" t="str">
        <f t="shared" si="375"/>
        <v>{location: new google.maps.LatLng(37.757, -122.417), weight: 2},</v>
      </c>
      <c r="Y4034" t="str">
        <f t="shared" si="376"/>
        <v>{location: new google.maps.LatLng(37.757, -122.417), weight: 2},</v>
      </c>
    </row>
    <row r="4035" spans="1:25" x14ac:dyDescent="0.2">
      <c r="A4035">
        <v>37.756999999999998</v>
      </c>
      <c r="B4035">
        <v>-122.416</v>
      </c>
      <c r="C4035">
        <v>1</v>
      </c>
      <c r="D4035">
        <v>5</v>
      </c>
      <c r="E4035">
        <v>1</v>
      </c>
      <c r="F4035">
        <v>9</v>
      </c>
      <c r="G4035">
        <v>3</v>
      </c>
      <c r="H4035">
        <v>2</v>
      </c>
      <c r="I4035">
        <v>23</v>
      </c>
      <c r="J4035">
        <v>6</v>
      </c>
      <c r="K4035">
        <v>12</v>
      </c>
      <c r="L4035">
        <v>43</v>
      </c>
      <c r="M4035">
        <f>VLOOKUP(H4035,AE$2:$AJ$12,6,TRUE)</f>
        <v>9</v>
      </c>
      <c r="N4035">
        <f>VLOOKUP(I4035,AF$2:$AJ$12,5,TRUE)</f>
        <v>9</v>
      </c>
      <c r="O4035">
        <f>VLOOKUP(J4035,AG$2:$AJ$12,4,TRUE)</f>
        <v>7</v>
      </c>
      <c r="P4035">
        <f>VLOOKUP(K4035,AH$2:$AJ$12,3,TRUE)</f>
        <v>9</v>
      </c>
      <c r="Q4035">
        <f>VLOOKUP(L4035,AI$2:$AJ$12,2,TRUE)</f>
        <v>9</v>
      </c>
      <c r="T4035" t="str">
        <f t="shared" si="377"/>
        <v>Crimepoint.create(latitude:37.757, longitude:-122.416, drugdrink:9, misdemean:9, theft:7, violent:9, total:9, drugdrinkct:2, misdemeanct:23, theftct:6, violentct:12, totalct:43)</v>
      </c>
      <c r="U4035" t="str">
        <f t="shared" si="378"/>
        <v>{location: new google.maps.LatLng(37.757, -122.416), weight: 1},</v>
      </c>
      <c r="V4035" t="str">
        <f t="shared" ref="V4035:V4098" si="379">$Z$2&amp;$A4035&amp;$AA$2&amp;$B4035&amp;$AB$2&amp;D4035&amp;$AC$2</f>
        <v>{location: new google.maps.LatLng(37.757, -122.416), weight: 5},</v>
      </c>
      <c r="W4035" t="str">
        <f t="shared" ref="W4035:W4098" si="380">$Z$2&amp;$A4035&amp;$AA$2&amp;$B4035&amp;$AB$2&amp;E4035&amp;$AC$2</f>
        <v>{location: new google.maps.LatLng(37.757, -122.416), weight: 1},</v>
      </c>
      <c r="X4035" t="str">
        <f t="shared" ref="X4035:X4098" si="381">$Z$2&amp;$A4035&amp;$AA$2&amp;$B4035&amp;$AB$2&amp;F4035&amp;$AC$2</f>
        <v>{location: new google.maps.LatLng(37.757, -122.416), weight: 9},</v>
      </c>
      <c r="Y4035" t="str">
        <f t="shared" ref="Y4035:Y4098" si="382">$Z$2&amp;$A4035&amp;$AA$2&amp;$B4035&amp;$AB$2&amp;G4035&amp;$AC$2</f>
        <v>{location: new google.maps.LatLng(37.757, -122.416), weight: 3},</v>
      </c>
    </row>
    <row r="4036" spans="1:25" x14ac:dyDescent="0.2">
      <c r="A4036">
        <v>37.756999999999998</v>
      </c>
      <c r="B4036">
        <v>-122.41500000000001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6</v>
      </c>
      <c r="J4036">
        <v>9</v>
      </c>
      <c r="K4036">
        <v>2</v>
      </c>
      <c r="L4036">
        <v>18</v>
      </c>
      <c r="M4036">
        <f>VLOOKUP(H4036,AE$2:$AJ$12,6,TRUE)</f>
        <v>8</v>
      </c>
      <c r="N4036">
        <f>VLOOKUP(I4036,AF$2:$AJ$12,5,TRUE)</f>
        <v>7</v>
      </c>
      <c r="O4036">
        <f>VLOOKUP(J4036,AG$2:$AJ$12,4,TRUE)</f>
        <v>8</v>
      </c>
      <c r="P4036">
        <f>VLOOKUP(K4036,AH$2:$AJ$12,3,TRUE)</f>
        <v>7</v>
      </c>
      <c r="Q4036">
        <f>VLOOKUP(L4036,AI$2:$AJ$12,2,TRUE)</f>
        <v>7</v>
      </c>
      <c r="T4036" t="str">
        <f t="shared" ref="T4036:T4099" si="383">"Crimepoint.create("&amp;A$2&amp;":"&amp;A4036&amp;", "&amp;B$2&amp;":"&amp;B4036&amp;", "&amp;C$2&amp;":"&amp;M4036&amp;", "&amp;D$2&amp;":"&amp;N4036&amp;", "&amp;E$2&amp;":"&amp;O4036&amp;", "&amp;F$2&amp;":"&amp;P4036&amp;", "&amp;G$2&amp;":"&amp;Q4036&amp;", "&amp;H$2&amp;":"&amp;H4036&amp;", "&amp;I$2&amp;":"&amp;I4036&amp;", "&amp;J$2&amp;":"&amp;J4036&amp;", "&amp;K$2&amp;":"&amp;K4036&amp;", "&amp;L$2&amp;":"&amp;L4036&amp;")"</f>
        <v>Crimepoint.create(latitude:37.757, longitude:-122.415, drugdrink:8, misdemean:7, theft:8, violent:7, total:7, drugdrinkct:1, misdemeanct:6, theftct:9, violentct:2, totalct:18)</v>
      </c>
      <c r="U4036" t="str">
        <f t="shared" ref="U4036:U4099" si="384">$Z$2&amp;$A4036&amp;$AA$2&amp;$B4036&amp;$AB$2&amp;C4036&amp;$AC$2</f>
        <v>{location: new google.maps.LatLng(37.757, -122.415), weight: 1},</v>
      </c>
      <c r="V4036" t="str">
        <f t="shared" si="379"/>
        <v>{location: new google.maps.LatLng(37.757, -122.415), weight: 1},</v>
      </c>
      <c r="W4036" t="str">
        <f t="shared" si="380"/>
        <v>{location: new google.maps.LatLng(37.757, -122.415), weight: 1},</v>
      </c>
      <c r="X4036" t="str">
        <f t="shared" si="381"/>
        <v>{location: new google.maps.LatLng(37.757, -122.415), weight: 1},</v>
      </c>
      <c r="Y4036" t="str">
        <f t="shared" si="382"/>
        <v>{location: new google.maps.LatLng(37.757, -122.415), weight: 1},</v>
      </c>
    </row>
    <row r="4037" spans="1:25" x14ac:dyDescent="0.2">
      <c r="A4037">
        <v>37.756999999999998</v>
      </c>
      <c r="B4037">
        <v>-122.414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1</v>
      </c>
      <c r="M4037">
        <f>VLOOKUP(H4037,AE$2:$AJ$12,6,TRUE)</f>
        <v>0</v>
      </c>
      <c r="N4037">
        <f>VLOOKUP(I4037,AF$2:$AJ$12,5,TRUE)</f>
        <v>2</v>
      </c>
      <c r="O4037">
        <f>VLOOKUP(J4037,AG$2:$AJ$12,4,TRUE)</f>
        <v>0</v>
      </c>
      <c r="P4037">
        <f>VLOOKUP(K4037,AH$2:$AJ$12,3,TRUE)</f>
        <v>0</v>
      </c>
      <c r="Q4037">
        <f>VLOOKUP(L4037,AI$2:$AJ$12,2,TRUE)</f>
        <v>0</v>
      </c>
      <c r="T4037" t="str">
        <f t="shared" si="383"/>
        <v>Crimepoint.create(latitude:37.757, longitude:-122.414, drugdrink:0, misdemean:2, theft:0, violent:0, total:0, drugdrinkct:0, misdemeanct:1, theftct:0, violentct:0, totalct:1)</v>
      </c>
      <c r="U4037" t="str">
        <f t="shared" si="384"/>
        <v>{location: new google.maps.LatLng(37.757, -122.414), weight: 0},</v>
      </c>
      <c r="V4037" t="str">
        <f t="shared" si="379"/>
        <v>{location: new google.maps.LatLng(37.757, -122.414), weight: 0},</v>
      </c>
      <c r="W4037" t="str">
        <f t="shared" si="380"/>
        <v>{location: new google.maps.LatLng(37.757, -122.414), weight: 0},</v>
      </c>
      <c r="X4037" t="str">
        <f t="shared" si="381"/>
        <v>{location: new google.maps.LatLng(37.757, -122.414), weight: 0},</v>
      </c>
      <c r="Y4037" t="str">
        <f t="shared" si="382"/>
        <v>{location: new google.maps.LatLng(37.757, -122.414), weight: 0},</v>
      </c>
    </row>
    <row r="4038" spans="1:25" x14ac:dyDescent="0.2">
      <c r="A4038">
        <v>37.756999999999998</v>
      </c>
      <c r="B4038">
        <v>-122.413</v>
      </c>
      <c r="C4038">
        <v>0</v>
      </c>
      <c r="D4038">
        <v>3</v>
      </c>
      <c r="E4038">
        <v>1</v>
      </c>
      <c r="F4038">
        <v>3</v>
      </c>
      <c r="G4038">
        <v>2</v>
      </c>
      <c r="H4038">
        <v>0</v>
      </c>
      <c r="I4038">
        <v>15</v>
      </c>
      <c r="J4038">
        <v>9</v>
      </c>
      <c r="K4038">
        <v>4</v>
      </c>
      <c r="L4038">
        <v>28</v>
      </c>
      <c r="M4038">
        <f>VLOOKUP(H4038,AE$2:$AJ$12,6,TRUE)</f>
        <v>0</v>
      </c>
      <c r="N4038">
        <f>VLOOKUP(I4038,AF$2:$AJ$12,5,TRUE)</f>
        <v>8</v>
      </c>
      <c r="O4038">
        <f>VLOOKUP(J4038,AG$2:$AJ$12,4,TRUE)</f>
        <v>8</v>
      </c>
      <c r="P4038">
        <f>VLOOKUP(K4038,AH$2:$AJ$12,3,TRUE)</f>
        <v>8</v>
      </c>
      <c r="Q4038">
        <f>VLOOKUP(L4038,AI$2:$AJ$12,2,TRUE)</f>
        <v>8</v>
      </c>
      <c r="T4038" t="str">
        <f t="shared" si="383"/>
        <v>Crimepoint.create(latitude:37.757, longitude:-122.413, drugdrink:0, misdemean:8, theft:8, violent:8, total:8, drugdrinkct:0, misdemeanct:15, theftct:9, violentct:4, totalct:28)</v>
      </c>
      <c r="U4038" t="str">
        <f t="shared" si="384"/>
        <v>{location: new google.maps.LatLng(37.757, -122.413), weight: 0},</v>
      </c>
      <c r="V4038" t="str">
        <f t="shared" si="379"/>
        <v>{location: new google.maps.LatLng(37.757, -122.413), weight: 3},</v>
      </c>
      <c r="W4038" t="str">
        <f t="shared" si="380"/>
        <v>{location: new google.maps.LatLng(37.757, -122.413), weight: 1},</v>
      </c>
      <c r="X4038" t="str">
        <f t="shared" si="381"/>
        <v>{location: new google.maps.LatLng(37.757, -122.413), weight: 3},</v>
      </c>
      <c r="Y4038" t="str">
        <f t="shared" si="382"/>
        <v>{location: new google.maps.LatLng(37.757, -122.413), weight: 2},</v>
      </c>
    </row>
    <row r="4039" spans="1:25" x14ac:dyDescent="0.2">
      <c r="A4039">
        <v>37.756999999999998</v>
      </c>
      <c r="B4039">
        <v>-122.41200000000001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2</v>
      </c>
      <c r="I4039">
        <v>6</v>
      </c>
      <c r="J4039">
        <v>7</v>
      </c>
      <c r="K4039">
        <v>1</v>
      </c>
      <c r="L4039">
        <v>16</v>
      </c>
      <c r="M4039">
        <f>VLOOKUP(H4039,AE$2:$AJ$12,6,TRUE)</f>
        <v>9</v>
      </c>
      <c r="N4039">
        <f>VLOOKUP(I4039,AF$2:$AJ$12,5,TRUE)</f>
        <v>7</v>
      </c>
      <c r="O4039">
        <f>VLOOKUP(J4039,AG$2:$AJ$12,4,TRUE)</f>
        <v>7</v>
      </c>
      <c r="P4039">
        <f>VLOOKUP(K4039,AH$2:$AJ$12,3,TRUE)</f>
        <v>7</v>
      </c>
      <c r="Q4039">
        <f>VLOOKUP(L4039,AI$2:$AJ$12,2,TRUE)</f>
        <v>7</v>
      </c>
      <c r="T4039" t="str">
        <f t="shared" si="383"/>
        <v>Crimepoint.create(latitude:37.757, longitude:-122.412, drugdrink:9, misdemean:7, theft:7, violent:7, total:7, drugdrinkct:2, misdemeanct:6, theftct:7, violentct:1, totalct:16)</v>
      </c>
      <c r="U4039" t="str">
        <f t="shared" si="384"/>
        <v>{location: new google.maps.LatLng(37.757, -122.412), weight: 1},</v>
      </c>
      <c r="V4039" t="str">
        <f t="shared" si="379"/>
        <v>{location: new google.maps.LatLng(37.757, -122.412), weight: 1},</v>
      </c>
      <c r="W4039" t="str">
        <f t="shared" si="380"/>
        <v>{location: new google.maps.LatLng(37.757, -122.412), weight: 1},</v>
      </c>
      <c r="X4039" t="str">
        <f t="shared" si="381"/>
        <v>{location: new google.maps.LatLng(37.757, -122.412), weight: 1},</v>
      </c>
      <c r="Y4039" t="str">
        <f t="shared" si="382"/>
        <v>{location: new google.maps.LatLng(37.757, -122.412), weight: 1},</v>
      </c>
    </row>
    <row r="4040" spans="1:25" x14ac:dyDescent="0.2">
      <c r="A4040">
        <v>37.756999999999998</v>
      </c>
      <c r="B4040">
        <v>-122.411</v>
      </c>
      <c r="C4040">
        <v>1</v>
      </c>
      <c r="D4040">
        <v>4</v>
      </c>
      <c r="E4040">
        <v>1</v>
      </c>
      <c r="F4040">
        <v>1</v>
      </c>
      <c r="G4040">
        <v>2</v>
      </c>
      <c r="H4040">
        <v>1</v>
      </c>
      <c r="I4040">
        <v>18</v>
      </c>
      <c r="J4040">
        <v>9</v>
      </c>
      <c r="K4040">
        <v>1</v>
      </c>
      <c r="L4040">
        <v>29</v>
      </c>
      <c r="M4040">
        <f>VLOOKUP(H4040,AE$2:$AJ$12,6,TRUE)</f>
        <v>8</v>
      </c>
      <c r="N4040">
        <f>VLOOKUP(I4040,AF$2:$AJ$12,5,TRUE)</f>
        <v>8</v>
      </c>
      <c r="O4040">
        <f>VLOOKUP(J4040,AG$2:$AJ$12,4,TRUE)</f>
        <v>8</v>
      </c>
      <c r="P4040">
        <f>VLOOKUP(K4040,AH$2:$AJ$12,3,TRUE)</f>
        <v>7</v>
      </c>
      <c r="Q4040">
        <f>VLOOKUP(L4040,AI$2:$AJ$12,2,TRUE)</f>
        <v>8</v>
      </c>
      <c r="T4040" t="str">
        <f t="shared" si="383"/>
        <v>Crimepoint.create(latitude:37.757, longitude:-122.411, drugdrink:8, misdemean:8, theft:8, violent:7, total:8, drugdrinkct:1, misdemeanct:18, theftct:9, violentct:1, totalct:29)</v>
      </c>
      <c r="U4040" t="str">
        <f t="shared" si="384"/>
        <v>{location: new google.maps.LatLng(37.757, -122.411), weight: 1},</v>
      </c>
      <c r="V4040" t="str">
        <f t="shared" si="379"/>
        <v>{location: new google.maps.LatLng(37.757, -122.411), weight: 4},</v>
      </c>
      <c r="W4040" t="str">
        <f t="shared" si="380"/>
        <v>{location: new google.maps.LatLng(37.757, -122.411), weight: 1},</v>
      </c>
      <c r="X4040" t="str">
        <f t="shared" si="381"/>
        <v>{location: new google.maps.LatLng(37.757, -122.411), weight: 1},</v>
      </c>
      <c r="Y4040" t="str">
        <f t="shared" si="382"/>
        <v>{location: new google.maps.LatLng(37.757, -122.411), weight: 2},</v>
      </c>
    </row>
    <row r="4041" spans="1:25" x14ac:dyDescent="0.2">
      <c r="A4041">
        <v>37.756999999999998</v>
      </c>
      <c r="B4041">
        <v>-122.41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5</v>
      </c>
      <c r="J4041">
        <v>4</v>
      </c>
      <c r="K4041">
        <v>1</v>
      </c>
      <c r="L4041">
        <v>11</v>
      </c>
      <c r="M4041">
        <f>VLOOKUP(H4041,AE$2:$AJ$12,6,TRUE)</f>
        <v>8</v>
      </c>
      <c r="N4041">
        <f>VLOOKUP(I4041,AF$2:$AJ$12,5,TRUE)</f>
        <v>6</v>
      </c>
      <c r="O4041">
        <f>VLOOKUP(J4041,AG$2:$AJ$12,4,TRUE)</f>
        <v>6</v>
      </c>
      <c r="P4041">
        <f>VLOOKUP(K4041,AH$2:$AJ$12,3,TRUE)</f>
        <v>7</v>
      </c>
      <c r="Q4041">
        <f>VLOOKUP(L4041,AI$2:$AJ$12,2,TRUE)</f>
        <v>6</v>
      </c>
      <c r="T4041" t="str">
        <f t="shared" si="383"/>
        <v>Crimepoint.create(latitude:37.757, longitude:-122.41, drugdrink:8, misdemean:6, theft:6, violent:7, total:6, drugdrinkct:1, misdemeanct:5, theftct:4, violentct:1, totalct:11)</v>
      </c>
      <c r="U4041" t="str">
        <f t="shared" si="384"/>
        <v>{location: new google.maps.LatLng(37.757, -122.41), weight: 1},</v>
      </c>
      <c r="V4041" t="str">
        <f t="shared" si="379"/>
        <v>{location: new google.maps.LatLng(37.757, -122.41), weight: 1},</v>
      </c>
      <c r="W4041" t="str">
        <f t="shared" si="380"/>
        <v>{location: new google.maps.LatLng(37.757, -122.41), weight: 1},</v>
      </c>
      <c r="X4041" t="str">
        <f t="shared" si="381"/>
        <v>{location: new google.maps.LatLng(37.757, -122.41), weight: 1},</v>
      </c>
      <c r="Y4041" t="str">
        <f t="shared" si="382"/>
        <v>{location: new google.maps.LatLng(37.757, -122.41), weight: 1},</v>
      </c>
    </row>
    <row r="4042" spans="1:25" x14ac:dyDescent="0.2">
      <c r="A4042">
        <v>37.756999999999998</v>
      </c>
      <c r="B4042">
        <v>-122.40900000000001</v>
      </c>
      <c r="C4042">
        <v>0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2</v>
      </c>
      <c r="J4042">
        <v>5</v>
      </c>
      <c r="K4042">
        <v>0</v>
      </c>
      <c r="L4042">
        <v>7</v>
      </c>
      <c r="M4042">
        <f>VLOOKUP(H4042,AE$2:$AJ$12,6,TRUE)</f>
        <v>0</v>
      </c>
      <c r="N4042">
        <f>VLOOKUP(I4042,AF$2:$AJ$12,5,TRUE)</f>
        <v>4</v>
      </c>
      <c r="O4042">
        <f>VLOOKUP(J4042,AG$2:$AJ$12,4,TRUE)</f>
        <v>7</v>
      </c>
      <c r="P4042">
        <f>VLOOKUP(K4042,AH$2:$AJ$12,3,TRUE)</f>
        <v>0</v>
      </c>
      <c r="Q4042">
        <f>VLOOKUP(L4042,AI$2:$AJ$12,2,TRUE)</f>
        <v>5</v>
      </c>
      <c r="T4042" t="str">
        <f t="shared" si="383"/>
        <v>Crimepoint.create(latitude:37.757, longitude:-122.409, drugdrink:0, misdemean:4, theft:7, violent:0, total:5, drugdrinkct:0, misdemeanct:2, theftct:5, violentct:0, totalct:7)</v>
      </c>
      <c r="U4042" t="str">
        <f t="shared" si="384"/>
        <v>{location: new google.maps.LatLng(37.757, -122.409), weight: 0},</v>
      </c>
      <c r="V4042" t="str">
        <f t="shared" si="379"/>
        <v>{location: new google.maps.LatLng(37.757, -122.409), weight: 0},</v>
      </c>
      <c r="W4042" t="str">
        <f t="shared" si="380"/>
        <v>{location: new google.maps.LatLng(37.757, -122.409), weight: 1},</v>
      </c>
      <c r="X4042" t="str">
        <f t="shared" si="381"/>
        <v>{location: new google.maps.LatLng(37.757, -122.409), weight: 0},</v>
      </c>
      <c r="Y4042" t="str">
        <f t="shared" si="382"/>
        <v>{location: new google.maps.LatLng(37.757, -122.409), weight: 1},</v>
      </c>
    </row>
    <row r="4043" spans="1:25" x14ac:dyDescent="0.2">
      <c r="A4043">
        <v>37.756999999999998</v>
      </c>
      <c r="B4043">
        <v>-122.408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2</v>
      </c>
      <c r="K4043">
        <v>0</v>
      </c>
      <c r="L4043">
        <v>3</v>
      </c>
      <c r="M4043">
        <f>VLOOKUP(H4043,AE$2:$AJ$12,6,TRUE)</f>
        <v>0</v>
      </c>
      <c r="N4043">
        <f>VLOOKUP(I4043,AF$2:$AJ$12,5,TRUE)</f>
        <v>2</v>
      </c>
      <c r="O4043">
        <f>VLOOKUP(J4043,AG$2:$AJ$12,4,TRUE)</f>
        <v>4</v>
      </c>
      <c r="P4043">
        <f>VLOOKUP(K4043,AH$2:$AJ$12,3,TRUE)</f>
        <v>0</v>
      </c>
      <c r="Q4043">
        <f>VLOOKUP(L4043,AI$2:$AJ$12,2,TRUE)</f>
        <v>2</v>
      </c>
      <c r="T4043" t="str">
        <f t="shared" si="383"/>
        <v>Crimepoint.create(latitude:37.757, longitude:-122.408, drugdrink:0, misdemean:2, theft:4, violent:0, total:2, drugdrinkct:0, misdemeanct:1, theftct:2, violentct:0, totalct:3)</v>
      </c>
      <c r="U4043" t="str">
        <f t="shared" si="384"/>
        <v>{location: new google.maps.LatLng(37.757, -122.408), weight: 0},</v>
      </c>
      <c r="V4043" t="str">
        <f t="shared" si="379"/>
        <v>{location: new google.maps.LatLng(37.757, -122.408), weight: 0},</v>
      </c>
      <c r="W4043" t="str">
        <f t="shared" si="380"/>
        <v>{location: new google.maps.LatLng(37.757, -122.408), weight: 0},</v>
      </c>
      <c r="X4043" t="str">
        <f t="shared" si="381"/>
        <v>{location: new google.maps.LatLng(37.757, -122.408), weight: 0},</v>
      </c>
      <c r="Y4043" t="str">
        <f t="shared" si="382"/>
        <v>{location: new google.maps.LatLng(37.757, -122.408), weight: 0},</v>
      </c>
    </row>
    <row r="4044" spans="1:25" x14ac:dyDescent="0.2">
      <c r="A4044">
        <v>37.756999999999998</v>
      </c>
      <c r="B4044">
        <v>-122.407</v>
      </c>
      <c r="C4044">
        <v>1</v>
      </c>
      <c r="D4044">
        <v>17</v>
      </c>
      <c r="E4044">
        <v>3</v>
      </c>
      <c r="F4044">
        <v>10</v>
      </c>
      <c r="G4044">
        <v>9</v>
      </c>
      <c r="H4044">
        <v>1</v>
      </c>
      <c r="I4044">
        <v>76</v>
      </c>
      <c r="J4044">
        <v>18</v>
      </c>
      <c r="K4044">
        <v>14</v>
      </c>
      <c r="L4044">
        <v>109</v>
      </c>
      <c r="M4044">
        <f>VLOOKUP(H4044,AE$2:$AJ$12,6,TRUE)</f>
        <v>8</v>
      </c>
      <c r="N4044">
        <f>VLOOKUP(I4044,AF$2:$AJ$12,5,TRUE)</f>
        <v>9</v>
      </c>
      <c r="O4044">
        <f>VLOOKUP(J4044,AG$2:$AJ$12,4,TRUE)</f>
        <v>9</v>
      </c>
      <c r="P4044">
        <f>VLOOKUP(K4044,AH$2:$AJ$12,3,TRUE)</f>
        <v>9</v>
      </c>
      <c r="Q4044">
        <f>VLOOKUP(L4044,AI$2:$AJ$12,2,TRUE)</f>
        <v>9</v>
      </c>
      <c r="T4044" t="str">
        <f t="shared" si="383"/>
        <v>Crimepoint.create(latitude:37.757, longitude:-122.407, drugdrink:8, misdemean:9, theft:9, violent:9, total:9, drugdrinkct:1, misdemeanct:76, theftct:18, violentct:14, totalct:109)</v>
      </c>
      <c r="U4044" t="str">
        <f t="shared" si="384"/>
        <v>{location: new google.maps.LatLng(37.757, -122.407), weight: 1},</v>
      </c>
      <c r="V4044" t="str">
        <f t="shared" si="379"/>
        <v>{location: new google.maps.LatLng(37.757, -122.407), weight: 17},</v>
      </c>
      <c r="W4044" t="str">
        <f t="shared" si="380"/>
        <v>{location: new google.maps.LatLng(37.757, -122.407), weight: 3},</v>
      </c>
      <c r="X4044" t="str">
        <f t="shared" si="381"/>
        <v>{location: new google.maps.LatLng(37.757, -122.407), weight: 10},</v>
      </c>
      <c r="Y4044" t="str">
        <f t="shared" si="382"/>
        <v>{location: new google.maps.LatLng(37.757, -122.407), weight: 9},</v>
      </c>
    </row>
    <row r="4045" spans="1:25" x14ac:dyDescent="0.2">
      <c r="A4045">
        <v>37.756999999999998</v>
      </c>
      <c r="B4045">
        <v>-122.40600000000001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4</v>
      </c>
      <c r="J4045">
        <v>0</v>
      </c>
      <c r="K4045">
        <v>0</v>
      </c>
      <c r="L4045">
        <v>5</v>
      </c>
      <c r="M4045">
        <f>VLOOKUP(H4045,AE$2:$AJ$12,6,TRUE)</f>
        <v>8</v>
      </c>
      <c r="N4045">
        <f>VLOOKUP(I4045,AF$2:$AJ$12,5,TRUE)</f>
        <v>6</v>
      </c>
      <c r="O4045">
        <f>VLOOKUP(J4045,AG$2:$AJ$12,4,TRUE)</f>
        <v>0</v>
      </c>
      <c r="P4045">
        <f>VLOOKUP(K4045,AH$2:$AJ$12,3,TRUE)</f>
        <v>0</v>
      </c>
      <c r="Q4045">
        <f>VLOOKUP(L4045,AI$2:$AJ$12,2,TRUE)</f>
        <v>4</v>
      </c>
      <c r="T4045" t="str">
        <f t="shared" si="383"/>
        <v>Crimepoint.create(latitude:37.757, longitude:-122.406, drugdrink:8, misdemean:6, theft:0, violent:0, total:4, drugdrinkct:1, misdemeanct:4, theftct:0, violentct:0, totalct:5)</v>
      </c>
      <c r="U4045" t="str">
        <f t="shared" si="384"/>
        <v>{location: new google.maps.LatLng(37.757, -122.406), weight: 1},</v>
      </c>
      <c r="V4045" t="str">
        <f t="shared" si="379"/>
        <v>{location: new google.maps.LatLng(37.757, -122.406), weight: 1},</v>
      </c>
      <c r="W4045" t="str">
        <f t="shared" si="380"/>
        <v>{location: new google.maps.LatLng(37.757, -122.406), weight: 0},</v>
      </c>
      <c r="X4045" t="str">
        <f t="shared" si="381"/>
        <v>{location: new google.maps.LatLng(37.757, -122.406), weight: 0},</v>
      </c>
      <c r="Y4045" t="str">
        <f t="shared" si="382"/>
        <v>{location: new google.maps.LatLng(37.757, -122.406), weight: 0},</v>
      </c>
    </row>
    <row r="4046" spans="1:25" x14ac:dyDescent="0.2">
      <c r="A4046">
        <v>37.756999999999998</v>
      </c>
      <c r="B4046">
        <v>-122.405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3</v>
      </c>
      <c r="J4046">
        <v>2</v>
      </c>
      <c r="K4046">
        <v>0</v>
      </c>
      <c r="L4046">
        <v>5</v>
      </c>
      <c r="M4046">
        <f>VLOOKUP(H4046,AE$2:$AJ$12,6,TRUE)</f>
        <v>0</v>
      </c>
      <c r="N4046">
        <f>VLOOKUP(I4046,AF$2:$AJ$12,5,TRUE)</f>
        <v>5</v>
      </c>
      <c r="O4046">
        <f>VLOOKUP(J4046,AG$2:$AJ$12,4,TRUE)</f>
        <v>4</v>
      </c>
      <c r="P4046">
        <f>VLOOKUP(K4046,AH$2:$AJ$12,3,TRUE)</f>
        <v>0</v>
      </c>
      <c r="Q4046">
        <f>VLOOKUP(L4046,AI$2:$AJ$12,2,TRUE)</f>
        <v>4</v>
      </c>
      <c r="T4046" t="str">
        <f t="shared" si="383"/>
        <v>Crimepoint.create(latitude:37.757, longitude:-122.405, drugdrink:0, misdemean:5, theft:4, violent:0, total:4, drugdrinkct:0, misdemeanct:3, theftct:2, violentct:0, totalct:5)</v>
      </c>
      <c r="U4046" t="str">
        <f t="shared" si="384"/>
        <v>{location: new google.maps.LatLng(37.757, -122.405), weight: 0},</v>
      </c>
      <c r="V4046" t="str">
        <f t="shared" si="379"/>
        <v>{location: new google.maps.LatLng(37.757, -122.405), weight: 1},</v>
      </c>
      <c r="W4046" t="str">
        <f t="shared" si="380"/>
        <v>{location: new google.maps.LatLng(37.757, -122.405), weight: 0},</v>
      </c>
      <c r="X4046" t="str">
        <f t="shared" si="381"/>
        <v>{location: new google.maps.LatLng(37.757, -122.405), weight: 0},</v>
      </c>
      <c r="Y4046" t="str">
        <f t="shared" si="382"/>
        <v>{location: new google.maps.LatLng(37.757, -122.405), weight: 0},</v>
      </c>
    </row>
    <row r="4047" spans="1:25" x14ac:dyDescent="0.2">
      <c r="A4047">
        <v>37.756999999999998</v>
      </c>
      <c r="B4047">
        <v>-122.404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2</v>
      </c>
      <c r="J4047">
        <v>3</v>
      </c>
      <c r="K4047">
        <v>0</v>
      </c>
      <c r="L4047">
        <v>5</v>
      </c>
      <c r="M4047">
        <f>VLOOKUP(H4047,AE$2:$AJ$12,6,TRUE)</f>
        <v>0</v>
      </c>
      <c r="N4047">
        <f>VLOOKUP(I4047,AF$2:$AJ$12,5,TRUE)</f>
        <v>4</v>
      </c>
      <c r="O4047">
        <f>VLOOKUP(J4047,AG$2:$AJ$12,4,TRUE)</f>
        <v>5</v>
      </c>
      <c r="P4047">
        <f>VLOOKUP(K4047,AH$2:$AJ$12,3,TRUE)</f>
        <v>0</v>
      </c>
      <c r="Q4047">
        <f>VLOOKUP(L4047,AI$2:$AJ$12,2,TRUE)</f>
        <v>4</v>
      </c>
      <c r="T4047" t="str">
        <f t="shared" si="383"/>
        <v>Crimepoint.create(latitude:37.757, longitude:-122.404, drugdrink:0, misdemean:4, theft:5, violent:0, total:4, drugdrinkct:0, misdemeanct:2, theftct:3, violentct:0, totalct:5)</v>
      </c>
      <c r="U4047" t="str">
        <f t="shared" si="384"/>
        <v>{location: new google.maps.LatLng(37.757, -122.404), weight: 0},</v>
      </c>
      <c r="V4047" t="str">
        <f t="shared" si="379"/>
        <v>{location: new google.maps.LatLng(37.757, -122.404), weight: 0},</v>
      </c>
      <c r="W4047" t="str">
        <f t="shared" si="380"/>
        <v>{location: new google.maps.LatLng(37.757, -122.404), weight: 0},</v>
      </c>
      <c r="X4047" t="str">
        <f t="shared" si="381"/>
        <v>{location: new google.maps.LatLng(37.757, -122.404), weight: 0},</v>
      </c>
      <c r="Y4047" t="str">
        <f t="shared" si="382"/>
        <v>{location: new google.maps.LatLng(37.757, -122.404), weight: 0},</v>
      </c>
    </row>
    <row r="4048" spans="1:25" x14ac:dyDescent="0.2">
      <c r="A4048">
        <v>37.756999999999998</v>
      </c>
      <c r="B4048">
        <v>-122.40300000000001</v>
      </c>
      <c r="C4048">
        <v>0</v>
      </c>
      <c r="D4048">
        <v>0</v>
      </c>
      <c r="E4048">
        <v>1</v>
      </c>
      <c r="F4048">
        <v>3</v>
      </c>
      <c r="G4048">
        <v>1</v>
      </c>
      <c r="H4048">
        <v>0</v>
      </c>
      <c r="I4048">
        <v>1</v>
      </c>
      <c r="J4048">
        <v>4</v>
      </c>
      <c r="K4048">
        <v>4</v>
      </c>
      <c r="L4048">
        <v>9</v>
      </c>
      <c r="M4048">
        <f>VLOOKUP(H4048,AE$2:$AJ$12,6,TRUE)</f>
        <v>0</v>
      </c>
      <c r="N4048">
        <f>VLOOKUP(I4048,AF$2:$AJ$12,5,TRUE)</f>
        <v>2</v>
      </c>
      <c r="O4048">
        <f>VLOOKUP(J4048,AG$2:$AJ$12,4,TRUE)</f>
        <v>6</v>
      </c>
      <c r="P4048">
        <f>VLOOKUP(K4048,AH$2:$AJ$12,3,TRUE)</f>
        <v>8</v>
      </c>
      <c r="Q4048">
        <f>VLOOKUP(L4048,AI$2:$AJ$12,2,TRUE)</f>
        <v>5</v>
      </c>
      <c r="T4048" t="str">
        <f t="shared" si="383"/>
        <v>Crimepoint.create(latitude:37.757, longitude:-122.403, drugdrink:0, misdemean:2, theft:6, violent:8, total:5, drugdrinkct:0, misdemeanct:1, theftct:4, violentct:4, totalct:9)</v>
      </c>
      <c r="U4048" t="str">
        <f t="shared" si="384"/>
        <v>{location: new google.maps.LatLng(37.757, -122.403), weight: 0},</v>
      </c>
      <c r="V4048" t="str">
        <f t="shared" si="379"/>
        <v>{location: new google.maps.LatLng(37.757, -122.403), weight: 0},</v>
      </c>
      <c r="W4048" t="str">
        <f t="shared" si="380"/>
        <v>{location: new google.maps.LatLng(37.757, -122.403), weight: 1},</v>
      </c>
      <c r="X4048" t="str">
        <f t="shared" si="381"/>
        <v>{location: new google.maps.LatLng(37.757, -122.403), weight: 3},</v>
      </c>
      <c r="Y4048" t="str">
        <f t="shared" si="382"/>
        <v>{location: new google.maps.LatLng(37.757, -122.403), weight: 1},</v>
      </c>
    </row>
    <row r="4049" spans="1:25" x14ac:dyDescent="0.2">
      <c r="A4049">
        <v>37.756999999999998</v>
      </c>
      <c r="B4049">
        <v>-122.402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1</v>
      </c>
      <c r="M4049">
        <f>VLOOKUP(H4049,AE$2:$AJ$12,6,TRUE)</f>
        <v>0</v>
      </c>
      <c r="N4049">
        <f>VLOOKUP(I4049,AF$2:$AJ$12,5,TRUE)</f>
        <v>2</v>
      </c>
      <c r="O4049">
        <f>VLOOKUP(J4049,AG$2:$AJ$12,4,TRUE)</f>
        <v>0</v>
      </c>
      <c r="P4049">
        <f>VLOOKUP(K4049,AH$2:$AJ$12,3,TRUE)</f>
        <v>0</v>
      </c>
      <c r="Q4049">
        <f>VLOOKUP(L4049,AI$2:$AJ$12,2,TRUE)</f>
        <v>0</v>
      </c>
      <c r="T4049" t="str">
        <f t="shared" si="383"/>
        <v>Crimepoint.create(latitude:37.757, longitude:-122.402, drugdrink:0, misdemean:2, theft:0, violent:0, total:0, drugdrinkct:0, misdemeanct:1, theftct:0, violentct:0, totalct:1)</v>
      </c>
      <c r="U4049" t="str">
        <f t="shared" si="384"/>
        <v>{location: new google.maps.LatLng(37.757, -122.402), weight: 0},</v>
      </c>
      <c r="V4049" t="str">
        <f t="shared" si="379"/>
        <v>{location: new google.maps.LatLng(37.757, -122.402), weight: 0},</v>
      </c>
      <c r="W4049" t="str">
        <f t="shared" si="380"/>
        <v>{location: new google.maps.LatLng(37.757, -122.402), weight: 0},</v>
      </c>
      <c r="X4049" t="str">
        <f t="shared" si="381"/>
        <v>{location: new google.maps.LatLng(37.757, -122.402), weight: 0},</v>
      </c>
      <c r="Y4049" t="str">
        <f t="shared" si="382"/>
        <v>{location: new google.maps.LatLng(37.757, -122.402), weight: 0},</v>
      </c>
    </row>
    <row r="4050" spans="1:25" x14ac:dyDescent="0.2">
      <c r="A4050">
        <v>37.756999999999998</v>
      </c>
      <c r="B4050">
        <v>-122.401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2</v>
      </c>
      <c r="M4050">
        <f>VLOOKUP(H4050,AE$2:$AJ$12,6,TRUE)</f>
        <v>0</v>
      </c>
      <c r="N4050">
        <f>VLOOKUP(I4050,AF$2:$AJ$12,5,TRUE)</f>
        <v>2</v>
      </c>
      <c r="O4050">
        <f>VLOOKUP(J4050,AG$2:$AJ$12,4,TRUE)</f>
        <v>3</v>
      </c>
      <c r="P4050">
        <f>VLOOKUP(K4050,AH$2:$AJ$12,3,TRUE)</f>
        <v>0</v>
      </c>
      <c r="Q4050">
        <f>VLOOKUP(L4050,AI$2:$AJ$12,2,TRUE)</f>
        <v>1</v>
      </c>
      <c r="T4050" t="str">
        <f t="shared" si="383"/>
        <v>Crimepoint.create(latitude:37.757, longitude:-122.401, drugdrink:0, misdemean:2, theft:3, violent:0, total:1, drugdrinkct:0, misdemeanct:1, theftct:1, violentct:0, totalct:2)</v>
      </c>
      <c r="U4050" t="str">
        <f t="shared" si="384"/>
        <v>{location: new google.maps.LatLng(37.757, -122.401), weight: 0},</v>
      </c>
      <c r="V4050" t="str">
        <f t="shared" si="379"/>
        <v>{location: new google.maps.LatLng(37.757, -122.401), weight: 0},</v>
      </c>
      <c r="W4050" t="str">
        <f t="shared" si="380"/>
        <v>{location: new google.maps.LatLng(37.757, -122.401), weight: 0},</v>
      </c>
      <c r="X4050" t="str">
        <f t="shared" si="381"/>
        <v>{location: new google.maps.LatLng(37.757, -122.401), weight: 0},</v>
      </c>
      <c r="Y4050" t="str">
        <f t="shared" si="382"/>
        <v>{location: new google.maps.LatLng(37.757, -122.401), weight: 0},</v>
      </c>
    </row>
    <row r="4051" spans="1:25" x14ac:dyDescent="0.2">
      <c r="A4051">
        <v>37.756999999999998</v>
      </c>
      <c r="B4051">
        <v>-122.4</v>
      </c>
      <c r="C4051">
        <v>1</v>
      </c>
      <c r="D4051">
        <v>0</v>
      </c>
      <c r="E4051">
        <v>2</v>
      </c>
      <c r="F4051">
        <v>0</v>
      </c>
      <c r="G4051">
        <v>1</v>
      </c>
      <c r="H4051">
        <v>2</v>
      </c>
      <c r="I4051">
        <v>2</v>
      </c>
      <c r="J4051">
        <v>14</v>
      </c>
      <c r="K4051">
        <v>0</v>
      </c>
      <c r="L4051">
        <v>18</v>
      </c>
      <c r="M4051">
        <f>VLOOKUP(H4051,AE$2:$AJ$12,6,TRUE)</f>
        <v>9</v>
      </c>
      <c r="N4051">
        <f>VLOOKUP(I4051,AF$2:$AJ$12,5,TRUE)</f>
        <v>4</v>
      </c>
      <c r="O4051">
        <f>VLOOKUP(J4051,AG$2:$AJ$12,4,TRUE)</f>
        <v>8</v>
      </c>
      <c r="P4051">
        <f>VLOOKUP(K4051,AH$2:$AJ$12,3,TRUE)</f>
        <v>0</v>
      </c>
      <c r="Q4051">
        <f>VLOOKUP(L4051,AI$2:$AJ$12,2,TRUE)</f>
        <v>7</v>
      </c>
      <c r="T4051" t="str">
        <f t="shared" si="383"/>
        <v>Crimepoint.create(latitude:37.757, longitude:-122.4, drugdrink:9, misdemean:4, theft:8, violent:0, total:7, drugdrinkct:2, misdemeanct:2, theftct:14, violentct:0, totalct:18)</v>
      </c>
      <c r="U4051" t="str">
        <f t="shared" si="384"/>
        <v>{location: new google.maps.LatLng(37.757, -122.4), weight: 1},</v>
      </c>
      <c r="V4051" t="str">
        <f t="shared" si="379"/>
        <v>{location: new google.maps.LatLng(37.757, -122.4), weight: 0},</v>
      </c>
      <c r="W4051" t="str">
        <f t="shared" si="380"/>
        <v>{location: new google.maps.LatLng(37.757, -122.4), weight: 2},</v>
      </c>
      <c r="X4051" t="str">
        <f t="shared" si="381"/>
        <v>{location: new google.maps.LatLng(37.757, -122.4), weight: 0},</v>
      </c>
      <c r="Y4051" t="str">
        <f t="shared" si="382"/>
        <v>{location: new google.maps.LatLng(37.757, -122.4), weight: 1},</v>
      </c>
    </row>
    <row r="4052" spans="1:25" x14ac:dyDescent="0.2">
      <c r="A4052">
        <v>37.756999999999998</v>
      </c>
      <c r="B4052">
        <v>-122.399</v>
      </c>
      <c r="C4052">
        <v>1</v>
      </c>
      <c r="D4052">
        <v>1</v>
      </c>
      <c r="E4052">
        <v>0</v>
      </c>
      <c r="F4052">
        <v>4</v>
      </c>
      <c r="G4052">
        <v>1</v>
      </c>
      <c r="H4052">
        <v>1</v>
      </c>
      <c r="I4052">
        <v>6</v>
      </c>
      <c r="J4052">
        <v>1</v>
      </c>
      <c r="K4052">
        <v>5</v>
      </c>
      <c r="L4052">
        <v>13</v>
      </c>
      <c r="M4052">
        <f>VLOOKUP(H4052,AE$2:$AJ$12,6,TRUE)</f>
        <v>8</v>
      </c>
      <c r="N4052">
        <f>VLOOKUP(I4052,AF$2:$AJ$12,5,TRUE)</f>
        <v>7</v>
      </c>
      <c r="O4052">
        <f>VLOOKUP(J4052,AG$2:$AJ$12,4,TRUE)</f>
        <v>3</v>
      </c>
      <c r="P4052">
        <f>VLOOKUP(K4052,AH$2:$AJ$12,3,TRUE)</f>
        <v>9</v>
      </c>
      <c r="Q4052">
        <f>VLOOKUP(L4052,AI$2:$AJ$12,2,TRUE)</f>
        <v>7</v>
      </c>
      <c r="T4052" t="str">
        <f t="shared" si="383"/>
        <v>Crimepoint.create(latitude:37.757, longitude:-122.399, drugdrink:8, misdemean:7, theft:3, violent:9, total:7, drugdrinkct:1, misdemeanct:6, theftct:1, violentct:5, totalct:13)</v>
      </c>
      <c r="U4052" t="str">
        <f t="shared" si="384"/>
        <v>{location: new google.maps.LatLng(37.757, -122.399), weight: 1},</v>
      </c>
      <c r="V4052" t="str">
        <f t="shared" si="379"/>
        <v>{location: new google.maps.LatLng(37.757, -122.399), weight: 1},</v>
      </c>
      <c r="W4052" t="str">
        <f t="shared" si="380"/>
        <v>{location: new google.maps.LatLng(37.757, -122.399), weight: 0},</v>
      </c>
      <c r="X4052" t="str">
        <f t="shared" si="381"/>
        <v>{location: new google.maps.LatLng(37.757, -122.399), weight: 4},</v>
      </c>
      <c r="Y4052" t="str">
        <f t="shared" si="382"/>
        <v>{location: new google.maps.LatLng(37.757, -122.399), weight: 1},</v>
      </c>
    </row>
    <row r="4053" spans="1:25" x14ac:dyDescent="0.2">
      <c r="A4053">
        <v>37.756999999999998</v>
      </c>
      <c r="B4053">
        <v>-122.398</v>
      </c>
      <c r="C4053">
        <v>1</v>
      </c>
      <c r="D4053">
        <v>0</v>
      </c>
      <c r="E4053">
        <v>1</v>
      </c>
      <c r="F4053">
        <v>0</v>
      </c>
      <c r="G4053">
        <v>1</v>
      </c>
      <c r="H4053">
        <v>2</v>
      </c>
      <c r="I4053">
        <v>2</v>
      </c>
      <c r="J4053">
        <v>5</v>
      </c>
      <c r="K4053">
        <v>0</v>
      </c>
      <c r="L4053">
        <v>9</v>
      </c>
      <c r="M4053">
        <f>VLOOKUP(H4053,AE$2:$AJ$12,6,TRUE)</f>
        <v>9</v>
      </c>
      <c r="N4053">
        <f>VLOOKUP(I4053,AF$2:$AJ$12,5,TRUE)</f>
        <v>4</v>
      </c>
      <c r="O4053">
        <f>VLOOKUP(J4053,AG$2:$AJ$12,4,TRUE)</f>
        <v>7</v>
      </c>
      <c r="P4053">
        <f>VLOOKUP(K4053,AH$2:$AJ$12,3,TRUE)</f>
        <v>0</v>
      </c>
      <c r="Q4053">
        <f>VLOOKUP(L4053,AI$2:$AJ$12,2,TRUE)</f>
        <v>5</v>
      </c>
      <c r="T4053" t="str">
        <f t="shared" si="383"/>
        <v>Crimepoint.create(latitude:37.757, longitude:-122.398, drugdrink:9, misdemean:4, theft:7, violent:0, total:5, drugdrinkct:2, misdemeanct:2, theftct:5, violentct:0, totalct:9)</v>
      </c>
      <c r="U4053" t="str">
        <f t="shared" si="384"/>
        <v>{location: new google.maps.LatLng(37.757, -122.398), weight: 1},</v>
      </c>
      <c r="V4053" t="str">
        <f t="shared" si="379"/>
        <v>{location: new google.maps.LatLng(37.757, -122.398), weight: 0},</v>
      </c>
      <c r="W4053" t="str">
        <f t="shared" si="380"/>
        <v>{location: new google.maps.LatLng(37.757, -122.398), weight: 1},</v>
      </c>
      <c r="X4053" t="str">
        <f t="shared" si="381"/>
        <v>{location: new google.maps.LatLng(37.757, -122.398), weight: 0},</v>
      </c>
      <c r="Y4053" t="str">
        <f t="shared" si="382"/>
        <v>{location: new google.maps.LatLng(37.757, -122.398), weight: 1},</v>
      </c>
    </row>
    <row r="4054" spans="1:25" x14ac:dyDescent="0.2">
      <c r="A4054">
        <v>37.756999999999998</v>
      </c>
      <c r="B4054">
        <v>-122.396</v>
      </c>
      <c r="C4054">
        <v>0</v>
      </c>
      <c r="D4054">
        <v>3</v>
      </c>
      <c r="E4054">
        <v>1</v>
      </c>
      <c r="F4054">
        <v>4</v>
      </c>
      <c r="G4054">
        <v>2</v>
      </c>
      <c r="H4054">
        <v>0</v>
      </c>
      <c r="I4054">
        <v>14</v>
      </c>
      <c r="J4054">
        <v>4</v>
      </c>
      <c r="K4054">
        <v>6</v>
      </c>
      <c r="L4054">
        <v>24</v>
      </c>
      <c r="M4054">
        <f>VLOOKUP(H4054,AE$2:$AJ$12,6,TRUE)</f>
        <v>0</v>
      </c>
      <c r="N4054">
        <f>VLOOKUP(I4054,AF$2:$AJ$12,5,TRUE)</f>
        <v>8</v>
      </c>
      <c r="O4054">
        <f>VLOOKUP(J4054,AG$2:$AJ$12,4,TRUE)</f>
        <v>6</v>
      </c>
      <c r="P4054">
        <f>VLOOKUP(K4054,AH$2:$AJ$12,3,TRUE)</f>
        <v>9</v>
      </c>
      <c r="Q4054">
        <f>VLOOKUP(L4054,AI$2:$AJ$12,2,TRUE)</f>
        <v>8</v>
      </c>
      <c r="T4054" t="str">
        <f t="shared" si="383"/>
        <v>Crimepoint.create(latitude:37.757, longitude:-122.396, drugdrink:0, misdemean:8, theft:6, violent:9, total:8, drugdrinkct:0, misdemeanct:14, theftct:4, violentct:6, totalct:24)</v>
      </c>
      <c r="U4054" t="str">
        <f t="shared" si="384"/>
        <v>{location: new google.maps.LatLng(37.757, -122.396), weight: 0},</v>
      </c>
      <c r="V4054" t="str">
        <f t="shared" si="379"/>
        <v>{location: new google.maps.LatLng(37.757, -122.396), weight: 3},</v>
      </c>
      <c r="W4054" t="str">
        <f t="shared" si="380"/>
        <v>{location: new google.maps.LatLng(37.757, -122.396), weight: 1},</v>
      </c>
      <c r="X4054" t="str">
        <f t="shared" si="381"/>
        <v>{location: new google.maps.LatLng(37.757, -122.396), weight: 4},</v>
      </c>
      <c r="Y4054" t="str">
        <f t="shared" si="382"/>
        <v>{location: new google.maps.LatLng(37.757, -122.396), weight: 2},</v>
      </c>
    </row>
    <row r="4055" spans="1:25" x14ac:dyDescent="0.2">
      <c r="A4055">
        <v>37.756999999999998</v>
      </c>
      <c r="B4055">
        <v>-122.395</v>
      </c>
      <c r="C4055">
        <v>0</v>
      </c>
      <c r="D4055">
        <v>5</v>
      </c>
      <c r="E4055">
        <v>0</v>
      </c>
      <c r="F4055">
        <v>7</v>
      </c>
      <c r="G4055">
        <v>3</v>
      </c>
      <c r="H4055">
        <v>0</v>
      </c>
      <c r="I4055">
        <v>23</v>
      </c>
      <c r="J4055">
        <v>3</v>
      </c>
      <c r="K4055">
        <v>10</v>
      </c>
      <c r="L4055">
        <v>36</v>
      </c>
      <c r="M4055">
        <f>VLOOKUP(H4055,AE$2:$AJ$12,6,TRUE)</f>
        <v>0</v>
      </c>
      <c r="N4055">
        <f>VLOOKUP(I4055,AF$2:$AJ$12,5,TRUE)</f>
        <v>9</v>
      </c>
      <c r="O4055">
        <f>VLOOKUP(J4055,AG$2:$AJ$12,4,TRUE)</f>
        <v>5</v>
      </c>
      <c r="P4055">
        <f>VLOOKUP(K4055,AH$2:$AJ$12,3,TRUE)</f>
        <v>9</v>
      </c>
      <c r="Q4055">
        <f>VLOOKUP(L4055,AI$2:$AJ$12,2,TRUE)</f>
        <v>8</v>
      </c>
      <c r="T4055" t="str">
        <f t="shared" si="383"/>
        <v>Crimepoint.create(latitude:37.757, longitude:-122.395, drugdrink:0, misdemean:9, theft:5, violent:9, total:8, drugdrinkct:0, misdemeanct:23, theftct:3, violentct:10, totalct:36)</v>
      </c>
      <c r="U4055" t="str">
        <f t="shared" si="384"/>
        <v>{location: new google.maps.LatLng(37.757, -122.395), weight: 0},</v>
      </c>
      <c r="V4055" t="str">
        <f t="shared" si="379"/>
        <v>{location: new google.maps.LatLng(37.757, -122.395), weight: 5},</v>
      </c>
      <c r="W4055" t="str">
        <f t="shared" si="380"/>
        <v>{location: new google.maps.LatLng(37.757, -122.395), weight: 0},</v>
      </c>
      <c r="X4055" t="str">
        <f t="shared" si="381"/>
        <v>{location: new google.maps.LatLng(37.757, -122.395), weight: 7},</v>
      </c>
      <c r="Y4055" t="str">
        <f t="shared" si="382"/>
        <v>{location: new google.maps.LatLng(37.757, -122.395), weight: 3},</v>
      </c>
    </row>
    <row r="4056" spans="1:25" x14ac:dyDescent="0.2">
      <c r="A4056">
        <v>37.756999999999998</v>
      </c>
      <c r="B4056">
        <v>-122.39100000000001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1</v>
      </c>
      <c r="M4056">
        <f>VLOOKUP(H4056,AE$2:$AJ$12,6,TRUE)</f>
        <v>0</v>
      </c>
      <c r="N4056">
        <f>VLOOKUP(I4056,AF$2:$AJ$12,5,TRUE)</f>
        <v>0</v>
      </c>
      <c r="O4056">
        <f>VLOOKUP(J4056,AG$2:$AJ$12,4,TRUE)</f>
        <v>3</v>
      </c>
      <c r="P4056">
        <f>VLOOKUP(K4056,AH$2:$AJ$12,3,TRUE)</f>
        <v>0</v>
      </c>
      <c r="Q4056">
        <f>VLOOKUP(L4056,AI$2:$AJ$12,2,TRUE)</f>
        <v>0</v>
      </c>
      <c r="T4056" t="str">
        <f t="shared" si="383"/>
        <v>Crimepoint.create(latitude:37.757, longitude:-122.391, drugdrink:0, misdemean:0, theft:3, violent:0, total:0, drugdrinkct:0, misdemeanct:0, theftct:1, violentct:0, totalct:1)</v>
      </c>
      <c r="U4056" t="str">
        <f t="shared" si="384"/>
        <v>{location: new google.maps.LatLng(37.757, -122.391), weight: 0},</v>
      </c>
      <c r="V4056" t="str">
        <f t="shared" si="379"/>
        <v>{location: new google.maps.LatLng(37.757, -122.391), weight: 0},</v>
      </c>
      <c r="W4056" t="str">
        <f t="shared" si="380"/>
        <v>{location: new google.maps.LatLng(37.757, -122.391), weight: 0},</v>
      </c>
      <c r="X4056" t="str">
        <f t="shared" si="381"/>
        <v>{location: new google.maps.LatLng(37.757, -122.391), weight: 0},</v>
      </c>
      <c r="Y4056" t="str">
        <f t="shared" si="382"/>
        <v>{location: new google.maps.LatLng(37.757, -122.391), weight: 0},</v>
      </c>
    </row>
    <row r="4057" spans="1:25" x14ac:dyDescent="0.2">
      <c r="A4057">
        <v>37.756999999999998</v>
      </c>
      <c r="B4057">
        <v>-122.389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6</v>
      </c>
      <c r="J4057">
        <v>7</v>
      </c>
      <c r="K4057">
        <v>1</v>
      </c>
      <c r="L4057">
        <v>15</v>
      </c>
      <c r="M4057">
        <f>VLOOKUP(H4057,AE$2:$AJ$12,6,TRUE)</f>
        <v>8</v>
      </c>
      <c r="N4057">
        <f>VLOOKUP(I4057,AF$2:$AJ$12,5,TRUE)</f>
        <v>7</v>
      </c>
      <c r="O4057">
        <f>VLOOKUP(J4057,AG$2:$AJ$12,4,TRUE)</f>
        <v>7</v>
      </c>
      <c r="P4057">
        <f>VLOOKUP(K4057,AH$2:$AJ$12,3,TRUE)</f>
        <v>7</v>
      </c>
      <c r="Q4057">
        <f>VLOOKUP(L4057,AI$2:$AJ$12,2,TRUE)</f>
        <v>7</v>
      </c>
      <c r="T4057" t="str">
        <f t="shared" si="383"/>
        <v>Crimepoint.create(latitude:37.757, longitude:-122.389, drugdrink:8, misdemean:7, theft:7, violent:7, total:7, drugdrinkct:1, misdemeanct:6, theftct:7, violentct:1, totalct:15)</v>
      </c>
      <c r="U4057" t="str">
        <f t="shared" si="384"/>
        <v>{location: new google.maps.LatLng(37.757, -122.389), weight: 1},</v>
      </c>
      <c r="V4057" t="str">
        <f t="shared" si="379"/>
        <v>{location: new google.maps.LatLng(37.757, -122.389), weight: 1},</v>
      </c>
      <c r="W4057" t="str">
        <f t="shared" si="380"/>
        <v>{location: new google.maps.LatLng(37.757, -122.389), weight: 1},</v>
      </c>
      <c r="X4057" t="str">
        <f t="shared" si="381"/>
        <v>{location: new google.maps.LatLng(37.757, -122.389), weight: 1},</v>
      </c>
      <c r="Y4057" t="str">
        <f t="shared" si="382"/>
        <v>{location: new google.maps.LatLng(37.757, -122.389), weight: 1},</v>
      </c>
    </row>
    <row r="4058" spans="1:25" x14ac:dyDescent="0.2">
      <c r="A4058">
        <v>37.756999999999998</v>
      </c>
      <c r="B4058">
        <v>-122.38800000000001</v>
      </c>
      <c r="C4058">
        <v>1</v>
      </c>
      <c r="D4058">
        <v>1</v>
      </c>
      <c r="E4058">
        <v>2</v>
      </c>
      <c r="F4058">
        <v>1</v>
      </c>
      <c r="G4058">
        <v>2</v>
      </c>
      <c r="H4058">
        <v>1</v>
      </c>
      <c r="I4058">
        <v>4</v>
      </c>
      <c r="J4058">
        <v>12</v>
      </c>
      <c r="K4058">
        <v>2</v>
      </c>
      <c r="L4058">
        <v>19</v>
      </c>
      <c r="M4058">
        <f>VLOOKUP(H4058,AE$2:$AJ$12,6,TRUE)</f>
        <v>8</v>
      </c>
      <c r="N4058">
        <f>VLOOKUP(I4058,AF$2:$AJ$12,5,TRUE)</f>
        <v>6</v>
      </c>
      <c r="O4058">
        <f>VLOOKUP(J4058,AG$2:$AJ$12,4,TRUE)</f>
        <v>8</v>
      </c>
      <c r="P4058">
        <f>VLOOKUP(K4058,AH$2:$AJ$12,3,TRUE)</f>
        <v>7</v>
      </c>
      <c r="Q4058">
        <f>VLOOKUP(L4058,AI$2:$AJ$12,2,TRUE)</f>
        <v>7</v>
      </c>
      <c r="T4058" t="str">
        <f t="shared" si="383"/>
        <v>Crimepoint.create(latitude:37.757, longitude:-122.388, drugdrink:8, misdemean:6, theft:8, violent:7, total:7, drugdrinkct:1, misdemeanct:4, theftct:12, violentct:2, totalct:19)</v>
      </c>
      <c r="U4058" t="str">
        <f t="shared" si="384"/>
        <v>{location: new google.maps.LatLng(37.757, -122.388), weight: 1},</v>
      </c>
      <c r="V4058" t="str">
        <f t="shared" si="379"/>
        <v>{location: new google.maps.LatLng(37.757, -122.388), weight: 1},</v>
      </c>
      <c r="W4058" t="str">
        <f t="shared" si="380"/>
        <v>{location: new google.maps.LatLng(37.757, -122.388), weight: 2},</v>
      </c>
      <c r="X4058" t="str">
        <f t="shared" si="381"/>
        <v>{location: new google.maps.LatLng(37.757, -122.388), weight: 1},</v>
      </c>
      <c r="Y4058" t="str">
        <f t="shared" si="382"/>
        <v>{location: new google.maps.LatLng(37.757, -122.388), weight: 2},</v>
      </c>
    </row>
    <row r="4059" spans="1:25" x14ac:dyDescent="0.2">
      <c r="A4059">
        <v>37.756999999999998</v>
      </c>
      <c r="B4059">
        <v>-122.387</v>
      </c>
      <c r="C4059">
        <v>0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3</v>
      </c>
      <c r="J4059">
        <v>4</v>
      </c>
      <c r="K4059">
        <v>0</v>
      </c>
      <c r="L4059">
        <v>7</v>
      </c>
      <c r="M4059">
        <f>VLOOKUP(H4059,AE$2:$AJ$12,6,TRUE)</f>
        <v>0</v>
      </c>
      <c r="N4059">
        <f>VLOOKUP(I4059,AF$2:$AJ$12,5,TRUE)</f>
        <v>5</v>
      </c>
      <c r="O4059">
        <f>VLOOKUP(J4059,AG$2:$AJ$12,4,TRUE)</f>
        <v>6</v>
      </c>
      <c r="P4059">
        <f>VLOOKUP(K4059,AH$2:$AJ$12,3,TRUE)</f>
        <v>0</v>
      </c>
      <c r="Q4059">
        <f>VLOOKUP(L4059,AI$2:$AJ$12,2,TRUE)</f>
        <v>5</v>
      </c>
      <c r="T4059" t="str">
        <f t="shared" si="383"/>
        <v>Crimepoint.create(latitude:37.757, longitude:-122.387, drugdrink:0, misdemean:5, theft:6, violent:0, total:5, drugdrinkct:0, misdemeanct:3, theftct:4, violentct:0, totalct:7)</v>
      </c>
      <c r="U4059" t="str">
        <f t="shared" si="384"/>
        <v>{location: new google.maps.LatLng(37.757, -122.387), weight: 0},</v>
      </c>
      <c r="V4059" t="str">
        <f t="shared" si="379"/>
        <v>{location: new google.maps.LatLng(37.757, -122.387), weight: 1},</v>
      </c>
      <c r="W4059" t="str">
        <f t="shared" si="380"/>
        <v>{location: new google.maps.LatLng(37.757, -122.387), weight: 1},</v>
      </c>
      <c r="X4059" t="str">
        <f t="shared" si="381"/>
        <v>{location: new google.maps.LatLng(37.757, -122.387), weight: 0},</v>
      </c>
      <c r="Y4059" t="str">
        <f t="shared" si="382"/>
        <v>{location: new google.maps.LatLng(37.757, -122.387), weight: 1},</v>
      </c>
    </row>
    <row r="4060" spans="1:25" x14ac:dyDescent="0.2">
      <c r="A4060">
        <v>37.758000000000003</v>
      </c>
      <c r="B4060">
        <v>-122.509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1</v>
      </c>
      <c r="J4060">
        <v>1</v>
      </c>
      <c r="K4060">
        <v>0</v>
      </c>
      <c r="L4060">
        <v>3</v>
      </c>
      <c r="M4060">
        <f>VLOOKUP(H4060,AE$2:$AJ$12,6,TRUE)</f>
        <v>8</v>
      </c>
      <c r="N4060">
        <f>VLOOKUP(I4060,AF$2:$AJ$12,5,TRUE)</f>
        <v>2</v>
      </c>
      <c r="O4060">
        <f>VLOOKUP(J4060,AG$2:$AJ$12,4,TRUE)</f>
        <v>3</v>
      </c>
      <c r="P4060">
        <f>VLOOKUP(K4060,AH$2:$AJ$12,3,TRUE)</f>
        <v>0</v>
      </c>
      <c r="Q4060">
        <f>VLOOKUP(L4060,AI$2:$AJ$12,2,TRUE)</f>
        <v>2</v>
      </c>
      <c r="T4060" t="str">
        <f t="shared" si="383"/>
        <v>Crimepoint.create(latitude:37.758, longitude:-122.509, drugdrink:8, misdemean:2, theft:3, violent:0, total:2, drugdrinkct:1, misdemeanct:1, theftct:1, violentct:0, totalct:3)</v>
      </c>
      <c r="U4060" t="str">
        <f t="shared" si="384"/>
        <v>{location: new google.maps.LatLng(37.758, -122.509), weight: 1},</v>
      </c>
      <c r="V4060" t="str">
        <f t="shared" si="379"/>
        <v>{location: new google.maps.LatLng(37.758, -122.509), weight: 0},</v>
      </c>
      <c r="W4060" t="str">
        <f t="shared" si="380"/>
        <v>{location: new google.maps.LatLng(37.758, -122.509), weight: 0},</v>
      </c>
      <c r="X4060" t="str">
        <f t="shared" si="381"/>
        <v>{location: new google.maps.LatLng(37.758, -122.509), weight: 0},</v>
      </c>
      <c r="Y4060" t="str">
        <f t="shared" si="382"/>
        <v>{location: new google.maps.LatLng(37.758, -122.509), weight: 0},</v>
      </c>
    </row>
    <row r="4061" spans="1:25" x14ac:dyDescent="0.2">
      <c r="A4061">
        <v>37.758000000000003</v>
      </c>
      <c r="B4061">
        <v>-122.508</v>
      </c>
      <c r="C4061">
        <v>0</v>
      </c>
      <c r="D4061">
        <v>2</v>
      </c>
      <c r="E4061">
        <v>1</v>
      </c>
      <c r="F4061">
        <v>6</v>
      </c>
      <c r="G4061">
        <v>2</v>
      </c>
      <c r="H4061">
        <v>0</v>
      </c>
      <c r="I4061">
        <v>7</v>
      </c>
      <c r="J4061">
        <v>4</v>
      </c>
      <c r="K4061">
        <v>8</v>
      </c>
      <c r="L4061">
        <v>19</v>
      </c>
      <c r="M4061">
        <f>VLOOKUP(H4061,AE$2:$AJ$12,6,TRUE)</f>
        <v>0</v>
      </c>
      <c r="N4061">
        <f>VLOOKUP(I4061,AF$2:$AJ$12,5,TRUE)</f>
        <v>7</v>
      </c>
      <c r="O4061">
        <f>VLOOKUP(J4061,AG$2:$AJ$12,4,TRUE)</f>
        <v>6</v>
      </c>
      <c r="P4061">
        <f>VLOOKUP(K4061,AH$2:$AJ$12,3,TRUE)</f>
        <v>9</v>
      </c>
      <c r="Q4061">
        <f>VLOOKUP(L4061,AI$2:$AJ$12,2,TRUE)</f>
        <v>7</v>
      </c>
      <c r="T4061" t="str">
        <f t="shared" si="383"/>
        <v>Crimepoint.create(latitude:37.758, longitude:-122.508, drugdrink:0, misdemean:7, theft:6, violent:9, total:7, drugdrinkct:0, misdemeanct:7, theftct:4, violentct:8, totalct:19)</v>
      </c>
      <c r="U4061" t="str">
        <f t="shared" si="384"/>
        <v>{location: new google.maps.LatLng(37.758, -122.508), weight: 0},</v>
      </c>
      <c r="V4061" t="str">
        <f t="shared" si="379"/>
        <v>{location: new google.maps.LatLng(37.758, -122.508), weight: 2},</v>
      </c>
      <c r="W4061" t="str">
        <f t="shared" si="380"/>
        <v>{location: new google.maps.LatLng(37.758, -122.508), weight: 1},</v>
      </c>
      <c r="X4061" t="str">
        <f t="shared" si="381"/>
        <v>{location: new google.maps.LatLng(37.758, -122.508), weight: 6},</v>
      </c>
      <c r="Y4061" t="str">
        <f t="shared" si="382"/>
        <v>{location: new google.maps.LatLng(37.758, -122.508), weight: 2},</v>
      </c>
    </row>
    <row r="4062" spans="1:25" x14ac:dyDescent="0.2">
      <c r="A4062">
        <v>37.758000000000003</v>
      </c>
      <c r="B4062">
        <v>-122.50700000000001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3</v>
      </c>
      <c r="J4062">
        <v>2</v>
      </c>
      <c r="K4062">
        <v>0</v>
      </c>
      <c r="L4062">
        <v>5</v>
      </c>
      <c r="M4062">
        <f>VLOOKUP(H4062,AE$2:$AJ$12,6,TRUE)</f>
        <v>0</v>
      </c>
      <c r="N4062">
        <f>VLOOKUP(I4062,AF$2:$AJ$12,5,TRUE)</f>
        <v>5</v>
      </c>
      <c r="O4062">
        <f>VLOOKUP(J4062,AG$2:$AJ$12,4,TRUE)</f>
        <v>4</v>
      </c>
      <c r="P4062">
        <f>VLOOKUP(K4062,AH$2:$AJ$12,3,TRUE)</f>
        <v>0</v>
      </c>
      <c r="Q4062">
        <f>VLOOKUP(L4062,AI$2:$AJ$12,2,TRUE)</f>
        <v>4</v>
      </c>
      <c r="T4062" t="str">
        <f t="shared" si="383"/>
        <v>Crimepoint.create(latitude:37.758, longitude:-122.507, drugdrink:0, misdemean:5, theft:4, violent:0, total:4, drugdrinkct:0, misdemeanct:3, theftct:2, violentct:0, totalct:5)</v>
      </c>
      <c r="U4062" t="str">
        <f t="shared" si="384"/>
        <v>{location: new google.maps.LatLng(37.758, -122.507), weight: 0},</v>
      </c>
      <c r="V4062" t="str">
        <f t="shared" si="379"/>
        <v>{location: new google.maps.LatLng(37.758, -122.507), weight: 1},</v>
      </c>
      <c r="W4062" t="str">
        <f t="shared" si="380"/>
        <v>{location: new google.maps.LatLng(37.758, -122.507), weight: 0},</v>
      </c>
      <c r="X4062" t="str">
        <f t="shared" si="381"/>
        <v>{location: new google.maps.LatLng(37.758, -122.507), weight: 0},</v>
      </c>
      <c r="Y4062" t="str">
        <f t="shared" si="382"/>
        <v>{location: new google.maps.LatLng(37.758, -122.507), weight: 0},</v>
      </c>
    </row>
    <row r="4063" spans="1:25" x14ac:dyDescent="0.2">
      <c r="A4063">
        <v>37.758000000000003</v>
      </c>
      <c r="B4063">
        <v>-122.506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3</v>
      </c>
      <c r="J4063">
        <v>2</v>
      </c>
      <c r="K4063">
        <v>0</v>
      </c>
      <c r="L4063">
        <v>5</v>
      </c>
      <c r="M4063">
        <f>VLOOKUP(H4063,AE$2:$AJ$12,6,TRUE)</f>
        <v>0</v>
      </c>
      <c r="N4063">
        <f>VLOOKUP(I4063,AF$2:$AJ$12,5,TRUE)</f>
        <v>5</v>
      </c>
      <c r="O4063">
        <f>VLOOKUP(J4063,AG$2:$AJ$12,4,TRUE)</f>
        <v>4</v>
      </c>
      <c r="P4063">
        <f>VLOOKUP(K4063,AH$2:$AJ$12,3,TRUE)</f>
        <v>0</v>
      </c>
      <c r="Q4063">
        <f>VLOOKUP(L4063,AI$2:$AJ$12,2,TRUE)</f>
        <v>4</v>
      </c>
      <c r="T4063" t="str">
        <f t="shared" si="383"/>
        <v>Crimepoint.create(latitude:37.758, longitude:-122.506, drugdrink:0, misdemean:5, theft:4, violent:0, total:4, drugdrinkct:0, misdemeanct:3, theftct:2, violentct:0, totalct:5)</v>
      </c>
      <c r="U4063" t="str">
        <f t="shared" si="384"/>
        <v>{location: new google.maps.LatLng(37.758, -122.506), weight: 0},</v>
      </c>
      <c r="V4063" t="str">
        <f t="shared" si="379"/>
        <v>{location: new google.maps.LatLng(37.758, -122.506), weight: 1},</v>
      </c>
      <c r="W4063" t="str">
        <f t="shared" si="380"/>
        <v>{location: new google.maps.LatLng(37.758, -122.506), weight: 0},</v>
      </c>
      <c r="X4063" t="str">
        <f t="shared" si="381"/>
        <v>{location: new google.maps.LatLng(37.758, -122.506), weight: 0},</v>
      </c>
      <c r="Y4063" t="str">
        <f t="shared" si="382"/>
        <v>{location: new google.maps.LatLng(37.758, -122.506), weight: 0},</v>
      </c>
    </row>
    <row r="4064" spans="1:25" x14ac:dyDescent="0.2">
      <c r="A4064">
        <v>37.758000000000003</v>
      </c>
      <c r="B4064">
        <v>-122.505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2</v>
      </c>
      <c r="K4064">
        <v>0</v>
      </c>
      <c r="L4064">
        <v>3</v>
      </c>
      <c r="M4064">
        <f>VLOOKUP(H4064,AE$2:$AJ$12,6,TRUE)</f>
        <v>0</v>
      </c>
      <c r="N4064">
        <f>VLOOKUP(I4064,AF$2:$AJ$12,5,TRUE)</f>
        <v>2</v>
      </c>
      <c r="O4064">
        <f>VLOOKUP(J4064,AG$2:$AJ$12,4,TRUE)</f>
        <v>4</v>
      </c>
      <c r="P4064">
        <f>VLOOKUP(K4064,AH$2:$AJ$12,3,TRUE)</f>
        <v>0</v>
      </c>
      <c r="Q4064">
        <f>VLOOKUP(L4064,AI$2:$AJ$12,2,TRUE)</f>
        <v>2</v>
      </c>
      <c r="T4064" t="str">
        <f t="shared" si="383"/>
        <v>Crimepoint.create(latitude:37.758, longitude:-122.505, drugdrink:0, misdemean:2, theft:4, violent:0, total:2, drugdrinkct:0, misdemeanct:1, theftct:2, violentct:0, totalct:3)</v>
      </c>
      <c r="U4064" t="str">
        <f t="shared" si="384"/>
        <v>{location: new google.maps.LatLng(37.758, -122.505), weight: 0},</v>
      </c>
      <c r="V4064" t="str">
        <f t="shared" si="379"/>
        <v>{location: new google.maps.LatLng(37.758, -122.505), weight: 0},</v>
      </c>
      <c r="W4064" t="str">
        <f t="shared" si="380"/>
        <v>{location: new google.maps.LatLng(37.758, -122.505), weight: 0},</v>
      </c>
      <c r="X4064" t="str">
        <f t="shared" si="381"/>
        <v>{location: new google.maps.LatLng(37.758, -122.505), weight: 0},</v>
      </c>
      <c r="Y4064" t="str">
        <f t="shared" si="382"/>
        <v>{location: new google.maps.LatLng(37.758, -122.505), weight: 0},</v>
      </c>
    </row>
    <row r="4065" spans="1:25" x14ac:dyDescent="0.2">
      <c r="A4065">
        <v>37.758000000000003</v>
      </c>
      <c r="B4065">
        <v>-122.504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</v>
      </c>
      <c r="K4065">
        <v>0</v>
      </c>
      <c r="L4065">
        <v>3</v>
      </c>
      <c r="M4065">
        <f>VLOOKUP(H4065,AE$2:$AJ$12,6,TRUE)</f>
        <v>0</v>
      </c>
      <c r="N4065">
        <f>VLOOKUP(I4065,AF$2:$AJ$12,5,TRUE)</f>
        <v>0</v>
      </c>
      <c r="O4065">
        <f>VLOOKUP(J4065,AG$2:$AJ$12,4,TRUE)</f>
        <v>5</v>
      </c>
      <c r="P4065">
        <f>VLOOKUP(K4065,AH$2:$AJ$12,3,TRUE)</f>
        <v>0</v>
      </c>
      <c r="Q4065">
        <f>VLOOKUP(L4065,AI$2:$AJ$12,2,TRUE)</f>
        <v>2</v>
      </c>
      <c r="T4065" t="str">
        <f t="shared" si="383"/>
        <v>Crimepoint.create(latitude:37.758, longitude:-122.504, drugdrink:0, misdemean:0, theft:5, violent:0, total:2, drugdrinkct:0, misdemeanct:0, theftct:3, violentct:0, totalct:3)</v>
      </c>
      <c r="U4065" t="str">
        <f t="shared" si="384"/>
        <v>{location: new google.maps.LatLng(37.758, -122.504), weight: 0},</v>
      </c>
      <c r="V4065" t="str">
        <f t="shared" si="379"/>
        <v>{location: new google.maps.LatLng(37.758, -122.504), weight: 0},</v>
      </c>
      <c r="W4065" t="str">
        <f t="shared" si="380"/>
        <v>{location: new google.maps.LatLng(37.758, -122.504), weight: 0},</v>
      </c>
      <c r="X4065" t="str">
        <f t="shared" si="381"/>
        <v>{location: new google.maps.LatLng(37.758, -122.504), weight: 0},</v>
      </c>
      <c r="Y4065" t="str">
        <f t="shared" si="382"/>
        <v>{location: new google.maps.LatLng(37.758, -122.504), weight: 0},</v>
      </c>
    </row>
    <row r="4066" spans="1:25" x14ac:dyDescent="0.2">
      <c r="A4066">
        <v>37.758000000000003</v>
      </c>
      <c r="B4066">
        <v>-122.503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2</v>
      </c>
      <c r="J4066">
        <v>1</v>
      </c>
      <c r="K4066">
        <v>0</v>
      </c>
      <c r="L4066">
        <v>3</v>
      </c>
      <c r="M4066">
        <f>VLOOKUP(H4066,AE$2:$AJ$12,6,TRUE)</f>
        <v>0</v>
      </c>
      <c r="N4066">
        <f>VLOOKUP(I4066,AF$2:$AJ$12,5,TRUE)</f>
        <v>4</v>
      </c>
      <c r="O4066">
        <f>VLOOKUP(J4066,AG$2:$AJ$12,4,TRUE)</f>
        <v>3</v>
      </c>
      <c r="P4066">
        <f>VLOOKUP(K4066,AH$2:$AJ$12,3,TRUE)</f>
        <v>0</v>
      </c>
      <c r="Q4066">
        <f>VLOOKUP(L4066,AI$2:$AJ$12,2,TRUE)</f>
        <v>2</v>
      </c>
      <c r="T4066" t="str">
        <f t="shared" si="383"/>
        <v>Crimepoint.create(latitude:37.758, longitude:-122.503, drugdrink:0, misdemean:4, theft:3, violent:0, total:2, drugdrinkct:0, misdemeanct:2, theftct:1, violentct:0, totalct:3)</v>
      </c>
      <c r="U4066" t="str">
        <f t="shared" si="384"/>
        <v>{location: new google.maps.LatLng(37.758, -122.503), weight: 0},</v>
      </c>
      <c r="V4066" t="str">
        <f t="shared" si="379"/>
        <v>{location: new google.maps.LatLng(37.758, -122.503), weight: 0},</v>
      </c>
      <c r="W4066" t="str">
        <f t="shared" si="380"/>
        <v>{location: new google.maps.LatLng(37.758, -122.503), weight: 0},</v>
      </c>
      <c r="X4066" t="str">
        <f t="shared" si="381"/>
        <v>{location: new google.maps.LatLng(37.758, -122.503), weight: 0},</v>
      </c>
      <c r="Y4066" t="str">
        <f t="shared" si="382"/>
        <v>{location: new google.maps.LatLng(37.758, -122.503), weight: 0},</v>
      </c>
    </row>
    <row r="4067" spans="1:25" x14ac:dyDescent="0.2">
      <c r="A4067">
        <v>37.758000000000003</v>
      </c>
      <c r="B4067">
        <v>-122.502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1</v>
      </c>
      <c r="M4067">
        <f>VLOOKUP(H4067,AE$2:$AJ$12,6,TRUE)</f>
        <v>0</v>
      </c>
      <c r="N4067">
        <f>VLOOKUP(I4067,AF$2:$AJ$12,5,TRUE)</f>
        <v>2</v>
      </c>
      <c r="O4067">
        <f>VLOOKUP(J4067,AG$2:$AJ$12,4,TRUE)</f>
        <v>0</v>
      </c>
      <c r="P4067">
        <f>VLOOKUP(K4067,AH$2:$AJ$12,3,TRUE)</f>
        <v>0</v>
      </c>
      <c r="Q4067">
        <f>VLOOKUP(L4067,AI$2:$AJ$12,2,TRUE)</f>
        <v>0</v>
      </c>
      <c r="T4067" t="str">
        <f t="shared" si="383"/>
        <v>Crimepoint.create(latitude:37.758, longitude:-122.502, drugdrink:0, misdemean:2, theft:0, violent:0, total:0, drugdrinkct:0, misdemeanct:1, theftct:0, violentct:0, totalct:1)</v>
      </c>
      <c r="U4067" t="str">
        <f t="shared" si="384"/>
        <v>{location: new google.maps.LatLng(37.758, -122.502), weight: 0},</v>
      </c>
      <c r="V4067" t="str">
        <f t="shared" si="379"/>
        <v>{location: new google.maps.LatLng(37.758, -122.502), weight: 0},</v>
      </c>
      <c r="W4067" t="str">
        <f t="shared" si="380"/>
        <v>{location: new google.maps.LatLng(37.758, -122.502), weight: 0},</v>
      </c>
      <c r="X4067" t="str">
        <f t="shared" si="381"/>
        <v>{location: new google.maps.LatLng(37.758, -122.502), weight: 0},</v>
      </c>
      <c r="Y4067" t="str">
        <f t="shared" si="382"/>
        <v>{location: new google.maps.LatLng(37.758, -122.502), weight: 0},</v>
      </c>
    </row>
    <row r="4068" spans="1:25" x14ac:dyDescent="0.2">
      <c r="A4068">
        <v>37.758000000000003</v>
      </c>
      <c r="B4068">
        <v>-122.501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1</v>
      </c>
      <c r="M4068">
        <f>VLOOKUP(H4068,AE$2:$AJ$12,6,TRUE)</f>
        <v>0</v>
      </c>
      <c r="N4068">
        <f>VLOOKUP(I4068,AF$2:$AJ$12,5,TRUE)</f>
        <v>2</v>
      </c>
      <c r="O4068">
        <f>VLOOKUP(J4068,AG$2:$AJ$12,4,TRUE)</f>
        <v>0</v>
      </c>
      <c r="P4068">
        <f>VLOOKUP(K4068,AH$2:$AJ$12,3,TRUE)</f>
        <v>0</v>
      </c>
      <c r="Q4068">
        <f>VLOOKUP(L4068,AI$2:$AJ$12,2,TRUE)</f>
        <v>0</v>
      </c>
      <c r="T4068" t="str">
        <f t="shared" si="383"/>
        <v>Crimepoint.create(latitude:37.758, longitude:-122.501, drugdrink:0, misdemean:2, theft:0, violent:0, total:0, drugdrinkct:0, misdemeanct:1, theftct:0, violentct:0, totalct:1)</v>
      </c>
      <c r="U4068" t="str">
        <f t="shared" si="384"/>
        <v>{location: new google.maps.LatLng(37.758, -122.501), weight: 0},</v>
      </c>
      <c r="V4068" t="str">
        <f t="shared" si="379"/>
        <v>{location: new google.maps.LatLng(37.758, -122.501), weight: 0},</v>
      </c>
      <c r="W4068" t="str">
        <f t="shared" si="380"/>
        <v>{location: new google.maps.LatLng(37.758, -122.501), weight: 0},</v>
      </c>
      <c r="X4068" t="str">
        <f t="shared" si="381"/>
        <v>{location: new google.maps.LatLng(37.758, -122.501), weight: 0},</v>
      </c>
      <c r="Y4068" t="str">
        <f t="shared" si="382"/>
        <v>{location: new google.maps.LatLng(37.758, -122.501), weight: 0},</v>
      </c>
    </row>
    <row r="4069" spans="1:25" x14ac:dyDescent="0.2">
      <c r="A4069">
        <v>37.758000000000003</v>
      </c>
      <c r="B4069">
        <v>-122.5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f>VLOOKUP(H4069,AE$2:$AJ$12,6,TRUE)</f>
        <v>0</v>
      </c>
      <c r="N4069">
        <f>VLOOKUP(I4069,AF$2:$AJ$12,5,TRUE)</f>
        <v>0</v>
      </c>
      <c r="O4069">
        <f>VLOOKUP(J4069,AG$2:$AJ$12,4,TRUE)</f>
        <v>0</v>
      </c>
      <c r="P4069">
        <f>VLOOKUP(K4069,AH$2:$AJ$12,3,TRUE)</f>
        <v>7</v>
      </c>
      <c r="Q4069">
        <f>VLOOKUP(L4069,AI$2:$AJ$12,2,TRUE)</f>
        <v>0</v>
      </c>
      <c r="T4069" t="str">
        <f t="shared" si="383"/>
        <v>Crimepoint.create(latitude:37.758, longitude:-122.5, drugdrink:0, misdemean:0, theft:0, violent:7, total:0, drugdrinkct:0, misdemeanct:0, theftct:0, violentct:1, totalct:1)</v>
      </c>
      <c r="U4069" t="str">
        <f t="shared" si="384"/>
        <v>{location: new google.maps.LatLng(37.758, -122.5), weight: 0},</v>
      </c>
      <c r="V4069" t="str">
        <f t="shared" si="379"/>
        <v>{location: new google.maps.LatLng(37.758, -122.5), weight: 0},</v>
      </c>
      <c r="W4069" t="str">
        <f t="shared" si="380"/>
        <v>{location: new google.maps.LatLng(37.758, -122.5), weight: 0},</v>
      </c>
      <c r="X4069" t="str">
        <f t="shared" si="381"/>
        <v>{location: new google.maps.LatLng(37.758, -122.5), weight: 1},</v>
      </c>
      <c r="Y4069" t="str">
        <f t="shared" si="382"/>
        <v>{location: new google.maps.LatLng(37.758, -122.5), weight: 0},</v>
      </c>
    </row>
    <row r="4070" spans="1:25" x14ac:dyDescent="0.2">
      <c r="A4070">
        <v>37.758000000000003</v>
      </c>
      <c r="B4070">
        <v>-122.499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3</v>
      </c>
      <c r="K4070">
        <v>0</v>
      </c>
      <c r="L4070">
        <v>4</v>
      </c>
      <c r="M4070">
        <f>VLOOKUP(H4070,AE$2:$AJ$12,6,TRUE)</f>
        <v>0</v>
      </c>
      <c r="N4070">
        <f>VLOOKUP(I4070,AF$2:$AJ$12,5,TRUE)</f>
        <v>2</v>
      </c>
      <c r="O4070">
        <f>VLOOKUP(J4070,AG$2:$AJ$12,4,TRUE)</f>
        <v>5</v>
      </c>
      <c r="P4070">
        <f>VLOOKUP(K4070,AH$2:$AJ$12,3,TRUE)</f>
        <v>0</v>
      </c>
      <c r="Q4070">
        <f>VLOOKUP(L4070,AI$2:$AJ$12,2,TRUE)</f>
        <v>3</v>
      </c>
      <c r="T4070" t="str">
        <f t="shared" si="383"/>
        <v>Crimepoint.create(latitude:37.758, longitude:-122.499, drugdrink:0, misdemean:2, theft:5, violent:0, total:3, drugdrinkct:0, misdemeanct:1, theftct:3, violentct:0, totalct:4)</v>
      </c>
      <c r="U4070" t="str">
        <f t="shared" si="384"/>
        <v>{location: new google.maps.LatLng(37.758, -122.499), weight: 0},</v>
      </c>
      <c r="V4070" t="str">
        <f t="shared" si="379"/>
        <v>{location: new google.maps.LatLng(37.758, -122.499), weight: 0},</v>
      </c>
      <c r="W4070" t="str">
        <f t="shared" si="380"/>
        <v>{location: new google.maps.LatLng(37.758, -122.499), weight: 0},</v>
      </c>
      <c r="X4070" t="str">
        <f t="shared" si="381"/>
        <v>{location: new google.maps.LatLng(37.758, -122.499), weight: 0},</v>
      </c>
      <c r="Y4070" t="str">
        <f t="shared" si="382"/>
        <v>{location: new google.maps.LatLng(37.758, -122.499), weight: 0},</v>
      </c>
    </row>
    <row r="4071" spans="1:25" x14ac:dyDescent="0.2">
      <c r="A4071">
        <v>37.758000000000003</v>
      </c>
      <c r="B4071">
        <v>-122.498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2</v>
      </c>
      <c r="K4071">
        <v>0</v>
      </c>
      <c r="L4071">
        <v>3</v>
      </c>
      <c r="M4071">
        <f>VLOOKUP(H4071,AE$2:$AJ$12,6,TRUE)</f>
        <v>0</v>
      </c>
      <c r="N4071">
        <f>VLOOKUP(I4071,AF$2:$AJ$12,5,TRUE)</f>
        <v>2</v>
      </c>
      <c r="O4071">
        <f>VLOOKUP(J4071,AG$2:$AJ$12,4,TRUE)</f>
        <v>4</v>
      </c>
      <c r="P4071">
        <f>VLOOKUP(K4071,AH$2:$AJ$12,3,TRUE)</f>
        <v>0</v>
      </c>
      <c r="Q4071">
        <f>VLOOKUP(L4071,AI$2:$AJ$12,2,TRUE)</f>
        <v>2</v>
      </c>
      <c r="T4071" t="str">
        <f t="shared" si="383"/>
        <v>Crimepoint.create(latitude:37.758, longitude:-122.498, drugdrink:0, misdemean:2, theft:4, violent:0, total:2, drugdrinkct:0, misdemeanct:1, theftct:2, violentct:0, totalct:3)</v>
      </c>
      <c r="U4071" t="str">
        <f t="shared" si="384"/>
        <v>{location: new google.maps.LatLng(37.758, -122.498), weight: 0},</v>
      </c>
      <c r="V4071" t="str">
        <f t="shared" si="379"/>
        <v>{location: new google.maps.LatLng(37.758, -122.498), weight: 0},</v>
      </c>
      <c r="W4071" t="str">
        <f t="shared" si="380"/>
        <v>{location: new google.maps.LatLng(37.758, -122.498), weight: 0},</v>
      </c>
      <c r="X4071" t="str">
        <f t="shared" si="381"/>
        <v>{location: new google.maps.LatLng(37.758, -122.498), weight: 0},</v>
      </c>
      <c r="Y4071" t="str">
        <f t="shared" si="382"/>
        <v>{location: new google.maps.LatLng(37.758, -122.498), weight: 0},</v>
      </c>
    </row>
    <row r="4072" spans="1:25" x14ac:dyDescent="0.2">
      <c r="A4072">
        <v>37.758000000000003</v>
      </c>
      <c r="B4072">
        <v>-122.497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2</v>
      </c>
      <c r="J4072">
        <v>1</v>
      </c>
      <c r="K4072">
        <v>0</v>
      </c>
      <c r="L4072">
        <v>3</v>
      </c>
      <c r="M4072">
        <f>VLOOKUP(H4072,AE$2:$AJ$12,6,TRUE)</f>
        <v>0</v>
      </c>
      <c r="N4072">
        <f>VLOOKUP(I4072,AF$2:$AJ$12,5,TRUE)</f>
        <v>4</v>
      </c>
      <c r="O4072">
        <f>VLOOKUP(J4072,AG$2:$AJ$12,4,TRUE)</f>
        <v>3</v>
      </c>
      <c r="P4072">
        <f>VLOOKUP(K4072,AH$2:$AJ$12,3,TRUE)</f>
        <v>0</v>
      </c>
      <c r="Q4072">
        <f>VLOOKUP(L4072,AI$2:$AJ$12,2,TRUE)</f>
        <v>2</v>
      </c>
      <c r="T4072" t="str">
        <f t="shared" si="383"/>
        <v>Crimepoint.create(latitude:37.758, longitude:-122.497, drugdrink:0, misdemean:4, theft:3, violent:0, total:2, drugdrinkct:0, misdemeanct:2, theftct:1, violentct:0, totalct:3)</v>
      </c>
      <c r="U4072" t="str">
        <f t="shared" si="384"/>
        <v>{location: new google.maps.LatLng(37.758, -122.497), weight: 0},</v>
      </c>
      <c r="V4072" t="str">
        <f t="shared" si="379"/>
        <v>{location: new google.maps.LatLng(37.758, -122.497), weight: 0},</v>
      </c>
      <c r="W4072" t="str">
        <f t="shared" si="380"/>
        <v>{location: new google.maps.LatLng(37.758, -122.497), weight: 0},</v>
      </c>
      <c r="X4072" t="str">
        <f t="shared" si="381"/>
        <v>{location: new google.maps.LatLng(37.758, -122.497), weight: 0},</v>
      </c>
      <c r="Y4072" t="str">
        <f t="shared" si="382"/>
        <v>{location: new google.maps.LatLng(37.758, -122.497), weight: 0},</v>
      </c>
    </row>
    <row r="4073" spans="1:25" x14ac:dyDescent="0.2">
      <c r="A4073">
        <v>37.758000000000003</v>
      </c>
      <c r="B4073">
        <v>-122.496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1</v>
      </c>
      <c r="K4073">
        <v>0</v>
      </c>
      <c r="L4073">
        <v>2</v>
      </c>
      <c r="M4073">
        <f>VLOOKUP(H4073,AE$2:$AJ$12,6,TRUE)</f>
        <v>0</v>
      </c>
      <c r="N4073">
        <f>VLOOKUP(I4073,AF$2:$AJ$12,5,TRUE)</f>
        <v>2</v>
      </c>
      <c r="O4073">
        <f>VLOOKUP(J4073,AG$2:$AJ$12,4,TRUE)</f>
        <v>3</v>
      </c>
      <c r="P4073">
        <f>VLOOKUP(K4073,AH$2:$AJ$12,3,TRUE)</f>
        <v>0</v>
      </c>
      <c r="Q4073">
        <f>VLOOKUP(L4073,AI$2:$AJ$12,2,TRUE)</f>
        <v>1</v>
      </c>
      <c r="T4073" t="str">
        <f t="shared" si="383"/>
        <v>Crimepoint.create(latitude:37.758, longitude:-122.496, drugdrink:0, misdemean:2, theft:3, violent:0, total:1, drugdrinkct:0, misdemeanct:1, theftct:1, violentct:0, totalct:2)</v>
      </c>
      <c r="U4073" t="str">
        <f t="shared" si="384"/>
        <v>{location: new google.maps.LatLng(37.758, -122.496), weight: 0},</v>
      </c>
      <c r="V4073" t="str">
        <f t="shared" si="379"/>
        <v>{location: new google.maps.LatLng(37.758, -122.496), weight: 0},</v>
      </c>
      <c r="W4073" t="str">
        <f t="shared" si="380"/>
        <v>{location: new google.maps.LatLng(37.758, -122.496), weight: 0},</v>
      </c>
      <c r="X4073" t="str">
        <f t="shared" si="381"/>
        <v>{location: new google.maps.LatLng(37.758, -122.496), weight: 0},</v>
      </c>
      <c r="Y4073" t="str">
        <f t="shared" si="382"/>
        <v>{location: new google.maps.LatLng(37.758, -122.496), weight: 0},</v>
      </c>
    </row>
    <row r="4074" spans="1:25" x14ac:dyDescent="0.2">
      <c r="A4074">
        <v>37.758000000000003</v>
      </c>
      <c r="B4074">
        <v>-122.495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5</v>
      </c>
      <c r="K4074">
        <v>0</v>
      </c>
      <c r="L4074">
        <v>5</v>
      </c>
      <c r="M4074">
        <f>VLOOKUP(H4074,AE$2:$AJ$12,6,TRUE)</f>
        <v>0</v>
      </c>
      <c r="N4074">
        <f>VLOOKUP(I4074,AF$2:$AJ$12,5,TRUE)</f>
        <v>0</v>
      </c>
      <c r="O4074">
        <f>VLOOKUP(J4074,AG$2:$AJ$12,4,TRUE)</f>
        <v>7</v>
      </c>
      <c r="P4074">
        <f>VLOOKUP(K4074,AH$2:$AJ$12,3,TRUE)</f>
        <v>0</v>
      </c>
      <c r="Q4074">
        <f>VLOOKUP(L4074,AI$2:$AJ$12,2,TRUE)</f>
        <v>4</v>
      </c>
      <c r="T4074" t="str">
        <f t="shared" si="383"/>
        <v>Crimepoint.create(latitude:37.758, longitude:-122.495, drugdrink:0, misdemean:0, theft:7, violent:0, total:4, drugdrinkct:0, misdemeanct:0, theftct:5, violentct:0, totalct:5)</v>
      </c>
      <c r="U4074" t="str">
        <f t="shared" si="384"/>
        <v>{location: new google.maps.LatLng(37.758, -122.495), weight: 0},</v>
      </c>
      <c r="V4074" t="str">
        <f t="shared" si="379"/>
        <v>{location: new google.maps.LatLng(37.758, -122.495), weight: 0},</v>
      </c>
      <c r="W4074" t="str">
        <f t="shared" si="380"/>
        <v>{location: new google.maps.LatLng(37.758, -122.495), weight: 1},</v>
      </c>
      <c r="X4074" t="str">
        <f t="shared" si="381"/>
        <v>{location: new google.maps.LatLng(37.758, -122.495), weight: 0},</v>
      </c>
      <c r="Y4074" t="str">
        <f t="shared" si="382"/>
        <v>{location: new google.maps.LatLng(37.758, -122.495), weight: 0},</v>
      </c>
    </row>
    <row r="4075" spans="1:25" x14ac:dyDescent="0.2">
      <c r="A4075">
        <v>37.758000000000003</v>
      </c>
      <c r="B4075">
        <v>-122.494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2</v>
      </c>
      <c r="M4075">
        <f>VLOOKUP(H4075,AE$2:$AJ$12,6,TRUE)</f>
        <v>0</v>
      </c>
      <c r="N4075">
        <f>VLOOKUP(I4075,AF$2:$AJ$12,5,TRUE)</f>
        <v>2</v>
      </c>
      <c r="O4075">
        <f>VLOOKUP(J4075,AG$2:$AJ$12,4,TRUE)</f>
        <v>0</v>
      </c>
      <c r="P4075">
        <f>VLOOKUP(K4075,AH$2:$AJ$12,3,TRUE)</f>
        <v>7</v>
      </c>
      <c r="Q4075">
        <f>VLOOKUP(L4075,AI$2:$AJ$12,2,TRUE)</f>
        <v>1</v>
      </c>
      <c r="T4075" t="str">
        <f t="shared" si="383"/>
        <v>Crimepoint.create(latitude:37.758, longitude:-122.494, drugdrink:0, misdemean:2, theft:0, violent:7, total:1, drugdrinkct:0, misdemeanct:1, theftct:0, violentct:1, totalct:2)</v>
      </c>
      <c r="U4075" t="str">
        <f t="shared" si="384"/>
        <v>{location: new google.maps.LatLng(37.758, -122.494), weight: 0},</v>
      </c>
      <c r="V4075" t="str">
        <f t="shared" si="379"/>
        <v>{location: new google.maps.LatLng(37.758, -122.494), weight: 0},</v>
      </c>
      <c r="W4075" t="str">
        <f t="shared" si="380"/>
        <v>{location: new google.maps.LatLng(37.758, -122.494), weight: 0},</v>
      </c>
      <c r="X4075" t="str">
        <f t="shared" si="381"/>
        <v>{location: new google.maps.LatLng(37.758, -122.494), weight: 1},</v>
      </c>
      <c r="Y4075" t="str">
        <f t="shared" si="382"/>
        <v>{location: new google.maps.LatLng(37.758, -122.494), weight: 0},</v>
      </c>
    </row>
    <row r="4076" spans="1:25" x14ac:dyDescent="0.2">
      <c r="A4076">
        <v>37.758000000000003</v>
      </c>
      <c r="B4076">
        <v>-122.49299999999999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1</v>
      </c>
      <c r="K4076">
        <v>0</v>
      </c>
      <c r="L4076">
        <v>2</v>
      </c>
      <c r="M4076">
        <f>VLOOKUP(H4076,AE$2:$AJ$12,6,TRUE)</f>
        <v>0</v>
      </c>
      <c r="N4076">
        <f>VLOOKUP(I4076,AF$2:$AJ$12,5,TRUE)</f>
        <v>2</v>
      </c>
      <c r="O4076">
        <f>VLOOKUP(J4076,AG$2:$AJ$12,4,TRUE)</f>
        <v>3</v>
      </c>
      <c r="P4076">
        <f>VLOOKUP(K4076,AH$2:$AJ$12,3,TRUE)</f>
        <v>0</v>
      </c>
      <c r="Q4076">
        <f>VLOOKUP(L4076,AI$2:$AJ$12,2,TRUE)</f>
        <v>1</v>
      </c>
      <c r="T4076" t="str">
        <f t="shared" si="383"/>
        <v>Crimepoint.create(latitude:37.758, longitude:-122.493, drugdrink:0, misdemean:2, theft:3, violent:0, total:1, drugdrinkct:0, misdemeanct:1, theftct:1, violentct:0, totalct:2)</v>
      </c>
      <c r="U4076" t="str">
        <f t="shared" si="384"/>
        <v>{location: new google.maps.LatLng(37.758, -122.493), weight: 0},</v>
      </c>
      <c r="V4076" t="str">
        <f t="shared" si="379"/>
        <v>{location: new google.maps.LatLng(37.758, -122.493), weight: 0},</v>
      </c>
      <c r="W4076" t="str">
        <f t="shared" si="380"/>
        <v>{location: new google.maps.LatLng(37.758, -122.493), weight: 0},</v>
      </c>
      <c r="X4076" t="str">
        <f t="shared" si="381"/>
        <v>{location: new google.maps.LatLng(37.758, -122.493), weight: 0},</v>
      </c>
      <c r="Y4076" t="str">
        <f t="shared" si="382"/>
        <v>{location: new google.maps.LatLng(37.758, -122.493), weight: 0},</v>
      </c>
    </row>
    <row r="4077" spans="1:25" x14ac:dyDescent="0.2">
      <c r="A4077">
        <v>37.758000000000003</v>
      </c>
      <c r="B4077">
        <v>-122.492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3</v>
      </c>
      <c r="J4077">
        <v>0</v>
      </c>
      <c r="K4077">
        <v>0</v>
      </c>
      <c r="L4077">
        <v>3</v>
      </c>
      <c r="M4077">
        <f>VLOOKUP(H4077,AE$2:$AJ$12,6,TRUE)</f>
        <v>0</v>
      </c>
      <c r="N4077">
        <f>VLOOKUP(I4077,AF$2:$AJ$12,5,TRUE)</f>
        <v>5</v>
      </c>
      <c r="O4077">
        <f>VLOOKUP(J4077,AG$2:$AJ$12,4,TRUE)</f>
        <v>0</v>
      </c>
      <c r="P4077">
        <f>VLOOKUP(K4077,AH$2:$AJ$12,3,TRUE)</f>
        <v>0</v>
      </c>
      <c r="Q4077">
        <f>VLOOKUP(L4077,AI$2:$AJ$12,2,TRUE)</f>
        <v>2</v>
      </c>
      <c r="T4077" t="str">
        <f t="shared" si="383"/>
        <v>Crimepoint.create(latitude:37.758, longitude:-122.492, drugdrink:0, misdemean:5, theft:0, violent:0, total:2, drugdrinkct:0, misdemeanct:3, theftct:0, violentct:0, totalct:3)</v>
      </c>
      <c r="U4077" t="str">
        <f t="shared" si="384"/>
        <v>{location: new google.maps.LatLng(37.758, -122.492), weight: 0},</v>
      </c>
      <c r="V4077" t="str">
        <f t="shared" si="379"/>
        <v>{location: new google.maps.LatLng(37.758, -122.492), weight: 1},</v>
      </c>
      <c r="W4077" t="str">
        <f t="shared" si="380"/>
        <v>{location: new google.maps.LatLng(37.758, -122.492), weight: 0},</v>
      </c>
      <c r="X4077" t="str">
        <f t="shared" si="381"/>
        <v>{location: new google.maps.LatLng(37.758, -122.492), weight: 0},</v>
      </c>
      <c r="Y4077" t="str">
        <f t="shared" si="382"/>
        <v>{location: new google.maps.LatLng(37.758, -122.492), weight: 0},</v>
      </c>
    </row>
    <row r="4078" spans="1:25" x14ac:dyDescent="0.2">
      <c r="A4078">
        <v>37.758000000000003</v>
      </c>
      <c r="B4078">
        <v>-122.491</v>
      </c>
      <c r="C4078">
        <v>0</v>
      </c>
      <c r="D4078">
        <v>0</v>
      </c>
      <c r="E4078">
        <v>0</v>
      </c>
      <c r="F4078">
        <v>2</v>
      </c>
      <c r="G4078">
        <v>0</v>
      </c>
      <c r="H4078">
        <v>0</v>
      </c>
      <c r="I4078">
        <v>1</v>
      </c>
      <c r="J4078">
        <v>2</v>
      </c>
      <c r="K4078">
        <v>3</v>
      </c>
      <c r="L4078">
        <v>6</v>
      </c>
      <c r="M4078">
        <f>VLOOKUP(H4078,AE$2:$AJ$12,6,TRUE)</f>
        <v>0</v>
      </c>
      <c r="N4078">
        <f>VLOOKUP(I4078,AF$2:$AJ$12,5,TRUE)</f>
        <v>2</v>
      </c>
      <c r="O4078">
        <f>VLOOKUP(J4078,AG$2:$AJ$12,4,TRUE)</f>
        <v>4</v>
      </c>
      <c r="P4078">
        <f>VLOOKUP(K4078,AH$2:$AJ$12,3,TRUE)</f>
        <v>8</v>
      </c>
      <c r="Q4078">
        <f>VLOOKUP(L4078,AI$2:$AJ$12,2,TRUE)</f>
        <v>4</v>
      </c>
      <c r="T4078" t="str">
        <f t="shared" si="383"/>
        <v>Crimepoint.create(latitude:37.758, longitude:-122.491, drugdrink:0, misdemean:2, theft:4, violent:8, total:4, drugdrinkct:0, misdemeanct:1, theftct:2, violentct:3, totalct:6)</v>
      </c>
      <c r="U4078" t="str">
        <f t="shared" si="384"/>
        <v>{location: new google.maps.LatLng(37.758, -122.491), weight: 0},</v>
      </c>
      <c r="V4078" t="str">
        <f t="shared" si="379"/>
        <v>{location: new google.maps.LatLng(37.758, -122.491), weight: 0},</v>
      </c>
      <c r="W4078" t="str">
        <f t="shared" si="380"/>
        <v>{location: new google.maps.LatLng(37.758, -122.491), weight: 0},</v>
      </c>
      <c r="X4078" t="str">
        <f t="shared" si="381"/>
        <v>{location: new google.maps.LatLng(37.758, -122.491), weight: 2},</v>
      </c>
      <c r="Y4078" t="str">
        <f t="shared" si="382"/>
        <v>{location: new google.maps.LatLng(37.758, -122.491), weight: 0},</v>
      </c>
    </row>
    <row r="4079" spans="1:25" x14ac:dyDescent="0.2">
      <c r="A4079">
        <v>37.758000000000003</v>
      </c>
      <c r="B4079">
        <v>-122.49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1</v>
      </c>
      <c r="M4079">
        <f>VLOOKUP(H4079,AE$2:$AJ$12,6,TRUE)</f>
        <v>0</v>
      </c>
      <c r="N4079">
        <f>VLOOKUP(I4079,AF$2:$AJ$12,5,TRUE)</f>
        <v>2</v>
      </c>
      <c r="O4079">
        <f>VLOOKUP(J4079,AG$2:$AJ$12,4,TRUE)</f>
        <v>0</v>
      </c>
      <c r="P4079">
        <f>VLOOKUP(K4079,AH$2:$AJ$12,3,TRUE)</f>
        <v>0</v>
      </c>
      <c r="Q4079">
        <f>VLOOKUP(L4079,AI$2:$AJ$12,2,TRUE)</f>
        <v>0</v>
      </c>
      <c r="T4079" t="str">
        <f t="shared" si="383"/>
        <v>Crimepoint.create(latitude:37.758, longitude:-122.49, drugdrink:0, misdemean:2, theft:0, violent:0, total:0, drugdrinkct:0, misdemeanct:1, theftct:0, violentct:0, totalct:1)</v>
      </c>
      <c r="U4079" t="str">
        <f t="shared" si="384"/>
        <v>{location: new google.maps.LatLng(37.758, -122.49), weight: 0},</v>
      </c>
      <c r="V4079" t="str">
        <f t="shared" si="379"/>
        <v>{location: new google.maps.LatLng(37.758, -122.49), weight: 0},</v>
      </c>
      <c r="W4079" t="str">
        <f t="shared" si="380"/>
        <v>{location: new google.maps.LatLng(37.758, -122.49), weight: 0},</v>
      </c>
      <c r="X4079" t="str">
        <f t="shared" si="381"/>
        <v>{location: new google.maps.LatLng(37.758, -122.49), weight: 0},</v>
      </c>
      <c r="Y4079" t="str">
        <f t="shared" si="382"/>
        <v>{location: new google.maps.LatLng(37.758, -122.49), weight: 0},</v>
      </c>
    </row>
    <row r="4080" spans="1:25" x14ac:dyDescent="0.2">
      <c r="A4080">
        <v>37.758000000000003</v>
      </c>
      <c r="B4080">
        <v>-122.489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1</v>
      </c>
      <c r="M4080">
        <f>VLOOKUP(H4080,AE$2:$AJ$12,6,TRUE)</f>
        <v>0</v>
      </c>
      <c r="N4080">
        <f>VLOOKUP(I4080,AF$2:$AJ$12,5,TRUE)</f>
        <v>0</v>
      </c>
      <c r="O4080">
        <f>VLOOKUP(J4080,AG$2:$AJ$12,4,TRUE)</f>
        <v>3</v>
      </c>
      <c r="P4080">
        <f>VLOOKUP(K4080,AH$2:$AJ$12,3,TRUE)</f>
        <v>0</v>
      </c>
      <c r="Q4080">
        <f>VLOOKUP(L4080,AI$2:$AJ$12,2,TRUE)</f>
        <v>0</v>
      </c>
      <c r="T4080" t="str">
        <f t="shared" si="383"/>
        <v>Crimepoint.create(latitude:37.758, longitude:-122.489, drugdrink:0, misdemean:0, theft:3, violent:0, total:0, drugdrinkct:0, misdemeanct:0, theftct:1, violentct:0, totalct:1)</v>
      </c>
      <c r="U4080" t="str">
        <f t="shared" si="384"/>
        <v>{location: new google.maps.LatLng(37.758, -122.489), weight: 0},</v>
      </c>
      <c r="V4080" t="str">
        <f t="shared" si="379"/>
        <v>{location: new google.maps.LatLng(37.758, -122.489), weight: 0},</v>
      </c>
      <c r="W4080" t="str">
        <f t="shared" si="380"/>
        <v>{location: new google.maps.LatLng(37.758, -122.489), weight: 0},</v>
      </c>
      <c r="X4080" t="str">
        <f t="shared" si="381"/>
        <v>{location: new google.maps.LatLng(37.758, -122.489), weight: 0},</v>
      </c>
      <c r="Y4080" t="str">
        <f t="shared" si="382"/>
        <v>{location: new google.maps.LatLng(37.758, -122.489), weight: 0},</v>
      </c>
    </row>
    <row r="4081" spans="1:25" x14ac:dyDescent="0.2">
      <c r="A4081">
        <v>37.758000000000003</v>
      </c>
      <c r="B4081">
        <v>-122.48699999999999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2</v>
      </c>
      <c r="M4081">
        <f>VLOOKUP(H4081,AE$2:$AJ$12,6,TRUE)</f>
        <v>0</v>
      </c>
      <c r="N4081">
        <f>VLOOKUP(I4081,AF$2:$AJ$12,5,TRUE)</f>
        <v>2</v>
      </c>
      <c r="O4081">
        <f>VLOOKUP(J4081,AG$2:$AJ$12,4,TRUE)</f>
        <v>3</v>
      </c>
      <c r="P4081">
        <f>VLOOKUP(K4081,AH$2:$AJ$12,3,TRUE)</f>
        <v>0</v>
      </c>
      <c r="Q4081">
        <f>VLOOKUP(L4081,AI$2:$AJ$12,2,TRUE)</f>
        <v>1</v>
      </c>
      <c r="T4081" t="str">
        <f t="shared" si="383"/>
        <v>Crimepoint.create(latitude:37.758, longitude:-122.487, drugdrink:0, misdemean:2, theft:3, violent:0, total:1, drugdrinkct:0, misdemeanct:1, theftct:1, violentct:0, totalct:2)</v>
      </c>
      <c r="U4081" t="str">
        <f t="shared" si="384"/>
        <v>{location: new google.maps.LatLng(37.758, -122.487), weight: 0},</v>
      </c>
      <c r="V4081" t="str">
        <f t="shared" si="379"/>
        <v>{location: new google.maps.LatLng(37.758, -122.487), weight: 0},</v>
      </c>
      <c r="W4081" t="str">
        <f t="shared" si="380"/>
        <v>{location: new google.maps.LatLng(37.758, -122.487), weight: 0},</v>
      </c>
      <c r="X4081" t="str">
        <f t="shared" si="381"/>
        <v>{location: new google.maps.LatLng(37.758, -122.487), weight: 0},</v>
      </c>
      <c r="Y4081" t="str">
        <f t="shared" si="382"/>
        <v>{location: new google.maps.LatLng(37.758, -122.487), weight: 0},</v>
      </c>
    </row>
    <row r="4082" spans="1:25" x14ac:dyDescent="0.2">
      <c r="A4082">
        <v>37.758000000000003</v>
      </c>
      <c r="B4082">
        <v>-122.486</v>
      </c>
      <c r="C4082">
        <v>0</v>
      </c>
      <c r="D4082">
        <v>1</v>
      </c>
      <c r="E4082">
        <v>0</v>
      </c>
      <c r="F4082">
        <v>1</v>
      </c>
      <c r="G4082">
        <v>0</v>
      </c>
      <c r="H4082">
        <v>0</v>
      </c>
      <c r="I4082">
        <v>3</v>
      </c>
      <c r="J4082">
        <v>0</v>
      </c>
      <c r="K4082">
        <v>1</v>
      </c>
      <c r="L4082">
        <v>4</v>
      </c>
      <c r="M4082">
        <f>VLOOKUP(H4082,AE$2:$AJ$12,6,TRUE)</f>
        <v>0</v>
      </c>
      <c r="N4082">
        <f>VLOOKUP(I4082,AF$2:$AJ$12,5,TRUE)</f>
        <v>5</v>
      </c>
      <c r="O4082">
        <f>VLOOKUP(J4082,AG$2:$AJ$12,4,TRUE)</f>
        <v>0</v>
      </c>
      <c r="P4082">
        <f>VLOOKUP(K4082,AH$2:$AJ$12,3,TRUE)</f>
        <v>7</v>
      </c>
      <c r="Q4082">
        <f>VLOOKUP(L4082,AI$2:$AJ$12,2,TRUE)</f>
        <v>3</v>
      </c>
      <c r="T4082" t="str">
        <f t="shared" si="383"/>
        <v>Crimepoint.create(latitude:37.758, longitude:-122.486, drugdrink:0, misdemean:5, theft:0, violent:7, total:3, drugdrinkct:0, misdemeanct:3, theftct:0, violentct:1, totalct:4)</v>
      </c>
      <c r="U4082" t="str">
        <f t="shared" si="384"/>
        <v>{location: new google.maps.LatLng(37.758, -122.486), weight: 0},</v>
      </c>
      <c r="V4082" t="str">
        <f t="shared" si="379"/>
        <v>{location: new google.maps.LatLng(37.758, -122.486), weight: 1},</v>
      </c>
      <c r="W4082" t="str">
        <f t="shared" si="380"/>
        <v>{location: new google.maps.LatLng(37.758, -122.486), weight: 0},</v>
      </c>
      <c r="X4082" t="str">
        <f t="shared" si="381"/>
        <v>{location: new google.maps.LatLng(37.758, -122.486), weight: 1},</v>
      </c>
      <c r="Y4082" t="str">
        <f t="shared" si="382"/>
        <v>{location: new google.maps.LatLng(37.758, -122.486), weight: 0},</v>
      </c>
    </row>
    <row r="4083" spans="1:25" x14ac:dyDescent="0.2">
      <c r="A4083">
        <v>37.758000000000003</v>
      </c>
      <c r="B4083">
        <v>-122.485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</v>
      </c>
      <c r="K4083">
        <v>0</v>
      </c>
      <c r="L4083">
        <v>2</v>
      </c>
      <c r="M4083">
        <f>VLOOKUP(H4083,AE$2:$AJ$12,6,TRUE)</f>
        <v>0</v>
      </c>
      <c r="N4083">
        <f>VLOOKUP(I4083,AF$2:$AJ$12,5,TRUE)</f>
        <v>0</v>
      </c>
      <c r="O4083">
        <f>VLOOKUP(J4083,AG$2:$AJ$12,4,TRUE)</f>
        <v>4</v>
      </c>
      <c r="P4083">
        <f>VLOOKUP(K4083,AH$2:$AJ$12,3,TRUE)</f>
        <v>0</v>
      </c>
      <c r="Q4083">
        <f>VLOOKUP(L4083,AI$2:$AJ$12,2,TRUE)</f>
        <v>1</v>
      </c>
      <c r="T4083" t="str">
        <f t="shared" si="383"/>
        <v>Crimepoint.create(latitude:37.758, longitude:-122.485, drugdrink:0, misdemean:0, theft:4, violent:0, total:1, drugdrinkct:0, misdemeanct:0, theftct:2, violentct:0, totalct:2)</v>
      </c>
      <c r="U4083" t="str">
        <f t="shared" si="384"/>
        <v>{location: new google.maps.LatLng(37.758, -122.485), weight: 0},</v>
      </c>
      <c r="V4083" t="str">
        <f t="shared" si="379"/>
        <v>{location: new google.maps.LatLng(37.758, -122.485), weight: 0},</v>
      </c>
      <c r="W4083" t="str">
        <f t="shared" si="380"/>
        <v>{location: new google.maps.LatLng(37.758, -122.485), weight: 0},</v>
      </c>
      <c r="X4083" t="str">
        <f t="shared" si="381"/>
        <v>{location: new google.maps.LatLng(37.758, -122.485), weight: 0},</v>
      </c>
      <c r="Y4083" t="str">
        <f t="shared" si="382"/>
        <v>{location: new google.maps.LatLng(37.758, -122.485), weight: 0},</v>
      </c>
    </row>
    <row r="4084" spans="1:25" x14ac:dyDescent="0.2">
      <c r="A4084">
        <v>37.758000000000003</v>
      </c>
      <c r="B4084">
        <v>-122.48399999999999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2</v>
      </c>
      <c r="J4084">
        <v>2</v>
      </c>
      <c r="K4084">
        <v>0</v>
      </c>
      <c r="L4084">
        <v>4</v>
      </c>
      <c r="M4084">
        <f>VLOOKUP(H4084,AE$2:$AJ$12,6,TRUE)</f>
        <v>0</v>
      </c>
      <c r="N4084">
        <f>VLOOKUP(I4084,AF$2:$AJ$12,5,TRUE)</f>
        <v>4</v>
      </c>
      <c r="O4084">
        <f>VLOOKUP(J4084,AG$2:$AJ$12,4,TRUE)</f>
        <v>4</v>
      </c>
      <c r="P4084">
        <f>VLOOKUP(K4084,AH$2:$AJ$12,3,TRUE)</f>
        <v>0</v>
      </c>
      <c r="Q4084">
        <f>VLOOKUP(L4084,AI$2:$AJ$12,2,TRUE)</f>
        <v>3</v>
      </c>
      <c r="T4084" t="str">
        <f t="shared" si="383"/>
        <v>Crimepoint.create(latitude:37.758, longitude:-122.484, drugdrink:0, misdemean:4, theft:4, violent:0, total:3, drugdrinkct:0, misdemeanct:2, theftct:2, violentct:0, totalct:4)</v>
      </c>
      <c r="U4084" t="str">
        <f t="shared" si="384"/>
        <v>{location: new google.maps.LatLng(37.758, -122.484), weight: 0},</v>
      </c>
      <c r="V4084" t="str">
        <f t="shared" si="379"/>
        <v>{location: new google.maps.LatLng(37.758, -122.484), weight: 0},</v>
      </c>
      <c r="W4084" t="str">
        <f t="shared" si="380"/>
        <v>{location: new google.maps.LatLng(37.758, -122.484), weight: 0},</v>
      </c>
      <c r="X4084" t="str">
        <f t="shared" si="381"/>
        <v>{location: new google.maps.LatLng(37.758, -122.484), weight: 0},</v>
      </c>
      <c r="Y4084" t="str">
        <f t="shared" si="382"/>
        <v>{location: new google.maps.LatLng(37.758, -122.484), weight: 0},</v>
      </c>
    </row>
    <row r="4085" spans="1:25" x14ac:dyDescent="0.2">
      <c r="A4085">
        <v>37.758000000000003</v>
      </c>
      <c r="B4085">
        <v>-122.483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</v>
      </c>
      <c r="K4085">
        <v>0</v>
      </c>
      <c r="L4085">
        <v>2</v>
      </c>
      <c r="M4085">
        <f>VLOOKUP(H4085,AE$2:$AJ$12,6,TRUE)</f>
        <v>0</v>
      </c>
      <c r="N4085">
        <f>VLOOKUP(I4085,AF$2:$AJ$12,5,TRUE)</f>
        <v>0</v>
      </c>
      <c r="O4085">
        <f>VLOOKUP(J4085,AG$2:$AJ$12,4,TRUE)</f>
        <v>4</v>
      </c>
      <c r="P4085">
        <f>VLOOKUP(K4085,AH$2:$AJ$12,3,TRUE)</f>
        <v>0</v>
      </c>
      <c r="Q4085">
        <f>VLOOKUP(L4085,AI$2:$AJ$12,2,TRUE)</f>
        <v>1</v>
      </c>
      <c r="T4085" t="str">
        <f t="shared" si="383"/>
        <v>Crimepoint.create(latitude:37.758, longitude:-122.483, drugdrink:0, misdemean:0, theft:4, violent:0, total:1, drugdrinkct:0, misdemeanct:0, theftct:2, violentct:0, totalct:2)</v>
      </c>
      <c r="U4085" t="str">
        <f t="shared" si="384"/>
        <v>{location: new google.maps.LatLng(37.758, -122.483), weight: 0},</v>
      </c>
      <c r="V4085" t="str">
        <f t="shared" si="379"/>
        <v>{location: new google.maps.LatLng(37.758, -122.483), weight: 0},</v>
      </c>
      <c r="W4085" t="str">
        <f t="shared" si="380"/>
        <v>{location: new google.maps.LatLng(37.758, -122.483), weight: 0},</v>
      </c>
      <c r="X4085" t="str">
        <f t="shared" si="381"/>
        <v>{location: new google.maps.LatLng(37.758, -122.483), weight: 0},</v>
      </c>
      <c r="Y4085" t="str">
        <f t="shared" si="382"/>
        <v>{location: new google.maps.LatLng(37.758, -122.483), weight: 0},</v>
      </c>
    </row>
    <row r="4086" spans="1:25" x14ac:dyDescent="0.2">
      <c r="A4086">
        <v>37.758000000000003</v>
      </c>
      <c r="B4086">
        <v>-122.482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3</v>
      </c>
      <c r="J4086">
        <v>1</v>
      </c>
      <c r="K4086">
        <v>0</v>
      </c>
      <c r="L4086">
        <v>4</v>
      </c>
      <c r="M4086">
        <f>VLOOKUP(H4086,AE$2:$AJ$12,6,TRUE)</f>
        <v>0</v>
      </c>
      <c r="N4086">
        <f>VLOOKUP(I4086,AF$2:$AJ$12,5,TRUE)</f>
        <v>5</v>
      </c>
      <c r="O4086">
        <f>VLOOKUP(J4086,AG$2:$AJ$12,4,TRUE)</f>
        <v>3</v>
      </c>
      <c r="P4086">
        <f>VLOOKUP(K4086,AH$2:$AJ$12,3,TRUE)</f>
        <v>0</v>
      </c>
      <c r="Q4086">
        <f>VLOOKUP(L4086,AI$2:$AJ$12,2,TRUE)</f>
        <v>3</v>
      </c>
      <c r="T4086" t="str">
        <f t="shared" si="383"/>
        <v>Crimepoint.create(latitude:37.758, longitude:-122.482, drugdrink:0, misdemean:5, theft:3, violent:0, total:3, drugdrinkct:0, misdemeanct:3, theftct:1, violentct:0, totalct:4)</v>
      </c>
      <c r="U4086" t="str">
        <f t="shared" si="384"/>
        <v>{location: new google.maps.LatLng(37.758, -122.482), weight: 0},</v>
      </c>
      <c r="V4086" t="str">
        <f t="shared" si="379"/>
        <v>{location: new google.maps.LatLng(37.758, -122.482), weight: 1},</v>
      </c>
      <c r="W4086" t="str">
        <f t="shared" si="380"/>
        <v>{location: new google.maps.LatLng(37.758, -122.482), weight: 0},</v>
      </c>
      <c r="X4086" t="str">
        <f t="shared" si="381"/>
        <v>{location: new google.maps.LatLng(37.758, -122.482), weight: 0},</v>
      </c>
      <c r="Y4086" t="str">
        <f t="shared" si="382"/>
        <v>{location: new google.maps.LatLng(37.758, -122.482), weight: 0},</v>
      </c>
    </row>
    <row r="4087" spans="1:25" x14ac:dyDescent="0.2">
      <c r="A4087">
        <v>37.758000000000003</v>
      </c>
      <c r="B4087">
        <v>-122.48099999999999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1</v>
      </c>
      <c r="K4087">
        <v>0</v>
      </c>
      <c r="L4087">
        <v>4</v>
      </c>
      <c r="M4087">
        <f>VLOOKUP(H4087,AE$2:$AJ$12,6,TRUE)</f>
        <v>0</v>
      </c>
      <c r="N4087">
        <f>VLOOKUP(I4087,AF$2:$AJ$12,5,TRUE)</f>
        <v>5</v>
      </c>
      <c r="O4087">
        <f>VLOOKUP(J4087,AG$2:$AJ$12,4,TRUE)</f>
        <v>3</v>
      </c>
      <c r="P4087">
        <f>VLOOKUP(K4087,AH$2:$AJ$12,3,TRUE)</f>
        <v>0</v>
      </c>
      <c r="Q4087">
        <f>VLOOKUP(L4087,AI$2:$AJ$12,2,TRUE)</f>
        <v>3</v>
      </c>
      <c r="T4087" t="str">
        <f t="shared" si="383"/>
        <v>Crimepoint.create(latitude:37.758, longitude:-122.481, drugdrink:0, misdemean:5, theft:3, violent:0, total:3, drugdrinkct:0, misdemeanct:3, theftct:1, violentct:0, totalct:4)</v>
      </c>
      <c r="U4087" t="str">
        <f t="shared" si="384"/>
        <v>{location: new google.maps.LatLng(37.758, -122.481), weight: 0},</v>
      </c>
      <c r="V4087" t="str">
        <f t="shared" si="379"/>
        <v>{location: new google.maps.LatLng(37.758, -122.481), weight: 1},</v>
      </c>
      <c r="W4087" t="str">
        <f t="shared" si="380"/>
        <v>{location: new google.maps.LatLng(37.758, -122.481), weight: 0},</v>
      </c>
      <c r="X4087" t="str">
        <f t="shared" si="381"/>
        <v>{location: new google.maps.LatLng(37.758, -122.481), weight: 0},</v>
      </c>
      <c r="Y4087" t="str">
        <f t="shared" si="382"/>
        <v>{location: new google.maps.LatLng(37.758, -122.481), weight: 0},</v>
      </c>
    </row>
    <row r="4088" spans="1:25" x14ac:dyDescent="0.2">
      <c r="A4088">
        <v>37.758000000000003</v>
      </c>
      <c r="B4088">
        <v>-122.48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1</v>
      </c>
      <c r="M4088">
        <f>VLOOKUP(H4088,AE$2:$AJ$12,6,TRUE)</f>
        <v>0</v>
      </c>
      <c r="N4088">
        <f>VLOOKUP(I4088,AF$2:$AJ$12,5,TRUE)</f>
        <v>0</v>
      </c>
      <c r="O4088">
        <f>VLOOKUP(J4088,AG$2:$AJ$12,4,TRUE)</f>
        <v>3</v>
      </c>
      <c r="P4088">
        <f>VLOOKUP(K4088,AH$2:$AJ$12,3,TRUE)</f>
        <v>0</v>
      </c>
      <c r="Q4088">
        <f>VLOOKUP(L4088,AI$2:$AJ$12,2,TRUE)</f>
        <v>0</v>
      </c>
      <c r="T4088" t="str">
        <f t="shared" si="383"/>
        <v>Crimepoint.create(latitude:37.758, longitude:-122.48, drugdrink:0, misdemean:0, theft:3, violent:0, total:0, drugdrinkct:0, misdemeanct:0, theftct:1, violentct:0, totalct:1)</v>
      </c>
      <c r="U4088" t="str">
        <f t="shared" si="384"/>
        <v>{location: new google.maps.LatLng(37.758, -122.48), weight: 0},</v>
      </c>
      <c r="V4088" t="str">
        <f t="shared" si="379"/>
        <v>{location: new google.maps.LatLng(37.758, -122.48), weight: 0},</v>
      </c>
      <c r="W4088" t="str">
        <f t="shared" si="380"/>
        <v>{location: new google.maps.LatLng(37.758, -122.48), weight: 0},</v>
      </c>
      <c r="X4088" t="str">
        <f t="shared" si="381"/>
        <v>{location: new google.maps.LatLng(37.758, -122.48), weight: 0},</v>
      </c>
      <c r="Y4088" t="str">
        <f t="shared" si="382"/>
        <v>{location: new google.maps.LatLng(37.758, -122.48), weight: 0},</v>
      </c>
    </row>
    <row r="4089" spans="1:25" x14ac:dyDescent="0.2">
      <c r="A4089">
        <v>37.758000000000003</v>
      </c>
      <c r="B4089">
        <v>-122.479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2</v>
      </c>
      <c r="K4089">
        <v>0</v>
      </c>
      <c r="L4089">
        <v>3</v>
      </c>
      <c r="M4089">
        <f>VLOOKUP(H4089,AE$2:$AJ$12,6,TRUE)</f>
        <v>0</v>
      </c>
      <c r="N4089">
        <f>VLOOKUP(I4089,AF$2:$AJ$12,5,TRUE)</f>
        <v>2</v>
      </c>
      <c r="O4089">
        <f>VLOOKUP(J4089,AG$2:$AJ$12,4,TRUE)</f>
        <v>4</v>
      </c>
      <c r="P4089">
        <f>VLOOKUP(K4089,AH$2:$AJ$12,3,TRUE)</f>
        <v>0</v>
      </c>
      <c r="Q4089">
        <f>VLOOKUP(L4089,AI$2:$AJ$12,2,TRUE)</f>
        <v>2</v>
      </c>
      <c r="T4089" t="str">
        <f t="shared" si="383"/>
        <v>Crimepoint.create(latitude:37.758, longitude:-122.479, drugdrink:0, misdemean:2, theft:4, violent:0, total:2, drugdrinkct:0, misdemeanct:1, theftct:2, violentct:0, totalct:3)</v>
      </c>
      <c r="U4089" t="str">
        <f t="shared" si="384"/>
        <v>{location: new google.maps.LatLng(37.758, -122.479), weight: 0},</v>
      </c>
      <c r="V4089" t="str">
        <f t="shared" si="379"/>
        <v>{location: new google.maps.LatLng(37.758, -122.479), weight: 0},</v>
      </c>
      <c r="W4089" t="str">
        <f t="shared" si="380"/>
        <v>{location: new google.maps.LatLng(37.758, -122.479), weight: 0},</v>
      </c>
      <c r="X4089" t="str">
        <f t="shared" si="381"/>
        <v>{location: new google.maps.LatLng(37.758, -122.479), weight: 0},</v>
      </c>
      <c r="Y4089" t="str">
        <f t="shared" si="382"/>
        <v>{location: new google.maps.LatLng(37.758, -122.479), weight: 0},</v>
      </c>
    </row>
    <row r="4090" spans="1:25" x14ac:dyDescent="0.2">
      <c r="A4090">
        <v>37.758000000000003</v>
      </c>
      <c r="B4090">
        <v>-122.477</v>
      </c>
      <c r="C4090">
        <v>3</v>
      </c>
      <c r="D4090">
        <v>2</v>
      </c>
      <c r="E4090">
        <v>0</v>
      </c>
      <c r="F4090">
        <v>1</v>
      </c>
      <c r="G4090">
        <v>1</v>
      </c>
      <c r="H4090">
        <v>4</v>
      </c>
      <c r="I4090">
        <v>8</v>
      </c>
      <c r="J4090">
        <v>2</v>
      </c>
      <c r="K4090">
        <v>2</v>
      </c>
      <c r="L4090">
        <v>16</v>
      </c>
      <c r="M4090">
        <f>VLOOKUP(H4090,AE$2:$AJ$12,6,TRUE)</f>
        <v>9</v>
      </c>
      <c r="N4090">
        <f>VLOOKUP(I4090,AF$2:$AJ$12,5,TRUE)</f>
        <v>7</v>
      </c>
      <c r="O4090">
        <f>VLOOKUP(J4090,AG$2:$AJ$12,4,TRUE)</f>
        <v>4</v>
      </c>
      <c r="P4090">
        <f>VLOOKUP(K4090,AH$2:$AJ$12,3,TRUE)</f>
        <v>7</v>
      </c>
      <c r="Q4090">
        <f>VLOOKUP(L4090,AI$2:$AJ$12,2,TRUE)</f>
        <v>7</v>
      </c>
      <c r="T4090" t="str">
        <f t="shared" si="383"/>
        <v>Crimepoint.create(latitude:37.758, longitude:-122.477, drugdrink:9, misdemean:7, theft:4, violent:7, total:7, drugdrinkct:4, misdemeanct:8, theftct:2, violentct:2, totalct:16)</v>
      </c>
      <c r="U4090" t="str">
        <f t="shared" si="384"/>
        <v>{location: new google.maps.LatLng(37.758, -122.477), weight: 3},</v>
      </c>
      <c r="V4090" t="str">
        <f t="shared" si="379"/>
        <v>{location: new google.maps.LatLng(37.758, -122.477), weight: 2},</v>
      </c>
      <c r="W4090" t="str">
        <f t="shared" si="380"/>
        <v>{location: new google.maps.LatLng(37.758, -122.477), weight: 0},</v>
      </c>
      <c r="X4090" t="str">
        <f t="shared" si="381"/>
        <v>{location: new google.maps.LatLng(37.758, -122.477), weight: 1},</v>
      </c>
      <c r="Y4090" t="str">
        <f t="shared" si="382"/>
        <v>{location: new google.maps.LatLng(37.758, -122.477), weight: 1},</v>
      </c>
    </row>
    <row r="4091" spans="1:25" x14ac:dyDescent="0.2">
      <c r="A4091">
        <v>37.758000000000003</v>
      </c>
      <c r="B4091">
        <v>-122.476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</v>
      </c>
      <c r="K4091">
        <v>0</v>
      </c>
      <c r="L4091">
        <v>2</v>
      </c>
      <c r="M4091">
        <f>VLOOKUP(H4091,AE$2:$AJ$12,6,TRUE)</f>
        <v>0</v>
      </c>
      <c r="N4091">
        <f>VLOOKUP(I4091,AF$2:$AJ$12,5,TRUE)</f>
        <v>0</v>
      </c>
      <c r="O4091">
        <f>VLOOKUP(J4091,AG$2:$AJ$12,4,TRUE)</f>
        <v>4</v>
      </c>
      <c r="P4091">
        <f>VLOOKUP(K4091,AH$2:$AJ$12,3,TRUE)</f>
        <v>0</v>
      </c>
      <c r="Q4091">
        <f>VLOOKUP(L4091,AI$2:$AJ$12,2,TRUE)</f>
        <v>1</v>
      </c>
      <c r="T4091" t="str">
        <f t="shared" si="383"/>
        <v>Crimepoint.create(latitude:37.758, longitude:-122.476, drugdrink:0, misdemean:0, theft:4, violent:0, total:1, drugdrinkct:0, misdemeanct:0, theftct:2, violentct:0, totalct:2)</v>
      </c>
      <c r="U4091" t="str">
        <f t="shared" si="384"/>
        <v>{location: new google.maps.LatLng(37.758, -122.476), weight: 0},</v>
      </c>
      <c r="V4091" t="str">
        <f t="shared" si="379"/>
        <v>{location: new google.maps.LatLng(37.758, -122.476), weight: 0},</v>
      </c>
      <c r="W4091" t="str">
        <f t="shared" si="380"/>
        <v>{location: new google.maps.LatLng(37.758, -122.476), weight: 0},</v>
      </c>
      <c r="X4091" t="str">
        <f t="shared" si="381"/>
        <v>{location: new google.maps.LatLng(37.758, -122.476), weight: 0},</v>
      </c>
      <c r="Y4091" t="str">
        <f t="shared" si="382"/>
        <v>{location: new google.maps.LatLng(37.758, -122.476), weight: 0},</v>
      </c>
    </row>
    <row r="4092" spans="1:25" x14ac:dyDescent="0.2">
      <c r="A4092">
        <v>37.758000000000003</v>
      </c>
      <c r="B4092">
        <v>-122.47499999999999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1</v>
      </c>
      <c r="M4092">
        <f>VLOOKUP(H4092,AE$2:$AJ$12,6,TRUE)</f>
        <v>0</v>
      </c>
      <c r="N4092">
        <f>VLOOKUP(I4092,AF$2:$AJ$12,5,TRUE)</f>
        <v>0</v>
      </c>
      <c r="O4092">
        <f>VLOOKUP(J4092,AG$2:$AJ$12,4,TRUE)</f>
        <v>3</v>
      </c>
      <c r="P4092">
        <f>VLOOKUP(K4092,AH$2:$AJ$12,3,TRUE)</f>
        <v>0</v>
      </c>
      <c r="Q4092">
        <f>VLOOKUP(L4092,AI$2:$AJ$12,2,TRUE)</f>
        <v>0</v>
      </c>
      <c r="T4092" t="str">
        <f t="shared" si="383"/>
        <v>Crimepoint.create(latitude:37.758, longitude:-122.475, drugdrink:0, misdemean:0, theft:3, violent:0, total:0, drugdrinkct:0, misdemeanct:0, theftct:1, violentct:0, totalct:1)</v>
      </c>
      <c r="U4092" t="str">
        <f t="shared" si="384"/>
        <v>{location: new google.maps.LatLng(37.758, -122.475), weight: 0},</v>
      </c>
      <c r="V4092" t="str">
        <f t="shared" si="379"/>
        <v>{location: new google.maps.LatLng(37.758, -122.475), weight: 0},</v>
      </c>
      <c r="W4092" t="str">
        <f t="shared" si="380"/>
        <v>{location: new google.maps.LatLng(37.758, -122.475), weight: 0},</v>
      </c>
      <c r="X4092" t="str">
        <f t="shared" si="381"/>
        <v>{location: new google.maps.LatLng(37.758, -122.475), weight: 0},</v>
      </c>
      <c r="Y4092" t="str">
        <f t="shared" si="382"/>
        <v>{location: new google.maps.LatLng(37.758, -122.475), weight: 0},</v>
      </c>
    </row>
    <row r="4093" spans="1:25" x14ac:dyDescent="0.2">
      <c r="A4093">
        <v>37.758000000000003</v>
      </c>
      <c r="B4093">
        <v>-122.474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</v>
      </c>
      <c r="K4093">
        <v>0</v>
      </c>
      <c r="L4093">
        <v>2</v>
      </c>
      <c r="M4093">
        <f>VLOOKUP(H4093,AE$2:$AJ$12,6,TRUE)</f>
        <v>0</v>
      </c>
      <c r="N4093">
        <f>VLOOKUP(I4093,AF$2:$AJ$12,5,TRUE)</f>
        <v>0</v>
      </c>
      <c r="O4093">
        <f>VLOOKUP(J4093,AG$2:$AJ$12,4,TRUE)</f>
        <v>4</v>
      </c>
      <c r="P4093">
        <f>VLOOKUP(K4093,AH$2:$AJ$12,3,TRUE)</f>
        <v>0</v>
      </c>
      <c r="Q4093">
        <f>VLOOKUP(L4093,AI$2:$AJ$12,2,TRUE)</f>
        <v>1</v>
      </c>
      <c r="T4093" t="str">
        <f t="shared" si="383"/>
        <v>Crimepoint.create(latitude:37.758, longitude:-122.474, drugdrink:0, misdemean:0, theft:4, violent:0, total:1, drugdrinkct:0, misdemeanct:0, theftct:2, violentct:0, totalct:2)</v>
      </c>
      <c r="U4093" t="str">
        <f t="shared" si="384"/>
        <v>{location: new google.maps.LatLng(37.758, -122.474), weight: 0},</v>
      </c>
      <c r="V4093" t="str">
        <f t="shared" si="379"/>
        <v>{location: new google.maps.LatLng(37.758, -122.474), weight: 0},</v>
      </c>
      <c r="W4093" t="str">
        <f t="shared" si="380"/>
        <v>{location: new google.maps.LatLng(37.758, -122.474), weight: 0},</v>
      </c>
      <c r="X4093" t="str">
        <f t="shared" si="381"/>
        <v>{location: new google.maps.LatLng(37.758, -122.474), weight: 0},</v>
      </c>
      <c r="Y4093" t="str">
        <f t="shared" si="382"/>
        <v>{location: new google.maps.LatLng(37.758, -122.474), weight: 0},</v>
      </c>
    </row>
    <row r="4094" spans="1:25" x14ac:dyDescent="0.2">
      <c r="A4094">
        <v>37.758000000000003</v>
      </c>
      <c r="B4094">
        <v>-122.473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3</v>
      </c>
      <c r="J4094">
        <v>1</v>
      </c>
      <c r="K4094">
        <v>0</v>
      </c>
      <c r="L4094">
        <v>4</v>
      </c>
      <c r="M4094">
        <f>VLOOKUP(H4094,AE$2:$AJ$12,6,TRUE)</f>
        <v>0</v>
      </c>
      <c r="N4094">
        <f>VLOOKUP(I4094,AF$2:$AJ$12,5,TRUE)</f>
        <v>5</v>
      </c>
      <c r="O4094">
        <f>VLOOKUP(J4094,AG$2:$AJ$12,4,TRUE)</f>
        <v>3</v>
      </c>
      <c r="P4094">
        <f>VLOOKUP(K4094,AH$2:$AJ$12,3,TRUE)</f>
        <v>0</v>
      </c>
      <c r="Q4094">
        <f>VLOOKUP(L4094,AI$2:$AJ$12,2,TRUE)</f>
        <v>3</v>
      </c>
      <c r="T4094" t="str">
        <f t="shared" si="383"/>
        <v>Crimepoint.create(latitude:37.758, longitude:-122.473, drugdrink:0, misdemean:5, theft:3, violent:0, total:3, drugdrinkct:0, misdemeanct:3, theftct:1, violentct:0, totalct:4)</v>
      </c>
      <c r="U4094" t="str">
        <f t="shared" si="384"/>
        <v>{location: new google.maps.LatLng(37.758, -122.473), weight: 0},</v>
      </c>
      <c r="V4094" t="str">
        <f t="shared" si="379"/>
        <v>{location: new google.maps.LatLng(37.758, -122.473), weight: 1},</v>
      </c>
      <c r="W4094" t="str">
        <f t="shared" si="380"/>
        <v>{location: new google.maps.LatLng(37.758, -122.473), weight: 0},</v>
      </c>
      <c r="X4094" t="str">
        <f t="shared" si="381"/>
        <v>{location: new google.maps.LatLng(37.758, -122.473), weight: 0},</v>
      </c>
      <c r="Y4094" t="str">
        <f t="shared" si="382"/>
        <v>{location: new google.maps.LatLng(37.758, -122.473), weight: 0},</v>
      </c>
    </row>
    <row r="4095" spans="1:25" x14ac:dyDescent="0.2">
      <c r="A4095">
        <v>37.758000000000003</v>
      </c>
      <c r="B4095">
        <v>-122.47199999999999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f>VLOOKUP(H4095,AE$2:$AJ$12,6,TRUE)</f>
        <v>0</v>
      </c>
      <c r="N4095">
        <f>VLOOKUP(I4095,AF$2:$AJ$12,5,TRUE)</f>
        <v>0</v>
      </c>
      <c r="O4095">
        <f>VLOOKUP(J4095,AG$2:$AJ$12,4,TRUE)</f>
        <v>3</v>
      </c>
      <c r="P4095">
        <f>VLOOKUP(K4095,AH$2:$AJ$12,3,TRUE)</f>
        <v>0</v>
      </c>
      <c r="Q4095">
        <f>VLOOKUP(L4095,AI$2:$AJ$12,2,TRUE)</f>
        <v>0</v>
      </c>
      <c r="T4095" t="str">
        <f t="shared" si="383"/>
        <v>Crimepoint.create(latitude:37.758, longitude:-122.472, drugdrink:0, misdemean:0, theft:3, violent:0, total:0, drugdrinkct:0, misdemeanct:0, theftct:1, violentct:0, totalct:1)</v>
      </c>
      <c r="U4095" t="str">
        <f t="shared" si="384"/>
        <v>{location: new google.maps.LatLng(37.758, -122.472), weight: 0},</v>
      </c>
      <c r="V4095" t="str">
        <f t="shared" si="379"/>
        <v>{location: new google.maps.LatLng(37.758, -122.472), weight: 0},</v>
      </c>
      <c r="W4095" t="str">
        <f t="shared" si="380"/>
        <v>{location: new google.maps.LatLng(37.758, -122.472), weight: 0},</v>
      </c>
      <c r="X4095" t="str">
        <f t="shared" si="381"/>
        <v>{location: new google.maps.LatLng(37.758, -122.472), weight: 0},</v>
      </c>
      <c r="Y4095" t="str">
        <f t="shared" si="382"/>
        <v>{location: new google.maps.LatLng(37.758, -122.472), weight: 0},</v>
      </c>
    </row>
    <row r="4096" spans="1:25" x14ac:dyDescent="0.2">
      <c r="A4096">
        <v>37.758000000000003</v>
      </c>
      <c r="B4096">
        <v>-122.471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1</v>
      </c>
      <c r="M4096">
        <f>VLOOKUP(H4096,AE$2:$AJ$12,6,TRUE)</f>
        <v>0</v>
      </c>
      <c r="N4096">
        <f>VLOOKUP(I4096,AF$2:$AJ$12,5,TRUE)</f>
        <v>0</v>
      </c>
      <c r="O4096">
        <f>VLOOKUP(J4096,AG$2:$AJ$12,4,TRUE)</f>
        <v>3</v>
      </c>
      <c r="P4096">
        <f>VLOOKUP(K4096,AH$2:$AJ$12,3,TRUE)</f>
        <v>0</v>
      </c>
      <c r="Q4096">
        <f>VLOOKUP(L4096,AI$2:$AJ$12,2,TRUE)</f>
        <v>0</v>
      </c>
      <c r="T4096" t="str">
        <f t="shared" si="383"/>
        <v>Crimepoint.create(latitude:37.758, longitude:-122.471, drugdrink:0, misdemean:0, theft:3, violent:0, total:0, drugdrinkct:0, misdemeanct:0, theftct:1, violentct:0, totalct:1)</v>
      </c>
      <c r="U4096" t="str">
        <f t="shared" si="384"/>
        <v>{location: new google.maps.LatLng(37.758, -122.471), weight: 0},</v>
      </c>
      <c r="V4096" t="str">
        <f t="shared" si="379"/>
        <v>{location: new google.maps.LatLng(37.758, -122.471), weight: 0},</v>
      </c>
      <c r="W4096" t="str">
        <f t="shared" si="380"/>
        <v>{location: new google.maps.LatLng(37.758, -122.471), weight: 0},</v>
      </c>
      <c r="X4096" t="str">
        <f t="shared" si="381"/>
        <v>{location: new google.maps.LatLng(37.758, -122.471), weight: 0},</v>
      </c>
      <c r="Y4096" t="str">
        <f t="shared" si="382"/>
        <v>{location: new google.maps.LatLng(37.758, -122.471), weight: 0},</v>
      </c>
    </row>
    <row r="4097" spans="1:25" x14ac:dyDescent="0.2">
      <c r="A4097">
        <v>37.758000000000003</v>
      </c>
      <c r="B4097">
        <v>-122.47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2</v>
      </c>
      <c r="M4097">
        <f>VLOOKUP(H4097,AE$2:$AJ$12,6,TRUE)</f>
        <v>0</v>
      </c>
      <c r="N4097">
        <f>VLOOKUP(I4097,AF$2:$AJ$12,5,TRUE)</f>
        <v>2</v>
      </c>
      <c r="O4097">
        <f>VLOOKUP(J4097,AG$2:$AJ$12,4,TRUE)</f>
        <v>3</v>
      </c>
      <c r="P4097">
        <f>VLOOKUP(K4097,AH$2:$AJ$12,3,TRUE)</f>
        <v>0</v>
      </c>
      <c r="Q4097">
        <f>VLOOKUP(L4097,AI$2:$AJ$12,2,TRUE)</f>
        <v>1</v>
      </c>
      <c r="T4097" t="str">
        <f t="shared" si="383"/>
        <v>Crimepoint.create(latitude:37.758, longitude:-122.47, drugdrink:0, misdemean:2, theft:3, violent:0, total:1, drugdrinkct:0, misdemeanct:1, theftct:1, violentct:0, totalct:2)</v>
      </c>
      <c r="U4097" t="str">
        <f t="shared" si="384"/>
        <v>{location: new google.maps.LatLng(37.758, -122.47), weight: 0},</v>
      </c>
      <c r="V4097" t="str">
        <f t="shared" si="379"/>
        <v>{location: new google.maps.LatLng(37.758, -122.47), weight: 0},</v>
      </c>
      <c r="W4097" t="str">
        <f t="shared" si="380"/>
        <v>{location: new google.maps.LatLng(37.758, -122.47), weight: 0},</v>
      </c>
      <c r="X4097" t="str">
        <f t="shared" si="381"/>
        <v>{location: new google.maps.LatLng(37.758, -122.47), weight: 0},</v>
      </c>
      <c r="Y4097" t="str">
        <f t="shared" si="382"/>
        <v>{location: new google.maps.LatLng(37.758, -122.47), weight: 0},</v>
      </c>
    </row>
    <row r="4098" spans="1:25" x14ac:dyDescent="0.2">
      <c r="A4098">
        <v>37.758000000000003</v>
      </c>
      <c r="B4098">
        <v>-122.46899999999999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5</v>
      </c>
      <c r="K4098">
        <v>0</v>
      </c>
      <c r="L4098">
        <v>6</v>
      </c>
      <c r="M4098">
        <f>VLOOKUP(H4098,AE$2:$AJ$12,6,TRUE)</f>
        <v>0</v>
      </c>
      <c r="N4098">
        <f>VLOOKUP(I4098,AF$2:$AJ$12,5,TRUE)</f>
        <v>2</v>
      </c>
      <c r="O4098">
        <f>VLOOKUP(J4098,AG$2:$AJ$12,4,TRUE)</f>
        <v>7</v>
      </c>
      <c r="P4098">
        <f>VLOOKUP(K4098,AH$2:$AJ$12,3,TRUE)</f>
        <v>0</v>
      </c>
      <c r="Q4098">
        <f>VLOOKUP(L4098,AI$2:$AJ$12,2,TRUE)</f>
        <v>4</v>
      </c>
      <c r="T4098" t="str">
        <f t="shared" si="383"/>
        <v>Crimepoint.create(latitude:37.758, longitude:-122.469, drugdrink:0, misdemean:2, theft:7, violent:0, total:4, drugdrinkct:0, misdemeanct:1, theftct:5, violentct:0, totalct:6)</v>
      </c>
      <c r="U4098" t="str">
        <f t="shared" si="384"/>
        <v>{location: new google.maps.LatLng(37.758, -122.469), weight: 0},</v>
      </c>
      <c r="V4098" t="str">
        <f t="shared" si="379"/>
        <v>{location: new google.maps.LatLng(37.758, -122.469), weight: 0},</v>
      </c>
      <c r="W4098" t="str">
        <f t="shared" si="380"/>
        <v>{location: new google.maps.LatLng(37.758, -122.469), weight: 1},</v>
      </c>
      <c r="X4098" t="str">
        <f t="shared" si="381"/>
        <v>{location: new google.maps.LatLng(37.758, -122.469), weight: 0},</v>
      </c>
      <c r="Y4098" t="str">
        <f t="shared" si="382"/>
        <v>{location: new google.maps.LatLng(37.758, -122.469), weight: 0},</v>
      </c>
    </row>
    <row r="4099" spans="1:25" x14ac:dyDescent="0.2">
      <c r="A4099">
        <v>37.758000000000003</v>
      </c>
      <c r="B4099">
        <v>-122.468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2</v>
      </c>
      <c r="J4099">
        <v>3</v>
      </c>
      <c r="K4099">
        <v>0</v>
      </c>
      <c r="L4099">
        <v>5</v>
      </c>
      <c r="M4099">
        <f>VLOOKUP(H4099,AE$2:$AJ$12,6,TRUE)</f>
        <v>0</v>
      </c>
      <c r="N4099">
        <f>VLOOKUP(I4099,AF$2:$AJ$12,5,TRUE)</f>
        <v>4</v>
      </c>
      <c r="O4099">
        <f>VLOOKUP(J4099,AG$2:$AJ$12,4,TRUE)</f>
        <v>5</v>
      </c>
      <c r="P4099">
        <f>VLOOKUP(K4099,AH$2:$AJ$12,3,TRUE)</f>
        <v>0</v>
      </c>
      <c r="Q4099">
        <f>VLOOKUP(L4099,AI$2:$AJ$12,2,TRUE)</f>
        <v>4</v>
      </c>
      <c r="T4099" t="str">
        <f t="shared" si="383"/>
        <v>Crimepoint.create(latitude:37.758, longitude:-122.468, drugdrink:0, misdemean:4, theft:5, violent:0, total:4, drugdrinkct:0, misdemeanct:2, theftct:3, violentct:0, totalct:5)</v>
      </c>
      <c r="U4099" t="str">
        <f t="shared" si="384"/>
        <v>{location: new google.maps.LatLng(37.758, -122.468), weight: 0},</v>
      </c>
      <c r="V4099" t="str">
        <f t="shared" ref="V4099:V4162" si="385">$Z$2&amp;$A4099&amp;$AA$2&amp;$B4099&amp;$AB$2&amp;D4099&amp;$AC$2</f>
        <v>{location: new google.maps.LatLng(37.758, -122.468), weight: 0},</v>
      </c>
      <c r="W4099" t="str">
        <f t="shared" ref="W4099:W4162" si="386">$Z$2&amp;$A4099&amp;$AA$2&amp;$B4099&amp;$AB$2&amp;E4099&amp;$AC$2</f>
        <v>{location: new google.maps.LatLng(37.758, -122.468), weight: 0},</v>
      </c>
      <c r="X4099" t="str">
        <f t="shared" ref="X4099:X4162" si="387">$Z$2&amp;$A4099&amp;$AA$2&amp;$B4099&amp;$AB$2&amp;F4099&amp;$AC$2</f>
        <v>{location: new google.maps.LatLng(37.758, -122.468), weight: 0},</v>
      </c>
      <c r="Y4099" t="str">
        <f t="shared" ref="Y4099:Y4162" si="388">$Z$2&amp;$A4099&amp;$AA$2&amp;$B4099&amp;$AB$2&amp;G4099&amp;$AC$2</f>
        <v>{location: new google.maps.LatLng(37.758, -122.468), weight: 0},</v>
      </c>
    </row>
    <row r="4100" spans="1:25" x14ac:dyDescent="0.2">
      <c r="A4100">
        <v>37.758000000000003</v>
      </c>
      <c r="B4100">
        <v>-122.46599999999999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1</v>
      </c>
      <c r="K4100">
        <v>0</v>
      </c>
      <c r="L4100">
        <v>2</v>
      </c>
      <c r="M4100">
        <f>VLOOKUP(H4100,AE$2:$AJ$12,6,TRUE)</f>
        <v>0</v>
      </c>
      <c r="N4100">
        <f>VLOOKUP(I4100,AF$2:$AJ$12,5,TRUE)</f>
        <v>2</v>
      </c>
      <c r="O4100">
        <f>VLOOKUP(J4100,AG$2:$AJ$12,4,TRUE)</f>
        <v>3</v>
      </c>
      <c r="P4100">
        <f>VLOOKUP(K4100,AH$2:$AJ$12,3,TRUE)</f>
        <v>0</v>
      </c>
      <c r="Q4100">
        <f>VLOOKUP(L4100,AI$2:$AJ$12,2,TRUE)</f>
        <v>1</v>
      </c>
      <c r="T4100" t="str">
        <f t="shared" ref="T4100:T4163" si="389">"Crimepoint.create("&amp;A$2&amp;":"&amp;A4100&amp;", "&amp;B$2&amp;":"&amp;B4100&amp;", "&amp;C$2&amp;":"&amp;M4100&amp;", "&amp;D$2&amp;":"&amp;N4100&amp;", "&amp;E$2&amp;":"&amp;O4100&amp;", "&amp;F$2&amp;":"&amp;P4100&amp;", "&amp;G$2&amp;":"&amp;Q4100&amp;", "&amp;H$2&amp;":"&amp;H4100&amp;", "&amp;I$2&amp;":"&amp;I4100&amp;", "&amp;J$2&amp;":"&amp;J4100&amp;", "&amp;K$2&amp;":"&amp;K4100&amp;", "&amp;L$2&amp;":"&amp;L4100&amp;")"</f>
        <v>Crimepoint.create(latitude:37.758, longitude:-122.466, drugdrink:0, misdemean:2, theft:3, violent:0, total:1, drugdrinkct:0, misdemeanct:1, theftct:1, violentct:0, totalct:2)</v>
      </c>
      <c r="U4100" t="str">
        <f t="shared" ref="U4100:U4163" si="390">$Z$2&amp;$A4100&amp;$AA$2&amp;$B4100&amp;$AB$2&amp;C4100&amp;$AC$2</f>
        <v>{location: new google.maps.LatLng(37.758, -122.466), weight: 0},</v>
      </c>
      <c r="V4100" t="str">
        <f t="shared" si="385"/>
        <v>{location: new google.maps.LatLng(37.758, -122.466), weight: 0},</v>
      </c>
      <c r="W4100" t="str">
        <f t="shared" si="386"/>
        <v>{location: new google.maps.LatLng(37.758, -122.466), weight: 0},</v>
      </c>
      <c r="X4100" t="str">
        <f t="shared" si="387"/>
        <v>{location: new google.maps.LatLng(37.758, -122.466), weight: 0},</v>
      </c>
      <c r="Y4100" t="str">
        <f t="shared" si="388"/>
        <v>{location: new google.maps.LatLng(37.758, -122.466), weight: 0},</v>
      </c>
    </row>
    <row r="4101" spans="1:25" x14ac:dyDescent="0.2">
      <c r="A4101">
        <v>37.758000000000003</v>
      </c>
      <c r="B4101">
        <v>-122.465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1</v>
      </c>
      <c r="J4101">
        <v>5</v>
      </c>
      <c r="K4101">
        <v>0</v>
      </c>
      <c r="L4101">
        <v>6</v>
      </c>
      <c r="M4101">
        <f>VLOOKUP(H4101,AE$2:$AJ$12,6,TRUE)</f>
        <v>0</v>
      </c>
      <c r="N4101">
        <f>VLOOKUP(I4101,AF$2:$AJ$12,5,TRUE)</f>
        <v>2</v>
      </c>
      <c r="O4101">
        <f>VLOOKUP(J4101,AG$2:$AJ$12,4,TRUE)</f>
        <v>7</v>
      </c>
      <c r="P4101">
        <f>VLOOKUP(K4101,AH$2:$AJ$12,3,TRUE)</f>
        <v>0</v>
      </c>
      <c r="Q4101">
        <f>VLOOKUP(L4101,AI$2:$AJ$12,2,TRUE)</f>
        <v>4</v>
      </c>
      <c r="T4101" t="str">
        <f t="shared" si="389"/>
        <v>Crimepoint.create(latitude:37.758, longitude:-122.465, drugdrink:0, misdemean:2, theft:7, violent:0, total:4, drugdrinkct:0, misdemeanct:1, theftct:5, violentct:0, totalct:6)</v>
      </c>
      <c r="U4101" t="str">
        <f t="shared" si="390"/>
        <v>{location: new google.maps.LatLng(37.758, -122.465), weight: 0},</v>
      </c>
      <c r="V4101" t="str">
        <f t="shared" si="385"/>
        <v>{location: new google.maps.LatLng(37.758, -122.465), weight: 0},</v>
      </c>
      <c r="W4101" t="str">
        <f t="shared" si="386"/>
        <v>{location: new google.maps.LatLng(37.758, -122.465), weight: 1},</v>
      </c>
      <c r="X4101" t="str">
        <f t="shared" si="387"/>
        <v>{location: new google.maps.LatLng(37.758, -122.465), weight: 0},</v>
      </c>
      <c r="Y4101" t="str">
        <f t="shared" si="388"/>
        <v>{location: new google.maps.LatLng(37.758, -122.465), weight: 0},</v>
      </c>
    </row>
    <row r="4102" spans="1:25" x14ac:dyDescent="0.2">
      <c r="A4102">
        <v>37.758000000000003</v>
      </c>
      <c r="B4102">
        <v>-122.464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f>VLOOKUP(H4102,AE$2:$AJ$12,6,TRUE)</f>
        <v>0</v>
      </c>
      <c r="N4102">
        <f>VLOOKUP(I4102,AF$2:$AJ$12,5,TRUE)</f>
        <v>2</v>
      </c>
      <c r="O4102">
        <f>VLOOKUP(J4102,AG$2:$AJ$12,4,TRUE)</f>
        <v>0</v>
      </c>
      <c r="P4102">
        <f>VLOOKUP(K4102,AH$2:$AJ$12,3,TRUE)</f>
        <v>0</v>
      </c>
      <c r="Q4102">
        <f>VLOOKUP(L4102,AI$2:$AJ$12,2,TRUE)</f>
        <v>0</v>
      </c>
      <c r="T4102" t="str">
        <f t="shared" si="389"/>
        <v>Crimepoint.create(latitude:37.758, longitude:-122.464, drugdrink:0, misdemean:2, theft:0, violent:0, total:0, drugdrinkct:0, misdemeanct:1, theftct:0, violentct:0, totalct:1)</v>
      </c>
      <c r="U4102" t="str">
        <f t="shared" si="390"/>
        <v>{location: new google.maps.LatLng(37.758, -122.464), weight: 0},</v>
      </c>
      <c r="V4102" t="str">
        <f t="shared" si="385"/>
        <v>{location: new google.maps.LatLng(37.758, -122.464), weight: 0},</v>
      </c>
      <c r="W4102" t="str">
        <f t="shared" si="386"/>
        <v>{location: new google.maps.LatLng(37.758, -122.464), weight: 0},</v>
      </c>
      <c r="X4102" t="str">
        <f t="shared" si="387"/>
        <v>{location: new google.maps.LatLng(37.758, -122.464), weight: 0},</v>
      </c>
      <c r="Y4102" t="str">
        <f t="shared" si="388"/>
        <v>{location: new google.maps.LatLng(37.758, -122.464), weight: 0},</v>
      </c>
    </row>
    <row r="4103" spans="1:25" x14ac:dyDescent="0.2">
      <c r="A4103">
        <v>37.758000000000003</v>
      </c>
      <c r="B4103">
        <v>-122.46299999999999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3</v>
      </c>
      <c r="J4103">
        <v>3</v>
      </c>
      <c r="K4103">
        <v>0</v>
      </c>
      <c r="L4103">
        <v>6</v>
      </c>
      <c r="M4103">
        <f>VLOOKUP(H4103,AE$2:$AJ$12,6,TRUE)</f>
        <v>0</v>
      </c>
      <c r="N4103">
        <f>VLOOKUP(I4103,AF$2:$AJ$12,5,TRUE)</f>
        <v>5</v>
      </c>
      <c r="O4103">
        <f>VLOOKUP(J4103,AG$2:$AJ$12,4,TRUE)</f>
        <v>5</v>
      </c>
      <c r="P4103">
        <f>VLOOKUP(K4103,AH$2:$AJ$12,3,TRUE)</f>
        <v>0</v>
      </c>
      <c r="Q4103">
        <f>VLOOKUP(L4103,AI$2:$AJ$12,2,TRUE)</f>
        <v>4</v>
      </c>
      <c r="T4103" t="str">
        <f t="shared" si="389"/>
        <v>Crimepoint.create(latitude:37.758, longitude:-122.463, drugdrink:0, misdemean:5, theft:5, violent:0, total:4, drugdrinkct:0, misdemeanct:3, theftct:3, violentct:0, totalct:6)</v>
      </c>
      <c r="U4103" t="str">
        <f t="shared" si="390"/>
        <v>{location: new google.maps.LatLng(37.758, -122.463), weight: 0},</v>
      </c>
      <c r="V4103" t="str">
        <f t="shared" si="385"/>
        <v>{location: new google.maps.LatLng(37.758, -122.463), weight: 1},</v>
      </c>
      <c r="W4103" t="str">
        <f t="shared" si="386"/>
        <v>{location: new google.maps.LatLng(37.758, -122.463), weight: 0},</v>
      </c>
      <c r="X4103" t="str">
        <f t="shared" si="387"/>
        <v>{location: new google.maps.LatLng(37.758, -122.463), weight: 0},</v>
      </c>
      <c r="Y4103" t="str">
        <f t="shared" si="388"/>
        <v>{location: new google.maps.LatLng(37.758, -122.463), weight: 0},</v>
      </c>
    </row>
    <row r="4104" spans="1:25" x14ac:dyDescent="0.2">
      <c r="A4104">
        <v>37.758000000000003</v>
      </c>
      <c r="B4104">
        <v>-122.462</v>
      </c>
      <c r="C4104">
        <v>0</v>
      </c>
      <c r="D4104">
        <v>4</v>
      </c>
      <c r="E4104">
        <v>1</v>
      </c>
      <c r="F4104">
        <v>1</v>
      </c>
      <c r="G4104">
        <v>2</v>
      </c>
      <c r="H4104">
        <v>0</v>
      </c>
      <c r="I4104">
        <v>17</v>
      </c>
      <c r="J4104">
        <v>7</v>
      </c>
      <c r="K4104">
        <v>1</v>
      </c>
      <c r="L4104">
        <v>25</v>
      </c>
      <c r="M4104">
        <f>VLOOKUP(H4104,AE$2:$AJ$12,6,TRUE)</f>
        <v>0</v>
      </c>
      <c r="N4104">
        <f>VLOOKUP(I4104,AF$2:$AJ$12,5,TRUE)</f>
        <v>8</v>
      </c>
      <c r="O4104">
        <f>VLOOKUP(J4104,AG$2:$AJ$12,4,TRUE)</f>
        <v>7</v>
      </c>
      <c r="P4104">
        <f>VLOOKUP(K4104,AH$2:$AJ$12,3,TRUE)</f>
        <v>7</v>
      </c>
      <c r="Q4104">
        <f>VLOOKUP(L4104,AI$2:$AJ$12,2,TRUE)</f>
        <v>8</v>
      </c>
      <c r="T4104" t="str">
        <f t="shared" si="389"/>
        <v>Crimepoint.create(latitude:37.758, longitude:-122.462, drugdrink:0, misdemean:8, theft:7, violent:7, total:8, drugdrinkct:0, misdemeanct:17, theftct:7, violentct:1, totalct:25)</v>
      </c>
      <c r="U4104" t="str">
        <f t="shared" si="390"/>
        <v>{location: new google.maps.LatLng(37.758, -122.462), weight: 0},</v>
      </c>
      <c r="V4104" t="str">
        <f t="shared" si="385"/>
        <v>{location: new google.maps.LatLng(37.758, -122.462), weight: 4},</v>
      </c>
      <c r="W4104" t="str">
        <f t="shared" si="386"/>
        <v>{location: new google.maps.LatLng(37.758, -122.462), weight: 1},</v>
      </c>
      <c r="X4104" t="str">
        <f t="shared" si="387"/>
        <v>{location: new google.maps.LatLng(37.758, -122.462), weight: 1},</v>
      </c>
      <c r="Y4104" t="str">
        <f t="shared" si="388"/>
        <v>{location: new google.maps.LatLng(37.758, -122.462), weight: 2},</v>
      </c>
    </row>
    <row r="4105" spans="1:25" x14ac:dyDescent="0.2">
      <c r="A4105">
        <v>37.758000000000003</v>
      </c>
      <c r="B4105">
        <v>-122.455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</v>
      </c>
      <c r="J4105">
        <v>2</v>
      </c>
      <c r="K4105">
        <v>2</v>
      </c>
      <c r="L4105">
        <v>5</v>
      </c>
      <c r="M4105">
        <f>VLOOKUP(H4105,AE$2:$AJ$12,6,TRUE)</f>
        <v>0</v>
      </c>
      <c r="N4105">
        <f>VLOOKUP(I4105,AF$2:$AJ$12,5,TRUE)</f>
        <v>2</v>
      </c>
      <c r="O4105">
        <f>VLOOKUP(J4105,AG$2:$AJ$12,4,TRUE)</f>
        <v>4</v>
      </c>
      <c r="P4105">
        <f>VLOOKUP(K4105,AH$2:$AJ$12,3,TRUE)</f>
        <v>7</v>
      </c>
      <c r="Q4105">
        <f>VLOOKUP(L4105,AI$2:$AJ$12,2,TRUE)</f>
        <v>4</v>
      </c>
      <c r="T4105" t="str">
        <f t="shared" si="389"/>
        <v>Crimepoint.create(latitude:37.758, longitude:-122.455, drugdrink:0, misdemean:2, theft:4, violent:7, total:4, drugdrinkct:0, misdemeanct:1, theftct:2, violentct:2, totalct:5)</v>
      </c>
      <c r="U4105" t="str">
        <f t="shared" si="390"/>
        <v>{location: new google.maps.LatLng(37.758, -122.455), weight: 0},</v>
      </c>
      <c r="V4105" t="str">
        <f t="shared" si="385"/>
        <v>{location: new google.maps.LatLng(37.758, -122.455), weight: 0},</v>
      </c>
      <c r="W4105" t="str">
        <f t="shared" si="386"/>
        <v>{location: new google.maps.LatLng(37.758, -122.455), weight: 0},</v>
      </c>
      <c r="X4105" t="str">
        <f t="shared" si="387"/>
        <v>{location: new google.maps.LatLng(37.758, -122.455), weight: 1},</v>
      </c>
      <c r="Y4105" t="str">
        <f t="shared" si="388"/>
        <v>{location: new google.maps.LatLng(37.758, -122.455), weight: 0},</v>
      </c>
    </row>
    <row r="4106" spans="1:25" x14ac:dyDescent="0.2">
      <c r="A4106">
        <v>37.758000000000003</v>
      </c>
      <c r="B4106">
        <v>-122.453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1</v>
      </c>
      <c r="M4106">
        <f>VLOOKUP(H4106,AE$2:$AJ$12,6,TRUE)</f>
        <v>0</v>
      </c>
      <c r="N4106">
        <f>VLOOKUP(I4106,AF$2:$AJ$12,5,TRUE)</f>
        <v>2</v>
      </c>
      <c r="O4106">
        <f>VLOOKUP(J4106,AG$2:$AJ$12,4,TRUE)</f>
        <v>0</v>
      </c>
      <c r="P4106">
        <f>VLOOKUP(K4106,AH$2:$AJ$12,3,TRUE)</f>
        <v>0</v>
      </c>
      <c r="Q4106">
        <f>VLOOKUP(L4106,AI$2:$AJ$12,2,TRUE)</f>
        <v>0</v>
      </c>
      <c r="T4106" t="str">
        <f t="shared" si="389"/>
        <v>Crimepoint.create(latitude:37.758, longitude:-122.453, drugdrink:0, misdemean:2, theft:0, violent:0, total:0, drugdrinkct:0, misdemeanct:1, theftct:0, violentct:0, totalct:1)</v>
      </c>
      <c r="U4106" t="str">
        <f t="shared" si="390"/>
        <v>{location: new google.maps.LatLng(37.758, -122.453), weight: 0},</v>
      </c>
      <c r="V4106" t="str">
        <f t="shared" si="385"/>
        <v>{location: new google.maps.LatLng(37.758, -122.453), weight: 0},</v>
      </c>
      <c r="W4106" t="str">
        <f t="shared" si="386"/>
        <v>{location: new google.maps.LatLng(37.758, -122.453), weight: 0},</v>
      </c>
      <c r="X4106" t="str">
        <f t="shared" si="387"/>
        <v>{location: new google.maps.LatLng(37.758, -122.453), weight: 0},</v>
      </c>
      <c r="Y4106" t="str">
        <f t="shared" si="388"/>
        <v>{location: new google.maps.LatLng(37.758, -122.453), weight: 0},</v>
      </c>
    </row>
    <row r="4107" spans="1:25" x14ac:dyDescent="0.2">
      <c r="A4107">
        <v>37.758000000000003</v>
      </c>
      <c r="B4107">
        <v>-122.452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2</v>
      </c>
      <c r="K4107">
        <v>0</v>
      </c>
      <c r="L4107">
        <v>3</v>
      </c>
      <c r="M4107">
        <f>VLOOKUP(H4107,AE$2:$AJ$12,6,TRUE)</f>
        <v>0</v>
      </c>
      <c r="N4107">
        <f>VLOOKUP(I4107,AF$2:$AJ$12,5,TRUE)</f>
        <v>2</v>
      </c>
      <c r="O4107">
        <f>VLOOKUP(J4107,AG$2:$AJ$12,4,TRUE)</f>
        <v>4</v>
      </c>
      <c r="P4107">
        <f>VLOOKUP(K4107,AH$2:$AJ$12,3,TRUE)</f>
        <v>0</v>
      </c>
      <c r="Q4107">
        <f>VLOOKUP(L4107,AI$2:$AJ$12,2,TRUE)</f>
        <v>2</v>
      </c>
      <c r="T4107" t="str">
        <f t="shared" si="389"/>
        <v>Crimepoint.create(latitude:37.758, longitude:-122.452, drugdrink:0, misdemean:2, theft:4, violent:0, total:2, drugdrinkct:0, misdemeanct:1, theftct:2, violentct:0, totalct:3)</v>
      </c>
      <c r="U4107" t="str">
        <f t="shared" si="390"/>
        <v>{location: new google.maps.LatLng(37.758, -122.452), weight: 0},</v>
      </c>
      <c r="V4107" t="str">
        <f t="shared" si="385"/>
        <v>{location: new google.maps.LatLng(37.758, -122.452), weight: 0},</v>
      </c>
      <c r="W4107" t="str">
        <f t="shared" si="386"/>
        <v>{location: new google.maps.LatLng(37.758, -122.452), weight: 0},</v>
      </c>
      <c r="X4107" t="str">
        <f t="shared" si="387"/>
        <v>{location: new google.maps.LatLng(37.758, -122.452), weight: 0},</v>
      </c>
      <c r="Y4107" t="str">
        <f t="shared" si="388"/>
        <v>{location: new google.maps.LatLng(37.758, -122.452), weight: 0},</v>
      </c>
    </row>
    <row r="4108" spans="1:25" x14ac:dyDescent="0.2">
      <c r="A4108">
        <v>37.758000000000003</v>
      </c>
      <c r="B4108">
        <v>-122.44799999999999</v>
      </c>
      <c r="C4108">
        <v>0</v>
      </c>
      <c r="D4108">
        <v>0</v>
      </c>
      <c r="E4108">
        <v>3</v>
      </c>
      <c r="F4108">
        <v>0</v>
      </c>
      <c r="G4108">
        <v>1</v>
      </c>
      <c r="H4108">
        <v>0</v>
      </c>
      <c r="I4108">
        <v>0</v>
      </c>
      <c r="J4108">
        <v>17</v>
      </c>
      <c r="K4108">
        <v>0</v>
      </c>
      <c r="L4108">
        <v>17</v>
      </c>
      <c r="M4108">
        <f>VLOOKUP(H4108,AE$2:$AJ$12,6,TRUE)</f>
        <v>0</v>
      </c>
      <c r="N4108">
        <f>VLOOKUP(I4108,AF$2:$AJ$12,5,TRUE)</f>
        <v>0</v>
      </c>
      <c r="O4108">
        <f>VLOOKUP(J4108,AG$2:$AJ$12,4,TRUE)</f>
        <v>9</v>
      </c>
      <c r="P4108">
        <f>VLOOKUP(K4108,AH$2:$AJ$12,3,TRUE)</f>
        <v>0</v>
      </c>
      <c r="Q4108">
        <f>VLOOKUP(L4108,AI$2:$AJ$12,2,TRUE)</f>
        <v>7</v>
      </c>
      <c r="T4108" t="str">
        <f t="shared" si="389"/>
        <v>Crimepoint.create(latitude:37.758, longitude:-122.448, drugdrink:0, misdemean:0, theft:9, violent:0, total:7, drugdrinkct:0, misdemeanct:0, theftct:17, violentct:0, totalct:17)</v>
      </c>
      <c r="U4108" t="str">
        <f t="shared" si="390"/>
        <v>{location: new google.maps.LatLng(37.758, -122.448), weight: 0},</v>
      </c>
      <c r="V4108" t="str">
        <f t="shared" si="385"/>
        <v>{location: new google.maps.LatLng(37.758, -122.448), weight: 0},</v>
      </c>
      <c r="W4108" t="str">
        <f t="shared" si="386"/>
        <v>{location: new google.maps.LatLng(37.758, -122.448), weight: 3},</v>
      </c>
      <c r="X4108" t="str">
        <f t="shared" si="387"/>
        <v>{location: new google.maps.LatLng(37.758, -122.448), weight: 0},</v>
      </c>
      <c r="Y4108" t="str">
        <f t="shared" si="388"/>
        <v>{location: new google.maps.LatLng(37.758, -122.448), weight: 1},</v>
      </c>
    </row>
    <row r="4109" spans="1:25" x14ac:dyDescent="0.2">
      <c r="A4109">
        <v>37.758000000000003</v>
      </c>
      <c r="B4109">
        <v>-122.447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</v>
      </c>
      <c r="J4109">
        <v>1</v>
      </c>
      <c r="K4109">
        <v>0</v>
      </c>
      <c r="L4109">
        <v>3</v>
      </c>
      <c r="M4109">
        <f>VLOOKUP(H4109,AE$2:$AJ$12,6,TRUE)</f>
        <v>0</v>
      </c>
      <c r="N4109">
        <f>VLOOKUP(I4109,AF$2:$AJ$12,5,TRUE)</f>
        <v>4</v>
      </c>
      <c r="O4109">
        <f>VLOOKUP(J4109,AG$2:$AJ$12,4,TRUE)</f>
        <v>3</v>
      </c>
      <c r="P4109">
        <f>VLOOKUP(K4109,AH$2:$AJ$12,3,TRUE)</f>
        <v>0</v>
      </c>
      <c r="Q4109">
        <f>VLOOKUP(L4109,AI$2:$AJ$12,2,TRUE)</f>
        <v>2</v>
      </c>
      <c r="T4109" t="str">
        <f t="shared" si="389"/>
        <v>Crimepoint.create(latitude:37.758, longitude:-122.447, drugdrink:0, misdemean:4, theft:3, violent:0, total:2, drugdrinkct:0, misdemeanct:2, theftct:1, violentct:0, totalct:3)</v>
      </c>
      <c r="U4109" t="str">
        <f t="shared" si="390"/>
        <v>{location: new google.maps.LatLng(37.758, -122.447), weight: 0},</v>
      </c>
      <c r="V4109" t="str">
        <f t="shared" si="385"/>
        <v>{location: new google.maps.LatLng(37.758, -122.447), weight: 0},</v>
      </c>
      <c r="W4109" t="str">
        <f t="shared" si="386"/>
        <v>{location: new google.maps.LatLng(37.758, -122.447), weight: 0},</v>
      </c>
      <c r="X4109" t="str">
        <f t="shared" si="387"/>
        <v>{location: new google.maps.LatLng(37.758, -122.447), weight: 0},</v>
      </c>
      <c r="Y4109" t="str">
        <f t="shared" si="388"/>
        <v>{location: new google.maps.LatLng(37.758, -122.447), weight: 0},</v>
      </c>
    </row>
    <row r="4110" spans="1:25" x14ac:dyDescent="0.2">
      <c r="A4110">
        <v>37.758000000000003</v>
      </c>
      <c r="B4110">
        <v>-122.446</v>
      </c>
      <c r="C4110">
        <v>0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7</v>
      </c>
      <c r="K4110">
        <v>0</v>
      </c>
      <c r="L4110">
        <v>8</v>
      </c>
      <c r="M4110">
        <f>VLOOKUP(H4110,AE$2:$AJ$12,6,TRUE)</f>
        <v>0</v>
      </c>
      <c r="N4110">
        <f>VLOOKUP(I4110,AF$2:$AJ$12,5,TRUE)</f>
        <v>2</v>
      </c>
      <c r="O4110">
        <f>VLOOKUP(J4110,AG$2:$AJ$12,4,TRUE)</f>
        <v>7</v>
      </c>
      <c r="P4110">
        <f>VLOOKUP(K4110,AH$2:$AJ$12,3,TRUE)</f>
        <v>0</v>
      </c>
      <c r="Q4110">
        <f>VLOOKUP(L4110,AI$2:$AJ$12,2,TRUE)</f>
        <v>5</v>
      </c>
      <c r="T4110" t="str">
        <f t="shared" si="389"/>
        <v>Crimepoint.create(latitude:37.758, longitude:-122.446, drugdrink:0, misdemean:2, theft:7, violent:0, total:5, drugdrinkct:0, misdemeanct:1, theftct:7, violentct:0, totalct:8)</v>
      </c>
      <c r="U4110" t="str">
        <f t="shared" si="390"/>
        <v>{location: new google.maps.LatLng(37.758, -122.446), weight: 0},</v>
      </c>
      <c r="V4110" t="str">
        <f t="shared" si="385"/>
        <v>{location: new google.maps.LatLng(37.758, -122.446), weight: 0},</v>
      </c>
      <c r="W4110" t="str">
        <f t="shared" si="386"/>
        <v>{location: new google.maps.LatLng(37.758, -122.446), weight: 1},</v>
      </c>
      <c r="X4110" t="str">
        <f t="shared" si="387"/>
        <v>{location: new google.maps.LatLng(37.758, -122.446), weight: 0},</v>
      </c>
      <c r="Y4110" t="str">
        <f t="shared" si="388"/>
        <v>{location: new google.maps.LatLng(37.758, -122.446), weight: 1},</v>
      </c>
    </row>
    <row r="4111" spans="1:25" x14ac:dyDescent="0.2">
      <c r="A4111">
        <v>37.758000000000003</v>
      </c>
      <c r="B4111">
        <v>-122.443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3</v>
      </c>
      <c r="J4111">
        <v>1</v>
      </c>
      <c r="K4111">
        <v>0</v>
      </c>
      <c r="L4111">
        <v>4</v>
      </c>
      <c r="M4111">
        <f>VLOOKUP(H4111,AE$2:$AJ$12,6,TRUE)</f>
        <v>0</v>
      </c>
      <c r="N4111">
        <f>VLOOKUP(I4111,AF$2:$AJ$12,5,TRUE)</f>
        <v>5</v>
      </c>
      <c r="O4111">
        <f>VLOOKUP(J4111,AG$2:$AJ$12,4,TRUE)</f>
        <v>3</v>
      </c>
      <c r="P4111">
        <f>VLOOKUP(K4111,AH$2:$AJ$12,3,TRUE)</f>
        <v>0</v>
      </c>
      <c r="Q4111">
        <f>VLOOKUP(L4111,AI$2:$AJ$12,2,TRUE)</f>
        <v>3</v>
      </c>
      <c r="T4111" t="str">
        <f t="shared" si="389"/>
        <v>Crimepoint.create(latitude:37.758, longitude:-122.443, drugdrink:0, misdemean:5, theft:3, violent:0, total:3, drugdrinkct:0, misdemeanct:3, theftct:1, violentct:0, totalct:4)</v>
      </c>
      <c r="U4111" t="str">
        <f t="shared" si="390"/>
        <v>{location: new google.maps.LatLng(37.758, -122.443), weight: 0},</v>
      </c>
      <c r="V4111" t="str">
        <f t="shared" si="385"/>
        <v>{location: new google.maps.LatLng(37.758, -122.443), weight: 1},</v>
      </c>
      <c r="W4111" t="str">
        <f t="shared" si="386"/>
        <v>{location: new google.maps.LatLng(37.758, -122.443), weight: 0},</v>
      </c>
      <c r="X4111" t="str">
        <f t="shared" si="387"/>
        <v>{location: new google.maps.LatLng(37.758, -122.443), weight: 0},</v>
      </c>
      <c r="Y4111" t="str">
        <f t="shared" si="388"/>
        <v>{location: new google.maps.LatLng(37.758, -122.443), weight: 0},</v>
      </c>
    </row>
    <row r="4112" spans="1:25" x14ac:dyDescent="0.2">
      <c r="A4112">
        <v>37.758000000000003</v>
      </c>
      <c r="B4112">
        <v>-122.44199999999999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1</v>
      </c>
      <c r="M4112">
        <f>VLOOKUP(H4112,AE$2:$AJ$12,6,TRUE)</f>
        <v>0</v>
      </c>
      <c r="N4112">
        <f>VLOOKUP(I4112,AF$2:$AJ$12,5,TRUE)</f>
        <v>2</v>
      </c>
      <c r="O4112">
        <f>VLOOKUP(J4112,AG$2:$AJ$12,4,TRUE)</f>
        <v>0</v>
      </c>
      <c r="P4112">
        <f>VLOOKUP(K4112,AH$2:$AJ$12,3,TRUE)</f>
        <v>0</v>
      </c>
      <c r="Q4112">
        <f>VLOOKUP(L4112,AI$2:$AJ$12,2,TRUE)</f>
        <v>0</v>
      </c>
      <c r="T4112" t="str">
        <f t="shared" si="389"/>
        <v>Crimepoint.create(latitude:37.758, longitude:-122.442, drugdrink:0, misdemean:2, theft:0, violent:0, total:0, drugdrinkct:0, misdemeanct:1, theftct:0, violentct:0, totalct:1)</v>
      </c>
      <c r="U4112" t="str">
        <f t="shared" si="390"/>
        <v>{location: new google.maps.LatLng(37.758, -122.442), weight: 0},</v>
      </c>
      <c r="V4112" t="str">
        <f t="shared" si="385"/>
        <v>{location: new google.maps.LatLng(37.758, -122.442), weight: 0},</v>
      </c>
      <c r="W4112" t="str">
        <f t="shared" si="386"/>
        <v>{location: new google.maps.LatLng(37.758, -122.442), weight: 0},</v>
      </c>
      <c r="X4112" t="str">
        <f t="shared" si="387"/>
        <v>{location: new google.maps.LatLng(37.758, -122.442), weight: 0},</v>
      </c>
      <c r="Y4112" t="str">
        <f t="shared" si="388"/>
        <v>{location: new google.maps.LatLng(37.758, -122.442), weight: 0},</v>
      </c>
    </row>
    <row r="4113" spans="1:25" x14ac:dyDescent="0.2">
      <c r="A4113">
        <v>37.758000000000003</v>
      </c>
      <c r="B4113">
        <v>-122.441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4</v>
      </c>
      <c r="M4113">
        <f>VLOOKUP(H4113,AE$2:$AJ$12,6,TRUE)</f>
        <v>0</v>
      </c>
      <c r="N4113">
        <f>VLOOKUP(I4113,AF$2:$AJ$12,5,TRUE)</f>
        <v>4</v>
      </c>
      <c r="O4113">
        <f>VLOOKUP(J4113,AG$2:$AJ$12,4,TRUE)</f>
        <v>0</v>
      </c>
      <c r="P4113">
        <f>VLOOKUP(K4113,AH$2:$AJ$12,3,TRUE)</f>
        <v>7</v>
      </c>
      <c r="Q4113">
        <f>VLOOKUP(L4113,AI$2:$AJ$12,2,TRUE)</f>
        <v>3</v>
      </c>
      <c r="T4113" t="str">
        <f t="shared" si="389"/>
        <v>Crimepoint.create(latitude:37.758, longitude:-122.441, drugdrink:0, misdemean:4, theft:0, violent:7, total:3, drugdrinkct:0, misdemeanct:2, theftct:0, violentct:2, totalct:4)</v>
      </c>
      <c r="U4113" t="str">
        <f t="shared" si="390"/>
        <v>{location: new google.maps.LatLng(37.758, -122.441), weight: 0},</v>
      </c>
      <c r="V4113" t="str">
        <f t="shared" si="385"/>
        <v>{location: new google.maps.LatLng(37.758, -122.441), weight: 0},</v>
      </c>
      <c r="W4113" t="str">
        <f t="shared" si="386"/>
        <v>{location: new google.maps.LatLng(37.758, -122.441), weight: 0},</v>
      </c>
      <c r="X4113" t="str">
        <f t="shared" si="387"/>
        <v>{location: new google.maps.LatLng(37.758, -122.441), weight: 1},</v>
      </c>
      <c r="Y4113" t="str">
        <f t="shared" si="388"/>
        <v>{location: new google.maps.LatLng(37.758, -122.441), weight: 0},</v>
      </c>
    </row>
    <row r="4114" spans="1:25" x14ac:dyDescent="0.2">
      <c r="A4114">
        <v>37.758000000000003</v>
      </c>
      <c r="B4114">
        <v>-122.44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2</v>
      </c>
      <c r="K4114">
        <v>0</v>
      </c>
      <c r="L4114">
        <v>3</v>
      </c>
      <c r="M4114">
        <f>VLOOKUP(H4114,AE$2:$AJ$12,6,TRUE)</f>
        <v>0</v>
      </c>
      <c r="N4114">
        <f>VLOOKUP(I4114,AF$2:$AJ$12,5,TRUE)</f>
        <v>2</v>
      </c>
      <c r="O4114">
        <f>VLOOKUP(J4114,AG$2:$AJ$12,4,TRUE)</f>
        <v>4</v>
      </c>
      <c r="P4114">
        <f>VLOOKUP(K4114,AH$2:$AJ$12,3,TRUE)</f>
        <v>0</v>
      </c>
      <c r="Q4114">
        <f>VLOOKUP(L4114,AI$2:$AJ$12,2,TRUE)</f>
        <v>2</v>
      </c>
      <c r="T4114" t="str">
        <f t="shared" si="389"/>
        <v>Crimepoint.create(latitude:37.758, longitude:-122.44, drugdrink:0, misdemean:2, theft:4, violent:0, total:2, drugdrinkct:0, misdemeanct:1, theftct:2, violentct:0, totalct:3)</v>
      </c>
      <c r="U4114" t="str">
        <f t="shared" si="390"/>
        <v>{location: new google.maps.LatLng(37.758, -122.44), weight: 0},</v>
      </c>
      <c r="V4114" t="str">
        <f t="shared" si="385"/>
        <v>{location: new google.maps.LatLng(37.758, -122.44), weight: 0},</v>
      </c>
      <c r="W4114" t="str">
        <f t="shared" si="386"/>
        <v>{location: new google.maps.LatLng(37.758, -122.44), weight: 0},</v>
      </c>
      <c r="X4114" t="str">
        <f t="shared" si="387"/>
        <v>{location: new google.maps.LatLng(37.758, -122.44), weight: 0},</v>
      </c>
      <c r="Y4114" t="str">
        <f t="shared" si="388"/>
        <v>{location: new google.maps.LatLng(37.758, -122.44), weight: 0},</v>
      </c>
    </row>
    <row r="4115" spans="1:25" x14ac:dyDescent="0.2">
      <c r="A4115">
        <v>37.758000000000003</v>
      </c>
      <c r="B4115">
        <v>-122.43899999999999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1</v>
      </c>
      <c r="K4115">
        <v>0</v>
      </c>
      <c r="L4115">
        <v>2</v>
      </c>
      <c r="M4115">
        <f>VLOOKUP(H4115,AE$2:$AJ$12,6,TRUE)</f>
        <v>0</v>
      </c>
      <c r="N4115">
        <f>VLOOKUP(I4115,AF$2:$AJ$12,5,TRUE)</f>
        <v>2</v>
      </c>
      <c r="O4115">
        <f>VLOOKUP(J4115,AG$2:$AJ$12,4,TRUE)</f>
        <v>3</v>
      </c>
      <c r="P4115">
        <f>VLOOKUP(K4115,AH$2:$AJ$12,3,TRUE)</f>
        <v>0</v>
      </c>
      <c r="Q4115">
        <f>VLOOKUP(L4115,AI$2:$AJ$12,2,TRUE)</f>
        <v>1</v>
      </c>
      <c r="T4115" t="str">
        <f t="shared" si="389"/>
        <v>Crimepoint.create(latitude:37.758, longitude:-122.439, drugdrink:0, misdemean:2, theft:3, violent:0, total:1, drugdrinkct:0, misdemeanct:1, theftct:1, violentct:0, totalct:2)</v>
      </c>
      <c r="U4115" t="str">
        <f t="shared" si="390"/>
        <v>{location: new google.maps.LatLng(37.758, -122.439), weight: 0},</v>
      </c>
      <c r="V4115" t="str">
        <f t="shared" si="385"/>
        <v>{location: new google.maps.LatLng(37.758, -122.439), weight: 0},</v>
      </c>
      <c r="W4115" t="str">
        <f t="shared" si="386"/>
        <v>{location: new google.maps.LatLng(37.758, -122.439), weight: 0},</v>
      </c>
      <c r="X4115" t="str">
        <f t="shared" si="387"/>
        <v>{location: new google.maps.LatLng(37.758, -122.439), weight: 0},</v>
      </c>
      <c r="Y4115" t="str">
        <f t="shared" si="388"/>
        <v>{location: new google.maps.LatLng(37.758, -122.439), weight: 0},</v>
      </c>
    </row>
    <row r="4116" spans="1:25" x14ac:dyDescent="0.2">
      <c r="A4116">
        <v>37.758000000000003</v>
      </c>
      <c r="B4116">
        <v>-122.438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3</v>
      </c>
      <c r="J4116">
        <v>0</v>
      </c>
      <c r="K4116">
        <v>0</v>
      </c>
      <c r="L4116">
        <v>3</v>
      </c>
      <c r="M4116">
        <f>VLOOKUP(H4116,AE$2:$AJ$12,6,TRUE)</f>
        <v>0</v>
      </c>
      <c r="N4116">
        <f>VLOOKUP(I4116,AF$2:$AJ$12,5,TRUE)</f>
        <v>5</v>
      </c>
      <c r="O4116">
        <f>VLOOKUP(J4116,AG$2:$AJ$12,4,TRUE)</f>
        <v>0</v>
      </c>
      <c r="P4116">
        <f>VLOOKUP(K4116,AH$2:$AJ$12,3,TRUE)</f>
        <v>0</v>
      </c>
      <c r="Q4116">
        <f>VLOOKUP(L4116,AI$2:$AJ$12,2,TRUE)</f>
        <v>2</v>
      </c>
      <c r="T4116" t="str">
        <f t="shared" si="389"/>
        <v>Crimepoint.create(latitude:37.758, longitude:-122.438, drugdrink:0, misdemean:5, theft:0, violent:0, total:2, drugdrinkct:0, misdemeanct:3, theftct:0, violentct:0, totalct:3)</v>
      </c>
      <c r="U4116" t="str">
        <f t="shared" si="390"/>
        <v>{location: new google.maps.LatLng(37.758, -122.438), weight: 0},</v>
      </c>
      <c r="V4116" t="str">
        <f t="shared" si="385"/>
        <v>{location: new google.maps.LatLng(37.758, -122.438), weight: 1},</v>
      </c>
      <c r="W4116" t="str">
        <f t="shared" si="386"/>
        <v>{location: new google.maps.LatLng(37.758, -122.438), weight: 0},</v>
      </c>
      <c r="X4116" t="str">
        <f t="shared" si="387"/>
        <v>{location: new google.maps.LatLng(37.758, -122.438), weight: 0},</v>
      </c>
      <c r="Y4116" t="str">
        <f t="shared" si="388"/>
        <v>{location: new google.maps.LatLng(37.758, -122.438), weight: 0},</v>
      </c>
    </row>
    <row r="4117" spans="1:25" x14ac:dyDescent="0.2">
      <c r="A4117">
        <v>37.758000000000003</v>
      </c>
      <c r="B4117">
        <v>-122.437</v>
      </c>
      <c r="C4117">
        <v>0</v>
      </c>
      <c r="D4117">
        <v>1</v>
      </c>
      <c r="E4117">
        <v>1</v>
      </c>
      <c r="F4117">
        <v>1</v>
      </c>
      <c r="G4117">
        <v>1</v>
      </c>
      <c r="H4117">
        <v>0</v>
      </c>
      <c r="I4117">
        <v>6</v>
      </c>
      <c r="J4117">
        <v>4</v>
      </c>
      <c r="K4117">
        <v>1</v>
      </c>
      <c r="L4117">
        <v>11</v>
      </c>
      <c r="M4117">
        <f>VLOOKUP(H4117,AE$2:$AJ$12,6,TRUE)</f>
        <v>0</v>
      </c>
      <c r="N4117">
        <f>VLOOKUP(I4117,AF$2:$AJ$12,5,TRUE)</f>
        <v>7</v>
      </c>
      <c r="O4117">
        <f>VLOOKUP(J4117,AG$2:$AJ$12,4,TRUE)</f>
        <v>6</v>
      </c>
      <c r="P4117">
        <f>VLOOKUP(K4117,AH$2:$AJ$12,3,TRUE)</f>
        <v>7</v>
      </c>
      <c r="Q4117">
        <f>VLOOKUP(L4117,AI$2:$AJ$12,2,TRUE)</f>
        <v>6</v>
      </c>
      <c r="T4117" t="str">
        <f t="shared" si="389"/>
        <v>Crimepoint.create(latitude:37.758, longitude:-122.437, drugdrink:0, misdemean:7, theft:6, violent:7, total:6, drugdrinkct:0, misdemeanct:6, theftct:4, violentct:1, totalct:11)</v>
      </c>
      <c r="U4117" t="str">
        <f t="shared" si="390"/>
        <v>{location: new google.maps.LatLng(37.758, -122.437), weight: 0},</v>
      </c>
      <c r="V4117" t="str">
        <f t="shared" si="385"/>
        <v>{location: new google.maps.LatLng(37.758, -122.437), weight: 1},</v>
      </c>
      <c r="W4117" t="str">
        <f t="shared" si="386"/>
        <v>{location: new google.maps.LatLng(37.758, -122.437), weight: 1},</v>
      </c>
      <c r="X4117" t="str">
        <f t="shared" si="387"/>
        <v>{location: new google.maps.LatLng(37.758, -122.437), weight: 1},</v>
      </c>
      <c r="Y4117" t="str">
        <f t="shared" si="388"/>
        <v>{location: new google.maps.LatLng(37.758, -122.437), weight: 1},</v>
      </c>
    </row>
    <row r="4118" spans="1:25" x14ac:dyDescent="0.2">
      <c r="A4118">
        <v>37.758000000000003</v>
      </c>
      <c r="B4118">
        <v>-122.43600000000001</v>
      </c>
      <c r="C4118">
        <v>0</v>
      </c>
      <c r="D4118">
        <v>2</v>
      </c>
      <c r="E4118">
        <v>1</v>
      </c>
      <c r="F4118">
        <v>1</v>
      </c>
      <c r="G4118">
        <v>1</v>
      </c>
      <c r="H4118">
        <v>0</v>
      </c>
      <c r="I4118">
        <v>7</v>
      </c>
      <c r="J4118">
        <v>7</v>
      </c>
      <c r="K4118">
        <v>1</v>
      </c>
      <c r="L4118">
        <v>15</v>
      </c>
      <c r="M4118">
        <f>VLOOKUP(H4118,AE$2:$AJ$12,6,TRUE)</f>
        <v>0</v>
      </c>
      <c r="N4118">
        <f>VLOOKUP(I4118,AF$2:$AJ$12,5,TRUE)</f>
        <v>7</v>
      </c>
      <c r="O4118">
        <f>VLOOKUP(J4118,AG$2:$AJ$12,4,TRUE)</f>
        <v>7</v>
      </c>
      <c r="P4118">
        <f>VLOOKUP(K4118,AH$2:$AJ$12,3,TRUE)</f>
        <v>7</v>
      </c>
      <c r="Q4118">
        <f>VLOOKUP(L4118,AI$2:$AJ$12,2,TRUE)</f>
        <v>7</v>
      </c>
      <c r="T4118" t="str">
        <f t="shared" si="389"/>
        <v>Crimepoint.create(latitude:37.758, longitude:-122.436, drugdrink:0, misdemean:7, theft:7, violent:7, total:7, drugdrinkct:0, misdemeanct:7, theftct:7, violentct:1, totalct:15)</v>
      </c>
      <c r="U4118" t="str">
        <f t="shared" si="390"/>
        <v>{location: new google.maps.LatLng(37.758, -122.436), weight: 0},</v>
      </c>
      <c r="V4118" t="str">
        <f t="shared" si="385"/>
        <v>{location: new google.maps.LatLng(37.758, -122.436), weight: 2},</v>
      </c>
      <c r="W4118" t="str">
        <f t="shared" si="386"/>
        <v>{location: new google.maps.LatLng(37.758, -122.436), weight: 1},</v>
      </c>
      <c r="X4118" t="str">
        <f t="shared" si="387"/>
        <v>{location: new google.maps.LatLng(37.758, -122.436), weight: 1},</v>
      </c>
      <c r="Y4118" t="str">
        <f t="shared" si="388"/>
        <v>{location: new google.maps.LatLng(37.758, -122.436), weight: 1},</v>
      </c>
    </row>
    <row r="4119" spans="1:25" x14ac:dyDescent="0.2">
      <c r="A4119">
        <v>37.758000000000003</v>
      </c>
      <c r="B4119">
        <v>-122.435</v>
      </c>
      <c r="C4119">
        <v>0</v>
      </c>
      <c r="D4119">
        <v>2</v>
      </c>
      <c r="E4119">
        <v>1</v>
      </c>
      <c r="F4119">
        <v>0</v>
      </c>
      <c r="G4119">
        <v>1</v>
      </c>
      <c r="H4119">
        <v>0</v>
      </c>
      <c r="I4119">
        <v>8</v>
      </c>
      <c r="J4119">
        <v>4</v>
      </c>
      <c r="K4119">
        <v>0</v>
      </c>
      <c r="L4119">
        <v>12</v>
      </c>
      <c r="M4119">
        <f>VLOOKUP(H4119,AE$2:$AJ$12,6,TRUE)</f>
        <v>0</v>
      </c>
      <c r="N4119">
        <f>VLOOKUP(I4119,AF$2:$AJ$12,5,TRUE)</f>
        <v>7</v>
      </c>
      <c r="O4119">
        <f>VLOOKUP(J4119,AG$2:$AJ$12,4,TRUE)</f>
        <v>6</v>
      </c>
      <c r="P4119">
        <f>VLOOKUP(K4119,AH$2:$AJ$12,3,TRUE)</f>
        <v>0</v>
      </c>
      <c r="Q4119">
        <f>VLOOKUP(L4119,AI$2:$AJ$12,2,TRUE)</f>
        <v>6</v>
      </c>
      <c r="T4119" t="str">
        <f t="shared" si="389"/>
        <v>Crimepoint.create(latitude:37.758, longitude:-122.435, drugdrink:0, misdemean:7, theft:6, violent:0, total:6, drugdrinkct:0, misdemeanct:8, theftct:4, violentct:0, totalct:12)</v>
      </c>
      <c r="U4119" t="str">
        <f t="shared" si="390"/>
        <v>{location: new google.maps.LatLng(37.758, -122.435), weight: 0},</v>
      </c>
      <c r="V4119" t="str">
        <f t="shared" si="385"/>
        <v>{location: new google.maps.LatLng(37.758, -122.435), weight: 2},</v>
      </c>
      <c r="W4119" t="str">
        <f t="shared" si="386"/>
        <v>{location: new google.maps.LatLng(37.758, -122.435), weight: 1},</v>
      </c>
      <c r="X4119" t="str">
        <f t="shared" si="387"/>
        <v>{location: new google.maps.LatLng(37.758, -122.435), weight: 0},</v>
      </c>
      <c r="Y4119" t="str">
        <f t="shared" si="388"/>
        <v>{location: new google.maps.LatLng(37.758, -122.435), weight: 1},</v>
      </c>
    </row>
    <row r="4120" spans="1:25" x14ac:dyDescent="0.2">
      <c r="A4120">
        <v>37.758000000000003</v>
      </c>
      <c r="B4120">
        <v>-122.434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1</v>
      </c>
      <c r="M4120">
        <f>VLOOKUP(H4120,AE$2:$AJ$12,6,TRUE)</f>
        <v>0</v>
      </c>
      <c r="N4120">
        <f>VLOOKUP(I4120,AF$2:$AJ$12,5,TRUE)</f>
        <v>0</v>
      </c>
      <c r="O4120">
        <f>VLOOKUP(J4120,AG$2:$AJ$12,4,TRUE)</f>
        <v>3</v>
      </c>
      <c r="P4120">
        <f>VLOOKUP(K4120,AH$2:$AJ$12,3,TRUE)</f>
        <v>0</v>
      </c>
      <c r="Q4120">
        <f>VLOOKUP(L4120,AI$2:$AJ$12,2,TRUE)</f>
        <v>0</v>
      </c>
      <c r="T4120" t="str">
        <f t="shared" si="389"/>
        <v>Crimepoint.create(latitude:37.758, longitude:-122.434, drugdrink:0, misdemean:0, theft:3, violent:0, total:0, drugdrinkct:0, misdemeanct:0, theftct:1, violentct:0, totalct:1)</v>
      </c>
      <c r="U4120" t="str">
        <f t="shared" si="390"/>
        <v>{location: new google.maps.LatLng(37.758, -122.434), weight: 0},</v>
      </c>
      <c r="V4120" t="str">
        <f t="shared" si="385"/>
        <v>{location: new google.maps.LatLng(37.758, -122.434), weight: 0},</v>
      </c>
      <c r="W4120" t="str">
        <f t="shared" si="386"/>
        <v>{location: new google.maps.LatLng(37.758, -122.434), weight: 0},</v>
      </c>
      <c r="X4120" t="str">
        <f t="shared" si="387"/>
        <v>{location: new google.maps.LatLng(37.758, -122.434), weight: 0},</v>
      </c>
      <c r="Y4120" t="str">
        <f t="shared" si="388"/>
        <v>{location: new google.maps.LatLng(37.758, -122.434), weight: 0},</v>
      </c>
    </row>
    <row r="4121" spans="1:25" x14ac:dyDescent="0.2">
      <c r="A4121">
        <v>37.758000000000003</v>
      </c>
      <c r="B4121">
        <v>-122.43300000000001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3</v>
      </c>
      <c r="J4121">
        <v>0</v>
      </c>
      <c r="K4121">
        <v>0</v>
      </c>
      <c r="L4121">
        <v>3</v>
      </c>
      <c r="M4121">
        <f>VLOOKUP(H4121,AE$2:$AJ$12,6,TRUE)</f>
        <v>0</v>
      </c>
      <c r="N4121">
        <f>VLOOKUP(I4121,AF$2:$AJ$12,5,TRUE)</f>
        <v>5</v>
      </c>
      <c r="O4121">
        <f>VLOOKUP(J4121,AG$2:$AJ$12,4,TRUE)</f>
        <v>0</v>
      </c>
      <c r="P4121">
        <f>VLOOKUP(K4121,AH$2:$AJ$12,3,TRUE)</f>
        <v>0</v>
      </c>
      <c r="Q4121">
        <f>VLOOKUP(L4121,AI$2:$AJ$12,2,TRUE)</f>
        <v>2</v>
      </c>
      <c r="T4121" t="str">
        <f t="shared" si="389"/>
        <v>Crimepoint.create(latitude:37.758, longitude:-122.433, drugdrink:0, misdemean:5, theft:0, violent:0, total:2, drugdrinkct:0, misdemeanct:3, theftct:0, violentct:0, totalct:3)</v>
      </c>
      <c r="U4121" t="str">
        <f t="shared" si="390"/>
        <v>{location: new google.maps.LatLng(37.758, -122.433), weight: 0},</v>
      </c>
      <c r="V4121" t="str">
        <f t="shared" si="385"/>
        <v>{location: new google.maps.LatLng(37.758, -122.433), weight: 1},</v>
      </c>
      <c r="W4121" t="str">
        <f t="shared" si="386"/>
        <v>{location: new google.maps.LatLng(37.758, -122.433), weight: 0},</v>
      </c>
      <c r="X4121" t="str">
        <f t="shared" si="387"/>
        <v>{location: new google.maps.LatLng(37.758, -122.433), weight: 0},</v>
      </c>
      <c r="Y4121" t="str">
        <f t="shared" si="388"/>
        <v>{location: new google.maps.LatLng(37.758, -122.433), weight: 0},</v>
      </c>
    </row>
    <row r="4122" spans="1:25" x14ac:dyDescent="0.2">
      <c r="A4122">
        <v>37.758000000000003</v>
      </c>
      <c r="B4122">
        <v>-122.432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1</v>
      </c>
      <c r="J4122">
        <v>4</v>
      </c>
      <c r="K4122">
        <v>0</v>
      </c>
      <c r="L4122">
        <v>5</v>
      </c>
      <c r="M4122">
        <f>VLOOKUP(H4122,AE$2:$AJ$12,6,TRUE)</f>
        <v>0</v>
      </c>
      <c r="N4122">
        <f>VLOOKUP(I4122,AF$2:$AJ$12,5,TRUE)</f>
        <v>2</v>
      </c>
      <c r="O4122">
        <f>VLOOKUP(J4122,AG$2:$AJ$12,4,TRUE)</f>
        <v>6</v>
      </c>
      <c r="P4122">
        <f>VLOOKUP(K4122,AH$2:$AJ$12,3,TRUE)</f>
        <v>0</v>
      </c>
      <c r="Q4122">
        <f>VLOOKUP(L4122,AI$2:$AJ$12,2,TRUE)</f>
        <v>4</v>
      </c>
      <c r="T4122" t="str">
        <f t="shared" si="389"/>
        <v>Crimepoint.create(latitude:37.758, longitude:-122.432, drugdrink:0, misdemean:2, theft:6, violent:0, total:4, drugdrinkct:0, misdemeanct:1, theftct:4, violentct:0, totalct:5)</v>
      </c>
      <c r="U4122" t="str">
        <f t="shared" si="390"/>
        <v>{location: new google.maps.LatLng(37.758, -122.432), weight: 0},</v>
      </c>
      <c r="V4122" t="str">
        <f t="shared" si="385"/>
        <v>{location: new google.maps.LatLng(37.758, -122.432), weight: 0},</v>
      </c>
      <c r="W4122" t="str">
        <f t="shared" si="386"/>
        <v>{location: new google.maps.LatLng(37.758, -122.432), weight: 1},</v>
      </c>
      <c r="X4122" t="str">
        <f t="shared" si="387"/>
        <v>{location: new google.maps.LatLng(37.758, -122.432), weight: 0},</v>
      </c>
      <c r="Y4122" t="str">
        <f t="shared" si="388"/>
        <v>{location: new google.maps.LatLng(37.758, -122.432), weight: 0},</v>
      </c>
    </row>
    <row r="4123" spans="1:25" x14ac:dyDescent="0.2">
      <c r="A4123">
        <v>37.758000000000003</v>
      </c>
      <c r="B4123">
        <v>-122.43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1</v>
      </c>
      <c r="K4123">
        <v>2</v>
      </c>
      <c r="L4123">
        <v>3</v>
      </c>
      <c r="M4123">
        <f>VLOOKUP(H4123,AE$2:$AJ$12,6,TRUE)</f>
        <v>0</v>
      </c>
      <c r="N4123">
        <f>VLOOKUP(I4123,AF$2:$AJ$12,5,TRUE)</f>
        <v>0</v>
      </c>
      <c r="O4123">
        <f>VLOOKUP(J4123,AG$2:$AJ$12,4,TRUE)</f>
        <v>3</v>
      </c>
      <c r="P4123">
        <f>VLOOKUP(K4123,AH$2:$AJ$12,3,TRUE)</f>
        <v>7</v>
      </c>
      <c r="Q4123">
        <f>VLOOKUP(L4123,AI$2:$AJ$12,2,TRUE)</f>
        <v>2</v>
      </c>
      <c r="T4123" t="str">
        <f t="shared" si="389"/>
        <v>Crimepoint.create(latitude:37.758, longitude:-122.43, drugdrink:0, misdemean:0, theft:3, violent:7, total:2, drugdrinkct:0, misdemeanct:0, theftct:1, violentct:2, totalct:3)</v>
      </c>
      <c r="U4123" t="str">
        <f t="shared" si="390"/>
        <v>{location: new google.maps.LatLng(37.758, -122.43), weight: 0},</v>
      </c>
      <c r="V4123" t="str">
        <f t="shared" si="385"/>
        <v>{location: new google.maps.LatLng(37.758, -122.43), weight: 0},</v>
      </c>
      <c r="W4123" t="str">
        <f t="shared" si="386"/>
        <v>{location: new google.maps.LatLng(37.758, -122.43), weight: 0},</v>
      </c>
      <c r="X4123" t="str">
        <f t="shared" si="387"/>
        <v>{location: new google.maps.LatLng(37.758, -122.43), weight: 1},</v>
      </c>
      <c r="Y4123" t="str">
        <f t="shared" si="388"/>
        <v>{location: new google.maps.LatLng(37.758, -122.43), weight: 0},</v>
      </c>
    </row>
    <row r="4124" spans="1:25" x14ac:dyDescent="0.2">
      <c r="A4124">
        <v>37.758000000000003</v>
      </c>
      <c r="B4124">
        <v>-122.429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3</v>
      </c>
      <c r="K4124">
        <v>0</v>
      </c>
      <c r="L4124">
        <v>3</v>
      </c>
      <c r="M4124">
        <f>VLOOKUP(H4124,AE$2:$AJ$12,6,TRUE)</f>
        <v>0</v>
      </c>
      <c r="N4124">
        <f>VLOOKUP(I4124,AF$2:$AJ$12,5,TRUE)</f>
        <v>0</v>
      </c>
      <c r="O4124">
        <f>VLOOKUP(J4124,AG$2:$AJ$12,4,TRUE)</f>
        <v>5</v>
      </c>
      <c r="P4124">
        <f>VLOOKUP(K4124,AH$2:$AJ$12,3,TRUE)</f>
        <v>0</v>
      </c>
      <c r="Q4124">
        <f>VLOOKUP(L4124,AI$2:$AJ$12,2,TRUE)</f>
        <v>2</v>
      </c>
      <c r="T4124" t="str">
        <f t="shared" si="389"/>
        <v>Crimepoint.create(latitude:37.758, longitude:-122.429, drugdrink:0, misdemean:0, theft:5, violent:0, total:2, drugdrinkct:0, misdemeanct:0, theftct:3, violentct:0, totalct:3)</v>
      </c>
      <c r="U4124" t="str">
        <f t="shared" si="390"/>
        <v>{location: new google.maps.LatLng(37.758, -122.429), weight: 0},</v>
      </c>
      <c r="V4124" t="str">
        <f t="shared" si="385"/>
        <v>{location: new google.maps.LatLng(37.758, -122.429), weight: 0},</v>
      </c>
      <c r="W4124" t="str">
        <f t="shared" si="386"/>
        <v>{location: new google.maps.LatLng(37.758, -122.429), weight: 0},</v>
      </c>
      <c r="X4124" t="str">
        <f t="shared" si="387"/>
        <v>{location: new google.maps.LatLng(37.758, -122.429), weight: 0},</v>
      </c>
      <c r="Y4124" t="str">
        <f t="shared" si="388"/>
        <v>{location: new google.maps.LatLng(37.758, -122.429), weight: 0},</v>
      </c>
    </row>
    <row r="4125" spans="1:25" x14ac:dyDescent="0.2">
      <c r="A4125">
        <v>37.758000000000003</v>
      </c>
      <c r="B4125">
        <v>-122.428</v>
      </c>
      <c r="C4125">
        <v>0</v>
      </c>
      <c r="D4125">
        <v>3</v>
      </c>
      <c r="E4125">
        <v>1</v>
      </c>
      <c r="F4125">
        <v>1</v>
      </c>
      <c r="G4125">
        <v>2</v>
      </c>
      <c r="H4125">
        <v>0</v>
      </c>
      <c r="I4125">
        <v>13</v>
      </c>
      <c r="J4125">
        <v>5</v>
      </c>
      <c r="K4125">
        <v>2</v>
      </c>
      <c r="L4125">
        <v>20</v>
      </c>
      <c r="M4125">
        <f>VLOOKUP(H4125,AE$2:$AJ$12,6,TRUE)</f>
        <v>0</v>
      </c>
      <c r="N4125">
        <f>VLOOKUP(I4125,AF$2:$AJ$12,5,TRUE)</f>
        <v>8</v>
      </c>
      <c r="O4125">
        <f>VLOOKUP(J4125,AG$2:$AJ$12,4,TRUE)</f>
        <v>7</v>
      </c>
      <c r="P4125">
        <f>VLOOKUP(K4125,AH$2:$AJ$12,3,TRUE)</f>
        <v>7</v>
      </c>
      <c r="Q4125">
        <f>VLOOKUP(L4125,AI$2:$AJ$12,2,TRUE)</f>
        <v>7</v>
      </c>
      <c r="T4125" t="str">
        <f t="shared" si="389"/>
        <v>Crimepoint.create(latitude:37.758, longitude:-122.428, drugdrink:0, misdemean:8, theft:7, violent:7, total:7, drugdrinkct:0, misdemeanct:13, theftct:5, violentct:2, totalct:20)</v>
      </c>
      <c r="U4125" t="str">
        <f t="shared" si="390"/>
        <v>{location: new google.maps.LatLng(37.758, -122.428), weight: 0},</v>
      </c>
      <c r="V4125" t="str">
        <f t="shared" si="385"/>
        <v>{location: new google.maps.LatLng(37.758, -122.428), weight: 3},</v>
      </c>
      <c r="W4125" t="str">
        <f t="shared" si="386"/>
        <v>{location: new google.maps.LatLng(37.758, -122.428), weight: 1},</v>
      </c>
      <c r="X4125" t="str">
        <f t="shared" si="387"/>
        <v>{location: new google.maps.LatLng(37.758, -122.428), weight: 1},</v>
      </c>
      <c r="Y4125" t="str">
        <f t="shared" si="388"/>
        <v>{location: new google.maps.LatLng(37.758, -122.428), weight: 2},</v>
      </c>
    </row>
    <row r="4126" spans="1:25" x14ac:dyDescent="0.2">
      <c r="A4126">
        <v>37.758000000000003</v>
      </c>
      <c r="B4126">
        <v>-122.42700000000001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1</v>
      </c>
      <c r="J4126">
        <v>5</v>
      </c>
      <c r="K4126">
        <v>0</v>
      </c>
      <c r="L4126">
        <v>6</v>
      </c>
      <c r="M4126">
        <f>VLOOKUP(H4126,AE$2:$AJ$12,6,TRUE)</f>
        <v>0</v>
      </c>
      <c r="N4126">
        <f>VLOOKUP(I4126,AF$2:$AJ$12,5,TRUE)</f>
        <v>2</v>
      </c>
      <c r="O4126">
        <f>VLOOKUP(J4126,AG$2:$AJ$12,4,TRUE)</f>
        <v>7</v>
      </c>
      <c r="P4126">
        <f>VLOOKUP(K4126,AH$2:$AJ$12,3,TRUE)</f>
        <v>0</v>
      </c>
      <c r="Q4126">
        <f>VLOOKUP(L4126,AI$2:$AJ$12,2,TRUE)</f>
        <v>4</v>
      </c>
      <c r="T4126" t="str">
        <f t="shared" si="389"/>
        <v>Crimepoint.create(latitude:37.758, longitude:-122.427, drugdrink:0, misdemean:2, theft:7, violent:0, total:4, drugdrinkct:0, misdemeanct:1, theftct:5, violentct:0, totalct:6)</v>
      </c>
      <c r="U4126" t="str">
        <f t="shared" si="390"/>
        <v>{location: new google.maps.LatLng(37.758, -122.427), weight: 0},</v>
      </c>
      <c r="V4126" t="str">
        <f t="shared" si="385"/>
        <v>{location: new google.maps.LatLng(37.758, -122.427), weight: 0},</v>
      </c>
      <c r="W4126" t="str">
        <f t="shared" si="386"/>
        <v>{location: new google.maps.LatLng(37.758, -122.427), weight: 1},</v>
      </c>
      <c r="X4126" t="str">
        <f t="shared" si="387"/>
        <v>{location: new google.maps.LatLng(37.758, -122.427), weight: 0},</v>
      </c>
      <c r="Y4126" t="str">
        <f t="shared" si="388"/>
        <v>{location: new google.maps.LatLng(37.758, -122.427), weight: 0},</v>
      </c>
    </row>
    <row r="4127" spans="1:25" x14ac:dyDescent="0.2">
      <c r="A4127">
        <v>37.758000000000003</v>
      </c>
      <c r="B4127">
        <v>-122.426</v>
      </c>
      <c r="C4127">
        <v>0</v>
      </c>
      <c r="D4127">
        <v>1</v>
      </c>
      <c r="E4127">
        <v>1</v>
      </c>
      <c r="F4127">
        <v>0</v>
      </c>
      <c r="G4127">
        <v>1</v>
      </c>
      <c r="H4127">
        <v>0</v>
      </c>
      <c r="I4127">
        <v>5</v>
      </c>
      <c r="J4127">
        <v>7</v>
      </c>
      <c r="K4127">
        <v>0</v>
      </c>
      <c r="L4127">
        <v>12</v>
      </c>
      <c r="M4127">
        <f>VLOOKUP(H4127,AE$2:$AJ$12,6,TRUE)</f>
        <v>0</v>
      </c>
      <c r="N4127">
        <f>VLOOKUP(I4127,AF$2:$AJ$12,5,TRUE)</f>
        <v>6</v>
      </c>
      <c r="O4127">
        <f>VLOOKUP(J4127,AG$2:$AJ$12,4,TRUE)</f>
        <v>7</v>
      </c>
      <c r="P4127">
        <f>VLOOKUP(K4127,AH$2:$AJ$12,3,TRUE)</f>
        <v>0</v>
      </c>
      <c r="Q4127">
        <f>VLOOKUP(L4127,AI$2:$AJ$12,2,TRUE)</f>
        <v>6</v>
      </c>
      <c r="T4127" t="str">
        <f t="shared" si="389"/>
        <v>Crimepoint.create(latitude:37.758, longitude:-122.426, drugdrink:0, misdemean:6, theft:7, violent:0, total:6, drugdrinkct:0, misdemeanct:5, theftct:7, violentct:0, totalct:12)</v>
      </c>
      <c r="U4127" t="str">
        <f t="shared" si="390"/>
        <v>{location: new google.maps.LatLng(37.758, -122.426), weight: 0},</v>
      </c>
      <c r="V4127" t="str">
        <f t="shared" si="385"/>
        <v>{location: new google.maps.LatLng(37.758, -122.426), weight: 1},</v>
      </c>
      <c r="W4127" t="str">
        <f t="shared" si="386"/>
        <v>{location: new google.maps.LatLng(37.758, -122.426), weight: 1},</v>
      </c>
      <c r="X4127" t="str">
        <f t="shared" si="387"/>
        <v>{location: new google.maps.LatLng(37.758, -122.426), weight: 0},</v>
      </c>
      <c r="Y4127" t="str">
        <f t="shared" si="388"/>
        <v>{location: new google.maps.LatLng(37.758, -122.426), weight: 1},</v>
      </c>
    </row>
    <row r="4128" spans="1:25" x14ac:dyDescent="0.2">
      <c r="A4128">
        <v>37.758000000000003</v>
      </c>
      <c r="B4128">
        <v>-122.425</v>
      </c>
      <c r="C4128">
        <v>0</v>
      </c>
      <c r="D4128">
        <v>2</v>
      </c>
      <c r="E4128">
        <v>1</v>
      </c>
      <c r="F4128">
        <v>0</v>
      </c>
      <c r="G4128">
        <v>2</v>
      </c>
      <c r="H4128">
        <v>0</v>
      </c>
      <c r="I4128">
        <v>10</v>
      </c>
      <c r="J4128">
        <v>10</v>
      </c>
      <c r="K4128">
        <v>0</v>
      </c>
      <c r="L4128">
        <v>20</v>
      </c>
      <c r="M4128">
        <f>VLOOKUP(H4128,AE$2:$AJ$12,6,TRUE)</f>
        <v>0</v>
      </c>
      <c r="N4128">
        <f>VLOOKUP(I4128,AF$2:$AJ$12,5,TRUE)</f>
        <v>8</v>
      </c>
      <c r="O4128">
        <f>VLOOKUP(J4128,AG$2:$AJ$12,4,TRUE)</f>
        <v>8</v>
      </c>
      <c r="P4128">
        <f>VLOOKUP(K4128,AH$2:$AJ$12,3,TRUE)</f>
        <v>0</v>
      </c>
      <c r="Q4128">
        <f>VLOOKUP(L4128,AI$2:$AJ$12,2,TRUE)</f>
        <v>7</v>
      </c>
      <c r="T4128" t="str">
        <f t="shared" si="389"/>
        <v>Crimepoint.create(latitude:37.758, longitude:-122.425, drugdrink:0, misdemean:8, theft:8, violent:0, total:7, drugdrinkct:0, misdemeanct:10, theftct:10, violentct:0, totalct:20)</v>
      </c>
      <c r="U4128" t="str">
        <f t="shared" si="390"/>
        <v>{location: new google.maps.LatLng(37.758, -122.425), weight: 0},</v>
      </c>
      <c r="V4128" t="str">
        <f t="shared" si="385"/>
        <v>{location: new google.maps.LatLng(37.758, -122.425), weight: 2},</v>
      </c>
      <c r="W4128" t="str">
        <f t="shared" si="386"/>
        <v>{location: new google.maps.LatLng(37.758, -122.425), weight: 1},</v>
      </c>
      <c r="X4128" t="str">
        <f t="shared" si="387"/>
        <v>{location: new google.maps.LatLng(37.758, -122.425), weight: 0},</v>
      </c>
      <c r="Y4128" t="str">
        <f t="shared" si="388"/>
        <v>{location: new google.maps.LatLng(37.758, -122.425), weight: 2},</v>
      </c>
    </row>
    <row r="4129" spans="1:25" x14ac:dyDescent="0.2">
      <c r="A4129">
        <v>37.758000000000003</v>
      </c>
      <c r="B4129">
        <v>-122.42400000000001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2</v>
      </c>
      <c r="J4129">
        <v>1</v>
      </c>
      <c r="K4129">
        <v>0</v>
      </c>
      <c r="L4129">
        <v>3</v>
      </c>
      <c r="M4129">
        <f>VLOOKUP(H4129,AE$2:$AJ$12,6,TRUE)</f>
        <v>0</v>
      </c>
      <c r="N4129">
        <f>VLOOKUP(I4129,AF$2:$AJ$12,5,TRUE)</f>
        <v>4</v>
      </c>
      <c r="O4129">
        <f>VLOOKUP(J4129,AG$2:$AJ$12,4,TRUE)</f>
        <v>3</v>
      </c>
      <c r="P4129">
        <f>VLOOKUP(K4129,AH$2:$AJ$12,3,TRUE)</f>
        <v>0</v>
      </c>
      <c r="Q4129">
        <f>VLOOKUP(L4129,AI$2:$AJ$12,2,TRUE)</f>
        <v>2</v>
      </c>
      <c r="T4129" t="str">
        <f t="shared" si="389"/>
        <v>Crimepoint.create(latitude:37.758, longitude:-122.424, drugdrink:0, misdemean:4, theft:3, violent:0, total:2, drugdrinkct:0, misdemeanct:2, theftct:1, violentct:0, totalct:3)</v>
      </c>
      <c r="U4129" t="str">
        <f t="shared" si="390"/>
        <v>{location: new google.maps.LatLng(37.758, -122.424), weight: 0},</v>
      </c>
      <c r="V4129" t="str">
        <f t="shared" si="385"/>
        <v>{location: new google.maps.LatLng(37.758, -122.424), weight: 0},</v>
      </c>
      <c r="W4129" t="str">
        <f t="shared" si="386"/>
        <v>{location: new google.maps.LatLng(37.758, -122.424), weight: 0},</v>
      </c>
      <c r="X4129" t="str">
        <f t="shared" si="387"/>
        <v>{location: new google.maps.LatLng(37.758, -122.424), weight: 0},</v>
      </c>
      <c r="Y4129" t="str">
        <f t="shared" si="388"/>
        <v>{location: new google.maps.LatLng(37.758, -122.424), weight: 0},</v>
      </c>
    </row>
    <row r="4130" spans="1:25" x14ac:dyDescent="0.2">
      <c r="A4130">
        <v>37.758000000000003</v>
      </c>
      <c r="B4130">
        <v>-122.423</v>
      </c>
      <c r="C4130">
        <v>1</v>
      </c>
      <c r="D4130">
        <v>1</v>
      </c>
      <c r="E4130">
        <v>1</v>
      </c>
      <c r="F4130">
        <v>4</v>
      </c>
      <c r="G4130">
        <v>2</v>
      </c>
      <c r="H4130">
        <v>1</v>
      </c>
      <c r="I4130">
        <v>5</v>
      </c>
      <c r="J4130">
        <v>8</v>
      </c>
      <c r="K4130">
        <v>5</v>
      </c>
      <c r="L4130">
        <v>19</v>
      </c>
      <c r="M4130">
        <f>VLOOKUP(H4130,AE$2:$AJ$12,6,TRUE)</f>
        <v>8</v>
      </c>
      <c r="N4130">
        <f>VLOOKUP(I4130,AF$2:$AJ$12,5,TRUE)</f>
        <v>6</v>
      </c>
      <c r="O4130">
        <f>VLOOKUP(J4130,AG$2:$AJ$12,4,TRUE)</f>
        <v>8</v>
      </c>
      <c r="P4130">
        <f>VLOOKUP(K4130,AH$2:$AJ$12,3,TRUE)</f>
        <v>9</v>
      </c>
      <c r="Q4130">
        <f>VLOOKUP(L4130,AI$2:$AJ$12,2,TRUE)</f>
        <v>7</v>
      </c>
      <c r="T4130" t="str">
        <f t="shared" si="389"/>
        <v>Crimepoint.create(latitude:37.758, longitude:-122.423, drugdrink:8, misdemean:6, theft:8, violent:9, total:7, drugdrinkct:1, misdemeanct:5, theftct:8, violentct:5, totalct:19)</v>
      </c>
      <c r="U4130" t="str">
        <f t="shared" si="390"/>
        <v>{location: new google.maps.LatLng(37.758, -122.423), weight: 1},</v>
      </c>
      <c r="V4130" t="str">
        <f t="shared" si="385"/>
        <v>{location: new google.maps.LatLng(37.758, -122.423), weight: 1},</v>
      </c>
      <c r="W4130" t="str">
        <f t="shared" si="386"/>
        <v>{location: new google.maps.LatLng(37.758, -122.423), weight: 1},</v>
      </c>
      <c r="X4130" t="str">
        <f t="shared" si="387"/>
        <v>{location: new google.maps.LatLng(37.758, -122.423), weight: 4},</v>
      </c>
      <c r="Y4130" t="str">
        <f t="shared" si="388"/>
        <v>{location: new google.maps.LatLng(37.758, -122.423), weight: 2},</v>
      </c>
    </row>
    <row r="4131" spans="1:25" x14ac:dyDescent="0.2">
      <c r="A4131">
        <v>37.758000000000003</v>
      </c>
      <c r="B4131">
        <v>-122.422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5</v>
      </c>
      <c r="J4131">
        <v>10</v>
      </c>
      <c r="K4131">
        <v>2</v>
      </c>
      <c r="L4131">
        <v>18</v>
      </c>
      <c r="M4131">
        <f>VLOOKUP(H4131,AE$2:$AJ$12,6,TRUE)</f>
        <v>8</v>
      </c>
      <c r="N4131">
        <f>VLOOKUP(I4131,AF$2:$AJ$12,5,TRUE)</f>
        <v>6</v>
      </c>
      <c r="O4131">
        <f>VLOOKUP(J4131,AG$2:$AJ$12,4,TRUE)</f>
        <v>8</v>
      </c>
      <c r="P4131">
        <f>VLOOKUP(K4131,AH$2:$AJ$12,3,TRUE)</f>
        <v>7</v>
      </c>
      <c r="Q4131">
        <f>VLOOKUP(L4131,AI$2:$AJ$12,2,TRUE)</f>
        <v>7</v>
      </c>
      <c r="T4131" t="str">
        <f t="shared" si="389"/>
        <v>Crimepoint.create(latitude:37.758, longitude:-122.422, drugdrink:8, misdemean:6, theft:8, violent:7, total:7, drugdrinkct:1, misdemeanct:5, theftct:10, violentct:2, totalct:18)</v>
      </c>
      <c r="U4131" t="str">
        <f t="shared" si="390"/>
        <v>{location: new google.maps.LatLng(37.758, -122.422), weight: 1},</v>
      </c>
      <c r="V4131" t="str">
        <f t="shared" si="385"/>
        <v>{location: new google.maps.LatLng(37.758, -122.422), weight: 1},</v>
      </c>
      <c r="W4131" t="str">
        <f t="shared" si="386"/>
        <v>{location: new google.maps.LatLng(37.758, -122.422), weight: 1},</v>
      </c>
      <c r="X4131" t="str">
        <f t="shared" si="387"/>
        <v>{location: new google.maps.LatLng(37.758, -122.422), weight: 1},</v>
      </c>
      <c r="Y4131" t="str">
        <f t="shared" si="388"/>
        <v>{location: new google.maps.LatLng(37.758, -122.422), weight: 1},</v>
      </c>
    </row>
    <row r="4132" spans="1:25" x14ac:dyDescent="0.2">
      <c r="A4132">
        <v>37.758000000000003</v>
      </c>
      <c r="B4132">
        <v>-122.42100000000001</v>
      </c>
      <c r="C4132">
        <v>0</v>
      </c>
      <c r="D4132">
        <v>3</v>
      </c>
      <c r="E4132">
        <v>0</v>
      </c>
      <c r="F4132">
        <v>6</v>
      </c>
      <c r="G4132">
        <v>2</v>
      </c>
      <c r="H4132">
        <v>0</v>
      </c>
      <c r="I4132">
        <v>15</v>
      </c>
      <c r="J4132">
        <v>2</v>
      </c>
      <c r="K4132">
        <v>8</v>
      </c>
      <c r="L4132">
        <v>25</v>
      </c>
      <c r="M4132">
        <f>VLOOKUP(H4132,AE$2:$AJ$12,6,TRUE)</f>
        <v>0</v>
      </c>
      <c r="N4132">
        <f>VLOOKUP(I4132,AF$2:$AJ$12,5,TRUE)</f>
        <v>8</v>
      </c>
      <c r="O4132">
        <f>VLOOKUP(J4132,AG$2:$AJ$12,4,TRUE)</f>
        <v>4</v>
      </c>
      <c r="P4132">
        <f>VLOOKUP(K4132,AH$2:$AJ$12,3,TRUE)</f>
        <v>9</v>
      </c>
      <c r="Q4132">
        <f>VLOOKUP(L4132,AI$2:$AJ$12,2,TRUE)</f>
        <v>8</v>
      </c>
      <c r="T4132" t="str">
        <f t="shared" si="389"/>
        <v>Crimepoint.create(latitude:37.758, longitude:-122.421, drugdrink:0, misdemean:8, theft:4, violent:9, total:8, drugdrinkct:0, misdemeanct:15, theftct:2, violentct:8, totalct:25)</v>
      </c>
      <c r="U4132" t="str">
        <f t="shared" si="390"/>
        <v>{location: new google.maps.LatLng(37.758, -122.421), weight: 0},</v>
      </c>
      <c r="V4132" t="str">
        <f t="shared" si="385"/>
        <v>{location: new google.maps.LatLng(37.758, -122.421), weight: 3},</v>
      </c>
      <c r="W4132" t="str">
        <f t="shared" si="386"/>
        <v>{location: new google.maps.LatLng(37.758, -122.421), weight: 0},</v>
      </c>
      <c r="X4132" t="str">
        <f t="shared" si="387"/>
        <v>{location: new google.maps.LatLng(37.758, -122.421), weight: 6},</v>
      </c>
      <c r="Y4132" t="str">
        <f t="shared" si="388"/>
        <v>{location: new google.maps.LatLng(37.758, -122.421), weight: 2},</v>
      </c>
    </row>
    <row r="4133" spans="1:25" x14ac:dyDescent="0.2">
      <c r="A4133">
        <v>37.758000000000003</v>
      </c>
      <c r="B4133">
        <v>-122.42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3</v>
      </c>
      <c r="J4133">
        <v>2</v>
      </c>
      <c r="K4133">
        <v>0</v>
      </c>
      <c r="L4133">
        <v>5</v>
      </c>
      <c r="M4133">
        <f>VLOOKUP(H4133,AE$2:$AJ$12,6,TRUE)</f>
        <v>0</v>
      </c>
      <c r="N4133">
        <f>VLOOKUP(I4133,AF$2:$AJ$12,5,TRUE)</f>
        <v>5</v>
      </c>
      <c r="O4133">
        <f>VLOOKUP(J4133,AG$2:$AJ$12,4,TRUE)</f>
        <v>4</v>
      </c>
      <c r="P4133">
        <f>VLOOKUP(K4133,AH$2:$AJ$12,3,TRUE)</f>
        <v>0</v>
      </c>
      <c r="Q4133">
        <f>VLOOKUP(L4133,AI$2:$AJ$12,2,TRUE)</f>
        <v>4</v>
      </c>
      <c r="T4133" t="str">
        <f t="shared" si="389"/>
        <v>Crimepoint.create(latitude:37.758, longitude:-122.42, drugdrink:0, misdemean:5, theft:4, violent:0, total:4, drugdrinkct:0, misdemeanct:3, theftct:2, violentct:0, totalct:5)</v>
      </c>
      <c r="U4133" t="str">
        <f t="shared" si="390"/>
        <v>{location: new google.maps.LatLng(37.758, -122.42), weight: 0},</v>
      </c>
      <c r="V4133" t="str">
        <f t="shared" si="385"/>
        <v>{location: new google.maps.LatLng(37.758, -122.42), weight: 1},</v>
      </c>
      <c r="W4133" t="str">
        <f t="shared" si="386"/>
        <v>{location: new google.maps.LatLng(37.758, -122.42), weight: 0},</v>
      </c>
      <c r="X4133" t="str">
        <f t="shared" si="387"/>
        <v>{location: new google.maps.LatLng(37.758, -122.42), weight: 0},</v>
      </c>
      <c r="Y4133" t="str">
        <f t="shared" si="388"/>
        <v>{location: new google.maps.LatLng(37.758, -122.42), weight: 0},</v>
      </c>
    </row>
    <row r="4134" spans="1:25" x14ac:dyDescent="0.2">
      <c r="A4134">
        <v>37.758000000000003</v>
      </c>
      <c r="B4134">
        <v>-122.419</v>
      </c>
      <c r="C4134">
        <v>0</v>
      </c>
      <c r="D4134">
        <v>4</v>
      </c>
      <c r="E4134">
        <v>2</v>
      </c>
      <c r="F4134">
        <v>7</v>
      </c>
      <c r="G4134">
        <v>3</v>
      </c>
      <c r="H4134">
        <v>0</v>
      </c>
      <c r="I4134">
        <v>17</v>
      </c>
      <c r="J4134">
        <v>11</v>
      </c>
      <c r="K4134">
        <v>10</v>
      </c>
      <c r="L4134">
        <v>38</v>
      </c>
      <c r="M4134">
        <f>VLOOKUP(H4134,AE$2:$AJ$12,6,TRUE)</f>
        <v>0</v>
      </c>
      <c r="N4134">
        <f>VLOOKUP(I4134,AF$2:$AJ$12,5,TRUE)</f>
        <v>8</v>
      </c>
      <c r="O4134">
        <f>VLOOKUP(J4134,AG$2:$AJ$12,4,TRUE)</f>
        <v>8</v>
      </c>
      <c r="P4134">
        <f>VLOOKUP(K4134,AH$2:$AJ$12,3,TRUE)</f>
        <v>9</v>
      </c>
      <c r="Q4134">
        <f>VLOOKUP(L4134,AI$2:$AJ$12,2,TRUE)</f>
        <v>8</v>
      </c>
      <c r="T4134" t="str">
        <f t="shared" si="389"/>
        <v>Crimepoint.create(latitude:37.758, longitude:-122.419, drugdrink:0, misdemean:8, theft:8, violent:9, total:8, drugdrinkct:0, misdemeanct:17, theftct:11, violentct:10, totalct:38)</v>
      </c>
      <c r="U4134" t="str">
        <f t="shared" si="390"/>
        <v>{location: new google.maps.LatLng(37.758, -122.419), weight: 0},</v>
      </c>
      <c r="V4134" t="str">
        <f t="shared" si="385"/>
        <v>{location: new google.maps.LatLng(37.758, -122.419), weight: 4},</v>
      </c>
      <c r="W4134" t="str">
        <f t="shared" si="386"/>
        <v>{location: new google.maps.LatLng(37.758, -122.419), weight: 2},</v>
      </c>
      <c r="X4134" t="str">
        <f t="shared" si="387"/>
        <v>{location: new google.maps.LatLng(37.758, -122.419), weight: 7},</v>
      </c>
      <c r="Y4134" t="str">
        <f t="shared" si="388"/>
        <v>{location: new google.maps.LatLng(37.758, -122.419), weight: 3},</v>
      </c>
    </row>
    <row r="4135" spans="1:25" x14ac:dyDescent="0.2">
      <c r="A4135">
        <v>37.758000000000003</v>
      </c>
      <c r="B4135">
        <v>-122.41800000000001</v>
      </c>
      <c r="C4135">
        <v>0</v>
      </c>
      <c r="D4135">
        <v>4</v>
      </c>
      <c r="E4135">
        <v>1</v>
      </c>
      <c r="F4135">
        <v>0</v>
      </c>
      <c r="G4135">
        <v>2</v>
      </c>
      <c r="H4135">
        <v>0</v>
      </c>
      <c r="I4135">
        <v>20</v>
      </c>
      <c r="J4135">
        <v>5</v>
      </c>
      <c r="K4135">
        <v>0</v>
      </c>
      <c r="L4135">
        <v>25</v>
      </c>
      <c r="M4135">
        <f>VLOOKUP(H4135,AE$2:$AJ$12,6,TRUE)</f>
        <v>0</v>
      </c>
      <c r="N4135">
        <f>VLOOKUP(I4135,AF$2:$AJ$12,5,TRUE)</f>
        <v>9</v>
      </c>
      <c r="O4135">
        <f>VLOOKUP(J4135,AG$2:$AJ$12,4,TRUE)</f>
        <v>7</v>
      </c>
      <c r="P4135">
        <f>VLOOKUP(K4135,AH$2:$AJ$12,3,TRUE)</f>
        <v>0</v>
      </c>
      <c r="Q4135">
        <f>VLOOKUP(L4135,AI$2:$AJ$12,2,TRUE)</f>
        <v>8</v>
      </c>
      <c r="T4135" t="str">
        <f t="shared" si="389"/>
        <v>Crimepoint.create(latitude:37.758, longitude:-122.418, drugdrink:0, misdemean:9, theft:7, violent:0, total:8, drugdrinkct:0, misdemeanct:20, theftct:5, violentct:0, totalct:25)</v>
      </c>
      <c r="U4135" t="str">
        <f t="shared" si="390"/>
        <v>{location: new google.maps.LatLng(37.758, -122.418), weight: 0},</v>
      </c>
      <c r="V4135" t="str">
        <f t="shared" si="385"/>
        <v>{location: new google.maps.LatLng(37.758, -122.418), weight: 4},</v>
      </c>
      <c r="W4135" t="str">
        <f t="shared" si="386"/>
        <v>{location: new google.maps.LatLng(37.758, -122.418), weight: 1},</v>
      </c>
      <c r="X4135" t="str">
        <f t="shared" si="387"/>
        <v>{location: new google.maps.LatLng(37.758, -122.418), weight: 0},</v>
      </c>
      <c r="Y4135" t="str">
        <f t="shared" si="388"/>
        <v>{location: new google.maps.LatLng(37.758, -122.418), weight: 2},</v>
      </c>
    </row>
    <row r="4136" spans="1:25" x14ac:dyDescent="0.2">
      <c r="A4136">
        <v>37.758000000000003</v>
      </c>
      <c r="B4136">
        <v>-122.417</v>
      </c>
      <c r="C4136">
        <v>0</v>
      </c>
      <c r="D4136">
        <v>1</v>
      </c>
      <c r="E4136">
        <v>1</v>
      </c>
      <c r="F4136">
        <v>2</v>
      </c>
      <c r="G4136">
        <v>1</v>
      </c>
      <c r="H4136">
        <v>0</v>
      </c>
      <c r="I4136">
        <v>4</v>
      </c>
      <c r="J4136">
        <v>6</v>
      </c>
      <c r="K4136">
        <v>3</v>
      </c>
      <c r="L4136">
        <v>13</v>
      </c>
      <c r="M4136">
        <f>VLOOKUP(H4136,AE$2:$AJ$12,6,TRUE)</f>
        <v>0</v>
      </c>
      <c r="N4136">
        <f>VLOOKUP(I4136,AF$2:$AJ$12,5,TRUE)</f>
        <v>6</v>
      </c>
      <c r="O4136">
        <f>VLOOKUP(J4136,AG$2:$AJ$12,4,TRUE)</f>
        <v>7</v>
      </c>
      <c r="P4136">
        <f>VLOOKUP(K4136,AH$2:$AJ$12,3,TRUE)</f>
        <v>8</v>
      </c>
      <c r="Q4136">
        <f>VLOOKUP(L4136,AI$2:$AJ$12,2,TRUE)</f>
        <v>7</v>
      </c>
      <c r="T4136" t="str">
        <f t="shared" si="389"/>
        <v>Crimepoint.create(latitude:37.758, longitude:-122.417, drugdrink:0, misdemean:6, theft:7, violent:8, total:7, drugdrinkct:0, misdemeanct:4, theftct:6, violentct:3, totalct:13)</v>
      </c>
      <c r="U4136" t="str">
        <f t="shared" si="390"/>
        <v>{location: new google.maps.LatLng(37.758, -122.417), weight: 0},</v>
      </c>
      <c r="V4136" t="str">
        <f t="shared" si="385"/>
        <v>{location: new google.maps.LatLng(37.758, -122.417), weight: 1},</v>
      </c>
      <c r="W4136" t="str">
        <f t="shared" si="386"/>
        <v>{location: new google.maps.LatLng(37.758, -122.417), weight: 1},</v>
      </c>
      <c r="X4136" t="str">
        <f t="shared" si="387"/>
        <v>{location: new google.maps.LatLng(37.758, -122.417), weight: 2},</v>
      </c>
      <c r="Y4136" t="str">
        <f t="shared" si="388"/>
        <v>{location: new google.maps.LatLng(37.758, -122.417), weight: 1},</v>
      </c>
    </row>
    <row r="4137" spans="1:25" x14ac:dyDescent="0.2">
      <c r="A4137">
        <v>37.758000000000003</v>
      </c>
      <c r="B4137">
        <v>-122.416</v>
      </c>
      <c r="C4137">
        <v>1</v>
      </c>
      <c r="D4137">
        <v>3</v>
      </c>
      <c r="E4137">
        <v>1</v>
      </c>
      <c r="F4137">
        <v>1</v>
      </c>
      <c r="G4137">
        <v>2</v>
      </c>
      <c r="H4137">
        <v>2</v>
      </c>
      <c r="I4137">
        <v>15</v>
      </c>
      <c r="J4137">
        <v>5</v>
      </c>
      <c r="K4137">
        <v>2</v>
      </c>
      <c r="L4137">
        <v>24</v>
      </c>
      <c r="M4137">
        <f>VLOOKUP(H4137,AE$2:$AJ$12,6,TRUE)</f>
        <v>9</v>
      </c>
      <c r="N4137">
        <f>VLOOKUP(I4137,AF$2:$AJ$12,5,TRUE)</f>
        <v>8</v>
      </c>
      <c r="O4137">
        <f>VLOOKUP(J4137,AG$2:$AJ$12,4,TRUE)</f>
        <v>7</v>
      </c>
      <c r="P4137">
        <f>VLOOKUP(K4137,AH$2:$AJ$12,3,TRUE)</f>
        <v>7</v>
      </c>
      <c r="Q4137">
        <f>VLOOKUP(L4137,AI$2:$AJ$12,2,TRUE)</f>
        <v>8</v>
      </c>
      <c r="T4137" t="str">
        <f t="shared" si="389"/>
        <v>Crimepoint.create(latitude:37.758, longitude:-122.416, drugdrink:9, misdemean:8, theft:7, violent:7, total:8, drugdrinkct:2, misdemeanct:15, theftct:5, violentct:2, totalct:24)</v>
      </c>
      <c r="U4137" t="str">
        <f t="shared" si="390"/>
        <v>{location: new google.maps.LatLng(37.758, -122.416), weight: 1},</v>
      </c>
      <c r="V4137" t="str">
        <f t="shared" si="385"/>
        <v>{location: new google.maps.LatLng(37.758, -122.416), weight: 3},</v>
      </c>
      <c r="W4137" t="str">
        <f t="shared" si="386"/>
        <v>{location: new google.maps.LatLng(37.758, -122.416), weight: 1},</v>
      </c>
      <c r="X4137" t="str">
        <f t="shared" si="387"/>
        <v>{location: new google.maps.LatLng(37.758, -122.416), weight: 1},</v>
      </c>
      <c r="Y4137" t="str">
        <f t="shared" si="388"/>
        <v>{location: new google.maps.LatLng(37.758, -122.416), weight: 2},</v>
      </c>
    </row>
    <row r="4138" spans="1:25" x14ac:dyDescent="0.2">
      <c r="A4138">
        <v>37.758000000000003</v>
      </c>
      <c r="B4138">
        <v>-122.41500000000001</v>
      </c>
      <c r="C4138">
        <v>1</v>
      </c>
      <c r="D4138">
        <v>2</v>
      </c>
      <c r="E4138">
        <v>1</v>
      </c>
      <c r="F4138">
        <v>4</v>
      </c>
      <c r="G4138">
        <v>2</v>
      </c>
      <c r="H4138">
        <v>2</v>
      </c>
      <c r="I4138">
        <v>11</v>
      </c>
      <c r="J4138">
        <v>5</v>
      </c>
      <c r="K4138">
        <v>5</v>
      </c>
      <c r="L4138">
        <v>23</v>
      </c>
      <c r="M4138">
        <f>VLOOKUP(H4138,AE$2:$AJ$12,6,TRUE)</f>
        <v>9</v>
      </c>
      <c r="N4138">
        <f>VLOOKUP(I4138,AF$2:$AJ$12,5,TRUE)</f>
        <v>8</v>
      </c>
      <c r="O4138">
        <f>VLOOKUP(J4138,AG$2:$AJ$12,4,TRUE)</f>
        <v>7</v>
      </c>
      <c r="P4138">
        <f>VLOOKUP(K4138,AH$2:$AJ$12,3,TRUE)</f>
        <v>9</v>
      </c>
      <c r="Q4138">
        <f>VLOOKUP(L4138,AI$2:$AJ$12,2,TRUE)</f>
        <v>8</v>
      </c>
      <c r="T4138" t="str">
        <f t="shared" si="389"/>
        <v>Crimepoint.create(latitude:37.758, longitude:-122.415, drugdrink:9, misdemean:8, theft:7, violent:9, total:8, drugdrinkct:2, misdemeanct:11, theftct:5, violentct:5, totalct:23)</v>
      </c>
      <c r="U4138" t="str">
        <f t="shared" si="390"/>
        <v>{location: new google.maps.LatLng(37.758, -122.415), weight: 1},</v>
      </c>
      <c r="V4138" t="str">
        <f t="shared" si="385"/>
        <v>{location: new google.maps.LatLng(37.758, -122.415), weight: 2},</v>
      </c>
      <c r="W4138" t="str">
        <f t="shared" si="386"/>
        <v>{location: new google.maps.LatLng(37.758, -122.415), weight: 1},</v>
      </c>
      <c r="X4138" t="str">
        <f t="shared" si="387"/>
        <v>{location: new google.maps.LatLng(37.758, -122.415), weight: 4},</v>
      </c>
      <c r="Y4138" t="str">
        <f t="shared" si="388"/>
        <v>{location: new google.maps.LatLng(37.758, -122.415), weight: 2},</v>
      </c>
    </row>
    <row r="4139" spans="1:25" x14ac:dyDescent="0.2">
      <c r="A4139">
        <v>37.758000000000003</v>
      </c>
      <c r="B4139">
        <v>-122.414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</v>
      </c>
      <c r="J4139">
        <v>1</v>
      </c>
      <c r="K4139">
        <v>1</v>
      </c>
      <c r="L4139">
        <v>3</v>
      </c>
      <c r="M4139">
        <f>VLOOKUP(H4139,AE$2:$AJ$12,6,TRUE)</f>
        <v>0</v>
      </c>
      <c r="N4139">
        <f>VLOOKUP(I4139,AF$2:$AJ$12,5,TRUE)</f>
        <v>2</v>
      </c>
      <c r="O4139">
        <f>VLOOKUP(J4139,AG$2:$AJ$12,4,TRUE)</f>
        <v>3</v>
      </c>
      <c r="P4139">
        <f>VLOOKUP(K4139,AH$2:$AJ$12,3,TRUE)</f>
        <v>7</v>
      </c>
      <c r="Q4139">
        <f>VLOOKUP(L4139,AI$2:$AJ$12,2,TRUE)</f>
        <v>2</v>
      </c>
      <c r="T4139" t="str">
        <f t="shared" si="389"/>
        <v>Crimepoint.create(latitude:37.758, longitude:-122.414, drugdrink:0, misdemean:2, theft:3, violent:7, total:2, drugdrinkct:0, misdemeanct:1, theftct:1, violentct:1, totalct:3)</v>
      </c>
      <c r="U4139" t="str">
        <f t="shared" si="390"/>
        <v>{location: new google.maps.LatLng(37.758, -122.414), weight: 0},</v>
      </c>
      <c r="V4139" t="str">
        <f t="shared" si="385"/>
        <v>{location: new google.maps.LatLng(37.758, -122.414), weight: 0},</v>
      </c>
      <c r="W4139" t="str">
        <f t="shared" si="386"/>
        <v>{location: new google.maps.LatLng(37.758, -122.414), weight: 0},</v>
      </c>
      <c r="X4139" t="str">
        <f t="shared" si="387"/>
        <v>{location: new google.maps.LatLng(37.758, -122.414), weight: 1},</v>
      </c>
      <c r="Y4139" t="str">
        <f t="shared" si="388"/>
        <v>{location: new google.maps.LatLng(37.758, -122.414), weight: 0},</v>
      </c>
    </row>
    <row r="4140" spans="1:25" x14ac:dyDescent="0.2">
      <c r="A4140">
        <v>37.758000000000003</v>
      </c>
      <c r="B4140">
        <v>-122.413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1</v>
      </c>
      <c r="L4140">
        <v>5</v>
      </c>
      <c r="M4140">
        <f>VLOOKUP(H4140,AE$2:$AJ$12,6,TRUE)</f>
        <v>0</v>
      </c>
      <c r="N4140">
        <f>VLOOKUP(I4140,AF$2:$AJ$12,5,TRUE)</f>
        <v>4</v>
      </c>
      <c r="O4140">
        <f>VLOOKUP(J4140,AG$2:$AJ$12,4,TRUE)</f>
        <v>4</v>
      </c>
      <c r="P4140">
        <f>VLOOKUP(K4140,AH$2:$AJ$12,3,TRUE)</f>
        <v>7</v>
      </c>
      <c r="Q4140">
        <f>VLOOKUP(L4140,AI$2:$AJ$12,2,TRUE)</f>
        <v>4</v>
      </c>
      <c r="T4140" t="str">
        <f t="shared" si="389"/>
        <v>Crimepoint.create(latitude:37.758, longitude:-122.413, drugdrink:0, misdemean:4, theft:4, violent:7, total:4, drugdrinkct:0, misdemeanct:2, theftct:2, violentct:1, totalct:5)</v>
      </c>
      <c r="U4140" t="str">
        <f t="shared" si="390"/>
        <v>{location: new google.maps.LatLng(37.758, -122.413), weight: 0},</v>
      </c>
      <c r="V4140" t="str">
        <f t="shared" si="385"/>
        <v>{location: new google.maps.LatLng(37.758, -122.413), weight: 0},</v>
      </c>
      <c r="W4140" t="str">
        <f t="shared" si="386"/>
        <v>{location: new google.maps.LatLng(37.758, -122.413), weight: 0},</v>
      </c>
      <c r="X4140" t="str">
        <f t="shared" si="387"/>
        <v>{location: new google.maps.LatLng(37.758, -122.413), weight: 1},</v>
      </c>
      <c r="Y4140" t="str">
        <f t="shared" si="388"/>
        <v>{location: new google.maps.LatLng(37.758, -122.413), weight: 0},</v>
      </c>
    </row>
    <row r="4141" spans="1:25" x14ac:dyDescent="0.2">
      <c r="A4141">
        <v>37.758000000000003</v>
      </c>
      <c r="B4141">
        <v>-122.41200000000001</v>
      </c>
      <c r="C4141">
        <v>1</v>
      </c>
      <c r="D4141">
        <v>5</v>
      </c>
      <c r="E4141">
        <v>1</v>
      </c>
      <c r="F4141">
        <v>1</v>
      </c>
      <c r="G4141">
        <v>2</v>
      </c>
      <c r="H4141">
        <v>1</v>
      </c>
      <c r="I4141">
        <v>21</v>
      </c>
      <c r="J4141">
        <v>4</v>
      </c>
      <c r="K4141">
        <v>1</v>
      </c>
      <c r="L4141">
        <v>27</v>
      </c>
      <c r="M4141">
        <f>VLOOKUP(H4141,AE$2:$AJ$12,6,TRUE)</f>
        <v>8</v>
      </c>
      <c r="N4141">
        <f>VLOOKUP(I4141,AF$2:$AJ$12,5,TRUE)</f>
        <v>9</v>
      </c>
      <c r="O4141">
        <f>VLOOKUP(J4141,AG$2:$AJ$12,4,TRUE)</f>
        <v>6</v>
      </c>
      <c r="P4141">
        <f>VLOOKUP(K4141,AH$2:$AJ$12,3,TRUE)</f>
        <v>7</v>
      </c>
      <c r="Q4141">
        <f>VLOOKUP(L4141,AI$2:$AJ$12,2,TRUE)</f>
        <v>8</v>
      </c>
      <c r="T4141" t="str">
        <f t="shared" si="389"/>
        <v>Crimepoint.create(latitude:37.758, longitude:-122.412, drugdrink:8, misdemean:9, theft:6, violent:7, total:8, drugdrinkct:1, misdemeanct:21, theftct:4, violentct:1, totalct:27)</v>
      </c>
      <c r="U4141" t="str">
        <f t="shared" si="390"/>
        <v>{location: new google.maps.LatLng(37.758, -122.412), weight: 1},</v>
      </c>
      <c r="V4141" t="str">
        <f t="shared" si="385"/>
        <v>{location: new google.maps.LatLng(37.758, -122.412), weight: 5},</v>
      </c>
      <c r="W4141" t="str">
        <f t="shared" si="386"/>
        <v>{location: new google.maps.LatLng(37.758, -122.412), weight: 1},</v>
      </c>
      <c r="X4141" t="str">
        <f t="shared" si="387"/>
        <v>{location: new google.maps.LatLng(37.758, -122.412), weight: 1},</v>
      </c>
      <c r="Y4141" t="str">
        <f t="shared" si="388"/>
        <v>{location: new google.maps.LatLng(37.758, -122.412), weight: 2},</v>
      </c>
    </row>
    <row r="4142" spans="1:25" x14ac:dyDescent="0.2">
      <c r="A4142">
        <v>37.758000000000003</v>
      </c>
      <c r="B4142">
        <v>-122.411</v>
      </c>
      <c r="C4142">
        <v>1</v>
      </c>
      <c r="D4142">
        <v>2</v>
      </c>
      <c r="E4142">
        <v>1</v>
      </c>
      <c r="F4142">
        <v>1</v>
      </c>
      <c r="G4142">
        <v>2</v>
      </c>
      <c r="H4142">
        <v>1</v>
      </c>
      <c r="I4142">
        <v>10</v>
      </c>
      <c r="J4142">
        <v>6</v>
      </c>
      <c r="K4142">
        <v>2</v>
      </c>
      <c r="L4142">
        <v>19</v>
      </c>
      <c r="M4142">
        <f>VLOOKUP(H4142,AE$2:$AJ$12,6,TRUE)</f>
        <v>8</v>
      </c>
      <c r="N4142">
        <f>VLOOKUP(I4142,AF$2:$AJ$12,5,TRUE)</f>
        <v>8</v>
      </c>
      <c r="O4142">
        <f>VLOOKUP(J4142,AG$2:$AJ$12,4,TRUE)</f>
        <v>7</v>
      </c>
      <c r="P4142">
        <f>VLOOKUP(K4142,AH$2:$AJ$12,3,TRUE)</f>
        <v>7</v>
      </c>
      <c r="Q4142">
        <f>VLOOKUP(L4142,AI$2:$AJ$12,2,TRUE)</f>
        <v>7</v>
      </c>
      <c r="T4142" t="str">
        <f t="shared" si="389"/>
        <v>Crimepoint.create(latitude:37.758, longitude:-122.411, drugdrink:8, misdemean:8, theft:7, violent:7, total:7, drugdrinkct:1, misdemeanct:10, theftct:6, violentct:2, totalct:19)</v>
      </c>
      <c r="U4142" t="str">
        <f t="shared" si="390"/>
        <v>{location: new google.maps.LatLng(37.758, -122.411), weight: 1},</v>
      </c>
      <c r="V4142" t="str">
        <f t="shared" si="385"/>
        <v>{location: new google.maps.LatLng(37.758, -122.411), weight: 2},</v>
      </c>
      <c r="W4142" t="str">
        <f t="shared" si="386"/>
        <v>{location: new google.maps.LatLng(37.758, -122.411), weight: 1},</v>
      </c>
      <c r="X4142" t="str">
        <f t="shared" si="387"/>
        <v>{location: new google.maps.LatLng(37.758, -122.411), weight: 1},</v>
      </c>
      <c r="Y4142" t="str">
        <f t="shared" si="388"/>
        <v>{location: new google.maps.LatLng(37.758, -122.411), weight: 2},</v>
      </c>
    </row>
    <row r="4143" spans="1:25" x14ac:dyDescent="0.2">
      <c r="A4143">
        <v>37.758000000000003</v>
      </c>
      <c r="B4143">
        <v>-122.41</v>
      </c>
      <c r="C4143">
        <v>1</v>
      </c>
      <c r="D4143">
        <v>2</v>
      </c>
      <c r="E4143">
        <v>1</v>
      </c>
      <c r="F4143">
        <v>1</v>
      </c>
      <c r="G4143">
        <v>1</v>
      </c>
      <c r="H4143">
        <v>2</v>
      </c>
      <c r="I4143">
        <v>10</v>
      </c>
      <c r="J4143">
        <v>4</v>
      </c>
      <c r="K4143">
        <v>1</v>
      </c>
      <c r="L4143">
        <v>17</v>
      </c>
      <c r="M4143">
        <f>VLOOKUP(H4143,AE$2:$AJ$12,6,TRUE)</f>
        <v>9</v>
      </c>
      <c r="N4143">
        <f>VLOOKUP(I4143,AF$2:$AJ$12,5,TRUE)</f>
        <v>8</v>
      </c>
      <c r="O4143">
        <f>VLOOKUP(J4143,AG$2:$AJ$12,4,TRUE)</f>
        <v>6</v>
      </c>
      <c r="P4143">
        <f>VLOOKUP(K4143,AH$2:$AJ$12,3,TRUE)</f>
        <v>7</v>
      </c>
      <c r="Q4143">
        <f>VLOOKUP(L4143,AI$2:$AJ$12,2,TRUE)</f>
        <v>7</v>
      </c>
      <c r="T4143" t="str">
        <f t="shared" si="389"/>
        <v>Crimepoint.create(latitude:37.758, longitude:-122.41, drugdrink:9, misdemean:8, theft:6, violent:7, total:7, drugdrinkct:2, misdemeanct:10, theftct:4, violentct:1, totalct:17)</v>
      </c>
      <c r="U4143" t="str">
        <f t="shared" si="390"/>
        <v>{location: new google.maps.LatLng(37.758, -122.41), weight: 1},</v>
      </c>
      <c r="V4143" t="str">
        <f t="shared" si="385"/>
        <v>{location: new google.maps.LatLng(37.758, -122.41), weight: 2},</v>
      </c>
      <c r="W4143" t="str">
        <f t="shared" si="386"/>
        <v>{location: new google.maps.LatLng(37.758, -122.41), weight: 1},</v>
      </c>
      <c r="X4143" t="str">
        <f t="shared" si="387"/>
        <v>{location: new google.maps.LatLng(37.758, -122.41), weight: 1},</v>
      </c>
      <c r="Y4143" t="str">
        <f t="shared" si="388"/>
        <v>{location: new google.maps.LatLng(37.758, -122.41), weight: 1},</v>
      </c>
    </row>
    <row r="4144" spans="1:25" x14ac:dyDescent="0.2">
      <c r="A4144">
        <v>37.758000000000003</v>
      </c>
      <c r="B4144">
        <v>-122.40900000000001</v>
      </c>
      <c r="C4144">
        <v>1</v>
      </c>
      <c r="D4144">
        <v>1</v>
      </c>
      <c r="E4144">
        <v>1</v>
      </c>
      <c r="F4144">
        <v>2</v>
      </c>
      <c r="G4144">
        <v>1</v>
      </c>
      <c r="H4144">
        <v>1</v>
      </c>
      <c r="I4144">
        <v>6</v>
      </c>
      <c r="J4144">
        <v>6</v>
      </c>
      <c r="K4144">
        <v>3</v>
      </c>
      <c r="L4144">
        <v>16</v>
      </c>
      <c r="M4144">
        <f>VLOOKUP(H4144,AE$2:$AJ$12,6,TRUE)</f>
        <v>8</v>
      </c>
      <c r="N4144">
        <f>VLOOKUP(I4144,AF$2:$AJ$12,5,TRUE)</f>
        <v>7</v>
      </c>
      <c r="O4144">
        <f>VLOOKUP(J4144,AG$2:$AJ$12,4,TRUE)</f>
        <v>7</v>
      </c>
      <c r="P4144">
        <f>VLOOKUP(K4144,AH$2:$AJ$12,3,TRUE)</f>
        <v>8</v>
      </c>
      <c r="Q4144">
        <f>VLOOKUP(L4144,AI$2:$AJ$12,2,TRUE)</f>
        <v>7</v>
      </c>
      <c r="T4144" t="str">
        <f t="shared" si="389"/>
        <v>Crimepoint.create(latitude:37.758, longitude:-122.409, drugdrink:8, misdemean:7, theft:7, violent:8, total:7, drugdrinkct:1, misdemeanct:6, theftct:6, violentct:3, totalct:16)</v>
      </c>
      <c r="U4144" t="str">
        <f t="shared" si="390"/>
        <v>{location: new google.maps.LatLng(37.758, -122.409), weight: 1},</v>
      </c>
      <c r="V4144" t="str">
        <f t="shared" si="385"/>
        <v>{location: new google.maps.LatLng(37.758, -122.409), weight: 1},</v>
      </c>
      <c r="W4144" t="str">
        <f t="shared" si="386"/>
        <v>{location: new google.maps.LatLng(37.758, -122.409), weight: 1},</v>
      </c>
      <c r="X4144" t="str">
        <f t="shared" si="387"/>
        <v>{location: new google.maps.LatLng(37.758, -122.409), weight: 2},</v>
      </c>
      <c r="Y4144" t="str">
        <f t="shared" si="388"/>
        <v>{location: new google.maps.LatLng(37.758, -122.409), weight: 1},</v>
      </c>
    </row>
    <row r="4145" spans="1:25" x14ac:dyDescent="0.2">
      <c r="A4145">
        <v>37.758000000000003</v>
      </c>
      <c r="B4145">
        <v>-122.408</v>
      </c>
      <c r="C4145">
        <v>0</v>
      </c>
      <c r="D4145">
        <v>3</v>
      </c>
      <c r="E4145">
        <v>1</v>
      </c>
      <c r="F4145">
        <v>4</v>
      </c>
      <c r="G4145">
        <v>2</v>
      </c>
      <c r="H4145">
        <v>0</v>
      </c>
      <c r="I4145">
        <v>13</v>
      </c>
      <c r="J4145">
        <v>9</v>
      </c>
      <c r="K4145">
        <v>6</v>
      </c>
      <c r="L4145">
        <v>28</v>
      </c>
      <c r="M4145">
        <f>VLOOKUP(H4145,AE$2:$AJ$12,6,TRUE)</f>
        <v>0</v>
      </c>
      <c r="N4145">
        <f>VLOOKUP(I4145,AF$2:$AJ$12,5,TRUE)</f>
        <v>8</v>
      </c>
      <c r="O4145">
        <f>VLOOKUP(J4145,AG$2:$AJ$12,4,TRUE)</f>
        <v>8</v>
      </c>
      <c r="P4145">
        <f>VLOOKUP(K4145,AH$2:$AJ$12,3,TRUE)</f>
        <v>9</v>
      </c>
      <c r="Q4145">
        <f>VLOOKUP(L4145,AI$2:$AJ$12,2,TRUE)</f>
        <v>8</v>
      </c>
      <c r="T4145" t="str">
        <f t="shared" si="389"/>
        <v>Crimepoint.create(latitude:37.758, longitude:-122.408, drugdrink:0, misdemean:8, theft:8, violent:9, total:8, drugdrinkct:0, misdemeanct:13, theftct:9, violentct:6, totalct:28)</v>
      </c>
      <c r="U4145" t="str">
        <f t="shared" si="390"/>
        <v>{location: new google.maps.LatLng(37.758, -122.408), weight: 0},</v>
      </c>
      <c r="V4145" t="str">
        <f t="shared" si="385"/>
        <v>{location: new google.maps.LatLng(37.758, -122.408), weight: 3},</v>
      </c>
      <c r="W4145" t="str">
        <f t="shared" si="386"/>
        <v>{location: new google.maps.LatLng(37.758, -122.408), weight: 1},</v>
      </c>
      <c r="X4145" t="str">
        <f t="shared" si="387"/>
        <v>{location: new google.maps.LatLng(37.758, -122.408), weight: 4},</v>
      </c>
      <c r="Y4145" t="str">
        <f t="shared" si="388"/>
        <v>{location: new google.maps.LatLng(37.758, -122.408), weight: 2},</v>
      </c>
    </row>
    <row r="4146" spans="1:25" x14ac:dyDescent="0.2">
      <c r="A4146">
        <v>37.758000000000003</v>
      </c>
      <c r="B4146">
        <v>-122.407</v>
      </c>
      <c r="C4146">
        <v>0</v>
      </c>
      <c r="D4146">
        <v>2</v>
      </c>
      <c r="E4146">
        <v>0</v>
      </c>
      <c r="F4146">
        <v>2</v>
      </c>
      <c r="G4146">
        <v>1</v>
      </c>
      <c r="H4146">
        <v>0</v>
      </c>
      <c r="I4146">
        <v>8</v>
      </c>
      <c r="J4146">
        <v>3</v>
      </c>
      <c r="K4146">
        <v>3</v>
      </c>
      <c r="L4146">
        <v>14</v>
      </c>
      <c r="M4146">
        <f>VLOOKUP(H4146,AE$2:$AJ$12,6,TRUE)</f>
        <v>0</v>
      </c>
      <c r="N4146">
        <f>VLOOKUP(I4146,AF$2:$AJ$12,5,TRUE)</f>
        <v>7</v>
      </c>
      <c r="O4146">
        <f>VLOOKUP(J4146,AG$2:$AJ$12,4,TRUE)</f>
        <v>5</v>
      </c>
      <c r="P4146">
        <f>VLOOKUP(K4146,AH$2:$AJ$12,3,TRUE)</f>
        <v>8</v>
      </c>
      <c r="Q4146">
        <f>VLOOKUP(L4146,AI$2:$AJ$12,2,TRUE)</f>
        <v>7</v>
      </c>
      <c r="T4146" t="str">
        <f t="shared" si="389"/>
        <v>Crimepoint.create(latitude:37.758, longitude:-122.407, drugdrink:0, misdemean:7, theft:5, violent:8, total:7, drugdrinkct:0, misdemeanct:8, theftct:3, violentct:3, totalct:14)</v>
      </c>
      <c r="U4146" t="str">
        <f t="shared" si="390"/>
        <v>{location: new google.maps.LatLng(37.758, -122.407), weight: 0},</v>
      </c>
      <c r="V4146" t="str">
        <f t="shared" si="385"/>
        <v>{location: new google.maps.LatLng(37.758, -122.407), weight: 2},</v>
      </c>
      <c r="W4146" t="str">
        <f t="shared" si="386"/>
        <v>{location: new google.maps.LatLng(37.758, -122.407), weight: 0},</v>
      </c>
      <c r="X4146" t="str">
        <f t="shared" si="387"/>
        <v>{location: new google.maps.LatLng(37.758, -122.407), weight: 2},</v>
      </c>
      <c r="Y4146" t="str">
        <f t="shared" si="388"/>
        <v>{location: new google.maps.LatLng(37.758, -122.407), weight: 1},</v>
      </c>
    </row>
    <row r="4147" spans="1:25" x14ac:dyDescent="0.2">
      <c r="A4147">
        <v>37.758000000000003</v>
      </c>
      <c r="B4147">
        <v>-122.404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1</v>
      </c>
      <c r="K4147">
        <v>0</v>
      </c>
      <c r="L4147">
        <v>2</v>
      </c>
      <c r="M4147">
        <f>VLOOKUP(H4147,AE$2:$AJ$12,6,TRUE)</f>
        <v>0</v>
      </c>
      <c r="N4147">
        <f>VLOOKUP(I4147,AF$2:$AJ$12,5,TRUE)</f>
        <v>2</v>
      </c>
      <c r="O4147">
        <f>VLOOKUP(J4147,AG$2:$AJ$12,4,TRUE)</f>
        <v>3</v>
      </c>
      <c r="P4147">
        <f>VLOOKUP(K4147,AH$2:$AJ$12,3,TRUE)</f>
        <v>0</v>
      </c>
      <c r="Q4147">
        <f>VLOOKUP(L4147,AI$2:$AJ$12,2,TRUE)</f>
        <v>1</v>
      </c>
      <c r="T4147" t="str">
        <f t="shared" si="389"/>
        <v>Crimepoint.create(latitude:37.758, longitude:-122.404, drugdrink:0, misdemean:2, theft:3, violent:0, total:1, drugdrinkct:0, misdemeanct:1, theftct:1, violentct:0, totalct:2)</v>
      </c>
      <c r="U4147" t="str">
        <f t="shared" si="390"/>
        <v>{location: new google.maps.LatLng(37.758, -122.404), weight: 0},</v>
      </c>
      <c r="V4147" t="str">
        <f t="shared" si="385"/>
        <v>{location: new google.maps.LatLng(37.758, -122.404), weight: 0},</v>
      </c>
      <c r="W4147" t="str">
        <f t="shared" si="386"/>
        <v>{location: new google.maps.LatLng(37.758, -122.404), weight: 0},</v>
      </c>
      <c r="X4147" t="str">
        <f t="shared" si="387"/>
        <v>{location: new google.maps.LatLng(37.758, -122.404), weight: 0},</v>
      </c>
      <c r="Y4147" t="str">
        <f t="shared" si="388"/>
        <v>{location: new google.maps.LatLng(37.758, -122.404), weight: 0},</v>
      </c>
    </row>
    <row r="4148" spans="1:25" x14ac:dyDescent="0.2">
      <c r="A4148">
        <v>37.758000000000003</v>
      </c>
      <c r="B4148">
        <v>-122.40300000000001</v>
      </c>
      <c r="C4148">
        <v>0</v>
      </c>
      <c r="D4148">
        <v>1</v>
      </c>
      <c r="E4148">
        <v>1</v>
      </c>
      <c r="F4148">
        <v>0</v>
      </c>
      <c r="G4148">
        <v>1</v>
      </c>
      <c r="H4148">
        <v>0</v>
      </c>
      <c r="I4148">
        <v>5</v>
      </c>
      <c r="J4148">
        <v>9</v>
      </c>
      <c r="K4148">
        <v>0</v>
      </c>
      <c r="L4148">
        <v>14</v>
      </c>
      <c r="M4148">
        <f>VLOOKUP(H4148,AE$2:$AJ$12,6,TRUE)</f>
        <v>0</v>
      </c>
      <c r="N4148">
        <f>VLOOKUP(I4148,AF$2:$AJ$12,5,TRUE)</f>
        <v>6</v>
      </c>
      <c r="O4148">
        <f>VLOOKUP(J4148,AG$2:$AJ$12,4,TRUE)</f>
        <v>8</v>
      </c>
      <c r="P4148">
        <f>VLOOKUP(K4148,AH$2:$AJ$12,3,TRUE)</f>
        <v>0</v>
      </c>
      <c r="Q4148">
        <f>VLOOKUP(L4148,AI$2:$AJ$12,2,TRUE)</f>
        <v>7</v>
      </c>
      <c r="T4148" t="str">
        <f t="shared" si="389"/>
        <v>Crimepoint.create(latitude:37.758, longitude:-122.403, drugdrink:0, misdemean:6, theft:8, violent:0, total:7, drugdrinkct:0, misdemeanct:5, theftct:9, violentct:0, totalct:14)</v>
      </c>
      <c r="U4148" t="str">
        <f t="shared" si="390"/>
        <v>{location: new google.maps.LatLng(37.758, -122.403), weight: 0},</v>
      </c>
      <c r="V4148" t="str">
        <f t="shared" si="385"/>
        <v>{location: new google.maps.LatLng(37.758, -122.403), weight: 1},</v>
      </c>
      <c r="W4148" t="str">
        <f t="shared" si="386"/>
        <v>{location: new google.maps.LatLng(37.758, -122.403), weight: 1},</v>
      </c>
      <c r="X4148" t="str">
        <f t="shared" si="387"/>
        <v>{location: new google.maps.LatLng(37.758, -122.403), weight: 0},</v>
      </c>
      <c r="Y4148" t="str">
        <f t="shared" si="388"/>
        <v>{location: new google.maps.LatLng(37.758, -122.403), weight: 1},</v>
      </c>
    </row>
    <row r="4149" spans="1:25" x14ac:dyDescent="0.2">
      <c r="A4149">
        <v>37.758000000000003</v>
      </c>
      <c r="B4149">
        <v>-122.402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7</v>
      </c>
      <c r="K4149">
        <v>0</v>
      </c>
      <c r="L4149">
        <v>8</v>
      </c>
      <c r="M4149">
        <f>VLOOKUP(H4149,AE$2:$AJ$12,6,TRUE)</f>
        <v>0</v>
      </c>
      <c r="N4149">
        <f>VLOOKUP(I4149,AF$2:$AJ$12,5,TRUE)</f>
        <v>2</v>
      </c>
      <c r="O4149">
        <f>VLOOKUP(J4149,AG$2:$AJ$12,4,TRUE)</f>
        <v>7</v>
      </c>
      <c r="P4149">
        <f>VLOOKUP(K4149,AH$2:$AJ$12,3,TRUE)</f>
        <v>0</v>
      </c>
      <c r="Q4149">
        <f>VLOOKUP(L4149,AI$2:$AJ$12,2,TRUE)</f>
        <v>5</v>
      </c>
      <c r="T4149" t="str">
        <f t="shared" si="389"/>
        <v>Crimepoint.create(latitude:37.758, longitude:-122.402, drugdrink:0, misdemean:2, theft:7, violent:0, total:5, drugdrinkct:0, misdemeanct:1, theftct:7, violentct:0, totalct:8)</v>
      </c>
      <c r="U4149" t="str">
        <f t="shared" si="390"/>
        <v>{location: new google.maps.LatLng(37.758, -122.402), weight: 0},</v>
      </c>
      <c r="V4149" t="str">
        <f t="shared" si="385"/>
        <v>{location: new google.maps.LatLng(37.758, -122.402), weight: 0},</v>
      </c>
      <c r="W4149" t="str">
        <f t="shared" si="386"/>
        <v>{location: new google.maps.LatLng(37.758, -122.402), weight: 1},</v>
      </c>
      <c r="X4149" t="str">
        <f t="shared" si="387"/>
        <v>{location: new google.maps.LatLng(37.758, -122.402), weight: 0},</v>
      </c>
      <c r="Y4149" t="str">
        <f t="shared" si="388"/>
        <v>{location: new google.maps.LatLng(37.758, -122.402), weight: 1},</v>
      </c>
    </row>
    <row r="4150" spans="1:25" x14ac:dyDescent="0.2">
      <c r="A4150">
        <v>37.758000000000003</v>
      </c>
      <c r="B4150">
        <v>-122.401</v>
      </c>
      <c r="C4150">
        <v>0</v>
      </c>
      <c r="D4150">
        <v>1</v>
      </c>
      <c r="E4150">
        <v>1</v>
      </c>
      <c r="F4150">
        <v>0</v>
      </c>
      <c r="G4150">
        <v>1</v>
      </c>
      <c r="H4150">
        <v>0</v>
      </c>
      <c r="I4150">
        <v>3</v>
      </c>
      <c r="J4150">
        <v>4</v>
      </c>
      <c r="K4150">
        <v>0</v>
      </c>
      <c r="L4150">
        <v>7</v>
      </c>
      <c r="M4150">
        <f>VLOOKUP(H4150,AE$2:$AJ$12,6,TRUE)</f>
        <v>0</v>
      </c>
      <c r="N4150">
        <f>VLOOKUP(I4150,AF$2:$AJ$12,5,TRUE)</f>
        <v>5</v>
      </c>
      <c r="O4150">
        <f>VLOOKUP(J4150,AG$2:$AJ$12,4,TRUE)</f>
        <v>6</v>
      </c>
      <c r="P4150">
        <f>VLOOKUP(K4150,AH$2:$AJ$12,3,TRUE)</f>
        <v>0</v>
      </c>
      <c r="Q4150">
        <f>VLOOKUP(L4150,AI$2:$AJ$12,2,TRUE)</f>
        <v>5</v>
      </c>
      <c r="T4150" t="str">
        <f t="shared" si="389"/>
        <v>Crimepoint.create(latitude:37.758, longitude:-122.401, drugdrink:0, misdemean:5, theft:6, violent:0, total:5, drugdrinkct:0, misdemeanct:3, theftct:4, violentct:0, totalct:7)</v>
      </c>
      <c r="U4150" t="str">
        <f t="shared" si="390"/>
        <v>{location: new google.maps.LatLng(37.758, -122.401), weight: 0},</v>
      </c>
      <c r="V4150" t="str">
        <f t="shared" si="385"/>
        <v>{location: new google.maps.LatLng(37.758, -122.401), weight: 1},</v>
      </c>
      <c r="W4150" t="str">
        <f t="shared" si="386"/>
        <v>{location: new google.maps.LatLng(37.758, -122.401), weight: 1},</v>
      </c>
      <c r="X4150" t="str">
        <f t="shared" si="387"/>
        <v>{location: new google.maps.LatLng(37.758, -122.401), weight: 0},</v>
      </c>
      <c r="Y4150" t="str">
        <f t="shared" si="388"/>
        <v>{location: new google.maps.LatLng(37.758, -122.401), weight: 1},</v>
      </c>
    </row>
    <row r="4151" spans="1:25" x14ac:dyDescent="0.2">
      <c r="A4151">
        <v>37.758000000000003</v>
      </c>
      <c r="B4151">
        <v>-122.4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1</v>
      </c>
      <c r="M4151">
        <f>VLOOKUP(H4151,AE$2:$AJ$12,6,TRUE)</f>
        <v>0</v>
      </c>
      <c r="N4151">
        <f>VLOOKUP(I4151,AF$2:$AJ$12,5,TRUE)</f>
        <v>0</v>
      </c>
      <c r="O4151">
        <f>VLOOKUP(J4151,AG$2:$AJ$12,4,TRUE)</f>
        <v>3</v>
      </c>
      <c r="P4151">
        <f>VLOOKUP(K4151,AH$2:$AJ$12,3,TRUE)</f>
        <v>0</v>
      </c>
      <c r="Q4151">
        <f>VLOOKUP(L4151,AI$2:$AJ$12,2,TRUE)</f>
        <v>0</v>
      </c>
      <c r="T4151" t="str">
        <f t="shared" si="389"/>
        <v>Crimepoint.create(latitude:37.758, longitude:-122.4, drugdrink:0, misdemean:0, theft:3, violent:0, total:0, drugdrinkct:0, misdemeanct:0, theftct:1, violentct:0, totalct:1)</v>
      </c>
      <c r="U4151" t="str">
        <f t="shared" si="390"/>
        <v>{location: new google.maps.LatLng(37.758, -122.4), weight: 0},</v>
      </c>
      <c r="V4151" t="str">
        <f t="shared" si="385"/>
        <v>{location: new google.maps.LatLng(37.758, -122.4), weight: 0},</v>
      </c>
      <c r="W4151" t="str">
        <f t="shared" si="386"/>
        <v>{location: new google.maps.LatLng(37.758, -122.4), weight: 0},</v>
      </c>
      <c r="X4151" t="str">
        <f t="shared" si="387"/>
        <v>{location: new google.maps.LatLng(37.758, -122.4), weight: 0},</v>
      </c>
      <c r="Y4151" t="str">
        <f t="shared" si="388"/>
        <v>{location: new google.maps.LatLng(37.758, -122.4), weight: 0},</v>
      </c>
    </row>
    <row r="4152" spans="1:25" x14ac:dyDescent="0.2">
      <c r="A4152">
        <v>37.758000000000003</v>
      </c>
      <c r="B4152">
        <v>-122.396</v>
      </c>
      <c r="C4152">
        <v>0</v>
      </c>
      <c r="D4152">
        <v>2</v>
      </c>
      <c r="E4152">
        <v>1</v>
      </c>
      <c r="F4152">
        <v>1</v>
      </c>
      <c r="G4152">
        <v>1</v>
      </c>
      <c r="H4152">
        <v>0</v>
      </c>
      <c r="I4152">
        <v>8</v>
      </c>
      <c r="J4152">
        <v>6</v>
      </c>
      <c r="K4152">
        <v>2</v>
      </c>
      <c r="L4152">
        <v>16</v>
      </c>
      <c r="M4152">
        <f>VLOOKUP(H4152,AE$2:$AJ$12,6,TRUE)</f>
        <v>0</v>
      </c>
      <c r="N4152">
        <f>VLOOKUP(I4152,AF$2:$AJ$12,5,TRUE)</f>
        <v>7</v>
      </c>
      <c r="O4152">
        <f>VLOOKUP(J4152,AG$2:$AJ$12,4,TRUE)</f>
        <v>7</v>
      </c>
      <c r="P4152">
        <f>VLOOKUP(K4152,AH$2:$AJ$12,3,TRUE)</f>
        <v>7</v>
      </c>
      <c r="Q4152">
        <f>VLOOKUP(L4152,AI$2:$AJ$12,2,TRUE)</f>
        <v>7</v>
      </c>
      <c r="T4152" t="str">
        <f t="shared" si="389"/>
        <v>Crimepoint.create(latitude:37.758, longitude:-122.396, drugdrink:0, misdemean:7, theft:7, violent:7, total:7, drugdrinkct:0, misdemeanct:8, theftct:6, violentct:2, totalct:16)</v>
      </c>
      <c r="U4152" t="str">
        <f t="shared" si="390"/>
        <v>{location: new google.maps.LatLng(37.758, -122.396), weight: 0},</v>
      </c>
      <c r="V4152" t="str">
        <f t="shared" si="385"/>
        <v>{location: new google.maps.LatLng(37.758, -122.396), weight: 2},</v>
      </c>
      <c r="W4152" t="str">
        <f t="shared" si="386"/>
        <v>{location: new google.maps.LatLng(37.758, -122.396), weight: 1},</v>
      </c>
      <c r="X4152" t="str">
        <f t="shared" si="387"/>
        <v>{location: new google.maps.LatLng(37.758, -122.396), weight: 1},</v>
      </c>
      <c r="Y4152" t="str">
        <f t="shared" si="388"/>
        <v>{location: new google.maps.LatLng(37.758, -122.396), weight: 1},</v>
      </c>
    </row>
    <row r="4153" spans="1:25" x14ac:dyDescent="0.2">
      <c r="A4153">
        <v>37.758000000000003</v>
      </c>
      <c r="B4153">
        <v>-122.395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3</v>
      </c>
      <c r="J4153">
        <v>1</v>
      </c>
      <c r="K4153">
        <v>0</v>
      </c>
      <c r="L4153">
        <v>4</v>
      </c>
      <c r="M4153">
        <f>VLOOKUP(H4153,AE$2:$AJ$12,6,TRUE)</f>
        <v>0</v>
      </c>
      <c r="N4153">
        <f>VLOOKUP(I4153,AF$2:$AJ$12,5,TRUE)</f>
        <v>5</v>
      </c>
      <c r="O4153">
        <f>VLOOKUP(J4153,AG$2:$AJ$12,4,TRUE)</f>
        <v>3</v>
      </c>
      <c r="P4153">
        <f>VLOOKUP(K4153,AH$2:$AJ$12,3,TRUE)</f>
        <v>0</v>
      </c>
      <c r="Q4153">
        <f>VLOOKUP(L4153,AI$2:$AJ$12,2,TRUE)</f>
        <v>3</v>
      </c>
      <c r="T4153" t="str">
        <f t="shared" si="389"/>
        <v>Crimepoint.create(latitude:37.758, longitude:-122.395, drugdrink:0, misdemean:5, theft:3, violent:0, total:3, drugdrinkct:0, misdemeanct:3, theftct:1, violentct:0, totalct:4)</v>
      </c>
      <c r="U4153" t="str">
        <f t="shared" si="390"/>
        <v>{location: new google.maps.LatLng(37.758, -122.395), weight: 0},</v>
      </c>
      <c r="V4153" t="str">
        <f t="shared" si="385"/>
        <v>{location: new google.maps.LatLng(37.758, -122.395), weight: 1},</v>
      </c>
      <c r="W4153" t="str">
        <f t="shared" si="386"/>
        <v>{location: new google.maps.LatLng(37.758, -122.395), weight: 0},</v>
      </c>
      <c r="X4153" t="str">
        <f t="shared" si="387"/>
        <v>{location: new google.maps.LatLng(37.758, -122.395), weight: 0},</v>
      </c>
      <c r="Y4153" t="str">
        <f t="shared" si="388"/>
        <v>{location: new google.maps.LatLng(37.758, -122.395), weight: 0},</v>
      </c>
    </row>
    <row r="4154" spans="1:25" x14ac:dyDescent="0.2">
      <c r="A4154">
        <v>37.758000000000003</v>
      </c>
      <c r="B4154">
        <v>-122.39400000000001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1</v>
      </c>
      <c r="M4154">
        <f>VLOOKUP(H4154,AE$2:$AJ$12,6,TRUE)</f>
        <v>0</v>
      </c>
      <c r="N4154">
        <f>VLOOKUP(I4154,AF$2:$AJ$12,5,TRUE)</f>
        <v>0</v>
      </c>
      <c r="O4154">
        <f>VLOOKUP(J4154,AG$2:$AJ$12,4,TRUE)</f>
        <v>3</v>
      </c>
      <c r="P4154">
        <f>VLOOKUP(K4154,AH$2:$AJ$12,3,TRUE)</f>
        <v>0</v>
      </c>
      <c r="Q4154">
        <f>VLOOKUP(L4154,AI$2:$AJ$12,2,TRUE)</f>
        <v>0</v>
      </c>
      <c r="T4154" t="str">
        <f t="shared" si="389"/>
        <v>Crimepoint.create(latitude:37.758, longitude:-122.394, drugdrink:0, misdemean:0, theft:3, violent:0, total:0, drugdrinkct:0, misdemeanct:0, theftct:1, violentct:0, totalct:1)</v>
      </c>
      <c r="U4154" t="str">
        <f t="shared" si="390"/>
        <v>{location: new google.maps.LatLng(37.758, -122.394), weight: 0},</v>
      </c>
      <c r="V4154" t="str">
        <f t="shared" si="385"/>
        <v>{location: new google.maps.LatLng(37.758, -122.394), weight: 0},</v>
      </c>
      <c r="W4154" t="str">
        <f t="shared" si="386"/>
        <v>{location: new google.maps.LatLng(37.758, -122.394), weight: 0},</v>
      </c>
      <c r="X4154" t="str">
        <f t="shared" si="387"/>
        <v>{location: new google.maps.LatLng(37.758, -122.394), weight: 0},</v>
      </c>
      <c r="Y4154" t="str">
        <f t="shared" si="388"/>
        <v>{location: new google.maps.LatLng(37.758, -122.394), weight: 0},</v>
      </c>
    </row>
    <row r="4155" spans="1:25" x14ac:dyDescent="0.2">
      <c r="A4155">
        <v>37.758000000000003</v>
      </c>
      <c r="B4155">
        <v>-122.393</v>
      </c>
      <c r="C4155">
        <v>0</v>
      </c>
      <c r="D4155">
        <v>2</v>
      </c>
      <c r="E4155">
        <v>2</v>
      </c>
      <c r="F4155">
        <v>1</v>
      </c>
      <c r="G4155">
        <v>2</v>
      </c>
      <c r="H4155">
        <v>0</v>
      </c>
      <c r="I4155">
        <v>7</v>
      </c>
      <c r="J4155">
        <v>11</v>
      </c>
      <c r="K4155">
        <v>1</v>
      </c>
      <c r="L4155">
        <v>19</v>
      </c>
      <c r="M4155">
        <f>VLOOKUP(H4155,AE$2:$AJ$12,6,TRUE)</f>
        <v>0</v>
      </c>
      <c r="N4155">
        <f>VLOOKUP(I4155,AF$2:$AJ$12,5,TRUE)</f>
        <v>7</v>
      </c>
      <c r="O4155">
        <f>VLOOKUP(J4155,AG$2:$AJ$12,4,TRUE)</f>
        <v>8</v>
      </c>
      <c r="P4155">
        <f>VLOOKUP(K4155,AH$2:$AJ$12,3,TRUE)</f>
        <v>7</v>
      </c>
      <c r="Q4155">
        <f>VLOOKUP(L4155,AI$2:$AJ$12,2,TRUE)</f>
        <v>7</v>
      </c>
      <c r="T4155" t="str">
        <f t="shared" si="389"/>
        <v>Crimepoint.create(latitude:37.758, longitude:-122.393, drugdrink:0, misdemean:7, theft:8, violent:7, total:7, drugdrinkct:0, misdemeanct:7, theftct:11, violentct:1, totalct:19)</v>
      </c>
      <c r="U4155" t="str">
        <f t="shared" si="390"/>
        <v>{location: new google.maps.LatLng(37.758, -122.393), weight: 0},</v>
      </c>
      <c r="V4155" t="str">
        <f t="shared" si="385"/>
        <v>{location: new google.maps.LatLng(37.758, -122.393), weight: 2},</v>
      </c>
      <c r="W4155" t="str">
        <f t="shared" si="386"/>
        <v>{location: new google.maps.LatLng(37.758, -122.393), weight: 2},</v>
      </c>
      <c r="X4155" t="str">
        <f t="shared" si="387"/>
        <v>{location: new google.maps.LatLng(37.758, -122.393), weight: 1},</v>
      </c>
      <c r="Y4155" t="str">
        <f t="shared" si="388"/>
        <v>{location: new google.maps.LatLng(37.758, -122.393), weight: 2},</v>
      </c>
    </row>
    <row r="4156" spans="1:25" x14ac:dyDescent="0.2">
      <c r="A4156">
        <v>37.758000000000003</v>
      </c>
      <c r="B4156">
        <v>-122.392</v>
      </c>
      <c r="C4156">
        <v>0</v>
      </c>
      <c r="D4156">
        <v>1</v>
      </c>
      <c r="E4156">
        <v>0</v>
      </c>
      <c r="F4156">
        <v>1</v>
      </c>
      <c r="G4156">
        <v>1</v>
      </c>
      <c r="H4156">
        <v>0</v>
      </c>
      <c r="I4156">
        <v>5</v>
      </c>
      <c r="J4156">
        <v>1</v>
      </c>
      <c r="K4156">
        <v>1</v>
      </c>
      <c r="L4156">
        <v>7</v>
      </c>
      <c r="M4156">
        <f>VLOOKUP(H4156,AE$2:$AJ$12,6,TRUE)</f>
        <v>0</v>
      </c>
      <c r="N4156">
        <f>VLOOKUP(I4156,AF$2:$AJ$12,5,TRUE)</f>
        <v>6</v>
      </c>
      <c r="O4156">
        <f>VLOOKUP(J4156,AG$2:$AJ$12,4,TRUE)</f>
        <v>3</v>
      </c>
      <c r="P4156">
        <f>VLOOKUP(K4156,AH$2:$AJ$12,3,TRUE)</f>
        <v>7</v>
      </c>
      <c r="Q4156">
        <f>VLOOKUP(L4156,AI$2:$AJ$12,2,TRUE)</f>
        <v>5</v>
      </c>
      <c r="T4156" t="str">
        <f t="shared" si="389"/>
        <v>Crimepoint.create(latitude:37.758, longitude:-122.392, drugdrink:0, misdemean:6, theft:3, violent:7, total:5, drugdrinkct:0, misdemeanct:5, theftct:1, violentct:1, totalct:7)</v>
      </c>
      <c r="U4156" t="str">
        <f t="shared" si="390"/>
        <v>{location: new google.maps.LatLng(37.758, -122.392), weight: 0},</v>
      </c>
      <c r="V4156" t="str">
        <f t="shared" si="385"/>
        <v>{location: new google.maps.LatLng(37.758, -122.392), weight: 1},</v>
      </c>
      <c r="W4156" t="str">
        <f t="shared" si="386"/>
        <v>{location: new google.maps.LatLng(37.758, -122.392), weight: 0},</v>
      </c>
      <c r="X4156" t="str">
        <f t="shared" si="387"/>
        <v>{location: new google.maps.LatLng(37.758, -122.392), weight: 1},</v>
      </c>
      <c r="Y4156" t="str">
        <f t="shared" si="388"/>
        <v>{location: new google.maps.LatLng(37.758, -122.392), weight: 1},</v>
      </c>
    </row>
    <row r="4157" spans="1:25" x14ac:dyDescent="0.2">
      <c r="A4157">
        <v>37.758000000000003</v>
      </c>
      <c r="B4157">
        <v>-122.39100000000001</v>
      </c>
      <c r="C4157">
        <v>0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2</v>
      </c>
      <c r="J4157">
        <v>5</v>
      </c>
      <c r="K4157">
        <v>0</v>
      </c>
      <c r="L4157">
        <v>7</v>
      </c>
      <c r="M4157">
        <f>VLOOKUP(H4157,AE$2:$AJ$12,6,TRUE)</f>
        <v>0</v>
      </c>
      <c r="N4157">
        <f>VLOOKUP(I4157,AF$2:$AJ$12,5,TRUE)</f>
        <v>4</v>
      </c>
      <c r="O4157">
        <f>VLOOKUP(J4157,AG$2:$AJ$12,4,TRUE)</f>
        <v>7</v>
      </c>
      <c r="P4157">
        <f>VLOOKUP(K4157,AH$2:$AJ$12,3,TRUE)</f>
        <v>0</v>
      </c>
      <c r="Q4157">
        <f>VLOOKUP(L4157,AI$2:$AJ$12,2,TRUE)</f>
        <v>5</v>
      </c>
      <c r="T4157" t="str">
        <f t="shared" si="389"/>
        <v>Crimepoint.create(latitude:37.758, longitude:-122.391, drugdrink:0, misdemean:4, theft:7, violent:0, total:5, drugdrinkct:0, misdemeanct:2, theftct:5, violentct:0, totalct:7)</v>
      </c>
      <c r="U4157" t="str">
        <f t="shared" si="390"/>
        <v>{location: new google.maps.LatLng(37.758, -122.391), weight: 0},</v>
      </c>
      <c r="V4157" t="str">
        <f t="shared" si="385"/>
        <v>{location: new google.maps.LatLng(37.758, -122.391), weight: 0},</v>
      </c>
      <c r="W4157" t="str">
        <f t="shared" si="386"/>
        <v>{location: new google.maps.LatLng(37.758, -122.391), weight: 1},</v>
      </c>
      <c r="X4157" t="str">
        <f t="shared" si="387"/>
        <v>{location: new google.maps.LatLng(37.758, -122.391), weight: 0},</v>
      </c>
      <c r="Y4157" t="str">
        <f t="shared" si="388"/>
        <v>{location: new google.maps.LatLng(37.758, -122.391), weight: 1},</v>
      </c>
    </row>
    <row r="4158" spans="1:25" x14ac:dyDescent="0.2">
      <c r="A4158">
        <v>37.758000000000003</v>
      </c>
      <c r="B4158">
        <v>-122.39</v>
      </c>
      <c r="C4158">
        <v>0</v>
      </c>
      <c r="D4158">
        <v>1</v>
      </c>
      <c r="E4158">
        <v>1</v>
      </c>
      <c r="F4158">
        <v>0</v>
      </c>
      <c r="G4158">
        <v>1</v>
      </c>
      <c r="H4158">
        <v>0</v>
      </c>
      <c r="I4158">
        <v>3</v>
      </c>
      <c r="J4158">
        <v>5</v>
      </c>
      <c r="K4158">
        <v>0</v>
      </c>
      <c r="L4158">
        <v>8</v>
      </c>
      <c r="M4158">
        <f>VLOOKUP(H4158,AE$2:$AJ$12,6,TRUE)</f>
        <v>0</v>
      </c>
      <c r="N4158">
        <f>VLOOKUP(I4158,AF$2:$AJ$12,5,TRUE)</f>
        <v>5</v>
      </c>
      <c r="O4158">
        <f>VLOOKUP(J4158,AG$2:$AJ$12,4,TRUE)</f>
        <v>7</v>
      </c>
      <c r="P4158">
        <f>VLOOKUP(K4158,AH$2:$AJ$12,3,TRUE)</f>
        <v>0</v>
      </c>
      <c r="Q4158">
        <f>VLOOKUP(L4158,AI$2:$AJ$12,2,TRUE)</f>
        <v>5</v>
      </c>
      <c r="T4158" t="str">
        <f t="shared" si="389"/>
        <v>Crimepoint.create(latitude:37.758, longitude:-122.39, drugdrink:0, misdemean:5, theft:7, violent:0, total:5, drugdrinkct:0, misdemeanct:3, theftct:5, violentct:0, totalct:8)</v>
      </c>
      <c r="U4158" t="str">
        <f t="shared" si="390"/>
        <v>{location: new google.maps.LatLng(37.758, -122.39), weight: 0},</v>
      </c>
      <c r="V4158" t="str">
        <f t="shared" si="385"/>
        <v>{location: new google.maps.LatLng(37.758, -122.39), weight: 1},</v>
      </c>
      <c r="W4158" t="str">
        <f t="shared" si="386"/>
        <v>{location: new google.maps.LatLng(37.758, -122.39), weight: 1},</v>
      </c>
      <c r="X4158" t="str">
        <f t="shared" si="387"/>
        <v>{location: new google.maps.LatLng(37.758, -122.39), weight: 0},</v>
      </c>
      <c r="Y4158" t="str">
        <f t="shared" si="388"/>
        <v>{location: new google.maps.LatLng(37.758, -122.39), weight: 1},</v>
      </c>
    </row>
    <row r="4159" spans="1:25" x14ac:dyDescent="0.2">
      <c r="A4159">
        <v>37.758000000000003</v>
      </c>
      <c r="B4159">
        <v>-122.389</v>
      </c>
      <c r="C4159">
        <v>0</v>
      </c>
      <c r="D4159">
        <v>2</v>
      </c>
      <c r="E4159">
        <v>0</v>
      </c>
      <c r="F4159">
        <v>1</v>
      </c>
      <c r="G4159">
        <v>1</v>
      </c>
      <c r="H4159">
        <v>0</v>
      </c>
      <c r="I4159">
        <v>9</v>
      </c>
      <c r="J4159">
        <v>3</v>
      </c>
      <c r="K4159">
        <v>1</v>
      </c>
      <c r="L4159">
        <v>13</v>
      </c>
      <c r="M4159">
        <f>VLOOKUP(H4159,AE$2:$AJ$12,6,TRUE)</f>
        <v>0</v>
      </c>
      <c r="N4159">
        <f>VLOOKUP(I4159,AF$2:$AJ$12,5,TRUE)</f>
        <v>7</v>
      </c>
      <c r="O4159">
        <f>VLOOKUP(J4159,AG$2:$AJ$12,4,TRUE)</f>
        <v>5</v>
      </c>
      <c r="P4159">
        <f>VLOOKUP(K4159,AH$2:$AJ$12,3,TRUE)</f>
        <v>7</v>
      </c>
      <c r="Q4159">
        <f>VLOOKUP(L4159,AI$2:$AJ$12,2,TRUE)</f>
        <v>7</v>
      </c>
      <c r="T4159" t="str">
        <f t="shared" si="389"/>
        <v>Crimepoint.create(latitude:37.758, longitude:-122.389, drugdrink:0, misdemean:7, theft:5, violent:7, total:7, drugdrinkct:0, misdemeanct:9, theftct:3, violentct:1, totalct:13)</v>
      </c>
      <c r="U4159" t="str">
        <f t="shared" si="390"/>
        <v>{location: new google.maps.LatLng(37.758, -122.389), weight: 0},</v>
      </c>
      <c r="V4159" t="str">
        <f t="shared" si="385"/>
        <v>{location: new google.maps.LatLng(37.758, -122.389), weight: 2},</v>
      </c>
      <c r="W4159" t="str">
        <f t="shared" si="386"/>
        <v>{location: new google.maps.LatLng(37.758, -122.389), weight: 0},</v>
      </c>
      <c r="X4159" t="str">
        <f t="shared" si="387"/>
        <v>{location: new google.maps.LatLng(37.758, -122.389), weight: 1},</v>
      </c>
      <c r="Y4159" t="str">
        <f t="shared" si="388"/>
        <v>{location: new google.maps.LatLng(37.758, -122.389), weight: 1},</v>
      </c>
    </row>
    <row r="4160" spans="1:25" x14ac:dyDescent="0.2">
      <c r="A4160">
        <v>37.758000000000003</v>
      </c>
      <c r="B4160">
        <v>-122.38800000000001</v>
      </c>
      <c r="C4160">
        <v>0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6</v>
      </c>
      <c r="J4160">
        <v>10</v>
      </c>
      <c r="K4160">
        <v>1</v>
      </c>
      <c r="L4160">
        <v>17</v>
      </c>
      <c r="M4160">
        <f>VLOOKUP(H4160,AE$2:$AJ$12,6,TRUE)</f>
        <v>0</v>
      </c>
      <c r="N4160">
        <f>VLOOKUP(I4160,AF$2:$AJ$12,5,TRUE)</f>
        <v>7</v>
      </c>
      <c r="O4160">
        <f>VLOOKUP(J4160,AG$2:$AJ$12,4,TRUE)</f>
        <v>8</v>
      </c>
      <c r="P4160">
        <f>VLOOKUP(K4160,AH$2:$AJ$12,3,TRUE)</f>
        <v>7</v>
      </c>
      <c r="Q4160">
        <f>VLOOKUP(L4160,AI$2:$AJ$12,2,TRUE)</f>
        <v>7</v>
      </c>
      <c r="T4160" t="str">
        <f t="shared" si="389"/>
        <v>Crimepoint.create(latitude:37.758, longitude:-122.388, drugdrink:0, misdemean:7, theft:8, violent:7, total:7, drugdrinkct:0, misdemeanct:6, theftct:10, violentct:1, totalct:17)</v>
      </c>
      <c r="U4160" t="str">
        <f t="shared" si="390"/>
        <v>{location: new google.maps.LatLng(37.758, -122.388), weight: 0},</v>
      </c>
      <c r="V4160" t="str">
        <f t="shared" si="385"/>
        <v>{location: new google.maps.LatLng(37.758, -122.388), weight: 1},</v>
      </c>
      <c r="W4160" t="str">
        <f t="shared" si="386"/>
        <v>{location: new google.maps.LatLng(37.758, -122.388), weight: 1},</v>
      </c>
      <c r="X4160" t="str">
        <f t="shared" si="387"/>
        <v>{location: new google.maps.LatLng(37.758, -122.388), weight: 1},</v>
      </c>
      <c r="Y4160" t="str">
        <f t="shared" si="388"/>
        <v>{location: new google.maps.LatLng(37.758, -122.388), weight: 1},</v>
      </c>
    </row>
    <row r="4161" spans="1:25" x14ac:dyDescent="0.2">
      <c r="A4161">
        <v>37.758000000000003</v>
      </c>
      <c r="B4161">
        <v>-122.387</v>
      </c>
      <c r="C4161">
        <v>0</v>
      </c>
      <c r="D4161">
        <v>7</v>
      </c>
      <c r="E4161">
        <v>12</v>
      </c>
      <c r="F4161">
        <v>1</v>
      </c>
      <c r="G4161">
        <v>9</v>
      </c>
      <c r="H4161">
        <v>0</v>
      </c>
      <c r="I4161">
        <v>30</v>
      </c>
      <c r="J4161">
        <v>82</v>
      </c>
      <c r="K4161">
        <v>2</v>
      </c>
      <c r="L4161">
        <v>114</v>
      </c>
      <c r="M4161">
        <f>VLOOKUP(H4161,AE$2:$AJ$12,6,TRUE)</f>
        <v>0</v>
      </c>
      <c r="N4161">
        <f>VLOOKUP(I4161,AF$2:$AJ$12,5,TRUE)</f>
        <v>9</v>
      </c>
      <c r="O4161">
        <f>VLOOKUP(J4161,AG$2:$AJ$12,4,TRUE)</f>
        <v>9</v>
      </c>
      <c r="P4161">
        <f>VLOOKUP(K4161,AH$2:$AJ$12,3,TRUE)</f>
        <v>7</v>
      </c>
      <c r="Q4161">
        <f>VLOOKUP(L4161,AI$2:$AJ$12,2,TRUE)</f>
        <v>9</v>
      </c>
      <c r="T4161" t="str">
        <f t="shared" si="389"/>
        <v>Crimepoint.create(latitude:37.758, longitude:-122.387, drugdrink:0, misdemean:9, theft:9, violent:7, total:9, drugdrinkct:0, misdemeanct:30, theftct:82, violentct:2, totalct:114)</v>
      </c>
      <c r="U4161" t="str">
        <f t="shared" si="390"/>
        <v>{location: new google.maps.LatLng(37.758, -122.387), weight: 0},</v>
      </c>
      <c r="V4161" t="str">
        <f t="shared" si="385"/>
        <v>{location: new google.maps.LatLng(37.758, -122.387), weight: 7},</v>
      </c>
      <c r="W4161" t="str">
        <f t="shared" si="386"/>
        <v>{location: new google.maps.LatLng(37.758, -122.387), weight: 12},</v>
      </c>
      <c r="X4161" t="str">
        <f t="shared" si="387"/>
        <v>{location: new google.maps.LatLng(37.758, -122.387), weight: 1},</v>
      </c>
      <c r="Y4161" t="str">
        <f t="shared" si="388"/>
        <v>{location: new google.maps.LatLng(37.758, -122.387), weight: 9},</v>
      </c>
    </row>
    <row r="4162" spans="1:25" x14ac:dyDescent="0.2">
      <c r="A4162">
        <v>37.758000000000003</v>
      </c>
      <c r="B4162">
        <v>-122.386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</v>
      </c>
      <c r="J4162">
        <v>2</v>
      </c>
      <c r="K4162">
        <v>1</v>
      </c>
      <c r="L4162">
        <v>4</v>
      </c>
      <c r="M4162">
        <f>VLOOKUP(H4162,AE$2:$AJ$12,6,TRUE)</f>
        <v>0</v>
      </c>
      <c r="N4162">
        <f>VLOOKUP(I4162,AF$2:$AJ$12,5,TRUE)</f>
        <v>2</v>
      </c>
      <c r="O4162">
        <f>VLOOKUP(J4162,AG$2:$AJ$12,4,TRUE)</f>
        <v>4</v>
      </c>
      <c r="P4162">
        <f>VLOOKUP(K4162,AH$2:$AJ$12,3,TRUE)</f>
        <v>7</v>
      </c>
      <c r="Q4162">
        <f>VLOOKUP(L4162,AI$2:$AJ$12,2,TRUE)</f>
        <v>3</v>
      </c>
      <c r="T4162" t="str">
        <f t="shared" si="389"/>
        <v>Crimepoint.create(latitude:37.758, longitude:-122.386, drugdrink:0, misdemean:2, theft:4, violent:7, total:3, drugdrinkct:0, misdemeanct:1, theftct:2, violentct:1, totalct:4)</v>
      </c>
      <c r="U4162" t="str">
        <f t="shared" si="390"/>
        <v>{location: new google.maps.LatLng(37.758, -122.386), weight: 0},</v>
      </c>
      <c r="V4162" t="str">
        <f t="shared" si="385"/>
        <v>{location: new google.maps.LatLng(37.758, -122.386), weight: 0},</v>
      </c>
      <c r="W4162" t="str">
        <f t="shared" si="386"/>
        <v>{location: new google.maps.LatLng(37.758, -122.386), weight: 0},</v>
      </c>
      <c r="X4162" t="str">
        <f t="shared" si="387"/>
        <v>{location: new google.maps.LatLng(37.758, -122.386), weight: 1},</v>
      </c>
      <c r="Y4162" t="str">
        <f t="shared" si="388"/>
        <v>{location: new google.maps.LatLng(37.758, -122.386), weight: 0},</v>
      </c>
    </row>
    <row r="4163" spans="1:25" x14ac:dyDescent="0.2">
      <c r="A4163">
        <v>37.759</v>
      </c>
      <c r="B4163">
        <v>-122.509</v>
      </c>
      <c r="C4163">
        <v>0</v>
      </c>
      <c r="D4163">
        <v>1</v>
      </c>
      <c r="E4163">
        <v>1</v>
      </c>
      <c r="F4163">
        <v>4</v>
      </c>
      <c r="G4163">
        <v>1</v>
      </c>
      <c r="H4163">
        <v>0</v>
      </c>
      <c r="I4163">
        <v>3</v>
      </c>
      <c r="J4163">
        <v>8</v>
      </c>
      <c r="K4163">
        <v>6</v>
      </c>
      <c r="L4163">
        <v>17</v>
      </c>
      <c r="M4163">
        <f>VLOOKUP(H4163,AE$2:$AJ$12,6,TRUE)</f>
        <v>0</v>
      </c>
      <c r="N4163">
        <f>VLOOKUP(I4163,AF$2:$AJ$12,5,TRUE)</f>
        <v>5</v>
      </c>
      <c r="O4163">
        <f>VLOOKUP(J4163,AG$2:$AJ$12,4,TRUE)</f>
        <v>8</v>
      </c>
      <c r="P4163">
        <f>VLOOKUP(K4163,AH$2:$AJ$12,3,TRUE)</f>
        <v>9</v>
      </c>
      <c r="Q4163">
        <f>VLOOKUP(L4163,AI$2:$AJ$12,2,TRUE)</f>
        <v>7</v>
      </c>
      <c r="T4163" t="str">
        <f t="shared" si="389"/>
        <v>Crimepoint.create(latitude:37.759, longitude:-122.509, drugdrink:0, misdemean:5, theft:8, violent:9, total:7, drugdrinkct:0, misdemeanct:3, theftct:8, violentct:6, totalct:17)</v>
      </c>
      <c r="U4163" t="str">
        <f t="shared" si="390"/>
        <v>{location: new google.maps.LatLng(37.759, -122.509), weight: 0},</v>
      </c>
      <c r="V4163" t="str">
        <f t="shared" ref="V4163:V4226" si="391">$Z$2&amp;$A4163&amp;$AA$2&amp;$B4163&amp;$AB$2&amp;D4163&amp;$AC$2</f>
        <v>{location: new google.maps.LatLng(37.759, -122.509), weight: 1},</v>
      </c>
      <c r="W4163" t="str">
        <f t="shared" ref="W4163:W4226" si="392">$Z$2&amp;$A4163&amp;$AA$2&amp;$B4163&amp;$AB$2&amp;E4163&amp;$AC$2</f>
        <v>{location: new google.maps.LatLng(37.759, -122.509), weight: 1},</v>
      </c>
      <c r="X4163" t="str">
        <f t="shared" ref="X4163:X4226" si="393">$Z$2&amp;$A4163&amp;$AA$2&amp;$B4163&amp;$AB$2&amp;F4163&amp;$AC$2</f>
        <v>{location: new google.maps.LatLng(37.759, -122.509), weight: 4},</v>
      </c>
      <c r="Y4163" t="str">
        <f t="shared" ref="Y4163:Y4226" si="394">$Z$2&amp;$A4163&amp;$AA$2&amp;$B4163&amp;$AB$2&amp;G4163&amp;$AC$2</f>
        <v>{location: new google.maps.LatLng(37.759, -122.509), weight: 1},</v>
      </c>
    </row>
    <row r="4164" spans="1:25" x14ac:dyDescent="0.2">
      <c r="A4164">
        <v>37.759</v>
      </c>
      <c r="B4164">
        <v>-122.508</v>
      </c>
      <c r="C4164">
        <v>0</v>
      </c>
      <c r="D4164">
        <v>3</v>
      </c>
      <c r="E4164">
        <v>0</v>
      </c>
      <c r="F4164">
        <v>1</v>
      </c>
      <c r="G4164">
        <v>1</v>
      </c>
      <c r="H4164">
        <v>0</v>
      </c>
      <c r="I4164">
        <v>12</v>
      </c>
      <c r="J4164">
        <v>0</v>
      </c>
      <c r="K4164">
        <v>1</v>
      </c>
      <c r="L4164">
        <v>13</v>
      </c>
      <c r="M4164">
        <f>VLOOKUP(H4164,AE$2:$AJ$12,6,TRUE)</f>
        <v>0</v>
      </c>
      <c r="N4164">
        <f>VLOOKUP(I4164,AF$2:$AJ$12,5,TRUE)</f>
        <v>8</v>
      </c>
      <c r="O4164">
        <f>VLOOKUP(J4164,AG$2:$AJ$12,4,TRUE)</f>
        <v>0</v>
      </c>
      <c r="P4164">
        <f>VLOOKUP(K4164,AH$2:$AJ$12,3,TRUE)</f>
        <v>7</v>
      </c>
      <c r="Q4164">
        <f>VLOOKUP(L4164,AI$2:$AJ$12,2,TRUE)</f>
        <v>7</v>
      </c>
      <c r="T4164" t="str">
        <f t="shared" ref="T4164:T4227" si="395">"Crimepoint.create("&amp;A$2&amp;":"&amp;A4164&amp;", "&amp;B$2&amp;":"&amp;B4164&amp;", "&amp;C$2&amp;":"&amp;M4164&amp;", "&amp;D$2&amp;":"&amp;N4164&amp;", "&amp;E$2&amp;":"&amp;O4164&amp;", "&amp;F$2&amp;":"&amp;P4164&amp;", "&amp;G$2&amp;":"&amp;Q4164&amp;", "&amp;H$2&amp;":"&amp;H4164&amp;", "&amp;I$2&amp;":"&amp;I4164&amp;", "&amp;J$2&amp;":"&amp;J4164&amp;", "&amp;K$2&amp;":"&amp;K4164&amp;", "&amp;L$2&amp;":"&amp;L4164&amp;")"</f>
        <v>Crimepoint.create(latitude:37.759, longitude:-122.508, drugdrink:0, misdemean:8, theft:0, violent:7, total:7, drugdrinkct:0, misdemeanct:12, theftct:0, violentct:1, totalct:13)</v>
      </c>
      <c r="U4164" t="str">
        <f t="shared" ref="U4164:U4227" si="396">$Z$2&amp;$A4164&amp;$AA$2&amp;$B4164&amp;$AB$2&amp;C4164&amp;$AC$2</f>
        <v>{location: new google.maps.LatLng(37.759, -122.508), weight: 0},</v>
      </c>
      <c r="V4164" t="str">
        <f t="shared" si="391"/>
        <v>{location: new google.maps.LatLng(37.759, -122.508), weight: 3},</v>
      </c>
      <c r="W4164" t="str">
        <f t="shared" si="392"/>
        <v>{location: new google.maps.LatLng(37.759, -122.508), weight: 0},</v>
      </c>
      <c r="X4164" t="str">
        <f t="shared" si="393"/>
        <v>{location: new google.maps.LatLng(37.759, -122.508), weight: 1},</v>
      </c>
      <c r="Y4164" t="str">
        <f t="shared" si="394"/>
        <v>{location: new google.maps.LatLng(37.759, -122.508), weight: 1},</v>
      </c>
    </row>
    <row r="4165" spans="1:25" x14ac:dyDescent="0.2">
      <c r="A4165">
        <v>37.759</v>
      </c>
      <c r="B4165">
        <v>-122.50700000000001</v>
      </c>
      <c r="C4165">
        <v>0</v>
      </c>
      <c r="D4165">
        <v>2</v>
      </c>
      <c r="E4165">
        <v>0</v>
      </c>
      <c r="F4165">
        <v>3</v>
      </c>
      <c r="G4165">
        <v>1</v>
      </c>
      <c r="H4165">
        <v>0</v>
      </c>
      <c r="I4165">
        <v>8</v>
      </c>
      <c r="J4165">
        <v>3</v>
      </c>
      <c r="K4165">
        <v>4</v>
      </c>
      <c r="L4165">
        <v>15</v>
      </c>
      <c r="M4165">
        <f>VLOOKUP(H4165,AE$2:$AJ$12,6,TRUE)</f>
        <v>0</v>
      </c>
      <c r="N4165">
        <f>VLOOKUP(I4165,AF$2:$AJ$12,5,TRUE)</f>
        <v>7</v>
      </c>
      <c r="O4165">
        <f>VLOOKUP(J4165,AG$2:$AJ$12,4,TRUE)</f>
        <v>5</v>
      </c>
      <c r="P4165">
        <f>VLOOKUP(K4165,AH$2:$AJ$12,3,TRUE)</f>
        <v>8</v>
      </c>
      <c r="Q4165">
        <f>VLOOKUP(L4165,AI$2:$AJ$12,2,TRUE)</f>
        <v>7</v>
      </c>
      <c r="T4165" t="str">
        <f t="shared" si="395"/>
        <v>Crimepoint.create(latitude:37.759, longitude:-122.507, drugdrink:0, misdemean:7, theft:5, violent:8, total:7, drugdrinkct:0, misdemeanct:8, theftct:3, violentct:4, totalct:15)</v>
      </c>
      <c r="U4165" t="str">
        <f t="shared" si="396"/>
        <v>{location: new google.maps.LatLng(37.759, -122.507), weight: 0},</v>
      </c>
      <c r="V4165" t="str">
        <f t="shared" si="391"/>
        <v>{location: new google.maps.LatLng(37.759, -122.507), weight: 2},</v>
      </c>
      <c r="W4165" t="str">
        <f t="shared" si="392"/>
        <v>{location: new google.maps.LatLng(37.759, -122.507), weight: 0},</v>
      </c>
      <c r="X4165" t="str">
        <f t="shared" si="393"/>
        <v>{location: new google.maps.LatLng(37.759, -122.507), weight: 3},</v>
      </c>
      <c r="Y4165" t="str">
        <f t="shared" si="394"/>
        <v>{location: new google.maps.LatLng(37.759, -122.507), weight: 1},</v>
      </c>
    </row>
    <row r="4166" spans="1:25" x14ac:dyDescent="0.2">
      <c r="A4166">
        <v>37.759</v>
      </c>
      <c r="B4166">
        <v>-122.506</v>
      </c>
      <c r="C4166">
        <v>0</v>
      </c>
      <c r="D4166">
        <v>1</v>
      </c>
      <c r="E4166">
        <v>1</v>
      </c>
      <c r="F4166">
        <v>4</v>
      </c>
      <c r="G4166">
        <v>1</v>
      </c>
      <c r="H4166">
        <v>0</v>
      </c>
      <c r="I4166">
        <v>3</v>
      </c>
      <c r="J4166">
        <v>4</v>
      </c>
      <c r="K4166">
        <v>5</v>
      </c>
      <c r="L4166">
        <v>12</v>
      </c>
      <c r="M4166">
        <f>VLOOKUP(H4166,AE$2:$AJ$12,6,TRUE)</f>
        <v>0</v>
      </c>
      <c r="N4166">
        <f>VLOOKUP(I4166,AF$2:$AJ$12,5,TRUE)</f>
        <v>5</v>
      </c>
      <c r="O4166">
        <f>VLOOKUP(J4166,AG$2:$AJ$12,4,TRUE)</f>
        <v>6</v>
      </c>
      <c r="P4166">
        <f>VLOOKUP(K4166,AH$2:$AJ$12,3,TRUE)</f>
        <v>9</v>
      </c>
      <c r="Q4166">
        <f>VLOOKUP(L4166,AI$2:$AJ$12,2,TRUE)</f>
        <v>6</v>
      </c>
      <c r="T4166" t="str">
        <f t="shared" si="395"/>
        <v>Crimepoint.create(latitude:37.759, longitude:-122.506, drugdrink:0, misdemean:5, theft:6, violent:9, total:6, drugdrinkct:0, misdemeanct:3, theftct:4, violentct:5, totalct:12)</v>
      </c>
      <c r="U4166" t="str">
        <f t="shared" si="396"/>
        <v>{location: new google.maps.LatLng(37.759, -122.506), weight: 0},</v>
      </c>
      <c r="V4166" t="str">
        <f t="shared" si="391"/>
        <v>{location: new google.maps.LatLng(37.759, -122.506), weight: 1},</v>
      </c>
      <c r="W4166" t="str">
        <f t="shared" si="392"/>
        <v>{location: new google.maps.LatLng(37.759, -122.506), weight: 1},</v>
      </c>
      <c r="X4166" t="str">
        <f t="shared" si="393"/>
        <v>{location: new google.maps.LatLng(37.759, -122.506), weight: 4},</v>
      </c>
      <c r="Y4166" t="str">
        <f t="shared" si="394"/>
        <v>{location: new google.maps.LatLng(37.759, -122.506), weight: 1},</v>
      </c>
    </row>
    <row r="4167" spans="1:25" x14ac:dyDescent="0.2">
      <c r="A4167">
        <v>37.759</v>
      </c>
      <c r="B4167">
        <v>-122.505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1</v>
      </c>
      <c r="K4167">
        <v>0</v>
      </c>
      <c r="L4167">
        <v>2</v>
      </c>
      <c r="M4167">
        <f>VLOOKUP(H4167,AE$2:$AJ$12,6,TRUE)</f>
        <v>0</v>
      </c>
      <c r="N4167">
        <f>VLOOKUP(I4167,AF$2:$AJ$12,5,TRUE)</f>
        <v>2</v>
      </c>
      <c r="O4167">
        <f>VLOOKUP(J4167,AG$2:$AJ$12,4,TRUE)</f>
        <v>3</v>
      </c>
      <c r="P4167">
        <f>VLOOKUP(K4167,AH$2:$AJ$12,3,TRUE)</f>
        <v>0</v>
      </c>
      <c r="Q4167">
        <f>VLOOKUP(L4167,AI$2:$AJ$12,2,TRUE)</f>
        <v>1</v>
      </c>
      <c r="T4167" t="str">
        <f t="shared" si="395"/>
        <v>Crimepoint.create(latitude:37.759, longitude:-122.505, drugdrink:0, misdemean:2, theft:3, violent:0, total:1, drugdrinkct:0, misdemeanct:1, theftct:1, violentct:0, totalct:2)</v>
      </c>
      <c r="U4167" t="str">
        <f t="shared" si="396"/>
        <v>{location: new google.maps.LatLng(37.759, -122.505), weight: 0},</v>
      </c>
      <c r="V4167" t="str">
        <f t="shared" si="391"/>
        <v>{location: new google.maps.LatLng(37.759, -122.505), weight: 0},</v>
      </c>
      <c r="W4167" t="str">
        <f t="shared" si="392"/>
        <v>{location: new google.maps.LatLng(37.759, -122.505), weight: 0},</v>
      </c>
      <c r="X4167" t="str">
        <f t="shared" si="393"/>
        <v>{location: new google.maps.LatLng(37.759, -122.505), weight: 0},</v>
      </c>
      <c r="Y4167" t="str">
        <f t="shared" si="394"/>
        <v>{location: new google.maps.LatLng(37.759, -122.505), weight: 0},</v>
      </c>
    </row>
    <row r="4168" spans="1:25" x14ac:dyDescent="0.2">
      <c r="A4168">
        <v>37.759</v>
      </c>
      <c r="B4168">
        <v>-122.503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</v>
      </c>
      <c r="K4168">
        <v>0</v>
      </c>
      <c r="L4168">
        <v>3</v>
      </c>
      <c r="M4168">
        <f>VLOOKUP(H4168,AE$2:$AJ$12,6,TRUE)</f>
        <v>0</v>
      </c>
      <c r="N4168">
        <f>VLOOKUP(I4168,AF$2:$AJ$12,5,TRUE)</f>
        <v>0</v>
      </c>
      <c r="O4168">
        <f>VLOOKUP(J4168,AG$2:$AJ$12,4,TRUE)</f>
        <v>5</v>
      </c>
      <c r="P4168">
        <f>VLOOKUP(K4168,AH$2:$AJ$12,3,TRUE)</f>
        <v>0</v>
      </c>
      <c r="Q4168">
        <f>VLOOKUP(L4168,AI$2:$AJ$12,2,TRUE)</f>
        <v>2</v>
      </c>
      <c r="T4168" t="str">
        <f t="shared" si="395"/>
        <v>Crimepoint.create(latitude:37.759, longitude:-122.503, drugdrink:0, misdemean:0, theft:5, violent:0, total:2, drugdrinkct:0, misdemeanct:0, theftct:3, violentct:0, totalct:3)</v>
      </c>
      <c r="U4168" t="str">
        <f t="shared" si="396"/>
        <v>{location: new google.maps.LatLng(37.759, -122.503), weight: 0},</v>
      </c>
      <c r="V4168" t="str">
        <f t="shared" si="391"/>
        <v>{location: new google.maps.LatLng(37.759, -122.503), weight: 0},</v>
      </c>
      <c r="W4168" t="str">
        <f t="shared" si="392"/>
        <v>{location: new google.maps.LatLng(37.759, -122.503), weight: 0},</v>
      </c>
      <c r="X4168" t="str">
        <f t="shared" si="393"/>
        <v>{location: new google.maps.LatLng(37.759, -122.503), weight: 0},</v>
      </c>
      <c r="Y4168" t="str">
        <f t="shared" si="394"/>
        <v>{location: new google.maps.LatLng(37.759, -122.503), weight: 0},</v>
      </c>
    </row>
    <row r="4169" spans="1:25" x14ac:dyDescent="0.2">
      <c r="A4169">
        <v>37.759</v>
      </c>
      <c r="B4169">
        <v>-122.502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3</v>
      </c>
      <c r="K4169">
        <v>0</v>
      </c>
      <c r="L4169">
        <v>5</v>
      </c>
      <c r="M4169">
        <f>VLOOKUP(H4169,AE$2:$AJ$12,6,TRUE)</f>
        <v>0</v>
      </c>
      <c r="N4169">
        <f>VLOOKUP(I4169,AF$2:$AJ$12,5,TRUE)</f>
        <v>4</v>
      </c>
      <c r="O4169">
        <f>VLOOKUP(J4169,AG$2:$AJ$12,4,TRUE)</f>
        <v>5</v>
      </c>
      <c r="P4169">
        <f>VLOOKUP(K4169,AH$2:$AJ$12,3,TRUE)</f>
        <v>0</v>
      </c>
      <c r="Q4169">
        <f>VLOOKUP(L4169,AI$2:$AJ$12,2,TRUE)</f>
        <v>4</v>
      </c>
      <c r="T4169" t="str">
        <f t="shared" si="395"/>
        <v>Crimepoint.create(latitude:37.759, longitude:-122.502, drugdrink:0, misdemean:4, theft:5, violent:0, total:4, drugdrinkct:0, misdemeanct:2, theftct:3, violentct:0, totalct:5)</v>
      </c>
      <c r="U4169" t="str">
        <f t="shared" si="396"/>
        <v>{location: new google.maps.LatLng(37.759, -122.502), weight: 0},</v>
      </c>
      <c r="V4169" t="str">
        <f t="shared" si="391"/>
        <v>{location: new google.maps.LatLng(37.759, -122.502), weight: 0},</v>
      </c>
      <c r="W4169" t="str">
        <f t="shared" si="392"/>
        <v>{location: new google.maps.LatLng(37.759, -122.502), weight: 0},</v>
      </c>
      <c r="X4169" t="str">
        <f t="shared" si="393"/>
        <v>{location: new google.maps.LatLng(37.759, -122.502), weight: 0},</v>
      </c>
      <c r="Y4169" t="str">
        <f t="shared" si="394"/>
        <v>{location: new google.maps.LatLng(37.759, -122.502), weight: 0},</v>
      </c>
    </row>
    <row r="4170" spans="1:25" x14ac:dyDescent="0.2">
      <c r="A4170">
        <v>37.759</v>
      </c>
      <c r="B4170">
        <v>-122.501</v>
      </c>
      <c r="C4170">
        <v>0</v>
      </c>
      <c r="D4170">
        <v>1</v>
      </c>
      <c r="E4170">
        <v>0</v>
      </c>
      <c r="F4170">
        <v>1</v>
      </c>
      <c r="G4170">
        <v>0</v>
      </c>
      <c r="H4170">
        <v>0</v>
      </c>
      <c r="I4170">
        <v>3</v>
      </c>
      <c r="J4170">
        <v>0</v>
      </c>
      <c r="K4170">
        <v>1</v>
      </c>
      <c r="L4170">
        <v>4</v>
      </c>
      <c r="M4170">
        <f>VLOOKUP(H4170,AE$2:$AJ$12,6,TRUE)</f>
        <v>0</v>
      </c>
      <c r="N4170">
        <f>VLOOKUP(I4170,AF$2:$AJ$12,5,TRUE)</f>
        <v>5</v>
      </c>
      <c r="O4170">
        <f>VLOOKUP(J4170,AG$2:$AJ$12,4,TRUE)</f>
        <v>0</v>
      </c>
      <c r="P4170">
        <f>VLOOKUP(K4170,AH$2:$AJ$12,3,TRUE)</f>
        <v>7</v>
      </c>
      <c r="Q4170">
        <f>VLOOKUP(L4170,AI$2:$AJ$12,2,TRUE)</f>
        <v>3</v>
      </c>
      <c r="T4170" t="str">
        <f t="shared" si="395"/>
        <v>Crimepoint.create(latitude:37.759, longitude:-122.501, drugdrink:0, misdemean:5, theft:0, violent:7, total:3, drugdrinkct:0, misdemeanct:3, theftct:0, violentct:1, totalct:4)</v>
      </c>
      <c r="U4170" t="str">
        <f t="shared" si="396"/>
        <v>{location: new google.maps.LatLng(37.759, -122.501), weight: 0},</v>
      </c>
      <c r="V4170" t="str">
        <f t="shared" si="391"/>
        <v>{location: new google.maps.LatLng(37.759, -122.501), weight: 1},</v>
      </c>
      <c r="W4170" t="str">
        <f t="shared" si="392"/>
        <v>{location: new google.maps.LatLng(37.759, -122.501), weight: 0},</v>
      </c>
      <c r="X4170" t="str">
        <f t="shared" si="393"/>
        <v>{location: new google.maps.LatLng(37.759, -122.501), weight: 1},</v>
      </c>
      <c r="Y4170" t="str">
        <f t="shared" si="394"/>
        <v>{location: new google.maps.LatLng(37.759, -122.501), weight: 0},</v>
      </c>
    </row>
    <row r="4171" spans="1:25" x14ac:dyDescent="0.2">
      <c r="A4171">
        <v>37.759</v>
      </c>
      <c r="B4171">
        <v>-122.5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2</v>
      </c>
      <c r="M4171">
        <f>VLOOKUP(H4171,AE$2:$AJ$12,6,TRUE)</f>
        <v>0</v>
      </c>
      <c r="N4171">
        <f>VLOOKUP(I4171,AF$2:$AJ$12,5,TRUE)</f>
        <v>2</v>
      </c>
      <c r="O4171">
        <f>VLOOKUP(J4171,AG$2:$AJ$12,4,TRUE)</f>
        <v>3</v>
      </c>
      <c r="P4171">
        <f>VLOOKUP(K4171,AH$2:$AJ$12,3,TRUE)</f>
        <v>0</v>
      </c>
      <c r="Q4171">
        <f>VLOOKUP(L4171,AI$2:$AJ$12,2,TRUE)</f>
        <v>1</v>
      </c>
      <c r="T4171" t="str">
        <f t="shared" si="395"/>
        <v>Crimepoint.create(latitude:37.759, longitude:-122.5, drugdrink:0, misdemean:2, theft:3, violent:0, total:1, drugdrinkct:0, misdemeanct:1, theftct:1, violentct:0, totalct:2)</v>
      </c>
      <c r="U4171" t="str">
        <f t="shared" si="396"/>
        <v>{location: new google.maps.LatLng(37.759, -122.5), weight: 0},</v>
      </c>
      <c r="V4171" t="str">
        <f t="shared" si="391"/>
        <v>{location: new google.maps.LatLng(37.759, -122.5), weight: 0},</v>
      </c>
      <c r="W4171" t="str">
        <f t="shared" si="392"/>
        <v>{location: new google.maps.LatLng(37.759, -122.5), weight: 0},</v>
      </c>
      <c r="X4171" t="str">
        <f t="shared" si="393"/>
        <v>{location: new google.maps.LatLng(37.759, -122.5), weight: 0},</v>
      </c>
      <c r="Y4171" t="str">
        <f t="shared" si="394"/>
        <v>{location: new google.maps.LatLng(37.759, -122.5), weight: 0},</v>
      </c>
    </row>
    <row r="4172" spans="1:25" x14ac:dyDescent="0.2">
      <c r="A4172">
        <v>37.759</v>
      </c>
      <c r="B4172">
        <v>-122.497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2</v>
      </c>
      <c r="J4172">
        <v>0</v>
      </c>
      <c r="K4172">
        <v>0</v>
      </c>
      <c r="L4172">
        <v>2</v>
      </c>
      <c r="M4172">
        <f>VLOOKUP(H4172,AE$2:$AJ$12,6,TRUE)</f>
        <v>0</v>
      </c>
      <c r="N4172">
        <f>VLOOKUP(I4172,AF$2:$AJ$12,5,TRUE)</f>
        <v>4</v>
      </c>
      <c r="O4172">
        <f>VLOOKUP(J4172,AG$2:$AJ$12,4,TRUE)</f>
        <v>0</v>
      </c>
      <c r="P4172">
        <f>VLOOKUP(K4172,AH$2:$AJ$12,3,TRUE)</f>
        <v>0</v>
      </c>
      <c r="Q4172">
        <f>VLOOKUP(L4172,AI$2:$AJ$12,2,TRUE)</f>
        <v>1</v>
      </c>
      <c r="T4172" t="str">
        <f t="shared" si="395"/>
        <v>Crimepoint.create(latitude:37.759, longitude:-122.497, drugdrink:0, misdemean:4, theft:0, violent:0, total:1, drugdrinkct:0, misdemeanct:2, theftct:0, violentct:0, totalct:2)</v>
      </c>
      <c r="U4172" t="str">
        <f t="shared" si="396"/>
        <v>{location: new google.maps.LatLng(37.759, -122.497), weight: 0},</v>
      </c>
      <c r="V4172" t="str">
        <f t="shared" si="391"/>
        <v>{location: new google.maps.LatLng(37.759, -122.497), weight: 0},</v>
      </c>
      <c r="W4172" t="str">
        <f t="shared" si="392"/>
        <v>{location: new google.maps.LatLng(37.759, -122.497), weight: 0},</v>
      </c>
      <c r="X4172" t="str">
        <f t="shared" si="393"/>
        <v>{location: new google.maps.LatLng(37.759, -122.497), weight: 0},</v>
      </c>
      <c r="Y4172" t="str">
        <f t="shared" si="394"/>
        <v>{location: new google.maps.LatLng(37.759, -122.497), weight: 0},</v>
      </c>
    </row>
    <row r="4173" spans="1:25" x14ac:dyDescent="0.2">
      <c r="A4173">
        <v>37.759</v>
      </c>
      <c r="B4173">
        <v>-122.496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1</v>
      </c>
      <c r="M4173">
        <f>VLOOKUP(H4173,AE$2:$AJ$12,6,TRUE)</f>
        <v>0</v>
      </c>
      <c r="N4173">
        <f>VLOOKUP(I4173,AF$2:$AJ$12,5,TRUE)</f>
        <v>0</v>
      </c>
      <c r="O4173">
        <f>VLOOKUP(J4173,AG$2:$AJ$12,4,TRUE)</f>
        <v>0</v>
      </c>
      <c r="P4173">
        <f>VLOOKUP(K4173,AH$2:$AJ$12,3,TRUE)</f>
        <v>7</v>
      </c>
      <c r="Q4173">
        <f>VLOOKUP(L4173,AI$2:$AJ$12,2,TRUE)</f>
        <v>0</v>
      </c>
      <c r="T4173" t="str">
        <f t="shared" si="395"/>
        <v>Crimepoint.create(latitude:37.759, longitude:-122.496, drugdrink:0, misdemean:0, theft:0, violent:7, total:0, drugdrinkct:0, misdemeanct:0, theftct:0, violentct:1, totalct:1)</v>
      </c>
      <c r="U4173" t="str">
        <f t="shared" si="396"/>
        <v>{location: new google.maps.LatLng(37.759, -122.496), weight: 0},</v>
      </c>
      <c r="V4173" t="str">
        <f t="shared" si="391"/>
        <v>{location: new google.maps.LatLng(37.759, -122.496), weight: 0},</v>
      </c>
      <c r="W4173" t="str">
        <f t="shared" si="392"/>
        <v>{location: new google.maps.LatLng(37.759, -122.496), weight: 0},</v>
      </c>
      <c r="X4173" t="str">
        <f t="shared" si="393"/>
        <v>{location: new google.maps.LatLng(37.759, -122.496), weight: 1},</v>
      </c>
      <c r="Y4173" t="str">
        <f t="shared" si="394"/>
        <v>{location: new google.maps.LatLng(37.759, -122.496), weight: 0},</v>
      </c>
    </row>
    <row r="4174" spans="1:25" x14ac:dyDescent="0.2">
      <c r="A4174">
        <v>37.759</v>
      </c>
      <c r="B4174">
        <v>-122.495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1</v>
      </c>
      <c r="M4174">
        <f>VLOOKUP(H4174,AE$2:$AJ$12,6,TRUE)</f>
        <v>0</v>
      </c>
      <c r="N4174">
        <f>VLOOKUP(I4174,AF$2:$AJ$12,5,TRUE)</f>
        <v>0</v>
      </c>
      <c r="O4174">
        <f>VLOOKUP(J4174,AG$2:$AJ$12,4,TRUE)</f>
        <v>3</v>
      </c>
      <c r="P4174">
        <f>VLOOKUP(K4174,AH$2:$AJ$12,3,TRUE)</f>
        <v>0</v>
      </c>
      <c r="Q4174">
        <f>VLOOKUP(L4174,AI$2:$AJ$12,2,TRUE)</f>
        <v>0</v>
      </c>
      <c r="T4174" t="str">
        <f t="shared" si="395"/>
        <v>Crimepoint.create(latitude:37.759, longitude:-122.495, drugdrink:0, misdemean:0, theft:3, violent:0, total:0, drugdrinkct:0, misdemeanct:0, theftct:1, violentct:0, totalct:1)</v>
      </c>
      <c r="U4174" t="str">
        <f t="shared" si="396"/>
        <v>{location: new google.maps.LatLng(37.759, -122.495), weight: 0},</v>
      </c>
      <c r="V4174" t="str">
        <f t="shared" si="391"/>
        <v>{location: new google.maps.LatLng(37.759, -122.495), weight: 0},</v>
      </c>
      <c r="W4174" t="str">
        <f t="shared" si="392"/>
        <v>{location: new google.maps.LatLng(37.759, -122.495), weight: 0},</v>
      </c>
      <c r="X4174" t="str">
        <f t="shared" si="393"/>
        <v>{location: new google.maps.LatLng(37.759, -122.495), weight: 0},</v>
      </c>
      <c r="Y4174" t="str">
        <f t="shared" si="394"/>
        <v>{location: new google.maps.LatLng(37.759, -122.495), weight: 0},</v>
      </c>
    </row>
    <row r="4175" spans="1:25" x14ac:dyDescent="0.2">
      <c r="A4175">
        <v>37.759</v>
      </c>
      <c r="B4175">
        <v>-122.494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3</v>
      </c>
      <c r="J4175">
        <v>1</v>
      </c>
      <c r="K4175">
        <v>0</v>
      </c>
      <c r="L4175">
        <v>4</v>
      </c>
      <c r="M4175">
        <f>VLOOKUP(H4175,AE$2:$AJ$12,6,TRUE)</f>
        <v>0</v>
      </c>
      <c r="N4175">
        <f>VLOOKUP(I4175,AF$2:$AJ$12,5,TRUE)</f>
        <v>5</v>
      </c>
      <c r="O4175">
        <f>VLOOKUP(J4175,AG$2:$AJ$12,4,TRUE)</f>
        <v>3</v>
      </c>
      <c r="P4175">
        <f>VLOOKUP(K4175,AH$2:$AJ$12,3,TRUE)</f>
        <v>0</v>
      </c>
      <c r="Q4175">
        <f>VLOOKUP(L4175,AI$2:$AJ$12,2,TRUE)</f>
        <v>3</v>
      </c>
      <c r="T4175" t="str">
        <f t="shared" si="395"/>
        <v>Crimepoint.create(latitude:37.759, longitude:-122.494, drugdrink:0, misdemean:5, theft:3, violent:0, total:3, drugdrinkct:0, misdemeanct:3, theftct:1, violentct:0, totalct:4)</v>
      </c>
      <c r="U4175" t="str">
        <f t="shared" si="396"/>
        <v>{location: new google.maps.LatLng(37.759, -122.494), weight: 0},</v>
      </c>
      <c r="V4175" t="str">
        <f t="shared" si="391"/>
        <v>{location: new google.maps.LatLng(37.759, -122.494), weight: 1},</v>
      </c>
      <c r="W4175" t="str">
        <f t="shared" si="392"/>
        <v>{location: new google.maps.LatLng(37.759, -122.494), weight: 0},</v>
      </c>
      <c r="X4175" t="str">
        <f t="shared" si="393"/>
        <v>{location: new google.maps.LatLng(37.759, -122.494), weight: 0},</v>
      </c>
      <c r="Y4175" t="str">
        <f t="shared" si="394"/>
        <v>{location: new google.maps.LatLng(37.759, -122.494), weight: 0},</v>
      </c>
    </row>
    <row r="4176" spans="1:25" x14ac:dyDescent="0.2">
      <c r="A4176">
        <v>37.759</v>
      </c>
      <c r="B4176">
        <v>-122.49299999999999</v>
      </c>
      <c r="C4176">
        <v>0</v>
      </c>
      <c r="D4176">
        <v>2</v>
      </c>
      <c r="E4176">
        <v>0</v>
      </c>
      <c r="F4176">
        <v>1</v>
      </c>
      <c r="G4176">
        <v>1</v>
      </c>
      <c r="H4176">
        <v>0</v>
      </c>
      <c r="I4176">
        <v>10</v>
      </c>
      <c r="J4176">
        <v>3</v>
      </c>
      <c r="K4176">
        <v>2</v>
      </c>
      <c r="L4176">
        <v>15</v>
      </c>
      <c r="M4176">
        <f>VLOOKUP(H4176,AE$2:$AJ$12,6,TRUE)</f>
        <v>0</v>
      </c>
      <c r="N4176">
        <f>VLOOKUP(I4176,AF$2:$AJ$12,5,TRUE)</f>
        <v>8</v>
      </c>
      <c r="O4176">
        <f>VLOOKUP(J4176,AG$2:$AJ$12,4,TRUE)</f>
        <v>5</v>
      </c>
      <c r="P4176">
        <f>VLOOKUP(K4176,AH$2:$AJ$12,3,TRUE)</f>
        <v>7</v>
      </c>
      <c r="Q4176">
        <f>VLOOKUP(L4176,AI$2:$AJ$12,2,TRUE)</f>
        <v>7</v>
      </c>
      <c r="T4176" t="str">
        <f t="shared" si="395"/>
        <v>Crimepoint.create(latitude:37.759, longitude:-122.493, drugdrink:0, misdemean:8, theft:5, violent:7, total:7, drugdrinkct:0, misdemeanct:10, theftct:3, violentct:2, totalct:15)</v>
      </c>
      <c r="U4176" t="str">
        <f t="shared" si="396"/>
        <v>{location: new google.maps.LatLng(37.759, -122.493), weight: 0},</v>
      </c>
      <c r="V4176" t="str">
        <f t="shared" si="391"/>
        <v>{location: new google.maps.LatLng(37.759, -122.493), weight: 2},</v>
      </c>
      <c r="W4176" t="str">
        <f t="shared" si="392"/>
        <v>{location: new google.maps.LatLng(37.759, -122.493), weight: 0},</v>
      </c>
      <c r="X4176" t="str">
        <f t="shared" si="393"/>
        <v>{location: new google.maps.LatLng(37.759, -122.493), weight: 1},</v>
      </c>
      <c r="Y4176" t="str">
        <f t="shared" si="394"/>
        <v>{location: new google.maps.LatLng(37.759, -122.493), weight: 1},</v>
      </c>
    </row>
    <row r="4177" spans="1:25" x14ac:dyDescent="0.2">
      <c r="A4177">
        <v>37.759</v>
      </c>
      <c r="B4177">
        <v>-122.491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2</v>
      </c>
      <c r="M4177">
        <f>VLOOKUP(H4177,AE$2:$AJ$12,6,TRUE)</f>
        <v>0</v>
      </c>
      <c r="N4177">
        <f>VLOOKUP(I4177,AF$2:$AJ$12,5,TRUE)</f>
        <v>2</v>
      </c>
      <c r="O4177">
        <f>VLOOKUP(J4177,AG$2:$AJ$12,4,TRUE)</f>
        <v>0</v>
      </c>
      <c r="P4177">
        <f>VLOOKUP(K4177,AH$2:$AJ$12,3,TRUE)</f>
        <v>7</v>
      </c>
      <c r="Q4177">
        <f>VLOOKUP(L4177,AI$2:$AJ$12,2,TRUE)</f>
        <v>1</v>
      </c>
      <c r="T4177" t="str">
        <f t="shared" si="395"/>
        <v>Crimepoint.create(latitude:37.759, longitude:-122.491, drugdrink:0, misdemean:2, theft:0, violent:7, total:1, drugdrinkct:0, misdemeanct:1, theftct:0, violentct:1, totalct:2)</v>
      </c>
      <c r="U4177" t="str">
        <f t="shared" si="396"/>
        <v>{location: new google.maps.LatLng(37.759, -122.491), weight: 0},</v>
      </c>
      <c r="V4177" t="str">
        <f t="shared" si="391"/>
        <v>{location: new google.maps.LatLng(37.759, -122.491), weight: 0},</v>
      </c>
      <c r="W4177" t="str">
        <f t="shared" si="392"/>
        <v>{location: new google.maps.LatLng(37.759, -122.491), weight: 0},</v>
      </c>
      <c r="X4177" t="str">
        <f t="shared" si="393"/>
        <v>{location: new google.maps.LatLng(37.759, -122.491), weight: 1},</v>
      </c>
      <c r="Y4177" t="str">
        <f t="shared" si="394"/>
        <v>{location: new google.maps.LatLng(37.759, -122.491), weight: 0},</v>
      </c>
    </row>
    <row r="4178" spans="1:25" x14ac:dyDescent="0.2">
      <c r="A4178">
        <v>37.759</v>
      </c>
      <c r="B4178">
        <v>-122.49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3</v>
      </c>
      <c r="J4178">
        <v>0</v>
      </c>
      <c r="K4178">
        <v>0</v>
      </c>
      <c r="L4178">
        <v>3</v>
      </c>
      <c r="M4178">
        <f>VLOOKUP(H4178,AE$2:$AJ$12,6,TRUE)</f>
        <v>0</v>
      </c>
      <c r="N4178">
        <f>VLOOKUP(I4178,AF$2:$AJ$12,5,TRUE)</f>
        <v>5</v>
      </c>
      <c r="O4178">
        <f>VLOOKUP(J4178,AG$2:$AJ$12,4,TRUE)</f>
        <v>0</v>
      </c>
      <c r="P4178">
        <f>VLOOKUP(K4178,AH$2:$AJ$12,3,TRUE)</f>
        <v>0</v>
      </c>
      <c r="Q4178">
        <f>VLOOKUP(L4178,AI$2:$AJ$12,2,TRUE)</f>
        <v>2</v>
      </c>
      <c r="T4178" t="str">
        <f t="shared" si="395"/>
        <v>Crimepoint.create(latitude:37.759, longitude:-122.49, drugdrink:0, misdemean:5, theft:0, violent:0, total:2, drugdrinkct:0, misdemeanct:3, theftct:0, violentct:0, totalct:3)</v>
      </c>
      <c r="U4178" t="str">
        <f t="shared" si="396"/>
        <v>{location: new google.maps.LatLng(37.759, -122.49), weight: 0},</v>
      </c>
      <c r="V4178" t="str">
        <f t="shared" si="391"/>
        <v>{location: new google.maps.LatLng(37.759, -122.49), weight: 1},</v>
      </c>
      <c r="W4178" t="str">
        <f t="shared" si="392"/>
        <v>{location: new google.maps.LatLng(37.759, -122.49), weight: 0},</v>
      </c>
      <c r="X4178" t="str">
        <f t="shared" si="393"/>
        <v>{location: new google.maps.LatLng(37.759, -122.49), weight: 0},</v>
      </c>
      <c r="Y4178" t="str">
        <f t="shared" si="394"/>
        <v>{location: new google.maps.LatLng(37.759, -122.49), weight: 0},</v>
      </c>
    </row>
    <row r="4179" spans="1:25" x14ac:dyDescent="0.2">
      <c r="A4179">
        <v>37.759</v>
      </c>
      <c r="B4179">
        <v>-122.488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2</v>
      </c>
      <c r="K4179">
        <v>0</v>
      </c>
      <c r="L4179">
        <v>3</v>
      </c>
      <c r="M4179">
        <f>VLOOKUP(H4179,AE$2:$AJ$12,6,TRUE)</f>
        <v>0</v>
      </c>
      <c r="N4179">
        <f>VLOOKUP(I4179,AF$2:$AJ$12,5,TRUE)</f>
        <v>2</v>
      </c>
      <c r="O4179">
        <f>VLOOKUP(J4179,AG$2:$AJ$12,4,TRUE)</f>
        <v>4</v>
      </c>
      <c r="P4179">
        <f>VLOOKUP(K4179,AH$2:$AJ$12,3,TRUE)</f>
        <v>0</v>
      </c>
      <c r="Q4179">
        <f>VLOOKUP(L4179,AI$2:$AJ$12,2,TRUE)</f>
        <v>2</v>
      </c>
      <c r="T4179" t="str">
        <f t="shared" si="395"/>
        <v>Crimepoint.create(latitude:37.759, longitude:-122.488, drugdrink:0, misdemean:2, theft:4, violent:0, total:2, drugdrinkct:0, misdemeanct:1, theftct:2, violentct:0, totalct:3)</v>
      </c>
      <c r="U4179" t="str">
        <f t="shared" si="396"/>
        <v>{location: new google.maps.LatLng(37.759, -122.488), weight: 0},</v>
      </c>
      <c r="V4179" t="str">
        <f t="shared" si="391"/>
        <v>{location: new google.maps.LatLng(37.759, -122.488), weight: 0},</v>
      </c>
      <c r="W4179" t="str">
        <f t="shared" si="392"/>
        <v>{location: new google.maps.LatLng(37.759, -122.488), weight: 0},</v>
      </c>
      <c r="X4179" t="str">
        <f t="shared" si="393"/>
        <v>{location: new google.maps.LatLng(37.759, -122.488), weight: 0},</v>
      </c>
      <c r="Y4179" t="str">
        <f t="shared" si="394"/>
        <v>{location: new google.maps.LatLng(37.759, -122.488), weight: 0},</v>
      </c>
    </row>
    <row r="4180" spans="1:25" x14ac:dyDescent="0.2">
      <c r="A4180">
        <v>37.759</v>
      </c>
      <c r="B4180">
        <v>-122.48699999999999</v>
      </c>
      <c r="C4180">
        <v>0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4</v>
      </c>
      <c r="J4180">
        <v>0</v>
      </c>
      <c r="K4180">
        <v>1</v>
      </c>
      <c r="L4180">
        <v>5</v>
      </c>
      <c r="M4180">
        <f>VLOOKUP(H4180,AE$2:$AJ$12,6,TRUE)</f>
        <v>0</v>
      </c>
      <c r="N4180">
        <f>VLOOKUP(I4180,AF$2:$AJ$12,5,TRUE)</f>
        <v>6</v>
      </c>
      <c r="O4180">
        <f>VLOOKUP(J4180,AG$2:$AJ$12,4,TRUE)</f>
        <v>0</v>
      </c>
      <c r="P4180">
        <f>VLOOKUP(K4180,AH$2:$AJ$12,3,TRUE)</f>
        <v>7</v>
      </c>
      <c r="Q4180">
        <f>VLOOKUP(L4180,AI$2:$AJ$12,2,TRUE)</f>
        <v>4</v>
      </c>
      <c r="T4180" t="str">
        <f t="shared" si="395"/>
        <v>Crimepoint.create(latitude:37.759, longitude:-122.487, drugdrink:0, misdemean:6, theft:0, violent:7, total:4, drugdrinkct:0, misdemeanct:4, theftct:0, violentct:1, totalct:5)</v>
      </c>
      <c r="U4180" t="str">
        <f t="shared" si="396"/>
        <v>{location: new google.maps.LatLng(37.759, -122.487), weight: 0},</v>
      </c>
      <c r="V4180" t="str">
        <f t="shared" si="391"/>
        <v>{location: new google.maps.LatLng(37.759, -122.487), weight: 1},</v>
      </c>
      <c r="W4180" t="str">
        <f t="shared" si="392"/>
        <v>{location: new google.maps.LatLng(37.759, -122.487), weight: 0},</v>
      </c>
      <c r="X4180" t="str">
        <f t="shared" si="393"/>
        <v>{location: new google.maps.LatLng(37.759, -122.487), weight: 1},</v>
      </c>
      <c r="Y4180" t="str">
        <f t="shared" si="394"/>
        <v>{location: new google.maps.LatLng(37.759, -122.487), weight: 0},</v>
      </c>
    </row>
    <row r="4181" spans="1:25" x14ac:dyDescent="0.2">
      <c r="A4181">
        <v>37.759</v>
      </c>
      <c r="B4181">
        <v>-122.485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5</v>
      </c>
      <c r="J4181">
        <v>1</v>
      </c>
      <c r="K4181">
        <v>0</v>
      </c>
      <c r="L4181">
        <v>6</v>
      </c>
      <c r="M4181">
        <f>VLOOKUP(H4181,AE$2:$AJ$12,6,TRUE)</f>
        <v>0</v>
      </c>
      <c r="N4181">
        <f>VLOOKUP(I4181,AF$2:$AJ$12,5,TRUE)</f>
        <v>6</v>
      </c>
      <c r="O4181">
        <f>VLOOKUP(J4181,AG$2:$AJ$12,4,TRUE)</f>
        <v>3</v>
      </c>
      <c r="P4181">
        <f>VLOOKUP(K4181,AH$2:$AJ$12,3,TRUE)</f>
        <v>0</v>
      </c>
      <c r="Q4181">
        <f>VLOOKUP(L4181,AI$2:$AJ$12,2,TRUE)</f>
        <v>4</v>
      </c>
      <c r="T4181" t="str">
        <f t="shared" si="395"/>
        <v>Crimepoint.create(latitude:37.759, longitude:-122.485, drugdrink:0, misdemean:6, theft:3, violent:0, total:4, drugdrinkct:0, misdemeanct:5, theftct:1, violentct:0, totalct:6)</v>
      </c>
      <c r="U4181" t="str">
        <f t="shared" si="396"/>
        <v>{location: new google.maps.LatLng(37.759, -122.485), weight: 0},</v>
      </c>
      <c r="V4181" t="str">
        <f t="shared" si="391"/>
        <v>{location: new google.maps.LatLng(37.759, -122.485), weight: 1},</v>
      </c>
      <c r="W4181" t="str">
        <f t="shared" si="392"/>
        <v>{location: new google.maps.LatLng(37.759, -122.485), weight: 0},</v>
      </c>
      <c r="X4181" t="str">
        <f t="shared" si="393"/>
        <v>{location: new google.maps.LatLng(37.759, -122.485), weight: 0},</v>
      </c>
      <c r="Y4181" t="str">
        <f t="shared" si="394"/>
        <v>{location: new google.maps.LatLng(37.759, -122.485), weight: 0},</v>
      </c>
    </row>
    <row r="4182" spans="1:25" x14ac:dyDescent="0.2">
      <c r="A4182">
        <v>37.759</v>
      </c>
      <c r="B4182">
        <v>-122.48399999999999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2</v>
      </c>
      <c r="J4182">
        <v>2</v>
      </c>
      <c r="K4182">
        <v>0</v>
      </c>
      <c r="L4182">
        <v>4</v>
      </c>
      <c r="M4182">
        <f>VLOOKUP(H4182,AE$2:$AJ$12,6,TRUE)</f>
        <v>0</v>
      </c>
      <c r="N4182">
        <f>VLOOKUP(I4182,AF$2:$AJ$12,5,TRUE)</f>
        <v>4</v>
      </c>
      <c r="O4182">
        <f>VLOOKUP(J4182,AG$2:$AJ$12,4,TRUE)</f>
        <v>4</v>
      </c>
      <c r="P4182">
        <f>VLOOKUP(K4182,AH$2:$AJ$12,3,TRUE)</f>
        <v>0</v>
      </c>
      <c r="Q4182">
        <f>VLOOKUP(L4182,AI$2:$AJ$12,2,TRUE)</f>
        <v>3</v>
      </c>
      <c r="T4182" t="str">
        <f t="shared" si="395"/>
        <v>Crimepoint.create(latitude:37.759, longitude:-122.484, drugdrink:0, misdemean:4, theft:4, violent:0, total:3, drugdrinkct:0, misdemeanct:2, theftct:2, violentct:0, totalct:4)</v>
      </c>
      <c r="U4182" t="str">
        <f t="shared" si="396"/>
        <v>{location: new google.maps.LatLng(37.759, -122.484), weight: 0},</v>
      </c>
      <c r="V4182" t="str">
        <f t="shared" si="391"/>
        <v>{location: new google.maps.LatLng(37.759, -122.484), weight: 0},</v>
      </c>
      <c r="W4182" t="str">
        <f t="shared" si="392"/>
        <v>{location: new google.maps.LatLng(37.759, -122.484), weight: 0},</v>
      </c>
      <c r="X4182" t="str">
        <f t="shared" si="393"/>
        <v>{location: new google.maps.LatLng(37.759, -122.484), weight: 0},</v>
      </c>
      <c r="Y4182" t="str">
        <f t="shared" si="394"/>
        <v>{location: new google.maps.LatLng(37.759, -122.484), weight: 0},</v>
      </c>
    </row>
    <row r="4183" spans="1:25" x14ac:dyDescent="0.2">
      <c r="A4183">
        <v>37.759</v>
      </c>
      <c r="B4183">
        <v>-122.483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</v>
      </c>
      <c r="K4183">
        <v>0</v>
      </c>
      <c r="L4183">
        <v>2</v>
      </c>
      <c r="M4183">
        <f>VLOOKUP(H4183,AE$2:$AJ$12,6,TRUE)</f>
        <v>0</v>
      </c>
      <c r="N4183">
        <f>VLOOKUP(I4183,AF$2:$AJ$12,5,TRUE)</f>
        <v>0</v>
      </c>
      <c r="O4183">
        <f>VLOOKUP(J4183,AG$2:$AJ$12,4,TRUE)</f>
        <v>4</v>
      </c>
      <c r="P4183">
        <f>VLOOKUP(K4183,AH$2:$AJ$12,3,TRUE)</f>
        <v>0</v>
      </c>
      <c r="Q4183">
        <f>VLOOKUP(L4183,AI$2:$AJ$12,2,TRUE)</f>
        <v>1</v>
      </c>
      <c r="T4183" t="str">
        <f t="shared" si="395"/>
        <v>Crimepoint.create(latitude:37.759, longitude:-122.483, drugdrink:0, misdemean:0, theft:4, violent:0, total:1, drugdrinkct:0, misdemeanct:0, theftct:2, violentct:0, totalct:2)</v>
      </c>
      <c r="U4183" t="str">
        <f t="shared" si="396"/>
        <v>{location: new google.maps.LatLng(37.759, -122.483), weight: 0},</v>
      </c>
      <c r="V4183" t="str">
        <f t="shared" si="391"/>
        <v>{location: new google.maps.LatLng(37.759, -122.483), weight: 0},</v>
      </c>
      <c r="W4183" t="str">
        <f t="shared" si="392"/>
        <v>{location: new google.maps.LatLng(37.759, -122.483), weight: 0},</v>
      </c>
      <c r="X4183" t="str">
        <f t="shared" si="393"/>
        <v>{location: new google.maps.LatLng(37.759, -122.483), weight: 0},</v>
      </c>
      <c r="Y4183" t="str">
        <f t="shared" si="394"/>
        <v>{location: new google.maps.LatLng(37.759, -122.483), weight: 0},</v>
      </c>
    </row>
    <row r="4184" spans="1:25" x14ac:dyDescent="0.2">
      <c r="A4184">
        <v>37.759</v>
      </c>
      <c r="B4184">
        <v>-122.482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2</v>
      </c>
      <c r="J4184">
        <v>3</v>
      </c>
      <c r="K4184">
        <v>1</v>
      </c>
      <c r="L4184">
        <v>6</v>
      </c>
      <c r="M4184">
        <f>VLOOKUP(H4184,AE$2:$AJ$12,6,TRUE)</f>
        <v>0</v>
      </c>
      <c r="N4184">
        <f>VLOOKUP(I4184,AF$2:$AJ$12,5,TRUE)</f>
        <v>4</v>
      </c>
      <c r="O4184">
        <f>VLOOKUP(J4184,AG$2:$AJ$12,4,TRUE)</f>
        <v>5</v>
      </c>
      <c r="P4184">
        <f>VLOOKUP(K4184,AH$2:$AJ$12,3,TRUE)</f>
        <v>7</v>
      </c>
      <c r="Q4184">
        <f>VLOOKUP(L4184,AI$2:$AJ$12,2,TRUE)</f>
        <v>4</v>
      </c>
      <c r="T4184" t="str">
        <f t="shared" si="395"/>
        <v>Crimepoint.create(latitude:37.759, longitude:-122.482, drugdrink:0, misdemean:4, theft:5, violent:7, total:4, drugdrinkct:0, misdemeanct:2, theftct:3, violentct:1, totalct:6)</v>
      </c>
      <c r="U4184" t="str">
        <f t="shared" si="396"/>
        <v>{location: new google.maps.LatLng(37.759, -122.482), weight: 0},</v>
      </c>
      <c r="V4184" t="str">
        <f t="shared" si="391"/>
        <v>{location: new google.maps.LatLng(37.759, -122.482), weight: 0},</v>
      </c>
      <c r="W4184" t="str">
        <f t="shared" si="392"/>
        <v>{location: new google.maps.LatLng(37.759, -122.482), weight: 0},</v>
      </c>
      <c r="X4184" t="str">
        <f t="shared" si="393"/>
        <v>{location: new google.maps.LatLng(37.759, -122.482), weight: 1},</v>
      </c>
      <c r="Y4184" t="str">
        <f t="shared" si="394"/>
        <v>{location: new google.maps.LatLng(37.759, -122.482), weight: 0},</v>
      </c>
    </row>
    <row r="4185" spans="1:25" x14ac:dyDescent="0.2">
      <c r="A4185">
        <v>37.759</v>
      </c>
      <c r="B4185">
        <v>-122.48099999999999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f>VLOOKUP(H4185,AE$2:$AJ$12,6,TRUE)</f>
        <v>0</v>
      </c>
      <c r="N4185">
        <f>VLOOKUP(I4185,AF$2:$AJ$12,5,TRUE)</f>
        <v>2</v>
      </c>
      <c r="O4185">
        <f>VLOOKUP(J4185,AG$2:$AJ$12,4,TRUE)</f>
        <v>0</v>
      </c>
      <c r="P4185">
        <f>VLOOKUP(K4185,AH$2:$AJ$12,3,TRUE)</f>
        <v>0</v>
      </c>
      <c r="Q4185">
        <f>VLOOKUP(L4185,AI$2:$AJ$12,2,TRUE)</f>
        <v>0</v>
      </c>
      <c r="T4185" t="str">
        <f t="shared" si="395"/>
        <v>Crimepoint.create(latitude:37.759, longitude:-122.481, drugdrink:0, misdemean:2, theft:0, violent:0, total:0, drugdrinkct:0, misdemeanct:1, theftct:0, violentct:0, totalct:1)</v>
      </c>
      <c r="U4185" t="str">
        <f t="shared" si="396"/>
        <v>{location: new google.maps.LatLng(37.759, -122.481), weight: 0},</v>
      </c>
      <c r="V4185" t="str">
        <f t="shared" si="391"/>
        <v>{location: new google.maps.LatLng(37.759, -122.481), weight: 0},</v>
      </c>
      <c r="W4185" t="str">
        <f t="shared" si="392"/>
        <v>{location: new google.maps.LatLng(37.759, -122.481), weight: 0},</v>
      </c>
      <c r="X4185" t="str">
        <f t="shared" si="393"/>
        <v>{location: new google.maps.LatLng(37.759, -122.481), weight: 0},</v>
      </c>
      <c r="Y4185" t="str">
        <f t="shared" si="394"/>
        <v>{location: new google.maps.LatLng(37.759, -122.481), weight: 0},</v>
      </c>
    </row>
    <row r="4186" spans="1:25" x14ac:dyDescent="0.2">
      <c r="A4186">
        <v>37.759</v>
      </c>
      <c r="B4186">
        <v>-122.48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f>VLOOKUP(H4186,AE$2:$AJ$12,6,TRUE)</f>
        <v>0</v>
      </c>
      <c r="N4186">
        <f>VLOOKUP(I4186,AF$2:$AJ$12,5,TRUE)</f>
        <v>0</v>
      </c>
      <c r="O4186">
        <f>VLOOKUP(J4186,AG$2:$AJ$12,4,TRUE)</f>
        <v>3</v>
      </c>
      <c r="P4186">
        <f>VLOOKUP(K4186,AH$2:$AJ$12,3,TRUE)</f>
        <v>0</v>
      </c>
      <c r="Q4186">
        <f>VLOOKUP(L4186,AI$2:$AJ$12,2,TRUE)</f>
        <v>0</v>
      </c>
      <c r="T4186" t="str">
        <f t="shared" si="395"/>
        <v>Crimepoint.create(latitude:37.759, longitude:-122.48, drugdrink:0, misdemean:0, theft:3, violent:0, total:0, drugdrinkct:0, misdemeanct:0, theftct:1, violentct:0, totalct:1)</v>
      </c>
      <c r="U4186" t="str">
        <f t="shared" si="396"/>
        <v>{location: new google.maps.LatLng(37.759, -122.48), weight: 0},</v>
      </c>
      <c r="V4186" t="str">
        <f t="shared" si="391"/>
        <v>{location: new google.maps.LatLng(37.759, -122.48), weight: 0},</v>
      </c>
      <c r="W4186" t="str">
        <f t="shared" si="392"/>
        <v>{location: new google.maps.LatLng(37.759, -122.48), weight: 0},</v>
      </c>
      <c r="X4186" t="str">
        <f t="shared" si="393"/>
        <v>{location: new google.maps.LatLng(37.759, -122.48), weight: 0},</v>
      </c>
      <c r="Y4186" t="str">
        <f t="shared" si="394"/>
        <v>{location: new google.maps.LatLng(37.759, -122.48), weight: 0},</v>
      </c>
    </row>
    <row r="4187" spans="1:25" x14ac:dyDescent="0.2">
      <c r="A4187">
        <v>37.759</v>
      </c>
      <c r="B4187">
        <v>-122.479</v>
      </c>
      <c r="C4187">
        <v>1</v>
      </c>
      <c r="D4187">
        <v>1</v>
      </c>
      <c r="E4187">
        <v>0</v>
      </c>
      <c r="F4187">
        <v>4</v>
      </c>
      <c r="G4187">
        <v>1</v>
      </c>
      <c r="H4187">
        <v>1</v>
      </c>
      <c r="I4187">
        <v>4</v>
      </c>
      <c r="J4187">
        <v>1</v>
      </c>
      <c r="K4187">
        <v>5</v>
      </c>
      <c r="L4187">
        <v>11</v>
      </c>
      <c r="M4187">
        <f>VLOOKUP(H4187,AE$2:$AJ$12,6,TRUE)</f>
        <v>8</v>
      </c>
      <c r="N4187">
        <f>VLOOKUP(I4187,AF$2:$AJ$12,5,TRUE)</f>
        <v>6</v>
      </c>
      <c r="O4187">
        <f>VLOOKUP(J4187,AG$2:$AJ$12,4,TRUE)</f>
        <v>3</v>
      </c>
      <c r="P4187">
        <f>VLOOKUP(K4187,AH$2:$AJ$12,3,TRUE)</f>
        <v>9</v>
      </c>
      <c r="Q4187">
        <f>VLOOKUP(L4187,AI$2:$AJ$12,2,TRUE)</f>
        <v>6</v>
      </c>
      <c r="T4187" t="str">
        <f t="shared" si="395"/>
        <v>Crimepoint.create(latitude:37.759, longitude:-122.479, drugdrink:8, misdemean:6, theft:3, violent:9, total:6, drugdrinkct:1, misdemeanct:4, theftct:1, violentct:5, totalct:11)</v>
      </c>
      <c r="U4187" t="str">
        <f t="shared" si="396"/>
        <v>{location: new google.maps.LatLng(37.759, -122.479), weight: 1},</v>
      </c>
      <c r="V4187" t="str">
        <f t="shared" si="391"/>
        <v>{location: new google.maps.LatLng(37.759, -122.479), weight: 1},</v>
      </c>
      <c r="W4187" t="str">
        <f t="shared" si="392"/>
        <v>{location: new google.maps.LatLng(37.759, -122.479), weight: 0},</v>
      </c>
      <c r="X4187" t="str">
        <f t="shared" si="393"/>
        <v>{location: new google.maps.LatLng(37.759, -122.479), weight: 4},</v>
      </c>
      <c r="Y4187" t="str">
        <f t="shared" si="394"/>
        <v>{location: new google.maps.LatLng(37.759, -122.479), weight: 1},</v>
      </c>
    </row>
    <row r="4188" spans="1:25" x14ac:dyDescent="0.2">
      <c r="A4188">
        <v>37.759</v>
      </c>
      <c r="B4188">
        <v>-122.47799999999999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3</v>
      </c>
      <c r="K4188">
        <v>0</v>
      </c>
      <c r="L4188">
        <v>4</v>
      </c>
      <c r="M4188">
        <f>VLOOKUP(H4188,AE$2:$AJ$12,6,TRUE)</f>
        <v>0</v>
      </c>
      <c r="N4188">
        <f>VLOOKUP(I4188,AF$2:$AJ$12,5,TRUE)</f>
        <v>2</v>
      </c>
      <c r="O4188">
        <f>VLOOKUP(J4188,AG$2:$AJ$12,4,TRUE)</f>
        <v>5</v>
      </c>
      <c r="P4188">
        <f>VLOOKUP(K4188,AH$2:$AJ$12,3,TRUE)</f>
        <v>0</v>
      </c>
      <c r="Q4188">
        <f>VLOOKUP(L4188,AI$2:$AJ$12,2,TRUE)</f>
        <v>3</v>
      </c>
      <c r="T4188" t="str">
        <f t="shared" si="395"/>
        <v>Crimepoint.create(latitude:37.759, longitude:-122.478, drugdrink:0, misdemean:2, theft:5, violent:0, total:3, drugdrinkct:0, misdemeanct:1, theftct:3, violentct:0, totalct:4)</v>
      </c>
      <c r="U4188" t="str">
        <f t="shared" si="396"/>
        <v>{location: new google.maps.LatLng(37.759, -122.478), weight: 0},</v>
      </c>
      <c r="V4188" t="str">
        <f t="shared" si="391"/>
        <v>{location: new google.maps.LatLng(37.759, -122.478), weight: 0},</v>
      </c>
      <c r="W4188" t="str">
        <f t="shared" si="392"/>
        <v>{location: new google.maps.LatLng(37.759, -122.478), weight: 0},</v>
      </c>
      <c r="X4188" t="str">
        <f t="shared" si="393"/>
        <v>{location: new google.maps.LatLng(37.759, -122.478), weight: 0},</v>
      </c>
      <c r="Y4188" t="str">
        <f t="shared" si="394"/>
        <v>{location: new google.maps.LatLng(37.759, -122.478), weight: 0},</v>
      </c>
    </row>
    <row r="4189" spans="1:25" x14ac:dyDescent="0.2">
      <c r="A4189">
        <v>37.759</v>
      </c>
      <c r="B4189">
        <v>-122.477</v>
      </c>
      <c r="C4189">
        <v>0</v>
      </c>
      <c r="D4189">
        <v>2</v>
      </c>
      <c r="E4189">
        <v>0</v>
      </c>
      <c r="F4189">
        <v>1</v>
      </c>
      <c r="G4189">
        <v>1</v>
      </c>
      <c r="H4189">
        <v>0</v>
      </c>
      <c r="I4189">
        <v>10</v>
      </c>
      <c r="J4189">
        <v>3</v>
      </c>
      <c r="K4189">
        <v>1</v>
      </c>
      <c r="L4189">
        <v>14</v>
      </c>
      <c r="M4189">
        <f>VLOOKUP(H4189,AE$2:$AJ$12,6,TRUE)</f>
        <v>0</v>
      </c>
      <c r="N4189">
        <f>VLOOKUP(I4189,AF$2:$AJ$12,5,TRUE)</f>
        <v>8</v>
      </c>
      <c r="O4189">
        <f>VLOOKUP(J4189,AG$2:$AJ$12,4,TRUE)</f>
        <v>5</v>
      </c>
      <c r="P4189">
        <f>VLOOKUP(K4189,AH$2:$AJ$12,3,TRUE)</f>
        <v>7</v>
      </c>
      <c r="Q4189">
        <f>VLOOKUP(L4189,AI$2:$AJ$12,2,TRUE)</f>
        <v>7</v>
      </c>
      <c r="T4189" t="str">
        <f t="shared" si="395"/>
        <v>Crimepoint.create(latitude:37.759, longitude:-122.477, drugdrink:0, misdemean:8, theft:5, violent:7, total:7, drugdrinkct:0, misdemeanct:10, theftct:3, violentct:1, totalct:14)</v>
      </c>
      <c r="U4189" t="str">
        <f t="shared" si="396"/>
        <v>{location: new google.maps.LatLng(37.759, -122.477), weight: 0},</v>
      </c>
      <c r="V4189" t="str">
        <f t="shared" si="391"/>
        <v>{location: new google.maps.LatLng(37.759, -122.477), weight: 2},</v>
      </c>
      <c r="W4189" t="str">
        <f t="shared" si="392"/>
        <v>{location: new google.maps.LatLng(37.759, -122.477), weight: 0},</v>
      </c>
      <c r="X4189" t="str">
        <f t="shared" si="393"/>
        <v>{location: new google.maps.LatLng(37.759, -122.477), weight: 1},</v>
      </c>
      <c r="Y4189" t="str">
        <f t="shared" si="394"/>
        <v>{location: new google.maps.LatLng(37.759, -122.477), weight: 1},</v>
      </c>
    </row>
    <row r="4190" spans="1:25" x14ac:dyDescent="0.2">
      <c r="A4190">
        <v>37.759</v>
      </c>
      <c r="B4190">
        <v>-122.476</v>
      </c>
      <c r="C4190">
        <v>1</v>
      </c>
      <c r="D4190">
        <v>1</v>
      </c>
      <c r="E4190">
        <v>0</v>
      </c>
      <c r="F4190">
        <v>1</v>
      </c>
      <c r="G4190">
        <v>1</v>
      </c>
      <c r="H4190">
        <v>2</v>
      </c>
      <c r="I4190">
        <v>3</v>
      </c>
      <c r="J4190">
        <v>2</v>
      </c>
      <c r="K4190">
        <v>1</v>
      </c>
      <c r="L4190">
        <v>8</v>
      </c>
      <c r="M4190">
        <f>VLOOKUP(H4190,AE$2:$AJ$12,6,TRUE)</f>
        <v>9</v>
      </c>
      <c r="N4190">
        <f>VLOOKUP(I4190,AF$2:$AJ$12,5,TRUE)</f>
        <v>5</v>
      </c>
      <c r="O4190">
        <f>VLOOKUP(J4190,AG$2:$AJ$12,4,TRUE)</f>
        <v>4</v>
      </c>
      <c r="P4190">
        <f>VLOOKUP(K4190,AH$2:$AJ$12,3,TRUE)</f>
        <v>7</v>
      </c>
      <c r="Q4190">
        <f>VLOOKUP(L4190,AI$2:$AJ$12,2,TRUE)</f>
        <v>5</v>
      </c>
      <c r="T4190" t="str">
        <f t="shared" si="395"/>
        <v>Crimepoint.create(latitude:37.759, longitude:-122.476, drugdrink:9, misdemean:5, theft:4, violent:7, total:5, drugdrinkct:2, misdemeanct:3, theftct:2, violentct:1, totalct:8)</v>
      </c>
      <c r="U4190" t="str">
        <f t="shared" si="396"/>
        <v>{location: new google.maps.LatLng(37.759, -122.476), weight: 1},</v>
      </c>
      <c r="V4190" t="str">
        <f t="shared" si="391"/>
        <v>{location: new google.maps.LatLng(37.759, -122.476), weight: 1},</v>
      </c>
      <c r="W4190" t="str">
        <f t="shared" si="392"/>
        <v>{location: new google.maps.LatLng(37.759, -122.476), weight: 0},</v>
      </c>
      <c r="X4190" t="str">
        <f t="shared" si="393"/>
        <v>{location: new google.maps.LatLng(37.759, -122.476), weight: 1},</v>
      </c>
      <c r="Y4190" t="str">
        <f t="shared" si="394"/>
        <v>{location: new google.maps.LatLng(37.759, -122.476), weight: 1},</v>
      </c>
    </row>
    <row r="4191" spans="1:25" x14ac:dyDescent="0.2">
      <c r="A4191">
        <v>37.759</v>
      </c>
      <c r="B4191">
        <v>-122.47499999999999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2</v>
      </c>
      <c r="J4191">
        <v>1</v>
      </c>
      <c r="K4191">
        <v>0</v>
      </c>
      <c r="L4191">
        <v>3</v>
      </c>
      <c r="M4191">
        <f>VLOOKUP(H4191,AE$2:$AJ$12,6,TRUE)</f>
        <v>0</v>
      </c>
      <c r="N4191">
        <f>VLOOKUP(I4191,AF$2:$AJ$12,5,TRUE)</f>
        <v>4</v>
      </c>
      <c r="O4191">
        <f>VLOOKUP(J4191,AG$2:$AJ$12,4,TRUE)</f>
        <v>3</v>
      </c>
      <c r="P4191">
        <f>VLOOKUP(K4191,AH$2:$AJ$12,3,TRUE)</f>
        <v>0</v>
      </c>
      <c r="Q4191">
        <f>VLOOKUP(L4191,AI$2:$AJ$12,2,TRUE)</f>
        <v>2</v>
      </c>
      <c r="T4191" t="str">
        <f t="shared" si="395"/>
        <v>Crimepoint.create(latitude:37.759, longitude:-122.475, drugdrink:0, misdemean:4, theft:3, violent:0, total:2, drugdrinkct:0, misdemeanct:2, theftct:1, violentct:0, totalct:3)</v>
      </c>
      <c r="U4191" t="str">
        <f t="shared" si="396"/>
        <v>{location: new google.maps.LatLng(37.759, -122.475), weight: 0},</v>
      </c>
      <c r="V4191" t="str">
        <f t="shared" si="391"/>
        <v>{location: new google.maps.LatLng(37.759, -122.475), weight: 0},</v>
      </c>
      <c r="W4191" t="str">
        <f t="shared" si="392"/>
        <v>{location: new google.maps.LatLng(37.759, -122.475), weight: 0},</v>
      </c>
      <c r="X4191" t="str">
        <f t="shared" si="393"/>
        <v>{location: new google.maps.LatLng(37.759, -122.475), weight: 0},</v>
      </c>
      <c r="Y4191" t="str">
        <f t="shared" si="394"/>
        <v>{location: new google.maps.LatLng(37.759, -122.475), weight: 0},</v>
      </c>
    </row>
    <row r="4192" spans="1:25" x14ac:dyDescent="0.2">
      <c r="A4192">
        <v>37.759</v>
      </c>
      <c r="B4192">
        <v>-122.474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</v>
      </c>
      <c r="J4192">
        <v>3</v>
      </c>
      <c r="K4192">
        <v>0</v>
      </c>
      <c r="L4192">
        <v>5</v>
      </c>
      <c r="M4192">
        <f>VLOOKUP(H4192,AE$2:$AJ$12,6,TRUE)</f>
        <v>0</v>
      </c>
      <c r="N4192">
        <f>VLOOKUP(I4192,AF$2:$AJ$12,5,TRUE)</f>
        <v>4</v>
      </c>
      <c r="O4192">
        <f>VLOOKUP(J4192,AG$2:$AJ$12,4,TRUE)</f>
        <v>5</v>
      </c>
      <c r="P4192">
        <f>VLOOKUP(K4192,AH$2:$AJ$12,3,TRUE)</f>
        <v>0</v>
      </c>
      <c r="Q4192">
        <f>VLOOKUP(L4192,AI$2:$AJ$12,2,TRUE)</f>
        <v>4</v>
      </c>
      <c r="T4192" t="str">
        <f t="shared" si="395"/>
        <v>Crimepoint.create(latitude:37.759, longitude:-122.474, drugdrink:0, misdemean:4, theft:5, violent:0, total:4, drugdrinkct:0, misdemeanct:2, theftct:3, violentct:0, totalct:5)</v>
      </c>
      <c r="U4192" t="str">
        <f t="shared" si="396"/>
        <v>{location: new google.maps.LatLng(37.759, -122.474), weight: 0},</v>
      </c>
      <c r="V4192" t="str">
        <f t="shared" si="391"/>
        <v>{location: new google.maps.LatLng(37.759, -122.474), weight: 0},</v>
      </c>
      <c r="W4192" t="str">
        <f t="shared" si="392"/>
        <v>{location: new google.maps.LatLng(37.759, -122.474), weight: 0},</v>
      </c>
      <c r="X4192" t="str">
        <f t="shared" si="393"/>
        <v>{location: new google.maps.LatLng(37.759, -122.474), weight: 0},</v>
      </c>
      <c r="Y4192" t="str">
        <f t="shared" si="394"/>
        <v>{location: new google.maps.LatLng(37.759, -122.474), weight: 0},</v>
      </c>
    </row>
    <row r="4193" spans="1:25" x14ac:dyDescent="0.2">
      <c r="A4193">
        <v>37.759</v>
      </c>
      <c r="B4193">
        <v>-122.473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1</v>
      </c>
      <c r="K4193">
        <v>0</v>
      </c>
      <c r="L4193">
        <v>4</v>
      </c>
      <c r="M4193">
        <f>VLOOKUP(H4193,AE$2:$AJ$12,6,TRUE)</f>
        <v>0</v>
      </c>
      <c r="N4193">
        <f>VLOOKUP(I4193,AF$2:$AJ$12,5,TRUE)</f>
        <v>5</v>
      </c>
      <c r="O4193">
        <f>VLOOKUP(J4193,AG$2:$AJ$12,4,TRUE)</f>
        <v>3</v>
      </c>
      <c r="P4193">
        <f>VLOOKUP(K4193,AH$2:$AJ$12,3,TRUE)</f>
        <v>0</v>
      </c>
      <c r="Q4193">
        <f>VLOOKUP(L4193,AI$2:$AJ$12,2,TRUE)</f>
        <v>3</v>
      </c>
      <c r="T4193" t="str">
        <f t="shared" si="395"/>
        <v>Crimepoint.create(latitude:37.759, longitude:-122.473, drugdrink:0, misdemean:5, theft:3, violent:0, total:3, drugdrinkct:0, misdemeanct:3, theftct:1, violentct:0, totalct:4)</v>
      </c>
      <c r="U4193" t="str">
        <f t="shared" si="396"/>
        <v>{location: new google.maps.LatLng(37.759, -122.473), weight: 0},</v>
      </c>
      <c r="V4193" t="str">
        <f t="shared" si="391"/>
        <v>{location: new google.maps.LatLng(37.759, -122.473), weight: 1},</v>
      </c>
      <c r="W4193" t="str">
        <f t="shared" si="392"/>
        <v>{location: new google.maps.LatLng(37.759, -122.473), weight: 0},</v>
      </c>
      <c r="X4193" t="str">
        <f t="shared" si="393"/>
        <v>{location: new google.maps.LatLng(37.759, -122.473), weight: 0},</v>
      </c>
      <c r="Y4193" t="str">
        <f t="shared" si="394"/>
        <v>{location: new google.maps.LatLng(37.759, -122.473), weight: 0},</v>
      </c>
    </row>
    <row r="4194" spans="1:25" x14ac:dyDescent="0.2">
      <c r="A4194">
        <v>37.759</v>
      </c>
      <c r="B4194">
        <v>-122.47199999999999</v>
      </c>
      <c r="C4194">
        <v>0</v>
      </c>
      <c r="D4194">
        <v>1</v>
      </c>
      <c r="E4194">
        <v>1</v>
      </c>
      <c r="F4194">
        <v>0</v>
      </c>
      <c r="G4194">
        <v>1</v>
      </c>
      <c r="H4194">
        <v>0</v>
      </c>
      <c r="I4194">
        <v>3</v>
      </c>
      <c r="J4194">
        <v>5</v>
      </c>
      <c r="K4194">
        <v>0</v>
      </c>
      <c r="L4194">
        <v>8</v>
      </c>
      <c r="M4194">
        <f>VLOOKUP(H4194,AE$2:$AJ$12,6,TRUE)</f>
        <v>0</v>
      </c>
      <c r="N4194">
        <f>VLOOKUP(I4194,AF$2:$AJ$12,5,TRUE)</f>
        <v>5</v>
      </c>
      <c r="O4194">
        <f>VLOOKUP(J4194,AG$2:$AJ$12,4,TRUE)</f>
        <v>7</v>
      </c>
      <c r="P4194">
        <f>VLOOKUP(K4194,AH$2:$AJ$12,3,TRUE)</f>
        <v>0</v>
      </c>
      <c r="Q4194">
        <f>VLOOKUP(L4194,AI$2:$AJ$12,2,TRUE)</f>
        <v>5</v>
      </c>
      <c r="T4194" t="str">
        <f t="shared" si="395"/>
        <v>Crimepoint.create(latitude:37.759, longitude:-122.472, drugdrink:0, misdemean:5, theft:7, violent:0, total:5, drugdrinkct:0, misdemeanct:3, theftct:5, violentct:0, totalct:8)</v>
      </c>
      <c r="U4194" t="str">
        <f t="shared" si="396"/>
        <v>{location: new google.maps.LatLng(37.759, -122.472), weight: 0},</v>
      </c>
      <c r="V4194" t="str">
        <f t="shared" si="391"/>
        <v>{location: new google.maps.LatLng(37.759, -122.472), weight: 1},</v>
      </c>
      <c r="W4194" t="str">
        <f t="shared" si="392"/>
        <v>{location: new google.maps.LatLng(37.759, -122.472), weight: 1},</v>
      </c>
      <c r="X4194" t="str">
        <f t="shared" si="393"/>
        <v>{location: new google.maps.LatLng(37.759, -122.472), weight: 0},</v>
      </c>
      <c r="Y4194" t="str">
        <f t="shared" si="394"/>
        <v>{location: new google.maps.LatLng(37.759, -122.472), weight: 1},</v>
      </c>
    </row>
    <row r="4195" spans="1:25" x14ac:dyDescent="0.2">
      <c r="A4195">
        <v>37.759</v>
      </c>
      <c r="B4195">
        <v>-122.471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1</v>
      </c>
      <c r="M4195">
        <f>VLOOKUP(H4195,AE$2:$AJ$12,6,TRUE)</f>
        <v>0</v>
      </c>
      <c r="N4195">
        <f>VLOOKUP(I4195,AF$2:$AJ$12,5,TRUE)</f>
        <v>2</v>
      </c>
      <c r="O4195">
        <f>VLOOKUP(J4195,AG$2:$AJ$12,4,TRUE)</f>
        <v>0</v>
      </c>
      <c r="P4195">
        <f>VLOOKUP(K4195,AH$2:$AJ$12,3,TRUE)</f>
        <v>0</v>
      </c>
      <c r="Q4195">
        <f>VLOOKUP(L4195,AI$2:$AJ$12,2,TRUE)</f>
        <v>0</v>
      </c>
      <c r="T4195" t="str">
        <f t="shared" si="395"/>
        <v>Crimepoint.create(latitude:37.759, longitude:-122.471, drugdrink:0, misdemean:2, theft:0, violent:0, total:0, drugdrinkct:0, misdemeanct:1, theftct:0, violentct:0, totalct:1)</v>
      </c>
      <c r="U4195" t="str">
        <f t="shared" si="396"/>
        <v>{location: new google.maps.LatLng(37.759, -122.471), weight: 0},</v>
      </c>
      <c r="V4195" t="str">
        <f t="shared" si="391"/>
        <v>{location: new google.maps.LatLng(37.759, -122.471), weight: 0},</v>
      </c>
      <c r="W4195" t="str">
        <f t="shared" si="392"/>
        <v>{location: new google.maps.LatLng(37.759, -122.471), weight: 0},</v>
      </c>
      <c r="X4195" t="str">
        <f t="shared" si="393"/>
        <v>{location: new google.maps.LatLng(37.759, -122.471), weight: 0},</v>
      </c>
      <c r="Y4195" t="str">
        <f t="shared" si="394"/>
        <v>{location: new google.maps.LatLng(37.759, -122.471), weight: 0},</v>
      </c>
    </row>
    <row r="4196" spans="1:25" x14ac:dyDescent="0.2">
      <c r="A4196">
        <v>37.759</v>
      </c>
      <c r="B4196">
        <v>-122.47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2</v>
      </c>
      <c r="M4196">
        <f>VLOOKUP(H4196,AE$2:$AJ$12,6,TRUE)</f>
        <v>0</v>
      </c>
      <c r="N4196">
        <f>VLOOKUP(I4196,AF$2:$AJ$12,5,TRUE)</f>
        <v>4</v>
      </c>
      <c r="O4196">
        <f>VLOOKUP(J4196,AG$2:$AJ$12,4,TRUE)</f>
        <v>0</v>
      </c>
      <c r="P4196">
        <f>VLOOKUP(K4196,AH$2:$AJ$12,3,TRUE)</f>
        <v>0</v>
      </c>
      <c r="Q4196">
        <f>VLOOKUP(L4196,AI$2:$AJ$12,2,TRUE)</f>
        <v>1</v>
      </c>
      <c r="T4196" t="str">
        <f t="shared" si="395"/>
        <v>Crimepoint.create(latitude:37.759, longitude:-122.47, drugdrink:0, misdemean:4, theft:0, violent:0, total:1, drugdrinkct:0, misdemeanct:2, theftct:0, violentct:0, totalct:2)</v>
      </c>
      <c r="U4196" t="str">
        <f t="shared" si="396"/>
        <v>{location: new google.maps.LatLng(37.759, -122.47), weight: 0},</v>
      </c>
      <c r="V4196" t="str">
        <f t="shared" si="391"/>
        <v>{location: new google.maps.LatLng(37.759, -122.47), weight: 0},</v>
      </c>
      <c r="W4196" t="str">
        <f t="shared" si="392"/>
        <v>{location: new google.maps.LatLng(37.759, -122.47), weight: 0},</v>
      </c>
      <c r="X4196" t="str">
        <f t="shared" si="393"/>
        <v>{location: new google.maps.LatLng(37.759, -122.47), weight: 0},</v>
      </c>
      <c r="Y4196" t="str">
        <f t="shared" si="394"/>
        <v>{location: new google.maps.LatLng(37.759, -122.47), weight: 0},</v>
      </c>
    </row>
    <row r="4197" spans="1:25" x14ac:dyDescent="0.2">
      <c r="A4197">
        <v>37.759</v>
      </c>
      <c r="B4197">
        <v>-122.46899999999999</v>
      </c>
      <c r="C4197">
        <v>0</v>
      </c>
      <c r="D4197">
        <v>1</v>
      </c>
      <c r="E4197">
        <v>0</v>
      </c>
      <c r="F4197">
        <v>1</v>
      </c>
      <c r="G4197">
        <v>1</v>
      </c>
      <c r="H4197">
        <v>0</v>
      </c>
      <c r="I4197">
        <v>5</v>
      </c>
      <c r="J4197">
        <v>1</v>
      </c>
      <c r="K4197">
        <v>1</v>
      </c>
      <c r="L4197">
        <v>7</v>
      </c>
      <c r="M4197">
        <f>VLOOKUP(H4197,AE$2:$AJ$12,6,TRUE)</f>
        <v>0</v>
      </c>
      <c r="N4197">
        <f>VLOOKUP(I4197,AF$2:$AJ$12,5,TRUE)</f>
        <v>6</v>
      </c>
      <c r="O4197">
        <f>VLOOKUP(J4197,AG$2:$AJ$12,4,TRUE)</f>
        <v>3</v>
      </c>
      <c r="P4197">
        <f>VLOOKUP(K4197,AH$2:$AJ$12,3,TRUE)</f>
        <v>7</v>
      </c>
      <c r="Q4197">
        <f>VLOOKUP(L4197,AI$2:$AJ$12,2,TRUE)</f>
        <v>5</v>
      </c>
      <c r="T4197" t="str">
        <f t="shared" si="395"/>
        <v>Crimepoint.create(latitude:37.759, longitude:-122.469, drugdrink:0, misdemean:6, theft:3, violent:7, total:5, drugdrinkct:0, misdemeanct:5, theftct:1, violentct:1, totalct:7)</v>
      </c>
      <c r="U4197" t="str">
        <f t="shared" si="396"/>
        <v>{location: new google.maps.LatLng(37.759, -122.469), weight: 0},</v>
      </c>
      <c r="V4197" t="str">
        <f t="shared" si="391"/>
        <v>{location: new google.maps.LatLng(37.759, -122.469), weight: 1},</v>
      </c>
      <c r="W4197" t="str">
        <f t="shared" si="392"/>
        <v>{location: new google.maps.LatLng(37.759, -122.469), weight: 0},</v>
      </c>
      <c r="X4197" t="str">
        <f t="shared" si="393"/>
        <v>{location: new google.maps.LatLng(37.759, -122.469), weight: 1},</v>
      </c>
      <c r="Y4197" t="str">
        <f t="shared" si="394"/>
        <v>{location: new google.maps.LatLng(37.759, -122.469), weight: 1},</v>
      </c>
    </row>
    <row r="4198" spans="1:25" x14ac:dyDescent="0.2">
      <c r="A4198">
        <v>37.759</v>
      </c>
      <c r="B4198">
        <v>-122.468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3</v>
      </c>
      <c r="K4198">
        <v>0</v>
      </c>
      <c r="L4198">
        <v>3</v>
      </c>
      <c r="M4198">
        <f>VLOOKUP(H4198,AE$2:$AJ$12,6,TRUE)</f>
        <v>0</v>
      </c>
      <c r="N4198">
        <f>VLOOKUP(I4198,AF$2:$AJ$12,5,TRUE)</f>
        <v>0</v>
      </c>
      <c r="O4198">
        <f>VLOOKUP(J4198,AG$2:$AJ$12,4,TRUE)</f>
        <v>5</v>
      </c>
      <c r="P4198">
        <f>VLOOKUP(K4198,AH$2:$AJ$12,3,TRUE)</f>
        <v>0</v>
      </c>
      <c r="Q4198">
        <f>VLOOKUP(L4198,AI$2:$AJ$12,2,TRUE)</f>
        <v>2</v>
      </c>
      <c r="T4198" t="str">
        <f t="shared" si="395"/>
        <v>Crimepoint.create(latitude:37.759, longitude:-122.468, drugdrink:0, misdemean:0, theft:5, violent:0, total:2, drugdrinkct:0, misdemeanct:0, theftct:3, violentct:0, totalct:3)</v>
      </c>
      <c r="U4198" t="str">
        <f t="shared" si="396"/>
        <v>{location: new google.maps.LatLng(37.759, -122.468), weight: 0},</v>
      </c>
      <c r="V4198" t="str">
        <f t="shared" si="391"/>
        <v>{location: new google.maps.LatLng(37.759, -122.468), weight: 0},</v>
      </c>
      <c r="W4198" t="str">
        <f t="shared" si="392"/>
        <v>{location: new google.maps.LatLng(37.759, -122.468), weight: 0},</v>
      </c>
      <c r="X4198" t="str">
        <f t="shared" si="393"/>
        <v>{location: new google.maps.LatLng(37.759, -122.468), weight: 0},</v>
      </c>
      <c r="Y4198" t="str">
        <f t="shared" si="394"/>
        <v>{location: new google.maps.LatLng(37.759, -122.468), weight: 0},</v>
      </c>
    </row>
    <row r="4199" spans="1:25" x14ac:dyDescent="0.2">
      <c r="A4199">
        <v>37.759</v>
      </c>
      <c r="B4199">
        <v>-122.467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f>VLOOKUP(H4199,AE$2:$AJ$12,6,TRUE)</f>
        <v>0</v>
      </c>
      <c r="N4199">
        <f>VLOOKUP(I4199,AF$2:$AJ$12,5,TRUE)</f>
        <v>0</v>
      </c>
      <c r="O4199">
        <f>VLOOKUP(J4199,AG$2:$AJ$12,4,TRUE)</f>
        <v>3</v>
      </c>
      <c r="P4199">
        <f>VLOOKUP(K4199,AH$2:$AJ$12,3,TRUE)</f>
        <v>0</v>
      </c>
      <c r="Q4199">
        <f>VLOOKUP(L4199,AI$2:$AJ$12,2,TRUE)</f>
        <v>0</v>
      </c>
      <c r="T4199" t="str">
        <f t="shared" si="395"/>
        <v>Crimepoint.create(latitude:37.759, longitude:-122.467, drugdrink:0, misdemean:0, theft:3, violent:0, total:0, drugdrinkct:0, misdemeanct:0, theftct:1, violentct:0, totalct:1)</v>
      </c>
      <c r="U4199" t="str">
        <f t="shared" si="396"/>
        <v>{location: new google.maps.LatLng(37.759, -122.467), weight: 0},</v>
      </c>
      <c r="V4199" t="str">
        <f t="shared" si="391"/>
        <v>{location: new google.maps.LatLng(37.759, -122.467), weight: 0},</v>
      </c>
      <c r="W4199" t="str">
        <f t="shared" si="392"/>
        <v>{location: new google.maps.LatLng(37.759, -122.467), weight: 0},</v>
      </c>
      <c r="X4199" t="str">
        <f t="shared" si="393"/>
        <v>{location: new google.maps.LatLng(37.759, -122.467), weight: 0},</v>
      </c>
      <c r="Y4199" t="str">
        <f t="shared" si="394"/>
        <v>{location: new google.maps.LatLng(37.759, -122.467), weight: 0},</v>
      </c>
    </row>
    <row r="4200" spans="1:25" x14ac:dyDescent="0.2">
      <c r="A4200">
        <v>37.759</v>
      </c>
      <c r="B4200">
        <v>-122.46599999999999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3</v>
      </c>
      <c r="J4200">
        <v>1</v>
      </c>
      <c r="K4200">
        <v>0</v>
      </c>
      <c r="L4200">
        <v>4</v>
      </c>
      <c r="M4200">
        <f>VLOOKUP(H4200,AE$2:$AJ$12,6,TRUE)</f>
        <v>0</v>
      </c>
      <c r="N4200">
        <f>VLOOKUP(I4200,AF$2:$AJ$12,5,TRUE)</f>
        <v>5</v>
      </c>
      <c r="O4200">
        <f>VLOOKUP(J4200,AG$2:$AJ$12,4,TRUE)</f>
        <v>3</v>
      </c>
      <c r="P4200">
        <f>VLOOKUP(K4200,AH$2:$AJ$12,3,TRUE)</f>
        <v>0</v>
      </c>
      <c r="Q4200">
        <f>VLOOKUP(L4200,AI$2:$AJ$12,2,TRUE)</f>
        <v>3</v>
      </c>
      <c r="T4200" t="str">
        <f t="shared" si="395"/>
        <v>Crimepoint.create(latitude:37.759, longitude:-122.466, drugdrink:0, misdemean:5, theft:3, violent:0, total:3, drugdrinkct:0, misdemeanct:3, theftct:1, violentct:0, totalct:4)</v>
      </c>
      <c r="U4200" t="str">
        <f t="shared" si="396"/>
        <v>{location: new google.maps.LatLng(37.759, -122.466), weight: 0},</v>
      </c>
      <c r="V4200" t="str">
        <f t="shared" si="391"/>
        <v>{location: new google.maps.LatLng(37.759, -122.466), weight: 1},</v>
      </c>
      <c r="W4200" t="str">
        <f t="shared" si="392"/>
        <v>{location: new google.maps.LatLng(37.759, -122.466), weight: 0},</v>
      </c>
      <c r="X4200" t="str">
        <f t="shared" si="393"/>
        <v>{location: new google.maps.LatLng(37.759, -122.466), weight: 0},</v>
      </c>
      <c r="Y4200" t="str">
        <f t="shared" si="394"/>
        <v>{location: new google.maps.LatLng(37.759, -122.466), weight: 0},</v>
      </c>
    </row>
    <row r="4201" spans="1:25" x14ac:dyDescent="0.2">
      <c r="A4201">
        <v>37.759</v>
      </c>
      <c r="B4201">
        <v>-122.465</v>
      </c>
      <c r="C4201">
        <v>0</v>
      </c>
      <c r="D4201">
        <v>0</v>
      </c>
      <c r="E4201">
        <v>1</v>
      </c>
      <c r="F4201">
        <v>0</v>
      </c>
      <c r="G4201">
        <v>1</v>
      </c>
      <c r="H4201">
        <v>0</v>
      </c>
      <c r="I4201">
        <v>2</v>
      </c>
      <c r="J4201">
        <v>6</v>
      </c>
      <c r="K4201">
        <v>0</v>
      </c>
      <c r="L4201">
        <v>8</v>
      </c>
      <c r="M4201">
        <f>VLOOKUP(H4201,AE$2:$AJ$12,6,TRUE)</f>
        <v>0</v>
      </c>
      <c r="N4201">
        <f>VLOOKUP(I4201,AF$2:$AJ$12,5,TRUE)</f>
        <v>4</v>
      </c>
      <c r="O4201">
        <f>VLOOKUP(J4201,AG$2:$AJ$12,4,TRUE)</f>
        <v>7</v>
      </c>
      <c r="P4201">
        <f>VLOOKUP(K4201,AH$2:$AJ$12,3,TRUE)</f>
        <v>0</v>
      </c>
      <c r="Q4201">
        <f>VLOOKUP(L4201,AI$2:$AJ$12,2,TRUE)</f>
        <v>5</v>
      </c>
      <c r="T4201" t="str">
        <f t="shared" si="395"/>
        <v>Crimepoint.create(latitude:37.759, longitude:-122.465, drugdrink:0, misdemean:4, theft:7, violent:0, total:5, drugdrinkct:0, misdemeanct:2, theftct:6, violentct:0, totalct:8)</v>
      </c>
      <c r="U4201" t="str">
        <f t="shared" si="396"/>
        <v>{location: new google.maps.LatLng(37.759, -122.465), weight: 0},</v>
      </c>
      <c r="V4201" t="str">
        <f t="shared" si="391"/>
        <v>{location: new google.maps.LatLng(37.759, -122.465), weight: 0},</v>
      </c>
      <c r="W4201" t="str">
        <f t="shared" si="392"/>
        <v>{location: new google.maps.LatLng(37.759, -122.465), weight: 1},</v>
      </c>
      <c r="X4201" t="str">
        <f t="shared" si="393"/>
        <v>{location: new google.maps.LatLng(37.759, -122.465), weight: 0},</v>
      </c>
      <c r="Y4201" t="str">
        <f t="shared" si="394"/>
        <v>{location: new google.maps.LatLng(37.759, -122.465), weight: 1},</v>
      </c>
    </row>
    <row r="4202" spans="1:25" x14ac:dyDescent="0.2">
      <c r="A4202">
        <v>37.759</v>
      </c>
      <c r="B4202">
        <v>-122.464</v>
      </c>
      <c r="C4202">
        <v>0</v>
      </c>
      <c r="D4202">
        <v>3</v>
      </c>
      <c r="E4202">
        <v>0</v>
      </c>
      <c r="F4202">
        <v>1</v>
      </c>
      <c r="G4202">
        <v>1</v>
      </c>
      <c r="H4202">
        <v>0</v>
      </c>
      <c r="I4202">
        <v>14</v>
      </c>
      <c r="J4202">
        <v>3</v>
      </c>
      <c r="K4202">
        <v>1</v>
      </c>
      <c r="L4202">
        <v>18</v>
      </c>
      <c r="M4202">
        <f>VLOOKUP(H4202,AE$2:$AJ$12,6,TRUE)</f>
        <v>0</v>
      </c>
      <c r="N4202">
        <f>VLOOKUP(I4202,AF$2:$AJ$12,5,TRUE)</f>
        <v>8</v>
      </c>
      <c r="O4202">
        <f>VLOOKUP(J4202,AG$2:$AJ$12,4,TRUE)</f>
        <v>5</v>
      </c>
      <c r="P4202">
        <f>VLOOKUP(K4202,AH$2:$AJ$12,3,TRUE)</f>
        <v>7</v>
      </c>
      <c r="Q4202">
        <f>VLOOKUP(L4202,AI$2:$AJ$12,2,TRUE)</f>
        <v>7</v>
      </c>
      <c r="T4202" t="str">
        <f t="shared" si="395"/>
        <v>Crimepoint.create(latitude:37.759, longitude:-122.464, drugdrink:0, misdemean:8, theft:5, violent:7, total:7, drugdrinkct:0, misdemeanct:14, theftct:3, violentct:1, totalct:18)</v>
      </c>
      <c r="U4202" t="str">
        <f t="shared" si="396"/>
        <v>{location: new google.maps.LatLng(37.759, -122.464), weight: 0},</v>
      </c>
      <c r="V4202" t="str">
        <f t="shared" si="391"/>
        <v>{location: new google.maps.LatLng(37.759, -122.464), weight: 3},</v>
      </c>
      <c r="W4202" t="str">
        <f t="shared" si="392"/>
        <v>{location: new google.maps.LatLng(37.759, -122.464), weight: 0},</v>
      </c>
      <c r="X4202" t="str">
        <f t="shared" si="393"/>
        <v>{location: new google.maps.LatLng(37.759, -122.464), weight: 1},</v>
      </c>
      <c r="Y4202" t="str">
        <f t="shared" si="394"/>
        <v>{location: new google.maps.LatLng(37.759, -122.464), weight: 1},</v>
      </c>
    </row>
    <row r="4203" spans="1:25" x14ac:dyDescent="0.2">
      <c r="A4203">
        <v>37.759</v>
      </c>
      <c r="B4203">
        <v>-122.46299999999999</v>
      </c>
      <c r="C4203">
        <v>0</v>
      </c>
      <c r="D4203">
        <v>2</v>
      </c>
      <c r="E4203">
        <v>1</v>
      </c>
      <c r="F4203">
        <v>1</v>
      </c>
      <c r="G4203">
        <v>2</v>
      </c>
      <c r="H4203">
        <v>0</v>
      </c>
      <c r="I4203">
        <v>9</v>
      </c>
      <c r="J4203">
        <v>10</v>
      </c>
      <c r="K4203">
        <v>1</v>
      </c>
      <c r="L4203">
        <v>20</v>
      </c>
      <c r="M4203">
        <f>VLOOKUP(H4203,AE$2:$AJ$12,6,TRUE)</f>
        <v>0</v>
      </c>
      <c r="N4203">
        <f>VLOOKUP(I4203,AF$2:$AJ$12,5,TRUE)</f>
        <v>7</v>
      </c>
      <c r="O4203">
        <f>VLOOKUP(J4203,AG$2:$AJ$12,4,TRUE)</f>
        <v>8</v>
      </c>
      <c r="P4203">
        <f>VLOOKUP(K4203,AH$2:$AJ$12,3,TRUE)</f>
        <v>7</v>
      </c>
      <c r="Q4203">
        <f>VLOOKUP(L4203,AI$2:$AJ$12,2,TRUE)</f>
        <v>7</v>
      </c>
      <c r="T4203" t="str">
        <f t="shared" si="395"/>
        <v>Crimepoint.create(latitude:37.759, longitude:-122.463, drugdrink:0, misdemean:7, theft:8, violent:7, total:7, drugdrinkct:0, misdemeanct:9, theftct:10, violentct:1, totalct:20)</v>
      </c>
      <c r="U4203" t="str">
        <f t="shared" si="396"/>
        <v>{location: new google.maps.LatLng(37.759, -122.463), weight: 0},</v>
      </c>
      <c r="V4203" t="str">
        <f t="shared" si="391"/>
        <v>{location: new google.maps.LatLng(37.759, -122.463), weight: 2},</v>
      </c>
      <c r="W4203" t="str">
        <f t="shared" si="392"/>
        <v>{location: new google.maps.LatLng(37.759, -122.463), weight: 1},</v>
      </c>
      <c r="X4203" t="str">
        <f t="shared" si="393"/>
        <v>{location: new google.maps.LatLng(37.759, -122.463), weight: 1},</v>
      </c>
      <c r="Y4203" t="str">
        <f t="shared" si="394"/>
        <v>{location: new google.maps.LatLng(37.759, -122.463), weight: 2},</v>
      </c>
    </row>
    <row r="4204" spans="1:25" x14ac:dyDescent="0.2">
      <c r="A4204">
        <v>37.759</v>
      </c>
      <c r="B4204">
        <v>-122.459</v>
      </c>
      <c r="C4204">
        <v>0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1</v>
      </c>
      <c r="J4204">
        <v>6</v>
      </c>
      <c r="K4204">
        <v>0</v>
      </c>
      <c r="L4204">
        <v>7</v>
      </c>
      <c r="M4204">
        <f>VLOOKUP(H4204,AE$2:$AJ$12,6,TRUE)</f>
        <v>0</v>
      </c>
      <c r="N4204">
        <f>VLOOKUP(I4204,AF$2:$AJ$12,5,TRUE)</f>
        <v>2</v>
      </c>
      <c r="O4204">
        <f>VLOOKUP(J4204,AG$2:$AJ$12,4,TRUE)</f>
        <v>7</v>
      </c>
      <c r="P4204">
        <f>VLOOKUP(K4204,AH$2:$AJ$12,3,TRUE)</f>
        <v>0</v>
      </c>
      <c r="Q4204">
        <f>VLOOKUP(L4204,AI$2:$AJ$12,2,TRUE)</f>
        <v>5</v>
      </c>
      <c r="T4204" t="str">
        <f t="shared" si="395"/>
        <v>Crimepoint.create(latitude:37.759, longitude:-122.459, drugdrink:0, misdemean:2, theft:7, violent:0, total:5, drugdrinkct:0, misdemeanct:1, theftct:6, violentct:0, totalct:7)</v>
      </c>
      <c r="U4204" t="str">
        <f t="shared" si="396"/>
        <v>{location: new google.maps.LatLng(37.759, -122.459), weight: 0},</v>
      </c>
      <c r="V4204" t="str">
        <f t="shared" si="391"/>
        <v>{location: new google.maps.LatLng(37.759, -122.459), weight: 0},</v>
      </c>
      <c r="W4204" t="str">
        <f t="shared" si="392"/>
        <v>{location: new google.maps.LatLng(37.759, -122.459), weight: 1},</v>
      </c>
      <c r="X4204" t="str">
        <f t="shared" si="393"/>
        <v>{location: new google.maps.LatLng(37.759, -122.459), weight: 0},</v>
      </c>
      <c r="Y4204" t="str">
        <f t="shared" si="394"/>
        <v>{location: new google.maps.LatLng(37.759, -122.459), weight: 1},</v>
      </c>
    </row>
    <row r="4205" spans="1:25" x14ac:dyDescent="0.2">
      <c r="A4205">
        <v>37.759</v>
      </c>
      <c r="B4205">
        <v>-122.45399999999999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1</v>
      </c>
      <c r="M4205">
        <f>VLOOKUP(H4205,AE$2:$AJ$12,6,TRUE)</f>
        <v>0</v>
      </c>
      <c r="N4205">
        <f>VLOOKUP(I4205,AF$2:$AJ$12,5,TRUE)</f>
        <v>0</v>
      </c>
      <c r="O4205">
        <f>VLOOKUP(J4205,AG$2:$AJ$12,4,TRUE)</f>
        <v>3</v>
      </c>
      <c r="P4205">
        <f>VLOOKUP(K4205,AH$2:$AJ$12,3,TRUE)</f>
        <v>0</v>
      </c>
      <c r="Q4205">
        <f>VLOOKUP(L4205,AI$2:$AJ$12,2,TRUE)</f>
        <v>0</v>
      </c>
      <c r="T4205" t="str">
        <f t="shared" si="395"/>
        <v>Crimepoint.create(latitude:37.759, longitude:-122.454, drugdrink:0, misdemean:0, theft:3, violent:0, total:0, drugdrinkct:0, misdemeanct:0, theftct:1, violentct:0, totalct:1)</v>
      </c>
      <c r="U4205" t="str">
        <f t="shared" si="396"/>
        <v>{location: new google.maps.LatLng(37.759, -122.454), weight: 0},</v>
      </c>
      <c r="V4205" t="str">
        <f t="shared" si="391"/>
        <v>{location: new google.maps.LatLng(37.759, -122.454), weight: 0},</v>
      </c>
      <c r="W4205" t="str">
        <f t="shared" si="392"/>
        <v>{location: new google.maps.LatLng(37.759, -122.454), weight: 0},</v>
      </c>
      <c r="X4205" t="str">
        <f t="shared" si="393"/>
        <v>{location: new google.maps.LatLng(37.759, -122.454), weight: 0},</v>
      </c>
      <c r="Y4205" t="str">
        <f t="shared" si="394"/>
        <v>{location: new google.maps.LatLng(37.759, -122.454), weight: 0},</v>
      </c>
    </row>
    <row r="4206" spans="1:25" x14ac:dyDescent="0.2">
      <c r="A4206">
        <v>37.759</v>
      </c>
      <c r="B4206">
        <v>-122.452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f>VLOOKUP(H4206,AE$2:$AJ$12,6,TRUE)</f>
        <v>0</v>
      </c>
      <c r="N4206">
        <f>VLOOKUP(I4206,AF$2:$AJ$12,5,TRUE)</f>
        <v>2</v>
      </c>
      <c r="O4206">
        <f>VLOOKUP(J4206,AG$2:$AJ$12,4,TRUE)</f>
        <v>0</v>
      </c>
      <c r="P4206">
        <f>VLOOKUP(K4206,AH$2:$AJ$12,3,TRUE)</f>
        <v>0</v>
      </c>
      <c r="Q4206">
        <f>VLOOKUP(L4206,AI$2:$AJ$12,2,TRUE)</f>
        <v>0</v>
      </c>
      <c r="T4206" t="str">
        <f t="shared" si="395"/>
        <v>Crimepoint.create(latitude:37.759, longitude:-122.452, drugdrink:0, misdemean:2, theft:0, violent:0, total:0, drugdrinkct:0, misdemeanct:1, theftct:0, violentct:0, totalct:1)</v>
      </c>
      <c r="U4206" t="str">
        <f t="shared" si="396"/>
        <v>{location: new google.maps.LatLng(37.759, -122.452), weight: 0},</v>
      </c>
      <c r="V4206" t="str">
        <f t="shared" si="391"/>
        <v>{location: new google.maps.LatLng(37.759, -122.452), weight: 0},</v>
      </c>
      <c r="W4206" t="str">
        <f t="shared" si="392"/>
        <v>{location: new google.maps.LatLng(37.759, -122.452), weight: 0},</v>
      </c>
      <c r="X4206" t="str">
        <f t="shared" si="393"/>
        <v>{location: new google.maps.LatLng(37.759, -122.452), weight: 0},</v>
      </c>
      <c r="Y4206" t="str">
        <f t="shared" si="394"/>
        <v>{location: new google.maps.LatLng(37.759, -122.452), weight: 0},</v>
      </c>
    </row>
    <row r="4207" spans="1:25" x14ac:dyDescent="0.2">
      <c r="A4207">
        <v>37.759</v>
      </c>
      <c r="B4207">
        <v>-122.45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4</v>
      </c>
      <c r="J4207">
        <v>2</v>
      </c>
      <c r="K4207">
        <v>0</v>
      </c>
      <c r="L4207">
        <v>6</v>
      </c>
      <c r="M4207">
        <f>VLOOKUP(H4207,AE$2:$AJ$12,6,TRUE)</f>
        <v>0</v>
      </c>
      <c r="N4207">
        <f>VLOOKUP(I4207,AF$2:$AJ$12,5,TRUE)</f>
        <v>6</v>
      </c>
      <c r="O4207">
        <f>VLOOKUP(J4207,AG$2:$AJ$12,4,TRUE)</f>
        <v>4</v>
      </c>
      <c r="P4207">
        <f>VLOOKUP(K4207,AH$2:$AJ$12,3,TRUE)</f>
        <v>0</v>
      </c>
      <c r="Q4207">
        <f>VLOOKUP(L4207,AI$2:$AJ$12,2,TRUE)</f>
        <v>4</v>
      </c>
      <c r="T4207" t="str">
        <f t="shared" si="395"/>
        <v>Crimepoint.create(latitude:37.759, longitude:-122.45, drugdrink:0, misdemean:6, theft:4, violent:0, total:4, drugdrinkct:0, misdemeanct:4, theftct:2, violentct:0, totalct:6)</v>
      </c>
      <c r="U4207" t="str">
        <f t="shared" si="396"/>
        <v>{location: new google.maps.LatLng(37.759, -122.45), weight: 0},</v>
      </c>
      <c r="V4207" t="str">
        <f t="shared" si="391"/>
        <v>{location: new google.maps.LatLng(37.759, -122.45), weight: 1},</v>
      </c>
      <c r="W4207" t="str">
        <f t="shared" si="392"/>
        <v>{location: new google.maps.LatLng(37.759, -122.45), weight: 0},</v>
      </c>
      <c r="X4207" t="str">
        <f t="shared" si="393"/>
        <v>{location: new google.maps.LatLng(37.759, -122.45), weight: 0},</v>
      </c>
      <c r="Y4207" t="str">
        <f t="shared" si="394"/>
        <v>{location: new google.maps.LatLng(37.759, -122.45), weight: 0},</v>
      </c>
    </row>
    <row r="4208" spans="1:25" x14ac:dyDescent="0.2">
      <c r="A4208">
        <v>37.759</v>
      </c>
      <c r="B4208">
        <v>-122.449</v>
      </c>
      <c r="C4208">
        <v>1</v>
      </c>
      <c r="D4208">
        <v>1</v>
      </c>
      <c r="E4208">
        <v>0</v>
      </c>
      <c r="F4208">
        <v>0</v>
      </c>
      <c r="G4208">
        <v>1</v>
      </c>
      <c r="H4208">
        <v>1</v>
      </c>
      <c r="I4208">
        <v>6</v>
      </c>
      <c r="J4208">
        <v>3</v>
      </c>
      <c r="K4208">
        <v>0</v>
      </c>
      <c r="L4208">
        <v>10</v>
      </c>
      <c r="M4208">
        <f>VLOOKUP(H4208,AE$2:$AJ$12,6,TRUE)</f>
        <v>8</v>
      </c>
      <c r="N4208">
        <f>VLOOKUP(I4208,AF$2:$AJ$12,5,TRUE)</f>
        <v>7</v>
      </c>
      <c r="O4208">
        <f>VLOOKUP(J4208,AG$2:$AJ$12,4,TRUE)</f>
        <v>5</v>
      </c>
      <c r="P4208">
        <f>VLOOKUP(K4208,AH$2:$AJ$12,3,TRUE)</f>
        <v>0</v>
      </c>
      <c r="Q4208">
        <f>VLOOKUP(L4208,AI$2:$AJ$12,2,TRUE)</f>
        <v>6</v>
      </c>
      <c r="T4208" t="str">
        <f t="shared" si="395"/>
        <v>Crimepoint.create(latitude:37.759, longitude:-122.449, drugdrink:8, misdemean:7, theft:5, violent:0, total:6, drugdrinkct:1, misdemeanct:6, theftct:3, violentct:0, totalct:10)</v>
      </c>
      <c r="U4208" t="str">
        <f t="shared" si="396"/>
        <v>{location: new google.maps.LatLng(37.759, -122.449), weight: 1},</v>
      </c>
      <c r="V4208" t="str">
        <f t="shared" si="391"/>
        <v>{location: new google.maps.LatLng(37.759, -122.449), weight: 1},</v>
      </c>
      <c r="W4208" t="str">
        <f t="shared" si="392"/>
        <v>{location: new google.maps.LatLng(37.759, -122.449), weight: 0},</v>
      </c>
      <c r="X4208" t="str">
        <f t="shared" si="393"/>
        <v>{location: new google.maps.LatLng(37.759, -122.449), weight: 0},</v>
      </c>
      <c r="Y4208" t="str">
        <f t="shared" si="394"/>
        <v>{location: new google.maps.LatLng(37.759, -122.449), weight: 1},</v>
      </c>
    </row>
    <row r="4209" spans="1:25" x14ac:dyDescent="0.2">
      <c r="A4209">
        <v>37.759</v>
      </c>
      <c r="B4209">
        <v>-122.44799999999999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4</v>
      </c>
      <c r="K4209">
        <v>0</v>
      </c>
      <c r="L4209">
        <v>4</v>
      </c>
      <c r="M4209">
        <f>VLOOKUP(H4209,AE$2:$AJ$12,6,TRUE)</f>
        <v>0</v>
      </c>
      <c r="N4209">
        <f>VLOOKUP(I4209,AF$2:$AJ$12,5,TRUE)</f>
        <v>0</v>
      </c>
      <c r="O4209">
        <f>VLOOKUP(J4209,AG$2:$AJ$12,4,TRUE)</f>
        <v>6</v>
      </c>
      <c r="P4209">
        <f>VLOOKUP(K4209,AH$2:$AJ$12,3,TRUE)</f>
        <v>0</v>
      </c>
      <c r="Q4209">
        <f>VLOOKUP(L4209,AI$2:$AJ$12,2,TRUE)</f>
        <v>3</v>
      </c>
      <c r="T4209" t="str">
        <f t="shared" si="395"/>
        <v>Crimepoint.create(latitude:37.759, longitude:-122.448, drugdrink:0, misdemean:0, theft:6, violent:0, total:3, drugdrinkct:0, misdemeanct:0, theftct:4, violentct:0, totalct:4)</v>
      </c>
      <c r="U4209" t="str">
        <f t="shared" si="396"/>
        <v>{location: new google.maps.LatLng(37.759, -122.448), weight: 0},</v>
      </c>
      <c r="V4209" t="str">
        <f t="shared" si="391"/>
        <v>{location: new google.maps.LatLng(37.759, -122.448), weight: 0},</v>
      </c>
      <c r="W4209" t="str">
        <f t="shared" si="392"/>
        <v>{location: new google.maps.LatLng(37.759, -122.448), weight: 1},</v>
      </c>
      <c r="X4209" t="str">
        <f t="shared" si="393"/>
        <v>{location: new google.maps.LatLng(37.759, -122.448), weight: 0},</v>
      </c>
      <c r="Y4209" t="str">
        <f t="shared" si="394"/>
        <v>{location: new google.maps.LatLng(37.759, -122.448), weight: 0},</v>
      </c>
    </row>
    <row r="4210" spans="1:25" x14ac:dyDescent="0.2">
      <c r="A4210">
        <v>37.759</v>
      </c>
      <c r="B4210">
        <v>-122.447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2</v>
      </c>
      <c r="J4210">
        <v>2</v>
      </c>
      <c r="K4210">
        <v>0</v>
      </c>
      <c r="L4210">
        <v>4</v>
      </c>
      <c r="M4210">
        <f>VLOOKUP(H4210,AE$2:$AJ$12,6,TRUE)</f>
        <v>0</v>
      </c>
      <c r="N4210">
        <f>VLOOKUP(I4210,AF$2:$AJ$12,5,TRUE)</f>
        <v>4</v>
      </c>
      <c r="O4210">
        <f>VLOOKUP(J4210,AG$2:$AJ$12,4,TRUE)</f>
        <v>4</v>
      </c>
      <c r="P4210">
        <f>VLOOKUP(K4210,AH$2:$AJ$12,3,TRUE)</f>
        <v>0</v>
      </c>
      <c r="Q4210">
        <f>VLOOKUP(L4210,AI$2:$AJ$12,2,TRUE)</f>
        <v>3</v>
      </c>
      <c r="T4210" t="str">
        <f t="shared" si="395"/>
        <v>Crimepoint.create(latitude:37.759, longitude:-122.447, drugdrink:0, misdemean:4, theft:4, violent:0, total:3, drugdrinkct:0, misdemeanct:2, theftct:2, violentct:0, totalct:4)</v>
      </c>
      <c r="U4210" t="str">
        <f t="shared" si="396"/>
        <v>{location: new google.maps.LatLng(37.759, -122.447), weight: 0},</v>
      </c>
      <c r="V4210" t="str">
        <f t="shared" si="391"/>
        <v>{location: new google.maps.LatLng(37.759, -122.447), weight: 0},</v>
      </c>
      <c r="W4210" t="str">
        <f t="shared" si="392"/>
        <v>{location: new google.maps.LatLng(37.759, -122.447), weight: 0},</v>
      </c>
      <c r="X4210" t="str">
        <f t="shared" si="393"/>
        <v>{location: new google.maps.LatLng(37.759, -122.447), weight: 0},</v>
      </c>
      <c r="Y4210" t="str">
        <f t="shared" si="394"/>
        <v>{location: new google.maps.LatLng(37.759, -122.447), weight: 0},</v>
      </c>
    </row>
    <row r="4211" spans="1:25" x14ac:dyDescent="0.2">
      <c r="A4211">
        <v>37.759</v>
      </c>
      <c r="B4211">
        <v>-122.446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</v>
      </c>
      <c r="K4211">
        <v>0</v>
      </c>
      <c r="L4211">
        <v>2</v>
      </c>
      <c r="M4211">
        <f>VLOOKUP(H4211,AE$2:$AJ$12,6,TRUE)</f>
        <v>0</v>
      </c>
      <c r="N4211">
        <f>VLOOKUP(I4211,AF$2:$AJ$12,5,TRUE)</f>
        <v>0</v>
      </c>
      <c r="O4211">
        <f>VLOOKUP(J4211,AG$2:$AJ$12,4,TRUE)</f>
        <v>4</v>
      </c>
      <c r="P4211">
        <f>VLOOKUP(K4211,AH$2:$AJ$12,3,TRUE)</f>
        <v>0</v>
      </c>
      <c r="Q4211">
        <f>VLOOKUP(L4211,AI$2:$AJ$12,2,TRUE)</f>
        <v>1</v>
      </c>
      <c r="T4211" t="str">
        <f t="shared" si="395"/>
        <v>Crimepoint.create(latitude:37.759, longitude:-122.446, drugdrink:0, misdemean:0, theft:4, violent:0, total:1, drugdrinkct:0, misdemeanct:0, theftct:2, violentct:0, totalct:2)</v>
      </c>
      <c r="U4211" t="str">
        <f t="shared" si="396"/>
        <v>{location: new google.maps.LatLng(37.759, -122.446), weight: 0},</v>
      </c>
      <c r="V4211" t="str">
        <f t="shared" si="391"/>
        <v>{location: new google.maps.LatLng(37.759, -122.446), weight: 0},</v>
      </c>
      <c r="W4211" t="str">
        <f t="shared" si="392"/>
        <v>{location: new google.maps.LatLng(37.759, -122.446), weight: 0},</v>
      </c>
      <c r="X4211" t="str">
        <f t="shared" si="393"/>
        <v>{location: new google.maps.LatLng(37.759, -122.446), weight: 0},</v>
      </c>
      <c r="Y4211" t="str">
        <f t="shared" si="394"/>
        <v>{location: new google.maps.LatLng(37.759, -122.446), weight: 0},</v>
      </c>
    </row>
    <row r="4212" spans="1:25" x14ac:dyDescent="0.2">
      <c r="A4212">
        <v>37.759</v>
      </c>
      <c r="B4212">
        <v>-122.44499999999999</v>
      </c>
      <c r="C4212">
        <v>0</v>
      </c>
      <c r="D4212">
        <v>1</v>
      </c>
      <c r="E4212">
        <v>0</v>
      </c>
      <c r="F4212">
        <v>1</v>
      </c>
      <c r="G4212">
        <v>1</v>
      </c>
      <c r="H4212">
        <v>0</v>
      </c>
      <c r="I4212">
        <v>4</v>
      </c>
      <c r="J4212">
        <v>2</v>
      </c>
      <c r="K4212">
        <v>1</v>
      </c>
      <c r="L4212">
        <v>7</v>
      </c>
      <c r="M4212">
        <f>VLOOKUP(H4212,AE$2:$AJ$12,6,TRUE)</f>
        <v>0</v>
      </c>
      <c r="N4212">
        <f>VLOOKUP(I4212,AF$2:$AJ$12,5,TRUE)</f>
        <v>6</v>
      </c>
      <c r="O4212">
        <f>VLOOKUP(J4212,AG$2:$AJ$12,4,TRUE)</f>
        <v>4</v>
      </c>
      <c r="P4212">
        <f>VLOOKUP(K4212,AH$2:$AJ$12,3,TRUE)</f>
        <v>7</v>
      </c>
      <c r="Q4212">
        <f>VLOOKUP(L4212,AI$2:$AJ$12,2,TRUE)</f>
        <v>5</v>
      </c>
      <c r="T4212" t="str">
        <f t="shared" si="395"/>
        <v>Crimepoint.create(latitude:37.759, longitude:-122.445, drugdrink:0, misdemean:6, theft:4, violent:7, total:5, drugdrinkct:0, misdemeanct:4, theftct:2, violentct:1, totalct:7)</v>
      </c>
      <c r="U4212" t="str">
        <f t="shared" si="396"/>
        <v>{location: new google.maps.LatLng(37.759, -122.445), weight: 0},</v>
      </c>
      <c r="V4212" t="str">
        <f t="shared" si="391"/>
        <v>{location: new google.maps.LatLng(37.759, -122.445), weight: 1},</v>
      </c>
      <c r="W4212" t="str">
        <f t="shared" si="392"/>
        <v>{location: new google.maps.LatLng(37.759, -122.445), weight: 0},</v>
      </c>
      <c r="X4212" t="str">
        <f t="shared" si="393"/>
        <v>{location: new google.maps.LatLng(37.759, -122.445), weight: 1},</v>
      </c>
      <c r="Y4212" t="str">
        <f t="shared" si="394"/>
        <v>{location: new google.maps.LatLng(37.759, -122.445), weight: 1},</v>
      </c>
    </row>
    <row r="4213" spans="1:25" x14ac:dyDescent="0.2">
      <c r="A4213">
        <v>37.759</v>
      </c>
      <c r="B4213">
        <v>-122.444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</v>
      </c>
      <c r="K4213">
        <v>0</v>
      </c>
      <c r="L4213">
        <v>2</v>
      </c>
      <c r="M4213">
        <f>VLOOKUP(H4213,AE$2:$AJ$12,6,TRUE)</f>
        <v>0</v>
      </c>
      <c r="N4213">
        <f>VLOOKUP(I4213,AF$2:$AJ$12,5,TRUE)</f>
        <v>0</v>
      </c>
      <c r="O4213">
        <f>VLOOKUP(J4213,AG$2:$AJ$12,4,TRUE)</f>
        <v>4</v>
      </c>
      <c r="P4213">
        <f>VLOOKUP(K4213,AH$2:$AJ$12,3,TRUE)</f>
        <v>0</v>
      </c>
      <c r="Q4213">
        <f>VLOOKUP(L4213,AI$2:$AJ$12,2,TRUE)</f>
        <v>1</v>
      </c>
      <c r="T4213" t="str">
        <f t="shared" si="395"/>
        <v>Crimepoint.create(latitude:37.759, longitude:-122.444, drugdrink:0, misdemean:0, theft:4, violent:0, total:1, drugdrinkct:0, misdemeanct:0, theftct:2, violentct:0, totalct:2)</v>
      </c>
      <c r="U4213" t="str">
        <f t="shared" si="396"/>
        <v>{location: new google.maps.LatLng(37.759, -122.444), weight: 0},</v>
      </c>
      <c r="V4213" t="str">
        <f t="shared" si="391"/>
        <v>{location: new google.maps.LatLng(37.759, -122.444), weight: 0},</v>
      </c>
      <c r="W4213" t="str">
        <f t="shared" si="392"/>
        <v>{location: new google.maps.LatLng(37.759, -122.444), weight: 0},</v>
      </c>
      <c r="X4213" t="str">
        <f t="shared" si="393"/>
        <v>{location: new google.maps.LatLng(37.759, -122.444), weight: 0},</v>
      </c>
      <c r="Y4213" t="str">
        <f t="shared" si="394"/>
        <v>{location: new google.maps.LatLng(37.759, -122.444), weight: 0},</v>
      </c>
    </row>
    <row r="4214" spans="1:25" x14ac:dyDescent="0.2">
      <c r="A4214">
        <v>37.759</v>
      </c>
      <c r="B4214">
        <v>-122.443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</v>
      </c>
      <c r="K4214">
        <v>0</v>
      </c>
      <c r="L4214">
        <v>3</v>
      </c>
      <c r="M4214">
        <f>VLOOKUP(H4214,AE$2:$AJ$12,6,TRUE)</f>
        <v>0</v>
      </c>
      <c r="N4214">
        <f>VLOOKUP(I4214,AF$2:$AJ$12,5,TRUE)</f>
        <v>0</v>
      </c>
      <c r="O4214">
        <f>VLOOKUP(J4214,AG$2:$AJ$12,4,TRUE)</f>
        <v>5</v>
      </c>
      <c r="P4214">
        <f>VLOOKUP(K4214,AH$2:$AJ$12,3,TRUE)</f>
        <v>0</v>
      </c>
      <c r="Q4214">
        <f>VLOOKUP(L4214,AI$2:$AJ$12,2,TRUE)</f>
        <v>2</v>
      </c>
      <c r="T4214" t="str">
        <f t="shared" si="395"/>
        <v>Crimepoint.create(latitude:37.759, longitude:-122.443, drugdrink:0, misdemean:0, theft:5, violent:0, total:2, drugdrinkct:0, misdemeanct:0, theftct:3, violentct:0, totalct:3)</v>
      </c>
      <c r="U4214" t="str">
        <f t="shared" si="396"/>
        <v>{location: new google.maps.LatLng(37.759, -122.443), weight: 0},</v>
      </c>
      <c r="V4214" t="str">
        <f t="shared" si="391"/>
        <v>{location: new google.maps.LatLng(37.759, -122.443), weight: 0},</v>
      </c>
      <c r="W4214" t="str">
        <f t="shared" si="392"/>
        <v>{location: new google.maps.LatLng(37.759, -122.443), weight: 0},</v>
      </c>
      <c r="X4214" t="str">
        <f t="shared" si="393"/>
        <v>{location: new google.maps.LatLng(37.759, -122.443), weight: 0},</v>
      </c>
      <c r="Y4214" t="str">
        <f t="shared" si="394"/>
        <v>{location: new google.maps.LatLng(37.759, -122.443), weight: 0},</v>
      </c>
    </row>
    <row r="4215" spans="1:25" x14ac:dyDescent="0.2">
      <c r="A4215">
        <v>37.759</v>
      </c>
      <c r="B4215">
        <v>-122.44199999999999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3</v>
      </c>
      <c r="K4215">
        <v>0</v>
      </c>
      <c r="L4215">
        <v>4</v>
      </c>
      <c r="M4215">
        <f>VLOOKUP(H4215,AE$2:$AJ$12,6,TRUE)</f>
        <v>0</v>
      </c>
      <c r="N4215">
        <f>VLOOKUP(I4215,AF$2:$AJ$12,5,TRUE)</f>
        <v>2</v>
      </c>
      <c r="O4215">
        <f>VLOOKUP(J4215,AG$2:$AJ$12,4,TRUE)</f>
        <v>5</v>
      </c>
      <c r="P4215">
        <f>VLOOKUP(K4215,AH$2:$AJ$12,3,TRUE)</f>
        <v>0</v>
      </c>
      <c r="Q4215">
        <f>VLOOKUP(L4215,AI$2:$AJ$12,2,TRUE)</f>
        <v>3</v>
      </c>
      <c r="T4215" t="str">
        <f t="shared" si="395"/>
        <v>Crimepoint.create(latitude:37.759, longitude:-122.442, drugdrink:0, misdemean:2, theft:5, violent:0, total:3, drugdrinkct:0, misdemeanct:1, theftct:3, violentct:0, totalct:4)</v>
      </c>
      <c r="U4215" t="str">
        <f t="shared" si="396"/>
        <v>{location: new google.maps.LatLng(37.759, -122.442), weight: 0},</v>
      </c>
      <c r="V4215" t="str">
        <f t="shared" si="391"/>
        <v>{location: new google.maps.LatLng(37.759, -122.442), weight: 0},</v>
      </c>
      <c r="W4215" t="str">
        <f t="shared" si="392"/>
        <v>{location: new google.maps.LatLng(37.759, -122.442), weight: 0},</v>
      </c>
      <c r="X4215" t="str">
        <f t="shared" si="393"/>
        <v>{location: new google.maps.LatLng(37.759, -122.442), weight: 0},</v>
      </c>
      <c r="Y4215" t="str">
        <f t="shared" si="394"/>
        <v>{location: new google.maps.LatLng(37.759, -122.442), weight: 0},</v>
      </c>
    </row>
    <row r="4216" spans="1:25" x14ac:dyDescent="0.2">
      <c r="A4216">
        <v>37.759</v>
      </c>
      <c r="B4216">
        <v>-122.44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2</v>
      </c>
      <c r="J4216">
        <v>2</v>
      </c>
      <c r="K4216">
        <v>0</v>
      </c>
      <c r="L4216">
        <v>4</v>
      </c>
      <c r="M4216">
        <f>VLOOKUP(H4216,AE$2:$AJ$12,6,TRUE)</f>
        <v>0</v>
      </c>
      <c r="N4216">
        <f>VLOOKUP(I4216,AF$2:$AJ$12,5,TRUE)</f>
        <v>4</v>
      </c>
      <c r="O4216">
        <f>VLOOKUP(J4216,AG$2:$AJ$12,4,TRUE)</f>
        <v>4</v>
      </c>
      <c r="P4216">
        <f>VLOOKUP(K4216,AH$2:$AJ$12,3,TRUE)</f>
        <v>0</v>
      </c>
      <c r="Q4216">
        <f>VLOOKUP(L4216,AI$2:$AJ$12,2,TRUE)</f>
        <v>3</v>
      </c>
      <c r="T4216" t="str">
        <f t="shared" si="395"/>
        <v>Crimepoint.create(latitude:37.759, longitude:-122.44, drugdrink:0, misdemean:4, theft:4, violent:0, total:3, drugdrinkct:0, misdemeanct:2, theftct:2, violentct:0, totalct:4)</v>
      </c>
      <c r="U4216" t="str">
        <f t="shared" si="396"/>
        <v>{location: new google.maps.LatLng(37.759, -122.44), weight: 0},</v>
      </c>
      <c r="V4216" t="str">
        <f t="shared" si="391"/>
        <v>{location: new google.maps.LatLng(37.759, -122.44), weight: 0},</v>
      </c>
      <c r="W4216" t="str">
        <f t="shared" si="392"/>
        <v>{location: new google.maps.LatLng(37.759, -122.44), weight: 0},</v>
      </c>
      <c r="X4216" t="str">
        <f t="shared" si="393"/>
        <v>{location: new google.maps.LatLng(37.759, -122.44), weight: 0},</v>
      </c>
      <c r="Y4216" t="str">
        <f t="shared" si="394"/>
        <v>{location: new google.maps.LatLng(37.759, -122.44), weight: 0},</v>
      </c>
    </row>
    <row r="4217" spans="1:25" x14ac:dyDescent="0.2">
      <c r="A4217">
        <v>37.759</v>
      </c>
      <c r="B4217">
        <v>-122.43899999999999</v>
      </c>
      <c r="C4217">
        <v>0</v>
      </c>
      <c r="D4217">
        <v>1</v>
      </c>
      <c r="E4217">
        <v>0</v>
      </c>
      <c r="F4217">
        <v>3</v>
      </c>
      <c r="G4217">
        <v>1</v>
      </c>
      <c r="H4217">
        <v>0</v>
      </c>
      <c r="I4217">
        <v>4</v>
      </c>
      <c r="J4217">
        <v>2</v>
      </c>
      <c r="K4217">
        <v>4</v>
      </c>
      <c r="L4217">
        <v>10</v>
      </c>
      <c r="M4217">
        <f>VLOOKUP(H4217,AE$2:$AJ$12,6,TRUE)</f>
        <v>0</v>
      </c>
      <c r="N4217">
        <f>VLOOKUP(I4217,AF$2:$AJ$12,5,TRUE)</f>
        <v>6</v>
      </c>
      <c r="O4217">
        <f>VLOOKUP(J4217,AG$2:$AJ$12,4,TRUE)</f>
        <v>4</v>
      </c>
      <c r="P4217">
        <f>VLOOKUP(K4217,AH$2:$AJ$12,3,TRUE)</f>
        <v>8</v>
      </c>
      <c r="Q4217">
        <f>VLOOKUP(L4217,AI$2:$AJ$12,2,TRUE)</f>
        <v>6</v>
      </c>
      <c r="T4217" t="str">
        <f t="shared" si="395"/>
        <v>Crimepoint.create(latitude:37.759, longitude:-122.439, drugdrink:0, misdemean:6, theft:4, violent:8, total:6, drugdrinkct:0, misdemeanct:4, theftct:2, violentct:4, totalct:10)</v>
      </c>
      <c r="U4217" t="str">
        <f t="shared" si="396"/>
        <v>{location: new google.maps.LatLng(37.759, -122.439), weight: 0},</v>
      </c>
      <c r="V4217" t="str">
        <f t="shared" si="391"/>
        <v>{location: new google.maps.LatLng(37.759, -122.439), weight: 1},</v>
      </c>
      <c r="W4217" t="str">
        <f t="shared" si="392"/>
        <v>{location: new google.maps.LatLng(37.759, -122.439), weight: 0},</v>
      </c>
      <c r="X4217" t="str">
        <f t="shared" si="393"/>
        <v>{location: new google.maps.LatLng(37.759, -122.439), weight: 3},</v>
      </c>
      <c r="Y4217" t="str">
        <f t="shared" si="394"/>
        <v>{location: new google.maps.LatLng(37.759, -122.439), weight: 1},</v>
      </c>
    </row>
    <row r="4218" spans="1:25" x14ac:dyDescent="0.2">
      <c r="A4218">
        <v>37.759</v>
      </c>
      <c r="B4218">
        <v>-122.438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1</v>
      </c>
      <c r="J4218">
        <v>3</v>
      </c>
      <c r="K4218">
        <v>1</v>
      </c>
      <c r="L4218">
        <v>5</v>
      </c>
      <c r="M4218">
        <f>VLOOKUP(H4218,AE$2:$AJ$12,6,TRUE)</f>
        <v>0</v>
      </c>
      <c r="N4218">
        <f>VLOOKUP(I4218,AF$2:$AJ$12,5,TRUE)</f>
        <v>2</v>
      </c>
      <c r="O4218">
        <f>VLOOKUP(J4218,AG$2:$AJ$12,4,TRUE)</f>
        <v>5</v>
      </c>
      <c r="P4218">
        <f>VLOOKUP(K4218,AH$2:$AJ$12,3,TRUE)</f>
        <v>7</v>
      </c>
      <c r="Q4218">
        <f>VLOOKUP(L4218,AI$2:$AJ$12,2,TRUE)</f>
        <v>4</v>
      </c>
      <c r="T4218" t="str">
        <f t="shared" si="395"/>
        <v>Crimepoint.create(latitude:37.759, longitude:-122.438, drugdrink:0, misdemean:2, theft:5, violent:7, total:4, drugdrinkct:0, misdemeanct:1, theftct:3, violentct:1, totalct:5)</v>
      </c>
      <c r="U4218" t="str">
        <f t="shared" si="396"/>
        <v>{location: new google.maps.LatLng(37.759, -122.438), weight: 0},</v>
      </c>
      <c r="V4218" t="str">
        <f t="shared" si="391"/>
        <v>{location: new google.maps.LatLng(37.759, -122.438), weight: 0},</v>
      </c>
      <c r="W4218" t="str">
        <f t="shared" si="392"/>
        <v>{location: new google.maps.LatLng(37.759, -122.438), weight: 0},</v>
      </c>
      <c r="X4218" t="str">
        <f t="shared" si="393"/>
        <v>{location: new google.maps.LatLng(37.759, -122.438), weight: 1},</v>
      </c>
      <c r="Y4218" t="str">
        <f t="shared" si="394"/>
        <v>{location: new google.maps.LatLng(37.759, -122.438), weight: 0},</v>
      </c>
    </row>
    <row r="4219" spans="1:25" x14ac:dyDescent="0.2">
      <c r="A4219">
        <v>37.759</v>
      </c>
      <c r="B4219">
        <v>-122.437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</v>
      </c>
      <c r="K4219">
        <v>0</v>
      </c>
      <c r="L4219">
        <v>2</v>
      </c>
      <c r="M4219">
        <f>VLOOKUP(H4219,AE$2:$AJ$12,6,TRUE)</f>
        <v>0</v>
      </c>
      <c r="N4219">
        <f>VLOOKUP(I4219,AF$2:$AJ$12,5,TRUE)</f>
        <v>0</v>
      </c>
      <c r="O4219">
        <f>VLOOKUP(J4219,AG$2:$AJ$12,4,TRUE)</f>
        <v>4</v>
      </c>
      <c r="P4219">
        <f>VLOOKUP(K4219,AH$2:$AJ$12,3,TRUE)</f>
        <v>0</v>
      </c>
      <c r="Q4219">
        <f>VLOOKUP(L4219,AI$2:$AJ$12,2,TRUE)</f>
        <v>1</v>
      </c>
      <c r="T4219" t="str">
        <f t="shared" si="395"/>
        <v>Crimepoint.create(latitude:37.759, longitude:-122.437, drugdrink:0, misdemean:0, theft:4, violent:0, total:1, drugdrinkct:0, misdemeanct:0, theftct:2, violentct:0, totalct:2)</v>
      </c>
      <c r="U4219" t="str">
        <f t="shared" si="396"/>
        <v>{location: new google.maps.LatLng(37.759, -122.437), weight: 0},</v>
      </c>
      <c r="V4219" t="str">
        <f t="shared" si="391"/>
        <v>{location: new google.maps.LatLng(37.759, -122.437), weight: 0},</v>
      </c>
      <c r="W4219" t="str">
        <f t="shared" si="392"/>
        <v>{location: new google.maps.LatLng(37.759, -122.437), weight: 0},</v>
      </c>
      <c r="X4219" t="str">
        <f t="shared" si="393"/>
        <v>{location: new google.maps.LatLng(37.759, -122.437), weight: 0},</v>
      </c>
      <c r="Y4219" t="str">
        <f t="shared" si="394"/>
        <v>{location: new google.maps.LatLng(37.759, -122.437), weight: 0},</v>
      </c>
    </row>
    <row r="4220" spans="1:25" x14ac:dyDescent="0.2">
      <c r="A4220">
        <v>37.759</v>
      </c>
      <c r="B4220">
        <v>-122.43600000000001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4</v>
      </c>
      <c r="J4220">
        <v>1</v>
      </c>
      <c r="K4220">
        <v>0</v>
      </c>
      <c r="L4220">
        <v>6</v>
      </c>
      <c r="M4220">
        <f>VLOOKUP(H4220,AE$2:$AJ$12,6,TRUE)</f>
        <v>8</v>
      </c>
      <c r="N4220">
        <f>VLOOKUP(I4220,AF$2:$AJ$12,5,TRUE)</f>
        <v>6</v>
      </c>
      <c r="O4220">
        <f>VLOOKUP(J4220,AG$2:$AJ$12,4,TRUE)</f>
        <v>3</v>
      </c>
      <c r="P4220">
        <f>VLOOKUP(K4220,AH$2:$AJ$12,3,TRUE)</f>
        <v>0</v>
      </c>
      <c r="Q4220">
        <f>VLOOKUP(L4220,AI$2:$AJ$12,2,TRUE)</f>
        <v>4</v>
      </c>
      <c r="T4220" t="str">
        <f t="shared" si="395"/>
        <v>Crimepoint.create(latitude:37.759, longitude:-122.436, drugdrink:8, misdemean:6, theft:3, violent:0, total:4, drugdrinkct:1, misdemeanct:4, theftct:1, violentct:0, totalct:6)</v>
      </c>
      <c r="U4220" t="str">
        <f t="shared" si="396"/>
        <v>{location: new google.maps.LatLng(37.759, -122.436), weight: 1},</v>
      </c>
      <c r="V4220" t="str">
        <f t="shared" si="391"/>
        <v>{location: new google.maps.LatLng(37.759, -122.436), weight: 1},</v>
      </c>
      <c r="W4220" t="str">
        <f t="shared" si="392"/>
        <v>{location: new google.maps.LatLng(37.759, -122.436), weight: 0},</v>
      </c>
      <c r="X4220" t="str">
        <f t="shared" si="393"/>
        <v>{location: new google.maps.LatLng(37.759, -122.436), weight: 0},</v>
      </c>
      <c r="Y4220" t="str">
        <f t="shared" si="394"/>
        <v>{location: new google.maps.LatLng(37.759, -122.436), weight: 0},</v>
      </c>
    </row>
    <row r="4221" spans="1:25" x14ac:dyDescent="0.2">
      <c r="A4221">
        <v>37.759</v>
      </c>
      <c r="B4221">
        <v>-122.435</v>
      </c>
      <c r="C4221">
        <v>0</v>
      </c>
      <c r="D4221">
        <v>1</v>
      </c>
      <c r="E4221">
        <v>1</v>
      </c>
      <c r="F4221">
        <v>1</v>
      </c>
      <c r="G4221">
        <v>1</v>
      </c>
      <c r="H4221">
        <v>0</v>
      </c>
      <c r="I4221">
        <v>4</v>
      </c>
      <c r="J4221">
        <v>8</v>
      </c>
      <c r="K4221">
        <v>2</v>
      </c>
      <c r="L4221">
        <v>14</v>
      </c>
      <c r="M4221">
        <f>VLOOKUP(H4221,AE$2:$AJ$12,6,TRUE)</f>
        <v>0</v>
      </c>
      <c r="N4221">
        <f>VLOOKUP(I4221,AF$2:$AJ$12,5,TRUE)</f>
        <v>6</v>
      </c>
      <c r="O4221">
        <f>VLOOKUP(J4221,AG$2:$AJ$12,4,TRUE)</f>
        <v>8</v>
      </c>
      <c r="P4221">
        <f>VLOOKUP(K4221,AH$2:$AJ$12,3,TRUE)</f>
        <v>7</v>
      </c>
      <c r="Q4221">
        <f>VLOOKUP(L4221,AI$2:$AJ$12,2,TRUE)</f>
        <v>7</v>
      </c>
      <c r="T4221" t="str">
        <f t="shared" si="395"/>
        <v>Crimepoint.create(latitude:37.759, longitude:-122.435, drugdrink:0, misdemean:6, theft:8, violent:7, total:7, drugdrinkct:0, misdemeanct:4, theftct:8, violentct:2, totalct:14)</v>
      </c>
      <c r="U4221" t="str">
        <f t="shared" si="396"/>
        <v>{location: new google.maps.LatLng(37.759, -122.435), weight: 0},</v>
      </c>
      <c r="V4221" t="str">
        <f t="shared" si="391"/>
        <v>{location: new google.maps.LatLng(37.759, -122.435), weight: 1},</v>
      </c>
      <c r="W4221" t="str">
        <f t="shared" si="392"/>
        <v>{location: new google.maps.LatLng(37.759, -122.435), weight: 1},</v>
      </c>
      <c r="X4221" t="str">
        <f t="shared" si="393"/>
        <v>{location: new google.maps.LatLng(37.759, -122.435), weight: 1},</v>
      </c>
      <c r="Y4221" t="str">
        <f t="shared" si="394"/>
        <v>{location: new google.maps.LatLng(37.759, -122.435), weight: 1},</v>
      </c>
    </row>
    <row r="4222" spans="1:25" x14ac:dyDescent="0.2">
      <c r="A4222">
        <v>37.759</v>
      </c>
      <c r="B4222">
        <v>-122.434</v>
      </c>
      <c r="C4222">
        <v>0</v>
      </c>
      <c r="D4222">
        <v>2</v>
      </c>
      <c r="E4222">
        <v>0</v>
      </c>
      <c r="F4222">
        <v>1</v>
      </c>
      <c r="G4222">
        <v>1</v>
      </c>
      <c r="H4222">
        <v>0</v>
      </c>
      <c r="I4222">
        <v>9</v>
      </c>
      <c r="J4222">
        <v>3</v>
      </c>
      <c r="K4222">
        <v>1</v>
      </c>
      <c r="L4222">
        <v>13</v>
      </c>
      <c r="M4222">
        <f>VLOOKUP(H4222,AE$2:$AJ$12,6,TRUE)</f>
        <v>0</v>
      </c>
      <c r="N4222">
        <f>VLOOKUP(I4222,AF$2:$AJ$12,5,TRUE)</f>
        <v>7</v>
      </c>
      <c r="O4222">
        <f>VLOOKUP(J4222,AG$2:$AJ$12,4,TRUE)</f>
        <v>5</v>
      </c>
      <c r="P4222">
        <f>VLOOKUP(K4222,AH$2:$AJ$12,3,TRUE)</f>
        <v>7</v>
      </c>
      <c r="Q4222">
        <f>VLOOKUP(L4222,AI$2:$AJ$12,2,TRUE)</f>
        <v>7</v>
      </c>
      <c r="T4222" t="str">
        <f t="shared" si="395"/>
        <v>Crimepoint.create(latitude:37.759, longitude:-122.434, drugdrink:0, misdemean:7, theft:5, violent:7, total:7, drugdrinkct:0, misdemeanct:9, theftct:3, violentct:1, totalct:13)</v>
      </c>
      <c r="U4222" t="str">
        <f t="shared" si="396"/>
        <v>{location: new google.maps.LatLng(37.759, -122.434), weight: 0},</v>
      </c>
      <c r="V4222" t="str">
        <f t="shared" si="391"/>
        <v>{location: new google.maps.LatLng(37.759, -122.434), weight: 2},</v>
      </c>
      <c r="W4222" t="str">
        <f t="shared" si="392"/>
        <v>{location: new google.maps.LatLng(37.759, -122.434), weight: 0},</v>
      </c>
      <c r="X4222" t="str">
        <f t="shared" si="393"/>
        <v>{location: new google.maps.LatLng(37.759, -122.434), weight: 1},</v>
      </c>
      <c r="Y4222" t="str">
        <f t="shared" si="394"/>
        <v>{location: new google.maps.LatLng(37.759, -122.434), weight: 1},</v>
      </c>
    </row>
    <row r="4223" spans="1:25" x14ac:dyDescent="0.2">
      <c r="A4223">
        <v>37.759</v>
      </c>
      <c r="B4223">
        <v>-122.43300000000001</v>
      </c>
      <c r="C4223">
        <v>1</v>
      </c>
      <c r="D4223">
        <v>2</v>
      </c>
      <c r="E4223">
        <v>1</v>
      </c>
      <c r="F4223">
        <v>1</v>
      </c>
      <c r="G4223">
        <v>1</v>
      </c>
      <c r="H4223">
        <v>1</v>
      </c>
      <c r="I4223">
        <v>7</v>
      </c>
      <c r="J4223">
        <v>9</v>
      </c>
      <c r="K4223">
        <v>1</v>
      </c>
      <c r="L4223">
        <v>18</v>
      </c>
      <c r="M4223">
        <f>VLOOKUP(H4223,AE$2:$AJ$12,6,TRUE)</f>
        <v>8</v>
      </c>
      <c r="N4223">
        <f>VLOOKUP(I4223,AF$2:$AJ$12,5,TRUE)</f>
        <v>7</v>
      </c>
      <c r="O4223">
        <f>VLOOKUP(J4223,AG$2:$AJ$12,4,TRUE)</f>
        <v>8</v>
      </c>
      <c r="P4223">
        <f>VLOOKUP(K4223,AH$2:$AJ$12,3,TRUE)</f>
        <v>7</v>
      </c>
      <c r="Q4223">
        <f>VLOOKUP(L4223,AI$2:$AJ$12,2,TRUE)</f>
        <v>7</v>
      </c>
      <c r="T4223" t="str">
        <f t="shared" si="395"/>
        <v>Crimepoint.create(latitude:37.759, longitude:-122.433, drugdrink:8, misdemean:7, theft:8, violent:7, total:7, drugdrinkct:1, misdemeanct:7, theftct:9, violentct:1, totalct:18)</v>
      </c>
      <c r="U4223" t="str">
        <f t="shared" si="396"/>
        <v>{location: new google.maps.LatLng(37.759, -122.433), weight: 1},</v>
      </c>
      <c r="V4223" t="str">
        <f t="shared" si="391"/>
        <v>{location: new google.maps.LatLng(37.759, -122.433), weight: 2},</v>
      </c>
      <c r="W4223" t="str">
        <f t="shared" si="392"/>
        <v>{location: new google.maps.LatLng(37.759, -122.433), weight: 1},</v>
      </c>
      <c r="X4223" t="str">
        <f t="shared" si="393"/>
        <v>{location: new google.maps.LatLng(37.759, -122.433), weight: 1},</v>
      </c>
      <c r="Y4223" t="str">
        <f t="shared" si="394"/>
        <v>{location: new google.maps.LatLng(37.759, -122.433), weight: 1},</v>
      </c>
    </row>
    <row r="4224" spans="1:25" x14ac:dyDescent="0.2">
      <c r="A4224">
        <v>37.759</v>
      </c>
      <c r="B4224">
        <v>-122.432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4</v>
      </c>
      <c r="J4224">
        <v>0</v>
      </c>
      <c r="K4224">
        <v>0</v>
      </c>
      <c r="L4224">
        <v>4</v>
      </c>
      <c r="M4224">
        <f>VLOOKUP(H4224,AE$2:$AJ$12,6,TRUE)</f>
        <v>0</v>
      </c>
      <c r="N4224">
        <f>VLOOKUP(I4224,AF$2:$AJ$12,5,TRUE)</f>
        <v>6</v>
      </c>
      <c r="O4224">
        <f>VLOOKUP(J4224,AG$2:$AJ$12,4,TRUE)</f>
        <v>0</v>
      </c>
      <c r="P4224">
        <f>VLOOKUP(K4224,AH$2:$AJ$12,3,TRUE)</f>
        <v>0</v>
      </c>
      <c r="Q4224">
        <f>VLOOKUP(L4224,AI$2:$AJ$12,2,TRUE)</f>
        <v>3</v>
      </c>
      <c r="T4224" t="str">
        <f t="shared" si="395"/>
        <v>Crimepoint.create(latitude:37.759, longitude:-122.432, drugdrink:0, misdemean:6, theft:0, violent:0, total:3, drugdrinkct:0, misdemeanct:4, theftct:0, violentct:0, totalct:4)</v>
      </c>
      <c r="U4224" t="str">
        <f t="shared" si="396"/>
        <v>{location: new google.maps.LatLng(37.759, -122.432), weight: 0},</v>
      </c>
      <c r="V4224" t="str">
        <f t="shared" si="391"/>
        <v>{location: new google.maps.LatLng(37.759, -122.432), weight: 1},</v>
      </c>
      <c r="W4224" t="str">
        <f t="shared" si="392"/>
        <v>{location: new google.maps.LatLng(37.759, -122.432), weight: 0},</v>
      </c>
      <c r="X4224" t="str">
        <f t="shared" si="393"/>
        <v>{location: new google.maps.LatLng(37.759, -122.432), weight: 0},</v>
      </c>
      <c r="Y4224" t="str">
        <f t="shared" si="394"/>
        <v>{location: new google.maps.LatLng(37.759, -122.432), weight: 0},</v>
      </c>
    </row>
    <row r="4225" spans="1:25" x14ac:dyDescent="0.2">
      <c r="A4225">
        <v>37.759</v>
      </c>
      <c r="B4225">
        <v>-122.431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</v>
      </c>
      <c r="J4225">
        <v>2</v>
      </c>
      <c r="K4225">
        <v>2</v>
      </c>
      <c r="L4225">
        <v>5</v>
      </c>
      <c r="M4225">
        <f>VLOOKUP(H4225,AE$2:$AJ$12,6,TRUE)</f>
        <v>0</v>
      </c>
      <c r="N4225">
        <f>VLOOKUP(I4225,AF$2:$AJ$12,5,TRUE)</f>
        <v>2</v>
      </c>
      <c r="O4225">
        <f>VLOOKUP(J4225,AG$2:$AJ$12,4,TRUE)</f>
        <v>4</v>
      </c>
      <c r="P4225">
        <f>VLOOKUP(K4225,AH$2:$AJ$12,3,TRUE)</f>
        <v>7</v>
      </c>
      <c r="Q4225">
        <f>VLOOKUP(L4225,AI$2:$AJ$12,2,TRUE)</f>
        <v>4</v>
      </c>
      <c r="T4225" t="str">
        <f t="shared" si="395"/>
        <v>Crimepoint.create(latitude:37.759, longitude:-122.431, drugdrink:0, misdemean:2, theft:4, violent:7, total:4, drugdrinkct:0, misdemeanct:1, theftct:2, violentct:2, totalct:5)</v>
      </c>
      <c r="U4225" t="str">
        <f t="shared" si="396"/>
        <v>{location: new google.maps.LatLng(37.759, -122.431), weight: 0},</v>
      </c>
      <c r="V4225" t="str">
        <f t="shared" si="391"/>
        <v>{location: new google.maps.LatLng(37.759, -122.431), weight: 0},</v>
      </c>
      <c r="W4225" t="str">
        <f t="shared" si="392"/>
        <v>{location: new google.maps.LatLng(37.759, -122.431), weight: 0},</v>
      </c>
      <c r="X4225" t="str">
        <f t="shared" si="393"/>
        <v>{location: new google.maps.LatLng(37.759, -122.431), weight: 1},</v>
      </c>
      <c r="Y4225" t="str">
        <f t="shared" si="394"/>
        <v>{location: new google.maps.LatLng(37.759, -122.431), weight: 0},</v>
      </c>
    </row>
    <row r="4226" spans="1:25" x14ac:dyDescent="0.2">
      <c r="A4226">
        <v>37.759</v>
      </c>
      <c r="B4226">
        <v>-122.43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2</v>
      </c>
      <c r="J4226">
        <v>4</v>
      </c>
      <c r="K4226">
        <v>0</v>
      </c>
      <c r="L4226">
        <v>6</v>
      </c>
      <c r="M4226">
        <f>VLOOKUP(H4226,AE$2:$AJ$12,6,TRUE)</f>
        <v>0</v>
      </c>
      <c r="N4226">
        <f>VLOOKUP(I4226,AF$2:$AJ$12,5,TRUE)</f>
        <v>4</v>
      </c>
      <c r="O4226">
        <f>VLOOKUP(J4226,AG$2:$AJ$12,4,TRUE)</f>
        <v>6</v>
      </c>
      <c r="P4226">
        <f>VLOOKUP(K4226,AH$2:$AJ$12,3,TRUE)</f>
        <v>0</v>
      </c>
      <c r="Q4226">
        <f>VLOOKUP(L4226,AI$2:$AJ$12,2,TRUE)</f>
        <v>4</v>
      </c>
      <c r="T4226" t="str">
        <f t="shared" si="395"/>
        <v>Crimepoint.create(latitude:37.759, longitude:-122.43, drugdrink:0, misdemean:4, theft:6, violent:0, total:4, drugdrinkct:0, misdemeanct:2, theftct:4, violentct:0, totalct:6)</v>
      </c>
      <c r="U4226" t="str">
        <f t="shared" si="396"/>
        <v>{location: new google.maps.LatLng(37.759, -122.43), weight: 0},</v>
      </c>
      <c r="V4226" t="str">
        <f t="shared" si="391"/>
        <v>{location: new google.maps.LatLng(37.759, -122.43), weight: 0},</v>
      </c>
      <c r="W4226" t="str">
        <f t="shared" si="392"/>
        <v>{location: new google.maps.LatLng(37.759, -122.43), weight: 1},</v>
      </c>
      <c r="X4226" t="str">
        <f t="shared" si="393"/>
        <v>{location: new google.maps.LatLng(37.759, -122.43), weight: 0},</v>
      </c>
      <c r="Y4226" t="str">
        <f t="shared" si="394"/>
        <v>{location: new google.maps.LatLng(37.759, -122.43), weight: 0},</v>
      </c>
    </row>
    <row r="4227" spans="1:25" x14ac:dyDescent="0.2">
      <c r="A4227">
        <v>37.759</v>
      </c>
      <c r="B4227">
        <v>-122.429</v>
      </c>
      <c r="C4227">
        <v>0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5</v>
      </c>
      <c r="J4227">
        <v>5</v>
      </c>
      <c r="K4227">
        <v>1</v>
      </c>
      <c r="L4227">
        <v>11</v>
      </c>
      <c r="M4227">
        <f>VLOOKUP(H4227,AE$2:$AJ$12,6,TRUE)</f>
        <v>0</v>
      </c>
      <c r="N4227">
        <f>VLOOKUP(I4227,AF$2:$AJ$12,5,TRUE)</f>
        <v>6</v>
      </c>
      <c r="O4227">
        <f>VLOOKUP(J4227,AG$2:$AJ$12,4,TRUE)</f>
        <v>7</v>
      </c>
      <c r="P4227">
        <f>VLOOKUP(K4227,AH$2:$AJ$12,3,TRUE)</f>
        <v>7</v>
      </c>
      <c r="Q4227">
        <f>VLOOKUP(L4227,AI$2:$AJ$12,2,TRUE)</f>
        <v>6</v>
      </c>
      <c r="T4227" t="str">
        <f t="shared" si="395"/>
        <v>Crimepoint.create(latitude:37.759, longitude:-122.429, drugdrink:0, misdemean:6, theft:7, violent:7, total:6, drugdrinkct:0, misdemeanct:5, theftct:5, violentct:1, totalct:11)</v>
      </c>
      <c r="U4227" t="str">
        <f t="shared" si="396"/>
        <v>{location: new google.maps.LatLng(37.759, -122.429), weight: 0},</v>
      </c>
      <c r="V4227" t="str">
        <f t="shared" ref="V4227:V4290" si="397">$Z$2&amp;$A4227&amp;$AA$2&amp;$B4227&amp;$AB$2&amp;D4227&amp;$AC$2</f>
        <v>{location: new google.maps.LatLng(37.759, -122.429), weight: 1},</v>
      </c>
      <c r="W4227" t="str">
        <f t="shared" ref="W4227:W4290" si="398">$Z$2&amp;$A4227&amp;$AA$2&amp;$B4227&amp;$AB$2&amp;E4227&amp;$AC$2</f>
        <v>{location: new google.maps.LatLng(37.759, -122.429), weight: 1},</v>
      </c>
      <c r="X4227" t="str">
        <f t="shared" ref="X4227:X4290" si="399">$Z$2&amp;$A4227&amp;$AA$2&amp;$B4227&amp;$AB$2&amp;F4227&amp;$AC$2</f>
        <v>{location: new google.maps.LatLng(37.759, -122.429), weight: 1},</v>
      </c>
      <c r="Y4227" t="str">
        <f t="shared" ref="Y4227:Y4290" si="400">$Z$2&amp;$A4227&amp;$AA$2&amp;$B4227&amp;$AB$2&amp;G4227&amp;$AC$2</f>
        <v>{location: new google.maps.LatLng(37.759, -122.429), weight: 1},</v>
      </c>
    </row>
    <row r="4228" spans="1:25" x14ac:dyDescent="0.2">
      <c r="A4228">
        <v>37.759</v>
      </c>
      <c r="B4228">
        <v>-122.428</v>
      </c>
      <c r="C4228">
        <v>0</v>
      </c>
      <c r="D4228">
        <v>0</v>
      </c>
      <c r="E4228">
        <v>1</v>
      </c>
      <c r="F4228">
        <v>2</v>
      </c>
      <c r="G4228">
        <v>1</v>
      </c>
      <c r="H4228">
        <v>0</v>
      </c>
      <c r="I4228">
        <v>0</v>
      </c>
      <c r="J4228">
        <v>4</v>
      </c>
      <c r="K4228">
        <v>3</v>
      </c>
      <c r="L4228">
        <v>7</v>
      </c>
      <c r="M4228">
        <f>VLOOKUP(H4228,AE$2:$AJ$12,6,TRUE)</f>
        <v>0</v>
      </c>
      <c r="N4228">
        <f>VLOOKUP(I4228,AF$2:$AJ$12,5,TRUE)</f>
        <v>0</v>
      </c>
      <c r="O4228">
        <f>VLOOKUP(J4228,AG$2:$AJ$12,4,TRUE)</f>
        <v>6</v>
      </c>
      <c r="P4228">
        <f>VLOOKUP(K4228,AH$2:$AJ$12,3,TRUE)</f>
        <v>8</v>
      </c>
      <c r="Q4228">
        <f>VLOOKUP(L4228,AI$2:$AJ$12,2,TRUE)</f>
        <v>5</v>
      </c>
      <c r="T4228" t="str">
        <f t="shared" ref="T4228:T4291" si="401">"Crimepoint.create("&amp;A$2&amp;":"&amp;A4228&amp;", "&amp;B$2&amp;":"&amp;B4228&amp;", "&amp;C$2&amp;":"&amp;M4228&amp;", "&amp;D$2&amp;":"&amp;N4228&amp;", "&amp;E$2&amp;":"&amp;O4228&amp;", "&amp;F$2&amp;":"&amp;P4228&amp;", "&amp;G$2&amp;":"&amp;Q4228&amp;", "&amp;H$2&amp;":"&amp;H4228&amp;", "&amp;I$2&amp;":"&amp;I4228&amp;", "&amp;J$2&amp;":"&amp;J4228&amp;", "&amp;K$2&amp;":"&amp;K4228&amp;", "&amp;L$2&amp;":"&amp;L4228&amp;")"</f>
        <v>Crimepoint.create(latitude:37.759, longitude:-122.428, drugdrink:0, misdemean:0, theft:6, violent:8, total:5, drugdrinkct:0, misdemeanct:0, theftct:4, violentct:3, totalct:7)</v>
      </c>
      <c r="U4228" t="str">
        <f t="shared" ref="U4228:U4291" si="402">$Z$2&amp;$A4228&amp;$AA$2&amp;$B4228&amp;$AB$2&amp;C4228&amp;$AC$2</f>
        <v>{location: new google.maps.LatLng(37.759, -122.428), weight: 0},</v>
      </c>
      <c r="V4228" t="str">
        <f t="shared" si="397"/>
        <v>{location: new google.maps.LatLng(37.759, -122.428), weight: 0},</v>
      </c>
      <c r="W4228" t="str">
        <f t="shared" si="398"/>
        <v>{location: new google.maps.LatLng(37.759, -122.428), weight: 1},</v>
      </c>
      <c r="X4228" t="str">
        <f t="shared" si="399"/>
        <v>{location: new google.maps.LatLng(37.759, -122.428), weight: 2},</v>
      </c>
      <c r="Y4228" t="str">
        <f t="shared" si="400"/>
        <v>{location: new google.maps.LatLng(37.759, -122.428), weight: 1},</v>
      </c>
    </row>
    <row r="4229" spans="1:25" x14ac:dyDescent="0.2">
      <c r="A4229">
        <v>37.759</v>
      </c>
      <c r="B4229">
        <v>-122.426</v>
      </c>
      <c r="C4229">
        <v>3</v>
      </c>
      <c r="D4229">
        <v>6</v>
      </c>
      <c r="E4229">
        <v>1</v>
      </c>
      <c r="F4229">
        <v>7</v>
      </c>
      <c r="G4229">
        <v>4</v>
      </c>
      <c r="H4229">
        <v>5</v>
      </c>
      <c r="I4229">
        <v>29</v>
      </c>
      <c r="J4229">
        <v>8</v>
      </c>
      <c r="K4229">
        <v>9</v>
      </c>
      <c r="L4229">
        <v>51</v>
      </c>
      <c r="M4229">
        <f>VLOOKUP(H4229,AE$2:$AJ$12,6,TRUE)</f>
        <v>9</v>
      </c>
      <c r="N4229">
        <f>VLOOKUP(I4229,AF$2:$AJ$12,5,TRUE)</f>
        <v>9</v>
      </c>
      <c r="O4229">
        <f>VLOOKUP(J4229,AG$2:$AJ$12,4,TRUE)</f>
        <v>8</v>
      </c>
      <c r="P4229">
        <f>VLOOKUP(K4229,AH$2:$AJ$12,3,TRUE)</f>
        <v>9</v>
      </c>
      <c r="Q4229">
        <f>VLOOKUP(L4229,AI$2:$AJ$12,2,TRUE)</f>
        <v>9</v>
      </c>
      <c r="T4229" t="str">
        <f t="shared" si="401"/>
        <v>Crimepoint.create(latitude:37.759, longitude:-122.426, drugdrink:9, misdemean:9, theft:8, violent:9, total:9, drugdrinkct:5, misdemeanct:29, theftct:8, violentct:9, totalct:51)</v>
      </c>
      <c r="U4229" t="str">
        <f t="shared" si="402"/>
        <v>{location: new google.maps.LatLng(37.759, -122.426), weight: 3},</v>
      </c>
      <c r="V4229" t="str">
        <f t="shared" si="397"/>
        <v>{location: new google.maps.LatLng(37.759, -122.426), weight: 6},</v>
      </c>
      <c r="W4229" t="str">
        <f t="shared" si="398"/>
        <v>{location: new google.maps.LatLng(37.759, -122.426), weight: 1},</v>
      </c>
      <c r="X4229" t="str">
        <f t="shared" si="399"/>
        <v>{location: new google.maps.LatLng(37.759, -122.426), weight: 7},</v>
      </c>
      <c r="Y4229" t="str">
        <f t="shared" si="400"/>
        <v>{location: new google.maps.LatLng(37.759, -122.426), weight: 4},</v>
      </c>
    </row>
    <row r="4230" spans="1:25" x14ac:dyDescent="0.2">
      <c r="A4230">
        <v>37.759</v>
      </c>
      <c r="B4230">
        <v>-122.425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0</v>
      </c>
      <c r="I4230">
        <v>5</v>
      </c>
      <c r="J4230">
        <v>7</v>
      </c>
      <c r="K4230">
        <v>0</v>
      </c>
      <c r="L4230">
        <v>12</v>
      </c>
      <c r="M4230">
        <f>VLOOKUP(H4230,AE$2:$AJ$12,6,TRUE)</f>
        <v>0</v>
      </c>
      <c r="N4230">
        <f>VLOOKUP(I4230,AF$2:$AJ$12,5,TRUE)</f>
        <v>6</v>
      </c>
      <c r="O4230">
        <f>VLOOKUP(J4230,AG$2:$AJ$12,4,TRUE)</f>
        <v>7</v>
      </c>
      <c r="P4230">
        <f>VLOOKUP(K4230,AH$2:$AJ$12,3,TRUE)</f>
        <v>0</v>
      </c>
      <c r="Q4230">
        <f>VLOOKUP(L4230,AI$2:$AJ$12,2,TRUE)</f>
        <v>6</v>
      </c>
      <c r="T4230" t="str">
        <f t="shared" si="401"/>
        <v>Crimepoint.create(latitude:37.759, longitude:-122.425, drugdrink:0, misdemean:6, theft:7, violent:0, total:6, drugdrinkct:0, misdemeanct:5, theftct:7, violentct:0, totalct:12)</v>
      </c>
      <c r="U4230" t="str">
        <f t="shared" si="402"/>
        <v>{location: new google.maps.LatLng(37.759, -122.425), weight: 0},</v>
      </c>
      <c r="V4230" t="str">
        <f t="shared" si="397"/>
        <v>{location: new google.maps.LatLng(37.759, -122.425), weight: 1},</v>
      </c>
      <c r="W4230" t="str">
        <f t="shared" si="398"/>
        <v>{location: new google.maps.LatLng(37.759, -122.425), weight: 1},</v>
      </c>
      <c r="X4230" t="str">
        <f t="shared" si="399"/>
        <v>{location: new google.maps.LatLng(37.759, -122.425), weight: 0},</v>
      </c>
      <c r="Y4230" t="str">
        <f t="shared" si="400"/>
        <v>{location: new google.maps.LatLng(37.759, -122.425), weight: 1},</v>
      </c>
    </row>
    <row r="4231" spans="1:25" x14ac:dyDescent="0.2">
      <c r="A4231">
        <v>37.759</v>
      </c>
      <c r="B4231">
        <v>-122.423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1</v>
      </c>
      <c r="J4231">
        <v>0</v>
      </c>
      <c r="K4231">
        <v>1</v>
      </c>
      <c r="L4231">
        <v>2</v>
      </c>
      <c r="M4231">
        <f>VLOOKUP(H4231,AE$2:$AJ$12,6,TRUE)</f>
        <v>0</v>
      </c>
      <c r="N4231">
        <f>VLOOKUP(I4231,AF$2:$AJ$12,5,TRUE)</f>
        <v>2</v>
      </c>
      <c r="O4231">
        <f>VLOOKUP(J4231,AG$2:$AJ$12,4,TRUE)</f>
        <v>0</v>
      </c>
      <c r="P4231">
        <f>VLOOKUP(K4231,AH$2:$AJ$12,3,TRUE)</f>
        <v>7</v>
      </c>
      <c r="Q4231">
        <f>VLOOKUP(L4231,AI$2:$AJ$12,2,TRUE)</f>
        <v>1</v>
      </c>
      <c r="T4231" t="str">
        <f t="shared" si="401"/>
        <v>Crimepoint.create(latitude:37.759, longitude:-122.423, drugdrink:0, misdemean:2, theft:0, violent:7, total:1, drugdrinkct:0, misdemeanct:1, theftct:0, violentct:1, totalct:2)</v>
      </c>
      <c r="U4231" t="str">
        <f t="shared" si="402"/>
        <v>{location: new google.maps.LatLng(37.759, -122.423), weight: 0},</v>
      </c>
      <c r="V4231" t="str">
        <f t="shared" si="397"/>
        <v>{location: new google.maps.LatLng(37.759, -122.423), weight: 0},</v>
      </c>
      <c r="W4231" t="str">
        <f t="shared" si="398"/>
        <v>{location: new google.maps.LatLng(37.759, -122.423), weight: 0},</v>
      </c>
      <c r="X4231" t="str">
        <f t="shared" si="399"/>
        <v>{location: new google.maps.LatLng(37.759, -122.423), weight: 1},</v>
      </c>
      <c r="Y4231" t="str">
        <f t="shared" si="400"/>
        <v>{location: new google.maps.LatLng(37.759, -122.423), weight: 0},</v>
      </c>
    </row>
    <row r="4232" spans="1:25" x14ac:dyDescent="0.2">
      <c r="A4232">
        <v>37.759</v>
      </c>
      <c r="B4232">
        <v>-122.422</v>
      </c>
      <c r="C4232">
        <v>1</v>
      </c>
      <c r="D4232">
        <v>0</v>
      </c>
      <c r="E4232">
        <v>0</v>
      </c>
      <c r="F4232">
        <v>1</v>
      </c>
      <c r="G4232">
        <v>0</v>
      </c>
      <c r="H4232">
        <v>1</v>
      </c>
      <c r="I4232">
        <v>1</v>
      </c>
      <c r="J4232">
        <v>0</v>
      </c>
      <c r="K4232">
        <v>2</v>
      </c>
      <c r="L4232">
        <v>4</v>
      </c>
      <c r="M4232">
        <f>VLOOKUP(H4232,AE$2:$AJ$12,6,TRUE)</f>
        <v>8</v>
      </c>
      <c r="N4232">
        <f>VLOOKUP(I4232,AF$2:$AJ$12,5,TRUE)</f>
        <v>2</v>
      </c>
      <c r="O4232">
        <f>VLOOKUP(J4232,AG$2:$AJ$12,4,TRUE)</f>
        <v>0</v>
      </c>
      <c r="P4232">
        <f>VLOOKUP(K4232,AH$2:$AJ$12,3,TRUE)</f>
        <v>7</v>
      </c>
      <c r="Q4232">
        <f>VLOOKUP(L4232,AI$2:$AJ$12,2,TRUE)</f>
        <v>3</v>
      </c>
      <c r="T4232" t="str">
        <f t="shared" si="401"/>
        <v>Crimepoint.create(latitude:37.759, longitude:-122.422, drugdrink:8, misdemean:2, theft:0, violent:7, total:3, drugdrinkct:1, misdemeanct:1, theftct:0, violentct:2, totalct:4)</v>
      </c>
      <c r="U4232" t="str">
        <f t="shared" si="402"/>
        <v>{location: new google.maps.LatLng(37.759, -122.422), weight: 1},</v>
      </c>
      <c r="V4232" t="str">
        <f t="shared" si="397"/>
        <v>{location: new google.maps.LatLng(37.759, -122.422), weight: 0},</v>
      </c>
      <c r="W4232" t="str">
        <f t="shared" si="398"/>
        <v>{location: new google.maps.LatLng(37.759, -122.422), weight: 0},</v>
      </c>
      <c r="X4232" t="str">
        <f t="shared" si="399"/>
        <v>{location: new google.maps.LatLng(37.759, -122.422), weight: 1},</v>
      </c>
      <c r="Y4232" t="str">
        <f t="shared" si="400"/>
        <v>{location: new google.maps.LatLng(37.759, -122.422), weight: 0},</v>
      </c>
    </row>
    <row r="4233" spans="1:25" x14ac:dyDescent="0.2">
      <c r="A4233">
        <v>37.759</v>
      </c>
      <c r="B4233">
        <v>-122.42100000000001</v>
      </c>
      <c r="C4233">
        <v>5</v>
      </c>
      <c r="D4233">
        <v>9</v>
      </c>
      <c r="E4233">
        <v>2</v>
      </c>
      <c r="F4233">
        <v>4</v>
      </c>
      <c r="G4233">
        <v>5</v>
      </c>
      <c r="H4233">
        <v>7</v>
      </c>
      <c r="I4233">
        <v>38</v>
      </c>
      <c r="J4233">
        <v>16</v>
      </c>
      <c r="K4233">
        <v>5</v>
      </c>
      <c r="L4233">
        <v>66</v>
      </c>
      <c r="M4233">
        <f>VLOOKUP(H4233,AE$2:$AJ$12,6,TRUE)</f>
        <v>9</v>
      </c>
      <c r="N4233">
        <f>VLOOKUP(I4233,AF$2:$AJ$12,5,TRUE)</f>
        <v>9</v>
      </c>
      <c r="O4233">
        <f>VLOOKUP(J4233,AG$2:$AJ$12,4,TRUE)</f>
        <v>9</v>
      </c>
      <c r="P4233">
        <f>VLOOKUP(K4233,AH$2:$AJ$12,3,TRUE)</f>
        <v>9</v>
      </c>
      <c r="Q4233">
        <f>VLOOKUP(L4233,AI$2:$AJ$12,2,TRUE)</f>
        <v>9</v>
      </c>
      <c r="T4233" t="str">
        <f t="shared" si="401"/>
        <v>Crimepoint.create(latitude:37.759, longitude:-122.421, drugdrink:9, misdemean:9, theft:9, violent:9, total:9, drugdrinkct:7, misdemeanct:38, theftct:16, violentct:5, totalct:66)</v>
      </c>
      <c r="U4233" t="str">
        <f t="shared" si="402"/>
        <v>{location: new google.maps.LatLng(37.759, -122.421), weight: 5},</v>
      </c>
      <c r="V4233" t="str">
        <f t="shared" si="397"/>
        <v>{location: new google.maps.LatLng(37.759, -122.421), weight: 9},</v>
      </c>
      <c r="W4233" t="str">
        <f t="shared" si="398"/>
        <v>{location: new google.maps.LatLng(37.759, -122.421), weight: 2},</v>
      </c>
      <c r="X4233" t="str">
        <f t="shared" si="399"/>
        <v>{location: new google.maps.LatLng(37.759, -122.421), weight: 4},</v>
      </c>
      <c r="Y4233" t="str">
        <f t="shared" si="400"/>
        <v>{location: new google.maps.LatLng(37.759, -122.421), weight: 5},</v>
      </c>
    </row>
    <row r="4234" spans="1:25" x14ac:dyDescent="0.2">
      <c r="A4234">
        <v>37.759</v>
      </c>
      <c r="B4234">
        <v>-122.42</v>
      </c>
      <c r="C4234">
        <v>1</v>
      </c>
      <c r="D4234">
        <v>4</v>
      </c>
      <c r="E4234">
        <v>0</v>
      </c>
      <c r="F4234">
        <v>1</v>
      </c>
      <c r="G4234">
        <v>2</v>
      </c>
      <c r="H4234">
        <v>1</v>
      </c>
      <c r="I4234">
        <v>18</v>
      </c>
      <c r="J4234">
        <v>3</v>
      </c>
      <c r="K4234">
        <v>2</v>
      </c>
      <c r="L4234">
        <v>24</v>
      </c>
      <c r="M4234">
        <f>VLOOKUP(H4234,AE$2:$AJ$12,6,TRUE)</f>
        <v>8</v>
      </c>
      <c r="N4234">
        <f>VLOOKUP(I4234,AF$2:$AJ$12,5,TRUE)</f>
        <v>8</v>
      </c>
      <c r="O4234">
        <f>VLOOKUP(J4234,AG$2:$AJ$12,4,TRUE)</f>
        <v>5</v>
      </c>
      <c r="P4234">
        <f>VLOOKUP(K4234,AH$2:$AJ$12,3,TRUE)</f>
        <v>7</v>
      </c>
      <c r="Q4234">
        <f>VLOOKUP(L4234,AI$2:$AJ$12,2,TRUE)</f>
        <v>8</v>
      </c>
      <c r="T4234" t="str">
        <f t="shared" si="401"/>
        <v>Crimepoint.create(latitude:37.759, longitude:-122.42, drugdrink:8, misdemean:8, theft:5, violent:7, total:8, drugdrinkct:1, misdemeanct:18, theftct:3, violentct:2, totalct:24)</v>
      </c>
      <c r="U4234" t="str">
        <f t="shared" si="402"/>
        <v>{location: new google.maps.LatLng(37.759, -122.42), weight: 1},</v>
      </c>
      <c r="V4234" t="str">
        <f t="shared" si="397"/>
        <v>{location: new google.maps.LatLng(37.759, -122.42), weight: 4},</v>
      </c>
      <c r="W4234" t="str">
        <f t="shared" si="398"/>
        <v>{location: new google.maps.LatLng(37.759, -122.42), weight: 0},</v>
      </c>
      <c r="X4234" t="str">
        <f t="shared" si="399"/>
        <v>{location: new google.maps.LatLng(37.759, -122.42), weight: 1},</v>
      </c>
      <c r="Y4234" t="str">
        <f t="shared" si="400"/>
        <v>{location: new google.maps.LatLng(37.759, -122.42), weight: 2},</v>
      </c>
    </row>
    <row r="4235" spans="1:25" x14ac:dyDescent="0.2">
      <c r="A4235">
        <v>37.759</v>
      </c>
      <c r="B4235">
        <v>-122.419</v>
      </c>
      <c r="C4235">
        <v>6</v>
      </c>
      <c r="D4235">
        <v>17</v>
      </c>
      <c r="E4235">
        <v>6</v>
      </c>
      <c r="F4235">
        <v>24</v>
      </c>
      <c r="G4235">
        <v>13</v>
      </c>
      <c r="H4235">
        <v>9</v>
      </c>
      <c r="I4235">
        <v>76</v>
      </c>
      <c r="J4235">
        <v>43</v>
      </c>
      <c r="K4235">
        <v>32</v>
      </c>
      <c r="L4235">
        <v>160</v>
      </c>
      <c r="M4235">
        <f>VLOOKUP(H4235,AE$2:$AJ$12,6,TRUE)</f>
        <v>9</v>
      </c>
      <c r="N4235">
        <f>VLOOKUP(I4235,AF$2:$AJ$12,5,TRUE)</f>
        <v>9</v>
      </c>
      <c r="O4235">
        <f>VLOOKUP(J4235,AG$2:$AJ$12,4,TRUE)</f>
        <v>9</v>
      </c>
      <c r="P4235">
        <f>VLOOKUP(K4235,AH$2:$AJ$12,3,TRUE)</f>
        <v>9</v>
      </c>
      <c r="Q4235">
        <f>VLOOKUP(L4235,AI$2:$AJ$12,2,TRUE)</f>
        <v>9</v>
      </c>
      <c r="T4235" t="str">
        <f t="shared" si="401"/>
        <v>Crimepoint.create(latitude:37.759, longitude:-122.419, drugdrink:9, misdemean:9, theft:9, violent:9, total:9, drugdrinkct:9, misdemeanct:76, theftct:43, violentct:32, totalct:160)</v>
      </c>
      <c r="U4235" t="str">
        <f t="shared" si="402"/>
        <v>{location: new google.maps.LatLng(37.759, -122.419), weight: 6},</v>
      </c>
      <c r="V4235" t="str">
        <f t="shared" si="397"/>
        <v>{location: new google.maps.LatLng(37.759, -122.419), weight: 17},</v>
      </c>
      <c r="W4235" t="str">
        <f t="shared" si="398"/>
        <v>{location: new google.maps.LatLng(37.759, -122.419), weight: 6},</v>
      </c>
      <c r="X4235" t="str">
        <f t="shared" si="399"/>
        <v>{location: new google.maps.LatLng(37.759, -122.419), weight: 24},</v>
      </c>
      <c r="Y4235" t="str">
        <f t="shared" si="400"/>
        <v>{location: new google.maps.LatLng(37.759, -122.419), weight: 13},</v>
      </c>
    </row>
    <row r="4236" spans="1:25" x14ac:dyDescent="0.2">
      <c r="A4236">
        <v>37.759</v>
      </c>
      <c r="B4236">
        <v>-122.41800000000001</v>
      </c>
      <c r="C4236">
        <v>5</v>
      </c>
      <c r="D4236">
        <v>14</v>
      </c>
      <c r="E4236">
        <v>1</v>
      </c>
      <c r="F4236">
        <v>5</v>
      </c>
      <c r="G4236">
        <v>7</v>
      </c>
      <c r="H4236">
        <v>7</v>
      </c>
      <c r="I4236">
        <v>61</v>
      </c>
      <c r="J4236">
        <v>10</v>
      </c>
      <c r="K4236">
        <v>7</v>
      </c>
      <c r="L4236">
        <v>85</v>
      </c>
      <c r="M4236">
        <f>VLOOKUP(H4236,AE$2:$AJ$12,6,TRUE)</f>
        <v>9</v>
      </c>
      <c r="N4236">
        <f>VLOOKUP(I4236,AF$2:$AJ$12,5,TRUE)</f>
        <v>9</v>
      </c>
      <c r="O4236">
        <f>VLOOKUP(J4236,AG$2:$AJ$12,4,TRUE)</f>
        <v>8</v>
      </c>
      <c r="P4236">
        <f>VLOOKUP(K4236,AH$2:$AJ$12,3,TRUE)</f>
        <v>9</v>
      </c>
      <c r="Q4236">
        <f>VLOOKUP(L4236,AI$2:$AJ$12,2,TRUE)</f>
        <v>9</v>
      </c>
      <c r="T4236" t="str">
        <f t="shared" si="401"/>
        <v>Crimepoint.create(latitude:37.759, longitude:-122.418, drugdrink:9, misdemean:9, theft:8, violent:9, total:9, drugdrinkct:7, misdemeanct:61, theftct:10, violentct:7, totalct:85)</v>
      </c>
      <c r="U4236" t="str">
        <f t="shared" si="402"/>
        <v>{location: new google.maps.LatLng(37.759, -122.418), weight: 5},</v>
      </c>
      <c r="V4236" t="str">
        <f t="shared" si="397"/>
        <v>{location: new google.maps.LatLng(37.759, -122.418), weight: 14},</v>
      </c>
      <c r="W4236" t="str">
        <f t="shared" si="398"/>
        <v>{location: new google.maps.LatLng(37.759, -122.418), weight: 1},</v>
      </c>
      <c r="X4236" t="str">
        <f t="shared" si="399"/>
        <v>{location: new google.maps.LatLng(37.759, -122.418), weight: 5},</v>
      </c>
      <c r="Y4236" t="str">
        <f t="shared" si="400"/>
        <v>{location: new google.maps.LatLng(37.759, -122.418), weight: 7},</v>
      </c>
    </row>
    <row r="4237" spans="1:25" x14ac:dyDescent="0.2">
      <c r="A4237">
        <v>37.759</v>
      </c>
      <c r="B4237">
        <v>-122.417</v>
      </c>
      <c r="C4237">
        <v>1</v>
      </c>
      <c r="D4237">
        <v>4</v>
      </c>
      <c r="E4237">
        <v>1</v>
      </c>
      <c r="F4237">
        <v>1</v>
      </c>
      <c r="G4237">
        <v>2</v>
      </c>
      <c r="H4237">
        <v>2</v>
      </c>
      <c r="I4237">
        <v>17</v>
      </c>
      <c r="J4237">
        <v>6</v>
      </c>
      <c r="K4237">
        <v>2</v>
      </c>
      <c r="L4237">
        <v>27</v>
      </c>
      <c r="M4237">
        <f>VLOOKUP(H4237,AE$2:$AJ$12,6,TRUE)</f>
        <v>9</v>
      </c>
      <c r="N4237">
        <f>VLOOKUP(I4237,AF$2:$AJ$12,5,TRUE)</f>
        <v>8</v>
      </c>
      <c r="O4237">
        <f>VLOOKUP(J4237,AG$2:$AJ$12,4,TRUE)</f>
        <v>7</v>
      </c>
      <c r="P4237">
        <f>VLOOKUP(K4237,AH$2:$AJ$12,3,TRUE)</f>
        <v>7</v>
      </c>
      <c r="Q4237">
        <f>VLOOKUP(L4237,AI$2:$AJ$12,2,TRUE)</f>
        <v>8</v>
      </c>
      <c r="T4237" t="str">
        <f t="shared" si="401"/>
        <v>Crimepoint.create(latitude:37.759, longitude:-122.417, drugdrink:9, misdemean:8, theft:7, violent:7, total:8, drugdrinkct:2, misdemeanct:17, theftct:6, violentct:2, totalct:27)</v>
      </c>
      <c r="U4237" t="str">
        <f t="shared" si="402"/>
        <v>{location: new google.maps.LatLng(37.759, -122.417), weight: 1},</v>
      </c>
      <c r="V4237" t="str">
        <f t="shared" si="397"/>
        <v>{location: new google.maps.LatLng(37.759, -122.417), weight: 4},</v>
      </c>
      <c r="W4237" t="str">
        <f t="shared" si="398"/>
        <v>{location: new google.maps.LatLng(37.759, -122.417), weight: 1},</v>
      </c>
      <c r="X4237" t="str">
        <f t="shared" si="399"/>
        <v>{location: new google.maps.LatLng(37.759, -122.417), weight: 1},</v>
      </c>
      <c r="Y4237" t="str">
        <f t="shared" si="400"/>
        <v>{location: new google.maps.LatLng(37.759, -122.417), weight: 2},</v>
      </c>
    </row>
    <row r="4238" spans="1:25" x14ac:dyDescent="0.2">
      <c r="A4238">
        <v>37.759</v>
      </c>
      <c r="B4238">
        <v>-122.416</v>
      </c>
      <c r="C4238">
        <v>5</v>
      </c>
      <c r="D4238">
        <v>7</v>
      </c>
      <c r="E4238">
        <v>1</v>
      </c>
      <c r="F4238">
        <v>4</v>
      </c>
      <c r="G4238">
        <v>4</v>
      </c>
      <c r="H4238">
        <v>8</v>
      </c>
      <c r="I4238">
        <v>31</v>
      </c>
      <c r="J4238">
        <v>6</v>
      </c>
      <c r="K4238">
        <v>6</v>
      </c>
      <c r="L4238">
        <v>51</v>
      </c>
      <c r="M4238">
        <f>VLOOKUP(H4238,AE$2:$AJ$12,6,TRUE)</f>
        <v>9</v>
      </c>
      <c r="N4238">
        <f>VLOOKUP(I4238,AF$2:$AJ$12,5,TRUE)</f>
        <v>9</v>
      </c>
      <c r="O4238">
        <f>VLOOKUP(J4238,AG$2:$AJ$12,4,TRUE)</f>
        <v>7</v>
      </c>
      <c r="P4238">
        <f>VLOOKUP(K4238,AH$2:$AJ$12,3,TRUE)</f>
        <v>9</v>
      </c>
      <c r="Q4238">
        <f>VLOOKUP(L4238,AI$2:$AJ$12,2,TRUE)</f>
        <v>9</v>
      </c>
      <c r="T4238" t="str">
        <f t="shared" si="401"/>
        <v>Crimepoint.create(latitude:37.759, longitude:-122.416, drugdrink:9, misdemean:9, theft:7, violent:9, total:9, drugdrinkct:8, misdemeanct:31, theftct:6, violentct:6, totalct:51)</v>
      </c>
      <c r="U4238" t="str">
        <f t="shared" si="402"/>
        <v>{location: new google.maps.LatLng(37.759, -122.416), weight: 5},</v>
      </c>
      <c r="V4238" t="str">
        <f t="shared" si="397"/>
        <v>{location: new google.maps.LatLng(37.759, -122.416), weight: 7},</v>
      </c>
      <c r="W4238" t="str">
        <f t="shared" si="398"/>
        <v>{location: new google.maps.LatLng(37.759, -122.416), weight: 1},</v>
      </c>
      <c r="X4238" t="str">
        <f t="shared" si="399"/>
        <v>{location: new google.maps.LatLng(37.759, -122.416), weight: 4},</v>
      </c>
      <c r="Y4238" t="str">
        <f t="shared" si="400"/>
        <v>{location: new google.maps.LatLng(37.759, -122.416), weight: 4},</v>
      </c>
    </row>
    <row r="4239" spans="1:25" x14ac:dyDescent="0.2">
      <c r="A4239">
        <v>37.759</v>
      </c>
      <c r="B4239">
        <v>-122.41500000000001</v>
      </c>
      <c r="C4239">
        <v>0</v>
      </c>
      <c r="D4239">
        <v>3</v>
      </c>
      <c r="E4239">
        <v>1</v>
      </c>
      <c r="F4239">
        <v>0</v>
      </c>
      <c r="G4239">
        <v>1</v>
      </c>
      <c r="H4239">
        <v>0</v>
      </c>
      <c r="I4239">
        <v>12</v>
      </c>
      <c r="J4239">
        <v>5</v>
      </c>
      <c r="K4239">
        <v>0</v>
      </c>
      <c r="L4239">
        <v>17</v>
      </c>
      <c r="M4239">
        <f>VLOOKUP(H4239,AE$2:$AJ$12,6,TRUE)</f>
        <v>0</v>
      </c>
      <c r="N4239">
        <f>VLOOKUP(I4239,AF$2:$AJ$12,5,TRUE)</f>
        <v>8</v>
      </c>
      <c r="O4239">
        <f>VLOOKUP(J4239,AG$2:$AJ$12,4,TRUE)</f>
        <v>7</v>
      </c>
      <c r="P4239">
        <f>VLOOKUP(K4239,AH$2:$AJ$12,3,TRUE)</f>
        <v>0</v>
      </c>
      <c r="Q4239">
        <f>VLOOKUP(L4239,AI$2:$AJ$12,2,TRUE)</f>
        <v>7</v>
      </c>
      <c r="T4239" t="str">
        <f t="shared" si="401"/>
        <v>Crimepoint.create(latitude:37.759, longitude:-122.415, drugdrink:0, misdemean:8, theft:7, violent:0, total:7, drugdrinkct:0, misdemeanct:12, theftct:5, violentct:0, totalct:17)</v>
      </c>
      <c r="U4239" t="str">
        <f t="shared" si="402"/>
        <v>{location: new google.maps.LatLng(37.759, -122.415), weight: 0},</v>
      </c>
      <c r="V4239" t="str">
        <f t="shared" si="397"/>
        <v>{location: new google.maps.LatLng(37.759, -122.415), weight: 3},</v>
      </c>
      <c r="W4239" t="str">
        <f t="shared" si="398"/>
        <v>{location: new google.maps.LatLng(37.759, -122.415), weight: 1},</v>
      </c>
      <c r="X4239" t="str">
        <f t="shared" si="399"/>
        <v>{location: new google.maps.LatLng(37.759, -122.415), weight: 0},</v>
      </c>
      <c r="Y4239" t="str">
        <f t="shared" si="400"/>
        <v>{location: new google.maps.LatLng(37.759, -122.415), weight: 1},</v>
      </c>
    </row>
    <row r="4240" spans="1:25" x14ac:dyDescent="0.2">
      <c r="A4240">
        <v>37.759</v>
      </c>
      <c r="B4240">
        <v>-122.414</v>
      </c>
      <c r="C4240">
        <v>0</v>
      </c>
      <c r="D4240">
        <v>1</v>
      </c>
      <c r="E4240">
        <v>1</v>
      </c>
      <c r="F4240">
        <v>0</v>
      </c>
      <c r="G4240">
        <v>1</v>
      </c>
      <c r="H4240">
        <v>0</v>
      </c>
      <c r="I4240">
        <v>6</v>
      </c>
      <c r="J4240">
        <v>9</v>
      </c>
      <c r="K4240">
        <v>0</v>
      </c>
      <c r="L4240">
        <v>15</v>
      </c>
      <c r="M4240">
        <f>VLOOKUP(H4240,AE$2:$AJ$12,6,TRUE)</f>
        <v>0</v>
      </c>
      <c r="N4240">
        <f>VLOOKUP(I4240,AF$2:$AJ$12,5,TRUE)</f>
        <v>7</v>
      </c>
      <c r="O4240">
        <f>VLOOKUP(J4240,AG$2:$AJ$12,4,TRUE)</f>
        <v>8</v>
      </c>
      <c r="P4240">
        <f>VLOOKUP(K4240,AH$2:$AJ$12,3,TRUE)</f>
        <v>0</v>
      </c>
      <c r="Q4240">
        <f>VLOOKUP(L4240,AI$2:$AJ$12,2,TRUE)</f>
        <v>7</v>
      </c>
      <c r="T4240" t="str">
        <f t="shared" si="401"/>
        <v>Crimepoint.create(latitude:37.759, longitude:-122.414, drugdrink:0, misdemean:7, theft:8, violent:0, total:7, drugdrinkct:0, misdemeanct:6, theftct:9, violentct:0, totalct:15)</v>
      </c>
      <c r="U4240" t="str">
        <f t="shared" si="402"/>
        <v>{location: new google.maps.LatLng(37.759, -122.414), weight: 0},</v>
      </c>
      <c r="V4240" t="str">
        <f t="shared" si="397"/>
        <v>{location: new google.maps.LatLng(37.759, -122.414), weight: 1},</v>
      </c>
      <c r="W4240" t="str">
        <f t="shared" si="398"/>
        <v>{location: new google.maps.LatLng(37.759, -122.414), weight: 1},</v>
      </c>
      <c r="X4240" t="str">
        <f t="shared" si="399"/>
        <v>{location: new google.maps.LatLng(37.759, -122.414), weight: 0},</v>
      </c>
      <c r="Y4240" t="str">
        <f t="shared" si="400"/>
        <v>{location: new google.maps.LatLng(37.759, -122.414), weight: 1},</v>
      </c>
    </row>
    <row r="4241" spans="1:25" x14ac:dyDescent="0.2">
      <c r="A4241">
        <v>37.759</v>
      </c>
      <c r="B4241">
        <v>-122.413</v>
      </c>
      <c r="C4241">
        <v>1</v>
      </c>
      <c r="D4241">
        <v>2</v>
      </c>
      <c r="E4241">
        <v>2</v>
      </c>
      <c r="F4241">
        <v>1</v>
      </c>
      <c r="G4241">
        <v>2</v>
      </c>
      <c r="H4241">
        <v>2</v>
      </c>
      <c r="I4241">
        <v>9</v>
      </c>
      <c r="J4241">
        <v>12</v>
      </c>
      <c r="K4241">
        <v>2</v>
      </c>
      <c r="L4241">
        <v>25</v>
      </c>
      <c r="M4241">
        <f>VLOOKUP(H4241,AE$2:$AJ$12,6,TRUE)</f>
        <v>9</v>
      </c>
      <c r="N4241">
        <f>VLOOKUP(I4241,AF$2:$AJ$12,5,TRUE)</f>
        <v>7</v>
      </c>
      <c r="O4241">
        <f>VLOOKUP(J4241,AG$2:$AJ$12,4,TRUE)</f>
        <v>8</v>
      </c>
      <c r="P4241">
        <f>VLOOKUP(K4241,AH$2:$AJ$12,3,TRUE)</f>
        <v>7</v>
      </c>
      <c r="Q4241">
        <f>VLOOKUP(L4241,AI$2:$AJ$12,2,TRUE)</f>
        <v>8</v>
      </c>
      <c r="T4241" t="str">
        <f t="shared" si="401"/>
        <v>Crimepoint.create(latitude:37.759, longitude:-122.413, drugdrink:9, misdemean:7, theft:8, violent:7, total:8, drugdrinkct:2, misdemeanct:9, theftct:12, violentct:2, totalct:25)</v>
      </c>
      <c r="U4241" t="str">
        <f t="shared" si="402"/>
        <v>{location: new google.maps.LatLng(37.759, -122.413), weight: 1},</v>
      </c>
      <c r="V4241" t="str">
        <f t="shared" si="397"/>
        <v>{location: new google.maps.LatLng(37.759, -122.413), weight: 2},</v>
      </c>
      <c r="W4241" t="str">
        <f t="shared" si="398"/>
        <v>{location: new google.maps.LatLng(37.759, -122.413), weight: 2},</v>
      </c>
      <c r="X4241" t="str">
        <f t="shared" si="399"/>
        <v>{location: new google.maps.LatLng(37.759, -122.413), weight: 1},</v>
      </c>
      <c r="Y4241" t="str">
        <f t="shared" si="400"/>
        <v>{location: new google.maps.LatLng(37.759, -122.413), weight: 2},</v>
      </c>
    </row>
    <row r="4242" spans="1:25" x14ac:dyDescent="0.2">
      <c r="A4242">
        <v>37.759</v>
      </c>
      <c r="B4242">
        <v>-122.41200000000001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2</v>
      </c>
      <c r="J4242">
        <v>4</v>
      </c>
      <c r="K4242">
        <v>0</v>
      </c>
      <c r="L4242">
        <v>6</v>
      </c>
      <c r="M4242">
        <f>VLOOKUP(H4242,AE$2:$AJ$12,6,TRUE)</f>
        <v>0</v>
      </c>
      <c r="N4242">
        <f>VLOOKUP(I4242,AF$2:$AJ$12,5,TRUE)</f>
        <v>4</v>
      </c>
      <c r="O4242">
        <f>VLOOKUP(J4242,AG$2:$AJ$12,4,TRUE)</f>
        <v>6</v>
      </c>
      <c r="P4242">
        <f>VLOOKUP(K4242,AH$2:$AJ$12,3,TRUE)</f>
        <v>0</v>
      </c>
      <c r="Q4242">
        <f>VLOOKUP(L4242,AI$2:$AJ$12,2,TRUE)</f>
        <v>4</v>
      </c>
      <c r="T4242" t="str">
        <f t="shared" si="401"/>
        <v>Crimepoint.create(latitude:37.759, longitude:-122.412, drugdrink:0, misdemean:4, theft:6, violent:0, total:4, drugdrinkct:0, misdemeanct:2, theftct:4, violentct:0, totalct:6)</v>
      </c>
      <c r="U4242" t="str">
        <f t="shared" si="402"/>
        <v>{location: new google.maps.LatLng(37.759, -122.412), weight: 0},</v>
      </c>
      <c r="V4242" t="str">
        <f t="shared" si="397"/>
        <v>{location: new google.maps.LatLng(37.759, -122.412), weight: 0},</v>
      </c>
      <c r="W4242" t="str">
        <f t="shared" si="398"/>
        <v>{location: new google.maps.LatLng(37.759, -122.412), weight: 1},</v>
      </c>
      <c r="X4242" t="str">
        <f t="shared" si="399"/>
        <v>{location: new google.maps.LatLng(37.759, -122.412), weight: 0},</v>
      </c>
      <c r="Y4242" t="str">
        <f t="shared" si="400"/>
        <v>{location: new google.maps.LatLng(37.759, -122.412), weight: 0},</v>
      </c>
    </row>
    <row r="4243" spans="1:25" x14ac:dyDescent="0.2">
      <c r="A4243">
        <v>37.759</v>
      </c>
      <c r="B4243">
        <v>-122.411</v>
      </c>
      <c r="C4243">
        <v>0</v>
      </c>
      <c r="D4243">
        <v>1</v>
      </c>
      <c r="E4243">
        <v>1</v>
      </c>
      <c r="F4243">
        <v>0</v>
      </c>
      <c r="G4243">
        <v>1</v>
      </c>
      <c r="H4243">
        <v>0</v>
      </c>
      <c r="I4243">
        <v>5</v>
      </c>
      <c r="J4243">
        <v>10</v>
      </c>
      <c r="K4243">
        <v>0</v>
      </c>
      <c r="L4243">
        <v>15</v>
      </c>
      <c r="M4243">
        <f>VLOOKUP(H4243,AE$2:$AJ$12,6,TRUE)</f>
        <v>0</v>
      </c>
      <c r="N4243">
        <f>VLOOKUP(I4243,AF$2:$AJ$12,5,TRUE)</f>
        <v>6</v>
      </c>
      <c r="O4243">
        <f>VLOOKUP(J4243,AG$2:$AJ$12,4,TRUE)</f>
        <v>8</v>
      </c>
      <c r="P4243">
        <f>VLOOKUP(K4243,AH$2:$AJ$12,3,TRUE)</f>
        <v>0</v>
      </c>
      <c r="Q4243">
        <f>VLOOKUP(L4243,AI$2:$AJ$12,2,TRUE)</f>
        <v>7</v>
      </c>
      <c r="T4243" t="str">
        <f t="shared" si="401"/>
        <v>Crimepoint.create(latitude:37.759, longitude:-122.411, drugdrink:0, misdemean:6, theft:8, violent:0, total:7, drugdrinkct:0, misdemeanct:5, theftct:10, violentct:0, totalct:15)</v>
      </c>
      <c r="U4243" t="str">
        <f t="shared" si="402"/>
        <v>{location: new google.maps.LatLng(37.759, -122.411), weight: 0},</v>
      </c>
      <c r="V4243" t="str">
        <f t="shared" si="397"/>
        <v>{location: new google.maps.LatLng(37.759, -122.411), weight: 1},</v>
      </c>
      <c r="W4243" t="str">
        <f t="shared" si="398"/>
        <v>{location: new google.maps.LatLng(37.759, -122.411), weight: 1},</v>
      </c>
      <c r="X4243" t="str">
        <f t="shared" si="399"/>
        <v>{location: new google.maps.LatLng(37.759, -122.411), weight: 0},</v>
      </c>
      <c r="Y4243" t="str">
        <f t="shared" si="400"/>
        <v>{location: new google.maps.LatLng(37.759, -122.411), weight: 1},</v>
      </c>
    </row>
    <row r="4244" spans="1:25" x14ac:dyDescent="0.2">
      <c r="A4244">
        <v>37.759</v>
      </c>
      <c r="B4244">
        <v>-122.41</v>
      </c>
      <c r="C4244">
        <v>0</v>
      </c>
      <c r="D4244">
        <v>2</v>
      </c>
      <c r="E4244">
        <v>1</v>
      </c>
      <c r="F4244">
        <v>1</v>
      </c>
      <c r="G4244">
        <v>1</v>
      </c>
      <c r="H4244">
        <v>0</v>
      </c>
      <c r="I4244">
        <v>7</v>
      </c>
      <c r="J4244">
        <v>4</v>
      </c>
      <c r="K4244">
        <v>2</v>
      </c>
      <c r="L4244">
        <v>13</v>
      </c>
      <c r="M4244">
        <f>VLOOKUP(H4244,AE$2:$AJ$12,6,TRUE)</f>
        <v>0</v>
      </c>
      <c r="N4244">
        <f>VLOOKUP(I4244,AF$2:$AJ$12,5,TRUE)</f>
        <v>7</v>
      </c>
      <c r="O4244">
        <f>VLOOKUP(J4244,AG$2:$AJ$12,4,TRUE)</f>
        <v>6</v>
      </c>
      <c r="P4244">
        <f>VLOOKUP(K4244,AH$2:$AJ$12,3,TRUE)</f>
        <v>7</v>
      </c>
      <c r="Q4244">
        <f>VLOOKUP(L4244,AI$2:$AJ$12,2,TRUE)</f>
        <v>7</v>
      </c>
      <c r="T4244" t="str">
        <f t="shared" si="401"/>
        <v>Crimepoint.create(latitude:37.759, longitude:-122.41, drugdrink:0, misdemean:7, theft:6, violent:7, total:7, drugdrinkct:0, misdemeanct:7, theftct:4, violentct:2, totalct:13)</v>
      </c>
      <c r="U4244" t="str">
        <f t="shared" si="402"/>
        <v>{location: new google.maps.LatLng(37.759, -122.41), weight: 0},</v>
      </c>
      <c r="V4244" t="str">
        <f t="shared" si="397"/>
        <v>{location: new google.maps.LatLng(37.759, -122.41), weight: 2},</v>
      </c>
      <c r="W4244" t="str">
        <f t="shared" si="398"/>
        <v>{location: new google.maps.LatLng(37.759, -122.41), weight: 1},</v>
      </c>
      <c r="X4244" t="str">
        <f t="shared" si="399"/>
        <v>{location: new google.maps.LatLng(37.759, -122.41), weight: 1},</v>
      </c>
      <c r="Y4244" t="str">
        <f t="shared" si="400"/>
        <v>{location: new google.maps.LatLng(37.759, -122.41), weight: 1},</v>
      </c>
    </row>
    <row r="4245" spans="1:25" x14ac:dyDescent="0.2">
      <c r="A4245">
        <v>37.759</v>
      </c>
      <c r="B4245">
        <v>-122.40900000000001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5</v>
      </c>
      <c r="K4245">
        <v>0</v>
      </c>
      <c r="L4245">
        <v>6</v>
      </c>
      <c r="M4245">
        <f>VLOOKUP(H4245,AE$2:$AJ$12,6,TRUE)</f>
        <v>0</v>
      </c>
      <c r="N4245">
        <f>VLOOKUP(I4245,AF$2:$AJ$12,5,TRUE)</f>
        <v>2</v>
      </c>
      <c r="O4245">
        <f>VLOOKUP(J4245,AG$2:$AJ$12,4,TRUE)</f>
        <v>7</v>
      </c>
      <c r="P4245">
        <f>VLOOKUP(K4245,AH$2:$AJ$12,3,TRUE)</f>
        <v>0</v>
      </c>
      <c r="Q4245">
        <f>VLOOKUP(L4245,AI$2:$AJ$12,2,TRUE)</f>
        <v>4</v>
      </c>
      <c r="T4245" t="str">
        <f t="shared" si="401"/>
        <v>Crimepoint.create(latitude:37.759, longitude:-122.409, drugdrink:0, misdemean:2, theft:7, violent:0, total:4, drugdrinkct:0, misdemeanct:1, theftct:5, violentct:0, totalct:6)</v>
      </c>
      <c r="U4245" t="str">
        <f t="shared" si="402"/>
        <v>{location: new google.maps.LatLng(37.759, -122.409), weight: 0},</v>
      </c>
      <c r="V4245" t="str">
        <f t="shared" si="397"/>
        <v>{location: new google.maps.LatLng(37.759, -122.409), weight: 0},</v>
      </c>
      <c r="W4245" t="str">
        <f t="shared" si="398"/>
        <v>{location: new google.maps.LatLng(37.759, -122.409), weight: 1},</v>
      </c>
      <c r="X4245" t="str">
        <f t="shared" si="399"/>
        <v>{location: new google.maps.LatLng(37.759, -122.409), weight: 0},</v>
      </c>
      <c r="Y4245" t="str">
        <f t="shared" si="400"/>
        <v>{location: new google.maps.LatLng(37.759, -122.409), weight: 0},</v>
      </c>
    </row>
    <row r="4246" spans="1:25" x14ac:dyDescent="0.2">
      <c r="A4246">
        <v>37.759</v>
      </c>
      <c r="B4246">
        <v>-122.408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1</v>
      </c>
      <c r="M4246">
        <f>VLOOKUP(H4246,AE$2:$AJ$12,6,TRUE)</f>
        <v>0</v>
      </c>
      <c r="N4246">
        <f>VLOOKUP(I4246,AF$2:$AJ$12,5,TRUE)</f>
        <v>2</v>
      </c>
      <c r="O4246">
        <f>VLOOKUP(J4246,AG$2:$AJ$12,4,TRUE)</f>
        <v>0</v>
      </c>
      <c r="P4246">
        <f>VLOOKUP(K4246,AH$2:$AJ$12,3,TRUE)</f>
        <v>0</v>
      </c>
      <c r="Q4246">
        <f>VLOOKUP(L4246,AI$2:$AJ$12,2,TRUE)</f>
        <v>0</v>
      </c>
      <c r="T4246" t="str">
        <f t="shared" si="401"/>
        <v>Crimepoint.create(latitude:37.759, longitude:-122.408, drugdrink:0, misdemean:2, theft:0, violent:0, total:0, drugdrinkct:0, misdemeanct:1, theftct:0, violentct:0, totalct:1)</v>
      </c>
      <c r="U4246" t="str">
        <f t="shared" si="402"/>
        <v>{location: new google.maps.LatLng(37.759, -122.408), weight: 0},</v>
      </c>
      <c r="V4246" t="str">
        <f t="shared" si="397"/>
        <v>{location: new google.maps.LatLng(37.759, -122.408), weight: 0},</v>
      </c>
      <c r="W4246" t="str">
        <f t="shared" si="398"/>
        <v>{location: new google.maps.LatLng(37.759, -122.408), weight: 0},</v>
      </c>
      <c r="X4246" t="str">
        <f t="shared" si="399"/>
        <v>{location: new google.maps.LatLng(37.759, -122.408), weight: 0},</v>
      </c>
      <c r="Y4246" t="str">
        <f t="shared" si="400"/>
        <v>{location: new google.maps.LatLng(37.759, -122.408), weight: 0},</v>
      </c>
    </row>
    <row r="4247" spans="1:25" x14ac:dyDescent="0.2">
      <c r="A4247">
        <v>37.759</v>
      </c>
      <c r="B4247">
        <v>-122.407</v>
      </c>
      <c r="C4247">
        <v>1</v>
      </c>
      <c r="D4247">
        <v>10</v>
      </c>
      <c r="E4247">
        <v>1</v>
      </c>
      <c r="F4247">
        <v>6</v>
      </c>
      <c r="G4247">
        <v>5</v>
      </c>
      <c r="H4247">
        <v>1</v>
      </c>
      <c r="I4247">
        <v>44</v>
      </c>
      <c r="J4247">
        <v>7</v>
      </c>
      <c r="K4247">
        <v>8</v>
      </c>
      <c r="L4247">
        <v>60</v>
      </c>
      <c r="M4247">
        <f>VLOOKUP(H4247,AE$2:$AJ$12,6,TRUE)</f>
        <v>8</v>
      </c>
      <c r="N4247">
        <f>VLOOKUP(I4247,AF$2:$AJ$12,5,TRUE)</f>
        <v>9</v>
      </c>
      <c r="O4247">
        <f>VLOOKUP(J4247,AG$2:$AJ$12,4,TRUE)</f>
        <v>7</v>
      </c>
      <c r="P4247">
        <f>VLOOKUP(K4247,AH$2:$AJ$12,3,TRUE)</f>
        <v>9</v>
      </c>
      <c r="Q4247">
        <f>VLOOKUP(L4247,AI$2:$AJ$12,2,TRUE)</f>
        <v>9</v>
      </c>
      <c r="T4247" t="str">
        <f t="shared" si="401"/>
        <v>Crimepoint.create(latitude:37.759, longitude:-122.407, drugdrink:8, misdemean:9, theft:7, violent:9, total:9, drugdrinkct:1, misdemeanct:44, theftct:7, violentct:8, totalct:60)</v>
      </c>
      <c r="U4247" t="str">
        <f t="shared" si="402"/>
        <v>{location: new google.maps.LatLng(37.759, -122.407), weight: 1},</v>
      </c>
      <c r="V4247" t="str">
        <f t="shared" si="397"/>
        <v>{location: new google.maps.LatLng(37.759, -122.407), weight: 10},</v>
      </c>
      <c r="W4247" t="str">
        <f t="shared" si="398"/>
        <v>{location: new google.maps.LatLng(37.759, -122.407), weight: 1},</v>
      </c>
      <c r="X4247" t="str">
        <f t="shared" si="399"/>
        <v>{location: new google.maps.LatLng(37.759, -122.407), weight: 6},</v>
      </c>
      <c r="Y4247" t="str">
        <f t="shared" si="400"/>
        <v>{location: new google.maps.LatLng(37.759, -122.407), weight: 5},</v>
      </c>
    </row>
    <row r="4248" spans="1:25" x14ac:dyDescent="0.2">
      <c r="A4248">
        <v>37.759</v>
      </c>
      <c r="B4248">
        <v>-122.404</v>
      </c>
      <c r="C4248">
        <v>1</v>
      </c>
      <c r="D4248">
        <v>1</v>
      </c>
      <c r="E4248">
        <v>0</v>
      </c>
      <c r="F4248">
        <v>3</v>
      </c>
      <c r="G4248">
        <v>1</v>
      </c>
      <c r="H4248">
        <v>1</v>
      </c>
      <c r="I4248">
        <v>4</v>
      </c>
      <c r="J4248">
        <v>2</v>
      </c>
      <c r="K4248">
        <v>4</v>
      </c>
      <c r="L4248">
        <v>11</v>
      </c>
      <c r="M4248">
        <f>VLOOKUP(H4248,AE$2:$AJ$12,6,TRUE)</f>
        <v>8</v>
      </c>
      <c r="N4248">
        <f>VLOOKUP(I4248,AF$2:$AJ$12,5,TRUE)</f>
        <v>6</v>
      </c>
      <c r="O4248">
        <f>VLOOKUP(J4248,AG$2:$AJ$12,4,TRUE)</f>
        <v>4</v>
      </c>
      <c r="P4248">
        <f>VLOOKUP(K4248,AH$2:$AJ$12,3,TRUE)</f>
        <v>8</v>
      </c>
      <c r="Q4248">
        <f>VLOOKUP(L4248,AI$2:$AJ$12,2,TRUE)</f>
        <v>6</v>
      </c>
      <c r="T4248" t="str">
        <f t="shared" si="401"/>
        <v>Crimepoint.create(latitude:37.759, longitude:-122.404, drugdrink:8, misdemean:6, theft:4, violent:8, total:6, drugdrinkct:1, misdemeanct:4, theftct:2, violentct:4, totalct:11)</v>
      </c>
      <c r="U4248" t="str">
        <f t="shared" si="402"/>
        <v>{location: new google.maps.LatLng(37.759, -122.404), weight: 1},</v>
      </c>
      <c r="V4248" t="str">
        <f t="shared" si="397"/>
        <v>{location: new google.maps.LatLng(37.759, -122.404), weight: 1},</v>
      </c>
      <c r="W4248" t="str">
        <f t="shared" si="398"/>
        <v>{location: new google.maps.LatLng(37.759, -122.404), weight: 0},</v>
      </c>
      <c r="X4248" t="str">
        <f t="shared" si="399"/>
        <v>{location: new google.maps.LatLng(37.759, -122.404), weight: 3},</v>
      </c>
      <c r="Y4248" t="str">
        <f t="shared" si="400"/>
        <v>{location: new google.maps.LatLng(37.759, -122.404), weight: 1},</v>
      </c>
    </row>
    <row r="4249" spans="1:25" x14ac:dyDescent="0.2">
      <c r="A4249">
        <v>37.759</v>
      </c>
      <c r="B4249">
        <v>-122.40300000000001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4</v>
      </c>
      <c r="J4249">
        <v>5</v>
      </c>
      <c r="K4249">
        <v>1</v>
      </c>
      <c r="L4249">
        <v>10</v>
      </c>
      <c r="M4249">
        <f>VLOOKUP(H4249,AE$2:$AJ$12,6,TRUE)</f>
        <v>0</v>
      </c>
      <c r="N4249">
        <f>VLOOKUP(I4249,AF$2:$AJ$12,5,TRUE)</f>
        <v>6</v>
      </c>
      <c r="O4249">
        <f>VLOOKUP(J4249,AG$2:$AJ$12,4,TRUE)</f>
        <v>7</v>
      </c>
      <c r="P4249">
        <f>VLOOKUP(K4249,AH$2:$AJ$12,3,TRUE)</f>
        <v>7</v>
      </c>
      <c r="Q4249">
        <f>VLOOKUP(L4249,AI$2:$AJ$12,2,TRUE)</f>
        <v>6</v>
      </c>
      <c r="T4249" t="str">
        <f t="shared" si="401"/>
        <v>Crimepoint.create(latitude:37.759, longitude:-122.403, drugdrink:0, misdemean:6, theft:7, violent:7, total:6, drugdrinkct:0, misdemeanct:4, theftct:5, violentct:1, totalct:10)</v>
      </c>
      <c r="U4249" t="str">
        <f t="shared" si="402"/>
        <v>{location: new google.maps.LatLng(37.759, -122.403), weight: 0},</v>
      </c>
      <c r="V4249" t="str">
        <f t="shared" si="397"/>
        <v>{location: new google.maps.LatLng(37.759, -122.403), weight: 1},</v>
      </c>
      <c r="W4249" t="str">
        <f t="shared" si="398"/>
        <v>{location: new google.maps.LatLng(37.759, -122.403), weight: 1},</v>
      </c>
      <c r="X4249" t="str">
        <f t="shared" si="399"/>
        <v>{location: new google.maps.LatLng(37.759, -122.403), weight: 1},</v>
      </c>
      <c r="Y4249" t="str">
        <f t="shared" si="400"/>
        <v>{location: new google.maps.LatLng(37.759, -122.403), weight: 1},</v>
      </c>
    </row>
    <row r="4250" spans="1:25" x14ac:dyDescent="0.2">
      <c r="A4250">
        <v>37.759</v>
      </c>
      <c r="B4250">
        <v>-122.402</v>
      </c>
      <c r="C4250">
        <v>0</v>
      </c>
      <c r="D4250">
        <v>1</v>
      </c>
      <c r="E4250">
        <v>1</v>
      </c>
      <c r="F4250">
        <v>0</v>
      </c>
      <c r="G4250">
        <v>1</v>
      </c>
      <c r="H4250">
        <v>0</v>
      </c>
      <c r="I4250">
        <v>5</v>
      </c>
      <c r="J4250">
        <v>5</v>
      </c>
      <c r="K4250">
        <v>0</v>
      </c>
      <c r="L4250">
        <v>10</v>
      </c>
      <c r="M4250">
        <f>VLOOKUP(H4250,AE$2:$AJ$12,6,TRUE)</f>
        <v>0</v>
      </c>
      <c r="N4250">
        <f>VLOOKUP(I4250,AF$2:$AJ$12,5,TRUE)</f>
        <v>6</v>
      </c>
      <c r="O4250">
        <f>VLOOKUP(J4250,AG$2:$AJ$12,4,TRUE)</f>
        <v>7</v>
      </c>
      <c r="P4250">
        <f>VLOOKUP(K4250,AH$2:$AJ$12,3,TRUE)</f>
        <v>0</v>
      </c>
      <c r="Q4250">
        <f>VLOOKUP(L4250,AI$2:$AJ$12,2,TRUE)</f>
        <v>6</v>
      </c>
      <c r="T4250" t="str">
        <f t="shared" si="401"/>
        <v>Crimepoint.create(latitude:37.759, longitude:-122.402, drugdrink:0, misdemean:6, theft:7, violent:0, total:6, drugdrinkct:0, misdemeanct:5, theftct:5, violentct:0, totalct:10)</v>
      </c>
      <c r="U4250" t="str">
        <f t="shared" si="402"/>
        <v>{location: new google.maps.LatLng(37.759, -122.402), weight: 0},</v>
      </c>
      <c r="V4250" t="str">
        <f t="shared" si="397"/>
        <v>{location: new google.maps.LatLng(37.759, -122.402), weight: 1},</v>
      </c>
      <c r="W4250" t="str">
        <f t="shared" si="398"/>
        <v>{location: new google.maps.LatLng(37.759, -122.402), weight: 1},</v>
      </c>
      <c r="X4250" t="str">
        <f t="shared" si="399"/>
        <v>{location: new google.maps.LatLng(37.759, -122.402), weight: 0},</v>
      </c>
      <c r="Y4250" t="str">
        <f t="shared" si="400"/>
        <v>{location: new google.maps.LatLng(37.759, -122.402), weight: 1},</v>
      </c>
    </row>
    <row r="4251" spans="1:25" x14ac:dyDescent="0.2">
      <c r="A4251">
        <v>37.759</v>
      </c>
      <c r="B4251">
        <v>-122.401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0</v>
      </c>
      <c r="I4251">
        <v>2</v>
      </c>
      <c r="J4251">
        <v>7</v>
      </c>
      <c r="K4251">
        <v>1</v>
      </c>
      <c r="L4251">
        <v>10</v>
      </c>
      <c r="M4251">
        <f>VLOOKUP(H4251,AE$2:$AJ$12,6,TRUE)</f>
        <v>0</v>
      </c>
      <c r="N4251">
        <f>VLOOKUP(I4251,AF$2:$AJ$12,5,TRUE)</f>
        <v>4</v>
      </c>
      <c r="O4251">
        <f>VLOOKUP(J4251,AG$2:$AJ$12,4,TRUE)</f>
        <v>7</v>
      </c>
      <c r="P4251">
        <f>VLOOKUP(K4251,AH$2:$AJ$12,3,TRUE)</f>
        <v>7</v>
      </c>
      <c r="Q4251">
        <f>VLOOKUP(L4251,AI$2:$AJ$12,2,TRUE)</f>
        <v>6</v>
      </c>
      <c r="T4251" t="str">
        <f t="shared" si="401"/>
        <v>Crimepoint.create(latitude:37.759, longitude:-122.401, drugdrink:0, misdemean:4, theft:7, violent:7, total:6, drugdrinkct:0, misdemeanct:2, theftct:7, violentct:1, totalct:10)</v>
      </c>
      <c r="U4251" t="str">
        <f t="shared" si="402"/>
        <v>{location: new google.maps.LatLng(37.759, -122.401), weight: 0},</v>
      </c>
      <c r="V4251" t="str">
        <f t="shared" si="397"/>
        <v>{location: new google.maps.LatLng(37.759, -122.401), weight: 0},</v>
      </c>
      <c r="W4251" t="str">
        <f t="shared" si="398"/>
        <v>{location: new google.maps.LatLng(37.759, -122.401), weight: 1},</v>
      </c>
      <c r="X4251" t="str">
        <f t="shared" si="399"/>
        <v>{location: new google.maps.LatLng(37.759, -122.401), weight: 1},</v>
      </c>
      <c r="Y4251" t="str">
        <f t="shared" si="400"/>
        <v>{location: new google.maps.LatLng(37.759, -122.401), weight: 1},</v>
      </c>
    </row>
    <row r="4252" spans="1:25" x14ac:dyDescent="0.2">
      <c r="A4252">
        <v>37.759</v>
      </c>
      <c r="B4252">
        <v>-122.4</v>
      </c>
      <c r="C4252">
        <v>0</v>
      </c>
      <c r="D4252">
        <v>1</v>
      </c>
      <c r="E4252">
        <v>1</v>
      </c>
      <c r="F4252">
        <v>1</v>
      </c>
      <c r="G4252">
        <v>1</v>
      </c>
      <c r="H4252">
        <v>0</v>
      </c>
      <c r="I4252">
        <v>5</v>
      </c>
      <c r="J4252">
        <v>4</v>
      </c>
      <c r="K4252">
        <v>2</v>
      </c>
      <c r="L4252">
        <v>11</v>
      </c>
      <c r="M4252">
        <f>VLOOKUP(H4252,AE$2:$AJ$12,6,TRUE)</f>
        <v>0</v>
      </c>
      <c r="N4252">
        <f>VLOOKUP(I4252,AF$2:$AJ$12,5,TRUE)</f>
        <v>6</v>
      </c>
      <c r="O4252">
        <f>VLOOKUP(J4252,AG$2:$AJ$12,4,TRUE)</f>
        <v>6</v>
      </c>
      <c r="P4252">
        <f>VLOOKUP(K4252,AH$2:$AJ$12,3,TRUE)</f>
        <v>7</v>
      </c>
      <c r="Q4252">
        <f>VLOOKUP(L4252,AI$2:$AJ$12,2,TRUE)</f>
        <v>6</v>
      </c>
      <c r="T4252" t="str">
        <f t="shared" si="401"/>
        <v>Crimepoint.create(latitude:37.759, longitude:-122.4, drugdrink:0, misdemean:6, theft:6, violent:7, total:6, drugdrinkct:0, misdemeanct:5, theftct:4, violentct:2, totalct:11)</v>
      </c>
      <c r="U4252" t="str">
        <f t="shared" si="402"/>
        <v>{location: new google.maps.LatLng(37.759, -122.4), weight: 0},</v>
      </c>
      <c r="V4252" t="str">
        <f t="shared" si="397"/>
        <v>{location: new google.maps.LatLng(37.759, -122.4), weight: 1},</v>
      </c>
      <c r="W4252" t="str">
        <f t="shared" si="398"/>
        <v>{location: new google.maps.LatLng(37.759, -122.4), weight: 1},</v>
      </c>
      <c r="X4252" t="str">
        <f t="shared" si="399"/>
        <v>{location: new google.maps.LatLng(37.759, -122.4), weight: 1},</v>
      </c>
      <c r="Y4252" t="str">
        <f t="shared" si="400"/>
        <v>{location: new google.maps.LatLng(37.759, -122.4), weight: 1},</v>
      </c>
    </row>
    <row r="4253" spans="1:25" x14ac:dyDescent="0.2">
      <c r="A4253">
        <v>37.759</v>
      </c>
      <c r="B4253">
        <v>-122.399</v>
      </c>
      <c r="C4253">
        <v>1</v>
      </c>
      <c r="D4253">
        <v>1</v>
      </c>
      <c r="E4253">
        <v>1</v>
      </c>
      <c r="F4253">
        <v>0</v>
      </c>
      <c r="G4253">
        <v>1</v>
      </c>
      <c r="H4253">
        <v>1</v>
      </c>
      <c r="I4253">
        <v>4</v>
      </c>
      <c r="J4253">
        <v>4</v>
      </c>
      <c r="K4253">
        <v>0</v>
      </c>
      <c r="L4253">
        <v>9</v>
      </c>
      <c r="M4253">
        <f>VLOOKUP(H4253,AE$2:$AJ$12,6,TRUE)</f>
        <v>8</v>
      </c>
      <c r="N4253">
        <f>VLOOKUP(I4253,AF$2:$AJ$12,5,TRUE)</f>
        <v>6</v>
      </c>
      <c r="O4253">
        <f>VLOOKUP(J4253,AG$2:$AJ$12,4,TRUE)</f>
        <v>6</v>
      </c>
      <c r="P4253">
        <f>VLOOKUP(K4253,AH$2:$AJ$12,3,TRUE)</f>
        <v>0</v>
      </c>
      <c r="Q4253">
        <f>VLOOKUP(L4253,AI$2:$AJ$12,2,TRUE)</f>
        <v>5</v>
      </c>
      <c r="T4253" t="str">
        <f t="shared" si="401"/>
        <v>Crimepoint.create(latitude:37.759, longitude:-122.399, drugdrink:8, misdemean:6, theft:6, violent:0, total:5, drugdrinkct:1, misdemeanct:4, theftct:4, violentct:0, totalct:9)</v>
      </c>
      <c r="U4253" t="str">
        <f t="shared" si="402"/>
        <v>{location: new google.maps.LatLng(37.759, -122.399), weight: 1},</v>
      </c>
      <c r="V4253" t="str">
        <f t="shared" si="397"/>
        <v>{location: new google.maps.LatLng(37.759, -122.399), weight: 1},</v>
      </c>
      <c r="W4253" t="str">
        <f t="shared" si="398"/>
        <v>{location: new google.maps.LatLng(37.759, -122.399), weight: 1},</v>
      </c>
      <c r="X4253" t="str">
        <f t="shared" si="399"/>
        <v>{location: new google.maps.LatLng(37.759, -122.399), weight: 0},</v>
      </c>
      <c r="Y4253" t="str">
        <f t="shared" si="400"/>
        <v>{location: new google.maps.LatLng(37.759, -122.399), weight: 1},</v>
      </c>
    </row>
    <row r="4254" spans="1:25" x14ac:dyDescent="0.2">
      <c r="A4254">
        <v>37.759</v>
      </c>
      <c r="B4254">
        <v>-122.398</v>
      </c>
      <c r="C4254">
        <v>0</v>
      </c>
      <c r="D4254">
        <v>0</v>
      </c>
      <c r="E4254">
        <v>1</v>
      </c>
      <c r="F4254">
        <v>0</v>
      </c>
      <c r="G4254">
        <v>1</v>
      </c>
      <c r="H4254">
        <v>0</v>
      </c>
      <c r="I4254">
        <v>1</v>
      </c>
      <c r="J4254">
        <v>8</v>
      </c>
      <c r="K4254">
        <v>0</v>
      </c>
      <c r="L4254">
        <v>9</v>
      </c>
      <c r="M4254">
        <f>VLOOKUP(H4254,AE$2:$AJ$12,6,TRUE)</f>
        <v>0</v>
      </c>
      <c r="N4254">
        <f>VLOOKUP(I4254,AF$2:$AJ$12,5,TRUE)</f>
        <v>2</v>
      </c>
      <c r="O4254">
        <f>VLOOKUP(J4254,AG$2:$AJ$12,4,TRUE)</f>
        <v>8</v>
      </c>
      <c r="P4254">
        <f>VLOOKUP(K4254,AH$2:$AJ$12,3,TRUE)</f>
        <v>0</v>
      </c>
      <c r="Q4254">
        <f>VLOOKUP(L4254,AI$2:$AJ$12,2,TRUE)</f>
        <v>5</v>
      </c>
      <c r="T4254" t="str">
        <f t="shared" si="401"/>
        <v>Crimepoint.create(latitude:37.759, longitude:-122.398, drugdrink:0, misdemean:2, theft:8, violent:0, total:5, drugdrinkct:0, misdemeanct:1, theftct:8, violentct:0, totalct:9)</v>
      </c>
      <c r="U4254" t="str">
        <f t="shared" si="402"/>
        <v>{location: new google.maps.LatLng(37.759, -122.398), weight: 0},</v>
      </c>
      <c r="V4254" t="str">
        <f t="shared" si="397"/>
        <v>{location: new google.maps.LatLng(37.759, -122.398), weight: 0},</v>
      </c>
      <c r="W4254" t="str">
        <f t="shared" si="398"/>
        <v>{location: new google.maps.LatLng(37.759, -122.398), weight: 1},</v>
      </c>
      <c r="X4254" t="str">
        <f t="shared" si="399"/>
        <v>{location: new google.maps.LatLng(37.759, -122.398), weight: 0},</v>
      </c>
      <c r="Y4254" t="str">
        <f t="shared" si="400"/>
        <v>{location: new google.maps.LatLng(37.759, -122.398), weight: 1},</v>
      </c>
    </row>
    <row r="4255" spans="1:25" x14ac:dyDescent="0.2">
      <c r="A4255">
        <v>37.759</v>
      </c>
      <c r="B4255">
        <v>-122.39700000000001</v>
      </c>
      <c r="C4255">
        <v>0</v>
      </c>
      <c r="D4255">
        <v>3</v>
      </c>
      <c r="E4255">
        <v>2</v>
      </c>
      <c r="F4255">
        <v>1</v>
      </c>
      <c r="G4255">
        <v>2</v>
      </c>
      <c r="H4255">
        <v>0</v>
      </c>
      <c r="I4255">
        <v>12</v>
      </c>
      <c r="J4255">
        <v>12</v>
      </c>
      <c r="K4255">
        <v>1</v>
      </c>
      <c r="L4255">
        <v>25</v>
      </c>
      <c r="M4255">
        <f>VLOOKUP(H4255,AE$2:$AJ$12,6,TRUE)</f>
        <v>0</v>
      </c>
      <c r="N4255">
        <f>VLOOKUP(I4255,AF$2:$AJ$12,5,TRUE)</f>
        <v>8</v>
      </c>
      <c r="O4255">
        <f>VLOOKUP(J4255,AG$2:$AJ$12,4,TRUE)</f>
        <v>8</v>
      </c>
      <c r="P4255">
        <f>VLOOKUP(K4255,AH$2:$AJ$12,3,TRUE)</f>
        <v>7</v>
      </c>
      <c r="Q4255">
        <f>VLOOKUP(L4255,AI$2:$AJ$12,2,TRUE)</f>
        <v>8</v>
      </c>
      <c r="T4255" t="str">
        <f t="shared" si="401"/>
        <v>Crimepoint.create(latitude:37.759, longitude:-122.397, drugdrink:0, misdemean:8, theft:8, violent:7, total:8, drugdrinkct:0, misdemeanct:12, theftct:12, violentct:1, totalct:25)</v>
      </c>
      <c r="U4255" t="str">
        <f t="shared" si="402"/>
        <v>{location: new google.maps.LatLng(37.759, -122.397), weight: 0},</v>
      </c>
      <c r="V4255" t="str">
        <f t="shared" si="397"/>
        <v>{location: new google.maps.LatLng(37.759, -122.397), weight: 3},</v>
      </c>
      <c r="W4255" t="str">
        <f t="shared" si="398"/>
        <v>{location: new google.maps.LatLng(37.759, -122.397), weight: 2},</v>
      </c>
      <c r="X4255" t="str">
        <f t="shared" si="399"/>
        <v>{location: new google.maps.LatLng(37.759, -122.397), weight: 1},</v>
      </c>
      <c r="Y4255" t="str">
        <f t="shared" si="400"/>
        <v>{location: new google.maps.LatLng(37.759, -122.397), weight: 2},</v>
      </c>
    </row>
    <row r="4256" spans="1:25" x14ac:dyDescent="0.2">
      <c r="A4256">
        <v>37.759</v>
      </c>
      <c r="B4256">
        <v>-122.396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4</v>
      </c>
      <c r="J4256">
        <v>2</v>
      </c>
      <c r="K4256">
        <v>0</v>
      </c>
      <c r="L4256">
        <v>6</v>
      </c>
      <c r="M4256">
        <f>VLOOKUP(H4256,AE$2:$AJ$12,6,TRUE)</f>
        <v>0</v>
      </c>
      <c r="N4256">
        <f>VLOOKUP(I4256,AF$2:$AJ$12,5,TRUE)</f>
        <v>6</v>
      </c>
      <c r="O4256">
        <f>VLOOKUP(J4256,AG$2:$AJ$12,4,TRUE)</f>
        <v>4</v>
      </c>
      <c r="P4256">
        <f>VLOOKUP(K4256,AH$2:$AJ$12,3,TRUE)</f>
        <v>0</v>
      </c>
      <c r="Q4256">
        <f>VLOOKUP(L4256,AI$2:$AJ$12,2,TRUE)</f>
        <v>4</v>
      </c>
      <c r="T4256" t="str">
        <f t="shared" si="401"/>
        <v>Crimepoint.create(latitude:37.759, longitude:-122.396, drugdrink:0, misdemean:6, theft:4, violent:0, total:4, drugdrinkct:0, misdemeanct:4, theftct:2, violentct:0, totalct:6)</v>
      </c>
      <c r="U4256" t="str">
        <f t="shared" si="402"/>
        <v>{location: new google.maps.LatLng(37.759, -122.396), weight: 0},</v>
      </c>
      <c r="V4256" t="str">
        <f t="shared" si="397"/>
        <v>{location: new google.maps.LatLng(37.759, -122.396), weight: 1},</v>
      </c>
      <c r="W4256" t="str">
        <f t="shared" si="398"/>
        <v>{location: new google.maps.LatLng(37.759, -122.396), weight: 0},</v>
      </c>
      <c r="X4256" t="str">
        <f t="shared" si="399"/>
        <v>{location: new google.maps.LatLng(37.759, -122.396), weight: 0},</v>
      </c>
      <c r="Y4256" t="str">
        <f t="shared" si="400"/>
        <v>{location: new google.maps.LatLng(37.759, -122.396), weight: 0},</v>
      </c>
    </row>
    <row r="4257" spans="1:25" x14ac:dyDescent="0.2">
      <c r="A4257">
        <v>37.759</v>
      </c>
      <c r="B4257">
        <v>-122.395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4</v>
      </c>
      <c r="K4257">
        <v>0</v>
      </c>
      <c r="L4257">
        <v>5</v>
      </c>
      <c r="M4257">
        <f>VLOOKUP(H4257,AE$2:$AJ$12,6,TRUE)</f>
        <v>0</v>
      </c>
      <c r="N4257">
        <f>VLOOKUP(I4257,AF$2:$AJ$12,5,TRUE)</f>
        <v>2</v>
      </c>
      <c r="O4257">
        <f>VLOOKUP(J4257,AG$2:$AJ$12,4,TRUE)</f>
        <v>6</v>
      </c>
      <c r="P4257">
        <f>VLOOKUP(K4257,AH$2:$AJ$12,3,TRUE)</f>
        <v>0</v>
      </c>
      <c r="Q4257">
        <f>VLOOKUP(L4257,AI$2:$AJ$12,2,TRUE)</f>
        <v>4</v>
      </c>
      <c r="T4257" t="str">
        <f t="shared" si="401"/>
        <v>Crimepoint.create(latitude:37.759, longitude:-122.395, drugdrink:0, misdemean:2, theft:6, violent:0, total:4, drugdrinkct:0, misdemeanct:1, theftct:4, violentct:0, totalct:5)</v>
      </c>
      <c r="U4257" t="str">
        <f t="shared" si="402"/>
        <v>{location: new google.maps.LatLng(37.759, -122.395), weight: 0},</v>
      </c>
      <c r="V4257" t="str">
        <f t="shared" si="397"/>
        <v>{location: new google.maps.LatLng(37.759, -122.395), weight: 0},</v>
      </c>
      <c r="W4257" t="str">
        <f t="shared" si="398"/>
        <v>{location: new google.maps.LatLng(37.759, -122.395), weight: 1},</v>
      </c>
      <c r="X4257" t="str">
        <f t="shared" si="399"/>
        <v>{location: new google.maps.LatLng(37.759, -122.395), weight: 0},</v>
      </c>
      <c r="Y4257" t="str">
        <f t="shared" si="400"/>
        <v>{location: new google.maps.LatLng(37.759, -122.395), weight: 0},</v>
      </c>
    </row>
    <row r="4258" spans="1:25" x14ac:dyDescent="0.2">
      <c r="A4258">
        <v>37.759</v>
      </c>
      <c r="B4258">
        <v>-122.39400000000001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2</v>
      </c>
      <c r="J4258">
        <v>2</v>
      </c>
      <c r="K4258">
        <v>1</v>
      </c>
      <c r="L4258">
        <v>5</v>
      </c>
      <c r="M4258">
        <f>VLOOKUP(H4258,AE$2:$AJ$12,6,TRUE)</f>
        <v>0</v>
      </c>
      <c r="N4258">
        <f>VLOOKUP(I4258,AF$2:$AJ$12,5,TRUE)</f>
        <v>4</v>
      </c>
      <c r="O4258">
        <f>VLOOKUP(J4258,AG$2:$AJ$12,4,TRUE)</f>
        <v>4</v>
      </c>
      <c r="P4258">
        <f>VLOOKUP(K4258,AH$2:$AJ$12,3,TRUE)</f>
        <v>7</v>
      </c>
      <c r="Q4258">
        <f>VLOOKUP(L4258,AI$2:$AJ$12,2,TRUE)</f>
        <v>4</v>
      </c>
      <c r="T4258" t="str">
        <f t="shared" si="401"/>
        <v>Crimepoint.create(latitude:37.759, longitude:-122.394, drugdrink:0, misdemean:4, theft:4, violent:7, total:4, drugdrinkct:0, misdemeanct:2, theftct:2, violentct:1, totalct:5)</v>
      </c>
      <c r="U4258" t="str">
        <f t="shared" si="402"/>
        <v>{location: new google.maps.LatLng(37.759, -122.394), weight: 0},</v>
      </c>
      <c r="V4258" t="str">
        <f t="shared" si="397"/>
        <v>{location: new google.maps.LatLng(37.759, -122.394), weight: 0},</v>
      </c>
      <c r="W4258" t="str">
        <f t="shared" si="398"/>
        <v>{location: new google.maps.LatLng(37.759, -122.394), weight: 0},</v>
      </c>
      <c r="X4258" t="str">
        <f t="shared" si="399"/>
        <v>{location: new google.maps.LatLng(37.759, -122.394), weight: 1},</v>
      </c>
      <c r="Y4258" t="str">
        <f t="shared" si="400"/>
        <v>{location: new google.maps.LatLng(37.759, -122.394), weight: 0},</v>
      </c>
    </row>
    <row r="4259" spans="1:25" x14ac:dyDescent="0.2">
      <c r="A4259">
        <v>37.759</v>
      </c>
      <c r="B4259">
        <v>-122.393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1</v>
      </c>
      <c r="I4259">
        <v>1</v>
      </c>
      <c r="J4259">
        <v>10</v>
      </c>
      <c r="K4259">
        <v>0</v>
      </c>
      <c r="L4259">
        <v>12</v>
      </c>
      <c r="M4259">
        <f>VLOOKUP(H4259,AE$2:$AJ$12,6,TRUE)</f>
        <v>8</v>
      </c>
      <c r="N4259">
        <f>VLOOKUP(I4259,AF$2:$AJ$12,5,TRUE)</f>
        <v>2</v>
      </c>
      <c r="O4259">
        <f>VLOOKUP(J4259,AG$2:$AJ$12,4,TRUE)</f>
        <v>8</v>
      </c>
      <c r="P4259">
        <f>VLOOKUP(K4259,AH$2:$AJ$12,3,TRUE)</f>
        <v>0</v>
      </c>
      <c r="Q4259">
        <f>VLOOKUP(L4259,AI$2:$AJ$12,2,TRUE)</f>
        <v>6</v>
      </c>
      <c r="T4259" t="str">
        <f t="shared" si="401"/>
        <v>Crimepoint.create(latitude:37.759, longitude:-122.393, drugdrink:8, misdemean:2, theft:8, violent:0, total:6, drugdrinkct:1, misdemeanct:1, theftct:10, violentct:0, totalct:12)</v>
      </c>
      <c r="U4259" t="str">
        <f t="shared" si="402"/>
        <v>{location: new google.maps.LatLng(37.759, -122.393), weight: 1},</v>
      </c>
      <c r="V4259" t="str">
        <f t="shared" si="397"/>
        <v>{location: new google.maps.LatLng(37.759, -122.393), weight: 0},</v>
      </c>
      <c r="W4259" t="str">
        <f t="shared" si="398"/>
        <v>{location: new google.maps.LatLng(37.759, -122.393), weight: 1},</v>
      </c>
      <c r="X4259" t="str">
        <f t="shared" si="399"/>
        <v>{location: new google.maps.LatLng(37.759, -122.393), weight: 0},</v>
      </c>
      <c r="Y4259" t="str">
        <f t="shared" si="400"/>
        <v>{location: new google.maps.LatLng(37.759, -122.393), weight: 1},</v>
      </c>
    </row>
    <row r="4260" spans="1:25" x14ac:dyDescent="0.2">
      <c r="A4260">
        <v>37.759</v>
      </c>
      <c r="B4260">
        <v>-122.39100000000001</v>
      </c>
      <c r="C4260">
        <v>1</v>
      </c>
      <c r="D4260">
        <v>2</v>
      </c>
      <c r="E4260">
        <v>1</v>
      </c>
      <c r="F4260">
        <v>0</v>
      </c>
      <c r="G4260">
        <v>1</v>
      </c>
      <c r="H4260">
        <v>1</v>
      </c>
      <c r="I4260">
        <v>7</v>
      </c>
      <c r="J4260">
        <v>6</v>
      </c>
      <c r="K4260">
        <v>0</v>
      </c>
      <c r="L4260">
        <v>14</v>
      </c>
      <c r="M4260">
        <f>VLOOKUP(H4260,AE$2:$AJ$12,6,TRUE)</f>
        <v>8</v>
      </c>
      <c r="N4260">
        <f>VLOOKUP(I4260,AF$2:$AJ$12,5,TRUE)</f>
        <v>7</v>
      </c>
      <c r="O4260">
        <f>VLOOKUP(J4260,AG$2:$AJ$12,4,TRUE)</f>
        <v>7</v>
      </c>
      <c r="P4260">
        <f>VLOOKUP(K4260,AH$2:$AJ$12,3,TRUE)</f>
        <v>0</v>
      </c>
      <c r="Q4260">
        <f>VLOOKUP(L4260,AI$2:$AJ$12,2,TRUE)</f>
        <v>7</v>
      </c>
      <c r="T4260" t="str">
        <f t="shared" si="401"/>
        <v>Crimepoint.create(latitude:37.759, longitude:-122.391, drugdrink:8, misdemean:7, theft:7, violent:0, total:7, drugdrinkct:1, misdemeanct:7, theftct:6, violentct:0, totalct:14)</v>
      </c>
      <c r="U4260" t="str">
        <f t="shared" si="402"/>
        <v>{location: new google.maps.LatLng(37.759, -122.391), weight: 1},</v>
      </c>
      <c r="V4260" t="str">
        <f t="shared" si="397"/>
        <v>{location: new google.maps.LatLng(37.759, -122.391), weight: 2},</v>
      </c>
      <c r="W4260" t="str">
        <f t="shared" si="398"/>
        <v>{location: new google.maps.LatLng(37.759, -122.391), weight: 1},</v>
      </c>
      <c r="X4260" t="str">
        <f t="shared" si="399"/>
        <v>{location: new google.maps.LatLng(37.759, -122.391), weight: 0},</v>
      </c>
      <c r="Y4260" t="str">
        <f t="shared" si="400"/>
        <v>{location: new google.maps.LatLng(37.759, -122.391), weight: 1},</v>
      </c>
    </row>
    <row r="4261" spans="1:25" x14ac:dyDescent="0.2">
      <c r="A4261">
        <v>37.759</v>
      </c>
      <c r="B4261">
        <v>-122.39</v>
      </c>
      <c r="C4261">
        <v>0</v>
      </c>
      <c r="D4261">
        <v>1</v>
      </c>
      <c r="E4261">
        <v>1</v>
      </c>
      <c r="F4261">
        <v>1</v>
      </c>
      <c r="G4261">
        <v>1</v>
      </c>
      <c r="H4261">
        <v>0</v>
      </c>
      <c r="I4261">
        <v>3</v>
      </c>
      <c r="J4261">
        <v>10</v>
      </c>
      <c r="K4261">
        <v>2</v>
      </c>
      <c r="L4261">
        <v>15</v>
      </c>
      <c r="M4261">
        <f>VLOOKUP(H4261,AE$2:$AJ$12,6,TRUE)</f>
        <v>0</v>
      </c>
      <c r="N4261">
        <f>VLOOKUP(I4261,AF$2:$AJ$12,5,TRUE)</f>
        <v>5</v>
      </c>
      <c r="O4261">
        <f>VLOOKUP(J4261,AG$2:$AJ$12,4,TRUE)</f>
        <v>8</v>
      </c>
      <c r="P4261">
        <f>VLOOKUP(K4261,AH$2:$AJ$12,3,TRUE)</f>
        <v>7</v>
      </c>
      <c r="Q4261">
        <f>VLOOKUP(L4261,AI$2:$AJ$12,2,TRUE)</f>
        <v>7</v>
      </c>
      <c r="T4261" t="str">
        <f t="shared" si="401"/>
        <v>Crimepoint.create(latitude:37.759, longitude:-122.39, drugdrink:0, misdemean:5, theft:8, violent:7, total:7, drugdrinkct:0, misdemeanct:3, theftct:10, violentct:2, totalct:15)</v>
      </c>
      <c r="U4261" t="str">
        <f t="shared" si="402"/>
        <v>{location: new google.maps.LatLng(37.759, -122.39), weight: 0},</v>
      </c>
      <c r="V4261" t="str">
        <f t="shared" si="397"/>
        <v>{location: new google.maps.LatLng(37.759, -122.39), weight: 1},</v>
      </c>
      <c r="W4261" t="str">
        <f t="shared" si="398"/>
        <v>{location: new google.maps.LatLng(37.759, -122.39), weight: 1},</v>
      </c>
      <c r="X4261" t="str">
        <f t="shared" si="399"/>
        <v>{location: new google.maps.LatLng(37.759, -122.39), weight: 1},</v>
      </c>
      <c r="Y4261" t="str">
        <f t="shared" si="400"/>
        <v>{location: new google.maps.LatLng(37.759, -122.39), weight: 1},</v>
      </c>
    </row>
    <row r="4262" spans="1:25" x14ac:dyDescent="0.2">
      <c r="A4262">
        <v>37.759</v>
      </c>
      <c r="B4262">
        <v>-122.389</v>
      </c>
      <c r="C4262">
        <v>0</v>
      </c>
      <c r="D4262">
        <v>1</v>
      </c>
      <c r="E4262">
        <v>2</v>
      </c>
      <c r="F4262">
        <v>1</v>
      </c>
      <c r="G4262">
        <v>1</v>
      </c>
      <c r="H4262">
        <v>0</v>
      </c>
      <c r="I4262">
        <v>4</v>
      </c>
      <c r="J4262">
        <v>12</v>
      </c>
      <c r="K4262">
        <v>2</v>
      </c>
      <c r="L4262">
        <v>18</v>
      </c>
      <c r="M4262">
        <f>VLOOKUP(H4262,AE$2:$AJ$12,6,TRUE)</f>
        <v>0</v>
      </c>
      <c r="N4262">
        <f>VLOOKUP(I4262,AF$2:$AJ$12,5,TRUE)</f>
        <v>6</v>
      </c>
      <c r="O4262">
        <f>VLOOKUP(J4262,AG$2:$AJ$12,4,TRUE)</f>
        <v>8</v>
      </c>
      <c r="P4262">
        <f>VLOOKUP(K4262,AH$2:$AJ$12,3,TRUE)</f>
        <v>7</v>
      </c>
      <c r="Q4262">
        <f>VLOOKUP(L4262,AI$2:$AJ$12,2,TRUE)</f>
        <v>7</v>
      </c>
      <c r="T4262" t="str">
        <f t="shared" si="401"/>
        <v>Crimepoint.create(latitude:37.759, longitude:-122.389, drugdrink:0, misdemean:6, theft:8, violent:7, total:7, drugdrinkct:0, misdemeanct:4, theftct:12, violentct:2, totalct:18)</v>
      </c>
      <c r="U4262" t="str">
        <f t="shared" si="402"/>
        <v>{location: new google.maps.LatLng(37.759, -122.389), weight: 0},</v>
      </c>
      <c r="V4262" t="str">
        <f t="shared" si="397"/>
        <v>{location: new google.maps.LatLng(37.759, -122.389), weight: 1},</v>
      </c>
      <c r="W4262" t="str">
        <f t="shared" si="398"/>
        <v>{location: new google.maps.LatLng(37.759, -122.389), weight: 2},</v>
      </c>
      <c r="X4262" t="str">
        <f t="shared" si="399"/>
        <v>{location: new google.maps.LatLng(37.759, -122.389), weight: 1},</v>
      </c>
      <c r="Y4262" t="str">
        <f t="shared" si="400"/>
        <v>{location: new google.maps.LatLng(37.759, -122.389), weight: 1},</v>
      </c>
    </row>
    <row r="4263" spans="1:25" x14ac:dyDescent="0.2">
      <c r="A4263">
        <v>37.759</v>
      </c>
      <c r="B4263">
        <v>-122.38800000000001</v>
      </c>
      <c r="C4263">
        <v>3</v>
      </c>
      <c r="D4263">
        <v>1</v>
      </c>
      <c r="E4263">
        <v>2</v>
      </c>
      <c r="F4263">
        <v>0</v>
      </c>
      <c r="G4263">
        <v>2</v>
      </c>
      <c r="H4263">
        <v>4</v>
      </c>
      <c r="I4263">
        <v>5</v>
      </c>
      <c r="J4263">
        <v>12</v>
      </c>
      <c r="K4263">
        <v>0</v>
      </c>
      <c r="L4263">
        <v>21</v>
      </c>
      <c r="M4263">
        <f>VLOOKUP(H4263,AE$2:$AJ$12,6,TRUE)</f>
        <v>9</v>
      </c>
      <c r="N4263">
        <f>VLOOKUP(I4263,AF$2:$AJ$12,5,TRUE)</f>
        <v>6</v>
      </c>
      <c r="O4263">
        <f>VLOOKUP(J4263,AG$2:$AJ$12,4,TRUE)</f>
        <v>8</v>
      </c>
      <c r="P4263">
        <f>VLOOKUP(K4263,AH$2:$AJ$12,3,TRUE)</f>
        <v>0</v>
      </c>
      <c r="Q4263">
        <f>VLOOKUP(L4263,AI$2:$AJ$12,2,TRUE)</f>
        <v>8</v>
      </c>
      <c r="T4263" t="str">
        <f t="shared" si="401"/>
        <v>Crimepoint.create(latitude:37.759, longitude:-122.388, drugdrink:9, misdemean:6, theft:8, violent:0, total:8, drugdrinkct:4, misdemeanct:5, theftct:12, violentct:0, totalct:21)</v>
      </c>
      <c r="U4263" t="str">
        <f t="shared" si="402"/>
        <v>{location: new google.maps.LatLng(37.759, -122.388), weight: 3},</v>
      </c>
      <c r="V4263" t="str">
        <f t="shared" si="397"/>
        <v>{location: new google.maps.LatLng(37.759, -122.388), weight: 1},</v>
      </c>
      <c r="W4263" t="str">
        <f t="shared" si="398"/>
        <v>{location: new google.maps.LatLng(37.759, -122.388), weight: 2},</v>
      </c>
      <c r="X4263" t="str">
        <f t="shared" si="399"/>
        <v>{location: new google.maps.LatLng(37.759, -122.388), weight: 0},</v>
      </c>
      <c r="Y4263" t="str">
        <f t="shared" si="400"/>
        <v>{location: new google.maps.LatLng(37.759, -122.388), weight: 2},</v>
      </c>
    </row>
    <row r="4264" spans="1:25" x14ac:dyDescent="0.2">
      <c r="A4264">
        <v>37.759</v>
      </c>
      <c r="B4264">
        <v>-122.387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2</v>
      </c>
      <c r="K4264">
        <v>0</v>
      </c>
      <c r="L4264">
        <v>3</v>
      </c>
      <c r="M4264">
        <f>VLOOKUP(H4264,AE$2:$AJ$12,6,TRUE)</f>
        <v>0</v>
      </c>
      <c r="N4264">
        <f>VLOOKUP(I4264,AF$2:$AJ$12,5,TRUE)</f>
        <v>2</v>
      </c>
      <c r="O4264">
        <f>VLOOKUP(J4264,AG$2:$AJ$12,4,TRUE)</f>
        <v>4</v>
      </c>
      <c r="P4264">
        <f>VLOOKUP(K4264,AH$2:$AJ$12,3,TRUE)</f>
        <v>0</v>
      </c>
      <c r="Q4264">
        <f>VLOOKUP(L4264,AI$2:$AJ$12,2,TRUE)</f>
        <v>2</v>
      </c>
      <c r="T4264" t="str">
        <f t="shared" si="401"/>
        <v>Crimepoint.create(latitude:37.759, longitude:-122.387, drugdrink:0, misdemean:2, theft:4, violent:0, total:2, drugdrinkct:0, misdemeanct:1, theftct:2, violentct:0, totalct:3)</v>
      </c>
      <c r="U4264" t="str">
        <f t="shared" si="402"/>
        <v>{location: new google.maps.LatLng(37.759, -122.387), weight: 0},</v>
      </c>
      <c r="V4264" t="str">
        <f t="shared" si="397"/>
        <v>{location: new google.maps.LatLng(37.759, -122.387), weight: 0},</v>
      </c>
      <c r="W4264" t="str">
        <f t="shared" si="398"/>
        <v>{location: new google.maps.LatLng(37.759, -122.387), weight: 0},</v>
      </c>
      <c r="X4264" t="str">
        <f t="shared" si="399"/>
        <v>{location: new google.maps.LatLng(37.759, -122.387), weight: 0},</v>
      </c>
      <c r="Y4264" t="str">
        <f t="shared" si="400"/>
        <v>{location: new google.maps.LatLng(37.759, -122.387), weight: 0},</v>
      </c>
    </row>
    <row r="4265" spans="1:25" x14ac:dyDescent="0.2">
      <c r="A4265">
        <v>37.759</v>
      </c>
      <c r="B4265">
        <v>-122.386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2</v>
      </c>
      <c r="J4265">
        <v>1</v>
      </c>
      <c r="K4265">
        <v>1</v>
      </c>
      <c r="L4265">
        <v>4</v>
      </c>
      <c r="M4265">
        <f>VLOOKUP(H4265,AE$2:$AJ$12,6,TRUE)</f>
        <v>0</v>
      </c>
      <c r="N4265">
        <f>VLOOKUP(I4265,AF$2:$AJ$12,5,TRUE)</f>
        <v>4</v>
      </c>
      <c r="O4265">
        <f>VLOOKUP(J4265,AG$2:$AJ$12,4,TRUE)</f>
        <v>3</v>
      </c>
      <c r="P4265">
        <f>VLOOKUP(K4265,AH$2:$AJ$12,3,TRUE)</f>
        <v>7</v>
      </c>
      <c r="Q4265">
        <f>VLOOKUP(L4265,AI$2:$AJ$12,2,TRUE)</f>
        <v>3</v>
      </c>
      <c r="T4265" t="str">
        <f t="shared" si="401"/>
        <v>Crimepoint.create(latitude:37.759, longitude:-122.386, drugdrink:0, misdemean:4, theft:3, violent:7, total:3, drugdrinkct:0, misdemeanct:2, theftct:1, violentct:1, totalct:4)</v>
      </c>
      <c r="U4265" t="str">
        <f t="shared" si="402"/>
        <v>{location: new google.maps.LatLng(37.759, -122.386), weight: 0},</v>
      </c>
      <c r="V4265" t="str">
        <f t="shared" si="397"/>
        <v>{location: new google.maps.LatLng(37.759, -122.386), weight: 0},</v>
      </c>
      <c r="W4265" t="str">
        <f t="shared" si="398"/>
        <v>{location: new google.maps.LatLng(37.759, -122.386), weight: 0},</v>
      </c>
      <c r="X4265" t="str">
        <f t="shared" si="399"/>
        <v>{location: new google.maps.LatLng(37.759, -122.386), weight: 1},</v>
      </c>
      <c r="Y4265" t="str">
        <f t="shared" si="400"/>
        <v>{location: new google.maps.LatLng(37.759, -122.386), weight: 0},</v>
      </c>
    </row>
    <row r="4266" spans="1:25" x14ac:dyDescent="0.2">
      <c r="A4266">
        <v>37.76</v>
      </c>
      <c r="B4266">
        <v>-122.509</v>
      </c>
      <c r="C4266">
        <v>0</v>
      </c>
      <c r="D4266">
        <v>2</v>
      </c>
      <c r="E4266">
        <v>1</v>
      </c>
      <c r="F4266">
        <v>1</v>
      </c>
      <c r="G4266">
        <v>2</v>
      </c>
      <c r="H4266">
        <v>0</v>
      </c>
      <c r="I4266">
        <v>10</v>
      </c>
      <c r="J4266">
        <v>9</v>
      </c>
      <c r="K4266">
        <v>2</v>
      </c>
      <c r="L4266">
        <v>21</v>
      </c>
      <c r="M4266">
        <f>VLOOKUP(H4266,AE$2:$AJ$12,6,TRUE)</f>
        <v>0</v>
      </c>
      <c r="N4266">
        <f>VLOOKUP(I4266,AF$2:$AJ$12,5,TRUE)</f>
        <v>8</v>
      </c>
      <c r="O4266">
        <f>VLOOKUP(J4266,AG$2:$AJ$12,4,TRUE)</f>
        <v>8</v>
      </c>
      <c r="P4266">
        <f>VLOOKUP(K4266,AH$2:$AJ$12,3,TRUE)</f>
        <v>7</v>
      </c>
      <c r="Q4266">
        <f>VLOOKUP(L4266,AI$2:$AJ$12,2,TRUE)</f>
        <v>8</v>
      </c>
      <c r="T4266" t="str">
        <f t="shared" si="401"/>
        <v>Crimepoint.create(latitude:37.76, longitude:-122.509, drugdrink:0, misdemean:8, theft:8, violent:7, total:8, drugdrinkct:0, misdemeanct:10, theftct:9, violentct:2, totalct:21)</v>
      </c>
      <c r="U4266" t="str">
        <f t="shared" si="402"/>
        <v>{location: new google.maps.LatLng(37.76, -122.509), weight: 0},</v>
      </c>
      <c r="V4266" t="str">
        <f t="shared" si="397"/>
        <v>{location: new google.maps.LatLng(37.76, -122.509), weight: 2},</v>
      </c>
      <c r="W4266" t="str">
        <f t="shared" si="398"/>
        <v>{location: new google.maps.LatLng(37.76, -122.509), weight: 1},</v>
      </c>
      <c r="X4266" t="str">
        <f t="shared" si="399"/>
        <v>{location: new google.maps.LatLng(37.76, -122.509), weight: 1},</v>
      </c>
      <c r="Y4266" t="str">
        <f t="shared" si="400"/>
        <v>{location: new google.maps.LatLng(37.76, -122.509), weight: 2},</v>
      </c>
    </row>
    <row r="4267" spans="1:25" x14ac:dyDescent="0.2">
      <c r="A4267">
        <v>37.76</v>
      </c>
      <c r="B4267">
        <v>-122.508</v>
      </c>
      <c r="C4267">
        <v>0</v>
      </c>
      <c r="D4267">
        <v>3</v>
      </c>
      <c r="E4267">
        <v>0</v>
      </c>
      <c r="F4267">
        <v>3</v>
      </c>
      <c r="G4267">
        <v>2</v>
      </c>
      <c r="H4267">
        <v>0</v>
      </c>
      <c r="I4267">
        <v>15</v>
      </c>
      <c r="J4267">
        <v>0</v>
      </c>
      <c r="K4267">
        <v>4</v>
      </c>
      <c r="L4267">
        <v>19</v>
      </c>
      <c r="M4267">
        <f>VLOOKUP(H4267,AE$2:$AJ$12,6,TRUE)</f>
        <v>0</v>
      </c>
      <c r="N4267">
        <f>VLOOKUP(I4267,AF$2:$AJ$12,5,TRUE)</f>
        <v>8</v>
      </c>
      <c r="O4267">
        <f>VLOOKUP(J4267,AG$2:$AJ$12,4,TRUE)</f>
        <v>0</v>
      </c>
      <c r="P4267">
        <f>VLOOKUP(K4267,AH$2:$AJ$12,3,TRUE)</f>
        <v>8</v>
      </c>
      <c r="Q4267">
        <f>VLOOKUP(L4267,AI$2:$AJ$12,2,TRUE)</f>
        <v>7</v>
      </c>
      <c r="T4267" t="str">
        <f t="shared" si="401"/>
        <v>Crimepoint.create(latitude:37.76, longitude:-122.508, drugdrink:0, misdemean:8, theft:0, violent:8, total:7, drugdrinkct:0, misdemeanct:15, theftct:0, violentct:4, totalct:19)</v>
      </c>
      <c r="U4267" t="str">
        <f t="shared" si="402"/>
        <v>{location: new google.maps.LatLng(37.76, -122.508), weight: 0},</v>
      </c>
      <c r="V4267" t="str">
        <f t="shared" si="397"/>
        <v>{location: new google.maps.LatLng(37.76, -122.508), weight: 3},</v>
      </c>
      <c r="W4267" t="str">
        <f t="shared" si="398"/>
        <v>{location: new google.maps.LatLng(37.76, -122.508), weight: 0},</v>
      </c>
      <c r="X4267" t="str">
        <f t="shared" si="399"/>
        <v>{location: new google.maps.LatLng(37.76, -122.508), weight: 3},</v>
      </c>
      <c r="Y4267" t="str">
        <f t="shared" si="400"/>
        <v>{location: new google.maps.LatLng(37.76, -122.508), weight: 2},</v>
      </c>
    </row>
    <row r="4268" spans="1:25" x14ac:dyDescent="0.2">
      <c r="A4268">
        <v>37.76</v>
      </c>
      <c r="B4268">
        <v>-122.506</v>
      </c>
      <c r="C4268">
        <v>1</v>
      </c>
      <c r="D4268">
        <v>4</v>
      </c>
      <c r="E4268">
        <v>1</v>
      </c>
      <c r="F4268">
        <v>1</v>
      </c>
      <c r="G4268">
        <v>2</v>
      </c>
      <c r="H4268">
        <v>1</v>
      </c>
      <c r="I4268">
        <v>16</v>
      </c>
      <c r="J4268">
        <v>6</v>
      </c>
      <c r="K4268">
        <v>2</v>
      </c>
      <c r="L4268">
        <v>25</v>
      </c>
      <c r="M4268">
        <f>VLOOKUP(H4268,AE$2:$AJ$12,6,TRUE)</f>
        <v>8</v>
      </c>
      <c r="N4268">
        <f>VLOOKUP(I4268,AF$2:$AJ$12,5,TRUE)</f>
        <v>8</v>
      </c>
      <c r="O4268">
        <f>VLOOKUP(J4268,AG$2:$AJ$12,4,TRUE)</f>
        <v>7</v>
      </c>
      <c r="P4268">
        <f>VLOOKUP(K4268,AH$2:$AJ$12,3,TRUE)</f>
        <v>7</v>
      </c>
      <c r="Q4268">
        <f>VLOOKUP(L4268,AI$2:$AJ$12,2,TRUE)</f>
        <v>8</v>
      </c>
      <c r="T4268" t="str">
        <f t="shared" si="401"/>
        <v>Crimepoint.create(latitude:37.76, longitude:-122.506, drugdrink:8, misdemean:8, theft:7, violent:7, total:8, drugdrinkct:1, misdemeanct:16, theftct:6, violentct:2, totalct:25)</v>
      </c>
      <c r="U4268" t="str">
        <f t="shared" si="402"/>
        <v>{location: new google.maps.LatLng(37.76, -122.506), weight: 1},</v>
      </c>
      <c r="V4268" t="str">
        <f t="shared" si="397"/>
        <v>{location: new google.maps.LatLng(37.76, -122.506), weight: 4},</v>
      </c>
      <c r="W4268" t="str">
        <f t="shared" si="398"/>
        <v>{location: new google.maps.LatLng(37.76, -122.506), weight: 1},</v>
      </c>
      <c r="X4268" t="str">
        <f t="shared" si="399"/>
        <v>{location: new google.maps.LatLng(37.76, -122.506), weight: 1},</v>
      </c>
      <c r="Y4268" t="str">
        <f t="shared" si="400"/>
        <v>{location: new google.maps.LatLng(37.76, -122.506), weight: 2},</v>
      </c>
    </row>
    <row r="4269" spans="1:25" x14ac:dyDescent="0.2">
      <c r="A4269">
        <v>37.76</v>
      </c>
      <c r="B4269">
        <v>-122.505</v>
      </c>
      <c r="C4269">
        <v>0</v>
      </c>
      <c r="D4269">
        <v>2</v>
      </c>
      <c r="E4269">
        <v>0</v>
      </c>
      <c r="F4269">
        <v>1</v>
      </c>
      <c r="G4269">
        <v>1</v>
      </c>
      <c r="H4269">
        <v>0</v>
      </c>
      <c r="I4269">
        <v>10</v>
      </c>
      <c r="J4269">
        <v>2</v>
      </c>
      <c r="K4269">
        <v>1</v>
      </c>
      <c r="L4269">
        <v>13</v>
      </c>
      <c r="M4269">
        <f>VLOOKUP(H4269,AE$2:$AJ$12,6,TRUE)</f>
        <v>0</v>
      </c>
      <c r="N4269">
        <f>VLOOKUP(I4269,AF$2:$AJ$12,5,TRUE)</f>
        <v>8</v>
      </c>
      <c r="O4269">
        <f>VLOOKUP(J4269,AG$2:$AJ$12,4,TRUE)</f>
        <v>4</v>
      </c>
      <c r="P4269">
        <f>VLOOKUP(K4269,AH$2:$AJ$12,3,TRUE)</f>
        <v>7</v>
      </c>
      <c r="Q4269">
        <f>VLOOKUP(L4269,AI$2:$AJ$12,2,TRUE)</f>
        <v>7</v>
      </c>
      <c r="T4269" t="str">
        <f t="shared" si="401"/>
        <v>Crimepoint.create(latitude:37.76, longitude:-122.505, drugdrink:0, misdemean:8, theft:4, violent:7, total:7, drugdrinkct:0, misdemeanct:10, theftct:2, violentct:1, totalct:13)</v>
      </c>
      <c r="U4269" t="str">
        <f t="shared" si="402"/>
        <v>{location: new google.maps.LatLng(37.76, -122.505), weight: 0},</v>
      </c>
      <c r="V4269" t="str">
        <f t="shared" si="397"/>
        <v>{location: new google.maps.LatLng(37.76, -122.505), weight: 2},</v>
      </c>
      <c r="W4269" t="str">
        <f t="shared" si="398"/>
        <v>{location: new google.maps.LatLng(37.76, -122.505), weight: 0},</v>
      </c>
      <c r="X4269" t="str">
        <f t="shared" si="399"/>
        <v>{location: new google.maps.LatLng(37.76, -122.505), weight: 1},</v>
      </c>
      <c r="Y4269" t="str">
        <f t="shared" si="400"/>
        <v>{location: new google.maps.LatLng(37.76, -122.505), weight: 1},</v>
      </c>
    </row>
    <row r="4270" spans="1:25" x14ac:dyDescent="0.2">
      <c r="A4270">
        <v>37.76</v>
      </c>
      <c r="B4270">
        <v>-122.504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3</v>
      </c>
      <c r="J4270">
        <v>3</v>
      </c>
      <c r="K4270">
        <v>0</v>
      </c>
      <c r="L4270">
        <v>6</v>
      </c>
      <c r="M4270">
        <f>VLOOKUP(H4270,AE$2:$AJ$12,6,TRUE)</f>
        <v>0</v>
      </c>
      <c r="N4270">
        <f>VLOOKUP(I4270,AF$2:$AJ$12,5,TRUE)</f>
        <v>5</v>
      </c>
      <c r="O4270">
        <f>VLOOKUP(J4270,AG$2:$AJ$12,4,TRUE)</f>
        <v>5</v>
      </c>
      <c r="P4270">
        <f>VLOOKUP(K4270,AH$2:$AJ$12,3,TRUE)</f>
        <v>0</v>
      </c>
      <c r="Q4270">
        <f>VLOOKUP(L4270,AI$2:$AJ$12,2,TRUE)</f>
        <v>4</v>
      </c>
      <c r="T4270" t="str">
        <f t="shared" si="401"/>
        <v>Crimepoint.create(latitude:37.76, longitude:-122.504, drugdrink:0, misdemean:5, theft:5, violent:0, total:4, drugdrinkct:0, misdemeanct:3, theftct:3, violentct:0, totalct:6)</v>
      </c>
      <c r="U4270" t="str">
        <f t="shared" si="402"/>
        <v>{location: new google.maps.LatLng(37.76, -122.504), weight: 0},</v>
      </c>
      <c r="V4270" t="str">
        <f t="shared" si="397"/>
        <v>{location: new google.maps.LatLng(37.76, -122.504), weight: 1},</v>
      </c>
      <c r="W4270" t="str">
        <f t="shared" si="398"/>
        <v>{location: new google.maps.LatLng(37.76, -122.504), weight: 0},</v>
      </c>
      <c r="X4270" t="str">
        <f t="shared" si="399"/>
        <v>{location: new google.maps.LatLng(37.76, -122.504), weight: 0},</v>
      </c>
      <c r="Y4270" t="str">
        <f t="shared" si="400"/>
        <v>{location: new google.maps.LatLng(37.76, -122.504), weight: 0},</v>
      </c>
    </row>
    <row r="4271" spans="1:25" x14ac:dyDescent="0.2">
      <c r="A4271">
        <v>37.76</v>
      </c>
      <c r="B4271">
        <v>-122.503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1</v>
      </c>
      <c r="J4271">
        <v>4</v>
      </c>
      <c r="K4271">
        <v>0</v>
      </c>
      <c r="L4271">
        <v>5</v>
      </c>
      <c r="M4271">
        <f>VLOOKUP(H4271,AE$2:$AJ$12,6,TRUE)</f>
        <v>0</v>
      </c>
      <c r="N4271">
        <f>VLOOKUP(I4271,AF$2:$AJ$12,5,TRUE)</f>
        <v>2</v>
      </c>
      <c r="O4271">
        <f>VLOOKUP(J4271,AG$2:$AJ$12,4,TRUE)</f>
        <v>6</v>
      </c>
      <c r="P4271">
        <f>VLOOKUP(K4271,AH$2:$AJ$12,3,TRUE)</f>
        <v>0</v>
      </c>
      <c r="Q4271">
        <f>VLOOKUP(L4271,AI$2:$AJ$12,2,TRUE)</f>
        <v>4</v>
      </c>
      <c r="T4271" t="str">
        <f t="shared" si="401"/>
        <v>Crimepoint.create(latitude:37.76, longitude:-122.503, drugdrink:0, misdemean:2, theft:6, violent:0, total:4, drugdrinkct:0, misdemeanct:1, theftct:4, violentct:0, totalct:5)</v>
      </c>
      <c r="U4271" t="str">
        <f t="shared" si="402"/>
        <v>{location: new google.maps.LatLng(37.76, -122.503), weight: 0},</v>
      </c>
      <c r="V4271" t="str">
        <f t="shared" si="397"/>
        <v>{location: new google.maps.LatLng(37.76, -122.503), weight: 0},</v>
      </c>
      <c r="W4271" t="str">
        <f t="shared" si="398"/>
        <v>{location: new google.maps.LatLng(37.76, -122.503), weight: 1},</v>
      </c>
      <c r="X4271" t="str">
        <f t="shared" si="399"/>
        <v>{location: new google.maps.LatLng(37.76, -122.503), weight: 0},</v>
      </c>
      <c r="Y4271" t="str">
        <f t="shared" si="400"/>
        <v>{location: new google.maps.LatLng(37.76, -122.503), weight: 0},</v>
      </c>
    </row>
    <row r="4272" spans="1:25" x14ac:dyDescent="0.2">
      <c r="A4272">
        <v>37.76</v>
      </c>
      <c r="B4272">
        <v>-122.502</v>
      </c>
      <c r="C4272">
        <v>0</v>
      </c>
      <c r="D4272">
        <v>1</v>
      </c>
      <c r="E4272">
        <v>1</v>
      </c>
      <c r="F4272">
        <v>1</v>
      </c>
      <c r="G4272">
        <v>1</v>
      </c>
      <c r="H4272">
        <v>0</v>
      </c>
      <c r="I4272">
        <v>4</v>
      </c>
      <c r="J4272">
        <v>6</v>
      </c>
      <c r="K4272">
        <v>2</v>
      </c>
      <c r="L4272">
        <v>12</v>
      </c>
      <c r="M4272">
        <f>VLOOKUP(H4272,AE$2:$AJ$12,6,TRUE)</f>
        <v>0</v>
      </c>
      <c r="N4272">
        <f>VLOOKUP(I4272,AF$2:$AJ$12,5,TRUE)</f>
        <v>6</v>
      </c>
      <c r="O4272">
        <f>VLOOKUP(J4272,AG$2:$AJ$12,4,TRUE)</f>
        <v>7</v>
      </c>
      <c r="P4272">
        <f>VLOOKUP(K4272,AH$2:$AJ$12,3,TRUE)</f>
        <v>7</v>
      </c>
      <c r="Q4272">
        <f>VLOOKUP(L4272,AI$2:$AJ$12,2,TRUE)</f>
        <v>6</v>
      </c>
      <c r="T4272" t="str">
        <f t="shared" si="401"/>
        <v>Crimepoint.create(latitude:37.76, longitude:-122.502, drugdrink:0, misdemean:6, theft:7, violent:7, total:6, drugdrinkct:0, misdemeanct:4, theftct:6, violentct:2, totalct:12)</v>
      </c>
      <c r="U4272" t="str">
        <f t="shared" si="402"/>
        <v>{location: new google.maps.LatLng(37.76, -122.502), weight: 0},</v>
      </c>
      <c r="V4272" t="str">
        <f t="shared" si="397"/>
        <v>{location: new google.maps.LatLng(37.76, -122.502), weight: 1},</v>
      </c>
      <c r="W4272" t="str">
        <f t="shared" si="398"/>
        <v>{location: new google.maps.LatLng(37.76, -122.502), weight: 1},</v>
      </c>
      <c r="X4272" t="str">
        <f t="shared" si="399"/>
        <v>{location: new google.maps.LatLng(37.76, -122.502), weight: 1},</v>
      </c>
      <c r="Y4272" t="str">
        <f t="shared" si="400"/>
        <v>{location: new google.maps.LatLng(37.76, -122.502), weight: 1},</v>
      </c>
    </row>
    <row r="4273" spans="1:25" x14ac:dyDescent="0.2">
      <c r="A4273">
        <v>37.76</v>
      </c>
      <c r="B4273">
        <v>-122.501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2</v>
      </c>
      <c r="J4273">
        <v>4</v>
      </c>
      <c r="K4273">
        <v>0</v>
      </c>
      <c r="L4273">
        <v>6</v>
      </c>
      <c r="M4273">
        <f>VLOOKUP(H4273,AE$2:$AJ$12,6,TRUE)</f>
        <v>0</v>
      </c>
      <c r="N4273">
        <f>VLOOKUP(I4273,AF$2:$AJ$12,5,TRUE)</f>
        <v>4</v>
      </c>
      <c r="O4273">
        <f>VLOOKUP(J4273,AG$2:$AJ$12,4,TRUE)</f>
        <v>6</v>
      </c>
      <c r="P4273">
        <f>VLOOKUP(K4273,AH$2:$AJ$12,3,TRUE)</f>
        <v>0</v>
      </c>
      <c r="Q4273">
        <f>VLOOKUP(L4273,AI$2:$AJ$12,2,TRUE)</f>
        <v>4</v>
      </c>
      <c r="T4273" t="str">
        <f t="shared" si="401"/>
        <v>Crimepoint.create(latitude:37.76, longitude:-122.501, drugdrink:0, misdemean:4, theft:6, violent:0, total:4, drugdrinkct:0, misdemeanct:2, theftct:4, violentct:0, totalct:6)</v>
      </c>
      <c r="U4273" t="str">
        <f t="shared" si="402"/>
        <v>{location: new google.maps.LatLng(37.76, -122.501), weight: 0},</v>
      </c>
      <c r="V4273" t="str">
        <f t="shared" si="397"/>
        <v>{location: new google.maps.LatLng(37.76, -122.501), weight: 0},</v>
      </c>
      <c r="W4273" t="str">
        <f t="shared" si="398"/>
        <v>{location: new google.maps.LatLng(37.76, -122.501), weight: 1},</v>
      </c>
      <c r="X4273" t="str">
        <f t="shared" si="399"/>
        <v>{location: new google.maps.LatLng(37.76, -122.501), weight: 0},</v>
      </c>
      <c r="Y4273" t="str">
        <f t="shared" si="400"/>
        <v>{location: new google.maps.LatLng(37.76, -122.501), weight: 0},</v>
      </c>
    </row>
    <row r="4274" spans="1:25" x14ac:dyDescent="0.2">
      <c r="A4274">
        <v>37.76</v>
      </c>
      <c r="B4274">
        <v>-122.499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3</v>
      </c>
      <c r="M4274">
        <f>VLOOKUP(H4274,AE$2:$AJ$12,6,TRUE)</f>
        <v>0</v>
      </c>
      <c r="N4274">
        <f>VLOOKUP(I4274,AF$2:$AJ$12,5,TRUE)</f>
        <v>5</v>
      </c>
      <c r="O4274">
        <f>VLOOKUP(J4274,AG$2:$AJ$12,4,TRUE)</f>
        <v>0</v>
      </c>
      <c r="P4274">
        <f>VLOOKUP(K4274,AH$2:$AJ$12,3,TRUE)</f>
        <v>0</v>
      </c>
      <c r="Q4274">
        <f>VLOOKUP(L4274,AI$2:$AJ$12,2,TRUE)</f>
        <v>2</v>
      </c>
      <c r="T4274" t="str">
        <f t="shared" si="401"/>
        <v>Crimepoint.create(latitude:37.76, longitude:-122.499, drugdrink:0, misdemean:5, theft:0, violent:0, total:2, drugdrinkct:0, misdemeanct:3, theftct:0, violentct:0, totalct:3)</v>
      </c>
      <c r="U4274" t="str">
        <f t="shared" si="402"/>
        <v>{location: new google.maps.LatLng(37.76, -122.499), weight: 0},</v>
      </c>
      <c r="V4274" t="str">
        <f t="shared" si="397"/>
        <v>{location: new google.maps.LatLng(37.76, -122.499), weight: 1},</v>
      </c>
      <c r="W4274" t="str">
        <f t="shared" si="398"/>
        <v>{location: new google.maps.LatLng(37.76, -122.499), weight: 0},</v>
      </c>
      <c r="X4274" t="str">
        <f t="shared" si="399"/>
        <v>{location: new google.maps.LatLng(37.76, -122.499), weight: 0},</v>
      </c>
      <c r="Y4274" t="str">
        <f t="shared" si="400"/>
        <v>{location: new google.maps.LatLng(37.76, -122.499), weight: 0},</v>
      </c>
    </row>
    <row r="4275" spans="1:25" x14ac:dyDescent="0.2">
      <c r="A4275">
        <v>37.76</v>
      </c>
      <c r="B4275">
        <v>-122.497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1</v>
      </c>
      <c r="K4275">
        <v>0</v>
      </c>
      <c r="L4275">
        <v>2</v>
      </c>
      <c r="M4275">
        <f>VLOOKUP(H4275,AE$2:$AJ$12,6,TRUE)</f>
        <v>0</v>
      </c>
      <c r="N4275">
        <f>VLOOKUP(I4275,AF$2:$AJ$12,5,TRUE)</f>
        <v>2</v>
      </c>
      <c r="O4275">
        <f>VLOOKUP(J4275,AG$2:$AJ$12,4,TRUE)</f>
        <v>3</v>
      </c>
      <c r="P4275">
        <f>VLOOKUP(K4275,AH$2:$AJ$12,3,TRUE)</f>
        <v>0</v>
      </c>
      <c r="Q4275">
        <f>VLOOKUP(L4275,AI$2:$AJ$12,2,TRUE)</f>
        <v>1</v>
      </c>
      <c r="T4275" t="str">
        <f t="shared" si="401"/>
        <v>Crimepoint.create(latitude:37.76, longitude:-122.497, drugdrink:0, misdemean:2, theft:3, violent:0, total:1, drugdrinkct:0, misdemeanct:1, theftct:1, violentct:0, totalct:2)</v>
      </c>
      <c r="U4275" t="str">
        <f t="shared" si="402"/>
        <v>{location: new google.maps.LatLng(37.76, -122.497), weight: 0},</v>
      </c>
      <c r="V4275" t="str">
        <f t="shared" si="397"/>
        <v>{location: new google.maps.LatLng(37.76, -122.497), weight: 0},</v>
      </c>
      <c r="W4275" t="str">
        <f t="shared" si="398"/>
        <v>{location: new google.maps.LatLng(37.76, -122.497), weight: 0},</v>
      </c>
      <c r="X4275" t="str">
        <f t="shared" si="399"/>
        <v>{location: new google.maps.LatLng(37.76, -122.497), weight: 0},</v>
      </c>
      <c r="Y4275" t="str">
        <f t="shared" si="400"/>
        <v>{location: new google.maps.LatLng(37.76, -122.497), weight: 0},</v>
      </c>
    </row>
    <row r="4276" spans="1:25" x14ac:dyDescent="0.2">
      <c r="A4276">
        <v>37.76</v>
      </c>
      <c r="B4276">
        <v>-122.496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2</v>
      </c>
      <c r="K4276">
        <v>0</v>
      </c>
      <c r="L4276">
        <v>3</v>
      </c>
      <c r="M4276">
        <f>VLOOKUP(H4276,AE$2:$AJ$12,6,TRUE)</f>
        <v>0</v>
      </c>
      <c r="N4276">
        <f>VLOOKUP(I4276,AF$2:$AJ$12,5,TRUE)</f>
        <v>2</v>
      </c>
      <c r="O4276">
        <f>VLOOKUP(J4276,AG$2:$AJ$12,4,TRUE)</f>
        <v>4</v>
      </c>
      <c r="P4276">
        <f>VLOOKUP(K4276,AH$2:$AJ$12,3,TRUE)</f>
        <v>0</v>
      </c>
      <c r="Q4276">
        <f>VLOOKUP(L4276,AI$2:$AJ$12,2,TRUE)</f>
        <v>2</v>
      </c>
      <c r="T4276" t="str">
        <f t="shared" si="401"/>
        <v>Crimepoint.create(latitude:37.76, longitude:-122.496, drugdrink:0, misdemean:2, theft:4, violent:0, total:2, drugdrinkct:0, misdemeanct:1, theftct:2, violentct:0, totalct:3)</v>
      </c>
      <c r="U4276" t="str">
        <f t="shared" si="402"/>
        <v>{location: new google.maps.LatLng(37.76, -122.496), weight: 0},</v>
      </c>
      <c r="V4276" t="str">
        <f t="shared" si="397"/>
        <v>{location: new google.maps.LatLng(37.76, -122.496), weight: 0},</v>
      </c>
      <c r="W4276" t="str">
        <f t="shared" si="398"/>
        <v>{location: new google.maps.LatLng(37.76, -122.496), weight: 0},</v>
      </c>
      <c r="X4276" t="str">
        <f t="shared" si="399"/>
        <v>{location: new google.maps.LatLng(37.76, -122.496), weight: 0},</v>
      </c>
      <c r="Y4276" t="str">
        <f t="shared" si="400"/>
        <v>{location: new google.maps.LatLng(37.76, -122.496), weight: 0},</v>
      </c>
    </row>
    <row r="4277" spans="1:25" x14ac:dyDescent="0.2">
      <c r="A4277">
        <v>37.76</v>
      </c>
      <c r="B4277">
        <v>-122.495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4</v>
      </c>
      <c r="J4277">
        <v>1</v>
      </c>
      <c r="K4277">
        <v>0</v>
      </c>
      <c r="L4277">
        <v>5</v>
      </c>
      <c r="M4277">
        <f>VLOOKUP(H4277,AE$2:$AJ$12,6,TRUE)</f>
        <v>0</v>
      </c>
      <c r="N4277">
        <f>VLOOKUP(I4277,AF$2:$AJ$12,5,TRUE)</f>
        <v>6</v>
      </c>
      <c r="O4277">
        <f>VLOOKUP(J4277,AG$2:$AJ$12,4,TRUE)</f>
        <v>3</v>
      </c>
      <c r="P4277">
        <f>VLOOKUP(K4277,AH$2:$AJ$12,3,TRUE)</f>
        <v>0</v>
      </c>
      <c r="Q4277">
        <f>VLOOKUP(L4277,AI$2:$AJ$12,2,TRUE)</f>
        <v>4</v>
      </c>
      <c r="T4277" t="str">
        <f t="shared" si="401"/>
        <v>Crimepoint.create(latitude:37.76, longitude:-122.495, drugdrink:0, misdemean:6, theft:3, violent:0, total:4, drugdrinkct:0, misdemeanct:4, theftct:1, violentct:0, totalct:5)</v>
      </c>
      <c r="U4277" t="str">
        <f t="shared" si="402"/>
        <v>{location: new google.maps.LatLng(37.76, -122.495), weight: 0},</v>
      </c>
      <c r="V4277" t="str">
        <f t="shared" si="397"/>
        <v>{location: new google.maps.LatLng(37.76, -122.495), weight: 1},</v>
      </c>
      <c r="W4277" t="str">
        <f t="shared" si="398"/>
        <v>{location: new google.maps.LatLng(37.76, -122.495), weight: 0},</v>
      </c>
      <c r="X4277" t="str">
        <f t="shared" si="399"/>
        <v>{location: new google.maps.LatLng(37.76, -122.495), weight: 0},</v>
      </c>
      <c r="Y4277" t="str">
        <f t="shared" si="400"/>
        <v>{location: new google.maps.LatLng(37.76, -122.495), weight: 0},</v>
      </c>
    </row>
    <row r="4278" spans="1:25" x14ac:dyDescent="0.2">
      <c r="A4278">
        <v>37.76</v>
      </c>
      <c r="B4278">
        <v>-122.494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</v>
      </c>
      <c r="K4278">
        <v>0</v>
      </c>
      <c r="L4278">
        <v>2</v>
      </c>
      <c r="M4278">
        <f>VLOOKUP(H4278,AE$2:$AJ$12,6,TRUE)</f>
        <v>0</v>
      </c>
      <c r="N4278">
        <f>VLOOKUP(I4278,AF$2:$AJ$12,5,TRUE)</f>
        <v>0</v>
      </c>
      <c r="O4278">
        <f>VLOOKUP(J4278,AG$2:$AJ$12,4,TRUE)</f>
        <v>4</v>
      </c>
      <c r="P4278">
        <f>VLOOKUP(K4278,AH$2:$AJ$12,3,TRUE)</f>
        <v>0</v>
      </c>
      <c r="Q4278">
        <f>VLOOKUP(L4278,AI$2:$AJ$12,2,TRUE)</f>
        <v>1</v>
      </c>
      <c r="T4278" t="str">
        <f t="shared" si="401"/>
        <v>Crimepoint.create(latitude:37.76, longitude:-122.494, drugdrink:0, misdemean:0, theft:4, violent:0, total:1, drugdrinkct:0, misdemeanct:0, theftct:2, violentct:0, totalct:2)</v>
      </c>
      <c r="U4278" t="str">
        <f t="shared" si="402"/>
        <v>{location: new google.maps.LatLng(37.76, -122.494), weight: 0},</v>
      </c>
      <c r="V4278" t="str">
        <f t="shared" si="397"/>
        <v>{location: new google.maps.LatLng(37.76, -122.494), weight: 0},</v>
      </c>
      <c r="W4278" t="str">
        <f t="shared" si="398"/>
        <v>{location: new google.maps.LatLng(37.76, -122.494), weight: 0},</v>
      </c>
      <c r="X4278" t="str">
        <f t="shared" si="399"/>
        <v>{location: new google.maps.LatLng(37.76, -122.494), weight: 0},</v>
      </c>
      <c r="Y4278" t="str">
        <f t="shared" si="400"/>
        <v>{location: new google.maps.LatLng(37.76, -122.494), weight: 0},</v>
      </c>
    </row>
    <row r="4279" spans="1:25" x14ac:dyDescent="0.2">
      <c r="A4279">
        <v>37.76</v>
      </c>
      <c r="B4279">
        <v>-122.49299999999999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0</v>
      </c>
      <c r="L4279">
        <v>2</v>
      </c>
      <c r="M4279">
        <f>VLOOKUP(H4279,AE$2:$AJ$12,6,TRUE)</f>
        <v>0</v>
      </c>
      <c r="N4279">
        <f>VLOOKUP(I4279,AF$2:$AJ$12,5,TRUE)</f>
        <v>2</v>
      </c>
      <c r="O4279">
        <f>VLOOKUP(J4279,AG$2:$AJ$12,4,TRUE)</f>
        <v>3</v>
      </c>
      <c r="P4279">
        <f>VLOOKUP(K4279,AH$2:$AJ$12,3,TRUE)</f>
        <v>0</v>
      </c>
      <c r="Q4279">
        <f>VLOOKUP(L4279,AI$2:$AJ$12,2,TRUE)</f>
        <v>1</v>
      </c>
      <c r="T4279" t="str">
        <f t="shared" si="401"/>
        <v>Crimepoint.create(latitude:37.76, longitude:-122.493, drugdrink:0, misdemean:2, theft:3, violent:0, total:1, drugdrinkct:0, misdemeanct:1, theftct:1, violentct:0, totalct:2)</v>
      </c>
      <c r="U4279" t="str">
        <f t="shared" si="402"/>
        <v>{location: new google.maps.LatLng(37.76, -122.493), weight: 0},</v>
      </c>
      <c r="V4279" t="str">
        <f t="shared" si="397"/>
        <v>{location: new google.maps.LatLng(37.76, -122.493), weight: 0},</v>
      </c>
      <c r="W4279" t="str">
        <f t="shared" si="398"/>
        <v>{location: new google.maps.LatLng(37.76, -122.493), weight: 0},</v>
      </c>
      <c r="X4279" t="str">
        <f t="shared" si="399"/>
        <v>{location: new google.maps.LatLng(37.76, -122.493), weight: 0},</v>
      </c>
      <c r="Y4279" t="str">
        <f t="shared" si="400"/>
        <v>{location: new google.maps.LatLng(37.76, -122.493), weight: 0},</v>
      </c>
    </row>
    <row r="4280" spans="1:25" x14ac:dyDescent="0.2">
      <c r="A4280">
        <v>37.76</v>
      </c>
      <c r="B4280">
        <v>-122.492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2</v>
      </c>
      <c r="K4280">
        <v>0</v>
      </c>
      <c r="L4280">
        <v>3</v>
      </c>
      <c r="M4280">
        <f>VLOOKUP(H4280,AE$2:$AJ$12,6,TRUE)</f>
        <v>0</v>
      </c>
      <c r="N4280">
        <f>VLOOKUP(I4280,AF$2:$AJ$12,5,TRUE)</f>
        <v>2</v>
      </c>
      <c r="O4280">
        <f>VLOOKUP(J4280,AG$2:$AJ$12,4,TRUE)</f>
        <v>4</v>
      </c>
      <c r="P4280">
        <f>VLOOKUP(K4280,AH$2:$AJ$12,3,TRUE)</f>
        <v>0</v>
      </c>
      <c r="Q4280">
        <f>VLOOKUP(L4280,AI$2:$AJ$12,2,TRUE)</f>
        <v>2</v>
      </c>
      <c r="T4280" t="str">
        <f t="shared" si="401"/>
        <v>Crimepoint.create(latitude:37.76, longitude:-122.492, drugdrink:0, misdemean:2, theft:4, violent:0, total:2, drugdrinkct:0, misdemeanct:1, theftct:2, violentct:0, totalct:3)</v>
      </c>
      <c r="U4280" t="str">
        <f t="shared" si="402"/>
        <v>{location: new google.maps.LatLng(37.76, -122.492), weight: 0},</v>
      </c>
      <c r="V4280" t="str">
        <f t="shared" si="397"/>
        <v>{location: new google.maps.LatLng(37.76, -122.492), weight: 0},</v>
      </c>
      <c r="W4280" t="str">
        <f t="shared" si="398"/>
        <v>{location: new google.maps.LatLng(37.76, -122.492), weight: 0},</v>
      </c>
      <c r="X4280" t="str">
        <f t="shared" si="399"/>
        <v>{location: new google.maps.LatLng(37.76, -122.492), weight: 0},</v>
      </c>
      <c r="Y4280" t="str">
        <f t="shared" si="400"/>
        <v>{location: new google.maps.LatLng(37.76, -122.492), weight: 0},</v>
      </c>
    </row>
    <row r="4281" spans="1:25" x14ac:dyDescent="0.2">
      <c r="A4281">
        <v>37.76</v>
      </c>
      <c r="B4281">
        <v>-122.491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3</v>
      </c>
      <c r="K4281">
        <v>1</v>
      </c>
      <c r="L4281">
        <v>4</v>
      </c>
      <c r="M4281">
        <f>VLOOKUP(H4281,AE$2:$AJ$12,6,TRUE)</f>
        <v>0</v>
      </c>
      <c r="N4281">
        <f>VLOOKUP(I4281,AF$2:$AJ$12,5,TRUE)</f>
        <v>0</v>
      </c>
      <c r="O4281">
        <f>VLOOKUP(J4281,AG$2:$AJ$12,4,TRUE)</f>
        <v>5</v>
      </c>
      <c r="P4281">
        <f>VLOOKUP(K4281,AH$2:$AJ$12,3,TRUE)</f>
        <v>7</v>
      </c>
      <c r="Q4281">
        <f>VLOOKUP(L4281,AI$2:$AJ$12,2,TRUE)</f>
        <v>3</v>
      </c>
      <c r="T4281" t="str">
        <f t="shared" si="401"/>
        <v>Crimepoint.create(latitude:37.76, longitude:-122.491, drugdrink:0, misdemean:0, theft:5, violent:7, total:3, drugdrinkct:0, misdemeanct:0, theftct:3, violentct:1, totalct:4)</v>
      </c>
      <c r="U4281" t="str">
        <f t="shared" si="402"/>
        <v>{location: new google.maps.LatLng(37.76, -122.491), weight: 0},</v>
      </c>
      <c r="V4281" t="str">
        <f t="shared" si="397"/>
        <v>{location: new google.maps.LatLng(37.76, -122.491), weight: 0},</v>
      </c>
      <c r="W4281" t="str">
        <f t="shared" si="398"/>
        <v>{location: new google.maps.LatLng(37.76, -122.491), weight: 0},</v>
      </c>
      <c r="X4281" t="str">
        <f t="shared" si="399"/>
        <v>{location: new google.maps.LatLng(37.76, -122.491), weight: 1},</v>
      </c>
      <c r="Y4281" t="str">
        <f t="shared" si="400"/>
        <v>{location: new google.maps.LatLng(37.76, -122.491), weight: 0},</v>
      </c>
    </row>
    <row r="4282" spans="1:25" x14ac:dyDescent="0.2">
      <c r="A4282">
        <v>37.76</v>
      </c>
      <c r="B4282">
        <v>-122.49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</v>
      </c>
      <c r="J4282">
        <v>1</v>
      </c>
      <c r="K4282">
        <v>0</v>
      </c>
      <c r="L4282">
        <v>3</v>
      </c>
      <c r="M4282">
        <f>VLOOKUP(H4282,AE$2:$AJ$12,6,TRUE)</f>
        <v>0</v>
      </c>
      <c r="N4282">
        <f>VLOOKUP(I4282,AF$2:$AJ$12,5,TRUE)</f>
        <v>4</v>
      </c>
      <c r="O4282">
        <f>VLOOKUP(J4282,AG$2:$AJ$12,4,TRUE)</f>
        <v>3</v>
      </c>
      <c r="P4282">
        <f>VLOOKUP(K4282,AH$2:$AJ$12,3,TRUE)</f>
        <v>0</v>
      </c>
      <c r="Q4282">
        <f>VLOOKUP(L4282,AI$2:$AJ$12,2,TRUE)</f>
        <v>2</v>
      </c>
      <c r="T4282" t="str">
        <f t="shared" si="401"/>
        <v>Crimepoint.create(latitude:37.76, longitude:-122.49, drugdrink:0, misdemean:4, theft:3, violent:0, total:2, drugdrinkct:0, misdemeanct:2, theftct:1, violentct:0, totalct:3)</v>
      </c>
      <c r="U4282" t="str">
        <f t="shared" si="402"/>
        <v>{location: new google.maps.LatLng(37.76, -122.49), weight: 0},</v>
      </c>
      <c r="V4282" t="str">
        <f t="shared" si="397"/>
        <v>{location: new google.maps.LatLng(37.76, -122.49), weight: 0},</v>
      </c>
      <c r="W4282" t="str">
        <f t="shared" si="398"/>
        <v>{location: new google.maps.LatLng(37.76, -122.49), weight: 0},</v>
      </c>
      <c r="X4282" t="str">
        <f t="shared" si="399"/>
        <v>{location: new google.maps.LatLng(37.76, -122.49), weight: 0},</v>
      </c>
      <c r="Y4282" t="str">
        <f t="shared" si="400"/>
        <v>{location: new google.maps.LatLng(37.76, -122.49), weight: 0},</v>
      </c>
    </row>
    <row r="4283" spans="1:25" x14ac:dyDescent="0.2">
      <c r="A4283">
        <v>37.76</v>
      </c>
      <c r="B4283">
        <v>-122.489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f>VLOOKUP(H4283,AE$2:$AJ$12,6,TRUE)</f>
        <v>0</v>
      </c>
      <c r="N4283">
        <f>VLOOKUP(I4283,AF$2:$AJ$12,5,TRUE)</f>
        <v>0</v>
      </c>
      <c r="O4283">
        <f>VLOOKUP(J4283,AG$2:$AJ$12,4,TRUE)</f>
        <v>3</v>
      </c>
      <c r="P4283">
        <f>VLOOKUP(K4283,AH$2:$AJ$12,3,TRUE)</f>
        <v>0</v>
      </c>
      <c r="Q4283">
        <f>VLOOKUP(L4283,AI$2:$AJ$12,2,TRUE)</f>
        <v>0</v>
      </c>
      <c r="T4283" t="str">
        <f t="shared" si="401"/>
        <v>Crimepoint.create(latitude:37.76, longitude:-122.489, drugdrink:0, misdemean:0, theft:3, violent:0, total:0, drugdrinkct:0, misdemeanct:0, theftct:1, violentct:0, totalct:1)</v>
      </c>
      <c r="U4283" t="str">
        <f t="shared" si="402"/>
        <v>{location: new google.maps.LatLng(37.76, -122.489), weight: 0},</v>
      </c>
      <c r="V4283" t="str">
        <f t="shared" si="397"/>
        <v>{location: new google.maps.LatLng(37.76, -122.489), weight: 0},</v>
      </c>
      <c r="W4283" t="str">
        <f t="shared" si="398"/>
        <v>{location: new google.maps.LatLng(37.76, -122.489), weight: 0},</v>
      </c>
      <c r="X4283" t="str">
        <f t="shared" si="399"/>
        <v>{location: new google.maps.LatLng(37.76, -122.489), weight: 0},</v>
      </c>
      <c r="Y4283" t="str">
        <f t="shared" si="400"/>
        <v>{location: new google.maps.LatLng(37.76, -122.489), weight: 0},</v>
      </c>
    </row>
    <row r="4284" spans="1:25" x14ac:dyDescent="0.2">
      <c r="A4284">
        <v>37.76</v>
      </c>
      <c r="B4284">
        <v>-122.488</v>
      </c>
      <c r="C4284">
        <v>0</v>
      </c>
      <c r="D4284">
        <v>0</v>
      </c>
      <c r="E4284">
        <v>0</v>
      </c>
      <c r="F4284">
        <v>2</v>
      </c>
      <c r="G4284">
        <v>0</v>
      </c>
      <c r="H4284">
        <v>0</v>
      </c>
      <c r="I4284">
        <v>1</v>
      </c>
      <c r="J4284">
        <v>2</v>
      </c>
      <c r="K4284">
        <v>3</v>
      </c>
      <c r="L4284">
        <v>6</v>
      </c>
      <c r="M4284">
        <f>VLOOKUP(H4284,AE$2:$AJ$12,6,TRUE)</f>
        <v>0</v>
      </c>
      <c r="N4284">
        <f>VLOOKUP(I4284,AF$2:$AJ$12,5,TRUE)</f>
        <v>2</v>
      </c>
      <c r="O4284">
        <f>VLOOKUP(J4284,AG$2:$AJ$12,4,TRUE)</f>
        <v>4</v>
      </c>
      <c r="P4284">
        <f>VLOOKUP(K4284,AH$2:$AJ$12,3,TRUE)</f>
        <v>8</v>
      </c>
      <c r="Q4284">
        <f>VLOOKUP(L4284,AI$2:$AJ$12,2,TRUE)</f>
        <v>4</v>
      </c>
      <c r="T4284" t="str">
        <f t="shared" si="401"/>
        <v>Crimepoint.create(latitude:37.76, longitude:-122.488, drugdrink:0, misdemean:2, theft:4, violent:8, total:4, drugdrinkct:0, misdemeanct:1, theftct:2, violentct:3, totalct:6)</v>
      </c>
      <c r="U4284" t="str">
        <f t="shared" si="402"/>
        <v>{location: new google.maps.LatLng(37.76, -122.488), weight: 0},</v>
      </c>
      <c r="V4284" t="str">
        <f t="shared" si="397"/>
        <v>{location: new google.maps.LatLng(37.76, -122.488), weight: 0},</v>
      </c>
      <c r="W4284" t="str">
        <f t="shared" si="398"/>
        <v>{location: new google.maps.LatLng(37.76, -122.488), weight: 0},</v>
      </c>
      <c r="X4284" t="str">
        <f t="shared" si="399"/>
        <v>{location: new google.maps.LatLng(37.76, -122.488), weight: 2},</v>
      </c>
      <c r="Y4284" t="str">
        <f t="shared" si="400"/>
        <v>{location: new google.maps.LatLng(37.76, -122.488), weight: 0},</v>
      </c>
    </row>
    <row r="4285" spans="1:25" x14ac:dyDescent="0.2">
      <c r="A4285">
        <v>37.76</v>
      </c>
      <c r="B4285">
        <v>-122.486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2</v>
      </c>
      <c r="M4285">
        <f>VLOOKUP(H4285,AE$2:$AJ$12,6,TRUE)</f>
        <v>0</v>
      </c>
      <c r="N4285">
        <f>VLOOKUP(I4285,AF$2:$AJ$12,5,TRUE)</f>
        <v>4</v>
      </c>
      <c r="O4285">
        <f>VLOOKUP(J4285,AG$2:$AJ$12,4,TRUE)</f>
        <v>0</v>
      </c>
      <c r="P4285">
        <f>VLOOKUP(K4285,AH$2:$AJ$12,3,TRUE)</f>
        <v>0</v>
      </c>
      <c r="Q4285">
        <f>VLOOKUP(L4285,AI$2:$AJ$12,2,TRUE)</f>
        <v>1</v>
      </c>
      <c r="T4285" t="str">
        <f t="shared" si="401"/>
        <v>Crimepoint.create(latitude:37.76, longitude:-122.486, drugdrink:0, misdemean:4, theft:0, violent:0, total:1, drugdrinkct:0, misdemeanct:2, theftct:0, violentct:0, totalct:2)</v>
      </c>
      <c r="U4285" t="str">
        <f t="shared" si="402"/>
        <v>{location: new google.maps.LatLng(37.76, -122.486), weight: 0},</v>
      </c>
      <c r="V4285" t="str">
        <f t="shared" si="397"/>
        <v>{location: new google.maps.LatLng(37.76, -122.486), weight: 0},</v>
      </c>
      <c r="W4285" t="str">
        <f t="shared" si="398"/>
        <v>{location: new google.maps.LatLng(37.76, -122.486), weight: 0},</v>
      </c>
      <c r="X4285" t="str">
        <f t="shared" si="399"/>
        <v>{location: new google.maps.LatLng(37.76, -122.486), weight: 0},</v>
      </c>
      <c r="Y4285" t="str">
        <f t="shared" si="400"/>
        <v>{location: new google.maps.LatLng(37.76, -122.486), weight: 0},</v>
      </c>
    </row>
    <row r="4286" spans="1:25" x14ac:dyDescent="0.2">
      <c r="A4286">
        <v>37.76</v>
      </c>
      <c r="B4286">
        <v>-122.485</v>
      </c>
      <c r="C4286">
        <v>0</v>
      </c>
      <c r="D4286">
        <v>1</v>
      </c>
      <c r="E4286">
        <v>0</v>
      </c>
      <c r="F4286">
        <v>1</v>
      </c>
      <c r="G4286">
        <v>1</v>
      </c>
      <c r="H4286">
        <v>0</v>
      </c>
      <c r="I4286">
        <v>5</v>
      </c>
      <c r="J4286">
        <v>2</v>
      </c>
      <c r="K4286">
        <v>2</v>
      </c>
      <c r="L4286">
        <v>9</v>
      </c>
      <c r="M4286">
        <f>VLOOKUP(H4286,AE$2:$AJ$12,6,TRUE)</f>
        <v>0</v>
      </c>
      <c r="N4286">
        <f>VLOOKUP(I4286,AF$2:$AJ$12,5,TRUE)</f>
        <v>6</v>
      </c>
      <c r="O4286">
        <f>VLOOKUP(J4286,AG$2:$AJ$12,4,TRUE)</f>
        <v>4</v>
      </c>
      <c r="P4286">
        <f>VLOOKUP(K4286,AH$2:$AJ$12,3,TRUE)</f>
        <v>7</v>
      </c>
      <c r="Q4286">
        <f>VLOOKUP(L4286,AI$2:$AJ$12,2,TRUE)</f>
        <v>5</v>
      </c>
      <c r="T4286" t="str">
        <f t="shared" si="401"/>
        <v>Crimepoint.create(latitude:37.76, longitude:-122.485, drugdrink:0, misdemean:6, theft:4, violent:7, total:5, drugdrinkct:0, misdemeanct:5, theftct:2, violentct:2, totalct:9)</v>
      </c>
      <c r="U4286" t="str">
        <f t="shared" si="402"/>
        <v>{location: new google.maps.LatLng(37.76, -122.485), weight: 0},</v>
      </c>
      <c r="V4286" t="str">
        <f t="shared" si="397"/>
        <v>{location: new google.maps.LatLng(37.76, -122.485), weight: 1},</v>
      </c>
      <c r="W4286" t="str">
        <f t="shared" si="398"/>
        <v>{location: new google.maps.LatLng(37.76, -122.485), weight: 0},</v>
      </c>
      <c r="X4286" t="str">
        <f t="shared" si="399"/>
        <v>{location: new google.maps.LatLng(37.76, -122.485), weight: 1},</v>
      </c>
      <c r="Y4286" t="str">
        <f t="shared" si="400"/>
        <v>{location: new google.maps.LatLng(37.76, -122.485), weight: 1},</v>
      </c>
    </row>
    <row r="4287" spans="1:25" x14ac:dyDescent="0.2">
      <c r="A4287">
        <v>37.76</v>
      </c>
      <c r="B4287">
        <v>-122.48399999999999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3</v>
      </c>
      <c r="J4287">
        <v>0</v>
      </c>
      <c r="K4287">
        <v>2</v>
      </c>
      <c r="L4287">
        <v>5</v>
      </c>
      <c r="M4287">
        <f>VLOOKUP(H4287,AE$2:$AJ$12,6,TRUE)</f>
        <v>0</v>
      </c>
      <c r="N4287">
        <f>VLOOKUP(I4287,AF$2:$AJ$12,5,TRUE)</f>
        <v>5</v>
      </c>
      <c r="O4287">
        <f>VLOOKUP(J4287,AG$2:$AJ$12,4,TRUE)</f>
        <v>0</v>
      </c>
      <c r="P4287">
        <f>VLOOKUP(K4287,AH$2:$AJ$12,3,TRUE)</f>
        <v>7</v>
      </c>
      <c r="Q4287">
        <f>VLOOKUP(L4287,AI$2:$AJ$12,2,TRUE)</f>
        <v>4</v>
      </c>
      <c r="T4287" t="str">
        <f t="shared" si="401"/>
        <v>Crimepoint.create(latitude:37.76, longitude:-122.484, drugdrink:0, misdemean:5, theft:0, violent:7, total:4, drugdrinkct:0, misdemeanct:3, theftct:0, violentct:2, totalct:5)</v>
      </c>
      <c r="U4287" t="str">
        <f t="shared" si="402"/>
        <v>{location: new google.maps.LatLng(37.76, -122.484), weight: 0},</v>
      </c>
      <c r="V4287" t="str">
        <f t="shared" si="397"/>
        <v>{location: new google.maps.LatLng(37.76, -122.484), weight: 1},</v>
      </c>
      <c r="W4287" t="str">
        <f t="shared" si="398"/>
        <v>{location: new google.maps.LatLng(37.76, -122.484), weight: 0},</v>
      </c>
      <c r="X4287" t="str">
        <f t="shared" si="399"/>
        <v>{location: new google.maps.LatLng(37.76, -122.484), weight: 1},</v>
      </c>
      <c r="Y4287" t="str">
        <f t="shared" si="400"/>
        <v>{location: new google.maps.LatLng(37.76, -122.484), weight: 0},</v>
      </c>
    </row>
    <row r="4288" spans="1:25" x14ac:dyDescent="0.2">
      <c r="A4288">
        <v>37.76</v>
      </c>
      <c r="B4288">
        <v>-122.483</v>
      </c>
      <c r="C4288">
        <v>1</v>
      </c>
      <c r="D4288">
        <v>2</v>
      </c>
      <c r="E4288">
        <v>0</v>
      </c>
      <c r="F4288">
        <v>0</v>
      </c>
      <c r="G4288">
        <v>1</v>
      </c>
      <c r="H4288">
        <v>1</v>
      </c>
      <c r="I4288">
        <v>7</v>
      </c>
      <c r="J4288">
        <v>2</v>
      </c>
      <c r="K4288">
        <v>0</v>
      </c>
      <c r="L4288">
        <v>10</v>
      </c>
      <c r="M4288">
        <f>VLOOKUP(H4288,AE$2:$AJ$12,6,TRUE)</f>
        <v>8</v>
      </c>
      <c r="N4288">
        <f>VLOOKUP(I4288,AF$2:$AJ$12,5,TRUE)</f>
        <v>7</v>
      </c>
      <c r="O4288">
        <f>VLOOKUP(J4288,AG$2:$AJ$12,4,TRUE)</f>
        <v>4</v>
      </c>
      <c r="P4288">
        <f>VLOOKUP(K4288,AH$2:$AJ$12,3,TRUE)</f>
        <v>0</v>
      </c>
      <c r="Q4288">
        <f>VLOOKUP(L4288,AI$2:$AJ$12,2,TRUE)</f>
        <v>6</v>
      </c>
      <c r="T4288" t="str">
        <f t="shared" si="401"/>
        <v>Crimepoint.create(latitude:37.76, longitude:-122.483, drugdrink:8, misdemean:7, theft:4, violent:0, total:6, drugdrinkct:1, misdemeanct:7, theftct:2, violentct:0, totalct:10)</v>
      </c>
      <c r="U4288" t="str">
        <f t="shared" si="402"/>
        <v>{location: new google.maps.LatLng(37.76, -122.483), weight: 1},</v>
      </c>
      <c r="V4288" t="str">
        <f t="shared" si="397"/>
        <v>{location: new google.maps.LatLng(37.76, -122.483), weight: 2},</v>
      </c>
      <c r="W4288" t="str">
        <f t="shared" si="398"/>
        <v>{location: new google.maps.LatLng(37.76, -122.483), weight: 0},</v>
      </c>
      <c r="X4288" t="str">
        <f t="shared" si="399"/>
        <v>{location: new google.maps.LatLng(37.76, -122.483), weight: 0},</v>
      </c>
      <c r="Y4288" t="str">
        <f t="shared" si="400"/>
        <v>{location: new google.maps.LatLng(37.76, -122.483), weight: 1},</v>
      </c>
    </row>
    <row r="4289" spans="1:25" x14ac:dyDescent="0.2">
      <c r="A4289">
        <v>37.76</v>
      </c>
      <c r="B4289">
        <v>-122.482</v>
      </c>
      <c r="C4289">
        <v>0</v>
      </c>
      <c r="D4289">
        <v>1</v>
      </c>
      <c r="E4289">
        <v>0</v>
      </c>
      <c r="F4289">
        <v>2</v>
      </c>
      <c r="G4289">
        <v>1</v>
      </c>
      <c r="H4289">
        <v>0</v>
      </c>
      <c r="I4289">
        <v>4</v>
      </c>
      <c r="J4289">
        <v>2</v>
      </c>
      <c r="K4289">
        <v>3</v>
      </c>
      <c r="L4289">
        <v>9</v>
      </c>
      <c r="M4289">
        <f>VLOOKUP(H4289,AE$2:$AJ$12,6,TRUE)</f>
        <v>0</v>
      </c>
      <c r="N4289">
        <f>VLOOKUP(I4289,AF$2:$AJ$12,5,TRUE)</f>
        <v>6</v>
      </c>
      <c r="O4289">
        <f>VLOOKUP(J4289,AG$2:$AJ$12,4,TRUE)</f>
        <v>4</v>
      </c>
      <c r="P4289">
        <f>VLOOKUP(K4289,AH$2:$AJ$12,3,TRUE)</f>
        <v>8</v>
      </c>
      <c r="Q4289">
        <f>VLOOKUP(L4289,AI$2:$AJ$12,2,TRUE)</f>
        <v>5</v>
      </c>
      <c r="T4289" t="str">
        <f t="shared" si="401"/>
        <v>Crimepoint.create(latitude:37.76, longitude:-122.482, drugdrink:0, misdemean:6, theft:4, violent:8, total:5, drugdrinkct:0, misdemeanct:4, theftct:2, violentct:3, totalct:9)</v>
      </c>
      <c r="U4289" t="str">
        <f t="shared" si="402"/>
        <v>{location: new google.maps.LatLng(37.76, -122.482), weight: 0},</v>
      </c>
      <c r="V4289" t="str">
        <f t="shared" si="397"/>
        <v>{location: new google.maps.LatLng(37.76, -122.482), weight: 1},</v>
      </c>
      <c r="W4289" t="str">
        <f t="shared" si="398"/>
        <v>{location: new google.maps.LatLng(37.76, -122.482), weight: 0},</v>
      </c>
      <c r="X4289" t="str">
        <f t="shared" si="399"/>
        <v>{location: new google.maps.LatLng(37.76, -122.482), weight: 2},</v>
      </c>
      <c r="Y4289" t="str">
        <f t="shared" si="400"/>
        <v>{location: new google.maps.LatLng(37.76, -122.482), weight: 1},</v>
      </c>
    </row>
    <row r="4290" spans="1:25" x14ac:dyDescent="0.2">
      <c r="A4290">
        <v>37.76</v>
      </c>
      <c r="B4290">
        <v>-122.48099999999999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1</v>
      </c>
      <c r="J4290">
        <v>1</v>
      </c>
      <c r="K4290">
        <v>0</v>
      </c>
      <c r="L4290">
        <v>3</v>
      </c>
      <c r="M4290">
        <f>VLOOKUP(H4290,AE$2:$AJ$12,6,TRUE)</f>
        <v>8</v>
      </c>
      <c r="N4290">
        <f>VLOOKUP(I4290,AF$2:$AJ$12,5,TRUE)</f>
        <v>2</v>
      </c>
      <c r="O4290">
        <f>VLOOKUP(J4290,AG$2:$AJ$12,4,TRUE)</f>
        <v>3</v>
      </c>
      <c r="P4290">
        <f>VLOOKUP(K4290,AH$2:$AJ$12,3,TRUE)</f>
        <v>0</v>
      </c>
      <c r="Q4290">
        <f>VLOOKUP(L4290,AI$2:$AJ$12,2,TRUE)</f>
        <v>2</v>
      </c>
      <c r="T4290" t="str">
        <f t="shared" si="401"/>
        <v>Crimepoint.create(latitude:37.76, longitude:-122.481, drugdrink:8, misdemean:2, theft:3, violent:0, total:2, drugdrinkct:1, misdemeanct:1, theftct:1, violentct:0, totalct:3)</v>
      </c>
      <c r="U4290" t="str">
        <f t="shared" si="402"/>
        <v>{location: new google.maps.LatLng(37.76, -122.481), weight: 1},</v>
      </c>
      <c r="V4290" t="str">
        <f t="shared" si="397"/>
        <v>{location: new google.maps.LatLng(37.76, -122.481), weight: 0},</v>
      </c>
      <c r="W4290" t="str">
        <f t="shared" si="398"/>
        <v>{location: new google.maps.LatLng(37.76, -122.481), weight: 0},</v>
      </c>
      <c r="X4290" t="str">
        <f t="shared" si="399"/>
        <v>{location: new google.maps.LatLng(37.76, -122.481), weight: 0},</v>
      </c>
      <c r="Y4290" t="str">
        <f t="shared" si="400"/>
        <v>{location: new google.maps.LatLng(37.76, -122.481), weight: 0},</v>
      </c>
    </row>
    <row r="4291" spans="1:25" x14ac:dyDescent="0.2">
      <c r="A4291">
        <v>37.76</v>
      </c>
      <c r="B4291">
        <v>-122.48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2</v>
      </c>
      <c r="K4291">
        <v>0</v>
      </c>
      <c r="L4291">
        <v>3</v>
      </c>
      <c r="M4291">
        <f>VLOOKUP(H4291,AE$2:$AJ$12,6,TRUE)</f>
        <v>0</v>
      </c>
      <c r="N4291">
        <f>VLOOKUP(I4291,AF$2:$AJ$12,5,TRUE)</f>
        <v>2</v>
      </c>
      <c r="O4291">
        <f>VLOOKUP(J4291,AG$2:$AJ$12,4,TRUE)</f>
        <v>4</v>
      </c>
      <c r="P4291">
        <f>VLOOKUP(K4291,AH$2:$AJ$12,3,TRUE)</f>
        <v>0</v>
      </c>
      <c r="Q4291">
        <f>VLOOKUP(L4291,AI$2:$AJ$12,2,TRUE)</f>
        <v>2</v>
      </c>
      <c r="T4291" t="str">
        <f t="shared" si="401"/>
        <v>Crimepoint.create(latitude:37.76, longitude:-122.48, drugdrink:0, misdemean:2, theft:4, violent:0, total:2, drugdrinkct:0, misdemeanct:1, theftct:2, violentct:0, totalct:3)</v>
      </c>
      <c r="U4291" t="str">
        <f t="shared" si="402"/>
        <v>{location: new google.maps.LatLng(37.76, -122.48), weight: 0},</v>
      </c>
      <c r="V4291" t="str">
        <f t="shared" ref="V4291:V4354" si="403">$Z$2&amp;$A4291&amp;$AA$2&amp;$B4291&amp;$AB$2&amp;D4291&amp;$AC$2</f>
        <v>{location: new google.maps.LatLng(37.76, -122.48), weight: 0},</v>
      </c>
      <c r="W4291" t="str">
        <f t="shared" ref="W4291:W4354" si="404">$Z$2&amp;$A4291&amp;$AA$2&amp;$B4291&amp;$AB$2&amp;E4291&amp;$AC$2</f>
        <v>{location: new google.maps.LatLng(37.76, -122.48), weight: 0},</v>
      </c>
      <c r="X4291" t="str">
        <f t="shared" ref="X4291:X4354" si="405">$Z$2&amp;$A4291&amp;$AA$2&amp;$B4291&amp;$AB$2&amp;F4291&amp;$AC$2</f>
        <v>{location: new google.maps.LatLng(37.76, -122.48), weight: 0},</v>
      </c>
      <c r="Y4291" t="str">
        <f t="shared" ref="Y4291:Y4354" si="406">$Z$2&amp;$A4291&amp;$AA$2&amp;$B4291&amp;$AB$2&amp;G4291&amp;$AC$2</f>
        <v>{location: new google.maps.LatLng(37.76, -122.48), weight: 0},</v>
      </c>
    </row>
    <row r="4292" spans="1:25" x14ac:dyDescent="0.2">
      <c r="A4292">
        <v>37.76</v>
      </c>
      <c r="B4292">
        <v>-122.47799999999999</v>
      </c>
      <c r="C4292">
        <v>1</v>
      </c>
      <c r="D4292">
        <v>1</v>
      </c>
      <c r="E4292">
        <v>0</v>
      </c>
      <c r="F4292">
        <v>1</v>
      </c>
      <c r="G4292">
        <v>1</v>
      </c>
      <c r="H4292">
        <v>1</v>
      </c>
      <c r="I4292">
        <v>4</v>
      </c>
      <c r="J4292">
        <v>1</v>
      </c>
      <c r="K4292">
        <v>1</v>
      </c>
      <c r="L4292">
        <v>7</v>
      </c>
      <c r="M4292">
        <f>VLOOKUP(H4292,AE$2:$AJ$12,6,TRUE)</f>
        <v>8</v>
      </c>
      <c r="N4292">
        <f>VLOOKUP(I4292,AF$2:$AJ$12,5,TRUE)</f>
        <v>6</v>
      </c>
      <c r="O4292">
        <f>VLOOKUP(J4292,AG$2:$AJ$12,4,TRUE)</f>
        <v>3</v>
      </c>
      <c r="P4292">
        <f>VLOOKUP(K4292,AH$2:$AJ$12,3,TRUE)</f>
        <v>7</v>
      </c>
      <c r="Q4292">
        <f>VLOOKUP(L4292,AI$2:$AJ$12,2,TRUE)</f>
        <v>5</v>
      </c>
      <c r="T4292" t="str">
        <f t="shared" ref="T4292:T4355" si="407">"Crimepoint.create("&amp;A$2&amp;":"&amp;A4292&amp;", "&amp;B$2&amp;":"&amp;B4292&amp;", "&amp;C$2&amp;":"&amp;M4292&amp;", "&amp;D$2&amp;":"&amp;N4292&amp;", "&amp;E$2&amp;":"&amp;O4292&amp;", "&amp;F$2&amp;":"&amp;P4292&amp;", "&amp;G$2&amp;":"&amp;Q4292&amp;", "&amp;H$2&amp;":"&amp;H4292&amp;", "&amp;I$2&amp;":"&amp;I4292&amp;", "&amp;J$2&amp;":"&amp;J4292&amp;", "&amp;K$2&amp;":"&amp;K4292&amp;", "&amp;L$2&amp;":"&amp;L4292&amp;")"</f>
        <v>Crimepoint.create(latitude:37.76, longitude:-122.478, drugdrink:8, misdemean:6, theft:3, violent:7, total:5, drugdrinkct:1, misdemeanct:4, theftct:1, violentct:1, totalct:7)</v>
      </c>
      <c r="U4292" t="str">
        <f t="shared" ref="U4292:U4355" si="408">$Z$2&amp;$A4292&amp;$AA$2&amp;$B4292&amp;$AB$2&amp;C4292&amp;$AC$2</f>
        <v>{location: new google.maps.LatLng(37.76, -122.478), weight: 1},</v>
      </c>
      <c r="V4292" t="str">
        <f t="shared" si="403"/>
        <v>{location: new google.maps.LatLng(37.76, -122.478), weight: 1},</v>
      </c>
      <c r="W4292" t="str">
        <f t="shared" si="404"/>
        <v>{location: new google.maps.LatLng(37.76, -122.478), weight: 0},</v>
      </c>
      <c r="X4292" t="str">
        <f t="shared" si="405"/>
        <v>{location: new google.maps.LatLng(37.76, -122.478), weight: 1},</v>
      </c>
      <c r="Y4292" t="str">
        <f t="shared" si="406"/>
        <v>{location: new google.maps.LatLng(37.76, -122.478), weight: 1},</v>
      </c>
    </row>
    <row r="4293" spans="1:25" x14ac:dyDescent="0.2">
      <c r="A4293">
        <v>37.76</v>
      </c>
      <c r="B4293">
        <v>-122.477</v>
      </c>
      <c r="C4293">
        <v>1</v>
      </c>
      <c r="D4293">
        <v>1</v>
      </c>
      <c r="E4293">
        <v>0</v>
      </c>
      <c r="F4293">
        <v>0</v>
      </c>
      <c r="G4293">
        <v>1</v>
      </c>
      <c r="H4293">
        <v>1</v>
      </c>
      <c r="I4293">
        <v>4</v>
      </c>
      <c r="J4293">
        <v>2</v>
      </c>
      <c r="K4293">
        <v>0</v>
      </c>
      <c r="L4293">
        <v>7</v>
      </c>
      <c r="M4293">
        <f>VLOOKUP(H4293,AE$2:$AJ$12,6,TRUE)</f>
        <v>8</v>
      </c>
      <c r="N4293">
        <f>VLOOKUP(I4293,AF$2:$AJ$12,5,TRUE)</f>
        <v>6</v>
      </c>
      <c r="O4293">
        <f>VLOOKUP(J4293,AG$2:$AJ$12,4,TRUE)</f>
        <v>4</v>
      </c>
      <c r="P4293">
        <f>VLOOKUP(K4293,AH$2:$AJ$12,3,TRUE)</f>
        <v>0</v>
      </c>
      <c r="Q4293">
        <f>VLOOKUP(L4293,AI$2:$AJ$12,2,TRUE)</f>
        <v>5</v>
      </c>
      <c r="T4293" t="str">
        <f t="shared" si="407"/>
        <v>Crimepoint.create(latitude:37.76, longitude:-122.477, drugdrink:8, misdemean:6, theft:4, violent:0, total:5, drugdrinkct:1, misdemeanct:4, theftct:2, violentct:0, totalct:7)</v>
      </c>
      <c r="U4293" t="str">
        <f t="shared" si="408"/>
        <v>{location: new google.maps.LatLng(37.76, -122.477), weight: 1},</v>
      </c>
      <c r="V4293" t="str">
        <f t="shared" si="403"/>
        <v>{location: new google.maps.LatLng(37.76, -122.477), weight: 1},</v>
      </c>
      <c r="W4293" t="str">
        <f t="shared" si="404"/>
        <v>{location: new google.maps.LatLng(37.76, -122.477), weight: 0},</v>
      </c>
      <c r="X4293" t="str">
        <f t="shared" si="405"/>
        <v>{location: new google.maps.LatLng(37.76, -122.477), weight: 0},</v>
      </c>
      <c r="Y4293" t="str">
        <f t="shared" si="406"/>
        <v>{location: new google.maps.LatLng(37.76, -122.477), weight: 1},</v>
      </c>
    </row>
    <row r="4294" spans="1:25" x14ac:dyDescent="0.2">
      <c r="A4294">
        <v>37.76</v>
      </c>
      <c r="B4294">
        <v>-122.476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1</v>
      </c>
      <c r="M4294">
        <f>VLOOKUP(H4294,AE$2:$AJ$12,6,TRUE)</f>
        <v>0</v>
      </c>
      <c r="N4294">
        <f>VLOOKUP(I4294,AF$2:$AJ$12,5,TRUE)</f>
        <v>2</v>
      </c>
      <c r="O4294">
        <f>VLOOKUP(J4294,AG$2:$AJ$12,4,TRUE)</f>
        <v>0</v>
      </c>
      <c r="P4294">
        <f>VLOOKUP(K4294,AH$2:$AJ$12,3,TRUE)</f>
        <v>0</v>
      </c>
      <c r="Q4294">
        <f>VLOOKUP(L4294,AI$2:$AJ$12,2,TRUE)</f>
        <v>0</v>
      </c>
      <c r="T4294" t="str">
        <f t="shared" si="407"/>
        <v>Crimepoint.create(latitude:37.76, longitude:-122.476, drugdrink:0, misdemean:2, theft:0, violent:0, total:0, drugdrinkct:0, misdemeanct:1, theftct:0, violentct:0, totalct:1)</v>
      </c>
      <c r="U4294" t="str">
        <f t="shared" si="408"/>
        <v>{location: new google.maps.LatLng(37.76, -122.476), weight: 0},</v>
      </c>
      <c r="V4294" t="str">
        <f t="shared" si="403"/>
        <v>{location: new google.maps.LatLng(37.76, -122.476), weight: 0},</v>
      </c>
      <c r="W4294" t="str">
        <f t="shared" si="404"/>
        <v>{location: new google.maps.LatLng(37.76, -122.476), weight: 0},</v>
      </c>
      <c r="X4294" t="str">
        <f t="shared" si="405"/>
        <v>{location: new google.maps.LatLng(37.76, -122.476), weight: 0},</v>
      </c>
      <c r="Y4294" t="str">
        <f t="shared" si="406"/>
        <v>{location: new google.maps.LatLng(37.76, -122.476), weight: 0},</v>
      </c>
    </row>
    <row r="4295" spans="1:25" x14ac:dyDescent="0.2">
      <c r="A4295">
        <v>37.76</v>
      </c>
      <c r="B4295">
        <v>-122.47499999999999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0</v>
      </c>
      <c r="L4295">
        <v>2</v>
      </c>
      <c r="M4295">
        <f>VLOOKUP(H4295,AE$2:$AJ$12,6,TRUE)</f>
        <v>0</v>
      </c>
      <c r="N4295">
        <f>VLOOKUP(I4295,AF$2:$AJ$12,5,TRUE)</f>
        <v>2</v>
      </c>
      <c r="O4295">
        <f>VLOOKUP(J4295,AG$2:$AJ$12,4,TRUE)</f>
        <v>3</v>
      </c>
      <c r="P4295">
        <f>VLOOKUP(K4295,AH$2:$AJ$12,3,TRUE)</f>
        <v>0</v>
      </c>
      <c r="Q4295">
        <f>VLOOKUP(L4295,AI$2:$AJ$12,2,TRUE)</f>
        <v>1</v>
      </c>
      <c r="T4295" t="str">
        <f t="shared" si="407"/>
        <v>Crimepoint.create(latitude:37.76, longitude:-122.475, drugdrink:0, misdemean:2, theft:3, violent:0, total:1, drugdrinkct:0, misdemeanct:1, theftct:1, violentct:0, totalct:2)</v>
      </c>
      <c r="U4295" t="str">
        <f t="shared" si="408"/>
        <v>{location: new google.maps.LatLng(37.76, -122.475), weight: 0},</v>
      </c>
      <c r="V4295" t="str">
        <f t="shared" si="403"/>
        <v>{location: new google.maps.LatLng(37.76, -122.475), weight: 0},</v>
      </c>
      <c r="W4295" t="str">
        <f t="shared" si="404"/>
        <v>{location: new google.maps.LatLng(37.76, -122.475), weight: 0},</v>
      </c>
      <c r="X4295" t="str">
        <f t="shared" si="405"/>
        <v>{location: new google.maps.LatLng(37.76, -122.475), weight: 0},</v>
      </c>
      <c r="Y4295" t="str">
        <f t="shared" si="406"/>
        <v>{location: new google.maps.LatLng(37.76, -122.475), weight: 0},</v>
      </c>
    </row>
    <row r="4296" spans="1:25" x14ac:dyDescent="0.2">
      <c r="A4296">
        <v>37.76</v>
      </c>
      <c r="B4296">
        <v>-122.474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2</v>
      </c>
      <c r="M4296">
        <f>VLOOKUP(H4296,AE$2:$AJ$12,6,TRUE)</f>
        <v>0</v>
      </c>
      <c r="N4296">
        <f>VLOOKUP(I4296,AF$2:$AJ$12,5,TRUE)</f>
        <v>0</v>
      </c>
      <c r="O4296">
        <f>VLOOKUP(J4296,AG$2:$AJ$12,4,TRUE)</f>
        <v>4</v>
      </c>
      <c r="P4296">
        <f>VLOOKUP(K4296,AH$2:$AJ$12,3,TRUE)</f>
        <v>0</v>
      </c>
      <c r="Q4296">
        <f>VLOOKUP(L4296,AI$2:$AJ$12,2,TRUE)</f>
        <v>1</v>
      </c>
      <c r="T4296" t="str">
        <f t="shared" si="407"/>
        <v>Crimepoint.create(latitude:37.76, longitude:-122.474, drugdrink:0, misdemean:0, theft:4, violent:0, total:1, drugdrinkct:0, misdemeanct:0, theftct:2, violentct:0, totalct:2)</v>
      </c>
      <c r="U4296" t="str">
        <f t="shared" si="408"/>
        <v>{location: new google.maps.LatLng(37.76, -122.474), weight: 0},</v>
      </c>
      <c r="V4296" t="str">
        <f t="shared" si="403"/>
        <v>{location: new google.maps.LatLng(37.76, -122.474), weight: 0},</v>
      </c>
      <c r="W4296" t="str">
        <f t="shared" si="404"/>
        <v>{location: new google.maps.LatLng(37.76, -122.474), weight: 0},</v>
      </c>
      <c r="X4296" t="str">
        <f t="shared" si="405"/>
        <v>{location: new google.maps.LatLng(37.76, -122.474), weight: 0},</v>
      </c>
      <c r="Y4296" t="str">
        <f t="shared" si="406"/>
        <v>{location: new google.maps.LatLng(37.76, -122.474), weight: 0},</v>
      </c>
    </row>
    <row r="4297" spans="1:25" x14ac:dyDescent="0.2">
      <c r="A4297">
        <v>37.76</v>
      </c>
      <c r="B4297">
        <v>-122.473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</v>
      </c>
      <c r="J4297">
        <v>2</v>
      </c>
      <c r="K4297">
        <v>1</v>
      </c>
      <c r="L4297">
        <v>4</v>
      </c>
      <c r="M4297">
        <f>VLOOKUP(H4297,AE$2:$AJ$12,6,TRUE)</f>
        <v>0</v>
      </c>
      <c r="N4297">
        <f>VLOOKUP(I4297,AF$2:$AJ$12,5,TRUE)</f>
        <v>2</v>
      </c>
      <c r="O4297">
        <f>VLOOKUP(J4297,AG$2:$AJ$12,4,TRUE)</f>
        <v>4</v>
      </c>
      <c r="P4297">
        <f>VLOOKUP(K4297,AH$2:$AJ$12,3,TRUE)</f>
        <v>7</v>
      </c>
      <c r="Q4297">
        <f>VLOOKUP(L4297,AI$2:$AJ$12,2,TRUE)</f>
        <v>3</v>
      </c>
      <c r="T4297" t="str">
        <f t="shared" si="407"/>
        <v>Crimepoint.create(latitude:37.76, longitude:-122.473, drugdrink:0, misdemean:2, theft:4, violent:7, total:3, drugdrinkct:0, misdemeanct:1, theftct:2, violentct:1, totalct:4)</v>
      </c>
      <c r="U4297" t="str">
        <f t="shared" si="408"/>
        <v>{location: new google.maps.LatLng(37.76, -122.473), weight: 0},</v>
      </c>
      <c r="V4297" t="str">
        <f t="shared" si="403"/>
        <v>{location: new google.maps.LatLng(37.76, -122.473), weight: 0},</v>
      </c>
      <c r="W4297" t="str">
        <f t="shared" si="404"/>
        <v>{location: new google.maps.LatLng(37.76, -122.473), weight: 0},</v>
      </c>
      <c r="X4297" t="str">
        <f t="shared" si="405"/>
        <v>{location: new google.maps.LatLng(37.76, -122.473), weight: 1},</v>
      </c>
      <c r="Y4297" t="str">
        <f t="shared" si="406"/>
        <v>{location: new google.maps.LatLng(37.76, -122.473), weight: 0},</v>
      </c>
    </row>
    <row r="4298" spans="1:25" x14ac:dyDescent="0.2">
      <c r="A4298">
        <v>37.76</v>
      </c>
      <c r="B4298">
        <v>-122.47199999999999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2</v>
      </c>
      <c r="K4298">
        <v>2</v>
      </c>
      <c r="L4298">
        <v>5</v>
      </c>
      <c r="M4298">
        <f>VLOOKUP(H4298,AE$2:$AJ$12,6,TRUE)</f>
        <v>0</v>
      </c>
      <c r="N4298">
        <f>VLOOKUP(I4298,AF$2:$AJ$12,5,TRUE)</f>
        <v>2</v>
      </c>
      <c r="O4298">
        <f>VLOOKUP(J4298,AG$2:$AJ$12,4,TRUE)</f>
        <v>4</v>
      </c>
      <c r="P4298">
        <f>VLOOKUP(K4298,AH$2:$AJ$12,3,TRUE)</f>
        <v>7</v>
      </c>
      <c r="Q4298">
        <f>VLOOKUP(L4298,AI$2:$AJ$12,2,TRUE)</f>
        <v>4</v>
      </c>
      <c r="T4298" t="str">
        <f t="shared" si="407"/>
        <v>Crimepoint.create(latitude:37.76, longitude:-122.472, drugdrink:0, misdemean:2, theft:4, violent:7, total:4, drugdrinkct:0, misdemeanct:1, theftct:2, violentct:2, totalct:5)</v>
      </c>
      <c r="U4298" t="str">
        <f t="shared" si="408"/>
        <v>{location: new google.maps.LatLng(37.76, -122.472), weight: 0},</v>
      </c>
      <c r="V4298" t="str">
        <f t="shared" si="403"/>
        <v>{location: new google.maps.LatLng(37.76, -122.472), weight: 0},</v>
      </c>
      <c r="W4298" t="str">
        <f t="shared" si="404"/>
        <v>{location: new google.maps.LatLng(37.76, -122.472), weight: 0},</v>
      </c>
      <c r="X4298" t="str">
        <f t="shared" si="405"/>
        <v>{location: new google.maps.LatLng(37.76, -122.472), weight: 1},</v>
      </c>
      <c r="Y4298" t="str">
        <f t="shared" si="406"/>
        <v>{location: new google.maps.LatLng(37.76, -122.472), weight: 0},</v>
      </c>
    </row>
    <row r="4299" spans="1:25" x14ac:dyDescent="0.2">
      <c r="A4299">
        <v>37.76</v>
      </c>
      <c r="B4299">
        <v>-122.47</v>
      </c>
      <c r="C4299">
        <v>1</v>
      </c>
      <c r="D4299">
        <v>1</v>
      </c>
      <c r="E4299">
        <v>0</v>
      </c>
      <c r="F4299">
        <v>0</v>
      </c>
      <c r="G4299">
        <v>1</v>
      </c>
      <c r="H4299">
        <v>1</v>
      </c>
      <c r="I4299">
        <v>3</v>
      </c>
      <c r="J4299">
        <v>3</v>
      </c>
      <c r="K4299">
        <v>0</v>
      </c>
      <c r="L4299">
        <v>7</v>
      </c>
      <c r="M4299">
        <f>VLOOKUP(H4299,AE$2:$AJ$12,6,TRUE)</f>
        <v>8</v>
      </c>
      <c r="N4299">
        <f>VLOOKUP(I4299,AF$2:$AJ$12,5,TRUE)</f>
        <v>5</v>
      </c>
      <c r="O4299">
        <f>VLOOKUP(J4299,AG$2:$AJ$12,4,TRUE)</f>
        <v>5</v>
      </c>
      <c r="P4299">
        <f>VLOOKUP(K4299,AH$2:$AJ$12,3,TRUE)</f>
        <v>0</v>
      </c>
      <c r="Q4299">
        <f>VLOOKUP(L4299,AI$2:$AJ$12,2,TRUE)</f>
        <v>5</v>
      </c>
      <c r="T4299" t="str">
        <f t="shared" si="407"/>
        <v>Crimepoint.create(latitude:37.76, longitude:-122.47, drugdrink:8, misdemean:5, theft:5, violent:0, total:5, drugdrinkct:1, misdemeanct:3, theftct:3, violentct:0, totalct:7)</v>
      </c>
      <c r="U4299" t="str">
        <f t="shared" si="408"/>
        <v>{location: new google.maps.LatLng(37.76, -122.47), weight: 1},</v>
      </c>
      <c r="V4299" t="str">
        <f t="shared" si="403"/>
        <v>{location: new google.maps.LatLng(37.76, -122.47), weight: 1},</v>
      </c>
      <c r="W4299" t="str">
        <f t="shared" si="404"/>
        <v>{location: new google.maps.LatLng(37.76, -122.47), weight: 0},</v>
      </c>
      <c r="X4299" t="str">
        <f t="shared" si="405"/>
        <v>{location: new google.maps.LatLng(37.76, -122.47), weight: 0},</v>
      </c>
      <c r="Y4299" t="str">
        <f t="shared" si="406"/>
        <v>{location: new google.maps.LatLng(37.76, -122.47), weight: 1},</v>
      </c>
    </row>
    <row r="4300" spans="1:25" x14ac:dyDescent="0.2">
      <c r="A4300">
        <v>37.76</v>
      </c>
      <c r="B4300">
        <v>-122.46899999999999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3</v>
      </c>
      <c r="K4300">
        <v>0</v>
      </c>
      <c r="L4300">
        <v>3</v>
      </c>
      <c r="M4300">
        <f>VLOOKUP(H4300,AE$2:$AJ$12,6,TRUE)</f>
        <v>0</v>
      </c>
      <c r="N4300">
        <f>VLOOKUP(I4300,AF$2:$AJ$12,5,TRUE)</f>
        <v>0</v>
      </c>
      <c r="O4300">
        <f>VLOOKUP(J4300,AG$2:$AJ$12,4,TRUE)</f>
        <v>5</v>
      </c>
      <c r="P4300">
        <f>VLOOKUP(K4300,AH$2:$AJ$12,3,TRUE)</f>
        <v>0</v>
      </c>
      <c r="Q4300">
        <f>VLOOKUP(L4300,AI$2:$AJ$12,2,TRUE)</f>
        <v>2</v>
      </c>
      <c r="T4300" t="str">
        <f t="shared" si="407"/>
        <v>Crimepoint.create(latitude:37.76, longitude:-122.469, drugdrink:0, misdemean:0, theft:5, violent:0, total:2, drugdrinkct:0, misdemeanct:0, theftct:3, violentct:0, totalct:3)</v>
      </c>
      <c r="U4300" t="str">
        <f t="shared" si="408"/>
        <v>{location: new google.maps.LatLng(37.76, -122.469), weight: 0},</v>
      </c>
      <c r="V4300" t="str">
        <f t="shared" si="403"/>
        <v>{location: new google.maps.LatLng(37.76, -122.469), weight: 0},</v>
      </c>
      <c r="W4300" t="str">
        <f t="shared" si="404"/>
        <v>{location: new google.maps.LatLng(37.76, -122.469), weight: 0},</v>
      </c>
      <c r="X4300" t="str">
        <f t="shared" si="405"/>
        <v>{location: new google.maps.LatLng(37.76, -122.469), weight: 0},</v>
      </c>
      <c r="Y4300" t="str">
        <f t="shared" si="406"/>
        <v>{location: new google.maps.LatLng(37.76, -122.469), weight: 0},</v>
      </c>
    </row>
    <row r="4301" spans="1:25" x14ac:dyDescent="0.2">
      <c r="A4301">
        <v>37.76</v>
      </c>
      <c r="B4301">
        <v>-122.468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</v>
      </c>
      <c r="K4301">
        <v>0</v>
      </c>
      <c r="L4301">
        <v>2</v>
      </c>
      <c r="M4301">
        <f>VLOOKUP(H4301,AE$2:$AJ$12,6,TRUE)</f>
        <v>0</v>
      </c>
      <c r="N4301">
        <f>VLOOKUP(I4301,AF$2:$AJ$12,5,TRUE)</f>
        <v>0</v>
      </c>
      <c r="O4301">
        <f>VLOOKUP(J4301,AG$2:$AJ$12,4,TRUE)</f>
        <v>4</v>
      </c>
      <c r="P4301">
        <f>VLOOKUP(K4301,AH$2:$AJ$12,3,TRUE)</f>
        <v>0</v>
      </c>
      <c r="Q4301">
        <f>VLOOKUP(L4301,AI$2:$AJ$12,2,TRUE)</f>
        <v>1</v>
      </c>
      <c r="T4301" t="str">
        <f t="shared" si="407"/>
        <v>Crimepoint.create(latitude:37.76, longitude:-122.468, drugdrink:0, misdemean:0, theft:4, violent:0, total:1, drugdrinkct:0, misdemeanct:0, theftct:2, violentct:0, totalct:2)</v>
      </c>
      <c r="U4301" t="str">
        <f t="shared" si="408"/>
        <v>{location: new google.maps.LatLng(37.76, -122.468), weight: 0},</v>
      </c>
      <c r="V4301" t="str">
        <f t="shared" si="403"/>
        <v>{location: new google.maps.LatLng(37.76, -122.468), weight: 0},</v>
      </c>
      <c r="W4301" t="str">
        <f t="shared" si="404"/>
        <v>{location: new google.maps.LatLng(37.76, -122.468), weight: 0},</v>
      </c>
      <c r="X4301" t="str">
        <f t="shared" si="405"/>
        <v>{location: new google.maps.LatLng(37.76, -122.468), weight: 0},</v>
      </c>
      <c r="Y4301" t="str">
        <f t="shared" si="406"/>
        <v>{location: new google.maps.LatLng(37.76, -122.468), weight: 0},</v>
      </c>
    </row>
    <row r="4302" spans="1:25" x14ac:dyDescent="0.2">
      <c r="A4302">
        <v>37.76</v>
      </c>
      <c r="B4302">
        <v>-122.467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0</v>
      </c>
      <c r="I4302">
        <v>0</v>
      </c>
      <c r="J4302">
        <v>5</v>
      </c>
      <c r="K4302">
        <v>2</v>
      </c>
      <c r="L4302">
        <v>7</v>
      </c>
      <c r="M4302">
        <f>VLOOKUP(H4302,AE$2:$AJ$12,6,TRUE)</f>
        <v>0</v>
      </c>
      <c r="N4302">
        <f>VLOOKUP(I4302,AF$2:$AJ$12,5,TRUE)</f>
        <v>0</v>
      </c>
      <c r="O4302">
        <f>VLOOKUP(J4302,AG$2:$AJ$12,4,TRUE)</f>
        <v>7</v>
      </c>
      <c r="P4302">
        <f>VLOOKUP(K4302,AH$2:$AJ$12,3,TRUE)</f>
        <v>7</v>
      </c>
      <c r="Q4302">
        <f>VLOOKUP(L4302,AI$2:$AJ$12,2,TRUE)</f>
        <v>5</v>
      </c>
      <c r="T4302" t="str">
        <f t="shared" si="407"/>
        <v>Crimepoint.create(latitude:37.76, longitude:-122.467, drugdrink:0, misdemean:0, theft:7, violent:7, total:5, drugdrinkct:0, misdemeanct:0, theftct:5, violentct:2, totalct:7)</v>
      </c>
      <c r="U4302" t="str">
        <f t="shared" si="408"/>
        <v>{location: new google.maps.LatLng(37.76, -122.467), weight: 0},</v>
      </c>
      <c r="V4302" t="str">
        <f t="shared" si="403"/>
        <v>{location: new google.maps.LatLng(37.76, -122.467), weight: 0},</v>
      </c>
      <c r="W4302" t="str">
        <f t="shared" si="404"/>
        <v>{location: new google.maps.LatLng(37.76, -122.467), weight: 1},</v>
      </c>
      <c r="X4302" t="str">
        <f t="shared" si="405"/>
        <v>{location: new google.maps.LatLng(37.76, -122.467), weight: 1},</v>
      </c>
      <c r="Y4302" t="str">
        <f t="shared" si="406"/>
        <v>{location: new google.maps.LatLng(37.76, -122.467), weight: 1},</v>
      </c>
    </row>
    <row r="4303" spans="1:25" x14ac:dyDescent="0.2">
      <c r="A4303">
        <v>37.76</v>
      </c>
      <c r="B4303">
        <v>-122.46599999999999</v>
      </c>
      <c r="C4303">
        <v>0</v>
      </c>
      <c r="D4303">
        <v>1</v>
      </c>
      <c r="E4303">
        <v>0</v>
      </c>
      <c r="F4303">
        <v>1</v>
      </c>
      <c r="G4303">
        <v>1</v>
      </c>
      <c r="H4303">
        <v>0</v>
      </c>
      <c r="I4303">
        <v>6</v>
      </c>
      <c r="J4303">
        <v>0</v>
      </c>
      <c r="K4303">
        <v>1</v>
      </c>
      <c r="L4303">
        <v>7</v>
      </c>
      <c r="M4303">
        <f>VLOOKUP(H4303,AE$2:$AJ$12,6,TRUE)</f>
        <v>0</v>
      </c>
      <c r="N4303">
        <f>VLOOKUP(I4303,AF$2:$AJ$12,5,TRUE)</f>
        <v>7</v>
      </c>
      <c r="O4303">
        <f>VLOOKUP(J4303,AG$2:$AJ$12,4,TRUE)</f>
        <v>0</v>
      </c>
      <c r="P4303">
        <f>VLOOKUP(K4303,AH$2:$AJ$12,3,TRUE)</f>
        <v>7</v>
      </c>
      <c r="Q4303">
        <f>VLOOKUP(L4303,AI$2:$AJ$12,2,TRUE)</f>
        <v>5</v>
      </c>
      <c r="T4303" t="str">
        <f t="shared" si="407"/>
        <v>Crimepoint.create(latitude:37.76, longitude:-122.466, drugdrink:0, misdemean:7, theft:0, violent:7, total:5, drugdrinkct:0, misdemeanct:6, theftct:0, violentct:1, totalct:7)</v>
      </c>
      <c r="U4303" t="str">
        <f t="shared" si="408"/>
        <v>{location: new google.maps.LatLng(37.76, -122.466), weight: 0},</v>
      </c>
      <c r="V4303" t="str">
        <f t="shared" si="403"/>
        <v>{location: new google.maps.LatLng(37.76, -122.466), weight: 1},</v>
      </c>
      <c r="W4303" t="str">
        <f t="shared" si="404"/>
        <v>{location: new google.maps.LatLng(37.76, -122.466), weight: 0},</v>
      </c>
      <c r="X4303" t="str">
        <f t="shared" si="405"/>
        <v>{location: new google.maps.LatLng(37.76, -122.466), weight: 1},</v>
      </c>
      <c r="Y4303" t="str">
        <f t="shared" si="406"/>
        <v>{location: new google.maps.LatLng(37.76, -122.466), weight: 1},</v>
      </c>
    </row>
    <row r="4304" spans="1:25" x14ac:dyDescent="0.2">
      <c r="A4304">
        <v>37.76</v>
      </c>
      <c r="B4304">
        <v>-122.465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2</v>
      </c>
      <c r="J4304">
        <v>2</v>
      </c>
      <c r="K4304">
        <v>0</v>
      </c>
      <c r="L4304">
        <v>4</v>
      </c>
      <c r="M4304">
        <f>VLOOKUP(H4304,AE$2:$AJ$12,6,TRUE)</f>
        <v>0</v>
      </c>
      <c r="N4304">
        <f>VLOOKUP(I4304,AF$2:$AJ$12,5,TRUE)</f>
        <v>4</v>
      </c>
      <c r="O4304">
        <f>VLOOKUP(J4304,AG$2:$AJ$12,4,TRUE)</f>
        <v>4</v>
      </c>
      <c r="P4304">
        <f>VLOOKUP(K4304,AH$2:$AJ$12,3,TRUE)</f>
        <v>0</v>
      </c>
      <c r="Q4304">
        <f>VLOOKUP(L4304,AI$2:$AJ$12,2,TRUE)</f>
        <v>3</v>
      </c>
      <c r="T4304" t="str">
        <f t="shared" si="407"/>
        <v>Crimepoint.create(latitude:37.76, longitude:-122.465, drugdrink:0, misdemean:4, theft:4, violent:0, total:3, drugdrinkct:0, misdemeanct:2, theftct:2, violentct:0, totalct:4)</v>
      </c>
      <c r="U4304" t="str">
        <f t="shared" si="408"/>
        <v>{location: new google.maps.LatLng(37.76, -122.465), weight: 0},</v>
      </c>
      <c r="V4304" t="str">
        <f t="shared" si="403"/>
        <v>{location: new google.maps.LatLng(37.76, -122.465), weight: 0},</v>
      </c>
      <c r="W4304" t="str">
        <f t="shared" si="404"/>
        <v>{location: new google.maps.LatLng(37.76, -122.465), weight: 0},</v>
      </c>
      <c r="X4304" t="str">
        <f t="shared" si="405"/>
        <v>{location: new google.maps.LatLng(37.76, -122.465), weight: 0},</v>
      </c>
      <c r="Y4304" t="str">
        <f t="shared" si="406"/>
        <v>{location: new google.maps.LatLng(37.76, -122.465), weight: 0},</v>
      </c>
    </row>
    <row r="4305" spans="1:25" x14ac:dyDescent="0.2">
      <c r="A4305">
        <v>37.76</v>
      </c>
      <c r="B4305">
        <v>-122.464</v>
      </c>
      <c r="C4305">
        <v>0</v>
      </c>
      <c r="D4305">
        <v>1</v>
      </c>
      <c r="E4305">
        <v>1</v>
      </c>
      <c r="F4305">
        <v>0</v>
      </c>
      <c r="G4305">
        <v>1</v>
      </c>
      <c r="H4305">
        <v>0</v>
      </c>
      <c r="I4305">
        <v>3</v>
      </c>
      <c r="J4305">
        <v>4</v>
      </c>
      <c r="K4305">
        <v>0</v>
      </c>
      <c r="L4305">
        <v>7</v>
      </c>
      <c r="M4305">
        <f>VLOOKUP(H4305,AE$2:$AJ$12,6,TRUE)</f>
        <v>0</v>
      </c>
      <c r="N4305">
        <f>VLOOKUP(I4305,AF$2:$AJ$12,5,TRUE)</f>
        <v>5</v>
      </c>
      <c r="O4305">
        <f>VLOOKUP(J4305,AG$2:$AJ$12,4,TRUE)</f>
        <v>6</v>
      </c>
      <c r="P4305">
        <f>VLOOKUP(K4305,AH$2:$AJ$12,3,TRUE)</f>
        <v>0</v>
      </c>
      <c r="Q4305">
        <f>VLOOKUP(L4305,AI$2:$AJ$12,2,TRUE)</f>
        <v>5</v>
      </c>
      <c r="T4305" t="str">
        <f t="shared" si="407"/>
        <v>Crimepoint.create(latitude:37.76, longitude:-122.464, drugdrink:0, misdemean:5, theft:6, violent:0, total:5, drugdrinkct:0, misdemeanct:3, theftct:4, violentct:0, totalct:7)</v>
      </c>
      <c r="U4305" t="str">
        <f t="shared" si="408"/>
        <v>{location: new google.maps.LatLng(37.76, -122.464), weight: 0},</v>
      </c>
      <c r="V4305" t="str">
        <f t="shared" si="403"/>
        <v>{location: new google.maps.LatLng(37.76, -122.464), weight: 1},</v>
      </c>
      <c r="W4305" t="str">
        <f t="shared" si="404"/>
        <v>{location: new google.maps.LatLng(37.76, -122.464), weight: 1},</v>
      </c>
      <c r="X4305" t="str">
        <f t="shared" si="405"/>
        <v>{location: new google.maps.LatLng(37.76, -122.464), weight: 0},</v>
      </c>
      <c r="Y4305" t="str">
        <f t="shared" si="406"/>
        <v>{location: new google.maps.LatLng(37.76, -122.464), weight: 1},</v>
      </c>
    </row>
    <row r="4306" spans="1:25" x14ac:dyDescent="0.2">
      <c r="A4306">
        <v>37.76</v>
      </c>
      <c r="B4306">
        <v>-122.46299999999999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2</v>
      </c>
      <c r="K4306">
        <v>0</v>
      </c>
      <c r="L4306">
        <v>3</v>
      </c>
      <c r="M4306">
        <f>VLOOKUP(H4306,AE$2:$AJ$12,6,TRUE)</f>
        <v>0</v>
      </c>
      <c r="N4306">
        <f>VLOOKUP(I4306,AF$2:$AJ$12,5,TRUE)</f>
        <v>2</v>
      </c>
      <c r="O4306">
        <f>VLOOKUP(J4306,AG$2:$AJ$12,4,TRUE)</f>
        <v>4</v>
      </c>
      <c r="P4306">
        <f>VLOOKUP(K4306,AH$2:$AJ$12,3,TRUE)</f>
        <v>0</v>
      </c>
      <c r="Q4306">
        <f>VLOOKUP(L4306,AI$2:$AJ$12,2,TRUE)</f>
        <v>2</v>
      </c>
      <c r="T4306" t="str">
        <f t="shared" si="407"/>
        <v>Crimepoint.create(latitude:37.76, longitude:-122.463, drugdrink:0, misdemean:2, theft:4, violent:0, total:2, drugdrinkct:0, misdemeanct:1, theftct:2, violentct:0, totalct:3)</v>
      </c>
      <c r="U4306" t="str">
        <f t="shared" si="408"/>
        <v>{location: new google.maps.LatLng(37.76, -122.463), weight: 0},</v>
      </c>
      <c r="V4306" t="str">
        <f t="shared" si="403"/>
        <v>{location: new google.maps.LatLng(37.76, -122.463), weight: 0},</v>
      </c>
      <c r="W4306" t="str">
        <f t="shared" si="404"/>
        <v>{location: new google.maps.LatLng(37.76, -122.463), weight: 0},</v>
      </c>
      <c r="X4306" t="str">
        <f t="shared" si="405"/>
        <v>{location: new google.maps.LatLng(37.76, -122.463), weight: 0},</v>
      </c>
      <c r="Y4306" t="str">
        <f t="shared" si="406"/>
        <v>{location: new google.maps.LatLng(37.76, -122.463), weight: 0},</v>
      </c>
    </row>
    <row r="4307" spans="1:25" x14ac:dyDescent="0.2">
      <c r="A4307">
        <v>37.76</v>
      </c>
      <c r="B4307">
        <v>-122.461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3</v>
      </c>
      <c r="J4307">
        <v>3</v>
      </c>
      <c r="K4307">
        <v>0</v>
      </c>
      <c r="L4307">
        <v>6</v>
      </c>
      <c r="M4307">
        <f>VLOOKUP(H4307,AE$2:$AJ$12,6,TRUE)</f>
        <v>0</v>
      </c>
      <c r="N4307">
        <f>VLOOKUP(I4307,AF$2:$AJ$12,5,TRUE)</f>
        <v>5</v>
      </c>
      <c r="O4307">
        <f>VLOOKUP(J4307,AG$2:$AJ$12,4,TRUE)</f>
        <v>5</v>
      </c>
      <c r="P4307">
        <f>VLOOKUP(K4307,AH$2:$AJ$12,3,TRUE)</f>
        <v>0</v>
      </c>
      <c r="Q4307">
        <f>VLOOKUP(L4307,AI$2:$AJ$12,2,TRUE)</f>
        <v>4</v>
      </c>
      <c r="T4307" t="str">
        <f t="shared" si="407"/>
        <v>Crimepoint.create(latitude:37.76, longitude:-122.461, drugdrink:0, misdemean:5, theft:5, violent:0, total:4, drugdrinkct:0, misdemeanct:3, theftct:3, violentct:0, totalct:6)</v>
      </c>
      <c r="U4307" t="str">
        <f t="shared" si="408"/>
        <v>{location: new google.maps.LatLng(37.76, -122.461), weight: 0},</v>
      </c>
      <c r="V4307" t="str">
        <f t="shared" si="403"/>
        <v>{location: new google.maps.LatLng(37.76, -122.461), weight: 1},</v>
      </c>
      <c r="W4307" t="str">
        <f t="shared" si="404"/>
        <v>{location: new google.maps.LatLng(37.76, -122.461), weight: 0},</v>
      </c>
      <c r="X4307" t="str">
        <f t="shared" si="405"/>
        <v>{location: new google.maps.LatLng(37.76, -122.461), weight: 0},</v>
      </c>
      <c r="Y4307" t="str">
        <f t="shared" si="406"/>
        <v>{location: new google.maps.LatLng(37.76, -122.461), weight: 0},</v>
      </c>
    </row>
    <row r="4308" spans="1:25" x14ac:dyDescent="0.2">
      <c r="A4308">
        <v>37.76</v>
      </c>
      <c r="B4308">
        <v>-122.452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3</v>
      </c>
      <c r="J4308">
        <v>4</v>
      </c>
      <c r="K4308">
        <v>2</v>
      </c>
      <c r="L4308">
        <v>9</v>
      </c>
      <c r="M4308">
        <f>VLOOKUP(H4308,AE$2:$AJ$12,6,TRUE)</f>
        <v>0</v>
      </c>
      <c r="N4308">
        <f>VLOOKUP(I4308,AF$2:$AJ$12,5,TRUE)</f>
        <v>5</v>
      </c>
      <c r="O4308">
        <f>VLOOKUP(J4308,AG$2:$AJ$12,4,TRUE)</f>
        <v>6</v>
      </c>
      <c r="P4308">
        <f>VLOOKUP(K4308,AH$2:$AJ$12,3,TRUE)</f>
        <v>7</v>
      </c>
      <c r="Q4308">
        <f>VLOOKUP(L4308,AI$2:$AJ$12,2,TRUE)</f>
        <v>5</v>
      </c>
      <c r="T4308" t="str">
        <f t="shared" si="407"/>
        <v>Crimepoint.create(latitude:37.76, longitude:-122.452, drugdrink:0, misdemean:5, theft:6, violent:7, total:5, drugdrinkct:0, misdemeanct:3, theftct:4, violentct:2, totalct:9)</v>
      </c>
      <c r="U4308" t="str">
        <f t="shared" si="408"/>
        <v>{location: new google.maps.LatLng(37.76, -122.452), weight: 0},</v>
      </c>
      <c r="V4308" t="str">
        <f t="shared" si="403"/>
        <v>{location: new google.maps.LatLng(37.76, -122.452), weight: 1},</v>
      </c>
      <c r="W4308" t="str">
        <f t="shared" si="404"/>
        <v>{location: new google.maps.LatLng(37.76, -122.452), weight: 1},</v>
      </c>
      <c r="X4308" t="str">
        <f t="shared" si="405"/>
        <v>{location: new google.maps.LatLng(37.76, -122.452), weight: 1},</v>
      </c>
      <c r="Y4308" t="str">
        <f t="shared" si="406"/>
        <v>{location: new google.maps.LatLng(37.76, -122.452), weight: 1},</v>
      </c>
    </row>
    <row r="4309" spans="1:25" x14ac:dyDescent="0.2">
      <c r="A4309">
        <v>37.76</v>
      </c>
      <c r="B4309">
        <v>-122.45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3</v>
      </c>
      <c r="J4309">
        <v>7</v>
      </c>
      <c r="K4309">
        <v>1</v>
      </c>
      <c r="L4309">
        <v>12</v>
      </c>
      <c r="M4309">
        <f>VLOOKUP(H4309,AE$2:$AJ$12,6,TRUE)</f>
        <v>8</v>
      </c>
      <c r="N4309">
        <f>VLOOKUP(I4309,AF$2:$AJ$12,5,TRUE)</f>
        <v>5</v>
      </c>
      <c r="O4309">
        <f>VLOOKUP(J4309,AG$2:$AJ$12,4,TRUE)</f>
        <v>7</v>
      </c>
      <c r="P4309">
        <f>VLOOKUP(K4309,AH$2:$AJ$12,3,TRUE)</f>
        <v>7</v>
      </c>
      <c r="Q4309">
        <f>VLOOKUP(L4309,AI$2:$AJ$12,2,TRUE)</f>
        <v>6</v>
      </c>
      <c r="T4309" t="str">
        <f t="shared" si="407"/>
        <v>Crimepoint.create(latitude:37.76, longitude:-122.45, drugdrink:8, misdemean:5, theft:7, violent:7, total:6, drugdrinkct:1, misdemeanct:3, theftct:7, violentct:1, totalct:12)</v>
      </c>
      <c r="U4309" t="str">
        <f t="shared" si="408"/>
        <v>{location: new google.maps.LatLng(37.76, -122.45), weight: 1},</v>
      </c>
      <c r="V4309" t="str">
        <f t="shared" si="403"/>
        <v>{location: new google.maps.LatLng(37.76, -122.45), weight: 1},</v>
      </c>
      <c r="W4309" t="str">
        <f t="shared" si="404"/>
        <v>{location: new google.maps.LatLng(37.76, -122.45), weight: 1},</v>
      </c>
      <c r="X4309" t="str">
        <f t="shared" si="405"/>
        <v>{location: new google.maps.LatLng(37.76, -122.45), weight: 1},</v>
      </c>
      <c r="Y4309" t="str">
        <f t="shared" si="406"/>
        <v>{location: new google.maps.LatLng(37.76, -122.45), weight: 1},</v>
      </c>
    </row>
    <row r="4310" spans="1:25" x14ac:dyDescent="0.2">
      <c r="A4310">
        <v>37.76</v>
      </c>
      <c r="B4310">
        <v>-122.449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5</v>
      </c>
      <c r="K4310">
        <v>0</v>
      </c>
      <c r="L4310">
        <v>5</v>
      </c>
      <c r="M4310">
        <f>VLOOKUP(H4310,AE$2:$AJ$12,6,TRUE)</f>
        <v>0</v>
      </c>
      <c r="N4310">
        <f>VLOOKUP(I4310,AF$2:$AJ$12,5,TRUE)</f>
        <v>0</v>
      </c>
      <c r="O4310">
        <f>VLOOKUP(J4310,AG$2:$AJ$12,4,TRUE)</f>
        <v>7</v>
      </c>
      <c r="P4310">
        <f>VLOOKUP(K4310,AH$2:$AJ$12,3,TRUE)</f>
        <v>0</v>
      </c>
      <c r="Q4310">
        <f>VLOOKUP(L4310,AI$2:$AJ$12,2,TRUE)</f>
        <v>4</v>
      </c>
      <c r="T4310" t="str">
        <f t="shared" si="407"/>
        <v>Crimepoint.create(latitude:37.76, longitude:-122.449, drugdrink:0, misdemean:0, theft:7, violent:0, total:4, drugdrinkct:0, misdemeanct:0, theftct:5, violentct:0, totalct:5)</v>
      </c>
      <c r="U4310" t="str">
        <f t="shared" si="408"/>
        <v>{location: new google.maps.LatLng(37.76, -122.449), weight: 0},</v>
      </c>
      <c r="V4310" t="str">
        <f t="shared" si="403"/>
        <v>{location: new google.maps.LatLng(37.76, -122.449), weight: 0},</v>
      </c>
      <c r="W4310" t="str">
        <f t="shared" si="404"/>
        <v>{location: new google.maps.LatLng(37.76, -122.449), weight: 1},</v>
      </c>
      <c r="X4310" t="str">
        <f t="shared" si="405"/>
        <v>{location: new google.maps.LatLng(37.76, -122.449), weight: 0},</v>
      </c>
      <c r="Y4310" t="str">
        <f t="shared" si="406"/>
        <v>{location: new google.maps.LatLng(37.76, -122.449), weight: 0},</v>
      </c>
    </row>
    <row r="4311" spans="1:25" x14ac:dyDescent="0.2">
      <c r="A4311">
        <v>37.76</v>
      </c>
      <c r="B4311">
        <v>-122.44799999999999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1</v>
      </c>
      <c r="M4311">
        <f>VLOOKUP(H4311,AE$2:$AJ$12,6,TRUE)</f>
        <v>0</v>
      </c>
      <c r="N4311">
        <f>VLOOKUP(I4311,AF$2:$AJ$12,5,TRUE)</f>
        <v>2</v>
      </c>
      <c r="O4311">
        <f>VLOOKUP(J4311,AG$2:$AJ$12,4,TRUE)</f>
        <v>0</v>
      </c>
      <c r="P4311">
        <f>VLOOKUP(K4311,AH$2:$AJ$12,3,TRUE)</f>
        <v>0</v>
      </c>
      <c r="Q4311">
        <f>VLOOKUP(L4311,AI$2:$AJ$12,2,TRUE)</f>
        <v>0</v>
      </c>
      <c r="T4311" t="str">
        <f t="shared" si="407"/>
        <v>Crimepoint.create(latitude:37.76, longitude:-122.448, drugdrink:0, misdemean:2, theft:0, violent:0, total:0, drugdrinkct:0, misdemeanct:1, theftct:0, violentct:0, totalct:1)</v>
      </c>
      <c r="U4311" t="str">
        <f t="shared" si="408"/>
        <v>{location: new google.maps.LatLng(37.76, -122.448), weight: 0},</v>
      </c>
      <c r="V4311" t="str">
        <f t="shared" si="403"/>
        <v>{location: new google.maps.LatLng(37.76, -122.448), weight: 0},</v>
      </c>
      <c r="W4311" t="str">
        <f t="shared" si="404"/>
        <v>{location: new google.maps.LatLng(37.76, -122.448), weight: 0},</v>
      </c>
      <c r="X4311" t="str">
        <f t="shared" si="405"/>
        <v>{location: new google.maps.LatLng(37.76, -122.448), weight: 0},</v>
      </c>
      <c r="Y4311" t="str">
        <f t="shared" si="406"/>
        <v>{location: new google.maps.LatLng(37.76, -122.448), weight: 0},</v>
      </c>
    </row>
    <row r="4312" spans="1:25" x14ac:dyDescent="0.2">
      <c r="A4312">
        <v>37.76</v>
      </c>
      <c r="B4312">
        <v>-122.447</v>
      </c>
      <c r="C4312">
        <v>0</v>
      </c>
      <c r="D4312">
        <v>2</v>
      </c>
      <c r="E4312">
        <v>3</v>
      </c>
      <c r="F4312">
        <v>0</v>
      </c>
      <c r="G4312">
        <v>2</v>
      </c>
      <c r="H4312">
        <v>0</v>
      </c>
      <c r="I4312">
        <v>7</v>
      </c>
      <c r="J4312">
        <v>18</v>
      </c>
      <c r="K4312">
        <v>0</v>
      </c>
      <c r="L4312">
        <v>25</v>
      </c>
      <c r="M4312">
        <f>VLOOKUP(H4312,AE$2:$AJ$12,6,TRUE)</f>
        <v>0</v>
      </c>
      <c r="N4312">
        <f>VLOOKUP(I4312,AF$2:$AJ$12,5,TRUE)</f>
        <v>7</v>
      </c>
      <c r="O4312">
        <f>VLOOKUP(J4312,AG$2:$AJ$12,4,TRUE)</f>
        <v>9</v>
      </c>
      <c r="P4312">
        <f>VLOOKUP(K4312,AH$2:$AJ$12,3,TRUE)</f>
        <v>0</v>
      </c>
      <c r="Q4312">
        <f>VLOOKUP(L4312,AI$2:$AJ$12,2,TRUE)</f>
        <v>8</v>
      </c>
      <c r="T4312" t="str">
        <f t="shared" si="407"/>
        <v>Crimepoint.create(latitude:37.76, longitude:-122.447, drugdrink:0, misdemean:7, theft:9, violent:0, total:8, drugdrinkct:0, misdemeanct:7, theftct:18, violentct:0, totalct:25)</v>
      </c>
      <c r="U4312" t="str">
        <f t="shared" si="408"/>
        <v>{location: new google.maps.LatLng(37.76, -122.447), weight: 0},</v>
      </c>
      <c r="V4312" t="str">
        <f t="shared" si="403"/>
        <v>{location: new google.maps.LatLng(37.76, -122.447), weight: 2},</v>
      </c>
      <c r="W4312" t="str">
        <f t="shared" si="404"/>
        <v>{location: new google.maps.LatLng(37.76, -122.447), weight: 3},</v>
      </c>
      <c r="X4312" t="str">
        <f t="shared" si="405"/>
        <v>{location: new google.maps.LatLng(37.76, -122.447), weight: 0},</v>
      </c>
      <c r="Y4312" t="str">
        <f t="shared" si="406"/>
        <v>{location: new google.maps.LatLng(37.76, -122.447), weight: 2},</v>
      </c>
    </row>
    <row r="4313" spans="1:25" x14ac:dyDescent="0.2">
      <c r="A4313">
        <v>37.76</v>
      </c>
      <c r="B4313">
        <v>-122.446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7</v>
      </c>
      <c r="K4313">
        <v>0</v>
      </c>
      <c r="L4313">
        <v>8</v>
      </c>
      <c r="M4313">
        <f>VLOOKUP(H4313,AE$2:$AJ$12,6,TRUE)</f>
        <v>0</v>
      </c>
      <c r="N4313">
        <f>VLOOKUP(I4313,AF$2:$AJ$12,5,TRUE)</f>
        <v>2</v>
      </c>
      <c r="O4313">
        <f>VLOOKUP(J4313,AG$2:$AJ$12,4,TRUE)</f>
        <v>7</v>
      </c>
      <c r="P4313">
        <f>VLOOKUP(K4313,AH$2:$AJ$12,3,TRUE)</f>
        <v>0</v>
      </c>
      <c r="Q4313">
        <f>VLOOKUP(L4313,AI$2:$AJ$12,2,TRUE)</f>
        <v>5</v>
      </c>
      <c r="T4313" t="str">
        <f t="shared" si="407"/>
        <v>Crimepoint.create(latitude:37.76, longitude:-122.446, drugdrink:0, misdemean:2, theft:7, violent:0, total:5, drugdrinkct:0, misdemeanct:1, theftct:7, violentct:0, totalct:8)</v>
      </c>
      <c r="U4313" t="str">
        <f t="shared" si="408"/>
        <v>{location: new google.maps.LatLng(37.76, -122.446), weight: 0},</v>
      </c>
      <c r="V4313" t="str">
        <f t="shared" si="403"/>
        <v>{location: new google.maps.LatLng(37.76, -122.446), weight: 0},</v>
      </c>
      <c r="W4313" t="str">
        <f t="shared" si="404"/>
        <v>{location: new google.maps.LatLng(37.76, -122.446), weight: 1},</v>
      </c>
      <c r="X4313" t="str">
        <f t="shared" si="405"/>
        <v>{location: new google.maps.LatLng(37.76, -122.446), weight: 0},</v>
      </c>
      <c r="Y4313" t="str">
        <f t="shared" si="406"/>
        <v>{location: new google.maps.LatLng(37.76, -122.446), weight: 1},</v>
      </c>
    </row>
    <row r="4314" spans="1:25" x14ac:dyDescent="0.2">
      <c r="A4314">
        <v>37.76</v>
      </c>
      <c r="B4314">
        <v>-122.44499999999999</v>
      </c>
      <c r="C4314">
        <v>0</v>
      </c>
      <c r="D4314">
        <v>1</v>
      </c>
      <c r="E4314">
        <v>1</v>
      </c>
      <c r="F4314">
        <v>0</v>
      </c>
      <c r="G4314">
        <v>1</v>
      </c>
      <c r="H4314">
        <v>0</v>
      </c>
      <c r="I4314">
        <v>3</v>
      </c>
      <c r="J4314">
        <v>4</v>
      </c>
      <c r="K4314">
        <v>0</v>
      </c>
      <c r="L4314">
        <v>7</v>
      </c>
      <c r="M4314">
        <f>VLOOKUP(H4314,AE$2:$AJ$12,6,TRUE)</f>
        <v>0</v>
      </c>
      <c r="N4314">
        <f>VLOOKUP(I4314,AF$2:$AJ$12,5,TRUE)</f>
        <v>5</v>
      </c>
      <c r="O4314">
        <f>VLOOKUP(J4314,AG$2:$AJ$12,4,TRUE)</f>
        <v>6</v>
      </c>
      <c r="P4314">
        <f>VLOOKUP(K4314,AH$2:$AJ$12,3,TRUE)</f>
        <v>0</v>
      </c>
      <c r="Q4314">
        <f>VLOOKUP(L4314,AI$2:$AJ$12,2,TRUE)</f>
        <v>5</v>
      </c>
      <c r="T4314" t="str">
        <f t="shared" si="407"/>
        <v>Crimepoint.create(latitude:37.76, longitude:-122.445, drugdrink:0, misdemean:5, theft:6, violent:0, total:5, drugdrinkct:0, misdemeanct:3, theftct:4, violentct:0, totalct:7)</v>
      </c>
      <c r="U4314" t="str">
        <f t="shared" si="408"/>
        <v>{location: new google.maps.LatLng(37.76, -122.445), weight: 0},</v>
      </c>
      <c r="V4314" t="str">
        <f t="shared" si="403"/>
        <v>{location: new google.maps.LatLng(37.76, -122.445), weight: 1},</v>
      </c>
      <c r="W4314" t="str">
        <f t="shared" si="404"/>
        <v>{location: new google.maps.LatLng(37.76, -122.445), weight: 1},</v>
      </c>
      <c r="X4314" t="str">
        <f t="shared" si="405"/>
        <v>{location: new google.maps.LatLng(37.76, -122.445), weight: 0},</v>
      </c>
      <c r="Y4314" t="str">
        <f t="shared" si="406"/>
        <v>{location: new google.maps.LatLng(37.76, -122.445), weight: 1},</v>
      </c>
    </row>
    <row r="4315" spans="1:25" x14ac:dyDescent="0.2">
      <c r="A4315">
        <v>37.76</v>
      </c>
      <c r="B4315">
        <v>-122.444</v>
      </c>
      <c r="C4315">
        <v>0</v>
      </c>
      <c r="D4315">
        <v>0</v>
      </c>
      <c r="E4315">
        <v>0</v>
      </c>
      <c r="F4315">
        <v>4</v>
      </c>
      <c r="G4315">
        <v>1</v>
      </c>
      <c r="H4315">
        <v>0</v>
      </c>
      <c r="I4315">
        <v>1</v>
      </c>
      <c r="J4315">
        <v>2</v>
      </c>
      <c r="K4315">
        <v>5</v>
      </c>
      <c r="L4315">
        <v>8</v>
      </c>
      <c r="M4315">
        <f>VLOOKUP(H4315,AE$2:$AJ$12,6,TRUE)</f>
        <v>0</v>
      </c>
      <c r="N4315">
        <f>VLOOKUP(I4315,AF$2:$AJ$12,5,TRUE)</f>
        <v>2</v>
      </c>
      <c r="O4315">
        <f>VLOOKUP(J4315,AG$2:$AJ$12,4,TRUE)</f>
        <v>4</v>
      </c>
      <c r="P4315">
        <f>VLOOKUP(K4315,AH$2:$AJ$12,3,TRUE)</f>
        <v>9</v>
      </c>
      <c r="Q4315">
        <f>VLOOKUP(L4315,AI$2:$AJ$12,2,TRUE)</f>
        <v>5</v>
      </c>
      <c r="T4315" t="str">
        <f t="shared" si="407"/>
        <v>Crimepoint.create(latitude:37.76, longitude:-122.444, drugdrink:0, misdemean:2, theft:4, violent:9, total:5, drugdrinkct:0, misdemeanct:1, theftct:2, violentct:5, totalct:8)</v>
      </c>
      <c r="U4315" t="str">
        <f t="shared" si="408"/>
        <v>{location: new google.maps.LatLng(37.76, -122.444), weight: 0},</v>
      </c>
      <c r="V4315" t="str">
        <f t="shared" si="403"/>
        <v>{location: new google.maps.LatLng(37.76, -122.444), weight: 0},</v>
      </c>
      <c r="W4315" t="str">
        <f t="shared" si="404"/>
        <v>{location: new google.maps.LatLng(37.76, -122.444), weight: 0},</v>
      </c>
      <c r="X4315" t="str">
        <f t="shared" si="405"/>
        <v>{location: new google.maps.LatLng(37.76, -122.444), weight: 4},</v>
      </c>
      <c r="Y4315" t="str">
        <f t="shared" si="406"/>
        <v>{location: new google.maps.LatLng(37.76, -122.444), weight: 1},</v>
      </c>
    </row>
    <row r="4316" spans="1:25" x14ac:dyDescent="0.2">
      <c r="A4316">
        <v>37.76</v>
      </c>
      <c r="B4316">
        <v>-122.443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0</v>
      </c>
      <c r="I4316">
        <v>1</v>
      </c>
      <c r="J4316">
        <v>6</v>
      </c>
      <c r="K4316">
        <v>1</v>
      </c>
      <c r="L4316">
        <v>8</v>
      </c>
      <c r="M4316">
        <f>VLOOKUP(H4316,AE$2:$AJ$12,6,TRUE)</f>
        <v>0</v>
      </c>
      <c r="N4316">
        <f>VLOOKUP(I4316,AF$2:$AJ$12,5,TRUE)</f>
        <v>2</v>
      </c>
      <c r="O4316">
        <f>VLOOKUP(J4316,AG$2:$AJ$12,4,TRUE)</f>
        <v>7</v>
      </c>
      <c r="P4316">
        <f>VLOOKUP(K4316,AH$2:$AJ$12,3,TRUE)</f>
        <v>7</v>
      </c>
      <c r="Q4316">
        <f>VLOOKUP(L4316,AI$2:$AJ$12,2,TRUE)</f>
        <v>5</v>
      </c>
      <c r="T4316" t="str">
        <f t="shared" si="407"/>
        <v>Crimepoint.create(latitude:37.76, longitude:-122.443, drugdrink:0, misdemean:2, theft:7, violent:7, total:5, drugdrinkct:0, misdemeanct:1, theftct:6, violentct:1, totalct:8)</v>
      </c>
      <c r="U4316" t="str">
        <f t="shared" si="408"/>
        <v>{location: new google.maps.LatLng(37.76, -122.443), weight: 0},</v>
      </c>
      <c r="V4316" t="str">
        <f t="shared" si="403"/>
        <v>{location: new google.maps.LatLng(37.76, -122.443), weight: 0},</v>
      </c>
      <c r="W4316" t="str">
        <f t="shared" si="404"/>
        <v>{location: new google.maps.LatLng(37.76, -122.443), weight: 1},</v>
      </c>
      <c r="X4316" t="str">
        <f t="shared" si="405"/>
        <v>{location: new google.maps.LatLng(37.76, -122.443), weight: 1},</v>
      </c>
      <c r="Y4316" t="str">
        <f t="shared" si="406"/>
        <v>{location: new google.maps.LatLng(37.76, -122.443), weight: 1},</v>
      </c>
    </row>
    <row r="4317" spans="1:25" x14ac:dyDescent="0.2">
      <c r="A4317">
        <v>37.76</v>
      </c>
      <c r="B4317">
        <v>-122.44199999999999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2</v>
      </c>
      <c r="J4317">
        <v>5</v>
      </c>
      <c r="K4317">
        <v>0</v>
      </c>
      <c r="L4317">
        <v>7</v>
      </c>
      <c r="M4317">
        <f>VLOOKUP(H4317,AE$2:$AJ$12,6,TRUE)</f>
        <v>0</v>
      </c>
      <c r="N4317">
        <f>VLOOKUP(I4317,AF$2:$AJ$12,5,TRUE)</f>
        <v>4</v>
      </c>
      <c r="O4317">
        <f>VLOOKUP(J4317,AG$2:$AJ$12,4,TRUE)</f>
        <v>7</v>
      </c>
      <c r="P4317">
        <f>VLOOKUP(K4317,AH$2:$AJ$12,3,TRUE)</f>
        <v>0</v>
      </c>
      <c r="Q4317">
        <f>VLOOKUP(L4317,AI$2:$AJ$12,2,TRUE)</f>
        <v>5</v>
      </c>
      <c r="T4317" t="str">
        <f t="shared" si="407"/>
        <v>Crimepoint.create(latitude:37.76, longitude:-122.442, drugdrink:0, misdemean:4, theft:7, violent:0, total:5, drugdrinkct:0, misdemeanct:2, theftct:5, violentct:0, totalct:7)</v>
      </c>
      <c r="U4317" t="str">
        <f t="shared" si="408"/>
        <v>{location: new google.maps.LatLng(37.76, -122.442), weight: 0},</v>
      </c>
      <c r="V4317" t="str">
        <f t="shared" si="403"/>
        <v>{location: new google.maps.LatLng(37.76, -122.442), weight: 0},</v>
      </c>
      <c r="W4317" t="str">
        <f t="shared" si="404"/>
        <v>{location: new google.maps.LatLng(37.76, -122.442), weight: 1},</v>
      </c>
      <c r="X4317" t="str">
        <f t="shared" si="405"/>
        <v>{location: new google.maps.LatLng(37.76, -122.442), weight: 0},</v>
      </c>
      <c r="Y4317" t="str">
        <f t="shared" si="406"/>
        <v>{location: new google.maps.LatLng(37.76, -122.442), weight: 1},</v>
      </c>
    </row>
    <row r="4318" spans="1:25" x14ac:dyDescent="0.2">
      <c r="A4318">
        <v>37.76</v>
      </c>
      <c r="B4318">
        <v>-122.44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1</v>
      </c>
      <c r="K4318">
        <v>1</v>
      </c>
      <c r="L4318">
        <v>3</v>
      </c>
      <c r="M4318">
        <f>VLOOKUP(H4318,AE$2:$AJ$12,6,TRUE)</f>
        <v>0</v>
      </c>
      <c r="N4318">
        <f>VLOOKUP(I4318,AF$2:$AJ$12,5,TRUE)</f>
        <v>2</v>
      </c>
      <c r="O4318">
        <f>VLOOKUP(J4318,AG$2:$AJ$12,4,TRUE)</f>
        <v>3</v>
      </c>
      <c r="P4318">
        <f>VLOOKUP(K4318,AH$2:$AJ$12,3,TRUE)</f>
        <v>7</v>
      </c>
      <c r="Q4318">
        <f>VLOOKUP(L4318,AI$2:$AJ$12,2,TRUE)</f>
        <v>2</v>
      </c>
      <c r="T4318" t="str">
        <f t="shared" si="407"/>
        <v>Crimepoint.create(latitude:37.76, longitude:-122.44, drugdrink:0, misdemean:2, theft:3, violent:7, total:2, drugdrinkct:0, misdemeanct:1, theftct:1, violentct:1, totalct:3)</v>
      </c>
      <c r="U4318" t="str">
        <f t="shared" si="408"/>
        <v>{location: new google.maps.LatLng(37.76, -122.44), weight: 0},</v>
      </c>
      <c r="V4318" t="str">
        <f t="shared" si="403"/>
        <v>{location: new google.maps.LatLng(37.76, -122.44), weight: 0},</v>
      </c>
      <c r="W4318" t="str">
        <f t="shared" si="404"/>
        <v>{location: new google.maps.LatLng(37.76, -122.44), weight: 0},</v>
      </c>
      <c r="X4318" t="str">
        <f t="shared" si="405"/>
        <v>{location: new google.maps.LatLng(37.76, -122.44), weight: 1},</v>
      </c>
      <c r="Y4318" t="str">
        <f t="shared" si="406"/>
        <v>{location: new google.maps.LatLng(37.76, -122.44), weight: 0},</v>
      </c>
    </row>
    <row r="4319" spans="1:25" x14ac:dyDescent="0.2">
      <c r="A4319">
        <v>37.76</v>
      </c>
      <c r="B4319">
        <v>-122.43899999999999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3</v>
      </c>
      <c r="J4319">
        <v>2</v>
      </c>
      <c r="K4319">
        <v>0</v>
      </c>
      <c r="L4319">
        <v>5</v>
      </c>
      <c r="M4319">
        <f>VLOOKUP(H4319,AE$2:$AJ$12,6,TRUE)</f>
        <v>0</v>
      </c>
      <c r="N4319">
        <f>VLOOKUP(I4319,AF$2:$AJ$12,5,TRUE)</f>
        <v>5</v>
      </c>
      <c r="O4319">
        <f>VLOOKUP(J4319,AG$2:$AJ$12,4,TRUE)</f>
        <v>4</v>
      </c>
      <c r="P4319">
        <f>VLOOKUP(K4319,AH$2:$AJ$12,3,TRUE)</f>
        <v>0</v>
      </c>
      <c r="Q4319">
        <f>VLOOKUP(L4319,AI$2:$AJ$12,2,TRUE)</f>
        <v>4</v>
      </c>
      <c r="T4319" t="str">
        <f t="shared" si="407"/>
        <v>Crimepoint.create(latitude:37.76, longitude:-122.439, drugdrink:0, misdemean:5, theft:4, violent:0, total:4, drugdrinkct:0, misdemeanct:3, theftct:2, violentct:0, totalct:5)</v>
      </c>
      <c r="U4319" t="str">
        <f t="shared" si="408"/>
        <v>{location: new google.maps.LatLng(37.76, -122.439), weight: 0},</v>
      </c>
      <c r="V4319" t="str">
        <f t="shared" si="403"/>
        <v>{location: new google.maps.LatLng(37.76, -122.439), weight: 1},</v>
      </c>
      <c r="W4319" t="str">
        <f t="shared" si="404"/>
        <v>{location: new google.maps.LatLng(37.76, -122.439), weight: 0},</v>
      </c>
      <c r="X4319" t="str">
        <f t="shared" si="405"/>
        <v>{location: new google.maps.LatLng(37.76, -122.439), weight: 0},</v>
      </c>
      <c r="Y4319" t="str">
        <f t="shared" si="406"/>
        <v>{location: new google.maps.LatLng(37.76, -122.439), weight: 0},</v>
      </c>
    </row>
    <row r="4320" spans="1:25" x14ac:dyDescent="0.2">
      <c r="A4320">
        <v>37.76</v>
      </c>
      <c r="B4320">
        <v>-122.438</v>
      </c>
      <c r="C4320">
        <v>1</v>
      </c>
      <c r="D4320">
        <v>2</v>
      </c>
      <c r="E4320">
        <v>0</v>
      </c>
      <c r="F4320">
        <v>4</v>
      </c>
      <c r="G4320">
        <v>2</v>
      </c>
      <c r="H4320">
        <v>1</v>
      </c>
      <c r="I4320">
        <v>10</v>
      </c>
      <c r="J4320">
        <v>3</v>
      </c>
      <c r="K4320">
        <v>5</v>
      </c>
      <c r="L4320">
        <v>19</v>
      </c>
      <c r="M4320">
        <f>VLOOKUP(H4320,AE$2:$AJ$12,6,TRUE)</f>
        <v>8</v>
      </c>
      <c r="N4320">
        <f>VLOOKUP(I4320,AF$2:$AJ$12,5,TRUE)</f>
        <v>8</v>
      </c>
      <c r="O4320">
        <f>VLOOKUP(J4320,AG$2:$AJ$12,4,TRUE)</f>
        <v>5</v>
      </c>
      <c r="P4320">
        <f>VLOOKUP(K4320,AH$2:$AJ$12,3,TRUE)</f>
        <v>9</v>
      </c>
      <c r="Q4320">
        <f>VLOOKUP(L4320,AI$2:$AJ$12,2,TRUE)</f>
        <v>7</v>
      </c>
      <c r="T4320" t="str">
        <f t="shared" si="407"/>
        <v>Crimepoint.create(latitude:37.76, longitude:-122.438, drugdrink:8, misdemean:8, theft:5, violent:9, total:7, drugdrinkct:1, misdemeanct:10, theftct:3, violentct:5, totalct:19)</v>
      </c>
      <c r="U4320" t="str">
        <f t="shared" si="408"/>
        <v>{location: new google.maps.LatLng(37.76, -122.438), weight: 1},</v>
      </c>
      <c r="V4320" t="str">
        <f t="shared" si="403"/>
        <v>{location: new google.maps.LatLng(37.76, -122.438), weight: 2},</v>
      </c>
      <c r="W4320" t="str">
        <f t="shared" si="404"/>
        <v>{location: new google.maps.LatLng(37.76, -122.438), weight: 0},</v>
      </c>
      <c r="X4320" t="str">
        <f t="shared" si="405"/>
        <v>{location: new google.maps.LatLng(37.76, -122.438), weight: 4},</v>
      </c>
      <c r="Y4320" t="str">
        <f t="shared" si="406"/>
        <v>{location: new google.maps.LatLng(37.76, -122.438), weight: 2},</v>
      </c>
    </row>
    <row r="4321" spans="1:25" x14ac:dyDescent="0.2">
      <c r="A4321">
        <v>37.76</v>
      </c>
      <c r="B4321">
        <v>-122.437</v>
      </c>
      <c r="C4321">
        <v>0</v>
      </c>
      <c r="D4321">
        <v>1</v>
      </c>
      <c r="E4321">
        <v>1</v>
      </c>
      <c r="F4321">
        <v>0</v>
      </c>
      <c r="G4321">
        <v>1</v>
      </c>
      <c r="H4321">
        <v>0</v>
      </c>
      <c r="I4321">
        <v>5</v>
      </c>
      <c r="J4321">
        <v>4</v>
      </c>
      <c r="K4321">
        <v>0</v>
      </c>
      <c r="L4321">
        <v>9</v>
      </c>
      <c r="M4321">
        <f>VLOOKUP(H4321,AE$2:$AJ$12,6,TRUE)</f>
        <v>0</v>
      </c>
      <c r="N4321">
        <f>VLOOKUP(I4321,AF$2:$AJ$12,5,TRUE)</f>
        <v>6</v>
      </c>
      <c r="O4321">
        <f>VLOOKUP(J4321,AG$2:$AJ$12,4,TRUE)</f>
        <v>6</v>
      </c>
      <c r="P4321">
        <f>VLOOKUP(K4321,AH$2:$AJ$12,3,TRUE)</f>
        <v>0</v>
      </c>
      <c r="Q4321">
        <f>VLOOKUP(L4321,AI$2:$AJ$12,2,TRUE)</f>
        <v>5</v>
      </c>
      <c r="T4321" t="str">
        <f t="shared" si="407"/>
        <v>Crimepoint.create(latitude:37.76, longitude:-122.437, drugdrink:0, misdemean:6, theft:6, violent:0, total:5, drugdrinkct:0, misdemeanct:5, theftct:4, violentct:0, totalct:9)</v>
      </c>
      <c r="U4321" t="str">
        <f t="shared" si="408"/>
        <v>{location: new google.maps.LatLng(37.76, -122.437), weight: 0},</v>
      </c>
      <c r="V4321" t="str">
        <f t="shared" si="403"/>
        <v>{location: new google.maps.LatLng(37.76, -122.437), weight: 1},</v>
      </c>
      <c r="W4321" t="str">
        <f t="shared" si="404"/>
        <v>{location: new google.maps.LatLng(37.76, -122.437), weight: 1},</v>
      </c>
      <c r="X4321" t="str">
        <f t="shared" si="405"/>
        <v>{location: new google.maps.LatLng(37.76, -122.437), weight: 0},</v>
      </c>
      <c r="Y4321" t="str">
        <f t="shared" si="406"/>
        <v>{location: new google.maps.LatLng(37.76, -122.437), weight: 1},</v>
      </c>
    </row>
    <row r="4322" spans="1:25" x14ac:dyDescent="0.2">
      <c r="A4322">
        <v>37.76</v>
      </c>
      <c r="B4322">
        <v>-122.43600000000001</v>
      </c>
      <c r="C4322">
        <v>1</v>
      </c>
      <c r="D4322">
        <v>2</v>
      </c>
      <c r="E4322">
        <v>0</v>
      </c>
      <c r="F4322">
        <v>3</v>
      </c>
      <c r="G4322">
        <v>1</v>
      </c>
      <c r="H4322">
        <v>2</v>
      </c>
      <c r="I4322">
        <v>7</v>
      </c>
      <c r="J4322">
        <v>2</v>
      </c>
      <c r="K4322">
        <v>4</v>
      </c>
      <c r="L4322">
        <v>15</v>
      </c>
      <c r="M4322">
        <f>VLOOKUP(H4322,AE$2:$AJ$12,6,TRUE)</f>
        <v>9</v>
      </c>
      <c r="N4322">
        <f>VLOOKUP(I4322,AF$2:$AJ$12,5,TRUE)</f>
        <v>7</v>
      </c>
      <c r="O4322">
        <f>VLOOKUP(J4322,AG$2:$AJ$12,4,TRUE)</f>
        <v>4</v>
      </c>
      <c r="P4322">
        <f>VLOOKUP(K4322,AH$2:$AJ$12,3,TRUE)</f>
        <v>8</v>
      </c>
      <c r="Q4322">
        <f>VLOOKUP(L4322,AI$2:$AJ$12,2,TRUE)</f>
        <v>7</v>
      </c>
      <c r="T4322" t="str">
        <f t="shared" si="407"/>
        <v>Crimepoint.create(latitude:37.76, longitude:-122.436, drugdrink:9, misdemean:7, theft:4, violent:8, total:7, drugdrinkct:2, misdemeanct:7, theftct:2, violentct:4, totalct:15)</v>
      </c>
      <c r="U4322" t="str">
        <f t="shared" si="408"/>
        <v>{location: new google.maps.LatLng(37.76, -122.436), weight: 1},</v>
      </c>
      <c r="V4322" t="str">
        <f t="shared" si="403"/>
        <v>{location: new google.maps.LatLng(37.76, -122.436), weight: 2},</v>
      </c>
      <c r="W4322" t="str">
        <f t="shared" si="404"/>
        <v>{location: new google.maps.LatLng(37.76, -122.436), weight: 0},</v>
      </c>
      <c r="X4322" t="str">
        <f t="shared" si="405"/>
        <v>{location: new google.maps.LatLng(37.76, -122.436), weight: 3},</v>
      </c>
      <c r="Y4322" t="str">
        <f t="shared" si="406"/>
        <v>{location: new google.maps.LatLng(37.76, -122.436), weight: 1},</v>
      </c>
    </row>
    <row r="4323" spans="1:25" x14ac:dyDescent="0.2">
      <c r="A4323">
        <v>37.76</v>
      </c>
      <c r="B4323">
        <v>-122.435</v>
      </c>
      <c r="C4323">
        <v>1</v>
      </c>
      <c r="D4323">
        <v>9</v>
      </c>
      <c r="E4323">
        <v>1</v>
      </c>
      <c r="F4323">
        <v>3</v>
      </c>
      <c r="G4323">
        <v>4</v>
      </c>
      <c r="H4323">
        <v>2</v>
      </c>
      <c r="I4323">
        <v>40</v>
      </c>
      <c r="J4323">
        <v>8</v>
      </c>
      <c r="K4323">
        <v>4</v>
      </c>
      <c r="L4323">
        <v>54</v>
      </c>
      <c r="M4323">
        <f>VLOOKUP(H4323,AE$2:$AJ$12,6,TRUE)</f>
        <v>9</v>
      </c>
      <c r="N4323">
        <f>VLOOKUP(I4323,AF$2:$AJ$12,5,TRUE)</f>
        <v>9</v>
      </c>
      <c r="O4323">
        <f>VLOOKUP(J4323,AG$2:$AJ$12,4,TRUE)</f>
        <v>8</v>
      </c>
      <c r="P4323">
        <f>VLOOKUP(K4323,AH$2:$AJ$12,3,TRUE)</f>
        <v>8</v>
      </c>
      <c r="Q4323">
        <f>VLOOKUP(L4323,AI$2:$AJ$12,2,TRUE)</f>
        <v>9</v>
      </c>
      <c r="T4323" t="str">
        <f t="shared" si="407"/>
        <v>Crimepoint.create(latitude:37.76, longitude:-122.435, drugdrink:9, misdemean:9, theft:8, violent:8, total:9, drugdrinkct:2, misdemeanct:40, theftct:8, violentct:4, totalct:54)</v>
      </c>
      <c r="U4323" t="str">
        <f t="shared" si="408"/>
        <v>{location: new google.maps.LatLng(37.76, -122.435), weight: 1},</v>
      </c>
      <c r="V4323" t="str">
        <f t="shared" si="403"/>
        <v>{location: new google.maps.LatLng(37.76, -122.435), weight: 9},</v>
      </c>
      <c r="W4323" t="str">
        <f t="shared" si="404"/>
        <v>{location: new google.maps.LatLng(37.76, -122.435), weight: 1},</v>
      </c>
      <c r="X4323" t="str">
        <f t="shared" si="405"/>
        <v>{location: new google.maps.LatLng(37.76, -122.435), weight: 3},</v>
      </c>
      <c r="Y4323" t="str">
        <f t="shared" si="406"/>
        <v>{location: new google.maps.LatLng(37.76, -122.435), weight: 4},</v>
      </c>
    </row>
    <row r="4324" spans="1:25" x14ac:dyDescent="0.2">
      <c r="A4324">
        <v>37.76</v>
      </c>
      <c r="B4324">
        <v>-122.434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3</v>
      </c>
      <c r="J4324">
        <v>1</v>
      </c>
      <c r="K4324">
        <v>0</v>
      </c>
      <c r="L4324">
        <v>4</v>
      </c>
      <c r="M4324">
        <f>VLOOKUP(H4324,AE$2:$AJ$12,6,TRUE)</f>
        <v>0</v>
      </c>
      <c r="N4324">
        <f>VLOOKUP(I4324,AF$2:$AJ$12,5,TRUE)</f>
        <v>5</v>
      </c>
      <c r="O4324">
        <f>VLOOKUP(J4324,AG$2:$AJ$12,4,TRUE)</f>
        <v>3</v>
      </c>
      <c r="P4324">
        <f>VLOOKUP(K4324,AH$2:$AJ$12,3,TRUE)</f>
        <v>0</v>
      </c>
      <c r="Q4324">
        <f>VLOOKUP(L4324,AI$2:$AJ$12,2,TRUE)</f>
        <v>3</v>
      </c>
      <c r="T4324" t="str">
        <f t="shared" si="407"/>
        <v>Crimepoint.create(latitude:37.76, longitude:-122.434, drugdrink:0, misdemean:5, theft:3, violent:0, total:3, drugdrinkct:0, misdemeanct:3, theftct:1, violentct:0, totalct:4)</v>
      </c>
      <c r="U4324" t="str">
        <f t="shared" si="408"/>
        <v>{location: new google.maps.LatLng(37.76, -122.434), weight: 0},</v>
      </c>
      <c r="V4324" t="str">
        <f t="shared" si="403"/>
        <v>{location: new google.maps.LatLng(37.76, -122.434), weight: 1},</v>
      </c>
      <c r="W4324" t="str">
        <f t="shared" si="404"/>
        <v>{location: new google.maps.LatLng(37.76, -122.434), weight: 0},</v>
      </c>
      <c r="X4324" t="str">
        <f t="shared" si="405"/>
        <v>{location: new google.maps.LatLng(37.76, -122.434), weight: 0},</v>
      </c>
      <c r="Y4324" t="str">
        <f t="shared" si="406"/>
        <v>{location: new google.maps.LatLng(37.76, -122.434), weight: 0},</v>
      </c>
    </row>
    <row r="4325" spans="1:25" x14ac:dyDescent="0.2">
      <c r="A4325">
        <v>37.76</v>
      </c>
      <c r="B4325">
        <v>-122.43300000000001</v>
      </c>
      <c r="C4325">
        <v>2</v>
      </c>
      <c r="D4325">
        <v>1</v>
      </c>
      <c r="E4325">
        <v>0</v>
      </c>
      <c r="F4325">
        <v>0</v>
      </c>
      <c r="G4325">
        <v>1</v>
      </c>
      <c r="H4325">
        <v>3</v>
      </c>
      <c r="I4325">
        <v>6</v>
      </c>
      <c r="J4325">
        <v>1</v>
      </c>
      <c r="K4325">
        <v>0</v>
      </c>
      <c r="L4325">
        <v>10</v>
      </c>
      <c r="M4325">
        <f>VLOOKUP(H4325,AE$2:$AJ$12,6,TRUE)</f>
        <v>9</v>
      </c>
      <c r="N4325">
        <f>VLOOKUP(I4325,AF$2:$AJ$12,5,TRUE)</f>
        <v>7</v>
      </c>
      <c r="O4325">
        <f>VLOOKUP(J4325,AG$2:$AJ$12,4,TRUE)</f>
        <v>3</v>
      </c>
      <c r="P4325">
        <f>VLOOKUP(K4325,AH$2:$AJ$12,3,TRUE)</f>
        <v>0</v>
      </c>
      <c r="Q4325">
        <f>VLOOKUP(L4325,AI$2:$AJ$12,2,TRUE)</f>
        <v>6</v>
      </c>
      <c r="T4325" t="str">
        <f t="shared" si="407"/>
        <v>Crimepoint.create(latitude:37.76, longitude:-122.433, drugdrink:9, misdemean:7, theft:3, violent:0, total:6, drugdrinkct:3, misdemeanct:6, theftct:1, violentct:0, totalct:10)</v>
      </c>
      <c r="U4325" t="str">
        <f t="shared" si="408"/>
        <v>{location: new google.maps.LatLng(37.76, -122.433), weight: 2},</v>
      </c>
      <c r="V4325" t="str">
        <f t="shared" si="403"/>
        <v>{location: new google.maps.LatLng(37.76, -122.433), weight: 1},</v>
      </c>
      <c r="W4325" t="str">
        <f t="shared" si="404"/>
        <v>{location: new google.maps.LatLng(37.76, -122.433), weight: 0},</v>
      </c>
      <c r="X4325" t="str">
        <f t="shared" si="405"/>
        <v>{location: new google.maps.LatLng(37.76, -122.433), weight: 0},</v>
      </c>
      <c r="Y4325" t="str">
        <f t="shared" si="406"/>
        <v>{location: new google.maps.LatLng(37.76, -122.433), weight: 1},</v>
      </c>
    </row>
    <row r="4326" spans="1:25" x14ac:dyDescent="0.2">
      <c r="A4326">
        <v>37.76</v>
      </c>
      <c r="B4326">
        <v>-122.432</v>
      </c>
      <c r="C4326">
        <v>0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2</v>
      </c>
      <c r="J4326">
        <v>6</v>
      </c>
      <c r="K4326">
        <v>0</v>
      </c>
      <c r="L4326">
        <v>8</v>
      </c>
      <c r="M4326">
        <f>VLOOKUP(H4326,AE$2:$AJ$12,6,TRUE)</f>
        <v>0</v>
      </c>
      <c r="N4326">
        <f>VLOOKUP(I4326,AF$2:$AJ$12,5,TRUE)</f>
        <v>4</v>
      </c>
      <c r="O4326">
        <f>VLOOKUP(J4326,AG$2:$AJ$12,4,TRUE)</f>
        <v>7</v>
      </c>
      <c r="P4326">
        <f>VLOOKUP(K4326,AH$2:$AJ$12,3,TRUE)</f>
        <v>0</v>
      </c>
      <c r="Q4326">
        <f>VLOOKUP(L4326,AI$2:$AJ$12,2,TRUE)</f>
        <v>5</v>
      </c>
      <c r="T4326" t="str">
        <f t="shared" si="407"/>
        <v>Crimepoint.create(latitude:37.76, longitude:-122.432, drugdrink:0, misdemean:4, theft:7, violent:0, total:5, drugdrinkct:0, misdemeanct:2, theftct:6, violentct:0, totalct:8)</v>
      </c>
      <c r="U4326" t="str">
        <f t="shared" si="408"/>
        <v>{location: new google.maps.LatLng(37.76, -122.432), weight: 0},</v>
      </c>
      <c r="V4326" t="str">
        <f t="shared" si="403"/>
        <v>{location: new google.maps.LatLng(37.76, -122.432), weight: 0},</v>
      </c>
      <c r="W4326" t="str">
        <f t="shared" si="404"/>
        <v>{location: new google.maps.LatLng(37.76, -122.432), weight: 1},</v>
      </c>
      <c r="X4326" t="str">
        <f t="shared" si="405"/>
        <v>{location: new google.maps.LatLng(37.76, -122.432), weight: 0},</v>
      </c>
      <c r="Y4326" t="str">
        <f t="shared" si="406"/>
        <v>{location: new google.maps.LatLng(37.76, -122.432), weight: 1},</v>
      </c>
    </row>
    <row r="4327" spans="1:25" x14ac:dyDescent="0.2">
      <c r="A4327">
        <v>37.76</v>
      </c>
      <c r="B4327">
        <v>-122.43</v>
      </c>
      <c r="C4327">
        <v>0</v>
      </c>
      <c r="D4327">
        <v>1</v>
      </c>
      <c r="E4327">
        <v>0</v>
      </c>
      <c r="F4327">
        <v>1</v>
      </c>
      <c r="G4327">
        <v>1</v>
      </c>
      <c r="H4327">
        <v>0</v>
      </c>
      <c r="I4327">
        <v>6</v>
      </c>
      <c r="J4327">
        <v>3</v>
      </c>
      <c r="K4327">
        <v>1</v>
      </c>
      <c r="L4327">
        <v>10</v>
      </c>
      <c r="M4327">
        <f>VLOOKUP(H4327,AE$2:$AJ$12,6,TRUE)</f>
        <v>0</v>
      </c>
      <c r="N4327">
        <f>VLOOKUP(I4327,AF$2:$AJ$12,5,TRUE)</f>
        <v>7</v>
      </c>
      <c r="O4327">
        <f>VLOOKUP(J4327,AG$2:$AJ$12,4,TRUE)</f>
        <v>5</v>
      </c>
      <c r="P4327">
        <f>VLOOKUP(K4327,AH$2:$AJ$12,3,TRUE)</f>
        <v>7</v>
      </c>
      <c r="Q4327">
        <f>VLOOKUP(L4327,AI$2:$AJ$12,2,TRUE)</f>
        <v>6</v>
      </c>
      <c r="T4327" t="str">
        <f t="shared" si="407"/>
        <v>Crimepoint.create(latitude:37.76, longitude:-122.43, drugdrink:0, misdemean:7, theft:5, violent:7, total:6, drugdrinkct:0, misdemeanct:6, theftct:3, violentct:1, totalct:10)</v>
      </c>
      <c r="U4327" t="str">
        <f t="shared" si="408"/>
        <v>{location: new google.maps.LatLng(37.76, -122.43), weight: 0},</v>
      </c>
      <c r="V4327" t="str">
        <f t="shared" si="403"/>
        <v>{location: new google.maps.LatLng(37.76, -122.43), weight: 1},</v>
      </c>
      <c r="W4327" t="str">
        <f t="shared" si="404"/>
        <v>{location: new google.maps.LatLng(37.76, -122.43), weight: 0},</v>
      </c>
      <c r="X4327" t="str">
        <f t="shared" si="405"/>
        <v>{location: new google.maps.LatLng(37.76, -122.43), weight: 1},</v>
      </c>
      <c r="Y4327" t="str">
        <f t="shared" si="406"/>
        <v>{location: new google.maps.LatLng(37.76, -122.43), weight: 1},</v>
      </c>
    </row>
    <row r="4328" spans="1:25" x14ac:dyDescent="0.2">
      <c r="A4328">
        <v>37.76</v>
      </c>
      <c r="B4328">
        <v>-122.429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4</v>
      </c>
      <c r="J4328">
        <v>10</v>
      </c>
      <c r="K4328">
        <v>1</v>
      </c>
      <c r="L4328">
        <v>16</v>
      </c>
      <c r="M4328">
        <f>VLOOKUP(H4328,AE$2:$AJ$12,6,TRUE)</f>
        <v>8</v>
      </c>
      <c r="N4328">
        <f>VLOOKUP(I4328,AF$2:$AJ$12,5,TRUE)</f>
        <v>6</v>
      </c>
      <c r="O4328">
        <f>VLOOKUP(J4328,AG$2:$AJ$12,4,TRUE)</f>
        <v>8</v>
      </c>
      <c r="P4328">
        <f>VLOOKUP(K4328,AH$2:$AJ$12,3,TRUE)</f>
        <v>7</v>
      </c>
      <c r="Q4328">
        <f>VLOOKUP(L4328,AI$2:$AJ$12,2,TRUE)</f>
        <v>7</v>
      </c>
      <c r="T4328" t="str">
        <f t="shared" si="407"/>
        <v>Crimepoint.create(latitude:37.76, longitude:-122.429, drugdrink:8, misdemean:6, theft:8, violent:7, total:7, drugdrinkct:1, misdemeanct:4, theftct:10, violentct:1, totalct:16)</v>
      </c>
      <c r="U4328" t="str">
        <f t="shared" si="408"/>
        <v>{location: new google.maps.LatLng(37.76, -122.429), weight: 1},</v>
      </c>
      <c r="V4328" t="str">
        <f t="shared" si="403"/>
        <v>{location: new google.maps.LatLng(37.76, -122.429), weight: 1},</v>
      </c>
      <c r="W4328" t="str">
        <f t="shared" si="404"/>
        <v>{location: new google.maps.LatLng(37.76, -122.429), weight: 1},</v>
      </c>
      <c r="X4328" t="str">
        <f t="shared" si="405"/>
        <v>{location: new google.maps.LatLng(37.76, -122.429), weight: 1},</v>
      </c>
      <c r="Y4328" t="str">
        <f t="shared" si="406"/>
        <v>{location: new google.maps.LatLng(37.76, -122.429), weight: 1},</v>
      </c>
    </row>
    <row r="4329" spans="1:25" x14ac:dyDescent="0.2">
      <c r="A4329">
        <v>37.76</v>
      </c>
      <c r="B4329">
        <v>-122.428</v>
      </c>
      <c r="C4329">
        <v>1</v>
      </c>
      <c r="D4329">
        <v>4</v>
      </c>
      <c r="E4329">
        <v>1</v>
      </c>
      <c r="F4329">
        <v>6</v>
      </c>
      <c r="G4329">
        <v>3</v>
      </c>
      <c r="H4329">
        <v>1</v>
      </c>
      <c r="I4329">
        <v>18</v>
      </c>
      <c r="J4329">
        <v>7</v>
      </c>
      <c r="K4329">
        <v>8</v>
      </c>
      <c r="L4329">
        <v>34</v>
      </c>
      <c r="M4329">
        <f>VLOOKUP(H4329,AE$2:$AJ$12,6,TRUE)</f>
        <v>8</v>
      </c>
      <c r="N4329">
        <f>VLOOKUP(I4329,AF$2:$AJ$12,5,TRUE)</f>
        <v>8</v>
      </c>
      <c r="O4329">
        <f>VLOOKUP(J4329,AG$2:$AJ$12,4,TRUE)</f>
        <v>7</v>
      </c>
      <c r="P4329">
        <f>VLOOKUP(K4329,AH$2:$AJ$12,3,TRUE)</f>
        <v>9</v>
      </c>
      <c r="Q4329">
        <f>VLOOKUP(L4329,AI$2:$AJ$12,2,TRUE)</f>
        <v>8</v>
      </c>
      <c r="T4329" t="str">
        <f t="shared" si="407"/>
        <v>Crimepoint.create(latitude:37.76, longitude:-122.428, drugdrink:8, misdemean:8, theft:7, violent:9, total:8, drugdrinkct:1, misdemeanct:18, theftct:7, violentct:8, totalct:34)</v>
      </c>
      <c r="U4329" t="str">
        <f t="shared" si="408"/>
        <v>{location: new google.maps.LatLng(37.76, -122.428), weight: 1},</v>
      </c>
      <c r="V4329" t="str">
        <f t="shared" si="403"/>
        <v>{location: new google.maps.LatLng(37.76, -122.428), weight: 4},</v>
      </c>
      <c r="W4329" t="str">
        <f t="shared" si="404"/>
        <v>{location: new google.maps.LatLng(37.76, -122.428), weight: 1},</v>
      </c>
      <c r="X4329" t="str">
        <f t="shared" si="405"/>
        <v>{location: new google.maps.LatLng(37.76, -122.428), weight: 6},</v>
      </c>
      <c r="Y4329" t="str">
        <f t="shared" si="406"/>
        <v>{location: new google.maps.LatLng(37.76, -122.428), weight: 3},</v>
      </c>
    </row>
    <row r="4330" spans="1:25" x14ac:dyDescent="0.2">
      <c r="A4330">
        <v>37.76</v>
      </c>
      <c r="B4330">
        <v>-122.426</v>
      </c>
      <c r="C4330">
        <v>1</v>
      </c>
      <c r="D4330">
        <v>4</v>
      </c>
      <c r="E4330">
        <v>2</v>
      </c>
      <c r="F4330">
        <v>9</v>
      </c>
      <c r="G4330">
        <v>4</v>
      </c>
      <c r="H4330">
        <v>2</v>
      </c>
      <c r="I4330">
        <v>18</v>
      </c>
      <c r="J4330">
        <v>15</v>
      </c>
      <c r="K4330">
        <v>12</v>
      </c>
      <c r="L4330">
        <v>47</v>
      </c>
      <c r="M4330">
        <f>VLOOKUP(H4330,AE$2:$AJ$12,6,TRUE)</f>
        <v>9</v>
      </c>
      <c r="N4330">
        <f>VLOOKUP(I4330,AF$2:$AJ$12,5,TRUE)</f>
        <v>8</v>
      </c>
      <c r="O4330">
        <f>VLOOKUP(J4330,AG$2:$AJ$12,4,TRUE)</f>
        <v>9</v>
      </c>
      <c r="P4330">
        <f>VLOOKUP(K4330,AH$2:$AJ$12,3,TRUE)</f>
        <v>9</v>
      </c>
      <c r="Q4330">
        <f>VLOOKUP(L4330,AI$2:$AJ$12,2,TRUE)</f>
        <v>9</v>
      </c>
      <c r="T4330" t="str">
        <f t="shared" si="407"/>
        <v>Crimepoint.create(latitude:37.76, longitude:-122.426, drugdrink:9, misdemean:8, theft:9, violent:9, total:9, drugdrinkct:2, misdemeanct:18, theftct:15, violentct:12, totalct:47)</v>
      </c>
      <c r="U4330" t="str">
        <f t="shared" si="408"/>
        <v>{location: new google.maps.LatLng(37.76, -122.426), weight: 1},</v>
      </c>
      <c r="V4330" t="str">
        <f t="shared" si="403"/>
        <v>{location: new google.maps.LatLng(37.76, -122.426), weight: 4},</v>
      </c>
      <c r="W4330" t="str">
        <f t="shared" si="404"/>
        <v>{location: new google.maps.LatLng(37.76, -122.426), weight: 2},</v>
      </c>
      <c r="X4330" t="str">
        <f t="shared" si="405"/>
        <v>{location: new google.maps.LatLng(37.76, -122.426), weight: 9},</v>
      </c>
      <c r="Y4330" t="str">
        <f t="shared" si="406"/>
        <v>{location: new google.maps.LatLng(37.76, -122.426), weight: 4},</v>
      </c>
    </row>
    <row r="4331" spans="1:25" x14ac:dyDescent="0.2">
      <c r="A4331">
        <v>37.76</v>
      </c>
      <c r="B4331">
        <v>-122.425</v>
      </c>
      <c r="C4331">
        <v>0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2</v>
      </c>
      <c r="J4331">
        <v>7</v>
      </c>
      <c r="K4331">
        <v>0</v>
      </c>
      <c r="L4331">
        <v>9</v>
      </c>
      <c r="M4331">
        <f>VLOOKUP(H4331,AE$2:$AJ$12,6,TRUE)</f>
        <v>0</v>
      </c>
      <c r="N4331">
        <f>VLOOKUP(I4331,AF$2:$AJ$12,5,TRUE)</f>
        <v>4</v>
      </c>
      <c r="O4331">
        <f>VLOOKUP(J4331,AG$2:$AJ$12,4,TRUE)</f>
        <v>7</v>
      </c>
      <c r="P4331">
        <f>VLOOKUP(K4331,AH$2:$AJ$12,3,TRUE)</f>
        <v>0</v>
      </c>
      <c r="Q4331">
        <f>VLOOKUP(L4331,AI$2:$AJ$12,2,TRUE)</f>
        <v>5</v>
      </c>
      <c r="T4331" t="str">
        <f t="shared" si="407"/>
        <v>Crimepoint.create(latitude:37.76, longitude:-122.425, drugdrink:0, misdemean:4, theft:7, violent:0, total:5, drugdrinkct:0, misdemeanct:2, theftct:7, violentct:0, totalct:9)</v>
      </c>
      <c r="U4331" t="str">
        <f t="shared" si="408"/>
        <v>{location: new google.maps.LatLng(37.76, -122.425), weight: 0},</v>
      </c>
      <c r="V4331" t="str">
        <f t="shared" si="403"/>
        <v>{location: new google.maps.LatLng(37.76, -122.425), weight: 0},</v>
      </c>
      <c r="W4331" t="str">
        <f t="shared" si="404"/>
        <v>{location: new google.maps.LatLng(37.76, -122.425), weight: 1},</v>
      </c>
      <c r="X4331" t="str">
        <f t="shared" si="405"/>
        <v>{location: new google.maps.LatLng(37.76, -122.425), weight: 0},</v>
      </c>
      <c r="Y4331" t="str">
        <f t="shared" si="406"/>
        <v>{location: new google.maps.LatLng(37.76, -122.425), weight: 1},</v>
      </c>
    </row>
    <row r="4332" spans="1:25" x14ac:dyDescent="0.2">
      <c r="A4332">
        <v>37.76</v>
      </c>
      <c r="B4332">
        <v>-122.42400000000001</v>
      </c>
      <c r="C4332">
        <v>0</v>
      </c>
      <c r="D4332">
        <v>3</v>
      </c>
      <c r="E4332">
        <v>2</v>
      </c>
      <c r="F4332">
        <v>1</v>
      </c>
      <c r="G4332">
        <v>2</v>
      </c>
      <c r="H4332">
        <v>0</v>
      </c>
      <c r="I4332">
        <v>13</v>
      </c>
      <c r="J4332">
        <v>16</v>
      </c>
      <c r="K4332">
        <v>2</v>
      </c>
      <c r="L4332">
        <v>31</v>
      </c>
      <c r="M4332">
        <f>VLOOKUP(H4332,AE$2:$AJ$12,6,TRUE)</f>
        <v>0</v>
      </c>
      <c r="N4332">
        <f>VLOOKUP(I4332,AF$2:$AJ$12,5,TRUE)</f>
        <v>8</v>
      </c>
      <c r="O4332">
        <f>VLOOKUP(J4332,AG$2:$AJ$12,4,TRUE)</f>
        <v>9</v>
      </c>
      <c r="P4332">
        <f>VLOOKUP(K4332,AH$2:$AJ$12,3,TRUE)</f>
        <v>7</v>
      </c>
      <c r="Q4332">
        <f>VLOOKUP(L4332,AI$2:$AJ$12,2,TRUE)</f>
        <v>8</v>
      </c>
      <c r="T4332" t="str">
        <f t="shared" si="407"/>
        <v>Crimepoint.create(latitude:37.76, longitude:-122.424, drugdrink:0, misdemean:8, theft:9, violent:7, total:8, drugdrinkct:0, misdemeanct:13, theftct:16, violentct:2, totalct:31)</v>
      </c>
      <c r="U4332" t="str">
        <f t="shared" si="408"/>
        <v>{location: new google.maps.LatLng(37.76, -122.424), weight: 0},</v>
      </c>
      <c r="V4332" t="str">
        <f t="shared" si="403"/>
        <v>{location: new google.maps.LatLng(37.76, -122.424), weight: 3},</v>
      </c>
      <c r="W4332" t="str">
        <f t="shared" si="404"/>
        <v>{location: new google.maps.LatLng(37.76, -122.424), weight: 2},</v>
      </c>
      <c r="X4332" t="str">
        <f t="shared" si="405"/>
        <v>{location: new google.maps.LatLng(37.76, -122.424), weight: 1},</v>
      </c>
      <c r="Y4332" t="str">
        <f t="shared" si="406"/>
        <v>{location: new google.maps.LatLng(37.76, -122.424), weight: 2},</v>
      </c>
    </row>
    <row r="4333" spans="1:25" x14ac:dyDescent="0.2">
      <c r="A4333">
        <v>37.76</v>
      </c>
      <c r="B4333">
        <v>-122.423</v>
      </c>
      <c r="C4333">
        <v>0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3</v>
      </c>
      <c r="J4333">
        <v>4</v>
      </c>
      <c r="K4333">
        <v>1</v>
      </c>
      <c r="L4333">
        <v>8</v>
      </c>
      <c r="M4333">
        <f>VLOOKUP(H4333,AE$2:$AJ$12,6,TRUE)</f>
        <v>0</v>
      </c>
      <c r="N4333">
        <f>VLOOKUP(I4333,AF$2:$AJ$12,5,TRUE)</f>
        <v>5</v>
      </c>
      <c r="O4333">
        <f>VLOOKUP(J4333,AG$2:$AJ$12,4,TRUE)</f>
        <v>6</v>
      </c>
      <c r="P4333">
        <f>VLOOKUP(K4333,AH$2:$AJ$12,3,TRUE)</f>
        <v>7</v>
      </c>
      <c r="Q4333">
        <f>VLOOKUP(L4333,AI$2:$AJ$12,2,TRUE)</f>
        <v>5</v>
      </c>
      <c r="T4333" t="str">
        <f t="shared" si="407"/>
        <v>Crimepoint.create(latitude:37.76, longitude:-122.423, drugdrink:0, misdemean:5, theft:6, violent:7, total:5, drugdrinkct:0, misdemeanct:3, theftct:4, violentct:1, totalct:8)</v>
      </c>
      <c r="U4333" t="str">
        <f t="shared" si="408"/>
        <v>{location: new google.maps.LatLng(37.76, -122.423), weight: 0},</v>
      </c>
      <c r="V4333" t="str">
        <f t="shared" si="403"/>
        <v>{location: new google.maps.LatLng(37.76, -122.423), weight: 1},</v>
      </c>
      <c r="W4333" t="str">
        <f t="shared" si="404"/>
        <v>{location: new google.maps.LatLng(37.76, -122.423), weight: 1},</v>
      </c>
      <c r="X4333" t="str">
        <f t="shared" si="405"/>
        <v>{location: new google.maps.LatLng(37.76, -122.423), weight: 1},</v>
      </c>
      <c r="Y4333" t="str">
        <f t="shared" si="406"/>
        <v>{location: new google.maps.LatLng(37.76, -122.423), weight: 1},</v>
      </c>
    </row>
    <row r="4334" spans="1:25" x14ac:dyDescent="0.2">
      <c r="A4334">
        <v>37.76</v>
      </c>
      <c r="B4334">
        <v>-122.422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3</v>
      </c>
      <c r="K4334">
        <v>0</v>
      </c>
      <c r="L4334">
        <v>4</v>
      </c>
      <c r="M4334">
        <f>VLOOKUP(H4334,AE$2:$AJ$12,6,TRUE)</f>
        <v>0</v>
      </c>
      <c r="N4334">
        <f>VLOOKUP(I4334,AF$2:$AJ$12,5,TRUE)</f>
        <v>2</v>
      </c>
      <c r="O4334">
        <f>VLOOKUP(J4334,AG$2:$AJ$12,4,TRUE)</f>
        <v>5</v>
      </c>
      <c r="P4334">
        <f>VLOOKUP(K4334,AH$2:$AJ$12,3,TRUE)</f>
        <v>0</v>
      </c>
      <c r="Q4334">
        <f>VLOOKUP(L4334,AI$2:$AJ$12,2,TRUE)</f>
        <v>3</v>
      </c>
      <c r="T4334" t="str">
        <f t="shared" si="407"/>
        <v>Crimepoint.create(latitude:37.76, longitude:-122.422, drugdrink:0, misdemean:2, theft:5, violent:0, total:3, drugdrinkct:0, misdemeanct:1, theftct:3, violentct:0, totalct:4)</v>
      </c>
      <c r="U4334" t="str">
        <f t="shared" si="408"/>
        <v>{location: new google.maps.LatLng(37.76, -122.422), weight: 0},</v>
      </c>
      <c r="V4334" t="str">
        <f t="shared" si="403"/>
        <v>{location: new google.maps.LatLng(37.76, -122.422), weight: 0},</v>
      </c>
      <c r="W4334" t="str">
        <f t="shared" si="404"/>
        <v>{location: new google.maps.LatLng(37.76, -122.422), weight: 0},</v>
      </c>
      <c r="X4334" t="str">
        <f t="shared" si="405"/>
        <v>{location: new google.maps.LatLng(37.76, -122.422), weight: 0},</v>
      </c>
      <c r="Y4334" t="str">
        <f t="shared" si="406"/>
        <v>{location: new google.maps.LatLng(37.76, -122.422), weight: 0},</v>
      </c>
    </row>
    <row r="4335" spans="1:25" x14ac:dyDescent="0.2">
      <c r="A4335">
        <v>37.76</v>
      </c>
      <c r="B4335">
        <v>-122.42100000000001</v>
      </c>
      <c r="C4335">
        <v>1</v>
      </c>
      <c r="D4335">
        <v>4</v>
      </c>
      <c r="E4335">
        <v>2</v>
      </c>
      <c r="F4335">
        <v>5</v>
      </c>
      <c r="G4335">
        <v>3</v>
      </c>
      <c r="H4335">
        <v>2</v>
      </c>
      <c r="I4335">
        <v>18</v>
      </c>
      <c r="J4335">
        <v>16</v>
      </c>
      <c r="K4335">
        <v>7</v>
      </c>
      <c r="L4335">
        <v>43</v>
      </c>
      <c r="M4335">
        <f>VLOOKUP(H4335,AE$2:$AJ$12,6,TRUE)</f>
        <v>9</v>
      </c>
      <c r="N4335">
        <f>VLOOKUP(I4335,AF$2:$AJ$12,5,TRUE)</f>
        <v>8</v>
      </c>
      <c r="O4335">
        <f>VLOOKUP(J4335,AG$2:$AJ$12,4,TRUE)</f>
        <v>9</v>
      </c>
      <c r="P4335">
        <f>VLOOKUP(K4335,AH$2:$AJ$12,3,TRUE)</f>
        <v>9</v>
      </c>
      <c r="Q4335">
        <f>VLOOKUP(L4335,AI$2:$AJ$12,2,TRUE)</f>
        <v>9</v>
      </c>
      <c r="T4335" t="str">
        <f t="shared" si="407"/>
        <v>Crimepoint.create(latitude:37.76, longitude:-122.421, drugdrink:9, misdemean:8, theft:9, violent:9, total:9, drugdrinkct:2, misdemeanct:18, theftct:16, violentct:7, totalct:43)</v>
      </c>
      <c r="U4335" t="str">
        <f t="shared" si="408"/>
        <v>{location: new google.maps.LatLng(37.76, -122.421), weight: 1},</v>
      </c>
      <c r="V4335" t="str">
        <f t="shared" si="403"/>
        <v>{location: new google.maps.LatLng(37.76, -122.421), weight: 4},</v>
      </c>
      <c r="W4335" t="str">
        <f t="shared" si="404"/>
        <v>{location: new google.maps.LatLng(37.76, -122.421), weight: 2},</v>
      </c>
      <c r="X4335" t="str">
        <f t="shared" si="405"/>
        <v>{location: new google.maps.LatLng(37.76, -122.421), weight: 5},</v>
      </c>
      <c r="Y4335" t="str">
        <f t="shared" si="406"/>
        <v>{location: new google.maps.LatLng(37.76, -122.421), weight: 3},</v>
      </c>
    </row>
    <row r="4336" spans="1:25" x14ac:dyDescent="0.2">
      <c r="A4336">
        <v>37.76</v>
      </c>
      <c r="B4336">
        <v>-122.42</v>
      </c>
      <c r="C4336">
        <v>1</v>
      </c>
      <c r="D4336">
        <v>3</v>
      </c>
      <c r="E4336">
        <v>2</v>
      </c>
      <c r="F4336">
        <v>1</v>
      </c>
      <c r="G4336">
        <v>2</v>
      </c>
      <c r="H4336">
        <v>1</v>
      </c>
      <c r="I4336">
        <v>14</v>
      </c>
      <c r="J4336">
        <v>14</v>
      </c>
      <c r="K4336">
        <v>1</v>
      </c>
      <c r="L4336">
        <v>30</v>
      </c>
      <c r="M4336">
        <f>VLOOKUP(H4336,AE$2:$AJ$12,6,TRUE)</f>
        <v>8</v>
      </c>
      <c r="N4336">
        <f>VLOOKUP(I4336,AF$2:$AJ$12,5,TRUE)</f>
        <v>8</v>
      </c>
      <c r="O4336">
        <f>VLOOKUP(J4336,AG$2:$AJ$12,4,TRUE)</f>
        <v>8</v>
      </c>
      <c r="P4336">
        <f>VLOOKUP(K4336,AH$2:$AJ$12,3,TRUE)</f>
        <v>7</v>
      </c>
      <c r="Q4336">
        <f>VLOOKUP(L4336,AI$2:$AJ$12,2,TRUE)</f>
        <v>8</v>
      </c>
      <c r="T4336" t="str">
        <f t="shared" si="407"/>
        <v>Crimepoint.create(latitude:37.76, longitude:-122.42, drugdrink:8, misdemean:8, theft:8, violent:7, total:8, drugdrinkct:1, misdemeanct:14, theftct:14, violentct:1, totalct:30)</v>
      </c>
      <c r="U4336" t="str">
        <f t="shared" si="408"/>
        <v>{location: new google.maps.LatLng(37.76, -122.42), weight: 1},</v>
      </c>
      <c r="V4336" t="str">
        <f t="shared" si="403"/>
        <v>{location: new google.maps.LatLng(37.76, -122.42), weight: 3},</v>
      </c>
      <c r="W4336" t="str">
        <f t="shared" si="404"/>
        <v>{location: new google.maps.LatLng(37.76, -122.42), weight: 2},</v>
      </c>
      <c r="X4336" t="str">
        <f t="shared" si="405"/>
        <v>{location: new google.maps.LatLng(37.76, -122.42), weight: 1},</v>
      </c>
      <c r="Y4336" t="str">
        <f t="shared" si="406"/>
        <v>{location: new google.maps.LatLng(37.76, -122.42), weight: 2},</v>
      </c>
    </row>
    <row r="4337" spans="1:25" x14ac:dyDescent="0.2">
      <c r="A4337">
        <v>37.76</v>
      </c>
      <c r="B4337">
        <v>-122.419</v>
      </c>
      <c r="C4337">
        <v>5</v>
      </c>
      <c r="D4337">
        <v>9</v>
      </c>
      <c r="E4337">
        <v>2</v>
      </c>
      <c r="F4337">
        <v>9</v>
      </c>
      <c r="G4337">
        <v>6</v>
      </c>
      <c r="H4337">
        <v>8</v>
      </c>
      <c r="I4337">
        <v>41</v>
      </c>
      <c r="J4337">
        <v>15</v>
      </c>
      <c r="K4337">
        <v>12</v>
      </c>
      <c r="L4337">
        <v>76</v>
      </c>
      <c r="M4337">
        <f>VLOOKUP(H4337,AE$2:$AJ$12,6,TRUE)</f>
        <v>9</v>
      </c>
      <c r="N4337">
        <f>VLOOKUP(I4337,AF$2:$AJ$12,5,TRUE)</f>
        <v>9</v>
      </c>
      <c r="O4337">
        <f>VLOOKUP(J4337,AG$2:$AJ$12,4,TRUE)</f>
        <v>9</v>
      </c>
      <c r="P4337">
        <f>VLOOKUP(K4337,AH$2:$AJ$12,3,TRUE)</f>
        <v>9</v>
      </c>
      <c r="Q4337">
        <f>VLOOKUP(L4337,AI$2:$AJ$12,2,TRUE)</f>
        <v>9</v>
      </c>
      <c r="T4337" t="str">
        <f t="shared" si="407"/>
        <v>Crimepoint.create(latitude:37.76, longitude:-122.419, drugdrink:9, misdemean:9, theft:9, violent:9, total:9, drugdrinkct:8, misdemeanct:41, theftct:15, violentct:12, totalct:76)</v>
      </c>
      <c r="U4337" t="str">
        <f t="shared" si="408"/>
        <v>{location: new google.maps.LatLng(37.76, -122.419), weight: 5},</v>
      </c>
      <c r="V4337" t="str">
        <f t="shared" si="403"/>
        <v>{location: new google.maps.LatLng(37.76, -122.419), weight: 9},</v>
      </c>
      <c r="W4337" t="str">
        <f t="shared" si="404"/>
        <v>{location: new google.maps.LatLng(37.76, -122.419), weight: 2},</v>
      </c>
      <c r="X4337" t="str">
        <f t="shared" si="405"/>
        <v>{location: new google.maps.LatLng(37.76, -122.419), weight: 9},</v>
      </c>
      <c r="Y4337" t="str">
        <f t="shared" si="406"/>
        <v>{location: new google.maps.LatLng(37.76, -122.419), weight: 6},</v>
      </c>
    </row>
    <row r="4338" spans="1:25" x14ac:dyDescent="0.2">
      <c r="A4338">
        <v>37.76</v>
      </c>
      <c r="B4338">
        <v>-122.41800000000001</v>
      </c>
      <c r="C4338">
        <v>2</v>
      </c>
      <c r="D4338">
        <v>9</v>
      </c>
      <c r="E4338">
        <v>2</v>
      </c>
      <c r="F4338">
        <v>5</v>
      </c>
      <c r="G4338">
        <v>5</v>
      </c>
      <c r="H4338">
        <v>3</v>
      </c>
      <c r="I4338">
        <v>41</v>
      </c>
      <c r="J4338">
        <v>14</v>
      </c>
      <c r="K4338">
        <v>7</v>
      </c>
      <c r="L4338">
        <v>65</v>
      </c>
      <c r="M4338">
        <f>VLOOKUP(H4338,AE$2:$AJ$12,6,TRUE)</f>
        <v>9</v>
      </c>
      <c r="N4338">
        <f>VLOOKUP(I4338,AF$2:$AJ$12,5,TRUE)</f>
        <v>9</v>
      </c>
      <c r="O4338">
        <f>VLOOKUP(J4338,AG$2:$AJ$12,4,TRUE)</f>
        <v>8</v>
      </c>
      <c r="P4338">
        <f>VLOOKUP(K4338,AH$2:$AJ$12,3,TRUE)</f>
        <v>9</v>
      </c>
      <c r="Q4338">
        <f>VLOOKUP(L4338,AI$2:$AJ$12,2,TRUE)</f>
        <v>9</v>
      </c>
      <c r="T4338" t="str">
        <f t="shared" si="407"/>
        <v>Crimepoint.create(latitude:37.76, longitude:-122.418, drugdrink:9, misdemean:9, theft:8, violent:9, total:9, drugdrinkct:3, misdemeanct:41, theftct:14, violentct:7, totalct:65)</v>
      </c>
      <c r="U4338" t="str">
        <f t="shared" si="408"/>
        <v>{location: new google.maps.LatLng(37.76, -122.418), weight: 2},</v>
      </c>
      <c r="V4338" t="str">
        <f t="shared" si="403"/>
        <v>{location: new google.maps.LatLng(37.76, -122.418), weight: 9},</v>
      </c>
      <c r="W4338" t="str">
        <f t="shared" si="404"/>
        <v>{location: new google.maps.LatLng(37.76, -122.418), weight: 2},</v>
      </c>
      <c r="X4338" t="str">
        <f t="shared" si="405"/>
        <v>{location: new google.maps.LatLng(37.76, -122.418), weight: 5},</v>
      </c>
      <c r="Y4338" t="str">
        <f t="shared" si="406"/>
        <v>{location: new google.maps.LatLng(37.76, -122.418), weight: 5},</v>
      </c>
    </row>
    <row r="4339" spans="1:25" x14ac:dyDescent="0.2">
      <c r="A4339">
        <v>37.76</v>
      </c>
      <c r="B4339">
        <v>-122.417</v>
      </c>
      <c r="C4339">
        <v>1</v>
      </c>
      <c r="D4339">
        <v>8</v>
      </c>
      <c r="E4339">
        <v>1</v>
      </c>
      <c r="F4339">
        <v>7</v>
      </c>
      <c r="G4339">
        <v>4</v>
      </c>
      <c r="H4339">
        <v>1</v>
      </c>
      <c r="I4339">
        <v>34</v>
      </c>
      <c r="J4339">
        <v>8</v>
      </c>
      <c r="K4339">
        <v>9</v>
      </c>
      <c r="L4339">
        <v>52</v>
      </c>
      <c r="M4339">
        <f>VLOOKUP(H4339,AE$2:$AJ$12,6,TRUE)</f>
        <v>8</v>
      </c>
      <c r="N4339">
        <f>VLOOKUP(I4339,AF$2:$AJ$12,5,TRUE)</f>
        <v>9</v>
      </c>
      <c r="O4339">
        <f>VLOOKUP(J4339,AG$2:$AJ$12,4,TRUE)</f>
        <v>8</v>
      </c>
      <c r="P4339">
        <f>VLOOKUP(K4339,AH$2:$AJ$12,3,TRUE)</f>
        <v>9</v>
      </c>
      <c r="Q4339">
        <f>VLOOKUP(L4339,AI$2:$AJ$12,2,TRUE)</f>
        <v>9</v>
      </c>
      <c r="T4339" t="str">
        <f t="shared" si="407"/>
        <v>Crimepoint.create(latitude:37.76, longitude:-122.417, drugdrink:8, misdemean:9, theft:8, violent:9, total:9, drugdrinkct:1, misdemeanct:34, theftct:8, violentct:9, totalct:52)</v>
      </c>
      <c r="U4339" t="str">
        <f t="shared" si="408"/>
        <v>{location: new google.maps.LatLng(37.76, -122.417), weight: 1},</v>
      </c>
      <c r="V4339" t="str">
        <f t="shared" si="403"/>
        <v>{location: new google.maps.LatLng(37.76, -122.417), weight: 8},</v>
      </c>
      <c r="W4339" t="str">
        <f t="shared" si="404"/>
        <v>{location: new google.maps.LatLng(37.76, -122.417), weight: 1},</v>
      </c>
      <c r="X4339" t="str">
        <f t="shared" si="405"/>
        <v>{location: new google.maps.LatLng(37.76, -122.417), weight: 7},</v>
      </c>
      <c r="Y4339" t="str">
        <f t="shared" si="406"/>
        <v>{location: new google.maps.LatLng(37.76, -122.417), weight: 4},</v>
      </c>
    </row>
    <row r="4340" spans="1:25" x14ac:dyDescent="0.2">
      <c r="A4340">
        <v>37.76</v>
      </c>
      <c r="B4340">
        <v>-122.416</v>
      </c>
      <c r="C4340">
        <v>9</v>
      </c>
      <c r="D4340">
        <v>11</v>
      </c>
      <c r="E4340">
        <v>1</v>
      </c>
      <c r="F4340">
        <v>9</v>
      </c>
      <c r="G4340">
        <v>7</v>
      </c>
      <c r="H4340">
        <v>13</v>
      </c>
      <c r="I4340">
        <v>50</v>
      </c>
      <c r="J4340">
        <v>8</v>
      </c>
      <c r="K4340">
        <v>12</v>
      </c>
      <c r="L4340">
        <v>83</v>
      </c>
      <c r="M4340">
        <f>VLOOKUP(H4340,AE$2:$AJ$12,6,TRUE)</f>
        <v>9</v>
      </c>
      <c r="N4340">
        <f>VLOOKUP(I4340,AF$2:$AJ$12,5,TRUE)</f>
        <v>9</v>
      </c>
      <c r="O4340">
        <f>VLOOKUP(J4340,AG$2:$AJ$12,4,TRUE)</f>
        <v>8</v>
      </c>
      <c r="P4340">
        <f>VLOOKUP(K4340,AH$2:$AJ$12,3,TRUE)</f>
        <v>9</v>
      </c>
      <c r="Q4340">
        <f>VLOOKUP(L4340,AI$2:$AJ$12,2,TRUE)</f>
        <v>9</v>
      </c>
      <c r="T4340" t="str">
        <f t="shared" si="407"/>
        <v>Crimepoint.create(latitude:37.76, longitude:-122.416, drugdrink:9, misdemean:9, theft:8, violent:9, total:9, drugdrinkct:13, misdemeanct:50, theftct:8, violentct:12, totalct:83)</v>
      </c>
      <c r="U4340" t="str">
        <f t="shared" si="408"/>
        <v>{location: new google.maps.LatLng(37.76, -122.416), weight: 9},</v>
      </c>
      <c r="V4340" t="str">
        <f t="shared" si="403"/>
        <v>{location: new google.maps.LatLng(37.76, -122.416), weight: 11},</v>
      </c>
      <c r="W4340" t="str">
        <f t="shared" si="404"/>
        <v>{location: new google.maps.LatLng(37.76, -122.416), weight: 1},</v>
      </c>
      <c r="X4340" t="str">
        <f t="shared" si="405"/>
        <v>{location: new google.maps.LatLng(37.76, -122.416), weight: 9},</v>
      </c>
      <c r="Y4340" t="str">
        <f t="shared" si="406"/>
        <v>{location: new google.maps.LatLng(37.76, -122.416), weight: 7},</v>
      </c>
    </row>
    <row r="4341" spans="1:25" x14ac:dyDescent="0.2">
      <c r="A4341">
        <v>37.76</v>
      </c>
      <c r="B4341">
        <v>-122.41500000000001</v>
      </c>
      <c r="C4341">
        <v>2</v>
      </c>
      <c r="D4341">
        <v>8</v>
      </c>
      <c r="E4341">
        <v>2</v>
      </c>
      <c r="F4341">
        <v>10</v>
      </c>
      <c r="G4341">
        <v>5</v>
      </c>
      <c r="H4341">
        <v>3</v>
      </c>
      <c r="I4341">
        <v>34</v>
      </c>
      <c r="J4341">
        <v>12</v>
      </c>
      <c r="K4341">
        <v>13</v>
      </c>
      <c r="L4341">
        <v>62</v>
      </c>
      <c r="M4341">
        <f>VLOOKUP(H4341,AE$2:$AJ$12,6,TRUE)</f>
        <v>9</v>
      </c>
      <c r="N4341">
        <f>VLOOKUP(I4341,AF$2:$AJ$12,5,TRUE)</f>
        <v>9</v>
      </c>
      <c r="O4341">
        <f>VLOOKUP(J4341,AG$2:$AJ$12,4,TRUE)</f>
        <v>8</v>
      </c>
      <c r="P4341">
        <f>VLOOKUP(K4341,AH$2:$AJ$12,3,TRUE)</f>
        <v>9</v>
      </c>
      <c r="Q4341">
        <f>VLOOKUP(L4341,AI$2:$AJ$12,2,TRUE)</f>
        <v>9</v>
      </c>
      <c r="T4341" t="str">
        <f t="shared" si="407"/>
        <v>Crimepoint.create(latitude:37.76, longitude:-122.415, drugdrink:9, misdemean:9, theft:8, violent:9, total:9, drugdrinkct:3, misdemeanct:34, theftct:12, violentct:13, totalct:62)</v>
      </c>
      <c r="U4341" t="str">
        <f t="shared" si="408"/>
        <v>{location: new google.maps.LatLng(37.76, -122.415), weight: 2},</v>
      </c>
      <c r="V4341" t="str">
        <f t="shared" si="403"/>
        <v>{location: new google.maps.LatLng(37.76, -122.415), weight: 8},</v>
      </c>
      <c r="W4341" t="str">
        <f t="shared" si="404"/>
        <v>{location: new google.maps.LatLng(37.76, -122.415), weight: 2},</v>
      </c>
      <c r="X4341" t="str">
        <f t="shared" si="405"/>
        <v>{location: new google.maps.LatLng(37.76, -122.415), weight: 10},</v>
      </c>
      <c r="Y4341" t="str">
        <f t="shared" si="406"/>
        <v>{location: new google.maps.LatLng(37.76, -122.415), weight: 5},</v>
      </c>
    </row>
    <row r="4342" spans="1:25" x14ac:dyDescent="0.2">
      <c r="A4342">
        <v>37.76</v>
      </c>
      <c r="B4342">
        <v>-122.414</v>
      </c>
      <c r="C4342">
        <v>0</v>
      </c>
      <c r="D4342">
        <v>1</v>
      </c>
      <c r="E4342">
        <v>0</v>
      </c>
      <c r="F4342">
        <v>1</v>
      </c>
      <c r="G4342">
        <v>1</v>
      </c>
      <c r="H4342">
        <v>0</v>
      </c>
      <c r="I4342">
        <v>4</v>
      </c>
      <c r="J4342">
        <v>3</v>
      </c>
      <c r="K4342">
        <v>2</v>
      </c>
      <c r="L4342">
        <v>9</v>
      </c>
      <c r="M4342">
        <f>VLOOKUP(H4342,AE$2:$AJ$12,6,TRUE)</f>
        <v>0</v>
      </c>
      <c r="N4342">
        <f>VLOOKUP(I4342,AF$2:$AJ$12,5,TRUE)</f>
        <v>6</v>
      </c>
      <c r="O4342">
        <f>VLOOKUP(J4342,AG$2:$AJ$12,4,TRUE)</f>
        <v>5</v>
      </c>
      <c r="P4342">
        <f>VLOOKUP(K4342,AH$2:$AJ$12,3,TRUE)</f>
        <v>7</v>
      </c>
      <c r="Q4342">
        <f>VLOOKUP(L4342,AI$2:$AJ$12,2,TRUE)</f>
        <v>5</v>
      </c>
      <c r="T4342" t="str">
        <f t="shared" si="407"/>
        <v>Crimepoint.create(latitude:37.76, longitude:-122.414, drugdrink:0, misdemean:6, theft:5, violent:7, total:5, drugdrinkct:0, misdemeanct:4, theftct:3, violentct:2, totalct:9)</v>
      </c>
      <c r="U4342" t="str">
        <f t="shared" si="408"/>
        <v>{location: new google.maps.LatLng(37.76, -122.414), weight: 0},</v>
      </c>
      <c r="V4342" t="str">
        <f t="shared" si="403"/>
        <v>{location: new google.maps.LatLng(37.76, -122.414), weight: 1},</v>
      </c>
      <c r="W4342" t="str">
        <f t="shared" si="404"/>
        <v>{location: new google.maps.LatLng(37.76, -122.414), weight: 0},</v>
      </c>
      <c r="X4342" t="str">
        <f t="shared" si="405"/>
        <v>{location: new google.maps.LatLng(37.76, -122.414), weight: 1},</v>
      </c>
      <c r="Y4342" t="str">
        <f t="shared" si="406"/>
        <v>{location: new google.maps.LatLng(37.76, -122.414), weight: 1},</v>
      </c>
    </row>
    <row r="4343" spans="1:25" x14ac:dyDescent="0.2">
      <c r="A4343">
        <v>37.76</v>
      </c>
      <c r="B4343">
        <v>-122.413</v>
      </c>
      <c r="C4343">
        <v>1</v>
      </c>
      <c r="D4343">
        <v>1</v>
      </c>
      <c r="E4343">
        <v>1</v>
      </c>
      <c r="F4343">
        <v>2</v>
      </c>
      <c r="G4343">
        <v>2</v>
      </c>
      <c r="H4343">
        <v>1</v>
      </c>
      <c r="I4343">
        <v>6</v>
      </c>
      <c r="J4343">
        <v>10</v>
      </c>
      <c r="K4343">
        <v>3</v>
      </c>
      <c r="L4343">
        <v>20</v>
      </c>
      <c r="M4343">
        <f>VLOOKUP(H4343,AE$2:$AJ$12,6,TRUE)</f>
        <v>8</v>
      </c>
      <c r="N4343">
        <f>VLOOKUP(I4343,AF$2:$AJ$12,5,TRUE)</f>
        <v>7</v>
      </c>
      <c r="O4343">
        <f>VLOOKUP(J4343,AG$2:$AJ$12,4,TRUE)</f>
        <v>8</v>
      </c>
      <c r="P4343">
        <f>VLOOKUP(K4343,AH$2:$AJ$12,3,TRUE)</f>
        <v>8</v>
      </c>
      <c r="Q4343">
        <f>VLOOKUP(L4343,AI$2:$AJ$12,2,TRUE)</f>
        <v>7</v>
      </c>
      <c r="T4343" t="str">
        <f t="shared" si="407"/>
        <v>Crimepoint.create(latitude:37.76, longitude:-122.413, drugdrink:8, misdemean:7, theft:8, violent:8, total:7, drugdrinkct:1, misdemeanct:6, theftct:10, violentct:3, totalct:20)</v>
      </c>
      <c r="U4343" t="str">
        <f t="shared" si="408"/>
        <v>{location: new google.maps.LatLng(37.76, -122.413), weight: 1},</v>
      </c>
      <c r="V4343" t="str">
        <f t="shared" si="403"/>
        <v>{location: new google.maps.LatLng(37.76, -122.413), weight: 1},</v>
      </c>
      <c r="W4343" t="str">
        <f t="shared" si="404"/>
        <v>{location: new google.maps.LatLng(37.76, -122.413), weight: 1},</v>
      </c>
      <c r="X4343" t="str">
        <f t="shared" si="405"/>
        <v>{location: new google.maps.LatLng(37.76, -122.413), weight: 2},</v>
      </c>
      <c r="Y4343" t="str">
        <f t="shared" si="406"/>
        <v>{location: new google.maps.LatLng(37.76, -122.413), weight: 2},</v>
      </c>
    </row>
    <row r="4344" spans="1:25" x14ac:dyDescent="0.2">
      <c r="A4344">
        <v>37.76</v>
      </c>
      <c r="B4344">
        <v>-122.41200000000001</v>
      </c>
      <c r="C4344">
        <v>1</v>
      </c>
      <c r="D4344">
        <v>2</v>
      </c>
      <c r="E4344">
        <v>1</v>
      </c>
      <c r="F4344">
        <v>6</v>
      </c>
      <c r="G4344">
        <v>2</v>
      </c>
      <c r="H4344">
        <v>2</v>
      </c>
      <c r="I4344">
        <v>11</v>
      </c>
      <c r="J4344">
        <v>7</v>
      </c>
      <c r="K4344">
        <v>8</v>
      </c>
      <c r="L4344">
        <v>28</v>
      </c>
      <c r="M4344">
        <f>VLOOKUP(H4344,AE$2:$AJ$12,6,TRUE)</f>
        <v>9</v>
      </c>
      <c r="N4344">
        <f>VLOOKUP(I4344,AF$2:$AJ$12,5,TRUE)</f>
        <v>8</v>
      </c>
      <c r="O4344">
        <f>VLOOKUP(J4344,AG$2:$AJ$12,4,TRUE)</f>
        <v>7</v>
      </c>
      <c r="P4344">
        <f>VLOOKUP(K4344,AH$2:$AJ$12,3,TRUE)</f>
        <v>9</v>
      </c>
      <c r="Q4344">
        <f>VLOOKUP(L4344,AI$2:$AJ$12,2,TRUE)</f>
        <v>8</v>
      </c>
      <c r="T4344" t="str">
        <f t="shared" si="407"/>
        <v>Crimepoint.create(latitude:37.76, longitude:-122.412, drugdrink:9, misdemean:8, theft:7, violent:9, total:8, drugdrinkct:2, misdemeanct:11, theftct:7, violentct:8, totalct:28)</v>
      </c>
      <c r="U4344" t="str">
        <f t="shared" si="408"/>
        <v>{location: new google.maps.LatLng(37.76, -122.412), weight: 1},</v>
      </c>
      <c r="V4344" t="str">
        <f t="shared" si="403"/>
        <v>{location: new google.maps.LatLng(37.76, -122.412), weight: 2},</v>
      </c>
      <c r="W4344" t="str">
        <f t="shared" si="404"/>
        <v>{location: new google.maps.LatLng(37.76, -122.412), weight: 1},</v>
      </c>
      <c r="X4344" t="str">
        <f t="shared" si="405"/>
        <v>{location: new google.maps.LatLng(37.76, -122.412), weight: 6},</v>
      </c>
      <c r="Y4344" t="str">
        <f t="shared" si="406"/>
        <v>{location: new google.maps.LatLng(37.76, -122.412), weight: 2},</v>
      </c>
    </row>
    <row r="4345" spans="1:25" x14ac:dyDescent="0.2">
      <c r="A4345">
        <v>37.76</v>
      </c>
      <c r="B4345">
        <v>-122.411</v>
      </c>
      <c r="C4345">
        <v>0</v>
      </c>
      <c r="D4345">
        <v>4</v>
      </c>
      <c r="E4345">
        <v>2</v>
      </c>
      <c r="F4345">
        <v>4</v>
      </c>
      <c r="G4345">
        <v>3</v>
      </c>
      <c r="H4345">
        <v>0</v>
      </c>
      <c r="I4345">
        <v>16</v>
      </c>
      <c r="J4345">
        <v>12</v>
      </c>
      <c r="K4345">
        <v>6</v>
      </c>
      <c r="L4345">
        <v>34</v>
      </c>
      <c r="M4345">
        <f>VLOOKUP(H4345,AE$2:$AJ$12,6,TRUE)</f>
        <v>0</v>
      </c>
      <c r="N4345">
        <f>VLOOKUP(I4345,AF$2:$AJ$12,5,TRUE)</f>
        <v>8</v>
      </c>
      <c r="O4345">
        <f>VLOOKUP(J4345,AG$2:$AJ$12,4,TRUE)</f>
        <v>8</v>
      </c>
      <c r="P4345">
        <f>VLOOKUP(K4345,AH$2:$AJ$12,3,TRUE)</f>
        <v>9</v>
      </c>
      <c r="Q4345">
        <f>VLOOKUP(L4345,AI$2:$AJ$12,2,TRUE)</f>
        <v>8</v>
      </c>
      <c r="T4345" t="str">
        <f t="shared" si="407"/>
        <v>Crimepoint.create(latitude:37.76, longitude:-122.411, drugdrink:0, misdemean:8, theft:8, violent:9, total:8, drugdrinkct:0, misdemeanct:16, theftct:12, violentct:6, totalct:34)</v>
      </c>
      <c r="U4345" t="str">
        <f t="shared" si="408"/>
        <v>{location: new google.maps.LatLng(37.76, -122.411), weight: 0},</v>
      </c>
      <c r="V4345" t="str">
        <f t="shared" si="403"/>
        <v>{location: new google.maps.LatLng(37.76, -122.411), weight: 4},</v>
      </c>
      <c r="W4345" t="str">
        <f t="shared" si="404"/>
        <v>{location: new google.maps.LatLng(37.76, -122.411), weight: 2},</v>
      </c>
      <c r="X4345" t="str">
        <f t="shared" si="405"/>
        <v>{location: new google.maps.LatLng(37.76, -122.411), weight: 4},</v>
      </c>
      <c r="Y4345" t="str">
        <f t="shared" si="406"/>
        <v>{location: new google.maps.LatLng(37.76, -122.411), weight: 3},</v>
      </c>
    </row>
    <row r="4346" spans="1:25" x14ac:dyDescent="0.2">
      <c r="A4346">
        <v>37.76</v>
      </c>
      <c r="B4346">
        <v>-122.41</v>
      </c>
      <c r="C4346">
        <v>1</v>
      </c>
      <c r="D4346">
        <v>3</v>
      </c>
      <c r="E4346">
        <v>1</v>
      </c>
      <c r="F4346">
        <v>2</v>
      </c>
      <c r="G4346">
        <v>2</v>
      </c>
      <c r="H4346">
        <v>1</v>
      </c>
      <c r="I4346">
        <v>15</v>
      </c>
      <c r="J4346">
        <v>6</v>
      </c>
      <c r="K4346">
        <v>3</v>
      </c>
      <c r="L4346">
        <v>25</v>
      </c>
      <c r="M4346">
        <f>VLOOKUP(H4346,AE$2:$AJ$12,6,TRUE)</f>
        <v>8</v>
      </c>
      <c r="N4346">
        <f>VLOOKUP(I4346,AF$2:$AJ$12,5,TRUE)</f>
        <v>8</v>
      </c>
      <c r="O4346">
        <f>VLOOKUP(J4346,AG$2:$AJ$12,4,TRUE)</f>
        <v>7</v>
      </c>
      <c r="P4346">
        <f>VLOOKUP(K4346,AH$2:$AJ$12,3,TRUE)</f>
        <v>8</v>
      </c>
      <c r="Q4346">
        <f>VLOOKUP(L4346,AI$2:$AJ$12,2,TRUE)</f>
        <v>8</v>
      </c>
      <c r="T4346" t="str">
        <f t="shared" si="407"/>
        <v>Crimepoint.create(latitude:37.76, longitude:-122.41, drugdrink:8, misdemean:8, theft:7, violent:8, total:8, drugdrinkct:1, misdemeanct:15, theftct:6, violentct:3, totalct:25)</v>
      </c>
      <c r="U4346" t="str">
        <f t="shared" si="408"/>
        <v>{location: new google.maps.LatLng(37.76, -122.41), weight: 1},</v>
      </c>
      <c r="V4346" t="str">
        <f t="shared" si="403"/>
        <v>{location: new google.maps.LatLng(37.76, -122.41), weight: 3},</v>
      </c>
      <c r="W4346" t="str">
        <f t="shared" si="404"/>
        <v>{location: new google.maps.LatLng(37.76, -122.41), weight: 1},</v>
      </c>
      <c r="X4346" t="str">
        <f t="shared" si="405"/>
        <v>{location: new google.maps.LatLng(37.76, -122.41), weight: 2},</v>
      </c>
      <c r="Y4346" t="str">
        <f t="shared" si="406"/>
        <v>{location: new google.maps.LatLng(37.76, -122.41), weight: 2},</v>
      </c>
    </row>
    <row r="4347" spans="1:25" x14ac:dyDescent="0.2">
      <c r="A4347">
        <v>37.76</v>
      </c>
      <c r="B4347">
        <v>-122.40900000000001</v>
      </c>
      <c r="C4347">
        <v>0</v>
      </c>
      <c r="D4347">
        <v>1</v>
      </c>
      <c r="E4347">
        <v>0</v>
      </c>
      <c r="F4347">
        <v>0</v>
      </c>
      <c r="G4347">
        <v>1</v>
      </c>
      <c r="H4347">
        <v>0</v>
      </c>
      <c r="I4347">
        <v>5</v>
      </c>
      <c r="J4347">
        <v>3</v>
      </c>
      <c r="K4347">
        <v>0</v>
      </c>
      <c r="L4347">
        <v>8</v>
      </c>
      <c r="M4347">
        <f>VLOOKUP(H4347,AE$2:$AJ$12,6,TRUE)</f>
        <v>0</v>
      </c>
      <c r="N4347">
        <f>VLOOKUP(I4347,AF$2:$AJ$12,5,TRUE)</f>
        <v>6</v>
      </c>
      <c r="O4347">
        <f>VLOOKUP(J4347,AG$2:$AJ$12,4,TRUE)</f>
        <v>5</v>
      </c>
      <c r="P4347">
        <f>VLOOKUP(K4347,AH$2:$AJ$12,3,TRUE)</f>
        <v>0</v>
      </c>
      <c r="Q4347">
        <f>VLOOKUP(L4347,AI$2:$AJ$12,2,TRUE)</f>
        <v>5</v>
      </c>
      <c r="T4347" t="str">
        <f t="shared" si="407"/>
        <v>Crimepoint.create(latitude:37.76, longitude:-122.409, drugdrink:0, misdemean:6, theft:5, violent:0, total:5, drugdrinkct:0, misdemeanct:5, theftct:3, violentct:0, totalct:8)</v>
      </c>
      <c r="U4347" t="str">
        <f t="shared" si="408"/>
        <v>{location: new google.maps.LatLng(37.76, -122.409), weight: 0},</v>
      </c>
      <c r="V4347" t="str">
        <f t="shared" si="403"/>
        <v>{location: new google.maps.LatLng(37.76, -122.409), weight: 1},</v>
      </c>
      <c r="W4347" t="str">
        <f t="shared" si="404"/>
        <v>{location: new google.maps.LatLng(37.76, -122.409), weight: 0},</v>
      </c>
      <c r="X4347" t="str">
        <f t="shared" si="405"/>
        <v>{location: new google.maps.LatLng(37.76, -122.409), weight: 0},</v>
      </c>
      <c r="Y4347" t="str">
        <f t="shared" si="406"/>
        <v>{location: new google.maps.LatLng(37.76, -122.409), weight: 1},</v>
      </c>
    </row>
    <row r="4348" spans="1:25" x14ac:dyDescent="0.2">
      <c r="A4348">
        <v>37.76</v>
      </c>
      <c r="B4348">
        <v>-122.408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5</v>
      </c>
      <c r="J4348">
        <v>3</v>
      </c>
      <c r="K4348">
        <v>0</v>
      </c>
      <c r="L4348">
        <v>8</v>
      </c>
      <c r="M4348">
        <f>VLOOKUP(H4348,AE$2:$AJ$12,6,TRUE)</f>
        <v>0</v>
      </c>
      <c r="N4348">
        <f>VLOOKUP(I4348,AF$2:$AJ$12,5,TRUE)</f>
        <v>6</v>
      </c>
      <c r="O4348">
        <f>VLOOKUP(J4348,AG$2:$AJ$12,4,TRUE)</f>
        <v>5</v>
      </c>
      <c r="P4348">
        <f>VLOOKUP(K4348,AH$2:$AJ$12,3,TRUE)</f>
        <v>0</v>
      </c>
      <c r="Q4348">
        <f>VLOOKUP(L4348,AI$2:$AJ$12,2,TRUE)</f>
        <v>5</v>
      </c>
      <c r="T4348" t="str">
        <f t="shared" si="407"/>
        <v>Crimepoint.create(latitude:37.76, longitude:-122.408, drugdrink:0, misdemean:6, theft:5, violent:0, total:5, drugdrinkct:0, misdemeanct:5, theftct:3, violentct:0, totalct:8)</v>
      </c>
      <c r="U4348" t="str">
        <f t="shared" si="408"/>
        <v>{location: new google.maps.LatLng(37.76, -122.408), weight: 0},</v>
      </c>
      <c r="V4348" t="str">
        <f t="shared" si="403"/>
        <v>{location: new google.maps.LatLng(37.76, -122.408), weight: 1},</v>
      </c>
      <c r="W4348" t="str">
        <f t="shared" si="404"/>
        <v>{location: new google.maps.LatLng(37.76, -122.408), weight: 0},</v>
      </c>
      <c r="X4348" t="str">
        <f t="shared" si="405"/>
        <v>{location: new google.maps.LatLng(37.76, -122.408), weight: 0},</v>
      </c>
      <c r="Y4348" t="str">
        <f t="shared" si="406"/>
        <v>{location: new google.maps.LatLng(37.76, -122.408), weight: 1},</v>
      </c>
    </row>
    <row r="4349" spans="1:25" x14ac:dyDescent="0.2">
      <c r="A4349">
        <v>37.76</v>
      </c>
      <c r="B4349">
        <v>-122.407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0</v>
      </c>
      <c r="I4349">
        <v>2</v>
      </c>
      <c r="J4349">
        <v>4</v>
      </c>
      <c r="K4349">
        <v>2</v>
      </c>
      <c r="L4349">
        <v>8</v>
      </c>
      <c r="M4349">
        <f>VLOOKUP(H4349,AE$2:$AJ$12,6,TRUE)</f>
        <v>0</v>
      </c>
      <c r="N4349">
        <f>VLOOKUP(I4349,AF$2:$AJ$12,5,TRUE)</f>
        <v>4</v>
      </c>
      <c r="O4349">
        <f>VLOOKUP(J4349,AG$2:$AJ$12,4,TRUE)</f>
        <v>6</v>
      </c>
      <c r="P4349">
        <f>VLOOKUP(K4349,AH$2:$AJ$12,3,TRUE)</f>
        <v>7</v>
      </c>
      <c r="Q4349">
        <f>VLOOKUP(L4349,AI$2:$AJ$12,2,TRUE)</f>
        <v>5</v>
      </c>
      <c r="T4349" t="str">
        <f t="shared" si="407"/>
        <v>Crimepoint.create(latitude:37.76, longitude:-122.407, drugdrink:0, misdemean:4, theft:6, violent:7, total:5, drugdrinkct:0, misdemeanct:2, theftct:4, violentct:2, totalct:8)</v>
      </c>
      <c r="U4349" t="str">
        <f t="shared" si="408"/>
        <v>{location: new google.maps.LatLng(37.76, -122.407), weight: 0},</v>
      </c>
      <c r="V4349" t="str">
        <f t="shared" si="403"/>
        <v>{location: new google.maps.LatLng(37.76, -122.407), weight: 0},</v>
      </c>
      <c r="W4349" t="str">
        <f t="shared" si="404"/>
        <v>{location: new google.maps.LatLng(37.76, -122.407), weight: 1},</v>
      </c>
      <c r="X4349" t="str">
        <f t="shared" si="405"/>
        <v>{location: new google.maps.LatLng(37.76, -122.407), weight: 1},</v>
      </c>
      <c r="Y4349" t="str">
        <f t="shared" si="406"/>
        <v>{location: new google.maps.LatLng(37.76, -122.407), weight: 1},</v>
      </c>
    </row>
    <row r="4350" spans="1:25" x14ac:dyDescent="0.2">
      <c r="A4350">
        <v>37.76</v>
      </c>
      <c r="B4350">
        <v>-122.405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5</v>
      </c>
      <c r="J4350">
        <v>6</v>
      </c>
      <c r="K4350">
        <v>1</v>
      </c>
      <c r="L4350">
        <v>13</v>
      </c>
      <c r="M4350">
        <f>VLOOKUP(H4350,AE$2:$AJ$12,6,TRUE)</f>
        <v>8</v>
      </c>
      <c r="N4350">
        <f>VLOOKUP(I4350,AF$2:$AJ$12,5,TRUE)</f>
        <v>6</v>
      </c>
      <c r="O4350">
        <f>VLOOKUP(J4350,AG$2:$AJ$12,4,TRUE)</f>
        <v>7</v>
      </c>
      <c r="P4350">
        <f>VLOOKUP(K4350,AH$2:$AJ$12,3,TRUE)</f>
        <v>7</v>
      </c>
      <c r="Q4350">
        <f>VLOOKUP(L4350,AI$2:$AJ$12,2,TRUE)</f>
        <v>7</v>
      </c>
      <c r="T4350" t="str">
        <f t="shared" si="407"/>
        <v>Crimepoint.create(latitude:37.76, longitude:-122.405, drugdrink:8, misdemean:6, theft:7, violent:7, total:7, drugdrinkct:1, misdemeanct:5, theftct:6, violentct:1, totalct:13)</v>
      </c>
      <c r="U4350" t="str">
        <f t="shared" si="408"/>
        <v>{location: new google.maps.LatLng(37.76, -122.405), weight: 1},</v>
      </c>
      <c r="V4350" t="str">
        <f t="shared" si="403"/>
        <v>{location: new google.maps.LatLng(37.76, -122.405), weight: 1},</v>
      </c>
      <c r="W4350" t="str">
        <f t="shared" si="404"/>
        <v>{location: new google.maps.LatLng(37.76, -122.405), weight: 1},</v>
      </c>
      <c r="X4350" t="str">
        <f t="shared" si="405"/>
        <v>{location: new google.maps.LatLng(37.76, -122.405), weight: 1},</v>
      </c>
      <c r="Y4350" t="str">
        <f t="shared" si="406"/>
        <v>{location: new google.maps.LatLng(37.76, -122.405), weight: 1},</v>
      </c>
    </row>
    <row r="4351" spans="1:25" x14ac:dyDescent="0.2">
      <c r="A4351">
        <v>37.76</v>
      </c>
      <c r="B4351">
        <v>-122.404</v>
      </c>
      <c r="C4351">
        <v>0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6</v>
      </c>
      <c r="J4351">
        <v>4</v>
      </c>
      <c r="K4351">
        <v>0</v>
      </c>
      <c r="L4351">
        <v>10</v>
      </c>
      <c r="M4351">
        <f>VLOOKUP(H4351,AE$2:$AJ$12,6,TRUE)</f>
        <v>0</v>
      </c>
      <c r="N4351">
        <f>VLOOKUP(I4351,AF$2:$AJ$12,5,TRUE)</f>
        <v>7</v>
      </c>
      <c r="O4351">
        <f>VLOOKUP(J4351,AG$2:$AJ$12,4,TRUE)</f>
        <v>6</v>
      </c>
      <c r="P4351">
        <f>VLOOKUP(K4351,AH$2:$AJ$12,3,TRUE)</f>
        <v>0</v>
      </c>
      <c r="Q4351">
        <f>VLOOKUP(L4351,AI$2:$AJ$12,2,TRUE)</f>
        <v>6</v>
      </c>
      <c r="T4351" t="str">
        <f t="shared" si="407"/>
        <v>Crimepoint.create(latitude:37.76, longitude:-122.404, drugdrink:0, misdemean:7, theft:6, violent:0, total:6, drugdrinkct:0, misdemeanct:6, theftct:4, violentct:0, totalct:10)</v>
      </c>
      <c r="U4351" t="str">
        <f t="shared" si="408"/>
        <v>{location: new google.maps.LatLng(37.76, -122.404), weight: 0},</v>
      </c>
      <c r="V4351" t="str">
        <f t="shared" si="403"/>
        <v>{location: new google.maps.LatLng(37.76, -122.404), weight: 1},</v>
      </c>
      <c r="W4351" t="str">
        <f t="shared" si="404"/>
        <v>{location: new google.maps.LatLng(37.76, -122.404), weight: 1},</v>
      </c>
      <c r="X4351" t="str">
        <f t="shared" si="405"/>
        <v>{location: new google.maps.LatLng(37.76, -122.404), weight: 0},</v>
      </c>
      <c r="Y4351" t="str">
        <f t="shared" si="406"/>
        <v>{location: new google.maps.LatLng(37.76, -122.404), weight: 1},</v>
      </c>
    </row>
    <row r="4352" spans="1:25" x14ac:dyDescent="0.2">
      <c r="A4352">
        <v>37.76</v>
      </c>
      <c r="B4352">
        <v>-122.40300000000001</v>
      </c>
      <c r="C4352">
        <v>0</v>
      </c>
      <c r="D4352">
        <v>1</v>
      </c>
      <c r="E4352">
        <v>1</v>
      </c>
      <c r="F4352">
        <v>0</v>
      </c>
      <c r="G4352">
        <v>1</v>
      </c>
      <c r="H4352">
        <v>0</v>
      </c>
      <c r="I4352">
        <v>3</v>
      </c>
      <c r="J4352">
        <v>9</v>
      </c>
      <c r="K4352">
        <v>0</v>
      </c>
      <c r="L4352">
        <v>12</v>
      </c>
      <c r="M4352">
        <f>VLOOKUP(H4352,AE$2:$AJ$12,6,TRUE)</f>
        <v>0</v>
      </c>
      <c r="N4352">
        <f>VLOOKUP(I4352,AF$2:$AJ$12,5,TRUE)</f>
        <v>5</v>
      </c>
      <c r="O4352">
        <f>VLOOKUP(J4352,AG$2:$AJ$12,4,TRUE)</f>
        <v>8</v>
      </c>
      <c r="P4352">
        <f>VLOOKUP(K4352,AH$2:$AJ$12,3,TRUE)</f>
        <v>0</v>
      </c>
      <c r="Q4352">
        <f>VLOOKUP(L4352,AI$2:$AJ$12,2,TRUE)</f>
        <v>6</v>
      </c>
      <c r="T4352" t="str">
        <f t="shared" si="407"/>
        <v>Crimepoint.create(latitude:37.76, longitude:-122.403, drugdrink:0, misdemean:5, theft:8, violent:0, total:6, drugdrinkct:0, misdemeanct:3, theftct:9, violentct:0, totalct:12)</v>
      </c>
      <c r="U4352" t="str">
        <f t="shared" si="408"/>
        <v>{location: new google.maps.LatLng(37.76, -122.403), weight: 0},</v>
      </c>
      <c r="V4352" t="str">
        <f t="shared" si="403"/>
        <v>{location: new google.maps.LatLng(37.76, -122.403), weight: 1},</v>
      </c>
      <c r="W4352" t="str">
        <f t="shared" si="404"/>
        <v>{location: new google.maps.LatLng(37.76, -122.403), weight: 1},</v>
      </c>
      <c r="X4352" t="str">
        <f t="shared" si="405"/>
        <v>{location: new google.maps.LatLng(37.76, -122.403), weight: 0},</v>
      </c>
      <c r="Y4352" t="str">
        <f t="shared" si="406"/>
        <v>{location: new google.maps.LatLng(37.76, -122.403), weight: 1},</v>
      </c>
    </row>
    <row r="4353" spans="1:25" x14ac:dyDescent="0.2">
      <c r="A4353">
        <v>37.76</v>
      </c>
      <c r="B4353">
        <v>-122.402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0</v>
      </c>
      <c r="I4353">
        <v>1</v>
      </c>
      <c r="J4353">
        <v>10</v>
      </c>
      <c r="K4353">
        <v>1</v>
      </c>
      <c r="L4353">
        <v>12</v>
      </c>
      <c r="M4353">
        <f>VLOOKUP(H4353,AE$2:$AJ$12,6,TRUE)</f>
        <v>0</v>
      </c>
      <c r="N4353">
        <f>VLOOKUP(I4353,AF$2:$AJ$12,5,TRUE)</f>
        <v>2</v>
      </c>
      <c r="O4353">
        <f>VLOOKUP(J4353,AG$2:$AJ$12,4,TRUE)</f>
        <v>8</v>
      </c>
      <c r="P4353">
        <f>VLOOKUP(K4353,AH$2:$AJ$12,3,TRUE)</f>
        <v>7</v>
      </c>
      <c r="Q4353">
        <f>VLOOKUP(L4353,AI$2:$AJ$12,2,TRUE)</f>
        <v>6</v>
      </c>
      <c r="T4353" t="str">
        <f t="shared" si="407"/>
        <v>Crimepoint.create(latitude:37.76, longitude:-122.402, drugdrink:0, misdemean:2, theft:8, violent:7, total:6, drugdrinkct:0, misdemeanct:1, theftct:10, violentct:1, totalct:12)</v>
      </c>
      <c r="U4353" t="str">
        <f t="shared" si="408"/>
        <v>{location: new google.maps.LatLng(37.76, -122.402), weight: 0},</v>
      </c>
      <c r="V4353" t="str">
        <f t="shared" si="403"/>
        <v>{location: new google.maps.LatLng(37.76, -122.402), weight: 0},</v>
      </c>
      <c r="W4353" t="str">
        <f t="shared" si="404"/>
        <v>{location: new google.maps.LatLng(37.76, -122.402), weight: 1},</v>
      </c>
      <c r="X4353" t="str">
        <f t="shared" si="405"/>
        <v>{location: new google.maps.LatLng(37.76, -122.402), weight: 1},</v>
      </c>
      <c r="Y4353" t="str">
        <f t="shared" si="406"/>
        <v>{location: new google.maps.LatLng(37.76, -122.402), weight: 1},</v>
      </c>
    </row>
    <row r="4354" spans="1:25" x14ac:dyDescent="0.2">
      <c r="A4354">
        <v>37.76</v>
      </c>
      <c r="B4354">
        <v>-122.401</v>
      </c>
      <c r="C4354">
        <v>0</v>
      </c>
      <c r="D4354">
        <v>1</v>
      </c>
      <c r="E4354">
        <v>1</v>
      </c>
      <c r="F4354">
        <v>0</v>
      </c>
      <c r="G4354">
        <v>1</v>
      </c>
      <c r="H4354">
        <v>0</v>
      </c>
      <c r="I4354">
        <v>5</v>
      </c>
      <c r="J4354">
        <v>6</v>
      </c>
      <c r="K4354">
        <v>0</v>
      </c>
      <c r="L4354">
        <v>11</v>
      </c>
      <c r="M4354">
        <f>VLOOKUP(H4354,AE$2:$AJ$12,6,TRUE)</f>
        <v>0</v>
      </c>
      <c r="N4354">
        <f>VLOOKUP(I4354,AF$2:$AJ$12,5,TRUE)</f>
        <v>6</v>
      </c>
      <c r="O4354">
        <f>VLOOKUP(J4354,AG$2:$AJ$12,4,TRUE)</f>
        <v>7</v>
      </c>
      <c r="P4354">
        <f>VLOOKUP(K4354,AH$2:$AJ$12,3,TRUE)</f>
        <v>0</v>
      </c>
      <c r="Q4354">
        <f>VLOOKUP(L4354,AI$2:$AJ$12,2,TRUE)</f>
        <v>6</v>
      </c>
      <c r="T4354" t="str">
        <f t="shared" si="407"/>
        <v>Crimepoint.create(latitude:37.76, longitude:-122.401, drugdrink:0, misdemean:6, theft:7, violent:0, total:6, drugdrinkct:0, misdemeanct:5, theftct:6, violentct:0, totalct:11)</v>
      </c>
      <c r="U4354" t="str">
        <f t="shared" si="408"/>
        <v>{location: new google.maps.LatLng(37.76, -122.401), weight: 0},</v>
      </c>
      <c r="V4354" t="str">
        <f t="shared" si="403"/>
        <v>{location: new google.maps.LatLng(37.76, -122.401), weight: 1},</v>
      </c>
      <c r="W4354" t="str">
        <f t="shared" si="404"/>
        <v>{location: new google.maps.LatLng(37.76, -122.401), weight: 1},</v>
      </c>
      <c r="X4354" t="str">
        <f t="shared" si="405"/>
        <v>{location: new google.maps.LatLng(37.76, -122.401), weight: 0},</v>
      </c>
      <c r="Y4354" t="str">
        <f t="shared" si="406"/>
        <v>{location: new google.maps.LatLng(37.76, -122.401), weight: 1},</v>
      </c>
    </row>
    <row r="4355" spans="1:25" x14ac:dyDescent="0.2">
      <c r="A4355">
        <v>37.76</v>
      </c>
      <c r="B4355">
        <v>-122.4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2</v>
      </c>
      <c r="M4355">
        <f>VLOOKUP(H4355,AE$2:$AJ$12,6,TRUE)</f>
        <v>0</v>
      </c>
      <c r="N4355">
        <f>VLOOKUP(I4355,AF$2:$AJ$12,5,TRUE)</f>
        <v>2</v>
      </c>
      <c r="O4355">
        <f>VLOOKUP(J4355,AG$2:$AJ$12,4,TRUE)</f>
        <v>3</v>
      </c>
      <c r="P4355">
        <f>VLOOKUP(K4355,AH$2:$AJ$12,3,TRUE)</f>
        <v>0</v>
      </c>
      <c r="Q4355">
        <f>VLOOKUP(L4355,AI$2:$AJ$12,2,TRUE)</f>
        <v>1</v>
      </c>
      <c r="T4355" t="str">
        <f t="shared" si="407"/>
        <v>Crimepoint.create(latitude:37.76, longitude:-122.4, drugdrink:0, misdemean:2, theft:3, violent:0, total:1, drugdrinkct:0, misdemeanct:1, theftct:1, violentct:0, totalct:2)</v>
      </c>
      <c r="U4355" t="str">
        <f t="shared" si="408"/>
        <v>{location: new google.maps.LatLng(37.76, -122.4), weight: 0},</v>
      </c>
      <c r="V4355" t="str">
        <f t="shared" ref="V4355:V4418" si="409">$Z$2&amp;$A4355&amp;$AA$2&amp;$B4355&amp;$AB$2&amp;D4355&amp;$AC$2</f>
        <v>{location: new google.maps.LatLng(37.76, -122.4), weight: 0},</v>
      </c>
      <c r="W4355" t="str">
        <f t="shared" ref="W4355:W4418" si="410">$Z$2&amp;$A4355&amp;$AA$2&amp;$B4355&amp;$AB$2&amp;E4355&amp;$AC$2</f>
        <v>{location: new google.maps.LatLng(37.76, -122.4), weight: 0},</v>
      </c>
      <c r="X4355" t="str">
        <f t="shared" ref="X4355:X4418" si="411">$Z$2&amp;$A4355&amp;$AA$2&amp;$B4355&amp;$AB$2&amp;F4355&amp;$AC$2</f>
        <v>{location: new google.maps.LatLng(37.76, -122.4), weight: 0},</v>
      </c>
      <c r="Y4355" t="str">
        <f t="shared" ref="Y4355:Y4418" si="412">$Z$2&amp;$A4355&amp;$AA$2&amp;$B4355&amp;$AB$2&amp;G4355&amp;$AC$2</f>
        <v>{location: new google.maps.LatLng(37.76, -122.4), weight: 0},</v>
      </c>
    </row>
    <row r="4356" spans="1:25" x14ac:dyDescent="0.2">
      <c r="A4356">
        <v>37.76</v>
      </c>
      <c r="B4356">
        <v>-122.399</v>
      </c>
      <c r="C4356">
        <v>0</v>
      </c>
      <c r="D4356">
        <v>0</v>
      </c>
      <c r="E4356">
        <v>2</v>
      </c>
      <c r="F4356">
        <v>1</v>
      </c>
      <c r="G4356">
        <v>1</v>
      </c>
      <c r="H4356">
        <v>0</v>
      </c>
      <c r="I4356">
        <v>1</v>
      </c>
      <c r="J4356">
        <v>11</v>
      </c>
      <c r="K4356">
        <v>2</v>
      </c>
      <c r="L4356">
        <v>14</v>
      </c>
      <c r="M4356">
        <f>VLOOKUP(H4356,AE$2:$AJ$12,6,TRUE)</f>
        <v>0</v>
      </c>
      <c r="N4356">
        <f>VLOOKUP(I4356,AF$2:$AJ$12,5,TRUE)</f>
        <v>2</v>
      </c>
      <c r="O4356">
        <f>VLOOKUP(J4356,AG$2:$AJ$12,4,TRUE)</f>
        <v>8</v>
      </c>
      <c r="P4356">
        <f>VLOOKUP(K4356,AH$2:$AJ$12,3,TRUE)</f>
        <v>7</v>
      </c>
      <c r="Q4356">
        <f>VLOOKUP(L4356,AI$2:$AJ$12,2,TRUE)</f>
        <v>7</v>
      </c>
      <c r="T4356" t="str">
        <f t="shared" ref="T4356:T4419" si="413">"Crimepoint.create("&amp;A$2&amp;":"&amp;A4356&amp;", "&amp;B$2&amp;":"&amp;B4356&amp;", "&amp;C$2&amp;":"&amp;M4356&amp;", "&amp;D$2&amp;":"&amp;N4356&amp;", "&amp;E$2&amp;":"&amp;O4356&amp;", "&amp;F$2&amp;":"&amp;P4356&amp;", "&amp;G$2&amp;":"&amp;Q4356&amp;", "&amp;H$2&amp;":"&amp;H4356&amp;", "&amp;I$2&amp;":"&amp;I4356&amp;", "&amp;J$2&amp;":"&amp;J4356&amp;", "&amp;K$2&amp;":"&amp;K4356&amp;", "&amp;L$2&amp;":"&amp;L4356&amp;")"</f>
        <v>Crimepoint.create(latitude:37.76, longitude:-122.399, drugdrink:0, misdemean:2, theft:8, violent:7, total:7, drugdrinkct:0, misdemeanct:1, theftct:11, violentct:2, totalct:14)</v>
      </c>
      <c r="U4356" t="str">
        <f t="shared" ref="U4356:U4419" si="414">$Z$2&amp;$A4356&amp;$AA$2&amp;$B4356&amp;$AB$2&amp;C4356&amp;$AC$2</f>
        <v>{location: new google.maps.LatLng(37.76, -122.399), weight: 0},</v>
      </c>
      <c r="V4356" t="str">
        <f t="shared" si="409"/>
        <v>{location: new google.maps.LatLng(37.76, -122.399), weight: 0},</v>
      </c>
      <c r="W4356" t="str">
        <f t="shared" si="410"/>
        <v>{location: new google.maps.LatLng(37.76, -122.399), weight: 2},</v>
      </c>
      <c r="X4356" t="str">
        <f t="shared" si="411"/>
        <v>{location: new google.maps.LatLng(37.76, -122.399), weight: 1},</v>
      </c>
      <c r="Y4356" t="str">
        <f t="shared" si="412"/>
        <v>{location: new google.maps.LatLng(37.76, -122.399), weight: 1},</v>
      </c>
    </row>
    <row r="4357" spans="1:25" x14ac:dyDescent="0.2">
      <c r="A4357">
        <v>37.76</v>
      </c>
      <c r="B4357">
        <v>-122.398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0</v>
      </c>
      <c r="I4357">
        <v>4</v>
      </c>
      <c r="J4357">
        <v>6</v>
      </c>
      <c r="K4357">
        <v>0</v>
      </c>
      <c r="L4357">
        <v>10</v>
      </c>
      <c r="M4357">
        <f>VLOOKUP(H4357,AE$2:$AJ$12,6,TRUE)</f>
        <v>0</v>
      </c>
      <c r="N4357">
        <f>VLOOKUP(I4357,AF$2:$AJ$12,5,TRUE)</f>
        <v>6</v>
      </c>
      <c r="O4357">
        <f>VLOOKUP(J4357,AG$2:$AJ$12,4,TRUE)</f>
        <v>7</v>
      </c>
      <c r="P4357">
        <f>VLOOKUP(K4357,AH$2:$AJ$12,3,TRUE)</f>
        <v>0</v>
      </c>
      <c r="Q4357">
        <f>VLOOKUP(L4357,AI$2:$AJ$12,2,TRUE)</f>
        <v>6</v>
      </c>
      <c r="T4357" t="str">
        <f t="shared" si="413"/>
        <v>Crimepoint.create(latitude:37.76, longitude:-122.398, drugdrink:0, misdemean:6, theft:7, violent:0, total:6, drugdrinkct:0, misdemeanct:4, theftct:6, violentct:0, totalct:10)</v>
      </c>
      <c r="U4357" t="str">
        <f t="shared" si="414"/>
        <v>{location: new google.maps.LatLng(37.76, -122.398), weight: 0},</v>
      </c>
      <c r="V4357" t="str">
        <f t="shared" si="409"/>
        <v>{location: new google.maps.LatLng(37.76, -122.398), weight: 1},</v>
      </c>
      <c r="W4357" t="str">
        <f t="shared" si="410"/>
        <v>{location: new google.maps.LatLng(37.76, -122.398), weight: 1},</v>
      </c>
      <c r="X4357" t="str">
        <f t="shared" si="411"/>
        <v>{location: new google.maps.LatLng(37.76, -122.398), weight: 0},</v>
      </c>
      <c r="Y4357" t="str">
        <f t="shared" si="412"/>
        <v>{location: new google.maps.LatLng(37.76, -122.398), weight: 1},</v>
      </c>
    </row>
    <row r="4358" spans="1:25" x14ac:dyDescent="0.2">
      <c r="A4358">
        <v>37.76</v>
      </c>
      <c r="B4358">
        <v>-122.39700000000001</v>
      </c>
      <c r="C4358">
        <v>1</v>
      </c>
      <c r="D4358">
        <v>2</v>
      </c>
      <c r="E4358">
        <v>0</v>
      </c>
      <c r="F4358">
        <v>0</v>
      </c>
      <c r="G4358">
        <v>1</v>
      </c>
      <c r="H4358">
        <v>1</v>
      </c>
      <c r="I4358">
        <v>8</v>
      </c>
      <c r="J4358">
        <v>0</v>
      </c>
      <c r="K4358">
        <v>0</v>
      </c>
      <c r="L4358">
        <v>9</v>
      </c>
      <c r="M4358">
        <f>VLOOKUP(H4358,AE$2:$AJ$12,6,TRUE)</f>
        <v>8</v>
      </c>
      <c r="N4358">
        <f>VLOOKUP(I4358,AF$2:$AJ$12,5,TRUE)</f>
        <v>7</v>
      </c>
      <c r="O4358">
        <f>VLOOKUP(J4358,AG$2:$AJ$12,4,TRUE)</f>
        <v>0</v>
      </c>
      <c r="P4358">
        <f>VLOOKUP(K4358,AH$2:$AJ$12,3,TRUE)</f>
        <v>0</v>
      </c>
      <c r="Q4358">
        <f>VLOOKUP(L4358,AI$2:$AJ$12,2,TRUE)</f>
        <v>5</v>
      </c>
      <c r="T4358" t="str">
        <f t="shared" si="413"/>
        <v>Crimepoint.create(latitude:37.76, longitude:-122.397, drugdrink:8, misdemean:7, theft:0, violent:0, total:5, drugdrinkct:1, misdemeanct:8, theftct:0, violentct:0, totalct:9)</v>
      </c>
      <c r="U4358" t="str">
        <f t="shared" si="414"/>
        <v>{location: new google.maps.LatLng(37.76, -122.397), weight: 1},</v>
      </c>
      <c r="V4358" t="str">
        <f t="shared" si="409"/>
        <v>{location: new google.maps.LatLng(37.76, -122.397), weight: 2},</v>
      </c>
      <c r="W4358" t="str">
        <f t="shared" si="410"/>
        <v>{location: new google.maps.LatLng(37.76, -122.397), weight: 0},</v>
      </c>
      <c r="X4358" t="str">
        <f t="shared" si="411"/>
        <v>{location: new google.maps.LatLng(37.76, -122.397), weight: 0},</v>
      </c>
      <c r="Y4358" t="str">
        <f t="shared" si="412"/>
        <v>{location: new google.maps.LatLng(37.76, -122.397), weight: 1},</v>
      </c>
    </row>
    <row r="4359" spans="1:25" x14ac:dyDescent="0.2">
      <c r="A4359">
        <v>37.76</v>
      </c>
      <c r="B4359">
        <v>-122.396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2</v>
      </c>
      <c r="K4359">
        <v>0</v>
      </c>
      <c r="L4359">
        <v>3</v>
      </c>
      <c r="M4359">
        <f>VLOOKUP(H4359,AE$2:$AJ$12,6,TRUE)</f>
        <v>0</v>
      </c>
      <c r="N4359">
        <f>VLOOKUP(I4359,AF$2:$AJ$12,5,TRUE)</f>
        <v>2</v>
      </c>
      <c r="O4359">
        <f>VLOOKUP(J4359,AG$2:$AJ$12,4,TRUE)</f>
        <v>4</v>
      </c>
      <c r="P4359">
        <f>VLOOKUP(K4359,AH$2:$AJ$12,3,TRUE)</f>
        <v>0</v>
      </c>
      <c r="Q4359">
        <f>VLOOKUP(L4359,AI$2:$AJ$12,2,TRUE)</f>
        <v>2</v>
      </c>
      <c r="T4359" t="str">
        <f t="shared" si="413"/>
        <v>Crimepoint.create(latitude:37.76, longitude:-122.396, drugdrink:0, misdemean:2, theft:4, violent:0, total:2, drugdrinkct:0, misdemeanct:1, theftct:2, violentct:0, totalct:3)</v>
      </c>
      <c r="U4359" t="str">
        <f t="shared" si="414"/>
        <v>{location: new google.maps.LatLng(37.76, -122.396), weight: 0},</v>
      </c>
      <c r="V4359" t="str">
        <f t="shared" si="409"/>
        <v>{location: new google.maps.LatLng(37.76, -122.396), weight: 0},</v>
      </c>
      <c r="W4359" t="str">
        <f t="shared" si="410"/>
        <v>{location: new google.maps.LatLng(37.76, -122.396), weight: 0},</v>
      </c>
      <c r="X4359" t="str">
        <f t="shared" si="411"/>
        <v>{location: new google.maps.LatLng(37.76, -122.396), weight: 0},</v>
      </c>
      <c r="Y4359" t="str">
        <f t="shared" si="412"/>
        <v>{location: new google.maps.LatLng(37.76, -122.396), weight: 0},</v>
      </c>
    </row>
    <row r="4360" spans="1:25" x14ac:dyDescent="0.2">
      <c r="A4360">
        <v>37.76</v>
      </c>
      <c r="B4360">
        <v>-122.395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3</v>
      </c>
      <c r="J4360">
        <v>1</v>
      </c>
      <c r="K4360">
        <v>0</v>
      </c>
      <c r="L4360">
        <v>4</v>
      </c>
      <c r="M4360">
        <f>VLOOKUP(H4360,AE$2:$AJ$12,6,TRUE)</f>
        <v>0</v>
      </c>
      <c r="N4360">
        <f>VLOOKUP(I4360,AF$2:$AJ$12,5,TRUE)</f>
        <v>5</v>
      </c>
      <c r="O4360">
        <f>VLOOKUP(J4360,AG$2:$AJ$12,4,TRUE)</f>
        <v>3</v>
      </c>
      <c r="P4360">
        <f>VLOOKUP(K4360,AH$2:$AJ$12,3,TRUE)</f>
        <v>0</v>
      </c>
      <c r="Q4360">
        <f>VLOOKUP(L4360,AI$2:$AJ$12,2,TRUE)</f>
        <v>3</v>
      </c>
      <c r="T4360" t="str">
        <f t="shared" si="413"/>
        <v>Crimepoint.create(latitude:37.76, longitude:-122.395, drugdrink:0, misdemean:5, theft:3, violent:0, total:3, drugdrinkct:0, misdemeanct:3, theftct:1, violentct:0, totalct:4)</v>
      </c>
      <c r="U4360" t="str">
        <f t="shared" si="414"/>
        <v>{location: new google.maps.LatLng(37.76, -122.395), weight: 0},</v>
      </c>
      <c r="V4360" t="str">
        <f t="shared" si="409"/>
        <v>{location: new google.maps.LatLng(37.76, -122.395), weight: 1},</v>
      </c>
      <c r="W4360" t="str">
        <f t="shared" si="410"/>
        <v>{location: new google.maps.LatLng(37.76, -122.395), weight: 0},</v>
      </c>
      <c r="X4360" t="str">
        <f t="shared" si="411"/>
        <v>{location: new google.maps.LatLng(37.76, -122.395), weight: 0},</v>
      </c>
      <c r="Y4360" t="str">
        <f t="shared" si="412"/>
        <v>{location: new google.maps.LatLng(37.76, -122.395), weight: 0},</v>
      </c>
    </row>
    <row r="4361" spans="1:25" x14ac:dyDescent="0.2">
      <c r="A4361">
        <v>37.76</v>
      </c>
      <c r="B4361">
        <v>-122.39100000000001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4</v>
      </c>
      <c r="K4361">
        <v>0</v>
      </c>
      <c r="L4361">
        <v>5</v>
      </c>
      <c r="M4361">
        <f>VLOOKUP(H4361,AE$2:$AJ$12,6,TRUE)</f>
        <v>0</v>
      </c>
      <c r="N4361">
        <f>VLOOKUP(I4361,AF$2:$AJ$12,5,TRUE)</f>
        <v>2</v>
      </c>
      <c r="O4361">
        <f>VLOOKUP(J4361,AG$2:$AJ$12,4,TRUE)</f>
        <v>6</v>
      </c>
      <c r="P4361">
        <f>VLOOKUP(K4361,AH$2:$AJ$12,3,TRUE)</f>
        <v>0</v>
      </c>
      <c r="Q4361">
        <f>VLOOKUP(L4361,AI$2:$AJ$12,2,TRUE)</f>
        <v>4</v>
      </c>
      <c r="T4361" t="str">
        <f t="shared" si="413"/>
        <v>Crimepoint.create(latitude:37.76, longitude:-122.391, drugdrink:0, misdemean:2, theft:6, violent:0, total:4, drugdrinkct:0, misdemeanct:1, theftct:4, violentct:0, totalct:5)</v>
      </c>
      <c r="U4361" t="str">
        <f t="shared" si="414"/>
        <v>{location: new google.maps.LatLng(37.76, -122.391), weight: 0},</v>
      </c>
      <c r="V4361" t="str">
        <f t="shared" si="409"/>
        <v>{location: new google.maps.LatLng(37.76, -122.391), weight: 0},</v>
      </c>
      <c r="W4361" t="str">
        <f t="shared" si="410"/>
        <v>{location: new google.maps.LatLng(37.76, -122.391), weight: 1},</v>
      </c>
      <c r="X4361" t="str">
        <f t="shared" si="411"/>
        <v>{location: new google.maps.LatLng(37.76, -122.391), weight: 0},</v>
      </c>
      <c r="Y4361" t="str">
        <f t="shared" si="412"/>
        <v>{location: new google.maps.LatLng(37.76, -122.391), weight: 0},</v>
      </c>
    </row>
    <row r="4362" spans="1:25" x14ac:dyDescent="0.2">
      <c r="A4362">
        <v>37.76</v>
      </c>
      <c r="B4362">
        <v>-122.39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4</v>
      </c>
      <c r="K4362">
        <v>0</v>
      </c>
      <c r="L4362">
        <v>5</v>
      </c>
      <c r="M4362">
        <f>VLOOKUP(H4362,AE$2:$AJ$12,6,TRUE)</f>
        <v>0</v>
      </c>
      <c r="N4362">
        <f>VLOOKUP(I4362,AF$2:$AJ$12,5,TRUE)</f>
        <v>2</v>
      </c>
      <c r="O4362">
        <f>VLOOKUP(J4362,AG$2:$AJ$12,4,TRUE)</f>
        <v>6</v>
      </c>
      <c r="P4362">
        <f>VLOOKUP(K4362,AH$2:$AJ$12,3,TRUE)</f>
        <v>0</v>
      </c>
      <c r="Q4362">
        <f>VLOOKUP(L4362,AI$2:$AJ$12,2,TRUE)</f>
        <v>4</v>
      </c>
      <c r="T4362" t="str">
        <f t="shared" si="413"/>
        <v>Crimepoint.create(latitude:37.76, longitude:-122.39, drugdrink:0, misdemean:2, theft:6, violent:0, total:4, drugdrinkct:0, misdemeanct:1, theftct:4, violentct:0, totalct:5)</v>
      </c>
      <c r="U4362" t="str">
        <f t="shared" si="414"/>
        <v>{location: new google.maps.LatLng(37.76, -122.39), weight: 0},</v>
      </c>
      <c r="V4362" t="str">
        <f t="shared" si="409"/>
        <v>{location: new google.maps.LatLng(37.76, -122.39), weight: 0},</v>
      </c>
      <c r="W4362" t="str">
        <f t="shared" si="410"/>
        <v>{location: new google.maps.LatLng(37.76, -122.39), weight: 1},</v>
      </c>
      <c r="X4362" t="str">
        <f t="shared" si="411"/>
        <v>{location: new google.maps.LatLng(37.76, -122.39), weight: 0},</v>
      </c>
      <c r="Y4362" t="str">
        <f t="shared" si="412"/>
        <v>{location: new google.maps.LatLng(37.76, -122.39), weight: 0},</v>
      </c>
    </row>
    <row r="4363" spans="1:25" x14ac:dyDescent="0.2">
      <c r="A4363">
        <v>37.76</v>
      </c>
      <c r="B4363">
        <v>-122.389</v>
      </c>
      <c r="C4363">
        <v>3</v>
      </c>
      <c r="D4363">
        <v>4</v>
      </c>
      <c r="E4363">
        <v>1</v>
      </c>
      <c r="F4363">
        <v>2</v>
      </c>
      <c r="G4363">
        <v>3</v>
      </c>
      <c r="H4363">
        <v>4</v>
      </c>
      <c r="I4363">
        <v>18</v>
      </c>
      <c r="J4363">
        <v>8</v>
      </c>
      <c r="K4363">
        <v>3</v>
      </c>
      <c r="L4363">
        <v>33</v>
      </c>
      <c r="M4363">
        <f>VLOOKUP(H4363,AE$2:$AJ$12,6,TRUE)</f>
        <v>9</v>
      </c>
      <c r="N4363">
        <f>VLOOKUP(I4363,AF$2:$AJ$12,5,TRUE)</f>
        <v>8</v>
      </c>
      <c r="O4363">
        <f>VLOOKUP(J4363,AG$2:$AJ$12,4,TRUE)</f>
        <v>8</v>
      </c>
      <c r="P4363">
        <f>VLOOKUP(K4363,AH$2:$AJ$12,3,TRUE)</f>
        <v>8</v>
      </c>
      <c r="Q4363">
        <f>VLOOKUP(L4363,AI$2:$AJ$12,2,TRUE)</f>
        <v>8</v>
      </c>
      <c r="T4363" t="str">
        <f t="shared" si="413"/>
        <v>Crimepoint.create(latitude:37.76, longitude:-122.389, drugdrink:9, misdemean:8, theft:8, violent:8, total:8, drugdrinkct:4, misdemeanct:18, theftct:8, violentct:3, totalct:33)</v>
      </c>
      <c r="U4363" t="str">
        <f t="shared" si="414"/>
        <v>{location: new google.maps.LatLng(37.76, -122.389), weight: 3},</v>
      </c>
      <c r="V4363" t="str">
        <f t="shared" si="409"/>
        <v>{location: new google.maps.LatLng(37.76, -122.389), weight: 4},</v>
      </c>
      <c r="W4363" t="str">
        <f t="shared" si="410"/>
        <v>{location: new google.maps.LatLng(37.76, -122.389), weight: 1},</v>
      </c>
      <c r="X4363" t="str">
        <f t="shared" si="411"/>
        <v>{location: new google.maps.LatLng(37.76, -122.389), weight: 2},</v>
      </c>
      <c r="Y4363" t="str">
        <f t="shared" si="412"/>
        <v>{location: new google.maps.LatLng(37.76, -122.389), weight: 3},</v>
      </c>
    </row>
    <row r="4364" spans="1:25" x14ac:dyDescent="0.2">
      <c r="A4364">
        <v>37.76</v>
      </c>
      <c r="B4364">
        <v>-122.38800000000001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1</v>
      </c>
      <c r="M4364">
        <f>VLOOKUP(H4364,AE$2:$AJ$12,6,TRUE)</f>
        <v>0</v>
      </c>
      <c r="N4364">
        <f>VLOOKUP(I4364,AF$2:$AJ$12,5,TRUE)</f>
        <v>2</v>
      </c>
      <c r="O4364">
        <f>VLOOKUP(J4364,AG$2:$AJ$12,4,TRUE)</f>
        <v>0</v>
      </c>
      <c r="P4364">
        <f>VLOOKUP(K4364,AH$2:$AJ$12,3,TRUE)</f>
        <v>0</v>
      </c>
      <c r="Q4364">
        <f>VLOOKUP(L4364,AI$2:$AJ$12,2,TRUE)</f>
        <v>0</v>
      </c>
      <c r="T4364" t="str">
        <f t="shared" si="413"/>
        <v>Crimepoint.create(latitude:37.76, longitude:-122.388, drugdrink:0, misdemean:2, theft:0, violent:0, total:0, drugdrinkct:0, misdemeanct:1, theftct:0, violentct:0, totalct:1)</v>
      </c>
      <c r="U4364" t="str">
        <f t="shared" si="414"/>
        <v>{location: new google.maps.LatLng(37.76, -122.388), weight: 0},</v>
      </c>
      <c r="V4364" t="str">
        <f t="shared" si="409"/>
        <v>{location: new google.maps.LatLng(37.76, -122.388), weight: 0},</v>
      </c>
      <c r="W4364" t="str">
        <f t="shared" si="410"/>
        <v>{location: new google.maps.LatLng(37.76, -122.388), weight: 0},</v>
      </c>
      <c r="X4364" t="str">
        <f t="shared" si="411"/>
        <v>{location: new google.maps.LatLng(37.76, -122.388), weight: 0},</v>
      </c>
      <c r="Y4364" t="str">
        <f t="shared" si="412"/>
        <v>{location: new google.maps.LatLng(37.76, -122.388), weight: 0},</v>
      </c>
    </row>
    <row r="4365" spans="1:25" x14ac:dyDescent="0.2">
      <c r="A4365">
        <v>37.761000000000003</v>
      </c>
      <c r="B4365">
        <v>-122.51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f>VLOOKUP(H4365,AE$2:$AJ$12,6,TRUE)</f>
        <v>0</v>
      </c>
      <c r="N4365">
        <f>VLOOKUP(I4365,AF$2:$AJ$12,5,TRUE)</f>
        <v>2</v>
      </c>
      <c r="O4365">
        <f>VLOOKUP(J4365,AG$2:$AJ$12,4,TRUE)</f>
        <v>0</v>
      </c>
      <c r="P4365">
        <f>VLOOKUP(K4365,AH$2:$AJ$12,3,TRUE)</f>
        <v>0</v>
      </c>
      <c r="Q4365">
        <f>VLOOKUP(L4365,AI$2:$AJ$12,2,TRUE)</f>
        <v>0</v>
      </c>
      <c r="T4365" t="str">
        <f t="shared" si="413"/>
        <v>Crimepoint.create(latitude:37.761, longitude:-122.51, drugdrink:0, misdemean:2, theft:0, violent:0, total:0, drugdrinkct:0, misdemeanct:1, theftct:0, violentct:0, totalct:1)</v>
      </c>
      <c r="U4365" t="str">
        <f t="shared" si="414"/>
        <v>{location: new google.maps.LatLng(37.761, -122.51), weight: 0},</v>
      </c>
      <c r="V4365" t="str">
        <f t="shared" si="409"/>
        <v>{location: new google.maps.LatLng(37.761, -122.51), weight: 0},</v>
      </c>
      <c r="W4365" t="str">
        <f t="shared" si="410"/>
        <v>{location: new google.maps.LatLng(37.761, -122.51), weight: 0},</v>
      </c>
      <c r="X4365" t="str">
        <f t="shared" si="411"/>
        <v>{location: new google.maps.LatLng(37.761, -122.51), weight: 0},</v>
      </c>
      <c r="Y4365" t="str">
        <f t="shared" si="412"/>
        <v>{location: new google.maps.LatLng(37.761, -122.51), weight: 0},</v>
      </c>
    </row>
    <row r="4366" spans="1:25" x14ac:dyDescent="0.2">
      <c r="A4366">
        <v>37.761000000000003</v>
      </c>
      <c r="B4366">
        <v>-122.509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3</v>
      </c>
      <c r="J4366">
        <v>1</v>
      </c>
      <c r="K4366">
        <v>2</v>
      </c>
      <c r="L4366">
        <v>6</v>
      </c>
      <c r="M4366">
        <f>VLOOKUP(H4366,AE$2:$AJ$12,6,TRUE)</f>
        <v>0</v>
      </c>
      <c r="N4366">
        <f>VLOOKUP(I4366,AF$2:$AJ$12,5,TRUE)</f>
        <v>5</v>
      </c>
      <c r="O4366">
        <f>VLOOKUP(J4366,AG$2:$AJ$12,4,TRUE)</f>
        <v>3</v>
      </c>
      <c r="P4366">
        <f>VLOOKUP(K4366,AH$2:$AJ$12,3,TRUE)</f>
        <v>7</v>
      </c>
      <c r="Q4366">
        <f>VLOOKUP(L4366,AI$2:$AJ$12,2,TRUE)</f>
        <v>4</v>
      </c>
      <c r="T4366" t="str">
        <f t="shared" si="413"/>
        <v>Crimepoint.create(latitude:37.761, longitude:-122.509, drugdrink:0, misdemean:5, theft:3, violent:7, total:4, drugdrinkct:0, misdemeanct:3, theftct:1, violentct:2, totalct:6)</v>
      </c>
      <c r="U4366" t="str">
        <f t="shared" si="414"/>
        <v>{location: new google.maps.LatLng(37.761, -122.509), weight: 0},</v>
      </c>
      <c r="V4366" t="str">
        <f t="shared" si="409"/>
        <v>{location: new google.maps.LatLng(37.761, -122.509), weight: 1},</v>
      </c>
      <c r="W4366" t="str">
        <f t="shared" si="410"/>
        <v>{location: new google.maps.LatLng(37.761, -122.509), weight: 0},</v>
      </c>
      <c r="X4366" t="str">
        <f t="shared" si="411"/>
        <v>{location: new google.maps.LatLng(37.761, -122.509), weight: 1},</v>
      </c>
      <c r="Y4366" t="str">
        <f t="shared" si="412"/>
        <v>{location: new google.maps.LatLng(37.761, -122.509), weight: 0},</v>
      </c>
    </row>
    <row r="4367" spans="1:25" x14ac:dyDescent="0.2">
      <c r="A4367">
        <v>37.761000000000003</v>
      </c>
      <c r="B4367">
        <v>-122.508</v>
      </c>
      <c r="C4367">
        <v>0</v>
      </c>
      <c r="D4367">
        <v>1</v>
      </c>
      <c r="E4367">
        <v>1</v>
      </c>
      <c r="F4367">
        <v>3</v>
      </c>
      <c r="G4367">
        <v>1</v>
      </c>
      <c r="H4367">
        <v>0</v>
      </c>
      <c r="I4367">
        <v>5</v>
      </c>
      <c r="J4367">
        <v>5</v>
      </c>
      <c r="K4367">
        <v>4</v>
      </c>
      <c r="L4367">
        <v>14</v>
      </c>
      <c r="M4367">
        <f>VLOOKUP(H4367,AE$2:$AJ$12,6,TRUE)</f>
        <v>0</v>
      </c>
      <c r="N4367">
        <f>VLOOKUP(I4367,AF$2:$AJ$12,5,TRUE)</f>
        <v>6</v>
      </c>
      <c r="O4367">
        <f>VLOOKUP(J4367,AG$2:$AJ$12,4,TRUE)</f>
        <v>7</v>
      </c>
      <c r="P4367">
        <f>VLOOKUP(K4367,AH$2:$AJ$12,3,TRUE)</f>
        <v>8</v>
      </c>
      <c r="Q4367">
        <f>VLOOKUP(L4367,AI$2:$AJ$12,2,TRUE)</f>
        <v>7</v>
      </c>
      <c r="T4367" t="str">
        <f t="shared" si="413"/>
        <v>Crimepoint.create(latitude:37.761, longitude:-122.508, drugdrink:0, misdemean:6, theft:7, violent:8, total:7, drugdrinkct:0, misdemeanct:5, theftct:5, violentct:4, totalct:14)</v>
      </c>
      <c r="U4367" t="str">
        <f t="shared" si="414"/>
        <v>{location: new google.maps.LatLng(37.761, -122.508), weight: 0},</v>
      </c>
      <c r="V4367" t="str">
        <f t="shared" si="409"/>
        <v>{location: new google.maps.LatLng(37.761, -122.508), weight: 1},</v>
      </c>
      <c r="W4367" t="str">
        <f t="shared" si="410"/>
        <v>{location: new google.maps.LatLng(37.761, -122.508), weight: 1},</v>
      </c>
      <c r="X4367" t="str">
        <f t="shared" si="411"/>
        <v>{location: new google.maps.LatLng(37.761, -122.508), weight: 3},</v>
      </c>
      <c r="Y4367" t="str">
        <f t="shared" si="412"/>
        <v>{location: new google.maps.LatLng(37.761, -122.508), weight: 1},</v>
      </c>
    </row>
    <row r="4368" spans="1:25" x14ac:dyDescent="0.2">
      <c r="A4368">
        <v>37.761000000000003</v>
      </c>
      <c r="B4368">
        <v>-122.50700000000001</v>
      </c>
      <c r="C4368">
        <v>0</v>
      </c>
      <c r="D4368">
        <v>1</v>
      </c>
      <c r="E4368">
        <v>0</v>
      </c>
      <c r="F4368">
        <v>0</v>
      </c>
      <c r="G4368">
        <v>1</v>
      </c>
      <c r="H4368">
        <v>0</v>
      </c>
      <c r="I4368">
        <v>4</v>
      </c>
      <c r="J4368">
        <v>3</v>
      </c>
      <c r="K4368">
        <v>0</v>
      </c>
      <c r="L4368">
        <v>7</v>
      </c>
      <c r="M4368">
        <f>VLOOKUP(H4368,AE$2:$AJ$12,6,TRUE)</f>
        <v>0</v>
      </c>
      <c r="N4368">
        <f>VLOOKUP(I4368,AF$2:$AJ$12,5,TRUE)</f>
        <v>6</v>
      </c>
      <c r="O4368">
        <f>VLOOKUP(J4368,AG$2:$AJ$12,4,TRUE)</f>
        <v>5</v>
      </c>
      <c r="P4368">
        <f>VLOOKUP(K4368,AH$2:$AJ$12,3,TRUE)</f>
        <v>0</v>
      </c>
      <c r="Q4368">
        <f>VLOOKUP(L4368,AI$2:$AJ$12,2,TRUE)</f>
        <v>5</v>
      </c>
      <c r="T4368" t="str">
        <f t="shared" si="413"/>
        <v>Crimepoint.create(latitude:37.761, longitude:-122.507, drugdrink:0, misdemean:6, theft:5, violent:0, total:5, drugdrinkct:0, misdemeanct:4, theftct:3, violentct:0, totalct:7)</v>
      </c>
      <c r="U4368" t="str">
        <f t="shared" si="414"/>
        <v>{location: new google.maps.LatLng(37.761, -122.507), weight: 0},</v>
      </c>
      <c r="V4368" t="str">
        <f t="shared" si="409"/>
        <v>{location: new google.maps.LatLng(37.761, -122.507), weight: 1},</v>
      </c>
      <c r="W4368" t="str">
        <f t="shared" si="410"/>
        <v>{location: new google.maps.LatLng(37.761, -122.507), weight: 0},</v>
      </c>
      <c r="X4368" t="str">
        <f t="shared" si="411"/>
        <v>{location: new google.maps.LatLng(37.761, -122.507), weight: 0},</v>
      </c>
      <c r="Y4368" t="str">
        <f t="shared" si="412"/>
        <v>{location: new google.maps.LatLng(37.761, -122.507), weight: 1},</v>
      </c>
    </row>
    <row r="4369" spans="1:25" x14ac:dyDescent="0.2">
      <c r="A4369">
        <v>37.761000000000003</v>
      </c>
      <c r="B4369">
        <v>-122.506</v>
      </c>
      <c r="C4369">
        <v>1</v>
      </c>
      <c r="D4369">
        <v>2</v>
      </c>
      <c r="E4369">
        <v>0</v>
      </c>
      <c r="F4369">
        <v>3</v>
      </c>
      <c r="G4369">
        <v>2</v>
      </c>
      <c r="H4369">
        <v>1</v>
      </c>
      <c r="I4369">
        <v>11</v>
      </c>
      <c r="J4369">
        <v>3</v>
      </c>
      <c r="K4369">
        <v>4</v>
      </c>
      <c r="L4369">
        <v>19</v>
      </c>
      <c r="M4369">
        <f>VLOOKUP(H4369,AE$2:$AJ$12,6,TRUE)</f>
        <v>8</v>
      </c>
      <c r="N4369">
        <f>VLOOKUP(I4369,AF$2:$AJ$12,5,TRUE)</f>
        <v>8</v>
      </c>
      <c r="O4369">
        <f>VLOOKUP(J4369,AG$2:$AJ$12,4,TRUE)</f>
        <v>5</v>
      </c>
      <c r="P4369">
        <f>VLOOKUP(K4369,AH$2:$AJ$12,3,TRUE)</f>
        <v>8</v>
      </c>
      <c r="Q4369">
        <f>VLOOKUP(L4369,AI$2:$AJ$12,2,TRUE)</f>
        <v>7</v>
      </c>
      <c r="T4369" t="str">
        <f t="shared" si="413"/>
        <v>Crimepoint.create(latitude:37.761, longitude:-122.506, drugdrink:8, misdemean:8, theft:5, violent:8, total:7, drugdrinkct:1, misdemeanct:11, theftct:3, violentct:4, totalct:19)</v>
      </c>
      <c r="U4369" t="str">
        <f t="shared" si="414"/>
        <v>{location: new google.maps.LatLng(37.761, -122.506), weight: 1},</v>
      </c>
      <c r="V4369" t="str">
        <f t="shared" si="409"/>
        <v>{location: new google.maps.LatLng(37.761, -122.506), weight: 2},</v>
      </c>
      <c r="W4369" t="str">
        <f t="shared" si="410"/>
        <v>{location: new google.maps.LatLng(37.761, -122.506), weight: 0},</v>
      </c>
      <c r="X4369" t="str">
        <f t="shared" si="411"/>
        <v>{location: new google.maps.LatLng(37.761, -122.506), weight: 3},</v>
      </c>
      <c r="Y4369" t="str">
        <f t="shared" si="412"/>
        <v>{location: new google.maps.LatLng(37.761, -122.506), weight: 2},</v>
      </c>
    </row>
    <row r="4370" spans="1:25" x14ac:dyDescent="0.2">
      <c r="A4370">
        <v>37.761000000000003</v>
      </c>
      <c r="B4370">
        <v>-122.505</v>
      </c>
      <c r="C4370">
        <v>0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3</v>
      </c>
      <c r="J4370">
        <v>0</v>
      </c>
      <c r="K4370">
        <v>1</v>
      </c>
      <c r="L4370">
        <v>4</v>
      </c>
      <c r="M4370">
        <f>VLOOKUP(H4370,AE$2:$AJ$12,6,TRUE)</f>
        <v>0</v>
      </c>
      <c r="N4370">
        <f>VLOOKUP(I4370,AF$2:$AJ$12,5,TRUE)</f>
        <v>5</v>
      </c>
      <c r="O4370">
        <f>VLOOKUP(J4370,AG$2:$AJ$12,4,TRUE)</f>
        <v>0</v>
      </c>
      <c r="P4370">
        <f>VLOOKUP(K4370,AH$2:$AJ$12,3,TRUE)</f>
        <v>7</v>
      </c>
      <c r="Q4370">
        <f>VLOOKUP(L4370,AI$2:$AJ$12,2,TRUE)</f>
        <v>3</v>
      </c>
      <c r="T4370" t="str">
        <f t="shared" si="413"/>
        <v>Crimepoint.create(latitude:37.761, longitude:-122.505, drugdrink:0, misdemean:5, theft:0, violent:7, total:3, drugdrinkct:0, misdemeanct:3, theftct:0, violentct:1, totalct:4)</v>
      </c>
      <c r="U4370" t="str">
        <f t="shared" si="414"/>
        <v>{location: new google.maps.LatLng(37.761, -122.505), weight: 0},</v>
      </c>
      <c r="V4370" t="str">
        <f t="shared" si="409"/>
        <v>{location: new google.maps.LatLng(37.761, -122.505), weight: 1},</v>
      </c>
      <c r="W4370" t="str">
        <f t="shared" si="410"/>
        <v>{location: new google.maps.LatLng(37.761, -122.505), weight: 0},</v>
      </c>
      <c r="X4370" t="str">
        <f t="shared" si="411"/>
        <v>{location: new google.maps.LatLng(37.761, -122.505), weight: 1},</v>
      </c>
      <c r="Y4370" t="str">
        <f t="shared" si="412"/>
        <v>{location: new google.maps.LatLng(37.761, -122.505), weight: 0},</v>
      </c>
    </row>
    <row r="4371" spans="1:25" x14ac:dyDescent="0.2">
      <c r="A4371">
        <v>37.761000000000003</v>
      </c>
      <c r="B4371">
        <v>-122.504</v>
      </c>
      <c r="C4371">
        <v>1</v>
      </c>
      <c r="D4371">
        <v>1</v>
      </c>
      <c r="E4371">
        <v>0</v>
      </c>
      <c r="F4371">
        <v>1</v>
      </c>
      <c r="G4371">
        <v>1</v>
      </c>
      <c r="H4371">
        <v>1</v>
      </c>
      <c r="I4371">
        <v>3</v>
      </c>
      <c r="J4371">
        <v>2</v>
      </c>
      <c r="K4371">
        <v>1</v>
      </c>
      <c r="L4371">
        <v>7</v>
      </c>
      <c r="M4371">
        <f>VLOOKUP(H4371,AE$2:$AJ$12,6,TRUE)</f>
        <v>8</v>
      </c>
      <c r="N4371">
        <f>VLOOKUP(I4371,AF$2:$AJ$12,5,TRUE)</f>
        <v>5</v>
      </c>
      <c r="O4371">
        <f>VLOOKUP(J4371,AG$2:$AJ$12,4,TRUE)</f>
        <v>4</v>
      </c>
      <c r="P4371">
        <f>VLOOKUP(K4371,AH$2:$AJ$12,3,TRUE)</f>
        <v>7</v>
      </c>
      <c r="Q4371">
        <f>VLOOKUP(L4371,AI$2:$AJ$12,2,TRUE)</f>
        <v>5</v>
      </c>
      <c r="T4371" t="str">
        <f t="shared" si="413"/>
        <v>Crimepoint.create(latitude:37.761, longitude:-122.504, drugdrink:8, misdemean:5, theft:4, violent:7, total:5, drugdrinkct:1, misdemeanct:3, theftct:2, violentct:1, totalct:7)</v>
      </c>
      <c r="U4371" t="str">
        <f t="shared" si="414"/>
        <v>{location: new google.maps.LatLng(37.761, -122.504), weight: 1},</v>
      </c>
      <c r="V4371" t="str">
        <f t="shared" si="409"/>
        <v>{location: new google.maps.LatLng(37.761, -122.504), weight: 1},</v>
      </c>
      <c r="W4371" t="str">
        <f t="shared" si="410"/>
        <v>{location: new google.maps.LatLng(37.761, -122.504), weight: 0},</v>
      </c>
      <c r="X4371" t="str">
        <f t="shared" si="411"/>
        <v>{location: new google.maps.LatLng(37.761, -122.504), weight: 1},</v>
      </c>
      <c r="Y4371" t="str">
        <f t="shared" si="412"/>
        <v>{location: new google.maps.LatLng(37.761, -122.504), weight: 1},</v>
      </c>
    </row>
    <row r="4372" spans="1:25" x14ac:dyDescent="0.2">
      <c r="A4372">
        <v>37.761000000000003</v>
      </c>
      <c r="B4372">
        <v>-122.503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3</v>
      </c>
      <c r="J4372">
        <v>5</v>
      </c>
      <c r="K4372">
        <v>2</v>
      </c>
      <c r="L4372">
        <v>11</v>
      </c>
      <c r="M4372">
        <f>VLOOKUP(H4372,AE$2:$AJ$12,6,TRUE)</f>
        <v>8</v>
      </c>
      <c r="N4372">
        <f>VLOOKUP(I4372,AF$2:$AJ$12,5,TRUE)</f>
        <v>5</v>
      </c>
      <c r="O4372">
        <f>VLOOKUP(J4372,AG$2:$AJ$12,4,TRUE)</f>
        <v>7</v>
      </c>
      <c r="P4372">
        <f>VLOOKUP(K4372,AH$2:$AJ$12,3,TRUE)</f>
        <v>7</v>
      </c>
      <c r="Q4372">
        <f>VLOOKUP(L4372,AI$2:$AJ$12,2,TRUE)</f>
        <v>6</v>
      </c>
      <c r="T4372" t="str">
        <f t="shared" si="413"/>
        <v>Crimepoint.create(latitude:37.761, longitude:-122.503, drugdrink:8, misdemean:5, theft:7, violent:7, total:6, drugdrinkct:1, misdemeanct:3, theftct:5, violentct:2, totalct:11)</v>
      </c>
      <c r="U4372" t="str">
        <f t="shared" si="414"/>
        <v>{location: new google.maps.LatLng(37.761, -122.503), weight: 1},</v>
      </c>
      <c r="V4372" t="str">
        <f t="shared" si="409"/>
        <v>{location: new google.maps.LatLng(37.761, -122.503), weight: 1},</v>
      </c>
      <c r="W4372" t="str">
        <f t="shared" si="410"/>
        <v>{location: new google.maps.LatLng(37.761, -122.503), weight: 1},</v>
      </c>
      <c r="X4372" t="str">
        <f t="shared" si="411"/>
        <v>{location: new google.maps.LatLng(37.761, -122.503), weight: 1},</v>
      </c>
      <c r="Y4372" t="str">
        <f t="shared" si="412"/>
        <v>{location: new google.maps.LatLng(37.761, -122.503), weight: 1},</v>
      </c>
    </row>
    <row r="4373" spans="1:25" x14ac:dyDescent="0.2">
      <c r="A4373">
        <v>37.761000000000003</v>
      </c>
      <c r="B4373">
        <v>-122.502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0</v>
      </c>
      <c r="L4373">
        <v>2</v>
      </c>
      <c r="M4373">
        <f>VLOOKUP(H4373,AE$2:$AJ$12,6,TRUE)</f>
        <v>0</v>
      </c>
      <c r="N4373">
        <f>VLOOKUP(I4373,AF$2:$AJ$12,5,TRUE)</f>
        <v>2</v>
      </c>
      <c r="O4373">
        <f>VLOOKUP(J4373,AG$2:$AJ$12,4,TRUE)</f>
        <v>3</v>
      </c>
      <c r="P4373">
        <f>VLOOKUP(K4373,AH$2:$AJ$12,3,TRUE)</f>
        <v>0</v>
      </c>
      <c r="Q4373">
        <f>VLOOKUP(L4373,AI$2:$AJ$12,2,TRUE)</f>
        <v>1</v>
      </c>
      <c r="T4373" t="str">
        <f t="shared" si="413"/>
        <v>Crimepoint.create(latitude:37.761, longitude:-122.502, drugdrink:0, misdemean:2, theft:3, violent:0, total:1, drugdrinkct:0, misdemeanct:1, theftct:1, violentct:0, totalct:2)</v>
      </c>
      <c r="U4373" t="str">
        <f t="shared" si="414"/>
        <v>{location: new google.maps.LatLng(37.761, -122.502), weight: 0},</v>
      </c>
      <c r="V4373" t="str">
        <f t="shared" si="409"/>
        <v>{location: new google.maps.LatLng(37.761, -122.502), weight: 0},</v>
      </c>
      <c r="W4373" t="str">
        <f t="shared" si="410"/>
        <v>{location: new google.maps.LatLng(37.761, -122.502), weight: 0},</v>
      </c>
      <c r="X4373" t="str">
        <f t="shared" si="411"/>
        <v>{location: new google.maps.LatLng(37.761, -122.502), weight: 0},</v>
      </c>
      <c r="Y4373" t="str">
        <f t="shared" si="412"/>
        <v>{location: new google.maps.LatLng(37.761, -122.502), weight: 0},</v>
      </c>
    </row>
    <row r="4374" spans="1:25" x14ac:dyDescent="0.2">
      <c r="A4374">
        <v>37.761000000000003</v>
      </c>
      <c r="B4374">
        <v>-122.501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0</v>
      </c>
      <c r="K4374">
        <v>0</v>
      </c>
      <c r="L4374">
        <v>4</v>
      </c>
      <c r="M4374">
        <f>VLOOKUP(H4374,AE$2:$AJ$12,6,TRUE)</f>
        <v>0</v>
      </c>
      <c r="N4374">
        <f>VLOOKUP(I4374,AF$2:$AJ$12,5,TRUE)</f>
        <v>6</v>
      </c>
      <c r="O4374">
        <f>VLOOKUP(J4374,AG$2:$AJ$12,4,TRUE)</f>
        <v>0</v>
      </c>
      <c r="P4374">
        <f>VLOOKUP(K4374,AH$2:$AJ$12,3,TRUE)</f>
        <v>0</v>
      </c>
      <c r="Q4374">
        <f>VLOOKUP(L4374,AI$2:$AJ$12,2,TRUE)</f>
        <v>3</v>
      </c>
      <c r="T4374" t="str">
        <f t="shared" si="413"/>
        <v>Crimepoint.create(latitude:37.761, longitude:-122.501, drugdrink:0, misdemean:6, theft:0, violent:0, total:3, drugdrinkct:0, misdemeanct:4, theftct:0, violentct:0, totalct:4)</v>
      </c>
      <c r="U4374" t="str">
        <f t="shared" si="414"/>
        <v>{location: new google.maps.LatLng(37.761, -122.501), weight: 0},</v>
      </c>
      <c r="V4374" t="str">
        <f t="shared" si="409"/>
        <v>{location: new google.maps.LatLng(37.761, -122.501), weight: 1},</v>
      </c>
      <c r="W4374" t="str">
        <f t="shared" si="410"/>
        <v>{location: new google.maps.LatLng(37.761, -122.501), weight: 0},</v>
      </c>
      <c r="X4374" t="str">
        <f t="shared" si="411"/>
        <v>{location: new google.maps.LatLng(37.761, -122.501), weight: 0},</v>
      </c>
      <c r="Y4374" t="str">
        <f t="shared" si="412"/>
        <v>{location: new google.maps.LatLng(37.761, -122.501), weight: 0},</v>
      </c>
    </row>
    <row r="4375" spans="1:25" x14ac:dyDescent="0.2">
      <c r="A4375">
        <v>37.761000000000003</v>
      </c>
      <c r="B4375">
        <v>-122.5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1</v>
      </c>
      <c r="M4375">
        <f>VLOOKUP(H4375,AE$2:$AJ$12,6,TRUE)</f>
        <v>0</v>
      </c>
      <c r="N4375">
        <f>VLOOKUP(I4375,AF$2:$AJ$12,5,TRUE)</f>
        <v>2</v>
      </c>
      <c r="O4375">
        <f>VLOOKUP(J4375,AG$2:$AJ$12,4,TRUE)</f>
        <v>0</v>
      </c>
      <c r="P4375">
        <f>VLOOKUP(K4375,AH$2:$AJ$12,3,TRUE)</f>
        <v>0</v>
      </c>
      <c r="Q4375">
        <f>VLOOKUP(L4375,AI$2:$AJ$12,2,TRUE)</f>
        <v>0</v>
      </c>
      <c r="T4375" t="str">
        <f t="shared" si="413"/>
        <v>Crimepoint.create(latitude:37.761, longitude:-122.5, drugdrink:0, misdemean:2, theft:0, violent:0, total:0, drugdrinkct:0, misdemeanct:1, theftct:0, violentct:0, totalct:1)</v>
      </c>
      <c r="U4375" t="str">
        <f t="shared" si="414"/>
        <v>{location: new google.maps.LatLng(37.761, -122.5), weight: 0},</v>
      </c>
      <c r="V4375" t="str">
        <f t="shared" si="409"/>
        <v>{location: new google.maps.LatLng(37.761, -122.5), weight: 0},</v>
      </c>
      <c r="W4375" t="str">
        <f t="shared" si="410"/>
        <v>{location: new google.maps.LatLng(37.761, -122.5), weight: 0},</v>
      </c>
      <c r="X4375" t="str">
        <f t="shared" si="411"/>
        <v>{location: new google.maps.LatLng(37.761, -122.5), weight: 0},</v>
      </c>
      <c r="Y4375" t="str">
        <f t="shared" si="412"/>
        <v>{location: new google.maps.LatLng(37.761, -122.5), weight: 0},</v>
      </c>
    </row>
    <row r="4376" spans="1:25" x14ac:dyDescent="0.2">
      <c r="A4376">
        <v>37.761000000000003</v>
      </c>
      <c r="B4376">
        <v>-122.499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4</v>
      </c>
      <c r="J4376">
        <v>3</v>
      </c>
      <c r="K4376">
        <v>0</v>
      </c>
      <c r="L4376">
        <v>7</v>
      </c>
      <c r="M4376">
        <f>VLOOKUP(H4376,AE$2:$AJ$12,6,TRUE)</f>
        <v>0</v>
      </c>
      <c r="N4376">
        <f>VLOOKUP(I4376,AF$2:$AJ$12,5,TRUE)</f>
        <v>6</v>
      </c>
      <c r="O4376">
        <f>VLOOKUP(J4376,AG$2:$AJ$12,4,TRUE)</f>
        <v>5</v>
      </c>
      <c r="P4376">
        <f>VLOOKUP(K4376,AH$2:$AJ$12,3,TRUE)</f>
        <v>0</v>
      </c>
      <c r="Q4376">
        <f>VLOOKUP(L4376,AI$2:$AJ$12,2,TRUE)</f>
        <v>5</v>
      </c>
      <c r="T4376" t="str">
        <f t="shared" si="413"/>
        <v>Crimepoint.create(latitude:37.761, longitude:-122.499, drugdrink:0, misdemean:6, theft:5, violent:0, total:5, drugdrinkct:0, misdemeanct:4, theftct:3, violentct:0, totalct:7)</v>
      </c>
      <c r="U4376" t="str">
        <f t="shared" si="414"/>
        <v>{location: new google.maps.LatLng(37.761, -122.499), weight: 0},</v>
      </c>
      <c r="V4376" t="str">
        <f t="shared" si="409"/>
        <v>{location: new google.maps.LatLng(37.761, -122.499), weight: 1},</v>
      </c>
      <c r="W4376" t="str">
        <f t="shared" si="410"/>
        <v>{location: new google.maps.LatLng(37.761, -122.499), weight: 0},</v>
      </c>
      <c r="X4376" t="str">
        <f t="shared" si="411"/>
        <v>{location: new google.maps.LatLng(37.761, -122.499), weight: 0},</v>
      </c>
      <c r="Y4376" t="str">
        <f t="shared" si="412"/>
        <v>{location: new google.maps.LatLng(37.761, -122.499), weight: 1},</v>
      </c>
    </row>
    <row r="4377" spans="1:25" x14ac:dyDescent="0.2">
      <c r="A4377">
        <v>37.761000000000003</v>
      </c>
      <c r="B4377">
        <v>-122.498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2</v>
      </c>
      <c r="J4377">
        <v>2</v>
      </c>
      <c r="K4377">
        <v>0</v>
      </c>
      <c r="L4377">
        <v>4</v>
      </c>
      <c r="M4377">
        <f>VLOOKUP(H4377,AE$2:$AJ$12,6,TRUE)</f>
        <v>0</v>
      </c>
      <c r="N4377">
        <f>VLOOKUP(I4377,AF$2:$AJ$12,5,TRUE)</f>
        <v>4</v>
      </c>
      <c r="O4377">
        <f>VLOOKUP(J4377,AG$2:$AJ$12,4,TRUE)</f>
        <v>4</v>
      </c>
      <c r="P4377">
        <f>VLOOKUP(K4377,AH$2:$AJ$12,3,TRUE)</f>
        <v>0</v>
      </c>
      <c r="Q4377">
        <f>VLOOKUP(L4377,AI$2:$AJ$12,2,TRUE)</f>
        <v>3</v>
      </c>
      <c r="T4377" t="str">
        <f t="shared" si="413"/>
        <v>Crimepoint.create(latitude:37.761, longitude:-122.498, drugdrink:0, misdemean:4, theft:4, violent:0, total:3, drugdrinkct:0, misdemeanct:2, theftct:2, violentct:0, totalct:4)</v>
      </c>
      <c r="U4377" t="str">
        <f t="shared" si="414"/>
        <v>{location: new google.maps.LatLng(37.761, -122.498), weight: 0},</v>
      </c>
      <c r="V4377" t="str">
        <f t="shared" si="409"/>
        <v>{location: new google.maps.LatLng(37.761, -122.498), weight: 0},</v>
      </c>
      <c r="W4377" t="str">
        <f t="shared" si="410"/>
        <v>{location: new google.maps.LatLng(37.761, -122.498), weight: 0},</v>
      </c>
      <c r="X4377" t="str">
        <f t="shared" si="411"/>
        <v>{location: new google.maps.LatLng(37.761, -122.498), weight: 0},</v>
      </c>
      <c r="Y4377" t="str">
        <f t="shared" si="412"/>
        <v>{location: new google.maps.LatLng(37.761, -122.498), weight: 0},</v>
      </c>
    </row>
    <row r="4378" spans="1:25" x14ac:dyDescent="0.2">
      <c r="A4378">
        <v>37.761000000000003</v>
      </c>
      <c r="B4378">
        <v>-122.497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2</v>
      </c>
      <c r="M4378">
        <f>VLOOKUP(H4378,AE$2:$AJ$12,6,TRUE)</f>
        <v>0</v>
      </c>
      <c r="N4378">
        <f>VLOOKUP(I4378,AF$2:$AJ$12,5,TRUE)</f>
        <v>2</v>
      </c>
      <c r="O4378">
        <f>VLOOKUP(J4378,AG$2:$AJ$12,4,TRUE)</f>
        <v>0</v>
      </c>
      <c r="P4378">
        <f>VLOOKUP(K4378,AH$2:$AJ$12,3,TRUE)</f>
        <v>7</v>
      </c>
      <c r="Q4378">
        <f>VLOOKUP(L4378,AI$2:$AJ$12,2,TRUE)</f>
        <v>1</v>
      </c>
      <c r="T4378" t="str">
        <f t="shared" si="413"/>
        <v>Crimepoint.create(latitude:37.761, longitude:-122.497, drugdrink:0, misdemean:2, theft:0, violent:7, total:1, drugdrinkct:0, misdemeanct:1, theftct:0, violentct:1, totalct:2)</v>
      </c>
      <c r="U4378" t="str">
        <f t="shared" si="414"/>
        <v>{location: new google.maps.LatLng(37.761, -122.497), weight: 0},</v>
      </c>
      <c r="V4378" t="str">
        <f t="shared" si="409"/>
        <v>{location: new google.maps.LatLng(37.761, -122.497), weight: 0},</v>
      </c>
      <c r="W4378" t="str">
        <f t="shared" si="410"/>
        <v>{location: new google.maps.LatLng(37.761, -122.497), weight: 0},</v>
      </c>
      <c r="X4378" t="str">
        <f t="shared" si="411"/>
        <v>{location: new google.maps.LatLng(37.761, -122.497), weight: 1},</v>
      </c>
      <c r="Y4378" t="str">
        <f t="shared" si="412"/>
        <v>{location: new google.maps.LatLng(37.761, -122.497), weight: 0},</v>
      </c>
    </row>
    <row r="4379" spans="1:25" x14ac:dyDescent="0.2">
      <c r="A4379">
        <v>37.761000000000003</v>
      </c>
      <c r="B4379">
        <v>-122.496</v>
      </c>
      <c r="C4379">
        <v>0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3</v>
      </c>
      <c r="J4379">
        <v>1</v>
      </c>
      <c r="K4379">
        <v>1</v>
      </c>
      <c r="L4379">
        <v>5</v>
      </c>
      <c r="M4379">
        <f>VLOOKUP(H4379,AE$2:$AJ$12,6,TRUE)</f>
        <v>0</v>
      </c>
      <c r="N4379">
        <f>VLOOKUP(I4379,AF$2:$AJ$12,5,TRUE)</f>
        <v>5</v>
      </c>
      <c r="O4379">
        <f>VLOOKUP(J4379,AG$2:$AJ$12,4,TRUE)</f>
        <v>3</v>
      </c>
      <c r="P4379">
        <f>VLOOKUP(K4379,AH$2:$AJ$12,3,TRUE)</f>
        <v>7</v>
      </c>
      <c r="Q4379">
        <f>VLOOKUP(L4379,AI$2:$AJ$12,2,TRUE)</f>
        <v>4</v>
      </c>
      <c r="T4379" t="str">
        <f t="shared" si="413"/>
        <v>Crimepoint.create(latitude:37.761, longitude:-122.496, drugdrink:0, misdemean:5, theft:3, violent:7, total:4, drugdrinkct:0, misdemeanct:3, theftct:1, violentct:1, totalct:5)</v>
      </c>
      <c r="U4379" t="str">
        <f t="shared" si="414"/>
        <v>{location: new google.maps.LatLng(37.761, -122.496), weight: 0},</v>
      </c>
      <c r="V4379" t="str">
        <f t="shared" si="409"/>
        <v>{location: new google.maps.LatLng(37.761, -122.496), weight: 1},</v>
      </c>
      <c r="W4379" t="str">
        <f t="shared" si="410"/>
        <v>{location: new google.maps.LatLng(37.761, -122.496), weight: 0},</v>
      </c>
      <c r="X4379" t="str">
        <f t="shared" si="411"/>
        <v>{location: new google.maps.LatLng(37.761, -122.496), weight: 1},</v>
      </c>
      <c r="Y4379" t="str">
        <f t="shared" si="412"/>
        <v>{location: new google.maps.LatLng(37.761, -122.496), weight: 0},</v>
      </c>
    </row>
    <row r="4380" spans="1:25" x14ac:dyDescent="0.2">
      <c r="A4380">
        <v>37.761000000000003</v>
      </c>
      <c r="B4380">
        <v>-122.495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1</v>
      </c>
      <c r="K4380">
        <v>0</v>
      </c>
      <c r="L4380">
        <v>2</v>
      </c>
      <c r="M4380">
        <f>VLOOKUP(H4380,AE$2:$AJ$12,6,TRUE)</f>
        <v>0</v>
      </c>
      <c r="N4380">
        <f>VLOOKUP(I4380,AF$2:$AJ$12,5,TRUE)</f>
        <v>2</v>
      </c>
      <c r="O4380">
        <f>VLOOKUP(J4380,AG$2:$AJ$12,4,TRUE)</f>
        <v>3</v>
      </c>
      <c r="P4380">
        <f>VLOOKUP(K4380,AH$2:$AJ$12,3,TRUE)</f>
        <v>0</v>
      </c>
      <c r="Q4380">
        <f>VLOOKUP(L4380,AI$2:$AJ$12,2,TRUE)</f>
        <v>1</v>
      </c>
      <c r="T4380" t="str">
        <f t="shared" si="413"/>
        <v>Crimepoint.create(latitude:37.761, longitude:-122.495, drugdrink:0, misdemean:2, theft:3, violent:0, total:1, drugdrinkct:0, misdemeanct:1, theftct:1, violentct:0, totalct:2)</v>
      </c>
      <c r="U4380" t="str">
        <f t="shared" si="414"/>
        <v>{location: new google.maps.LatLng(37.761, -122.495), weight: 0},</v>
      </c>
      <c r="V4380" t="str">
        <f t="shared" si="409"/>
        <v>{location: new google.maps.LatLng(37.761, -122.495), weight: 0},</v>
      </c>
      <c r="W4380" t="str">
        <f t="shared" si="410"/>
        <v>{location: new google.maps.LatLng(37.761, -122.495), weight: 0},</v>
      </c>
      <c r="X4380" t="str">
        <f t="shared" si="411"/>
        <v>{location: new google.maps.LatLng(37.761, -122.495), weight: 0},</v>
      </c>
      <c r="Y4380" t="str">
        <f t="shared" si="412"/>
        <v>{location: new google.maps.LatLng(37.761, -122.495), weight: 0},</v>
      </c>
    </row>
    <row r="4381" spans="1:25" x14ac:dyDescent="0.2">
      <c r="A4381">
        <v>37.761000000000003</v>
      </c>
      <c r="B4381">
        <v>-122.494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5</v>
      </c>
      <c r="K4381">
        <v>0</v>
      </c>
      <c r="L4381">
        <v>5</v>
      </c>
      <c r="M4381">
        <f>VLOOKUP(H4381,AE$2:$AJ$12,6,TRUE)</f>
        <v>0</v>
      </c>
      <c r="N4381">
        <f>VLOOKUP(I4381,AF$2:$AJ$12,5,TRUE)</f>
        <v>0</v>
      </c>
      <c r="O4381">
        <f>VLOOKUP(J4381,AG$2:$AJ$12,4,TRUE)</f>
        <v>7</v>
      </c>
      <c r="P4381">
        <f>VLOOKUP(K4381,AH$2:$AJ$12,3,TRUE)</f>
        <v>0</v>
      </c>
      <c r="Q4381">
        <f>VLOOKUP(L4381,AI$2:$AJ$12,2,TRUE)</f>
        <v>4</v>
      </c>
      <c r="T4381" t="str">
        <f t="shared" si="413"/>
        <v>Crimepoint.create(latitude:37.761, longitude:-122.494, drugdrink:0, misdemean:0, theft:7, violent:0, total:4, drugdrinkct:0, misdemeanct:0, theftct:5, violentct:0, totalct:5)</v>
      </c>
      <c r="U4381" t="str">
        <f t="shared" si="414"/>
        <v>{location: new google.maps.LatLng(37.761, -122.494), weight: 0},</v>
      </c>
      <c r="V4381" t="str">
        <f t="shared" si="409"/>
        <v>{location: new google.maps.LatLng(37.761, -122.494), weight: 0},</v>
      </c>
      <c r="W4381" t="str">
        <f t="shared" si="410"/>
        <v>{location: new google.maps.LatLng(37.761, -122.494), weight: 1},</v>
      </c>
      <c r="X4381" t="str">
        <f t="shared" si="411"/>
        <v>{location: new google.maps.LatLng(37.761, -122.494), weight: 0},</v>
      </c>
      <c r="Y4381" t="str">
        <f t="shared" si="412"/>
        <v>{location: new google.maps.LatLng(37.761, -122.494), weight: 0},</v>
      </c>
    </row>
    <row r="4382" spans="1:25" x14ac:dyDescent="0.2">
      <c r="A4382">
        <v>37.761000000000003</v>
      </c>
      <c r="B4382">
        <v>-122.491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1</v>
      </c>
      <c r="M4382">
        <f>VLOOKUP(H4382,AE$2:$AJ$12,6,TRUE)</f>
        <v>0</v>
      </c>
      <c r="N4382">
        <f>VLOOKUP(I4382,AF$2:$AJ$12,5,TRUE)</f>
        <v>0</v>
      </c>
      <c r="O4382">
        <f>VLOOKUP(J4382,AG$2:$AJ$12,4,TRUE)</f>
        <v>3</v>
      </c>
      <c r="P4382">
        <f>VLOOKUP(K4382,AH$2:$AJ$12,3,TRUE)</f>
        <v>0</v>
      </c>
      <c r="Q4382">
        <f>VLOOKUP(L4382,AI$2:$AJ$12,2,TRUE)</f>
        <v>0</v>
      </c>
      <c r="T4382" t="str">
        <f t="shared" si="413"/>
        <v>Crimepoint.create(latitude:37.761, longitude:-122.491, drugdrink:0, misdemean:0, theft:3, violent:0, total:0, drugdrinkct:0, misdemeanct:0, theftct:1, violentct:0, totalct:1)</v>
      </c>
      <c r="U4382" t="str">
        <f t="shared" si="414"/>
        <v>{location: new google.maps.LatLng(37.761, -122.491), weight: 0},</v>
      </c>
      <c r="V4382" t="str">
        <f t="shared" si="409"/>
        <v>{location: new google.maps.LatLng(37.761, -122.491), weight: 0},</v>
      </c>
      <c r="W4382" t="str">
        <f t="shared" si="410"/>
        <v>{location: new google.maps.LatLng(37.761, -122.491), weight: 0},</v>
      </c>
      <c r="X4382" t="str">
        <f t="shared" si="411"/>
        <v>{location: new google.maps.LatLng(37.761, -122.491), weight: 0},</v>
      </c>
      <c r="Y4382" t="str">
        <f t="shared" si="412"/>
        <v>{location: new google.maps.LatLng(37.761, -122.491), weight: 0},</v>
      </c>
    </row>
    <row r="4383" spans="1:25" x14ac:dyDescent="0.2">
      <c r="A4383">
        <v>37.761000000000003</v>
      </c>
      <c r="B4383">
        <v>-122.49</v>
      </c>
      <c r="C4383">
        <v>0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3</v>
      </c>
      <c r="J4383">
        <v>2</v>
      </c>
      <c r="K4383">
        <v>2</v>
      </c>
      <c r="L4383">
        <v>7</v>
      </c>
      <c r="M4383">
        <f>VLOOKUP(H4383,AE$2:$AJ$12,6,TRUE)</f>
        <v>0</v>
      </c>
      <c r="N4383">
        <f>VLOOKUP(I4383,AF$2:$AJ$12,5,TRUE)</f>
        <v>5</v>
      </c>
      <c r="O4383">
        <f>VLOOKUP(J4383,AG$2:$AJ$12,4,TRUE)</f>
        <v>4</v>
      </c>
      <c r="P4383">
        <f>VLOOKUP(K4383,AH$2:$AJ$12,3,TRUE)</f>
        <v>7</v>
      </c>
      <c r="Q4383">
        <f>VLOOKUP(L4383,AI$2:$AJ$12,2,TRUE)</f>
        <v>5</v>
      </c>
      <c r="T4383" t="str">
        <f t="shared" si="413"/>
        <v>Crimepoint.create(latitude:37.761, longitude:-122.49, drugdrink:0, misdemean:5, theft:4, violent:7, total:5, drugdrinkct:0, misdemeanct:3, theftct:2, violentct:2, totalct:7)</v>
      </c>
      <c r="U4383" t="str">
        <f t="shared" si="414"/>
        <v>{location: new google.maps.LatLng(37.761, -122.49), weight: 0},</v>
      </c>
      <c r="V4383" t="str">
        <f t="shared" si="409"/>
        <v>{location: new google.maps.LatLng(37.761, -122.49), weight: 1},</v>
      </c>
      <c r="W4383" t="str">
        <f t="shared" si="410"/>
        <v>{location: new google.maps.LatLng(37.761, -122.49), weight: 0},</v>
      </c>
      <c r="X4383" t="str">
        <f t="shared" si="411"/>
        <v>{location: new google.maps.LatLng(37.761, -122.49), weight: 1},</v>
      </c>
      <c r="Y4383" t="str">
        <f t="shared" si="412"/>
        <v>{location: new google.maps.LatLng(37.761, -122.49), weight: 1},</v>
      </c>
    </row>
    <row r="4384" spans="1:25" x14ac:dyDescent="0.2">
      <c r="A4384">
        <v>37.761000000000003</v>
      </c>
      <c r="B4384">
        <v>-122.489</v>
      </c>
      <c r="C4384">
        <v>0</v>
      </c>
      <c r="D4384">
        <v>1</v>
      </c>
      <c r="E4384">
        <v>0</v>
      </c>
      <c r="F4384">
        <v>1</v>
      </c>
      <c r="G4384">
        <v>1</v>
      </c>
      <c r="H4384">
        <v>0</v>
      </c>
      <c r="I4384">
        <v>5</v>
      </c>
      <c r="J4384">
        <v>1</v>
      </c>
      <c r="K4384">
        <v>2</v>
      </c>
      <c r="L4384">
        <v>8</v>
      </c>
      <c r="M4384">
        <f>VLOOKUP(H4384,AE$2:$AJ$12,6,TRUE)</f>
        <v>0</v>
      </c>
      <c r="N4384">
        <f>VLOOKUP(I4384,AF$2:$AJ$12,5,TRUE)</f>
        <v>6</v>
      </c>
      <c r="O4384">
        <f>VLOOKUP(J4384,AG$2:$AJ$12,4,TRUE)</f>
        <v>3</v>
      </c>
      <c r="P4384">
        <f>VLOOKUP(K4384,AH$2:$AJ$12,3,TRUE)</f>
        <v>7</v>
      </c>
      <c r="Q4384">
        <f>VLOOKUP(L4384,AI$2:$AJ$12,2,TRUE)</f>
        <v>5</v>
      </c>
      <c r="T4384" t="str">
        <f t="shared" si="413"/>
        <v>Crimepoint.create(latitude:37.761, longitude:-122.489, drugdrink:0, misdemean:6, theft:3, violent:7, total:5, drugdrinkct:0, misdemeanct:5, theftct:1, violentct:2, totalct:8)</v>
      </c>
      <c r="U4384" t="str">
        <f t="shared" si="414"/>
        <v>{location: new google.maps.LatLng(37.761, -122.489), weight: 0},</v>
      </c>
      <c r="V4384" t="str">
        <f t="shared" si="409"/>
        <v>{location: new google.maps.LatLng(37.761, -122.489), weight: 1},</v>
      </c>
      <c r="W4384" t="str">
        <f t="shared" si="410"/>
        <v>{location: new google.maps.LatLng(37.761, -122.489), weight: 0},</v>
      </c>
      <c r="X4384" t="str">
        <f t="shared" si="411"/>
        <v>{location: new google.maps.LatLng(37.761, -122.489), weight: 1},</v>
      </c>
      <c r="Y4384" t="str">
        <f t="shared" si="412"/>
        <v>{location: new google.maps.LatLng(37.761, -122.489), weight: 1},</v>
      </c>
    </row>
    <row r="4385" spans="1:25" x14ac:dyDescent="0.2">
      <c r="A4385">
        <v>37.761000000000003</v>
      </c>
      <c r="B4385">
        <v>-122.488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3</v>
      </c>
      <c r="K4385">
        <v>0</v>
      </c>
      <c r="L4385">
        <v>4</v>
      </c>
      <c r="M4385">
        <f>VLOOKUP(H4385,AE$2:$AJ$12,6,TRUE)</f>
        <v>0</v>
      </c>
      <c r="N4385">
        <f>VLOOKUP(I4385,AF$2:$AJ$12,5,TRUE)</f>
        <v>2</v>
      </c>
      <c r="O4385">
        <f>VLOOKUP(J4385,AG$2:$AJ$12,4,TRUE)</f>
        <v>5</v>
      </c>
      <c r="P4385">
        <f>VLOOKUP(K4385,AH$2:$AJ$12,3,TRUE)</f>
        <v>0</v>
      </c>
      <c r="Q4385">
        <f>VLOOKUP(L4385,AI$2:$AJ$12,2,TRUE)</f>
        <v>3</v>
      </c>
      <c r="T4385" t="str">
        <f t="shared" si="413"/>
        <v>Crimepoint.create(latitude:37.761, longitude:-122.488, drugdrink:0, misdemean:2, theft:5, violent:0, total:3, drugdrinkct:0, misdemeanct:1, theftct:3, violentct:0, totalct:4)</v>
      </c>
      <c r="U4385" t="str">
        <f t="shared" si="414"/>
        <v>{location: new google.maps.LatLng(37.761, -122.488), weight: 0},</v>
      </c>
      <c r="V4385" t="str">
        <f t="shared" si="409"/>
        <v>{location: new google.maps.LatLng(37.761, -122.488), weight: 0},</v>
      </c>
      <c r="W4385" t="str">
        <f t="shared" si="410"/>
        <v>{location: new google.maps.LatLng(37.761, -122.488), weight: 0},</v>
      </c>
      <c r="X4385" t="str">
        <f t="shared" si="411"/>
        <v>{location: new google.maps.LatLng(37.761, -122.488), weight: 0},</v>
      </c>
      <c r="Y4385" t="str">
        <f t="shared" si="412"/>
        <v>{location: new google.maps.LatLng(37.761, -122.488), weight: 0},</v>
      </c>
    </row>
    <row r="4386" spans="1:25" x14ac:dyDescent="0.2">
      <c r="A4386">
        <v>37.761000000000003</v>
      </c>
      <c r="B4386">
        <v>-122.48699999999999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1</v>
      </c>
      <c r="M4386">
        <f>VLOOKUP(H4386,AE$2:$AJ$12,6,TRUE)</f>
        <v>0</v>
      </c>
      <c r="N4386">
        <f>VLOOKUP(I4386,AF$2:$AJ$12,5,TRUE)</f>
        <v>2</v>
      </c>
      <c r="O4386">
        <f>VLOOKUP(J4386,AG$2:$AJ$12,4,TRUE)</f>
        <v>0</v>
      </c>
      <c r="P4386">
        <f>VLOOKUP(K4386,AH$2:$AJ$12,3,TRUE)</f>
        <v>0</v>
      </c>
      <c r="Q4386">
        <f>VLOOKUP(L4386,AI$2:$AJ$12,2,TRUE)</f>
        <v>0</v>
      </c>
      <c r="T4386" t="str">
        <f t="shared" si="413"/>
        <v>Crimepoint.create(latitude:37.761, longitude:-122.487, drugdrink:0, misdemean:2, theft:0, violent:0, total:0, drugdrinkct:0, misdemeanct:1, theftct:0, violentct:0, totalct:1)</v>
      </c>
      <c r="U4386" t="str">
        <f t="shared" si="414"/>
        <v>{location: new google.maps.LatLng(37.761, -122.487), weight: 0},</v>
      </c>
      <c r="V4386" t="str">
        <f t="shared" si="409"/>
        <v>{location: new google.maps.LatLng(37.761, -122.487), weight: 0},</v>
      </c>
      <c r="W4386" t="str">
        <f t="shared" si="410"/>
        <v>{location: new google.maps.LatLng(37.761, -122.487), weight: 0},</v>
      </c>
      <c r="X4386" t="str">
        <f t="shared" si="411"/>
        <v>{location: new google.maps.LatLng(37.761, -122.487), weight: 0},</v>
      </c>
      <c r="Y4386" t="str">
        <f t="shared" si="412"/>
        <v>{location: new google.maps.LatLng(37.761, -122.487), weight: 0},</v>
      </c>
    </row>
    <row r="4387" spans="1:25" x14ac:dyDescent="0.2">
      <c r="A4387">
        <v>37.761000000000003</v>
      </c>
      <c r="B4387">
        <v>-122.486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4</v>
      </c>
      <c r="J4387">
        <v>1</v>
      </c>
      <c r="K4387">
        <v>0</v>
      </c>
      <c r="L4387">
        <v>5</v>
      </c>
      <c r="M4387">
        <f>VLOOKUP(H4387,AE$2:$AJ$12,6,TRUE)</f>
        <v>0</v>
      </c>
      <c r="N4387">
        <f>VLOOKUP(I4387,AF$2:$AJ$12,5,TRUE)</f>
        <v>6</v>
      </c>
      <c r="O4387">
        <f>VLOOKUP(J4387,AG$2:$AJ$12,4,TRUE)</f>
        <v>3</v>
      </c>
      <c r="P4387">
        <f>VLOOKUP(K4387,AH$2:$AJ$12,3,TRUE)</f>
        <v>0</v>
      </c>
      <c r="Q4387">
        <f>VLOOKUP(L4387,AI$2:$AJ$12,2,TRUE)</f>
        <v>4</v>
      </c>
      <c r="T4387" t="str">
        <f t="shared" si="413"/>
        <v>Crimepoint.create(latitude:37.761, longitude:-122.486, drugdrink:0, misdemean:6, theft:3, violent:0, total:4, drugdrinkct:0, misdemeanct:4, theftct:1, violentct:0, totalct:5)</v>
      </c>
      <c r="U4387" t="str">
        <f t="shared" si="414"/>
        <v>{location: new google.maps.LatLng(37.761, -122.486), weight: 0},</v>
      </c>
      <c r="V4387" t="str">
        <f t="shared" si="409"/>
        <v>{location: new google.maps.LatLng(37.761, -122.486), weight: 1},</v>
      </c>
      <c r="W4387" t="str">
        <f t="shared" si="410"/>
        <v>{location: new google.maps.LatLng(37.761, -122.486), weight: 0},</v>
      </c>
      <c r="X4387" t="str">
        <f t="shared" si="411"/>
        <v>{location: new google.maps.LatLng(37.761, -122.486), weight: 0},</v>
      </c>
      <c r="Y4387" t="str">
        <f t="shared" si="412"/>
        <v>{location: new google.maps.LatLng(37.761, -122.486), weight: 0},</v>
      </c>
    </row>
    <row r="4388" spans="1:25" x14ac:dyDescent="0.2">
      <c r="A4388">
        <v>37.761000000000003</v>
      </c>
      <c r="B4388">
        <v>-122.48399999999999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</v>
      </c>
      <c r="J4388">
        <v>2</v>
      </c>
      <c r="K4388">
        <v>0</v>
      </c>
      <c r="L4388">
        <v>4</v>
      </c>
      <c r="M4388">
        <f>VLOOKUP(H4388,AE$2:$AJ$12,6,TRUE)</f>
        <v>0</v>
      </c>
      <c r="N4388">
        <f>VLOOKUP(I4388,AF$2:$AJ$12,5,TRUE)</f>
        <v>4</v>
      </c>
      <c r="O4388">
        <f>VLOOKUP(J4388,AG$2:$AJ$12,4,TRUE)</f>
        <v>4</v>
      </c>
      <c r="P4388">
        <f>VLOOKUP(K4388,AH$2:$AJ$12,3,TRUE)</f>
        <v>0</v>
      </c>
      <c r="Q4388">
        <f>VLOOKUP(L4388,AI$2:$AJ$12,2,TRUE)</f>
        <v>3</v>
      </c>
      <c r="T4388" t="str">
        <f t="shared" si="413"/>
        <v>Crimepoint.create(latitude:37.761, longitude:-122.484, drugdrink:0, misdemean:4, theft:4, violent:0, total:3, drugdrinkct:0, misdemeanct:2, theftct:2, violentct:0, totalct:4)</v>
      </c>
      <c r="U4388" t="str">
        <f t="shared" si="414"/>
        <v>{location: new google.maps.LatLng(37.761, -122.484), weight: 0},</v>
      </c>
      <c r="V4388" t="str">
        <f t="shared" si="409"/>
        <v>{location: new google.maps.LatLng(37.761, -122.484), weight: 0},</v>
      </c>
      <c r="W4388" t="str">
        <f t="shared" si="410"/>
        <v>{location: new google.maps.LatLng(37.761, -122.484), weight: 0},</v>
      </c>
      <c r="X4388" t="str">
        <f t="shared" si="411"/>
        <v>{location: new google.maps.LatLng(37.761, -122.484), weight: 0},</v>
      </c>
      <c r="Y4388" t="str">
        <f t="shared" si="412"/>
        <v>{location: new google.maps.LatLng(37.761, -122.484), weight: 0},</v>
      </c>
    </row>
    <row r="4389" spans="1:25" x14ac:dyDescent="0.2">
      <c r="A4389">
        <v>37.761000000000003</v>
      </c>
      <c r="B4389">
        <v>-122.483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3</v>
      </c>
      <c r="J4389">
        <v>1</v>
      </c>
      <c r="K4389">
        <v>1</v>
      </c>
      <c r="L4389">
        <v>5</v>
      </c>
      <c r="M4389">
        <f>VLOOKUP(H4389,AE$2:$AJ$12,6,TRUE)</f>
        <v>0</v>
      </c>
      <c r="N4389">
        <f>VLOOKUP(I4389,AF$2:$AJ$12,5,TRUE)</f>
        <v>5</v>
      </c>
      <c r="O4389">
        <f>VLOOKUP(J4389,AG$2:$AJ$12,4,TRUE)</f>
        <v>3</v>
      </c>
      <c r="P4389">
        <f>VLOOKUP(K4389,AH$2:$AJ$12,3,TRUE)</f>
        <v>7</v>
      </c>
      <c r="Q4389">
        <f>VLOOKUP(L4389,AI$2:$AJ$12,2,TRUE)</f>
        <v>4</v>
      </c>
      <c r="T4389" t="str">
        <f t="shared" si="413"/>
        <v>Crimepoint.create(latitude:37.761, longitude:-122.483, drugdrink:0, misdemean:5, theft:3, violent:7, total:4, drugdrinkct:0, misdemeanct:3, theftct:1, violentct:1, totalct:5)</v>
      </c>
      <c r="U4389" t="str">
        <f t="shared" si="414"/>
        <v>{location: new google.maps.LatLng(37.761, -122.483), weight: 0},</v>
      </c>
      <c r="V4389" t="str">
        <f t="shared" si="409"/>
        <v>{location: new google.maps.LatLng(37.761, -122.483), weight: 1},</v>
      </c>
      <c r="W4389" t="str">
        <f t="shared" si="410"/>
        <v>{location: new google.maps.LatLng(37.761, -122.483), weight: 0},</v>
      </c>
      <c r="X4389" t="str">
        <f t="shared" si="411"/>
        <v>{location: new google.maps.LatLng(37.761, -122.483), weight: 1},</v>
      </c>
      <c r="Y4389" t="str">
        <f t="shared" si="412"/>
        <v>{location: new google.maps.LatLng(37.761, -122.483), weight: 0},</v>
      </c>
    </row>
    <row r="4390" spans="1:25" x14ac:dyDescent="0.2">
      <c r="A4390">
        <v>37.761000000000003</v>
      </c>
      <c r="B4390">
        <v>-122.482</v>
      </c>
      <c r="C4390">
        <v>0</v>
      </c>
      <c r="D4390">
        <v>1</v>
      </c>
      <c r="E4390">
        <v>1</v>
      </c>
      <c r="F4390">
        <v>1</v>
      </c>
      <c r="G4390">
        <v>1</v>
      </c>
      <c r="H4390">
        <v>0</v>
      </c>
      <c r="I4390">
        <v>3</v>
      </c>
      <c r="J4390">
        <v>4</v>
      </c>
      <c r="K4390">
        <v>1</v>
      </c>
      <c r="L4390">
        <v>8</v>
      </c>
      <c r="M4390">
        <f>VLOOKUP(H4390,AE$2:$AJ$12,6,TRUE)</f>
        <v>0</v>
      </c>
      <c r="N4390">
        <f>VLOOKUP(I4390,AF$2:$AJ$12,5,TRUE)</f>
        <v>5</v>
      </c>
      <c r="O4390">
        <f>VLOOKUP(J4390,AG$2:$AJ$12,4,TRUE)</f>
        <v>6</v>
      </c>
      <c r="P4390">
        <f>VLOOKUP(K4390,AH$2:$AJ$12,3,TRUE)</f>
        <v>7</v>
      </c>
      <c r="Q4390">
        <f>VLOOKUP(L4390,AI$2:$AJ$12,2,TRUE)</f>
        <v>5</v>
      </c>
      <c r="T4390" t="str">
        <f t="shared" si="413"/>
        <v>Crimepoint.create(latitude:37.761, longitude:-122.482, drugdrink:0, misdemean:5, theft:6, violent:7, total:5, drugdrinkct:0, misdemeanct:3, theftct:4, violentct:1, totalct:8)</v>
      </c>
      <c r="U4390" t="str">
        <f t="shared" si="414"/>
        <v>{location: new google.maps.LatLng(37.761, -122.482), weight: 0},</v>
      </c>
      <c r="V4390" t="str">
        <f t="shared" si="409"/>
        <v>{location: new google.maps.LatLng(37.761, -122.482), weight: 1},</v>
      </c>
      <c r="W4390" t="str">
        <f t="shared" si="410"/>
        <v>{location: new google.maps.LatLng(37.761, -122.482), weight: 1},</v>
      </c>
      <c r="X4390" t="str">
        <f t="shared" si="411"/>
        <v>{location: new google.maps.LatLng(37.761, -122.482), weight: 1},</v>
      </c>
      <c r="Y4390" t="str">
        <f t="shared" si="412"/>
        <v>{location: new google.maps.LatLng(37.761, -122.482), weight: 1},</v>
      </c>
    </row>
    <row r="4391" spans="1:25" x14ac:dyDescent="0.2">
      <c r="A4391">
        <v>37.761000000000003</v>
      </c>
      <c r="B4391">
        <v>-122.48099999999999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2</v>
      </c>
      <c r="K4391">
        <v>2</v>
      </c>
      <c r="L4391">
        <v>4</v>
      </c>
      <c r="M4391">
        <f>VLOOKUP(H4391,AE$2:$AJ$12,6,TRUE)</f>
        <v>0</v>
      </c>
      <c r="N4391">
        <f>VLOOKUP(I4391,AF$2:$AJ$12,5,TRUE)</f>
        <v>0</v>
      </c>
      <c r="O4391">
        <f>VLOOKUP(J4391,AG$2:$AJ$12,4,TRUE)</f>
        <v>4</v>
      </c>
      <c r="P4391">
        <f>VLOOKUP(K4391,AH$2:$AJ$12,3,TRUE)</f>
        <v>7</v>
      </c>
      <c r="Q4391">
        <f>VLOOKUP(L4391,AI$2:$AJ$12,2,TRUE)</f>
        <v>3</v>
      </c>
      <c r="T4391" t="str">
        <f t="shared" si="413"/>
        <v>Crimepoint.create(latitude:37.761, longitude:-122.481, drugdrink:0, misdemean:0, theft:4, violent:7, total:3, drugdrinkct:0, misdemeanct:0, theftct:2, violentct:2, totalct:4)</v>
      </c>
      <c r="U4391" t="str">
        <f t="shared" si="414"/>
        <v>{location: new google.maps.LatLng(37.761, -122.481), weight: 0},</v>
      </c>
      <c r="V4391" t="str">
        <f t="shared" si="409"/>
        <v>{location: new google.maps.LatLng(37.761, -122.481), weight: 0},</v>
      </c>
      <c r="W4391" t="str">
        <f t="shared" si="410"/>
        <v>{location: new google.maps.LatLng(37.761, -122.481), weight: 0},</v>
      </c>
      <c r="X4391" t="str">
        <f t="shared" si="411"/>
        <v>{location: new google.maps.LatLng(37.761, -122.481), weight: 1},</v>
      </c>
      <c r="Y4391" t="str">
        <f t="shared" si="412"/>
        <v>{location: new google.maps.LatLng(37.761, -122.481), weight: 0},</v>
      </c>
    </row>
    <row r="4392" spans="1:25" x14ac:dyDescent="0.2">
      <c r="A4392">
        <v>37.761000000000003</v>
      </c>
      <c r="B4392">
        <v>-122.48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1</v>
      </c>
      <c r="K4392">
        <v>0</v>
      </c>
      <c r="L4392">
        <v>2</v>
      </c>
      <c r="M4392">
        <f>VLOOKUP(H4392,AE$2:$AJ$12,6,TRUE)</f>
        <v>0</v>
      </c>
      <c r="N4392">
        <f>VLOOKUP(I4392,AF$2:$AJ$12,5,TRUE)</f>
        <v>2</v>
      </c>
      <c r="O4392">
        <f>VLOOKUP(J4392,AG$2:$AJ$12,4,TRUE)</f>
        <v>3</v>
      </c>
      <c r="P4392">
        <f>VLOOKUP(K4392,AH$2:$AJ$12,3,TRUE)</f>
        <v>0</v>
      </c>
      <c r="Q4392">
        <f>VLOOKUP(L4392,AI$2:$AJ$12,2,TRUE)</f>
        <v>1</v>
      </c>
      <c r="T4392" t="str">
        <f t="shared" si="413"/>
        <v>Crimepoint.create(latitude:37.761, longitude:-122.48, drugdrink:0, misdemean:2, theft:3, violent:0, total:1, drugdrinkct:0, misdemeanct:1, theftct:1, violentct:0, totalct:2)</v>
      </c>
      <c r="U4392" t="str">
        <f t="shared" si="414"/>
        <v>{location: new google.maps.LatLng(37.761, -122.48), weight: 0},</v>
      </c>
      <c r="V4392" t="str">
        <f t="shared" si="409"/>
        <v>{location: new google.maps.LatLng(37.761, -122.48), weight: 0},</v>
      </c>
      <c r="W4392" t="str">
        <f t="shared" si="410"/>
        <v>{location: new google.maps.LatLng(37.761, -122.48), weight: 0},</v>
      </c>
      <c r="X4392" t="str">
        <f t="shared" si="411"/>
        <v>{location: new google.maps.LatLng(37.761, -122.48), weight: 0},</v>
      </c>
      <c r="Y4392" t="str">
        <f t="shared" si="412"/>
        <v>{location: new google.maps.LatLng(37.761, -122.48), weight: 0},</v>
      </c>
    </row>
    <row r="4393" spans="1:25" x14ac:dyDescent="0.2">
      <c r="A4393">
        <v>37.761000000000003</v>
      </c>
      <c r="B4393">
        <v>-122.479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f>VLOOKUP(H4393,AE$2:$AJ$12,6,TRUE)</f>
        <v>0</v>
      </c>
      <c r="N4393">
        <f>VLOOKUP(I4393,AF$2:$AJ$12,5,TRUE)</f>
        <v>0</v>
      </c>
      <c r="O4393">
        <f>VLOOKUP(J4393,AG$2:$AJ$12,4,TRUE)</f>
        <v>0</v>
      </c>
      <c r="P4393">
        <f>VLOOKUP(K4393,AH$2:$AJ$12,3,TRUE)</f>
        <v>7</v>
      </c>
      <c r="Q4393">
        <f>VLOOKUP(L4393,AI$2:$AJ$12,2,TRUE)</f>
        <v>0</v>
      </c>
      <c r="T4393" t="str">
        <f t="shared" si="413"/>
        <v>Crimepoint.create(latitude:37.761, longitude:-122.479, drugdrink:0, misdemean:0, theft:0, violent:7, total:0, drugdrinkct:0, misdemeanct:0, theftct:0, violentct:1, totalct:1)</v>
      </c>
      <c r="U4393" t="str">
        <f t="shared" si="414"/>
        <v>{location: new google.maps.LatLng(37.761, -122.479), weight: 0},</v>
      </c>
      <c r="V4393" t="str">
        <f t="shared" si="409"/>
        <v>{location: new google.maps.LatLng(37.761, -122.479), weight: 0},</v>
      </c>
      <c r="W4393" t="str">
        <f t="shared" si="410"/>
        <v>{location: new google.maps.LatLng(37.761, -122.479), weight: 0},</v>
      </c>
      <c r="X4393" t="str">
        <f t="shared" si="411"/>
        <v>{location: new google.maps.LatLng(37.761, -122.479), weight: 1},</v>
      </c>
      <c r="Y4393" t="str">
        <f t="shared" si="412"/>
        <v>{location: new google.maps.LatLng(37.761, -122.479), weight: 0},</v>
      </c>
    </row>
    <row r="4394" spans="1:25" x14ac:dyDescent="0.2">
      <c r="A4394">
        <v>37.761000000000003</v>
      </c>
      <c r="B4394">
        <v>-122.47799999999999</v>
      </c>
      <c r="C4394">
        <v>0</v>
      </c>
      <c r="D4394">
        <v>1</v>
      </c>
      <c r="E4394">
        <v>1</v>
      </c>
      <c r="F4394">
        <v>0</v>
      </c>
      <c r="G4394">
        <v>1</v>
      </c>
      <c r="H4394">
        <v>0</v>
      </c>
      <c r="I4394">
        <v>6</v>
      </c>
      <c r="J4394">
        <v>5</v>
      </c>
      <c r="K4394">
        <v>0</v>
      </c>
      <c r="L4394">
        <v>11</v>
      </c>
      <c r="M4394">
        <f>VLOOKUP(H4394,AE$2:$AJ$12,6,TRUE)</f>
        <v>0</v>
      </c>
      <c r="N4394">
        <f>VLOOKUP(I4394,AF$2:$AJ$12,5,TRUE)</f>
        <v>7</v>
      </c>
      <c r="O4394">
        <f>VLOOKUP(J4394,AG$2:$AJ$12,4,TRUE)</f>
        <v>7</v>
      </c>
      <c r="P4394">
        <f>VLOOKUP(K4394,AH$2:$AJ$12,3,TRUE)</f>
        <v>0</v>
      </c>
      <c r="Q4394">
        <f>VLOOKUP(L4394,AI$2:$AJ$12,2,TRUE)</f>
        <v>6</v>
      </c>
      <c r="T4394" t="str">
        <f t="shared" si="413"/>
        <v>Crimepoint.create(latitude:37.761, longitude:-122.478, drugdrink:0, misdemean:7, theft:7, violent:0, total:6, drugdrinkct:0, misdemeanct:6, theftct:5, violentct:0, totalct:11)</v>
      </c>
      <c r="U4394" t="str">
        <f t="shared" si="414"/>
        <v>{location: new google.maps.LatLng(37.761, -122.478), weight: 0},</v>
      </c>
      <c r="V4394" t="str">
        <f t="shared" si="409"/>
        <v>{location: new google.maps.LatLng(37.761, -122.478), weight: 1},</v>
      </c>
      <c r="W4394" t="str">
        <f t="shared" si="410"/>
        <v>{location: new google.maps.LatLng(37.761, -122.478), weight: 1},</v>
      </c>
      <c r="X4394" t="str">
        <f t="shared" si="411"/>
        <v>{location: new google.maps.LatLng(37.761, -122.478), weight: 0},</v>
      </c>
      <c r="Y4394" t="str">
        <f t="shared" si="412"/>
        <v>{location: new google.maps.LatLng(37.761, -122.478), weight: 1},</v>
      </c>
    </row>
    <row r="4395" spans="1:25" x14ac:dyDescent="0.2">
      <c r="A4395">
        <v>37.761000000000003</v>
      </c>
      <c r="B4395">
        <v>-122.477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2</v>
      </c>
      <c r="J4395">
        <v>0</v>
      </c>
      <c r="K4395">
        <v>1</v>
      </c>
      <c r="L4395">
        <v>3</v>
      </c>
      <c r="M4395">
        <f>VLOOKUP(H4395,AE$2:$AJ$12,6,TRUE)</f>
        <v>0</v>
      </c>
      <c r="N4395">
        <f>VLOOKUP(I4395,AF$2:$AJ$12,5,TRUE)</f>
        <v>4</v>
      </c>
      <c r="O4395">
        <f>VLOOKUP(J4395,AG$2:$AJ$12,4,TRUE)</f>
        <v>0</v>
      </c>
      <c r="P4395">
        <f>VLOOKUP(K4395,AH$2:$AJ$12,3,TRUE)</f>
        <v>7</v>
      </c>
      <c r="Q4395">
        <f>VLOOKUP(L4395,AI$2:$AJ$12,2,TRUE)</f>
        <v>2</v>
      </c>
      <c r="T4395" t="str">
        <f t="shared" si="413"/>
        <v>Crimepoint.create(latitude:37.761, longitude:-122.477, drugdrink:0, misdemean:4, theft:0, violent:7, total:2, drugdrinkct:0, misdemeanct:2, theftct:0, violentct:1, totalct:3)</v>
      </c>
      <c r="U4395" t="str">
        <f t="shared" si="414"/>
        <v>{location: new google.maps.LatLng(37.761, -122.477), weight: 0},</v>
      </c>
      <c r="V4395" t="str">
        <f t="shared" si="409"/>
        <v>{location: new google.maps.LatLng(37.761, -122.477), weight: 0},</v>
      </c>
      <c r="W4395" t="str">
        <f t="shared" si="410"/>
        <v>{location: new google.maps.LatLng(37.761, -122.477), weight: 0},</v>
      </c>
      <c r="X4395" t="str">
        <f t="shared" si="411"/>
        <v>{location: new google.maps.LatLng(37.761, -122.477), weight: 1},</v>
      </c>
      <c r="Y4395" t="str">
        <f t="shared" si="412"/>
        <v>{location: new google.maps.LatLng(37.761, -122.477), weight: 0},</v>
      </c>
    </row>
    <row r="4396" spans="1:25" x14ac:dyDescent="0.2">
      <c r="A4396">
        <v>37.761000000000003</v>
      </c>
      <c r="B4396">
        <v>-122.476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3</v>
      </c>
      <c r="J4396">
        <v>1</v>
      </c>
      <c r="K4396">
        <v>0</v>
      </c>
      <c r="L4396">
        <v>4</v>
      </c>
      <c r="M4396">
        <f>VLOOKUP(H4396,AE$2:$AJ$12,6,TRUE)</f>
        <v>0</v>
      </c>
      <c r="N4396">
        <f>VLOOKUP(I4396,AF$2:$AJ$12,5,TRUE)</f>
        <v>5</v>
      </c>
      <c r="O4396">
        <f>VLOOKUP(J4396,AG$2:$AJ$12,4,TRUE)</f>
        <v>3</v>
      </c>
      <c r="P4396">
        <f>VLOOKUP(K4396,AH$2:$AJ$12,3,TRUE)</f>
        <v>0</v>
      </c>
      <c r="Q4396">
        <f>VLOOKUP(L4396,AI$2:$AJ$12,2,TRUE)</f>
        <v>3</v>
      </c>
      <c r="T4396" t="str">
        <f t="shared" si="413"/>
        <v>Crimepoint.create(latitude:37.761, longitude:-122.476, drugdrink:0, misdemean:5, theft:3, violent:0, total:3, drugdrinkct:0, misdemeanct:3, theftct:1, violentct:0, totalct:4)</v>
      </c>
      <c r="U4396" t="str">
        <f t="shared" si="414"/>
        <v>{location: new google.maps.LatLng(37.761, -122.476), weight: 0},</v>
      </c>
      <c r="V4396" t="str">
        <f t="shared" si="409"/>
        <v>{location: new google.maps.LatLng(37.761, -122.476), weight: 1},</v>
      </c>
      <c r="W4396" t="str">
        <f t="shared" si="410"/>
        <v>{location: new google.maps.LatLng(37.761, -122.476), weight: 0},</v>
      </c>
      <c r="X4396" t="str">
        <f t="shared" si="411"/>
        <v>{location: new google.maps.LatLng(37.761, -122.476), weight: 0},</v>
      </c>
      <c r="Y4396" t="str">
        <f t="shared" si="412"/>
        <v>{location: new google.maps.LatLng(37.761, -122.476), weight: 0},</v>
      </c>
    </row>
    <row r="4397" spans="1:25" x14ac:dyDescent="0.2">
      <c r="A4397">
        <v>37.761000000000003</v>
      </c>
      <c r="B4397">
        <v>-122.47499999999999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4</v>
      </c>
      <c r="J4397">
        <v>2</v>
      </c>
      <c r="K4397">
        <v>0</v>
      </c>
      <c r="L4397">
        <v>6</v>
      </c>
      <c r="M4397">
        <f>VLOOKUP(H4397,AE$2:$AJ$12,6,TRUE)</f>
        <v>0</v>
      </c>
      <c r="N4397">
        <f>VLOOKUP(I4397,AF$2:$AJ$12,5,TRUE)</f>
        <v>6</v>
      </c>
      <c r="O4397">
        <f>VLOOKUP(J4397,AG$2:$AJ$12,4,TRUE)</f>
        <v>4</v>
      </c>
      <c r="P4397">
        <f>VLOOKUP(K4397,AH$2:$AJ$12,3,TRUE)</f>
        <v>0</v>
      </c>
      <c r="Q4397">
        <f>VLOOKUP(L4397,AI$2:$AJ$12,2,TRUE)</f>
        <v>4</v>
      </c>
      <c r="T4397" t="str">
        <f t="shared" si="413"/>
        <v>Crimepoint.create(latitude:37.761, longitude:-122.475, drugdrink:0, misdemean:6, theft:4, violent:0, total:4, drugdrinkct:0, misdemeanct:4, theftct:2, violentct:0, totalct:6)</v>
      </c>
      <c r="U4397" t="str">
        <f t="shared" si="414"/>
        <v>{location: new google.maps.LatLng(37.761, -122.475), weight: 0},</v>
      </c>
      <c r="V4397" t="str">
        <f t="shared" si="409"/>
        <v>{location: new google.maps.LatLng(37.761, -122.475), weight: 1},</v>
      </c>
      <c r="W4397" t="str">
        <f t="shared" si="410"/>
        <v>{location: new google.maps.LatLng(37.761, -122.475), weight: 0},</v>
      </c>
      <c r="X4397" t="str">
        <f t="shared" si="411"/>
        <v>{location: new google.maps.LatLng(37.761, -122.475), weight: 0},</v>
      </c>
      <c r="Y4397" t="str">
        <f t="shared" si="412"/>
        <v>{location: new google.maps.LatLng(37.761, -122.475), weight: 0},</v>
      </c>
    </row>
    <row r="4398" spans="1:25" x14ac:dyDescent="0.2">
      <c r="A4398">
        <v>37.761000000000003</v>
      </c>
      <c r="B4398">
        <v>-122.474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4</v>
      </c>
      <c r="K4398">
        <v>0</v>
      </c>
      <c r="L4398">
        <v>4</v>
      </c>
      <c r="M4398">
        <f>VLOOKUP(H4398,AE$2:$AJ$12,6,TRUE)</f>
        <v>0</v>
      </c>
      <c r="N4398">
        <f>VLOOKUP(I4398,AF$2:$AJ$12,5,TRUE)</f>
        <v>0</v>
      </c>
      <c r="O4398">
        <f>VLOOKUP(J4398,AG$2:$AJ$12,4,TRUE)</f>
        <v>6</v>
      </c>
      <c r="P4398">
        <f>VLOOKUP(K4398,AH$2:$AJ$12,3,TRUE)</f>
        <v>0</v>
      </c>
      <c r="Q4398">
        <f>VLOOKUP(L4398,AI$2:$AJ$12,2,TRUE)</f>
        <v>3</v>
      </c>
      <c r="T4398" t="str">
        <f t="shared" si="413"/>
        <v>Crimepoint.create(latitude:37.761, longitude:-122.474, drugdrink:0, misdemean:0, theft:6, violent:0, total:3, drugdrinkct:0, misdemeanct:0, theftct:4, violentct:0, totalct:4)</v>
      </c>
      <c r="U4398" t="str">
        <f t="shared" si="414"/>
        <v>{location: new google.maps.LatLng(37.761, -122.474), weight: 0},</v>
      </c>
      <c r="V4398" t="str">
        <f t="shared" si="409"/>
        <v>{location: new google.maps.LatLng(37.761, -122.474), weight: 0},</v>
      </c>
      <c r="W4398" t="str">
        <f t="shared" si="410"/>
        <v>{location: new google.maps.LatLng(37.761, -122.474), weight: 1},</v>
      </c>
      <c r="X4398" t="str">
        <f t="shared" si="411"/>
        <v>{location: new google.maps.LatLng(37.761, -122.474), weight: 0},</v>
      </c>
      <c r="Y4398" t="str">
        <f t="shared" si="412"/>
        <v>{location: new google.maps.LatLng(37.761, -122.474), weight: 0},</v>
      </c>
    </row>
    <row r="4399" spans="1:25" x14ac:dyDescent="0.2">
      <c r="A4399">
        <v>37.761000000000003</v>
      </c>
      <c r="B4399">
        <v>-122.473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0</v>
      </c>
      <c r="I4399">
        <v>1</v>
      </c>
      <c r="J4399">
        <v>4</v>
      </c>
      <c r="K4399">
        <v>2</v>
      </c>
      <c r="L4399">
        <v>7</v>
      </c>
      <c r="M4399">
        <f>VLOOKUP(H4399,AE$2:$AJ$12,6,TRUE)</f>
        <v>0</v>
      </c>
      <c r="N4399">
        <f>VLOOKUP(I4399,AF$2:$AJ$12,5,TRUE)</f>
        <v>2</v>
      </c>
      <c r="O4399">
        <f>VLOOKUP(J4399,AG$2:$AJ$12,4,TRUE)</f>
        <v>6</v>
      </c>
      <c r="P4399">
        <f>VLOOKUP(K4399,AH$2:$AJ$12,3,TRUE)</f>
        <v>7</v>
      </c>
      <c r="Q4399">
        <f>VLOOKUP(L4399,AI$2:$AJ$12,2,TRUE)</f>
        <v>5</v>
      </c>
      <c r="T4399" t="str">
        <f t="shared" si="413"/>
        <v>Crimepoint.create(latitude:37.761, longitude:-122.473, drugdrink:0, misdemean:2, theft:6, violent:7, total:5, drugdrinkct:0, misdemeanct:1, theftct:4, violentct:2, totalct:7)</v>
      </c>
      <c r="U4399" t="str">
        <f t="shared" si="414"/>
        <v>{location: new google.maps.LatLng(37.761, -122.473), weight: 0},</v>
      </c>
      <c r="V4399" t="str">
        <f t="shared" si="409"/>
        <v>{location: new google.maps.LatLng(37.761, -122.473), weight: 0},</v>
      </c>
      <c r="W4399" t="str">
        <f t="shared" si="410"/>
        <v>{location: new google.maps.LatLng(37.761, -122.473), weight: 1},</v>
      </c>
      <c r="X4399" t="str">
        <f t="shared" si="411"/>
        <v>{location: new google.maps.LatLng(37.761, -122.473), weight: 1},</v>
      </c>
      <c r="Y4399" t="str">
        <f t="shared" si="412"/>
        <v>{location: new google.maps.LatLng(37.761, -122.473), weight: 1},</v>
      </c>
    </row>
    <row r="4400" spans="1:25" x14ac:dyDescent="0.2">
      <c r="A4400">
        <v>37.761000000000003</v>
      </c>
      <c r="B4400">
        <v>-122.471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3</v>
      </c>
      <c r="J4400">
        <v>3</v>
      </c>
      <c r="K4400">
        <v>0</v>
      </c>
      <c r="L4400">
        <v>6</v>
      </c>
      <c r="M4400">
        <f>VLOOKUP(H4400,AE$2:$AJ$12,6,TRUE)</f>
        <v>0</v>
      </c>
      <c r="N4400">
        <f>VLOOKUP(I4400,AF$2:$AJ$12,5,TRUE)</f>
        <v>5</v>
      </c>
      <c r="O4400">
        <f>VLOOKUP(J4400,AG$2:$AJ$12,4,TRUE)</f>
        <v>5</v>
      </c>
      <c r="P4400">
        <f>VLOOKUP(K4400,AH$2:$AJ$12,3,TRUE)</f>
        <v>0</v>
      </c>
      <c r="Q4400">
        <f>VLOOKUP(L4400,AI$2:$AJ$12,2,TRUE)</f>
        <v>4</v>
      </c>
      <c r="T4400" t="str">
        <f t="shared" si="413"/>
        <v>Crimepoint.create(latitude:37.761, longitude:-122.471, drugdrink:0, misdemean:5, theft:5, violent:0, total:4, drugdrinkct:0, misdemeanct:3, theftct:3, violentct:0, totalct:6)</v>
      </c>
      <c r="U4400" t="str">
        <f t="shared" si="414"/>
        <v>{location: new google.maps.LatLng(37.761, -122.471), weight: 0},</v>
      </c>
      <c r="V4400" t="str">
        <f t="shared" si="409"/>
        <v>{location: new google.maps.LatLng(37.761, -122.471), weight: 1},</v>
      </c>
      <c r="W4400" t="str">
        <f t="shared" si="410"/>
        <v>{location: new google.maps.LatLng(37.761, -122.471), weight: 0},</v>
      </c>
      <c r="X4400" t="str">
        <f t="shared" si="411"/>
        <v>{location: new google.maps.LatLng(37.761, -122.471), weight: 0},</v>
      </c>
      <c r="Y4400" t="str">
        <f t="shared" si="412"/>
        <v>{location: new google.maps.LatLng(37.761, -122.471), weight: 0},</v>
      </c>
    </row>
    <row r="4401" spans="1:25" x14ac:dyDescent="0.2">
      <c r="A4401">
        <v>37.761000000000003</v>
      </c>
      <c r="B4401">
        <v>-122.47</v>
      </c>
      <c r="C4401">
        <v>0</v>
      </c>
      <c r="D4401">
        <v>1</v>
      </c>
      <c r="E4401">
        <v>1</v>
      </c>
      <c r="F4401">
        <v>0</v>
      </c>
      <c r="G4401">
        <v>1</v>
      </c>
      <c r="H4401">
        <v>0</v>
      </c>
      <c r="I4401">
        <v>3</v>
      </c>
      <c r="J4401">
        <v>6</v>
      </c>
      <c r="K4401">
        <v>0</v>
      </c>
      <c r="L4401">
        <v>9</v>
      </c>
      <c r="M4401">
        <f>VLOOKUP(H4401,AE$2:$AJ$12,6,TRUE)</f>
        <v>0</v>
      </c>
      <c r="N4401">
        <f>VLOOKUP(I4401,AF$2:$AJ$12,5,TRUE)</f>
        <v>5</v>
      </c>
      <c r="O4401">
        <f>VLOOKUP(J4401,AG$2:$AJ$12,4,TRUE)</f>
        <v>7</v>
      </c>
      <c r="P4401">
        <f>VLOOKUP(K4401,AH$2:$AJ$12,3,TRUE)</f>
        <v>0</v>
      </c>
      <c r="Q4401">
        <f>VLOOKUP(L4401,AI$2:$AJ$12,2,TRUE)</f>
        <v>5</v>
      </c>
      <c r="T4401" t="str">
        <f t="shared" si="413"/>
        <v>Crimepoint.create(latitude:37.761, longitude:-122.47, drugdrink:0, misdemean:5, theft:7, violent:0, total:5, drugdrinkct:0, misdemeanct:3, theftct:6, violentct:0, totalct:9)</v>
      </c>
      <c r="U4401" t="str">
        <f t="shared" si="414"/>
        <v>{location: new google.maps.LatLng(37.761, -122.47), weight: 0},</v>
      </c>
      <c r="V4401" t="str">
        <f t="shared" si="409"/>
        <v>{location: new google.maps.LatLng(37.761, -122.47), weight: 1},</v>
      </c>
      <c r="W4401" t="str">
        <f t="shared" si="410"/>
        <v>{location: new google.maps.LatLng(37.761, -122.47), weight: 1},</v>
      </c>
      <c r="X4401" t="str">
        <f t="shared" si="411"/>
        <v>{location: new google.maps.LatLng(37.761, -122.47), weight: 0},</v>
      </c>
      <c r="Y4401" t="str">
        <f t="shared" si="412"/>
        <v>{location: new google.maps.LatLng(37.761, -122.47), weight: 1},</v>
      </c>
    </row>
    <row r="4402" spans="1:25" x14ac:dyDescent="0.2">
      <c r="A4402">
        <v>37.761000000000003</v>
      </c>
      <c r="B4402">
        <v>-122.46899999999999</v>
      </c>
      <c r="C4402">
        <v>0</v>
      </c>
      <c r="D4402">
        <v>1</v>
      </c>
      <c r="E4402">
        <v>0</v>
      </c>
      <c r="F4402">
        <v>1</v>
      </c>
      <c r="G4402">
        <v>1</v>
      </c>
      <c r="H4402">
        <v>0</v>
      </c>
      <c r="I4402">
        <v>3</v>
      </c>
      <c r="J4402">
        <v>3</v>
      </c>
      <c r="K4402">
        <v>1</v>
      </c>
      <c r="L4402">
        <v>7</v>
      </c>
      <c r="M4402">
        <f>VLOOKUP(H4402,AE$2:$AJ$12,6,TRUE)</f>
        <v>0</v>
      </c>
      <c r="N4402">
        <f>VLOOKUP(I4402,AF$2:$AJ$12,5,TRUE)</f>
        <v>5</v>
      </c>
      <c r="O4402">
        <f>VLOOKUP(J4402,AG$2:$AJ$12,4,TRUE)</f>
        <v>5</v>
      </c>
      <c r="P4402">
        <f>VLOOKUP(K4402,AH$2:$AJ$12,3,TRUE)</f>
        <v>7</v>
      </c>
      <c r="Q4402">
        <f>VLOOKUP(L4402,AI$2:$AJ$12,2,TRUE)</f>
        <v>5</v>
      </c>
      <c r="T4402" t="str">
        <f t="shared" si="413"/>
        <v>Crimepoint.create(latitude:37.761, longitude:-122.469, drugdrink:0, misdemean:5, theft:5, violent:7, total:5, drugdrinkct:0, misdemeanct:3, theftct:3, violentct:1, totalct:7)</v>
      </c>
      <c r="U4402" t="str">
        <f t="shared" si="414"/>
        <v>{location: new google.maps.LatLng(37.761, -122.469), weight: 0},</v>
      </c>
      <c r="V4402" t="str">
        <f t="shared" si="409"/>
        <v>{location: new google.maps.LatLng(37.761, -122.469), weight: 1},</v>
      </c>
      <c r="W4402" t="str">
        <f t="shared" si="410"/>
        <v>{location: new google.maps.LatLng(37.761, -122.469), weight: 0},</v>
      </c>
      <c r="X4402" t="str">
        <f t="shared" si="411"/>
        <v>{location: new google.maps.LatLng(37.761, -122.469), weight: 1},</v>
      </c>
      <c r="Y4402" t="str">
        <f t="shared" si="412"/>
        <v>{location: new google.maps.LatLng(37.761, -122.469), weight: 1},</v>
      </c>
    </row>
    <row r="4403" spans="1:25" x14ac:dyDescent="0.2">
      <c r="A4403">
        <v>37.761000000000003</v>
      </c>
      <c r="B4403">
        <v>-122.468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5</v>
      </c>
      <c r="K4403">
        <v>0</v>
      </c>
      <c r="L4403">
        <v>6</v>
      </c>
      <c r="M4403">
        <f>VLOOKUP(H4403,AE$2:$AJ$12,6,TRUE)</f>
        <v>0</v>
      </c>
      <c r="N4403">
        <f>VLOOKUP(I4403,AF$2:$AJ$12,5,TRUE)</f>
        <v>2</v>
      </c>
      <c r="O4403">
        <f>VLOOKUP(J4403,AG$2:$AJ$12,4,TRUE)</f>
        <v>7</v>
      </c>
      <c r="P4403">
        <f>VLOOKUP(K4403,AH$2:$AJ$12,3,TRUE)</f>
        <v>0</v>
      </c>
      <c r="Q4403">
        <f>VLOOKUP(L4403,AI$2:$AJ$12,2,TRUE)</f>
        <v>4</v>
      </c>
      <c r="T4403" t="str">
        <f t="shared" si="413"/>
        <v>Crimepoint.create(latitude:37.761, longitude:-122.468, drugdrink:0, misdemean:2, theft:7, violent:0, total:4, drugdrinkct:0, misdemeanct:1, theftct:5, violentct:0, totalct:6)</v>
      </c>
      <c r="U4403" t="str">
        <f t="shared" si="414"/>
        <v>{location: new google.maps.LatLng(37.761, -122.468), weight: 0},</v>
      </c>
      <c r="V4403" t="str">
        <f t="shared" si="409"/>
        <v>{location: new google.maps.LatLng(37.761, -122.468), weight: 0},</v>
      </c>
      <c r="W4403" t="str">
        <f t="shared" si="410"/>
        <v>{location: new google.maps.LatLng(37.761, -122.468), weight: 1},</v>
      </c>
      <c r="X4403" t="str">
        <f t="shared" si="411"/>
        <v>{location: new google.maps.LatLng(37.761, -122.468), weight: 0},</v>
      </c>
      <c r="Y4403" t="str">
        <f t="shared" si="412"/>
        <v>{location: new google.maps.LatLng(37.761, -122.468), weight: 0},</v>
      </c>
    </row>
    <row r="4404" spans="1:25" x14ac:dyDescent="0.2">
      <c r="A4404">
        <v>37.761000000000003</v>
      </c>
      <c r="B4404">
        <v>-122.467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4</v>
      </c>
      <c r="K4404">
        <v>0</v>
      </c>
      <c r="L4404">
        <v>4</v>
      </c>
      <c r="M4404">
        <f>VLOOKUP(H4404,AE$2:$AJ$12,6,TRUE)</f>
        <v>0</v>
      </c>
      <c r="N4404">
        <f>VLOOKUP(I4404,AF$2:$AJ$12,5,TRUE)</f>
        <v>0</v>
      </c>
      <c r="O4404">
        <f>VLOOKUP(J4404,AG$2:$AJ$12,4,TRUE)</f>
        <v>6</v>
      </c>
      <c r="P4404">
        <f>VLOOKUP(K4404,AH$2:$AJ$12,3,TRUE)</f>
        <v>0</v>
      </c>
      <c r="Q4404">
        <f>VLOOKUP(L4404,AI$2:$AJ$12,2,TRUE)</f>
        <v>3</v>
      </c>
      <c r="T4404" t="str">
        <f t="shared" si="413"/>
        <v>Crimepoint.create(latitude:37.761, longitude:-122.467, drugdrink:0, misdemean:0, theft:6, violent:0, total:3, drugdrinkct:0, misdemeanct:0, theftct:4, violentct:0, totalct:4)</v>
      </c>
      <c r="U4404" t="str">
        <f t="shared" si="414"/>
        <v>{location: new google.maps.LatLng(37.761, -122.467), weight: 0},</v>
      </c>
      <c r="V4404" t="str">
        <f t="shared" si="409"/>
        <v>{location: new google.maps.LatLng(37.761, -122.467), weight: 0},</v>
      </c>
      <c r="W4404" t="str">
        <f t="shared" si="410"/>
        <v>{location: new google.maps.LatLng(37.761, -122.467), weight: 1},</v>
      </c>
      <c r="X4404" t="str">
        <f t="shared" si="411"/>
        <v>{location: new google.maps.LatLng(37.761, -122.467), weight: 0},</v>
      </c>
      <c r="Y4404" t="str">
        <f t="shared" si="412"/>
        <v>{location: new google.maps.LatLng(37.761, -122.467), weight: 0},</v>
      </c>
    </row>
    <row r="4405" spans="1:25" x14ac:dyDescent="0.2">
      <c r="A4405">
        <v>37.761000000000003</v>
      </c>
      <c r="B4405">
        <v>-122.46599999999999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6</v>
      </c>
      <c r="J4405">
        <v>2</v>
      </c>
      <c r="K4405">
        <v>0</v>
      </c>
      <c r="L4405">
        <v>8</v>
      </c>
      <c r="M4405">
        <f>VLOOKUP(H4405,AE$2:$AJ$12,6,TRUE)</f>
        <v>0</v>
      </c>
      <c r="N4405">
        <f>VLOOKUP(I4405,AF$2:$AJ$12,5,TRUE)</f>
        <v>7</v>
      </c>
      <c r="O4405">
        <f>VLOOKUP(J4405,AG$2:$AJ$12,4,TRUE)</f>
        <v>4</v>
      </c>
      <c r="P4405">
        <f>VLOOKUP(K4405,AH$2:$AJ$12,3,TRUE)</f>
        <v>0</v>
      </c>
      <c r="Q4405">
        <f>VLOOKUP(L4405,AI$2:$AJ$12,2,TRUE)</f>
        <v>5</v>
      </c>
      <c r="T4405" t="str">
        <f t="shared" si="413"/>
        <v>Crimepoint.create(latitude:37.761, longitude:-122.466, drugdrink:0, misdemean:7, theft:4, violent:0, total:5, drugdrinkct:0, misdemeanct:6, theftct:2, violentct:0, totalct:8)</v>
      </c>
      <c r="U4405" t="str">
        <f t="shared" si="414"/>
        <v>{location: new google.maps.LatLng(37.761, -122.466), weight: 0},</v>
      </c>
      <c r="V4405" t="str">
        <f t="shared" si="409"/>
        <v>{location: new google.maps.LatLng(37.761, -122.466), weight: 1},</v>
      </c>
      <c r="W4405" t="str">
        <f t="shared" si="410"/>
        <v>{location: new google.maps.LatLng(37.761, -122.466), weight: 0},</v>
      </c>
      <c r="X4405" t="str">
        <f t="shared" si="411"/>
        <v>{location: new google.maps.LatLng(37.761, -122.466), weight: 0},</v>
      </c>
      <c r="Y4405" t="str">
        <f t="shared" si="412"/>
        <v>{location: new google.maps.LatLng(37.761, -122.466), weight: 1},</v>
      </c>
    </row>
    <row r="4406" spans="1:25" x14ac:dyDescent="0.2">
      <c r="A4406">
        <v>37.761000000000003</v>
      </c>
      <c r="B4406">
        <v>-122.465</v>
      </c>
      <c r="C4406">
        <v>0</v>
      </c>
      <c r="D4406">
        <v>1</v>
      </c>
      <c r="E4406">
        <v>0</v>
      </c>
      <c r="F4406">
        <v>0</v>
      </c>
      <c r="G4406">
        <v>1</v>
      </c>
      <c r="H4406">
        <v>0</v>
      </c>
      <c r="I4406">
        <v>4</v>
      </c>
      <c r="J4406">
        <v>3</v>
      </c>
      <c r="K4406">
        <v>0</v>
      </c>
      <c r="L4406">
        <v>7</v>
      </c>
      <c r="M4406">
        <f>VLOOKUP(H4406,AE$2:$AJ$12,6,TRUE)</f>
        <v>0</v>
      </c>
      <c r="N4406">
        <f>VLOOKUP(I4406,AF$2:$AJ$12,5,TRUE)</f>
        <v>6</v>
      </c>
      <c r="O4406">
        <f>VLOOKUP(J4406,AG$2:$AJ$12,4,TRUE)</f>
        <v>5</v>
      </c>
      <c r="P4406">
        <f>VLOOKUP(K4406,AH$2:$AJ$12,3,TRUE)</f>
        <v>0</v>
      </c>
      <c r="Q4406">
        <f>VLOOKUP(L4406,AI$2:$AJ$12,2,TRUE)</f>
        <v>5</v>
      </c>
      <c r="T4406" t="str">
        <f t="shared" si="413"/>
        <v>Crimepoint.create(latitude:37.761, longitude:-122.465, drugdrink:0, misdemean:6, theft:5, violent:0, total:5, drugdrinkct:0, misdemeanct:4, theftct:3, violentct:0, totalct:7)</v>
      </c>
      <c r="U4406" t="str">
        <f t="shared" si="414"/>
        <v>{location: new google.maps.LatLng(37.761, -122.465), weight: 0},</v>
      </c>
      <c r="V4406" t="str">
        <f t="shared" si="409"/>
        <v>{location: new google.maps.LatLng(37.761, -122.465), weight: 1},</v>
      </c>
      <c r="W4406" t="str">
        <f t="shared" si="410"/>
        <v>{location: new google.maps.LatLng(37.761, -122.465), weight: 0},</v>
      </c>
      <c r="X4406" t="str">
        <f t="shared" si="411"/>
        <v>{location: new google.maps.LatLng(37.761, -122.465), weight: 0},</v>
      </c>
      <c r="Y4406" t="str">
        <f t="shared" si="412"/>
        <v>{location: new google.maps.LatLng(37.761, -122.465), weight: 1},</v>
      </c>
    </row>
    <row r="4407" spans="1:25" x14ac:dyDescent="0.2">
      <c r="A4407">
        <v>37.761000000000003</v>
      </c>
      <c r="B4407">
        <v>-122.464</v>
      </c>
      <c r="C4407">
        <v>0</v>
      </c>
      <c r="D4407">
        <v>6</v>
      </c>
      <c r="E4407">
        <v>1</v>
      </c>
      <c r="F4407">
        <v>4</v>
      </c>
      <c r="G4407">
        <v>3</v>
      </c>
      <c r="H4407">
        <v>0</v>
      </c>
      <c r="I4407">
        <v>28</v>
      </c>
      <c r="J4407">
        <v>9</v>
      </c>
      <c r="K4407">
        <v>5</v>
      </c>
      <c r="L4407">
        <v>42</v>
      </c>
      <c r="M4407">
        <f>VLOOKUP(H4407,AE$2:$AJ$12,6,TRUE)</f>
        <v>0</v>
      </c>
      <c r="N4407">
        <f>VLOOKUP(I4407,AF$2:$AJ$12,5,TRUE)</f>
        <v>9</v>
      </c>
      <c r="O4407">
        <f>VLOOKUP(J4407,AG$2:$AJ$12,4,TRUE)</f>
        <v>8</v>
      </c>
      <c r="P4407">
        <f>VLOOKUP(K4407,AH$2:$AJ$12,3,TRUE)</f>
        <v>9</v>
      </c>
      <c r="Q4407">
        <f>VLOOKUP(L4407,AI$2:$AJ$12,2,TRUE)</f>
        <v>9</v>
      </c>
      <c r="T4407" t="str">
        <f t="shared" si="413"/>
        <v>Crimepoint.create(latitude:37.761, longitude:-122.464, drugdrink:0, misdemean:9, theft:8, violent:9, total:9, drugdrinkct:0, misdemeanct:28, theftct:9, violentct:5, totalct:42)</v>
      </c>
      <c r="U4407" t="str">
        <f t="shared" si="414"/>
        <v>{location: new google.maps.LatLng(37.761, -122.464), weight: 0},</v>
      </c>
      <c r="V4407" t="str">
        <f t="shared" si="409"/>
        <v>{location: new google.maps.LatLng(37.761, -122.464), weight: 6},</v>
      </c>
      <c r="W4407" t="str">
        <f t="shared" si="410"/>
        <v>{location: new google.maps.LatLng(37.761, -122.464), weight: 1},</v>
      </c>
      <c r="X4407" t="str">
        <f t="shared" si="411"/>
        <v>{location: new google.maps.LatLng(37.761, -122.464), weight: 4},</v>
      </c>
      <c r="Y4407" t="str">
        <f t="shared" si="412"/>
        <v>{location: new google.maps.LatLng(37.761, -122.464), weight: 3},</v>
      </c>
    </row>
    <row r="4408" spans="1:25" x14ac:dyDescent="0.2">
      <c r="A4408">
        <v>37.761000000000003</v>
      </c>
      <c r="B4408">
        <v>-122.46299999999999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5</v>
      </c>
      <c r="J4408">
        <v>2</v>
      </c>
      <c r="K4408">
        <v>0</v>
      </c>
      <c r="L4408">
        <v>7</v>
      </c>
      <c r="M4408">
        <f>VLOOKUP(H4408,AE$2:$AJ$12,6,TRUE)</f>
        <v>0</v>
      </c>
      <c r="N4408">
        <f>VLOOKUP(I4408,AF$2:$AJ$12,5,TRUE)</f>
        <v>6</v>
      </c>
      <c r="O4408">
        <f>VLOOKUP(J4408,AG$2:$AJ$12,4,TRUE)</f>
        <v>4</v>
      </c>
      <c r="P4408">
        <f>VLOOKUP(K4408,AH$2:$AJ$12,3,TRUE)</f>
        <v>0</v>
      </c>
      <c r="Q4408">
        <f>VLOOKUP(L4408,AI$2:$AJ$12,2,TRUE)</f>
        <v>5</v>
      </c>
      <c r="T4408" t="str">
        <f t="shared" si="413"/>
        <v>Crimepoint.create(latitude:37.761, longitude:-122.463, drugdrink:0, misdemean:6, theft:4, violent:0, total:5, drugdrinkct:0, misdemeanct:5, theftct:2, violentct:0, totalct:7)</v>
      </c>
      <c r="U4408" t="str">
        <f t="shared" si="414"/>
        <v>{location: new google.maps.LatLng(37.761, -122.463), weight: 0},</v>
      </c>
      <c r="V4408" t="str">
        <f t="shared" si="409"/>
        <v>{location: new google.maps.LatLng(37.761, -122.463), weight: 1},</v>
      </c>
      <c r="W4408" t="str">
        <f t="shared" si="410"/>
        <v>{location: new google.maps.LatLng(37.761, -122.463), weight: 0},</v>
      </c>
      <c r="X4408" t="str">
        <f t="shared" si="411"/>
        <v>{location: new google.maps.LatLng(37.761, -122.463), weight: 0},</v>
      </c>
      <c r="Y4408" t="str">
        <f t="shared" si="412"/>
        <v>{location: new google.maps.LatLng(37.761, -122.463), weight: 1},</v>
      </c>
    </row>
    <row r="4409" spans="1:25" x14ac:dyDescent="0.2">
      <c r="A4409">
        <v>37.761000000000003</v>
      </c>
      <c r="B4409">
        <v>-122.462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4</v>
      </c>
      <c r="K4409">
        <v>0</v>
      </c>
      <c r="L4409">
        <v>4</v>
      </c>
      <c r="M4409">
        <f>VLOOKUP(H4409,AE$2:$AJ$12,6,TRUE)</f>
        <v>0</v>
      </c>
      <c r="N4409">
        <f>VLOOKUP(I4409,AF$2:$AJ$12,5,TRUE)</f>
        <v>0</v>
      </c>
      <c r="O4409">
        <f>VLOOKUP(J4409,AG$2:$AJ$12,4,TRUE)</f>
        <v>6</v>
      </c>
      <c r="P4409">
        <f>VLOOKUP(K4409,AH$2:$AJ$12,3,TRUE)</f>
        <v>0</v>
      </c>
      <c r="Q4409">
        <f>VLOOKUP(L4409,AI$2:$AJ$12,2,TRUE)</f>
        <v>3</v>
      </c>
      <c r="T4409" t="str">
        <f t="shared" si="413"/>
        <v>Crimepoint.create(latitude:37.761, longitude:-122.462, drugdrink:0, misdemean:0, theft:6, violent:0, total:3, drugdrinkct:0, misdemeanct:0, theftct:4, violentct:0, totalct:4)</v>
      </c>
      <c r="U4409" t="str">
        <f t="shared" si="414"/>
        <v>{location: new google.maps.LatLng(37.761, -122.462), weight: 0},</v>
      </c>
      <c r="V4409" t="str">
        <f t="shared" si="409"/>
        <v>{location: new google.maps.LatLng(37.761, -122.462), weight: 0},</v>
      </c>
      <c r="W4409" t="str">
        <f t="shared" si="410"/>
        <v>{location: new google.maps.LatLng(37.761, -122.462), weight: 1},</v>
      </c>
      <c r="X4409" t="str">
        <f t="shared" si="411"/>
        <v>{location: new google.maps.LatLng(37.761, -122.462), weight: 0},</v>
      </c>
      <c r="Y4409" t="str">
        <f t="shared" si="412"/>
        <v>{location: new google.maps.LatLng(37.761, -122.462), weight: 0},</v>
      </c>
    </row>
    <row r="4410" spans="1:25" x14ac:dyDescent="0.2">
      <c r="A4410">
        <v>37.761000000000003</v>
      </c>
      <c r="B4410">
        <v>-122.461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1</v>
      </c>
      <c r="M4410">
        <f>VLOOKUP(H4410,AE$2:$AJ$12,6,TRUE)</f>
        <v>0</v>
      </c>
      <c r="N4410">
        <f>VLOOKUP(I4410,AF$2:$AJ$12,5,TRUE)</f>
        <v>0</v>
      </c>
      <c r="O4410">
        <f>VLOOKUP(J4410,AG$2:$AJ$12,4,TRUE)</f>
        <v>3</v>
      </c>
      <c r="P4410">
        <f>VLOOKUP(K4410,AH$2:$AJ$12,3,TRUE)</f>
        <v>0</v>
      </c>
      <c r="Q4410">
        <f>VLOOKUP(L4410,AI$2:$AJ$12,2,TRUE)</f>
        <v>0</v>
      </c>
      <c r="T4410" t="str">
        <f t="shared" si="413"/>
        <v>Crimepoint.create(latitude:37.761, longitude:-122.461, drugdrink:0, misdemean:0, theft:3, violent:0, total:0, drugdrinkct:0, misdemeanct:0, theftct:1, violentct:0, totalct:1)</v>
      </c>
      <c r="U4410" t="str">
        <f t="shared" si="414"/>
        <v>{location: new google.maps.LatLng(37.761, -122.461), weight: 0},</v>
      </c>
      <c r="V4410" t="str">
        <f t="shared" si="409"/>
        <v>{location: new google.maps.LatLng(37.761, -122.461), weight: 0},</v>
      </c>
      <c r="W4410" t="str">
        <f t="shared" si="410"/>
        <v>{location: new google.maps.LatLng(37.761, -122.461), weight: 0},</v>
      </c>
      <c r="X4410" t="str">
        <f t="shared" si="411"/>
        <v>{location: new google.maps.LatLng(37.761, -122.461), weight: 0},</v>
      </c>
      <c r="Y4410" t="str">
        <f t="shared" si="412"/>
        <v>{location: new google.maps.LatLng(37.761, -122.461), weight: 0},</v>
      </c>
    </row>
    <row r="4411" spans="1:25" x14ac:dyDescent="0.2">
      <c r="A4411">
        <v>37.761000000000003</v>
      </c>
      <c r="B4411">
        <v>-122.452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0</v>
      </c>
      <c r="K4411">
        <v>0</v>
      </c>
      <c r="L4411">
        <v>2</v>
      </c>
      <c r="M4411">
        <f>VLOOKUP(H4411,AE$2:$AJ$12,6,TRUE)</f>
        <v>0</v>
      </c>
      <c r="N4411">
        <f>VLOOKUP(I4411,AF$2:$AJ$12,5,TRUE)</f>
        <v>4</v>
      </c>
      <c r="O4411">
        <f>VLOOKUP(J4411,AG$2:$AJ$12,4,TRUE)</f>
        <v>0</v>
      </c>
      <c r="P4411">
        <f>VLOOKUP(K4411,AH$2:$AJ$12,3,TRUE)</f>
        <v>0</v>
      </c>
      <c r="Q4411">
        <f>VLOOKUP(L4411,AI$2:$AJ$12,2,TRUE)</f>
        <v>1</v>
      </c>
      <c r="T4411" t="str">
        <f t="shared" si="413"/>
        <v>Crimepoint.create(latitude:37.761, longitude:-122.452, drugdrink:0, misdemean:4, theft:0, violent:0, total:1, drugdrinkct:0, misdemeanct:2, theftct:0, violentct:0, totalct:2)</v>
      </c>
      <c r="U4411" t="str">
        <f t="shared" si="414"/>
        <v>{location: new google.maps.LatLng(37.761, -122.452), weight: 0},</v>
      </c>
      <c r="V4411" t="str">
        <f t="shared" si="409"/>
        <v>{location: new google.maps.LatLng(37.761, -122.452), weight: 0},</v>
      </c>
      <c r="W4411" t="str">
        <f t="shared" si="410"/>
        <v>{location: new google.maps.LatLng(37.761, -122.452), weight: 0},</v>
      </c>
      <c r="X4411" t="str">
        <f t="shared" si="411"/>
        <v>{location: new google.maps.LatLng(37.761, -122.452), weight: 0},</v>
      </c>
      <c r="Y4411" t="str">
        <f t="shared" si="412"/>
        <v>{location: new google.maps.LatLng(37.761, -122.452), weight: 0},</v>
      </c>
    </row>
    <row r="4412" spans="1:25" x14ac:dyDescent="0.2">
      <c r="A4412">
        <v>37.761000000000003</v>
      </c>
      <c r="B4412">
        <v>-122.45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v>3</v>
      </c>
      <c r="K4412">
        <v>0</v>
      </c>
      <c r="L4412">
        <v>5</v>
      </c>
      <c r="M4412">
        <f>VLOOKUP(H4412,AE$2:$AJ$12,6,TRUE)</f>
        <v>0</v>
      </c>
      <c r="N4412">
        <f>VLOOKUP(I4412,AF$2:$AJ$12,5,TRUE)</f>
        <v>4</v>
      </c>
      <c r="O4412">
        <f>VLOOKUP(J4412,AG$2:$AJ$12,4,TRUE)</f>
        <v>5</v>
      </c>
      <c r="P4412">
        <f>VLOOKUP(K4412,AH$2:$AJ$12,3,TRUE)</f>
        <v>0</v>
      </c>
      <c r="Q4412">
        <f>VLOOKUP(L4412,AI$2:$AJ$12,2,TRUE)</f>
        <v>4</v>
      </c>
      <c r="T4412" t="str">
        <f t="shared" si="413"/>
        <v>Crimepoint.create(latitude:37.761, longitude:-122.45, drugdrink:0, misdemean:4, theft:5, violent:0, total:4, drugdrinkct:0, misdemeanct:2, theftct:3, violentct:0, totalct:5)</v>
      </c>
      <c r="U4412" t="str">
        <f t="shared" si="414"/>
        <v>{location: new google.maps.LatLng(37.761, -122.45), weight: 0},</v>
      </c>
      <c r="V4412" t="str">
        <f t="shared" si="409"/>
        <v>{location: new google.maps.LatLng(37.761, -122.45), weight: 0},</v>
      </c>
      <c r="W4412" t="str">
        <f t="shared" si="410"/>
        <v>{location: new google.maps.LatLng(37.761, -122.45), weight: 0},</v>
      </c>
      <c r="X4412" t="str">
        <f t="shared" si="411"/>
        <v>{location: new google.maps.LatLng(37.761, -122.45), weight: 0},</v>
      </c>
      <c r="Y4412" t="str">
        <f t="shared" si="412"/>
        <v>{location: new google.maps.LatLng(37.761, -122.45), weight: 0},</v>
      </c>
    </row>
    <row r="4413" spans="1:25" x14ac:dyDescent="0.2">
      <c r="A4413">
        <v>37.761000000000003</v>
      </c>
      <c r="B4413">
        <v>-122.44799999999999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3</v>
      </c>
      <c r="K4413">
        <v>0</v>
      </c>
      <c r="L4413">
        <v>6</v>
      </c>
      <c r="M4413">
        <f>VLOOKUP(H4413,AE$2:$AJ$12,6,TRUE)</f>
        <v>0</v>
      </c>
      <c r="N4413">
        <f>VLOOKUP(I4413,AF$2:$AJ$12,5,TRUE)</f>
        <v>5</v>
      </c>
      <c r="O4413">
        <f>VLOOKUP(J4413,AG$2:$AJ$12,4,TRUE)</f>
        <v>5</v>
      </c>
      <c r="P4413">
        <f>VLOOKUP(K4413,AH$2:$AJ$12,3,TRUE)</f>
        <v>0</v>
      </c>
      <c r="Q4413">
        <f>VLOOKUP(L4413,AI$2:$AJ$12,2,TRUE)</f>
        <v>4</v>
      </c>
      <c r="T4413" t="str">
        <f t="shared" si="413"/>
        <v>Crimepoint.create(latitude:37.761, longitude:-122.448, drugdrink:0, misdemean:5, theft:5, violent:0, total:4, drugdrinkct:0, misdemeanct:3, theftct:3, violentct:0, totalct:6)</v>
      </c>
      <c r="U4413" t="str">
        <f t="shared" si="414"/>
        <v>{location: new google.maps.LatLng(37.761, -122.448), weight: 0},</v>
      </c>
      <c r="V4413" t="str">
        <f t="shared" si="409"/>
        <v>{location: new google.maps.LatLng(37.761, -122.448), weight: 1},</v>
      </c>
      <c r="W4413" t="str">
        <f t="shared" si="410"/>
        <v>{location: new google.maps.LatLng(37.761, -122.448), weight: 0},</v>
      </c>
      <c r="X4413" t="str">
        <f t="shared" si="411"/>
        <v>{location: new google.maps.LatLng(37.761, -122.448), weight: 0},</v>
      </c>
      <c r="Y4413" t="str">
        <f t="shared" si="412"/>
        <v>{location: new google.maps.LatLng(37.761, -122.448), weight: 0},</v>
      </c>
    </row>
    <row r="4414" spans="1:25" x14ac:dyDescent="0.2">
      <c r="A4414">
        <v>37.761000000000003</v>
      </c>
      <c r="B4414">
        <v>-122.447</v>
      </c>
      <c r="C4414">
        <v>0</v>
      </c>
      <c r="D4414">
        <v>0</v>
      </c>
      <c r="E4414">
        <v>1</v>
      </c>
      <c r="F4414">
        <v>1</v>
      </c>
      <c r="G4414">
        <v>1</v>
      </c>
      <c r="H4414">
        <v>0</v>
      </c>
      <c r="I4414">
        <v>2</v>
      </c>
      <c r="J4414">
        <v>10</v>
      </c>
      <c r="K4414">
        <v>1</v>
      </c>
      <c r="L4414">
        <v>13</v>
      </c>
      <c r="M4414">
        <f>VLOOKUP(H4414,AE$2:$AJ$12,6,TRUE)</f>
        <v>0</v>
      </c>
      <c r="N4414">
        <f>VLOOKUP(I4414,AF$2:$AJ$12,5,TRUE)</f>
        <v>4</v>
      </c>
      <c r="O4414">
        <f>VLOOKUP(J4414,AG$2:$AJ$12,4,TRUE)</f>
        <v>8</v>
      </c>
      <c r="P4414">
        <f>VLOOKUP(K4414,AH$2:$AJ$12,3,TRUE)</f>
        <v>7</v>
      </c>
      <c r="Q4414">
        <f>VLOOKUP(L4414,AI$2:$AJ$12,2,TRUE)</f>
        <v>7</v>
      </c>
      <c r="T4414" t="str">
        <f t="shared" si="413"/>
        <v>Crimepoint.create(latitude:37.761, longitude:-122.447, drugdrink:0, misdemean:4, theft:8, violent:7, total:7, drugdrinkct:0, misdemeanct:2, theftct:10, violentct:1, totalct:13)</v>
      </c>
      <c r="U4414" t="str">
        <f t="shared" si="414"/>
        <v>{location: new google.maps.LatLng(37.761, -122.447), weight: 0},</v>
      </c>
      <c r="V4414" t="str">
        <f t="shared" si="409"/>
        <v>{location: new google.maps.LatLng(37.761, -122.447), weight: 0},</v>
      </c>
      <c r="W4414" t="str">
        <f t="shared" si="410"/>
        <v>{location: new google.maps.LatLng(37.761, -122.447), weight: 1},</v>
      </c>
      <c r="X4414" t="str">
        <f t="shared" si="411"/>
        <v>{location: new google.maps.LatLng(37.761, -122.447), weight: 1},</v>
      </c>
      <c r="Y4414" t="str">
        <f t="shared" si="412"/>
        <v>{location: new google.maps.LatLng(37.761, -122.447), weight: 1},</v>
      </c>
    </row>
    <row r="4415" spans="1:25" x14ac:dyDescent="0.2">
      <c r="A4415">
        <v>37.761000000000003</v>
      </c>
      <c r="B4415">
        <v>-122.446</v>
      </c>
      <c r="C4415">
        <v>1</v>
      </c>
      <c r="D4415">
        <v>1</v>
      </c>
      <c r="E4415">
        <v>1</v>
      </c>
      <c r="F4415">
        <v>0</v>
      </c>
      <c r="G4415">
        <v>1</v>
      </c>
      <c r="H4415">
        <v>2</v>
      </c>
      <c r="I4415">
        <v>5</v>
      </c>
      <c r="J4415">
        <v>9</v>
      </c>
      <c r="K4415">
        <v>0</v>
      </c>
      <c r="L4415">
        <v>16</v>
      </c>
      <c r="M4415">
        <f>VLOOKUP(H4415,AE$2:$AJ$12,6,TRUE)</f>
        <v>9</v>
      </c>
      <c r="N4415">
        <f>VLOOKUP(I4415,AF$2:$AJ$12,5,TRUE)</f>
        <v>6</v>
      </c>
      <c r="O4415">
        <f>VLOOKUP(J4415,AG$2:$AJ$12,4,TRUE)</f>
        <v>8</v>
      </c>
      <c r="P4415">
        <f>VLOOKUP(K4415,AH$2:$AJ$12,3,TRUE)</f>
        <v>0</v>
      </c>
      <c r="Q4415">
        <f>VLOOKUP(L4415,AI$2:$AJ$12,2,TRUE)</f>
        <v>7</v>
      </c>
      <c r="T4415" t="str">
        <f t="shared" si="413"/>
        <v>Crimepoint.create(latitude:37.761, longitude:-122.446, drugdrink:9, misdemean:6, theft:8, violent:0, total:7, drugdrinkct:2, misdemeanct:5, theftct:9, violentct:0, totalct:16)</v>
      </c>
      <c r="U4415" t="str">
        <f t="shared" si="414"/>
        <v>{location: new google.maps.LatLng(37.761, -122.446), weight: 1},</v>
      </c>
      <c r="V4415" t="str">
        <f t="shared" si="409"/>
        <v>{location: new google.maps.LatLng(37.761, -122.446), weight: 1},</v>
      </c>
      <c r="W4415" t="str">
        <f t="shared" si="410"/>
        <v>{location: new google.maps.LatLng(37.761, -122.446), weight: 1},</v>
      </c>
      <c r="X4415" t="str">
        <f t="shared" si="411"/>
        <v>{location: new google.maps.LatLng(37.761, -122.446), weight: 0},</v>
      </c>
      <c r="Y4415" t="str">
        <f t="shared" si="412"/>
        <v>{location: new google.maps.LatLng(37.761, -122.446), weight: 1},</v>
      </c>
    </row>
    <row r="4416" spans="1:25" x14ac:dyDescent="0.2">
      <c r="A4416">
        <v>37.761000000000003</v>
      </c>
      <c r="B4416">
        <v>-122.44499999999999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5</v>
      </c>
      <c r="K4416">
        <v>0</v>
      </c>
      <c r="L4416">
        <v>6</v>
      </c>
      <c r="M4416">
        <f>VLOOKUP(H4416,AE$2:$AJ$12,6,TRUE)</f>
        <v>0</v>
      </c>
      <c r="N4416">
        <f>VLOOKUP(I4416,AF$2:$AJ$12,5,TRUE)</f>
        <v>2</v>
      </c>
      <c r="O4416">
        <f>VLOOKUP(J4416,AG$2:$AJ$12,4,TRUE)</f>
        <v>7</v>
      </c>
      <c r="P4416">
        <f>VLOOKUP(K4416,AH$2:$AJ$12,3,TRUE)</f>
        <v>0</v>
      </c>
      <c r="Q4416">
        <f>VLOOKUP(L4416,AI$2:$AJ$12,2,TRUE)</f>
        <v>4</v>
      </c>
      <c r="T4416" t="str">
        <f t="shared" si="413"/>
        <v>Crimepoint.create(latitude:37.761, longitude:-122.445, drugdrink:0, misdemean:2, theft:7, violent:0, total:4, drugdrinkct:0, misdemeanct:1, theftct:5, violentct:0, totalct:6)</v>
      </c>
      <c r="U4416" t="str">
        <f t="shared" si="414"/>
        <v>{location: new google.maps.LatLng(37.761, -122.445), weight: 0},</v>
      </c>
      <c r="V4416" t="str">
        <f t="shared" si="409"/>
        <v>{location: new google.maps.LatLng(37.761, -122.445), weight: 0},</v>
      </c>
      <c r="W4416" t="str">
        <f t="shared" si="410"/>
        <v>{location: new google.maps.LatLng(37.761, -122.445), weight: 1},</v>
      </c>
      <c r="X4416" t="str">
        <f t="shared" si="411"/>
        <v>{location: new google.maps.LatLng(37.761, -122.445), weight: 0},</v>
      </c>
      <c r="Y4416" t="str">
        <f t="shared" si="412"/>
        <v>{location: new google.maps.LatLng(37.761, -122.445), weight: 0},</v>
      </c>
    </row>
    <row r="4417" spans="1:25" x14ac:dyDescent="0.2">
      <c r="A4417">
        <v>37.761000000000003</v>
      </c>
      <c r="B4417">
        <v>-122.444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3</v>
      </c>
      <c r="J4417">
        <v>3</v>
      </c>
      <c r="K4417">
        <v>0</v>
      </c>
      <c r="L4417">
        <v>6</v>
      </c>
      <c r="M4417">
        <f>VLOOKUP(H4417,AE$2:$AJ$12,6,TRUE)</f>
        <v>0</v>
      </c>
      <c r="N4417">
        <f>VLOOKUP(I4417,AF$2:$AJ$12,5,TRUE)</f>
        <v>5</v>
      </c>
      <c r="O4417">
        <f>VLOOKUP(J4417,AG$2:$AJ$12,4,TRUE)</f>
        <v>5</v>
      </c>
      <c r="P4417">
        <f>VLOOKUP(K4417,AH$2:$AJ$12,3,TRUE)</f>
        <v>0</v>
      </c>
      <c r="Q4417">
        <f>VLOOKUP(L4417,AI$2:$AJ$12,2,TRUE)</f>
        <v>4</v>
      </c>
      <c r="T4417" t="str">
        <f t="shared" si="413"/>
        <v>Crimepoint.create(latitude:37.761, longitude:-122.444, drugdrink:0, misdemean:5, theft:5, violent:0, total:4, drugdrinkct:0, misdemeanct:3, theftct:3, violentct:0, totalct:6)</v>
      </c>
      <c r="U4417" t="str">
        <f t="shared" si="414"/>
        <v>{location: new google.maps.LatLng(37.761, -122.444), weight: 0},</v>
      </c>
      <c r="V4417" t="str">
        <f t="shared" si="409"/>
        <v>{location: new google.maps.LatLng(37.761, -122.444), weight: 1},</v>
      </c>
      <c r="W4417" t="str">
        <f t="shared" si="410"/>
        <v>{location: new google.maps.LatLng(37.761, -122.444), weight: 0},</v>
      </c>
      <c r="X4417" t="str">
        <f t="shared" si="411"/>
        <v>{location: new google.maps.LatLng(37.761, -122.444), weight: 0},</v>
      </c>
      <c r="Y4417" t="str">
        <f t="shared" si="412"/>
        <v>{location: new google.maps.LatLng(37.761, -122.444), weight: 0},</v>
      </c>
    </row>
    <row r="4418" spans="1:25" x14ac:dyDescent="0.2">
      <c r="A4418">
        <v>37.761000000000003</v>
      </c>
      <c r="B4418">
        <v>-122.443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3</v>
      </c>
      <c r="K4418">
        <v>0</v>
      </c>
      <c r="L4418">
        <v>6</v>
      </c>
      <c r="M4418">
        <f>VLOOKUP(H4418,AE$2:$AJ$12,6,TRUE)</f>
        <v>0</v>
      </c>
      <c r="N4418">
        <f>VLOOKUP(I4418,AF$2:$AJ$12,5,TRUE)</f>
        <v>5</v>
      </c>
      <c r="O4418">
        <f>VLOOKUP(J4418,AG$2:$AJ$12,4,TRUE)</f>
        <v>5</v>
      </c>
      <c r="P4418">
        <f>VLOOKUP(K4418,AH$2:$AJ$12,3,TRUE)</f>
        <v>0</v>
      </c>
      <c r="Q4418">
        <f>VLOOKUP(L4418,AI$2:$AJ$12,2,TRUE)</f>
        <v>4</v>
      </c>
      <c r="T4418" t="str">
        <f t="shared" si="413"/>
        <v>Crimepoint.create(latitude:37.761, longitude:-122.443, drugdrink:0, misdemean:5, theft:5, violent:0, total:4, drugdrinkct:0, misdemeanct:3, theftct:3, violentct:0, totalct:6)</v>
      </c>
      <c r="U4418" t="str">
        <f t="shared" si="414"/>
        <v>{location: new google.maps.LatLng(37.761, -122.443), weight: 0},</v>
      </c>
      <c r="V4418" t="str">
        <f t="shared" si="409"/>
        <v>{location: new google.maps.LatLng(37.761, -122.443), weight: 1},</v>
      </c>
      <c r="W4418" t="str">
        <f t="shared" si="410"/>
        <v>{location: new google.maps.LatLng(37.761, -122.443), weight: 0},</v>
      </c>
      <c r="X4418" t="str">
        <f t="shared" si="411"/>
        <v>{location: new google.maps.LatLng(37.761, -122.443), weight: 0},</v>
      </c>
      <c r="Y4418" t="str">
        <f t="shared" si="412"/>
        <v>{location: new google.maps.LatLng(37.761, -122.443), weight: 0},</v>
      </c>
    </row>
    <row r="4419" spans="1:25" x14ac:dyDescent="0.2">
      <c r="A4419">
        <v>37.761000000000003</v>
      </c>
      <c r="B4419">
        <v>-122.44199999999999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3</v>
      </c>
      <c r="J4419">
        <v>1</v>
      </c>
      <c r="K4419">
        <v>0</v>
      </c>
      <c r="L4419">
        <v>4</v>
      </c>
      <c r="M4419">
        <f>VLOOKUP(H4419,AE$2:$AJ$12,6,TRUE)</f>
        <v>0</v>
      </c>
      <c r="N4419">
        <f>VLOOKUP(I4419,AF$2:$AJ$12,5,TRUE)</f>
        <v>5</v>
      </c>
      <c r="O4419">
        <f>VLOOKUP(J4419,AG$2:$AJ$12,4,TRUE)</f>
        <v>3</v>
      </c>
      <c r="P4419">
        <f>VLOOKUP(K4419,AH$2:$AJ$12,3,TRUE)</f>
        <v>0</v>
      </c>
      <c r="Q4419">
        <f>VLOOKUP(L4419,AI$2:$AJ$12,2,TRUE)</f>
        <v>3</v>
      </c>
      <c r="T4419" t="str">
        <f t="shared" si="413"/>
        <v>Crimepoint.create(latitude:37.761, longitude:-122.442, drugdrink:0, misdemean:5, theft:3, violent:0, total:3, drugdrinkct:0, misdemeanct:3, theftct:1, violentct:0, totalct:4)</v>
      </c>
      <c r="U4419" t="str">
        <f t="shared" si="414"/>
        <v>{location: new google.maps.LatLng(37.761, -122.442), weight: 0},</v>
      </c>
      <c r="V4419" t="str">
        <f t="shared" ref="V4419:V4482" si="415">$Z$2&amp;$A4419&amp;$AA$2&amp;$B4419&amp;$AB$2&amp;D4419&amp;$AC$2</f>
        <v>{location: new google.maps.LatLng(37.761, -122.442), weight: 1},</v>
      </c>
      <c r="W4419" t="str">
        <f t="shared" ref="W4419:W4482" si="416">$Z$2&amp;$A4419&amp;$AA$2&amp;$B4419&amp;$AB$2&amp;E4419&amp;$AC$2</f>
        <v>{location: new google.maps.LatLng(37.761, -122.442), weight: 0},</v>
      </c>
      <c r="X4419" t="str">
        <f t="shared" ref="X4419:X4482" si="417">$Z$2&amp;$A4419&amp;$AA$2&amp;$B4419&amp;$AB$2&amp;F4419&amp;$AC$2</f>
        <v>{location: new google.maps.LatLng(37.761, -122.442), weight: 0},</v>
      </c>
      <c r="Y4419" t="str">
        <f t="shared" ref="Y4419:Y4482" si="418">$Z$2&amp;$A4419&amp;$AA$2&amp;$B4419&amp;$AB$2&amp;G4419&amp;$AC$2</f>
        <v>{location: new google.maps.LatLng(37.761, -122.442), weight: 0},</v>
      </c>
    </row>
    <row r="4420" spans="1:25" x14ac:dyDescent="0.2">
      <c r="A4420">
        <v>37.761000000000003</v>
      </c>
      <c r="B4420">
        <v>-122.441</v>
      </c>
      <c r="C4420">
        <v>0</v>
      </c>
      <c r="D4420">
        <v>1</v>
      </c>
      <c r="E4420">
        <v>1</v>
      </c>
      <c r="F4420">
        <v>2</v>
      </c>
      <c r="G4420">
        <v>1</v>
      </c>
      <c r="H4420">
        <v>0</v>
      </c>
      <c r="I4420">
        <v>5</v>
      </c>
      <c r="J4420">
        <v>4</v>
      </c>
      <c r="K4420">
        <v>3</v>
      </c>
      <c r="L4420">
        <v>12</v>
      </c>
      <c r="M4420">
        <f>VLOOKUP(H4420,AE$2:$AJ$12,6,TRUE)</f>
        <v>0</v>
      </c>
      <c r="N4420">
        <f>VLOOKUP(I4420,AF$2:$AJ$12,5,TRUE)</f>
        <v>6</v>
      </c>
      <c r="O4420">
        <f>VLOOKUP(J4420,AG$2:$AJ$12,4,TRUE)</f>
        <v>6</v>
      </c>
      <c r="P4420">
        <f>VLOOKUP(K4420,AH$2:$AJ$12,3,TRUE)</f>
        <v>8</v>
      </c>
      <c r="Q4420">
        <f>VLOOKUP(L4420,AI$2:$AJ$12,2,TRUE)</f>
        <v>6</v>
      </c>
      <c r="T4420" t="str">
        <f t="shared" ref="T4420:T4483" si="419">"Crimepoint.create("&amp;A$2&amp;":"&amp;A4420&amp;", "&amp;B$2&amp;":"&amp;B4420&amp;", "&amp;C$2&amp;":"&amp;M4420&amp;", "&amp;D$2&amp;":"&amp;N4420&amp;", "&amp;E$2&amp;":"&amp;O4420&amp;", "&amp;F$2&amp;":"&amp;P4420&amp;", "&amp;G$2&amp;":"&amp;Q4420&amp;", "&amp;H$2&amp;":"&amp;H4420&amp;", "&amp;I$2&amp;":"&amp;I4420&amp;", "&amp;J$2&amp;":"&amp;J4420&amp;", "&amp;K$2&amp;":"&amp;K4420&amp;", "&amp;L$2&amp;":"&amp;L4420&amp;")"</f>
        <v>Crimepoint.create(latitude:37.761, longitude:-122.441, drugdrink:0, misdemean:6, theft:6, violent:8, total:6, drugdrinkct:0, misdemeanct:5, theftct:4, violentct:3, totalct:12)</v>
      </c>
      <c r="U4420" t="str">
        <f t="shared" ref="U4420:U4483" si="420">$Z$2&amp;$A4420&amp;$AA$2&amp;$B4420&amp;$AB$2&amp;C4420&amp;$AC$2</f>
        <v>{location: new google.maps.LatLng(37.761, -122.441), weight: 0},</v>
      </c>
      <c r="V4420" t="str">
        <f t="shared" si="415"/>
        <v>{location: new google.maps.LatLng(37.761, -122.441), weight: 1},</v>
      </c>
      <c r="W4420" t="str">
        <f t="shared" si="416"/>
        <v>{location: new google.maps.LatLng(37.761, -122.441), weight: 1},</v>
      </c>
      <c r="X4420" t="str">
        <f t="shared" si="417"/>
        <v>{location: new google.maps.LatLng(37.761, -122.441), weight: 2},</v>
      </c>
      <c r="Y4420" t="str">
        <f t="shared" si="418"/>
        <v>{location: new google.maps.LatLng(37.761, -122.441), weight: 1},</v>
      </c>
    </row>
    <row r="4421" spans="1:25" x14ac:dyDescent="0.2">
      <c r="A4421">
        <v>37.761000000000003</v>
      </c>
      <c r="B4421">
        <v>-122.44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1</v>
      </c>
      <c r="K4421">
        <v>1</v>
      </c>
      <c r="L4421">
        <v>2</v>
      </c>
      <c r="M4421">
        <f>VLOOKUP(H4421,AE$2:$AJ$12,6,TRUE)</f>
        <v>0</v>
      </c>
      <c r="N4421">
        <f>VLOOKUP(I4421,AF$2:$AJ$12,5,TRUE)</f>
        <v>0</v>
      </c>
      <c r="O4421">
        <f>VLOOKUP(J4421,AG$2:$AJ$12,4,TRUE)</f>
        <v>3</v>
      </c>
      <c r="P4421">
        <f>VLOOKUP(K4421,AH$2:$AJ$12,3,TRUE)</f>
        <v>7</v>
      </c>
      <c r="Q4421">
        <f>VLOOKUP(L4421,AI$2:$AJ$12,2,TRUE)</f>
        <v>1</v>
      </c>
      <c r="T4421" t="str">
        <f t="shared" si="419"/>
        <v>Crimepoint.create(latitude:37.761, longitude:-122.44, drugdrink:0, misdemean:0, theft:3, violent:7, total:1, drugdrinkct:0, misdemeanct:0, theftct:1, violentct:1, totalct:2)</v>
      </c>
      <c r="U4421" t="str">
        <f t="shared" si="420"/>
        <v>{location: new google.maps.LatLng(37.761, -122.44), weight: 0},</v>
      </c>
      <c r="V4421" t="str">
        <f t="shared" si="415"/>
        <v>{location: new google.maps.LatLng(37.761, -122.44), weight: 0},</v>
      </c>
      <c r="W4421" t="str">
        <f t="shared" si="416"/>
        <v>{location: new google.maps.LatLng(37.761, -122.44), weight: 0},</v>
      </c>
      <c r="X4421" t="str">
        <f t="shared" si="417"/>
        <v>{location: new google.maps.LatLng(37.761, -122.44), weight: 1},</v>
      </c>
      <c r="Y4421" t="str">
        <f t="shared" si="418"/>
        <v>{location: new google.maps.LatLng(37.761, -122.44), weight: 0},</v>
      </c>
    </row>
    <row r="4422" spans="1:25" x14ac:dyDescent="0.2">
      <c r="A4422">
        <v>37.761000000000003</v>
      </c>
      <c r="B4422">
        <v>-122.43899999999999</v>
      </c>
      <c r="C4422">
        <v>0</v>
      </c>
      <c r="D4422">
        <v>2</v>
      </c>
      <c r="E4422">
        <v>1</v>
      </c>
      <c r="F4422">
        <v>1</v>
      </c>
      <c r="G4422">
        <v>1</v>
      </c>
      <c r="H4422">
        <v>0</v>
      </c>
      <c r="I4422">
        <v>7</v>
      </c>
      <c r="J4422">
        <v>5</v>
      </c>
      <c r="K4422">
        <v>2</v>
      </c>
      <c r="L4422">
        <v>14</v>
      </c>
      <c r="M4422">
        <f>VLOOKUP(H4422,AE$2:$AJ$12,6,TRUE)</f>
        <v>0</v>
      </c>
      <c r="N4422">
        <f>VLOOKUP(I4422,AF$2:$AJ$12,5,TRUE)</f>
        <v>7</v>
      </c>
      <c r="O4422">
        <f>VLOOKUP(J4422,AG$2:$AJ$12,4,TRUE)</f>
        <v>7</v>
      </c>
      <c r="P4422">
        <f>VLOOKUP(K4422,AH$2:$AJ$12,3,TRUE)</f>
        <v>7</v>
      </c>
      <c r="Q4422">
        <f>VLOOKUP(L4422,AI$2:$AJ$12,2,TRUE)</f>
        <v>7</v>
      </c>
      <c r="T4422" t="str">
        <f t="shared" si="419"/>
        <v>Crimepoint.create(latitude:37.761, longitude:-122.439, drugdrink:0, misdemean:7, theft:7, violent:7, total:7, drugdrinkct:0, misdemeanct:7, theftct:5, violentct:2, totalct:14)</v>
      </c>
      <c r="U4422" t="str">
        <f t="shared" si="420"/>
        <v>{location: new google.maps.LatLng(37.761, -122.439), weight: 0},</v>
      </c>
      <c r="V4422" t="str">
        <f t="shared" si="415"/>
        <v>{location: new google.maps.LatLng(37.761, -122.439), weight: 2},</v>
      </c>
      <c r="W4422" t="str">
        <f t="shared" si="416"/>
        <v>{location: new google.maps.LatLng(37.761, -122.439), weight: 1},</v>
      </c>
      <c r="X4422" t="str">
        <f t="shared" si="417"/>
        <v>{location: new google.maps.LatLng(37.761, -122.439), weight: 1},</v>
      </c>
      <c r="Y4422" t="str">
        <f t="shared" si="418"/>
        <v>{location: new google.maps.LatLng(37.761, -122.439), weight: 1},</v>
      </c>
    </row>
    <row r="4423" spans="1:25" x14ac:dyDescent="0.2">
      <c r="A4423">
        <v>37.761000000000003</v>
      </c>
      <c r="B4423">
        <v>-122.438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3</v>
      </c>
      <c r="J4423">
        <v>2</v>
      </c>
      <c r="K4423">
        <v>0</v>
      </c>
      <c r="L4423">
        <v>5</v>
      </c>
      <c r="M4423">
        <f>VLOOKUP(H4423,AE$2:$AJ$12,6,TRUE)</f>
        <v>0</v>
      </c>
      <c r="N4423">
        <f>VLOOKUP(I4423,AF$2:$AJ$12,5,TRUE)</f>
        <v>5</v>
      </c>
      <c r="O4423">
        <f>VLOOKUP(J4423,AG$2:$AJ$12,4,TRUE)</f>
        <v>4</v>
      </c>
      <c r="P4423">
        <f>VLOOKUP(K4423,AH$2:$AJ$12,3,TRUE)</f>
        <v>0</v>
      </c>
      <c r="Q4423">
        <f>VLOOKUP(L4423,AI$2:$AJ$12,2,TRUE)</f>
        <v>4</v>
      </c>
      <c r="T4423" t="str">
        <f t="shared" si="419"/>
        <v>Crimepoint.create(latitude:37.761, longitude:-122.438, drugdrink:0, misdemean:5, theft:4, violent:0, total:4, drugdrinkct:0, misdemeanct:3, theftct:2, violentct:0, totalct:5)</v>
      </c>
      <c r="U4423" t="str">
        <f t="shared" si="420"/>
        <v>{location: new google.maps.LatLng(37.761, -122.438), weight: 0},</v>
      </c>
      <c r="V4423" t="str">
        <f t="shared" si="415"/>
        <v>{location: new google.maps.LatLng(37.761, -122.438), weight: 1},</v>
      </c>
      <c r="W4423" t="str">
        <f t="shared" si="416"/>
        <v>{location: new google.maps.LatLng(37.761, -122.438), weight: 0},</v>
      </c>
      <c r="X4423" t="str">
        <f t="shared" si="417"/>
        <v>{location: new google.maps.LatLng(37.761, -122.438), weight: 0},</v>
      </c>
      <c r="Y4423" t="str">
        <f t="shared" si="418"/>
        <v>{location: new google.maps.LatLng(37.761, -122.438), weight: 0},</v>
      </c>
    </row>
    <row r="4424" spans="1:25" x14ac:dyDescent="0.2">
      <c r="A4424">
        <v>37.761000000000003</v>
      </c>
      <c r="B4424">
        <v>-122.437</v>
      </c>
      <c r="C4424">
        <v>1</v>
      </c>
      <c r="D4424">
        <v>3</v>
      </c>
      <c r="E4424">
        <v>2</v>
      </c>
      <c r="F4424">
        <v>3</v>
      </c>
      <c r="G4424">
        <v>3</v>
      </c>
      <c r="H4424">
        <v>1</v>
      </c>
      <c r="I4424">
        <v>15</v>
      </c>
      <c r="J4424">
        <v>12</v>
      </c>
      <c r="K4424">
        <v>4</v>
      </c>
      <c r="L4424">
        <v>32</v>
      </c>
      <c r="M4424">
        <f>VLOOKUP(H4424,AE$2:$AJ$12,6,TRUE)</f>
        <v>8</v>
      </c>
      <c r="N4424">
        <f>VLOOKUP(I4424,AF$2:$AJ$12,5,TRUE)</f>
        <v>8</v>
      </c>
      <c r="O4424">
        <f>VLOOKUP(J4424,AG$2:$AJ$12,4,TRUE)</f>
        <v>8</v>
      </c>
      <c r="P4424">
        <f>VLOOKUP(K4424,AH$2:$AJ$12,3,TRUE)</f>
        <v>8</v>
      </c>
      <c r="Q4424">
        <f>VLOOKUP(L4424,AI$2:$AJ$12,2,TRUE)</f>
        <v>8</v>
      </c>
      <c r="T4424" t="str">
        <f t="shared" si="419"/>
        <v>Crimepoint.create(latitude:37.761, longitude:-122.437, drugdrink:8, misdemean:8, theft:8, violent:8, total:8, drugdrinkct:1, misdemeanct:15, theftct:12, violentct:4, totalct:32)</v>
      </c>
      <c r="U4424" t="str">
        <f t="shared" si="420"/>
        <v>{location: new google.maps.LatLng(37.761, -122.437), weight: 1},</v>
      </c>
      <c r="V4424" t="str">
        <f t="shared" si="415"/>
        <v>{location: new google.maps.LatLng(37.761, -122.437), weight: 3},</v>
      </c>
      <c r="W4424" t="str">
        <f t="shared" si="416"/>
        <v>{location: new google.maps.LatLng(37.761, -122.437), weight: 2},</v>
      </c>
      <c r="X4424" t="str">
        <f t="shared" si="417"/>
        <v>{location: new google.maps.LatLng(37.761, -122.437), weight: 3},</v>
      </c>
      <c r="Y4424" t="str">
        <f t="shared" si="418"/>
        <v>{location: new google.maps.LatLng(37.761, -122.437), weight: 3},</v>
      </c>
    </row>
    <row r="4425" spans="1:25" x14ac:dyDescent="0.2">
      <c r="A4425">
        <v>37.761000000000003</v>
      </c>
      <c r="B4425">
        <v>-122.43600000000001</v>
      </c>
      <c r="C4425">
        <v>3</v>
      </c>
      <c r="D4425">
        <v>9</v>
      </c>
      <c r="E4425">
        <v>10</v>
      </c>
      <c r="F4425">
        <v>20</v>
      </c>
      <c r="G4425">
        <v>11</v>
      </c>
      <c r="H4425">
        <v>5</v>
      </c>
      <c r="I4425">
        <v>38</v>
      </c>
      <c r="J4425">
        <v>65</v>
      </c>
      <c r="K4425">
        <v>27</v>
      </c>
      <c r="L4425">
        <v>135</v>
      </c>
      <c r="M4425">
        <f>VLOOKUP(H4425,AE$2:$AJ$12,6,TRUE)</f>
        <v>9</v>
      </c>
      <c r="N4425">
        <f>VLOOKUP(I4425,AF$2:$AJ$12,5,TRUE)</f>
        <v>9</v>
      </c>
      <c r="O4425">
        <f>VLOOKUP(J4425,AG$2:$AJ$12,4,TRUE)</f>
        <v>9</v>
      </c>
      <c r="P4425">
        <f>VLOOKUP(K4425,AH$2:$AJ$12,3,TRUE)</f>
        <v>9</v>
      </c>
      <c r="Q4425">
        <f>VLOOKUP(L4425,AI$2:$AJ$12,2,TRUE)</f>
        <v>9</v>
      </c>
      <c r="T4425" t="str">
        <f t="shared" si="419"/>
        <v>Crimepoint.create(latitude:37.761, longitude:-122.436, drugdrink:9, misdemean:9, theft:9, violent:9, total:9, drugdrinkct:5, misdemeanct:38, theftct:65, violentct:27, totalct:135)</v>
      </c>
      <c r="U4425" t="str">
        <f t="shared" si="420"/>
        <v>{location: new google.maps.LatLng(37.761, -122.436), weight: 3},</v>
      </c>
      <c r="V4425" t="str">
        <f t="shared" si="415"/>
        <v>{location: new google.maps.LatLng(37.761, -122.436), weight: 9},</v>
      </c>
      <c r="W4425" t="str">
        <f t="shared" si="416"/>
        <v>{location: new google.maps.LatLng(37.761, -122.436), weight: 10},</v>
      </c>
      <c r="X4425" t="str">
        <f t="shared" si="417"/>
        <v>{location: new google.maps.LatLng(37.761, -122.436), weight: 20},</v>
      </c>
      <c r="Y4425" t="str">
        <f t="shared" si="418"/>
        <v>{location: new google.maps.LatLng(37.761, -122.436), weight: 11},</v>
      </c>
    </row>
    <row r="4426" spans="1:25" x14ac:dyDescent="0.2">
      <c r="A4426">
        <v>37.761000000000003</v>
      </c>
      <c r="B4426">
        <v>-122.435</v>
      </c>
      <c r="C4426">
        <v>1</v>
      </c>
      <c r="D4426">
        <v>10</v>
      </c>
      <c r="E4426">
        <v>4</v>
      </c>
      <c r="F4426">
        <v>8</v>
      </c>
      <c r="G4426">
        <v>7</v>
      </c>
      <c r="H4426">
        <v>1</v>
      </c>
      <c r="I4426">
        <v>46</v>
      </c>
      <c r="J4426">
        <v>29</v>
      </c>
      <c r="K4426">
        <v>11</v>
      </c>
      <c r="L4426">
        <v>87</v>
      </c>
      <c r="M4426">
        <f>VLOOKUP(H4426,AE$2:$AJ$12,6,TRUE)</f>
        <v>8</v>
      </c>
      <c r="N4426">
        <f>VLOOKUP(I4426,AF$2:$AJ$12,5,TRUE)</f>
        <v>9</v>
      </c>
      <c r="O4426">
        <f>VLOOKUP(J4426,AG$2:$AJ$12,4,TRUE)</f>
        <v>9</v>
      </c>
      <c r="P4426">
        <f>VLOOKUP(K4426,AH$2:$AJ$12,3,TRUE)</f>
        <v>9</v>
      </c>
      <c r="Q4426">
        <f>VLOOKUP(L4426,AI$2:$AJ$12,2,TRUE)</f>
        <v>9</v>
      </c>
      <c r="T4426" t="str">
        <f t="shared" si="419"/>
        <v>Crimepoint.create(latitude:37.761, longitude:-122.435, drugdrink:8, misdemean:9, theft:9, violent:9, total:9, drugdrinkct:1, misdemeanct:46, theftct:29, violentct:11, totalct:87)</v>
      </c>
      <c r="U4426" t="str">
        <f t="shared" si="420"/>
        <v>{location: new google.maps.LatLng(37.761, -122.435), weight: 1},</v>
      </c>
      <c r="V4426" t="str">
        <f t="shared" si="415"/>
        <v>{location: new google.maps.LatLng(37.761, -122.435), weight: 10},</v>
      </c>
      <c r="W4426" t="str">
        <f t="shared" si="416"/>
        <v>{location: new google.maps.LatLng(37.761, -122.435), weight: 4},</v>
      </c>
      <c r="X4426" t="str">
        <f t="shared" si="417"/>
        <v>{location: new google.maps.LatLng(37.761, -122.435), weight: 8},</v>
      </c>
      <c r="Y4426" t="str">
        <f t="shared" si="418"/>
        <v>{location: new google.maps.LatLng(37.761, -122.435), weight: 7},</v>
      </c>
    </row>
    <row r="4427" spans="1:25" x14ac:dyDescent="0.2">
      <c r="A4427">
        <v>37.761000000000003</v>
      </c>
      <c r="B4427">
        <v>-122.434</v>
      </c>
      <c r="C4427">
        <v>2</v>
      </c>
      <c r="D4427">
        <v>9</v>
      </c>
      <c r="E4427">
        <v>4</v>
      </c>
      <c r="F4427">
        <v>8</v>
      </c>
      <c r="G4427">
        <v>6</v>
      </c>
      <c r="H4427">
        <v>3</v>
      </c>
      <c r="I4427">
        <v>38</v>
      </c>
      <c r="J4427">
        <v>25</v>
      </c>
      <c r="K4427">
        <v>11</v>
      </c>
      <c r="L4427">
        <v>77</v>
      </c>
      <c r="M4427">
        <f>VLOOKUP(H4427,AE$2:$AJ$12,6,TRUE)</f>
        <v>9</v>
      </c>
      <c r="N4427">
        <f>VLOOKUP(I4427,AF$2:$AJ$12,5,TRUE)</f>
        <v>9</v>
      </c>
      <c r="O4427">
        <f>VLOOKUP(J4427,AG$2:$AJ$12,4,TRUE)</f>
        <v>9</v>
      </c>
      <c r="P4427">
        <f>VLOOKUP(K4427,AH$2:$AJ$12,3,TRUE)</f>
        <v>9</v>
      </c>
      <c r="Q4427">
        <f>VLOOKUP(L4427,AI$2:$AJ$12,2,TRUE)</f>
        <v>9</v>
      </c>
      <c r="T4427" t="str">
        <f t="shared" si="419"/>
        <v>Crimepoint.create(latitude:37.761, longitude:-122.434, drugdrink:9, misdemean:9, theft:9, violent:9, total:9, drugdrinkct:3, misdemeanct:38, theftct:25, violentct:11, totalct:77)</v>
      </c>
      <c r="U4427" t="str">
        <f t="shared" si="420"/>
        <v>{location: new google.maps.LatLng(37.761, -122.434), weight: 2},</v>
      </c>
      <c r="V4427" t="str">
        <f t="shared" si="415"/>
        <v>{location: new google.maps.LatLng(37.761, -122.434), weight: 9},</v>
      </c>
      <c r="W4427" t="str">
        <f t="shared" si="416"/>
        <v>{location: new google.maps.LatLng(37.761, -122.434), weight: 4},</v>
      </c>
      <c r="X4427" t="str">
        <f t="shared" si="417"/>
        <v>{location: new google.maps.LatLng(37.761, -122.434), weight: 8},</v>
      </c>
      <c r="Y4427" t="str">
        <f t="shared" si="418"/>
        <v>{location: new google.maps.LatLng(37.761, -122.434), weight: 6},</v>
      </c>
    </row>
    <row r="4428" spans="1:25" x14ac:dyDescent="0.2">
      <c r="A4428">
        <v>37.761000000000003</v>
      </c>
      <c r="B4428">
        <v>-122.43300000000001</v>
      </c>
      <c r="C4428">
        <v>1</v>
      </c>
      <c r="D4428">
        <v>6</v>
      </c>
      <c r="E4428">
        <v>1</v>
      </c>
      <c r="F4428">
        <v>2</v>
      </c>
      <c r="G4428">
        <v>3</v>
      </c>
      <c r="H4428">
        <v>2</v>
      </c>
      <c r="I4428">
        <v>29</v>
      </c>
      <c r="J4428">
        <v>10</v>
      </c>
      <c r="K4428">
        <v>3</v>
      </c>
      <c r="L4428">
        <v>44</v>
      </c>
      <c r="M4428">
        <f>VLOOKUP(H4428,AE$2:$AJ$12,6,TRUE)</f>
        <v>9</v>
      </c>
      <c r="N4428">
        <f>VLOOKUP(I4428,AF$2:$AJ$12,5,TRUE)</f>
        <v>9</v>
      </c>
      <c r="O4428">
        <f>VLOOKUP(J4428,AG$2:$AJ$12,4,TRUE)</f>
        <v>8</v>
      </c>
      <c r="P4428">
        <f>VLOOKUP(K4428,AH$2:$AJ$12,3,TRUE)</f>
        <v>8</v>
      </c>
      <c r="Q4428">
        <f>VLOOKUP(L4428,AI$2:$AJ$12,2,TRUE)</f>
        <v>9</v>
      </c>
      <c r="T4428" t="str">
        <f t="shared" si="419"/>
        <v>Crimepoint.create(latitude:37.761, longitude:-122.433, drugdrink:9, misdemean:9, theft:8, violent:8, total:9, drugdrinkct:2, misdemeanct:29, theftct:10, violentct:3, totalct:44)</v>
      </c>
      <c r="U4428" t="str">
        <f t="shared" si="420"/>
        <v>{location: new google.maps.LatLng(37.761, -122.433), weight: 1},</v>
      </c>
      <c r="V4428" t="str">
        <f t="shared" si="415"/>
        <v>{location: new google.maps.LatLng(37.761, -122.433), weight: 6},</v>
      </c>
      <c r="W4428" t="str">
        <f t="shared" si="416"/>
        <v>{location: new google.maps.LatLng(37.761, -122.433), weight: 1},</v>
      </c>
      <c r="X4428" t="str">
        <f t="shared" si="417"/>
        <v>{location: new google.maps.LatLng(37.761, -122.433), weight: 2},</v>
      </c>
      <c r="Y4428" t="str">
        <f t="shared" si="418"/>
        <v>{location: new google.maps.LatLng(37.761, -122.433), weight: 3},</v>
      </c>
    </row>
    <row r="4429" spans="1:25" x14ac:dyDescent="0.2">
      <c r="A4429">
        <v>37.761000000000003</v>
      </c>
      <c r="B4429">
        <v>-122.432</v>
      </c>
      <c r="C4429">
        <v>2</v>
      </c>
      <c r="D4429">
        <v>6</v>
      </c>
      <c r="E4429">
        <v>1</v>
      </c>
      <c r="F4429">
        <v>5</v>
      </c>
      <c r="G4429">
        <v>3</v>
      </c>
      <c r="H4429">
        <v>3</v>
      </c>
      <c r="I4429">
        <v>27</v>
      </c>
      <c r="J4429">
        <v>6</v>
      </c>
      <c r="K4429">
        <v>7</v>
      </c>
      <c r="L4429">
        <v>43</v>
      </c>
      <c r="M4429">
        <f>VLOOKUP(H4429,AE$2:$AJ$12,6,TRUE)</f>
        <v>9</v>
      </c>
      <c r="N4429">
        <f>VLOOKUP(I4429,AF$2:$AJ$12,5,TRUE)</f>
        <v>9</v>
      </c>
      <c r="O4429">
        <f>VLOOKUP(J4429,AG$2:$AJ$12,4,TRUE)</f>
        <v>7</v>
      </c>
      <c r="P4429">
        <f>VLOOKUP(K4429,AH$2:$AJ$12,3,TRUE)</f>
        <v>9</v>
      </c>
      <c r="Q4429">
        <f>VLOOKUP(L4429,AI$2:$AJ$12,2,TRUE)</f>
        <v>9</v>
      </c>
      <c r="T4429" t="str">
        <f t="shared" si="419"/>
        <v>Crimepoint.create(latitude:37.761, longitude:-122.432, drugdrink:9, misdemean:9, theft:7, violent:9, total:9, drugdrinkct:3, misdemeanct:27, theftct:6, violentct:7, totalct:43)</v>
      </c>
      <c r="U4429" t="str">
        <f t="shared" si="420"/>
        <v>{location: new google.maps.LatLng(37.761, -122.432), weight: 2},</v>
      </c>
      <c r="V4429" t="str">
        <f t="shared" si="415"/>
        <v>{location: new google.maps.LatLng(37.761, -122.432), weight: 6},</v>
      </c>
      <c r="W4429" t="str">
        <f t="shared" si="416"/>
        <v>{location: new google.maps.LatLng(37.761, -122.432), weight: 1},</v>
      </c>
      <c r="X4429" t="str">
        <f t="shared" si="417"/>
        <v>{location: new google.maps.LatLng(37.761, -122.432), weight: 5},</v>
      </c>
      <c r="Y4429" t="str">
        <f t="shared" si="418"/>
        <v>{location: new google.maps.LatLng(37.761, -122.432), weight: 3},</v>
      </c>
    </row>
    <row r="4430" spans="1:25" x14ac:dyDescent="0.2">
      <c r="A4430">
        <v>37.761000000000003</v>
      </c>
      <c r="B4430">
        <v>-122.431</v>
      </c>
      <c r="C4430">
        <v>1</v>
      </c>
      <c r="D4430">
        <v>1</v>
      </c>
      <c r="E4430">
        <v>1</v>
      </c>
      <c r="F4430">
        <v>4</v>
      </c>
      <c r="G4430">
        <v>1</v>
      </c>
      <c r="H4430">
        <v>1</v>
      </c>
      <c r="I4430">
        <v>6</v>
      </c>
      <c r="J4430">
        <v>5</v>
      </c>
      <c r="K4430">
        <v>6</v>
      </c>
      <c r="L4430">
        <v>18</v>
      </c>
      <c r="M4430">
        <f>VLOOKUP(H4430,AE$2:$AJ$12,6,TRUE)</f>
        <v>8</v>
      </c>
      <c r="N4430">
        <f>VLOOKUP(I4430,AF$2:$AJ$12,5,TRUE)</f>
        <v>7</v>
      </c>
      <c r="O4430">
        <f>VLOOKUP(J4430,AG$2:$AJ$12,4,TRUE)</f>
        <v>7</v>
      </c>
      <c r="P4430">
        <f>VLOOKUP(K4430,AH$2:$AJ$12,3,TRUE)</f>
        <v>9</v>
      </c>
      <c r="Q4430">
        <f>VLOOKUP(L4430,AI$2:$AJ$12,2,TRUE)</f>
        <v>7</v>
      </c>
      <c r="T4430" t="str">
        <f t="shared" si="419"/>
        <v>Crimepoint.create(latitude:37.761, longitude:-122.431, drugdrink:8, misdemean:7, theft:7, violent:9, total:7, drugdrinkct:1, misdemeanct:6, theftct:5, violentct:6, totalct:18)</v>
      </c>
      <c r="U4430" t="str">
        <f t="shared" si="420"/>
        <v>{location: new google.maps.LatLng(37.761, -122.431), weight: 1},</v>
      </c>
      <c r="V4430" t="str">
        <f t="shared" si="415"/>
        <v>{location: new google.maps.LatLng(37.761, -122.431), weight: 1},</v>
      </c>
      <c r="W4430" t="str">
        <f t="shared" si="416"/>
        <v>{location: new google.maps.LatLng(37.761, -122.431), weight: 1},</v>
      </c>
      <c r="X4430" t="str">
        <f t="shared" si="417"/>
        <v>{location: new google.maps.LatLng(37.761, -122.431), weight: 4},</v>
      </c>
      <c r="Y4430" t="str">
        <f t="shared" si="418"/>
        <v>{location: new google.maps.LatLng(37.761, -122.431), weight: 1},</v>
      </c>
    </row>
    <row r="4431" spans="1:25" x14ac:dyDescent="0.2">
      <c r="A4431">
        <v>37.761000000000003</v>
      </c>
      <c r="B4431">
        <v>-122.43</v>
      </c>
      <c r="C4431">
        <v>2</v>
      </c>
      <c r="D4431">
        <v>0</v>
      </c>
      <c r="E4431">
        <v>0</v>
      </c>
      <c r="F4431">
        <v>0</v>
      </c>
      <c r="G4431">
        <v>0</v>
      </c>
      <c r="H4431">
        <v>3</v>
      </c>
      <c r="I4431">
        <v>2</v>
      </c>
      <c r="J4431">
        <v>0</v>
      </c>
      <c r="K4431">
        <v>0</v>
      </c>
      <c r="L4431">
        <v>5</v>
      </c>
      <c r="M4431">
        <f>VLOOKUP(H4431,AE$2:$AJ$12,6,TRUE)</f>
        <v>9</v>
      </c>
      <c r="N4431">
        <f>VLOOKUP(I4431,AF$2:$AJ$12,5,TRUE)</f>
        <v>4</v>
      </c>
      <c r="O4431">
        <f>VLOOKUP(J4431,AG$2:$AJ$12,4,TRUE)</f>
        <v>0</v>
      </c>
      <c r="P4431">
        <f>VLOOKUP(K4431,AH$2:$AJ$12,3,TRUE)</f>
        <v>0</v>
      </c>
      <c r="Q4431">
        <f>VLOOKUP(L4431,AI$2:$AJ$12,2,TRUE)</f>
        <v>4</v>
      </c>
      <c r="T4431" t="str">
        <f t="shared" si="419"/>
        <v>Crimepoint.create(latitude:37.761, longitude:-122.43, drugdrink:9, misdemean:4, theft:0, violent:0, total:4, drugdrinkct:3, misdemeanct:2, theftct:0, violentct:0, totalct:5)</v>
      </c>
      <c r="U4431" t="str">
        <f t="shared" si="420"/>
        <v>{location: new google.maps.LatLng(37.761, -122.43), weight: 2},</v>
      </c>
      <c r="V4431" t="str">
        <f t="shared" si="415"/>
        <v>{location: new google.maps.LatLng(37.761, -122.43), weight: 0},</v>
      </c>
      <c r="W4431" t="str">
        <f t="shared" si="416"/>
        <v>{location: new google.maps.LatLng(37.761, -122.43), weight: 0},</v>
      </c>
      <c r="X4431" t="str">
        <f t="shared" si="417"/>
        <v>{location: new google.maps.LatLng(37.761, -122.43), weight: 0},</v>
      </c>
      <c r="Y4431" t="str">
        <f t="shared" si="418"/>
        <v>{location: new google.maps.LatLng(37.761, -122.43), weight: 0},</v>
      </c>
    </row>
    <row r="4432" spans="1:25" x14ac:dyDescent="0.2">
      <c r="A4432">
        <v>37.761000000000003</v>
      </c>
      <c r="B4432">
        <v>-122.429</v>
      </c>
      <c r="C4432">
        <v>0</v>
      </c>
      <c r="D4432">
        <v>4</v>
      </c>
      <c r="E4432">
        <v>1</v>
      </c>
      <c r="F4432">
        <v>6</v>
      </c>
      <c r="G4432">
        <v>3</v>
      </c>
      <c r="H4432">
        <v>0</v>
      </c>
      <c r="I4432">
        <v>17</v>
      </c>
      <c r="J4432">
        <v>8</v>
      </c>
      <c r="K4432">
        <v>8</v>
      </c>
      <c r="L4432">
        <v>33</v>
      </c>
      <c r="M4432">
        <f>VLOOKUP(H4432,AE$2:$AJ$12,6,TRUE)</f>
        <v>0</v>
      </c>
      <c r="N4432">
        <f>VLOOKUP(I4432,AF$2:$AJ$12,5,TRUE)</f>
        <v>8</v>
      </c>
      <c r="O4432">
        <f>VLOOKUP(J4432,AG$2:$AJ$12,4,TRUE)</f>
        <v>8</v>
      </c>
      <c r="P4432">
        <f>VLOOKUP(K4432,AH$2:$AJ$12,3,TRUE)</f>
        <v>9</v>
      </c>
      <c r="Q4432">
        <f>VLOOKUP(L4432,AI$2:$AJ$12,2,TRUE)</f>
        <v>8</v>
      </c>
      <c r="T4432" t="str">
        <f t="shared" si="419"/>
        <v>Crimepoint.create(latitude:37.761, longitude:-122.429, drugdrink:0, misdemean:8, theft:8, violent:9, total:8, drugdrinkct:0, misdemeanct:17, theftct:8, violentct:8, totalct:33)</v>
      </c>
      <c r="U4432" t="str">
        <f t="shared" si="420"/>
        <v>{location: new google.maps.LatLng(37.761, -122.429), weight: 0},</v>
      </c>
      <c r="V4432" t="str">
        <f t="shared" si="415"/>
        <v>{location: new google.maps.LatLng(37.761, -122.429), weight: 4},</v>
      </c>
      <c r="W4432" t="str">
        <f t="shared" si="416"/>
        <v>{location: new google.maps.LatLng(37.761, -122.429), weight: 1},</v>
      </c>
      <c r="X4432" t="str">
        <f t="shared" si="417"/>
        <v>{location: new google.maps.LatLng(37.761, -122.429), weight: 6},</v>
      </c>
      <c r="Y4432" t="str">
        <f t="shared" si="418"/>
        <v>{location: new google.maps.LatLng(37.761, -122.429), weight: 3},</v>
      </c>
    </row>
    <row r="4433" spans="1:25" x14ac:dyDescent="0.2">
      <c r="A4433">
        <v>37.761000000000003</v>
      </c>
      <c r="B4433">
        <v>-122.428</v>
      </c>
      <c r="C4433">
        <v>3</v>
      </c>
      <c r="D4433">
        <v>4</v>
      </c>
      <c r="E4433">
        <v>1</v>
      </c>
      <c r="F4433">
        <v>8</v>
      </c>
      <c r="G4433">
        <v>3</v>
      </c>
      <c r="H4433">
        <v>5</v>
      </c>
      <c r="I4433">
        <v>17</v>
      </c>
      <c r="J4433">
        <v>8</v>
      </c>
      <c r="K4433">
        <v>11</v>
      </c>
      <c r="L4433">
        <v>41</v>
      </c>
      <c r="M4433">
        <f>VLOOKUP(H4433,AE$2:$AJ$12,6,TRUE)</f>
        <v>9</v>
      </c>
      <c r="N4433">
        <f>VLOOKUP(I4433,AF$2:$AJ$12,5,TRUE)</f>
        <v>8</v>
      </c>
      <c r="O4433">
        <f>VLOOKUP(J4433,AG$2:$AJ$12,4,TRUE)</f>
        <v>8</v>
      </c>
      <c r="P4433">
        <f>VLOOKUP(K4433,AH$2:$AJ$12,3,TRUE)</f>
        <v>9</v>
      </c>
      <c r="Q4433">
        <f>VLOOKUP(L4433,AI$2:$AJ$12,2,TRUE)</f>
        <v>9</v>
      </c>
      <c r="T4433" t="str">
        <f t="shared" si="419"/>
        <v>Crimepoint.create(latitude:37.761, longitude:-122.428, drugdrink:9, misdemean:8, theft:8, violent:9, total:9, drugdrinkct:5, misdemeanct:17, theftct:8, violentct:11, totalct:41)</v>
      </c>
      <c r="U4433" t="str">
        <f t="shared" si="420"/>
        <v>{location: new google.maps.LatLng(37.761, -122.428), weight: 3},</v>
      </c>
      <c r="V4433" t="str">
        <f t="shared" si="415"/>
        <v>{location: new google.maps.LatLng(37.761, -122.428), weight: 4},</v>
      </c>
      <c r="W4433" t="str">
        <f t="shared" si="416"/>
        <v>{location: new google.maps.LatLng(37.761, -122.428), weight: 1},</v>
      </c>
      <c r="X4433" t="str">
        <f t="shared" si="417"/>
        <v>{location: new google.maps.LatLng(37.761, -122.428), weight: 8},</v>
      </c>
      <c r="Y4433" t="str">
        <f t="shared" si="418"/>
        <v>{location: new google.maps.LatLng(37.761, -122.428), weight: 3},</v>
      </c>
    </row>
    <row r="4434" spans="1:25" x14ac:dyDescent="0.2">
      <c r="A4434">
        <v>37.761000000000003</v>
      </c>
      <c r="B4434">
        <v>-122.42700000000001</v>
      </c>
      <c r="C4434">
        <v>3</v>
      </c>
      <c r="D4434">
        <v>8</v>
      </c>
      <c r="E4434">
        <v>1</v>
      </c>
      <c r="F4434">
        <v>4</v>
      </c>
      <c r="G4434">
        <v>4</v>
      </c>
      <c r="H4434">
        <v>4</v>
      </c>
      <c r="I4434">
        <v>35</v>
      </c>
      <c r="J4434">
        <v>7</v>
      </c>
      <c r="K4434">
        <v>6</v>
      </c>
      <c r="L4434">
        <v>52</v>
      </c>
      <c r="M4434">
        <f>VLOOKUP(H4434,AE$2:$AJ$12,6,TRUE)</f>
        <v>9</v>
      </c>
      <c r="N4434">
        <f>VLOOKUP(I4434,AF$2:$AJ$12,5,TRUE)</f>
        <v>9</v>
      </c>
      <c r="O4434">
        <f>VLOOKUP(J4434,AG$2:$AJ$12,4,TRUE)</f>
        <v>7</v>
      </c>
      <c r="P4434">
        <f>VLOOKUP(K4434,AH$2:$AJ$12,3,TRUE)</f>
        <v>9</v>
      </c>
      <c r="Q4434">
        <f>VLOOKUP(L4434,AI$2:$AJ$12,2,TRUE)</f>
        <v>9</v>
      </c>
      <c r="T4434" t="str">
        <f t="shared" si="419"/>
        <v>Crimepoint.create(latitude:37.761, longitude:-122.427, drugdrink:9, misdemean:9, theft:7, violent:9, total:9, drugdrinkct:4, misdemeanct:35, theftct:7, violentct:6, totalct:52)</v>
      </c>
      <c r="U4434" t="str">
        <f t="shared" si="420"/>
        <v>{location: new google.maps.LatLng(37.761, -122.427), weight: 3},</v>
      </c>
      <c r="V4434" t="str">
        <f t="shared" si="415"/>
        <v>{location: new google.maps.LatLng(37.761, -122.427), weight: 8},</v>
      </c>
      <c r="W4434" t="str">
        <f t="shared" si="416"/>
        <v>{location: new google.maps.LatLng(37.761, -122.427), weight: 1},</v>
      </c>
      <c r="X4434" t="str">
        <f t="shared" si="417"/>
        <v>{location: new google.maps.LatLng(37.761, -122.427), weight: 4},</v>
      </c>
      <c r="Y4434" t="str">
        <f t="shared" si="418"/>
        <v>{location: new google.maps.LatLng(37.761, -122.427), weight: 4},</v>
      </c>
    </row>
    <row r="4435" spans="1:25" x14ac:dyDescent="0.2">
      <c r="A4435">
        <v>37.761000000000003</v>
      </c>
      <c r="B4435">
        <v>-122.426</v>
      </c>
      <c r="C4435">
        <v>2</v>
      </c>
      <c r="D4435">
        <v>9</v>
      </c>
      <c r="E4435">
        <v>2</v>
      </c>
      <c r="F4435">
        <v>10</v>
      </c>
      <c r="G4435">
        <v>6</v>
      </c>
      <c r="H4435">
        <v>3</v>
      </c>
      <c r="I4435">
        <v>42</v>
      </c>
      <c r="J4435">
        <v>16</v>
      </c>
      <c r="K4435">
        <v>13</v>
      </c>
      <c r="L4435">
        <v>74</v>
      </c>
      <c r="M4435">
        <f>VLOOKUP(H4435,AE$2:$AJ$12,6,TRUE)</f>
        <v>9</v>
      </c>
      <c r="N4435">
        <f>VLOOKUP(I4435,AF$2:$AJ$12,5,TRUE)</f>
        <v>9</v>
      </c>
      <c r="O4435">
        <f>VLOOKUP(J4435,AG$2:$AJ$12,4,TRUE)</f>
        <v>9</v>
      </c>
      <c r="P4435">
        <f>VLOOKUP(K4435,AH$2:$AJ$12,3,TRUE)</f>
        <v>9</v>
      </c>
      <c r="Q4435">
        <f>VLOOKUP(L4435,AI$2:$AJ$12,2,TRUE)</f>
        <v>9</v>
      </c>
      <c r="T4435" t="str">
        <f t="shared" si="419"/>
        <v>Crimepoint.create(latitude:37.761, longitude:-122.426, drugdrink:9, misdemean:9, theft:9, violent:9, total:9, drugdrinkct:3, misdemeanct:42, theftct:16, violentct:13, totalct:74)</v>
      </c>
      <c r="U4435" t="str">
        <f t="shared" si="420"/>
        <v>{location: new google.maps.LatLng(37.761, -122.426), weight: 2},</v>
      </c>
      <c r="V4435" t="str">
        <f t="shared" si="415"/>
        <v>{location: new google.maps.LatLng(37.761, -122.426), weight: 9},</v>
      </c>
      <c r="W4435" t="str">
        <f t="shared" si="416"/>
        <v>{location: new google.maps.LatLng(37.761, -122.426), weight: 2},</v>
      </c>
      <c r="X4435" t="str">
        <f t="shared" si="417"/>
        <v>{location: new google.maps.LatLng(37.761, -122.426), weight: 10},</v>
      </c>
      <c r="Y4435" t="str">
        <f t="shared" si="418"/>
        <v>{location: new google.maps.LatLng(37.761, -122.426), weight: 6},</v>
      </c>
    </row>
    <row r="4436" spans="1:25" x14ac:dyDescent="0.2">
      <c r="A4436">
        <v>37.761000000000003</v>
      </c>
      <c r="B4436">
        <v>-122.425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0</v>
      </c>
      <c r="I4436">
        <v>2</v>
      </c>
      <c r="J4436">
        <v>4</v>
      </c>
      <c r="K4436">
        <v>1</v>
      </c>
      <c r="L4436">
        <v>7</v>
      </c>
      <c r="M4436">
        <f>VLOOKUP(H4436,AE$2:$AJ$12,6,TRUE)</f>
        <v>0</v>
      </c>
      <c r="N4436">
        <f>VLOOKUP(I4436,AF$2:$AJ$12,5,TRUE)</f>
        <v>4</v>
      </c>
      <c r="O4436">
        <f>VLOOKUP(J4436,AG$2:$AJ$12,4,TRUE)</f>
        <v>6</v>
      </c>
      <c r="P4436">
        <f>VLOOKUP(K4436,AH$2:$AJ$12,3,TRUE)</f>
        <v>7</v>
      </c>
      <c r="Q4436">
        <f>VLOOKUP(L4436,AI$2:$AJ$12,2,TRUE)</f>
        <v>5</v>
      </c>
      <c r="T4436" t="str">
        <f t="shared" si="419"/>
        <v>Crimepoint.create(latitude:37.761, longitude:-122.425, drugdrink:0, misdemean:4, theft:6, violent:7, total:5, drugdrinkct:0, misdemeanct:2, theftct:4, violentct:1, totalct:7)</v>
      </c>
      <c r="U4436" t="str">
        <f t="shared" si="420"/>
        <v>{location: new google.maps.LatLng(37.761, -122.425), weight: 0},</v>
      </c>
      <c r="V4436" t="str">
        <f t="shared" si="415"/>
        <v>{location: new google.maps.LatLng(37.761, -122.425), weight: 0},</v>
      </c>
      <c r="W4436" t="str">
        <f t="shared" si="416"/>
        <v>{location: new google.maps.LatLng(37.761, -122.425), weight: 1},</v>
      </c>
      <c r="X4436" t="str">
        <f t="shared" si="417"/>
        <v>{location: new google.maps.LatLng(37.761, -122.425), weight: 1},</v>
      </c>
      <c r="Y4436" t="str">
        <f t="shared" si="418"/>
        <v>{location: new google.maps.LatLng(37.761, -122.425), weight: 1},</v>
      </c>
    </row>
    <row r="4437" spans="1:25" x14ac:dyDescent="0.2">
      <c r="A4437">
        <v>37.761000000000003</v>
      </c>
      <c r="B4437">
        <v>-122.42400000000001</v>
      </c>
      <c r="C4437">
        <v>0</v>
      </c>
      <c r="D4437">
        <v>2</v>
      </c>
      <c r="E4437">
        <v>1</v>
      </c>
      <c r="F4437">
        <v>4</v>
      </c>
      <c r="G4437">
        <v>2</v>
      </c>
      <c r="H4437">
        <v>0</v>
      </c>
      <c r="I4437">
        <v>11</v>
      </c>
      <c r="J4437">
        <v>9</v>
      </c>
      <c r="K4437">
        <v>6</v>
      </c>
      <c r="L4437">
        <v>26</v>
      </c>
      <c r="M4437">
        <f>VLOOKUP(H4437,AE$2:$AJ$12,6,TRUE)</f>
        <v>0</v>
      </c>
      <c r="N4437">
        <f>VLOOKUP(I4437,AF$2:$AJ$12,5,TRUE)</f>
        <v>8</v>
      </c>
      <c r="O4437">
        <f>VLOOKUP(J4437,AG$2:$AJ$12,4,TRUE)</f>
        <v>8</v>
      </c>
      <c r="P4437">
        <f>VLOOKUP(K4437,AH$2:$AJ$12,3,TRUE)</f>
        <v>9</v>
      </c>
      <c r="Q4437">
        <f>VLOOKUP(L4437,AI$2:$AJ$12,2,TRUE)</f>
        <v>8</v>
      </c>
      <c r="T4437" t="str">
        <f t="shared" si="419"/>
        <v>Crimepoint.create(latitude:37.761, longitude:-122.424, drugdrink:0, misdemean:8, theft:8, violent:9, total:8, drugdrinkct:0, misdemeanct:11, theftct:9, violentct:6, totalct:26)</v>
      </c>
      <c r="U4437" t="str">
        <f t="shared" si="420"/>
        <v>{location: new google.maps.LatLng(37.761, -122.424), weight: 0},</v>
      </c>
      <c r="V4437" t="str">
        <f t="shared" si="415"/>
        <v>{location: new google.maps.LatLng(37.761, -122.424), weight: 2},</v>
      </c>
      <c r="W4437" t="str">
        <f t="shared" si="416"/>
        <v>{location: new google.maps.LatLng(37.761, -122.424), weight: 1},</v>
      </c>
      <c r="X4437" t="str">
        <f t="shared" si="417"/>
        <v>{location: new google.maps.LatLng(37.761, -122.424), weight: 4},</v>
      </c>
      <c r="Y4437" t="str">
        <f t="shared" si="418"/>
        <v>{location: new google.maps.LatLng(37.761, -122.424), weight: 2},</v>
      </c>
    </row>
    <row r="4438" spans="1:25" x14ac:dyDescent="0.2">
      <c r="A4438">
        <v>37.761000000000003</v>
      </c>
      <c r="B4438">
        <v>-122.423</v>
      </c>
      <c r="C4438">
        <v>1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4</v>
      </c>
      <c r="J4438">
        <v>0</v>
      </c>
      <c r="K4438">
        <v>1</v>
      </c>
      <c r="L4438">
        <v>6</v>
      </c>
      <c r="M4438">
        <f>VLOOKUP(H4438,AE$2:$AJ$12,6,TRUE)</f>
        <v>8</v>
      </c>
      <c r="N4438">
        <f>VLOOKUP(I4438,AF$2:$AJ$12,5,TRUE)</f>
        <v>6</v>
      </c>
      <c r="O4438">
        <f>VLOOKUP(J4438,AG$2:$AJ$12,4,TRUE)</f>
        <v>0</v>
      </c>
      <c r="P4438">
        <f>VLOOKUP(K4438,AH$2:$AJ$12,3,TRUE)</f>
        <v>7</v>
      </c>
      <c r="Q4438">
        <f>VLOOKUP(L4438,AI$2:$AJ$12,2,TRUE)</f>
        <v>4</v>
      </c>
      <c r="T4438" t="str">
        <f t="shared" si="419"/>
        <v>Crimepoint.create(latitude:37.761, longitude:-122.423, drugdrink:8, misdemean:6, theft:0, violent:7, total:4, drugdrinkct:1, misdemeanct:4, theftct:0, violentct:1, totalct:6)</v>
      </c>
      <c r="U4438" t="str">
        <f t="shared" si="420"/>
        <v>{location: new google.maps.LatLng(37.761, -122.423), weight: 1},</v>
      </c>
      <c r="V4438" t="str">
        <f t="shared" si="415"/>
        <v>{location: new google.maps.LatLng(37.761, -122.423), weight: 1},</v>
      </c>
      <c r="W4438" t="str">
        <f t="shared" si="416"/>
        <v>{location: new google.maps.LatLng(37.761, -122.423), weight: 0},</v>
      </c>
      <c r="X4438" t="str">
        <f t="shared" si="417"/>
        <v>{location: new google.maps.LatLng(37.761, -122.423), weight: 1},</v>
      </c>
      <c r="Y4438" t="str">
        <f t="shared" si="418"/>
        <v>{location: new google.maps.LatLng(37.761, -122.423), weight: 0},</v>
      </c>
    </row>
    <row r="4439" spans="1:25" x14ac:dyDescent="0.2">
      <c r="A4439">
        <v>37.761000000000003</v>
      </c>
      <c r="B4439">
        <v>-122.422</v>
      </c>
      <c r="C4439">
        <v>0</v>
      </c>
      <c r="D4439">
        <v>2</v>
      </c>
      <c r="E4439">
        <v>2</v>
      </c>
      <c r="F4439">
        <v>1</v>
      </c>
      <c r="G4439">
        <v>2</v>
      </c>
      <c r="H4439">
        <v>0</v>
      </c>
      <c r="I4439">
        <v>8</v>
      </c>
      <c r="J4439">
        <v>11</v>
      </c>
      <c r="K4439">
        <v>2</v>
      </c>
      <c r="L4439">
        <v>21</v>
      </c>
      <c r="M4439">
        <f>VLOOKUP(H4439,AE$2:$AJ$12,6,TRUE)</f>
        <v>0</v>
      </c>
      <c r="N4439">
        <f>VLOOKUP(I4439,AF$2:$AJ$12,5,TRUE)</f>
        <v>7</v>
      </c>
      <c r="O4439">
        <f>VLOOKUP(J4439,AG$2:$AJ$12,4,TRUE)</f>
        <v>8</v>
      </c>
      <c r="P4439">
        <f>VLOOKUP(K4439,AH$2:$AJ$12,3,TRUE)</f>
        <v>7</v>
      </c>
      <c r="Q4439">
        <f>VLOOKUP(L4439,AI$2:$AJ$12,2,TRUE)</f>
        <v>8</v>
      </c>
      <c r="T4439" t="str">
        <f t="shared" si="419"/>
        <v>Crimepoint.create(latitude:37.761, longitude:-122.422, drugdrink:0, misdemean:7, theft:8, violent:7, total:8, drugdrinkct:0, misdemeanct:8, theftct:11, violentct:2, totalct:21)</v>
      </c>
      <c r="U4439" t="str">
        <f t="shared" si="420"/>
        <v>{location: new google.maps.LatLng(37.761, -122.422), weight: 0},</v>
      </c>
      <c r="V4439" t="str">
        <f t="shared" si="415"/>
        <v>{location: new google.maps.LatLng(37.761, -122.422), weight: 2},</v>
      </c>
      <c r="W4439" t="str">
        <f t="shared" si="416"/>
        <v>{location: new google.maps.LatLng(37.761, -122.422), weight: 2},</v>
      </c>
      <c r="X4439" t="str">
        <f t="shared" si="417"/>
        <v>{location: new google.maps.LatLng(37.761, -122.422), weight: 1},</v>
      </c>
      <c r="Y4439" t="str">
        <f t="shared" si="418"/>
        <v>{location: new google.maps.LatLng(37.761, -122.422), weight: 2},</v>
      </c>
    </row>
    <row r="4440" spans="1:25" x14ac:dyDescent="0.2">
      <c r="A4440">
        <v>37.761000000000003</v>
      </c>
      <c r="B4440">
        <v>-122.42100000000001</v>
      </c>
      <c r="C4440">
        <v>1</v>
      </c>
      <c r="D4440">
        <v>5</v>
      </c>
      <c r="E4440">
        <v>2</v>
      </c>
      <c r="F4440">
        <v>5</v>
      </c>
      <c r="G4440">
        <v>4</v>
      </c>
      <c r="H4440">
        <v>2</v>
      </c>
      <c r="I4440">
        <v>23</v>
      </c>
      <c r="J4440">
        <v>13</v>
      </c>
      <c r="K4440">
        <v>7</v>
      </c>
      <c r="L4440">
        <v>45</v>
      </c>
      <c r="M4440">
        <f>VLOOKUP(H4440,AE$2:$AJ$12,6,TRUE)</f>
        <v>9</v>
      </c>
      <c r="N4440">
        <f>VLOOKUP(I4440,AF$2:$AJ$12,5,TRUE)</f>
        <v>9</v>
      </c>
      <c r="O4440">
        <f>VLOOKUP(J4440,AG$2:$AJ$12,4,TRUE)</f>
        <v>8</v>
      </c>
      <c r="P4440">
        <f>VLOOKUP(K4440,AH$2:$AJ$12,3,TRUE)</f>
        <v>9</v>
      </c>
      <c r="Q4440">
        <f>VLOOKUP(L4440,AI$2:$AJ$12,2,TRUE)</f>
        <v>9</v>
      </c>
      <c r="T4440" t="str">
        <f t="shared" si="419"/>
        <v>Crimepoint.create(latitude:37.761, longitude:-122.421, drugdrink:9, misdemean:9, theft:8, violent:9, total:9, drugdrinkct:2, misdemeanct:23, theftct:13, violentct:7, totalct:45)</v>
      </c>
      <c r="U4440" t="str">
        <f t="shared" si="420"/>
        <v>{location: new google.maps.LatLng(37.761, -122.421), weight: 1},</v>
      </c>
      <c r="V4440" t="str">
        <f t="shared" si="415"/>
        <v>{location: new google.maps.LatLng(37.761, -122.421), weight: 5},</v>
      </c>
      <c r="W4440" t="str">
        <f t="shared" si="416"/>
        <v>{location: new google.maps.LatLng(37.761, -122.421), weight: 2},</v>
      </c>
      <c r="X4440" t="str">
        <f t="shared" si="417"/>
        <v>{location: new google.maps.LatLng(37.761, -122.421), weight: 5},</v>
      </c>
      <c r="Y4440" t="str">
        <f t="shared" si="418"/>
        <v>{location: new google.maps.LatLng(37.761, -122.421), weight: 4},</v>
      </c>
    </row>
    <row r="4441" spans="1:25" x14ac:dyDescent="0.2">
      <c r="A4441">
        <v>37.761000000000003</v>
      </c>
      <c r="B4441">
        <v>-122.42</v>
      </c>
      <c r="C4441">
        <v>0</v>
      </c>
      <c r="D4441">
        <v>1</v>
      </c>
      <c r="E4441">
        <v>1</v>
      </c>
      <c r="F4441">
        <v>2</v>
      </c>
      <c r="G4441">
        <v>1</v>
      </c>
      <c r="H4441">
        <v>0</v>
      </c>
      <c r="I4441">
        <v>3</v>
      </c>
      <c r="J4441">
        <v>10</v>
      </c>
      <c r="K4441">
        <v>3</v>
      </c>
      <c r="L4441">
        <v>16</v>
      </c>
      <c r="M4441">
        <f>VLOOKUP(H4441,AE$2:$AJ$12,6,TRUE)</f>
        <v>0</v>
      </c>
      <c r="N4441">
        <f>VLOOKUP(I4441,AF$2:$AJ$12,5,TRUE)</f>
        <v>5</v>
      </c>
      <c r="O4441">
        <f>VLOOKUP(J4441,AG$2:$AJ$12,4,TRUE)</f>
        <v>8</v>
      </c>
      <c r="P4441">
        <f>VLOOKUP(K4441,AH$2:$AJ$12,3,TRUE)</f>
        <v>8</v>
      </c>
      <c r="Q4441">
        <f>VLOOKUP(L4441,AI$2:$AJ$12,2,TRUE)</f>
        <v>7</v>
      </c>
      <c r="T4441" t="str">
        <f t="shared" si="419"/>
        <v>Crimepoint.create(latitude:37.761, longitude:-122.42, drugdrink:0, misdemean:5, theft:8, violent:8, total:7, drugdrinkct:0, misdemeanct:3, theftct:10, violentct:3, totalct:16)</v>
      </c>
      <c r="U4441" t="str">
        <f t="shared" si="420"/>
        <v>{location: new google.maps.LatLng(37.761, -122.42), weight: 0},</v>
      </c>
      <c r="V4441" t="str">
        <f t="shared" si="415"/>
        <v>{location: new google.maps.LatLng(37.761, -122.42), weight: 1},</v>
      </c>
      <c r="W4441" t="str">
        <f t="shared" si="416"/>
        <v>{location: new google.maps.LatLng(37.761, -122.42), weight: 1},</v>
      </c>
      <c r="X4441" t="str">
        <f t="shared" si="417"/>
        <v>{location: new google.maps.LatLng(37.761, -122.42), weight: 2},</v>
      </c>
      <c r="Y4441" t="str">
        <f t="shared" si="418"/>
        <v>{location: new google.maps.LatLng(37.761, -122.42), weight: 1},</v>
      </c>
    </row>
    <row r="4442" spans="1:25" x14ac:dyDescent="0.2">
      <c r="A4442">
        <v>37.761000000000003</v>
      </c>
      <c r="B4442">
        <v>-122.419</v>
      </c>
      <c r="C4442">
        <v>2</v>
      </c>
      <c r="D4442">
        <v>10</v>
      </c>
      <c r="E4442">
        <v>5</v>
      </c>
      <c r="F4442">
        <v>17</v>
      </c>
      <c r="G4442">
        <v>8</v>
      </c>
      <c r="H4442">
        <v>3</v>
      </c>
      <c r="I4442">
        <v>46</v>
      </c>
      <c r="J4442">
        <v>32</v>
      </c>
      <c r="K4442">
        <v>23</v>
      </c>
      <c r="L4442">
        <v>104</v>
      </c>
      <c r="M4442">
        <f>VLOOKUP(H4442,AE$2:$AJ$12,6,TRUE)</f>
        <v>9</v>
      </c>
      <c r="N4442">
        <f>VLOOKUP(I4442,AF$2:$AJ$12,5,TRUE)</f>
        <v>9</v>
      </c>
      <c r="O4442">
        <f>VLOOKUP(J4442,AG$2:$AJ$12,4,TRUE)</f>
        <v>9</v>
      </c>
      <c r="P4442">
        <f>VLOOKUP(K4442,AH$2:$AJ$12,3,TRUE)</f>
        <v>9</v>
      </c>
      <c r="Q4442">
        <f>VLOOKUP(L4442,AI$2:$AJ$12,2,TRUE)</f>
        <v>9</v>
      </c>
      <c r="T4442" t="str">
        <f t="shared" si="419"/>
        <v>Crimepoint.create(latitude:37.761, longitude:-122.419, drugdrink:9, misdemean:9, theft:9, violent:9, total:9, drugdrinkct:3, misdemeanct:46, theftct:32, violentct:23, totalct:104)</v>
      </c>
      <c r="U4442" t="str">
        <f t="shared" si="420"/>
        <v>{location: new google.maps.LatLng(37.761, -122.419), weight: 2},</v>
      </c>
      <c r="V4442" t="str">
        <f t="shared" si="415"/>
        <v>{location: new google.maps.LatLng(37.761, -122.419), weight: 10},</v>
      </c>
      <c r="W4442" t="str">
        <f t="shared" si="416"/>
        <v>{location: new google.maps.LatLng(37.761, -122.419), weight: 5},</v>
      </c>
      <c r="X4442" t="str">
        <f t="shared" si="417"/>
        <v>{location: new google.maps.LatLng(37.761, -122.419), weight: 17},</v>
      </c>
      <c r="Y4442" t="str">
        <f t="shared" si="418"/>
        <v>{location: new google.maps.LatLng(37.761, -122.419), weight: 8},</v>
      </c>
    </row>
    <row r="4443" spans="1:25" x14ac:dyDescent="0.2">
      <c r="A4443">
        <v>37.761000000000003</v>
      </c>
      <c r="B4443">
        <v>-122.41800000000001</v>
      </c>
      <c r="C4443">
        <v>1</v>
      </c>
      <c r="D4443">
        <v>3</v>
      </c>
      <c r="E4443">
        <v>0</v>
      </c>
      <c r="F4443">
        <v>3</v>
      </c>
      <c r="G4443">
        <v>2</v>
      </c>
      <c r="H4443">
        <v>1</v>
      </c>
      <c r="I4443">
        <v>12</v>
      </c>
      <c r="J4443">
        <v>3</v>
      </c>
      <c r="K4443">
        <v>4</v>
      </c>
      <c r="L4443">
        <v>20</v>
      </c>
      <c r="M4443">
        <f>VLOOKUP(H4443,AE$2:$AJ$12,6,TRUE)</f>
        <v>8</v>
      </c>
      <c r="N4443">
        <f>VLOOKUP(I4443,AF$2:$AJ$12,5,TRUE)</f>
        <v>8</v>
      </c>
      <c r="O4443">
        <f>VLOOKUP(J4443,AG$2:$AJ$12,4,TRUE)</f>
        <v>5</v>
      </c>
      <c r="P4443">
        <f>VLOOKUP(K4443,AH$2:$AJ$12,3,TRUE)</f>
        <v>8</v>
      </c>
      <c r="Q4443">
        <f>VLOOKUP(L4443,AI$2:$AJ$12,2,TRUE)</f>
        <v>7</v>
      </c>
      <c r="T4443" t="str">
        <f t="shared" si="419"/>
        <v>Crimepoint.create(latitude:37.761, longitude:-122.418, drugdrink:8, misdemean:8, theft:5, violent:8, total:7, drugdrinkct:1, misdemeanct:12, theftct:3, violentct:4, totalct:20)</v>
      </c>
      <c r="U4443" t="str">
        <f t="shared" si="420"/>
        <v>{location: new google.maps.LatLng(37.761, -122.418), weight: 1},</v>
      </c>
      <c r="V4443" t="str">
        <f t="shared" si="415"/>
        <v>{location: new google.maps.LatLng(37.761, -122.418), weight: 3},</v>
      </c>
      <c r="W4443" t="str">
        <f t="shared" si="416"/>
        <v>{location: new google.maps.LatLng(37.761, -122.418), weight: 0},</v>
      </c>
      <c r="X4443" t="str">
        <f t="shared" si="417"/>
        <v>{location: new google.maps.LatLng(37.761, -122.418), weight: 3},</v>
      </c>
      <c r="Y4443" t="str">
        <f t="shared" si="418"/>
        <v>{location: new google.maps.LatLng(37.761, -122.418), weight: 2},</v>
      </c>
    </row>
    <row r="4444" spans="1:25" x14ac:dyDescent="0.2">
      <c r="A4444">
        <v>37.761000000000003</v>
      </c>
      <c r="B4444">
        <v>-122.417</v>
      </c>
      <c r="C4444">
        <v>0</v>
      </c>
      <c r="D4444">
        <v>2</v>
      </c>
      <c r="E4444">
        <v>1</v>
      </c>
      <c r="F4444">
        <v>2</v>
      </c>
      <c r="G4444">
        <v>1</v>
      </c>
      <c r="H4444">
        <v>0</v>
      </c>
      <c r="I4444">
        <v>7</v>
      </c>
      <c r="J4444">
        <v>6</v>
      </c>
      <c r="K4444">
        <v>3</v>
      </c>
      <c r="L4444">
        <v>16</v>
      </c>
      <c r="M4444">
        <f>VLOOKUP(H4444,AE$2:$AJ$12,6,TRUE)</f>
        <v>0</v>
      </c>
      <c r="N4444">
        <f>VLOOKUP(I4444,AF$2:$AJ$12,5,TRUE)</f>
        <v>7</v>
      </c>
      <c r="O4444">
        <f>VLOOKUP(J4444,AG$2:$AJ$12,4,TRUE)</f>
        <v>7</v>
      </c>
      <c r="P4444">
        <f>VLOOKUP(K4444,AH$2:$AJ$12,3,TRUE)</f>
        <v>8</v>
      </c>
      <c r="Q4444">
        <f>VLOOKUP(L4444,AI$2:$AJ$12,2,TRUE)</f>
        <v>7</v>
      </c>
      <c r="T4444" t="str">
        <f t="shared" si="419"/>
        <v>Crimepoint.create(latitude:37.761, longitude:-122.417, drugdrink:0, misdemean:7, theft:7, violent:8, total:7, drugdrinkct:0, misdemeanct:7, theftct:6, violentct:3, totalct:16)</v>
      </c>
      <c r="U4444" t="str">
        <f t="shared" si="420"/>
        <v>{location: new google.maps.LatLng(37.761, -122.417), weight: 0},</v>
      </c>
      <c r="V4444" t="str">
        <f t="shared" si="415"/>
        <v>{location: new google.maps.LatLng(37.761, -122.417), weight: 2},</v>
      </c>
      <c r="W4444" t="str">
        <f t="shared" si="416"/>
        <v>{location: new google.maps.LatLng(37.761, -122.417), weight: 1},</v>
      </c>
      <c r="X4444" t="str">
        <f t="shared" si="417"/>
        <v>{location: new google.maps.LatLng(37.761, -122.417), weight: 2},</v>
      </c>
      <c r="Y4444" t="str">
        <f t="shared" si="418"/>
        <v>{location: new google.maps.LatLng(37.761, -122.417), weight: 1},</v>
      </c>
    </row>
    <row r="4445" spans="1:25" x14ac:dyDescent="0.2">
      <c r="A4445">
        <v>37.761000000000003</v>
      </c>
      <c r="B4445">
        <v>-122.416</v>
      </c>
      <c r="C4445">
        <v>1</v>
      </c>
      <c r="D4445">
        <v>2</v>
      </c>
      <c r="E4445">
        <v>0</v>
      </c>
      <c r="F4445">
        <v>0</v>
      </c>
      <c r="G4445">
        <v>1</v>
      </c>
      <c r="H4445">
        <v>1</v>
      </c>
      <c r="I4445">
        <v>8</v>
      </c>
      <c r="J4445">
        <v>2</v>
      </c>
      <c r="K4445">
        <v>0</v>
      </c>
      <c r="L4445">
        <v>11</v>
      </c>
      <c r="M4445">
        <f>VLOOKUP(H4445,AE$2:$AJ$12,6,TRUE)</f>
        <v>8</v>
      </c>
      <c r="N4445">
        <f>VLOOKUP(I4445,AF$2:$AJ$12,5,TRUE)</f>
        <v>7</v>
      </c>
      <c r="O4445">
        <f>VLOOKUP(J4445,AG$2:$AJ$12,4,TRUE)</f>
        <v>4</v>
      </c>
      <c r="P4445">
        <f>VLOOKUP(K4445,AH$2:$AJ$12,3,TRUE)</f>
        <v>0</v>
      </c>
      <c r="Q4445">
        <f>VLOOKUP(L4445,AI$2:$AJ$12,2,TRUE)</f>
        <v>6</v>
      </c>
      <c r="T4445" t="str">
        <f t="shared" si="419"/>
        <v>Crimepoint.create(latitude:37.761, longitude:-122.416, drugdrink:8, misdemean:7, theft:4, violent:0, total:6, drugdrinkct:1, misdemeanct:8, theftct:2, violentct:0, totalct:11)</v>
      </c>
      <c r="U4445" t="str">
        <f t="shared" si="420"/>
        <v>{location: new google.maps.LatLng(37.761, -122.416), weight: 1},</v>
      </c>
      <c r="V4445" t="str">
        <f t="shared" si="415"/>
        <v>{location: new google.maps.LatLng(37.761, -122.416), weight: 2},</v>
      </c>
      <c r="W4445" t="str">
        <f t="shared" si="416"/>
        <v>{location: new google.maps.LatLng(37.761, -122.416), weight: 0},</v>
      </c>
      <c r="X4445" t="str">
        <f t="shared" si="417"/>
        <v>{location: new google.maps.LatLng(37.761, -122.416), weight: 0},</v>
      </c>
      <c r="Y4445" t="str">
        <f t="shared" si="418"/>
        <v>{location: new google.maps.LatLng(37.761, -122.416), weight: 1},</v>
      </c>
    </row>
    <row r="4446" spans="1:25" x14ac:dyDescent="0.2">
      <c r="A4446">
        <v>37.761000000000003</v>
      </c>
      <c r="B4446">
        <v>-122.41500000000001</v>
      </c>
      <c r="C4446">
        <v>5</v>
      </c>
      <c r="D4446">
        <v>5</v>
      </c>
      <c r="E4446">
        <v>2</v>
      </c>
      <c r="F4446">
        <v>4</v>
      </c>
      <c r="G4446">
        <v>4</v>
      </c>
      <c r="H4446">
        <v>7</v>
      </c>
      <c r="I4446">
        <v>23</v>
      </c>
      <c r="J4446">
        <v>13</v>
      </c>
      <c r="K4446">
        <v>5</v>
      </c>
      <c r="L4446">
        <v>48</v>
      </c>
      <c r="M4446">
        <f>VLOOKUP(H4446,AE$2:$AJ$12,6,TRUE)</f>
        <v>9</v>
      </c>
      <c r="N4446">
        <f>VLOOKUP(I4446,AF$2:$AJ$12,5,TRUE)</f>
        <v>9</v>
      </c>
      <c r="O4446">
        <f>VLOOKUP(J4446,AG$2:$AJ$12,4,TRUE)</f>
        <v>8</v>
      </c>
      <c r="P4446">
        <f>VLOOKUP(K4446,AH$2:$AJ$12,3,TRUE)</f>
        <v>9</v>
      </c>
      <c r="Q4446">
        <f>VLOOKUP(L4446,AI$2:$AJ$12,2,TRUE)</f>
        <v>9</v>
      </c>
      <c r="T4446" t="str">
        <f t="shared" si="419"/>
        <v>Crimepoint.create(latitude:37.761, longitude:-122.415, drugdrink:9, misdemean:9, theft:8, violent:9, total:9, drugdrinkct:7, misdemeanct:23, theftct:13, violentct:5, totalct:48)</v>
      </c>
      <c r="U4446" t="str">
        <f t="shared" si="420"/>
        <v>{location: new google.maps.LatLng(37.761, -122.415), weight: 5},</v>
      </c>
      <c r="V4446" t="str">
        <f t="shared" si="415"/>
        <v>{location: new google.maps.LatLng(37.761, -122.415), weight: 5},</v>
      </c>
      <c r="W4446" t="str">
        <f t="shared" si="416"/>
        <v>{location: new google.maps.LatLng(37.761, -122.415), weight: 2},</v>
      </c>
      <c r="X4446" t="str">
        <f t="shared" si="417"/>
        <v>{location: new google.maps.LatLng(37.761, -122.415), weight: 4},</v>
      </c>
      <c r="Y4446" t="str">
        <f t="shared" si="418"/>
        <v>{location: new google.maps.LatLng(37.761, -122.415), weight: 4},</v>
      </c>
    </row>
    <row r="4447" spans="1:25" x14ac:dyDescent="0.2">
      <c r="A4447">
        <v>37.761000000000003</v>
      </c>
      <c r="B4447">
        <v>-122.414</v>
      </c>
      <c r="C4447">
        <v>0</v>
      </c>
      <c r="D4447">
        <v>2</v>
      </c>
      <c r="E4447">
        <v>0</v>
      </c>
      <c r="F4447">
        <v>1</v>
      </c>
      <c r="G4447">
        <v>1</v>
      </c>
      <c r="H4447">
        <v>0</v>
      </c>
      <c r="I4447">
        <v>7</v>
      </c>
      <c r="J4447">
        <v>2</v>
      </c>
      <c r="K4447">
        <v>1</v>
      </c>
      <c r="L4447">
        <v>10</v>
      </c>
      <c r="M4447">
        <f>VLOOKUP(H4447,AE$2:$AJ$12,6,TRUE)</f>
        <v>0</v>
      </c>
      <c r="N4447">
        <f>VLOOKUP(I4447,AF$2:$AJ$12,5,TRUE)</f>
        <v>7</v>
      </c>
      <c r="O4447">
        <f>VLOOKUP(J4447,AG$2:$AJ$12,4,TRUE)</f>
        <v>4</v>
      </c>
      <c r="P4447">
        <f>VLOOKUP(K4447,AH$2:$AJ$12,3,TRUE)</f>
        <v>7</v>
      </c>
      <c r="Q4447">
        <f>VLOOKUP(L4447,AI$2:$AJ$12,2,TRUE)</f>
        <v>6</v>
      </c>
      <c r="T4447" t="str">
        <f t="shared" si="419"/>
        <v>Crimepoint.create(latitude:37.761, longitude:-122.414, drugdrink:0, misdemean:7, theft:4, violent:7, total:6, drugdrinkct:0, misdemeanct:7, theftct:2, violentct:1, totalct:10)</v>
      </c>
      <c r="U4447" t="str">
        <f t="shared" si="420"/>
        <v>{location: new google.maps.LatLng(37.761, -122.414), weight: 0},</v>
      </c>
      <c r="V4447" t="str">
        <f t="shared" si="415"/>
        <v>{location: new google.maps.LatLng(37.761, -122.414), weight: 2},</v>
      </c>
      <c r="W4447" t="str">
        <f t="shared" si="416"/>
        <v>{location: new google.maps.LatLng(37.761, -122.414), weight: 0},</v>
      </c>
      <c r="X4447" t="str">
        <f t="shared" si="417"/>
        <v>{location: new google.maps.LatLng(37.761, -122.414), weight: 1},</v>
      </c>
      <c r="Y4447" t="str">
        <f t="shared" si="418"/>
        <v>{location: new google.maps.LatLng(37.761, -122.414), weight: 1},</v>
      </c>
    </row>
    <row r="4448" spans="1:25" x14ac:dyDescent="0.2">
      <c r="A4448">
        <v>37.761000000000003</v>
      </c>
      <c r="B4448">
        <v>-122.413</v>
      </c>
      <c r="C4448">
        <v>0</v>
      </c>
      <c r="D4448">
        <v>1</v>
      </c>
      <c r="E4448">
        <v>0</v>
      </c>
      <c r="F4448">
        <v>0</v>
      </c>
      <c r="G4448">
        <v>1</v>
      </c>
      <c r="H4448">
        <v>0</v>
      </c>
      <c r="I4448">
        <v>6</v>
      </c>
      <c r="J4448">
        <v>1</v>
      </c>
      <c r="K4448">
        <v>0</v>
      </c>
      <c r="L4448">
        <v>7</v>
      </c>
      <c r="M4448">
        <f>VLOOKUP(H4448,AE$2:$AJ$12,6,TRUE)</f>
        <v>0</v>
      </c>
      <c r="N4448">
        <f>VLOOKUP(I4448,AF$2:$AJ$12,5,TRUE)</f>
        <v>7</v>
      </c>
      <c r="O4448">
        <f>VLOOKUP(J4448,AG$2:$AJ$12,4,TRUE)</f>
        <v>3</v>
      </c>
      <c r="P4448">
        <f>VLOOKUP(K4448,AH$2:$AJ$12,3,TRUE)</f>
        <v>0</v>
      </c>
      <c r="Q4448">
        <f>VLOOKUP(L4448,AI$2:$AJ$12,2,TRUE)</f>
        <v>5</v>
      </c>
      <c r="T4448" t="str">
        <f t="shared" si="419"/>
        <v>Crimepoint.create(latitude:37.761, longitude:-122.413, drugdrink:0, misdemean:7, theft:3, violent:0, total:5, drugdrinkct:0, misdemeanct:6, theftct:1, violentct:0, totalct:7)</v>
      </c>
      <c r="U4448" t="str">
        <f t="shared" si="420"/>
        <v>{location: new google.maps.LatLng(37.761, -122.413), weight: 0},</v>
      </c>
      <c r="V4448" t="str">
        <f t="shared" si="415"/>
        <v>{location: new google.maps.LatLng(37.761, -122.413), weight: 1},</v>
      </c>
      <c r="W4448" t="str">
        <f t="shared" si="416"/>
        <v>{location: new google.maps.LatLng(37.761, -122.413), weight: 0},</v>
      </c>
      <c r="X4448" t="str">
        <f t="shared" si="417"/>
        <v>{location: new google.maps.LatLng(37.761, -122.413), weight: 0},</v>
      </c>
      <c r="Y4448" t="str">
        <f t="shared" si="418"/>
        <v>{location: new google.maps.LatLng(37.761, -122.413), weight: 1},</v>
      </c>
    </row>
    <row r="4449" spans="1:25" x14ac:dyDescent="0.2">
      <c r="A4449">
        <v>37.761000000000003</v>
      </c>
      <c r="B4449">
        <v>-122.41200000000001</v>
      </c>
      <c r="C4449">
        <v>0</v>
      </c>
      <c r="D4449">
        <v>2</v>
      </c>
      <c r="E4449">
        <v>1</v>
      </c>
      <c r="F4449">
        <v>0</v>
      </c>
      <c r="G4449">
        <v>1</v>
      </c>
      <c r="H4449">
        <v>0</v>
      </c>
      <c r="I4449">
        <v>7</v>
      </c>
      <c r="J4449">
        <v>5</v>
      </c>
      <c r="K4449">
        <v>0</v>
      </c>
      <c r="L4449">
        <v>12</v>
      </c>
      <c r="M4449">
        <f>VLOOKUP(H4449,AE$2:$AJ$12,6,TRUE)</f>
        <v>0</v>
      </c>
      <c r="N4449">
        <f>VLOOKUP(I4449,AF$2:$AJ$12,5,TRUE)</f>
        <v>7</v>
      </c>
      <c r="O4449">
        <f>VLOOKUP(J4449,AG$2:$AJ$12,4,TRUE)</f>
        <v>7</v>
      </c>
      <c r="P4449">
        <f>VLOOKUP(K4449,AH$2:$AJ$12,3,TRUE)</f>
        <v>0</v>
      </c>
      <c r="Q4449">
        <f>VLOOKUP(L4449,AI$2:$AJ$12,2,TRUE)</f>
        <v>6</v>
      </c>
      <c r="T4449" t="str">
        <f t="shared" si="419"/>
        <v>Crimepoint.create(latitude:37.761, longitude:-122.412, drugdrink:0, misdemean:7, theft:7, violent:0, total:6, drugdrinkct:0, misdemeanct:7, theftct:5, violentct:0, totalct:12)</v>
      </c>
      <c r="U4449" t="str">
        <f t="shared" si="420"/>
        <v>{location: new google.maps.LatLng(37.761, -122.412), weight: 0},</v>
      </c>
      <c r="V4449" t="str">
        <f t="shared" si="415"/>
        <v>{location: new google.maps.LatLng(37.761, -122.412), weight: 2},</v>
      </c>
      <c r="W4449" t="str">
        <f t="shared" si="416"/>
        <v>{location: new google.maps.LatLng(37.761, -122.412), weight: 1},</v>
      </c>
      <c r="X4449" t="str">
        <f t="shared" si="417"/>
        <v>{location: new google.maps.LatLng(37.761, -122.412), weight: 0},</v>
      </c>
      <c r="Y4449" t="str">
        <f t="shared" si="418"/>
        <v>{location: new google.maps.LatLng(37.761, -122.412), weight: 1},</v>
      </c>
    </row>
    <row r="4450" spans="1:25" x14ac:dyDescent="0.2">
      <c r="A4450">
        <v>37.761000000000003</v>
      </c>
      <c r="B4450">
        <v>-122.411</v>
      </c>
      <c r="C4450">
        <v>1</v>
      </c>
      <c r="D4450">
        <v>4</v>
      </c>
      <c r="E4450">
        <v>1</v>
      </c>
      <c r="F4450">
        <v>4</v>
      </c>
      <c r="G4450">
        <v>2</v>
      </c>
      <c r="H4450">
        <v>1</v>
      </c>
      <c r="I4450">
        <v>16</v>
      </c>
      <c r="J4450">
        <v>7</v>
      </c>
      <c r="K4450">
        <v>5</v>
      </c>
      <c r="L4450">
        <v>29</v>
      </c>
      <c r="M4450">
        <f>VLOOKUP(H4450,AE$2:$AJ$12,6,TRUE)</f>
        <v>8</v>
      </c>
      <c r="N4450">
        <f>VLOOKUP(I4450,AF$2:$AJ$12,5,TRUE)</f>
        <v>8</v>
      </c>
      <c r="O4450">
        <f>VLOOKUP(J4450,AG$2:$AJ$12,4,TRUE)</f>
        <v>7</v>
      </c>
      <c r="P4450">
        <f>VLOOKUP(K4450,AH$2:$AJ$12,3,TRUE)</f>
        <v>9</v>
      </c>
      <c r="Q4450">
        <f>VLOOKUP(L4450,AI$2:$AJ$12,2,TRUE)</f>
        <v>8</v>
      </c>
      <c r="T4450" t="str">
        <f t="shared" si="419"/>
        <v>Crimepoint.create(latitude:37.761, longitude:-122.411, drugdrink:8, misdemean:8, theft:7, violent:9, total:8, drugdrinkct:1, misdemeanct:16, theftct:7, violentct:5, totalct:29)</v>
      </c>
      <c r="U4450" t="str">
        <f t="shared" si="420"/>
        <v>{location: new google.maps.LatLng(37.761, -122.411), weight: 1},</v>
      </c>
      <c r="V4450" t="str">
        <f t="shared" si="415"/>
        <v>{location: new google.maps.LatLng(37.761, -122.411), weight: 4},</v>
      </c>
      <c r="W4450" t="str">
        <f t="shared" si="416"/>
        <v>{location: new google.maps.LatLng(37.761, -122.411), weight: 1},</v>
      </c>
      <c r="X4450" t="str">
        <f t="shared" si="417"/>
        <v>{location: new google.maps.LatLng(37.761, -122.411), weight: 4},</v>
      </c>
      <c r="Y4450" t="str">
        <f t="shared" si="418"/>
        <v>{location: new google.maps.LatLng(37.761, -122.411), weight: 2},</v>
      </c>
    </row>
    <row r="4451" spans="1:25" x14ac:dyDescent="0.2">
      <c r="A4451">
        <v>37.761000000000003</v>
      </c>
      <c r="B4451">
        <v>-122.41</v>
      </c>
      <c r="C4451">
        <v>0</v>
      </c>
      <c r="D4451">
        <v>1</v>
      </c>
      <c r="E4451">
        <v>1</v>
      </c>
      <c r="F4451">
        <v>0</v>
      </c>
      <c r="G4451">
        <v>1</v>
      </c>
      <c r="H4451">
        <v>0</v>
      </c>
      <c r="I4451">
        <v>5</v>
      </c>
      <c r="J4451">
        <v>7</v>
      </c>
      <c r="K4451">
        <v>0</v>
      </c>
      <c r="L4451">
        <v>12</v>
      </c>
      <c r="M4451">
        <f>VLOOKUP(H4451,AE$2:$AJ$12,6,TRUE)</f>
        <v>0</v>
      </c>
      <c r="N4451">
        <f>VLOOKUP(I4451,AF$2:$AJ$12,5,TRUE)</f>
        <v>6</v>
      </c>
      <c r="O4451">
        <f>VLOOKUP(J4451,AG$2:$AJ$12,4,TRUE)</f>
        <v>7</v>
      </c>
      <c r="P4451">
        <f>VLOOKUP(K4451,AH$2:$AJ$12,3,TRUE)</f>
        <v>0</v>
      </c>
      <c r="Q4451">
        <f>VLOOKUP(L4451,AI$2:$AJ$12,2,TRUE)</f>
        <v>6</v>
      </c>
      <c r="T4451" t="str">
        <f t="shared" si="419"/>
        <v>Crimepoint.create(latitude:37.761, longitude:-122.41, drugdrink:0, misdemean:6, theft:7, violent:0, total:6, drugdrinkct:0, misdemeanct:5, theftct:7, violentct:0, totalct:12)</v>
      </c>
      <c r="U4451" t="str">
        <f t="shared" si="420"/>
        <v>{location: new google.maps.LatLng(37.761, -122.41), weight: 0},</v>
      </c>
      <c r="V4451" t="str">
        <f t="shared" si="415"/>
        <v>{location: new google.maps.LatLng(37.761, -122.41), weight: 1},</v>
      </c>
      <c r="W4451" t="str">
        <f t="shared" si="416"/>
        <v>{location: new google.maps.LatLng(37.761, -122.41), weight: 1},</v>
      </c>
      <c r="X4451" t="str">
        <f t="shared" si="417"/>
        <v>{location: new google.maps.LatLng(37.761, -122.41), weight: 0},</v>
      </c>
      <c r="Y4451" t="str">
        <f t="shared" si="418"/>
        <v>{location: new google.maps.LatLng(37.761, -122.41), weight: 1},</v>
      </c>
    </row>
    <row r="4452" spans="1:25" x14ac:dyDescent="0.2">
      <c r="A4452">
        <v>37.761000000000003</v>
      </c>
      <c r="B4452">
        <v>-122.40900000000001</v>
      </c>
      <c r="C4452">
        <v>0</v>
      </c>
      <c r="D4452">
        <v>1</v>
      </c>
      <c r="E4452">
        <v>1</v>
      </c>
      <c r="F4452">
        <v>0</v>
      </c>
      <c r="G4452">
        <v>1</v>
      </c>
      <c r="H4452">
        <v>0</v>
      </c>
      <c r="I4452">
        <v>3</v>
      </c>
      <c r="J4452">
        <v>4</v>
      </c>
      <c r="K4452">
        <v>0</v>
      </c>
      <c r="L4452">
        <v>7</v>
      </c>
      <c r="M4452">
        <f>VLOOKUP(H4452,AE$2:$AJ$12,6,TRUE)</f>
        <v>0</v>
      </c>
      <c r="N4452">
        <f>VLOOKUP(I4452,AF$2:$AJ$12,5,TRUE)</f>
        <v>5</v>
      </c>
      <c r="O4452">
        <f>VLOOKUP(J4452,AG$2:$AJ$12,4,TRUE)</f>
        <v>6</v>
      </c>
      <c r="P4452">
        <f>VLOOKUP(K4452,AH$2:$AJ$12,3,TRUE)</f>
        <v>0</v>
      </c>
      <c r="Q4452">
        <f>VLOOKUP(L4452,AI$2:$AJ$12,2,TRUE)</f>
        <v>5</v>
      </c>
      <c r="T4452" t="str">
        <f t="shared" si="419"/>
        <v>Crimepoint.create(latitude:37.761, longitude:-122.409, drugdrink:0, misdemean:5, theft:6, violent:0, total:5, drugdrinkct:0, misdemeanct:3, theftct:4, violentct:0, totalct:7)</v>
      </c>
      <c r="U4452" t="str">
        <f t="shared" si="420"/>
        <v>{location: new google.maps.LatLng(37.761, -122.409), weight: 0},</v>
      </c>
      <c r="V4452" t="str">
        <f t="shared" si="415"/>
        <v>{location: new google.maps.LatLng(37.761, -122.409), weight: 1},</v>
      </c>
      <c r="W4452" t="str">
        <f t="shared" si="416"/>
        <v>{location: new google.maps.LatLng(37.761, -122.409), weight: 1},</v>
      </c>
      <c r="X4452" t="str">
        <f t="shared" si="417"/>
        <v>{location: new google.maps.LatLng(37.761, -122.409), weight: 0},</v>
      </c>
      <c r="Y4452" t="str">
        <f t="shared" si="418"/>
        <v>{location: new google.maps.LatLng(37.761, -122.409), weight: 1},</v>
      </c>
    </row>
    <row r="4453" spans="1:25" x14ac:dyDescent="0.2">
      <c r="A4453">
        <v>37.761000000000003</v>
      </c>
      <c r="B4453">
        <v>-122.408</v>
      </c>
      <c r="C4453">
        <v>1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6</v>
      </c>
      <c r="J4453">
        <v>3</v>
      </c>
      <c r="K4453">
        <v>0</v>
      </c>
      <c r="L4453">
        <v>10</v>
      </c>
      <c r="M4453">
        <f>VLOOKUP(H4453,AE$2:$AJ$12,6,TRUE)</f>
        <v>8</v>
      </c>
      <c r="N4453">
        <f>VLOOKUP(I4453,AF$2:$AJ$12,5,TRUE)</f>
        <v>7</v>
      </c>
      <c r="O4453">
        <f>VLOOKUP(J4453,AG$2:$AJ$12,4,TRUE)</f>
        <v>5</v>
      </c>
      <c r="P4453">
        <f>VLOOKUP(K4453,AH$2:$AJ$12,3,TRUE)</f>
        <v>0</v>
      </c>
      <c r="Q4453">
        <f>VLOOKUP(L4453,AI$2:$AJ$12,2,TRUE)</f>
        <v>6</v>
      </c>
      <c r="T4453" t="str">
        <f t="shared" si="419"/>
        <v>Crimepoint.create(latitude:37.761, longitude:-122.408, drugdrink:8, misdemean:7, theft:5, violent:0, total:6, drugdrinkct:1, misdemeanct:6, theftct:3, violentct:0, totalct:10)</v>
      </c>
      <c r="U4453" t="str">
        <f t="shared" si="420"/>
        <v>{location: new google.maps.LatLng(37.761, -122.408), weight: 1},</v>
      </c>
      <c r="V4453" t="str">
        <f t="shared" si="415"/>
        <v>{location: new google.maps.LatLng(37.761, -122.408), weight: 1},</v>
      </c>
      <c r="W4453" t="str">
        <f t="shared" si="416"/>
        <v>{location: new google.maps.LatLng(37.761, -122.408), weight: 0},</v>
      </c>
      <c r="X4453" t="str">
        <f t="shared" si="417"/>
        <v>{location: new google.maps.LatLng(37.761, -122.408), weight: 0},</v>
      </c>
      <c r="Y4453" t="str">
        <f t="shared" si="418"/>
        <v>{location: new google.maps.LatLng(37.761, -122.408), weight: 1},</v>
      </c>
    </row>
    <row r="4454" spans="1:25" x14ac:dyDescent="0.2">
      <c r="A4454">
        <v>37.761000000000003</v>
      </c>
      <c r="B4454">
        <v>-122.407</v>
      </c>
      <c r="C4454">
        <v>0</v>
      </c>
      <c r="D4454">
        <v>2</v>
      </c>
      <c r="E4454">
        <v>1</v>
      </c>
      <c r="F4454">
        <v>2</v>
      </c>
      <c r="G4454">
        <v>1</v>
      </c>
      <c r="H4454">
        <v>0</v>
      </c>
      <c r="I4454">
        <v>7</v>
      </c>
      <c r="J4454">
        <v>7</v>
      </c>
      <c r="K4454">
        <v>3</v>
      </c>
      <c r="L4454">
        <v>17</v>
      </c>
      <c r="M4454">
        <f>VLOOKUP(H4454,AE$2:$AJ$12,6,TRUE)</f>
        <v>0</v>
      </c>
      <c r="N4454">
        <f>VLOOKUP(I4454,AF$2:$AJ$12,5,TRUE)</f>
        <v>7</v>
      </c>
      <c r="O4454">
        <f>VLOOKUP(J4454,AG$2:$AJ$12,4,TRUE)</f>
        <v>7</v>
      </c>
      <c r="P4454">
        <f>VLOOKUP(K4454,AH$2:$AJ$12,3,TRUE)</f>
        <v>8</v>
      </c>
      <c r="Q4454">
        <f>VLOOKUP(L4454,AI$2:$AJ$12,2,TRUE)</f>
        <v>7</v>
      </c>
      <c r="T4454" t="str">
        <f t="shared" si="419"/>
        <v>Crimepoint.create(latitude:37.761, longitude:-122.407, drugdrink:0, misdemean:7, theft:7, violent:8, total:7, drugdrinkct:0, misdemeanct:7, theftct:7, violentct:3, totalct:17)</v>
      </c>
      <c r="U4454" t="str">
        <f t="shared" si="420"/>
        <v>{location: new google.maps.LatLng(37.761, -122.407), weight: 0},</v>
      </c>
      <c r="V4454" t="str">
        <f t="shared" si="415"/>
        <v>{location: new google.maps.LatLng(37.761, -122.407), weight: 2},</v>
      </c>
      <c r="W4454" t="str">
        <f t="shared" si="416"/>
        <v>{location: new google.maps.LatLng(37.761, -122.407), weight: 1},</v>
      </c>
      <c r="X4454" t="str">
        <f t="shared" si="417"/>
        <v>{location: new google.maps.LatLng(37.761, -122.407), weight: 2},</v>
      </c>
      <c r="Y4454" t="str">
        <f t="shared" si="418"/>
        <v>{location: new google.maps.LatLng(37.761, -122.407), weight: 1},</v>
      </c>
    </row>
    <row r="4455" spans="1:25" x14ac:dyDescent="0.2">
      <c r="A4455">
        <v>37.761000000000003</v>
      </c>
      <c r="B4455">
        <v>-122.405</v>
      </c>
      <c r="C4455">
        <v>0</v>
      </c>
      <c r="D4455">
        <v>1</v>
      </c>
      <c r="E4455">
        <v>1</v>
      </c>
      <c r="F4455">
        <v>0</v>
      </c>
      <c r="G4455">
        <v>1</v>
      </c>
      <c r="H4455">
        <v>0</v>
      </c>
      <c r="I4455">
        <v>6</v>
      </c>
      <c r="J4455">
        <v>10</v>
      </c>
      <c r="K4455">
        <v>0</v>
      </c>
      <c r="L4455">
        <v>16</v>
      </c>
      <c r="M4455">
        <f>VLOOKUP(H4455,AE$2:$AJ$12,6,TRUE)</f>
        <v>0</v>
      </c>
      <c r="N4455">
        <f>VLOOKUP(I4455,AF$2:$AJ$12,5,TRUE)</f>
        <v>7</v>
      </c>
      <c r="O4455">
        <f>VLOOKUP(J4455,AG$2:$AJ$12,4,TRUE)</f>
        <v>8</v>
      </c>
      <c r="P4455">
        <f>VLOOKUP(K4455,AH$2:$AJ$12,3,TRUE)</f>
        <v>0</v>
      </c>
      <c r="Q4455">
        <f>VLOOKUP(L4455,AI$2:$AJ$12,2,TRUE)</f>
        <v>7</v>
      </c>
      <c r="T4455" t="str">
        <f t="shared" si="419"/>
        <v>Crimepoint.create(latitude:37.761, longitude:-122.405, drugdrink:0, misdemean:7, theft:8, violent:0, total:7, drugdrinkct:0, misdemeanct:6, theftct:10, violentct:0, totalct:16)</v>
      </c>
      <c r="U4455" t="str">
        <f t="shared" si="420"/>
        <v>{location: new google.maps.LatLng(37.761, -122.405), weight: 0},</v>
      </c>
      <c r="V4455" t="str">
        <f t="shared" si="415"/>
        <v>{location: new google.maps.LatLng(37.761, -122.405), weight: 1},</v>
      </c>
      <c r="W4455" t="str">
        <f t="shared" si="416"/>
        <v>{location: new google.maps.LatLng(37.761, -122.405), weight: 1},</v>
      </c>
      <c r="X4455" t="str">
        <f t="shared" si="417"/>
        <v>{location: new google.maps.LatLng(37.761, -122.405), weight: 0},</v>
      </c>
      <c r="Y4455" t="str">
        <f t="shared" si="418"/>
        <v>{location: new google.maps.LatLng(37.761, -122.405), weight: 1},</v>
      </c>
    </row>
    <row r="4456" spans="1:25" x14ac:dyDescent="0.2">
      <c r="A4456">
        <v>37.761000000000003</v>
      </c>
      <c r="B4456">
        <v>-122.404</v>
      </c>
      <c r="C4456">
        <v>0</v>
      </c>
      <c r="D4456">
        <v>1</v>
      </c>
      <c r="E4456">
        <v>1</v>
      </c>
      <c r="F4456">
        <v>1</v>
      </c>
      <c r="G4456">
        <v>1</v>
      </c>
      <c r="H4456">
        <v>0</v>
      </c>
      <c r="I4456">
        <v>5</v>
      </c>
      <c r="J4456">
        <v>9</v>
      </c>
      <c r="K4456">
        <v>1</v>
      </c>
      <c r="L4456">
        <v>15</v>
      </c>
      <c r="M4456">
        <f>VLOOKUP(H4456,AE$2:$AJ$12,6,TRUE)</f>
        <v>0</v>
      </c>
      <c r="N4456">
        <f>VLOOKUP(I4456,AF$2:$AJ$12,5,TRUE)</f>
        <v>6</v>
      </c>
      <c r="O4456">
        <f>VLOOKUP(J4456,AG$2:$AJ$12,4,TRUE)</f>
        <v>8</v>
      </c>
      <c r="P4456">
        <f>VLOOKUP(K4456,AH$2:$AJ$12,3,TRUE)</f>
        <v>7</v>
      </c>
      <c r="Q4456">
        <f>VLOOKUP(L4456,AI$2:$AJ$12,2,TRUE)</f>
        <v>7</v>
      </c>
      <c r="T4456" t="str">
        <f t="shared" si="419"/>
        <v>Crimepoint.create(latitude:37.761, longitude:-122.404, drugdrink:0, misdemean:6, theft:8, violent:7, total:7, drugdrinkct:0, misdemeanct:5, theftct:9, violentct:1, totalct:15)</v>
      </c>
      <c r="U4456" t="str">
        <f t="shared" si="420"/>
        <v>{location: new google.maps.LatLng(37.761, -122.404), weight: 0},</v>
      </c>
      <c r="V4456" t="str">
        <f t="shared" si="415"/>
        <v>{location: new google.maps.LatLng(37.761, -122.404), weight: 1},</v>
      </c>
      <c r="W4456" t="str">
        <f t="shared" si="416"/>
        <v>{location: new google.maps.LatLng(37.761, -122.404), weight: 1},</v>
      </c>
      <c r="X4456" t="str">
        <f t="shared" si="417"/>
        <v>{location: new google.maps.LatLng(37.761, -122.404), weight: 1},</v>
      </c>
      <c r="Y4456" t="str">
        <f t="shared" si="418"/>
        <v>{location: new google.maps.LatLng(37.761, -122.404), weight: 1},</v>
      </c>
    </row>
    <row r="4457" spans="1:25" x14ac:dyDescent="0.2">
      <c r="A4457">
        <v>37.761000000000003</v>
      </c>
      <c r="B4457">
        <v>-122.40300000000001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0</v>
      </c>
      <c r="I4457">
        <v>3</v>
      </c>
      <c r="J4457">
        <v>4</v>
      </c>
      <c r="K4457">
        <v>0</v>
      </c>
      <c r="L4457">
        <v>7</v>
      </c>
      <c r="M4457">
        <f>VLOOKUP(H4457,AE$2:$AJ$12,6,TRUE)</f>
        <v>0</v>
      </c>
      <c r="N4457">
        <f>VLOOKUP(I4457,AF$2:$AJ$12,5,TRUE)</f>
        <v>5</v>
      </c>
      <c r="O4457">
        <f>VLOOKUP(J4457,AG$2:$AJ$12,4,TRUE)</f>
        <v>6</v>
      </c>
      <c r="P4457">
        <f>VLOOKUP(K4457,AH$2:$AJ$12,3,TRUE)</f>
        <v>0</v>
      </c>
      <c r="Q4457">
        <f>VLOOKUP(L4457,AI$2:$AJ$12,2,TRUE)</f>
        <v>5</v>
      </c>
      <c r="T4457" t="str">
        <f t="shared" si="419"/>
        <v>Crimepoint.create(latitude:37.761, longitude:-122.403, drugdrink:0, misdemean:5, theft:6, violent:0, total:5, drugdrinkct:0, misdemeanct:3, theftct:4, violentct:0, totalct:7)</v>
      </c>
      <c r="U4457" t="str">
        <f t="shared" si="420"/>
        <v>{location: new google.maps.LatLng(37.761, -122.403), weight: 0},</v>
      </c>
      <c r="V4457" t="str">
        <f t="shared" si="415"/>
        <v>{location: new google.maps.LatLng(37.761, -122.403), weight: 1},</v>
      </c>
      <c r="W4457" t="str">
        <f t="shared" si="416"/>
        <v>{location: new google.maps.LatLng(37.761, -122.403), weight: 1},</v>
      </c>
      <c r="X4457" t="str">
        <f t="shared" si="417"/>
        <v>{location: new google.maps.LatLng(37.761, -122.403), weight: 0},</v>
      </c>
      <c r="Y4457" t="str">
        <f t="shared" si="418"/>
        <v>{location: new google.maps.LatLng(37.761, -122.403), weight: 1},</v>
      </c>
    </row>
    <row r="4458" spans="1:25" x14ac:dyDescent="0.2">
      <c r="A4458">
        <v>37.761000000000003</v>
      </c>
      <c r="B4458">
        <v>-122.402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1</v>
      </c>
      <c r="M4458">
        <f>VLOOKUP(H4458,AE$2:$AJ$12,6,TRUE)</f>
        <v>0</v>
      </c>
      <c r="N4458">
        <f>VLOOKUP(I4458,AF$2:$AJ$12,5,TRUE)</f>
        <v>2</v>
      </c>
      <c r="O4458">
        <f>VLOOKUP(J4458,AG$2:$AJ$12,4,TRUE)</f>
        <v>0</v>
      </c>
      <c r="P4458">
        <f>VLOOKUP(K4458,AH$2:$AJ$12,3,TRUE)</f>
        <v>0</v>
      </c>
      <c r="Q4458">
        <f>VLOOKUP(L4458,AI$2:$AJ$12,2,TRUE)</f>
        <v>0</v>
      </c>
      <c r="T4458" t="str">
        <f t="shared" si="419"/>
        <v>Crimepoint.create(latitude:37.761, longitude:-122.402, drugdrink:0, misdemean:2, theft:0, violent:0, total:0, drugdrinkct:0, misdemeanct:1, theftct:0, violentct:0, totalct:1)</v>
      </c>
      <c r="U4458" t="str">
        <f t="shared" si="420"/>
        <v>{location: new google.maps.LatLng(37.761, -122.402), weight: 0},</v>
      </c>
      <c r="V4458" t="str">
        <f t="shared" si="415"/>
        <v>{location: new google.maps.LatLng(37.761, -122.402), weight: 0},</v>
      </c>
      <c r="W4458" t="str">
        <f t="shared" si="416"/>
        <v>{location: new google.maps.LatLng(37.761, -122.402), weight: 0},</v>
      </c>
      <c r="X4458" t="str">
        <f t="shared" si="417"/>
        <v>{location: new google.maps.LatLng(37.761, -122.402), weight: 0},</v>
      </c>
      <c r="Y4458" t="str">
        <f t="shared" si="418"/>
        <v>{location: new google.maps.LatLng(37.761, -122.402), weight: 0},</v>
      </c>
    </row>
    <row r="4459" spans="1:25" x14ac:dyDescent="0.2">
      <c r="A4459">
        <v>37.761000000000003</v>
      </c>
      <c r="B4459">
        <v>-122.401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0</v>
      </c>
      <c r="L4459">
        <v>2</v>
      </c>
      <c r="M4459">
        <f>VLOOKUP(H4459,AE$2:$AJ$12,6,TRUE)</f>
        <v>0</v>
      </c>
      <c r="N4459">
        <f>VLOOKUP(I4459,AF$2:$AJ$12,5,TRUE)</f>
        <v>2</v>
      </c>
      <c r="O4459">
        <f>VLOOKUP(J4459,AG$2:$AJ$12,4,TRUE)</f>
        <v>3</v>
      </c>
      <c r="P4459">
        <f>VLOOKUP(K4459,AH$2:$AJ$12,3,TRUE)</f>
        <v>0</v>
      </c>
      <c r="Q4459">
        <f>VLOOKUP(L4459,AI$2:$AJ$12,2,TRUE)</f>
        <v>1</v>
      </c>
      <c r="T4459" t="str">
        <f t="shared" si="419"/>
        <v>Crimepoint.create(latitude:37.761, longitude:-122.401, drugdrink:0, misdemean:2, theft:3, violent:0, total:1, drugdrinkct:0, misdemeanct:1, theftct:1, violentct:0, totalct:2)</v>
      </c>
      <c r="U4459" t="str">
        <f t="shared" si="420"/>
        <v>{location: new google.maps.LatLng(37.761, -122.401), weight: 0},</v>
      </c>
      <c r="V4459" t="str">
        <f t="shared" si="415"/>
        <v>{location: new google.maps.LatLng(37.761, -122.401), weight: 0},</v>
      </c>
      <c r="W4459" t="str">
        <f t="shared" si="416"/>
        <v>{location: new google.maps.LatLng(37.761, -122.401), weight: 0},</v>
      </c>
      <c r="X4459" t="str">
        <f t="shared" si="417"/>
        <v>{location: new google.maps.LatLng(37.761, -122.401), weight: 0},</v>
      </c>
      <c r="Y4459" t="str">
        <f t="shared" si="418"/>
        <v>{location: new google.maps.LatLng(37.761, -122.401), weight: 0},</v>
      </c>
    </row>
    <row r="4460" spans="1:25" x14ac:dyDescent="0.2">
      <c r="A4460">
        <v>37.761000000000003</v>
      </c>
      <c r="B4460">
        <v>-122.4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2</v>
      </c>
      <c r="J4460">
        <v>4</v>
      </c>
      <c r="K4460">
        <v>0</v>
      </c>
      <c r="L4460">
        <v>6</v>
      </c>
      <c r="M4460">
        <f>VLOOKUP(H4460,AE$2:$AJ$12,6,TRUE)</f>
        <v>0</v>
      </c>
      <c r="N4460">
        <f>VLOOKUP(I4460,AF$2:$AJ$12,5,TRUE)</f>
        <v>4</v>
      </c>
      <c r="O4460">
        <f>VLOOKUP(J4460,AG$2:$AJ$12,4,TRUE)</f>
        <v>6</v>
      </c>
      <c r="P4460">
        <f>VLOOKUP(K4460,AH$2:$AJ$12,3,TRUE)</f>
        <v>0</v>
      </c>
      <c r="Q4460">
        <f>VLOOKUP(L4460,AI$2:$AJ$12,2,TRUE)</f>
        <v>4</v>
      </c>
      <c r="T4460" t="str">
        <f t="shared" si="419"/>
        <v>Crimepoint.create(latitude:37.761, longitude:-122.4, drugdrink:0, misdemean:4, theft:6, violent:0, total:4, drugdrinkct:0, misdemeanct:2, theftct:4, violentct:0, totalct:6)</v>
      </c>
      <c r="U4460" t="str">
        <f t="shared" si="420"/>
        <v>{location: new google.maps.LatLng(37.761, -122.4), weight: 0},</v>
      </c>
      <c r="V4460" t="str">
        <f t="shared" si="415"/>
        <v>{location: new google.maps.LatLng(37.761, -122.4), weight: 0},</v>
      </c>
      <c r="W4460" t="str">
        <f t="shared" si="416"/>
        <v>{location: new google.maps.LatLng(37.761, -122.4), weight: 1},</v>
      </c>
      <c r="X4460" t="str">
        <f t="shared" si="417"/>
        <v>{location: new google.maps.LatLng(37.761, -122.4), weight: 0},</v>
      </c>
      <c r="Y4460" t="str">
        <f t="shared" si="418"/>
        <v>{location: new google.maps.LatLng(37.761, -122.4), weight: 0},</v>
      </c>
    </row>
    <row r="4461" spans="1:25" x14ac:dyDescent="0.2">
      <c r="A4461">
        <v>37.761000000000003</v>
      </c>
      <c r="B4461">
        <v>-122.399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f>VLOOKUP(H4461,AE$2:$AJ$12,6,TRUE)</f>
        <v>0</v>
      </c>
      <c r="N4461">
        <f>VLOOKUP(I4461,AF$2:$AJ$12,5,TRUE)</f>
        <v>2</v>
      </c>
      <c r="O4461">
        <f>VLOOKUP(J4461,AG$2:$AJ$12,4,TRUE)</f>
        <v>0</v>
      </c>
      <c r="P4461">
        <f>VLOOKUP(K4461,AH$2:$AJ$12,3,TRUE)</f>
        <v>0</v>
      </c>
      <c r="Q4461">
        <f>VLOOKUP(L4461,AI$2:$AJ$12,2,TRUE)</f>
        <v>0</v>
      </c>
      <c r="T4461" t="str">
        <f t="shared" si="419"/>
        <v>Crimepoint.create(latitude:37.761, longitude:-122.399, drugdrink:0, misdemean:2, theft:0, violent:0, total:0, drugdrinkct:0, misdemeanct:1, theftct:0, violentct:0, totalct:1)</v>
      </c>
      <c r="U4461" t="str">
        <f t="shared" si="420"/>
        <v>{location: new google.maps.LatLng(37.761, -122.399), weight: 0},</v>
      </c>
      <c r="V4461" t="str">
        <f t="shared" si="415"/>
        <v>{location: new google.maps.LatLng(37.761, -122.399), weight: 0},</v>
      </c>
      <c r="W4461" t="str">
        <f t="shared" si="416"/>
        <v>{location: new google.maps.LatLng(37.761, -122.399), weight: 0},</v>
      </c>
      <c r="X4461" t="str">
        <f t="shared" si="417"/>
        <v>{location: new google.maps.LatLng(37.761, -122.399), weight: 0},</v>
      </c>
      <c r="Y4461" t="str">
        <f t="shared" si="418"/>
        <v>{location: new google.maps.LatLng(37.761, -122.399), weight: 0},</v>
      </c>
    </row>
    <row r="4462" spans="1:25" x14ac:dyDescent="0.2">
      <c r="A4462">
        <v>37.761000000000003</v>
      </c>
      <c r="B4462">
        <v>-122.398</v>
      </c>
      <c r="C4462">
        <v>0</v>
      </c>
      <c r="D4462">
        <v>2</v>
      </c>
      <c r="E4462">
        <v>1</v>
      </c>
      <c r="F4462">
        <v>0</v>
      </c>
      <c r="G4462">
        <v>1</v>
      </c>
      <c r="H4462">
        <v>0</v>
      </c>
      <c r="I4462">
        <v>8</v>
      </c>
      <c r="J4462">
        <v>4</v>
      </c>
      <c r="K4462">
        <v>0</v>
      </c>
      <c r="L4462">
        <v>12</v>
      </c>
      <c r="M4462">
        <f>VLOOKUP(H4462,AE$2:$AJ$12,6,TRUE)</f>
        <v>0</v>
      </c>
      <c r="N4462">
        <f>VLOOKUP(I4462,AF$2:$AJ$12,5,TRUE)</f>
        <v>7</v>
      </c>
      <c r="O4462">
        <f>VLOOKUP(J4462,AG$2:$AJ$12,4,TRUE)</f>
        <v>6</v>
      </c>
      <c r="P4462">
        <f>VLOOKUP(K4462,AH$2:$AJ$12,3,TRUE)</f>
        <v>0</v>
      </c>
      <c r="Q4462">
        <f>VLOOKUP(L4462,AI$2:$AJ$12,2,TRUE)</f>
        <v>6</v>
      </c>
      <c r="T4462" t="str">
        <f t="shared" si="419"/>
        <v>Crimepoint.create(latitude:37.761, longitude:-122.398, drugdrink:0, misdemean:7, theft:6, violent:0, total:6, drugdrinkct:0, misdemeanct:8, theftct:4, violentct:0, totalct:12)</v>
      </c>
      <c r="U4462" t="str">
        <f t="shared" si="420"/>
        <v>{location: new google.maps.LatLng(37.761, -122.398), weight: 0},</v>
      </c>
      <c r="V4462" t="str">
        <f t="shared" si="415"/>
        <v>{location: new google.maps.LatLng(37.761, -122.398), weight: 2},</v>
      </c>
      <c r="W4462" t="str">
        <f t="shared" si="416"/>
        <v>{location: new google.maps.LatLng(37.761, -122.398), weight: 1},</v>
      </c>
      <c r="X4462" t="str">
        <f t="shared" si="417"/>
        <v>{location: new google.maps.LatLng(37.761, -122.398), weight: 0},</v>
      </c>
      <c r="Y4462" t="str">
        <f t="shared" si="418"/>
        <v>{location: new google.maps.LatLng(37.761, -122.398), weight: 1},</v>
      </c>
    </row>
    <row r="4463" spans="1:25" x14ac:dyDescent="0.2">
      <c r="A4463">
        <v>37.761000000000003</v>
      </c>
      <c r="B4463">
        <v>-122.39700000000001</v>
      </c>
      <c r="C4463">
        <v>0</v>
      </c>
      <c r="D4463">
        <v>1</v>
      </c>
      <c r="E4463">
        <v>2</v>
      </c>
      <c r="F4463">
        <v>0</v>
      </c>
      <c r="G4463">
        <v>1</v>
      </c>
      <c r="H4463">
        <v>0</v>
      </c>
      <c r="I4463">
        <v>4</v>
      </c>
      <c r="J4463">
        <v>13</v>
      </c>
      <c r="K4463">
        <v>0</v>
      </c>
      <c r="L4463">
        <v>17</v>
      </c>
      <c r="M4463">
        <f>VLOOKUP(H4463,AE$2:$AJ$12,6,TRUE)</f>
        <v>0</v>
      </c>
      <c r="N4463">
        <f>VLOOKUP(I4463,AF$2:$AJ$12,5,TRUE)</f>
        <v>6</v>
      </c>
      <c r="O4463">
        <f>VLOOKUP(J4463,AG$2:$AJ$12,4,TRUE)</f>
        <v>8</v>
      </c>
      <c r="P4463">
        <f>VLOOKUP(K4463,AH$2:$AJ$12,3,TRUE)</f>
        <v>0</v>
      </c>
      <c r="Q4463">
        <f>VLOOKUP(L4463,AI$2:$AJ$12,2,TRUE)</f>
        <v>7</v>
      </c>
      <c r="T4463" t="str">
        <f t="shared" si="419"/>
        <v>Crimepoint.create(latitude:37.761, longitude:-122.397, drugdrink:0, misdemean:6, theft:8, violent:0, total:7, drugdrinkct:0, misdemeanct:4, theftct:13, violentct:0, totalct:17)</v>
      </c>
      <c r="U4463" t="str">
        <f t="shared" si="420"/>
        <v>{location: new google.maps.LatLng(37.761, -122.397), weight: 0},</v>
      </c>
      <c r="V4463" t="str">
        <f t="shared" si="415"/>
        <v>{location: new google.maps.LatLng(37.761, -122.397), weight: 1},</v>
      </c>
      <c r="W4463" t="str">
        <f t="shared" si="416"/>
        <v>{location: new google.maps.LatLng(37.761, -122.397), weight: 2},</v>
      </c>
      <c r="X4463" t="str">
        <f t="shared" si="417"/>
        <v>{location: new google.maps.LatLng(37.761, -122.397), weight: 0},</v>
      </c>
      <c r="Y4463" t="str">
        <f t="shared" si="418"/>
        <v>{location: new google.maps.LatLng(37.761, -122.397), weight: 1},</v>
      </c>
    </row>
    <row r="4464" spans="1:25" x14ac:dyDescent="0.2">
      <c r="A4464">
        <v>37.761000000000003</v>
      </c>
      <c r="B4464">
        <v>-122.396</v>
      </c>
      <c r="C4464">
        <v>0</v>
      </c>
      <c r="D4464">
        <v>0</v>
      </c>
      <c r="E4464">
        <v>1</v>
      </c>
      <c r="F4464">
        <v>1</v>
      </c>
      <c r="G4464">
        <v>1</v>
      </c>
      <c r="H4464">
        <v>0</v>
      </c>
      <c r="I4464">
        <v>1</v>
      </c>
      <c r="J4464">
        <v>9</v>
      </c>
      <c r="K4464">
        <v>1</v>
      </c>
      <c r="L4464">
        <v>11</v>
      </c>
      <c r="M4464">
        <f>VLOOKUP(H4464,AE$2:$AJ$12,6,TRUE)</f>
        <v>0</v>
      </c>
      <c r="N4464">
        <f>VLOOKUP(I4464,AF$2:$AJ$12,5,TRUE)</f>
        <v>2</v>
      </c>
      <c r="O4464">
        <f>VLOOKUP(J4464,AG$2:$AJ$12,4,TRUE)</f>
        <v>8</v>
      </c>
      <c r="P4464">
        <f>VLOOKUP(K4464,AH$2:$AJ$12,3,TRUE)</f>
        <v>7</v>
      </c>
      <c r="Q4464">
        <f>VLOOKUP(L4464,AI$2:$AJ$12,2,TRUE)</f>
        <v>6</v>
      </c>
      <c r="T4464" t="str">
        <f t="shared" si="419"/>
        <v>Crimepoint.create(latitude:37.761, longitude:-122.396, drugdrink:0, misdemean:2, theft:8, violent:7, total:6, drugdrinkct:0, misdemeanct:1, theftct:9, violentct:1, totalct:11)</v>
      </c>
      <c r="U4464" t="str">
        <f t="shared" si="420"/>
        <v>{location: new google.maps.LatLng(37.761, -122.396), weight: 0},</v>
      </c>
      <c r="V4464" t="str">
        <f t="shared" si="415"/>
        <v>{location: new google.maps.LatLng(37.761, -122.396), weight: 0},</v>
      </c>
      <c r="W4464" t="str">
        <f t="shared" si="416"/>
        <v>{location: new google.maps.LatLng(37.761, -122.396), weight: 1},</v>
      </c>
      <c r="X4464" t="str">
        <f t="shared" si="417"/>
        <v>{location: new google.maps.LatLng(37.761, -122.396), weight: 1},</v>
      </c>
      <c r="Y4464" t="str">
        <f t="shared" si="418"/>
        <v>{location: new google.maps.LatLng(37.761, -122.396), weight: 1},</v>
      </c>
    </row>
    <row r="4465" spans="1:25" x14ac:dyDescent="0.2">
      <c r="A4465">
        <v>37.761000000000003</v>
      </c>
      <c r="B4465">
        <v>-122.395</v>
      </c>
      <c r="C4465">
        <v>0</v>
      </c>
      <c r="D4465">
        <v>1</v>
      </c>
      <c r="E4465">
        <v>2</v>
      </c>
      <c r="F4465">
        <v>1</v>
      </c>
      <c r="G4465">
        <v>1</v>
      </c>
      <c r="H4465">
        <v>0</v>
      </c>
      <c r="I4465">
        <v>3</v>
      </c>
      <c r="J4465">
        <v>11</v>
      </c>
      <c r="K4465">
        <v>1</v>
      </c>
      <c r="L4465">
        <v>15</v>
      </c>
      <c r="M4465">
        <f>VLOOKUP(H4465,AE$2:$AJ$12,6,TRUE)</f>
        <v>0</v>
      </c>
      <c r="N4465">
        <f>VLOOKUP(I4465,AF$2:$AJ$12,5,TRUE)</f>
        <v>5</v>
      </c>
      <c r="O4465">
        <f>VLOOKUP(J4465,AG$2:$AJ$12,4,TRUE)</f>
        <v>8</v>
      </c>
      <c r="P4465">
        <f>VLOOKUP(K4465,AH$2:$AJ$12,3,TRUE)</f>
        <v>7</v>
      </c>
      <c r="Q4465">
        <f>VLOOKUP(L4465,AI$2:$AJ$12,2,TRUE)</f>
        <v>7</v>
      </c>
      <c r="T4465" t="str">
        <f t="shared" si="419"/>
        <v>Crimepoint.create(latitude:37.761, longitude:-122.395, drugdrink:0, misdemean:5, theft:8, violent:7, total:7, drugdrinkct:0, misdemeanct:3, theftct:11, violentct:1, totalct:15)</v>
      </c>
      <c r="U4465" t="str">
        <f t="shared" si="420"/>
        <v>{location: new google.maps.LatLng(37.761, -122.395), weight: 0},</v>
      </c>
      <c r="V4465" t="str">
        <f t="shared" si="415"/>
        <v>{location: new google.maps.LatLng(37.761, -122.395), weight: 1},</v>
      </c>
      <c r="W4465" t="str">
        <f t="shared" si="416"/>
        <v>{location: new google.maps.LatLng(37.761, -122.395), weight: 2},</v>
      </c>
      <c r="X4465" t="str">
        <f t="shared" si="417"/>
        <v>{location: new google.maps.LatLng(37.761, -122.395), weight: 1},</v>
      </c>
      <c r="Y4465" t="str">
        <f t="shared" si="418"/>
        <v>{location: new google.maps.LatLng(37.761, -122.395), weight: 1},</v>
      </c>
    </row>
    <row r="4466" spans="1:25" x14ac:dyDescent="0.2">
      <c r="A4466">
        <v>37.761000000000003</v>
      </c>
      <c r="B4466">
        <v>-122.39400000000001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3</v>
      </c>
      <c r="K4466">
        <v>0</v>
      </c>
      <c r="L4466">
        <v>4</v>
      </c>
      <c r="M4466">
        <f>VLOOKUP(H4466,AE$2:$AJ$12,6,TRUE)</f>
        <v>0</v>
      </c>
      <c r="N4466">
        <f>VLOOKUP(I4466,AF$2:$AJ$12,5,TRUE)</f>
        <v>2</v>
      </c>
      <c r="O4466">
        <f>VLOOKUP(J4466,AG$2:$AJ$12,4,TRUE)</f>
        <v>5</v>
      </c>
      <c r="P4466">
        <f>VLOOKUP(K4466,AH$2:$AJ$12,3,TRUE)</f>
        <v>0</v>
      </c>
      <c r="Q4466">
        <f>VLOOKUP(L4466,AI$2:$AJ$12,2,TRUE)</f>
        <v>3</v>
      </c>
      <c r="T4466" t="str">
        <f t="shared" si="419"/>
        <v>Crimepoint.create(latitude:37.761, longitude:-122.394, drugdrink:0, misdemean:2, theft:5, violent:0, total:3, drugdrinkct:0, misdemeanct:1, theftct:3, violentct:0, totalct:4)</v>
      </c>
      <c r="U4466" t="str">
        <f t="shared" si="420"/>
        <v>{location: new google.maps.LatLng(37.761, -122.394), weight: 0},</v>
      </c>
      <c r="V4466" t="str">
        <f t="shared" si="415"/>
        <v>{location: new google.maps.LatLng(37.761, -122.394), weight: 0},</v>
      </c>
      <c r="W4466" t="str">
        <f t="shared" si="416"/>
        <v>{location: new google.maps.LatLng(37.761, -122.394), weight: 0},</v>
      </c>
      <c r="X4466" t="str">
        <f t="shared" si="417"/>
        <v>{location: new google.maps.LatLng(37.761, -122.394), weight: 0},</v>
      </c>
      <c r="Y4466" t="str">
        <f t="shared" si="418"/>
        <v>{location: new google.maps.LatLng(37.761, -122.394), weight: 0},</v>
      </c>
    </row>
    <row r="4467" spans="1:25" x14ac:dyDescent="0.2">
      <c r="A4467">
        <v>37.761000000000003</v>
      </c>
      <c r="B4467">
        <v>-122.393</v>
      </c>
      <c r="C4467">
        <v>1</v>
      </c>
      <c r="D4467">
        <v>1</v>
      </c>
      <c r="E4467">
        <v>2</v>
      </c>
      <c r="F4467">
        <v>0</v>
      </c>
      <c r="G4467">
        <v>1</v>
      </c>
      <c r="H4467">
        <v>1</v>
      </c>
      <c r="I4467">
        <v>3</v>
      </c>
      <c r="J4467">
        <v>12</v>
      </c>
      <c r="K4467">
        <v>0</v>
      </c>
      <c r="L4467">
        <v>16</v>
      </c>
      <c r="M4467">
        <f>VLOOKUP(H4467,AE$2:$AJ$12,6,TRUE)</f>
        <v>8</v>
      </c>
      <c r="N4467">
        <f>VLOOKUP(I4467,AF$2:$AJ$12,5,TRUE)</f>
        <v>5</v>
      </c>
      <c r="O4467">
        <f>VLOOKUP(J4467,AG$2:$AJ$12,4,TRUE)</f>
        <v>8</v>
      </c>
      <c r="P4467">
        <f>VLOOKUP(K4467,AH$2:$AJ$12,3,TRUE)</f>
        <v>0</v>
      </c>
      <c r="Q4467">
        <f>VLOOKUP(L4467,AI$2:$AJ$12,2,TRUE)</f>
        <v>7</v>
      </c>
      <c r="T4467" t="str">
        <f t="shared" si="419"/>
        <v>Crimepoint.create(latitude:37.761, longitude:-122.393, drugdrink:8, misdemean:5, theft:8, violent:0, total:7, drugdrinkct:1, misdemeanct:3, theftct:12, violentct:0, totalct:16)</v>
      </c>
      <c r="U4467" t="str">
        <f t="shared" si="420"/>
        <v>{location: new google.maps.LatLng(37.761, -122.393), weight: 1},</v>
      </c>
      <c r="V4467" t="str">
        <f t="shared" si="415"/>
        <v>{location: new google.maps.LatLng(37.761, -122.393), weight: 1},</v>
      </c>
      <c r="W4467" t="str">
        <f t="shared" si="416"/>
        <v>{location: new google.maps.LatLng(37.761, -122.393), weight: 2},</v>
      </c>
      <c r="X4467" t="str">
        <f t="shared" si="417"/>
        <v>{location: new google.maps.LatLng(37.761, -122.393), weight: 0},</v>
      </c>
      <c r="Y4467" t="str">
        <f t="shared" si="418"/>
        <v>{location: new google.maps.LatLng(37.761, -122.393), weight: 1},</v>
      </c>
    </row>
    <row r="4468" spans="1:25" x14ac:dyDescent="0.2">
      <c r="A4468">
        <v>37.761000000000003</v>
      </c>
      <c r="B4468">
        <v>-122.39100000000001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1</v>
      </c>
      <c r="J4468">
        <v>2</v>
      </c>
      <c r="K4468">
        <v>1</v>
      </c>
      <c r="L4468">
        <v>4</v>
      </c>
      <c r="M4468">
        <f>VLOOKUP(H4468,AE$2:$AJ$12,6,TRUE)</f>
        <v>0</v>
      </c>
      <c r="N4468">
        <f>VLOOKUP(I4468,AF$2:$AJ$12,5,TRUE)</f>
        <v>2</v>
      </c>
      <c r="O4468">
        <f>VLOOKUP(J4468,AG$2:$AJ$12,4,TRUE)</f>
        <v>4</v>
      </c>
      <c r="P4468">
        <f>VLOOKUP(K4468,AH$2:$AJ$12,3,TRUE)</f>
        <v>7</v>
      </c>
      <c r="Q4468">
        <f>VLOOKUP(L4468,AI$2:$AJ$12,2,TRUE)</f>
        <v>3</v>
      </c>
      <c r="T4468" t="str">
        <f t="shared" si="419"/>
        <v>Crimepoint.create(latitude:37.761, longitude:-122.391, drugdrink:0, misdemean:2, theft:4, violent:7, total:3, drugdrinkct:0, misdemeanct:1, theftct:2, violentct:1, totalct:4)</v>
      </c>
      <c r="U4468" t="str">
        <f t="shared" si="420"/>
        <v>{location: new google.maps.LatLng(37.761, -122.391), weight: 0},</v>
      </c>
      <c r="V4468" t="str">
        <f t="shared" si="415"/>
        <v>{location: new google.maps.LatLng(37.761, -122.391), weight: 0},</v>
      </c>
      <c r="W4468" t="str">
        <f t="shared" si="416"/>
        <v>{location: new google.maps.LatLng(37.761, -122.391), weight: 0},</v>
      </c>
      <c r="X4468" t="str">
        <f t="shared" si="417"/>
        <v>{location: new google.maps.LatLng(37.761, -122.391), weight: 1},</v>
      </c>
      <c r="Y4468" t="str">
        <f t="shared" si="418"/>
        <v>{location: new google.maps.LatLng(37.761, -122.391), weight: 0},</v>
      </c>
    </row>
    <row r="4469" spans="1:25" x14ac:dyDescent="0.2">
      <c r="A4469">
        <v>37.761000000000003</v>
      </c>
      <c r="B4469">
        <v>-122.39</v>
      </c>
      <c r="C4469">
        <v>0</v>
      </c>
      <c r="D4469">
        <v>1</v>
      </c>
      <c r="E4469">
        <v>0</v>
      </c>
      <c r="F4469">
        <v>1</v>
      </c>
      <c r="G4469">
        <v>1</v>
      </c>
      <c r="H4469">
        <v>0</v>
      </c>
      <c r="I4469">
        <v>3</v>
      </c>
      <c r="J4469">
        <v>3</v>
      </c>
      <c r="K4469">
        <v>1</v>
      </c>
      <c r="L4469">
        <v>7</v>
      </c>
      <c r="M4469">
        <f>VLOOKUP(H4469,AE$2:$AJ$12,6,TRUE)</f>
        <v>0</v>
      </c>
      <c r="N4469">
        <f>VLOOKUP(I4469,AF$2:$AJ$12,5,TRUE)</f>
        <v>5</v>
      </c>
      <c r="O4469">
        <f>VLOOKUP(J4469,AG$2:$AJ$12,4,TRUE)</f>
        <v>5</v>
      </c>
      <c r="P4469">
        <f>VLOOKUP(K4469,AH$2:$AJ$12,3,TRUE)</f>
        <v>7</v>
      </c>
      <c r="Q4469">
        <f>VLOOKUP(L4469,AI$2:$AJ$12,2,TRUE)</f>
        <v>5</v>
      </c>
      <c r="T4469" t="str">
        <f t="shared" si="419"/>
        <v>Crimepoint.create(latitude:37.761, longitude:-122.39, drugdrink:0, misdemean:5, theft:5, violent:7, total:5, drugdrinkct:0, misdemeanct:3, theftct:3, violentct:1, totalct:7)</v>
      </c>
      <c r="U4469" t="str">
        <f t="shared" si="420"/>
        <v>{location: new google.maps.LatLng(37.761, -122.39), weight: 0},</v>
      </c>
      <c r="V4469" t="str">
        <f t="shared" si="415"/>
        <v>{location: new google.maps.LatLng(37.761, -122.39), weight: 1},</v>
      </c>
      <c r="W4469" t="str">
        <f t="shared" si="416"/>
        <v>{location: new google.maps.LatLng(37.761, -122.39), weight: 0},</v>
      </c>
      <c r="X4469" t="str">
        <f t="shared" si="417"/>
        <v>{location: new google.maps.LatLng(37.761, -122.39), weight: 1},</v>
      </c>
      <c r="Y4469" t="str">
        <f t="shared" si="418"/>
        <v>{location: new google.maps.LatLng(37.761, -122.39), weight: 1},</v>
      </c>
    </row>
    <row r="4470" spans="1:25" x14ac:dyDescent="0.2">
      <c r="A4470">
        <v>37.761000000000003</v>
      </c>
      <c r="B4470">
        <v>-122.389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4</v>
      </c>
      <c r="K4470">
        <v>0</v>
      </c>
      <c r="L4470">
        <v>4</v>
      </c>
      <c r="M4470">
        <f>VLOOKUP(H4470,AE$2:$AJ$12,6,TRUE)</f>
        <v>0</v>
      </c>
      <c r="N4470">
        <f>VLOOKUP(I4470,AF$2:$AJ$12,5,TRUE)</f>
        <v>0</v>
      </c>
      <c r="O4470">
        <f>VLOOKUP(J4470,AG$2:$AJ$12,4,TRUE)</f>
        <v>6</v>
      </c>
      <c r="P4470">
        <f>VLOOKUP(K4470,AH$2:$AJ$12,3,TRUE)</f>
        <v>0</v>
      </c>
      <c r="Q4470">
        <f>VLOOKUP(L4470,AI$2:$AJ$12,2,TRUE)</f>
        <v>3</v>
      </c>
      <c r="T4470" t="str">
        <f t="shared" si="419"/>
        <v>Crimepoint.create(latitude:37.761, longitude:-122.389, drugdrink:0, misdemean:0, theft:6, violent:0, total:3, drugdrinkct:0, misdemeanct:0, theftct:4, violentct:0, totalct:4)</v>
      </c>
      <c r="U4470" t="str">
        <f t="shared" si="420"/>
        <v>{location: new google.maps.LatLng(37.761, -122.389), weight: 0},</v>
      </c>
      <c r="V4470" t="str">
        <f t="shared" si="415"/>
        <v>{location: new google.maps.LatLng(37.761, -122.389), weight: 0},</v>
      </c>
      <c r="W4470" t="str">
        <f t="shared" si="416"/>
        <v>{location: new google.maps.LatLng(37.761, -122.389), weight: 1},</v>
      </c>
      <c r="X4470" t="str">
        <f t="shared" si="417"/>
        <v>{location: new google.maps.LatLng(37.761, -122.389), weight: 0},</v>
      </c>
      <c r="Y4470" t="str">
        <f t="shared" si="418"/>
        <v>{location: new google.maps.LatLng(37.761, -122.389), weight: 0},</v>
      </c>
    </row>
    <row r="4471" spans="1:25" x14ac:dyDescent="0.2">
      <c r="A4471">
        <v>37.761000000000003</v>
      </c>
      <c r="B4471">
        <v>-122.38800000000001</v>
      </c>
      <c r="C4471">
        <v>1</v>
      </c>
      <c r="D4471">
        <v>4</v>
      </c>
      <c r="E4471">
        <v>5</v>
      </c>
      <c r="F4471">
        <v>0</v>
      </c>
      <c r="G4471">
        <v>4</v>
      </c>
      <c r="H4471">
        <v>1</v>
      </c>
      <c r="I4471">
        <v>17</v>
      </c>
      <c r="J4471">
        <v>32</v>
      </c>
      <c r="K4471">
        <v>0</v>
      </c>
      <c r="L4471">
        <v>50</v>
      </c>
      <c r="M4471">
        <f>VLOOKUP(H4471,AE$2:$AJ$12,6,TRUE)</f>
        <v>8</v>
      </c>
      <c r="N4471">
        <f>VLOOKUP(I4471,AF$2:$AJ$12,5,TRUE)</f>
        <v>8</v>
      </c>
      <c r="O4471">
        <f>VLOOKUP(J4471,AG$2:$AJ$12,4,TRUE)</f>
        <v>9</v>
      </c>
      <c r="P4471">
        <f>VLOOKUP(K4471,AH$2:$AJ$12,3,TRUE)</f>
        <v>0</v>
      </c>
      <c r="Q4471">
        <f>VLOOKUP(L4471,AI$2:$AJ$12,2,TRUE)</f>
        <v>9</v>
      </c>
      <c r="T4471" t="str">
        <f t="shared" si="419"/>
        <v>Crimepoint.create(latitude:37.761, longitude:-122.388, drugdrink:8, misdemean:8, theft:9, violent:0, total:9, drugdrinkct:1, misdemeanct:17, theftct:32, violentct:0, totalct:50)</v>
      </c>
      <c r="U4471" t="str">
        <f t="shared" si="420"/>
        <v>{location: new google.maps.LatLng(37.761, -122.388), weight: 1},</v>
      </c>
      <c r="V4471" t="str">
        <f t="shared" si="415"/>
        <v>{location: new google.maps.LatLng(37.761, -122.388), weight: 4},</v>
      </c>
      <c r="W4471" t="str">
        <f t="shared" si="416"/>
        <v>{location: new google.maps.LatLng(37.761, -122.388), weight: 5},</v>
      </c>
      <c r="X4471" t="str">
        <f t="shared" si="417"/>
        <v>{location: new google.maps.LatLng(37.761, -122.388), weight: 0},</v>
      </c>
      <c r="Y4471" t="str">
        <f t="shared" si="418"/>
        <v>{location: new google.maps.LatLng(37.761, -122.388), weight: 4},</v>
      </c>
    </row>
    <row r="4472" spans="1:25" x14ac:dyDescent="0.2">
      <c r="A4472">
        <v>37.761000000000003</v>
      </c>
      <c r="B4472">
        <v>-122.386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0</v>
      </c>
      <c r="I4472">
        <v>4</v>
      </c>
      <c r="J4472">
        <v>0</v>
      </c>
      <c r="K4472">
        <v>1</v>
      </c>
      <c r="L4472">
        <v>5</v>
      </c>
      <c r="M4472">
        <f>VLOOKUP(H4472,AE$2:$AJ$12,6,TRUE)</f>
        <v>0</v>
      </c>
      <c r="N4472">
        <f>VLOOKUP(I4472,AF$2:$AJ$12,5,TRUE)</f>
        <v>6</v>
      </c>
      <c r="O4472">
        <f>VLOOKUP(J4472,AG$2:$AJ$12,4,TRUE)</f>
        <v>0</v>
      </c>
      <c r="P4472">
        <f>VLOOKUP(K4472,AH$2:$AJ$12,3,TRUE)</f>
        <v>7</v>
      </c>
      <c r="Q4472">
        <f>VLOOKUP(L4472,AI$2:$AJ$12,2,TRUE)</f>
        <v>4</v>
      </c>
      <c r="T4472" t="str">
        <f t="shared" si="419"/>
        <v>Crimepoint.create(latitude:37.761, longitude:-122.386, drugdrink:0, misdemean:6, theft:0, violent:7, total:4, drugdrinkct:0, misdemeanct:4, theftct:0, violentct:1, totalct:5)</v>
      </c>
      <c r="U4472" t="str">
        <f t="shared" si="420"/>
        <v>{location: new google.maps.LatLng(37.761, -122.386), weight: 0},</v>
      </c>
      <c r="V4472" t="str">
        <f t="shared" si="415"/>
        <v>{location: new google.maps.LatLng(37.761, -122.386), weight: 1},</v>
      </c>
      <c r="W4472" t="str">
        <f t="shared" si="416"/>
        <v>{location: new google.maps.LatLng(37.761, -122.386), weight: 0},</v>
      </c>
      <c r="X4472" t="str">
        <f t="shared" si="417"/>
        <v>{location: new google.maps.LatLng(37.761, -122.386), weight: 1},</v>
      </c>
      <c r="Y4472" t="str">
        <f t="shared" si="418"/>
        <v>{location: new google.maps.LatLng(37.761, -122.386), weight: 0},</v>
      </c>
    </row>
    <row r="4473" spans="1:25" x14ac:dyDescent="0.2">
      <c r="A4473">
        <v>37.762</v>
      </c>
      <c r="B4473">
        <v>-122.51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</v>
      </c>
      <c r="K4473">
        <v>0</v>
      </c>
      <c r="L4473">
        <v>2</v>
      </c>
      <c r="M4473">
        <f>VLOOKUP(H4473,AE$2:$AJ$12,6,TRUE)</f>
        <v>0</v>
      </c>
      <c r="N4473">
        <f>VLOOKUP(I4473,AF$2:$AJ$12,5,TRUE)</f>
        <v>0</v>
      </c>
      <c r="O4473">
        <f>VLOOKUP(J4473,AG$2:$AJ$12,4,TRUE)</f>
        <v>4</v>
      </c>
      <c r="P4473">
        <f>VLOOKUP(K4473,AH$2:$AJ$12,3,TRUE)</f>
        <v>0</v>
      </c>
      <c r="Q4473">
        <f>VLOOKUP(L4473,AI$2:$AJ$12,2,TRUE)</f>
        <v>1</v>
      </c>
      <c r="T4473" t="str">
        <f t="shared" si="419"/>
        <v>Crimepoint.create(latitude:37.762, longitude:-122.51, drugdrink:0, misdemean:0, theft:4, violent:0, total:1, drugdrinkct:0, misdemeanct:0, theftct:2, violentct:0, totalct:2)</v>
      </c>
      <c r="U4473" t="str">
        <f t="shared" si="420"/>
        <v>{location: new google.maps.LatLng(37.762, -122.51), weight: 0},</v>
      </c>
      <c r="V4473" t="str">
        <f t="shared" si="415"/>
        <v>{location: new google.maps.LatLng(37.762, -122.51), weight: 0},</v>
      </c>
      <c r="W4473" t="str">
        <f t="shared" si="416"/>
        <v>{location: new google.maps.LatLng(37.762, -122.51), weight: 0},</v>
      </c>
      <c r="X4473" t="str">
        <f t="shared" si="417"/>
        <v>{location: new google.maps.LatLng(37.762, -122.51), weight: 0},</v>
      </c>
      <c r="Y4473" t="str">
        <f t="shared" si="418"/>
        <v>{location: new google.maps.LatLng(37.762, -122.51), weight: 0},</v>
      </c>
    </row>
    <row r="4474" spans="1:25" x14ac:dyDescent="0.2">
      <c r="A4474">
        <v>37.762</v>
      </c>
      <c r="B4474">
        <v>-122.509</v>
      </c>
      <c r="C4474">
        <v>0</v>
      </c>
      <c r="D4474">
        <v>1</v>
      </c>
      <c r="E4474">
        <v>0</v>
      </c>
      <c r="F4474">
        <v>2</v>
      </c>
      <c r="G4474">
        <v>1</v>
      </c>
      <c r="H4474">
        <v>0</v>
      </c>
      <c r="I4474">
        <v>5</v>
      </c>
      <c r="J4474">
        <v>2</v>
      </c>
      <c r="K4474">
        <v>3</v>
      </c>
      <c r="L4474">
        <v>10</v>
      </c>
      <c r="M4474">
        <f>VLOOKUP(H4474,AE$2:$AJ$12,6,TRUE)</f>
        <v>0</v>
      </c>
      <c r="N4474">
        <f>VLOOKUP(I4474,AF$2:$AJ$12,5,TRUE)</f>
        <v>6</v>
      </c>
      <c r="O4474">
        <f>VLOOKUP(J4474,AG$2:$AJ$12,4,TRUE)</f>
        <v>4</v>
      </c>
      <c r="P4474">
        <f>VLOOKUP(K4474,AH$2:$AJ$12,3,TRUE)</f>
        <v>8</v>
      </c>
      <c r="Q4474">
        <f>VLOOKUP(L4474,AI$2:$AJ$12,2,TRUE)</f>
        <v>6</v>
      </c>
      <c r="T4474" t="str">
        <f t="shared" si="419"/>
        <v>Crimepoint.create(latitude:37.762, longitude:-122.509, drugdrink:0, misdemean:6, theft:4, violent:8, total:6, drugdrinkct:0, misdemeanct:5, theftct:2, violentct:3, totalct:10)</v>
      </c>
      <c r="U4474" t="str">
        <f t="shared" si="420"/>
        <v>{location: new google.maps.LatLng(37.762, -122.509), weight: 0},</v>
      </c>
      <c r="V4474" t="str">
        <f t="shared" si="415"/>
        <v>{location: new google.maps.LatLng(37.762, -122.509), weight: 1},</v>
      </c>
      <c r="W4474" t="str">
        <f t="shared" si="416"/>
        <v>{location: new google.maps.LatLng(37.762, -122.509), weight: 0},</v>
      </c>
      <c r="X4474" t="str">
        <f t="shared" si="417"/>
        <v>{location: new google.maps.LatLng(37.762, -122.509), weight: 2},</v>
      </c>
      <c r="Y4474" t="str">
        <f t="shared" si="418"/>
        <v>{location: new google.maps.LatLng(37.762, -122.509), weight: 1},</v>
      </c>
    </row>
    <row r="4475" spans="1:25" x14ac:dyDescent="0.2">
      <c r="A4475">
        <v>37.762</v>
      </c>
      <c r="B4475">
        <v>-122.508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3</v>
      </c>
      <c r="J4475">
        <v>2</v>
      </c>
      <c r="K4475">
        <v>0</v>
      </c>
      <c r="L4475">
        <v>5</v>
      </c>
      <c r="M4475">
        <f>VLOOKUP(H4475,AE$2:$AJ$12,6,TRUE)</f>
        <v>0</v>
      </c>
      <c r="N4475">
        <f>VLOOKUP(I4475,AF$2:$AJ$12,5,TRUE)</f>
        <v>5</v>
      </c>
      <c r="O4475">
        <f>VLOOKUP(J4475,AG$2:$AJ$12,4,TRUE)</f>
        <v>4</v>
      </c>
      <c r="P4475">
        <f>VLOOKUP(K4475,AH$2:$AJ$12,3,TRUE)</f>
        <v>0</v>
      </c>
      <c r="Q4475">
        <f>VLOOKUP(L4475,AI$2:$AJ$12,2,TRUE)</f>
        <v>4</v>
      </c>
      <c r="T4475" t="str">
        <f t="shared" si="419"/>
        <v>Crimepoint.create(latitude:37.762, longitude:-122.508, drugdrink:0, misdemean:5, theft:4, violent:0, total:4, drugdrinkct:0, misdemeanct:3, theftct:2, violentct:0, totalct:5)</v>
      </c>
      <c r="U4475" t="str">
        <f t="shared" si="420"/>
        <v>{location: new google.maps.LatLng(37.762, -122.508), weight: 0},</v>
      </c>
      <c r="V4475" t="str">
        <f t="shared" si="415"/>
        <v>{location: new google.maps.LatLng(37.762, -122.508), weight: 1},</v>
      </c>
      <c r="W4475" t="str">
        <f t="shared" si="416"/>
        <v>{location: new google.maps.LatLng(37.762, -122.508), weight: 0},</v>
      </c>
      <c r="X4475" t="str">
        <f t="shared" si="417"/>
        <v>{location: new google.maps.LatLng(37.762, -122.508), weight: 0},</v>
      </c>
      <c r="Y4475" t="str">
        <f t="shared" si="418"/>
        <v>{location: new google.maps.LatLng(37.762, -122.508), weight: 0},</v>
      </c>
    </row>
    <row r="4476" spans="1:25" x14ac:dyDescent="0.2">
      <c r="A4476">
        <v>37.762</v>
      </c>
      <c r="B4476">
        <v>-122.50700000000001</v>
      </c>
      <c r="C4476">
        <v>1</v>
      </c>
      <c r="D4476">
        <v>0</v>
      </c>
      <c r="E4476">
        <v>0</v>
      </c>
      <c r="F4476">
        <v>1</v>
      </c>
      <c r="G4476">
        <v>0</v>
      </c>
      <c r="H4476">
        <v>1</v>
      </c>
      <c r="I4476">
        <v>2</v>
      </c>
      <c r="J4476">
        <v>2</v>
      </c>
      <c r="K4476">
        <v>1</v>
      </c>
      <c r="L4476">
        <v>6</v>
      </c>
      <c r="M4476">
        <f>VLOOKUP(H4476,AE$2:$AJ$12,6,TRUE)</f>
        <v>8</v>
      </c>
      <c r="N4476">
        <f>VLOOKUP(I4476,AF$2:$AJ$12,5,TRUE)</f>
        <v>4</v>
      </c>
      <c r="O4476">
        <f>VLOOKUP(J4476,AG$2:$AJ$12,4,TRUE)</f>
        <v>4</v>
      </c>
      <c r="P4476">
        <f>VLOOKUP(K4476,AH$2:$AJ$12,3,TRUE)</f>
        <v>7</v>
      </c>
      <c r="Q4476">
        <f>VLOOKUP(L4476,AI$2:$AJ$12,2,TRUE)</f>
        <v>4</v>
      </c>
      <c r="T4476" t="str">
        <f t="shared" si="419"/>
        <v>Crimepoint.create(latitude:37.762, longitude:-122.507, drugdrink:8, misdemean:4, theft:4, violent:7, total:4, drugdrinkct:1, misdemeanct:2, theftct:2, violentct:1, totalct:6)</v>
      </c>
      <c r="U4476" t="str">
        <f t="shared" si="420"/>
        <v>{location: new google.maps.LatLng(37.762, -122.507), weight: 1},</v>
      </c>
      <c r="V4476" t="str">
        <f t="shared" si="415"/>
        <v>{location: new google.maps.LatLng(37.762, -122.507), weight: 0},</v>
      </c>
      <c r="W4476" t="str">
        <f t="shared" si="416"/>
        <v>{location: new google.maps.LatLng(37.762, -122.507), weight: 0},</v>
      </c>
      <c r="X4476" t="str">
        <f t="shared" si="417"/>
        <v>{location: new google.maps.LatLng(37.762, -122.507), weight: 1},</v>
      </c>
      <c r="Y4476" t="str">
        <f t="shared" si="418"/>
        <v>{location: new google.maps.LatLng(37.762, -122.507), weight: 0},</v>
      </c>
    </row>
    <row r="4477" spans="1:25" x14ac:dyDescent="0.2">
      <c r="A4477">
        <v>37.762</v>
      </c>
      <c r="B4477">
        <v>-122.506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3</v>
      </c>
      <c r="K4477">
        <v>0</v>
      </c>
      <c r="L4477">
        <v>4</v>
      </c>
      <c r="M4477">
        <f>VLOOKUP(H4477,AE$2:$AJ$12,6,TRUE)</f>
        <v>0</v>
      </c>
      <c r="N4477">
        <f>VLOOKUP(I4477,AF$2:$AJ$12,5,TRUE)</f>
        <v>2</v>
      </c>
      <c r="O4477">
        <f>VLOOKUP(J4477,AG$2:$AJ$12,4,TRUE)</f>
        <v>5</v>
      </c>
      <c r="P4477">
        <f>VLOOKUP(K4477,AH$2:$AJ$12,3,TRUE)</f>
        <v>0</v>
      </c>
      <c r="Q4477">
        <f>VLOOKUP(L4477,AI$2:$AJ$12,2,TRUE)</f>
        <v>3</v>
      </c>
      <c r="T4477" t="str">
        <f t="shared" si="419"/>
        <v>Crimepoint.create(latitude:37.762, longitude:-122.506, drugdrink:0, misdemean:2, theft:5, violent:0, total:3, drugdrinkct:0, misdemeanct:1, theftct:3, violentct:0, totalct:4)</v>
      </c>
      <c r="U4477" t="str">
        <f t="shared" si="420"/>
        <v>{location: new google.maps.LatLng(37.762, -122.506), weight: 0},</v>
      </c>
      <c r="V4477" t="str">
        <f t="shared" si="415"/>
        <v>{location: new google.maps.LatLng(37.762, -122.506), weight: 0},</v>
      </c>
      <c r="W4477" t="str">
        <f t="shared" si="416"/>
        <v>{location: new google.maps.LatLng(37.762, -122.506), weight: 0},</v>
      </c>
      <c r="X4477" t="str">
        <f t="shared" si="417"/>
        <v>{location: new google.maps.LatLng(37.762, -122.506), weight: 0},</v>
      </c>
      <c r="Y4477" t="str">
        <f t="shared" si="418"/>
        <v>{location: new google.maps.LatLng(37.762, -122.506), weight: 0},</v>
      </c>
    </row>
    <row r="4478" spans="1:25" x14ac:dyDescent="0.2">
      <c r="A4478">
        <v>37.762</v>
      </c>
      <c r="B4478">
        <v>-122.505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0</v>
      </c>
      <c r="L4478">
        <v>2</v>
      </c>
      <c r="M4478">
        <f>VLOOKUP(H4478,AE$2:$AJ$12,6,TRUE)</f>
        <v>0</v>
      </c>
      <c r="N4478">
        <f>VLOOKUP(I4478,AF$2:$AJ$12,5,TRUE)</f>
        <v>4</v>
      </c>
      <c r="O4478">
        <f>VLOOKUP(J4478,AG$2:$AJ$12,4,TRUE)</f>
        <v>0</v>
      </c>
      <c r="P4478">
        <f>VLOOKUP(K4478,AH$2:$AJ$12,3,TRUE)</f>
        <v>0</v>
      </c>
      <c r="Q4478">
        <f>VLOOKUP(L4478,AI$2:$AJ$12,2,TRUE)</f>
        <v>1</v>
      </c>
      <c r="T4478" t="str">
        <f t="shared" si="419"/>
        <v>Crimepoint.create(latitude:37.762, longitude:-122.505, drugdrink:0, misdemean:4, theft:0, violent:0, total:1, drugdrinkct:0, misdemeanct:2, theftct:0, violentct:0, totalct:2)</v>
      </c>
      <c r="U4478" t="str">
        <f t="shared" si="420"/>
        <v>{location: new google.maps.LatLng(37.762, -122.505), weight: 0},</v>
      </c>
      <c r="V4478" t="str">
        <f t="shared" si="415"/>
        <v>{location: new google.maps.LatLng(37.762, -122.505), weight: 0},</v>
      </c>
      <c r="W4478" t="str">
        <f t="shared" si="416"/>
        <v>{location: new google.maps.LatLng(37.762, -122.505), weight: 0},</v>
      </c>
      <c r="X4478" t="str">
        <f t="shared" si="417"/>
        <v>{location: new google.maps.LatLng(37.762, -122.505), weight: 0},</v>
      </c>
      <c r="Y4478" t="str">
        <f t="shared" si="418"/>
        <v>{location: new google.maps.LatLng(37.762, -122.505), weight: 0},</v>
      </c>
    </row>
    <row r="4479" spans="1:25" x14ac:dyDescent="0.2">
      <c r="A4479">
        <v>37.762</v>
      </c>
      <c r="B4479">
        <v>-122.504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1</v>
      </c>
      <c r="M4479">
        <f>VLOOKUP(H4479,AE$2:$AJ$12,6,TRUE)</f>
        <v>0</v>
      </c>
      <c r="N4479">
        <f>VLOOKUP(I4479,AF$2:$AJ$12,5,TRUE)</f>
        <v>0</v>
      </c>
      <c r="O4479">
        <f>VLOOKUP(J4479,AG$2:$AJ$12,4,TRUE)</f>
        <v>3</v>
      </c>
      <c r="P4479">
        <f>VLOOKUP(K4479,AH$2:$AJ$12,3,TRUE)</f>
        <v>0</v>
      </c>
      <c r="Q4479">
        <f>VLOOKUP(L4479,AI$2:$AJ$12,2,TRUE)</f>
        <v>0</v>
      </c>
      <c r="T4479" t="str">
        <f t="shared" si="419"/>
        <v>Crimepoint.create(latitude:37.762, longitude:-122.504, drugdrink:0, misdemean:0, theft:3, violent:0, total:0, drugdrinkct:0, misdemeanct:0, theftct:1, violentct:0, totalct:1)</v>
      </c>
      <c r="U4479" t="str">
        <f t="shared" si="420"/>
        <v>{location: new google.maps.LatLng(37.762, -122.504), weight: 0},</v>
      </c>
      <c r="V4479" t="str">
        <f t="shared" si="415"/>
        <v>{location: new google.maps.LatLng(37.762, -122.504), weight: 0},</v>
      </c>
      <c r="W4479" t="str">
        <f t="shared" si="416"/>
        <v>{location: new google.maps.LatLng(37.762, -122.504), weight: 0},</v>
      </c>
      <c r="X4479" t="str">
        <f t="shared" si="417"/>
        <v>{location: new google.maps.LatLng(37.762, -122.504), weight: 0},</v>
      </c>
      <c r="Y4479" t="str">
        <f t="shared" si="418"/>
        <v>{location: new google.maps.LatLng(37.762, -122.504), weight: 0},</v>
      </c>
    </row>
    <row r="4480" spans="1:25" x14ac:dyDescent="0.2">
      <c r="A4480">
        <v>37.762</v>
      </c>
      <c r="B4480">
        <v>-122.503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2</v>
      </c>
      <c r="K4480">
        <v>1</v>
      </c>
      <c r="L4480">
        <v>3</v>
      </c>
      <c r="M4480">
        <f>VLOOKUP(H4480,AE$2:$AJ$12,6,TRUE)</f>
        <v>0</v>
      </c>
      <c r="N4480">
        <f>VLOOKUP(I4480,AF$2:$AJ$12,5,TRUE)</f>
        <v>0</v>
      </c>
      <c r="O4480">
        <f>VLOOKUP(J4480,AG$2:$AJ$12,4,TRUE)</f>
        <v>4</v>
      </c>
      <c r="P4480">
        <f>VLOOKUP(K4480,AH$2:$AJ$12,3,TRUE)</f>
        <v>7</v>
      </c>
      <c r="Q4480">
        <f>VLOOKUP(L4480,AI$2:$AJ$12,2,TRUE)</f>
        <v>2</v>
      </c>
      <c r="T4480" t="str">
        <f t="shared" si="419"/>
        <v>Crimepoint.create(latitude:37.762, longitude:-122.503, drugdrink:0, misdemean:0, theft:4, violent:7, total:2, drugdrinkct:0, misdemeanct:0, theftct:2, violentct:1, totalct:3)</v>
      </c>
      <c r="U4480" t="str">
        <f t="shared" si="420"/>
        <v>{location: new google.maps.LatLng(37.762, -122.503), weight: 0},</v>
      </c>
      <c r="V4480" t="str">
        <f t="shared" si="415"/>
        <v>{location: new google.maps.LatLng(37.762, -122.503), weight: 0},</v>
      </c>
      <c r="W4480" t="str">
        <f t="shared" si="416"/>
        <v>{location: new google.maps.LatLng(37.762, -122.503), weight: 0},</v>
      </c>
      <c r="X4480" t="str">
        <f t="shared" si="417"/>
        <v>{location: new google.maps.LatLng(37.762, -122.503), weight: 1},</v>
      </c>
      <c r="Y4480" t="str">
        <f t="shared" si="418"/>
        <v>{location: new google.maps.LatLng(37.762, -122.503), weight: 0},</v>
      </c>
    </row>
    <row r="4481" spans="1:25" x14ac:dyDescent="0.2">
      <c r="A4481">
        <v>37.762</v>
      </c>
      <c r="B4481">
        <v>-122.502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</v>
      </c>
      <c r="J4481">
        <v>0</v>
      </c>
      <c r="K4481">
        <v>0</v>
      </c>
      <c r="L4481">
        <v>2</v>
      </c>
      <c r="M4481">
        <f>VLOOKUP(H4481,AE$2:$AJ$12,6,TRUE)</f>
        <v>0</v>
      </c>
      <c r="N4481">
        <f>VLOOKUP(I4481,AF$2:$AJ$12,5,TRUE)</f>
        <v>4</v>
      </c>
      <c r="O4481">
        <f>VLOOKUP(J4481,AG$2:$AJ$12,4,TRUE)</f>
        <v>0</v>
      </c>
      <c r="P4481">
        <f>VLOOKUP(K4481,AH$2:$AJ$12,3,TRUE)</f>
        <v>0</v>
      </c>
      <c r="Q4481">
        <f>VLOOKUP(L4481,AI$2:$AJ$12,2,TRUE)</f>
        <v>1</v>
      </c>
      <c r="T4481" t="str">
        <f t="shared" si="419"/>
        <v>Crimepoint.create(latitude:37.762, longitude:-122.502, drugdrink:0, misdemean:4, theft:0, violent:0, total:1, drugdrinkct:0, misdemeanct:2, theftct:0, violentct:0, totalct:2)</v>
      </c>
      <c r="U4481" t="str">
        <f t="shared" si="420"/>
        <v>{location: new google.maps.LatLng(37.762, -122.502), weight: 0},</v>
      </c>
      <c r="V4481" t="str">
        <f t="shared" si="415"/>
        <v>{location: new google.maps.LatLng(37.762, -122.502), weight: 0},</v>
      </c>
      <c r="W4481" t="str">
        <f t="shared" si="416"/>
        <v>{location: new google.maps.LatLng(37.762, -122.502), weight: 0},</v>
      </c>
      <c r="X4481" t="str">
        <f t="shared" si="417"/>
        <v>{location: new google.maps.LatLng(37.762, -122.502), weight: 0},</v>
      </c>
      <c r="Y4481" t="str">
        <f t="shared" si="418"/>
        <v>{location: new google.maps.LatLng(37.762, -122.502), weight: 0},</v>
      </c>
    </row>
    <row r="4482" spans="1:25" x14ac:dyDescent="0.2">
      <c r="A4482">
        <v>37.762</v>
      </c>
      <c r="B4482">
        <v>-122.501</v>
      </c>
      <c r="C4482">
        <v>0</v>
      </c>
      <c r="D4482">
        <v>2</v>
      </c>
      <c r="E4482">
        <v>0</v>
      </c>
      <c r="F4482">
        <v>1</v>
      </c>
      <c r="G4482">
        <v>1</v>
      </c>
      <c r="H4482">
        <v>0</v>
      </c>
      <c r="I4482">
        <v>9</v>
      </c>
      <c r="J4482">
        <v>1</v>
      </c>
      <c r="K4482">
        <v>1</v>
      </c>
      <c r="L4482">
        <v>11</v>
      </c>
      <c r="M4482">
        <f>VLOOKUP(H4482,AE$2:$AJ$12,6,TRUE)</f>
        <v>0</v>
      </c>
      <c r="N4482">
        <f>VLOOKUP(I4482,AF$2:$AJ$12,5,TRUE)</f>
        <v>7</v>
      </c>
      <c r="O4482">
        <f>VLOOKUP(J4482,AG$2:$AJ$12,4,TRUE)</f>
        <v>3</v>
      </c>
      <c r="P4482">
        <f>VLOOKUP(K4482,AH$2:$AJ$12,3,TRUE)</f>
        <v>7</v>
      </c>
      <c r="Q4482">
        <f>VLOOKUP(L4482,AI$2:$AJ$12,2,TRUE)</f>
        <v>6</v>
      </c>
      <c r="T4482" t="str">
        <f t="shared" si="419"/>
        <v>Crimepoint.create(latitude:37.762, longitude:-122.501, drugdrink:0, misdemean:7, theft:3, violent:7, total:6, drugdrinkct:0, misdemeanct:9, theftct:1, violentct:1, totalct:11)</v>
      </c>
      <c r="U4482" t="str">
        <f t="shared" si="420"/>
        <v>{location: new google.maps.LatLng(37.762, -122.501), weight: 0},</v>
      </c>
      <c r="V4482" t="str">
        <f t="shared" si="415"/>
        <v>{location: new google.maps.LatLng(37.762, -122.501), weight: 2},</v>
      </c>
      <c r="W4482" t="str">
        <f t="shared" si="416"/>
        <v>{location: new google.maps.LatLng(37.762, -122.501), weight: 0},</v>
      </c>
      <c r="X4482" t="str">
        <f t="shared" si="417"/>
        <v>{location: new google.maps.LatLng(37.762, -122.501), weight: 1},</v>
      </c>
      <c r="Y4482" t="str">
        <f t="shared" si="418"/>
        <v>{location: new google.maps.LatLng(37.762, -122.501), weight: 1},</v>
      </c>
    </row>
    <row r="4483" spans="1:25" x14ac:dyDescent="0.2">
      <c r="A4483">
        <v>37.762</v>
      </c>
      <c r="B4483">
        <v>-122.5</v>
      </c>
      <c r="C4483">
        <v>0</v>
      </c>
      <c r="D4483">
        <v>1</v>
      </c>
      <c r="E4483">
        <v>0</v>
      </c>
      <c r="F4483">
        <v>1</v>
      </c>
      <c r="G4483">
        <v>0</v>
      </c>
      <c r="H4483">
        <v>0</v>
      </c>
      <c r="I4483">
        <v>3</v>
      </c>
      <c r="J4483">
        <v>1</v>
      </c>
      <c r="K4483">
        <v>1</v>
      </c>
      <c r="L4483">
        <v>5</v>
      </c>
      <c r="M4483">
        <f>VLOOKUP(H4483,AE$2:$AJ$12,6,TRUE)</f>
        <v>0</v>
      </c>
      <c r="N4483">
        <f>VLOOKUP(I4483,AF$2:$AJ$12,5,TRUE)</f>
        <v>5</v>
      </c>
      <c r="O4483">
        <f>VLOOKUP(J4483,AG$2:$AJ$12,4,TRUE)</f>
        <v>3</v>
      </c>
      <c r="P4483">
        <f>VLOOKUP(K4483,AH$2:$AJ$12,3,TRUE)</f>
        <v>7</v>
      </c>
      <c r="Q4483">
        <f>VLOOKUP(L4483,AI$2:$AJ$12,2,TRUE)</f>
        <v>4</v>
      </c>
      <c r="T4483" t="str">
        <f t="shared" si="419"/>
        <v>Crimepoint.create(latitude:37.762, longitude:-122.5, drugdrink:0, misdemean:5, theft:3, violent:7, total:4, drugdrinkct:0, misdemeanct:3, theftct:1, violentct:1, totalct:5)</v>
      </c>
      <c r="U4483" t="str">
        <f t="shared" si="420"/>
        <v>{location: new google.maps.LatLng(37.762, -122.5), weight: 0},</v>
      </c>
      <c r="V4483" t="str">
        <f t="shared" ref="V4483:V4546" si="421">$Z$2&amp;$A4483&amp;$AA$2&amp;$B4483&amp;$AB$2&amp;D4483&amp;$AC$2</f>
        <v>{location: new google.maps.LatLng(37.762, -122.5), weight: 1},</v>
      </c>
      <c r="W4483" t="str">
        <f t="shared" ref="W4483:W4546" si="422">$Z$2&amp;$A4483&amp;$AA$2&amp;$B4483&amp;$AB$2&amp;E4483&amp;$AC$2</f>
        <v>{location: new google.maps.LatLng(37.762, -122.5), weight: 0},</v>
      </c>
      <c r="X4483" t="str">
        <f t="shared" ref="X4483:X4546" si="423">$Z$2&amp;$A4483&amp;$AA$2&amp;$B4483&amp;$AB$2&amp;F4483&amp;$AC$2</f>
        <v>{location: new google.maps.LatLng(37.762, -122.5), weight: 1},</v>
      </c>
      <c r="Y4483" t="str">
        <f t="shared" ref="Y4483:Y4546" si="424">$Z$2&amp;$A4483&amp;$AA$2&amp;$B4483&amp;$AB$2&amp;G4483&amp;$AC$2</f>
        <v>{location: new google.maps.LatLng(37.762, -122.5), weight: 0},</v>
      </c>
    </row>
    <row r="4484" spans="1:25" x14ac:dyDescent="0.2">
      <c r="A4484">
        <v>37.762</v>
      </c>
      <c r="B4484">
        <v>-122.499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1</v>
      </c>
      <c r="M4484">
        <f>VLOOKUP(H4484,AE$2:$AJ$12,6,TRUE)</f>
        <v>0</v>
      </c>
      <c r="N4484">
        <f>VLOOKUP(I4484,AF$2:$AJ$12,5,TRUE)</f>
        <v>2</v>
      </c>
      <c r="O4484">
        <f>VLOOKUP(J4484,AG$2:$AJ$12,4,TRUE)</f>
        <v>0</v>
      </c>
      <c r="P4484">
        <f>VLOOKUP(K4484,AH$2:$AJ$12,3,TRUE)</f>
        <v>0</v>
      </c>
      <c r="Q4484">
        <f>VLOOKUP(L4484,AI$2:$AJ$12,2,TRUE)</f>
        <v>0</v>
      </c>
      <c r="T4484" t="str">
        <f t="shared" ref="T4484:T4547" si="425">"Crimepoint.create("&amp;A$2&amp;":"&amp;A4484&amp;", "&amp;B$2&amp;":"&amp;B4484&amp;", "&amp;C$2&amp;":"&amp;M4484&amp;", "&amp;D$2&amp;":"&amp;N4484&amp;", "&amp;E$2&amp;":"&amp;O4484&amp;", "&amp;F$2&amp;":"&amp;P4484&amp;", "&amp;G$2&amp;":"&amp;Q4484&amp;", "&amp;H$2&amp;":"&amp;H4484&amp;", "&amp;I$2&amp;":"&amp;I4484&amp;", "&amp;J$2&amp;":"&amp;J4484&amp;", "&amp;K$2&amp;":"&amp;K4484&amp;", "&amp;L$2&amp;":"&amp;L4484&amp;")"</f>
        <v>Crimepoint.create(latitude:37.762, longitude:-122.499, drugdrink:0, misdemean:2, theft:0, violent:0, total:0, drugdrinkct:0, misdemeanct:1, theftct:0, violentct:0, totalct:1)</v>
      </c>
      <c r="U4484" t="str">
        <f t="shared" ref="U4484:U4547" si="426">$Z$2&amp;$A4484&amp;$AA$2&amp;$B4484&amp;$AB$2&amp;C4484&amp;$AC$2</f>
        <v>{location: new google.maps.LatLng(37.762, -122.499), weight: 0},</v>
      </c>
      <c r="V4484" t="str">
        <f t="shared" si="421"/>
        <v>{location: new google.maps.LatLng(37.762, -122.499), weight: 0},</v>
      </c>
      <c r="W4484" t="str">
        <f t="shared" si="422"/>
        <v>{location: new google.maps.LatLng(37.762, -122.499), weight: 0},</v>
      </c>
      <c r="X4484" t="str">
        <f t="shared" si="423"/>
        <v>{location: new google.maps.LatLng(37.762, -122.499), weight: 0},</v>
      </c>
      <c r="Y4484" t="str">
        <f t="shared" si="424"/>
        <v>{location: new google.maps.LatLng(37.762, -122.499), weight: 0},</v>
      </c>
    </row>
    <row r="4485" spans="1:25" x14ac:dyDescent="0.2">
      <c r="A4485">
        <v>37.762</v>
      </c>
      <c r="B4485">
        <v>-122.498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2</v>
      </c>
      <c r="I4485">
        <v>1</v>
      </c>
      <c r="J4485">
        <v>2</v>
      </c>
      <c r="K4485">
        <v>0</v>
      </c>
      <c r="L4485">
        <v>5</v>
      </c>
      <c r="M4485">
        <f>VLOOKUP(H4485,AE$2:$AJ$12,6,TRUE)</f>
        <v>9</v>
      </c>
      <c r="N4485">
        <f>VLOOKUP(I4485,AF$2:$AJ$12,5,TRUE)</f>
        <v>2</v>
      </c>
      <c r="O4485">
        <f>VLOOKUP(J4485,AG$2:$AJ$12,4,TRUE)</f>
        <v>4</v>
      </c>
      <c r="P4485">
        <f>VLOOKUP(K4485,AH$2:$AJ$12,3,TRUE)</f>
        <v>0</v>
      </c>
      <c r="Q4485">
        <f>VLOOKUP(L4485,AI$2:$AJ$12,2,TRUE)</f>
        <v>4</v>
      </c>
      <c r="T4485" t="str">
        <f t="shared" si="425"/>
        <v>Crimepoint.create(latitude:37.762, longitude:-122.498, drugdrink:9, misdemean:2, theft:4, violent:0, total:4, drugdrinkct:2, misdemeanct:1, theftct:2, violentct:0, totalct:5)</v>
      </c>
      <c r="U4485" t="str">
        <f t="shared" si="426"/>
        <v>{location: new google.maps.LatLng(37.762, -122.498), weight: 1},</v>
      </c>
      <c r="V4485" t="str">
        <f t="shared" si="421"/>
        <v>{location: new google.maps.LatLng(37.762, -122.498), weight: 0},</v>
      </c>
      <c r="W4485" t="str">
        <f t="shared" si="422"/>
        <v>{location: new google.maps.LatLng(37.762, -122.498), weight: 0},</v>
      </c>
      <c r="X4485" t="str">
        <f t="shared" si="423"/>
        <v>{location: new google.maps.LatLng(37.762, -122.498), weight: 0},</v>
      </c>
      <c r="Y4485" t="str">
        <f t="shared" si="424"/>
        <v>{location: new google.maps.LatLng(37.762, -122.498), weight: 0},</v>
      </c>
    </row>
    <row r="4486" spans="1:25" x14ac:dyDescent="0.2">
      <c r="A4486">
        <v>37.762</v>
      </c>
      <c r="B4486">
        <v>-122.497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3</v>
      </c>
      <c r="J4486">
        <v>1</v>
      </c>
      <c r="K4486">
        <v>0</v>
      </c>
      <c r="L4486">
        <v>4</v>
      </c>
      <c r="M4486">
        <f>VLOOKUP(H4486,AE$2:$AJ$12,6,TRUE)</f>
        <v>0</v>
      </c>
      <c r="N4486">
        <f>VLOOKUP(I4486,AF$2:$AJ$12,5,TRUE)</f>
        <v>5</v>
      </c>
      <c r="O4486">
        <f>VLOOKUP(J4486,AG$2:$AJ$12,4,TRUE)</f>
        <v>3</v>
      </c>
      <c r="P4486">
        <f>VLOOKUP(K4486,AH$2:$AJ$12,3,TRUE)</f>
        <v>0</v>
      </c>
      <c r="Q4486">
        <f>VLOOKUP(L4486,AI$2:$AJ$12,2,TRUE)</f>
        <v>3</v>
      </c>
      <c r="T4486" t="str">
        <f t="shared" si="425"/>
        <v>Crimepoint.create(latitude:37.762, longitude:-122.497, drugdrink:0, misdemean:5, theft:3, violent:0, total:3, drugdrinkct:0, misdemeanct:3, theftct:1, violentct:0, totalct:4)</v>
      </c>
      <c r="U4486" t="str">
        <f t="shared" si="426"/>
        <v>{location: new google.maps.LatLng(37.762, -122.497), weight: 0},</v>
      </c>
      <c r="V4486" t="str">
        <f t="shared" si="421"/>
        <v>{location: new google.maps.LatLng(37.762, -122.497), weight: 1},</v>
      </c>
      <c r="W4486" t="str">
        <f t="shared" si="422"/>
        <v>{location: new google.maps.LatLng(37.762, -122.497), weight: 0},</v>
      </c>
      <c r="X4486" t="str">
        <f t="shared" si="423"/>
        <v>{location: new google.maps.LatLng(37.762, -122.497), weight: 0},</v>
      </c>
      <c r="Y4486" t="str">
        <f t="shared" si="424"/>
        <v>{location: new google.maps.LatLng(37.762, -122.497), weight: 0},</v>
      </c>
    </row>
    <row r="4487" spans="1:25" x14ac:dyDescent="0.2">
      <c r="A4487">
        <v>37.762</v>
      </c>
      <c r="B4487">
        <v>-122.496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2</v>
      </c>
      <c r="J4487">
        <v>0</v>
      </c>
      <c r="K4487">
        <v>1</v>
      </c>
      <c r="L4487">
        <v>3</v>
      </c>
      <c r="M4487">
        <f>VLOOKUP(H4487,AE$2:$AJ$12,6,TRUE)</f>
        <v>0</v>
      </c>
      <c r="N4487">
        <f>VLOOKUP(I4487,AF$2:$AJ$12,5,TRUE)</f>
        <v>4</v>
      </c>
      <c r="O4487">
        <f>VLOOKUP(J4487,AG$2:$AJ$12,4,TRUE)</f>
        <v>0</v>
      </c>
      <c r="P4487">
        <f>VLOOKUP(K4487,AH$2:$AJ$12,3,TRUE)</f>
        <v>7</v>
      </c>
      <c r="Q4487">
        <f>VLOOKUP(L4487,AI$2:$AJ$12,2,TRUE)</f>
        <v>2</v>
      </c>
      <c r="T4487" t="str">
        <f t="shared" si="425"/>
        <v>Crimepoint.create(latitude:37.762, longitude:-122.496, drugdrink:0, misdemean:4, theft:0, violent:7, total:2, drugdrinkct:0, misdemeanct:2, theftct:0, violentct:1, totalct:3)</v>
      </c>
      <c r="U4487" t="str">
        <f t="shared" si="426"/>
        <v>{location: new google.maps.LatLng(37.762, -122.496), weight: 0},</v>
      </c>
      <c r="V4487" t="str">
        <f t="shared" si="421"/>
        <v>{location: new google.maps.LatLng(37.762, -122.496), weight: 0},</v>
      </c>
      <c r="W4487" t="str">
        <f t="shared" si="422"/>
        <v>{location: new google.maps.LatLng(37.762, -122.496), weight: 0},</v>
      </c>
      <c r="X4487" t="str">
        <f t="shared" si="423"/>
        <v>{location: new google.maps.LatLng(37.762, -122.496), weight: 1},</v>
      </c>
      <c r="Y4487" t="str">
        <f t="shared" si="424"/>
        <v>{location: new google.maps.LatLng(37.762, -122.496), weight: 0},</v>
      </c>
    </row>
    <row r="4488" spans="1:25" x14ac:dyDescent="0.2">
      <c r="A4488">
        <v>37.762</v>
      </c>
      <c r="B4488">
        <v>-122.495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0</v>
      </c>
      <c r="L4488">
        <v>2</v>
      </c>
      <c r="M4488">
        <f>VLOOKUP(H4488,AE$2:$AJ$12,6,TRUE)</f>
        <v>0</v>
      </c>
      <c r="N4488">
        <f>VLOOKUP(I4488,AF$2:$AJ$12,5,TRUE)</f>
        <v>2</v>
      </c>
      <c r="O4488">
        <f>VLOOKUP(J4488,AG$2:$AJ$12,4,TRUE)</f>
        <v>3</v>
      </c>
      <c r="P4488">
        <f>VLOOKUP(K4488,AH$2:$AJ$12,3,TRUE)</f>
        <v>0</v>
      </c>
      <c r="Q4488">
        <f>VLOOKUP(L4488,AI$2:$AJ$12,2,TRUE)</f>
        <v>1</v>
      </c>
      <c r="T4488" t="str">
        <f t="shared" si="425"/>
        <v>Crimepoint.create(latitude:37.762, longitude:-122.495, drugdrink:0, misdemean:2, theft:3, violent:0, total:1, drugdrinkct:0, misdemeanct:1, theftct:1, violentct:0, totalct:2)</v>
      </c>
      <c r="U4488" t="str">
        <f t="shared" si="426"/>
        <v>{location: new google.maps.LatLng(37.762, -122.495), weight: 0},</v>
      </c>
      <c r="V4488" t="str">
        <f t="shared" si="421"/>
        <v>{location: new google.maps.LatLng(37.762, -122.495), weight: 0},</v>
      </c>
      <c r="W4488" t="str">
        <f t="shared" si="422"/>
        <v>{location: new google.maps.LatLng(37.762, -122.495), weight: 0},</v>
      </c>
      <c r="X4488" t="str">
        <f t="shared" si="423"/>
        <v>{location: new google.maps.LatLng(37.762, -122.495), weight: 0},</v>
      </c>
      <c r="Y4488" t="str">
        <f t="shared" si="424"/>
        <v>{location: new google.maps.LatLng(37.762, -122.495), weight: 0},</v>
      </c>
    </row>
    <row r="4489" spans="1:25" x14ac:dyDescent="0.2">
      <c r="A4489">
        <v>37.762</v>
      </c>
      <c r="B4489">
        <v>-122.494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3</v>
      </c>
      <c r="K4489">
        <v>0</v>
      </c>
      <c r="L4489">
        <v>4</v>
      </c>
      <c r="M4489">
        <f>VLOOKUP(H4489,AE$2:$AJ$12,6,TRUE)</f>
        <v>0</v>
      </c>
      <c r="N4489">
        <f>VLOOKUP(I4489,AF$2:$AJ$12,5,TRUE)</f>
        <v>2</v>
      </c>
      <c r="O4489">
        <f>VLOOKUP(J4489,AG$2:$AJ$12,4,TRUE)</f>
        <v>5</v>
      </c>
      <c r="P4489">
        <f>VLOOKUP(K4489,AH$2:$AJ$12,3,TRUE)</f>
        <v>0</v>
      </c>
      <c r="Q4489">
        <f>VLOOKUP(L4489,AI$2:$AJ$12,2,TRUE)</f>
        <v>3</v>
      </c>
      <c r="T4489" t="str">
        <f t="shared" si="425"/>
        <v>Crimepoint.create(latitude:37.762, longitude:-122.494, drugdrink:0, misdemean:2, theft:5, violent:0, total:3, drugdrinkct:0, misdemeanct:1, theftct:3, violentct:0, totalct:4)</v>
      </c>
      <c r="U4489" t="str">
        <f t="shared" si="426"/>
        <v>{location: new google.maps.LatLng(37.762, -122.494), weight: 0},</v>
      </c>
      <c r="V4489" t="str">
        <f t="shared" si="421"/>
        <v>{location: new google.maps.LatLng(37.762, -122.494), weight: 0},</v>
      </c>
      <c r="W4489" t="str">
        <f t="shared" si="422"/>
        <v>{location: new google.maps.LatLng(37.762, -122.494), weight: 0},</v>
      </c>
      <c r="X4489" t="str">
        <f t="shared" si="423"/>
        <v>{location: new google.maps.LatLng(37.762, -122.494), weight: 0},</v>
      </c>
      <c r="Y4489" t="str">
        <f t="shared" si="424"/>
        <v>{location: new google.maps.LatLng(37.762, -122.494), weight: 0},</v>
      </c>
    </row>
    <row r="4490" spans="1:25" x14ac:dyDescent="0.2">
      <c r="A4490">
        <v>37.762</v>
      </c>
      <c r="B4490">
        <v>-122.49299999999999</v>
      </c>
      <c r="C4490">
        <v>0</v>
      </c>
      <c r="D4490">
        <v>2</v>
      </c>
      <c r="E4490">
        <v>0</v>
      </c>
      <c r="F4490">
        <v>1</v>
      </c>
      <c r="G4490">
        <v>1</v>
      </c>
      <c r="H4490">
        <v>0</v>
      </c>
      <c r="I4490">
        <v>8</v>
      </c>
      <c r="J4490">
        <v>1</v>
      </c>
      <c r="K4490">
        <v>1</v>
      </c>
      <c r="L4490">
        <v>10</v>
      </c>
      <c r="M4490">
        <f>VLOOKUP(H4490,AE$2:$AJ$12,6,TRUE)</f>
        <v>0</v>
      </c>
      <c r="N4490">
        <f>VLOOKUP(I4490,AF$2:$AJ$12,5,TRUE)</f>
        <v>7</v>
      </c>
      <c r="O4490">
        <f>VLOOKUP(J4490,AG$2:$AJ$12,4,TRUE)</f>
        <v>3</v>
      </c>
      <c r="P4490">
        <f>VLOOKUP(K4490,AH$2:$AJ$12,3,TRUE)</f>
        <v>7</v>
      </c>
      <c r="Q4490">
        <f>VLOOKUP(L4490,AI$2:$AJ$12,2,TRUE)</f>
        <v>6</v>
      </c>
      <c r="T4490" t="str">
        <f t="shared" si="425"/>
        <v>Crimepoint.create(latitude:37.762, longitude:-122.493, drugdrink:0, misdemean:7, theft:3, violent:7, total:6, drugdrinkct:0, misdemeanct:8, theftct:1, violentct:1, totalct:10)</v>
      </c>
      <c r="U4490" t="str">
        <f t="shared" si="426"/>
        <v>{location: new google.maps.LatLng(37.762, -122.493), weight: 0},</v>
      </c>
      <c r="V4490" t="str">
        <f t="shared" si="421"/>
        <v>{location: new google.maps.LatLng(37.762, -122.493), weight: 2},</v>
      </c>
      <c r="W4490" t="str">
        <f t="shared" si="422"/>
        <v>{location: new google.maps.LatLng(37.762, -122.493), weight: 0},</v>
      </c>
      <c r="X4490" t="str">
        <f t="shared" si="423"/>
        <v>{location: new google.maps.LatLng(37.762, -122.493), weight: 1},</v>
      </c>
      <c r="Y4490" t="str">
        <f t="shared" si="424"/>
        <v>{location: new google.maps.LatLng(37.762, -122.493), weight: 1},</v>
      </c>
    </row>
    <row r="4491" spans="1:25" x14ac:dyDescent="0.2">
      <c r="A4491">
        <v>37.762</v>
      </c>
      <c r="B4491">
        <v>-122.492</v>
      </c>
      <c r="C4491">
        <v>0</v>
      </c>
      <c r="D4491">
        <v>1</v>
      </c>
      <c r="E4491">
        <v>1</v>
      </c>
      <c r="F4491">
        <v>0</v>
      </c>
      <c r="G4491">
        <v>1</v>
      </c>
      <c r="H4491">
        <v>0</v>
      </c>
      <c r="I4491">
        <v>5</v>
      </c>
      <c r="J4491">
        <v>7</v>
      </c>
      <c r="K4491">
        <v>0</v>
      </c>
      <c r="L4491">
        <v>12</v>
      </c>
      <c r="M4491">
        <f>VLOOKUP(H4491,AE$2:$AJ$12,6,TRUE)</f>
        <v>0</v>
      </c>
      <c r="N4491">
        <f>VLOOKUP(I4491,AF$2:$AJ$12,5,TRUE)</f>
        <v>6</v>
      </c>
      <c r="O4491">
        <f>VLOOKUP(J4491,AG$2:$AJ$12,4,TRUE)</f>
        <v>7</v>
      </c>
      <c r="P4491">
        <f>VLOOKUP(K4491,AH$2:$AJ$12,3,TRUE)</f>
        <v>0</v>
      </c>
      <c r="Q4491">
        <f>VLOOKUP(L4491,AI$2:$AJ$12,2,TRUE)</f>
        <v>6</v>
      </c>
      <c r="T4491" t="str">
        <f t="shared" si="425"/>
        <v>Crimepoint.create(latitude:37.762, longitude:-122.492, drugdrink:0, misdemean:6, theft:7, violent:0, total:6, drugdrinkct:0, misdemeanct:5, theftct:7, violentct:0, totalct:12)</v>
      </c>
      <c r="U4491" t="str">
        <f t="shared" si="426"/>
        <v>{location: new google.maps.LatLng(37.762, -122.492), weight: 0},</v>
      </c>
      <c r="V4491" t="str">
        <f t="shared" si="421"/>
        <v>{location: new google.maps.LatLng(37.762, -122.492), weight: 1},</v>
      </c>
      <c r="W4491" t="str">
        <f t="shared" si="422"/>
        <v>{location: new google.maps.LatLng(37.762, -122.492), weight: 1},</v>
      </c>
      <c r="X4491" t="str">
        <f t="shared" si="423"/>
        <v>{location: new google.maps.LatLng(37.762, -122.492), weight: 0},</v>
      </c>
      <c r="Y4491" t="str">
        <f t="shared" si="424"/>
        <v>{location: new google.maps.LatLng(37.762, -122.492), weight: 1},</v>
      </c>
    </row>
    <row r="4492" spans="1:25" x14ac:dyDescent="0.2">
      <c r="A4492">
        <v>37.762</v>
      </c>
      <c r="B4492">
        <v>-122.49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f>VLOOKUP(H4492,AE$2:$AJ$12,6,TRUE)</f>
        <v>0</v>
      </c>
      <c r="N4492">
        <f>VLOOKUP(I4492,AF$2:$AJ$12,5,TRUE)</f>
        <v>2</v>
      </c>
      <c r="O4492">
        <f>VLOOKUP(J4492,AG$2:$AJ$12,4,TRUE)</f>
        <v>0</v>
      </c>
      <c r="P4492">
        <f>VLOOKUP(K4492,AH$2:$AJ$12,3,TRUE)</f>
        <v>0</v>
      </c>
      <c r="Q4492">
        <f>VLOOKUP(L4492,AI$2:$AJ$12,2,TRUE)</f>
        <v>0</v>
      </c>
      <c r="T4492" t="str">
        <f t="shared" si="425"/>
        <v>Crimepoint.create(latitude:37.762, longitude:-122.49, drugdrink:0, misdemean:2, theft:0, violent:0, total:0, drugdrinkct:0, misdemeanct:1, theftct:0, violentct:0, totalct:1)</v>
      </c>
      <c r="U4492" t="str">
        <f t="shared" si="426"/>
        <v>{location: new google.maps.LatLng(37.762, -122.49), weight: 0},</v>
      </c>
      <c r="V4492" t="str">
        <f t="shared" si="421"/>
        <v>{location: new google.maps.LatLng(37.762, -122.49), weight: 0},</v>
      </c>
      <c r="W4492" t="str">
        <f t="shared" si="422"/>
        <v>{location: new google.maps.LatLng(37.762, -122.49), weight: 0},</v>
      </c>
      <c r="X4492" t="str">
        <f t="shared" si="423"/>
        <v>{location: new google.maps.LatLng(37.762, -122.49), weight: 0},</v>
      </c>
      <c r="Y4492" t="str">
        <f t="shared" si="424"/>
        <v>{location: new google.maps.LatLng(37.762, -122.49), weight: 0},</v>
      </c>
    </row>
    <row r="4493" spans="1:25" x14ac:dyDescent="0.2">
      <c r="A4493">
        <v>37.762</v>
      </c>
      <c r="B4493">
        <v>-122.489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3</v>
      </c>
      <c r="K4493">
        <v>0</v>
      </c>
      <c r="L4493">
        <v>5</v>
      </c>
      <c r="M4493">
        <f>VLOOKUP(H4493,AE$2:$AJ$12,6,TRUE)</f>
        <v>8</v>
      </c>
      <c r="N4493">
        <f>VLOOKUP(I4493,AF$2:$AJ$12,5,TRUE)</f>
        <v>2</v>
      </c>
      <c r="O4493">
        <f>VLOOKUP(J4493,AG$2:$AJ$12,4,TRUE)</f>
        <v>5</v>
      </c>
      <c r="P4493">
        <f>VLOOKUP(K4493,AH$2:$AJ$12,3,TRUE)</f>
        <v>0</v>
      </c>
      <c r="Q4493">
        <f>VLOOKUP(L4493,AI$2:$AJ$12,2,TRUE)</f>
        <v>4</v>
      </c>
      <c r="T4493" t="str">
        <f t="shared" si="425"/>
        <v>Crimepoint.create(latitude:37.762, longitude:-122.489, drugdrink:8, misdemean:2, theft:5, violent:0, total:4, drugdrinkct:1, misdemeanct:1, theftct:3, violentct:0, totalct:5)</v>
      </c>
      <c r="U4493" t="str">
        <f t="shared" si="426"/>
        <v>{location: new google.maps.LatLng(37.762, -122.489), weight: 1},</v>
      </c>
      <c r="V4493" t="str">
        <f t="shared" si="421"/>
        <v>{location: new google.maps.LatLng(37.762, -122.489), weight: 0},</v>
      </c>
      <c r="W4493" t="str">
        <f t="shared" si="422"/>
        <v>{location: new google.maps.LatLng(37.762, -122.489), weight: 0},</v>
      </c>
      <c r="X4493" t="str">
        <f t="shared" si="423"/>
        <v>{location: new google.maps.LatLng(37.762, -122.489), weight: 0},</v>
      </c>
      <c r="Y4493" t="str">
        <f t="shared" si="424"/>
        <v>{location: new google.maps.LatLng(37.762, -122.489), weight: 0},</v>
      </c>
    </row>
    <row r="4494" spans="1:25" x14ac:dyDescent="0.2">
      <c r="A4494">
        <v>37.762</v>
      </c>
      <c r="B4494">
        <v>-122.488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2</v>
      </c>
      <c r="K4494">
        <v>0</v>
      </c>
      <c r="L4494">
        <v>4</v>
      </c>
      <c r="M4494">
        <f>VLOOKUP(H4494,AE$2:$AJ$12,6,TRUE)</f>
        <v>0</v>
      </c>
      <c r="N4494">
        <f>VLOOKUP(I4494,AF$2:$AJ$12,5,TRUE)</f>
        <v>4</v>
      </c>
      <c r="O4494">
        <f>VLOOKUP(J4494,AG$2:$AJ$12,4,TRUE)</f>
        <v>4</v>
      </c>
      <c r="P4494">
        <f>VLOOKUP(K4494,AH$2:$AJ$12,3,TRUE)</f>
        <v>0</v>
      </c>
      <c r="Q4494">
        <f>VLOOKUP(L4494,AI$2:$AJ$12,2,TRUE)</f>
        <v>3</v>
      </c>
      <c r="T4494" t="str">
        <f t="shared" si="425"/>
        <v>Crimepoint.create(latitude:37.762, longitude:-122.488, drugdrink:0, misdemean:4, theft:4, violent:0, total:3, drugdrinkct:0, misdemeanct:2, theftct:2, violentct:0, totalct:4)</v>
      </c>
      <c r="U4494" t="str">
        <f t="shared" si="426"/>
        <v>{location: new google.maps.LatLng(37.762, -122.488), weight: 0},</v>
      </c>
      <c r="V4494" t="str">
        <f t="shared" si="421"/>
        <v>{location: new google.maps.LatLng(37.762, -122.488), weight: 0},</v>
      </c>
      <c r="W4494" t="str">
        <f t="shared" si="422"/>
        <v>{location: new google.maps.LatLng(37.762, -122.488), weight: 0},</v>
      </c>
      <c r="X4494" t="str">
        <f t="shared" si="423"/>
        <v>{location: new google.maps.LatLng(37.762, -122.488), weight: 0},</v>
      </c>
      <c r="Y4494" t="str">
        <f t="shared" si="424"/>
        <v>{location: new google.maps.LatLng(37.762, -122.488), weight: 0},</v>
      </c>
    </row>
    <row r="4495" spans="1:25" x14ac:dyDescent="0.2">
      <c r="A4495">
        <v>37.762</v>
      </c>
      <c r="B4495">
        <v>-122.48699999999999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1</v>
      </c>
      <c r="M4495">
        <f>VLOOKUP(H4495,AE$2:$AJ$12,6,TRUE)</f>
        <v>0</v>
      </c>
      <c r="N4495">
        <f>VLOOKUP(I4495,AF$2:$AJ$12,5,TRUE)</f>
        <v>0</v>
      </c>
      <c r="O4495">
        <f>VLOOKUP(J4495,AG$2:$AJ$12,4,TRUE)</f>
        <v>3</v>
      </c>
      <c r="P4495">
        <f>VLOOKUP(K4495,AH$2:$AJ$12,3,TRUE)</f>
        <v>0</v>
      </c>
      <c r="Q4495">
        <f>VLOOKUP(L4495,AI$2:$AJ$12,2,TRUE)</f>
        <v>0</v>
      </c>
      <c r="T4495" t="str">
        <f t="shared" si="425"/>
        <v>Crimepoint.create(latitude:37.762, longitude:-122.487, drugdrink:0, misdemean:0, theft:3, violent:0, total:0, drugdrinkct:0, misdemeanct:0, theftct:1, violentct:0, totalct:1)</v>
      </c>
      <c r="U4495" t="str">
        <f t="shared" si="426"/>
        <v>{location: new google.maps.LatLng(37.762, -122.487), weight: 0},</v>
      </c>
      <c r="V4495" t="str">
        <f t="shared" si="421"/>
        <v>{location: new google.maps.LatLng(37.762, -122.487), weight: 0},</v>
      </c>
      <c r="W4495" t="str">
        <f t="shared" si="422"/>
        <v>{location: new google.maps.LatLng(37.762, -122.487), weight: 0},</v>
      </c>
      <c r="X4495" t="str">
        <f t="shared" si="423"/>
        <v>{location: new google.maps.LatLng(37.762, -122.487), weight: 0},</v>
      </c>
      <c r="Y4495" t="str">
        <f t="shared" si="424"/>
        <v>{location: new google.maps.LatLng(37.762, -122.487), weight: 0},</v>
      </c>
    </row>
    <row r="4496" spans="1:25" x14ac:dyDescent="0.2">
      <c r="A4496">
        <v>37.762</v>
      </c>
      <c r="B4496">
        <v>-122.486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2</v>
      </c>
      <c r="J4496">
        <v>3</v>
      </c>
      <c r="K4496">
        <v>0</v>
      </c>
      <c r="L4496">
        <v>5</v>
      </c>
      <c r="M4496">
        <f>VLOOKUP(H4496,AE$2:$AJ$12,6,TRUE)</f>
        <v>0</v>
      </c>
      <c r="N4496">
        <f>VLOOKUP(I4496,AF$2:$AJ$12,5,TRUE)</f>
        <v>4</v>
      </c>
      <c r="O4496">
        <f>VLOOKUP(J4496,AG$2:$AJ$12,4,TRUE)</f>
        <v>5</v>
      </c>
      <c r="P4496">
        <f>VLOOKUP(K4496,AH$2:$AJ$12,3,TRUE)</f>
        <v>0</v>
      </c>
      <c r="Q4496">
        <f>VLOOKUP(L4496,AI$2:$AJ$12,2,TRUE)</f>
        <v>4</v>
      </c>
      <c r="T4496" t="str">
        <f t="shared" si="425"/>
        <v>Crimepoint.create(latitude:37.762, longitude:-122.486, drugdrink:0, misdemean:4, theft:5, violent:0, total:4, drugdrinkct:0, misdemeanct:2, theftct:3, violentct:0, totalct:5)</v>
      </c>
      <c r="U4496" t="str">
        <f t="shared" si="426"/>
        <v>{location: new google.maps.LatLng(37.762, -122.486), weight: 0},</v>
      </c>
      <c r="V4496" t="str">
        <f t="shared" si="421"/>
        <v>{location: new google.maps.LatLng(37.762, -122.486), weight: 0},</v>
      </c>
      <c r="W4496" t="str">
        <f t="shared" si="422"/>
        <v>{location: new google.maps.LatLng(37.762, -122.486), weight: 0},</v>
      </c>
      <c r="X4496" t="str">
        <f t="shared" si="423"/>
        <v>{location: new google.maps.LatLng(37.762, -122.486), weight: 0},</v>
      </c>
      <c r="Y4496" t="str">
        <f t="shared" si="424"/>
        <v>{location: new google.maps.LatLng(37.762, -122.486), weight: 0},</v>
      </c>
    </row>
    <row r="4497" spans="1:25" x14ac:dyDescent="0.2">
      <c r="A4497">
        <v>37.762</v>
      </c>
      <c r="B4497">
        <v>-122.485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</v>
      </c>
      <c r="J4497">
        <v>2</v>
      </c>
      <c r="K4497">
        <v>0</v>
      </c>
      <c r="L4497">
        <v>4</v>
      </c>
      <c r="M4497">
        <f>VLOOKUP(H4497,AE$2:$AJ$12,6,TRUE)</f>
        <v>0</v>
      </c>
      <c r="N4497">
        <f>VLOOKUP(I4497,AF$2:$AJ$12,5,TRUE)</f>
        <v>4</v>
      </c>
      <c r="O4497">
        <f>VLOOKUP(J4497,AG$2:$AJ$12,4,TRUE)</f>
        <v>4</v>
      </c>
      <c r="P4497">
        <f>VLOOKUP(K4497,AH$2:$AJ$12,3,TRUE)</f>
        <v>0</v>
      </c>
      <c r="Q4497">
        <f>VLOOKUP(L4497,AI$2:$AJ$12,2,TRUE)</f>
        <v>3</v>
      </c>
      <c r="T4497" t="str">
        <f t="shared" si="425"/>
        <v>Crimepoint.create(latitude:37.762, longitude:-122.485, drugdrink:0, misdemean:4, theft:4, violent:0, total:3, drugdrinkct:0, misdemeanct:2, theftct:2, violentct:0, totalct:4)</v>
      </c>
      <c r="U4497" t="str">
        <f t="shared" si="426"/>
        <v>{location: new google.maps.LatLng(37.762, -122.485), weight: 0},</v>
      </c>
      <c r="V4497" t="str">
        <f t="shared" si="421"/>
        <v>{location: new google.maps.LatLng(37.762, -122.485), weight: 0},</v>
      </c>
      <c r="W4497" t="str">
        <f t="shared" si="422"/>
        <v>{location: new google.maps.LatLng(37.762, -122.485), weight: 0},</v>
      </c>
      <c r="X4497" t="str">
        <f t="shared" si="423"/>
        <v>{location: new google.maps.LatLng(37.762, -122.485), weight: 0},</v>
      </c>
      <c r="Y4497" t="str">
        <f t="shared" si="424"/>
        <v>{location: new google.maps.LatLng(37.762, -122.485), weight: 0},</v>
      </c>
    </row>
    <row r="4498" spans="1:25" x14ac:dyDescent="0.2">
      <c r="A4498">
        <v>37.762</v>
      </c>
      <c r="B4498">
        <v>-122.48399999999999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1</v>
      </c>
      <c r="M4498">
        <f>VLOOKUP(H4498,AE$2:$AJ$12,6,TRUE)</f>
        <v>0</v>
      </c>
      <c r="N4498">
        <f>VLOOKUP(I4498,AF$2:$AJ$12,5,TRUE)</f>
        <v>2</v>
      </c>
      <c r="O4498">
        <f>VLOOKUP(J4498,AG$2:$AJ$12,4,TRUE)</f>
        <v>0</v>
      </c>
      <c r="P4498">
        <f>VLOOKUP(K4498,AH$2:$AJ$12,3,TRUE)</f>
        <v>0</v>
      </c>
      <c r="Q4498">
        <f>VLOOKUP(L4498,AI$2:$AJ$12,2,TRUE)</f>
        <v>0</v>
      </c>
      <c r="T4498" t="str">
        <f t="shared" si="425"/>
        <v>Crimepoint.create(latitude:37.762, longitude:-122.484, drugdrink:0, misdemean:2, theft:0, violent:0, total:0, drugdrinkct:0, misdemeanct:1, theftct:0, violentct:0, totalct:1)</v>
      </c>
      <c r="U4498" t="str">
        <f t="shared" si="426"/>
        <v>{location: new google.maps.LatLng(37.762, -122.484), weight: 0},</v>
      </c>
      <c r="V4498" t="str">
        <f t="shared" si="421"/>
        <v>{location: new google.maps.LatLng(37.762, -122.484), weight: 0},</v>
      </c>
      <c r="W4498" t="str">
        <f t="shared" si="422"/>
        <v>{location: new google.maps.LatLng(37.762, -122.484), weight: 0},</v>
      </c>
      <c r="X4498" t="str">
        <f t="shared" si="423"/>
        <v>{location: new google.maps.LatLng(37.762, -122.484), weight: 0},</v>
      </c>
      <c r="Y4498" t="str">
        <f t="shared" si="424"/>
        <v>{location: new google.maps.LatLng(37.762, -122.484), weight: 0},</v>
      </c>
    </row>
    <row r="4499" spans="1:25" x14ac:dyDescent="0.2">
      <c r="A4499">
        <v>37.762</v>
      </c>
      <c r="B4499">
        <v>-122.483</v>
      </c>
      <c r="C4499">
        <v>0</v>
      </c>
      <c r="D4499">
        <v>1</v>
      </c>
      <c r="E4499">
        <v>0</v>
      </c>
      <c r="F4499">
        <v>1</v>
      </c>
      <c r="G4499">
        <v>1</v>
      </c>
      <c r="H4499">
        <v>0</v>
      </c>
      <c r="I4499">
        <v>4</v>
      </c>
      <c r="J4499">
        <v>3</v>
      </c>
      <c r="K4499">
        <v>2</v>
      </c>
      <c r="L4499">
        <v>9</v>
      </c>
      <c r="M4499">
        <f>VLOOKUP(H4499,AE$2:$AJ$12,6,TRUE)</f>
        <v>0</v>
      </c>
      <c r="N4499">
        <f>VLOOKUP(I4499,AF$2:$AJ$12,5,TRUE)</f>
        <v>6</v>
      </c>
      <c r="O4499">
        <f>VLOOKUP(J4499,AG$2:$AJ$12,4,TRUE)</f>
        <v>5</v>
      </c>
      <c r="P4499">
        <f>VLOOKUP(K4499,AH$2:$AJ$12,3,TRUE)</f>
        <v>7</v>
      </c>
      <c r="Q4499">
        <f>VLOOKUP(L4499,AI$2:$AJ$12,2,TRUE)</f>
        <v>5</v>
      </c>
      <c r="T4499" t="str">
        <f t="shared" si="425"/>
        <v>Crimepoint.create(latitude:37.762, longitude:-122.483, drugdrink:0, misdemean:6, theft:5, violent:7, total:5, drugdrinkct:0, misdemeanct:4, theftct:3, violentct:2, totalct:9)</v>
      </c>
      <c r="U4499" t="str">
        <f t="shared" si="426"/>
        <v>{location: new google.maps.LatLng(37.762, -122.483), weight: 0},</v>
      </c>
      <c r="V4499" t="str">
        <f t="shared" si="421"/>
        <v>{location: new google.maps.LatLng(37.762, -122.483), weight: 1},</v>
      </c>
      <c r="W4499" t="str">
        <f t="shared" si="422"/>
        <v>{location: new google.maps.LatLng(37.762, -122.483), weight: 0},</v>
      </c>
      <c r="X4499" t="str">
        <f t="shared" si="423"/>
        <v>{location: new google.maps.LatLng(37.762, -122.483), weight: 1},</v>
      </c>
      <c r="Y4499" t="str">
        <f t="shared" si="424"/>
        <v>{location: new google.maps.LatLng(37.762, -122.483), weight: 1},</v>
      </c>
    </row>
    <row r="4500" spans="1:25" x14ac:dyDescent="0.2">
      <c r="A4500">
        <v>37.762</v>
      </c>
      <c r="B4500">
        <v>-122.482</v>
      </c>
      <c r="C4500">
        <v>0</v>
      </c>
      <c r="D4500">
        <v>1</v>
      </c>
      <c r="E4500">
        <v>0</v>
      </c>
      <c r="F4500">
        <v>1</v>
      </c>
      <c r="G4500">
        <v>1</v>
      </c>
      <c r="H4500">
        <v>0</v>
      </c>
      <c r="I4500">
        <v>6</v>
      </c>
      <c r="J4500">
        <v>2</v>
      </c>
      <c r="K4500">
        <v>1</v>
      </c>
      <c r="L4500">
        <v>9</v>
      </c>
      <c r="M4500">
        <f>VLOOKUP(H4500,AE$2:$AJ$12,6,TRUE)</f>
        <v>0</v>
      </c>
      <c r="N4500">
        <f>VLOOKUP(I4500,AF$2:$AJ$12,5,TRUE)</f>
        <v>7</v>
      </c>
      <c r="O4500">
        <f>VLOOKUP(J4500,AG$2:$AJ$12,4,TRUE)</f>
        <v>4</v>
      </c>
      <c r="P4500">
        <f>VLOOKUP(K4500,AH$2:$AJ$12,3,TRUE)</f>
        <v>7</v>
      </c>
      <c r="Q4500">
        <f>VLOOKUP(L4500,AI$2:$AJ$12,2,TRUE)</f>
        <v>5</v>
      </c>
      <c r="T4500" t="str">
        <f t="shared" si="425"/>
        <v>Crimepoint.create(latitude:37.762, longitude:-122.482, drugdrink:0, misdemean:7, theft:4, violent:7, total:5, drugdrinkct:0, misdemeanct:6, theftct:2, violentct:1, totalct:9)</v>
      </c>
      <c r="U4500" t="str">
        <f t="shared" si="426"/>
        <v>{location: new google.maps.LatLng(37.762, -122.482), weight: 0},</v>
      </c>
      <c r="V4500" t="str">
        <f t="shared" si="421"/>
        <v>{location: new google.maps.LatLng(37.762, -122.482), weight: 1},</v>
      </c>
      <c r="W4500" t="str">
        <f t="shared" si="422"/>
        <v>{location: new google.maps.LatLng(37.762, -122.482), weight: 0},</v>
      </c>
      <c r="X4500" t="str">
        <f t="shared" si="423"/>
        <v>{location: new google.maps.LatLng(37.762, -122.482), weight: 1},</v>
      </c>
      <c r="Y4500" t="str">
        <f t="shared" si="424"/>
        <v>{location: new google.maps.LatLng(37.762, -122.482), weight: 1},</v>
      </c>
    </row>
    <row r="4501" spans="1:25" x14ac:dyDescent="0.2">
      <c r="A4501">
        <v>37.762</v>
      </c>
      <c r="B4501">
        <v>-122.48099999999999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f>VLOOKUP(H4501,AE$2:$AJ$12,6,TRUE)</f>
        <v>0</v>
      </c>
      <c r="N4501">
        <f>VLOOKUP(I4501,AF$2:$AJ$12,5,TRUE)</f>
        <v>0</v>
      </c>
      <c r="O4501">
        <f>VLOOKUP(J4501,AG$2:$AJ$12,4,TRUE)</f>
        <v>3</v>
      </c>
      <c r="P4501">
        <f>VLOOKUP(K4501,AH$2:$AJ$12,3,TRUE)</f>
        <v>0</v>
      </c>
      <c r="Q4501">
        <f>VLOOKUP(L4501,AI$2:$AJ$12,2,TRUE)</f>
        <v>0</v>
      </c>
      <c r="T4501" t="str">
        <f t="shared" si="425"/>
        <v>Crimepoint.create(latitude:37.762, longitude:-122.481, drugdrink:0, misdemean:0, theft:3, violent:0, total:0, drugdrinkct:0, misdemeanct:0, theftct:1, violentct:0, totalct:1)</v>
      </c>
      <c r="U4501" t="str">
        <f t="shared" si="426"/>
        <v>{location: new google.maps.LatLng(37.762, -122.481), weight: 0},</v>
      </c>
      <c r="V4501" t="str">
        <f t="shared" si="421"/>
        <v>{location: new google.maps.LatLng(37.762, -122.481), weight: 0},</v>
      </c>
      <c r="W4501" t="str">
        <f t="shared" si="422"/>
        <v>{location: new google.maps.LatLng(37.762, -122.481), weight: 0},</v>
      </c>
      <c r="X4501" t="str">
        <f t="shared" si="423"/>
        <v>{location: new google.maps.LatLng(37.762, -122.481), weight: 0},</v>
      </c>
      <c r="Y4501" t="str">
        <f t="shared" si="424"/>
        <v>{location: new google.maps.LatLng(37.762, -122.481), weight: 0},</v>
      </c>
    </row>
    <row r="4502" spans="1:25" x14ac:dyDescent="0.2">
      <c r="A4502">
        <v>37.762</v>
      </c>
      <c r="B4502">
        <v>-122.48</v>
      </c>
      <c r="C4502">
        <v>0</v>
      </c>
      <c r="D4502">
        <v>1</v>
      </c>
      <c r="E4502">
        <v>1</v>
      </c>
      <c r="F4502">
        <v>1</v>
      </c>
      <c r="G4502">
        <v>1</v>
      </c>
      <c r="H4502">
        <v>0</v>
      </c>
      <c r="I4502">
        <v>5</v>
      </c>
      <c r="J4502">
        <v>4</v>
      </c>
      <c r="K4502">
        <v>1</v>
      </c>
      <c r="L4502">
        <v>10</v>
      </c>
      <c r="M4502">
        <f>VLOOKUP(H4502,AE$2:$AJ$12,6,TRUE)</f>
        <v>0</v>
      </c>
      <c r="N4502">
        <f>VLOOKUP(I4502,AF$2:$AJ$12,5,TRUE)</f>
        <v>6</v>
      </c>
      <c r="O4502">
        <f>VLOOKUP(J4502,AG$2:$AJ$12,4,TRUE)</f>
        <v>6</v>
      </c>
      <c r="P4502">
        <f>VLOOKUP(K4502,AH$2:$AJ$12,3,TRUE)</f>
        <v>7</v>
      </c>
      <c r="Q4502">
        <f>VLOOKUP(L4502,AI$2:$AJ$12,2,TRUE)</f>
        <v>6</v>
      </c>
      <c r="T4502" t="str">
        <f t="shared" si="425"/>
        <v>Crimepoint.create(latitude:37.762, longitude:-122.48, drugdrink:0, misdemean:6, theft:6, violent:7, total:6, drugdrinkct:0, misdemeanct:5, theftct:4, violentct:1, totalct:10)</v>
      </c>
      <c r="U4502" t="str">
        <f t="shared" si="426"/>
        <v>{location: new google.maps.LatLng(37.762, -122.48), weight: 0},</v>
      </c>
      <c r="V4502" t="str">
        <f t="shared" si="421"/>
        <v>{location: new google.maps.LatLng(37.762, -122.48), weight: 1},</v>
      </c>
      <c r="W4502" t="str">
        <f t="shared" si="422"/>
        <v>{location: new google.maps.LatLng(37.762, -122.48), weight: 1},</v>
      </c>
      <c r="X4502" t="str">
        <f t="shared" si="423"/>
        <v>{location: new google.maps.LatLng(37.762, -122.48), weight: 1},</v>
      </c>
      <c r="Y4502" t="str">
        <f t="shared" si="424"/>
        <v>{location: new google.maps.LatLng(37.762, -122.48), weight: 1},</v>
      </c>
    </row>
    <row r="4503" spans="1:25" x14ac:dyDescent="0.2">
      <c r="A4503">
        <v>37.762</v>
      </c>
      <c r="B4503">
        <v>-122.479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1</v>
      </c>
      <c r="K4503">
        <v>0</v>
      </c>
      <c r="L4503">
        <v>2</v>
      </c>
      <c r="M4503">
        <f>VLOOKUP(H4503,AE$2:$AJ$12,6,TRUE)</f>
        <v>0</v>
      </c>
      <c r="N4503">
        <f>VLOOKUP(I4503,AF$2:$AJ$12,5,TRUE)</f>
        <v>2</v>
      </c>
      <c r="O4503">
        <f>VLOOKUP(J4503,AG$2:$AJ$12,4,TRUE)</f>
        <v>3</v>
      </c>
      <c r="P4503">
        <f>VLOOKUP(K4503,AH$2:$AJ$12,3,TRUE)</f>
        <v>0</v>
      </c>
      <c r="Q4503">
        <f>VLOOKUP(L4503,AI$2:$AJ$12,2,TRUE)</f>
        <v>1</v>
      </c>
      <c r="T4503" t="str">
        <f t="shared" si="425"/>
        <v>Crimepoint.create(latitude:37.762, longitude:-122.479, drugdrink:0, misdemean:2, theft:3, violent:0, total:1, drugdrinkct:0, misdemeanct:1, theftct:1, violentct:0, totalct:2)</v>
      </c>
      <c r="U4503" t="str">
        <f t="shared" si="426"/>
        <v>{location: new google.maps.LatLng(37.762, -122.479), weight: 0},</v>
      </c>
      <c r="V4503" t="str">
        <f t="shared" si="421"/>
        <v>{location: new google.maps.LatLng(37.762, -122.479), weight: 0},</v>
      </c>
      <c r="W4503" t="str">
        <f t="shared" si="422"/>
        <v>{location: new google.maps.LatLng(37.762, -122.479), weight: 0},</v>
      </c>
      <c r="X4503" t="str">
        <f t="shared" si="423"/>
        <v>{location: new google.maps.LatLng(37.762, -122.479), weight: 0},</v>
      </c>
      <c r="Y4503" t="str">
        <f t="shared" si="424"/>
        <v>{location: new google.maps.LatLng(37.762, -122.479), weight: 0},</v>
      </c>
    </row>
    <row r="4504" spans="1:25" x14ac:dyDescent="0.2">
      <c r="A4504">
        <v>37.762</v>
      </c>
      <c r="B4504">
        <v>-122.47799999999999</v>
      </c>
      <c r="C4504">
        <v>0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4</v>
      </c>
      <c r="J4504">
        <v>0</v>
      </c>
      <c r="K4504">
        <v>1</v>
      </c>
      <c r="L4504">
        <v>5</v>
      </c>
      <c r="M4504">
        <f>VLOOKUP(H4504,AE$2:$AJ$12,6,TRUE)</f>
        <v>0</v>
      </c>
      <c r="N4504">
        <f>VLOOKUP(I4504,AF$2:$AJ$12,5,TRUE)</f>
        <v>6</v>
      </c>
      <c r="O4504">
        <f>VLOOKUP(J4504,AG$2:$AJ$12,4,TRUE)</f>
        <v>0</v>
      </c>
      <c r="P4504">
        <f>VLOOKUP(K4504,AH$2:$AJ$12,3,TRUE)</f>
        <v>7</v>
      </c>
      <c r="Q4504">
        <f>VLOOKUP(L4504,AI$2:$AJ$12,2,TRUE)</f>
        <v>4</v>
      </c>
      <c r="T4504" t="str">
        <f t="shared" si="425"/>
        <v>Crimepoint.create(latitude:37.762, longitude:-122.478, drugdrink:0, misdemean:6, theft:0, violent:7, total:4, drugdrinkct:0, misdemeanct:4, theftct:0, violentct:1, totalct:5)</v>
      </c>
      <c r="U4504" t="str">
        <f t="shared" si="426"/>
        <v>{location: new google.maps.LatLng(37.762, -122.478), weight: 0},</v>
      </c>
      <c r="V4504" t="str">
        <f t="shared" si="421"/>
        <v>{location: new google.maps.LatLng(37.762, -122.478), weight: 1},</v>
      </c>
      <c r="W4504" t="str">
        <f t="shared" si="422"/>
        <v>{location: new google.maps.LatLng(37.762, -122.478), weight: 0},</v>
      </c>
      <c r="X4504" t="str">
        <f t="shared" si="423"/>
        <v>{location: new google.maps.LatLng(37.762, -122.478), weight: 1},</v>
      </c>
      <c r="Y4504" t="str">
        <f t="shared" si="424"/>
        <v>{location: new google.maps.LatLng(37.762, -122.478), weight: 0},</v>
      </c>
    </row>
    <row r="4505" spans="1:25" x14ac:dyDescent="0.2">
      <c r="A4505">
        <v>37.762</v>
      </c>
      <c r="B4505">
        <v>-122.477</v>
      </c>
      <c r="C4505">
        <v>0</v>
      </c>
      <c r="D4505">
        <v>1</v>
      </c>
      <c r="E4505">
        <v>0</v>
      </c>
      <c r="F4505">
        <v>3</v>
      </c>
      <c r="G4505">
        <v>1</v>
      </c>
      <c r="H4505">
        <v>0</v>
      </c>
      <c r="I4505">
        <v>5</v>
      </c>
      <c r="J4505">
        <v>0</v>
      </c>
      <c r="K4505">
        <v>4</v>
      </c>
      <c r="L4505">
        <v>9</v>
      </c>
      <c r="M4505">
        <f>VLOOKUP(H4505,AE$2:$AJ$12,6,TRUE)</f>
        <v>0</v>
      </c>
      <c r="N4505">
        <f>VLOOKUP(I4505,AF$2:$AJ$12,5,TRUE)</f>
        <v>6</v>
      </c>
      <c r="O4505">
        <f>VLOOKUP(J4505,AG$2:$AJ$12,4,TRUE)</f>
        <v>0</v>
      </c>
      <c r="P4505">
        <f>VLOOKUP(K4505,AH$2:$AJ$12,3,TRUE)</f>
        <v>8</v>
      </c>
      <c r="Q4505">
        <f>VLOOKUP(L4505,AI$2:$AJ$12,2,TRUE)</f>
        <v>5</v>
      </c>
      <c r="T4505" t="str">
        <f t="shared" si="425"/>
        <v>Crimepoint.create(latitude:37.762, longitude:-122.477, drugdrink:0, misdemean:6, theft:0, violent:8, total:5, drugdrinkct:0, misdemeanct:5, theftct:0, violentct:4, totalct:9)</v>
      </c>
      <c r="U4505" t="str">
        <f t="shared" si="426"/>
        <v>{location: new google.maps.LatLng(37.762, -122.477), weight: 0},</v>
      </c>
      <c r="V4505" t="str">
        <f t="shared" si="421"/>
        <v>{location: new google.maps.LatLng(37.762, -122.477), weight: 1},</v>
      </c>
      <c r="W4505" t="str">
        <f t="shared" si="422"/>
        <v>{location: new google.maps.LatLng(37.762, -122.477), weight: 0},</v>
      </c>
      <c r="X4505" t="str">
        <f t="shared" si="423"/>
        <v>{location: new google.maps.LatLng(37.762, -122.477), weight: 3},</v>
      </c>
      <c r="Y4505" t="str">
        <f t="shared" si="424"/>
        <v>{location: new google.maps.LatLng(37.762, -122.477), weight: 1},</v>
      </c>
    </row>
    <row r="4506" spans="1:25" x14ac:dyDescent="0.2">
      <c r="A4506">
        <v>37.762</v>
      </c>
      <c r="B4506">
        <v>-122.476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1</v>
      </c>
      <c r="J4506">
        <v>2</v>
      </c>
      <c r="K4506">
        <v>2</v>
      </c>
      <c r="L4506">
        <v>6</v>
      </c>
      <c r="M4506">
        <f>VLOOKUP(H4506,AE$2:$AJ$12,6,TRUE)</f>
        <v>8</v>
      </c>
      <c r="N4506">
        <f>VLOOKUP(I4506,AF$2:$AJ$12,5,TRUE)</f>
        <v>2</v>
      </c>
      <c r="O4506">
        <f>VLOOKUP(J4506,AG$2:$AJ$12,4,TRUE)</f>
        <v>4</v>
      </c>
      <c r="P4506">
        <f>VLOOKUP(K4506,AH$2:$AJ$12,3,TRUE)</f>
        <v>7</v>
      </c>
      <c r="Q4506">
        <f>VLOOKUP(L4506,AI$2:$AJ$12,2,TRUE)</f>
        <v>4</v>
      </c>
      <c r="T4506" t="str">
        <f t="shared" si="425"/>
        <v>Crimepoint.create(latitude:37.762, longitude:-122.476, drugdrink:8, misdemean:2, theft:4, violent:7, total:4, drugdrinkct:1, misdemeanct:1, theftct:2, violentct:2, totalct:6)</v>
      </c>
      <c r="U4506" t="str">
        <f t="shared" si="426"/>
        <v>{location: new google.maps.LatLng(37.762, -122.476), weight: 1},</v>
      </c>
      <c r="V4506" t="str">
        <f t="shared" si="421"/>
        <v>{location: new google.maps.LatLng(37.762, -122.476), weight: 0},</v>
      </c>
      <c r="W4506" t="str">
        <f t="shared" si="422"/>
        <v>{location: new google.maps.LatLng(37.762, -122.476), weight: 0},</v>
      </c>
      <c r="X4506" t="str">
        <f t="shared" si="423"/>
        <v>{location: new google.maps.LatLng(37.762, -122.476), weight: 1},</v>
      </c>
      <c r="Y4506" t="str">
        <f t="shared" si="424"/>
        <v>{location: new google.maps.LatLng(37.762, -122.476), weight: 0},</v>
      </c>
    </row>
    <row r="4507" spans="1:25" x14ac:dyDescent="0.2">
      <c r="A4507">
        <v>37.762</v>
      </c>
      <c r="B4507">
        <v>-122.47499999999999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4</v>
      </c>
      <c r="K4507">
        <v>0</v>
      </c>
      <c r="L4507">
        <v>4</v>
      </c>
      <c r="M4507">
        <f>VLOOKUP(H4507,AE$2:$AJ$12,6,TRUE)</f>
        <v>0</v>
      </c>
      <c r="N4507">
        <f>VLOOKUP(I4507,AF$2:$AJ$12,5,TRUE)</f>
        <v>0</v>
      </c>
      <c r="O4507">
        <f>VLOOKUP(J4507,AG$2:$AJ$12,4,TRUE)</f>
        <v>6</v>
      </c>
      <c r="P4507">
        <f>VLOOKUP(K4507,AH$2:$AJ$12,3,TRUE)</f>
        <v>0</v>
      </c>
      <c r="Q4507">
        <f>VLOOKUP(L4507,AI$2:$AJ$12,2,TRUE)</f>
        <v>3</v>
      </c>
      <c r="T4507" t="str">
        <f t="shared" si="425"/>
        <v>Crimepoint.create(latitude:37.762, longitude:-122.475, drugdrink:0, misdemean:0, theft:6, violent:0, total:3, drugdrinkct:0, misdemeanct:0, theftct:4, violentct:0, totalct:4)</v>
      </c>
      <c r="U4507" t="str">
        <f t="shared" si="426"/>
        <v>{location: new google.maps.LatLng(37.762, -122.475), weight: 0},</v>
      </c>
      <c r="V4507" t="str">
        <f t="shared" si="421"/>
        <v>{location: new google.maps.LatLng(37.762, -122.475), weight: 0},</v>
      </c>
      <c r="W4507" t="str">
        <f t="shared" si="422"/>
        <v>{location: new google.maps.LatLng(37.762, -122.475), weight: 1},</v>
      </c>
      <c r="X4507" t="str">
        <f t="shared" si="423"/>
        <v>{location: new google.maps.LatLng(37.762, -122.475), weight: 0},</v>
      </c>
      <c r="Y4507" t="str">
        <f t="shared" si="424"/>
        <v>{location: new google.maps.LatLng(37.762, -122.475), weight: 0},</v>
      </c>
    </row>
    <row r="4508" spans="1:25" x14ac:dyDescent="0.2">
      <c r="A4508">
        <v>37.762</v>
      </c>
      <c r="B4508">
        <v>-122.474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1</v>
      </c>
      <c r="L4508">
        <v>2</v>
      </c>
      <c r="M4508">
        <f>VLOOKUP(H4508,AE$2:$AJ$12,6,TRUE)</f>
        <v>0</v>
      </c>
      <c r="N4508">
        <f>VLOOKUP(I4508,AF$2:$AJ$12,5,TRUE)</f>
        <v>2</v>
      </c>
      <c r="O4508">
        <f>VLOOKUP(J4508,AG$2:$AJ$12,4,TRUE)</f>
        <v>0</v>
      </c>
      <c r="P4508">
        <f>VLOOKUP(K4508,AH$2:$AJ$12,3,TRUE)</f>
        <v>7</v>
      </c>
      <c r="Q4508">
        <f>VLOOKUP(L4508,AI$2:$AJ$12,2,TRUE)</f>
        <v>1</v>
      </c>
      <c r="T4508" t="str">
        <f t="shared" si="425"/>
        <v>Crimepoint.create(latitude:37.762, longitude:-122.474, drugdrink:0, misdemean:2, theft:0, violent:7, total:1, drugdrinkct:0, misdemeanct:1, theftct:0, violentct:1, totalct:2)</v>
      </c>
      <c r="U4508" t="str">
        <f t="shared" si="426"/>
        <v>{location: new google.maps.LatLng(37.762, -122.474), weight: 0},</v>
      </c>
      <c r="V4508" t="str">
        <f t="shared" si="421"/>
        <v>{location: new google.maps.LatLng(37.762, -122.474), weight: 0},</v>
      </c>
      <c r="W4508" t="str">
        <f t="shared" si="422"/>
        <v>{location: new google.maps.LatLng(37.762, -122.474), weight: 0},</v>
      </c>
      <c r="X4508" t="str">
        <f t="shared" si="423"/>
        <v>{location: new google.maps.LatLng(37.762, -122.474), weight: 1},</v>
      </c>
      <c r="Y4508" t="str">
        <f t="shared" si="424"/>
        <v>{location: new google.maps.LatLng(37.762, -122.474), weight: 0},</v>
      </c>
    </row>
    <row r="4509" spans="1:25" x14ac:dyDescent="0.2">
      <c r="A4509">
        <v>37.762</v>
      </c>
      <c r="B4509">
        <v>-122.473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2</v>
      </c>
      <c r="J4509">
        <v>1</v>
      </c>
      <c r="K4509">
        <v>1</v>
      </c>
      <c r="L4509">
        <v>4</v>
      </c>
      <c r="M4509">
        <f>VLOOKUP(H4509,AE$2:$AJ$12,6,TRUE)</f>
        <v>0</v>
      </c>
      <c r="N4509">
        <f>VLOOKUP(I4509,AF$2:$AJ$12,5,TRUE)</f>
        <v>4</v>
      </c>
      <c r="O4509">
        <f>VLOOKUP(J4509,AG$2:$AJ$12,4,TRUE)</f>
        <v>3</v>
      </c>
      <c r="P4509">
        <f>VLOOKUP(K4509,AH$2:$AJ$12,3,TRUE)</f>
        <v>7</v>
      </c>
      <c r="Q4509">
        <f>VLOOKUP(L4509,AI$2:$AJ$12,2,TRUE)</f>
        <v>3</v>
      </c>
      <c r="T4509" t="str">
        <f t="shared" si="425"/>
        <v>Crimepoint.create(latitude:37.762, longitude:-122.473, drugdrink:0, misdemean:4, theft:3, violent:7, total:3, drugdrinkct:0, misdemeanct:2, theftct:1, violentct:1, totalct:4)</v>
      </c>
      <c r="U4509" t="str">
        <f t="shared" si="426"/>
        <v>{location: new google.maps.LatLng(37.762, -122.473), weight: 0},</v>
      </c>
      <c r="V4509" t="str">
        <f t="shared" si="421"/>
        <v>{location: new google.maps.LatLng(37.762, -122.473), weight: 0},</v>
      </c>
      <c r="W4509" t="str">
        <f t="shared" si="422"/>
        <v>{location: new google.maps.LatLng(37.762, -122.473), weight: 0},</v>
      </c>
      <c r="X4509" t="str">
        <f t="shared" si="423"/>
        <v>{location: new google.maps.LatLng(37.762, -122.473), weight: 1},</v>
      </c>
      <c r="Y4509" t="str">
        <f t="shared" si="424"/>
        <v>{location: new google.maps.LatLng(37.762, -122.473), weight: 0},</v>
      </c>
    </row>
    <row r="4510" spans="1:25" x14ac:dyDescent="0.2">
      <c r="A4510">
        <v>37.762</v>
      </c>
      <c r="B4510">
        <v>-122.47199999999999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3</v>
      </c>
      <c r="K4510">
        <v>0</v>
      </c>
      <c r="L4510">
        <v>4</v>
      </c>
      <c r="M4510">
        <f>VLOOKUP(H4510,AE$2:$AJ$12,6,TRUE)</f>
        <v>0</v>
      </c>
      <c r="N4510">
        <f>VLOOKUP(I4510,AF$2:$AJ$12,5,TRUE)</f>
        <v>2</v>
      </c>
      <c r="O4510">
        <f>VLOOKUP(J4510,AG$2:$AJ$12,4,TRUE)</f>
        <v>5</v>
      </c>
      <c r="P4510">
        <f>VLOOKUP(K4510,AH$2:$AJ$12,3,TRUE)</f>
        <v>0</v>
      </c>
      <c r="Q4510">
        <f>VLOOKUP(L4510,AI$2:$AJ$12,2,TRUE)</f>
        <v>3</v>
      </c>
      <c r="T4510" t="str">
        <f t="shared" si="425"/>
        <v>Crimepoint.create(latitude:37.762, longitude:-122.472, drugdrink:0, misdemean:2, theft:5, violent:0, total:3, drugdrinkct:0, misdemeanct:1, theftct:3, violentct:0, totalct:4)</v>
      </c>
      <c r="U4510" t="str">
        <f t="shared" si="426"/>
        <v>{location: new google.maps.LatLng(37.762, -122.472), weight: 0},</v>
      </c>
      <c r="V4510" t="str">
        <f t="shared" si="421"/>
        <v>{location: new google.maps.LatLng(37.762, -122.472), weight: 0},</v>
      </c>
      <c r="W4510" t="str">
        <f t="shared" si="422"/>
        <v>{location: new google.maps.LatLng(37.762, -122.472), weight: 0},</v>
      </c>
      <c r="X4510" t="str">
        <f t="shared" si="423"/>
        <v>{location: new google.maps.LatLng(37.762, -122.472), weight: 0},</v>
      </c>
      <c r="Y4510" t="str">
        <f t="shared" si="424"/>
        <v>{location: new google.maps.LatLng(37.762, -122.472), weight: 0},</v>
      </c>
    </row>
    <row r="4511" spans="1:25" x14ac:dyDescent="0.2">
      <c r="A4511">
        <v>37.762</v>
      </c>
      <c r="B4511">
        <v>-122.47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4</v>
      </c>
      <c r="J4511">
        <v>0</v>
      </c>
      <c r="K4511">
        <v>1</v>
      </c>
      <c r="L4511">
        <v>5</v>
      </c>
      <c r="M4511">
        <f>VLOOKUP(H4511,AE$2:$AJ$12,6,TRUE)</f>
        <v>0</v>
      </c>
      <c r="N4511">
        <f>VLOOKUP(I4511,AF$2:$AJ$12,5,TRUE)</f>
        <v>6</v>
      </c>
      <c r="O4511">
        <f>VLOOKUP(J4511,AG$2:$AJ$12,4,TRUE)</f>
        <v>0</v>
      </c>
      <c r="P4511">
        <f>VLOOKUP(K4511,AH$2:$AJ$12,3,TRUE)</f>
        <v>7</v>
      </c>
      <c r="Q4511">
        <f>VLOOKUP(L4511,AI$2:$AJ$12,2,TRUE)</f>
        <v>4</v>
      </c>
      <c r="T4511" t="str">
        <f t="shared" si="425"/>
        <v>Crimepoint.create(latitude:37.762, longitude:-122.47, drugdrink:0, misdemean:6, theft:0, violent:7, total:4, drugdrinkct:0, misdemeanct:4, theftct:0, violentct:1, totalct:5)</v>
      </c>
      <c r="U4511" t="str">
        <f t="shared" si="426"/>
        <v>{location: new google.maps.LatLng(37.762, -122.47), weight: 0},</v>
      </c>
      <c r="V4511" t="str">
        <f t="shared" si="421"/>
        <v>{location: new google.maps.LatLng(37.762, -122.47), weight: 1},</v>
      </c>
      <c r="W4511" t="str">
        <f t="shared" si="422"/>
        <v>{location: new google.maps.LatLng(37.762, -122.47), weight: 0},</v>
      </c>
      <c r="X4511" t="str">
        <f t="shared" si="423"/>
        <v>{location: new google.maps.LatLng(37.762, -122.47), weight: 1},</v>
      </c>
      <c r="Y4511" t="str">
        <f t="shared" si="424"/>
        <v>{location: new google.maps.LatLng(37.762, -122.47), weight: 0},</v>
      </c>
    </row>
    <row r="4512" spans="1:25" x14ac:dyDescent="0.2">
      <c r="A4512">
        <v>37.762</v>
      </c>
      <c r="B4512">
        <v>-122.46899999999999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2</v>
      </c>
      <c r="J4512">
        <v>4</v>
      </c>
      <c r="K4512">
        <v>0</v>
      </c>
      <c r="L4512">
        <v>6</v>
      </c>
      <c r="M4512">
        <f>VLOOKUP(H4512,AE$2:$AJ$12,6,TRUE)</f>
        <v>0</v>
      </c>
      <c r="N4512">
        <f>VLOOKUP(I4512,AF$2:$AJ$12,5,TRUE)</f>
        <v>4</v>
      </c>
      <c r="O4512">
        <f>VLOOKUP(J4512,AG$2:$AJ$12,4,TRUE)</f>
        <v>6</v>
      </c>
      <c r="P4512">
        <f>VLOOKUP(K4512,AH$2:$AJ$12,3,TRUE)</f>
        <v>0</v>
      </c>
      <c r="Q4512">
        <f>VLOOKUP(L4512,AI$2:$AJ$12,2,TRUE)</f>
        <v>4</v>
      </c>
      <c r="T4512" t="str">
        <f t="shared" si="425"/>
        <v>Crimepoint.create(latitude:37.762, longitude:-122.469, drugdrink:0, misdemean:4, theft:6, violent:0, total:4, drugdrinkct:0, misdemeanct:2, theftct:4, violentct:0, totalct:6)</v>
      </c>
      <c r="U4512" t="str">
        <f t="shared" si="426"/>
        <v>{location: new google.maps.LatLng(37.762, -122.469), weight: 0},</v>
      </c>
      <c r="V4512" t="str">
        <f t="shared" si="421"/>
        <v>{location: new google.maps.LatLng(37.762, -122.469), weight: 0},</v>
      </c>
      <c r="W4512" t="str">
        <f t="shared" si="422"/>
        <v>{location: new google.maps.LatLng(37.762, -122.469), weight: 1},</v>
      </c>
      <c r="X4512" t="str">
        <f t="shared" si="423"/>
        <v>{location: new google.maps.LatLng(37.762, -122.469), weight: 0},</v>
      </c>
      <c r="Y4512" t="str">
        <f t="shared" si="424"/>
        <v>{location: new google.maps.LatLng(37.762, -122.469), weight: 0},</v>
      </c>
    </row>
    <row r="4513" spans="1:25" x14ac:dyDescent="0.2">
      <c r="A4513">
        <v>37.762</v>
      </c>
      <c r="B4513">
        <v>-122.468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3</v>
      </c>
      <c r="J4513">
        <v>1</v>
      </c>
      <c r="K4513">
        <v>0</v>
      </c>
      <c r="L4513">
        <v>5</v>
      </c>
      <c r="M4513">
        <f>VLOOKUP(H4513,AE$2:$AJ$12,6,TRUE)</f>
        <v>8</v>
      </c>
      <c r="N4513">
        <f>VLOOKUP(I4513,AF$2:$AJ$12,5,TRUE)</f>
        <v>5</v>
      </c>
      <c r="O4513">
        <f>VLOOKUP(J4513,AG$2:$AJ$12,4,TRUE)</f>
        <v>3</v>
      </c>
      <c r="P4513">
        <f>VLOOKUP(K4513,AH$2:$AJ$12,3,TRUE)</f>
        <v>0</v>
      </c>
      <c r="Q4513">
        <f>VLOOKUP(L4513,AI$2:$AJ$12,2,TRUE)</f>
        <v>4</v>
      </c>
      <c r="T4513" t="str">
        <f t="shared" si="425"/>
        <v>Crimepoint.create(latitude:37.762, longitude:-122.468, drugdrink:8, misdemean:5, theft:3, violent:0, total:4, drugdrinkct:1, misdemeanct:3, theftct:1, violentct:0, totalct:5)</v>
      </c>
      <c r="U4513" t="str">
        <f t="shared" si="426"/>
        <v>{location: new google.maps.LatLng(37.762, -122.468), weight: 1},</v>
      </c>
      <c r="V4513" t="str">
        <f t="shared" si="421"/>
        <v>{location: new google.maps.LatLng(37.762, -122.468), weight: 1},</v>
      </c>
      <c r="W4513" t="str">
        <f t="shared" si="422"/>
        <v>{location: new google.maps.LatLng(37.762, -122.468), weight: 0},</v>
      </c>
      <c r="X4513" t="str">
        <f t="shared" si="423"/>
        <v>{location: new google.maps.LatLng(37.762, -122.468), weight: 0},</v>
      </c>
      <c r="Y4513" t="str">
        <f t="shared" si="424"/>
        <v>{location: new google.maps.LatLng(37.762, -122.468), weight: 0},</v>
      </c>
    </row>
    <row r="4514" spans="1:25" x14ac:dyDescent="0.2">
      <c r="A4514">
        <v>37.762</v>
      </c>
      <c r="B4514">
        <v>-122.467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2</v>
      </c>
      <c r="J4514">
        <v>3</v>
      </c>
      <c r="K4514">
        <v>0</v>
      </c>
      <c r="L4514">
        <v>6</v>
      </c>
      <c r="M4514">
        <f>VLOOKUP(H4514,AE$2:$AJ$12,6,TRUE)</f>
        <v>8</v>
      </c>
      <c r="N4514">
        <f>VLOOKUP(I4514,AF$2:$AJ$12,5,TRUE)</f>
        <v>4</v>
      </c>
      <c r="O4514">
        <f>VLOOKUP(J4514,AG$2:$AJ$12,4,TRUE)</f>
        <v>5</v>
      </c>
      <c r="P4514">
        <f>VLOOKUP(K4514,AH$2:$AJ$12,3,TRUE)</f>
        <v>0</v>
      </c>
      <c r="Q4514">
        <f>VLOOKUP(L4514,AI$2:$AJ$12,2,TRUE)</f>
        <v>4</v>
      </c>
      <c r="T4514" t="str">
        <f t="shared" si="425"/>
        <v>Crimepoint.create(latitude:37.762, longitude:-122.467, drugdrink:8, misdemean:4, theft:5, violent:0, total:4, drugdrinkct:1, misdemeanct:2, theftct:3, violentct:0, totalct:6)</v>
      </c>
      <c r="U4514" t="str">
        <f t="shared" si="426"/>
        <v>{location: new google.maps.LatLng(37.762, -122.467), weight: 1},</v>
      </c>
      <c r="V4514" t="str">
        <f t="shared" si="421"/>
        <v>{location: new google.maps.LatLng(37.762, -122.467), weight: 0},</v>
      </c>
      <c r="W4514" t="str">
        <f t="shared" si="422"/>
        <v>{location: new google.maps.LatLng(37.762, -122.467), weight: 0},</v>
      </c>
      <c r="X4514" t="str">
        <f t="shared" si="423"/>
        <v>{location: new google.maps.LatLng(37.762, -122.467), weight: 0},</v>
      </c>
      <c r="Y4514" t="str">
        <f t="shared" si="424"/>
        <v>{location: new google.maps.LatLng(37.762, -122.467), weight: 0},</v>
      </c>
    </row>
    <row r="4515" spans="1:25" x14ac:dyDescent="0.2">
      <c r="A4515">
        <v>37.762</v>
      </c>
      <c r="B4515">
        <v>-122.46599999999999</v>
      </c>
      <c r="C4515">
        <v>0</v>
      </c>
      <c r="D4515">
        <v>3</v>
      </c>
      <c r="E4515">
        <v>1</v>
      </c>
      <c r="F4515">
        <v>1</v>
      </c>
      <c r="G4515">
        <v>1</v>
      </c>
      <c r="H4515">
        <v>0</v>
      </c>
      <c r="I4515">
        <v>13</v>
      </c>
      <c r="J4515">
        <v>4</v>
      </c>
      <c r="K4515">
        <v>1</v>
      </c>
      <c r="L4515">
        <v>18</v>
      </c>
      <c r="M4515">
        <f>VLOOKUP(H4515,AE$2:$AJ$12,6,TRUE)</f>
        <v>0</v>
      </c>
      <c r="N4515">
        <f>VLOOKUP(I4515,AF$2:$AJ$12,5,TRUE)</f>
        <v>8</v>
      </c>
      <c r="O4515">
        <f>VLOOKUP(J4515,AG$2:$AJ$12,4,TRUE)</f>
        <v>6</v>
      </c>
      <c r="P4515">
        <f>VLOOKUP(K4515,AH$2:$AJ$12,3,TRUE)</f>
        <v>7</v>
      </c>
      <c r="Q4515">
        <f>VLOOKUP(L4515,AI$2:$AJ$12,2,TRUE)</f>
        <v>7</v>
      </c>
      <c r="T4515" t="str">
        <f t="shared" si="425"/>
        <v>Crimepoint.create(latitude:37.762, longitude:-122.466, drugdrink:0, misdemean:8, theft:6, violent:7, total:7, drugdrinkct:0, misdemeanct:13, theftct:4, violentct:1, totalct:18)</v>
      </c>
      <c r="U4515" t="str">
        <f t="shared" si="426"/>
        <v>{location: new google.maps.LatLng(37.762, -122.466), weight: 0},</v>
      </c>
      <c r="V4515" t="str">
        <f t="shared" si="421"/>
        <v>{location: new google.maps.LatLng(37.762, -122.466), weight: 3},</v>
      </c>
      <c r="W4515" t="str">
        <f t="shared" si="422"/>
        <v>{location: new google.maps.LatLng(37.762, -122.466), weight: 1},</v>
      </c>
      <c r="X4515" t="str">
        <f t="shared" si="423"/>
        <v>{location: new google.maps.LatLng(37.762, -122.466), weight: 1},</v>
      </c>
      <c r="Y4515" t="str">
        <f t="shared" si="424"/>
        <v>{location: new google.maps.LatLng(37.762, -122.466), weight: 1},</v>
      </c>
    </row>
    <row r="4516" spans="1:25" x14ac:dyDescent="0.2">
      <c r="A4516">
        <v>37.762</v>
      </c>
      <c r="B4516">
        <v>-122.465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0</v>
      </c>
      <c r="L4516">
        <v>2</v>
      </c>
      <c r="M4516">
        <f>VLOOKUP(H4516,AE$2:$AJ$12,6,TRUE)</f>
        <v>0</v>
      </c>
      <c r="N4516">
        <f>VLOOKUP(I4516,AF$2:$AJ$12,5,TRUE)</f>
        <v>2</v>
      </c>
      <c r="O4516">
        <f>VLOOKUP(J4516,AG$2:$AJ$12,4,TRUE)</f>
        <v>3</v>
      </c>
      <c r="P4516">
        <f>VLOOKUP(K4516,AH$2:$AJ$12,3,TRUE)</f>
        <v>0</v>
      </c>
      <c r="Q4516">
        <f>VLOOKUP(L4516,AI$2:$AJ$12,2,TRUE)</f>
        <v>1</v>
      </c>
      <c r="T4516" t="str">
        <f t="shared" si="425"/>
        <v>Crimepoint.create(latitude:37.762, longitude:-122.465, drugdrink:0, misdemean:2, theft:3, violent:0, total:1, drugdrinkct:0, misdemeanct:1, theftct:1, violentct:0, totalct:2)</v>
      </c>
      <c r="U4516" t="str">
        <f t="shared" si="426"/>
        <v>{location: new google.maps.LatLng(37.762, -122.465), weight: 0},</v>
      </c>
      <c r="V4516" t="str">
        <f t="shared" si="421"/>
        <v>{location: new google.maps.LatLng(37.762, -122.465), weight: 0},</v>
      </c>
      <c r="W4516" t="str">
        <f t="shared" si="422"/>
        <v>{location: new google.maps.LatLng(37.762, -122.465), weight: 0},</v>
      </c>
      <c r="X4516" t="str">
        <f t="shared" si="423"/>
        <v>{location: new google.maps.LatLng(37.762, -122.465), weight: 0},</v>
      </c>
      <c r="Y4516" t="str">
        <f t="shared" si="424"/>
        <v>{location: new google.maps.LatLng(37.762, -122.465), weight: 0},</v>
      </c>
    </row>
    <row r="4517" spans="1:25" x14ac:dyDescent="0.2">
      <c r="A4517">
        <v>37.762</v>
      </c>
      <c r="B4517">
        <v>-122.464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6</v>
      </c>
      <c r="J4517">
        <v>0</v>
      </c>
      <c r="K4517">
        <v>0</v>
      </c>
      <c r="L4517">
        <v>6</v>
      </c>
      <c r="M4517">
        <f>VLOOKUP(H4517,AE$2:$AJ$12,6,TRUE)</f>
        <v>0</v>
      </c>
      <c r="N4517">
        <f>VLOOKUP(I4517,AF$2:$AJ$12,5,TRUE)</f>
        <v>7</v>
      </c>
      <c r="O4517">
        <f>VLOOKUP(J4517,AG$2:$AJ$12,4,TRUE)</f>
        <v>0</v>
      </c>
      <c r="P4517">
        <f>VLOOKUP(K4517,AH$2:$AJ$12,3,TRUE)</f>
        <v>0</v>
      </c>
      <c r="Q4517">
        <f>VLOOKUP(L4517,AI$2:$AJ$12,2,TRUE)</f>
        <v>4</v>
      </c>
      <c r="T4517" t="str">
        <f t="shared" si="425"/>
        <v>Crimepoint.create(latitude:37.762, longitude:-122.464, drugdrink:0, misdemean:7, theft:0, violent:0, total:4, drugdrinkct:0, misdemeanct:6, theftct:0, violentct:0, totalct:6)</v>
      </c>
      <c r="U4517" t="str">
        <f t="shared" si="426"/>
        <v>{location: new google.maps.LatLng(37.762, -122.464), weight: 0},</v>
      </c>
      <c r="V4517" t="str">
        <f t="shared" si="421"/>
        <v>{location: new google.maps.LatLng(37.762, -122.464), weight: 1},</v>
      </c>
      <c r="W4517" t="str">
        <f t="shared" si="422"/>
        <v>{location: new google.maps.LatLng(37.762, -122.464), weight: 0},</v>
      </c>
      <c r="X4517" t="str">
        <f t="shared" si="423"/>
        <v>{location: new google.maps.LatLng(37.762, -122.464), weight: 0},</v>
      </c>
      <c r="Y4517" t="str">
        <f t="shared" si="424"/>
        <v>{location: new google.maps.LatLng(37.762, -122.464), weight: 0},</v>
      </c>
    </row>
    <row r="4518" spans="1:25" x14ac:dyDescent="0.2">
      <c r="A4518">
        <v>37.762</v>
      </c>
      <c r="B4518">
        <v>-122.46299999999999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2</v>
      </c>
      <c r="K4518">
        <v>0</v>
      </c>
      <c r="L4518">
        <v>3</v>
      </c>
      <c r="M4518">
        <f>VLOOKUP(H4518,AE$2:$AJ$12,6,TRUE)</f>
        <v>0</v>
      </c>
      <c r="N4518">
        <f>VLOOKUP(I4518,AF$2:$AJ$12,5,TRUE)</f>
        <v>2</v>
      </c>
      <c r="O4518">
        <f>VLOOKUP(J4518,AG$2:$AJ$12,4,TRUE)</f>
        <v>4</v>
      </c>
      <c r="P4518">
        <f>VLOOKUP(K4518,AH$2:$AJ$12,3,TRUE)</f>
        <v>0</v>
      </c>
      <c r="Q4518">
        <f>VLOOKUP(L4518,AI$2:$AJ$12,2,TRUE)</f>
        <v>2</v>
      </c>
      <c r="T4518" t="str">
        <f t="shared" si="425"/>
        <v>Crimepoint.create(latitude:37.762, longitude:-122.463, drugdrink:0, misdemean:2, theft:4, violent:0, total:2, drugdrinkct:0, misdemeanct:1, theftct:2, violentct:0, totalct:3)</v>
      </c>
      <c r="U4518" t="str">
        <f t="shared" si="426"/>
        <v>{location: new google.maps.LatLng(37.762, -122.463), weight: 0},</v>
      </c>
      <c r="V4518" t="str">
        <f t="shared" si="421"/>
        <v>{location: new google.maps.LatLng(37.762, -122.463), weight: 0},</v>
      </c>
      <c r="W4518" t="str">
        <f t="shared" si="422"/>
        <v>{location: new google.maps.LatLng(37.762, -122.463), weight: 0},</v>
      </c>
      <c r="X4518" t="str">
        <f t="shared" si="423"/>
        <v>{location: new google.maps.LatLng(37.762, -122.463), weight: 0},</v>
      </c>
      <c r="Y4518" t="str">
        <f t="shared" si="424"/>
        <v>{location: new google.maps.LatLng(37.762, -122.463), weight: 0},</v>
      </c>
    </row>
    <row r="4519" spans="1:25" x14ac:dyDescent="0.2">
      <c r="A4519">
        <v>37.762</v>
      </c>
      <c r="B4519">
        <v>-122.462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</v>
      </c>
      <c r="J4519">
        <v>0</v>
      </c>
      <c r="K4519">
        <v>0</v>
      </c>
      <c r="L4519">
        <v>2</v>
      </c>
      <c r="M4519">
        <f>VLOOKUP(H4519,AE$2:$AJ$12,6,TRUE)</f>
        <v>0</v>
      </c>
      <c r="N4519">
        <f>VLOOKUP(I4519,AF$2:$AJ$12,5,TRUE)</f>
        <v>4</v>
      </c>
      <c r="O4519">
        <f>VLOOKUP(J4519,AG$2:$AJ$12,4,TRUE)</f>
        <v>0</v>
      </c>
      <c r="P4519">
        <f>VLOOKUP(K4519,AH$2:$AJ$12,3,TRUE)</f>
        <v>0</v>
      </c>
      <c r="Q4519">
        <f>VLOOKUP(L4519,AI$2:$AJ$12,2,TRUE)</f>
        <v>1</v>
      </c>
      <c r="T4519" t="str">
        <f t="shared" si="425"/>
        <v>Crimepoint.create(latitude:37.762, longitude:-122.462, drugdrink:0, misdemean:4, theft:0, violent:0, total:1, drugdrinkct:0, misdemeanct:2, theftct:0, violentct:0, totalct:2)</v>
      </c>
      <c r="U4519" t="str">
        <f t="shared" si="426"/>
        <v>{location: new google.maps.LatLng(37.762, -122.462), weight: 0},</v>
      </c>
      <c r="V4519" t="str">
        <f t="shared" si="421"/>
        <v>{location: new google.maps.LatLng(37.762, -122.462), weight: 0},</v>
      </c>
      <c r="W4519" t="str">
        <f t="shared" si="422"/>
        <v>{location: new google.maps.LatLng(37.762, -122.462), weight: 0},</v>
      </c>
      <c r="X4519" t="str">
        <f t="shared" si="423"/>
        <v>{location: new google.maps.LatLng(37.762, -122.462), weight: 0},</v>
      </c>
      <c r="Y4519" t="str">
        <f t="shared" si="424"/>
        <v>{location: new google.maps.LatLng(37.762, -122.462), weight: 0},</v>
      </c>
    </row>
    <row r="4520" spans="1:25" x14ac:dyDescent="0.2">
      <c r="A4520">
        <v>37.762</v>
      </c>
      <c r="B4520">
        <v>-122.461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1</v>
      </c>
      <c r="M4520">
        <f>VLOOKUP(H4520,AE$2:$AJ$12,6,TRUE)</f>
        <v>0</v>
      </c>
      <c r="N4520">
        <f>VLOOKUP(I4520,AF$2:$AJ$12,5,TRUE)</f>
        <v>2</v>
      </c>
      <c r="O4520">
        <f>VLOOKUP(J4520,AG$2:$AJ$12,4,TRUE)</f>
        <v>0</v>
      </c>
      <c r="P4520">
        <f>VLOOKUP(K4520,AH$2:$AJ$12,3,TRUE)</f>
        <v>0</v>
      </c>
      <c r="Q4520">
        <f>VLOOKUP(L4520,AI$2:$AJ$12,2,TRUE)</f>
        <v>0</v>
      </c>
      <c r="T4520" t="str">
        <f t="shared" si="425"/>
        <v>Crimepoint.create(latitude:37.762, longitude:-122.461, drugdrink:0, misdemean:2, theft:0, violent:0, total:0, drugdrinkct:0, misdemeanct:1, theftct:0, violentct:0, totalct:1)</v>
      </c>
      <c r="U4520" t="str">
        <f t="shared" si="426"/>
        <v>{location: new google.maps.LatLng(37.762, -122.461), weight: 0},</v>
      </c>
      <c r="V4520" t="str">
        <f t="shared" si="421"/>
        <v>{location: new google.maps.LatLng(37.762, -122.461), weight: 0},</v>
      </c>
      <c r="W4520" t="str">
        <f t="shared" si="422"/>
        <v>{location: new google.maps.LatLng(37.762, -122.461), weight: 0},</v>
      </c>
      <c r="X4520" t="str">
        <f t="shared" si="423"/>
        <v>{location: new google.maps.LatLng(37.762, -122.461), weight: 0},</v>
      </c>
      <c r="Y4520" t="str">
        <f t="shared" si="424"/>
        <v>{location: new google.maps.LatLng(37.762, -122.461), weight: 0},</v>
      </c>
    </row>
    <row r="4521" spans="1:25" x14ac:dyDescent="0.2">
      <c r="A4521">
        <v>37.762</v>
      </c>
      <c r="B4521">
        <v>-122.455</v>
      </c>
      <c r="C4521">
        <v>1</v>
      </c>
      <c r="D4521">
        <v>0</v>
      </c>
      <c r="E4521">
        <v>1</v>
      </c>
      <c r="F4521">
        <v>1</v>
      </c>
      <c r="G4521">
        <v>1</v>
      </c>
      <c r="H4521">
        <v>1</v>
      </c>
      <c r="I4521">
        <v>2</v>
      </c>
      <c r="J4521">
        <v>4</v>
      </c>
      <c r="K4521">
        <v>1</v>
      </c>
      <c r="L4521">
        <v>8</v>
      </c>
      <c r="M4521">
        <f>VLOOKUP(H4521,AE$2:$AJ$12,6,TRUE)</f>
        <v>8</v>
      </c>
      <c r="N4521">
        <f>VLOOKUP(I4521,AF$2:$AJ$12,5,TRUE)</f>
        <v>4</v>
      </c>
      <c r="O4521">
        <f>VLOOKUP(J4521,AG$2:$AJ$12,4,TRUE)</f>
        <v>6</v>
      </c>
      <c r="P4521">
        <f>VLOOKUP(K4521,AH$2:$AJ$12,3,TRUE)</f>
        <v>7</v>
      </c>
      <c r="Q4521">
        <f>VLOOKUP(L4521,AI$2:$AJ$12,2,TRUE)</f>
        <v>5</v>
      </c>
      <c r="T4521" t="str">
        <f t="shared" si="425"/>
        <v>Crimepoint.create(latitude:37.762, longitude:-122.455, drugdrink:8, misdemean:4, theft:6, violent:7, total:5, drugdrinkct:1, misdemeanct:2, theftct:4, violentct:1, totalct:8)</v>
      </c>
      <c r="U4521" t="str">
        <f t="shared" si="426"/>
        <v>{location: new google.maps.LatLng(37.762, -122.455), weight: 1},</v>
      </c>
      <c r="V4521" t="str">
        <f t="shared" si="421"/>
        <v>{location: new google.maps.LatLng(37.762, -122.455), weight: 0},</v>
      </c>
      <c r="W4521" t="str">
        <f t="shared" si="422"/>
        <v>{location: new google.maps.LatLng(37.762, -122.455), weight: 1},</v>
      </c>
      <c r="X4521" t="str">
        <f t="shared" si="423"/>
        <v>{location: new google.maps.LatLng(37.762, -122.455), weight: 1},</v>
      </c>
      <c r="Y4521" t="str">
        <f t="shared" si="424"/>
        <v>{location: new google.maps.LatLng(37.762, -122.455), weight: 1},</v>
      </c>
    </row>
    <row r="4522" spans="1:25" x14ac:dyDescent="0.2">
      <c r="A4522">
        <v>37.762</v>
      </c>
      <c r="B4522">
        <v>-122.45399999999999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2</v>
      </c>
      <c r="J4522">
        <v>2</v>
      </c>
      <c r="K4522">
        <v>0</v>
      </c>
      <c r="L4522">
        <v>4</v>
      </c>
      <c r="M4522">
        <f>VLOOKUP(H4522,AE$2:$AJ$12,6,TRUE)</f>
        <v>0</v>
      </c>
      <c r="N4522">
        <f>VLOOKUP(I4522,AF$2:$AJ$12,5,TRUE)</f>
        <v>4</v>
      </c>
      <c r="O4522">
        <f>VLOOKUP(J4522,AG$2:$AJ$12,4,TRUE)</f>
        <v>4</v>
      </c>
      <c r="P4522">
        <f>VLOOKUP(K4522,AH$2:$AJ$12,3,TRUE)</f>
        <v>0</v>
      </c>
      <c r="Q4522">
        <f>VLOOKUP(L4522,AI$2:$AJ$12,2,TRUE)</f>
        <v>3</v>
      </c>
      <c r="T4522" t="str">
        <f t="shared" si="425"/>
        <v>Crimepoint.create(latitude:37.762, longitude:-122.454, drugdrink:0, misdemean:4, theft:4, violent:0, total:3, drugdrinkct:0, misdemeanct:2, theftct:2, violentct:0, totalct:4)</v>
      </c>
      <c r="U4522" t="str">
        <f t="shared" si="426"/>
        <v>{location: new google.maps.LatLng(37.762, -122.454), weight: 0},</v>
      </c>
      <c r="V4522" t="str">
        <f t="shared" si="421"/>
        <v>{location: new google.maps.LatLng(37.762, -122.454), weight: 0},</v>
      </c>
      <c r="W4522" t="str">
        <f t="shared" si="422"/>
        <v>{location: new google.maps.LatLng(37.762, -122.454), weight: 0},</v>
      </c>
      <c r="X4522" t="str">
        <f t="shared" si="423"/>
        <v>{location: new google.maps.LatLng(37.762, -122.454), weight: 0},</v>
      </c>
      <c r="Y4522" t="str">
        <f t="shared" si="424"/>
        <v>{location: new google.maps.LatLng(37.762, -122.454), weight: 0},</v>
      </c>
    </row>
    <row r="4523" spans="1:25" x14ac:dyDescent="0.2">
      <c r="A4523">
        <v>37.762</v>
      </c>
      <c r="B4523">
        <v>-122.453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</v>
      </c>
      <c r="J4523">
        <v>1</v>
      </c>
      <c r="K4523">
        <v>0</v>
      </c>
      <c r="L4523">
        <v>3</v>
      </c>
      <c r="M4523">
        <f>VLOOKUP(H4523,AE$2:$AJ$12,6,TRUE)</f>
        <v>0</v>
      </c>
      <c r="N4523">
        <f>VLOOKUP(I4523,AF$2:$AJ$12,5,TRUE)</f>
        <v>4</v>
      </c>
      <c r="O4523">
        <f>VLOOKUP(J4523,AG$2:$AJ$12,4,TRUE)</f>
        <v>3</v>
      </c>
      <c r="P4523">
        <f>VLOOKUP(K4523,AH$2:$AJ$12,3,TRUE)</f>
        <v>0</v>
      </c>
      <c r="Q4523">
        <f>VLOOKUP(L4523,AI$2:$AJ$12,2,TRUE)</f>
        <v>2</v>
      </c>
      <c r="T4523" t="str">
        <f t="shared" si="425"/>
        <v>Crimepoint.create(latitude:37.762, longitude:-122.453, drugdrink:0, misdemean:4, theft:3, violent:0, total:2, drugdrinkct:0, misdemeanct:2, theftct:1, violentct:0, totalct:3)</v>
      </c>
      <c r="U4523" t="str">
        <f t="shared" si="426"/>
        <v>{location: new google.maps.LatLng(37.762, -122.453), weight: 0},</v>
      </c>
      <c r="V4523" t="str">
        <f t="shared" si="421"/>
        <v>{location: new google.maps.LatLng(37.762, -122.453), weight: 0},</v>
      </c>
      <c r="W4523" t="str">
        <f t="shared" si="422"/>
        <v>{location: new google.maps.LatLng(37.762, -122.453), weight: 0},</v>
      </c>
      <c r="X4523" t="str">
        <f t="shared" si="423"/>
        <v>{location: new google.maps.LatLng(37.762, -122.453), weight: 0},</v>
      </c>
      <c r="Y4523" t="str">
        <f t="shared" si="424"/>
        <v>{location: new google.maps.LatLng(37.762, -122.453), weight: 0},</v>
      </c>
    </row>
    <row r="4524" spans="1:25" x14ac:dyDescent="0.2">
      <c r="A4524">
        <v>37.762</v>
      </c>
      <c r="B4524">
        <v>-122.452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2</v>
      </c>
      <c r="M4524">
        <f>VLOOKUP(H4524,AE$2:$AJ$12,6,TRUE)</f>
        <v>0</v>
      </c>
      <c r="N4524">
        <f>VLOOKUP(I4524,AF$2:$AJ$12,5,TRUE)</f>
        <v>2</v>
      </c>
      <c r="O4524">
        <f>VLOOKUP(J4524,AG$2:$AJ$12,4,TRUE)</f>
        <v>3</v>
      </c>
      <c r="P4524">
        <f>VLOOKUP(K4524,AH$2:$AJ$12,3,TRUE)</f>
        <v>0</v>
      </c>
      <c r="Q4524">
        <f>VLOOKUP(L4524,AI$2:$AJ$12,2,TRUE)</f>
        <v>1</v>
      </c>
      <c r="T4524" t="str">
        <f t="shared" si="425"/>
        <v>Crimepoint.create(latitude:37.762, longitude:-122.452, drugdrink:0, misdemean:2, theft:3, violent:0, total:1, drugdrinkct:0, misdemeanct:1, theftct:1, violentct:0, totalct:2)</v>
      </c>
      <c r="U4524" t="str">
        <f t="shared" si="426"/>
        <v>{location: new google.maps.LatLng(37.762, -122.452), weight: 0},</v>
      </c>
      <c r="V4524" t="str">
        <f t="shared" si="421"/>
        <v>{location: new google.maps.LatLng(37.762, -122.452), weight: 0},</v>
      </c>
      <c r="W4524" t="str">
        <f t="shared" si="422"/>
        <v>{location: new google.maps.LatLng(37.762, -122.452), weight: 0},</v>
      </c>
      <c r="X4524" t="str">
        <f t="shared" si="423"/>
        <v>{location: new google.maps.LatLng(37.762, -122.452), weight: 0},</v>
      </c>
      <c r="Y4524" t="str">
        <f t="shared" si="424"/>
        <v>{location: new google.maps.LatLng(37.762, -122.452), weight: 0},</v>
      </c>
    </row>
    <row r="4525" spans="1:25" x14ac:dyDescent="0.2">
      <c r="A4525">
        <v>37.762</v>
      </c>
      <c r="B4525">
        <v>-122.45099999999999</v>
      </c>
      <c r="C4525">
        <v>0</v>
      </c>
      <c r="D4525">
        <v>1</v>
      </c>
      <c r="E4525">
        <v>1</v>
      </c>
      <c r="F4525">
        <v>0</v>
      </c>
      <c r="G4525">
        <v>1</v>
      </c>
      <c r="H4525">
        <v>0</v>
      </c>
      <c r="I4525">
        <v>5</v>
      </c>
      <c r="J4525">
        <v>9</v>
      </c>
      <c r="K4525">
        <v>0</v>
      </c>
      <c r="L4525">
        <v>14</v>
      </c>
      <c r="M4525">
        <f>VLOOKUP(H4525,AE$2:$AJ$12,6,TRUE)</f>
        <v>0</v>
      </c>
      <c r="N4525">
        <f>VLOOKUP(I4525,AF$2:$AJ$12,5,TRUE)</f>
        <v>6</v>
      </c>
      <c r="O4525">
        <f>VLOOKUP(J4525,AG$2:$AJ$12,4,TRUE)</f>
        <v>8</v>
      </c>
      <c r="P4525">
        <f>VLOOKUP(K4525,AH$2:$AJ$12,3,TRUE)</f>
        <v>0</v>
      </c>
      <c r="Q4525">
        <f>VLOOKUP(L4525,AI$2:$AJ$12,2,TRUE)</f>
        <v>7</v>
      </c>
      <c r="T4525" t="str">
        <f t="shared" si="425"/>
        <v>Crimepoint.create(latitude:37.762, longitude:-122.451, drugdrink:0, misdemean:6, theft:8, violent:0, total:7, drugdrinkct:0, misdemeanct:5, theftct:9, violentct:0, totalct:14)</v>
      </c>
      <c r="U4525" t="str">
        <f t="shared" si="426"/>
        <v>{location: new google.maps.LatLng(37.762, -122.451), weight: 0},</v>
      </c>
      <c r="V4525" t="str">
        <f t="shared" si="421"/>
        <v>{location: new google.maps.LatLng(37.762, -122.451), weight: 1},</v>
      </c>
      <c r="W4525" t="str">
        <f t="shared" si="422"/>
        <v>{location: new google.maps.LatLng(37.762, -122.451), weight: 1},</v>
      </c>
      <c r="X4525" t="str">
        <f t="shared" si="423"/>
        <v>{location: new google.maps.LatLng(37.762, -122.451), weight: 0},</v>
      </c>
      <c r="Y4525" t="str">
        <f t="shared" si="424"/>
        <v>{location: new google.maps.LatLng(37.762, -122.451), weight: 1},</v>
      </c>
    </row>
    <row r="4526" spans="1:25" x14ac:dyDescent="0.2">
      <c r="A4526">
        <v>37.762</v>
      </c>
      <c r="B4526">
        <v>-122.45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1</v>
      </c>
      <c r="M4526">
        <f>VLOOKUP(H4526,AE$2:$AJ$12,6,TRUE)</f>
        <v>0</v>
      </c>
      <c r="N4526">
        <f>VLOOKUP(I4526,AF$2:$AJ$12,5,TRUE)</f>
        <v>2</v>
      </c>
      <c r="O4526">
        <f>VLOOKUP(J4526,AG$2:$AJ$12,4,TRUE)</f>
        <v>0</v>
      </c>
      <c r="P4526">
        <f>VLOOKUP(K4526,AH$2:$AJ$12,3,TRUE)</f>
        <v>0</v>
      </c>
      <c r="Q4526">
        <f>VLOOKUP(L4526,AI$2:$AJ$12,2,TRUE)</f>
        <v>0</v>
      </c>
      <c r="T4526" t="str">
        <f t="shared" si="425"/>
        <v>Crimepoint.create(latitude:37.762, longitude:-122.45, drugdrink:0, misdemean:2, theft:0, violent:0, total:0, drugdrinkct:0, misdemeanct:1, theftct:0, violentct:0, totalct:1)</v>
      </c>
      <c r="U4526" t="str">
        <f t="shared" si="426"/>
        <v>{location: new google.maps.LatLng(37.762, -122.45), weight: 0},</v>
      </c>
      <c r="V4526" t="str">
        <f t="shared" si="421"/>
        <v>{location: new google.maps.LatLng(37.762, -122.45), weight: 0},</v>
      </c>
      <c r="W4526" t="str">
        <f t="shared" si="422"/>
        <v>{location: new google.maps.LatLng(37.762, -122.45), weight: 0},</v>
      </c>
      <c r="X4526" t="str">
        <f t="shared" si="423"/>
        <v>{location: new google.maps.LatLng(37.762, -122.45), weight: 0},</v>
      </c>
      <c r="Y4526" t="str">
        <f t="shared" si="424"/>
        <v>{location: new google.maps.LatLng(37.762, -122.45), weight: 0},</v>
      </c>
    </row>
    <row r="4527" spans="1:25" x14ac:dyDescent="0.2">
      <c r="A4527">
        <v>37.762</v>
      </c>
      <c r="B4527">
        <v>-122.449</v>
      </c>
      <c r="C4527">
        <v>0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6</v>
      </c>
      <c r="J4527">
        <v>3</v>
      </c>
      <c r="K4527">
        <v>0</v>
      </c>
      <c r="L4527">
        <v>9</v>
      </c>
      <c r="M4527">
        <f>VLOOKUP(H4527,AE$2:$AJ$12,6,TRUE)</f>
        <v>0</v>
      </c>
      <c r="N4527">
        <f>VLOOKUP(I4527,AF$2:$AJ$12,5,TRUE)</f>
        <v>7</v>
      </c>
      <c r="O4527">
        <f>VLOOKUP(J4527,AG$2:$AJ$12,4,TRUE)</f>
        <v>5</v>
      </c>
      <c r="P4527">
        <f>VLOOKUP(K4527,AH$2:$AJ$12,3,TRUE)</f>
        <v>0</v>
      </c>
      <c r="Q4527">
        <f>VLOOKUP(L4527,AI$2:$AJ$12,2,TRUE)</f>
        <v>5</v>
      </c>
      <c r="T4527" t="str">
        <f t="shared" si="425"/>
        <v>Crimepoint.create(latitude:37.762, longitude:-122.449, drugdrink:0, misdemean:7, theft:5, violent:0, total:5, drugdrinkct:0, misdemeanct:6, theftct:3, violentct:0, totalct:9)</v>
      </c>
      <c r="U4527" t="str">
        <f t="shared" si="426"/>
        <v>{location: new google.maps.LatLng(37.762, -122.449), weight: 0},</v>
      </c>
      <c r="V4527" t="str">
        <f t="shared" si="421"/>
        <v>{location: new google.maps.LatLng(37.762, -122.449), weight: 1},</v>
      </c>
      <c r="W4527" t="str">
        <f t="shared" si="422"/>
        <v>{location: new google.maps.LatLng(37.762, -122.449), weight: 0},</v>
      </c>
      <c r="X4527" t="str">
        <f t="shared" si="423"/>
        <v>{location: new google.maps.LatLng(37.762, -122.449), weight: 0},</v>
      </c>
      <c r="Y4527" t="str">
        <f t="shared" si="424"/>
        <v>{location: new google.maps.LatLng(37.762, -122.449), weight: 1},</v>
      </c>
    </row>
    <row r="4528" spans="1:25" x14ac:dyDescent="0.2">
      <c r="A4528">
        <v>37.762</v>
      </c>
      <c r="B4528">
        <v>-122.44799999999999</v>
      </c>
      <c r="C4528">
        <v>0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3</v>
      </c>
      <c r="J4528">
        <v>4</v>
      </c>
      <c r="K4528">
        <v>0</v>
      </c>
      <c r="L4528">
        <v>7</v>
      </c>
      <c r="M4528">
        <f>VLOOKUP(H4528,AE$2:$AJ$12,6,TRUE)</f>
        <v>0</v>
      </c>
      <c r="N4528">
        <f>VLOOKUP(I4528,AF$2:$AJ$12,5,TRUE)</f>
        <v>5</v>
      </c>
      <c r="O4528">
        <f>VLOOKUP(J4528,AG$2:$AJ$12,4,TRUE)</f>
        <v>6</v>
      </c>
      <c r="P4528">
        <f>VLOOKUP(K4528,AH$2:$AJ$12,3,TRUE)</f>
        <v>0</v>
      </c>
      <c r="Q4528">
        <f>VLOOKUP(L4528,AI$2:$AJ$12,2,TRUE)</f>
        <v>5</v>
      </c>
      <c r="T4528" t="str">
        <f t="shared" si="425"/>
        <v>Crimepoint.create(latitude:37.762, longitude:-122.448, drugdrink:0, misdemean:5, theft:6, violent:0, total:5, drugdrinkct:0, misdemeanct:3, theftct:4, violentct:0, totalct:7)</v>
      </c>
      <c r="U4528" t="str">
        <f t="shared" si="426"/>
        <v>{location: new google.maps.LatLng(37.762, -122.448), weight: 0},</v>
      </c>
      <c r="V4528" t="str">
        <f t="shared" si="421"/>
        <v>{location: new google.maps.LatLng(37.762, -122.448), weight: 1},</v>
      </c>
      <c r="W4528" t="str">
        <f t="shared" si="422"/>
        <v>{location: new google.maps.LatLng(37.762, -122.448), weight: 1},</v>
      </c>
      <c r="X4528" t="str">
        <f t="shared" si="423"/>
        <v>{location: new google.maps.LatLng(37.762, -122.448), weight: 0},</v>
      </c>
      <c r="Y4528" t="str">
        <f t="shared" si="424"/>
        <v>{location: new google.maps.LatLng(37.762, -122.448), weight: 1},</v>
      </c>
    </row>
    <row r="4529" spans="1:25" x14ac:dyDescent="0.2">
      <c r="A4529">
        <v>37.762</v>
      </c>
      <c r="B4529">
        <v>-122.447</v>
      </c>
      <c r="C4529">
        <v>0</v>
      </c>
      <c r="D4529">
        <v>1</v>
      </c>
      <c r="E4529">
        <v>1</v>
      </c>
      <c r="F4529">
        <v>1</v>
      </c>
      <c r="G4529">
        <v>1</v>
      </c>
      <c r="H4529">
        <v>0</v>
      </c>
      <c r="I4529">
        <v>6</v>
      </c>
      <c r="J4529">
        <v>5</v>
      </c>
      <c r="K4529">
        <v>2</v>
      </c>
      <c r="L4529">
        <v>13</v>
      </c>
      <c r="M4529">
        <f>VLOOKUP(H4529,AE$2:$AJ$12,6,TRUE)</f>
        <v>0</v>
      </c>
      <c r="N4529">
        <f>VLOOKUP(I4529,AF$2:$AJ$12,5,TRUE)</f>
        <v>7</v>
      </c>
      <c r="O4529">
        <f>VLOOKUP(J4529,AG$2:$AJ$12,4,TRUE)</f>
        <v>7</v>
      </c>
      <c r="P4529">
        <f>VLOOKUP(K4529,AH$2:$AJ$12,3,TRUE)</f>
        <v>7</v>
      </c>
      <c r="Q4529">
        <f>VLOOKUP(L4529,AI$2:$AJ$12,2,TRUE)</f>
        <v>7</v>
      </c>
      <c r="T4529" t="str">
        <f t="shared" si="425"/>
        <v>Crimepoint.create(latitude:37.762, longitude:-122.447, drugdrink:0, misdemean:7, theft:7, violent:7, total:7, drugdrinkct:0, misdemeanct:6, theftct:5, violentct:2, totalct:13)</v>
      </c>
      <c r="U4529" t="str">
        <f t="shared" si="426"/>
        <v>{location: new google.maps.LatLng(37.762, -122.447), weight: 0},</v>
      </c>
      <c r="V4529" t="str">
        <f t="shared" si="421"/>
        <v>{location: new google.maps.LatLng(37.762, -122.447), weight: 1},</v>
      </c>
      <c r="W4529" t="str">
        <f t="shared" si="422"/>
        <v>{location: new google.maps.LatLng(37.762, -122.447), weight: 1},</v>
      </c>
      <c r="X4529" t="str">
        <f t="shared" si="423"/>
        <v>{location: new google.maps.LatLng(37.762, -122.447), weight: 1},</v>
      </c>
      <c r="Y4529" t="str">
        <f t="shared" si="424"/>
        <v>{location: new google.maps.LatLng(37.762, -122.447), weight: 1},</v>
      </c>
    </row>
    <row r="4530" spans="1:25" x14ac:dyDescent="0.2">
      <c r="A4530">
        <v>37.762</v>
      </c>
      <c r="B4530">
        <v>-122.446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</v>
      </c>
      <c r="J4530">
        <v>1</v>
      </c>
      <c r="K4530">
        <v>0</v>
      </c>
      <c r="L4530">
        <v>3</v>
      </c>
      <c r="M4530">
        <f>VLOOKUP(H4530,AE$2:$AJ$12,6,TRUE)</f>
        <v>0</v>
      </c>
      <c r="N4530">
        <f>VLOOKUP(I4530,AF$2:$AJ$12,5,TRUE)</f>
        <v>4</v>
      </c>
      <c r="O4530">
        <f>VLOOKUP(J4530,AG$2:$AJ$12,4,TRUE)</f>
        <v>3</v>
      </c>
      <c r="P4530">
        <f>VLOOKUP(K4530,AH$2:$AJ$12,3,TRUE)</f>
        <v>0</v>
      </c>
      <c r="Q4530">
        <f>VLOOKUP(L4530,AI$2:$AJ$12,2,TRUE)</f>
        <v>2</v>
      </c>
      <c r="T4530" t="str">
        <f t="shared" si="425"/>
        <v>Crimepoint.create(latitude:37.762, longitude:-122.446, drugdrink:0, misdemean:4, theft:3, violent:0, total:2, drugdrinkct:0, misdemeanct:2, theftct:1, violentct:0, totalct:3)</v>
      </c>
      <c r="U4530" t="str">
        <f t="shared" si="426"/>
        <v>{location: new google.maps.LatLng(37.762, -122.446), weight: 0},</v>
      </c>
      <c r="V4530" t="str">
        <f t="shared" si="421"/>
        <v>{location: new google.maps.LatLng(37.762, -122.446), weight: 0},</v>
      </c>
      <c r="W4530" t="str">
        <f t="shared" si="422"/>
        <v>{location: new google.maps.LatLng(37.762, -122.446), weight: 0},</v>
      </c>
      <c r="X4530" t="str">
        <f t="shared" si="423"/>
        <v>{location: new google.maps.LatLng(37.762, -122.446), weight: 0},</v>
      </c>
      <c r="Y4530" t="str">
        <f t="shared" si="424"/>
        <v>{location: new google.maps.LatLng(37.762, -122.446), weight: 0},</v>
      </c>
    </row>
    <row r="4531" spans="1:25" x14ac:dyDescent="0.2">
      <c r="A4531">
        <v>37.762</v>
      </c>
      <c r="B4531">
        <v>-122.44499999999999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2</v>
      </c>
      <c r="J4531">
        <v>3</v>
      </c>
      <c r="K4531">
        <v>0</v>
      </c>
      <c r="L4531">
        <v>5</v>
      </c>
      <c r="M4531">
        <f>VLOOKUP(H4531,AE$2:$AJ$12,6,TRUE)</f>
        <v>0</v>
      </c>
      <c r="N4531">
        <f>VLOOKUP(I4531,AF$2:$AJ$12,5,TRUE)</f>
        <v>4</v>
      </c>
      <c r="O4531">
        <f>VLOOKUP(J4531,AG$2:$AJ$12,4,TRUE)</f>
        <v>5</v>
      </c>
      <c r="P4531">
        <f>VLOOKUP(K4531,AH$2:$AJ$12,3,TRUE)</f>
        <v>0</v>
      </c>
      <c r="Q4531">
        <f>VLOOKUP(L4531,AI$2:$AJ$12,2,TRUE)</f>
        <v>4</v>
      </c>
      <c r="T4531" t="str">
        <f t="shared" si="425"/>
        <v>Crimepoint.create(latitude:37.762, longitude:-122.445, drugdrink:0, misdemean:4, theft:5, violent:0, total:4, drugdrinkct:0, misdemeanct:2, theftct:3, violentct:0, totalct:5)</v>
      </c>
      <c r="U4531" t="str">
        <f t="shared" si="426"/>
        <v>{location: new google.maps.LatLng(37.762, -122.445), weight: 0},</v>
      </c>
      <c r="V4531" t="str">
        <f t="shared" si="421"/>
        <v>{location: new google.maps.LatLng(37.762, -122.445), weight: 0},</v>
      </c>
      <c r="W4531" t="str">
        <f t="shared" si="422"/>
        <v>{location: new google.maps.LatLng(37.762, -122.445), weight: 0},</v>
      </c>
      <c r="X4531" t="str">
        <f t="shared" si="423"/>
        <v>{location: new google.maps.LatLng(37.762, -122.445), weight: 0},</v>
      </c>
      <c r="Y4531" t="str">
        <f t="shared" si="424"/>
        <v>{location: new google.maps.LatLng(37.762, -122.445), weight: 0},</v>
      </c>
    </row>
    <row r="4532" spans="1:25" x14ac:dyDescent="0.2">
      <c r="A4532">
        <v>37.762</v>
      </c>
      <c r="B4532">
        <v>-122.444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3</v>
      </c>
      <c r="J4532">
        <v>2</v>
      </c>
      <c r="K4532">
        <v>0</v>
      </c>
      <c r="L4532">
        <v>5</v>
      </c>
      <c r="M4532">
        <f>VLOOKUP(H4532,AE$2:$AJ$12,6,TRUE)</f>
        <v>0</v>
      </c>
      <c r="N4532">
        <f>VLOOKUP(I4532,AF$2:$AJ$12,5,TRUE)</f>
        <v>5</v>
      </c>
      <c r="O4532">
        <f>VLOOKUP(J4532,AG$2:$AJ$12,4,TRUE)</f>
        <v>4</v>
      </c>
      <c r="P4532">
        <f>VLOOKUP(K4532,AH$2:$AJ$12,3,TRUE)</f>
        <v>0</v>
      </c>
      <c r="Q4532">
        <f>VLOOKUP(L4532,AI$2:$AJ$12,2,TRUE)</f>
        <v>4</v>
      </c>
      <c r="T4532" t="str">
        <f t="shared" si="425"/>
        <v>Crimepoint.create(latitude:37.762, longitude:-122.444, drugdrink:0, misdemean:5, theft:4, violent:0, total:4, drugdrinkct:0, misdemeanct:3, theftct:2, violentct:0, totalct:5)</v>
      </c>
      <c r="U4532" t="str">
        <f t="shared" si="426"/>
        <v>{location: new google.maps.LatLng(37.762, -122.444), weight: 0},</v>
      </c>
      <c r="V4532" t="str">
        <f t="shared" si="421"/>
        <v>{location: new google.maps.LatLng(37.762, -122.444), weight: 1},</v>
      </c>
      <c r="W4532" t="str">
        <f t="shared" si="422"/>
        <v>{location: new google.maps.LatLng(37.762, -122.444), weight: 0},</v>
      </c>
      <c r="X4532" t="str">
        <f t="shared" si="423"/>
        <v>{location: new google.maps.LatLng(37.762, -122.444), weight: 0},</v>
      </c>
      <c r="Y4532" t="str">
        <f t="shared" si="424"/>
        <v>{location: new google.maps.LatLng(37.762, -122.444), weight: 0},</v>
      </c>
    </row>
    <row r="4533" spans="1:25" x14ac:dyDescent="0.2">
      <c r="A4533">
        <v>37.762</v>
      </c>
      <c r="B4533">
        <v>-122.443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M4533">
        <f>VLOOKUP(H4533,AE$2:$AJ$12,6,TRUE)</f>
        <v>0</v>
      </c>
      <c r="N4533">
        <f>VLOOKUP(I4533,AF$2:$AJ$12,5,TRUE)</f>
        <v>2</v>
      </c>
      <c r="O4533">
        <f>VLOOKUP(J4533,AG$2:$AJ$12,4,TRUE)</f>
        <v>0</v>
      </c>
      <c r="P4533">
        <f>VLOOKUP(K4533,AH$2:$AJ$12,3,TRUE)</f>
        <v>0</v>
      </c>
      <c r="Q4533">
        <f>VLOOKUP(L4533,AI$2:$AJ$12,2,TRUE)</f>
        <v>0</v>
      </c>
      <c r="T4533" t="str">
        <f t="shared" si="425"/>
        <v>Crimepoint.create(latitude:37.762, longitude:-122.443, drugdrink:0, misdemean:2, theft:0, violent:0, total:0, drugdrinkct:0, misdemeanct:1, theftct:0, violentct:0, totalct:1)</v>
      </c>
      <c r="U4533" t="str">
        <f t="shared" si="426"/>
        <v>{location: new google.maps.LatLng(37.762, -122.443), weight: 0},</v>
      </c>
      <c r="V4533" t="str">
        <f t="shared" si="421"/>
        <v>{location: new google.maps.LatLng(37.762, -122.443), weight: 0},</v>
      </c>
      <c r="W4533" t="str">
        <f t="shared" si="422"/>
        <v>{location: new google.maps.LatLng(37.762, -122.443), weight: 0},</v>
      </c>
      <c r="X4533" t="str">
        <f t="shared" si="423"/>
        <v>{location: new google.maps.LatLng(37.762, -122.443), weight: 0},</v>
      </c>
      <c r="Y4533" t="str">
        <f t="shared" si="424"/>
        <v>{location: new google.maps.LatLng(37.762, -122.443), weight: 0},</v>
      </c>
    </row>
    <row r="4534" spans="1:25" x14ac:dyDescent="0.2">
      <c r="A4534">
        <v>37.762</v>
      </c>
      <c r="B4534">
        <v>-122.44199999999999</v>
      </c>
      <c r="C4534">
        <v>0</v>
      </c>
      <c r="D4534">
        <v>2</v>
      </c>
      <c r="E4534">
        <v>1</v>
      </c>
      <c r="F4534">
        <v>0</v>
      </c>
      <c r="G4534">
        <v>1</v>
      </c>
      <c r="H4534">
        <v>0</v>
      </c>
      <c r="I4534">
        <v>8</v>
      </c>
      <c r="J4534">
        <v>6</v>
      </c>
      <c r="K4534">
        <v>0</v>
      </c>
      <c r="L4534">
        <v>14</v>
      </c>
      <c r="M4534">
        <f>VLOOKUP(H4534,AE$2:$AJ$12,6,TRUE)</f>
        <v>0</v>
      </c>
      <c r="N4534">
        <f>VLOOKUP(I4534,AF$2:$AJ$12,5,TRUE)</f>
        <v>7</v>
      </c>
      <c r="O4534">
        <f>VLOOKUP(J4534,AG$2:$AJ$12,4,TRUE)</f>
        <v>7</v>
      </c>
      <c r="P4534">
        <f>VLOOKUP(K4534,AH$2:$AJ$12,3,TRUE)</f>
        <v>0</v>
      </c>
      <c r="Q4534">
        <f>VLOOKUP(L4534,AI$2:$AJ$12,2,TRUE)</f>
        <v>7</v>
      </c>
      <c r="T4534" t="str">
        <f t="shared" si="425"/>
        <v>Crimepoint.create(latitude:37.762, longitude:-122.442, drugdrink:0, misdemean:7, theft:7, violent:0, total:7, drugdrinkct:0, misdemeanct:8, theftct:6, violentct:0, totalct:14)</v>
      </c>
      <c r="U4534" t="str">
        <f t="shared" si="426"/>
        <v>{location: new google.maps.LatLng(37.762, -122.442), weight: 0},</v>
      </c>
      <c r="V4534" t="str">
        <f t="shared" si="421"/>
        <v>{location: new google.maps.LatLng(37.762, -122.442), weight: 2},</v>
      </c>
      <c r="W4534" t="str">
        <f t="shared" si="422"/>
        <v>{location: new google.maps.LatLng(37.762, -122.442), weight: 1},</v>
      </c>
      <c r="X4534" t="str">
        <f t="shared" si="423"/>
        <v>{location: new google.maps.LatLng(37.762, -122.442), weight: 0},</v>
      </c>
      <c r="Y4534" t="str">
        <f t="shared" si="424"/>
        <v>{location: new google.maps.LatLng(37.762, -122.442), weight: 1},</v>
      </c>
    </row>
    <row r="4535" spans="1:25" x14ac:dyDescent="0.2">
      <c r="A4535">
        <v>37.762</v>
      </c>
      <c r="B4535">
        <v>-122.441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5</v>
      </c>
      <c r="K4535">
        <v>0</v>
      </c>
      <c r="L4535">
        <v>6</v>
      </c>
      <c r="M4535">
        <f>VLOOKUP(H4535,AE$2:$AJ$12,6,TRUE)</f>
        <v>0</v>
      </c>
      <c r="N4535">
        <f>VLOOKUP(I4535,AF$2:$AJ$12,5,TRUE)</f>
        <v>2</v>
      </c>
      <c r="O4535">
        <f>VLOOKUP(J4535,AG$2:$AJ$12,4,TRUE)</f>
        <v>7</v>
      </c>
      <c r="P4535">
        <f>VLOOKUP(K4535,AH$2:$AJ$12,3,TRUE)</f>
        <v>0</v>
      </c>
      <c r="Q4535">
        <f>VLOOKUP(L4535,AI$2:$AJ$12,2,TRUE)</f>
        <v>4</v>
      </c>
      <c r="T4535" t="str">
        <f t="shared" si="425"/>
        <v>Crimepoint.create(latitude:37.762, longitude:-122.441, drugdrink:0, misdemean:2, theft:7, violent:0, total:4, drugdrinkct:0, misdemeanct:1, theftct:5, violentct:0, totalct:6)</v>
      </c>
      <c r="U4535" t="str">
        <f t="shared" si="426"/>
        <v>{location: new google.maps.LatLng(37.762, -122.441), weight: 0},</v>
      </c>
      <c r="V4535" t="str">
        <f t="shared" si="421"/>
        <v>{location: new google.maps.LatLng(37.762, -122.441), weight: 0},</v>
      </c>
      <c r="W4535" t="str">
        <f t="shared" si="422"/>
        <v>{location: new google.maps.LatLng(37.762, -122.441), weight: 1},</v>
      </c>
      <c r="X4535" t="str">
        <f t="shared" si="423"/>
        <v>{location: new google.maps.LatLng(37.762, -122.441), weight: 0},</v>
      </c>
      <c r="Y4535" t="str">
        <f t="shared" si="424"/>
        <v>{location: new google.maps.LatLng(37.762, -122.441), weight: 0},</v>
      </c>
    </row>
    <row r="4536" spans="1:25" x14ac:dyDescent="0.2">
      <c r="A4536">
        <v>37.762</v>
      </c>
      <c r="B4536">
        <v>-122.44</v>
      </c>
      <c r="C4536">
        <v>0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5</v>
      </c>
      <c r="K4536">
        <v>1</v>
      </c>
      <c r="L4536">
        <v>6</v>
      </c>
      <c r="M4536">
        <f>VLOOKUP(H4536,AE$2:$AJ$12,6,TRUE)</f>
        <v>0</v>
      </c>
      <c r="N4536">
        <f>VLOOKUP(I4536,AF$2:$AJ$12,5,TRUE)</f>
        <v>0</v>
      </c>
      <c r="O4536">
        <f>VLOOKUP(J4536,AG$2:$AJ$12,4,TRUE)</f>
        <v>7</v>
      </c>
      <c r="P4536">
        <f>VLOOKUP(K4536,AH$2:$AJ$12,3,TRUE)</f>
        <v>7</v>
      </c>
      <c r="Q4536">
        <f>VLOOKUP(L4536,AI$2:$AJ$12,2,TRUE)</f>
        <v>4</v>
      </c>
      <c r="T4536" t="str">
        <f t="shared" si="425"/>
        <v>Crimepoint.create(latitude:37.762, longitude:-122.44, drugdrink:0, misdemean:0, theft:7, violent:7, total:4, drugdrinkct:0, misdemeanct:0, theftct:5, violentct:1, totalct:6)</v>
      </c>
      <c r="U4536" t="str">
        <f t="shared" si="426"/>
        <v>{location: new google.maps.LatLng(37.762, -122.44), weight: 0},</v>
      </c>
      <c r="V4536" t="str">
        <f t="shared" si="421"/>
        <v>{location: new google.maps.LatLng(37.762, -122.44), weight: 0},</v>
      </c>
      <c r="W4536" t="str">
        <f t="shared" si="422"/>
        <v>{location: new google.maps.LatLng(37.762, -122.44), weight: 1},</v>
      </c>
      <c r="X4536" t="str">
        <f t="shared" si="423"/>
        <v>{location: new google.maps.LatLng(37.762, -122.44), weight: 1},</v>
      </c>
      <c r="Y4536" t="str">
        <f t="shared" si="424"/>
        <v>{location: new google.maps.LatLng(37.762, -122.44), weight: 0},</v>
      </c>
    </row>
    <row r="4537" spans="1:25" x14ac:dyDescent="0.2">
      <c r="A4537">
        <v>37.762</v>
      </c>
      <c r="B4537">
        <v>-122.43899999999999</v>
      </c>
      <c r="C4537">
        <v>1</v>
      </c>
      <c r="D4537">
        <v>2</v>
      </c>
      <c r="E4537">
        <v>1</v>
      </c>
      <c r="F4537">
        <v>0</v>
      </c>
      <c r="G4537">
        <v>2</v>
      </c>
      <c r="H4537">
        <v>2</v>
      </c>
      <c r="I4537">
        <v>10</v>
      </c>
      <c r="J4537">
        <v>10</v>
      </c>
      <c r="K4537">
        <v>0</v>
      </c>
      <c r="L4537">
        <v>22</v>
      </c>
      <c r="M4537">
        <f>VLOOKUP(H4537,AE$2:$AJ$12,6,TRUE)</f>
        <v>9</v>
      </c>
      <c r="N4537">
        <f>VLOOKUP(I4537,AF$2:$AJ$12,5,TRUE)</f>
        <v>8</v>
      </c>
      <c r="O4537">
        <f>VLOOKUP(J4537,AG$2:$AJ$12,4,TRUE)</f>
        <v>8</v>
      </c>
      <c r="P4537">
        <f>VLOOKUP(K4537,AH$2:$AJ$12,3,TRUE)</f>
        <v>0</v>
      </c>
      <c r="Q4537">
        <f>VLOOKUP(L4537,AI$2:$AJ$12,2,TRUE)</f>
        <v>8</v>
      </c>
      <c r="T4537" t="str">
        <f t="shared" si="425"/>
        <v>Crimepoint.create(latitude:37.762, longitude:-122.439, drugdrink:9, misdemean:8, theft:8, violent:0, total:8, drugdrinkct:2, misdemeanct:10, theftct:10, violentct:0, totalct:22)</v>
      </c>
      <c r="U4537" t="str">
        <f t="shared" si="426"/>
        <v>{location: new google.maps.LatLng(37.762, -122.439), weight: 1},</v>
      </c>
      <c r="V4537" t="str">
        <f t="shared" si="421"/>
        <v>{location: new google.maps.LatLng(37.762, -122.439), weight: 2},</v>
      </c>
      <c r="W4537" t="str">
        <f t="shared" si="422"/>
        <v>{location: new google.maps.LatLng(37.762, -122.439), weight: 1},</v>
      </c>
      <c r="X4537" t="str">
        <f t="shared" si="423"/>
        <v>{location: new google.maps.LatLng(37.762, -122.439), weight: 0},</v>
      </c>
      <c r="Y4537" t="str">
        <f t="shared" si="424"/>
        <v>{location: new google.maps.LatLng(37.762, -122.439), weight: 2},</v>
      </c>
    </row>
    <row r="4538" spans="1:25" x14ac:dyDescent="0.2">
      <c r="A4538">
        <v>37.762</v>
      </c>
      <c r="B4538">
        <v>-122.438</v>
      </c>
      <c r="C4538">
        <v>0</v>
      </c>
      <c r="D4538">
        <v>2</v>
      </c>
      <c r="E4538">
        <v>1</v>
      </c>
      <c r="F4538">
        <v>0</v>
      </c>
      <c r="G4538">
        <v>2</v>
      </c>
      <c r="H4538">
        <v>0</v>
      </c>
      <c r="I4538">
        <v>11</v>
      </c>
      <c r="J4538">
        <v>8</v>
      </c>
      <c r="K4538">
        <v>0</v>
      </c>
      <c r="L4538">
        <v>19</v>
      </c>
      <c r="M4538">
        <f>VLOOKUP(H4538,AE$2:$AJ$12,6,TRUE)</f>
        <v>0</v>
      </c>
      <c r="N4538">
        <f>VLOOKUP(I4538,AF$2:$AJ$12,5,TRUE)</f>
        <v>8</v>
      </c>
      <c r="O4538">
        <f>VLOOKUP(J4538,AG$2:$AJ$12,4,TRUE)</f>
        <v>8</v>
      </c>
      <c r="P4538">
        <f>VLOOKUP(K4538,AH$2:$AJ$12,3,TRUE)</f>
        <v>0</v>
      </c>
      <c r="Q4538">
        <f>VLOOKUP(L4538,AI$2:$AJ$12,2,TRUE)</f>
        <v>7</v>
      </c>
      <c r="T4538" t="str">
        <f t="shared" si="425"/>
        <v>Crimepoint.create(latitude:37.762, longitude:-122.438, drugdrink:0, misdemean:8, theft:8, violent:0, total:7, drugdrinkct:0, misdemeanct:11, theftct:8, violentct:0, totalct:19)</v>
      </c>
      <c r="U4538" t="str">
        <f t="shared" si="426"/>
        <v>{location: new google.maps.LatLng(37.762, -122.438), weight: 0},</v>
      </c>
      <c r="V4538" t="str">
        <f t="shared" si="421"/>
        <v>{location: new google.maps.LatLng(37.762, -122.438), weight: 2},</v>
      </c>
      <c r="W4538" t="str">
        <f t="shared" si="422"/>
        <v>{location: new google.maps.LatLng(37.762, -122.438), weight: 1},</v>
      </c>
      <c r="X4538" t="str">
        <f t="shared" si="423"/>
        <v>{location: new google.maps.LatLng(37.762, -122.438), weight: 0},</v>
      </c>
      <c r="Y4538" t="str">
        <f t="shared" si="424"/>
        <v>{location: new google.maps.LatLng(37.762, -122.438), weight: 2},</v>
      </c>
    </row>
    <row r="4539" spans="1:25" x14ac:dyDescent="0.2">
      <c r="A4539">
        <v>37.762</v>
      </c>
      <c r="B4539">
        <v>-122.437</v>
      </c>
      <c r="C4539">
        <v>0</v>
      </c>
      <c r="D4539">
        <v>4</v>
      </c>
      <c r="E4539">
        <v>2</v>
      </c>
      <c r="F4539">
        <v>0</v>
      </c>
      <c r="G4539">
        <v>3</v>
      </c>
      <c r="H4539">
        <v>0</v>
      </c>
      <c r="I4539">
        <v>20</v>
      </c>
      <c r="J4539">
        <v>16</v>
      </c>
      <c r="K4539">
        <v>0</v>
      </c>
      <c r="L4539">
        <v>36</v>
      </c>
      <c r="M4539">
        <f>VLOOKUP(H4539,AE$2:$AJ$12,6,TRUE)</f>
        <v>0</v>
      </c>
      <c r="N4539">
        <f>VLOOKUP(I4539,AF$2:$AJ$12,5,TRUE)</f>
        <v>9</v>
      </c>
      <c r="O4539">
        <f>VLOOKUP(J4539,AG$2:$AJ$12,4,TRUE)</f>
        <v>9</v>
      </c>
      <c r="P4539">
        <f>VLOOKUP(K4539,AH$2:$AJ$12,3,TRUE)</f>
        <v>0</v>
      </c>
      <c r="Q4539">
        <f>VLOOKUP(L4539,AI$2:$AJ$12,2,TRUE)</f>
        <v>8</v>
      </c>
      <c r="T4539" t="str">
        <f t="shared" si="425"/>
        <v>Crimepoint.create(latitude:37.762, longitude:-122.437, drugdrink:0, misdemean:9, theft:9, violent:0, total:8, drugdrinkct:0, misdemeanct:20, theftct:16, violentct:0, totalct:36)</v>
      </c>
      <c r="U4539" t="str">
        <f t="shared" si="426"/>
        <v>{location: new google.maps.LatLng(37.762, -122.437), weight: 0},</v>
      </c>
      <c r="V4539" t="str">
        <f t="shared" si="421"/>
        <v>{location: new google.maps.LatLng(37.762, -122.437), weight: 4},</v>
      </c>
      <c r="W4539" t="str">
        <f t="shared" si="422"/>
        <v>{location: new google.maps.LatLng(37.762, -122.437), weight: 2},</v>
      </c>
      <c r="X4539" t="str">
        <f t="shared" si="423"/>
        <v>{location: new google.maps.LatLng(37.762, -122.437), weight: 0},</v>
      </c>
      <c r="Y4539" t="str">
        <f t="shared" si="424"/>
        <v>{location: new google.maps.LatLng(37.762, -122.437), weight: 3},</v>
      </c>
    </row>
    <row r="4540" spans="1:25" x14ac:dyDescent="0.2">
      <c r="A4540">
        <v>37.762</v>
      </c>
      <c r="B4540">
        <v>-122.43600000000001</v>
      </c>
      <c r="C4540">
        <v>4</v>
      </c>
      <c r="D4540">
        <v>4</v>
      </c>
      <c r="E4540">
        <v>0</v>
      </c>
      <c r="F4540">
        <v>3</v>
      </c>
      <c r="G4540">
        <v>2</v>
      </c>
      <c r="H4540">
        <v>6</v>
      </c>
      <c r="I4540">
        <v>19</v>
      </c>
      <c r="J4540">
        <v>1</v>
      </c>
      <c r="K4540">
        <v>4</v>
      </c>
      <c r="L4540">
        <v>30</v>
      </c>
      <c r="M4540">
        <f>VLOOKUP(H4540,AE$2:$AJ$12,6,TRUE)</f>
        <v>9</v>
      </c>
      <c r="N4540">
        <f>VLOOKUP(I4540,AF$2:$AJ$12,5,TRUE)</f>
        <v>9</v>
      </c>
      <c r="O4540">
        <f>VLOOKUP(J4540,AG$2:$AJ$12,4,TRUE)</f>
        <v>3</v>
      </c>
      <c r="P4540">
        <f>VLOOKUP(K4540,AH$2:$AJ$12,3,TRUE)</f>
        <v>8</v>
      </c>
      <c r="Q4540">
        <f>VLOOKUP(L4540,AI$2:$AJ$12,2,TRUE)</f>
        <v>8</v>
      </c>
      <c r="T4540" t="str">
        <f t="shared" si="425"/>
        <v>Crimepoint.create(latitude:37.762, longitude:-122.436, drugdrink:9, misdemean:9, theft:3, violent:8, total:8, drugdrinkct:6, misdemeanct:19, theftct:1, violentct:4, totalct:30)</v>
      </c>
      <c r="U4540" t="str">
        <f t="shared" si="426"/>
        <v>{location: new google.maps.LatLng(37.762, -122.436), weight: 4},</v>
      </c>
      <c r="V4540" t="str">
        <f t="shared" si="421"/>
        <v>{location: new google.maps.LatLng(37.762, -122.436), weight: 4},</v>
      </c>
      <c r="W4540" t="str">
        <f t="shared" si="422"/>
        <v>{location: new google.maps.LatLng(37.762, -122.436), weight: 0},</v>
      </c>
      <c r="X4540" t="str">
        <f t="shared" si="423"/>
        <v>{location: new google.maps.LatLng(37.762, -122.436), weight: 3},</v>
      </c>
      <c r="Y4540" t="str">
        <f t="shared" si="424"/>
        <v>{location: new google.maps.LatLng(37.762, -122.436), weight: 2},</v>
      </c>
    </row>
    <row r="4541" spans="1:25" x14ac:dyDescent="0.2">
      <c r="A4541">
        <v>37.762</v>
      </c>
      <c r="B4541">
        <v>-122.435</v>
      </c>
      <c r="C4541">
        <v>7</v>
      </c>
      <c r="D4541">
        <v>28</v>
      </c>
      <c r="E4541">
        <v>8</v>
      </c>
      <c r="F4541">
        <v>24</v>
      </c>
      <c r="G4541">
        <v>18</v>
      </c>
      <c r="H4541">
        <v>11</v>
      </c>
      <c r="I4541">
        <v>125</v>
      </c>
      <c r="J4541">
        <v>56</v>
      </c>
      <c r="K4541">
        <v>32</v>
      </c>
      <c r="L4541">
        <v>224</v>
      </c>
      <c r="M4541">
        <f>VLOOKUP(H4541,AE$2:$AJ$12,6,TRUE)</f>
        <v>9</v>
      </c>
      <c r="N4541">
        <f>VLOOKUP(I4541,AF$2:$AJ$12,5,TRUE)</f>
        <v>9</v>
      </c>
      <c r="O4541">
        <f>VLOOKUP(J4541,AG$2:$AJ$12,4,TRUE)</f>
        <v>9</v>
      </c>
      <c r="P4541">
        <f>VLOOKUP(K4541,AH$2:$AJ$12,3,TRUE)</f>
        <v>9</v>
      </c>
      <c r="Q4541">
        <f>VLOOKUP(L4541,AI$2:$AJ$12,2,TRUE)</f>
        <v>9</v>
      </c>
      <c r="T4541" t="str">
        <f t="shared" si="425"/>
        <v>Crimepoint.create(latitude:37.762, longitude:-122.435, drugdrink:9, misdemean:9, theft:9, violent:9, total:9, drugdrinkct:11, misdemeanct:125, theftct:56, violentct:32, totalct:224)</v>
      </c>
      <c r="U4541" t="str">
        <f t="shared" si="426"/>
        <v>{location: new google.maps.LatLng(37.762, -122.435), weight: 7},</v>
      </c>
      <c r="V4541" t="str">
        <f t="shared" si="421"/>
        <v>{location: new google.maps.LatLng(37.762, -122.435), weight: 28},</v>
      </c>
      <c r="W4541" t="str">
        <f t="shared" si="422"/>
        <v>{location: new google.maps.LatLng(37.762, -122.435), weight: 8},</v>
      </c>
      <c r="X4541" t="str">
        <f t="shared" si="423"/>
        <v>{location: new google.maps.LatLng(37.762, -122.435), weight: 24},</v>
      </c>
      <c r="Y4541" t="str">
        <f t="shared" si="424"/>
        <v>{location: new google.maps.LatLng(37.762, -122.435), weight: 18},</v>
      </c>
    </row>
    <row r="4542" spans="1:25" x14ac:dyDescent="0.2">
      <c r="A4542">
        <v>37.762</v>
      </c>
      <c r="B4542">
        <v>-122.434</v>
      </c>
      <c r="C4542">
        <v>1</v>
      </c>
      <c r="D4542">
        <v>1</v>
      </c>
      <c r="E4542">
        <v>0</v>
      </c>
      <c r="F4542">
        <v>1</v>
      </c>
      <c r="G4542">
        <v>1</v>
      </c>
      <c r="H4542">
        <v>1</v>
      </c>
      <c r="I4542">
        <v>6</v>
      </c>
      <c r="J4542">
        <v>2</v>
      </c>
      <c r="K4542">
        <v>1</v>
      </c>
      <c r="L4542">
        <v>10</v>
      </c>
      <c r="M4542">
        <f>VLOOKUP(H4542,AE$2:$AJ$12,6,TRUE)</f>
        <v>8</v>
      </c>
      <c r="N4542">
        <f>VLOOKUP(I4542,AF$2:$AJ$12,5,TRUE)</f>
        <v>7</v>
      </c>
      <c r="O4542">
        <f>VLOOKUP(J4542,AG$2:$AJ$12,4,TRUE)</f>
        <v>4</v>
      </c>
      <c r="P4542">
        <f>VLOOKUP(K4542,AH$2:$AJ$12,3,TRUE)</f>
        <v>7</v>
      </c>
      <c r="Q4542">
        <f>VLOOKUP(L4542,AI$2:$AJ$12,2,TRUE)</f>
        <v>6</v>
      </c>
      <c r="T4542" t="str">
        <f t="shared" si="425"/>
        <v>Crimepoint.create(latitude:37.762, longitude:-122.434, drugdrink:8, misdemean:7, theft:4, violent:7, total:6, drugdrinkct:1, misdemeanct:6, theftct:2, violentct:1, totalct:10)</v>
      </c>
      <c r="U4542" t="str">
        <f t="shared" si="426"/>
        <v>{location: new google.maps.LatLng(37.762, -122.434), weight: 1},</v>
      </c>
      <c r="V4542" t="str">
        <f t="shared" si="421"/>
        <v>{location: new google.maps.LatLng(37.762, -122.434), weight: 1},</v>
      </c>
      <c r="W4542" t="str">
        <f t="shared" si="422"/>
        <v>{location: new google.maps.LatLng(37.762, -122.434), weight: 0},</v>
      </c>
      <c r="X4542" t="str">
        <f t="shared" si="423"/>
        <v>{location: new google.maps.LatLng(37.762, -122.434), weight: 1},</v>
      </c>
      <c r="Y4542" t="str">
        <f t="shared" si="424"/>
        <v>{location: new google.maps.LatLng(37.762, -122.434), weight: 1},</v>
      </c>
    </row>
    <row r="4543" spans="1:25" x14ac:dyDescent="0.2">
      <c r="A4543">
        <v>37.762</v>
      </c>
      <c r="B4543">
        <v>-122.43300000000001</v>
      </c>
      <c r="C4543">
        <v>1</v>
      </c>
      <c r="D4543">
        <v>2</v>
      </c>
      <c r="E4543">
        <v>1</v>
      </c>
      <c r="F4543">
        <v>0</v>
      </c>
      <c r="G4543">
        <v>1</v>
      </c>
      <c r="H4543">
        <v>1</v>
      </c>
      <c r="I4543">
        <v>7</v>
      </c>
      <c r="J4543">
        <v>5</v>
      </c>
      <c r="K4543">
        <v>0</v>
      </c>
      <c r="L4543">
        <v>13</v>
      </c>
      <c r="M4543">
        <f>VLOOKUP(H4543,AE$2:$AJ$12,6,TRUE)</f>
        <v>8</v>
      </c>
      <c r="N4543">
        <f>VLOOKUP(I4543,AF$2:$AJ$12,5,TRUE)</f>
        <v>7</v>
      </c>
      <c r="O4543">
        <f>VLOOKUP(J4543,AG$2:$AJ$12,4,TRUE)</f>
        <v>7</v>
      </c>
      <c r="P4543">
        <f>VLOOKUP(K4543,AH$2:$AJ$12,3,TRUE)</f>
        <v>0</v>
      </c>
      <c r="Q4543">
        <f>VLOOKUP(L4543,AI$2:$AJ$12,2,TRUE)</f>
        <v>7</v>
      </c>
      <c r="T4543" t="str">
        <f t="shared" si="425"/>
        <v>Crimepoint.create(latitude:37.762, longitude:-122.433, drugdrink:8, misdemean:7, theft:7, violent:0, total:7, drugdrinkct:1, misdemeanct:7, theftct:5, violentct:0, totalct:13)</v>
      </c>
      <c r="U4543" t="str">
        <f t="shared" si="426"/>
        <v>{location: new google.maps.LatLng(37.762, -122.433), weight: 1},</v>
      </c>
      <c r="V4543" t="str">
        <f t="shared" si="421"/>
        <v>{location: new google.maps.LatLng(37.762, -122.433), weight: 2},</v>
      </c>
      <c r="W4543" t="str">
        <f t="shared" si="422"/>
        <v>{location: new google.maps.LatLng(37.762, -122.433), weight: 1},</v>
      </c>
      <c r="X4543" t="str">
        <f t="shared" si="423"/>
        <v>{location: new google.maps.LatLng(37.762, -122.433), weight: 0},</v>
      </c>
      <c r="Y4543" t="str">
        <f t="shared" si="424"/>
        <v>{location: new google.maps.LatLng(37.762, -122.433), weight: 1},</v>
      </c>
    </row>
    <row r="4544" spans="1:25" x14ac:dyDescent="0.2">
      <c r="A4544">
        <v>37.762</v>
      </c>
      <c r="B4544">
        <v>-122.432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0</v>
      </c>
      <c r="I4544">
        <v>3</v>
      </c>
      <c r="J4544">
        <v>4</v>
      </c>
      <c r="K4544">
        <v>1</v>
      </c>
      <c r="L4544">
        <v>8</v>
      </c>
      <c r="M4544">
        <f>VLOOKUP(H4544,AE$2:$AJ$12,6,TRUE)</f>
        <v>0</v>
      </c>
      <c r="N4544">
        <f>VLOOKUP(I4544,AF$2:$AJ$12,5,TRUE)</f>
        <v>5</v>
      </c>
      <c r="O4544">
        <f>VLOOKUP(J4544,AG$2:$AJ$12,4,TRUE)</f>
        <v>6</v>
      </c>
      <c r="P4544">
        <f>VLOOKUP(K4544,AH$2:$AJ$12,3,TRUE)</f>
        <v>7</v>
      </c>
      <c r="Q4544">
        <f>VLOOKUP(L4544,AI$2:$AJ$12,2,TRUE)</f>
        <v>5</v>
      </c>
      <c r="T4544" t="str">
        <f t="shared" si="425"/>
        <v>Crimepoint.create(latitude:37.762, longitude:-122.432, drugdrink:0, misdemean:5, theft:6, violent:7, total:5, drugdrinkct:0, misdemeanct:3, theftct:4, violentct:1, totalct:8)</v>
      </c>
      <c r="U4544" t="str">
        <f t="shared" si="426"/>
        <v>{location: new google.maps.LatLng(37.762, -122.432), weight: 0},</v>
      </c>
      <c r="V4544" t="str">
        <f t="shared" si="421"/>
        <v>{location: new google.maps.LatLng(37.762, -122.432), weight: 1},</v>
      </c>
      <c r="W4544" t="str">
        <f t="shared" si="422"/>
        <v>{location: new google.maps.LatLng(37.762, -122.432), weight: 1},</v>
      </c>
      <c r="X4544" t="str">
        <f t="shared" si="423"/>
        <v>{location: new google.maps.LatLng(37.762, -122.432), weight: 1},</v>
      </c>
      <c r="Y4544" t="str">
        <f t="shared" si="424"/>
        <v>{location: new google.maps.LatLng(37.762, -122.432), weight: 1},</v>
      </c>
    </row>
    <row r="4545" spans="1:25" x14ac:dyDescent="0.2">
      <c r="A4545">
        <v>37.762</v>
      </c>
      <c r="B4545">
        <v>-122.431</v>
      </c>
      <c r="C4545">
        <v>0</v>
      </c>
      <c r="D4545">
        <v>2</v>
      </c>
      <c r="E4545">
        <v>1</v>
      </c>
      <c r="F4545">
        <v>0</v>
      </c>
      <c r="G4545">
        <v>1</v>
      </c>
      <c r="H4545">
        <v>0</v>
      </c>
      <c r="I4545">
        <v>8</v>
      </c>
      <c r="J4545">
        <v>6</v>
      </c>
      <c r="K4545">
        <v>0</v>
      </c>
      <c r="L4545">
        <v>14</v>
      </c>
      <c r="M4545">
        <f>VLOOKUP(H4545,AE$2:$AJ$12,6,TRUE)</f>
        <v>0</v>
      </c>
      <c r="N4545">
        <f>VLOOKUP(I4545,AF$2:$AJ$12,5,TRUE)</f>
        <v>7</v>
      </c>
      <c r="O4545">
        <f>VLOOKUP(J4545,AG$2:$AJ$12,4,TRUE)</f>
        <v>7</v>
      </c>
      <c r="P4545">
        <f>VLOOKUP(K4545,AH$2:$AJ$12,3,TRUE)</f>
        <v>0</v>
      </c>
      <c r="Q4545">
        <f>VLOOKUP(L4545,AI$2:$AJ$12,2,TRUE)</f>
        <v>7</v>
      </c>
      <c r="T4545" t="str">
        <f t="shared" si="425"/>
        <v>Crimepoint.create(latitude:37.762, longitude:-122.431, drugdrink:0, misdemean:7, theft:7, violent:0, total:7, drugdrinkct:0, misdemeanct:8, theftct:6, violentct:0, totalct:14)</v>
      </c>
      <c r="U4545" t="str">
        <f t="shared" si="426"/>
        <v>{location: new google.maps.LatLng(37.762, -122.431), weight: 0},</v>
      </c>
      <c r="V4545" t="str">
        <f t="shared" si="421"/>
        <v>{location: new google.maps.LatLng(37.762, -122.431), weight: 2},</v>
      </c>
      <c r="W4545" t="str">
        <f t="shared" si="422"/>
        <v>{location: new google.maps.LatLng(37.762, -122.431), weight: 1},</v>
      </c>
      <c r="X4545" t="str">
        <f t="shared" si="423"/>
        <v>{location: new google.maps.LatLng(37.762, -122.431), weight: 0},</v>
      </c>
      <c r="Y4545" t="str">
        <f t="shared" si="424"/>
        <v>{location: new google.maps.LatLng(37.762, -122.431), weight: 1},</v>
      </c>
    </row>
    <row r="4546" spans="1:25" x14ac:dyDescent="0.2">
      <c r="A4546">
        <v>37.762</v>
      </c>
      <c r="B4546">
        <v>-122.43</v>
      </c>
      <c r="C4546">
        <v>1</v>
      </c>
      <c r="D4546">
        <v>2</v>
      </c>
      <c r="E4546">
        <v>1</v>
      </c>
      <c r="F4546">
        <v>4</v>
      </c>
      <c r="G4546">
        <v>2</v>
      </c>
      <c r="H4546">
        <v>1</v>
      </c>
      <c r="I4546">
        <v>8</v>
      </c>
      <c r="J4546">
        <v>4</v>
      </c>
      <c r="K4546">
        <v>6</v>
      </c>
      <c r="L4546">
        <v>19</v>
      </c>
      <c r="M4546">
        <f>VLOOKUP(H4546,AE$2:$AJ$12,6,TRUE)</f>
        <v>8</v>
      </c>
      <c r="N4546">
        <f>VLOOKUP(I4546,AF$2:$AJ$12,5,TRUE)</f>
        <v>7</v>
      </c>
      <c r="O4546">
        <f>VLOOKUP(J4546,AG$2:$AJ$12,4,TRUE)</f>
        <v>6</v>
      </c>
      <c r="P4546">
        <f>VLOOKUP(K4546,AH$2:$AJ$12,3,TRUE)</f>
        <v>9</v>
      </c>
      <c r="Q4546">
        <f>VLOOKUP(L4546,AI$2:$AJ$12,2,TRUE)</f>
        <v>7</v>
      </c>
      <c r="T4546" t="str">
        <f t="shared" si="425"/>
        <v>Crimepoint.create(latitude:37.762, longitude:-122.43, drugdrink:8, misdemean:7, theft:6, violent:9, total:7, drugdrinkct:1, misdemeanct:8, theftct:4, violentct:6, totalct:19)</v>
      </c>
      <c r="U4546" t="str">
        <f t="shared" si="426"/>
        <v>{location: new google.maps.LatLng(37.762, -122.43), weight: 1},</v>
      </c>
      <c r="V4546" t="str">
        <f t="shared" si="421"/>
        <v>{location: new google.maps.LatLng(37.762, -122.43), weight: 2},</v>
      </c>
      <c r="W4546" t="str">
        <f t="shared" si="422"/>
        <v>{location: new google.maps.LatLng(37.762, -122.43), weight: 1},</v>
      </c>
      <c r="X4546" t="str">
        <f t="shared" si="423"/>
        <v>{location: new google.maps.LatLng(37.762, -122.43), weight: 4},</v>
      </c>
      <c r="Y4546" t="str">
        <f t="shared" si="424"/>
        <v>{location: new google.maps.LatLng(37.762, -122.43), weight: 2},</v>
      </c>
    </row>
    <row r="4547" spans="1:25" x14ac:dyDescent="0.2">
      <c r="A4547">
        <v>37.762</v>
      </c>
      <c r="B4547">
        <v>-122.429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2</v>
      </c>
      <c r="J4547">
        <v>2</v>
      </c>
      <c r="K4547">
        <v>1</v>
      </c>
      <c r="L4547">
        <v>5</v>
      </c>
      <c r="M4547">
        <f>VLOOKUP(H4547,AE$2:$AJ$12,6,TRUE)</f>
        <v>0</v>
      </c>
      <c r="N4547">
        <f>VLOOKUP(I4547,AF$2:$AJ$12,5,TRUE)</f>
        <v>4</v>
      </c>
      <c r="O4547">
        <f>VLOOKUP(J4547,AG$2:$AJ$12,4,TRUE)</f>
        <v>4</v>
      </c>
      <c r="P4547">
        <f>VLOOKUP(K4547,AH$2:$AJ$12,3,TRUE)</f>
        <v>7</v>
      </c>
      <c r="Q4547">
        <f>VLOOKUP(L4547,AI$2:$AJ$12,2,TRUE)</f>
        <v>4</v>
      </c>
      <c r="T4547" t="str">
        <f t="shared" si="425"/>
        <v>Crimepoint.create(latitude:37.762, longitude:-122.429, drugdrink:0, misdemean:4, theft:4, violent:7, total:4, drugdrinkct:0, misdemeanct:2, theftct:2, violentct:1, totalct:5)</v>
      </c>
      <c r="U4547" t="str">
        <f t="shared" si="426"/>
        <v>{location: new google.maps.LatLng(37.762, -122.429), weight: 0},</v>
      </c>
      <c r="V4547" t="str">
        <f t="shared" ref="V4547:V4610" si="427">$Z$2&amp;$A4547&amp;$AA$2&amp;$B4547&amp;$AB$2&amp;D4547&amp;$AC$2</f>
        <v>{location: new google.maps.LatLng(37.762, -122.429), weight: 0},</v>
      </c>
      <c r="W4547" t="str">
        <f t="shared" ref="W4547:W4610" si="428">$Z$2&amp;$A4547&amp;$AA$2&amp;$B4547&amp;$AB$2&amp;E4547&amp;$AC$2</f>
        <v>{location: new google.maps.LatLng(37.762, -122.429), weight: 0},</v>
      </c>
      <c r="X4547" t="str">
        <f t="shared" ref="X4547:X4610" si="429">$Z$2&amp;$A4547&amp;$AA$2&amp;$B4547&amp;$AB$2&amp;F4547&amp;$AC$2</f>
        <v>{location: new google.maps.LatLng(37.762, -122.429), weight: 1},</v>
      </c>
      <c r="Y4547" t="str">
        <f t="shared" ref="Y4547:Y4610" si="430">$Z$2&amp;$A4547&amp;$AA$2&amp;$B4547&amp;$AB$2&amp;G4547&amp;$AC$2</f>
        <v>{location: new google.maps.LatLng(37.762, -122.429), weight: 0},</v>
      </c>
    </row>
    <row r="4548" spans="1:25" x14ac:dyDescent="0.2">
      <c r="A4548">
        <v>37.762</v>
      </c>
      <c r="B4548">
        <v>-122.428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5</v>
      </c>
      <c r="K4548">
        <v>0</v>
      </c>
      <c r="L4548">
        <v>6</v>
      </c>
      <c r="M4548">
        <f>VLOOKUP(H4548,AE$2:$AJ$12,6,TRUE)</f>
        <v>0</v>
      </c>
      <c r="N4548">
        <f>VLOOKUP(I4548,AF$2:$AJ$12,5,TRUE)</f>
        <v>2</v>
      </c>
      <c r="O4548">
        <f>VLOOKUP(J4548,AG$2:$AJ$12,4,TRUE)</f>
        <v>7</v>
      </c>
      <c r="P4548">
        <f>VLOOKUP(K4548,AH$2:$AJ$12,3,TRUE)</f>
        <v>0</v>
      </c>
      <c r="Q4548">
        <f>VLOOKUP(L4548,AI$2:$AJ$12,2,TRUE)</f>
        <v>4</v>
      </c>
      <c r="T4548" t="str">
        <f t="shared" ref="T4548:T4611" si="431">"Crimepoint.create("&amp;A$2&amp;":"&amp;A4548&amp;", "&amp;B$2&amp;":"&amp;B4548&amp;", "&amp;C$2&amp;":"&amp;M4548&amp;", "&amp;D$2&amp;":"&amp;N4548&amp;", "&amp;E$2&amp;":"&amp;O4548&amp;", "&amp;F$2&amp;":"&amp;P4548&amp;", "&amp;G$2&amp;":"&amp;Q4548&amp;", "&amp;H$2&amp;":"&amp;H4548&amp;", "&amp;I$2&amp;":"&amp;I4548&amp;", "&amp;J$2&amp;":"&amp;J4548&amp;", "&amp;K$2&amp;":"&amp;K4548&amp;", "&amp;L$2&amp;":"&amp;L4548&amp;")"</f>
        <v>Crimepoint.create(latitude:37.762, longitude:-122.428, drugdrink:0, misdemean:2, theft:7, violent:0, total:4, drugdrinkct:0, misdemeanct:1, theftct:5, violentct:0, totalct:6)</v>
      </c>
      <c r="U4548" t="str">
        <f t="shared" ref="U4548:U4611" si="432">$Z$2&amp;$A4548&amp;$AA$2&amp;$B4548&amp;$AB$2&amp;C4548&amp;$AC$2</f>
        <v>{location: new google.maps.LatLng(37.762, -122.428), weight: 0},</v>
      </c>
      <c r="V4548" t="str">
        <f t="shared" si="427"/>
        <v>{location: new google.maps.LatLng(37.762, -122.428), weight: 0},</v>
      </c>
      <c r="W4548" t="str">
        <f t="shared" si="428"/>
        <v>{location: new google.maps.LatLng(37.762, -122.428), weight: 1},</v>
      </c>
      <c r="X4548" t="str">
        <f t="shared" si="429"/>
        <v>{location: new google.maps.LatLng(37.762, -122.428), weight: 0},</v>
      </c>
      <c r="Y4548" t="str">
        <f t="shared" si="430"/>
        <v>{location: new google.maps.LatLng(37.762, -122.428), weight: 0},</v>
      </c>
    </row>
    <row r="4549" spans="1:25" x14ac:dyDescent="0.2">
      <c r="A4549">
        <v>37.762</v>
      </c>
      <c r="B4549">
        <v>-122.426</v>
      </c>
      <c r="C4549">
        <v>1</v>
      </c>
      <c r="D4549">
        <v>1</v>
      </c>
      <c r="E4549">
        <v>0</v>
      </c>
      <c r="F4549">
        <v>1</v>
      </c>
      <c r="G4549">
        <v>1</v>
      </c>
      <c r="H4549">
        <v>1</v>
      </c>
      <c r="I4549">
        <v>6</v>
      </c>
      <c r="J4549">
        <v>3</v>
      </c>
      <c r="K4549">
        <v>1</v>
      </c>
      <c r="L4549">
        <v>11</v>
      </c>
      <c r="M4549">
        <f>VLOOKUP(H4549,AE$2:$AJ$12,6,TRUE)</f>
        <v>8</v>
      </c>
      <c r="N4549">
        <f>VLOOKUP(I4549,AF$2:$AJ$12,5,TRUE)</f>
        <v>7</v>
      </c>
      <c r="O4549">
        <f>VLOOKUP(J4549,AG$2:$AJ$12,4,TRUE)</f>
        <v>5</v>
      </c>
      <c r="P4549">
        <f>VLOOKUP(K4549,AH$2:$AJ$12,3,TRUE)</f>
        <v>7</v>
      </c>
      <c r="Q4549">
        <f>VLOOKUP(L4549,AI$2:$AJ$12,2,TRUE)</f>
        <v>6</v>
      </c>
      <c r="T4549" t="str">
        <f t="shared" si="431"/>
        <v>Crimepoint.create(latitude:37.762, longitude:-122.426, drugdrink:8, misdemean:7, theft:5, violent:7, total:6, drugdrinkct:1, misdemeanct:6, theftct:3, violentct:1, totalct:11)</v>
      </c>
      <c r="U4549" t="str">
        <f t="shared" si="432"/>
        <v>{location: new google.maps.LatLng(37.762, -122.426), weight: 1},</v>
      </c>
      <c r="V4549" t="str">
        <f t="shared" si="427"/>
        <v>{location: new google.maps.LatLng(37.762, -122.426), weight: 1},</v>
      </c>
      <c r="W4549" t="str">
        <f t="shared" si="428"/>
        <v>{location: new google.maps.LatLng(37.762, -122.426), weight: 0},</v>
      </c>
      <c r="X4549" t="str">
        <f t="shared" si="429"/>
        <v>{location: new google.maps.LatLng(37.762, -122.426), weight: 1},</v>
      </c>
      <c r="Y4549" t="str">
        <f t="shared" si="430"/>
        <v>{location: new google.maps.LatLng(37.762, -122.426), weight: 1},</v>
      </c>
    </row>
    <row r="4550" spans="1:25" x14ac:dyDescent="0.2">
      <c r="A4550">
        <v>37.762</v>
      </c>
      <c r="B4550">
        <v>-122.425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</v>
      </c>
      <c r="J4550">
        <v>2</v>
      </c>
      <c r="K4550">
        <v>0</v>
      </c>
      <c r="L4550">
        <v>4</v>
      </c>
      <c r="M4550">
        <f>VLOOKUP(H4550,AE$2:$AJ$12,6,TRUE)</f>
        <v>0</v>
      </c>
      <c r="N4550">
        <f>VLOOKUP(I4550,AF$2:$AJ$12,5,TRUE)</f>
        <v>4</v>
      </c>
      <c r="O4550">
        <f>VLOOKUP(J4550,AG$2:$AJ$12,4,TRUE)</f>
        <v>4</v>
      </c>
      <c r="P4550">
        <f>VLOOKUP(K4550,AH$2:$AJ$12,3,TRUE)</f>
        <v>0</v>
      </c>
      <c r="Q4550">
        <f>VLOOKUP(L4550,AI$2:$AJ$12,2,TRUE)</f>
        <v>3</v>
      </c>
      <c r="T4550" t="str">
        <f t="shared" si="431"/>
        <v>Crimepoint.create(latitude:37.762, longitude:-122.425, drugdrink:0, misdemean:4, theft:4, violent:0, total:3, drugdrinkct:0, misdemeanct:2, theftct:2, violentct:0, totalct:4)</v>
      </c>
      <c r="U4550" t="str">
        <f t="shared" si="432"/>
        <v>{location: new google.maps.LatLng(37.762, -122.425), weight: 0},</v>
      </c>
      <c r="V4550" t="str">
        <f t="shared" si="427"/>
        <v>{location: new google.maps.LatLng(37.762, -122.425), weight: 0},</v>
      </c>
      <c r="W4550" t="str">
        <f t="shared" si="428"/>
        <v>{location: new google.maps.LatLng(37.762, -122.425), weight: 0},</v>
      </c>
      <c r="X4550" t="str">
        <f t="shared" si="429"/>
        <v>{location: new google.maps.LatLng(37.762, -122.425), weight: 0},</v>
      </c>
      <c r="Y4550" t="str">
        <f t="shared" si="430"/>
        <v>{location: new google.maps.LatLng(37.762, -122.425), weight: 0},</v>
      </c>
    </row>
    <row r="4551" spans="1:25" x14ac:dyDescent="0.2">
      <c r="A4551">
        <v>37.762</v>
      </c>
      <c r="B4551">
        <v>-122.42400000000001</v>
      </c>
      <c r="C4551">
        <v>0</v>
      </c>
      <c r="D4551">
        <v>5</v>
      </c>
      <c r="E4551">
        <v>2</v>
      </c>
      <c r="F4551">
        <v>1</v>
      </c>
      <c r="G4551">
        <v>3</v>
      </c>
      <c r="H4551">
        <v>0</v>
      </c>
      <c r="I4551">
        <v>21</v>
      </c>
      <c r="J4551">
        <v>15</v>
      </c>
      <c r="K4551">
        <v>2</v>
      </c>
      <c r="L4551">
        <v>38</v>
      </c>
      <c r="M4551">
        <f>VLOOKUP(H4551,AE$2:$AJ$12,6,TRUE)</f>
        <v>0</v>
      </c>
      <c r="N4551">
        <f>VLOOKUP(I4551,AF$2:$AJ$12,5,TRUE)</f>
        <v>9</v>
      </c>
      <c r="O4551">
        <f>VLOOKUP(J4551,AG$2:$AJ$12,4,TRUE)</f>
        <v>9</v>
      </c>
      <c r="P4551">
        <f>VLOOKUP(K4551,AH$2:$AJ$12,3,TRUE)</f>
        <v>7</v>
      </c>
      <c r="Q4551">
        <f>VLOOKUP(L4551,AI$2:$AJ$12,2,TRUE)</f>
        <v>8</v>
      </c>
      <c r="T4551" t="str">
        <f t="shared" si="431"/>
        <v>Crimepoint.create(latitude:37.762, longitude:-122.424, drugdrink:0, misdemean:9, theft:9, violent:7, total:8, drugdrinkct:0, misdemeanct:21, theftct:15, violentct:2, totalct:38)</v>
      </c>
      <c r="U4551" t="str">
        <f t="shared" si="432"/>
        <v>{location: new google.maps.LatLng(37.762, -122.424), weight: 0},</v>
      </c>
      <c r="V4551" t="str">
        <f t="shared" si="427"/>
        <v>{location: new google.maps.LatLng(37.762, -122.424), weight: 5},</v>
      </c>
      <c r="W4551" t="str">
        <f t="shared" si="428"/>
        <v>{location: new google.maps.LatLng(37.762, -122.424), weight: 2},</v>
      </c>
      <c r="X4551" t="str">
        <f t="shared" si="429"/>
        <v>{location: new google.maps.LatLng(37.762, -122.424), weight: 1},</v>
      </c>
      <c r="Y4551" t="str">
        <f t="shared" si="430"/>
        <v>{location: new google.maps.LatLng(37.762, -122.424), weight: 3},</v>
      </c>
    </row>
    <row r="4552" spans="1:25" x14ac:dyDescent="0.2">
      <c r="A4552">
        <v>37.762</v>
      </c>
      <c r="B4552">
        <v>-122.423</v>
      </c>
      <c r="C4552">
        <v>0</v>
      </c>
      <c r="D4552">
        <v>1</v>
      </c>
      <c r="E4552">
        <v>0</v>
      </c>
      <c r="F4552">
        <v>3</v>
      </c>
      <c r="G4552">
        <v>1</v>
      </c>
      <c r="H4552">
        <v>0</v>
      </c>
      <c r="I4552">
        <v>6</v>
      </c>
      <c r="J4552">
        <v>3</v>
      </c>
      <c r="K4552">
        <v>4</v>
      </c>
      <c r="L4552">
        <v>13</v>
      </c>
      <c r="M4552">
        <f>VLOOKUP(H4552,AE$2:$AJ$12,6,TRUE)</f>
        <v>0</v>
      </c>
      <c r="N4552">
        <f>VLOOKUP(I4552,AF$2:$AJ$12,5,TRUE)</f>
        <v>7</v>
      </c>
      <c r="O4552">
        <f>VLOOKUP(J4552,AG$2:$AJ$12,4,TRUE)</f>
        <v>5</v>
      </c>
      <c r="P4552">
        <f>VLOOKUP(K4552,AH$2:$AJ$12,3,TRUE)</f>
        <v>8</v>
      </c>
      <c r="Q4552">
        <f>VLOOKUP(L4552,AI$2:$AJ$12,2,TRUE)</f>
        <v>7</v>
      </c>
      <c r="T4552" t="str">
        <f t="shared" si="431"/>
        <v>Crimepoint.create(latitude:37.762, longitude:-122.423, drugdrink:0, misdemean:7, theft:5, violent:8, total:7, drugdrinkct:0, misdemeanct:6, theftct:3, violentct:4, totalct:13)</v>
      </c>
      <c r="U4552" t="str">
        <f t="shared" si="432"/>
        <v>{location: new google.maps.LatLng(37.762, -122.423), weight: 0},</v>
      </c>
      <c r="V4552" t="str">
        <f t="shared" si="427"/>
        <v>{location: new google.maps.LatLng(37.762, -122.423), weight: 1},</v>
      </c>
      <c r="W4552" t="str">
        <f t="shared" si="428"/>
        <v>{location: new google.maps.LatLng(37.762, -122.423), weight: 0},</v>
      </c>
      <c r="X4552" t="str">
        <f t="shared" si="429"/>
        <v>{location: new google.maps.LatLng(37.762, -122.423), weight: 3},</v>
      </c>
      <c r="Y4552" t="str">
        <f t="shared" si="430"/>
        <v>{location: new google.maps.LatLng(37.762, -122.423), weight: 1},</v>
      </c>
    </row>
    <row r="4553" spans="1:25" x14ac:dyDescent="0.2">
      <c r="A4553">
        <v>37.762</v>
      </c>
      <c r="B4553">
        <v>-122.422</v>
      </c>
      <c r="C4553">
        <v>4</v>
      </c>
      <c r="D4553">
        <v>7</v>
      </c>
      <c r="E4553">
        <v>4</v>
      </c>
      <c r="F4553">
        <v>4</v>
      </c>
      <c r="G4553">
        <v>5</v>
      </c>
      <c r="H4553">
        <v>6</v>
      </c>
      <c r="I4553">
        <v>30</v>
      </c>
      <c r="J4553">
        <v>27</v>
      </c>
      <c r="K4553">
        <v>5</v>
      </c>
      <c r="L4553">
        <v>68</v>
      </c>
      <c r="M4553">
        <f>VLOOKUP(H4553,AE$2:$AJ$12,6,TRUE)</f>
        <v>9</v>
      </c>
      <c r="N4553">
        <f>VLOOKUP(I4553,AF$2:$AJ$12,5,TRUE)</f>
        <v>9</v>
      </c>
      <c r="O4553">
        <f>VLOOKUP(J4553,AG$2:$AJ$12,4,TRUE)</f>
        <v>9</v>
      </c>
      <c r="P4553">
        <f>VLOOKUP(K4553,AH$2:$AJ$12,3,TRUE)</f>
        <v>9</v>
      </c>
      <c r="Q4553">
        <f>VLOOKUP(L4553,AI$2:$AJ$12,2,TRUE)</f>
        <v>9</v>
      </c>
      <c r="T4553" t="str">
        <f t="shared" si="431"/>
        <v>Crimepoint.create(latitude:37.762, longitude:-122.422, drugdrink:9, misdemean:9, theft:9, violent:9, total:9, drugdrinkct:6, misdemeanct:30, theftct:27, violentct:5, totalct:68)</v>
      </c>
      <c r="U4553" t="str">
        <f t="shared" si="432"/>
        <v>{location: new google.maps.LatLng(37.762, -122.422), weight: 4},</v>
      </c>
      <c r="V4553" t="str">
        <f t="shared" si="427"/>
        <v>{location: new google.maps.LatLng(37.762, -122.422), weight: 7},</v>
      </c>
      <c r="W4553" t="str">
        <f t="shared" si="428"/>
        <v>{location: new google.maps.LatLng(37.762, -122.422), weight: 4},</v>
      </c>
      <c r="X4553" t="str">
        <f t="shared" si="429"/>
        <v>{location: new google.maps.LatLng(37.762, -122.422), weight: 4},</v>
      </c>
      <c r="Y4553" t="str">
        <f t="shared" si="430"/>
        <v>{location: new google.maps.LatLng(37.762, -122.422), weight: 5},</v>
      </c>
    </row>
    <row r="4554" spans="1:25" x14ac:dyDescent="0.2">
      <c r="A4554">
        <v>37.762</v>
      </c>
      <c r="B4554">
        <v>-122.42100000000001</v>
      </c>
      <c r="C4554">
        <v>0</v>
      </c>
      <c r="D4554">
        <v>2</v>
      </c>
      <c r="E4554">
        <v>1</v>
      </c>
      <c r="F4554">
        <v>0</v>
      </c>
      <c r="G4554">
        <v>1</v>
      </c>
      <c r="H4554">
        <v>0</v>
      </c>
      <c r="I4554">
        <v>9</v>
      </c>
      <c r="J4554">
        <v>5</v>
      </c>
      <c r="K4554">
        <v>0</v>
      </c>
      <c r="L4554">
        <v>14</v>
      </c>
      <c r="M4554">
        <f>VLOOKUP(H4554,AE$2:$AJ$12,6,TRUE)</f>
        <v>0</v>
      </c>
      <c r="N4554">
        <f>VLOOKUP(I4554,AF$2:$AJ$12,5,TRUE)</f>
        <v>7</v>
      </c>
      <c r="O4554">
        <f>VLOOKUP(J4554,AG$2:$AJ$12,4,TRUE)</f>
        <v>7</v>
      </c>
      <c r="P4554">
        <f>VLOOKUP(K4554,AH$2:$AJ$12,3,TRUE)</f>
        <v>0</v>
      </c>
      <c r="Q4554">
        <f>VLOOKUP(L4554,AI$2:$AJ$12,2,TRUE)</f>
        <v>7</v>
      </c>
      <c r="T4554" t="str">
        <f t="shared" si="431"/>
        <v>Crimepoint.create(latitude:37.762, longitude:-122.421, drugdrink:0, misdemean:7, theft:7, violent:0, total:7, drugdrinkct:0, misdemeanct:9, theftct:5, violentct:0, totalct:14)</v>
      </c>
      <c r="U4554" t="str">
        <f t="shared" si="432"/>
        <v>{location: new google.maps.LatLng(37.762, -122.421), weight: 0},</v>
      </c>
      <c r="V4554" t="str">
        <f t="shared" si="427"/>
        <v>{location: new google.maps.LatLng(37.762, -122.421), weight: 2},</v>
      </c>
      <c r="W4554" t="str">
        <f t="shared" si="428"/>
        <v>{location: new google.maps.LatLng(37.762, -122.421), weight: 1},</v>
      </c>
      <c r="X4554" t="str">
        <f t="shared" si="429"/>
        <v>{location: new google.maps.LatLng(37.762, -122.421), weight: 0},</v>
      </c>
      <c r="Y4554" t="str">
        <f t="shared" si="430"/>
        <v>{location: new google.maps.LatLng(37.762, -122.421), weight: 1},</v>
      </c>
    </row>
    <row r="4555" spans="1:25" x14ac:dyDescent="0.2">
      <c r="A4555">
        <v>37.762</v>
      </c>
      <c r="B4555">
        <v>-122.42</v>
      </c>
      <c r="C4555">
        <v>3</v>
      </c>
      <c r="D4555">
        <v>3</v>
      </c>
      <c r="E4555">
        <v>1</v>
      </c>
      <c r="F4555">
        <v>3</v>
      </c>
      <c r="G4555">
        <v>3</v>
      </c>
      <c r="H4555">
        <v>4</v>
      </c>
      <c r="I4555">
        <v>14</v>
      </c>
      <c r="J4555">
        <v>10</v>
      </c>
      <c r="K4555">
        <v>4</v>
      </c>
      <c r="L4555">
        <v>32</v>
      </c>
      <c r="M4555">
        <f>VLOOKUP(H4555,AE$2:$AJ$12,6,TRUE)</f>
        <v>9</v>
      </c>
      <c r="N4555">
        <f>VLOOKUP(I4555,AF$2:$AJ$12,5,TRUE)</f>
        <v>8</v>
      </c>
      <c r="O4555">
        <f>VLOOKUP(J4555,AG$2:$AJ$12,4,TRUE)</f>
        <v>8</v>
      </c>
      <c r="P4555">
        <f>VLOOKUP(K4555,AH$2:$AJ$12,3,TRUE)</f>
        <v>8</v>
      </c>
      <c r="Q4555">
        <f>VLOOKUP(L4555,AI$2:$AJ$12,2,TRUE)</f>
        <v>8</v>
      </c>
      <c r="T4555" t="str">
        <f t="shared" si="431"/>
        <v>Crimepoint.create(latitude:37.762, longitude:-122.42, drugdrink:9, misdemean:8, theft:8, violent:8, total:8, drugdrinkct:4, misdemeanct:14, theftct:10, violentct:4, totalct:32)</v>
      </c>
      <c r="U4555" t="str">
        <f t="shared" si="432"/>
        <v>{location: new google.maps.LatLng(37.762, -122.42), weight: 3},</v>
      </c>
      <c r="V4555" t="str">
        <f t="shared" si="427"/>
        <v>{location: new google.maps.LatLng(37.762, -122.42), weight: 3},</v>
      </c>
      <c r="W4555" t="str">
        <f t="shared" si="428"/>
        <v>{location: new google.maps.LatLng(37.762, -122.42), weight: 1},</v>
      </c>
      <c r="X4555" t="str">
        <f t="shared" si="429"/>
        <v>{location: new google.maps.LatLng(37.762, -122.42), weight: 3},</v>
      </c>
      <c r="Y4555" t="str">
        <f t="shared" si="430"/>
        <v>{location: new google.maps.LatLng(37.762, -122.42), weight: 3},</v>
      </c>
    </row>
    <row r="4556" spans="1:25" x14ac:dyDescent="0.2">
      <c r="A4556">
        <v>37.762</v>
      </c>
      <c r="B4556">
        <v>-122.419</v>
      </c>
      <c r="C4556">
        <v>7</v>
      </c>
      <c r="D4556">
        <v>16</v>
      </c>
      <c r="E4556">
        <v>4</v>
      </c>
      <c r="F4556">
        <v>21</v>
      </c>
      <c r="G4556">
        <v>11</v>
      </c>
      <c r="H4556">
        <v>11</v>
      </c>
      <c r="I4556">
        <v>72</v>
      </c>
      <c r="J4556">
        <v>29</v>
      </c>
      <c r="K4556">
        <v>28</v>
      </c>
      <c r="L4556">
        <v>140</v>
      </c>
      <c r="M4556">
        <f>VLOOKUP(H4556,AE$2:$AJ$12,6,TRUE)</f>
        <v>9</v>
      </c>
      <c r="N4556">
        <f>VLOOKUP(I4556,AF$2:$AJ$12,5,TRUE)</f>
        <v>9</v>
      </c>
      <c r="O4556">
        <f>VLOOKUP(J4556,AG$2:$AJ$12,4,TRUE)</f>
        <v>9</v>
      </c>
      <c r="P4556">
        <f>VLOOKUP(K4556,AH$2:$AJ$12,3,TRUE)</f>
        <v>9</v>
      </c>
      <c r="Q4556">
        <f>VLOOKUP(L4556,AI$2:$AJ$12,2,TRUE)</f>
        <v>9</v>
      </c>
      <c r="T4556" t="str">
        <f t="shared" si="431"/>
        <v>Crimepoint.create(latitude:37.762, longitude:-122.419, drugdrink:9, misdemean:9, theft:9, violent:9, total:9, drugdrinkct:11, misdemeanct:72, theftct:29, violentct:28, totalct:140)</v>
      </c>
      <c r="U4556" t="str">
        <f t="shared" si="432"/>
        <v>{location: new google.maps.LatLng(37.762, -122.419), weight: 7},</v>
      </c>
      <c r="V4556" t="str">
        <f t="shared" si="427"/>
        <v>{location: new google.maps.LatLng(37.762, -122.419), weight: 16},</v>
      </c>
      <c r="W4556" t="str">
        <f t="shared" si="428"/>
        <v>{location: new google.maps.LatLng(37.762, -122.419), weight: 4},</v>
      </c>
      <c r="X4556" t="str">
        <f t="shared" si="429"/>
        <v>{location: new google.maps.LatLng(37.762, -122.419), weight: 21},</v>
      </c>
      <c r="Y4556" t="str">
        <f t="shared" si="430"/>
        <v>{location: new google.maps.LatLng(37.762, -122.419), weight: 11},</v>
      </c>
    </row>
    <row r="4557" spans="1:25" x14ac:dyDescent="0.2">
      <c r="A4557">
        <v>37.762</v>
      </c>
      <c r="B4557">
        <v>-122.41800000000001</v>
      </c>
      <c r="C4557">
        <v>2</v>
      </c>
      <c r="D4557">
        <v>5</v>
      </c>
      <c r="E4557">
        <v>1</v>
      </c>
      <c r="F4557">
        <v>2</v>
      </c>
      <c r="G4557">
        <v>3</v>
      </c>
      <c r="H4557">
        <v>3</v>
      </c>
      <c r="I4557">
        <v>22</v>
      </c>
      <c r="J4557">
        <v>10</v>
      </c>
      <c r="K4557">
        <v>3</v>
      </c>
      <c r="L4557">
        <v>38</v>
      </c>
      <c r="M4557">
        <f>VLOOKUP(H4557,AE$2:$AJ$12,6,TRUE)</f>
        <v>9</v>
      </c>
      <c r="N4557">
        <f>VLOOKUP(I4557,AF$2:$AJ$12,5,TRUE)</f>
        <v>9</v>
      </c>
      <c r="O4557">
        <f>VLOOKUP(J4557,AG$2:$AJ$12,4,TRUE)</f>
        <v>8</v>
      </c>
      <c r="P4557">
        <f>VLOOKUP(K4557,AH$2:$AJ$12,3,TRUE)</f>
        <v>8</v>
      </c>
      <c r="Q4557">
        <f>VLOOKUP(L4557,AI$2:$AJ$12,2,TRUE)</f>
        <v>8</v>
      </c>
      <c r="T4557" t="str">
        <f t="shared" si="431"/>
        <v>Crimepoint.create(latitude:37.762, longitude:-122.418, drugdrink:9, misdemean:9, theft:8, violent:8, total:8, drugdrinkct:3, misdemeanct:22, theftct:10, violentct:3, totalct:38)</v>
      </c>
      <c r="U4557" t="str">
        <f t="shared" si="432"/>
        <v>{location: new google.maps.LatLng(37.762, -122.418), weight: 2},</v>
      </c>
      <c r="V4557" t="str">
        <f t="shared" si="427"/>
        <v>{location: new google.maps.LatLng(37.762, -122.418), weight: 5},</v>
      </c>
      <c r="W4557" t="str">
        <f t="shared" si="428"/>
        <v>{location: new google.maps.LatLng(37.762, -122.418), weight: 1},</v>
      </c>
      <c r="X4557" t="str">
        <f t="shared" si="429"/>
        <v>{location: new google.maps.LatLng(37.762, -122.418), weight: 2},</v>
      </c>
      <c r="Y4557" t="str">
        <f t="shared" si="430"/>
        <v>{location: new google.maps.LatLng(37.762, -122.418), weight: 3},</v>
      </c>
    </row>
    <row r="4558" spans="1:25" x14ac:dyDescent="0.2">
      <c r="A4558">
        <v>37.762</v>
      </c>
      <c r="B4558">
        <v>-122.417</v>
      </c>
      <c r="C4558">
        <v>3</v>
      </c>
      <c r="D4558">
        <v>8</v>
      </c>
      <c r="E4558">
        <v>0</v>
      </c>
      <c r="F4558">
        <v>1</v>
      </c>
      <c r="G4558">
        <v>4</v>
      </c>
      <c r="H4558">
        <v>4</v>
      </c>
      <c r="I4558">
        <v>36</v>
      </c>
      <c r="J4558">
        <v>3</v>
      </c>
      <c r="K4558">
        <v>2</v>
      </c>
      <c r="L4558">
        <v>45</v>
      </c>
      <c r="M4558">
        <f>VLOOKUP(H4558,AE$2:$AJ$12,6,TRUE)</f>
        <v>9</v>
      </c>
      <c r="N4558">
        <f>VLOOKUP(I4558,AF$2:$AJ$12,5,TRUE)</f>
        <v>9</v>
      </c>
      <c r="O4558">
        <f>VLOOKUP(J4558,AG$2:$AJ$12,4,TRUE)</f>
        <v>5</v>
      </c>
      <c r="P4558">
        <f>VLOOKUP(K4558,AH$2:$AJ$12,3,TRUE)</f>
        <v>7</v>
      </c>
      <c r="Q4558">
        <f>VLOOKUP(L4558,AI$2:$AJ$12,2,TRUE)</f>
        <v>9</v>
      </c>
      <c r="T4558" t="str">
        <f t="shared" si="431"/>
        <v>Crimepoint.create(latitude:37.762, longitude:-122.417, drugdrink:9, misdemean:9, theft:5, violent:7, total:9, drugdrinkct:4, misdemeanct:36, theftct:3, violentct:2, totalct:45)</v>
      </c>
      <c r="U4558" t="str">
        <f t="shared" si="432"/>
        <v>{location: new google.maps.LatLng(37.762, -122.417), weight: 3},</v>
      </c>
      <c r="V4558" t="str">
        <f t="shared" si="427"/>
        <v>{location: new google.maps.LatLng(37.762, -122.417), weight: 8},</v>
      </c>
      <c r="W4558" t="str">
        <f t="shared" si="428"/>
        <v>{location: new google.maps.LatLng(37.762, -122.417), weight: 0},</v>
      </c>
      <c r="X4558" t="str">
        <f t="shared" si="429"/>
        <v>{location: new google.maps.LatLng(37.762, -122.417), weight: 1},</v>
      </c>
      <c r="Y4558" t="str">
        <f t="shared" si="430"/>
        <v>{location: new google.maps.LatLng(37.762, -122.417), weight: 4},</v>
      </c>
    </row>
    <row r="4559" spans="1:25" x14ac:dyDescent="0.2">
      <c r="A4559">
        <v>37.762</v>
      </c>
      <c r="B4559">
        <v>-122.416</v>
      </c>
      <c r="C4559">
        <v>5</v>
      </c>
      <c r="D4559">
        <v>11</v>
      </c>
      <c r="E4559">
        <v>2</v>
      </c>
      <c r="F4559">
        <v>1</v>
      </c>
      <c r="G4559">
        <v>5</v>
      </c>
      <c r="H4559">
        <v>8</v>
      </c>
      <c r="I4559">
        <v>47</v>
      </c>
      <c r="J4559">
        <v>11</v>
      </c>
      <c r="K4559">
        <v>1</v>
      </c>
      <c r="L4559">
        <v>67</v>
      </c>
      <c r="M4559">
        <f>VLOOKUP(H4559,AE$2:$AJ$12,6,TRUE)</f>
        <v>9</v>
      </c>
      <c r="N4559">
        <f>VLOOKUP(I4559,AF$2:$AJ$12,5,TRUE)</f>
        <v>9</v>
      </c>
      <c r="O4559">
        <f>VLOOKUP(J4559,AG$2:$AJ$12,4,TRUE)</f>
        <v>8</v>
      </c>
      <c r="P4559">
        <f>VLOOKUP(K4559,AH$2:$AJ$12,3,TRUE)</f>
        <v>7</v>
      </c>
      <c r="Q4559">
        <f>VLOOKUP(L4559,AI$2:$AJ$12,2,TRUE)</f>
        <v>9</v>
      </c>
      <c r="T4559" t="str">
        <f t="shared" si="431"/>
        <v>Crimepoint.create(latitude:37.762, longitude:-122.416, drugdrink:9, misdemean:9, theft:8, violent:7, total:9, drugdrinkct:8, misdemeanct:47, theftct:11, violentct:1, totalct:67)</v>
      </c>
      <c r="U4559" t="str">
        <f t="shared" si="432"/>
        <v>{location: new google.maps.LatLng(37.762, -122.416), weight: 5},</v>
      </c>
      <c r="V4559" t="str">
        <f t="shared" si="427"/>
        <v>{location: new google.maps.LatLng(37.762, -122.416), weight: 11},</v>
      </c>
      <c r="W4559" t="str">
        <f t="shared" si="428"/>
        <v>{location: new google.maps.LatLng(37.762, -122.416), weight: 2},</v>
      </c>
      <c r="X4559" t="str">
        <f t="shared" si="429"/>
        <v>{location: new google.maps.LatLng(37.762, -122.416), weight: 1},</v>
      </c>
      <c r="Y4559" t="str">
        <f t="shared" si="430"/>
        <v>{location: new google.maps.LatLng(37.762, -122.416), weight: 5},</v>
      </c>
    </row>
    <row r="4560" spans="1:25" x14ac:dyDescent="0.2">
      <c r="A4560">
        <v>37.762</v>
      </c>
      <c r="B4560">
        <v>-122.41500000000001</v>
      </c>
      <c r="C4560">
        <v>1</v>
      </c>
      <c r="D4560">
        <v>4</v>
      </c>
      <c r="E4560">
        <v>2</v>
      </c>
      <c r="F4560">
        <v>1</v>
      </c>
      <c r="G4560">
        <v>3</v>
      </c>
      <c r="H4560">
        <v>2</v>
      </c>
      <c r="I4560">
        <v>20</v>
      </c>
      <c r="J4560">
        <v>11</v>
      </c>
      <c r="K4560">
        <v>2</v>
      </c>
      <c r="L4560">
        <v>35</v>
      </c>
      <c r="M4560">
        <f>VLOOKUP(H4560,AE$2:$AJ$12,6,TRUE)</f>
        <v>9</v>
      </c>
      <c r="N4560">
        <f>VLOOKUP(I4560,AF$2:$AJ$12,5,TRUE)</f>
        <v>9</v>
      </c>
      <c r="O4560">
        <f>VLOOKUP(J4560,AG$2:$AJ$12,4,TRUE)</f>
        <v>8</v>
      </c>
      <c r="P4560">
        <f>VLOOKUP(K4560,AH$2:$AJ$12,3,TRUE)</f>
        <v>7</v>
      </c>
      <c r="Q4560">
        <f>VLOOKUP(L4560,AI$2:$AJ$12,2,TRUE)</f>
        <v>8</v>
      </c>
      <c r="T4560" t="str">
        <f t="shared" si="431"/>
        <v>Crimepoint.create(latitude:37.762, longitude:-122.415, drugdrink:9, misdemean:9, theft:8, violent:7, total:8, drugdrinkct:2, misdemeanct:20, theftct:11, violentct:2, totalct:35)</v>
      </c>
      <c r="U4560" t="str">
        <f t="shared" si="432"/>
        <v>{location: new google.maps.LatLng(37.762, -122.415), weight: 1},</v>
      </c>
      <c r="V4560" t="str">
        <f t="shared" si="427"/>
        <v>{location: new google.maps.LatLng(37.762, -122.415), weight: 4},</v>
      </c>
      <c r="W4560" t="str">
        <f t="shared" si="428"/>
        <v>{location: new google.maps.LatLng(37.762, -122.415), weight: 2},</v>
      </c>
      <c r="X4560" t="str">
        <f t="shared" si="429"/>
        <v>{location: new google.maps.LatLng(37.762, -122.415), weight: 1},</v>
      </c>
      <c r="Y4560" t="str">
        <f t="shared" si="430"/>
        <v>{location: new google.maps.LatLng(37.762, -122.415), weight: 3},</v>
      </c>
    </row>
    <row r="4561" spans="1:25" x14ac:dyDescent="0.2">
      <c r="A4561">
        <v>37.762</v>
      </c>
      <c r="B4561">
        <v>-122.414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3</v>
      </c>
      <c r="J4561">
        <v>3</v>
      </c>
      <c r="K4561">
        <v>0</v>
      </c>
      <c r="L4561">
        <v>6</v>
      </c>
      <c r="M4561">
        <f>VLOOKUP(H4561,AE$2:$AJ$12,6,TRUE)</f>
        <v>0</v>
      </c>
      <c r="N4561">
        <f>VLOOKUP(I4561,AF$2:$AJ$12,5,TRUE)</f>
        <v>5</v>
      </c>
      <c r="O4561">
        <f>VLOOKUP(J4561,AG$2:$AJ$12,4,TRUE)</f>
        <v>5</v>
      </c>
      <c r="P4561">
        <f>VLOOKUP(K4561,AH$2:$AJ$12,3,TRUE)</f>
        <v>0</v>
      </c>
      <c r="Q4561">
        <f>VLOOKUP(L4561,AI$2:$AJ$12,2,TRUE)</f>
        <v>4</v>
      </c>
      <c r="T4561" t="str">
        <f t="shared" si="431"/>
        <v>Crimepoint.create(latitude:37.762, longitude:-122.414, drugdrink:0, misdemean:5, theft:5, violent:0, total:4, drugdrinkct:0, misdemeanct:3, theftct:3, violentct:0, totalct:6)</v>
      </c>
      <c r="U4561" t="str">
        <f t="shared" si="432"/>
        <v>{location: new google.maps.LatLng(37.762, -122.414), weight: 0},</v>
      </c>
      <c r="V4561" t="str">
        <f t="shared" si="427"/>
        <v>{location: new google.maps.LatLng(37.762, -122.414), weight: 1},</v>
      </c>
      <c r="W4561" t="str">
        <f t="shared" si="428"/>
        <v>{location: new google.maps.LatLng(37.762, -122.414), weight: 0},</v>
      </c>
      <c r="X4561" t="str">
        <f t="shared" si="429"/>
        <v>{location: new google.maps.LatLng(37.762, -122.414), weight: 0},</v>
      </c>
      <c r="Y4561" t="str">
        <f t="shared" si="430"/>
        <v>{location: new google.maps.LatLng(37.762, -122.414), weight: 0},</v>
      </c>
    </row>
    <row r="4562" spans="1:25" x14ac:dyDescent="0.2">
      <c r="A4562">
        <v>37.762</v>
      </c>
      <c r="B4562">
        <v>-122.41200000000001</v>
      </c>
      <c r="C4562">
        <v>0</v>
      </c>
      <c r="D4562">
        <v>3</v>
      </c>
      <c r="E4562">
        <v>2</v>
      </c>
      <c r="F4562">
        <v>4</v>
      </c>
      <c r="G4562">
        <v>3</v>
      </c>
      <c r="H4562">
        <v>0</v>
      </c>
      <c r="I4562">
        <v>13</v>
      </c>
      <c r="J4562">
        <v>15</v>
      </c>
      <c r="K4562">
        <v>5</v>
      </c>
      <c r="L4562">
        <v>33</v>
      </c>
      <c r="M4562">
        <f>VLOOKUP(H4562,AE$2:$AJ$12,6,TRUE)</f>
        <v>0</v>
      </c>
      <c r="N4562">
        <f>VLOOKUP(I4562,AF$2:$AJ$12,5,TRUE)</f>
        <v>8</v>
      </c>
      <c r="O4562">
        <f>VLOOKUP(J4562,AG$2:$AJ$12,4,TRUE)</f>
        <v>9</v>
      </c>
      <c r="P4562">
        <f>VLOOKUP(K4562,AH$2:$AJ$12,3,TRUE)</f>
        <v>9</v>
      </c>
      <c r="Q4562">
        <f>VLOOKUP(L4562,AI$2:$AJ$12,2,TRUE)</f>
        <v>8</v>
      </c>
      <c r="T4562" t="str">
        <f t="shared" si="431"/>
        <v>Crimepoint.create(latitude:37.762, longitude:-122.412, drugdrink:0, misdemean:8, theft:9, violent:9, total:8, drugdrinkct:0, misdemeanct:13, theftct:15, violentct:5, totalct:33)</v>
      </c>
      <c r="U4562" t="str">
        <f t="shared" si="432"/>
        <v>{location: new google.maps.LatLng(37.762, -122.412), weight: 0},</v>
      </c>
      <c r="V4562" t="str">
        <f t="shared" si="427"/>
        <v>{location: new google.maps.LatLng(37.762, -122.412), weight: 3},</v>
      </c>
      <c r="W4562" t="str">
        <f t="shared" si="428"/>
        <v>{location: new google.maps.LatLng(37.762, -122.412), weight: 2},</v>
      </c>
      <c r="X4562" t="str">
        <f t="shared" si="429"/>
        <v>{location: new google.maps.LatLng(37.762, -122.412), weight: 4},</v>
      </c>
      <c r="Y4562" t="str">
        <f t="shared" si="430"/>
        <v>{location: new google.maps.LatLng(37.762, -122.412), weight: 3},</v>
      </c>
    </row>
    <row r="4563" spans="1:25" x14ac:dyDescent="0.2">
      <c r="A4563">
        <v>37.762</v>
      </c>
      <c r="B4563">
        <v>-122.411</v>
      </c>
      <c r="C4563">
        <v>1</v>
      </c>
      <c r="D4563">
        <v>5</v>
      </c>
      <c r="E4563">
        <v>2</v>
      </c>
      <c r="F4563">
        <v>2</v>
      </c>
      <c r="G4563">
        <v>3</v>
      </c>
      <c r="H4563">
        <v>1</v>
      </c>
      <c r="I4563">
        <v>21</v>
      </c>
      <c r="J4563">
        <v>15</v>
      </c>
      <c r="K4563">
        <v>3</v>
      </c>
      <c r="L4563">
        <v>40</v>
      </c>
      <c r="M4563">
        <f>VLOOKUP(H4563,AE$2:$AJ$12,6,TRUE)</f>
        <v>8</v>
      </c>
      <c r="N4563">
        <f>VLOOKUP(I4563,AF$2:$AJ$12,5,TRUE)</f>
        <v>9</v>
      </c>
      <c r="O4563">
        <f>VLOOKUP(J4563,AG$2:$AJ$12,4,TRUE)</f>
        <v>9</v>
      </c>
      <c r="P4563">
        <f>VLOOKUP(K4563,AH$2:$AJ$12,3,TRUE)</f>
        <v>8</v>
      </c>
      <c r="Q4563">
        <f>VLOOKUP(L4563,AI$2:$AJ$12,2,TRUE)</f>
        <v>8</v>
      </c>
      <c r="T4563" t="str">
        <f t="shared" si="431"/>
        <v>Crimepoint.create(latitude:37.762, longitude:-122.411, drugdrink:8, misdemean:9, theft:9, violent:8, total:8, drugdrinkct:1, misdemeanct:21, theftct:15, violentct:3, totalct:40)</v>
      </c>
      <c r="U4563" t="str">
        <f t="shared" si="432"/>
        <v>{location: new google.maps.LatLng(37.762, -122.411), weight: 1},</v>
      </c>
      <c r="V4563" t="str">
        <f t="shared" si="427"/>
        <v>{location: new google.maps.LatLng(37.762, -122.411), weight: 5},</v>
      </c>
      <c r="W4563" t="str">
        <f t="shared" si="428"/>
        <v>{location: new google.maps.LatLng(37.762, -122.411), weight: 2},</v>
      </c>
      <c r="X4563" t="str">
        <f t="shared" si="429"/>
        <v>{location: new google.maps.LatLng(37.762, -122.411), weight: 2},</v>
      </c>
      <c r="Y4563" t="str">
        <f t="shared" si="430"/>
        <v>{location: new google.maps.LatLng(37.762, -122.411), weight: 3},</v>
      </c>
    </row>
    <row r="4564" spans="1:25" x14ac:dyDescent="0.2">
      <c r="A4564">
        <v>37.762</v>
      </c>
      <c r="B4564">
        <v>-122.41</v>
      </c>
      <c r="C4564">
        <v>0</v>
      </c>
      <c r="D4564">
        <v>1</v>
      </c>
      <c r="E4564">
        <v>1</v>
      </c>
      <c r="F4564">
        <v>0</v>
      </c>
      <c r="G4564">
        <v>1</v>
      </c>
      <c r="H4564">
        <v>0</v>
      </c>
      <c r="I4564">
        <v>5</v>
      </c>
      <c r="J4564">
        <v>5</v>
      </c>
      <c r="K4564">
        <v>0</v>
      </c>
      <c r="L4564">
        <v>10</v>
      </c>
      <c r="M4564">
        <f>VLOOKUP(H4564,AE$2:$AJ$12,6,TRUE)</f>
        <v>0</v>
      </c>
      <c r="N4564">
        <f>VLOOKUP(I4564,AF$2:$AJ$12,5,TRUE)</f>
        <v>6</v>
      </c>
      <c r="O4564">
        <f>VLOOKUP(J4564,AG$2:$AJ$12,4,TRUE)</f>
        <v>7</v>
      </c>
      <c r="P4564">
        <f>VLOOKUP(K4564,AH$2:$AJ$12,3,TRUE)</f>
        <v>0</v>
      </c>
      <c r="Q4564">
        <f>VLOOKUP(L4564,AI$2:$AJ$12,2,TRUE)</f>
        <v>6</v>
      </c>
      <c r="T4564" t="str">
        <f t="shared" si="431"/>
        <v>Crimepoint.create(latitude:37.762, longitude:-122.41, drugdrink:0, misdemean:6, theft:7, violent:0, total:6, drugdrinkct:0, misdemeanct:5, theftct:5, violentct:0, totalct:10)</v>
      </c>
      <c r="U4564" t="str">
        <f t="shared" si="432"/>
        <v>{location: new google.maps.LatLng(37.762, -122.41), weight: 0},</v>
      </c>
      <c r="V4564" t="str">
        <f t="shared" si="427"/>
        <v>{location: new google.maps.LatLng(37.762, -122.41), weight: 1},</v>
      </c>
      <c r="W4564" t="str">
        <f t="shared" si="428"/>
        <v>{location: new google.maps.LatLng(37.762, -122.41), weight: 1},</v>
      </c>
      <c r="X4564" t="str">
        <f t="shared" si="429"/>
        <v>{location: new google.maps.LatLng(37.762, -122.41), weight: 0},</v>
      </c>
      <c r="Y4564" t="str">
        <f t="shared" si="430"/>
        <v>{location: new google.maps.LatLng(37.762, -122.41), weight: 1},</v>
      </c>
    </row>
    <row r="4565" spans="1:25" x14ac:dyDescent="0.2">
      <c r="A4565">
        <v>37.762</v>
      </c>
      <c r="B4565">
        <v>-122.40900000000001</v>
      </c>
      <c r="C4565">
        <v>0</v>
      </c>
      <c r="D4565">
        <v>2</v>
      </c>
      <c r="E4565">
        <v>1</v>
      </c>
      <c r="F4565">
        <v>3</v>
      </c>
      <c r="G4565">
        <v>2</v>
      </c>
      <c r="H4565">
        <v>0</v>
      </c>
      <c r="I4565">
        <v>9</v>
      </c>
      <c r="J4565">
        <v>6</v>
      </c>
      <c r="K4565">
        <v>4</v>
      </c>
      <c r="L4565">
        <v>19</v>
      </c>
      <c r="M4565">
        <f>VLOOKUP(H4565,AE$2:$AJ$12,6,TRUE)</f>
        <v>0</v>
      </c>
      <c r="N4565">
        <f>VLOOKUP(I4565,AF$2:$AJ$12,5,TRUE)</f>
        <v>7</v>
      </c>
      <c r="O4565">
        <f>VLOOKUP(J4565,AG$2:$AJ$12,4,TRUE)</f>
        <v>7</v>
      </c>
      <c r="P4565">
        <f>VLOOKUP(K4565,AH$2:$AJ$12,3,TRUE)</f>
        <v>8</v>
      </c>
      <c r="Q4565">
        <f>VLOOKUP(L4565,AI$2:$AJ$12,2,TRUE)</f>
        <v>7</v>
      </c>
      <c r="T4565" t="str">
        <f t="shared" si="431"/>
        <v>Crimepoint.create(latitude:37.762, longitude:-122.409, drugdrink:0, misdemean:7, theft:7, violent:8, total:7, drugdrinkct:0, misdemeanct:9, theftct:6, violentct:4, totalct:19)</v>
      </c>
      <c r="U4565" t="str">
        <f t="shared" si="432"/>
        <v>{location: new google.maps.LatLng(37.762, -122.409), weight: 0},</v>
      </c>
      <c r="V4565" t="str">
        <f t="shared" si="427"/>
        <v>{location: new google.maps.LatLng(37.762, -122.409), weight: 2},</v>
      </c>
      <c r="W4565" t="str">
        <f t="shared" si="428"/>
        <v>{location: new google.maps.LatLng(37.762, -122.409), weight: 1},</v>
      </c>
      <c r="X4565" t="str">
        <f t="shared" si="429"/>
        <v>{location: new google.maps.LatLng(37.762, -122.409), weight: 3},</v>
      </c>
      <c r="Y4565" t="str">
        <f t="shared" si="430"/>
        <v>{location: new google.maps.LatLng(37.762, -122.409), weight: 2},</v>
      </c>
    </row>
    <row r="4566" spans="1:25" x14ac:dyDescent="0.2">
      <c r="A4566">
        <v>37.762</v>
      </c>
      <c r="B4566">
        <v>-122.408</v>
      </c>
      <c r="C4566">
        <v>0</v>
      </c>
      <c r="D4566">
        <v>0</v>
      </c>
      <c r="E4566">
        <v>1</v>
      </c>
      <c r="F4566">
        <v>4</v>
      </c>
      <c r="G4566">
        <v>1</v>
      </c>
      <c r="H4566">
        <v>0</v>
      </c>
      <c r="I4566">
        <v>1</v>
      </c>
      <c r="J4566">
        <v>4</v>
      </c>
      <c r="K4566">
        <v>5</v>
      </c>
      <c r="L4566">
        <v>10</v>
      </c>
      <c r="M4566">
        <f>VLOOKUP(H4566,AE$2:$AJ$12,6,TRUE)</f>
        <v>0</v>
      </c>
      <c r="N4566">
        <f>VLOOKUP(I4566,AF$2:$AJ$12,5,TRUE)</f>
        <v>2</v>
      </c>
      <c r="O4566">
        <f>VLOOKUP(J4566,AG$2:$AJ$12,4,TRUE)</f>
        <v>6</v>
      </c>
      <c r="P4566">
        <f>VLOOKUP(K4566,AH$2:$AJ$12,3,TRUE)</f>
        <v>9</v>
      </c>
      <c r="Q4566">
        <f>VLOOKUP(L4566,AI$2:$AJ$12,2,TRUE)</f>
        <v>6</v>
      </c>
      <c r="T4566" t="str">
        <f t="shared" si="431"/>
        <v>Crimepoint.create(latitude:37.762, longitude:-122.408, drugdrink:0, misdemean:2, theft:6, violent:9, total:6, drugdrinkct:0, misdemeanct:1, theftct:4, violentct:5, totalct:10)</v>
      </c>
      <c r="U4566" t="str">
        <f t="shared" si="432"/>
        <v>{location: new google.maps.LatLng(37.762, -122.408), weight: 0},</v>
      </c>
      <c r="V4566" t="str">
        <f t="shared" si="427"/>
        <v>{location: new google.maps.LatLng(37.762, -122.408), weight: 0},</v>
      </c>
      <c r="W4566" t="str">
        <f t="shared" si="428"/>
        <v>{location: new google.maps.LatLng(37.762, -122.408), weight: 1},</v>
      </c>
      <c r="X4566" t="str">
        <f t="shared" si="429"/>
        <v>{location: new google.maps.LatLng(37.762, -122.408), weight: 4},</v>
      </c>
      <c r="Y4566" t="str">
        <f t="shared" si="430"/>
        <v>{location: new google.maps.LatLng(37.762, -122.408), weight: 1},</v>
      </c>
    </row>
    <row r="4567" spans="1:25" x14ac:dyDescent="0.2">
      <c r="A4567">
        <v>37.762</v>
      </c>
      <c r="B4567">
        <v>-122.407</v>
      </c>
      <c r="C4567">
        <v>1</v>
      </c>
      <c r="D4567">
        <v>1</v>
      </c>
      <c r="E4567">
        <v>0</v>
      </c>
      <c r="F4567">
        <v>3</v>
      </c>
      <c r="G4567">
        <v>1</v>
      </c>
      <c r="H4567">
        <v>2</v>
      </c>
      <c r="I4567">
        <v>5</v>
      </c>
      <c r="J4567">
        <v>2</v>
      </c>
      <c r="K4567">
        <v>4</v>
      </c>
      <c r="L4567">
        <v>13</v>
      </c>
      <c r="M4567">
        <f>VLOOKUP(H4567,AE$2:$AJ$12,6,TRUE)</f>
        <v>9</v>
      </c>
      <c r="N4567">
        <f>VLOOKUP(I4567,AF$2:$AJ$12,5,TRUE)</f>
        <v>6</v>
      </c>
      <c r="O4567">
        <f>VLOOKUP(J4567,AG$2:$AJ$12,4,TRUE)</f>
        <v>4</v>
      </c>
      <c r="P4567">
        <f>VLOOKUP(K4567,AH$2:$AJ$12,3,TRUE)</f>
        <v>8</v>
      </c>
      <c r="Q4567">
        <f>VLOOKUP(L4567,AI$2:$AJ$12,2,TRUE)</f>
        <v>7</v>
      </c>
      <c r="T4567" t="str">
        <f t="shared" si="431"/>
        <v>Crimepoint.create(latitude:37.762, longitude:-122.407, drugdrink:9, misdemean:6, theft:4, violent:8, total:7, drugdrinkct:2, misdemeanct:5, theftct:2, violentct:4, totalct:13)</v>
      </c>
      <c r="U4567" t="str">
        <f t="shared" si="432"/>
        <v>{location: new google.maps.LatLng(37.762, -122.407), weight: 1},</v>
      </c>
      <c r="V4567" t="str">
        <f t="shared" si="427"/>
        <v>{location: new google.maps.LatLng(37.762, -122.407), weight: 1},</v>
      </c>
      <c r="W4567" t="str">
        <f t="shared" si="428"/>
        <v>{location: new google.maps.LatLng(37.762, -122.407), weight: 0},</v>
      </c>
      <c r="X4567" t="str">
        <f t="shared" si="429"/>
        <v>{location: new google.maps.LatLng(37.762, -122.407), weight: 3},</v>
      </c>
      <c r="Y4567" t="str">
        <f t="shared" si="430"/>
        <v>{location: new google.maps.LatLng(37.762, -122.407), weight: 1},</v>
      </c>
    </row>
    <row r="4568" spans="1:25" x14ac:dyDescent="0.2">
      <c r="A4568">
        <v>37.762</v>
      </c>
      <c r="B4568">
        <v>-122.405</v>
      </c>
      <c r="C4568">
        <v>0</v>
      </c>
      <c r="D4568">
        <v>1</v>
      </c>
      <c r="E4568">
        <v>0</v>
      </c>
      <c r="F4568">
        <v>1</v>
      </c>
      <c r="G4568">
        <v>1</v>
      </c>
      <c r="H4568">
        <v>0</v>
      </c>
      <c r="I4568">
        <v>4</v>
      </c>
      <c r="J4568">
        <v>3</v>
      </c>
      <c r="K4568">
        <v>2</v>
      </c>
      <c r="L4568">
        <v>9</v>
      </c>
      <c r="M4568">
        <f>VLOOKUP(H4568,AE$2:$AJ$12,6,TRUE)</f>
        <v>0</v>
      </c>
      <c r="N4568">
        <f>VLOOKUP(I4568,AF$2:$AJ$12,5,TRUE)</f>
        <v>6</v>
      </c>
      <c r="O4568">
        <f>VLOOKUP(J4568,AG$2:$AJ$12,4,TRUE)</f>
        <v>5</v>
      </c>
      <c r="P4568">
        <f>VLOOKUP(K4568,AH$2:$AJ$12,3,TRUE)</f>
        <v>7</v>
      </c>
      <c r="Q4568">
        <f>VLOOKUP(L4568,AI$2:$AJ$12,2,TRUE)</f>
        <v>5</v>
      </c>
      <c r="T4568" t="str">
        <f t="shared" si="431"/>
        <v>Crimepoint.create(latitude:37.762, longitude:-122.405, drugdrink:0, misdemean:6, theft:5, violent:7, total:5, drugdrinkct:0, misdemeanct:4, theftct:3, violentct:2, totalct:9)</v>
      </c>
      <c r="U4568" t="str">
        <f t="shared" si="432"/>
        <v>{location: new google.maps.LatLng(37.762, -122.405), weight: 0},</v>
      </c>
      <c r="V4568" t="str">
        <f t="shared" si="427"/>
        <v>{location: new google.maps.LatLng(37.762, -122.405), weight: 1},</v>
      </c>
      <c r="W4568" t="str">
        <f t="shared" si="428"/>
        <v>{location: new google.maps.LatLng(37.762, -122.405), weight: 0},</v>
      </c>
      <c r="X4568" t="str">
        <f t="shared" si="429"/>
        <v>{location: new google.maps.LatLng(37.762, -122.405), weight: 1},</v>
      </c>
      <c r="Y4568" t="str">
        <f t="shared" si="430"/>
        <v>{location: new google.maps.LatLng(37.762, -122.405), weight: 1},</v>
      </c>
    </row>
    <row r="4569" spans="1:25" x14ac:dyDescent="0.2">
      <c r="A4569">
        <v>37.762</v>
      </c>
      <c r="B4569">
        <v>-122.404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3</v>
      </c>
      <c r="J4569">
        <v>2</v>
      </c>
      <c r="K4569">
        <v>0</v>
      </c>
      <c r="L4569">
        <v>5</v>
      </c>
      <c r="M4569">
        <f>VLOOKUP(H4569,AE$2:$AJ$12,6,TRUE)</f>
        <v>0</v>
      </c>
      <c r="N4569">
        <f>VLOOKUP(I4569,AF$2:$AJ$12,5,TRUE)</f>
        <v>5</v>
      </c>
      <c r="O4569">
        <f>VLOOKUP(J4569,AG$2:$AJ$12,4,TRUE)</f>
        <v>4</v>
      </c>
      <c r="P4569">
        <f>VLOOKUP(K4569,AH$2:$AJ$12,3,TRUE)</f>
        <v>0</v>
      </c>
      <c r="Q4569">
        <f>VLOOKUP(L4569,AI$2:$AJ$12,2,TRUE)</f>
        <v>4</v>
      </c>
      <c r="T4569" t="str">
        <f t="shared" si="431"/>
        <v>Crimepoint.create(latitude:37.762, longitude:-122.404, drugdrink:0, misdemean:5, theft:4, violent:0, total:4, drugdrinkct:0, misdemeanct:3, theftct:2, violentct:0, totalct:5)</v>
      </c>
      <c r="U4569" t="str">
        <f t="shared" si="432"/>
        <v>{location: new google.maps.LatLng(37.762, -122.404), weight: 0},</v>
      </c>
      <c r="V4569" t="str">
        <f t="shared" si="427"/>
        <v>{location: new google.maps.LatLng(37.762, -122.404), weight: 1},</v>
      </c>
      <c r="W4569" t="str">
        <f t="shared" si="428"/>
        <v>{location: new google.maps.LatLng(37.762, -122.404), weight: 0},</v>
      </c>
      <c r="X4569" t="str">
        <f t="shared" si="429"/>
        <v>{location: new google.maps.LatLng(37.762, -122.404), weight: 0},</v>
      </c>
      <c r="Y4569" t="str">
        <f t="shared" si="430"/>
        <v>{location: new google.maps.LatLng(37.762, -122.404), weight: 0},</v>
      </c>
    </row>
    <row r="4570" spans="1:25" x14ac:dyDescent="0.2">
      <c r="A4570">
        <v>37.762</v>
      </c>
      <c r="B4570">
        <v>-122.40300000000001</v>
      </c>
      <c r="C4570">
        <v>1</v>
      </c>
      <c r="D4570">
        <v>0</v>
      </c>
      <c r="E4570">
        <v>1</v>
      </c>
      <c r="F4570">
        <v>0</v>
      </c>
      <c r="G4570">
        <v>1</v>
      </c>
      <c r="H4570">
        <v>1</v>
      </c>
      <c r="I4570">
        <v>2</v>
      </c>
      <c r="J4570">
        <v>6</v>
      </c>
      <c r="K4570">
        <v>0</v>
      </c>
      <c r="L4570">
        <v>9</v>
      </c>
      <c r="M4570">
        <f>VLOOKUP(H4570,AE$2:$AJ$12,6,TRUE)</f>
        <v>8</v>
      </c>
      <c r="N4570">
        <f>VLOOKUP(I4570,AF$2:$AJ$12,5,TRUE)</f>
        <v>4</v>
      </c>
      <c r="O4570">
        <f>VLOOKUP(J4570,AG$2:$AJ$12,4,TRUE)</f>
        <v>7</v>
      </c>
      <c r="P4570">
        <f>VLOOKUP(K4570,AH$2:$AJ$12,3,TRUE)</f>
        <v>0</v>
      </c>
      <c r="Q4570">
        <f>VLOOKUP(L4570,AI$2:$AJ$12,2,TRUE)</f>
        <v>5</v>
      </c>
      <c r="T4570" t="str">
        <f t="shared" si="431"/>
        <v>Crimepoint.create(latitude:37.762, longitude:-122.403, drugdrink:8, misdemean:4, theft:7, violent:0, total:5, drugdrinkct:1, misdemeanct:2, theftct:6, violentct:0, totalct:9)</v>
      </c>
      <c r="U4570" t="str">
        <f t="shared" si="432"/>
        <v>{location: new google.maps.LatLng(37.762, -122.403), weight: 1},</v>
      </c>
      <c r="V4570" t="str">
        <f t="shared" si="427"/>
        <v>{location: new google.maps.LatLng(37.762, -122.403), weight: 0},</v>
      </c>
      <c r="W4570" t="str">
        <f t="shared" si="428"/>
        <v>{location: new google.maps.LatLng(37.762, -122.403), weight: 1},</v>
      </c>
      <c r="X4570" t="str">
        <f t="shared" si="429"/>
        <v>{location: new google.maps.LatLng(37.762, -122.403), weight: 0},</v>
      </c>
      <c r="Y4570" t="str">
        <f t="shared" si="430"/>
        <v>{location: new google.maps.LatLng(37.762, -122.403), weight: 1},</v>
      </c>
    </row>
    <row r="4571" spans="1:25" x14ac:dyDescent="0.2">
      <c r="A4571">
        <v>37.762</v>
      </c>
      <c r="B4571">
        <v>-122.402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2</v>
      </c>
      <c r="J4571">
        <v>3</v>
      </c>
      <c r="K4571">
        <v>0</v>
      </c>
      <c r="L4571">
        <v>5</v>
      </c>
      <c r="M4571">
        <f>VLOOKUP(H4571,AE$2:$AJ$12,6,TRUE)</f>
        <v>0</v>
      </c>
      <c r="N4571">
        <f>VLOOKUP(I4571,AF$2:$AJ$12,5,TRUE)</f>
        <v>4</v>
      </c>
      <c r="O4571">
        <f>VLOOKUP(J4571,AG$2:$AJ$12,4,TRUE)</f>
        <v>5</v>
      </c>
      <c r="P4571">
        <f>VLOOKUP(K4571,AH$2:$AJ$12,3,TRUE)</f>
        <v>0</v>
      </c>
      <c r="Q4571">
        <f>VLOOKUP(L4571,AI$2:$AJ$12,2,TRUE)</f>
        <v>4</v>
      </c>
      <c r="T4571" t="str">
        <f t="shared" si="431"/>
        <v>Crimepoint.create(latitude:37.762, longitude:-122.402, drugdrink:0, misdemean:4, theft:5, violent:0, total:4, drugdrinkct:0, misdemeanct:2, theftct:3, violentct:0, totalct:5)</v>
      </c>
      <c r="U4571" t="str">
        <f t="shared" si="432"/>
        <v>{location: new google.maps.LatLng(37.762, -122.402), weight: 0},</v>
      </c>
      <c r="V4571" t="str">
        <f t="shared" si="427"/>
        <v>{location: new google.maps.LatLng(37.762, -122.402), weight: 0},</v>
      </c>
      <c r="W4571" t="str">
        <f t="shared" si="428"/>
        <v>{location: new google.maps.LatLng(37.762, -122.402), weight: 0},</v>
      </c>
      <c r="X4571" t="str">
        <f t="shared" si="429"/>
        <v>{location: new google.maps.LatLng(37.762, -122.402), weight: 0},</v>
      </c>
      <c r="Y4571" t="str">
        <f t="shared" si="430"/>
        <v>{location: new google.maps.LatLng(37.762, -122.402), weight: 0},</v>
      </c>
    </row>
    <row r="4572" spans="1:25" x14ac:dyDescent="0.2">
      <c r="A4572">
        <v>37.762</v>
      </c>
      <c r="B4572">
        <v>-122.401</v>
      </c>
      <c r="C4572">
        <v>0</v>
      </c>
      <c r="D4572">
        <v>1</v>
      </c>
      <c r="E4572">
        <v>2</v>
      </c>
      <c r="F4572">
        <v>2</v>
      </c>
      <c r="G4572">
        <v>2</v>
      </c>
      <c r="H4572">
        <v>0</v>
      </c>
      <c r="I4572">
        <v>6</v>
      </c>
      <c r="J4572">
        <v>11</v>
      </c>
      <c r="K4572">
        <v>3</v>
      </c>
      <c r="L4572">
        <v>20</v>
      </c>
      <c r="M4572">
        <f>VLOOKUP(H4572,AE$2:$AJ$12,6,TRUE)</f>
        <v>0</v>
      </c>
      <c r="N4572">
        <f>VLOOKUP(I4572,AF$2:$AJ$12,5,TRUE)</f>
        <v>7</v>
      </c>
      <c r="O4572">
        <f>VLOOKUP(J4572,AG$2:$AJ$12,4,TRUE)</f>
        <v>8</v>
      </c>
      <c r="P4572">
        <f>VLOOKUP(K4572,AH$2:$AJ$12,3,TRUE)</f>
        <v>8</v>
      </c>
      <c r="Q4572">
        <f>VLOOKUP(L4572,AI$2:$AJ$12,2,TRUE)</f>
        <v>7</v>
      </c>
      <c r="T4572" t="str">
        <f t="shared" si="431"/>
        <v>Crimepoint.create(latitude:37.762, longitude:-122.401, drugdrink:0, misdemean:7, theft:8, violent:8, total:7, drugdrinkct:0, misdemeanct:6, theftct:11, violentct:3, totalct:20)</v>
      </c>
      <c r="U4572" t="str">
        <f t="shared" si="432"/>
        <v>{location: new google.maps.LatLng(37.762, -122.401), weight: 0},</v>
      </c>
      <c r="V4572" t="str">
        <f t="shared" si="427"/>
        <v>{location: new google.maps.LatLng(37.762, -122.401), weight: 1},</v>
      </c>
      <c r="W4572" t="str">
        <f t="shared" si="428"/>
        <v>{location: new google.maps.LatLng(37.762, -122.401), weight: 2},</v>
      </c>
      <c r="X4572" t="str">
        <f t="shared" si="429"/>
        <v>{location: new google.maps.LatLng(37.762, -122.401), weight: 2},</v>
      </c>
      <c r="Y4572" t="str">
        <f t="shared" si="430"/>
        <v>{location: new google.maps.LatLng(37.762, -122.401), weight: 2},</v>
      </c>
    </row>
    <row r="4573" spans="1:25" x14ac:dyDescent="0.2">
      <c r="A4573">
        <v>37.762</v>
      </c>
      <c r="B4573">
        <v>-122.399</v>
      </c>
      <c r="C4573">
        <v>0</v>
      </c>
      <c r="D4573">
        <v>1</v>
      </c>
      <c r="E4573">
        <v>1</v>
      </c>
      <c r="F4573">
        <v>0</v>
      </c>
      <c r="G4573">
        <v>1</v>
      </c>
      <c r="H4573">
        <v>0</v>
      </c>
      <c r="I4573">
        <v>4</v>
      </c>
      <c r="J4573">
        <v>6</v>
      </c>
      <c r="K4573">
        <v>0</v>
      </c>
      <c r="L4573">
        <v>10</v>
      </c>
      <c r="M4573">
        <f>VLOOKUP(H4573,AE$2:$AJ$12,6,TRUE)</f>
        <v>0</v>
      </c>
      <c r="N4573">
        <f>VLOOKUP(I4573,AF$2:$AJ$12,5,TRUE)</f>
        <v>6</v>
      </c>
      <c r="O4573">
        <f>VLOOKUP(J4573,AG$2:$AJ$12,4,TRUE)</f>
        <v>7</v>
      </c>
      <c r="P4573">
        <f>VLOOKUP(K4573,AH$2:$AJ$12,3,TRUE)</f>
        <v>0</v>
      </c>
      <c r="Q4573">
        <f>VLOOKUP(L4573,AI$2:$AJ$12,2,TRUE)</f>
        <v>6</v>
      </c>
      <c r="T4573" t="str">
        <f t="shared" si="431"/>
        <v>Crimepoint.create(latitude:37.762, longitude:-122.399, drugdrink:0, misdemean:6, theft:7, violent:0, total:6, drugdrinkct:0, misdemeanct:4, theftct:6, violentct:0, totalct:10)</v>
      </c>
      <c r="U4573" t="str">
        <f t="shared" si="432"/>
        <v>{location: new google.maps.LatLng(37.762, -122.399), weight: 0},</v>
      </c>
      <c r="V4573" t="str">
        <f t="shared" si="427"/>
        <v>{location: new google.maps.LatLng(37.762, -122.399), weight: 1},</v>
      </c>
      <c r="W4573" t="str">
        <f t="shared" si="428"/>
        <v>{location: new google.maps.LatLng(37.762, -122.399), weight: 1},</v>
      </c>
      <c r="X4573" t="str">
        <f t="shared" si="429"/>
        <v>{location: new google.maps.LatLng(37.762, -122.399), weight: 0},</v>
      </c>
      <c r="Y4573" t="str">
        <f t="shared" si="430"/>
        <v>{location: new google.maps.LatLng(37.762, -122.399), weight: 1},</v>
      </c>
    </row>
    <row r="4574" spans="1:25" x14ac:dyDescent="0.2">
      <c r="A4574">
        <v>37.762</v>
      </c>
      <c r="B4574">
        <v>-122.398</v>
      </c>
      <c r="C4574">
        <v>1</v>
      </c>
      <c r="D4574">
        <v>2</v>
      </c>
      <c r="E4574">
        <v>4</v>
      </c>
      <c r="F4574">
        <v>2</v>
      </c>
      <c r="G4574">
        <v>3</v>
      </c>
      <c r="H4574">
        <v>2</v>
      </c>
      <c r="I4574">
        <v>11</v>
      </c>
      <c r="J4574">
        <v>26</v>
      </c>
      <c r="K4574">
        <v>3</v>
      </c>
      <c r="L4574">
        <v>42</v>
      </c>
      <c r="M4574">
        <f>VLOOKUP(H4574,AE$2:$AJ$12,6,TRUE)</f>
        <v>9</v>
      </c>
      <c r="N4574">
        <f>VLOOKUP(I4574,AF$2:$AJ$12,5,TRUE)</f>
        <v>8</v>
      </c>
      <c r="O4574">
        <f>VLOOKUP(J4574,AG$2:$AJ$12,4,TRUE)</f>
        <v>9</v>
      </c>
      <c r="P4574">
        <f>VLOOKUP(K4574,AH$2:$AJ$12,3,TRUE)</f>
        <v>8</v>
      </c>
      <c r="Q4574">
        <f>VLOOKUP(L4574,AI$2:$AJ$12,2,TRUE)</f>
        <v>9</v>
      </c>
      <c r="T4574" t="str">
        <f t="shared" si="431"/>
        <v>Crimepoint.create(latitude:37.762, longitude:-122.398, drugdrink:9, misdemean:8, theft:9, violent:8, total:9, drugdrinkct:2, misdemeanct:11, theftct:26, violentct:3, totalct:42)</v>
      </c>
      <c r="U4574" t="str">
        <f t="shared" si="432"/>
        <v>{location: new google.maps.LatLng(37.762, -122.398), weight: 1},</v>
      </c>
      <c r="V4574" t="str">
        <f t="shared" si="427"/>
        <v>{location: new google.maps.LatLng(37.762, -122.398), weight: 2},</v>
      </c>
      <c r="W4574" t="str">
        <f t="shared" si="428"/>
        <v>{location: new google.maps.LatLng(37.762, -122.398), weight: 4},</v>
      </c>
      <c r="X4574" t="str">
        <f t="shared" si="429"/>
        <v>{location: new google.maps.LatLng(37.762, -122.398), weight: 2},</v>
      </c>
      <c r="Y4574" t="str">
        <f t="shared" si="430"/>
        <v>{location: new google.maps.LatLng(37.762, -122.398), weight: 3},</v>
      </c>
    </row>
    <row r="4575" spans="1:25" x14ac:dyDescent="0.2">
      <c r="A4575">
        <v>37.762</v>
      </c>
      <c r="B4575">
        <v>-122.39700000000001</v>
      </c>
      <c r="C4575">
        <v>1</v>
      </c>
      <c r="D4575">
        <v>2</v>
      </c>
      <c r="E4575">
        <v>2</v>
      </c>
      <c r="F4575">
        <v>2</v>
      </c>
      <c r="G4575">
        <v>2</v>
      </c>
      <c r="H4575">
        <v>2</v>
      </c>
      <c r="I4575">
        <v>8</v>
      </c>
      <c r="J4575">
        <v>15</v>
      </c>
      <c r="K4575">
        <v>3</v>
      </c>
      <c r="L4575">
        <v>28</v>
      </c>
      <c r="M4575">
        <f>VLOOKUP(H4575,AE$2:$AJ$12,6,TRUE)</f>
        <v>9</v>
      </c>
      <c r="N4575">
        <f>VLOOKUP(I4575,AF$2:$AJ$12,5,TRUE)</f>
        <v>7</v>
      </c>
      <c r="O4575">
        <f>VLOOKUP(J4575,AG$2:$AJ$12,4,TRUE)</f>
        <v>9</v>
      </c>
      <c r="P4575">
        <f>VLOOKUP(K4575,AH$2:$AJ$12,3,TRUE)</f>
        <v>8</v>
      </c>
      <c r="Q4575">
        <f>VLOOKUP(L4575,AI$2:$AJ$12,2,TRUE)</f>
        <v>8</v>
      </c>
      <c r="T4575" t="str">
        <f t="shared" si="431"/>
        <v>Crimepoint.create(latitude:37.762, longitude:-122.397, drugdrink:9, misdemean:7, theft:9, violent:8, total:8, drugdrinkct:2, misdemeanct:8, theftct:15, violentct:3, totalct:28)</v>
      </c>
      <c r="U4575" t="str">
        <f t="shared" si="432"/>
        <v>{location: new google.maps.LatLng(37.762, -122.397), weight: 1},</v>
      </c>
      <c r="V4575" t="str">
        <f t="shared" si="427"/>
        <v>{location: new google.maps.LatLng(37.762, -122.397), weight: 2},</v>
      </c>
      <c r="W4575" t="str">
        <f t="shared" si="428"/>
        <v>{location: new google.maps.LatLng(37.762, -122.397), weight: 2},</v>
      </c>
      <c r="X4575" t="str">
        <f t="shared" si="429"/>
        <v>{location: new google.maps.LatLng(37.762, -122.397), weight: 2},</v>
      </c>
      <c r="Y4575" t="str">
        <f t="shared" si="430"/>
        <v>{location: new google.maps.LatLng(37.762, -122.397), weight: 2},</v>
      </c>
    </row>
    <row r="4576" spans="1:25" x14ac:dyDescent="0.2">
      <c r="A4576">
        <v>37.762</v>
      </c>
      <c r="B4576">
        <v>-122.396</v>
      </c>
      <c r="C4576">
        <v>0</v>
      </c>
      <c r="D4576">
        <v>0</v>
      </c>
      <c r="E4576">
        <v>2</v>
      </c>
      <c r="F4576">
        <v>0</v>
      </c>
      <c r="G4576">
        <v>1</v>
      </c>
      <c r="H4576">
        <v>0</v>
      </c>
      <c r="I4576">
        <v>0</v>
      </c>
      <c r="J4576">
        <v>13</v>
      </c>
      <c r="K4576">
        <v>0</v>
      </c>
      <c r="L4576">
        <v>13</v>
      </c>
      <c r="M4576">
        <f>VLOOKUP(H4576,AE$2:$AJ$12,6,TRUE)</f>
        <v>0</v>
      </c>
      <c r="N4576">
        <f>VLOOKUP(I4576,AF$2:$AJ$12,5,TRUE)</f>
        <v>0</v>
      </c>
      <c r="O4576">
        <f>VLOOKUP(J4576,AG$2:$AJ$12,4,TRUE)</f>
        <v>8</v>
      </c>
      <c r="P4576">
        <f>VLOOKUP(K4576,AH$2:$AJ$12,3,TRUE)</f>
        <v>0</v>
      </c>
      <c r="Q4576">
        <f>VLOOKUP(L4576,AI$2:$AJ$12,2,TRUE)</f>
        <v>7</v>
      </c>
      <c r="T4576" t="str">
        <f t="shared" si="431"/>
        <v>Crimepoint.create(latitude:37.762, longitude:-122.396, drugdrink:0, misdemean:0, theft:8, violent:0, total:7, drugdrinkct:0, misdemeanct:0, theftct:13, violentct:0, totalct:13)</v>
      </c>
      <c r="U4576" t="str">
        <f t="shared" si="432"/>
        <v>{location: new google.maps.LatLng(37.762, -122.396), weight: 0},</v>
      </c>
      <c r="V4576" t="str">
        <f t="shared" si="427"/>
        <v>{location: new google.maps.LatLng(37.762, -122.396), weight: 0},</v>
      </c>
      <c r="W4576" t="str">
        <f t="shared" si="428"/>
        <v>{location: new google.maps.LatLng(37.762, -122.396), weight: 2},</v>
      </c>
      <c r="X4576" t="str">
        <f t="shared" si="429"/>
        <v>{location: new google.maps.LatLng(37.762, -122.396), weight: 0},</v>
      </c>
      <c r="Y4576" t="str">
        <f t="shared" si="430"/>
        <v>{location: new google.maps.LatLng(37.762, -122.396), weight: 1},</v>
      </c>
    </row>
    <row r="4577" spans="1:25" x14ac:dyDescent="0.2">
      <c r="A4577">
        <v>37.762</v>
      </c>
      <c r="B4577">
        <v>-122.395</v>
      </c>
      <c r="C4577">
        <v>0</v>
      </c>
      <c r="D4577">
        <v>0</v>
      </c>
      <c r="E4577">
        <v>3</v>
      </c>
      <c r="F4577">
        <v>0</v>
      </c>
      <c r="G4577">
        <v>2</v>
      </c>
      <c r="H4577">
        <v>0</v>
      </c>
      <c r="I4577">
        <v>2</v>
      </c>
      <c r="J4577">
        <v>21</v>
      </c>
      <c r="K4577">
        <v>0</v>
      </c>
      <c r="L4577">
        <v>23</v>
      </c>
      <c r="M4577">
        <f>VLOOKUP(H4577,AE$2:$AJ$12,6,TRUE)</f>
        <v>0</v>
      </c>
      <c r="N4577">
        <f>VLOOKUP(I4577,AF$2:$AJ$12,5,TRUE)</f>
        <v>4</v>
      </c>
      <c r="O4577">
        <f>VLOOKUP(J4577,AG$2:$AJ$12,4,TRUE)</f>
        <v>9</v>
      </c>
      <c r="P4577">
        <f>VLOOKUP(K4577,AH$2:$AJ$12,3,TRUE)</f>
        <v>0</v>
      </c>
      <c r="Q4577">
        <f>VLOOKUP(L4577,AI$2:$AJ$12,2,TRUE)</f>
        <v>8</v>
      </c>
      <c r="T4577" t="str">
        <f t="shared" si="431"/>
        <v>Crimepoint.create(latitude:37.762, longitude:-122.395, drugdrink:0, misdemean:4, theft:9, violent:0, total:8, drugdrinkct:0, misdemeanct:2, theftct:21, violentct:0, totalct:23)</v>
      </c>
      <c r="U4577" t="str">
        <f t="shared" si="432"/>
        <v>{location: new google.maps.LatLng(37.762, -122.395), weight: 0},</v>
      </c>
      <c r="V4577" t="str">
        <f t="shared" si="427"/>
        <v>{location: new google.maps.LatLng(37.762, -122.395), weight: 0},</v>
      </c>
      <c r="W4577" t="str">
        <f t="shared" si="428"/>
        <v>{location: new google.maps.LatLng(37.762, -122.395), weight: 3},</v>
      </c>
      <c r="X4577" t="str">
        <f t="shared" si="429"/>
        <v>{location: new google.maps.LatLng(37.762, -122.395), weight: 0},</v>
      </c>
      <c r="Y4577" t="str">
        <f t="shared" si="430"/>
        <v>{location: new google.maps.LatLng(37.762, -122.395), weight: 2},</v>
      </c>
    </row>
    <row r="4578" spans="1:25" x14ac:dyDescent="0.2">
      <c r="A4578">
        <v>37.762</v>
      </c>
      <c r="B4578">
        <v>-122.39400000000001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2</v>
      </c>
      <c r="J4578">
        <v>9</v>
      </c>
      <c r="K4578">
        <v>0</v>
      </c>
      <c r="L4578">
        <v>11</v>
      </c>
      <c r="M4578">
        <f>VLOOKUP(H4578,AE$2:$AJ$12,6,TRUE)</f>
        <v>0</v>
      </c>
      <c r="N4578">
        <f>VLOOKUP(I4578,AF$2:$AJ$12,5,TRUE)</f>
        <v>4</v>
      </c>
      <c r="O4578">
        <f>VLOOKUP(J4578,AG$2:$AJ$12,4,TRUE)</f>
        <v>8</v>
      </c>
      <c r="P4578">
        <f>VLOOKUP(K4578,AH$2:$AJ$12,3,TRUE)</f>
        <v>0</v>
      </c>
      <c r="Q4578">
        <f>VLOOKUP(L4578,AI$2:$AJ$12,2,TRUE)</f>
        <v>6</v>
      </c>
      <c r="T4578" t="str">
        <f t="shared" si="431"/>
        <v>Crimepoint.create(latitude:37.762, longitude:-122.394, drugdrink:0, misdemean:4, theft:8, violent:0, total:6, drugdrinkct:0, misdemeanct:2, theftct:9, violentct:0, totalct:11)</v>
      </c>
      <c r="U4578" t="str">
        <f t="shared" si="432"/>
        <v>{location: new google.maps.LatLng(37.762, -122.394), weight: 0},</v>
      </c>
      <c r="V4578" t="str">
        <f t="shared" si="427"/>
        <v>{location: new google.maps.LatLng(37.762, -122.394), weight: 0},</v>
      </c>
      <c r="W4578" t="str">
        <f t="shared" si="428"/>
        <v>{location: new google.maps.LatLng(37.762, -122.394), weight: 1},</v>
      </c>
      <c r="X4578" t="str">
        <f t="shared" si="429"/>
        <v>{location: new google.maps.LatLng(37.762, -122.394), weight: 0},</v>
      </c>
      <c r="Y4578" t="str">
        <f t="shared" si="430"/>
        <v>{location: new google.maps.LatLng(37.762, -122.394), weight: 1},</v>
      </c>
    </row>
    <row r="4579" spans="1:25" x14ac:dyDescent="0.2">
      <c r="A4579">
        <v>37.762</v>
      </c>
      <c r="B4579">
        <v>-122.393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f>VLOOKUP(H4579,AE$2:$AJ$12,6,TRUE)</f>
        <v>0</v>
      </c>
      <c r="N4579">
        <f>VLOOKUP(I4579,AF$2:$AJ$12,5,TRUE)</f>
        <v>0</v>
      </c>
      <c r="O4579">
        <f>VLOOKUP(J4579,AG$2:$AJ$12,4,TRUE)</f>
        <v>3</v>
      </c>
      <c r="P4579">
        <f>VLOOKUP(K4579,AH$2:$AJ$12,3,TRUE)</f>
        <v>0</v>
      </c>
      <c r="Q4579">
        <f>VLOOKUP(L4579,AI$2:$AJ$12,2,TRUE)</f>
        <v>0</v>
      </c>
      <c r="T4579" t="str">
        <f t="shared" si="431"/>
        <v>Crimepoint.create(latitude:37.762, longitude:-122.393, drugdrink:0, misdemean:0, theft:3, violent:0, total:0, drugdrinkct:0, misdemeanct:0, theftct:1, violentct:0, totalct:1)</v>
      </c>
      <c r="U4579" t="str">
        <f t="shared" si="432"/>
        <v>{location: new google.maps.LatLng(37.762, -122.393), weight: 0},</v>
      </c>
      <c r="V4579" t="str">
        <f t="shared" si="427"/>
        <v>{location: new google.maps.LatLng(37.762, -122.393), weight: 0},</v>
      </c>
      <c r="W4579" t="str">
        <f t="shared" si="428"/>
        <v>{location: new google.maps.LatLng(37.762, -122.393), weight: 0},</v>
      </c>
      <c r="X4579" t="str">
        <f t="shared" si="429"/>
        <v>{location: new google.maps.LatLng(37.762, -122.393), weight: 0},</v>
      </c>
      <c r="Y4579" t="str">
        <f t="shared" si="430"/>
        <v>{location: new google.maps.LatLng(37.762, -122.393), weight: 0},</v>
      </c>
    </row>
    <row r="4580" spans="1:25" x14ac:dyDescent="0.2">
      <c r="A4580">
        <v>37.762</v>
      </c>
      <c r="B4580">
        <v>-122.392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2</v>
      </c>
      <c r="J4580">
        <v>3</v>
      </c>
      <c r="K4580">
        <v>0</v>
      </c>
      <c r="L4580">
        <v>5</v>
      </c>
      <c r="M4580">
        <f>VLOOKUP(H4580,AE$2:$AJ$12,6,TRUE)</f>
        <v>0</v>
      </c>
      <c r="N4580">
        <f>VLOOKUP(I4580,AF$2:$AJ$12,5,TRUE)</f>
        <v>4</v>
      </c>
      <c r="O4580">
        <f>VLOOKUP(J4580,AG$2:$AJ$12,4,TRUE)</f>
        <v>5</v>
      </c>
      <c r="P4580">
        <f>VLOOKUP(K4580,AH$2:$AJ$12,3,TRUE)</f>
        <v>0</v>
      </c>
      <c r="Q4580">
        <f>VLOOKUP(L4580,AI$2:$AJ$12,2,TRUE)</f>
        <v>4</v>
      </c>
      <c r="T4580" t="str">
        <f t="shared" si="431"/>
        <v>Crimepoint.create(latitude:37.762, longitude:-122.392, drugdrink:0, misdemean:4, theft:5, violent:0, total:4, drugdrinkct:0, misdemeanct:2, theftct:3, violentct:0, totalct:5)</v>
      </c>
      <c r="U4580" t="str">
        <f t="shared" si="432"/>
        <v>{location: new google.maps.LatLng(37.762, -122.392), weight: 0},</v>
      </c>
      <c r="V4580" t="str">
        <f t="shared" si="427"/>
        <v>{location: new google.maps.LatLng(37.762, -122.392), weight: 0},</v>
      </c>
      <c r="W4580" t="str">
        <f t="shared" si="428"/>
        <v>{location: new google.maps.LatLng(37.762, -122.392), weight: 0},</v>
      </c>
      <c r="X4580" t="str">
        <f t="shared" si="429"/>
        <v>{location: new google.maps.LatLng(37.762, -122.392), weight: 0},</v>
      </c>
      <c r="Y4580" t="str">
        <f t="shared" si="430"/>
        <v>{location: new google.maps.LatLng(37.762, -122.392), weight: 0},</v>
      </c>
    </row>
    <row r="4581" spans="1:25" x14ac:dyDescent="0.2">
      <c r="A4581">
        <v>37.762</v>
      </c>
      <c r="B4581">
        <v>-122.39100000000001</v>
      </c>
      <c r="C4581">
        <v>0</v>
      </c>
      <c r="D4581">
        <v>2</v>
      </c>
      <c r="E4581">
        <v>1</v>
      </c>
      <c r="F4581">
        <v>0</v>
      </c>
      <c r="G4581">
        <v>1</v>
      </c>
      <c r="H4581">
        <v>0</v>
      </c>
      <c r="I4581">
        <v>8</v>
      </c>
      <c r="J4581">
        <v>8</v>
      </c>
      <c r="K4581">
        <v>0</v>
      </c>
      <c r="L4581">
        <v>16</v>
      </c>
      <c r="M4581">
        <f>VLOOKUP(H4581,AE$2:$AJ$12,6,TRUE)</f>
        <v>0</v>
      </c>
      <c r="N4581">
        <f>VLOOKUP(I4581,AF$2:$AJ$12,5,TRUE)</f>
        <v>7</v>
      </c>
      <c r="O4581">
        <f>VLOOKUP(J4581,AG$2:$AJ$12,4,TRUE)</f>
        <v>8</v>
      </c>
      <c r="P4581">
        <f>VLOOKUP(K4581,AH$2:$AJ$12,3,TRUE)</f>
        <v>0</v>
      </c>
      <c r="Q4581">
        <f>VLOOKUP(L4581,AI$2:$AJ$12,2,TRUE)</f>
        <v>7</v>
      </c>
      <c r="T4581" t="str">
        <f t="shared" si="431"/>
        <v>Crimepoint.create(latitude:37.762, longitude:-122.391, drugdrink:0, misdemean:7, theft:8, violent:0, total:7, drugdrinkct:0, misdemeanct:8, theftct:8, violentct:0, totalct:16)</v>
      </c>
      <c r="U4581" t="str">
        <f t="shared" si="432"/>
        <v>{location: new google.maps.LatLng(37.762, -122.391), weight: 0},</v>
      </c>
      <c r="V4581" t="str">
        <f t="shared" si="427"/>
        <v>{location: new google.maps.LatLng(37.762, -122.391), weight: 2},</v>
      </c>
      <c r="W4581" t="str">
        <f t="shared" si="428"/>
        <v>{location: new google.maps.LatLng(37.762, -122.391), weight: 1},</v>
      </c>
      <c r="X4581" t="str">
        <f t="shared" si="429"/>
        <v>{location: new google.maps.LatLng(37.762, -122.391), weight: 0},</v>
      </c>
      <c r="Y4581" t="str">
        <f t="shared" si="430"/>
        <v>{location: new google.maps.LatLng(37.762, -122.391), weight: 1},</v>
      </c>
    </row>
    <row r="4582" spans="1:25" x14ac:dyDescent="0.2">
      <c r="A4582">
        <v>37.762</v>
      </c>
      <c r="B4582">
        <v>-122.39</v>
      </c>
      <c r="C4582">
        <v>1</v>
      </c>
      <c r="D4582">
        <v>2</v>
      </c>
      <c r="E4582">
        <v>1</v>
      </c>
      <c r="F4582">
        <v>0</v>
      </c>
      <c r="G4582">
        <v>1</v>
      </c>
      <c r="H4582">
        <v>1</v>
      </c>
      <c r="I4582">
        <v>9</v>
      </c>
      <c r="J4582">
        <v>6</v>
      </c>
      <c r="K4582">
        <v>0</v>
      </c>
      <c r="L4582">
        <v>16</v>
      </c>
      <c r="M4582">
        <f>VLOOKUP(H4582,AE$2:$AJ$12,6,TRUE)</f>
        <v>8</v>
      </c>
      <c r="N4582">
        <f>VLOOKUP(I4582,AF$2:$AJ$12,5,TRUE)</f>
        <v>7</v>
      </c>
      <c r="O4582">
        <f>VLOOKUP(J4582,AG$2:$AJ$12,4,TRUE)</f>
        <v>7</v>
      </c>
      <c r="P4582">
        <f>VLOOKUP(K4582,AH$2:$AJ$12,3,TRUE)</f>
        <v>0</v>
      </c>
      <c r="Q4582">
        <f>VLOOKUP(L4582,AI$2:$AJ$12,2,TRUE)</f>
        <v>7</v>
      </c>
      <c r="T4582" t="str">
        <f t="shared" si="431"/>
        <v>Crimepoint.create(latitude:37.762, longitude:-122.39, drugdrink:8, misdemean:7, theft:7, violent:0, total:7, drugdrinkct:1, misdemeanct:9, theftct:6, violentct:0, totalct:16)</v>
      </c>
      <c r="U4582" t="str">
        <f t="shared" si="432"/>
        <v>{location: new google.maps.LatLng(37.762, -122.39), weight: 1},</v>
      </c>
      <c r="V4582" t="str">
        <f t="shared" si="427"/>
        <v>{location: new google.maps.LatLng(37.762, -122.39), weight: 2},</v>
      </c>
      <c r="W4582" t="str">
        <f t="shared" si="428"/>
        <v>{location: new google.maps.LatLng(37.762, -122.39), weight: 1},</v>
      </c>
      <c r="X4582" t="str">
        <f t="shared" si="429"/>
        <v>{location: new google.maps.LatLng(37.762, -122.39), weight: 0},</v>
      </c>
      <c r="Y4582" t="str">
        <f t="shared" si="430"/>
        <v>{location: new google.maps.LatLng(37.762, -122.39), weight: 1},</v>
      </c>
    </row>
    <row r="4583" spans="1:25" x14ac:dyDescent="0.2">
      <c r="A4583">
        <v>37.762</v>
      </c>
      <c r="B4583">
        <v>-122.389</v>
      </c>
      <c r="C4583">
        <v>1</v>
      </c>
      <c r="D4583">
        <v>3</v>
      </c>
      <c r="E4583">
        <v>5</v>
      </c>
      <c r="F4583">
        <v>0</v>
      </c>
      <c r="G4583">
        <v>4</v>
      </c>
      <c r="H4583">
        <v>1</v>
      </c>
      <c r="I4583">
        <v>12</v>
      </c>
      <c r="J4583">
        <v>35</v>
      </c>
      <c r="K4583">
        <v>0</v>
      </c>
      <c r="L4583">
        <v>48</v>
      </c>
      <c r="M4583">
        <f>VLOOKUP(H4583,AE$2:$AJ$12,6,TRUE)</f>
        <v>8</v>
      </c>
      <c r="N4583">
        <f>VLOOKUP(I4583,AF$2:$AJ$12,5,TRUE)</f>
        <v>8</v>
      </c>
      <c r="O4583">
        <f>VLOOKUP(J4583,AG$2:$AJ$12,4,TRUE)</f>
        <v>9</v>
      </c>
      <c r="P4583">
        <f>VLOOKUP(K4583,AH$2:$AJ$12,3,TRUE)</f>
        <v>0</v>
      </c>
      <c r="Q4583">
        <f>VLOOKUP(L4583,AI$2:$AJ$12,2,TRUE)</f>
        <v>9</v>
      </c>
      <c r="T4583" t="str">
        <f t="shared" si="431"/>
        <v>Crimepoint.create(latitude:37.762, longitude:-122.389, drugdrink:8, misdemean:8, theft:9, violent:0, total:9, drugdrinkct:1, misdemeanct:12, theftct:35, violentct:0, totalct:48)</v>
      </c>
      <c r="U4583" t="str">
        <f t="shared" si="432"/>
        <v>{location: new google.maps.LatLng(37.762, -122.389), weight: 1},</v>
      </c>
      <c r="V4583" t="str">
        <f t="shared" si="427"/>
        <v>{location: new google.maps.LatLng(37.762, -122.389), weight: 3},</v>
      </c>
      <c r="W4583" t="str">
        <f t="shared" si="428"/>
        <v>{location: new google.maps.LatLng(37.762, -122.389), weight: 5},</v>
      </c>
      <c r="X4583" t="str">
        <f t="shared" si="429"/>
        <v>{location: new google.maps.LatLng(37.762, -122.389), weight: 0},</v>
      </c>
      <c r="Y4583" t="str">
        <f t="shared" si="430"/>
        <v>{location: new google.maps.LatLng(37.762, -122.389), weight: 4},</v>
      </c>
    </row>
    <row r="4584" spans="1:25" x14ac:dyDescent="0.2">
      <c r="A4584">
        <v>37.762</v>
      </c>
      <c r="B4584">
        <v>-122.38800000000001</v>
      </c>
      <c r="C4584">
        <v>0</v>
      </c>
      <c r="D4584">
        <v>1</v>
      </c>
      <c r="E4584">
        <v>1</v>
      </c>
      <c r="F4584">
        <v>0</v>
      </c>
      <c r="G4584">
        <v>1</v>
      </c>
      <c r="H4584">
        <v>0</v>
      </c>
      <c r="I4584">
        <v>6</v>
      </c>
      <c r="J4584">
        <v>8</v>
      </c>
      <c r="K4584">
        <v>0</v>
      </c>
      <c r="L4584">
        <v>14</v>
      </c>
      <c r="M4584">
        <f>VLOOKUP(H4584,AE$2:$AJ$12,6,TRUE)</f>
        <v>0</v>
      </c>
      <c r="N4584">
        <f>VLOOKUP(I4584,AF$2:$AJ$12,5,TRUE)</f>
        <v>7</v>
      </c>
      <c r="O4584">
        <f>VLOOKUP(J4584,AG$2:$AJ$12,4,TRUE)</f>
        <v>8</v>
      </c>
      <c r="P4584">
        <f>VLOOKUP(K4584,AH$2:$AJ$12,3,TRUE)</f>
        <v>0</v>
      </c>
      <c r="Q4584">
        <f>VLOOKUP(L4584,AI$2:$AJ$12,2,TRUE)</f>
        <v>7</v>
      </c>
      <c r="T4584" t="str">
        <f t="shared" si="431"/>
        <v>Crimepoint.create(latitude:37.762, longitude:-122.388, drugdrink:0, misdemean:7, theft:8, violent:0, total:7, drugdrinkct:0, misdemeanct:6, theftct:8, violentct:0, totalct:14)</v>
      </c>
      <c r="U4584" t="str">
        <f t="shared" si="432"/>
        <v>{location: new google.maps.LatLng(37.762, -122.388), weight: 0},</v>
      </c>
      <c r="V4584" t="str">
        <f t="shared" si="427"/>
        <v>{location: new google.maps.LatLng(37.762, -122.388), weight: 1},</v>
      </c>
      <c r="W4584" t="str">
        <f t="shared" si="428"/>
        <v>{location: new google.maps.LatLng(37.762, -122.388), weight: 1},</v>
      </c>
      <c r="X4584" t="str">
        <f t="shared" si="429"/>
        <v>{location: new google.maps.LatLng(37.762, -122.388), weight: 0},</v>
      </c>
      <c r="Y4584" t="str">
        <f t="shared" si="430"/>
        <v>{location: new google.maps.LatLng(37.762, -122.388), weight: 1},</v>
      </c>
    </row>
    <row r="4585" spans="1:25" x14ac:dyDescent="0.2">
      <c r="A4585">
        <v>37.762999999999998</v>
      </c>
      <c r="B4585">
        <v>-122.51</v>
      </c>
      <c r="C4585">
        <v>0</v>
      </c>
      <c r="D4585">
        <v>2</v>
      </c>
      <c r="E4585">
        <v>1</v>
      </c>
      <c r="F4585">
        <v>0</v>
      </c>
      <c r="G4585">
        <v>1</v>
      </c>
      <c r="H4585">
        <v>0</v>
      </c>
      <c r="I4585">
        <v>9</v>
      </c>
      <c r="J4585">
        <v>4</v>
      </c>
      <c r="K4585">
        <v>0</v>
      </c>
      <c r="L4585">
        <v>13</v>
      </c>
      <c r="M4585">
        <f>VLOOKUP(H4585,AE$2:$AJ$12,6,TRUE)</f>
        <v>0</v>
      </c>
      <c r="N4585">
        <f>VLOOKUP(I4585,AF$2:$AJ$12,5,TRUE)</f>
        <v>7</v>
      </c>
      <c r="O4585">
        <f>VLOOKUP(J4585,AG$2:$AJ$12,4,TRUE)</f>
        <v>6</v>
      </c>
      <c r="P4585">
        <f>VLOOKUP(K4585,AH$2:$AJ$12,3,TRUE)</f>
        <v>0</v>
      </c>
      <c r="Q4585">
        <f>VLOOKUP(L4585,AI$2:$AJ$12,2,TRUE)</f>
        <v>7</v>
      </c>
      <c r="T4585" t="str">
        <f t="shared" si="431"/>
        <v>Crimepoint.create(latitude:37.763, longitude:-122.51, drugdrink:0, misdemean:7, theft:6, violent:0, total:7, drugdrinkct:0, misdemeanct:9, theftct:4, violentct:0, totalct:13)</v>
      </c>
      <c r="U4585" t="str">
        <f t="shared" si="432"/>
        <v>{location: new google.maps.LatLng(37.763, -122.51), weight: 0},</v>
      </c>
      <c r="V4585" t="str">
        <f t="shared" si="427"/>
        <v>{location: new google.maps.LatLng(37.763, -122.51), weight: 2},</v>
      </c>
      <c r="W4585" t="str">
        <f t="shared" si="428"/>
        <v>{location: new google.maps.LatLng(37.763, -122.51), weight: 1},</v>
      </c>
      <c r="X4585" t="str">
        <f t="shared" si="429"/>
        <v>{location: new google.maps.LatLng(37.763, -122.51), weight: 0},</v>
      </c>
      <c r="Y4585" t="str">
        <f t="shared" si="430"/>
        <v>{location: new google.maps.LatLng(37.763, -122.51), weight: 1},</v>
      </c>
    </row>
    <row r="4586" spans="1:25" x14ac:dyDescent="0.2">
      <c r="A4586">
        <v>37.762999999999998</v>
      </c>
      <c r="B4586">
        <v>-122.509</v>
      </c>
      <c r="C4586">
        <v>0</v>
      </c>
      <c r="D4586">
        <v>1</v>
      </c>
      <c r="E4586">
        <v>1</v>
      </c>
      <c r="F4586">
        <v>0</v>
      </c>
      <c r="G4586">
        <v>1</v>
      </c>
      <c r="H4586">
        <v>0</v>
      </c>
      <c r="I4586">
        <v>5</v>
      </c>
      <c r="J4586">
        <v>9</v>
      </c>
      <c r="K4586">
        <v>0</v>
      </c>
      <c r="L4586">
        <v>14</v>
      </c>
      <c r="M4586">
        <f>VLOOKUP(H4586,AE$2:$AJ$12,6,TRUE)</f>
        <v>0</v>
      </c>
      <c r="N4586">
        <f>VLOOKUP(I4586,AF$2:$AJ$12,5,TRUE)</f>
        <v>6</v>
      </c>
      <c r="O4586">
        <f>VLOOKUP(J4586,AG$2:$AJ$12,4,TRUE)</f>
        <v>8</v>
      </c>
      <c r="P4586">
        <f>VLOOKUP(K4586,AH$2:$AJ$12,3,TRUE)</f>
        <v>0</v>
      </c>
      <c r="Q4586">
        <f>VLOOKUP(L4586,AI$2:$AJ$12,2,TRUE)</f>
        <v>7</v>
      </c>
      <c r="T4586" t="str">
        <f t="shared" si="431"/>
        <v>Crimepoint.create(latitude:37.763, longitude:-122.509, drugdrink:0, misdemean:6, theft:8, violent:0, total:7, drugdrinkct:0, misdemeanct:5, theftct:9, violentct:0, totalct:14)</v>
      </c>
      <c r="U4586" t="str">
        <f t="shared" si="432"/>
        <v>{location: new google.maps.LatLng(37.763, -122.509), weight: 0},</v>
      </c>
      <c r="V4586" t="str">
        <f t="shared" si="427"/>
        <v>{location: new google.maps.LatLng(37.763, -122.509), weight: 1},</v>
      </c>
      <c r="W4586" t="str">
        <f t="shared" si="428"/>
        <v>{location: new google.maps.LatLng(37.763, -122.509), weight: 1},</v>
      </c>
      <c r="X4586" t="str">
        <f t="shared" si="429"/>
        <v>{location: new google.maps.LatLng(37.763, -122.509), weight: 0},</v>
      </c>
      <c r="Y4586" t="str">
        <f t="shared" si="430"/>
        <v>{location: new google.maps.LatLng(37.763, -122.509), weight: 1},</v>
      </c>
    </row>
    <row r="4587" spans="1:25" x14ac:dyDescent="0.2">
      <c r="A4587">
        <v>37.762999999999998</v>
      </c>
      <c r="B4587">
        <v>-122.508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2</v>
      </c>
      <c r="J4587">
        <v>1</v>
      </c>
      <c r="K4587">
        <v>0</v>
      </c>
      <c r="L4587">
        <v>3</v>
      </c>
      <c r="M4587">
        <f>VLOOKUP(H4587,AE$2:$AJ$12,6,TRUE)</f>
        <v>0</v>
      </c>
      <c r="N4587">
        <f>VLOOKUP(I4587,AF$2:$AJ$12,5,TRUE)</f>
        <v>4</v>
      </c>
      <c r="O4587">
        <f>VLOOKUP(J4587,AG$2:$AJ$12,4,TRUE)</f>
        <v>3</v>
      </c>
      <c r="P4587">
        <f>VLOOKUP(K4587,AH$2:$AJ$12,3,TRUE)</f>
        <v>0</v>
      </c>
      <c r="Q4587">
        <f>VLOOKUP(L4587,AI$2:$AJ$12,2,TRUE)</f>
        <v>2</v>
      </c>
      <c r="T4587" t="str">
        <f t="shared" si="431"/>
        <v>Crimepoint.create(latitude:37.763, longitude:-122.508, drugdrink:0, misdemean:4, theft:3, violent:0, total:2, drugdrinkct:0, misdemeanct:2, theftct:1, violentct:0, totalct:3)</v>
      </c>
      <c r="U4587" t="str">
        <f t="shared" si="432"/>
        <v>{location: new google.maps.LatLng(37.763, -122.508), weight: 0},</v>
      </c>
      <c r="V4587" t="str">
        <f t="shared" si="427"/>
        <v>{location: new google.maps.LatLng(37.763, -122.508), weight: 0},</v>
      </c>
      <c r="W4587" t="str">
        <f t="shared" si="428"/>
        <v>{location: new google.maps.LatLng(37.763, -122.508), weight: 0},</v>
      </c>
      <c r="X4587" t="str">
        <f t="shared" si="429"/>
        <v>{location: new google.maps.LatLng(37.763, -122.508), weight: 0},</v>
      </c>
      <c r="Y4587" t="str">
        <f t="shared" si="430"/>
        <v>{location: new google.maps.LatLng(37.763, -122.508), weight: 0},</v>
      </c>
    </row>
    <row r="4588" spans="1:25" x14ac:dyDescent="0.2">
      <c r="A4588">
        <v>37.762999999999998</v>
      </c>
      <c r="B4588">
        <v>-122.50700000000001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5</v>
      </c>
      <c r="J4588">
        <v>0</v>
      </c>
      <c r="K4588">
        <v>0</v>
      </c>
      <c r="L4588">
        <v>5</v>
      </c>
      <c r="M4588">
        <f>VLOOKUP(H4588,AE$2:$AJ$12,6,TRUE)</f>
        <v>0</v>
      </c>
      <c r="N4588">
        <f>VLOOKUP(I4588,AF$2:$AJ$12,5,TRUE)</f>
        <v>6</v>
      </c>
      <c r="O4588">
        <f>VLOOKUP(J4588,AG$2:$AJ$12,4,TRUE)</f>
        <v>0</v>
      </c>
      <c r="P4588">
        <f>VLOOKUP(K4588,AH$2:$AJ$12,3,TRUE)</f>
        <v>0</v>
      </c>
      <c r="Q4588">
        <f>VLOOKUP(L4588,AI$2:$AJ$12,2,TRUE)</f>
        <v>4</v>
      </c>
      <c r="T4588" t="str">
        <f t="shared" si="431"/>
        <v>Crimepoint.create(latitude:37.763, longitude:-122.507, drugdrink:0, misdemean:6, theft:0, violent:0, total:4, drugdrinkct:0, misdemeanct:5, theftct:0, violentct:0, totalct:5)</v>
      </c>
      <c r="U4588" t="str">
        <f t="shared" si="432"/>
        <v>{location: new google.maps.LatLng(37.763, -122.507), weight: 0},</v>
      </c>
      <c r="V4588" t="str">
        <f t="shared" si="427"/>
        <v>{location: new google.maps.LatLng(37.763, -122.507), weight: 1},</v>
      </c>
      <c r="W4588" t="str">
        <f t="shared" si="428"/>
        <v>{location: new google.maps.LatLng(37.763, -122.507), weight: 0},</v>
      </c>
      <c r="X4588" t="str">
        <f t="shared" si="429"/>
        <v>{location: new google.maps.LatLng(37.763, -122.507), weight: 0},</v>
      </c>
      <c r="Y4588" t="str">
        <f t="shared" si="430"/>
        <v>{location: new google.maps.LatLng(37.763, -122.507), weight: 0},</v>
      </c>
    </row>
    <row r="4589" spans="1:25" x14ac:dyDescent="0.2">
      <c r="A4589">
        <v>37.762999999999998</v>
      </c>
      <c r="B4589">
        <v>-122.506</v>
      </c>
      <c r="C4589">
        <v>1</v>
      </c>
      <c r="D4589">
        <v>1</v>
      </c>
      <c r="E4589">
        <v>0</v>
      </c>
      <c r="F4589">
        <v>1</v>
      </c>
      <c r="G4589">
        <v>1</v>
      </c>
      <c r="H4589">
        <v>1</v>
      </c>
      <c r="I4589">
        <v>4</v>
      </c>
      <c r="J4589">
        <v>3</v>
      </c>
      <c r="K4589">
        <v>1</v>
      </c>
      <c r="L4589">
        <v>9</v>
      </c>
      <c r="M4589">
        <f>VLOOKUP(H4589,AE$2:$AJ$12,6,TRUE)</f>
        <v>8</v>
      </c>
      <c r="N4589">
        <f>VLOOKUP(I4589,AF$2:$AJ$12,5,TRUE)</f>
        <v>6</v>
      </c>
      <c r="O4589">
        <f>VLOOKUP(J4589,AG$2:$AJ$12,4,TRUE)</f>
        <v>5</v>
      </c>
      <c r="P4589">
        <f>VLOOKUP(K4589,AH$2:$AJ$12,3,TRUE)</f>
        <v>7</v>
      </c>
      <c r="Q4589">
        <f>VLOOKUP(L4589,AI$2:$AJ$12,2,TRUE)</f>
        <v>5</v>
      </c>
      <c r="T4589" t="str">
        <f t="shared" si="431"/>
        <v>Crimepoint.create(latitude:37.763, longitude:-122.506, drugdrink:8, misdemean:6, theft:5, violent:7, total:5, drugdrinkct:1, misdemeanct:4, theftct:3, violentct:1, totalct:9)</v>
      </c>
      <c r="U4589" t="str">
        <f t="shared" si="432"/>
        <v>{location: new google.maps.LatLng(37.763, -122.506), weight: 1},</v>
      </c>
      <c r="V4589" t="str">
        <f t="shared" si="427"/>
        <v>{location: new google.maps.LatLng(37.763, -122.506), weight: 1},</v>
      </c>
      <c r="W4589" t="str">
        <f t="shared" si="428"/>
        <v>{location: new google.maps.LatLng(37.763, -122.506), weight: 0},</v>
      </c>
      <c r="X4589" t="str">
        <f t="shared" si="429"/>
        <v>{location: new google.maps.LatLng(37.763, -122.506), weight: 1},</v>
      </c>
      <c r="Y4589" t="str">
        <f t="shared" si="430"/>
        <v>{location: new google.maps.LatLng(37.763, -122.506), weight: 1},</v>
      </c>
    </row>
    <row r="4590" spans="1:25" x14ac:dyDescent="0.2">
      <c r="A4590">
        <v>37.762999999999998</v>
      </c>
      <c r="B4590">
        <v>-122.505</v>
      </c>
      <c r="C4590">
        <v>0</v>
      </c>
      <c r="D4590">
        <v>0</v>
      </c>
      <c r="E4590">
        <v>0</v>
      </c>
      <c r="F4590">
        <v>4</v>
      </c>
      <c r="G4590">
        <v>1</v>
      </c>
      <c r="H4590">
        <v>0</v>
      </c>
      <c r="I4590">
        <v>1</v>
      </c>
      <c r="J4590">
        <v>3</v>
      </c>
      <c r="K4590">
        <v>5</v>
      </c>
      <c r="L4590">
        <v>9</v>
      </c>
      <c r="M4590">
        <f>VLOOKUP(H4590,AE$2:$AJ$12,6,TRUE)</f>
        <v>0</v>
      </c>
      <c r="N4590">
        <f>VLOOKUP(I4590,AF$2:$AJ$12,5,TRUE)</f>
        <v>2</v>
      </c>
      <c r="O4590">
        <f>VLOOKUP(J4590,AG$2:$AJ$12,4,TRUE)</f>
        <v>5</v>
      </c>
      <c r="P4590">
        <f>VLOOKUP(K4590,AH$2:$AJ$12,3,TRUE)</f>
        <v>9</v>
      </c>
      <c r="Q4590">
        <f>VLOOKUP(L4590,AI$2:$AJ$12,2,TRUE)</f>
        <v>5</v>
      </c>
      <c r="T4590" t="str">
        <f t="shared" si="431"/>
        <v>Crimepoint.create(latitude:37.763, longitude:-122.505, drugdrink:0, misdemean:2, theft:5, violent:9, total:5, drugdrinkct:0, misdemeanct:1, theftct:3, violentct:5, totalct:9)</v>
      </c>
      <c r="U4590" t="str">
        <f t="shared" si="432"/>
        <v>{location: new google.maps.LatLng(37.763, -122.505), weight: 0},</v>
      </c>
      <c r="V4590" t="str">
        <f t="shared" si="427"/>
        <v>{location: new google.maps.LatLng(37.763, -122.505), weight: 0},</v>
      </c>
      <c r="W4590" t="str">
        <f t="shared" si="428"/>
        <v>{location: new google.maps.LatLng(37.763, -122.505), weight: 0},</v>
      </c>
      <c r="X4590" t="str">
        <f t="shared" si="429"/>
        <v>{location: new google.maps.LatLng(37.763, -122.505), weight: 4},</v>
      </c>
      <c r="Y4590" t="str">
        <f t="shared" si="430"/>
        <v>{location: new google.maps.LatLng(37.763, -122.505), weight: 1},</v>
      </c>
    </row>
    <row r="4591" spans="1:25" x14ac:dyDescent="0.2">
      <c r="A4591">
        <v>37.762999999999998</v>
      </c>
      <c r="B4591">
        <v>-122.504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2</v>
      </c>
      <c r="J4591">
        <v>2</v>
      </c>
      <c r="K4591">
        <v>0</v>
      </c>
      <c r="L4591">
        <v>4</v>
      </c>
      <c r="M4591">
        <f>VLOOKUP(H4591,AE$2:$AJ$12,6,TRUE)</f>
        <v>0</v>
      </c>
      <c r="N4591">
        <f>VLOOKUP(I4591,AF$2:$AJ$12,5,TRUE)</f>
        <v>4</v>
      </c>
      <c r="O4591">
        <f>VLOOKUP(J4591,AG$2:$AJ$12,4,TRUE)</f>
        <v>4</v>
      </c>
      <c r="P4591">
        <f>VLOOKUP(K4591,AH$2:$AJ$12,3,TRUE)</f>
        <v>0</v>
      </c>
      <c r="Q4591">
        <f>VLOOKUP(L4591,AI$2:$AJ$12,2,TRUE)</f>
        <v>3</v>
      </c>
      <c r="T4591" t="str">
        <f t="shared" si="431"/>
        <v>Crimepoint.create(latitude:37.763, longitude:-122.504, drugdrink:0, misdemean:4, theft:4, violent:0, total:3, drugdrinkct:0, misdemeanct:2, theftct:2, violentct:0, totalct:4)</v>
      </c>
      <c r="U4591" t="str">
        <f t="shared" si="432"/>
        <v>{location: new google.maps.LatLng(37.763, -122.504), weight: 0},</v>
      </c>
      <c r="V4591" t="str">
        <f t="shared" si="427"/>
        <v>{location: new google.maps.LatLng(37.763, -122.504), weight: 0},</v>
      </c>
      <c r="W4591" t="str">
        <f t="shared" si="428"/>
        <v>{location: new google.maps.LatLng(37.763, -122.504), weight: 0},</v>
      </c>
      <c r="X4591" t="str">
        <f t="shared" si="429"/>
        <v>{location: new google.maps.LatLng(37.763, -122.504), weight: 0},</v>
      </c>
      <c r="Y4591" t="str">
        <f t="shared" si="430"/>
        <v>{location: new google.maps.LatLng(37.763, -122.504), weight: 0},</v>
      </c>
    </row>
    <row r="4592" spans="1:25" x14ac:dyDescent="0.2">
      <c r="A4592">
        <v>37.762999999999998</v>
      </c>
      <c r="B4592">
        <v>-122.503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4</v>
      </c>
      <c r="J4592">
        <v>1</v>
      </c>
      <c r="K4592">
        <v>0</v>
      </c>
      <c r="L4592">
        <v>5</v>
      </c>
      <c r="M4592">
        <f>VLOOKUP(H4592,AE$2:$AJ$12,6,TRUE)</f>
        <v>0</v>
      </c>
      <c r="N4592">
        <f>VLOOKUP(I4592,AF$2:$AJ$12,5,TRUE)</f>
        <v>6</v>
      </c>
      <c r="O4592">
        <f>VLOOKUP(J4592,AG$2:$AJ$12,4,TRUE)</f>
        <v>3</v>
      </c>
      <c r="P4592">
        <f>VLOOKUP(K4592,AH$2:$AJ$12,3,TRUE)</f>
        <v>0</v>
      </c>
      <c r="Q4592">
        <f>VLOOKUP(L4592,AI$2:$AJ$12,2,TRUE)</f>
        <v>4</v>
      </c>
      <c r="T4592" t="str">
        <f t="shared" si="431"/>
        <v>Crimepoint.create(latitude:37.763, longitude:-122.503, drugdrink:0, misdemean:6, theft:3, violent:0, total:4, drugdrinkct:0, misdemeanct:4, theftct:1, violentct:0, totalct:5)</v>
      </c>
      <c r="U4592" t="str">
        <f t="shared" si="432"/>
        <v>{location: new google.maps.LatLng(37.763, -122.503), weight: 0},</v>
      </c>
      <c r="V4592" t="str">
        <f t="shared" si="427"/>
        <v>{location: new google.maps.LatLng(37.763, -122.503), weight: 1},</v>
      </c>
      <c r="W4592" t="str">
        <f t="shared" si="428"/>
        <v>{location: new google.maps.LatLng(37.763, -122.503), weight: 0},</v>
      </c>
      <c r="X4592" t="str">
        <f t="shared" si="429"/>
        <v>{location: new google.maps.LatLng(37.763, -122.503), weight: 0},</v>
      </c>
      <c r="Y4592" t="str">
        <f t="shared" si="430"/>
        <v>{location: new google.maps.LatLng(37.763, -122.503), weight: 0},</v>
      </c>
    </row>
    <row r="4593" spans="1:25" x14ac:dyDescent="0.2">
      <c r="A4593">
        <v>37.762999999999998</v>
      </c>
      <c r="B4593">
        <v>-122.502</v>
      </c>
      <c r="C4593">
        <v>0</v>
      </c>
      <c r="D4593">
        <v>1</v>
      </c>
      <c r="E4593">
        <v>0</v>
      </c>
      <c r="F4593">
        <v>1</v>
      </c>
      <c r="G4593">
        <v>0</v>
      </c>
      <c r="H4593">
        <v>0</v>
      </c>
      <c r="I4593">
        <v>3</v>
      </c>
      <c r="J4593">
        <v>1</v>
      </c>
      <c r="K4593">
        <v>1</v>
      </c>
      <c r="L4593">
        <v>5</v>
      </c>
      <c r="M4593">
        <f>VLOOKUP(H4593,AE$2:$AJ$12,6,TRUE)</f>
        <v>0</v>
      </c>
      <c r="N4593">
        <f>VLOOKUP(I4593,AF$2:$AJ$12,5,TRUE)</f>
        <v>5</v>
      </c>
      <c r="O4593">
        <f>VLOOKUP(J4593,AG$2:$AJ$12,4,TRUE)</f>
        <v>3</v>
      </c>
      <c r="P4593">
        <f>VLOOKUP(K4593,AH$2:$AJ$12,3,TRUE)</f>
        <v>7</v>
      </c>
      <c r="Q4593">
        <f>VLOOKUP(L4593,AI$2:$AJ$12,2,TRUE)</f>
        <v>4</v>
      </c>
      <c r="T4593" t="str">
        <f t="shared" si="431"/>
        <v>Crimepoint.create(latitude:37.763, longitude:-122.502, drugdrink:0, misdemean:5, theft:3, violent:7, total:4, drugdrinkct:0, misdemeanct:3, theftct:1, violentct:1, totalct:5)</v>
      </c>
      <c r="U4593" t="str">
        <f t="shared" si="432"/>
        <v>{location: new google.maps.LatLng(37.763, -122.502), weight: 0},</v>
      </c>
      <c r="V4593" t="str">
        <f t="shared" si="427"/>
        <v>{location: new google.maps.LatLng(37.763, -122.502), weight: 1},</v>
      </c>
      <c r="W4593" t="str">
        <f t="shared" si="428"/>
        <v>{location: new google.maps.LatLng(37.763, -122.502), weight: 0},</v>
      </c>
      <c r="X4593" t="str">
        <f t="shared" si="429"/>
        <v>{location: new google.maps.LatLng(37.763, -122.502), weight: 1},</v>
      </c>
      <c r="Y4593" t="str">
        <f t="shared" si="430"/>
        <v>{location: new google.maps.LatLng(37.763, -122.502), weight: 0},</v>
      </c>
    </row>
    <row r="4594" spans="1:25" x14ac:dyDescent="0.2">
      <c r="A4594">
        <v>37.762999999999998</v>
      </c>
      <c r="B4594">
        <v>-122.501</v>
      </c>
      <c r="C4594">
        <v>0</v>
      </c>
      <c r="D4594">
        <v>0</v>
      </c>
      <c r="E4594">
        <v>1</v>
      </c>
      <c r="F4594">
        <v>3</v>
      </c>
      <c r="G4594">
        <v>1</v>
      </c>
      <c r="H4594">
        <v>0</v>
      </c>
      <c r="I4594">
        <v>1</v>
      </c>
      <c r="J4594">
        <v>5</v>
      </c>
      <c r="K4594">
        <v>4</v>
      </c>
      <c r="L4594">
        <v>10</v>
      </c>
      <c r="M4594">
        <f>VLOOKUP(H4594,AE$2:$AJ$12,6,TRUE)</f>
        <v>0</v>
      </c>
      <c r="N4594">
        <f>VLOOKUP(I4594,AF$2:$AJ$12,5,TRUE)</f>
        <v>2</v>
      </c>
      <c r="O4594">
        <f>VLOOKUP(J4594,AG$2:$AJ$12,4,TRUE)</f>
        <v>7</v>
      </c>
      <c r="P4594">
        <f>VLOOKUP(K4594,AH$2:$AJ$12,3,TRUE)</f>
        <v>8</v>
      </c>
      <c r="Q4594">
        <f>VLOOKUP(L4594,AI$2:$AJ$12,2,TRUE)</f>
        <v>6</v>
      </c>
      <c r="T4594" t="str">
        <f t="shared" si="431"/>
        <v>Crimepoint.create(latitude:37.763, longitude:-122.501, drugdrink:0, misdemean:2, theft:7, violent:8, total:6, drugdrinkct:0, misdemeanct:1, theftct:5, violentct:4, totalct:10)</v>
      </c>
      <c r="U4594" t="str">
        <f t="shared" si="432"/>
        <v>{location: new google.maps.LatLng(37.763, -122.501), weight: 0},</v>
      </c>
      <c r="V4594" t="str">
        <f t="shared" si="427"/>
        <v>{location: new google.maps.LatLng(37.763, -122.501), weight: 0},</v>
      </c>
      <c r="W4594" t="str">
        <f t="shared" si="428"/>
        <v>{location: new google.maps.LatLng(37.763, -122.501), weight: 1},</v>
      </c>
      <c r="X4594" t="str">
        <f t="shared" si="429"/>
        <v>{location: new google.maps.LatLng(37.763, -122.501), weight: 3},</v>
      </c>
      <c r="Y4594" t="str">
        <f t="shared" si="430"/>
        <v>{location: new google.maps.LatLng(37.763, -122.501), weight: 1},</v>
      </c>
    </row>
    <row r="4595" spans="1:25" x14ac:dyDescent="0.2">
      <c r="A4595">
        <v>37.762999999999998</v>
      </c>
      <c r="B4595">
        <v>-122.5</v>
      </c>
      <c r="C4595">
        <v>1</v>
      </c>
      <c r="D4595">
        <v>1</v>
      </c>
      <c r="E4595">
        <v>0</v>
      </c>
      <c r="F4595">
        <v>0</v>
      </c>
      <c r="G4595">
        <v>1</v>
      </c>
      <c r="H4595">
        <v>2</v>
      </c>
      <c r="I4595">
        <v>6</v>
      </c>
      <c r="J4595">
        <v>0</v>
      </c>
      <c r="K4595">
        <v>0</v>
      </c>
      <c r="L4595">
        <v>8</v>
      </c>
      <c r="M4595">
        <f>VLOOKUP(H4595,AE$2:$AJ$12,6,TRUE)</f>
        <v>9</v>
      </c>
      <c r="N4595">
        <f>VLOOKUP(I4595,AF$2:$AJ$12,5,TRUE)</f>
        <v>7</v>
      </c>
      <c r="O4595">
        <f>VLOOKUP(J4595,AG$2:$AJ$12,4,TRUE)</f>
        <v>0</v>
      </c>
      <c r="P4595">
        <f>VLOOKUP(K4595,AH$2:$AJ$12,3,TRUE)</f>
        <v>0</v>
      </c>
      <c r="Q4595">
        <f>VLOOKUP(L4595,AI$2:$AJ$12,2,TRUE)</f>
        <v>5</v>
      </c>
      <c r="T4595" t="str">
        <f t="shared" si="431"/>
        <v>Crimepoint.create(latitude:37.763, longitude:-122.5, drugdrink:9, misdemean:7, theft:0, violent:0, total:5, drugdrinkct:2, misdemeanct:6, theftct:0, violentct:0, totalct:8)</v>
      </c>
      <c r="U4595" t="str">
        <f t="shared" si="432"/>
        <v>{location: new google.maps.LatLng(37.763, -122.5), weight: 1},</v>
      </c>
      <c r="V4595" t="str">
        <f t="shared" si="427"/>
        <v>{location: new google.maps.LatLng(37.763, -122.5), weight: 1},</v>
      </c>
      <c r="W4595" t="str">
        <f t="shared" si="428"/>
        <v>{location: new google.maps.LatLng(37.763, -122.5), weight: 0},</v>
      </c>
      <c r="X4595" t="str">
        <f t="shared" si="429"/>
        <v>{location: new google.maps.LatLng(37.763, -122.5), weight: 0},</v>
      </c>
      <c r="Y4595" t="str">
        <f t="shared" si="430"/>
        <v>{location: new google.maps.LatLng(37.763, -122.5), weight: 1},</v>
      </c>
    </row>
    <row r="4596" spans="1:25" x14ac:dyDescent="0.2">
      <c r="A4596">
        <v>37.762999999999998</v>
      </c>
      <c r="B4596">
        <v>-122.499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M4596">
        <f>VLOOKUP(H4596,AE$2:$AJ$12,6,TRUE)</f>
        <v>0</v>
      </c>
      <c r="N4596">
        <f>VLOOKUP(I4596,AF$2:$AJ$12,5,TRUE)</f>
        <v>4</v>
      </c>
      <c r="O4596">
        <f>VLOOKUP(J4596,AG$2:$AJ$12,4,TRUE)</f>
        <v>0</v>
      </c>
      <c r="P4596">
        <f>VLOOKUP(K4596,AH$2:$AJ$12,3,TRUE)</f>
        <v>0</v>
      </c>
      <c r="Q4596">
        <f>VLOOKUP(L4596,AI$2:$AJ$12,2,TRUE)</f>
        <v>1</v>
      </c>
      <c r="T4596" t="str">
        <f t="shared" si="431"/>
        <v>Crimepoint.create(latitude:37.763, longitude:-122.499, drugdrink:0, misdemean:4, theft:0, violent:0, total:1, drugdrinkct:0, misdemeanct:2, theftct:0, violentct:0, totalct:2)</v>
      </c>
      <c r="U4596" t="str">
        <f t="shared" si="432"/>
        <v>{location: new google.maps.LatLng(37.763, -122.499), weight: 0},</v>
      </c>
      <c r="V4596" t="str">
        <f t="shared" si="427"/>
        <v>{location: new google.maps.LatLng(37.763, -122.499), weight: 0},</v>
      </c>
      <c r="W4596" t="str">
        <f t="shared" si="428"/>
        <v>{location: new google.maps.LatLng(37.763, -122.499), weight: 0},</v>
      </c>
      <c r="X4596" t="str">
        <f t="shared" si="429"/>
        <v>{location: new google.maps.LatLng(37.763, -122.499), weight: 0},</v>
      </c>
      <c r="Y4596" t="str">
        <f t="shared" si="430"/>
        <v>{location: new google.maps.LatLng(37.763, -122.499), weight: 0},</v>
      </c>
    </row>
    <row r="4597" spans="1:25" x14ac:dyDescent="0.2">
      <c r="A4597">
        <v>37.762999999999998</v>
      </c>
      <c r="B4597">
        <v>-122.498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1</v>
      </c>
      <c r="M4597">
        <f>VLOOKUP(H4597,AE$2:$AJ$12,6,TRUE)</f>
        <v>0</v>
      </c>
      <c r="N4597">
        <f>VLOOKUP(I4597,AF$2:$AJ$12,5,TRUE)</f>
        <v>0</v>
      </c>
      <c r="O4597">
        <f>VLOOKUP(J4597,AG$2:$AJ$12,4,TRUE)</f>
        <v>3</v>
      </c>
      <c r="P4597">
        <f>VLOOKUP(K4597,AH$2:$AJ$12,3,TRUE)</f>
        <v>0</v>
      </c>
      <c r="Q4597">
        <f>VLOOKUP(L4597,AI$2:$AJ$12,2,TRUE)</f>
        <v>0</v>
      </c>
      <c r="T4597" t="str">
        <f t="shared" si="431"/>
        <v>Crimepoint.create(latitude:37.763, longitude:-122.498, drugdrink:0, misdemean:0, theft:3, violent:0, total:0, drugdrinkct:0, misdemeanct:0, theftct:1, violentct:0, totalct:1)</v>
      </c>
      <c r="U4597" t="str">
        <f t="shared" si="432"/>
        <v>{location: new google.maps.LatLng(37.763, -122.498), weight: 0},</v>
      </c>
      <c r="V4597" t="str">
        <f t="shared" si="427"/>
        <v>{location: new google.maps.LatLng(37.763, -122.498), weight: 0},</v>
      </c>
      <c r="W4597" t="str">
        <f t="shared" si="428"/>
        <v>{location: new google.maps.LatLng(37.763, -122.498), weight: 0},</v>
      </c>
      <c r="X4597" t="str">
        <f t="shared" si="429"/>
        <v>{location: new google.maps.LatLng(37.763, -122.498), weight: 0},</v>
      </c>
      <c r="Y4597" t="str">
        <f t="shared" si="430"/>
        <v>{location: new google.maps.LatLng(37.763, -122.498), weight: 0},</v>
      </c>
    </row>
    <row r="4598" spans="1:25" x14ac:dyDescent="0.2">
      <c r="A4598">
        <v>37.762999999999998</v>
      </c>
      <c r="B4598">
        <v>-122.497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2</v>
      </c>
      <c r="J4598">
        <v>2</v>
      </c>
      <c r="K4598">
        <v>1</v>
      </c>
      <c r="L4598">
        <v>5</v>
      </c>
      <c r="M4598">
        <f>VLOOKUP(H4598,AE$2:$AJ$12,6,TRUE)</f>
        <v>0</v>
      </c>
      <c r="N4598">
        <f>VLOOKUP(I4598,AF$2:$AJ$12,5,TRUE)</f>
        <v>4</v>
      </c>
      <c r="O4598">
        <f>VLOOKUP(J4598,AG$2:$AJ$12,4,TRUE)</f>
        <v>4</v>
      </c>
      <c r="P4598">
        <f>VLOOKUP(K4598,AH$2:$AJ$12,3,TRUE)</f>
        <v>7</v>
      </c>
      <c r="Q4598">
        <f>VLOOKUP(L4598,AI$2:$AJ$12,2,TRUE)</f>
        <v>4</v>
      </c>
      <c r="T4598" t="str">
        <f t="shared" si="431"/>
        <v>Crimepoint.create(latitude:37.763, longitude:-122.497, drugdrink:0, misdemean:4, theft:4, violent:7, total:4, drugdrinkct:0, misdemeanct:2, theftct:2, violentct:1, totalct:5)</v>
      </c>
      <c r="U4598" t="str">
        <f t="shared" si="432"/>
        <v>{location: new google.maps.LatLng(37.763, -122.497), weight: 0},</v>
      </c>
      <c r="V4598" t="str">
        <f t="shared" si="427"/>
        <v>{location: new google.maps.LatLng(37.763, -122.497), weight: 0},</v>
      </c>
      <c r="W4598" t="str">
        <f t="shared" si="428"/>
        <v>{location: new google.maps.LatLng(37.763, -122.497), weight: 0},</v>
      </c>
      <c r="X4598" t="str">
        <f t="shared" si="429"/>
        <v>{location: new google.maps.LatLng(37.763, -122.497), weight: 1},</v>
      </c>
      <c r="Y4598" t="str">
        <f t="shared" si="430"/>
        <v>{location: new google.maps.LatLng(37.763, -122.497), weight: 0},</v>
      </c>
    </row>
    <row r="4599" spans="1:25" x14ac:dyDescent="0.2">
      <c r="A4599">
        <v>37.762999999999998</v>
      </c>
      <c r="B4599">
        <v>-122.495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</v>
      </c>
      <c r="J4599">
        <v>0</v>
      </c>
      <c r="K4599">
        <v>0</v>
      </c>
      <c r="L4599">
        <v>2</v>
      </c>
      <c r="M4599">
        <f>VLOOKUP(H4599,AE$2:$AJ$12,6,TRUE)</f>
        <v>0</v>
      </c>
      <c r="N4599">
        <f>VLOOKUP(I4599,AF$2:$AJ$12,5,TRUE)</f>
        <v>4</v>
      </c>
      <c r="O4599">
        <f>VLOOKUP(J4599,AG$2:$AJ$12,4,TRUE)</f>
        <v>0</v>
      </c>
      <c r="P4599">
        <f>VLOOKUP(K4599,AH$2:$AJ$12,3,TRUE)</f>
        <v>0</v>
      </c>
      <c r="Q4599">
        <f>VLOOKUP(L4599,AI$2:$AJ$12,2,TRUE)</f>
        <v>1</v>
      </c>
      <c r="T4599" t="str">
        <f t="shared" si="431"/>
        <v>Crimepoint.create(latitude:37.763, longitude:-122.495, drugdrink:0, misdemean:4, theft:0, violent:0, total:1, drugdrinkct:0, misdemeanct:2, theftct:0, violentct:0, totalct:2)</v>
      </c>
      <c r="U4599" t="str">
        <f t="shared" si="432"/>
        <v>{location: new google.maps.LatLng(37.763, -122.495), weight: 0},</v>
      </c>
      <c r="V4599" t="str">
        <f t="shared" si="427"/>
        <v>{location: new google.maps.LatLng(37.763, -122.495), weight: 0},</v>
      </c>
      <c r="W4599" t="str">
        <f t="shared" si="428"/>
        <v>{location: new google.maps.LatLng(37.763, -122.495), weight: 0},</v>
      </c>
      <c r="X4599" t="str">
        <f t="shared" si="429"/>
        <v>{location: new google.maps.LatLng(37.763, -122.495), weight: 0},</v>
      </c>
      <c r="Y4599" t="str">
        <f t="shared" si="430"/>
        <v>{location: new google.maps.LatLng(37.763, -122.495), weight: 0},</v>
      </c>
    </row>
    <row r="4600" spans="1:25" x14ac:dyDescent="0.2">
      <c r="A4600">
        <v>37.762999999999998</v>
      </c>
      <c r="B4600">
        <v>-122.494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1</v>
      </c>
      <c r="M4600">
        <f>VLOOKUP(H4600,AE$2:$AJ$12,6,TRUE)</f>
        <v>0</v>
      </c>
      <c r="N4600">
        <f>VLOOKUP(I4600,AF$2:$AJ$12,5,TRUE)</f>
        <v>0</v>
      </c>
      <c r="O4600">
        <f>VLOOKUP(J4600,AG$2:$AJ$12,4,TRUE)</f>
        <v>3</v>
      </c>
      <c r="P4600">
        <f>VLOOKUP(K4600,AH$2:$AJ$12,3,TRUE)</f>
        <v>0</v>
      </c>
      <c r="Q4600">
        <f>VLOOKUP(L4600,AI$2:$AJ$12,2,TRUE)</f>
        <v>0</v>
      </c>
      <c r="T4600" t="str">
        <f t="shared" si="431"/>
        <v>Crimepoint.create(latitude:37.763, longitude:-122.494, drugdrink:0, misdemean:0, theft:3, violent:0, total:0, drugdrinkct:0, misdemeanct:0, theftct:1, violentct:0, totalct:1)</v>
      </c>
      <c r="U4600" t="str">
        <f t="shared" si="432"/>
        <v>{location: new google.maps.LatLng(37.763, -122.494), weight: 0},</v>
      </c>
      <c r="V4600" t="str">
        <f t="shared" si="427"/>
        <v>{location: new google.maps.LatLng(37.763, -122.494), weight: 0},</v>
      </c>
      <c r="W4600" t="str">
        <f t="shared" si="428"/>
        <v>{location: new google.maps.LatLng(37.763, -122.494), weight: 0},</v>
      </c>
      <c r="X4600" t="str">
        <f t="shared" si="429"/>
        <v>{location: new google.maps.LatLng(37.763, -122.494), weight: 0},</v>
      </c>
      <c r="Y4600" t="str">
        <f t="shared" si="430"/>
        <v>{location: new google.maps.LatLng(37.763, -122.494), weight: 0},</v>
      </c>
    </row>
    <row r="4601" spans="1:25" x14ac:dyDescent="0.2">
      <c r="A4601">
        <v>37.762999999999998</v>
      </c>
      <c r="B4601">
        <v>-122.49299999999999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2</v>
      </c>
      <c r="J4601">
        <v>1</v>
      </c>
      <c r="K4601">
        <v>2</v>
      </c>
      <c r="L4601">
        <v>5</v>
      </c>
      <c r="M4601">
        <f>VLOOKUP(H4601,AE$2:$AJ$12,6,TRUE)</f>
        <v>0</v>
      </c>
      <c r="N4601">
        <f>VLOOKUP(I4601,AF$2:$AJ$12,5,TRUE)</f>
        <v>4</v>
      </c>
      <c r="O4601">
        <f>VLOOKUP(J4601,AG$2:$AJ$12,4,TRUE)</f>
        <v>3</v>
      </c>
      <c r="P4601">
        <f>VLOOKUP(K4601,AH$2:$AJ$12,3,TRUE)</f>
        <v>7</v>
      </c>
      <c r="Q4601">
        <f>VLOOKUP(L4601,AI$2:$AJ$12,2,TRUE)</f>
        <v>4</v>
      </c>
      <c r="T4601" t="str">
        <f t="shared" si="431"/>
        <v>Crimepoint.create(latitude:37.763, longitude:-122.493, drugdrink:0, misdemean:4, theft:3, violent:7, total:4, drugdrinkct:0, misdemeanct:2, theftct:1, violentct:2, totalct:5)</v>
      </c>
      <c r="U4601" t="str">
        <f t="shared" si="432"/>
        <v>{location: new google.maps.LatLng(37.763, -122.493), weight: 0},</v>
      </c>
      <c r="V4601" t="str">
        <f t="shared" si="427"/>
        <v>{location: new google.maps.LatLng(37.763, -122.493), weight: 0},</v>
      </c>
      <c r="W4601" t="str">
        <f t="shared" si="428"/>
        <v>{location: new google.maps.LatLng(37.763, -122.493), weight: 0},</v>
      </c>
      <c r="X4601" t="str">
        <f t="shared" si="429"/>
        <v>{location: new google.maps.LatLng(37.763, -122.493), weight: 1},</v>
      </c>
      <c r="Y4601" t="str">
        <f t="shared" si="430"/>
        <v>{location: new google.maps.LatLng(37.763, -122.493), weight: 0},</v>
      </c>
    </row>
    <row r="4602" spans="1:25" x14ac:dyDescent="0.2">
      <c r="A4602">
        <v>37.762999999999998</v>
      </c>
      <c r="B4602">
        <v>-122.492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f>VLOOKUP(H4602,AE$2:$AJ$12,6,TRUE)</f>
        <v>0</v>
      </c>
      <c r="N4602">
        <f>VLOOKUP(I4602,AF$2:$AJ$12,5,TRUE)</f>
        <v>0</v>
      </c>
      <c r="O4602">
        <f>VLOOKUP(J4602,AG$2:$AJ$12,4,TRUE)</f>
        <v>3</v>
      </c>
      <c r="P4602">
        <f>VLOOKUP(K4602,AH$2:$AJ$12,3,TRUE)</f>
        <v>0</v>
      </c>
      <c r="Q4602">
        <f>VLOOKUP(L4602,AI$2:$AJ$12,2,TRUE)</f>
        <v>0</v>
      </c>
      <c r="T4602" t="str">
        <f t="shared" si="431"/>
        <v>Crimepoint.create(latitude:37.763, longitude:-122.492, drugdrink:0, misdemean:0, theft:3, violent:0, total:0, drugdrinkct:0, misdemeanct:0, theftct:1, violentct:0, totalct:1)</v>
      </c>
      <c r="U4602" t="str">
        <f t="shared" si="432"/>
        <v>{location: new google.maps.LatLng(37.763, -122.492), weight: 0},</v>
      </c>
      <c r="V4602" t="str">
        <f t="shared" si="427"/>
        <v>{location: new google.maps.LatLng(37.763, -122.492), weight: 0},</v>
      </c>
      <c r="W4602" t="str">
        <f t="shared" si="428"/>
        <v>{location: new google.maps.LatLng(37.763, -122.492), weight: 0},</v>
      </c>
      <c r="X4602" t="str">
        <f t="shared" si="429"/>
        <v>{location: new google.maps.LatLng(37.763, -122.492), weight: 0},</v>
      </c>
      <c r="Y4602" t="str">
        <f t="shared" si="430"/>
        <v>{location: new google.maps.LatLng(37.763, -122.492), weight: 0},</v>
      </c>
    </row>
    <row r="4603" spans="1:25" x14ac:dyDescent="0.2">
      <c r="A4603">
        <v>37.762999999999998</v>
      </c>
      <c r="B4603">
        <v>-122.489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</v>
      </c>
      <c r="M4603">
        <f>VLOOKUP(H4603,AE$2:$AJ$12,6,TRUE)</f>
        <v>0</v>
      </c>
      <c r="N4603">
        <f>VLOOKUP(I4603,AF$2:$AJ$12,5,TRUE)</f>
        <v>2</v>
      </c>
      <c r="O4603">
        <f>VLOOKUP(J4603,AG$2:$AJ$12,4,TRUE)</f>
        <v>3</v>
      </c>
      <c r="P4603">
        <f>VLOOKUP(K4603,AH$2:$AJ$12,3,TRUE)</f>
        <v>0</v>
      </c>
      <c r="Q4603">
        <f>VLOOKUP(L4603,AI$2:$AJ$12,2,TRUE)</f>
        <v>1</v>
      </c>
      <c r="T4603" t="str">
        <f t="shared" si="431"/>
        <v>Crimepoint.create(latitude:37.763, longitude:-122.489, drugdrink:0, misdemean:2, theft:3, violent:0, total:1, drugdrinkct:0, misdemeanct:1, theftct:1, violentct:0, totalct:2)</v>
      </c>
      <c r="U4603" t="str">
        <f t="shared" si="432"/>
        <v>{location: new google.maps.LatLng(37.763, -122.489), weight: 0},</v>
      </c>
      <c r="V4603" t="str">
        <f t="shared" si="427"/>
        <v>{location: new google.maps.LatLng(37.763, -122.489), weight: 0},</v>
      </c>
      <c r="W4603" t="str">
        <f t="shared" si="428"/>
        <v>{location: new google.maps.LatLng(37.763, -122.489), weight: 0},</v>
      </c>
      <c r="X4603" t="str">
        <f t="shared" si="429"/>
        <v>{location: new google.maps.LatLng(37.763, -122.489), weight: 0},</v>
      </c>
      <c r="Y4603" t="str">
        <f t="shared" si="430"/>
        <v>{location: new google.maps.LatLng(37.763, -122.489), weight: 0},</v>
      </c>
    </row>
    <row r="4604" spans="1:25" x14ac:dyDescent="0.2">
      <c r="A4604">
        <v>37.762999999999998</v>
      </c>
      <c r="B4604">
        <v>-122.488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0</v>
      </c>
      <c r="L4604">
        <v>2</v>
      </c>
      <c r="M4604">
        <f>VLOOKUP(H4604,AE$2:$AJ$12,6,TRUE)</f>
        <v>0</v>
      </c>
      <c r="N4604">
        <f>VLOOKUP(I4604,AF$2:$AJ$12,5,TRUE)</f>
        <v>2</v>
      </c>
      <c r="O4604">
        <f>VLOOKUP(J4604,AG$2:$AJ$12,4,TRUE)</f>
        <v>3</v>
      </c>
      <c r="P4604">
        <f>VLOOKUP(K4604,AH$2:$AJ$12,3,TRUE)</f>
        <v>0</v>
      </c>
      <c r="Q4604">
        <f>VLOOKUP(L4604,AI$2:$AJ$12,2,TRUE)</f>
        <v>1</v>
      </c>
      <c r="T4604" t="str">
        <f t="shared" si="431"/>
        <v>Crimepoint.create(latitude:37.763, longitude:-122.488, drugdrink:0, misdemean:2, theft:3, violent:0, total:1, drugdrinkct:0, misdemeanct:1, theftct:1, violentct:0, totalct:2)</v>
      </c>
      <c r="U4604" t="str">
        <f t="shared" si="432"/>
        <v>{location: new google.maps.LatLng(37.763, -122.488), weight: 0},</v>
      </c>
      <c r="V4604" t="str">
        <f t="shared" si="427"/>
        <v>{location: new google.maps.LatLng(37.763, -122.488), weight: 0},</v>
      </c>
      <c r="W4604" t="str">
        <f t="shared" si="428"/>
        <v>{location: new google.maps.LatLng(37.763, -122.488), weight: 0},</v>
      </c>
      <c r="X4604" t="str">
        <f t="shared" si="429"/>
        <v>{location: new google.maps.LatLng(37.763, -122.488), weight: 0},</v>
      </c>
      <c r="Y4604" t="str">
        <f t="shared" si="430"/>
        <v>{location: new google.maps.LatLng(37.763, -122.488), weight: 0},</v>
      </c>
    </row>
    <row r="4605" spans="1:25" x14ac:dyDescent="0.2">
      <c r="A4605">
        <v>37.762999999999998</v>
      </c>
      <c r="B4605">
        <v>-122.48699999999999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3</v>
      </c>
      <c r="K4605">
        <v>0</v>
      </c>
      <c r="L4605">
        <v>4</v>
      </c>
      <c r="M4605">
        <f>VLOOKUP(H4605,AE$2:$AJ$12,6,TRUE)</f>
        <v>0</v>
      </c>
      <c r="N4605">
        <f>VLOOKUP(I4605,AF$2:$AJ$12,5,TRUE)</f>
        <v>2</v>
      </c>
      <c r="O4605">
        <f>VLOOKUP(J4605,AG$2:$AJ$12,4,TRUE)</f>
        <v>5</v>
      </c>
      <c r="P4605">
        <f>VLOOKUP(K4605,AH$2:$AJ$12,3,TRUE)</f>
        <v>0</v>
      </c>
      <c r="Q4605">
        <f>VLOOKUP(L4605,AI$2:$AJ$12,2,TRUE)</f>
        <v>3</v>
      </c>
      <c r="T4605" t="str">
        <f t="shared" si="431"/>
        <v>Crimepoint.create(latitude:37.763, longitude:-122.487, drugdrink:0, misdemean:2, theft:5, violent:0, total:3, drugdrinkct:0, misdemeanct:1, theftct:3, violentct:0, totalct:4)</v>
      </c>
      <c r="U4605" t="str">
        <f t="shared" si="432"/>
        <v>{location: new google.maps.LatLng(37.763, -122.487), weight: 0},</v>
      </c>
      <c r="V4605" t="str">
        <f t="shared" si="427"/>
        <v>{location: new google.maps.LatLng(37.763, -122.487), weight: 0},</v>
      </c>
      <c r="W4605" t="str">
        <f t="shared" si="428"/>
        <v>{location: new google.maps.LatLng(37.763, -122.487), weight: 0},</v>
      </c>
      <c r="X4605" t="str">
        <f t="shared" si="429"/>
        <v>{location: new google.maps.LatLng(37.763, -122.487), weight: 0},</v>
      </c>
      <c r="Y4605" t="str">
        <f t="shared" si="430"/>
        <v>{location: new google.maps.LatLng(37.763, -122.487), weight: 0},</v>
      </c>
    </row>
    <row r="4606" spans="1:25" x14ac:dyDescent="0.2">
      <c r="A4606">
        <v>37.762999999999998</v>
      </c>
      <c r="B4606">
        <v>-122.486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2</v>
      </c>
      <c r="M4606">
        <f>VLOOKUP(H4606,AE$2:$AJ$12,6,TRUE)</f>
        <v>0</v>
      </c>
      <c r="N4606">
        <f>VLOOKUP(I4606,AF$2:$AJ$12,5,TRUE)</f>
        <v>2</v>
      </c>
      <c r="O4606">
        <f>VLOOKUP(J4606,AG$2:$AJ$12,4,TRUE)</f>
        <v>3</v>
      </c>
      <c r="P4606">
        <f>VLOOKUP(K4606,AH$2:$AJ$12,3,TRUE)</f>
        <v>0</v>
      </c>
      <c r="Q4606">
        <f>VLOOKUP(L4606,AI$2:$AJ$12,2,TRUE)</f>
        <v>1</v>
      </c>
      <c r="T4606" t="str">
        <f t="shared" si="431"/>
        <v>Crimepoint.create(latitude:37.763, longitude:-122.486, drugdrink:0, misdemean:2, theft:3, violent:0, total:1, drugdrinkct:0, misdemeanct:1, theftct:1, violentct:0, totalct:2)</v>
      </c>
      <c r="U4606" t="str">
        <f t="shared" si="432"/>
        <v>{location: new google.maps.LatLng(37.763, -122.486), weight: 0},</v>
      </c>
      <c r="V4606" t="str">
        <f t="shared" si="427"/>
        <v>{location: new google.maps.LatLng(37.763, -122.486), weight: 0},</v>
      </c>
      <c r="W4606" t="str">
        <f t="shared" si="428"/>
        <v>{location: new google.maps.LatLng(37.763, -122.486), weight: 0},</v>
      </c>
      <c r="X4606" t="str">
        <f t="shared" si="429"/>
        <v>{location: new google.maps.LatLng(37.763, -122.486), weight: 0},</v>
      </c>
      <c r="Y4606" t="str">
        <f t="shared" si="430"/>
        <v>{location: new google.maps.LatLng(37.763, -122.486), weight: 0},</v>
      </c>
    </row>
    <row r="4607" spans="1:25" x14ac:dyDescent="0.2">
      <c r="A4607">
        <v>37.762999999999998</v>
      </c>
      <c r="B4607">
        <v>-122.485</v>
      </c>
      <c r="C4607">
        <v>0</v>
      </c>
      <c r="D4607">
        <v>2</v>
      </c>
      <c r="E4607">
        <v>0</v>
      </c>
      <c r="F4607">
        <v>0</v>
      </c>
      <c r="G4607">
        <v>1</v>
      </c>
      <c r="H4607">
        <v>0</v>
      </c>
      <c r="I4607">
        <v>8</v>
      </c>
      <c r="J4607">
        <v>3</v>
      </c>
      <c r="K4607">
        <v>0</v>
      </c>
      <c r="L4607">
        <v>11</v>
      </c>
      <c r="M4607">
        <f>VLOOKUP(H4607,AE$2:$AJ$12,6,TRUE)</f>
        <v>0</v>
      </c>
      <c r="N4607">
        <f>VLOOKUP(I4607,AF$2:$AJ$12,5,TRUE)</f>
        <v>7</v>
      </c>
      <c r="O4607">
        <f>VLOOKUP(J4607,AG$2:$AJ$12,4,TRUE)</f>
        <v>5</v>
      </c>
      <c r="P4607">
        <f>VLOOKUP(K4607,AH$2:$AJ$12,3,TRUE)</f>
        <v>0</v>
      </c>
      <c r="Q4607">
        <f>VLOOKUP(L4607,AI$2:$AJ$12,2,TRUE)</f>
        <v>6</v>
      </c>
      <c r="T4607" t="str">
        <f t="shared" si="431"/>
        <v>Crimepoint.create(latitude:37.763, longitude:-122.485, drugdrink:0, misdemean:7, theft:5, violent:0, total:6, drugdrinkct:0, misdemeanct:8, theftct:3, violentct:0, totalct:11)</v>
      </c>
      <c r="U4607" t="str">
        <f t="shared" si="432"/>
        <v>{location: new google.maps.LatLng(37.763, -122.485), weight: 0},</v>
      </c>
      <c r="V4607" t="str">
        <f t="shared" si="427"/>
        <v>{location: new google.maps.LatLng(37.763, -122.485), weight: 2},</v>
      </c>
      <c r="W4607" t="str">
        <f t="shared" si="428"/>
        <v>{location: new google.maps.LatLng(37.763, -122.485), weight: 0},</v>
      </c>
      <c r="X4607" t="str">
        <f t="shared" si="429"/>
        <v>{location: new google.maps.LatLng(37.763, -122.485), weight: 0},</v>
      </c>
      <c r="Y4607" t="str">
        <f t="shared" si="430"/>
        <v>{location: new google.maps.LatLng(37.763, -122.485), weight: 1},</v>
      </c>
    </row>
    <row r="4608" spans="1:25" x14ac:dyDescent="0.2">
      <c r="A4608">
        <v>37.762999999999998</v>
      </c>
      <c r="B4608">
        <v>-122.48399999999999</v>
      </c>
      <c r="C4608">
        <v>0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6</v>
      </c>
      <c r="J4608">
        <v>2</v>
      </c>
      <c r="K4608">
        <v>0</v>
      </c>
      <c r="L4608">
        <v>8</v>
      </c>
      <c r="M4608">
        <f>VLOOKUP(H4608,AE$2:$AJ$12,6,TRUE)</f>
        <v>0</v>
      </c>
      <c r="N4608">
        <f>VLOOKUP(I4608,AF$2:$AJ$12,5,TRUE)</f>
        <v>7</v>
      </c>
      <c r="O4608">
        <f>VLOOKUP(J4608,AG$2:$AJ$12,4,TRUE)</f>
        <v>4</v>
      </c>
      <c r="P4608">
        <f>VLOOKUP(K4608,AH$2:$AJ$12,3,TRUE)</f>
        <v>0</v>
      </c>
      <c r="Q4608">
        <f>VLOOKUP(L4608,AI$2:$AJ$12,2,TRUE)</f>
        <v>5</v>
      </c>
      <c r="T4608" t="str">
        <f t="shared" si="431"/>
        <v>Crimepoint.create(latitude:37.763, longitude:-122.484, drugdrink:0, misdemean:7, theft:4, violent:0, total:5, drugdrinkct:0, misdemeanct:6, theftct:2, violentct:0, totalct:8)</v>
      </c>
      <c r="U4608" t="str">
        <f t="shared" si="432"/>
        <v>{location: new google.maps.LatLng(37.763, -122.484), weight: 0},</v>
      </c>
      <c r="V4608" t="str">
        <f t="shared" si="427"/>
        <v>{location: new google.maps.LatLng(37.763, -122.484), weight: 1},</v>
      </c>
      <c r="W4608" t="str">
        <f t="shared" si="428"/>
        <v>{location: new google.maps.LatLng(37.763, -122.484), weight: 0},</v>
      </c>
      <c r="X4608" t="str">
        <f t="shared" si="429"/>
        <v>{location: new google.maps.LatLng(37.763, -122.484), weight: 0},</v>
      </c>
      <c r="Y4608" t="str">
        <f t="shared" si="430"/>
        <v>{location: new google.maps.LatLng(37.763, -122.484), weight: 1},</v>
      </c>
    </row>
    <row r="4609" spans="1:25" x14ac:dyDescent="0.2">
      <c r="A4609">
        <v>37.762999999999998</v>
      </c>
      <c r="B4609">
        <v>-122.483</v>
      </c>
      <c r="C4609">
        <v>0</v>
      </c>
      <c r="D4609">
        <v>1</v>
      </c>
      <c r="E4609">
        <v>1</v>
      </c>
      <c r="F4609">
        <v>2</v>
      </c>
      <c r="G4609">
        <v>1</v>
      </c>
      <c r="H4609">
        <v>0</v>
      </c>
      <c r="I4609">
        <v>5</v>
      </c>
      <c r="J4609">
        <v>4</v>
      </c>
      <c r="K4609">
        <v>3</v>
      </c>
      <c r="L4609">
        <v>12</v>
      </c>
      <c r="M4609">
        <f>VLOOKUP(H4609,AE$2:$AJ$12,6,TRUE)</f>
        <v>0</v>
      </c>
      <c r="N4609">
        <f>VLOOKUP(I4609,AF$2:$AJ$12,5,TRUE)</f>
        <v>6</v>
      </c>
      <c r="O4609">
        <f>VLOOKUP(J4609,AG$2:$AJ$12,4,TRUE)</f>
        <v>6</v>
      </c>
      <c r="P4609">
        <f>VLOOKUP(K4609,AH$2:$AJ$12,3,TRUE)</f>
        <v>8</v>
      </c>
      <c r="Q4609">
        <f>VLOOKUP(L4609,AI$2:$AJ$12,2,TRUE)</f>
        <v>6</v>
      </c>
      <c r="T4609" t="str">
        <f t="shared" si="431"/>
        <v>Crimepoint.create(latitude:37.763, longitude:-122.483, drugdrink:0, misdemean:6, theft:6, violent:8, total:6, drugdrinkct:0, misdemeanct:5, theftct:4, violentct:3, totalct:12)</v>
      </c>
      <c r="U4609" t="str">
        <f t="shared" si="432"/>
        <v>{location: new google.maps.LatLng(37.763, -122.483), weight: 0},</v>
      </c>
      <c r="V4609" t="str">
        <f t="shared" si="427"/>
        <v>{location: new google.maps.LatLng(37.763, -122.483), weight: 1},</v>
      </c>
      <c r="W4609" t="str">
        <f t="shared" si="428"/>
        <v>{location: new google.maps.LatLng(37.763, -122.483), weight: 1},</v>
      </c>
      <c r="X4609" t="str">
        <f t="shared" si="429"/>
        <v>{location: new google.maps.LatLng(37.763, -122.483), weight: 2},</v>
      </c>
      <c r="Y4609" t="str">
        <f t="shared" si="430"/>
        <v>{location: new google.maps.LatLng(37.763, -122.483), weight: 1},</v>
      </c>
    </row>
    <row r="4610" spans="1:25" x14ac:dyDescent="0.2">
      <c r="A4610">
        <v>37.762999999999998</v>
      </c>
      <c r="B4610">
        <v>-122.482</v>
      </c>
      <c r="C4610">
        <v>0</v>
      </c>
      <c r="D4610">
        <v>2</v>
      </c>
      <c r="E4610">
        <v>2</v>
      </c>
      <c r="F4610">
        <v>3</v>
      </c>
      <c r="G4610">
        <v>2</v>
      </c>
      <c r="H4610">
        <v>0</v>
      </c>
      <c r="I4610">
        <v>7</v>
      </c>
      <c r="J4610">
        <v>11</v>
      </c>
      <c r="K4610">
        <v>4</v>
      </c>
      <c r="L4610">
        <v>22</v>
      </c>
      <c r="M4610">
        <f>VLOOKUP(H4610,AE$2:$AJ$12,6,TRUE)</f>
        <v>0</v>
      </c>
      <c r="N4610">
        <f>VLOOKUP(I4610,AF$2:$AJ$12,5,TRUE)</f>
        <v>7</v>
      </c>
      <c r="O4610">
        <f>VLOOKUP(J4610,AG$2:$AJ$12,4,TRUE)</f>
        <v>8</v>
      </c>
      <c r="P4610">
        <f>VLOOKUP(K4610,AH$2:$AJ$12,3,TRUE)</f>
        <v>8</v>
      </c>
      <c r="Q4610">
        <f>VLOOKUP(L4610,AI$2:$AJ$12,2,TRUE)</f>
        <v>8</v>
      </c>
      <c r="T4610" t="str">
        <f t="shared" si="431"/>
        <v>Crimepoint.create(latitude:37.763, longitude:-122.482, drugdrink:0, misdemean:7, theft:8, violent:8, total:8, drugdrinkct:0, misdemeanct:7, theftct:11, violentct:4, totalct:22)</v>
      </c>
      <c r="U4610" t="str">
        <f t="shared" si="432"/>
        <v>{location: new google.maps.LatLng(37.763, -122.482), weight: 0},</v>
      </c>
      <c r="V4610" t="str">
        <f t="shared" si="427"/>
        <v>{location: new google.maps.LatLng(37.763, -122.482), weight: 2},</v>
      </c>
      <c r="W4610" t="str">
        <f t="shared" si="428"/>
        <v>{location: new google.maps.LatLng(37.763, -122.482), weight: 2},</v>
      </c>
      <c r="X4610" t="str">
        <f t="shared" si="429"/>
        <v>{location: new google.maps.LatLng(37.763, -122.482), weight: 3},</v>
      </c>
      <c r="Y4610" t="str">
        <f t="shared" si="430"/>
        <v>{location: new google.maps.LatLng(37.763, -122.482), weight: 2},</v>
      </c>
    </row>
    <row r="4611" spans="1:25" x14ac:dyDescent="0.2">
      <c r="A4611">
        <v>37.762999999999998</v>
      </c>
      <c r="B4611">
        <v>-122.48099999999999</v>
      </c>
      <c r="C4611">
        <v>0</v>
      </c>
      <c r="D4611">
        <v>1</v>
      </c>
      <c r="E4611">
        <v>1</v>
      </c>
      <c r="F4611">
        <v>0</v>
      </c>
      <c r="G4611">
        <v>1</v>
      </c>
      <c r="H4611">
        <v>0</v>
      </c>
      <c r="I4611">
        <v>6</v>
      </c>
      <c r="J4611">
        <v>6</v>
      </c>
      <c r="K4611">
        <v>0</v>
      </c>
      <c r="L4611">
        <v>12</v>
      </c>
      <c r="M4611">
        <f>VLOOKUP(H4611,AE$2:$AJ$12,6,TRUE)</f>
        <v>0</v>
      </c>
      <c r="N4611">
        <f>VLOOKUP(I4611,AF$2:$AJ$12,5,TRUE)</f>
        <v>7</v>
      </c>
      <c r="O4611">
        <f>VLOOKUP(J4611,AG$2:$AJ$12,4,TRUE)</f>
        <v>7</v>
      </c>
      <c r="P4611">
        <f>VLOOKUP(K4611,AH$2:$AJ$12,3,TRUE)</f>
        <v>0</v>
      </c>
      <c r="Q4611">
        <f>VLOOKUP(L4611,AI$2:$AJ$12,2,TRUE)</f>
        <v>6</v>
      </c>
      <c r="T4611" t="str">
        <f t="shared" si="431"/>
        <v>Crimepoint.create(latitude:37.763, longitude:-122.481, drugdrink:0, misdemean:7, theft:7, violent:0, total:6, drugdrinkct:0, misdemeanct:6, theftct:6, violentct:0, totalct:12)</v>
      </c>
      <c r="U4611" t="str">
        <f t="shared" si="432"/>
        <v>{location: new google.maps.LatLng(37.763, -122.481), weight: 0},</v>
      </c>
      <c r="V4611" t="str">
        <f t="shared" ref="V4611:V4674" si="433">$Z$2&amp;$A4611&amp;$AA$2&amp;$B4611&amp;$AB$2&amp;D4611&amp;$AC$2</f>
        <v>{location: new google.maps.LatLng(37.763, -122.481), weight: 1},</v>
      </c>
      <c r="W4611" t="str">
        <f t="shared" ref="W4611:W4674" si="434">$Z$2&amp;$A4611&amp;$AA$2&amp;$B4611&amp;$AB$2&amp;E4611&amp;$AC$2</f>
        <v>{location: new google.maps.LatLng(37.763, -122.481), weight: 1},</v>
      </c>
      <c r="X4611" t="str">
        <f t="shared" ref="X4611:X4674" si="435">$Z$2&amp;$A4611&amp;$AA$2&amp;$B4611&amp;$AB$2&amp;F4611&amp;$AC$2</f>
        <v>{location: new google.maps.LatLng(37.763, -122.481), weight: 0},</v>
      </c>
      <c r="Y4611" t="str">
        <f t="shared" ref="Y4611:Y4674" si="436">$Z$2&amp;$A4611&amp;$AA$2&amp;$B4611&amp;$AB$2&amp;G4611&amp;$AC$2</f>
        <v>{location: new google.maps.LatLng(37.763, -122.481), weight: 1},</v>
      </c>
    </row>
    <row r="4612" spans="1:25" x14ac:dyDescent="0.2">
      <c r="A4612">
        <v>37.762999999999998</v>
      </c>
      <c r="B4612">
        <v>-122.48</v>
      </c>
      <c r="C4612">
        <v>0</v>
      </c>
      <c r="D4612">
        <v>3</v>
      </c>
      <c r="E4612">
        <v>2</v>
      </c>
      <c r="F4612">
        <v>1</v>
      </c>
      <c r="G4612">
        <v>2</v>
      </c>
      <c r="H4612">
        <v>0</v>
      </c>
      <c r="I4612">
        <v>15</v>
      </c>
      <c r="J4612">
        <v>13</v>
      </c>
      <c r="K4612">
        <v>1</v>
      </c>
      <c r="L4612">
        <v>29</v>
      </c>
      <c r="M4612">
        <f>VLOOKUP(H4612,AE$2:$AJ$12,6,TRUE)</f>
        <v>0</v>
      </c>
      <c r="N4612">
        <f>VLOOKUP(I4612,AF$2:$AJ$12,5,TRUE)</f>
        <v>8</v>
      </c>
      <c r="O4612">
        <f>VLOOKUP(J4612,AG$2:$AJ$12,4,TRUE)</f>
        <v>8</v>
      </c>
      <c r="P4612">
        <f>VLOOKUP(K4612,AH$2:$AJ$12,3,TRUE)</f>
        <v>7</v>
      </c>
      <c r="Q4612">
        <f>VLOOKUP(L4612,AI$2:$AJ$12,2,TRUE)</f>
        <v>8</v>
      </c>
      <c r="T4612" t="str">
        <f t="shared" ref="T4612:T4675" si="437">"Crimepoint.create("&amp;A$2&amp;":"&amp;A4612&amp;", "&amp;B$2&amp;":"&amp;B4612&amp;", "&amp;C$2&amp;":"&amp;M4612&amp;", "&amp;D$2&amp;":"&amp;N4612&amp;", "&amp;E$2&amp;":"&amp;O4612&amp;", "&amp;F$2&amp;":"&amp;P4612&amp;", "&amp;G$2&amp;":"&amp;Q4612&amp;", "&amp;H$2&amp;":"&amp;H4612&amp;", "&amp;I$2&amp;":"&amp;I4612&amp;", "&amp;J$2&amp;":"&amp;J4612&amp;", "&amp;K$2&amp;":"&amp;K4612&amp;", "&amp;L$2&amp;":"&amp;L4612&amp;")"</f>
        <v>Crimepoint.create(latitude:37.763, longitude:-122.48, drugdrink:0, misdemean:8, theft:8, violent:7, total:8, drugdrinkct:0, misdemeanct:15, theftct:13, violentct:1, totalct:29)</v>
      </c>
      <c r="U4612" t="str">
        <f t="shared" ref="U4612:U4675" si="438">$Z$2&amp;$A4612&amp;$AA$2&amp;$B4612&amp;$AB$2&amp;C4612&amp;$AC$2</f>
        <v>{location: new google.maps.LatLng(37.763, -122.48), weight: 0},</v>
      </c>
      <c r="V4612" t="str">
        <f t="shared" si="433"/>
        <v>{location: new google.maps.LatLng(37.763, -122.48), weight: 3},</v>
      </c>
      <c r="W4612" t="str">
        <f t="shared" si="434"/>
        <v>{location: new google.maps.LatLng(37.763, -122.48), weight: 2},</v>
      </c>
      <c r="X4612" t="str">
        <f t="shared" si="435"/>
        <v>{location: new google.maps.LatLng(37.763, -122.48), weight: 1},</v>
      </c>
      <c r="Y4612" t="str">
        <f t="shared" si="436"/>
        <v>{location: new google.maps.LatLng(37.763, -122.48), weight: 2},</v>
      </c>
    </row>
    <row r="4613" spans="1:25" x14ac:dyDescent="0.2">
      <c r="A4613">
        <v>37.762999999999998</v>
      </c>
      <c r="B4613">
        <v>-122.479</v>
      </c>
      <c r="C4613">
        <v>1</v>
      </c>
      <c r="D4613">
        <v>2</v>
      </c>
      <c r="E4613">
        <v>1</v>
      </c>
      <c r="F4613">
        <v>0</v>
      </c>
      <c r="G4613">
        <v>1</v>
      </c>
      <c r="H4613">
        <v>1</v>
      </c>
      <c r="I4613">
        <v>9</v>
      </c>
      <c r="J4613">
        <v>8</v>
      </c>
      <c r="K4613">
        <v>0</v>
      </c>
      <c r="L4613">
        <v>18</v>
      </c>
      <c r="M4613">
        <f>VLOOKUP(H4613,AE$2:$AJ$12,6,TRUE)</f>
        <v>8</v>
      </c>
      <c r="N4613">
        <f>VLOOKUP(I4613,AF$2:$AJ$12,5,TRUE)</f>
        <v>7</v>
      </c>
      <c r="O4613">
        <f>VLOOKUP(J4613,AG$2:$AJ$12,4,TRUE)</f>
        <v>8</v>
      </c>
      <c r="P4613">
        <f>VLOOKUP(K4613,AH$2:$AJ$12,3,TRUE)</f>
        <v>0</v>
      </c>
      <c r="Q4613">
        <f>VLOOKUP(L4613,AI$2:$AJ$12,2,TRUE)</f>
        <v>7</v>
      </c>
      <c r="T4613" t="str">
        <f t="shared" si="437"/>
        <v>Crimepoint.create(latitude:37.763, longitude:-122.479, drugdrink:8, misdemean:7, theft:8, violent:0, total:7, drugdrinkct:1, misdemeanct:9, theftct:8, violentct:0, totalct:18)</v>
      </c>
      <c r="U4613" t="str">
        <f t="shared" si="438"/>
        <v>{location: new google.maps.LatLng(37.763, -122.479), weight: 1},</v>
      </c>
      <c r="V4613" t="str">
        <f t="shared" si="433"/>
        <v>{location: new google.maps.LatLng(37.763, -122.479), weight: 2},</v>
      </c>
      <c r="W4613" t="str">
        <f t="shared" si="434"/>
        <v>{location: new google.maps.LatLng(37.763, -122.479), weight: 1},</v>
      </c>
      <c r="X4613" t="str">
        <f t="shared" si="435"/>
        <v>{location: new google.maps.LatLng(37.763, -122.479), weight: 0},</v>
      </c>
      <c r="Y4613" t="str">
        <f t="shared" si="436"/>
        <v>{location: new google.maps.LatLng(37.763, -122.479), weight: 1},</v>
      </c>
    </row>
    <row r="4614" spans="1:25" x14ac:dyDescent="0.2">
      <c r="A4614">
        <v>37.762999999999998</v>
      </c>
      <c r="B4614">
        <v>-122.47799999999999</v>
      </c>
      <c r="C4614">
        <v>0</v>
      </c>
      <c r="D4614">
        <v>2</v>
      </c>
      <c r="E4614">
        <v>0</v>
      </c>
      <c r="F4614">
        <v>1</v>
      </c>
      <c r="G4614">
        <v>1</v>
      </c>
      <c r="H4614">
        <v>0</v>
      </c>
      <c r="I4614">
        <v>10</v>
      </c>
      <c r="J4614">
        <v>3</v>
      </c>
      <c r="K4614">
        <v>1</v>
      </c>
      <c r="L4614">
        <v>14</v>
      </c>
      <c r="M4614">
        <f>VLOOKUP(H4614,AE$2:$AJ$12,6,TRUE)</f>
        <v>0</v>
      </c>
      <c r="N4614">
        <f>VLOOKUP(I4614,AF$2:$AJ$12,5,TRUE)</f>
        <v>8</v>
      </c>
      <c r="O4614">
        <f>VLOOKUP(J4614,AG$2:$AJ$12,4,TRUE)</f>
        <v>5</v>
      </c>
      <c r="P4614">
        <f>VLOOKUP(K4614,AH$2:$AJ$12,3,TRUE)</f>
        <v>7</v>
      </c>
      <c r="Q4614">
        <f>VLOOKUP(L4614,AI$2:$AJ$12,2,TRUE)</f>
        <v>7</v>
      </c>
      <c r="T4614" t="str">
        <f t="shared" si="437"/>
        <v>Crimepoint.create(latitude:37.763, longitude:-122.478, drugdrink:0, misdemean:8, theft:5, violent:7, total:7, drugdrinkct:0, misdemeanct:10, theftct:3, violentct:1, totalct:14)</v>
      </c>
      <c r="U4614" t="str">
        <f t="shared" si="438"/>
        <v>{location: new google.maps.LatLng(37.763, -122.478), weight: 0},</v>
      </c>
      <c r="V4614" t="str">
        <f t="shared" si="433"/>
        <v>{location: new google.maps.LatLng(37.763, -122.478), weight: 2},</v>
      </c>
      <c r="W4614" t="str">
        <f t="shared" si="434"/>
        <v>{location: new google.maps.LatLng(37.763, -122.478), weight: 0},</v>
      </c>
      <c r="X4614" t="str">
        <f t="shared" si="435"/>
        <v>{location: new google.maps.LatLng(37.763, -122.478), weight: 1},</v>
      </c>
      <c r="Y4614" t="str">
        <f t="shared" si="436"/>
        <v>{location: new google.maps.LatLng(37.763, -122.478), weight: 1},</v>
      </c>
    </row>
    <row r="4615" spans="1:25" x14ac:dyDescent="0.2">
      <c r="A4615">
        <v>37.762999999999998</v>
      </c>
      <c r="B4615">
        <v>-122.477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4</v>
      </c>
      <c r="J4615">
        <v>2</v>
      </c>
      <c r="K4615">
        <v>0</v>
      </c>
      <c r="L4615">
        <v>6</v>
      </c>
      <c r="M4615">
        <f>VLOOKUP(H4615,AE$2:$AJ$12,6,TRUE)</f>
        <v>0</v>
      </c>
      <c r="N4615">
        <f>VLOOKUP(I4615,AF$2:$AJ$12,5,TRUE)</f>
        <v>6</v>
      </c>
      <c r="O4615">
        <f>VLOOKUP(J4615,AG$2:$AJ$12,4,TRUE)</f>
        <v>4</v>
      </c>
      <c r="P4615">
        <f>VLOOKUP(K4615,AH$2:$AJ$12,3,TRUE)</f>
        <v>0</v>
      </c>
      <c r="Q4615">
        <f>VLOOKUP(L4615,AI$2:$AJ$12,2,TRUE)</f>
        <v>4</v>
      </c>
      <c r="T4615" t="str">
        <f t="shared" si="437"/>
        <v>Crimepoint.create(latitude:37.763, longitude:-122.477, drugdrink:0, misdemean:6, theft:4, violent:0, total:4, drugdrinkct:0, misdemeanct:4, theftct:2, violentct:0, totalct:6)</v>
      </c>
      <c r="U4615" t="str">
        <f t="shared" si="438"/>
        <v>{location: new google.maps.LatLng(37.763, -122.477), weight: 0},</v>
      </c>
      <c r="V4615" t="str">
        <f t="shared" si="433"/>
        <v>{location: new google.maps.LatLng(37.763, -122.477), weight: 1},</v>
      </c>
      <c r="W4615" t="str">
        <f t="shared" si="434"/>
        <v>{location: new google.maps.LatLng(37.763, -122.477), weight: 0},</v>
      </c>
      <c r="X4615" t="str">
        <f t="shared" si="435"/>
        <v>{location: new google.maps.LatLng(37.763, -122.477), weight: 0},</v>
      </c>
      <c r="Y4615" t="str">
        <f t="shared" si="436"/>
        <v>{location: new google.maps.LatLng(37.763, -122.477), weight: 0},</v>
      </c>
    </row>
    <row r="4616" spans="1:25" x14ac:dyDescent="0.2">
      <c r="A4616">
        <v>37.762999999999998</v>
      </c>
      <c r="B4616">
        <v>-122.476</v>
      </c>
      <c r="C4616">
        <v>0</v>
      </c>
      <c r="D4616">
        <v>1</v>
      </c>
      <c r="E4616">
        <v>1</v>
      </c>
      <c r="F4616">
        <v>0</v>
      </c>
      <c r="G4616">
        <v>1</v>
      </c>
      <c r="H4616">
        <v>0</v>
      </c>
      <c r="I4616">
        <v>5</v>
      </c>
      <c r="J4616">
        <v>6</v>
      </c>
      <c r="K4616">
        <v>0</v>
      </c>
      <c r="L4616">
        <v>11</v>
      </c>
      <c r="M4616">
        <f>VLOOKUP(H4616,AE$2:$AJ$12,6,TRUE)</f>
        <v>0</v>
      </c>
      <c r="N4616">
        <f>VLOOKUP(I4616,AF$2:$AJ$12,5,TRUE)</f>
        <v>6</v>
      </c>
      <c r="O4616">
        <f>VLOOKUP(J4616,AG$2:$AJ$12,4,TRUE)</f>
        <v>7</v>
      </c>
      <c r="P4616">
        <f>VLOOKUP(K4616,AH$2:$AJ$12,3,TRUE)</f>
        <v>0</v>
      </c>
      <c r="Q4616">
        <f>VLOOKUP(L4616,AI$2:$AJ$12,2,TRUE)</f>
        <v>6</v>
      </c>
      <c r="T4616" t="str">
        <f t="shared" si="437"/>
        <v>Crimepoint.create(latitude:37.763, longitude:-122.476, drugdrink:0, misdemean:6, theft:7, violent:0, total:6, drugdrinkct:0, misdemeanct:5, theftct:6, violentct:0, totalct:11)</v>
      </c>
      <c r="U4616" t="str">
        <f t="shared" si="438"/>
        <v>{location: new google.maps.LatLng(37.763, -122.476), weight: 0},</v>
      </c>
      <c r="V4616" t="str">
        <f t="shared" si="433"/>
        <v>{location: new google.maps.LatLng(37.763, -122.476), weight: 1},</v>
      </c>
      <c r="W4616" t="str">
        <f t="shared" si="434"/>
        <v>{location: new google.maps.LatLng(37.763, -122.476), weight: 1},</v>
      </c>
      <c r="X4616" t="str">
        <f t="shared" si="435"/>
        <v>{location: new google.maps.LatLng(37.763, -122.476), weight: 0},</v>
      </c>
      <c r="Y4616" t="str">
        <f t="shared" si="436"/>
        <v>{location: new google.maps.LatLng(37.763, -122.476), weight: 1},</v>
      </c>
    </row>
    <row r="4617" spans="1:25" x14ac:dyDescent="0.2">
      <c r="A4617">
        <v>37.762999999999998</v>
      </c>
      <c r="B4617">
        <v>-122.47499999999999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3</v>
      </c>
      <c r="J4617">
        <v>0</v>
      </c>
      <c r="K4617">
        <v>0</v>
      </c>
      <c r="L4617">
        <v>3</v>
      </c>
      <c r="M4617">
        <f>VLOOKUP(H4617,AE$2:$AJ$12,6,TRUE)</f>
        <v>0</v>
      </c>
      <c r="N4617">
        <f>VLOOKUP(I4617,AF$2:$AJ$12,5,TRUE)</f>
        <v>5</v>
      </c>
      <c r="O4617">
        <f>VLOOKUP(J4617,AG$2:$AJ$12,4,TRUE)</f>
        <v>0</v>
      </c>
      <c r="P4617">
        <f>VLOOKUP(K4617,AH$2:$AJ$12,3,TRUE)</f>
        <v>0</v>
      </c>
      <c r="Q4617">
        <f>VLOOKUP(L4617,AI$2:$AJ$12,2,TRUE)</f>
        <v>2</v>
      </c>
      <c r="T4617" t="str">
        <f t="shared" si="437"/>
        <v>Crimepoint.create(latitude:37.763, longitude:-122.475, drugdrink:0, misdemean:5, theft:0, violent:0, total:2, drugdrinkct:0, misdemeanct:3, theftct:0, violentct:0, totalct:3)</v>
      </c>
      <c r="U4617" t="str">
        <f t="shared" si="438"/>
        <v>{location: new google.maps.LatLng(37.763, -122.475), weight: 0},</v>
      </c>
      <c r="V4617" t="str">
        <f t="shared" si="433"/>
        <v>{location: new google.maps.LatLng(37.763, -122.475), weight: 1},</v>
      </c>
      <c r="W4617" t="str">
        <f t="shared" si="434"/>
        <v>{location: new google.maps.LatLng(37.763, -122.475), weight: 0},</v>
      </c>
      <c r="X4617" t="str">
        <f t="shared" si="435"/>
        <v>{location: new google.maps.LatLng(37.763, -122.475), weight: 0},</v>
      </c>
      <c r="Y4617" t="str">
        <f t="shared" si="436"/>
        <v>{location: new google.maps.LatLng(37.763, -122.475), weight: 0},</v>
      </c>
    </row>
    <row r="4618" spans="1:25" x14ac:dyDescent="0.2">
      <c r="A4618">
        <v>37.762999999999998</v>
      </c>
      <c r="B4618">
        <v>-122.474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3</v>
      </c>
      <c r="J4618">
        <v>0</v>
      </c>
      <c r="K4618">
        <v>0</v>
      </c>
      <c r="L4618">
        <v>3</v>
      </c>
      <c r="M4618">
        <f>VLOOKUP(H4618,AE$2:$AJ$12,6,TRUE)</f>
        <v>0</v>
      </c>
      <c r="N4618">
        <f>VLOOKUP(I4618,AF$2:$AJ$12,5,TRUE)</f>
        <v>5</v>
      </c>
      <c r="O4618">
        <f>VLOOKUP(J4618,AG$2:$AJ$12,4,TRUE)</f>
        <v>0</v>
      </c>
      <c r="P4618">
        <f>VLOOKUP(K4618,AH$2:$AJ$12,3,TRUE)</f>
        <v>0</v>
      </c>
      <c r="Q4618">
        <f>VLOOKUP(L4618,AI$2:$AJ$12,2,TRUE)</f>
        <v>2</v>
      </c>
      <c r="T4618" t="str">
        <f t="shared" si="437"/>
        <v>Crimepoint.create(latitude:37.763, longitude:-122.474, drugdrink:0, misdemean:5, theft:0, violent:0, total:2, drugdrinkct:0, misdemeanct:3, theftct:0, violentct:0, totalct:3)</v>
      </c>
      <c r="U4618" t="str">
        <f t="shared" si="438"/>
        <v>{location: new google.maps.LatLng(37.763, -122.474), weight: 0},</v>
      </c>
      <c r="V4618" t="str">
        <f t="shared" si="433"/>
        <v>{location: new google.maps.LatLng(37.763, -122.474), weight: 1},</v>
      </c>
      <c r="W4618" t="str">
        <f t="shared" si="434"/>
        <v>{location: new google.maps.LatLng(37.763, -122.474), weight: 0},</v>
      </c>
      <c r="X4618" t="str">
        <f t="shared" si="435"/>
        <v>{location: new google.maps.LatLng(37.763, -122.474), weight: 0},</v>
      </c>
      <c r="Y4618" t="str">
        <f t="shared" si="436"/>
        <v>{location: new google.maps.LatLng(37.763, -122.474), weight: 0},</v>
      </c>
    </row>
    <row r="4619" spans="1:25" x14ac:dyDescent="0.2">
      <c r="A4619">
        <v>37.762999999999998</v>
      </c>
      <c r="B4619">
        <v>-122.473</v>
      </c>
      <c r="C4619">
        <v>0</v>
      </c>
      <c r="D4619">
        <v>1</v>
      </c>
      <c r="E4619">
        <v>0</v>
      </c>
      <c r="F4619">
        <v>1</v>
      </c>
      <c r="G4619">
        <v>1</v>
      </c>
      <c r="H4619">
        <v>0</v>
      </c>
      <c r="I4619">
        <v>5</v>
      </c>
      <c r="J4619">
        <v>2</v>
      </c>
      <c r="K4619">
        <v>2</v>
      </c>
      <c r="L4619">
        <v>9</v>
      </c>
      <c r="M4619">
        <f>VLOOKUP(H4619,AE$2:$AJ$12,6,TRUE)</f>
        <v>0</v>
      </c>
      <c r="N4619">
        <f>VLOOKUP(I4619,AF$2:$AJ$12,5,TRUE)</f>
        <v>6</v>
      </c>
      <c r="O4619">
        <f>VLOOKUP(J4619,AG$2:$AJ$12,4,TRUE)</f>
        <v>4</v>
      </c>
      <c r="P4619">
        <f>VLOOKUP(K4619,AH$2:$AJ$12,3,TRUE)</f>
        <v>7</v>
      </c>
      <c r="Q4619">
        <f>VLOOKUP(L4619,AI$2:$AJ$12,2,TRUE)</f>
        <v>5</v>
      </c>
      <c r="T4619" t="str">
        <f t="shared" si="437"/>
        <v>Crimepoint.create(latitude:37.763, longitude:-122.473, drugdrink:0, misdemean:6, theft:4, violent:7, total:5, drugdrinkct:0, misdemeanct:5, theftct:2, violentct:2, totalct:9)</v>
      </c>
      <c r="U4619" t="str">
        <f t="shared" si="438"/>
        <v>{location: new google.maps.LatLng(37.763, -122.473), weight: 0},</v>
      </c>
      <c r="V4619" t="str">
        <f t="shared" si="433"/>
        <v>{location: new google.maps.LatLng(37.763, -122.473), weight: 1},</v>
      </c>
      <c r="W4619" t="str">
        <f t="shared" si="434"/>
        <v>{location: new google.maps.LatLng(37.763, -122.473), weight: 0},</v>
      </c>
      <c r="X4619" t="str">
        <f t="shared" si="435"/>
        <v>{location: new google.maps.LatLng(37.763, -122.473), weight: 1},</v>
      </c>
      <c r="Y4619" t="str">
        <f t="shared" si="436"/>
        <v>{location: new google.maps.LatLng(37.763, -122.473), weight: 1},</v>
      </c>
    </row>
    <row r="4620" spans="1:25" x14ac:dyDescent="0.2">
      <c r="A4620">
        <v>37.762999999999998</v>
      </c>
      <c r="B4620">
        <v>-122.47199999999999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1</v>
      </c>
      <c r="M4620">
        <f>VLOOKUP(H4620,AE$2:$AJ$12,6,TRUE)</f>
        <v>0</v>
      </c>
      <c r="N4620">
        <f>VLOOKUP(I4620,AF$2:$AJ$12,5,TRUE)</f>
        <v>0</v>
      </c>
      <c r="O4620">
        <f>VLOOKUP(J4620,AG$2:$AJ$12,4,TRUE)</f>
        <v>3</v>
      </c>
      <c r="P4620">
        <f>VLOOKUP(K4620,AH$2:$AJ$12,3,TRUE)</f>
        <v>0</v>
      </c>
      <c r="Q4620">
        <f>VLOOKUP(L4620,AI$2:$AJ$12,2,TRUE)</f>
        <v>0</v>
      </c>
      <c r="T4620" t="str">
        <f t="shared" si="437"/>
        <v>Crimepoint.create(latitude:37.763, longitude:-122.472, drugdrink:0, misdemean:0, theft:3, violent:0, total:0, drugdrinkct:0, misdemeanct:0, theftct:1, violentct:0, totalct:1)</v>
      </c>
      <c r="U4620" t="str">
        <f t="shared" si="438"/>
        <v>{location: new google.maps.LatLng(37.763, -122.472), weight: 0},</v>
      </c>
      <c r="V4620" t="str">
        <f t="shared" si="433"/>
        <v>{location: new google.maps.LatLng(37.763, -122.472), weight: 0},</v>
      </c>
      <c r="W4620" t="str">
        <f t="shared" si="434"/>
        <v>{location: new google.maps.LatLng(37.763, -122.472), weight: 0},</v>
      </c>
      <c r="X4620" t="str">
        <f t="shared" si="435"/>
        <v>{location: new google.maps.LatLng(37.763, -122.472), weight: 0},</v>
      </c>
      <c r="Y4620" t="str">
        <f t="shared" si="436"/>
        <v>{location: new google.maps.LatLng(37.763, -122.472), weight: 0},</v>
      </c>
    </row>
    <row r="4621" spans="1:25" x14ac:dyDescent="0.2">
      <c r="A4621">
        <v>37.762999999999998</v>
      </c>
      <c r="B4621">
        <v>-122.47</v>
      </c>
      <c r="C4621">
        <v>1</v>
      </c>
      <c r="D4621">
        <v>2</v>
      </c>
      <c r="E4621">
        <v>1</v>
      </c>
      <c r="F4621">
        <v>0</v>
      </c>
      <c r="G4621">
        <v>1</v>
      </c>
      <c r="H4621">
        <v>1</v>
      </c>
      <c r="I4621">
        <v>8</v>
      </c>
      <c r="J4621">
        <v>5</v>
      </c>
      <c r="K4621">
        <v>0</v>
      </c>
      <c r="L4621">
        <v>14</v>
      </c>
      <c r="M4621">
        <f>VLOOKUP(H4621,AE$2:$AJ$12,6,TRUE)</f>
        <v>8</v>
      </c>
      <c r="N4621">
        <f>VLOOKUP(I4621,AF$2:$AJ$12,5,TRUE)</f>
        <v>7</v>
      </c>
      <c r="O4621">
        <f>VLOOKUP(J4621,AG$2:$AJ$12,4,TRUE)</f>
        <v>7</v>
      </c>
      <c r="P4621">
        <f>VLOOKUP(K4621,AH$2:$AJ$12,3,TRUE)</f>
        <v>0</v>
      </c>
      <c r="Q4621">
        <f>VLOOKUP(L4621,AI$2:$AJ$12,2,TRUE)</f>
        <v>7</v>
      </c>
      <c r="T4621" t="str">
        <f t="shared" si="437"/>
        <v>Crimepoint.create(latitude:37.763, longitude:-122.47, drugdrink:8, misdemean:7, theft:7, violent:0, total:7, drugdrinkct:1, misdemeanct:8, theftct:5, violentct:0, totalct:14)</v>
      </c>
      <c r="U4621" t="str">
        <f t="shared" si="438"/>
        <v>{location: new google.maps.LatLng(37.763, -122.47), weight: 1},</v>
      </c>
      <c r="V4621" t="str">
        <f t="shared" si="433"/>
        <v>{location: new google.maps.LatLng(37.763, -122.47), weight: 2},</v>
      </c>
      <c r="W4621" t="str">
        <f t="shared" si="434"/>
        <v>{location: new google.maps.LatLng(37.763, -122.47), weight: 1},</v>
      </c>
      <c r="X4621" t="str">
        <f t="shared" si="435"/>
        <v>{location: new google.maps.LatLng(37.763, -122.47), weight: 0},</v>
      </c>
      <c r="Y4621" t="str">
        <f t="shared" si="436"/>
        <v>{location: new google.maps.LatLng(37.763, -122.47), weight: 1},</v>
      </c>
    </row>
    <row r="4622" spans="1:25" x14ac:dyDescent="0.2">
      <c r="A4622">
        <v>37.762999999999998</v>
      </c>
      <c r="B4622">
        <v>-122.46899999999999</v>
      </c>
      <c r="C4622">
        <v>0</v>
      </c>
      <c r="D4622">
        <v>3</v>
      </c>
      <c r="E4622">
        <v>0</v>
      </c>
      <c r="F4622">
        <v>1</v>
      </c>
      <c r="G4622">
        <v>1</v>
      </c>
      <c r="H4622">
        <v>0</v>
      </c>
      <c r="I4622">
        <v>12</v>
      </c>
      <c r="J4622">
        <v>3</v>
      </c>
      <c r="K4622">
        <v>1</v>
      </c>
      <c r="L4622">
        <v>16</v>
      </c>
      <c r="M4622">
        <f>VLOOKUP(H4622,AE$2:$AJ$12,6,TRUE)</f>
        <v>0</v>
      </c>
      <c r="N4622">
        <f>VLOOKUP(I4622,AF$2:$AJ$12,5,TRUE)</f>
        <v>8</v>
      </c>
      <c r="O4622">
        <f>VLOOKUP(J4622,AG$2:$AJ$12,4,TRUE)</f>
        <v>5</v>
      </c>
      <c r="P4622">
        <f>VLOOKUP(K4622,AH$2:$AJ$12,3,TRUE)</f>
        <v>7</v>
      </c>
      <c r="Q4622">
        <f>VLOOKUP(L4622,AI$2:$AJ$12,2,TRUE)</f>
        <v>7</v>
      </c>
      <c r="T4622" t="str">
        <f t="shared" si="437"/>
        <v>Crimepoint.create(latitude:37.763, longitude:-122.469, drugdrink:0, misdemean:8, theft:5, violent:7, total:7, drugdrinkct:0, misdemeanct:12, theftct:3, violentct:1, totalct:16)</v>
      </c>
      <c r="U4622" t="str">
        <f t="shared" si="438"/>
        <v>{location: new google.maps.LatLng(37.763, -122.469), weight: 0},</v>
      </c>
      <c r="V4622" t="str">
        <f t="shared" si="433"/>
        <v>{location: new google.maps.LatLng(37.763, -122.469), weight: 3},</v>
      </c>
      <c r="W4622" t="str">
        <f t="shared" si="434"/>
        <v>{location: new google.maps.LatLng(37.763, -122.469), weight: 0},</v>
      </c>
      <c r="X4622" t="str">
        <f t="shared" si="435"/>
        <v>{location: new google.maps.LatLng(37.763, -122.469), weight: 1},</v>
      </c>
      <c r="Y4622" t="str">
        <f t="shared" si="436"/>
        <v>{location: new google.maps.LatLng(37.763, -122.469), weight: 1},</v>
      </c>
    </row>
    <row r="4623" spans="1:25" x14ac:dyDescent="0.2">
      <c r="A4623">
        <v>37.762999999999998</v>
      </c>
      <c r="B4623">
        <v>-122.468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2</v>
      </c>
      <c r="J4623">
        <v>3</v>
      </c>
      <c r="K4623">
        <v>0</v>
      </c>
      <c r="L4623">
        <v>5</v>
      </c>
      <c r="M4623">
        <f>VLOOKUP(H4623,AE$2:$AJ$12,6,TRUE)</f>
        <v>0</v>
      </c>
      <c r="N4623">
        <f>VLOOKUP(I4623,AF$2:$AJ$12,5,TRUE)</f>
        <v>4</v>
      </c>
      <c r="O4623">
        <f>VLOOKUP(J4623,AG$2:$AJ$12,4,TRUE)</f>
        <v>5</v>
      </c>
      <c r="P4623">
        <f>VLOOKUP(K4623,AH$2:$AJ$12,3,TRUE)</f>
        <v>0</v>
      </c>
      <c r="Q4623">
        <f>VLOOKUP(L4623,AI$2:$AJ$12,2,TRUE)</f>
        <v>4</v>
      </c>
      <c r="T4623" t="str">
        <f t="shared" si="437"/>
        <v>Crimepoint.create(latitude:37.763, longitude:-122.468, drugdrink:0, misdemean:4, theft:5, violent:0, total:4, drugdrinkct:0, misdemeanct:2, theftct:3, violentct:0, totalct:5)</v>
      </c>
      <c r="U4623" t="str">
        <f t="shared" si="438"/>
        <v>{location: new google.maps.LatLng(37.763, -122.468), weight: 0},</v>
      </c>
      <c r="V4623" t="str">
        <f t="shared" si="433"/>
        <v>{location: new google.maps.LatLng(37.763, -122.468), weight: 0},</v>
      </c>
      <c r="W4623" t="str">
        <f t="shared" si="434"/>
        <v>{location: new google.maps.LatLng(37.763, -122.468), weight: 0},</v>
      </c>
      <c r="X4623" t="str">
        <f t="shared" si="435"/>
        <v>{location: new google.maps.LatLng(37.763, -122.468), weight: 0},</v>
      </c>
      <c r="Y4623" t="str">
        <f t="shared" si="436"/>
        <v>{location: new google.maps.LatLng(37.763, -122.468), weight: 0},</v>
      </c>
    </row>
    <row r="4624" spans="1:25" x14ac:dyDescent="0.2">
      <c r="A4624">
        <v>37.762999999999998</v>
      </c>
      <c r="B4624">
        <v>-122.467</v>
      </c>
      <c r="C4624">
        <v>0</v>
      </c>
      <c r="D4624">
        <v>1</v>
      </c>
      <c r="E4624">
        <v>1</v>
      </c>
      <c r="F4624">
        <v>0</v>
      </c>
      <c r="G4624">
        <v>1</v>
      </c>
      <c r="H4624">
        <v>0</v>
      </c>
      <c r="I4624">
        <v>4</v>
      </c>
      <c r="J4624">
        <v>4</v>
      </c>
      <c r="K4624">
        <v>0</v>
      </c>
      <c r="L4624">
        <v>8</v>
      </c>
      <c r="M4624">
        <f>VLOOKUP(H4624,AE$2:$AJ$12,6,TRUE)</f>
        <v>0</v>
      </c>
      <c r="N4624">
        <f>VLOOKUP(I4624,AF$2:$AJ$12,5,TRUE)</f>
        <v>6</v>
      </c>
      <c r="O4624">
        <f>VLOOKUP(J4624,AG$2:$AJ$12,4,TRUE)</f>
        <v>6</v>
      </c>
      <c r="P4624">
        <f>VLOOKUP(K4624,AH$2:$AJ$12,3,TRUE)</f>
        <v>0</v>
      </c>
      <c r="Q4624">
        <f>VLOOKUP(L4624,AI$2:$AJ$12,2,TRUE)</f>
        <v>5</v>
      </c>
      <c r="T4624" t="str">
        <f t="shared" si="437"/>
        <v>Crimepoint.create(latitude:37.763, longitude:-122.467, drugdrink:0, misdemean:6, theft:6, violent:0, total:5, drugdrinkct:0, misdemeanct:4, theftct:4, violentct:0, totalct:8)</v>
      </c>
      <c r="U4624" t="str">
        <f t="shared" si="438"/>
        <v>{location: new google.maps.LatLng(37.763, -122.467), weight: 0},</v>
      </c>
      <c r="V4624" t="str">
        <f t="shared" si="433"/>
        <v>{location: new google.maps.LatLng(37.763, -122.467), weight: 1},</v>
      </c>
      <c r="W4624" t="str">
        <f t="shared" si="434"/>
        <v>{location: new google.maps.LatLng(37.763, -122.467), weight: 1},</v>
      </c>
      <c r="X4624" t="str">
        <f t="shared" si="435"/>
        <v>{location: new google.maps.LatLng(37.763, -122.467), weight: 0},</v>
      </c>
      <c r="Y4624" t="str">
        <f t="shared" si="436"/>
        <v>{location: new google.maps.LatLng(37.763, -122.467), weight: 1},</v>
      </c>
    </row>
    <row r="4625" spans="1:25" x14ac:dyDescent="0.2">
      <c r="A4625">
        <v>37.762999999999998</v>
      </c>
      <c r="B4625">
        <v>-122.46599999999999</v>
      </c>
      <c r="C4625">
        <v>0</v>
      </c>
      <c r="D4625">
        <v>2</v>
      </c>
      <c r="E4625">
        <v>1</v>
      </c>
      <c r="F4625">
        <v>6</v>
      </c>
      <c r="G4625">
        <v>2</v>
      </c>
      <c r="H4625">
        <v>0</v>
      </c>
      <c r="I4625">
        <v>9</v>
      </c>
      <c r="J4625">
        <v>9</v>
      </c>
      <c r="K4625">
        <v>8</v>
      </c>
      <c r="L4625">
        <v>26</v>
      </c>
      <c r="M4625">
        <f>VLOOKUP(H4625,AE$2:$AJ$12,6,TRUE)</f>
        <v>0</v>
      </c>
      <c r="N4625">
        <f>VLOOKUP(I4625,AF$2:$AJ$12,5,TRUE)</f>
        <v>7</v>
      </c>
      <c r="O4625">
        <f>VLOOKUP(J4625,AG$2:$AJ$12,4,TRUE)</f>
        <v>8</v>
      </c>
      <c r="P4625">
        <f>VLOOKUP(K4625,AH$2:$AJ$12,3,TRUE)</f>
        <v>9</v>
      </c>
      <c r="Q4625">
        <f>VLOOKUP(L4625,AI$2:$AJ$12,2,TRUE)</f>
        <v>8</v>
      </c>
      <c r="T4625" t="str">
        <f t="shared" si="437"/>
        <v>Crimepoint.create(latitude:37.763, longitude:-122.466, drugdrink:0, misdemean:7, theft:8, violent:9, total:8, drugdrinkct:0, misdemeanct:9, theftct:9, violentct:8, totalct:26)</v>
      </c>
      <c r="U4625" t="str">
        <f t="shared" si="438"/>
        <v>{location: new google.maps.LatLng(37.763, -122.466), weight: 0},</v>
      </c>
      <c r="V4625" t="str">
        <f t="shared" si="433"/>
        <v>{location: new google.maps.LatLng(37.763, -122.466), weight: 2},</v>
      </c>
      <c r="W4625" t="str">
        <f t="shared" si="434"/>
        <v>{location: new google.maps.LatLng(37.763, -122.466), weight: 1},</v>
      </c>
      <c r="X4625" t="str">
        <f t="shared" si="435"/>
        <v>{location: new google.maps.LatLng(37.763, -122.466), weight: 6},</v>
      </c>
      <c r="Y4625" t="str">
        <f t="shared" si="436"/>
        <v>{location: new google.maps.LatLng(37.763, -122.466), weight: 2},</v>
      </c>
    </row>
    <row r="4626" spans="1:25" x14ac:dyDescent="0.2">
      <c r="A4626">
        <v>37.762999999999998</v>
      </c>
      <c r="B4626">
        <v>-122.465</v>
      </c>
      <c r="C4626">
        <v>0</v>
      </c>
      <c r="D4626">
        <v>1</v>
      </c>
      <c r="E4626">
        <v>0</v>
      </c>
      <c r="F4626">
        <v>3</v>
      </c>
      <c r="G4626">
        <v>1</v>
      </c>
      <c r="H4626">
        <v>0</v>
      </c>
      <c r="I4626">
        <v>6</v>
      </c>
      <c r="J4626">
        <v>3</v>
      </c>
      <c r="K4626">
        <v>4</v>
      </c>
      <c r="L4626">
        <v>13</v>
      </c>
      <c r="M4626">
        <f>VLOOKUP(H4626,AE$2:$AJ$12,6,TRUE)</f>
        <v>0</v>
      </c>
      <c r="N4626">
        <f>VLOOKUP(I4626,AF$2:$AJ$12,5,TRUE)</f>
        <v>7</v>
      </c>
      <c r="O4626">
        <f>VLOOKUP(J4626,AG$2:$AJ$12,4,TRUE)</f>
        <v>5</v>
      </c>
      <c r="P4626">
        <f>VLOOKUP(K4626,AH$2:$AJ$12,3,TRUE)</f>
        <v>8</v>
      </c>
      <c r="Q4626">
        <f>VLOOKUP(L4626,AI$2:$AJ$12,2,TRUE)</f>
        <v>7</v>
      </c>
      <c r="T4626" t="str">
        <f t="shared" si="437"/>
        <v>Crimepoint.create(latitude:37.763, longitude:-122.465, drugdrink:0, misdemean:7, theft:5, violent:8, total:7, drugdrinkct:0, misdemeanct:6, theftct:3, violentct:4, totalct:13)</v>
      </c>
      <c r="U4626" t="str">
        <f t="shared" si="438"/>
        <v>{location: new google.maps.LatLng(37.763, -122.465), weight: 0},</v>
      </c>
      <c r="V4626" t="str">
        <f t="shared" si="433"/>
        <v>{location: new google.maps.LatLng(37.763, -122.465), weight: 1},</v>
      </c>
      <c r="W4626" t="str">
        <f t="shared" si="434"/>
        <v>{location: new google.maps.LatLng(37.763, -122.465), weight: 0},</v>
      </c>
      <c r="X4626" t="str">
        <f t="shared" si="435"/>
        <v>{location: new google.maps.LatLng(37.763, -122.465), weight: 3},</v>
      </c>
      <c r="Y4626" t="str">
        <f t="shared" si="436"/>
        <v>{location: new google.maps.LatLng(37.763, -122.465), weight: 1},</v>
      </c>
    </row>
    <row r="4627" spans="1:25" x14ac:dyDescent="0.2">
      <c r="A4627">
        <v>37.762999999999998</v>
      </c>
      <c r="B4627">
        <v>-122.464</v>
      </c>
      <c r="C4627">
        <v>1</v>
      </c>
      <c r="D4627">
        <v>1</v>
      </c>
      <c r="E4627">
        <v>0</v>
      </c>
      <c r="F4627">
        <v>0</v>
      </c>
      <c r="G4627">
        <v>1</v>
      </c>
      <c r="H4627">
        <v>1</v>
      </c>
      <c r="I4627">
        <v>3</v>
      </c>
      <c r="J4627">
        <v>3</v>
      </c>
      <c r="K4627">
        <v>0</v>
      </c>
      <c r="L4627">
        <v>7</v>
      </c>
      <c r="M4627">
        <f>VLOOKUP(H4627,AE$2:$AJ$12,6,TRUE)</f>
        <v>8</v>
      </c>
      <c r="N4627">
        <f>VLOOKUP(I4627,AF$2:$AJ$12,5,TRUE)</f>
        <v>5</v>
      </c>
      <c r="O4627">
        <f>VLOOKUP(J4627,AG$2:$AJ$12,4,TRUE)</f>
        <v>5</v>
      </c>
      <c r="P4627">
        <f>VLOOKUP(K4627,AH$2:$AJ$12,3,TRUE)</f>
        <v>0</v>
      </c>
      <c r="Q4627">
        <f>VLOOKUP(L4627,AI$2:$AJ$12,2,TRUE)</f>
        <v>5</v>
      </c>
      <c r="T4627" t="str">
        <f t="shared" si="437"/>
        <v>Crimepoint.create(latitude:37.763, longitude:-122.464, drugdrink:8, misdemean:5, theft:5, violent:0, total:5, drugdrinkct:1, misdemeanct:3, theftct:3, violentct:0, totalct:7)</v>
      </c>
      <c r="U4627" t="str">
        <f t="shared" si="438"/>
        <v>{location: new google.maps.LatLng(37.763, -122.464), weight: 1},</v>
      </c>
      <c r="V4627" t="str">
        <f t="shared" si="433"/>
        <v>{location: new google.maps.LatLng(37.763, -122.464), weight: 1},</v>
      </c>
      <c r="W4627" t="str">
        <f t="shared" si="434"/>
        <v>{location: new google.maps.LatLng(37.763, -122.464), weight: 0},</v>
      </c>
      <c r="X4627" t="str">
        <f t="shared" si="435"/>
        <v>{location: new google.maps.LatLng(37.763, -122.464), weight: 0},</v>
      </c>
      <c r="Y4627" t="str">
        <f t="shared" si="436"/>
        <v>{location: new google.maps.LatLng(37.763, -122.464), weight: 1},</v>
      </c>
    </row>
    <row r="4628" spans="1:25" x14ac:dyDescent="0.2">
      <c r="A4628">
        <v>37.762999999999998</v>
      </c>
      <c r="B4628">
        <v>-122.46299999999999</v>
      </c>
      <c r="C4628">
        <v>0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4</v>
      </c>
      <c r="J4628">
        <v>5</v>
      </c>
      <c r="K4628">
        <v>0</v>
      </c>
      <c r="L4628">
        <v>9</v>
      </c>
      <c r="M4628">
        <f>VLOOKUP(H4628,AE$2:$AJ$12,6,TRUE)</f>
        <v>0</v>
      </c>
      <c r="N4628">
        <f>VLOOKUP(I4628,AF$2:$AJ$12,5,TRUE)</f>
        <v>6</v>
      </c>
      <c r="O4628">
        <f>VLOOKUP(J4628,AG$2:$AJ$12,4,TRUE)</f>
        <v>7</v>
      </c>
      <c r="P4628">
        <f>VLOOKUP(K4628,AH$2:$AJ$12,3,TRUE)</f>
        <v>0</v>
      </c>
      <c r="Q4628">
        <f>VLOOKUP(L4628,AI$2:$AJ$12,2,TRUE)</f>
        <v>5</v>
      </c>
      <c r="T4628" t="str">
        <f t="shared" si="437"/>
        <v>Crimepoint.create(latitude:37.763, longitude:-122.463, drugdrink:0, misdemean:6, theft:7, violent:0, total:5, drugdrinkct:0, misdemeanct:4, theftct:5, violentct:0, totalct:9)</v>
      </c>
      <c r="U4628" t="str">
        <f t="shared" si="438"/>
        <v>{location: new google.maps.LatLng(37.763, -122.463), weight: 0},</v>
      </c>
      <c r="V4628" t="str">
        <f t="shared" si="433"/>
        <v>{location: new google.maps.LatLng(37.763, -122.463), weight: 1},</v>
      </c>
      <c r="W4628" t="str">
        <f t="shared" si="434"/>
        <v>{location: new google.maps.LatLng(37.763, -122.463), weight: 1},</v>
      </c>
      <c r="X4628" t="str">
        <f t="shared" si="435"/>
        <v>{location: new google.maps.LatLng(37.763, -122.463), weight: 0},</v>
      </c>
      <c r="Y4628" t="str">
        <f t="shared" si="436"/>
        <v>{location: new google.maps.LatLng(37.763, -122.463), weight: 1},</v>
      </c>
    </row>
    <row r="4629" spans="1:25" x14ac:dyDescent="0.2">
      <c r="A4629">
        <v>37.762999999999998</v>
      </c>
      <c r="B4629">
        <v>-122.462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4</v>
      </c>
      <c r="J4629">
        <v>5</v>
      </c>
      <c r="K4629">
        <v>0</v>
      </c>
      <c r="L4629">
        <v>9</v>
      </c>
      <c r="M4629">
        <f>VLOOKUP(H4629,AE$2:$AJ$12,6,TRUE)</f>
        <v>0</v>
      </c>
      <c r="N4629">
        <f>VLOOKUP(I4629,AF$2:$AJ$12,5,TRUE)</f>
        <v>6</v>
      </c>
      <c r="O4629">
        <f>VLOOKUP(J4629,AG$2:$AJ$12,4,TRUE)</f>
        <v>7</v>
      </c>
      <c r="P4629">
        <f>VLOOKUP(K4629,AH$2:$AJ$12,3,TRUE)</f>
        <v>0</v>
      </c>
      <c r="Q4629">
        <f>VLOOKUP(L4629,AI$2:$AJ$12,2,TRUE)</f>
        <v>5</v>
      </c>
      <c r="T4629" t="str">
        <f t="shared" si="437"/>
        <v>Crimepoint.create(latitude:37.763, longitude:-122.462, drugdrink:0, misdemean:6, theft:7, violent:0, total:5, drugdrinkct:0, misdemeanct:4, theftct:5, violentct:0, totalct:9)</v>
      </c>
      <c r="U4629" t="str">
        <f t="shared" si="438"/>
        <v>{location: new google.maps.LatLng(37.763, -122.462), weight: 0},</v>
      </c>
      <c r="V4629" t="str">
        <f t="shared" si="433"/>
        <v>{location: new google.maps.LatLng(37.763, -122.462), weight: 1},</v>
      </c>
      <c r="W4629" t="str">
        <f t="shared" si="434"/>
        <v>{location: new google.maps.LatLng(37.763, -122.462), weight: 1},</v>
      </c>
      <c r="X4629" t="str">
        <f t="shared" si="435"/>
        <v>{location: new google.maps.LatLng(37.763, -122.462), weight: 0},</v>
      </c>
      <c r="Y4629" t="str">
        <f t="shared" si="436"/>
        <v>{location: new google.maps.LatLng(37.763, -122.462), weight: 1},</v>
      </c>
    </row>
    <row r="4630" spans="1:25" x14ac:dyDescent="0.2">
      <c r="A4630">
        <v>37.762999999999998</v>
      </c>
      <c r="B4630">
        <v>-122.461</v>
      </c>
      <c r="C4630">
        <v>0</v>
      </c>
      <c r="D4630">
        <v>3</v>
      </c>
      <c r="E4630">
        <v>0</v>
      </c>
      <c r="F4630">
        <v>0</v>
      </c>
      <c r="G4630">
        <v>1</v>
      </c>
      <c r="H4630">
        <v>0</v>
      </c>
      <c r="I4630">
        <v>13</v>
      </c>
      <c r="J4630">
        <v>0</v>
      </c>
      <c r="K4630">
        <v>0</v>
      </c>
      <c r="L4630">
        <v>13</v>
      </c>
      <c r="M4630">
        <f>VLOOKUP(H4630,AE$2:$AJ$12,6,TRUE)</f>
        <v>0</v>
      </c>
      <c r="N4630">
        <f>VLOOKUP(I4630,AF$2:$AJ$12,5,TRUE)</f>
        <v>8</v>
      </c>
      <c r="O4630">
        <f>VLOOKUP(J4630,AG$2:$AJ$12,4,TRUE)</f>
        <v>0</v>
      </c>
      <c r="P4630">
        <f>VLOOKUP(K4630,AH$2:$AJ$12,3,TRUE)</f>
        <v>0</v>
      </c>
      <c r="Q4630">
        <f>VLOOKUP(L4630,AI$2:$AJ$12,2,TRUE)</f>
        <v>7</v>
      </c>
      <c r="T4630" t="str">
        <f t="shared" si="437"/>
        <v>Crimepoint.create(latitude:37.763, longitude:-122.461, drugdrink:0, misdemean:8, theft:0, violent:0, total:7, drugdrinkct:0, misdemeanct:13, theftct:0, violentct:0, totalct:13)</v>
      </c>
      <c r="U4630" t="str">
        <f t="shared" si="438"/>
        <v>{location: new google.maps.LatLng(37.763, -122.461), weight: 0},</v>
      </c>
      <c r="V4630" t="str">
        <f t="shared" si="433"/>
        <v>{location: new google.maps.LatLng(37.763, -122.461), weight: 3},</v>
      </c>
      <c r="W4630" t="str">
        <f t="shared" si="434"/>
        <v>{location: new google.maps.LatLng(37.763, -122.461), weight: 0},</v>
      </c>
      <c r="X4630" t="str">
        <f t="shared" si="435"/>
        <v>{location: new google.maps.LatLng(37.763, -122.461), weight: 0},</v>
      </c>
      <c r="Y4630" t="str">
        <f t="shared" si="436"/>
        <v>{location: new google.maps.LatLng(37.763, -122.461), weight: 1},</v>
      </c>
    </row>
    <row r="4631" spans="1:25" x14ac:dyDescent="0.2">
      <c r="A4631">
        <v>37.762999999999998</v>
      </c>
      <c r="B4631">
        <v>-122.46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f>VLOOKUP(H4631,AE$2:$AJ$12,6,TRUE)</f>
        <v>0</v>
      </c>
      <c r="N4631">
        <f>VLOOKUP(I4631,AF$2:$AJ$12,5,TRUE)</f>
        <v>0</v>
      </c>
      <c r="O4631">
        <f>VLOOKUP(J4631,AG$2:$AJ$12,4,TRUE)</f>
        <v>0</v>
      </c>
      <c r="P4631">
        <f>VLOOKUP(K4631,AH$2:$AJ$12,3,TRUE)</f>
        <v>7</v>
      </c>
      <c r="Q4631">
        <f>VLOOKUP(L4631,AI$2:$AJ$12,2,TRUE)</f>
        <v>0</v>
      </c>
      <c r="T4631" t="str">
        <f t="shared" si="437"/>
        <v>Crimepoint.create(latitude:37.763, longitude:-122.46, drugdrink:0, misdemean:0, theft:0, violent:7, total:0, drugdrinkct:0, misdemeanct:0, theftct:0, violentct:1, totalct:1)</v>
      </c>
      <c r="U4631" t="str">
        <f t="shared" si="438"/>
        <v>{location: new google.maps.LatLng(37.763, -122.46), weight: 0},</v>
      </c>
      <c r="V4631" t="str">
        <f t="shared" si="433"/>
        <v>{location: new google.maps.LatLng(37.763, -122.46), weight: 0},</v>
      </c>
      <c r="W4631" t="str">
        <f t="shared" si="434"/>
        <v>{location: new google.maps.LatLng(37.763, -122.46), weight: 0},</v>
      </c>
      <c r="X4631" t="str">
        <f t="shared" si="435"/>
        <v>{location: new google.maps.LatLng(37.763, -122.46), weight: 1},</v>
      </c>
      <c r="Y4631" t="str">
        <f t="shared" si="436"/>
        <v>{location: new google.maps.LatLng(37.763, -122.46), weight: 0},</v>
      </c>
    </row>
    <row r="4632" spans="1:25" x14ac:dyDescent="0.2">
      <c r="A4632">
        <v>37.762999999999998</v>
      </c>
      <c r="B4632">
        <v>-122.458</v>
      </c>
      <c r="C4632">
        <v>3</v>
      </c>
      <c r="D4632">
        <v>15</v>
      </c>
      <c r="E4632">
        <v>3</v>
      </c>
      <c r="F4632">
        <v>20</v>
      </c>
      <c r="G4632">
        <v>9</v>
      </c>
      <c r="H4632">
        <v>5</v>
      </c>
      <c r="I4632">
        <v>66</v>
      </c>
      <c r="J4632">
        <v>18</v>
      </c>
      <c r="K4632">
        <v>27</v>
      </c>
      <c r="L4632">
        <v>116</v>
      </c>
      <c r="M4632">
        <f>VLOOKUP(H4632,AE$2:$AJ$12,6,TRUE)</f>
        <v>9</v>
      </c>
      <c r="N4632">
        <f>VLOOKUP(I4632,AF$2:$AJ$12,5,TRUE)</f>
        <v>9</v>
      </c>
      <c r="O4632">
        <f>VLOOKUP(J4632,AG$2:$AJ$12,4,TRUE)</f>
        <v>9</v>
      </c>
      <c r="P4632">
        <f>VLOOKUP(K4632,AH$2:$AJ$12,3,TRUE)</f>
        <v>9</v>
      </c>
      <c r="Q4632">
        <f>VLOOKUP(L4632,AI$2:$AJ$12,2,TRUE)</f>
        <v>9</v>
      </c>
      <c r="T4632" t="str">
        <f t="shared" si="437"/>
        <v>Crimepoint.create(latitude:37.763, longitude:-122.458, drugdrink:9, misdemean:9, theft:9, violent:9, total:9, drugdrinkct:5, misdemeanct:66, theftct:18, violentct:27, totalct:116)</v>
      </c>
      <c r="U4632" t="str">
        <f t="shared" si="438"/>
        <v>{location: new google.maps.LatLng(37.763, -122.458), weight: 3},</v>
      </c>
      <c r="V4632" t="str">
        <f t="shared" si="433"/>
        <v>{location: new google.maps.LatLng(37.763, -122.458), weight: 15},</v>
      </c>
      <c r="W4632" t="str">
        <f t="shared" si="434"/>
        <v>{location: new google.maps.LatLng(37.763, -122.458), weight: 3},</v>
      </c>
      <c r="X4632" t="str">
        <f t="shared" si="435"/>
        <v>{location: new google.maps.LatLng(37.763, -122.458), weight: 20},</v>
      </c>
      <c r="Y4632" t="str">
        <f t="shared" si="436"/>
        <v>{location: new google.maps.LatLng(37.763, -122.458), weight: 9},</v>
      </c>
    </row>
    <row r="4633" spans="1:25" x14ac:dyDescent="0.2">
      <c r="A4633">
        <v>37.762999999999998</v>
      </c>
      <c r="B4633">
        <v>-122.455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2</v>
      </c>
      <c r="K4633">
        <v>0</v>
      </c>
      <c r="L4633">
        <v>3</v>
      </c>
      <c r="M4633">
        <f>VLOOKUP(H4633,AE$2:$AJ$12,6,TRUE)</f>
        <v>0</v>
      </c>
      <c r="N4633">
        <f>VLOOKUP(I4633,AF$2:$AJ$12,5,TRUE)</f>
        <v>2</v>
      </c>
      <c r="O4633">
        <f>VLOOKUP(J4633,AG$2:$AJ$12,4,TRUE)</f>
        <v>4</v>
      </c>
      <c r="P4633">
        <f>VLOOKUP(K4633,AH$2:$AJ$12,3,TRUE)</f>
        <v>0</v>
      </c>
      <c r="Q4633">
        <f>VLOOKUP(L4633,AI$2:$AJ$12,2,TRUE)</f>
        <v>2</v>
      </c>
      <c r="T4633" t="str">
        <f t="shared" si="437"/>
        <v>Crimepoint.create(latitude:37.763, longitude:-122.455, drugdrink:0, misdemean:2, theft:4, violent:0, total:2, drugdrinkct:0, misdemeanct:1, theftct:2, violentct:0, totalct:3)</v>
      </c>
      <c r="U4633" t="str">
        <f t="shared" si="438"/>
        <v>{location: new google.maps.LatLng(37.763, -122.455), weight: 0},</v>
      </c>
      <c r="V4633" t="str">
        <f t="shared" si="433"/>
        <v>{location: new google.maps.LatLng(37.763, -122.455), weight: 0},</v>
      </c>
      <c r="W4633" t="str">
        <f t="shared" si="434"/>
        <v>{location: new google.maps.LatLng(37.763, -122.455), weight: 0},</v>
      </c>
      <c r="X4633" t="str">
        <f t="shared" si="435"/>
        <v>{location: new google.maps.LatLng(37.763, -122.455), weight: 0},</v>
      </c>
      <c r="Y4633" t="str">
        <f t="shared" si="436"/>
        <v>{location: new google.maps.LatLng(37.763, -122.455), weight: 0},</v>
      </c>
    </row>
    <row r="4634" spans="1:25" x14ac:dyDescent="0.2">
      <c r="A4634">
        <v>37.762999999999998</v>
      </c>
      <c r="B4634">
        <v>-122.453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3</v>
      </c>
      <c r="J4634">
        <v>1</v>
      </c>
      <c r="K4634">
        <v>0</v>
      </c>
      <c r="L4634">
        <v>4</v>
      </c>
      <c r="M4634">
        <f>VLOOKUP(H4634,AE$2:$AJ$12,6,TRUE)</f>
        <v>0</v>
      </c>
      <c r="N4634">
        <f>VLOOKUP(I4634,AF$2:$AJ$12,5,TRUE)</f>
        <v>5</v>
      </c>
      <c r="O4634">
        <f>VLOOKUP(J4634,AG$2:$AJ$12,4,TRUE)</f>
        <v>3</v>
      </c>
      <c r="P4634">
        <f>VLOOKUP(K4634,AH$2:$AJ$12,3,TRUE)</f>
        <v>0</v>
      </c>
      <c r="Q4634">
        <f>VLOOKUP(L4634,AI$2:$AJ$12,2,TRUE)</f>
        <v>3</v>
      </c>
      <c r="T4634" t="str">
        <f t="shared" si="437"/>
        <v>Crimepoint.create(latitude:37.763, longitude:-122.453, drugdrink:0, misdemean:5, theft:3, violent:0, total:3, drugdrinkct:0, misdemeanct:3, theftct:1, violentct:0, totalct:4)</v>
      </c>
      <c r="U4634" t="str">
        <f t="shared" si="438"/>
        <v>{location: new google.maps.LatLng(37.763, -122.453), weight: 0},</v>
      </c>
      <c r="V4634" t="str">
        <f t="shared" si="433"/>
        <v>{location: new google.maps.LatLng(37.763, -122.453), weight: 1},</v>
      </c>
      <c r="W4634" t="str">
        <f t="shared" si="434"/>
        <v>{location: new google.maps.LatLng(37.763, -122.453), weight: 0},</v>
      </c>
      <c r="X4634" t="str">
        <f t="shared" si="435"/>
        <v>{location: new google.maps.LatLng(37.763, -122.453), weight: 0},</v>
      </c>
      <c r="Y4634" t="str">
        <f t="shared" si="436"/>
        <v>{location: new google.maps.LatLng(37.763, -122.453), weight: 0},</v>
      </c>
    </row>
    <row r="4635" spans="1:25" x14ac:dyDescent="0.2">
      <c r="A4635">
        <v>37.762999999999998</v>
      </c>
      <c r="B4635">
        <v>-122.452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3</v>
      </c>
      <c r="K4635">
        <v>0</v>
      </c>
      <c r="L4635">
        <v>3</v>
      </c>
      <c r="M4635">
        <f>VLOOKUP(H4635,AE$2:$AJ$12,6,TRUE)</f>
        <v>0</v>
      </c>
      <c r="N4635">
        <f>VLOOKUP(I4635,AF$2:$AJ$12,5,TRUE)</f>
        <v>0</v>
      </c>
      <c r="O4635">
        <f>VLOOKUP(J4635,AG$2:$AJ$12,4,TRUE)</f>
        <v>5</v>
      </c>
      <c r="P4635">
        <f>VLOOKUP(K4635,AH$2:$AJ$12,3,TRUE)</f>
        <v>0</v>
      </c>
      <c r="Q4635">
        <f>VLOOKUP(L4635,AI$2:$AJ$12,2,TRUE)</f>
        <v>2</v>
      </c>
      <c r="T4635" t="str">
        <f t="shared" si="437"/>
        <v>Crimepoint.create(latitude:37.763, longitude:-122.452, drugdrink:0, misdemean:0, theft:5, violent:0, total:2, drugdrinkct:0, misdemeanct:0, theftct:3, violentct:0, totalct:3)</v>
      </c>
      <c r="U4635" t="str">
        <f t="shared" si="438"/>
        <v>{location: new google.maps.LatLng(37.763, -122.452), weight: 0},</v>
      </c>
      <c r="V4635" t="str">
        <f t="shared" si="433"/>
        <v>{location: new google.maps.LatLng(37.763, -122.452), weight: 0},</v>
      </c>
      <c r="W4635" t="str">
        <f t="shared" si="434"/>
        <v>{location: new google.maps.LatLng(37.763, -122.452), weight: 0},</v>
      </c>
      <c r="X4635" t="str">
        <f t="shared" si="435"/>
        <v>{location: new google.maps.LatLng(37.763, -122.452), weight: 0},</v>
      </c>
      <c r="Y4635" t="str">
        <f t="shared" si="436"/>
        <v>{location: new google.maps.LatLng(37.763, -122.452), weight: 0},</v>
      </c>
    </row>
    <row r="4636" spans="1:25" x14ac:dyDescent="0.2">
      <c r="A4636">
        <v>37.762999999999998</v>
      </c>
      <c r="B4636">
        <v>-122.45099999999999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3</v>
      </c>
      <c r="K4636">
        <v>0</v>
      </c>
      <c r="L4636">
        <v>4</v>
      </c>
      <c r="M4636">
        <f>VLOOKUP(H4636,AE$2:$AJ$12,6,TRUE)</f>
        <v>0</v>
      </c>
      <c r="N4636">
        <f>VLOOKUP(I4636,AF$2:$AJ$12,5,TRUE)</f>
        <v>2</v>
      </c>
      <c r="O4636">
        <f>VLOOKUP(J4636,AG$2:$AJ$12,4,TRUE)</f>
        <v>5</v>
      </c>
      <c r="P4636">
        <f>VLOOKUP(K4636,AH$2:$AJ$12,3,TRUE)</f>
        <v>0</v>
      </c>
      <c r="Q4636">
        <f>VLOOKUP(L4636,AI$2:$AJ$12,2,TRUE)</f>
        <v>3</v>
      </c>
      <c r="T4636" t="str">
        <f t="shared" si="437"/>
        <v>Crimepoint.create(latitude:37.763, longitude:-122.451, drugdrink:0, misdemean:2, theft:5, violent:0, total:3, drugdrinkct:0, misdemeanct:1, theftct:3, violentct:0, totalct:4)</v>
      </c>
      <c r="U4636" t="str">
        <f t="shared" si="438"/>
        <v>{location: new google.maps.LatLng(37.763, -122.451), weight: 0},</v>
      </c>
      <c r="V4636" t="str">
        <f t="shared" si="433"/>
        <v>{location: new google.maps.LatLng(37.763, -122.451), weight: 0},</v>
      </c>
      <c r="W4636" t="str">
        <f t="shared" si="434"/>
        <v>{location: new google.maps.LatLng(37.763, -122.451), weight: 0},</v>
      </c>
      <c r="X4636" t="str">
        <f t="shared" si="435"/>
        <v>{location: new google.maps.LatLng(37.763, -122.451), weight: 0},</v>
      </c>
      <c r="Y4636" t="str">
        <f t="shared" si="436"/>
        <v>{location: new google.maps.LatLng(37.763, -122.451), weight: 0},</v>
      </c>
    </row>
    <row r="4637" spans="1:25" x14ac:dyDescent="0.2">
      <c r="A4637">
        <v>37.762999999999998</v>
      </c>
      <c r="B4637">
        <v>-122.449</v>
      </c>
      <c r="C4637">
        <v>1</v>
      </c>
      <c r="D4637">
        <v>1</v>
      </c>
      <c r="E4637">
        <v>1</v>
      </c>
      <c r="F4637">
        <v>0</v>
      </c>
      <c r="G4637">
        <v>1</v>
      </c>
      <c r="H4637">
        <v>1</v>
      </c>
      <c r="I4637">
        <v>4</v>
      </c>
      <c r="J4637">
        <v>7</v>
      </c>
      <c r="K4637">
        <v>0</v>
      </c>
      <c r="L4637">
        <v>12</v>
      </c>
      <c r="M4637">
        <f>VLOOKUP(H4637,AE$2:$AJ$12,6,TRUE)</f>
        <v>8</v>
      </c>
      <c r="N4637">
        <f>VLOOKUP(I4637,AF$2:$AJ$12,5,TRUE)</f>
        <v>6</v>
      </c>
      <c r="O4637">
        <f>VLOOKUP(J4637,AG$2:$AJ$12,4,TRUE)</f>
        <v>7</v>
      </c>
      <c r="P4637">
        <f>VLOOKUP(K4637,AH$2:$AJ$12,3,TRUE)</f>
        <v>0</v>
      </c>
      <c r="Q4637">
        <f>VLOOKUP(L4637,AI$2:$AJ$12,2,TRUE)</f>
        <v>6</v>
      </c>
      <c r="T4637" t="str">
        <f t="shared" si="437"/>
        <v>Crimepoint.create(latitude:37.763, longitude:-122.449, drugdrink:8, misdemean:6, theft:7, violent:0, total:6, drugdrinkct:1, misdemeanct:4, theftct:7, violentct:0, totalct:12)</v>
      </c>
      <c r="U4637" t="str">
        <f t="shared" si="438"/>
        <v>{location: new google.maps.LatLng(37.763, -122.449), weight: 1},</v>
      </c>
      <c r="V4637" t="str">
        <f t="shared" si="433"/>
        <v>{location: new google.maps.LatLng(37.763, -122.449), weight: 1},</v>
      </c>
      <c r="W4637" t="str">
        <f t="shared" si="434"/>
        <v>{location: new google.maps.LatLng(37.763, -122.449), weight: 1},</v>
      </c>
      <c r="X4637" t="str">
        <f t="shared" si="435"/>
        <v>{location: new google.maps.LatLng(37.763, -122.449), weight: 0},</v>
      </c>
      <c r="Y4637" t="str">
        <f t="shared" si="436"/>
        <v>{location: new google.maps.LatLng(37.763, -122.449), weight: 1},</v>
      </c>
    </row>
    <row r="4638" spans="1:25" x14ac:dyDescent="0.2">
      <c r="A4638">
        <v>37.762999999999998</v>
      </c>
      <c r="B4638">
        <v>-122.447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0</v>
      </c>
      <c r="I4638">
        <v>5</v>
      </c>
      <c r="J4638">
        <v>3</v>
      </c>
      <c r="K4638">
        <v>0</v>
      </c>
      <c r="L4638">
        <v>8</v>
      </c>
      <c r="M4638">
        <f>VLOOKUP(H4638,AE$2:$AJ$12,6,TRUE)</f>
        <v>0</v>
      </c>
      <c r="N4638">
        <f>VLOOKUP(I4638,AF$2:$AJ$12,5,TRUE)</f>
        <v>6</v>
      </c>
      <c r="O4638">
        <f>VLOOKUP(J4638,AG$2:$AJ$12,4,TRUE)</f>
        <v>5</v>
      </c>
      <c r="P4638">
        <f>VLOOKUP(K4638,AH$2:$AJ$12,3,TRUE)</f>
        <v>0</v>
      </c>
      <c r="Q4638">
        <f>VLOOKUP(L4638,AI$2:$AJ$12,2,TRUE)</f>
        <v>5</v>
      </c>
      <c r="T4638" t="str">
        <f t="shared" si="437"/>
        <v>Crimepoint.create(latitude:37.763, longitude:-122.447, drugdrink:0, misdemean:6, theft:5, violent:0, total:5, drugdrinkct:0, misdemeanct:5, theftct:3, violentct:0, totalct:8)</v>
      </c>
      <c r="U4638" t="str">
        <f t="shared" si="438"/>
        <v>{location: new google.maps.LatLng(37.763, -122.447), weight: 0},</v>
      </c>
      <c r="V4638" t="str">
        <f t="shared" si="433"/>
        <v>{location: new google.maps.LatLng(37.763, -122.447), weight: 1},</v>
      </c>
      <c r="W4638" t="str">
        <f t="shared" si="434"/>
        <v>{location: new google.maps.LatLng(37.763, -122.447), weight: 0},</v>
      </c>
      <c r="X4638" t="str">
        <f t="shared" si="435"/>
        <v>{location: new google.maps.LatLng(37.763, -122.447), weight: 0},</v>
      </c>
      <c r="Y4638" t="str">
        <f t="shared" si="436"/>
        <v>{location: new google.maps.LatLng(37.763, -122.447), weight: 1},</v>
      </c>
    </row>
    <row r="4639" spans="1:25" x14ac:dyDescent="0.2">
      <c r="A4639">
        <v>37.762999999999998</v>
      </c>
      <c r="B4639">
        <v>-122.446</v>
      </c>
      <c r="C4639">
        <v>0</v>
      </c>
      <c r="D4639">
        <v>0</v>
      </c>
      <c r="E4639">
        <v>1</v>
      </c>
      <c r="F4639">
        <v>0</v>
      </c>
      <c r="G4639">
        <v>1</v>
      </c>
      <c r="H4639">
        <v>0</v>
      </c>
      <c r="I4639">
        <v>2</v>
      </c>
      <c r="J4639">
        <v>5</v>
      </c>
      <c r="K4639">
        <v>0</v>
      </c>
      <c r="L4639">
        <v>7</v>
      </c>
      <c r="M4639">
        <f>VLOOKUP(H4639,AE$2:$AJ$12,6,TRUE)</f>
        <v>0</v>
      </c>
      <c r="N4639">
        <f>VLOOKUP(I4639,AF$2:$AJ$12,5,TRUE)</f>
        <v>4</v>
      </c>
      <c r="O4639">
        <f>VLOOKUP(J4639,AG$2:$AJ$12,4,TRUE)</f>
        <v>7</v>
      </c>
      <c r="P4639">
        <f>VLOOKUP(K4639,AH$2:$AJ$12,3,TRUE)</f>
        <v>0</v>
      </c>
      <c r="Q4639">
        <f>VLOOKUP(L4639,AI$2:$AJ$12,2,TRUE)</f>
        <v>5</v>
      </c>
      <c r="T4639" t="str">
        <f t="shared" si="437"/>
        <v>Crimepoint.create(latitude:37.763, longitude:-122.446, drugdrink:0, misdemean:4, theft:7, violent:0, total:5, drugdrinkct:0, misdemeanct:2, theftct:5, violentct:0, totalct:7)</v>
      </c>
      <c r="U4639" t="str">
        <f t="shared" si="438"/>
        <v>{location: new google.maps.LatLng(37.763, -122.446), weight: 0},</v>
      </c>
      <c r="V4639" t="str">
        <f t="shared" si="433"/>
        <v>{location: new google.maps.LatLng(37.763, -122.446), weight: 0},</v>
      </c>
      <c r="W4639" t="str">
        <f t="shared" si="434"/>
        <v>{location: new google.maps.LatLng(37.763, -122.446), weight: 1},</v>
      </c>
      <c r="X4639" t="str">
        <f t="shared" si="435"/>
        <v>{location: new google.maps.LatLng(37.763, -122.446), weight: 0},</v>
      </c>
      <c r="Y4639" t="str">
        <f t="shared" si="436"/>
        <v>{location: new google.maps.LatLng(37.763, -122.446), weight: 1},</v>
      </c>
    </row>
    <row r="4640" spans="1:25" x14ac:dyDescent="0.2">
      <c r="A4640">
        <v>37.762999999999998</v>
      </c>
      <c r="B4640">
        <v>-122.44499999999999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1</v>
      </c>
      <c r="J4640">
        <v>6</v>
      </c>
      <c r="K4640">
        <v>0</v>
      </c>
      <c r="L4640">
        <v>7</v>
      </c>
      <c r="M4640">
        <f>VLOOKUP(H4640,AE$2:$AJ$12,6,TRUE)</f>
        <v>0</v>
      </c>
      <c r="N4640">
        <f>VLOOKUP(I4640,AF$2:$AJ$12,5,TRUE)</f>
        <v>2</v>
      </c>
      <c r="O4640">
        <f>VLOOKUP(J4640,AG$2:$AJ$12,4,TRUE)</f>
        <v>7</v>
      </c>
      <c r="P4640">
        <f>VLOOKUP(K4640,AH$2:$AJ$12,3,TRUE)</f>
        <v>0</v>
      </c>
      <c r="Q4640">
        <f>VLOOKUP(L4640,AI$2:$AJ$12,2,TRUE)</f>
        <v>5</v>
      </c>
      <c r="T4640" t="str">
        <f t="shared" si="437"/>
        <v>Crimepoint.create(latitude:37.763, longitude:-122.445, drugdrink:0, misdemean:2, theft:7, violent:0, total:5, drugdrinkct:0, misdemeanct:1, theftct:6, violentct:0, totalct:7)</v>
      </c>
      <c r="U4640" t="str">
        <f t="shared" si="438"/>
        <v>{location: new google.maps.LatLng(37.763, -122.445), weight: 0},</v>
      </c>
      <c r="V4640" t="str">
        <f t="shared" si="433"/>
        <v>{location: new google.maps.LatLng(37.763, -122.445), weight: 0},</v>
      </c>
      <c r="W4640" t="str">
        <f t="shared" si="434"/>
        <v>{location: new google.maps.LatLng(37.763, -122.445), weight: 1},</v>
      </c>
      <c r="X4640" t="str">
        <f t="shared" si="435"/>
        <v>{location: new google.maps.LatLng(37.763, -122.445), weight: 0},</v>
      </c>
      <c r="Y4640" t="str">
        <f t="shared" si="436"/>
        <v>{location: new google.maps.LatLng(37.763, -122.445), weight: 1},</v>
      </c>
    </row>
    <row r="4641" spans="1:25" x14ac:dyDescent="0.2">
      <c r="A4641">
        <v>37.762999999999998</v>
      </c>
      <c r="B4641">
        <v>-122.444</v>
      </c>
      <c r="C4641">
        <v>1</v>
      </c>
      <c r="D4641">
        <v>1</v>
      </c>
      <c r="E4641">
        <v>1</v>
      </c>
      <c r="F4641">
        <v>0</v>
      </c>
      <c r="G4641">
        <v>1</v>
      </c>
      <c r="H4641">
        <v>1</v>
      </c>
      <c r="I4641">
        <v>4</v>
      </c>
      <c r="J4641">
        <v>6</v>
      </c>
      <c r="K4641">
        <v>0</v>
      </c>
      <c r="L4641">
        <v>11</v>
      </c>
      <c r="M4641">
        <f>VLOOKUP(H4641,AE$2:$AJ$12,6,TRUE)</f>
        <v>8</v>
      </c>
      <c r="N4641">
        <f>VLOOKUP(I4641,AF$2:$AJ$12,5,TRUE)</f>
        <v>6</v>
      </c>
      <c r="O4641">
        <f>VLOOKUP(J4641,AG$2:$AJ$12,4,TRUE)</f>
        <v>7</v>
      </c>
      <c r="P4641">
        <f>VLOOKUP(K4641,AH$2:$AJ$12,3,TRUE)</f>
        <v>0</v>
      </c>
      <c r="Q4641">
        <f>VLOOKUP(L4641,AI$2:$AJ$12,2,TRUE)</f>
        <v>6</v>
      </c>
      <c r="T4641" t="str">
        <f t="shared" si="437"/>
        <v>Crimepoint.create(latitude:37.763, longitude:-122.444, drugdrink:8, misdemean:6, theft:7, violent:0, total:6, drugdrinkct:1, misdemeanct:4, theftct:6, violentct:0, totalct:11)</v>
      </c>
      <c r="U4641" t="str">
        <f t="shared" si="438"/>
        <v>{location: new google.maps.LatLng(37.763, -122.444), weight: 1},</v>
      </c>
      <c r="V4641" t="str">
        <f t="shared" si="433"/>
        <v>{location: new google.maps.LatLng(37.763, -122.444), weight: 1},</v>
      </c>
      <c r="W4641" t="str">
        <f t="shared" si="434"/>
        <v>{location: new google.maps.LatLng(37.763, -122.444), weight: 1},</v>
      </c>
      <c r="X4641" t="str">
        <f t="shared" si="435"/>
        <v>{location: new google.maps.LatLng(37.763, -122.444), weight: 0},</v>
      </c>
      <c r="Y4641" t="str">
        <f t="shared" si="436"/>
        <v>{location: new google.maps.LatLng(37.763, -122.444), weight: 1},</v>
      </c>
    </row>
    <row r="4642" spans="1:25" x14ac:dyDescent="0.2">
      <c r="A4642">
        <v>37.762999999999998</v>
      </c>
      <c r="B4642">
        <v>-122.44199999999999</v>
      </c>
      <c r="C4642">
        <v>0</v>
      </c>
      <c r="D4642">
        <v>1</v>
      </c>
      <c r="E4642">
        <v>1</v>
      </c>
      <c r="F4642">
        <v>0</v>
      </c>
      <c r="G4642">
        <v>1</v>
      </c>
      <c r="H4642">
        <v>0</v>
      </c>
      <c r="I4642">
        <v>4</v>
      </c>
      <c r="J4642">
        <v>5</v>
      </c>
      <c r="K4642">
        <v>0</v>
      </c>
      <c r="L4642">
        <v>9</v>
      </c>
      <c r="M4642">
        <f>VLOOKUP(H4642,AE$2:$AJ$12,6,TRUE)</f>
        <v>0</v>
      </c>
      <c r="N4642">
        <f>VLOOKUP(I4642,AF$2:$AJ$12,5,TRUE)</f>
        <v>6</v>
      </c>
      <c r="O4642">
        <f>VLOOKUP(J4642,AG$2:$AJ$12,4,TRUE)</f>
        <v>7</v>
      </c>
      <c r="P4642">
        <f>VLOOKUP(K4642,AH$2:$AJ$12,3,TRUE)</f>
        <v>0</v>
      </c>
      <c r="Q4642">
        <f>VLOOKUP(L4642,AI$2:$AJ$12,2,TRUE)</f>
        <v>5</v>
      </c>
      <c r="T4642" t="str">
        <f t="shared" si="437"/>
        <v>Crimepoint.create(latitude:37.763, longitude:-122.442, drugdrink:0, misdemean:6, theft:7, violent:0, total:5, drugdrinkct:0, misdemeanct:4, theftct:5, violentct:0, totalct:9)</v>
      </c>
      <c r="U4642" t="str">
        <f t="shared" si="438"/>
        <v>{location: new google.maps.LatLng(37.763, -122.442), weight: 0},</v>
      </c>
      <c r="V4642" t="str">
        <f t="shared" si="433"/>
        <v>{location: new google.maps.LatLng(37.763, -122.442), weight: 1},</v>
      </c>
      <c r="W4642" t="str">
        <f t="shared" si="434"/>
        <v>{location: new google.maps.LatLng(37.763, -122.442), weight: 1},</v>
      </c>
      <c r="X4642" t="str">
        <f t="shared" si="435"/>
        <v>{location: new google.maps.LatLng(37.763, -122.442), weight: 0},</v>
      </c>
      <c r="Y4642" t="str">
        <f t="shared" si="436"/>
        <v>{location: new google.maps.LatLng(37.763, -122.442), weight: 1},</v>
      </c>
    </row>
    <row r="4643" spans="1:25" x14ac:dyDescent="0.2">
      <c r="A4643">
        <v>37.762999999999998</v>
      </c>
      <c r="B4643">
        <v>-122.441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2</v>
      </c>
      <c r="J4643">
        <v>0</v>
      </c>
      <c r="K4643">
        <v>2</v>
      </c>
      <c r="L4643">
        <v>4</v>
      </c>
      <c r="M4643">
        <f>VLOOKUP(H4643,AE$2:$AJ$12,6,TRUE)</f>
        <v>0</v>
      </c>
      <c r="N4643">
        <f>VLOOKUP(I4643,AF$2:$AJ$12,5,TRUE)</f>
        <v>4</v>
      </c>
      <c r="O4643">
        <f>VLOOKUP(J4643,AG$2:$AJ$12,4,TRUE)</f>
        <v>0</v>
      </c>
      <c r="P4643">
        <f>VLOOKUP(K4643,AH$2:$AJ$12,3,TRUE)</f>
        <v>7</v>
      </c>
      <c r="Q4643">
        <f>VLOOKUP(L4643,AI$2:$AJ$12,2,TRUE)</f>
        <v>3</v>
      </c>
      <c r="T4643" t="str">
        <f t="shared" si="437"/>
        <v>Crimepoint.create(latitude:37.763, longitude:-122.441, drugdrink:0, misdemean:4, theft:0, violent:7, total:3, drugdrinkct:0, misdemeanct:2, theftct:0, violentct:2, totalct:4)</v>
      </c>
      <c r="U4643" t="str">
        <f t="shared" si="438"/>
        <v>{location: new google.maps.LatLng(37.763, -122.441), weight: 0},</v>
      </c>
      <c r="V4643" t="str">
        <f t="shared" si="433"/>
        <v>{location: new google.maps.LatLng(37.763, -122.441), weight: 0},</v>
      </c>
      <c r="W4643" t="str">
        <f t="shared" si="434"/>
        <v>{location: new google.maps.LatLng(37.763, -122.441), weight: 0},</v>
      </c>
      <c r="X4643" t="str">
        <f t="shared" si="435"/>
        <v>{location: new google.maps.LatLng(37.763, -122.441), weight: 1},</v>
      </c>
      <c r="Y4643" t="str">
        <f t="shared" si="436"/>
        <v>{location: new google.maps.LatLng(37.763, -122.441), weight: 0},</v>
      </c>
    </row>
    <row r="4644" spans="1:25" x14ac:dyDescent="0.2">
      <c r="A4644">
        <v>37.762999999999998</v>
      </c>
      <c r="B4644">
        <v>-122.44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3</v>
      </c>
      <c r="K4644">
        <v>0</v>
      </c>
      <c r="L4644">
        <v>4</v>
      </c>
      <c r="M4644">
        <f>VLOOKUP(H4644,AE$2:$AJ$12,6,TRUE)</f>
        <v>0</v>
      </c>
      <c r="N4644">
        <f>VLOOKUP(I4644,AF$2:$AJ$12,5,TRUE)</f>
        <v>2</v>
      </c>
      <c r="O4644">
        <f>VLOOKUP(J4644,AG$2:$AJ$12,4,TRUE)</f>
        <v>5</v>
      </c>
      <c r="P4644">
        <f>VLOOKUP(K4644,AH$2:$AJ$12,3,TRUE)</f>
        <v>0</v>
      </c>
      <c r="Q4644">
        <f>VLOOKUP(L4644,AI$2:$AJ$12,2,TRUE)</f>
        <v>3</v>
      </c>
      <c r="T4644" t="str">
        <f t="shared" si="437"/>
        <v>Crimepoint.create(latitude:37.763, longitude:-122.44, drugdrink:0, misdemean:2, theft:5, violent:0, total:3, drugdrinkct:0, misdemeanct:1, theftct:3, violentct:0, totalct:4)</v>
      </c>
      <c r="U4644" t="str">
        <f t="shared" si="438"/>
        <v>{location: new google.maps.LatLng(37.763, -122.44), weight: 0},</v>
      </c>
      <c r="V4644" t="str">
        <f t="shared" si="433"/>
        <v>{location: new google.maps.LatLng(37.763, -122.44), weight: 0},</v>
      </c>
      <c r="W4644" t="str">
        <f t="shared" si="434"/>
        <v>{location: new google.maps.LatLng(37.763, -122.44), weight: 0},</v>
      </c>
      <c r="X4644" t="str">
        <f t="shared" si="435"/>
        <v>{location: new google.maps.LatLng(37.763, -122.44), weight: 0},</v>
      </c>
      <c r="Y4644" t="str">
        <f t="shared" si="436"/>
        <v>{location: new google.maps.LatLng(37.763, -122.44), weight: 0},</v>
      </c>
    </row>
    <row r="4645" spans="1:25" x14ac:dyDescent="0.2">
      <c r="A4645">
        <v>37.762999999999998</v>
      </c>
      <c r="B4645">
        <v>-122.43899999999999</v>
      </c>
      <c r="C4645">
        <v>0</v>
      </c>
      <c r="D4645">
        <v>2</v>
      </c>
      <c r="E4645">
        <v>2</v>
      </c>
      <c r="F4645">
        <v>1</v>
      </c>
      <c r="G4645">
        <v>2</v>
      </c>
      <c r="H4645">
        <v>0</v>
      </c>
      <c r="I4645">
        <v>7</v>
      </c>
      <c r="J4645">
        <v>14</v>
      </c>
      <c r="K4645">
        <v>1</v>
      </c>
      <c r="L4645">
        <v>22</v>
      </c>
      <c r="M4645">
        <f>VLOOKUP(H4645,AE$2:$AJ$12,6,TRUE)</f>
        <v>0</v>
      </c>
      <c r="N4645">
        <f>VLOOKUP(I4645,AF$2:$AJ$12,5,TRUE)</f>
        <v>7</v>
      </c>
      <c r="O4645">
        <f>VLOOKUP(J4645,AG$2:$AJ$12,4,TRUE)</f>
        <v>8</v>
      </c>
      <c r="P4645">
        <f>VLOOKUP(K4645,AH$2:$AJ$12,3,TRUE)</f>
        <v>7</v>
      </c>
      <c r="Q4645">
        <f>VLOOKUP(L4645,AI$2:$AJ$12,2,TRUE)</f>
        <v>8</v>
      </c>
      <c r="T4645" t="str">
        <f t="shared" si="437"/>
        <v>Crimepoint.create(latitude:37.763, longitude:-122.439, drugdrink:0, misdemean:7, theft:8, violent:7, total:8, drugdrinkct:0, misdemeanct:7, theftct:14, violentct:1, totalct:22)</v>
      </c>
      <c r="U4645" t="str">
        <f t="shared" si="438"/>
        <v>{location: new google.maps.LatLng(37.763, -122.439), weight: 0},</v>
      </c>
      <c r="V4645" t="str">
        <f t="shared" si="433"/>
        <v>{location: new google.maps.LatLng(37.763, -122.439), weight: 2},</v>
      </c>
      <c r="W4645" t="str">
        <f t="shared" si="434"/>
        <v>{location: new google.maps.LatLng(37.763, -122.439), weight: 2},</v>
      </c>
      <c r="X4645" t="str">
        <f t="shared" si="435"/>
        <v>{location: new google.maps.LatLng(37.763, -122.439), weight: 1},</v>
      </c>
      <c r="Y4645" t="str">
        <f t="shared" si="436"/>
        <v>{location: new google.maps.LatLng(37.763, -122.439), weight: 2},</v>
      </c>
    </row>
    <row r="4646" spans="1:25" x14ac:dyDescent="0.2">
      <c r="A4646">
        <v>37.762999999999998</v>
      </c>
      <c r="B4646">
        <v>-122.43600000000001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3</v>
      </c>
      <c r="J4646">
        <v>1</v>
      </c>
      <c r="K4646">
        <v>0</v>
      </c>
      <c r="L4646">
        <v>4</v>
      </c>
      <c r="M4646">
        <f>VLOOKUP(H4646,AE$2:$AJ$12,6,TRUE)</f>
        <v>0</v>
      </c>
      <c r="N4646">
        <f>VLOOKUP(I4646,AF$2:$AJ$12,5,TRUE)</f>
        <v>5</v>
      </c>
      <c r="O4646">
        <f>VLOOKUP(J4646,AG$2:$AJ$12,4,TRUE)</f>
        <v>3</v>
      </c>
      <c r="P4646">
        <f>VLOOKUP(K4646,AH$2:$AJ$12,3,TRUE)</f>
        <v>0</v>
      </c>
      <c r="Q4646">
        <f>VLOOKUP(L4646,AI$2:$AJ$12,2,TRUE)</f>
        <v>3</v>
      </c>
      <c r="T4646" t="str">
        <f t="shared" si="437"/>
        <v>Crimepoint.create(latitude:37.763, longitude:-122.436, drugdrink:0, misdemean:5, theft:3, violent:0, total:3, drugdrinkct:0, misdemeanct:3, theftct:1, violentct:0, totalct:4)</v>
      </c>
      <c r="U4646" t="str">
        <f t="shared" si="438"/>
        <v>{location: new google.maps.LatLng(37.763, -122.436), weight: 0},</v>
      </c>
      <c r="V4646" t="str">
        <f t="shared" si="433"/>
        <v>{location: new google.maps.LatLng(37.763, -122.436), weight: 1},</v>
      </c>
      <c r="W4646" t="str">
        <f t="shared" si="434"/>
        <v>{location: new google.maps.LatLng(37.763, -122.436), weight: 0},</v>
      </c>
      <c r="X4646" t="str">
        <f t="shared" si="435"/>
        <v>{location: new google.maps.LatLng(37.763, -122.436), weight: 0},</v>
      </c>
      <c r="Y4646" t="str">
        <f t="shared" si="436"/>
        <v>{location: new google.maps.LatLng(37.763, -122.436), weight: 0},</v>
      </c>
    </row>
    <row r="4647" spans="1:25" x14ac:dyDescent="0.2">
      <c r="A4647">
        <v>37.762999999999998</v>
      </c>
      <c r="B4647">
        <v>-122.435</v>
      </c>
      <c r="C4647">
        <v>4</v>
      </c>
      <c r="D4647">
        <v>12</v>
      </c>
      <c r="E4647">
        <v>4</v>
      </c>
      <c r="F4647">
        <v>10</v>
      </c>
      <c r="G4647">
        <v>8</v>
      </c>
      <c r="H4647">
        <v>6</v>
      </c>
      <c r="I4647">
        <v>54</v>
      </c>
      <c r="J4647">
        <v>24</v>
      </c>
      <c r="K4647">
        <v>14</v>
      </c>
      <c r="L4647">
        <v>98</v>
      </c>
      <c r="M4647">
        <f>VLOOKUP(H4647,AE$2:$AJ$12,6,TRUE)</f>
        <v>9</v>
      </c>
      <c r="N4647">
        <f>VLOOKUP(I4647,AF$2:$AJ$12,5,TRUE)</f>
        <v>9</v>
      </c>
      <c r="O4647">
        <f>VLOOKUP(J4647,AG$2:$AJ$12,4,TRUE)</f>
        <v>9</v>
      </c>
      <c r="P4647">
        <f>VLOOKUP(K4647,AH$2:$AJ$12,3,TRUE)</f>
        <v>9</v>
      </c>
      <c r="Q4647">
        <f>VLOOKUP(L4647,AI$2:$AJ$12,2,TRUE)</f>
        <v>9</v>
      </c>
      <c r="T4647" t="str">
        <f t="shared" si="437"/>
        <v>Crimepoint.create(latitude:37.763, longitude:-122.435, drugdrink:9, misdemean:9, theft:9, violent:9, total:9, drugdrinkct:6, misdemeanct:54, theftct:24, violentct:14, totalct:98)</v>
      </c>
      <c r="U4647" t="str">
        <f t="shared" si="438"/>
        <v>{location: new google.maps.LatLng(37.763, -122.435), weight: 4},</v>
      </c>
      <c r="V4647" t="str">
        <f t="shared" si="433"/>
        <v>{location: new google.maps.LatLng(37.763, -122.435), weight: 12},</v>
      </c>
      <c r="W4647" t="str">
        <f t="shared" si="434"/>
        <v>{location: new google.maps.LatLng(37.763, -122.435), weight: 4},</v>
      </c>
      <c r="X4647" t="str">
        <f t="shared" si="435"/>
        <v>{location: new google.maps.LatLng(37.763, -122.435), weight: 10},</v>
      </c>
      <c r="Y4647" t="str">
        <f t="shared" si="436"/>
        <v>{location: new google.maps.LatLng(37.763, -122.435), weight: 8},</v>
      </c>
    </row>
    <row r="4648" spans="1:25" x14ac:dyDescent="0.2">
      <c r="A4648">
        <v>37.762999999999998</v>
      </c>
      <c r="B4648">
        <v>-122.434</v>
      </c>
      <c r="C4648">
        <v>4</v>
      </c>
      <c r="D4648">
        <v>15</v>
      </c>
      <c r="E4648">
        <v>6</v>
      </c>
      <c r="F4648">
        <v>19</v>
      </c>
      <c r="G4648">
        <v>11</v>
      </c>
      <c r="H4648">
        <v>6</v>
      </c>
      <c r="I4648">
        <v>69</v>
      </c>
      <c r="J4648">
        <v>39</v>
      </c>
      <c r="K4648">
        <v>26</v>
      </c>
      <c r="L4648">
        <v>140</v>
      </c>
      <c r="M4648">
        <f>VLOOKUP(H4648,AE$2:$AJ$12,6,TRUE)</f>
        <v>9</v>
      </c>
      <c r="N4648">
        <f>VLOOKUP(I4648,AF$2:$AJ$12,5,TRUE)</f>
        <v>9</v>
      </c>
      <c r="O4648">
        <f>VLOOKUP(J4648,AG$2:$AJ$12,4,TRUE)</f>
        <v>9</v>
      </c>
      <c r="P4648">
        <f>VLOOKUP(K4648,AH$2:$AJ$12,3,TRUE)</f>
        <v>9</v>
      </c>
      <c r="Q4648">
        <f>VLOOKUP(L4648,AI$2:$AJ$12,2,TRUE)</f>
        <v>9</v>
      </c>
      <c r="T4648" t="str">
        <f t="shared" si="437"/>
        <v>Crimepoint.create(latitude:37.763, longitude:-122.434, drugdrink:9, misdemean:9, theft:9, violent:9, total:9, drugdrinkct:6, misdemeanct:69, theftct:39, violentct:26, totalct:140)</v>
      </c>
      <c r="U4648" t="str">
        <f t="shared" si="438"/>
        <v>{location: new google.maps.LatLng(37.763, -122.434), weight: 4},</v>
      </c>
      <c r="V4648" t="str">
        <f t="shared" si="433"/>
        <v>{location: new google.maps.LatLng(37.763, -122.434), weight: 15},</v>
      </c>
      <c r="W4648" t="str">
        <f t="shared" si="434"/>
        <v>{location: new google.maps.LatLng(37.763, -122.434), weight: 6},</v>
      </c>
      <c r="X4648" t="str">
        <f t="shared" si="435"/>
        <v>{location: new google.maps.LatLng(37.763, -122.434), weight: 19},</v>
      </c>
      <c r="Y4648" t="str">
        <f t="shared" si="436"/>
        <v>{location: new google.maps.LatLng(37.763, -122.434), weight: 11},</v>
      </c>
    </row>
    <row r="4649" spans="1:25" x14ac:dyDescent="0.2">
      <c r="A4649">
        <v>37.762999999999998</v>
      </c>
      <c r="B4649">
        <v>-122.43300000000001</v>
      </c>
      <c r="C4649">
        <v>0</v>
      </c>
      <c r="D4649">
        <v>2</v>
      </c>
      <c r="E4649">
        <v>2</v>
      </c>
      <c r="F4649">
        <v>1</v>
      </c>
      <c r="G4649">
        <v>2</v>
      </c>
      <c r="H4649">
        <v>0</v>
      </c>
      <c r="I4649">
        <v>9</v>
      </c>
      <c r="J4649">
        <v>13</v>
      </c>
      <c r="K4649">
        <v>1</v>
      </c>
      <c r="L4649">
        <v>23</v>
      </c>
      <c r="M4649">
        <f>VLOOKUP(H4649,AE$2:$AJ$12,6,TRUE)</f>
        <v>0</v>
      </c>
      <c r="N4649">
        <f>VLOOKUP(I4649,AF$2:$AJ$12,5,TRUE)</f>
        <v>7</v>
      </c>
      <c r="O4649">
        <f>VLOOKUP(J4649,AG$2:$AJ$12,4,TRUE)</f>
        <v>8</v>
      </c>
      <c r="P4649">
        <f>VLOOKUP(K4649,AH$2:$AJ$12,3,TRUE)</f>
        <v>7</v>
      </c>
      <c r="Q4649">
        <f>VLOOKUP(L4649,AI$2:$AJ$12,2,TRUE)</f>
        <v>8</v>
      </c>
      <c r="T4649" t="str">
        <f t="shared" si="437"/>
        <v>Crimepoint.create(latitude:37.763, longitude:-122.433, drugdrink:0, misdemean:7, theft:8, violent:7, total:8, drugdrinkct:0, misdemeanct:9, theftct:13, violentct:1, totalct:23)</v>
      </c>
      <c r="U4649" t="str">
        <f t="shared" si="438"/>
        <v>{location: new google.maps.LatLng(37.763, -122.433), weight: 0},</v>
      </c>
      <c r="V4649" t="str">
        <f t="shared" si="433"/>
        <v>{location: new google.maps.LatLng(37.763, -122.433), weight: 2},</v>
      </c>
      <c r="W4649" t="str">
        <f t="shared" si="434"/>
        <v>{location: new google.maps.LatLng(37.763, -122.433), weight: 2},</v>
      </c>
      <c r="X4649" t="str">
        <f t="shared" si="435"/>
        <v>{location: new google.maps.LatLng(37.763, -122.433), weight: 1},</v>
      </c>
      <c r="Y4649" t="str">
        <f t="shared" si="436"/>
        <v>{location: new google.maps.LatLng(37.763, -122.433), weight: 2},</v>
      </c>
    </row>
    <row r="4650" spans="1:25" x14ac:dyDescent="0.2">
      <c r="A4650">
        <v>37.762999999999998</v>
      </c>
      <c r="B4650">
        <v>-122.432</v>
      </c>
      <c r="C4650">
        <v>3</v>
      </c>
      <c r="D4650">
        <v>4</v>
      </c>
      <c r="E4650">
        <v>1</v>
      </c>
      <c r="F4650">
        <v>2</v>
      </c>
      <c r="G4650">
        <v>3</v>
      </c>
      <c r="H4650">
        <v>5</v>
      </c>
      <c r="I4650">
        <v>19</v>
      </c>
      <c r="J4650">
        <v>5</v>
      </c>
      <c r="K4650">
        <v>3</v>
      </c>
      <c r="L4650">
        <v>32</v>
      </c>
      <c r="M4650">
        <f>VLOOKUP(H4650,AE$2:$AJ$12,6,TRUE)</f>
        <v>9</v>
      </c>
      <c r="N4650">
        <f>VLOOKUP(I4650,AF$2:$AJ$12,5,TRUE)</f>
        <v>9</v>
      </c>
      <c r="O4650">
        <f>VLOOKUP(J4650,AG$2:$AJ$12,4,TRUE)</f>
        <v>7</v>
      </c>
      <c r="P4650">
        <f>VLOOKUP(K4650,AH$2:$AJ$12,3,TRUE)</f>
        <v>8</v>
      </c>
      <c r="Q4650">
        <f>VLOOKUP(L4650,AI$2:$AJ$12,2,TRUE)</f>
        <v>8</v>
      </c>
      <c r="T4650" t="str">
        <f t="shared" si="437"/>
        <v>Crimepoint.create(latitude:37.763, longitude:-122.432, drugdrink:9, misdemean:9, theft:7, violent:8, total:8, drugdrinkct:5, misdemeanct:19, theftct:5, violentct:3, totalct:32)</v>
      </c>
      <c r="U4650" t="str">
        <f t="shared" si="438"/>
        <v>{location: new google.maps.LatLng(37.763, -122.432), weight: 3},</v>
      </c>
      <c r="V4650" t="str">
        <f t="shared" si="433"/>
        <v>{location: new google.maps.LatLng(37.763, -122.432), weight: 4},</v>
      </c>
      <c r="W4650" t="str">
        <f t="shared" si="434"/>
        <v>{location: new google.maps.LatLng(37.763, -122.432), weight: 1},</v>
      </c>
      <c r="X4650" t="str">
        <f t="shared" si="435"/>
        <v>{location: new google.maps.LatLng(37.763, -122.432), weight: 2},</v>
      </c>
      <c r="Y4650" t="str">
        <f t="shared" si="436"/>
        <v>{location: new google.maps.LatLng(37.763, -122.432), weight: 3},</v>
      </c>
    </row>
    <row r="4651" spans="1:25" x14ac:dyDescent="0.2">
      <c r="A4651">
        <v>37.762999999999998</v>
      </c>
      <c r="B4651">
        <v>-122.431</v>
      </c>
      <c r="C4651">
        <v>0</v>
      </c>
      <c r="D4651">
        <v>1</v>
      </c>
      <c r="E4651">
        <v>1</v>
      </c>
      <c r="F4651">
        <v>1</v>
      </c>
      <c r="G4651">
        <v>1</v>
      </c>
      <c r="H4651">
        <v>0</v>
      </c>
      <c r="I4651">
        <v>6</v>
      </c>
      <c r="J4651">
        <v>6</v>
      </c>
      <c r="K4651">
        <v>2</v>
      </c>
      <c r="L4651">
        <v>14</v>
      </c>
      <c r="M4651">
        <f>VLOOKUP(H4651,AE$2:$AJ$12,6,TRUE)</f>
        <v>0</v>
      </c>
      <c r="N4651">
        <f>VLOOKUP(I4651,AF$2:$AJ$12,5,TRUE)</f>
        <v>7</v>
      </c>
      <c r="O4651">
        <f>VLOOKUP(J4651,AG$2:$AJ$12,4,TRUE)</f>
        <v>7</v>
      </c>
      <c r="P4651">
        <f>VLOOKUP(K4651,AH$2:$AJ$12,3,TRUE)</f>
        <v>7</v>
      </c>
      <c r="Q4651">
        <f>VLOOKUP(L4651,AI$2:$AJ$12,2,TRUE)</f>
        <v>7</v>
      </c>
      <c r="T4651" t="str">
        <f t="shared" si="437"/>
        <v>Crimepoint.create(latitude:37.763, longitude:-122.431, drugdrink:0, misdemean:7, theft:7, violent:7, total:7, drugdrinkct:0, misdemeanct:6, theftct:6, violentct:2, totalct:14)</v>
      </c>
      <c r="U4651" t="str">
        <f t="shared" si="438"/>
        <v>{location: new google.maps.LatLng(37.763, -122.431), weight: 0},</v>
      </c>
      <c r="V4651" t="str">
        <f t="shared" si="433"/>
        <v>{location: new google.maps.LatLng(37.763, -122.431), weight: 1},</v>
      </c>
      <c r="W4651" t="str">
        <f t="shared" si="434"/>
        <v>{location: new google.maps.LatLng(37.763, -122.431), weight: 1},</v>
      </c>
      <c r="X4651" t="str">
        <f t="shared" si="435"/>
        <v>{location: new google.maps.LatLng(37.763, -122.431), weight: 1},</v>
      </c>
      <c r="Y4651" t="str">
        <f t="shared" si="436"/>
        <v>{location: new google.maps.LatLng(37.763, -122.431), weight: 1},</v>
      </c>
    </row>
    <row r="4652" spans="1:25" x14ac:dyDescent="0.2">
      <c r="A4652">
        <v>37.762999999999998</v>
      </c>
      <c r="B4652">
        <v>-122.43</v>
      </c>
      <c r="C4652">
        <v>0</v>
      </c>
      <c r="D4652">
        <v>1</v>
      </c>
      <c r="E4652">
        <v>1</v>
      </c>
      <c r="F4652">
        <v>0</v>
      </c>
      <c r="G4652">
        <v>1</v>
      </c>
      <c r="H4652">
        <v>0</v>
      </c>
      <c r="I4652">
        <v>5</v>
      </c>
      <c r="J4652">
        <v>6</v>
      </c>
      <c r="K4652">
        <v>0</v>
      </c>
      <c r="L4652">
        <v>11</v>
      </c>
      <c r="M4652">
        <f>VLOOKUP(H4652,AE$2:$AJ$12,6,TRUE)</f>
        <v>0</v>
      </c>
      <c r="N4652">
        <f>VLOOKUP(I4652,AF$2:$AJ$12,5,TRUE)</f>
        <v>6</v>
      </c>
      <c r="O4652">
        <f>VLOOKUP(J4652,AG$2:$AJ$12,4,TRUE)</f>
        <v>7</v>
      </c>
      <c r="P4652">
        <f>VLOOKUP(K4652,AH$2:$AJ$12,3,TRUE)</f>
        <v>0</v>
      </c>
      <c r="Q4652">
        <f>VLOOKUP(L4652,AI$2:$AJ$12,2,TRUE)</f>
        <v>6</v>
      </c>
      <c r="T4652" t="str">
        <f t="shared" si="437"/>
        <v>Crimepoint.create(latitude:37.763, longitude:-122.43, drugdrink:0, misdemean:6, theft:7, violent:0, total:6, drugdrinkct:0, misdemeanct:5, theftct:6, violentct:0, totalct:11)</v>
      </c>
      <c r="U4652" t="str">
        <f t="shared" si="438"/>
        <v>{location: new google.maps.LatLng(37.763, -122.43), weight: 0},</v>
      </c>
      <c r="V4652" t="str">
        <f t="shared" si="433"/>
        <v>{location: new google.maps.LatLng(37.763, -122.43), weight: 1},</v>
      </c>
      <c r="W4652" t="str">
        <f t="shared" si="434"/>
        <v>{location: new google.maps.LatLng(37.763, -122.43), weight: 1},</v>
      </c>
      <c r="X4652" t="str">
        <f t="shared" si="435"/>
        <v>{location: new google.maps.LatLng(37.763, -122.43), weight: 0},</v>
      </c>
      <c r="Y4652" t="str">
        <f t="shared" si="436"/>
        <v>{location: new google.maps.LatLng(37.763, -122.43), weight: 1},</v>
      </c>
    </row>
    <row r="4653" spans="1:25" x14ac:dyDescent="0.2">
      <c r="A4653">
        <v>37.762999999999998</v>
      </c>
      <c r="B4653">
        <v>-122.429</v>
      </c>
      <c r="C4653">
        <v>1</v>
      </c>
      <c r="D4653">
        <v>5</v>
      </c>
      <c r="E4653">
        <v>1</v>
      </c>
      <c r="F4653">
        <v>10</v>
      </c>
      <c r="G4653">
        <v>3</v>
      </c>
      <c r="H4653">
        <v>1</v>
      </c>
      <c r="I4653">
        <v>22</v>
      </c>
      <c r="J4653">
        <v>4</v>
      </c>
      <c r="K4653">
        <v>14</v>
      </c>
      <c r="L4653">
        <v>41</v>
      </c>
      <c r="M4653">
        <f>VLOOKUP(H4653,AE$2:$AJ$12,6,TRUE)</f>
        <v>8</v>
      </c>
      <c r="N4653">
        <f>VLOOKUP(I4653,AF$2:$AJ$12,5,TRUE)</f>
        <v>9</v>
      </c>
      <c r="O4653">
        <f>VLOOKUP(J4653,AG$2:$AJ$12,4,TRUE)</f>
        <v>6</v>
      </c>
      <c r="P4653">
        <f>VLOOKUP(K4653,AH$2:$AJ$12,3,TRUE)</f>
        <v>9</v>
      </c>
      <c r="Q4653">
        <f>VLOOKUP(L4653,AI$2:$AJ$12,2,TRUE)</f>
        <v>9</v>
      </c>
      <c r="T4653" t="str">
        <f t="shared" si="437"/>
        <v>Crimepoint.create(latitude:37.763, longitude:-122.429, drugdrink:8, misdemean:9, theft:6, violent:9, total:9, drugdrinkct:1, misdemeanct:22, theftct:4, violentct:14, totalct:41)</v>
      </c>
      <c r="U4653" t="str">
        <f t="shared" si="438"/>
        <v>{location: new google.maps.LatLng(37.763, -122.429), weight: 1},</v>
      </c>
      <c r="V4653" t="str">
        <f t="shared" si="433"/>
        <v>{location: new google.maps.LatLng(37.763, -122.429), weight: 5},</v>
      </c>
      <c r="W4653" t="str">
        <f t="shared" si="434"/>
        <v>{location: new google.maps.LatLng(37.763, -122.429), weight: 1},</v>
      </c>
      <c r="X4653" t="str">
        <f t="shared" si="435"/>
        <v>{location: new google.maps.LatLng(37.763, -122.429), weight: 10},</v>
      </c>
      <c r="Y4653" t="str">
        <f t="shared" si="436"/>
        <v>{location: new google.maps.LatLng(37.763, -122.429), weight: 3},</v>
      </c>
    </row>
    <row r="4654" spans="1:25" x14ac:dyDescent="0.2">
      <c r="A4654">
        <v>37.762999999999998</v>
      </c>
      <c r="B4654">
        <v>-122.428</v>
      </c>
      <c r="C4654">
        <v>0</v>
      </c>
      <c r="D4654">
        <v>1</v>
      </c>
      <c r="E4654">
        <v>1</v>
      </c>
      <c r="F4654">
        <v>1</v>
      </c>
      <c r="G4654">
        <v>1</v>
      </c>
      <c r="H4654">
        <v>0</v>
      </c>
      <c r="I4654">
        <v>6</v>
      </c>
      <c r="J4654">
        <v>8</v>
      </c>
      <c r="K4654">
        <v>1</v>
      </c>
      <c r="L4654">
        <v>15</v>
      </c>
      <c r="M4654">
        <f>VLOOKUP(H4654,AE$2:$AJ$12,6,TRUE)</f>
        <v>0</v>
      </c>
      <c r="N4654">
        <f>VLOOKUP(I4654,AF$2:$AJ$12,5,TRUE)</f>
        <v>7</v>
      </c>
      <c r="O4654">
        <f>VLOOKUP(J4654,AG$2:$AJ$12,4,TRUE)</f>
        <v>8</v>
      </c>
      <c r="P4654">
        <f>VLOOKUP(K4654,AH$2:$AJ$12,3,TRUE)</f>
        <v>7</v>
      </c>
      <c r="Q4654">
        <f>VLOOKUP(L4654,AI$2:$AJ$12,2,TRUE)</f>
        <v>7</v>
      </c>
      <c r="T4654" t="str">
        <f t="shared" si="437"/>
        <v>Crimepoint.create(latitude:37.763, longitude:-122.428, drugdrink:0, misdemean:7, theft:8, violent:7, total:7, drugdrinkct:0, misdemeanct:6, theftct:8, violentct:1, totalct:15)</v>
      </c>
      <c r="U4654" t="str">
        <f t="shared" si="438"/>
        <v>{location: new google.maps.LatLng(37.763, -122.428), weight: 0},</v>
      </c>
      <c r="V4654" t="str">
        <f t="shared" si="433"/>
        <v>{location: new google.maps.LatLng(37.763, -122.428), weight: 1},</v>
      </c>
      <c r="W4654" t="str">
        <f t="shared" si="434"/>
        <v>{location: new google.maps.LatLng(37.763, -122.428), weight: 1},</v>
      </c>
      <c r="X4654" t="str">
        <f t="shared" si="435"/>
        <v>{location: new google.maps.LatLng(37.763, -122.428), weight: 1},</v>
      </c>
      <c r="Y4654" t="str">
        <f t="shared" si="436"/>
        <v>{location: new google.maps.LatLng(37.763, -122.428), weight: 1},</v>
      </c>
    </row>
    <row r="4655" spans="1:25" x14ac:dyDescent="0.2">
      <c r="A4655">
        <v>37.762999999999998</v>
      </c>
      <c r="B4655">
        <v>-122.42700000000001</v>
      </c>
      <c r="C4655">
        <v>0</v>
      </c>
      <c r="D4655">
        <v>1</v>
      </c>
      <c r="E4655">
        <v>1</v>
      </c>
      <c r="F4655">
        <v>1</v>
      </c>
      <c r="G4655">
        <v>1</v>
      </c>
      <c r="H4655">
        <v>0</v>
      </c>
      <c r="I4655">
        <v>6</v>
      </c>
      <c r="J4655">
        <v>6</v>
      </c>
      <c r="K4655">
        <v>1</v>
      </c>
      <c r="L4655">
        <v>13</v>
      </c>
      <c r="M4655">
        <f>VLOOKUP(H4655,AE$2:$AJ$12,6,TRUE)</f>
        <v>0</v>
      </c>
      <c r="N4655">
        <f>VLOOKUP(I4655,AF$2:$AJ$12,5,TRUE)</f>
        <v>7</v>
      </c>
      <c r="O4655">
        <f>VLOOKUP(J4655,AG$2:$AJ$12,4,TRUE)</f>
        <v>7</v>
      </c>
      <c r="P4655">
        <f>VLOOKUP(K4655,AH$2:$AJ$12,3,TRUE)</f>
        <v>7</v>
      </c>
      <c r="Q4655">
        <f>VLOOKUP(L4655,AI$2:$AJ$12,2,TRUE)</f>
        <v>7</v>
      </c>
      <c r="T4655" t="str">
        <f t="shared" si="437"/>
        <v>Crimepoint.create(latitude:37.763, longitude:-122.427, drugdrink:0, misdemean:7, theft:7, violent:7, total:7, drugdrinkct:0, misdemeanct:6, theftct:6, violentct:1, totalct:13)</v>
      </c>
      <c r="U4655" t="str">
        <f t="shared" si="438"/>
        <v>{location: new google.maps.LatLng(37.763, -122.427), weight: 0},</v>
      </c>
      <c r="V4655" t="str">
        <f t="shared" si="433"/>
        <v>{location: new google.maps.LatLng(37.763, -122.427), weight: 1},</v>
      </c>
      <c r="W4655" t="str">
        <f t="shared" si="434"/>
        <v>{location: new google.maps.LatLng(37.763, -122.427), weight: 1},</v>
      </c>
      <c r="X4655" t="str">
        <f t="shared" si="435"/>
        <v>{location: new google.maps.LatLng(37.763, -122.427), weight: 1},</v>
      </c>
      <c r="Y4655" t="str">
        <f t="shared" si="436"/>
        <v>{location: new google.maps.LatLng(37.763, -122.427), weight: 1},</v>
      </c>
    </row>
    <row r="4656" spans="1:25" x14ac:dyDescent="0.2">
      <c r="A4656">
        <v>37.762999999999998</v>
      </c>
      <c r="B4656">
        <v>-122.426</v>
      </c>
      <c r="C4656">
        <v>0</v>
      </c>
      <c r="D4656">
        <v>2</v>
      </c>
      <c r="E4656">
        <v>1</v>
      </c>
      <c r="F4656">
        <v>4</v>
      </c>
      <c r="G4656">
        <v>2</v>
      </c>
      <c r="H4656">
        <v>0</v>
      </c>
      <c r="I4656">
        <v>11</v>
      </c>
      <c r="J4656">
        <v>8</v>
      </c>
      <c r="K4656">
        <v>5</v>
      </c>
      <c r="L4656">
        <v>24</v>
      </c>
      <c r="M4656">
        <f>VLOOKUP(H4656,AE$2:$AJ$12,6,TRUE)</f>
        <v>0</v>
      </c>
      <c r="N4656">
        <f>VLOOKUP(I4656,AF$2:$AJ$12,5,TRUE)</f>
        <v>8</v>
      </c>
      <c r="O4656">
        <f>VLOOKUP(J4656,AG$2:$AJ$12,4,TRUE)</f>
        <v>8</v>
      </c>
      <c r="P4656">
        <f>VLOOKUP(K4656,AH$2:$AJ$12,3,TRUE)</f>
        <v>9</v>
      </c>
      <c r="Q4656">
        <f>VLOOKUP(L4656,AI$2:$AJ$12,2,TRUE)</f>
        <v>8</v>
      </c>
      <c r="T4656" t="str">
        <f t="shared" si="437"/>
        <v>Crimepoint.create(latitude:37.763, longitude:-122.426, drugdrink:0, misdemean:8, theft:8, violent:9, total:8, drugdrinkct:0, misdemeanct:11, theftct:8, violentct:5, totalct:24)</v>
      </c>
      <c r="U4656" t="str">
        <f t="shared" si="438"/>
        <v>{location: new google.maps.LatLng(37.763, -122.426), weight: 0},</v>
      </c>
      <c r="V4656" t="str">
        <f t="shared" si="433"/>
        <v>{location: new google.maps.LatLng(37.763, -122.426), weight: 2},</v>
      </c>
      <c r="W4656" t="str">
        <f t="shared" si="434"/>
        <v>{location: new google.maps.LatLng(37.763, -122.426), weight: 1},</v>
      </c>
      <c r="X4656" t="str">
        <f t="shared" si="435"/>
        <v>{location: new google.maps.LatLng(37.763, -122.426), weight: 4},</v>
      </c>
      <c r="Y4656" t="str">
        <f t="shared" si="436"/>
        <v>{location: new google.maps.LatLng(37.763, -122.426), weight: 2},</v>
      </c>
    </row>
    <row r="4657" spans="1:25" x14ac:dyDescent="0.2">
      <c r="A4657">
        <v>37.762999999999998</v>
      </c>
      <c r="B4657">
        <v>-122.425</v>
      </c>
      <c r="C4657">
        <v>0</v>
      </c>
      <c r="D4657">
        <v>1</v>
      </c>
      <c r="E4657">
        <v>0</v>
      </c>
      <c r="F4657">
        <v>2</v>
      </c>
      <c r="G4657">
        <v>1</v>
      </c>
      <c r="H4657">
        <v>0</v>
      </c>
      <c r="I4657">
        <v>5</v>
      </c>
      <c r="J4657">
        <v>1</v>
      </c>
      <c r="K4657">
        <v>3</v>
      </c>
      <c r="L4657">
        <v>9</v>
      </c>
      <c r="M4657">
        <f>VLOOKUP(H4657,AE$2:$AJ$12,6,TRUE)</f>
        <v>0</v>
      </c>
      <c r="N4657">
        <f>VLOOKUP(I4657,AF$2:$AJ$12,5,TRUE)</f>
        <v>6</v>
      </c>
      <c r="O4657">
        <f>VLOOKUP(J4657,AG$2:$AJ$12,4,TRUE)</f>
        <v>3</v>
      </c>
      <c r="P4657">
        <f>VLOOKUP(K4657,AH$2:$AJ$12,3,TRUE)</f>
        <v>8</v>
      </c>
      <c r="Q4657">
        <f>VLOOKUP(L4657,AI$2:$AJ$12,2,TRUE)</f>
        <v>5</v>
      </c>
      <c r="T4657" t="str">
        <f t="shared" si="437"/>
        <v>Crimepoint.create(latitude:37.763, longitude:-122.425, drugdrink:0, misdemean:6, theft:3, violent:8, total:5, drugdrinkct:0, misdemeanct:5, theftct:1, violentct:3, totalct:9)</v>
      </c>
      <c r="U4657" t="str">
        <f t="shared" si="438"/>
        <v>{location: new google.maps.LatLng(37.763, -122.425), weight: 0},</v>
      </c>
      <c r="V4657" t="str">
        <f t="shared" si="433"/>
        <v>{location: new google.maps.LatLng(37.763, -122.425), weight: 1},</v>
      </c>
      <c r="W4657" t="str">
        <f t="shared" si="434"/>
        <v>{location: new google.maps.LatLng(37.763, -122.425), weight: 0},</v>
      </c>
      <c r="X4657" t="str">
        <f t="shared" si="435"/>
        <v>{location: new google.maps.LatLng(37.763, -122.425), weight: 2},</v>
      </c>
      <c r="Y4657" t="str">
        <f t="shared" si="436"/>
        <v>{location: new google.maps.LatLng(37.763, -122.425), weight: 1},</v>
      </c>
    </row>
    <row r="4658" spans="1:25" x14ac:dyDescent="0.2">
      <c r="A4658">
        <v>37.762999999999998</v>
      </c>
      <c r="B4658">
        <v>-122.42400000000001</v>
      </c>
      <c r="C4658">
        <v>1</v>
      </c>
      <c r="D4658">
        <v>4</v>
      </c>
      <c r="E4658">
        <v>1</v>
      </c>
      <c r="F4658">
        <v>2</v>
      </c>
      <c r="G4658">
        <v>2</v>
      </c>
      <c r="H4658">
        <v>2</v>
      </c>
      <c r="I4658">
        <v>16</v>
      </c>
      <c r="J4658">
        <v>5</v>
      </c>
      <c r="K4658">
        <v>3</v>
      </c>
      <c r="L4658">
        <v>26</v>
      </c>
      <c r="M4658">
        <f>VLOOKUP(H4658,AE$2:$AJ$12,6,TRUE)</f>
        <v>9</v>
      </c>
      <c r="N4658">
        <f>VLOOKUP(I4658,AF$2:$AJ$12,5,TRUE)</f>
        <v>8</v>
      </c>
      <c r="O4658">
        <f>VLOOKUP(J4658,AG$2:$AJ$12,4,TRUE)</f>
        <v>7</v>
      </c>
      <c r="P4658">
        <f>VLOOKUP(K4658,AH$2:$AJ$12,3,TRUE)</f>
        <v>8</v>
      </c>
      <c r="Q4658">
        <f>VLOOKUP(L4658,AI$2:$AJ$12,2,TRUE)</f>
        <v>8</v>
      </c>
      <c r="T4658" t="str">
        <f t="shared" si="437"/>
        <v>Crimepoint.create(latitude:37.763, longitude:-122.424, drugdrink:9, misdemean:8, theft:7, violent:8, total:8, drugdrinkct:2, misdemeanct:16, theftct:5, violentct:3, totalct:26)</v>
      </c>
      <c r="U4658" t="str">
        <f t="shared" si="438"/>
        <v>{location: new google.maps.LatLng(37.763, -122.424), weight: 1},</v>
      </c>
      <c r="V4658" t="str">
        <f t="shared" si="433"/>
        <v>{location: new google.maps.LatLng(37.763, -122.424), weight: 4},</v>
      </c>
      <c r="W4658" t="str">
        <f t="shared" si="434"/>
        <v>{location: new google.maps.LatLng(37.763, -122.424), weight: 1},</v>
      </c>
      <c r="X4658" t="str">
        <f t="shared" si="435"/>
        <v>{location: new google.maps.LatLng(37.763, -122.424), weight: 2},</v>
      </c>
      <c r="Y4658" t="str">
        <f t="shared" si="436"/>
        <v>{location: new google.maps.LatLng(37.763, -122.424), weight: 2},</v>
      </c>
    </row>
    <row r="4659" spans="1:25" x14ac:dyDescent="0.2">
      <c r="A4659">
        <v>37.762999999999998</v>
      </c>
      <c r="B4659">
        <v>-122.423</v>
      </c>
      <c r="C4659">
        <v>1</v>
      </c>
      <c r="D4659">
        <v>3</v>
      </c>
      <c r="E4659">
        <v>0</v>
      </c>
      <c r="F4659">
        <v>0</v>
      </c>
      <c r="G4659">
        <v>2</v>
      </c>
      <c r="H4659">
        <v>1</v>
      </c>
      <c r="I4659">
        <v>15</v>
      </c>
      <c r="J4659">
        <v>3</v>
      </c>
      <c r="K4659">
        <v>0</v>
      </c>
      <c r="L4659">
        <v>19</v>
      </c>
      <c r="M4659">
        <f>VLOOKUP(H4659,AE$2:$AJ$12,6,TRUE)</f>
        <v>8</v>
      </c>
      <c r="N4659">
        <f>VLOOKUP(I4659,AF$2:$AJ$12,5,TRUE)</f>
        <v>8</v>
      </c>
      <c r="O4659">
        <f>VLOOKUP(J4659,AG$2:$AJ$12,4,TRUE)</f>
        <v>5</v>
      </c>
      <c r="P4659">
        <f>VLOOKUP(K4659,AH$2:$AJ$12,3,TRUE)</f>
        <v>0</v>
      </c>
      <c r="Q4659">
        <f>VLOOKUP(L4659,AI$2:$AJ$12,2,TRUE)</f>
        <v>7</v>
      </c>
      <c r="T4659" t="str">
        <f t="shared" si="437"/>
        <v>Crimepoint.create(latitude:37.763, longitude:-122.423, drugdrink:8, misdemean:8, theft:5, violent:0, total:7, drugdrinkct:1, misdemeanct:15, theftct:3, violentct:0, totalct:19)</v>
      </c>
      <c r="U4659" t="str">
        <f t="shared" si="438"/>
        <v>{location: new google.maps.LatLng(37.763, -122.423), weight: 1},</v>
      </c>
      <c r="V4659" t="str">
        <f t="shared" si="433"/>
        <v>{location: new google.maps.LatLng(37.763, -122.423), weight: 3},</v>
      </c>
      <c r="W4659" t="str">
        <f t="shared" si="434"/>
        <v>{location: new google.maps.LatLng(37.763, -122.423), weight: 0},</v>
      </c>
      <c r="X4659" t="str">
        <f t="shared" si="435"/>
        <v>{location: new google.maps.LatLng(37.763, -122.423), weight: 0},</v>
      </c>
      <c r="Y4659" t="str">
        <f t="shared" si="436"/>
        <v>{location: new google.maps.LatLng(37.763, -122.423), weight: 2},</v>
      </c>
    </row>
    <row r="4660" spans="1:25" x14ac:dyDescent="0.2">
      <c r="A4660">
        <v>37.762999999999998</v>
      </c>
      <c r="B4660">
        <v>-122.422</v>
      </c>
      <c r="C4660">
        <v>6</v>
      </c>
      <c r="D4660">
        <v>62</v>
      </c>
      <c r="E4660">
        <v>4</v>
      </c>
      <c r="F4660">
        <v>34</v>
      </c>
      <c r="G4660">
        <v>28</v>
      </c>
      <c r="H4660">
        <v>9</v>
      </c>
      <c r="I4660">
        <v>275</v>
      </c>
      <c r="J4660">
        <v>28</v>
      </c>
      <c r="K4660">
        <v>46</v>
      </c>
      <c r="L4660">
        <v>358</v>
      </c>
      <c r="M4660">
        <f>VLOOKUP(H4660,AE$2:$AJ$12,6,TRUE)</f>
        <v>9</v>
      </c>
      <c r="N4660">
        <f>VLOOKUP(I4660,AF$2:$AJ$12,5,TRUE)</f>
        <v>9</v>
      </c>
      <c r="O4660">
        <f>VLOOKUP(J4660,AG$2:$AJ$12,4,TRUE)</f>
        <v>9</v>
      </c>
      <c r="P4660">
        <f>VLOOKUP(K4660,AH$2:$AJ$12,3,TRUE)</f>
        <v>9</v>
      </c>
      <c r="Q4660">
        <f>VLOOKUP(L4660,AI$2:$AJ$12,2,TRUE)</f>
        <v>9</v>
      </c>
      <c r="T4660" t="str">
        <f t="shared" si="437"/>
        <v>Crimepoint.create(latitude:37.763, longitude:-122.422, drugdrink:9, misdemean:9, theft:9, violent:9, total:9, drugdrinkct:9, misdemeanct:275, theftct:28, violentct:46, totalct:358)</v>
      </c>
      <c r="U4660" t="str">
        <f t="shared" si="438"/>
        <v>{location: new google.maps.LatLng(37.763, -122.422), weight: 6},</v>
      </c>
      <c r="V4660" t="str">
        <f t="shared" si="433"/>
        <v>{location: new google.maps.LatLng(37.763, -122.422), weight: 62},</v>
      </c>
      <c r="W4660" t="str">
        <f t="shared" si="434"/>
        <v>{location: new google.maps.LatLng(37.763, -122.422), weight: 4},</v>
      </c>
      <c r="X4660" t="str">
        <f t="shared" si="435"/>
        <v>{location: new google.maps.LatLng(37.763, -122.422), weight: 34},</v>
      </c>
      <c r="Y4660" t="str">
        <f t="shared" si="436"/>
        <v>{location: new google.maps.LatLng(37.763, -122.422), weight: 28},</v>
      </c>
    </row>
    <row r="4661" spans="1:25" x14ac:dyDescent="0.2">
      <c r="A4661">
        <v>37.762999999999998</v>
      </c>
      <c r="B4661">
        <v>-122.42100000000001</v>
      </c>
      <c r="C4661">
        <v>1</v>
      </c>
      <c r="D4661">
        <v>2</v>
      </c>
      <c r="E4661">
        <v>1</v>
      </c>
      <c r="F4661">
        <v>1</v>
      </c>
      <c r="G4661">
        <v>1</v>
      </c>
      <c r="H4661">
        <v>1</v>
      </c>
      <c r="I4661">
        <v>11</v>
      </c>
      <c r="J4661">
        <v>4</v>
      </c>
      <c r="K4661">
        <v>2</v>
      </c>
      <c r="L4661">
        <v>18</v>
      </c>
      <c r="M4661">
        <f>VLOOKUP(H4661,AE$2:$AJ$12,6,TRUE)</f>
        <v>8</v>
      </c>
      <c r="N4661">
        <f>VLOOKUP(I4661,AF$2:$AJ$12,5,TRUE)</f>
        <v>8</v>
      </c>
      <c r="O4661">
        <f>VLOOKUP(J4661,AG$2:$AJ$12,4,TRUE)</f>
        <v>6</v>
      </c>
      <c r="P4661">
        <f>VLOOKUP(K4661,AH$2:$AJ$12,3,TRUE)</f>
        <v>7</v>
      </c>
      <c r="Q4661">
        <f>VLOOKUP(L4661,AI$2:$AJ$12,2,TRUE)</f>
        <v>7</v>
      </c>
      <c r="T4661" t="str">
        <f t="shared" si="437"/>
        <v>Crimepoint.create(latitude:37.763, longitude:-122.421, drugdrink:8, misdemean:8, theft:6, violent:7, total:7, drugdrinkct:1, misdemeanct:11, theftct:4, violentct:2, totalct:18)</v>
      </c>
      <c r="U4661" t="str">
        <f t="shared" si="438"/>
        <v>{location: new google.maps.LatLng(37.763, -122.421), weight: 1},</v>
      </c>
      <c r="V4661" t="str">
        <f t="shared" si="433"/>
        <v>{location: new google.maps.LatLng(37.763, -122.421), weight: 2},</v>
      </c>
      <c r="W4661" t="str">
        <f t="shared" si="434"/>
        <v>{location: new google.maps.LatLng(37.763, -122.421), weight: 1},</v>
      </c>
      <c r="X4661" t="str">
        <f t="shared" si="435"/>
        <v>{location: new google.maps.LatLng(37.763, -122.421), weight: 1},</v>
      </c>
      <c r="Y4661" t="str">
        <f t="shared" si="436"/>
        <v>{location: new google.maps.LatLng(37.763, -122.421), weight: 1},</v>
      </c>
    </row>
    <row r="4662" spans="1:25" x14ac:dyDescent="0.2">
      <c r="A4662">
        <v>37.762999999999998</v>
      </c>
      <c r="B4662">
        <v>-122.42</v>
      </c>
      <c r="C4662">
        <v>13</v>
      </c>
      <c r="D4662">
        <v>17</v>
      </c>
      <c r="E4662">
        <v>7</v>
      </c>
      <c r="F4662">
        <v>20</v>
      </c>
      <c r="G4662">
        <v>13</v>
      </c>
      <c r="H4662">
        <v>20</v>
      </c>
      <c r="I4662">
        <v>77</v>
      </c>
      <c r="J4662">
        <v>45</v>
      </c>
      <c r="K4662">
        <v>27</v>
      </c>
      <c r="L4662">
        <v>169</v>
      </c>
      <c r="M4662">
        <f>VLOOKUP(H4662,AE$2:$AJ$12,6,TRUE)</f>
        <v>9</v>
      </c>
      <c r="N4662">
        <f>VLOOKUP(I4662,AF$2:$AJ$12,5,TRUE)</f>
        <v>9</v>
      </c>
      <c r="O4662">
        <f>VLOOKUP(J4662,AG$2:$AJ$12,4,TRUE)</f>
        <v>9</v>
      </c>
      <c r="P4662">
        <f>VLOOKUP(K4662,AH$2:$AJ$12,3,TRUE)</f>
        <v>9</v>
      </c>
      <c r="Q4662">
        <f>VLOOKUP(L4662,AI$2:$AJ$12,2,TRUE)</f>
        <v>9</v>
      </c>
      <c r="T4662" t="str">
        <f t="shared" si="437"/>
        <v>Crimepoint.create(latitude:37.763, longitude:-122.42, drugdrink:9, misdemean:9, theft:9, violent:9, total:9, drugdrinkct:20, misdemeanct:77, theftct:45, violentct:27, totalct:169)</v>
      </c>
      <c r="U4662" t="str">
        <f t="shared" si="438"/>
        <v>{location: new google.maps.LatLng(37.763, -122.42), weight: 13},</v>
      </c>
      <c r="V4662" t="str">
        <f t="shared" si="433"/>
        <v>{location: new google.maps.LatLng(37.763, -122.42), weight: 17},</v>
      </c>
      <c r="W4662" t="str">
        <f t="shared" si="434"/>
        <v>{location: new google.maps.LatLng(37.763, -122.42), weight: 7},</v>
      </c>
      <c r="X4662" t="str">
        <f t="shared" si="435"/>
        <v>{location: new google.maps.LatLng(37.763, -122.42), weight: 20},</v>
      </c>
      <c r="Y4662" t="str">
        <f t="shared" si="436"/>
        <v>{location: new google.maps.LatLng(37.763, -122.42), weight: 13},</v>
      </c>
    </row>
    <row r="4663" spans="1:25" x14ac:dyDescent="0.2">
      <c r="A4663">
        <v>37.762999999999998</v>
      </c>
      <c r="B4663">
        <v>-122.419</v>
      </c>
      <c r="C4663">
        <v>4</v>
      </c>
      <c r="D4663">
        <v>4</v>
      </c>
      <c r="E4663">
        <v>2</v>
      </c>
      <c r="F4663">
        <v>7</v>
      </c>
      <c r="G4663">
        <v>4</v>
      </c>
      <c r="H4663">
        <v>6</v>
      </c>
      <c r="I4663">
        <v>17</v>
      </c>
      <c r="J4663">
        <v>16</v>
      </c>
      <c r="K4663">
        <v>9</v>
      </c>
      <c r="L4663">
        <v>48</v>
      </c>
      <c r="M4663">
        <f>VLOOKUP(H4663,AE$2:$AJ$12,6,TRUE)</f>
        <v>9</v>
      </c>
      <c r="N4663">
        <f>VLOOKUP(I4663,AF$2:$AJ$12,5,TRUE)</f>
        <v>8</v>
      </c>
      <c r="O4663">
        <f>VLOOKUP(J4663,AG$2:$AJ$12,4,TRUE)</f>
        <v>9</v>
      </c>
      <c r="P4663">
        <f>VLOOKUP(K4663,AH$2:$AJ$12,3,TRUE)</f>
        <v>9</v>
      </c>
      <c r="Q4663">
        <f>VLOOKUP(L4663,AI$2:$AJ$12,2,TRUE)</f>
        <v>9</v>
      </c>
      <c r="T4663" t="str">
        <f t="shared" si="437"/>
        <v>Crimepoint.create(latitude:37.763, longitude:-122.419, drugdrink:9, misdemean:8, theft:9, violent:9, total:9, drugdrinkct:6, misdemeanct:17, theftct:16, violentct:9, totalct:48)</v>
      </c>
      <c r="U4663" t="str">
        <f t="shared" si="438"/>
        <v>{location: new google.maps.LatLng(37.763, -122.419), weight: 4},</v>
      </c>
      <c r="V4663" t="str">
        <f t="shared" si="433"/>
        <v>{location: new google.maps.LatLng(37.763, -122.419), weight: 4},</v>
      </c>
      <c r="W4663" t="str">
        <f t="shared" si="434"/>
        <v>{location: new google.maps.LatLng(37.763, -122.419), weight: 2},</v>
      </c>
      <c r="X4663" t="str">
        <f t="shared" si="435"/>
        <v>{location: new google.maps.LatLng(37.763, -122.419), weight: 7},</v>
      </c>
      <c r="Y4663" t="str">
        <f t="shared" si="436"/>
        <v>{location: new google.maps.LatLng(37.763, -122.419), weight: 4},</v>
      </c>
    </row>
    <row r="4664" spans="1:25" x14ac:dyDescent="0.2">
      <c r="A4664">
        <v>37.762999999999998</v>
      </c>
      <c r="B4664">
        <v>-122.41800000000001</v>
      </c>
      <c r="C4664">
        <v>3</v>
      </c>
      <c r="D4664">
        <v>7</v>
      </c>
      <c r="E4664">
        <v>2</v>
      </c>
      <c r="F4664">
        <v>4</v>
      </c>
      <c r="G4664">
        <v>4</v>
      </c>
      <c r="H4664">
        <v>4</v>
      </c>
      <c r="I4664">
        <v>33</v>
      </c>
      <c r="J4664">
        <v>13</v>
      </c>
      <c r="K4664">
        <v>5</v>
      </c>
      <c r="L4664">
        <v>55</v>
      </c>
      <c r="M4664">
        <f>VLOOKUP(H4664,AE$2:$AJ$12,6,TRUE)</f>
        <v>9</v>
      </c>
      <c r="N4664">
        <f>VLOOKUP(I4664,AF$2:$AJ$12,5,TRUE)</f>
        <v>9</v>
      </c>
      <c r="O4664">
        <f>VLOOKUP(J4664,AG$2:$AJ$12,4,TRUE)</f>
        <v>8</v>
      </c>
      <c r="P4664">
        <f>VLOOKUP(K4664,AH$2:$AJ$12,3,TRUE)</f>
        <v>9</v>
      </c>
      <c r="Q4664">
        <f>VLOOKUP(L4664,AI$2:$AJ$12,2,TRUE)</f>
        <v>9</v>
      </c>
      <c r="T4664" t="str">
        <f t="shared" si="437"/>
        <v>Crimepoint.create(latitude:37.763, longitude:-122.418, drugdrink:9, misdemean:9, theft:8, violent:9, total:9, drugdrinkct:4, misdemeanct:33, theftct:13, violentct:5, totalct:55)</v>
      </c>
      <c r="U4664" t="str">
        <f t="shared" si="438"/>
        <v>{location: new google.maps.LatLng(37.763, -122.418), weight: 3},</v>
      </c>
      <c r="V4664" t="str">
        <f t="shared" si="433"/>
        <v>{location: new google.maps.LatLng(37.763, -122.418), weight: 7},</v>
      </c>
      <c r="W4664" t="str">
        <f t="shared" si="434"/>
        <v>{location: new google.maps.LatLng(37.763, -122.418), weight: 2},</v>
      </c>
      <c r="X4664" t="str">
        <f t="shared" si="435"/>
        <v>{location: new google.maps.LatLng(37.763, -122.418), weight: 4},</v>
      </c>
      <c r="Y4664" t="str">
        <f t="shared" si="436"/>
        <v>{location: new google.maps.LatLng(37.763, -122.418), weight: 4},</v>
      </c>
    </row>
    <row r="4665" spans="1:25" x14ac:dyDescent="0.2">
      <c r="A4665">
        <v>37.762999999999998</v>
      </c>
      <c r="B4665">
        <v>-122.417</v>
      </c>
      <c r="C4665">
        <v>1</v>
      </c>
      <c r="D4665">
        <v>2</v>
      </c>
      <c r="E4665">
        <v>0</v>
      </c>
      <c r="F4665">
        <v>1</v>
      </c>
      <c r="G4665">
        <v>1</v>
      </c>
      <c r="H4665">
        <v>1</v>
      </c>
      <c r="I4665">
        <v>9</v>
      </c>
      <c r="J4665">
        <v>2</v>
      </c>
      <c r="K4665">
        <v>1</v>
      </c>
      <c r="L4665">
        <v>13</v>
      </c>
      <c r="M4665">
        <f>VLOOKUP(H4665,AE$2:$AJ$12,6,TRUE)</f>
        <v>8</v>
      </c>
      <c r="N4665">
        <f>VLOOKUP(I4665,AF$2:$AJ$12,5,TRUE)</f>
        <v>7</v>
      </c>
      <c r="O4665">
        <f>VLOOKUP(J4665,AG$2:$AJ$12,4,TRUE)</f>
        <v>4</v>
      </c>
      <c r="P4665">
        <f>VLOOKUP(K4665,AH$2:$AJ$12,3,TRUE)</f>
        <v>7</v>
      </c>
      <c r="Q4665">
        <f>VLOOKUP(L4665,AI$2:$AJ$12,2,TRUE)</f>
        <v>7</v>
      </c>
      <c r="T4665" t="str">
        <f t="shared" si="437"/>
        <v>Crimepoint.create(latitude:37.763, longitude:-122.417, drugdrink:8, misdemean:7, theft:4, violent:7, total:7, drugdrinkct:1, misdemeanct:9, theftct:2, violentct:1, totalct:13)</v>
      </c>
      <c r="U4665" t="str">
        <f t="shared" si="438"/>
        <v>{location: new google.maps.LatLng(37.763, -122.417), weight: 1},</v>
      </c>
      <c r="V4665" t="str">
        <f t="shared" si="433"/>
        <v>{location: new google.maps.LatLng(37.763, -122.417), weight: 2},</v>
      </c>
      <c r="W4665" t="str">
        <f t="shared" si="434"/>
        <v>{location: new google.maps.LatLng(37.763, -122.417), weight: 0},</v>
      </c>
      <c r="X4665" t="str">
        <f t="shared" si="435"/>
        <v>{location: new google.maps.LatLng(37.763, -122.417), weight: 1},</v>
      </c>
      <c r="Y4665" t="str">
        <f t="shared" si="436"/>
        <v>{location: new google.maps.LatLng(37.763, -122.417), weight: 1},</v>
      </c>
    </row>
    <row r="4666" spans="1:25" x14ac:dyDescent="0.2">
      <c r="A4666">
        <v>37.762999999999998</v>
      </c>
      <c r="B4666">
        <v>-122.416</v>
      </c>
      <c r="C4666">
        <v>1</v>
      </c>
      <c r="D4666">
        <v>2</v>
      </c>
      <c r="E4666">
        <v>1</v>
      </c>
      <c r="F4666">
        <v>0</v>
      </c>
      <c r="G4666">
        <v>1</v>
      </c>
      <c r="H4666">
        <v>2</v>
      </c>
      <c r="I4666">
        <v>7</v>
      </c>
      <c r="J4666">
        <v>9</v>
      </c>
      <c r="K4666">
        <v>0</v>
      </c>
      <c r="L4666">
        <v>18</v>
      </c>
      <c r="M4666">
        <f>VLOOKUP(H4666,AE$2:$AJ$12,6,TRUE)</f>
        <v>9</v>
      </c>
      <c r="N4666">
        <f>VLOOKUP(I4666,AF$2:$AJ$12,5,TRUE)</f>
        <v>7</v>
      </c>
      <c r="O4666">
        <f>VLOOKUP(J4666,AG$2:$AJ$12,4,TRUE)</f>
        <v>8</v>
      </c>
      <c r="P4666">
        <f>VLOOKUP(K4666,AH$2:$AJ$12,3,TRUE)</f>
        <v>0</v>
      </c>
      <c r="Q4666">
        <f>VLOOKUP(L4666,AI$2:$AJ$12,2,TRUE)</f>
        <v>7</v>
      </c>
      <c r="T4666" t="str">
        <f t="shared" si="437"/>
        <v>Crimepoint.create(latitude:37.763, longitude:-122.416, drugdrink:9, misdemean:7, theft:8, violent:0, total:7, drugdrinkct:2, misdemeanct:7, theftct:9, violentct:0, totalct:18)</v>
      </c>
      <c r="U4666" t="str">
        <f t="shared" si="438"/>
        <v>{location: new google.maps.LatLng(37.763, -122.416), weight: 1},</v>
      </c>
      <c r="V4666" t="str">
        <f t="shared" si="433"/>
        <v>{location: new google.maps.LatLng(37.763, -122.416), weight: 2},</v>
      </c>
      <c r="W4666" t="str">
        <f t="shared" si="434"/>
        <v>{location: new google.maps.LatLng(37.763, -122.416), weight: 1},</v>
      </c>
      <c r="X4666" t="str">
        <f t="shared" si="435"/>
        <v>{location: new google.maps.LatLng(37.763, -122.416), weight: 0},</v>
      </c>
      <c r="Y4666" t="str">
        <f t="shared" si="436"/>
        <v>{location: new google.maps.LatLng(37.763, -122.416), weight: 1},</v>
      </c>
    </row>
    <row r="4667" spans="1:25" x14ac:dyDescent="0.2">
      <c r="A4667">
        <v>37.762999999999998</v>
      </c>
      <c r="B4667">
        <v>-122.41500000000001</v>
      </c>
      <c r="C4667">
        <v>0</v>
      </c>
      <c r="D4667">
        <v>2</v>
      </c>
      <c r="E4667">
        <v>1</v>
      </c>
      <c r="F4667">
        <v>7</v>
      </c>
      <c r="G4667">
        <v>2</v>
      </c>
      <c r="H4667">
        <v>0</v>
      </c>
      <c r="I4667">
        <v>9</v>
      </c>
      <c r="J4667">
        <v>6</v>
      </c>
      <c r="K4667">
        <v>10</v>
      </c>
      <c r="L4667">
        <v>25</v>
      </c>
      <c r="M4667">
        <f>VLOOKUP(H4667,AE$2:$AJ$12,6,TRUE)</f>
        <v>0</v>
      </c>
      <c r="N4667">
        <f>VLOOKUP(I4667,AF$2:$AJ$12,5,TRUE)</f>
        <v>7</v>
      </c>
      <c r="O4667">
        <f>VLOOKUP(J4667,AG$2:$AJ$12,4,TRUE)</f>
        <v>7</v>
      </c>
      <c r="P4667">
        <f>VLOOKUP(K4667,AH$2:$AJ$12,3,TRUE)</f>
        <v>9</v>
      </c>
      <c r="Q4667">
        <f>VLOOKUP(L4667,AI$2:$AJ$12,2,TRUE)</f>
        <v>8</v>
      </c>
      <c r="T4667" t="str">
        <f t="shared" si="437"/>
        <v>Crimepoint.create(latitude:37.763, longitude:-122.415, drugdrink:0, misdemean:7, theft:7, violent:9, total:8, drugdrinkct:0, misdemeanct:9, theftct:6, violentct:10, totalct:25)</v>
      </c>
      <c r="U4667" t="str">
        <f t="shared" si="438"/>
        <v>{location: new google.maps.LatLng(37.763, -122.415), weight: 0},</v>
      </c>
      <c r="V4667" t="str">
        <f t="shared" si="433"/>
        <v>{location: new google.maps.LatLng(37.763, -122.415), weight: 2},</v>
      </c>
      <c r="W4667" t="str">
        <f t="shared" si="434"/>
        <v>{location: new google.maps.LatLng(37.763, -122.415), weight: 1},</v>
      </c>
      <c r="X4667" t="str">
        <f t="shared" si="435"/>
        <v>{location: new google.maps.LatLng(37.763, -122.415), weight: 7},</v>
      </c>
      <c r="Y4667" t="str">
        <f t="shared" si="436"/>
        <v>{location: new google.maps.LatLng(37.763, -122.415), weight: 2},</v>
      </c>
    </row>
    <row r="4668" spans="1:25" x14ac:dyDescent="0.2">
      <c r="A4668">
        <v>37.762999999999998</v>
      </c>
      <c r="B4668">
        <v>-122.414</v>
      </c>
      <c r="C4668">
        <v>1</v>
      </c>
      <c r="D4668">
        <v>2</v>
      </c>
      <c r="E4668">
        <v>0</v>
      </c>
      <c r="F4668">
        <v>0</v>
      </c>
      <c r="G4668">
        <v>1</v>
      </c>
      <c r="H4668">
        <v>1</v>
      </c>
      <c r="I4668">
        <v>7</v>
      </c>
      <c r="J4668">
        <v>2</v>
      </c>
      <c r="K4668">
        <v>0</v>
      </c>
      <c r="L4668">
        <v>10</v>
      </c>
      <c r="M4668">
        <f>VLOOKUP(H4668,AE$2:$AJ$12,6,TRUE)</f>
        <v>8</v>
      </c>
      <c r="N4668">
        <f>VLOOKUP(I4668,AF$2:$AJ$12,5,TRUE)</f>
        <v>7</v>
      </c>
      <c r="O4668">
        <f>VLOOKUP(J4668,AG$2:$AJ$12,4,TRUE)</f>
        <v>4</v>
      </c>
      <c r="P4668">
        <f>VLOOKUP(K4668,AH$2:$AJ$12,3,TRUE)</f>
        <v>0</v>
      </c>
      <c r="Q4668">
        <f>VLOOKUP(L4668,AI$2:$AJ$12,2,TRUE)</f>
        <v>6</v>
      </c>
      <c r="T4668" t="str">
        <f t="shared" si="437"/>
        <v>Crimepoint.create(latitude:37.763, longitude:-122.414, drugdrink:8, misdemean:7, theft:4, violent:0, total:6, drugdrinkct:1, misdemeanct:7, theftct:2, violentct:0, totalct:10)</v>
      </c>
      <c r="U4668" t="str">
        <f t="shared" si="438"/>
        <v>{location: new google.maps.LatLng(37.763, -122.414), weight: 1},</v>
      </c>
      <c r="V4668" t="str">
        <f t="shared" si="433"/>
        <v>{location: new google.maps.LatLng(37.763, -122.414), weight: 2},</v>
      </c>
      <c r="W4668" t="str">
        <f t="shared" si="434"/>
        <v>{location: new google.maps.LatLng(37.763, -122.414), weight: 0},</v>
      </c>
      <c r="X4668" t="str">
        <f t="shared" si="435"/>
        <v>{location: new google.maps.LatLng(37.763, -122.414), weight: 0},</v>
      </c>
      <c r="Y4668" t="str">
        <f t="shared" si="436"/>
        <v>{location: new google.maps.LatLng(37.763, -122.414), weight: 1},</v>
      </c>
    </row>
    <row r="4669" spans="1:25" x14ac:dyDescent="0.2">
      <c r="A4669">
        <v>37.762999999999998</v>
      </c>
      <c r="B4669">
        <v>-122.413</v>
      </c>
      <c r="C4669">
        <v>1</v>
      </c>
      <c r="D4669">
        <v>4</v>
      </c>
      <c r="E4669">
        <v>1</v>
      </c>
      <c r="F4669">
        <v>1</v>
      </c>
      <c r="G4669">
        <v>2</v>
      </c>
      <c r="H4669">
        <v>2</v>
      </c>
      <c r="I4669">
        <v>17</v>
      </c>
      <c r="J4669">
        <v>5</v>
      </c>
      <c r="K4669">
        <v>1</v>
      </c>
      <c r="L4669">
        <v>25</v>
      </c>
      <c r="M4669">
        <f>VLOOKUP(H4669,AE$2:$AJ$12,6,TRUE)</f>
        <v>9</v>
      </c>
      <c r="N4669">
        <f>VLOOKUP(I4669,AF$2:$AJ$12,5,TRUE)</f>
        <v>8</v>
      </c>
      <c r="O4669">
        <f>VLOOKUP(J4669,AG$2:$AJ$12,4,TRUE)</f>
        <v>7</v>
      </c>
      <c r="P4669">
        <f>VLOOKUP(K4669,AH$2:$AJ$12,3,TRUE)</f>
        <v>7</v>
      </c>
      <c r="Q4669">
        <f>VLOOKUP(L4669,AI$2:$AJ$12,2,TRUE)</f>
        <v>8</v>
      </c>
      <c r="T4669" t="str">
        <f t="shared" si="437"/>
        <v>Crimepoint.create(latitude:37.763, longitude:-122.413, drugdrink:9, misdemean:8, theft:7, violent:7, total:8, drugdrinkct:2, misdemeanct:17, theftct:5, violentct:1, totalct:25)</v>
      </c>
      <c r="U4669" t="str">
        <f t="shared" si="438"/>
        <v>{location: new google.maps.LatLng(37.763, -122.413), weight: 1},</v>
      </c>
      <c r="V4669" t="str">
        <f t="shared" si="433"/>
        <v>{location: new google.maps.LatLng(37.763, -122.413), weight: 4},</v>
      </c>
      <c r="W4669" t="str">
        <f t="shared" si="434"/>
        <v>{location: new google.maps.LatLng(37.763, -122.413), weight: 1},</v>
      </c>
      <c r="X4669" t="str">
        <f t="shared" si="435"/>
        <v>{location: new google.maps.LatLng(37.763, -122.413), weight: 1},</v>
      </c>
      <c r="Y4669" t="str">
        <f t="shared" si="436"/>
        <v>{location: new google.maps.LatLng(37.763, -122.413), weight: 2},</v>
      </c>
    </row>
    <row r="4670" spans="1:25" x14ac:dyDescent="0.2">
      <c r="A4670">
        <v>37.762999999999998</v>
      </c>
      <c r="B4670">
        <v>-122.41200000000001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0</v>
      </c>
      <c r="I4670">
        <v>5</v>
      </c>
      <c r="J4670">
        <v>2</v>
      </c>
      <c r="K4670">
        <v>0</v>
      </c>
      <c r="L4670">
        <v>7</v>
      </c>
      <c r="M4670">
        <f>VLOOKUP(H4670,AE$2:$AJ$12,6,TRUE)</f>
        <v>0</v>
      </c>
      <c r="N4670">
        <f>VLOOKUP(I4670,AF$2:$AJ$12,5,TRUE)</f>
        <v>6</v>
      </c>
      <c r="O4670">
        <f>VLOOKUP(J4670,AG$2:$AJ$12,4,TRUE)</f>
        <v>4</v>
      </c>
      <c r="P4670">
        <f>VLOOKUP(K4670,AH$2:$AJ$12,3,TRUE)</f>
        <v>0</v>
      </c>
      <c r="Q4670">
        <f>VLOOKUP(L4670,AI$2:$AJ$12,2,TRUE)</f>
        <v>5</v>
      </c>
      <c r="T4670" t="str">
        <f t="shared" si="437"/>
        <v>Crimepoint.create(latitude:37.763, longitude:-122.412, drugdrink:0, misdemean:6, theft:4, violent:0, total:5, drugdrinkct:0, misdemeanct:5, theftct:2, violentct:0, totalct:7)</v>
      </c>
      <c r="U4670" t="str">
        <f t="shared" si="438"/>
        <v>{location: new google.maps.LatLng(37.763, -122.412), weight: 0},</v>
      </c>
      <c r="V4670" t="str">
        <f t="shared" si="433"/>
        <v>{location: new google.maps.LatLng(37.763, -122.412), weight: 1},</v>
      </c>
      <c r="W4670" t="str">
        <f t="shared" si="434"/>
        <v>{location: new google.maps.LatLng(37.763, -122.412), weight: 0},</v>
      </c>
      <c r="X4670" t="str">
        <f t="shared" si="435"/>
        <v>{location: new google.maps.LatLng(37.763, -122.412), weight: 0},</v>
      </c>
      <c r="Y4670" t="str">
        <f t="shared" si="436"/>
        <v>{location: new google.maps.LatLng(37.763, -122.412), weight: 1},</v>
      </c>
    </row>
    <row r="4671" spans="1:25" x14ac:dyDescent="0.2">
      <c r="A4671">
        <v>37.762999999999998</v>
      </c>
      <c r="B4671">
        <v>-122.411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0</v>
      </c>
      <c r="I4671">
        <v>6</v>
      </c>
      <c r="J4671">
        <v>7</v>
      </c>
      <c r="K4671">
        <v>1</v>
      </c>
      <c r="L4671">
        <v>14</v>
      </c>
      <c r="M4671">
        <f>VLOOKUP(H4671,AE$2:$AJ$12,6,TRUE)</f>
        <v>0</v>
      </c>
      <c r="N4671">
        <f>VLOOKUP(I4671,AF$2:$AJ$12,5,TRUE)</f>
        <v>7</v>
      </c>
      <c r="O4671">
        <f>VLOOKUP(J4671,AG$2:$AJ$12,4,TRUE)</f>
        <v>7</v>
      </c>
      <c r="P4671">
        <f>VLOOKUP(K4671,AH$2:$AJ$12,3,TRUE)</f>
        <v>7</v>
      </c>
      <c r="Q4671">
        <f>VLOOKUP(L4671,AI$2:$AJ$12,2,TRUE)</f>
        <v>7</v>
      </c>
      <c r="T4671" t="str">
        <f t="shared" si="437"/>
        <v>Crimepoint.create(latitude:37.763, longitude:-122.411, drugdrink:0, misdemean:7, theft:7, violent:7, total:7, drugdrinkct:0, misdemeanct:6, theftct:7, violentct:1, totalct:14)</v>
      </c>
      <c r="U4671" t="str">
        <f t="shared" si="438"/>
        <v>{location: new google.maps.LatLng(37.763, -122.411), weight: 0},</v>
      </c>
      <c r="V4671" t="str">
        <f t="shared" si="433"/>
        <v>{location: new google.maps.LatLng(37.763, -122.411), weight: 1},</v>
      </c>
      <c r="W4671" t="str">
        <f t="shared" si="434"/>
        <v>{location: new google.maps.LatLng(37.763, -122.411), weight: 1},</v>
      </c>
      <c r="X4671" t="str">
        <f t="shared" si="435"/>
        <v>{location: new google.maps.LatLng(37.763, -122.411), weight: 1},</v>
      </c>
      <c r="Y4671" t="str">
        <f t="shared" si="436"/>
        <v>{location: new google.maps.LatLng(37.763, -122.411), weight: 1},</v>
      </c>
    </row>
    <row r="4672" spans="1:25" x14ac:dyDescent="0.2">
      <c r="A4672">
        <v>37.762999999999998</v>
      </c>
      <c r="B4672">
        <v>-122.41</v>
      </c>
      <c r="C4672">
        <v>0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3</v>
      </c>
      <c r="J4672">
        <v>2</v>
      </c>
      <c r="K4672">
        <v>1</v>
      </c>
      <c r="L4672">
        <v>6</v>
      </c>
      <c r="M4672">
        <f>VLOOKUP(H4672,AE$2:$AJ$12,6,TRUE)</f>
        <v>0</v>
      </c>
      <c r="N4672">
        <f>VLOOKUP(I4672,AF$2:$AJ$12,5,TRUE)</f>
        <v>5</v>
      </c>
      <c r="O4672">
        <f>VLOOKUP(J4672,AG$2:$AJ$12,4,TRUE)</f>
        <v>4</v>
      </c>
      <c r="P4672">
        <f>VLOOKUP(K4672,AH$2:$AJ$12,3,TRUE)</f>
        <v>7</v>
      </c>
      <c r="Q4672">
        <f>VLOOKUP(L4672,AI$2:$AJ$12,2,TRUE)</f>
        <v>4</v>
      </c>
      <c r="T4672" t="str">
        <f t="shared" si="437"/>
        <v>Crimepoint.create(latitude:37.763, longitude:-122.41, drugdrink:0, misdemean:5, theft:4, violent:7, total:4, drugdrinkct:0, misdemeanct:3, theftct:2, violentct:1, totalct:6)</v>
      </c>
      <c r="U4672" t="str">
        <f t="shared" si="438"/>
        <v>{location: new google.maps.LatLng(37.763, -122.41), weight: 0},</v>
      </c>
      <c r="V4672" t="str">
        <f t="shared" si="433"/>
        <v>{location: new google.maps.LatLng(37.763, -122.41), weight: 1},</v>
      </c>
      <c r="W4672" t="str">
        <f t="shared" si="434"/>
        <v>{location: new google.maps.LatLng(37.763, -122.41), weight: 0},</v>
      </c>
      <c r="X4672" t="str">
        <f t="shared" si="435"/>
        <v>{location: new google.maps.LatLng(37.763, -122.41), weight: 1},</v>
      </c>
      <c r="Y4672" t="str">
        <f t="shared" si="436"/>
        <v>{location: new google.maps.LatLng(37.763, -122.41), weight: 0},</v>
      </c>
    </row>
    <row r="4673" spans="1:25" x14ac:dyDescent="0.2">
      <c r="A4673">
        <v>37.762999999999998</v>
      </c>
      <c r="B4673">
        <v>-122.40900000000001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3</v>
      </c>
      <c r="J4673">
        <v>3</v>
      </c>
      <c r="K4673">
        <v>0</v>
      </c>
      <c r="L4673">
        <v>6</v>
      </c>
      <c r="M4673">
        <f>VLOOKUP(H4673,AE$2:$AJ$12,6,TRUE)</f>
        <v>0</v>
      </c>
      <c r="N4673">
        <f>VLOOKUP(I4673,AF$2:$AJ$12,5,TRUE)</f>
        <v>5</v>
      </c>
      <c r="O4673">
        <f>VLOOKUP(J4673,AG$2:$AJ$12,4,TRUE)</f>
        <v>5</v>
      </c>
      <c r="P4673">
        <f>VLOOKUP(K4673,AH$2:$AJ$12,3,TRUE)</f>
        <v>0</v>
      </c>
      <c r="Q4673">
        <f>VLOOKUP(L4673,AI$2:$AJ$12,2,TRUE)</f>
        <v>4</v>
      </c>
      <c r="T4673" t="str">
        <f t="shared" si="437"/>
        <v>Crimepoint.create(latitude:37.763, longitude:-122.409, drugdrink:0, misdemean:5, theft:5, violent:0, total:4, drugdrinkct:0, misdemeanct:3, theftct:3, violentct:0, totalct:6)</v>
      </c>
      <c r="U4673" t="str">
        <f t="shared" si="438"/>
        <v>{location: new google.maps.LatLng(37.763, -122.409), weight: 0},</v>
      </c>
      <c r="V4673" t="str">
        <f t="shared" si="433"/>
        <v>{location: new google.maps.LatLng(37.763, -122.409), weight: 1},</v>
      </c>
      <c r="W4673" t="str">
        <f t="shared" si="434"/>
        <v>{location: new google.maps.LatLng(37.763, -122.409), weight: 0},</v>
      </c>
      <c r="X4673" t="str">
        <f t="shared" si="435"/>
        <v>{location: new google.maps.LatLng(37.763, -122.409), weight: 0},</v>
      </c>
      <c r="Y4673" t="str">
        <f t="shared" si="436"/>
        <v>{location: new google.maps.LatLng(37.763, -122.409), weight: 0},</v>
      </c>
    </row>
    <row r="4674" spans="1:25" x14ac:dyDescent="0.2">
      <c r="A4674">
        <v>37.762999999999998</v>
      </c>
      <c r="B4674">
        <v>-122.408</v>
      </c>
      <c r="C4674">
        <v>0</v>
      </c>
      <c r="D4674">
        <v>1</v>
      </c>
      <c r="E4674">
        <v>1</v>
      </c>
      <c r="F4674">
        <v>0</v>
      </c>
      <c r="G4674">
        <v>1</v>
      </c>
      <c r="H4674">
        <v>0</v>
      </c>
      <c r="I4674">
        <v>5</v>
      </c>
      <c r="J4674">
        <v>8</v>
      </c>
      <c r="K4674">
        <v>0</v>
      </c>
      <c r="L4674">
        <v>13</v>
      </c>
      <c r="M4674">
        <f>VLOOKUP(H4674,AE$2:$AJ$12,6,TRUE)</f>
        <v>0</v>
      </c>
      <c r="N4674">
        <f>VLOOKUP(I4674,AF$2:$AJ$12,5,TRUE)</f>
        <v>6</v>
      </c>
      <c r="O4674">
        <f>VLOOKUP(J4674,AG$2:$AJ$12,4,TRUE)</f>
        <v>8</v>
      </c>
      <c r="P4674">
        <f>VLOOKUP(K4674,AH$2:$AJ$12,3,TRUE)</f>
        <v>0</v>
      </c>
      <c r="Q4674">
        <f>VLOOKUP(L4674,AI$2:$AJ$12,2,TRUE)</f>
        <v>7</v>
      </c>
      <c r="T4674" t="str">
        <f t="shared" si="437"/>
        <v>Crimepoint.create(latitude:37.763, longitude:-122.408, drugdrink:0, misdemean:6, theft:8, violent:0, total:7, drugdrinkct:0, misdemeanct:5, theftct:8, violentct:0, totalct:13)</v>
      </c>
      <c r="U4674" t="str">
        <f t="shared" si="438"/>
        <v>{location: new google.maps.LatLng(37.763, -122.408), weight: 0},</v>
      </c>
      <c r="V4674" t="str">
        <f t="shared" si="433"/>
        <v>{location: new google.maps.LatLng(37.763, -122.408), weight: 1},</v>
      </c>
      <c r="W4674" t="str">
        <f t="shared" si="434"/>
        <v>{location: new google.maps.LatLng(37.763, -122.408), weight: 1},</v>
      </c>
      <c r="X4674" t="str">
        <f t="shared" si="435"/>
        <v>{location: new google.maps.LatLng(37.763, -122.408), weight: 0},</v>
      </c>
      <c r="Y4674" t="str">
        <f t="shared" si="436"/>
        <v>{location: new google.maps.LatLng(37.763, -122.408), weight: 1},</v>
      </c>
    </row>
    <row r="4675" spans="1:25" x14ac:dyDescent="0.2">
      <c r="A4675">
        <v>37.762999999999998</v>
      </c>
      <c r="B4675">
        <v>-122.407</v>
      </c>
      <c r="C4675">
        <v>0</v>
      </c>
      <c r="D4675">
        <v>4</v>
      </c>
      <c r="E4675">
        <v>1</v>
      </c>
      <c r="F4675">
        <v>4</v>
      </c>
      <c r="G4675">
        <v>2</v>
      </c>
      <c r="H4675">
        <v>0</v>
      </c>
      <c r="I4675">
        <v>17</v>
      </c>
      <c r="J4675">
        <v>7</v>
      </c>
      <c r="K4675">
        <v>6</v>
      </c>
      <c r="L4675">
        <v>30</v>
      </c>
      <c r="M4675">
        <f>VLOOKUP(H4675,AE$2:$AJ$12,6,TRUE)</f>
        <v>0</v>
      </c>
      <c r="N4675">
        <f>VLOOKUP(I4675,AF$2:$AJ$12,5,TRUE)</f>
        <v>8</v>
      </c>
      <c r="O4675">
        <f>VLOOKUP(J4675,AG$2:$AJ$12,4,TRUE)</f>
        <v>7</v>
      </c>
      <c r="P4675">
        <f>VLOOKUP(K4675,AH$2:$AJ$12,3,TRUE)</f>
        <v>9</v>
      </c>
      <c r="Q4675">
        <f>VLOOKUP(L4675,AI$2:$AJ$12,2,TRUE)</f>
        <v>8</v>
      </c>
      <c r="T4675" t="str">
        <f t="shared" si="437"/>
        <v>Crimepoint.create(latitude:37.763, longitude:-122.407, drugdrink:0, misdemean:8, theft:7, violent:9, total:8, drugdrinkct:0, misdemeanct:17, theftct:7, violentct:6, totalct:30)</v>
      </c>
      <c r="U4675" t="str">
        <f t="shared" si="438"/>
        <v>{location: new google.maps.LatLng(37.763, -122.407), weight: 0},</v>
      </c>
      <c r="V4675" t="str">
        <f t="shared" ref="V4675:V4738" si="439">$Z$2&amp;$A4675&amp;$AA$2&amp;$B4675&amp;$AB$2&amp;D4675&amp;$AC$2</f>
        <v>{location: new google.maps.LatLng(37.763, -122.407), weight: 4},</v>
      </c>
      <c r="W4675" t="str">
        <f t="shared" ref="W4675:W4738" si="440">$Z$2&amp;$A4675&amp;$AA$2&amp;$B4675&amp;$AB$2&amp;E4675&amp;$AC$2</f>
        <v>{location: new google.maps.LatLng(37.763, -122.407), weight: 1},</v>
      </c>
      <c r="X4675" t="str">
        <f t="shared" ref="X4675:X4738" si="441">$Z$2&amp;$A4675&amp;$AA$2&amp;$B4675&amp;$AB$2&amp;F4675&amp;$AC$2</f>
        <v>{location: new google.maps.LatLng(37.763, -122.407), weight: 4},</v>
      </c>
      <c r="Y4675" t="str">
        <f t="shared" ref="Y4675:Y4738" si="442">$Z$2&amp;$A4675&amp;$AA$2&amp;$B4675&amp;$AB$2&amp;G4675&amp;$AC$2</f>
        <v>{location: new google.maps.LatLng(37.763, -122.407), weight: 2},</v>
      </c>
    </row>
    <row r="4676" spans="1:25" x14ac:dyDescent="0.2">
      <c r="A4676">
        <v>37.762999999999998</v>
      </c>
      <c r="B4676">
        <v>-122.40600000000001</v>
      </c>
      <c r="C4676">
        <v>0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5</v>
      </c>
      <c r="J4676">
        <v>3</v>
      </c>
      <c r="K4676">
        <v>0</v>
      </c>
      <c r="L4676">
        <v>8</v>
      </c>
      <c r="M4676">
        <f>VLOOKUP(H4676,AE$2:$AJ$12,6,TRUE)</f>
        <v>0</v>
      </c>
      <c r="N4676">
        <f>VLOOKUP(I4676,AF$2:$AJ$12,5,TRUE)</f>
        <v>6</v>
      </c>
      <c r="O4676">
        <f>VLOOKUP(J4676,AG$2:$AJ$12,4,TRUE)</f>
        <v>5</v>
      </c>
      <c r="P4676">
        <f>VLOOKUP(K4676,AH$2:$AJ$12,3,TRUE)</f>
        <v>0</v>
      </c>
      <c r="Q4676">
        <f>VLOOKUP(L4676,AI$2:$AJ$12,2,TRUE)</f>
        <v>5</v>
      </c>
      <c r="T4676" t="str">
        <f t="shared" ref="T4676:T4739" si="443">"Crimepoint.create("&amp;A$2&amp;":"&amp;A4676&amp;", "&amp;B$2&amp;":"&amp;B4676&amp;", "&amp;C$2&amp;":"&amp;M4676&amp;", "&amp;D$2&amp;":"&amp;N4676&amp;", "&amp;E$2&amp;":"&amp;O4676&amp;", "&amp;F$2&amp;":"&amp;P4676&amp;", "&amp;G$2&amp;":"&amp;Q4676&amp;", "&amp;H$2&amp;":"&amp;H4676&amp;", "&amp;I$2&amp;":"&amp;I4676&amp;", "&amp;J$2&amp;":"&amp;J4676&amp;", "&amp;K$2&amp;":"&amp;K4676&amp;", "&amp;L$2&amp;":"&amp;L4676&amp;")"</f>
        <v>Crimepoint.create(latitude:37.763, longitude:-122.406, drugdrink:0, misdemean:6, theft:5, violent:0, total:5, drugdrinkct:0, misdemeanct:5, theftct:3, violentct:0, totalct:8)</v>
      </c>
      <c r="U4676" t="str">
        <f t="shared" ref="U4676:U4739" si="444">$Z$2&amp;$A4676&amp;$AA$2&amp;$B4676&amp;$AB$2&amp;C4676&amp;$AC$2</f>
        <v>{location: new google.maps.LatLng(37.763, -122.406), weight: 0},</v>
      </c>
      <c r="V4676" t="str">
        <f t="shared" si="439"/>
        <v>{location: new google.maps.LatLng(37.763, -122.406), weight: 1},</v>
      </c>
      <c r="W4676" t="str">
        <f t="shared" si="440"/>
        <v>{location: new google.maps.LatLng(37.763, -122.406), weight: 0},</v>
      </c>
      <c r="X4676" t="str">
        <f t="shared" si="441"/>
        <v>{location: new google.maps.LatLng(37.763, -122.406), weight: 0},</v>
      </c>
      <c r="Y4676" t="str">
        <f t="shared" si="442"/>
        <v>{location: new google.maps.LatLng(37.763, -122.406), weight: 1},</v>
      </c>
    </row>
    <row r="4677" spans="1:25" x14ac:dyDescent="0.2">
      <c r="A4677">
        <v>37.762999999999998</v>
      </c>
      <c r="B4677">
        <v>-122.405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</v>
      </c>
      <c r="K4677">
        <v>0</v>
      </c>
      <c r="L4677">
        <v>2</v>
      </c>
      <c r="M4677">
        <f>VLOOKUP(H4677,AE$2:$AJ$12,6,TRUE)</f>
        <v>0</v>
      </c>
      <c r="N4677">
        <f>VLOOKUP(I4677,AF$2:$AJ$12,5,TRUE)</f>
        <v>0</v>
      </c>
      <c r="O4677">
        <f>VLOOKUP(J4677,AG$2:$AJ$12,4,TRUE)</f>
        <v>4</v>
      </c>
      <c r="P4677">
        <f>VLOOKUP(K4677,AH$2:$AJ$12,3,TRUE)</f>
        <v>0</v>
      </c>
      <c r="Q4677">
        <f>VLOOKUP(L4677,AI$2:$AJ$12,2,TRUE)</f>
        <v>1</v>
      </c>
      <c r="T4677" t="str">
        <f t="shared" si="443"/>
        <v>Crimepoint.create(latitude:37.763, longitude:-122.405, drugdrink:0, misdemean:0, theft:4, violent:0, total:1, drugdrinkct:0, misdemeanct:0, theftct:2, violentct:0, totalct:2)</v>
      </c>
      <c r="U4677" t="str">
        <f t="shared" si="444"/>
        <v>{location: new google.maps.LatLng(37.763, -122.405), weight: 0},</v>
      </c>
      <c r="V4677" t="str">
        <f t="shared" si="439"/>
        <v>{location: new google.maps.LatLng(37.763, -122.405), weight: 0},</v>
      </c>
      <c r="W4677" t="str">
        <f t="shared" si="440"/>
        <v>{location: new google.maps.LatLng(37.763, -122.405), weight: 0},</v>
      </c>
      <c r="X4677" t="str">
        <f t="shared" si="441"/>
        <v>{location: new google.maps.LatLng(37.763, -122.405), weight: 0},</v>
      </c>
      <c r="Y4677" t="str">
        <f t="shared" si="442"/>
        <v>{location: new google.maps.LatLng(37.763, -122.405), weight: 0},</v>
      </c>
    </row>
    <row r="4678" spans="1:25" x14ac:dyDescent="0.2">
      <c r="A4678">
        <v>37.762999999999998</v>
      </c>
      <c r="B4678">
        <v>-122.404</v>
      </c>
      <c r="C4678">
        <v>1</v>
      </c>
      <c r="D4678">
        <v>2</v>
      </c>
      <c r="E4678">
        <v>1</v>
      </c>
      <c r="F4678">
        <v>1</v>
      </c>
      <c r="G4678">
        <v>2</v>
      </c>
      <c r="H4678">
        <v>1</v>
      </c>
      <c r="I4678">
        <v>8</v>
      </c>
      <c r="J4678">
        <v>10</v>
      </c>
      <c r="K4678">
        <v>2</v>
      </c>
      <c r="L4678">
        <v>21</v>
      </c>
      <c r="M4678">
        <f>VLOOKUP(H4678,AE$2:$AJ$12,6,TRUE)</f>
        <v>8</v>
      </c>
      <c r="N4678">
        <f>VLOOKUP(I4678,AF$2:$AJ$12,5,TRUE)</f>
        <v>7</v>
      </c>
      <c r="O4678">
        <f>VLOOKUP(J4678,AG$2:$AJ$12,4,TRUE)</f>
        <v>8</v>
      </c>
      <c r="P4678">
        <f>VLOOKUP(K4678,AH$2:$AJ$12,3,TRUE)</f>
        <v>7</v>
      </c>
      <c r="Q4678">
        <f>VLOOKUP(L4678,AI$2:$AJ$12,2,TRUE)</f>
        <v>8</v>
      </c>
      <c r="T4678" t="str">
        <f t="shared" si="443"/>
        <v>Crimepoint.create(latitude:37.763, longitude:-122.404, drugdrink:8, misdemean:7, theft:8, violent:7, total:8, drugdrinkct:1, misdemeanct:8, theftct:10, violentct:2, totalct:21)</v>
      </c>
      <c r="U4678" t="str">
        <f t="shared" si="444"/>
        <v>{location: new google.maps.LatLng(37.763, -122.404), weight: 1},</v>
      </c>
      <c r="V4678" t="str">
        <f t="shared" si="439"/>
        <v>{location: new google.maps.LatLng(37.763, -122.404), weight: 2},</v>
      </c>
      <c r="W4678" t="str">
        <f t="shared" si="440"/>
        <v>{location: new google.maps.LatLng(37.763, -122.404), weight: 1},</v>
      </c>
      <c r="X4678" t="str">
        <f t="shared" si="441"/>
        <v>{location: new google.maps.LatLng(37.763, -122.404), weight: 1},</v>
      </c>
      <c r="Y4678" t="str">
        <f t="shared" si="442"/>
        <v>{location: new google.maps.LatLng(37.763, -122.404), weight: 2},</v>
      </c>
    </row>
    <row r="4679" spans="1:25" x14ac:dyDescent="0.2">
      <c r="A4679">
        <v>37.762999999999998</v>
      </c>
      <c r="B4679">
        <v>-122.40300000000001</v>
      </c>
      <c r="C4679">
        <v>0</v>
      </c>
      <c r="D4679">
        <v>0</v>
      </c>
      <c r="E4679">
        <v>1</v>
      </c>
      <c r="F4679">
        <v>0</v>
      </c>
      <c r="G4679">
        <v>1</v>
      </c>
      <c r="H4679">
        <v>0</v>
      </c>
      <c r="I4679">
        <v>1</v>
      </c>
      <c r="J4679">
        <v>8</v>
      </c>
      <c r="K4679">
        <v>0</v>
      </c>
      <c r="L4679">
        <v>9</v>
      </c>
      <c r="M4679">
        <f>VLOOKUP(H4679,AE$2:$AJ$12,6,TRUE)</f>
        <v>0</v>
      </c>
      <c r="N4679">
        <f>VLOOKUP(I4679,AF$2:$AJ$12,5,TRUE)</f>
        <v>2</v>
      </c>
      <c r="O4679">
        <f>VLOOKUP(J4679,AG$2:$AJ$12,4,TRUE)</f>
        <v>8</v>
      </c>
      <c r="P4679">
        <f>VLOOKUP(K4679,AH$2:$AJ$12,3,TRUE)</f>
        <v>0</v>
      </c>
      <c r="Q4679">
        <f>VLOOKUP(L4679,AI$2:$AJ$12,2,TRUE)</f>
        <v>5</v>
      </c>
      <c r="T4679" t="str">
        <f t="shared" si="443"/>
        <v>Crimepoint.create(latitude:37.763, longitude:-122.403, drugdrink:0, misdemean:2, theft:8, violent:0, total:5, drugdrinkct:0, misdemeanct:1, theftct:8, violentct:0, totalct:9)</v>
      </c>
      <c r="U4679" t="str">
        <f t="shared" si="444"/>
        <v>{location: new google.maps.LatLng(37.763, -122.403), weight: 0},</v>
      </c>
      <c r="V4679" t="str">
        <f t="shared" si="439"/>
        <v>{location: new google.maps.LatLng(37.763, -122.403), weight: 0},</v>
      </c>
      <c r="W4679" t="str">
        <f t="shared" si="440"/>
        <v>{location: new google.maps.LatLng(37.763, -122.403), weight: 1},</v>
      </c>
      <c r="X4679" t="str">
        <f t="shared" si="441"/>
        <v>{location: new google.maps.LatLng(37.763, -122.403), weight: 0},</v>
      </c>
      <c r="Y4679" t="str">
        <f t="shared" si="442"/>
        <v>{location: new google.maps.LatLng(37.763, -122.403), weight: 1},</v>
      </c>
    </row>
    <row r="4680" spans="1:25" x14ac:dyDescent="0.2">
      <c r="A4680">
        <v>37.762999999999998</v>
      </c>
      <c r="B4680">
        <v>-122.402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2</v>
      </c>
      <c r="J4680">
        <v>0</v>
      </c>
      <c r="K4680">
        <v>0</v>
      </c>
      <c r="L4680">
        <v>3</v>
      </c>
      <c r="M4680">
        <f>VLOOKUP(H4680,AE$2:$AJ$12,6,TRUE)</f>
        <v>8</v>
      </c>
      <c r="N4680">
        <f>VLOOKUP(I4680,AF$2:$AJ$12,5,TRUE)</f>
        <v>4</v>
      </c>
      <c r="O4680">
        <f>VLOOKUP(J4680,AG$2:$AJ$12,4,TRUE)</f>
        <v>0</v>
      </c>
      <c r="P4680">
        <f>VLOOKUP(K4680,AH$2:$AJ$12,3,TRUE)</f>
        <v>0</v>
      </c>
      <c r="Q4680">
        <f>VLOOKUP(L4680,AI$2:$AJ$12,2,TRUE)</f>
        <v>2</v>
      </c>
      <c r="T4680" t="str">
        <f t="shared" si="443"/>
        <v>Crimepoint.create(latitude:37.763, longitude:-122.402, drugdrink:8, misdemean:4, theft:0, violent:0, total:2, drugdrinkct:1, misdemeanct:2, theftct:0, violentct:0, totalct:3)</v>
      </c>
      <c r="U4680" t="str">
        <f t="shared" si="444"/>
        <v>{location: new google.maps.LatLng(37.763, -122.402), weight: 1},</v>
      </c>
      <c r="V4680" t="str">
        <f t="shared" si="439"/>
        <v>{location: new google.maps.LatLng(37.763, -122.402), weight: 0},</v>
      </c>
      <c r="W4680" t="str">
        <f t="shared" si="440"/>
        <v>{location: new google.maps.LatLng(37.763, -122.402), weight: 0},</v>
      </c>
      <c r="X4680" t="str">
        <f t="shared" si="441"/>
        <v>{location: new google.maps.LatLng(37.763, -122.402), weight: 0},</v>
      </c>
      <c r="Y4680" t="str">
        <f t="shared" si="442"/>
        <v>{location: new google.maps.LatLng(37.763, -122.402), weight: 0},</v>
      </c>
    </row>
    <row r="4681" spans="1:25" x14ac:dyDescent="0.2">
      <c r="A4681">
        <v>37.762999999999998</v>
      </c>
      <c r="B4681">
        <v>-122.401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1</v>
      </c>
      <c r="M4681">
        <f>VLOOKUP(H4681,AE$2:$AJ$12,6,TRUE)</f>
        <v>0</v>
      </c>
      <c r="N4681">
        <f>VLOOKUP(I4681,AF$2:$AJ$12,5,TRUE)</f>
        <v>2</v>
      </c>
      <c r="O4681">
        <f>VLOOKUP(J4681,AG$2:$AJ$12,4,TRUE)</f>
        <v>0</v>
      </c>
      <c r="P4681">
        <f>VLOOKUP(K4681,AH$2:$AJ$12,3,TRUE)</f>
        <v>0</v>
      </c>
      <c r="Q4681">
        <f>VLOOKUP(L4681,AI$2:$AJ$12,2,TRUE)</f>
        <v>0</v>
      </c>
      <c r="T4681" t="str">
        <f t="shared" si="443"/>
        <v>Crimepoint.create(latitude:37.763, longitude:-122.401, drugdrink:0, misdemean:2, theft:0, violent:0, total:0, drugdrinkct:0, misdemeanct:1, theftct:0, violentct:0, totalct:1)</v>
      </c>
      <c r="U4681" t="str">
        <f t="shared" si="444"/>
        <v>{location: new google.maps.LatLng(37.763, -122.401), weight: 0},</v>
      </c>
      <c r="V4681" t="str">
        <f t="shared" si="439"/>
        <v>{location: new google.maps.LatLng(37.763, -122.401), weight: 0},</v>
      </c>
      <c r="W4681" t="str">
        <f t="shared" si="440"/>
        <v>{location: new google.maps.LatLng(37.763, -122.401), weight: 0},</v>
      </c>
      <c r="X4681" t="str">
        <f t="shared" si="441"/>
        <v>{location: new google.maps.LatLng(37.763, -122.401), weight: 0},</v>
      </c>
      <c r="Y4681" t="str">
        <f t="shared" si="442"/>
        <v>{location: new google.maps.LatLng(37.763, -122.401), weight: 0},</v>
      </c>
    </row>
    <row r="4682" spans="1:25" x14ac:dyDescent="0.2">
      <c r="A4682">
        <v>37.762999999999998</v>
      </c>
      <c r="B4682">
        <v>-122.399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1</v>
      </c>
      <c r="K4682">
        <v>1</v>
      </c>
      <c r="L4682">
        <v>2</v>
      </c>
      <c r="M4682">
        <f>VLOOKUP(H4682,AE$2:$AJ$12,6,TRUE)</f>
        <v>0</v>
      </c>
      <c r="N4682">
        <f>VLOOKUP(I4682,AF$2:$AJ$12,5,TRUE)</f>
        <v>0</v>
      </c>
      <c r="O4682">
        <f>VLOOKUP(J4682,AG$2:$AJ$12,4,TRUE)</f>
        <v>3</v>
      </c>
      <c r="P4682">
        <f>VLOOKUP(K4682,AH$2:$AJ$12,3,TRUE)</f>
        <v>7</v>
      </c>
      <c r="Q4682">
        <f>VLOOKUP(L4682,AI$2:$AJ$12,2,TRUE)</f>
        <v>1</v>
      </c>
      <c r="T4682" t="str">
        <f t="shared" si="443"/>
        <v>Crimepoint.create(latitude:37.763, longitude:-122.399, drugdrink:0, misdemean:0, theft:3, violent:7, total:1, drugdrinkct:0, misdemeanct:0, theftct:1, violentct:1, totalct:2)</v>
      </c>
      <c r="U4682" t="str">
        <f t="shared" si="444"/>
        <v>{location: new google.maps.LatLng(37.763, -122.399), weight: 0},</v>
      </c>
      <c r="V4682" t="str">
        <f t="shared" si="439"/>
        <v>{location: new google.maps.LatLng(37.763, -122.399), weight: 0},</v>
      </c>
      <c r="W4682" t="str">
        <f t="shared" si="440"/>
        <v>{location: new google.maps.LatLng(37.763, -122.399), weight: 0},</v>
      </c>
      <c r="X4682" t="str">
        <f t="shared" si="441"/>
        <v>{location: new google.maps.LatLng(37.763, -122.399), weight: 1},</v>
      </c>
      <c r="Y4682" t="str">
        <f t="shared" si="442"/>
        <v>{location: new google.maps.LatLng(37.763, -122.399), weight: 0},</v>
      </c>
    </row>
    <row r="4683" spans="1:25" x14ac:dyDescent="0.2">
      <c r="A4683">
        <v>37.762999999999998</v>
      </c>
      <c r="B4683">
        <v>-122.398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</v>
      </c>
      <c r="J4683">
        <v>3</v>
      </c>
      <c r="K4683">
        <v>0</v>
      </c>
      <c r="L4683">
        <v>5</v>
      </c>
      <c r="M4683">
        <f>VLOOKUP(H4683,AE$2:$AJ$12,6,TRUE)</f>
        <v>0</v>
      </c>
      <c r="N4683">
        <f>VLOOKUP(I4683,AF$2:$AJ$12,5,TRUE)</f>
        <v>4</v>
      </c>
      <c r="O4683">
        <f>VLOOKUP(J4683,AG$2:$AJ$12,4,TRUE)</f>
        <v>5</v>
      </c>
      <c r="P4683">
        <f>VLOOKUP(K4683,AH$2:$AJ$12,3,TRUE)</f>
        <v>0</v>
      </c>
      <c r="Q4683">
        <f>VLOOKUP(L4683,AI$2:$AJ$12,2,TRUE)</f>
        <v>4</v>
      </c>
      <c r="T4683" t="str">
        <f t="shared" si="443"/>
        <v>Crimepoint.create(latitude:37.763, longitude:-122.398, drugdrink:0, misdemean:4, theft:5, violent:0, total:4, drugdrinkct:0, misdemeanct:2, theftct:3, violentct:0, totalct:5)</v>
      </c>
      <c r="U4683" t="str">
        <f t="shared" si="444"/>
        <v>{location: new google.maps.LatLng(37.763, -122.398), weight: 0},</v>
      </c>
      <c r="V4683" t="str">
        <f t="shared" si="439"/>
        <v>{location: new google.maps.LatLng(37.763, -122.398), weight: 0},</v>
      </c>
      <c r="W4683" t="str">
        <f t="shared" si="440"/>
        <v>{location: new google.maps.LatLng(37.763, -122.398), weight: 0},</v>
      </c>
      <c r="X4683" t="str">
        <f t="shared" si="441"/>
        <v>{location: new google.maps.LatLng(37.763, -122.398), weight: 0},</v>
      </c>
      <c r="Y4683" t="str">
        <f t="shared" si="442"/>
        <v>{location: new google.maps.LatLng(37.763, -122.398), weight: 0},</v>
      </c>
    </row>
    <row r="4684" spans="1:25" x14ac:dyDescent="0.2">
      <c r="A4684">
        <v>37.762999999999998</v>
      </c>
      <c r="B4684">
        <v>-122.39700000000001</v>
      </c>
      <c r="C4684">
        <v>0</v>
      </c>
      <c r="D4684">
        <v>4</v>
      </c>
      <c r="E4684">
        <v>3</v>
      </c>
      <c r="F4684">
        <v>0</v>
      </c>
      <c r="G4684">
        <v>3</v>
      </c>
      <c r="H4684">
        <v>0</v>
      </c>
      <c r="I4684">
        <v>17</v>
      </c>
      <c r="J4684">
        <v>23</v>
      </c>
      <c r="K4684">
        <v>0</v>
      </c>
      <c r="L4684">
        <v>40</v>
      </c>
      <c r="M4684">
        <f>VLOOKUP(H4684,AE$2:$AJ$12,6,TRUE)</f>
        <v>0</v>
      </c>
      <c r="N4684">
        <f>VLOOKUP(I4684,AF$2:$AJ$12,5,TRUE)</f>
        <v>8</v>
      </c>
      <c r="O4684">
        <f>VLOOKUP(J4684,AG$2:$AJ$12,4,TRUE)</f>
        <v>9</v>
      </c>
      <c r="P4684">
        <f>VLOOKUP(K4684,AH$2:$AJ$12,3,TRUE)</f>
        <v>0</v>
      </c>
      <c r="Q4684">
        <f>VLOOKUP(L4684,AI$2:$AJ$12,2,TRUE)</f>
        <v>8</v>
      </c>
      <c r="T4684" t="str">
        <f t="shared" si="443"/>
        <v>Crimepoint.create(latitude:37.763, longitude:-122.397, drugdrink:0, misdemean:8, theft:9, violent:0, total:8, drugdrinkct:0, misdemeanct:17, theftct:23, violentct:0, totalct:40)</v>
      </c>
      <c r="U4684" t="str">
        <f t="shared" si="444"/>
        <v>{location: new google.maps.LatLng(37.763, -122.397), weight: 0},</v>
      </c>
      <c r="V4684" t="str">
        <f t="shared" si="439"/>
        <v>{location: new google.maps.LatLng(37.763, -122.397), weight: 4},</v>
      </c>
      <c r="W4684" t="str">
        <f t="shared" si="440"/>
        <v>{location: new google.maps.LatLng(37.763, -122.397), weight: 3},</v>
      </c>
      <c r="X4684" t="str">
        <f t="shared" si="441"/>
        <v>{location: new google.maps.LatLng(37.763, -122.397), weight: 0},</v>
      </c>
      <c r="Y4684" t="str">
        <f t="shared" si="442"/>
        <v>{location: new google.maps.LatLng(37.763, -122.397), weight: 3},</v>
      </c>
    </row>
    <row r="4685" spans="1:25" x14ac:dyDescent="0.2">
      <c r="A4685">
        <v>37.762999999999998</v>
      </c>
      <c r="B4685">
        <v>-122.396</v>
      </c>
      <c r="C4685">
        <v>0</v>
      </c>
      <c r="D4685">
        <v>3</v>
      </c>
      <c r="E4685">
        <v>5</v>
      </c>
      <c r="F4685">
        <v>0</v>
      </c>
      <c r="G4685">
        <v>4</v>
      </c>
      <c r="H4685">
        <v>0</v>
      </c>
      <c r="I4685">
        <v>12</v>
      </c>
      <c r="J4685">
        <v>34</v>
      </c>
      <c r="K4685">
        <v>0</v>
      </c>
      <c r="L4685">
        <v>46</v>
      </c>
      <c r="M4685">
        <f>VLOOKUP(H4685,AE$2:$AJ$12,6,TRUE)</f>
        <v>0</v>
      </c>
      <c r="N4685">
        <f>VLOOKUP(I4685,AF$2:$AJ$12,5,TRUE)</f>
        <v>8</v>
      </c>
      <c r="O4685">
        <f>VLOOKUP(J4685,AG$2:$AJ$12,4,TRUE)</f>
        <v>9</v>
      </c>
      <c r="P4685">
        <f>VLOOKUP(K4685,AH$2:$AJ$12,3,TRUE)</f>
        <v>0</v>
      </c>
      <c r="Q4685">
        <f>VLOOKUP(L4685,AI$2:$AJ$12,2,TRUE)</f>
        <v>9</v>
      </c>
      <c r="T4685" t="str">
        <f t="shared" si="443"/>
        <v>Crimepoint.create(latitude:37.763, longitude:-122.396, drugdrink:0, misdemean:8, theft:9, violent:0, total:9, drugdrinkct:0, misdemeanct:12, theftct:34, violentct:0, totalct:46)</v>
      </c>
      <c r="U4685" t="str">
        <f t="shared" si="444"/>
        <v>{location: new google.maps.LatLng(37.763, -122.396), weight: 0},</v>
      </c>
      <c r="V4685" t="str">
        <f t="shared" si="439"/>
        <v>{location: new google.maps.LatLng(37.763, -122.396), weight: 3},</v>
      </c>
      <c r="W4685" t="str">
        <f t="shared" si="440"/>
        <v>{location: new google.maps.LatLng(37.763, -122.396), weight: 5},</v>
      </c>
      <c r="X4685" t="str">
        <f t="shared" si="441"/>
        <v>{location: new google.maps.LatLng(37.763, -122.396), weight: 0},</v>
      </c>
      <c r="Y4685" t="str">
        <f t="shared" si="442"/>
        <v>{location: new google.maps.LatLng(37.763, -122.396), weight: 4},</v>
      </c>
    </row>
    <row r="4686" spans="1:25" x14ac:dyDescent="0.2">
      <c r="A4686">
        <v>37.762999999999998</v>
      </c>
      <c r="B4686">
        <v>-122.395</v>
      </c>
      <c r="C4686">
        <v>0</v>
      </c>
      <c r="D4686">
        <v>2</v>
      </c>
      <c r="E4686">
        <v>2</v>
      </c>
      <c r="F4686">
        <v>0</v>
      </c>
      <c r="G4686">
        <v>2</v>
      </c>
      <c r="H4686">
        <v>0</v>
      </c>
      <c r="I4686">
        <v>8</v>
      </c>
      <c r="J4686">
        <v>13</v>
      </c>
      <c r="K4686">
        <v>0</v>
      </c>
      <c r="L4686">
        <v>21</v>
      </c>
      <c r="M4686">
        <f>VLOOKUP(H4686,AE$2:$AJ$12,6,TRUE)</f>
        <v>0</v>
      </c>
      <c r="N4686">
        <f>VLOOKUP(I4686,AF$2:$AJ$12,5,TRUE)</f>
        <v>7</v>
      </c>
      <c r="O4686">
        <f>VLOOKUP(J4686,AG$2:$AJ$12,4,TRUE)</f>
        <v>8</v>
      </c>
      <c r="P4686">
        <f>VLOOKUP(K4686,AH$2:$AJ$12,3,TRUE)</f>
        <v>0</v>
      </c>
      <c r="Q4686">
        <f>VLOOKUP(L4686,AI$2:$AJ$12,2,TRUE)</f>
        <v>8</v>
      </c>
      <c r="T4686" t="str">
        <f t="shared" si="443"/>
        <v>Crimepoint.create(latitude:37.763, longitude:-122.395, drugdrink:0, misdemean:7, theft:8, violent:0, total:8, drugdrinkct:0, misdemeanct:8, theftct:13, violentct:0, totalct:21)</v>
      </c>
      <c r="U4686" t="str">
        <f t="shared" si="444"/>
        <v>{location: new google.maps.LatLng(37.763, -122.395), weight: 0},</v>
      </c>
      <c r="V4686" t="str">
        <f t="shared" si="439"/>
        <v>{location: new google.maps.LatLng(37.763, -122.395), weight: 2},</v>
      </c>
      <c r="W4686" t="str">
        <f t="shared" si="440"/>
        <v>{location: new google.maps.LatLng(37.763, -122.395), weight: 2},</v>
      </c>
      <c r="X4686" t="str">
        <f t="shared" si="441"/>
        <v>{location: new google.maps.LatLng(37.763, -122.395), weight: 0},</v>
      </c>
      <c r="Y4686" t="str">
        <f t="shared" si="442"/>
        <v>{location: new google.maps.LatLng(37.763, -122.395), weight: 2},</v>
      </c>
    </row>
    <row r="4687" spans="1:25" x14ac:dyDescent="0.2">
      <c r="A4687">
        <v>37.762999999999998</v>
      </c>
      <c r="B4687">
        <v>-122.39400000000001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0</v>
      </c>
      <c r="I4687">
        <v>2</v>
      </c>
      <c r="J4687">
        <v>5</v>
      </c>
      <c r="K4687">
        <v>1</v>
      </c>
      <c r="L4687">
        <v>8</v>
      </c>
      <c r="M4687">
        <f>VLOOKUP(H4687,AE$2:$AJ$12,6,TRUE)</f>
        <v>0</v>
      </c>
      <c r="N4687">
        <f>VLOOKUP(I4687,AF$2:$AJ$12,5,TRUE)</f>
        <v>4</v>
      </c>
      <c r="O4687">
        <f>VLOOKUP(J4687,AG$2:$AJ$12,4,TRUE)</f>
        <v>7</v>
      </c>
      <c r="P4687">
        <f>VLOOKUP(K4687,AH$2:$AJ$12,3,TRUE)</f>
        <v>7</v>
      </c>
      <c r="Q4687">
        <f>VLOOKUP(L4687,AI$2:$AJ$12,2,TRUE)</f>
        <v>5</v>
      </c>
      <c r="T4687" t="str">
        <f t="shared" si="443"/>
        <v>Crimepoint.create(latitude:37.763, longitude:-122.394, drugdrink:0, misdemean:4, theft:7, violent:7, total:5, drugdrinkct:0, misdemeanct:2, theftct:5, violentct:1, totalct:8)</v>
      </c>
      <c r="U4687" t="str">
        <f t="shared" si="444"/>
        <v>{location: new google.maps.LatLng(37.763, -122.394), weight: 0},</v>
      </c>
      <c r="V4687" t="str">
        <f t="shared" si="439"/>
        <v>{location: new google.maps.LatLng(37.763, -122.394), weight: 0},</v>
      </c>
      <c r="W4687" t="str">
        <f t="shared" si="440"/>
        <v>{location: new google.maps.LatLng(37.763, -122.394), weight: 1},</v>
      </c>
      <c r="X4687" t="str">
        <f t="shared" si="441"/>
        <v>{location: new google.maps.LatLng(37.763, -122.394), weight: 1},</v>
      </c>
      <c r="Y4687" t="str">
        <f t="shared" si="442"/>
        <v>{location: new google.maps.LatLng(37.763, -122.394), weight: 1},</v>
      </c>
    </row>
    <row r="4688" spans="1:25" x14ac:dyDescent="0.2">
      <c r="A4688">
        <v>37.762999999999998</v>
      </c>
      <c r="B4688">
        <v>-122.393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1</v>
      </c>
      <c r="M4688">
        <f>VLOOKUP(H4688,AE$2:$AJ$12,6,TRUE)</f>
        <v>0</v>
      </c>
      <c r="N4688">
        <f>VLOOKUP(I4688,AF$2:$AJ$12,5,TRUE)</f>
        <v>0</v>
      </c>
      <c r="O4688">
        <f>VLOOKUP(J4688,AG$2:$AJ$12,4,TRUE)</f>
        <v>3</v>
      </c>
      <c r="P4688">
        <f>VLOOKUP(K4688,AH$2:$AJ$12,3,TRUE)</f>
        <v>0</v>
      </c>
      <c r="Q4688">
        <f>VLOOKUP(L4688,AI$2:$AJ$12,2,TRUE)</f>
        <v>0</v>
      </c>
      <c r="T4688" t="str">
        <f t="shared" si="443"/>
        <v>Crimepoint.create(latitude:37.763, longitude:-122.393, drugdrink:0, misdemean:0, theft:3, violent:0, total:0, drugdrinkct:0, misdemeanct:0, theftct:1, violentct:0, totalct:1)</v>
      </c>
      <c r="U4688" t="str">
        <f t="shared" si="444"/>
        <v>{location: new google.maps.LatLng(37.763, -122.393), weight: 0},</v>
      </c>
      <c r="V4688" t="str">
        <f t="shared" si="439"/>
        <v>{location: new google.maps.LatLng(37.763, -122.393), weight: 0},</v>
      </c>
      <c r="W4688" t="str">
        <f t="shared" si="440"/>
        <v>{location: new google.maps.LatLng(37.763, -122.393), weight: 0},</v>
      </c>
      <c r="X4688" t="str">
        <f t="shared" si="441"/>
        <v>{location: new google.maps.LatLng(37.763, -122.393), weight: 0},</v>
      </c>
      <c r="Y4688" t="str">
        <f t="shared" si="442"/>
        <v>{location: new google.maps.LatLng(37.763, -122.393), weight: 0},</v>
      </c>
    </row>
    <row r="4689" spans="1:25" x14ac:dyDescent="0.2">
      <c r="A4689">
        <v>37.762999999999998</v>
      </c>
      <c r="B4689">
        <v>-122.392</v>
      </c>
      <c r="C4689">
        <v>0</v>
      </c>
      <c r="D4689">
        <v>0</v>
      </c>
      <c r="E4689">
        <v>1</v>
      </c>
      <c r="F4689">
        <v>2</v>
      </c>
      <c r="G4689">
        <v>1</v>
      </c>
      <c r="H4689">
        <v>0</v>
      </c>
      <c r="I4689">
        <v>2</v>
      </c>
      <c r="J4689">
        <v>4</v>
      </c>
      <c r="K4689">
        <v>3</v>
      </c>
      <c r="L4689">
        <v>9</v>
      </c>
      <c r="M4689">
        <f>VLOOKUP(H4689,AE$2:$AJ$12,6,TRUE)</f>
        <v>0</v>
      </c>
      <c r="N4689">
        <f>VLOOKUP(I4689,AF$2:$AJ$12,5,TRUE)</f>
        <v>4</v>
      </c>
      <c r="O4689">
        <f>VLOOKUP(J4689,AG$2:$AJ$12,4,TRUE)</f>
        <v>6</v>
      </c>
      <c r="P4689">
        <f>VLOOKUP(K4689,AH$2:$AJ$12,3,TRUE)</f>
        <v>8</v>
      </c>
      <c r="Q4689">
        <f>VLOOKUP(L4689,AI$2:$AJ$12,2,TRUE)</f>
        <v>5</v>
      </c>
      <c r="T4689" t="str">
        <f t="shared" si="443"/>
        <v>Crimepoint.create(latitude:37.763, longitude:-122.392, drugdrink:0, misdemean:4, theft:6, violent:8, total:5, drugdrinkct:0, misdemeanct:2, theftct:4, violentct:3, totalct:9)</v>
      </c>
      <c r="U4689" t="str">
        <f t="shared" si="444"/>
        <v>{location: new google.maps.LatLng(37.763, -122.392), weight: 0},</v>
      </c>
      <c r="V4689" t="str">
        <f t="shared" si="439"/>
        <v>{location: new google.maps.LatLng(37.763, -122.392), weight: 0},</v>
      </c>
      <c r="W4689" t="str">
        <f t="shared" si="440"/>
        <v>{location: new google.maps.LatLng(37.763, -122.392), weight: 1},</v>
      </c>
      <c r="X4689" t="str">
        <f t="shared" si="441"/>
        <v>{location: new google.maps.LatLng(37.763, -122.392), weight: 2},</v>
      </c>
      <c r="Y4689" t="str">
        <f t="shared" si="442"/>
        <v>{location: new google.maps.LatLng(37.763, -122.392), weight: 1},</v>
      </c>
    </row>
    <row r="4690" spans="1:25" x14ac:dyDescent="0.2">
      <c r="A4690">
        <v>37.762999999999998</v>
      </c>
      <c r="B4690">
        <v>-122.39100000000001</v>
      </c>
      <c r="C4690">
        <v>1</v>
      </c>
      <c r="D4690">
        <v>2</v>
      </c>
      <c r="E4690">
        <v>0</v>
      </c>
      <c r="F4690">
        <v>3</v>
      </c>
      <c r="G4690">
        <v>1</v>
      </c>
      <c r="H4690">
        <v>1</v>
      </c>
      <c r="I4690">
        <v>7</v>
      </c>
      <c r="J4690">
        <v>3</v>
      </c>
      <c r="K4690">
        <v>4</v>
      </c>
      <c r="L4690">
        <v>15</v>
      </c>
      <c r="M4690">
        <f>VLOOKUP(H4690,AE$2:$AJ$12,6,TRUE)</f>
        <v>8</v>
      </c>
      <c r="N4690">
        <f>VLOOKUP(I4690,AF$2:$AJ$12,5,TRUE)</f>
        <v>7</v>
      </c>
      <c r="O4690">
        <f>VLOOKUP(J4690,AG$2:$AJ$12,4,TRUE)</f>
        <v>5</v>
      </c>
      <c r="P4690">
        <f>VLOOKUP(K4690,AH$2:$AJ$12,3,TRUE)</f>
        <v>8</v>
      </c>
      <c r="Q4690">
        <f>VLOOKUP(L4690,AI$2:$AJ$12,2,TRUE)</f>
        <v>7</v>
      </c>
      <c r="T4690" t="str">
        <f t="shared" si="443"/>
        <v>Crimepoint.create(latitude:37.763, longitude:-122.391, drugdrink:8, misdemean:7, theft:5, violent:8, total:7, drugdrinkct:1, misdemeanct:7, theftct:3, violentct:4, totalct:15)</v>
      </c>
      <c r="U4690" t="str">
        <f t="shared" si="444"/>
        <v>{location: new google.maps.LatLng(37.763, -122.391), weight: 1},</v>
      </c>
      <c r="V4690" t="str">
        <f t="shared" si="439"/>
        <v>{location: new google.maps.LatLng(37.763, -122.391), weight: 2},</v>
      </c>
      <c r="W4690" t="str">
        <f t="shared" si="440"/>
        <v>{location: new google.maps.LatLng(37.763, -122.391), weight: 0},</v>
      </c>
      <c r="X4690" t="str">
        <f t="shared" si="441"/>
        <v>{location: new google.maps.LatLng(37.763, -122.391), weight: 3},</v>
      </c>
      <c r="Y4690" t="str">
        <f t="shared" si="442"/>
        <v>{location: new google.maps.LatLng(37.763, -122.391), weight: 1},</v>
      </c>
    </row>
    <row r="4691" spans="1:25" x14ac:dyDescent="0.2">
      <c r="A4691">
        <v>37.762999999999998</v>
      </c>
      <c r="B4691">
        <v>-122.39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3</v>
      </c>
      <c r="J4691">
        <v>1</v>
      </c>
      <c r="K4691">
        <v>0</v>
      </c>
      <c r="L4691">
        <v>4</v>
      </c>
      <c r="M4691">
        <f>VLOOKUP(H4691,AE$2:$AJ$12,6,TRUE)</f>
        <v>0</v>
      </c>
      <c r="N4691">
        <f>VLOOKUP(I4691,AF$2:$AJ$12,5,TRUE)</f>
        <v>5</v>
      </c>
      <c r="O4691">
        <f>VLOOKUP(J4691,AG$2:$AJ$12,4,TRUE)</f>
        <v>3</v>
      </c>
      <c r="P4691">
        <f>VLOOKUP(K4691,AH$2:$AJ$12,3,TRUE)</f>
        <v>0</v>
      </c>
      <c r="Q4691">
        <f>VLOOKUP(L4691,AI$2:$AJ$12,2,TRUE)</f>
        <v>3</v>
      </c>
      <c r="T4691" t="str">
        <f t="shared" si="443"/>
        <v>Crimepoint.create(latitude:37.763, longitude:-122.39, drugdrink:0, misdemean:5, theft:3, violent:0, total:3, drugdrinkct:0, misdemeanct:3, theftct:1, violentct:0, totalct:4)</v>
      </c>
      <c r="U4691" t="str">
        <f t="shared" si="444"/>
        <v>{location: new google.maps.LatLng(37.763, -122.39), weight: 0},</v>
      </c>
      <c r="V4691" t="str">
        <f t="shared" si="439"/>
        <v>{location: new google.maps.LatLng(37.763, -122.39), weight: 1},</v>
      </c>
      <c r="W4691" t="str">
        <f t="shared" si="440"/>
        <v>{location: new google.maps.LatLng(37.763, -122.39), weight: 0},</v>
      </c>
      <c r="X4691" t="str">
        <f t="shared" si="441"/>
        <v>{location: new google.maps.LatLng(37.763, -122.39), weight: 0},</v>
      </c>
      <c r="Y4691" t="str">
        <f t="shared" si="442"/>
        <v>{location: new google.maps.LatLng(37.763, -122.39), weight: 0},</v>
      </c>
    </row>
    <row r="4692" spans="1:25" x14ac:dyDescent="0.2">
      <c r="A4692">
        <v>37.762999999999998</v>
      </c>
      <c r="B4692">
        <v>-122.389</v>
      </c>
      <c r="C4692">
        <v>0</v>
      </c>
      <c r="D4692">
        <v>1</v>
      </c>
      <c r="E4692">
        <v>1</v>
      </c>
      <c r="F4692">
        <v>0</v>
      </c>
      <c r="G4692">
        <v>1</v>
      </c>
      <c r="H4692">
        <v>0</v>
      </c>
      <c r="I4692">
        <v>6</v>
      </c>
      <c r="J4692">
        <v>4</v>
      </c>
      <c r="K4692">
        <v>0</v>
      </c>
      <c r="L4692">
        <v>10</v>
      </c>
      <c r="M4692">
        <f>VLOOKUP(H4692,AE$2:$AJ$12,6,TRUE)</f>
        <v>0</v>
      </c>
      <c r="N4692">
        <f>VLOOKUP(I4692,AF$2:$AJ$12,5,TRUE)</f>
        <v>7</v>
      </c>
      <c r="O4692">
        <f>VLOOKUP(J4692,AG$2:$AJ$12,4,TRUE)</f>
        <v>6</v>
      </c>
      <c r="P4692">
        <f>VLOOKUP(K4692,AH$2:$AJ$12,3,TRUE)</f>
        <v>0</v>
      </c>
      <c r="Q4692">
        <f>VLOOKUP(L4692,AI$2:$AJ$12,2,TRUE)</f>
        <v>6</v>
      </c>
      <c r="T4692" t="str">
        <f t="shared" si="443"/>
        <v>Crimepoint.create(latitude:37.763, longitude:-122.389, drugdrink:0, misdemean:7, theft:6, violent:0, total:6, drugdrinkct:0, misdemeanct:6, theftct:4, violentct:0, totalct:10)</v>
      </c>
      <c r="U4692" t="str">
        <f t="shared" si="444"/>
        <v>{location: new google.maps.LatLng(37.763, -122.389), weight: 0},</v>
      </c>
      <c r="V4692" t="str">
        <f t="shared" si="439"/>
        <v>{location: new google.maps.LatLng(37.763, -122.389), weight: 1},</v>
      </c>
      <c r="W4692" t="str">
        <f t="shared" si="440"/>
        <v>{location: new google.maps.LatLng(37.763, -122.389), weight: 1},</v>
      </c>
      <c r="X4692" t="str">
        <f t="shared" si="441"/>
        <v>{location: new google.maps.LatLng(37.763, -122.389), weight: 0},</v>
      </c>
      <c r="Y4692" t="str">
        <f t="shared" si="442"/>
        <v>{location: new google.maps.LatLng(37.763, -122.389), weight: 1},</v>
      </c>
    </row>
    <row r="4693" spans="1:25" x14ac:dyDescent="0.2">
      <c r="A4693">
        <v>37.762999999999998</v>
      </c>
      <c r="B4693">
        <v>-122.38800000000001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5</v>
      </c>
      <c r="K4693">
        <v>0</v>
      </c>
      <c r="L4693">
        <v>5</v>
      </c>
      <c r="M4693">
        <f>VLOOKUP(H4693,AE$2:$AJ$12,6,TRUE)</f>
        <v>0</v>
      </c>
      <c r="N4693">
        <f>VLOOKUP(I4693,AF$2:$AJ$12,5,TRUE)</f>
        <v>0</v>
      </c>
      <c r="O4693">
        <f>VLOOKUP(J4693,AG$2:$AJ$12,4,TRUE)</f>
        <v>7</v>
      </c>
      <c r="P4693">
        <f>VLOOKUP(K4693,AH$2:$AJ$12,3,TRUE)</f>
        <v>0</v>
      </c>
      <c r="Q4693">
        <f>VLOOKUP(L4693,AI$2:$AJ$12,2,TRUE)</f>
        <v>4</v>
      </c>
      <c r="T4693" t="str">
        <f t="shared" si="443"/>
        <v>Crimepoint.create(latitude:37.763, longitude:-122.388, drugdrink:0, misdemean:0, theft:7, violent:0, total:4, drugdrinkct:0, misdemeanct:0, theftct:5, violentct:0, totalct:5)</v>
      </c>
      <c r="U4693" t="str">
        <f t="shared" si="444"/>
        <v>{location: new google.maps.LatLng(37.763, -122.388), weight: 0},</v>
      </c>
      <c r="V4693" t="str">
        <f t="shared" si="439"/>
        <v>{location: new google.maps.LatLng(37.763, -122.388), weight: 0},</v>
      </c>
      <c r="W4693" t="str">
        <f t="shared" si="440"/>
        <v>{location: new google.maps.LatLng(37.763, -122.388), weight: 1},</v>
      </c>
      <c r="X4693" t="str">
        <f t="shared" si="441"/>
        <v>{location: new google.maps.LatLng(37.763, -122.388), weight: 0},</v>
      </c>
      <c r="Y4693" t="str">
        <f t="shared" si="442"/>
        <v>{location: new google.maps.LatLng(37.763, -122.388), weight: 0},</v>
      </c>
    </row>
    <row r="4694" spans="1:25" x14ac:dyDescent="0.2">
      <c r="A4694">
        <v>37.764000000000003</v>
      </c>
      <c r="B4694">
        <v>-122.51</v>
      </c>
      <c r="C4694">
        <v>2</v>
      </c>
      <c r="D4694">
        <v>3</v>
      </c>
      <c r="E4694">
        <v>2</v>
      </c>
      <c r="F4694">
        <v>1</v>
      </c>
      <c r="G4694">
        <v>3</v>
      </c>
      <c r="H4694">
        <v>3</v>
      </c>
      <c r="I4694">
        <v>13</v>
      </c>
      <c r="J4694">
        <v>16</v>
      </c>
      <c r="K4694">
        <v>2</v>
      </c>
      <c r="L4694">
        <v>34</v>
      </c>
      <c r="M4694">
        <f>VLOOKUP(H4694,AE$2:$AJ$12,6,TRUE)</f>
        <v>9</v>
      </c>
      <c r="N4694">
        <f>VLOOKUP(I4694,AF$2:$AJ$12,5,TRUE)</f>
        <v>8</v>
      </c>
      <c r="O4694">
        <f>VLOOKUP(J4694,AG$2:$AJ$12,4,TRUE)</f>
        <v>9</v>
      </c>
      <c r="P4694">
        <f>VLOOKUP(K4694,AH$2:$AJ$12,3,TRUE)</f>
        <v>7</v>
      </c>
      <c r="Q4694">
        <f>VLOOKUP(L4694,AI$2:$AJ$12,2,TRUE)</f>
        <v>8</v>
      </c>
      <c r="T4694" t="str">
        <f t="shared" si="443"/>
        <v>Crimepoint.create(latitude:37.764, longitude:-122.51, drugdrink:9, misdemean:8, theft:9, violent:7, total:8, drugdrinkct:3, misdemeanct:13, theftct:16, violentct:2, totalct:34)</v>
      </c>
      <c r="U4694" t="str">
        <f t="shared" si="444"/>
        <v>{location: new google.maps.LatLng(37.764, -122.51), weight: 2},</v>
      </c>
      <c r="V4694" t="str">
        <f t="shared" si="439"/>
        <v>{location: new google.maps.LatLng(37.764, -122.51), weight: 3},</v>
      </c>
      <c r="W4694" t="str">
        <f t="shared" si="440"/>
        <v>{location: new google.maps.LatLng(37.764, -122.51), weight: 2},</v>
      </c>
      <c r="X4694" t="str">
        <f t="shared" si="441"/>
        <v>{location: new google.maps.LatLng(37.764, -122.51), weight: 1},</v>
      </c>
      <c r="Y4694" t="str">
        <f t="shared" si="442"/>
        <v>{location: new google.maps.LatLng(37.764, -122.51), weight: 3},</v>
      </c>
    </row>
    <row r="4695" spans="1:25" x14ac:dyDescent="0.2">
      <c r="A4695">
        <v>37.764000000000003</v>
      </c>
      <c r="B4695">
        <v>-122.509</v>
      </c>
      <c r="C4695">
        <v>0</v>
      </c>
      <c r="D4695">
        <v>3</v>
      </c>
      <c r="E4695">
        <v>3</v>
      </c>
      <c r="F4695">
        <v>4</v>
      </c>
      <c r="G4695">
        <v>3</v>
      </c>
      <c r="H4695">
        <v>0</v>
      </c>
      <c r="I4695">
        <v>12</v>
      </c>
      <c r="J4695">
        <v>18</v>
      </c>
      <c r="K4695">
        <v>5</v>
      </c>
      <c r="L4695">
        <v>35</v>
      </c>
      <c r="M4695">
        <f>VLOOKUP(H4695,AE$2:$AJ$12,6,TRUE)</f>
        <v>0</v>
      </c>
      <c r="N4695">
        <f>VLOOKUP(I4695,AF$2:$AJ$12,5,TRUE)</f>
        <v>8</v>
      </c>
      <c r="O4695">
        <f>VLOOKUP(J4695,AG$2:$AJ$12,4,TRUE)</f>
        <v>9</v>
      </c>
      <c r="P4695">
        <f>VLOOKUP(K4695,AH$2:$AJ$12,3,TRUE)</f>
        <v>9</v>
      </c>
      <c r="Q4695">
        <f>VLOOKUP(L4695,AI$2:$AJ$12,2,TRUE)</f>
        <v>8</v>
      </c>
      <c r="T4695" t="str">
        <f t="shared" si="443"/>
        <v>Crimepoint.create(latitude:37.764, longitude:-122.509, drugdrink:0, misdemean:8, theft:9, violent:9, total:8, drugdrinkct:0, misdemeanct:12, theftct:18, violentct:5, totalct:35)</v>
      </c>
      <c r="U4695" t="str">
        <f t="shared" si="444"/>
        <v>{location: new google.maps.LatLng(37.764, -122.509), weight: 0},</v>
      </c>
      <c r="V4695" t="str">
        <f t="shared" si="439"/>
        <v>{location: new google.maps.LatLng(37.764, -122.509), weight: 3},</v>
      </c>
      <c r="W4695" t="str">
        <f t="shared" si="440"/>
        <v>{location: new google.maps.LatLng(37.764, -122.509), weight: 3},</v>
      </c>
      <c r="X4695" t="str">
        <f t="shared" si="441"/>
        <v>{location: new google.maps.LatLng(37.764, -122.509), weight: 4},</v>
      </c>
      <c r="Y4695" t="str">
        <f t="shared" si="442"/>
        <v>{location: new google.maps.LatLng(37.764, -122.509), weight: 3},</v>
      </c>
    </row>
    <row r="4696" spans="1:25" x14ac:dyDescent="0.2">
      <c r="A4696">
        <v>37.764000000000003</v>
      </c>
      <c r="B4696">
        <v>-122.508</v>
      </c>
      <c r="C4696">
        <v>0</v>
      </c>
      <c r="D4696">
        <v>1</v>
      </c>
      <c r="E4696">
        <v>1</v>
      </c>
      <c r="F4696">
        <v>0</v>
      </c>
      <c r="G4696">
        <v>1</v>
      </c>
      <c r="H4696">
        <v>0</v>
      </c>
      <c r="I4696">
        <v>5</v>
      </c>
      <c r="J4696">
        <v>8</v>
      </c>
      <c r="K4696">
        <v>0</v>
      </c>
      <c r="L4696">
        <v>13</v>
      </c>
      <c r="M4696">
        <f>VLOOKUP(H4696,AE$2:$AJ$12,6,TRUE)</f>
        <v>0</v>
      </c>
      <c r="N4696">
        <f>VLOOKUP(I4696,AF$2:$AJ$12,5,TRUE)</f>
        <v>6</v>
      </c>
      <c r="O4696">
        <f>VLOOKUP(J4696,AG$2:$AJ$12,4,TRUE)</f>
        <v>8</v>
      </c>
      <c r="P4696">
        <f>VLOOKUP(K4696,AH$2:$AJ$12,3,TRUE)</f>
        <v>0</v>
      </c>
      <c r="Q4696">
        <f>VLOOKUP(L4696,AI$2:$AJ$12,2,TRUE)</f>
        <v>7</v>
      </c>
      <c r="T4696" t="str">
        <f t="shared" si="443"/>
        <v>Crimepoint.create(latitude:37.764, longitude:-122.508, drugdrink:0, misdemean:6, theft:8, violent:0, total:7, drugdrinkct:0, misdemeanct:5, theftct:8, violentct:0, totalct:13)</v>
      </c>
      <c r="U4696" t="str">
        <f t="shared" si="444"/>
        <v>{location: new google.maps.LatLng(37.764, -122.508), weight: 0},</v>
      </c>
      <c r="V4696" t="str">
        <f t="shared" si="439"/>
        <v>{location: new google.maps.LatLng(37.764, -122.508), weight: 1},</v>
      </c>
      <c r="W4696" t="str">
        <f t="shared" si="440"/>
        <v>{location: new google.maps.LatLng(37.764, -122.508), weight: 1},</v>
      </c>
      <c r="X4696" t="str">
        <f t="shared" si="441"/>
        <v>{location: new google.maps.LatLng(37.764, -122.508), weight: 0},</v>
      </c>
      <c r="Y4696" t="str">
        <f t="shared" si="442"/>
        <v>{location: new google.maps.LatLng(37.764, -122.508), weight: 1},</v>
      </c>
    </row>
    <row r="4697" spans="1:25" x14ac:dyDescent="0.2">
      <c r="A4697">
        <v>37.764000000000003</v>
      </c>
      <c r="B4697">
        <v>-122.50700000000001</v>
      </c>
      <c r="C4697">
        <v>0</v>
      </c>
      <c r="D4697">
        <v>1</v>
      </c>
      <c r="E4697">
        <v>1</v>
      </c>
      <c r="F4697">
        <v>0</v>
      </c>
      <c r="G4697">
        <v>1</v>
      </c>
      <c r="H4697">
        <v>0</v>
      </c>
      <c r="I4697">
        <v>3</v>
      </c>
      <c r="J4697">
        <v>4</v>
      </c>
      <c r="K4697">
        <v>0</v>
      </c>
      <c r="L4697">
        <v>7</v>
      </c>
      <c r="M4697">
        <f>VLOOKUP(H4697,AE$2:$AJ$12,6,TRUE)</f>
        <v>0</v>
      </c>
      <c r="N4697">
        <f>VLOOKUP(I4697,AF$2:$AJ$12,5,TRUE)</f>
        <v>5</v>
      </c>
      <c r="O4697">
        <f>VLOOKUP(J4697,AG$2:$AJ$12,4,TRUE)</f>
        <v>6</v>
      </c>
      <c r="P4697">
        <f>VLOOKUP(K4697,AH$2:$AJ$12,3,TRUE)</f>
        <v>0</v>
      </c>
      <c r="Q4697">
        <f>VLOOKUP(L4697,AI$2:$AJ$12,2,TRUE)</f>
        <v>5</v>
      </c>
      <c r="T4697" t="str">
        <f t="shared" si="443"/>
        <v>Crimepoint.create(latitude:37.764, longitude:-122.507, drugdrink:0, misdemean:5, theft:6, violent:0, total:5, drugdrinkct:0, misdemeanct:3, theftct:4, violentct:0, totalct:7)</v>
      </c>
      <c r="U4697" t="str">
        <f t="shared" si="444"/>
        <v>{location: new google.maps.LatLng(37.764, -122.507), weight: 0},</v>
      </c>
      <c r="V4697" t="str">
        <f t="shared" si="439"/>
        <v>{location: new google.maps.LatLng(37.764, -122.507), weight: 1},</v>
      </c>
      <c r="W4697" t="str">
        <f t="shared" si="440"/>
        <v>{location: new google.maps.LatLng(37.764, -122.507), weight: 1},</v>
      </c>
      <c r="X4697" t="str">
        <f t="shared" si="441"/>
        <v>{location: new google.maps.LatLng(37.764, -122.507), weight: 0},</v>
      </c>
      <c r="Y4697" t="str">
        <f t="shared" si="442"/>
        <v>{location: new google.maps.LatLng(37.764, -122.507), weight: 1},</v>
      </c>
    </row>
    <row r="4698" spans="1:25" x14ac:dyDescent="0.2">
      <c r="A4698">
        <v>37.764000000000003</v>
      </c>
      <c r="B4698">
        <v>-122.506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2</v>
      </c>
      <c r="J4698">
        <v>2</v>
      </c>
      <c r="K4698">
        <v>1</v>
      </c>
      <c r="L4698">
        <v>5</v>
      </c>
      <c r="M4698">
        <f>VLOOKUP(H4698,AE$2:$AJ$12,6,TRUE)</f>
        <v>0</v>
      </c>
      <c r="N4698">
        <f>VLOOKUP(I4698,AF$2:$AJ$12,5,TRUE)</f>
        <v>4</v>
      </c>
      <c r="O4698">
        <f>VLOOKUP(J4698,AG$2:$AJ$12,4,TRUE)</f>
        <v>4</v>
      </c>
      <c r="P4698">
        <f>VLOOKUP(K4698,AH$2:$AJ$12,3,TRUE)</f>
        <v>7</v>
      </c>
      <c r="Q4698">
        <f>VLOOKUP(L4698,AI$2:$AJ$12,2,TRUE)</f>
        <v>4</v>
      </c>
      <c r="T4698" t="str">
        <f t="shared" si="443"/>
        <v>Crimepoint.create(latitude:37.764, longitude:-122.506, drugdrink:0, misdemean:4, theft:4, violent:7, total:4, drugdrinkct:0, misdemeanct:2, theftct:2, violentct:1, totalct:5)</v>
      </c>
      <c r="U4698" t="str">
        <f t="shared" si="444"/>
        <v>{location: new google.maps.LatLng(37.764, -122.506), weight: 0},</v>
      </c>
      <c r="V4698" t="str">
        <f t="shared" si="439"/>
        <v>{location: new google.maps.LatLng(37.764, -122.506), weight: 0},</v>
      </c>
      <c r="W4698" t="str">
        <f t="shared" si="440"/>
        <v>{location: new google.maps.LatLng(37.764, -122.506), weight: 0},</v>
      </c>
      <c r="X4698" t="str">
        <f t="shared" si="441"/>
        <v>{location: new google.maps.LatLng(37.764, -122.506), weight: 1},</v>
      </c>
      <c r="Y4698" t="str">
        <f t="shared" si="442"/>
        <v>{location: new google.maps.LatLng(37.764, -122.506), weight: 0},</v>
      </c>
    </row>
    <row r="4699" spans="1:25" x14ac:dyDescent="0.2">
      <c r="A4699">
        <v>37.764000000000003</v>
      </c>
      <c r="B4699">
        <v>-122.505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3</v>
      </c>
      <c r="J4699">
        <v>2</v>
      </c>
      <c r="K4699">
        <v>1</v>
      </c>
      <c r="L4699">
        <v>6</v>
      </c>
      <c r="M4699">
        <f>VLOOKUP(H4699,AE$2:$AJ$12,6,TRUE)</f>
        <v>0</v>
      </c>
      <c r="N4699">
        <f>VLOOKUP(I4699,AF$2:$AJ$12,5,TRUE)</f>
        <v>5</v>
      </c>
      <c r="O4699">
        <f>VLOOKUP(J4699,AG$2:$AJ$12,4,TRUE)</f>
        <v>4</v>
      </c>
      <c r="P4699">
        <f>VLOOKUP(K4699,AH$2:$AJ$12,3,TRUE)</f>
        <v>7</v>
      </c>
      <c r="Q4699">
        <f>VLOOKUP(L4699,AI$2:$AJ$12,2,TRUE)</f>
        <v>4</v>
      </c>
      <c r="T4699" t="str">
        <f t="shared" si="443"/>
        <v>Crimepoint.create(latitude:37.764, longitude:-122.505, drugdrink:0, misdemean:5, theft:4, violent:7, total:4, drugdrinkct:0, misdemeanct:3, theftct:2, violentct:1, totalct:6)</v>
      </c>
      <c r="U4699" t="str">
        <f t="shared" si="444"/>
        <v>{location: new google.maps.LatLng(37.764, -122.505), weight: 0},</v>
      </c>
      <c r="V4699" t="str">
        <f t="shared" si="439"/>
        <v>{location: new google.maps.LatLng(37.764, -122.505), weight: 1},</v>
      </c>
      <c r="W4699" t="str">
        <f t="shared" si="440"/>
        <v>{location: new google.maps.LatLng(37.764, -122.505), weight: 0},</v>
      </c>
      <c r="X4699" t="str">
        <f t="shared" si="441"/>
        <v>{location: new google.maps.LatLng(37.764, -122.505), weight: 1},</v>
      </c>
      <c r="Y4699" t="str">
        <f t="shared" si="442"/>
        <v>{location: new google.maps.LatLng(37.764, -122.505), weight: 0},</v>
      </c>
    </row>
    <row r="4700" spans="1:25" x14ac:dyDescent="0.2">
      <c r="A4700">
        <v>37.764000000000003</v>
      </c>
      <c r="B4700">
        <v>-122.504</v>
      </c>
      <c r="C4700">
        <v>0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2</v>
      </c>
      <c r="J4700">
        <v>5</v>
      </c>
      <c r="K4700">
        <v>0</v>
      </c>
      <c r="L4700">
        <v>7</v>
      </c>
      <c r="M4700">
        <f>VLOOKUP(H4700,AE$2:$AJ$12,6,TRUE)</f>
        <v>0</v>
      </c>
      <c r="N4700">
        <f>VLOOKUP(I4700,AF$2:$AJ$12,5,TRUE)</f>
        <v>4</v>
      </c>
      <c r="O4700">
        <f>VLOOKUP(J4700,AG$2:$AJ$12,4,TRUE)</f>
        <v>7</v>
      </c>
      <c r="P4700">
        <f>VLOOKUP(K4700,AH$2:$AJ$12,3,TRUE)</f>
        <v>0</v>
      </c>
      <c r="Q4700">
        <f>VLOOKUP(L4700,AI$2:$AJ$12,2,TRUE)</f>
        <v>5</v>
      </c>
      <c r="T4700" t="str">
        <f t="shared" si="443"/>
        <v>Crimepoint.create(latitude:37.764, longitude:-122.504, drugdrink:0, misdemean:4, theft:7, violent:0, total:5, drugdrinkct:0, misdemeanct:2, theftct:5, violentct:0, totalct:7)</v>
      </c>
      <c r="U4700" t="str">
        <f t="shared" si="444"/>
        <v>{location: new google.maps.LatLng(37.764, -122.504), weight: 0},</v>
      </c>
      <c r="V4700" t="str">
        <f t="shared" si="439"/>
        <v>{location: new google.maps.LatLng(37.764, -122.504), weight: 0},</v>
      </c>
      <c r="W4700" t="str">
        <f t="shared" si="440"/>
        <v>{location: new google.maps.LatLng(37.764, -122.504), weight: 1},</v>
      </c>
      <c r="X4700" t="str">
        <f t="shared" si="441"/>
        <v>{location: new google.maps.LatLng(37.764, -122.504), weight: 0},</v>
      </c>
      <c r="Y4700" t="str">
        <f t="shared" si="442"/>
        <v>{location: new google.maps.LatLng(37.764, -122.504), weight: 1},</v>
      </c>
    </row>
    <row r="4701" spans="1:25" x14ac:dyDescent="0.2">
      <c r="A4701">
        <v>37.764000000000003</v>
      </c>
      <c r="B4701">
        <v>-122.503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</v>
      </c>
      <c r="K4701">
        <v>0</v>
      </c>
      <c r="L4701">
        <v>2</v>
      </c>
      <c r="M4701">
        <f>VLOOKUP(H4701,AE$2:$AJ$12,6,TRUE)</f>
        <v>0</v>
      </c>
      <c r="N4701">
        <f>VLOOKUP(I4701,AF$2:$AJ$12,5,TRUE)</f>
        <v>0</v>
      </c>
      <c r="O4701">
        <f>VLOOKUP(J4701,AG$2:$AJ$12,4,TRUE)</f>
        <v>4</v>
      </c>
      <c r="P4701">
        <f>VLOOKUP(K4701,AH$2:$AJ$12,3,TRUE)</f>
        <v>0</v>
      </c>
      <c r="Q4701">
        <f>VLOOKUP(L4701,AI$2:$AJ$12,2,TRUE)</f>
        <v>1</v>
      </c>
      <c r="T4701" t="str">
        <f t="shared" si="443"/>
        <v>Crimepoint.create(latitude:37.764, longitude:-122.503, drugdrink:0, misdemean:0, theft:4, violent:0, total:1, drugdrinkct:0, misdemeanct:0, theftct:2, violentct:0, totalct:2)</v>
      </c>
      <c r="U4701" t="str">
        <f t="shared" si="444"/>
        <v>{location: new google.maps.LatLng(37.764, -122.503), weight: 0},</v>
      </c>
      <c r="V4701" t="str">
        <f t="shared" si="439"/>
        <v>{location: new google.maps.LatLng(37.764, -122.503), weight: 0},</v>
      </c>
      <c r="W4701" t="str">
        <f t="shared" si="440"/>
        <v>{location: new google.maps.LatLng(37.764, -122.503), weight: 0},</v>
      </c>
      <c r="X4701" t="str">
        <f t="shared" si="441"/>
        <v>{location: new google.maps.LatLng(37.764, -122.503), weight: 0},</v>
      </c>
      <c r="Y4701" t="str">
        <f t="shared" si="442"/>
        <v>{location: new google.maps.LatLng(37.764, -122.503), weight: 0},</v>
      </c>
    </row>
    <row r="4702" spans="1:25" x14ac:dyDescent="0.2">
      <c r="A4702">
        <v>37.764000000000003</v>
      </c>
      <c r="B4702">
        <v>-122.502</v>
      </c>
      <c r="C4702">
        <v>0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3</v>
      </c>
      <c r="J4702">
        <v>1</v>
      </c>
      <c r="K4702">
        <v>1</v>
      </c>
      <c r="L4702">
        <v>5</v>
      </c>
      <c r="M4702">
        <f>VLOOKUP(H4702,AE$2:$AJ$12,6,TRUE)</f>
        <v>0</v>
      </c>
      <c r="N4702">
        <f>VLOOKUP(I4702,AF$2:$AJ$12,5,TRUE)</f>
        <v>5</v>
      </c>
      <c r="O4702">
        <f>VLOOKUP(J4702,AG$2:$AJ$12,4,TRUE)</f>
        <v>3</v>
      </c>
      <c r="P4702">
        <f>VLOOKUP(K4702,AH$2:$AJ$12,3,TRUE)</f>
        <v>7</v>
      </c>
      <c r="Q4702">
        <f>VLOOKUP(L4702,AI$2:$AJ$12,2,TRUE)</f>
        <v>4</v>
      </c>
      <c r="T4702" t="str">
        <f t="shared" si="443"/>
        <v>Crimepoint.create(latitude:37.764, longitude:-122.502, drugdrink:0, misdemean:5, theft:3, violent:7, total:4, drugdrinkct:0, misdemeanct:3, theftct:1, violentct:1, totalct:5)</v>
      </c>
      <c r="U4702" t="str">
        <f t="shared" si="444"/>
        <v>{location: new google.maps.LatLng(37.764, -122.502), weight: 0},</v>
      </c>
      <c r="V4702" t="str">
        <f t="shared" si="439"/>
        <v>{location: new google.maps.LatLng(37.764, -122.502), weight: 1},</v>
      </c>
      <c r="W4702" t="str">
        <f t="shared" si="440"/>
        <v>{location: new google.maps.LatLng(37.764, -122.502), weight: 0},</v>
      </c>
      <c r="X4702" t="str">
        <f t="shared" si="441"/>
        <v>{location: new google.maps.LatLng(37.764, -122.502), weight: 1},</v>
      </c>
      <c r="Y4702" t="str">
        <f t="shared" si="442"/>
        <v>{location: new google.maps.LatLng(37.764, -122.502), weight: 0},</v>
      </c>
    </row>
    <row r="4703" spans="1:25" x14ac:dyDescent="0.2">
      <c r="A4703">
        <v>37.764000000000003</v>
      </c>
      <c r="B4703">
        <v>-122.501</v>
      </c>
      <c r="C4703">
        <v>0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4</v>
      </c>
      <c r="J4703">
        <v>1</v>
      </c>
      <c r="K4703">
        <v>1</v>
      </c>
      <c r="L4703">
        <v>6</v>
      </c>
      <c r="M4703">
        <f>VLOOKUP(H4703,AE$2:$AJ$12,6,TRUE)</f>
        <v>0</v>
      </c>
      <c r="N4703">
        <f>VLOOKUP(I4703,AF$2:$AJ$12,5,TRUE)</f>
        <v>6</v>
      </c>
      <c r="O4703">
        <f>VLOOKUP(J4703,AG$2:$AJ$12,4,TRUE)</f>
        <v>3</v>
      </c>
      <c r="P4703">
        <f>VLOOKUP(K4703,AH$2:$AJ$12,3,TRUE)</f>
        <v>7</v>
      </c>
      <c r="Q4703">
        <f>VLOOKUP(L4703,AI$2:$AJ$12,2,TRUE)</f>
        <v>4</v>
      </c>
      <c r="T4703" t="str">
        <f t="shared" si="443"/>
        <v>Crimepoint.create(latitude:37.764, longitude:-122.501, drugdrink:0, misdemean:6, theft:3, violent:7, total:4, drugdrinkct:0, misdemeanct:4, theftct:1, violentct:1, totalct:6)</v>
      </c>
      <c r="U4703" t="str">
        <f t="shared" si="444"/>
        <v>{location: new google.maps.LatLng(37.764, -122.501), weight: 0},</v>
      </c>
      <c r="V4703" t="str">
        <f t="shared" si="439"/>
        <v>{location: new google.maps.LatLng(37.764, -122.501), weight: 1},</v>
      </c>
      <c r="W4703" t="str">
        <f t="shared" si="440"/>
        <v>{location: new google.maps.LatLng(37.764, -122.501), weight: 0},</v>
      </c>
      <c r="X4703" t="str">
        <f t="shared" si="441"/>
        <v>{location: new google.maps.LatLng(37.764, -122.501), weight: 1},</v>
      </c>
      <c r="Y4703" t="str">
        <f t="shared" si="442"/>
        <v>{location: new google.maps.LatLng(37.764, -122.501), weight: 0},</v>
      </c>
    </row>
    <row r="4704" spans="1:25" x14ac:dyDescent="0.2">
      <c r="A4704">
        <v>37.764000000000003</v>
      </c>
      <c r="B4704">
        <v>-122.5</v>
      </c>
      <c r="C4704">
        <v>0</v>
      </c>
      <c r="D4704">
        <v>1</v>
      </c>
      <c r="E4704">
        <v>0</v>
      </c>
      <c r="F4704">
        <v>1</v>
      </c>
      <c r="G4704">
        <v>0</v>
      </c>
      <c r="H4704">
        <v>0</v>
      </c>
      <c r="I4704">
        <v>3</v>
      </c>
      <c r="J4704">
        <v>1</v>
      </c>
      <c r="K4704">
        <v>1</v>
      </c>
      <c r="L4704">
        <v>5</v>
      </c>
      <c r="M4704">
        <f>VLOOKUP(H4704,AE$2:$AJ$12,6,TRUE)</f>
        <v>0</v>
      </c>
      <c r="N4704">
        <f>VLOOKUP(I4704,AF$2:$AJ$12,5,TRUE)</f>
        <v>5</v>
      </c>
      <c r="O4704">
        <f>VLOOKUP(J4704,AG$2:$AJ$12,4,TRUE)</f>
        <v>3</v>
      </c>
      <c r="P4704">
        <f>VLOOKUP(K4704,AH$2:$AJ$12,3,TRUE)</f>
        <v>7</v>
      </c>
      <c r="Q4704">
        <f>VLOOKUP(L4704,AI$2:$AJ$12,2,TRUE)</f>
        <v>4</v>
      </c>
      <c r="T4704" t="str">
        <f t="shared" si="443"/>
        <v>Crimepoint.create(latitude:37.764, longitude:-122.5, drugdrink:0, misdemean:5, theft:3, violent:7, total:4, drugdrinkct:0, misdemeanct:3, theftct:1, violentct:1, totalct:5)</v>
      </c>
      <c r="U4704" t="str">
        <f t="shared" si="444"/>
        <v>{location: new google.maps.LatLng(37.764, -122.5), weight: 0},</v>
      </c>
      <c r="V4704" t="str">
        <f t="shared" si="439"/>
        <v>{location: new google.maps.LatLng(37.764, -122.5), weight: 1},</v>
      </c>
      <c r="W4704" t="str">
        <f t="shared" si="440"/>
        <v>{location: new google.maps.LatLng(37.764, -122.5), weight: 0},</v>
      </c>
      <c r="X4704" t="str">
        <f t="shared" si="441"/>
        <v>{location: new google.maps.LatLng(37.764, -122.5), weight: 1},</v>
      </c>
      <c r="Y4704" t="str">
        <f t="shared" si="442"/>
        <v>{location: new google.maps.LatLng(37.764, -122.5), weight: 0},</v>
      </c>
    </row>
    <row r="4705" spans="1:25" x14ac:dyDescent="0.2">
      <c r="A4705">
        <v>37.764000000000003</v>
      </c>
      <c r="B4705">
        <v>-122.499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3</v>
      </c>
      <c r="K4705">
        <v>0</v>
      </c>
      <c r="L4705">
        <v>3</v>
      </c>
      <c r="M4705">
        <f>VLOOKUP(H4705,AE$2:$AJ$12,6,TRUE)</f>
        <v>0</v>
      </c>
      <c r="N4705">
        <f>VLOOKUP(I4705,AF$2:$AJ$12,5,TRUE)</f>
        <v>0</v>
      </c>
      <c r="O4705">
        <f>VLOOKUP(J4705,AG$2:$AJ$12,4,TRUE)</f>
        <v>5</v>
      </c>
      <c r="P4705">
        <f>VLOOKUP(K4705,AH$2:$AJ$12,3,TRUE)</f>
        <v>0</v>
      </c>
      <c r="Q4705">
        <f>VLOOKUP(L4705,AI$2:$AJ$12,2,TRUE)</f>
        <v>2</v>
      </c>
      <c r="T4705" t="str">
        <f t="shared" si="443"/>
        <v>Crimepoint.create(latitude:37.764, longitude:-122.499, drugdrink:0, misdemean:0, theft:5, violent:0, total:2, drugdrinkct:0, misdemeanct:0, theftct:3, violentct:0, totalct:3)</v>
      </c>
      <c r="U4705" t="str">
        <f t="shared" si="444"/>
        <v>{location: new google.maps.LatLng(37.764, -122.499), weight: 0},</v>
      </c>
      <c r="V4705" t="str">
        <f t="shared" si="439"/>
        <v>{location: new google.maps.LatLng(37.764, -122.499), weight: 0},</v>
      </c>
      <c r="W4705" t="str">
        <f t="shared" si="440"/>
        <v>{location: new google.maps.LatLng(37.764, -122.499), weight: 0},</v>
      </c>
      <c r="X4705" t="str">
        <f t="shared" si="441"/>
        <v>{location: new google.maps.LatLng(37.764, -122.499), weight: 0},</v>
      </c>
      <c r="Y4705" t="str">
        <f t="shared" si="442"/>
        <v>{location: new google.maps.LatLng(37.764, -122.499), weight: 0},</v>
      </c>
    </row>
    <row r="4706" spans="1:25" x14ac:dyDescent="0.2">
      <c r="A4706">
        <v>37.764000000000003</v>
      </c>
      <c r="B4706">
        <v>-122.498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</v>
      </c>
      <c r="K4706">
        <v>0</v>
      </c>
      <c r="L4706">
        <v>2</v>
      </c>
      <c r="M4706">
        <f>VLOOKUP(H4706,AE$2:$AJ$12,6,TRUE)</f>
        <v>0</v>
      </c>
      <c r="N4706">
        <f>VLOOKUP(I4706,AF$2:$AJ$12,5,TRUE)</f>
        <v>0</v>
      </c>
      <c r="O4706">
        <f>VLOOKUP(J4706,AG$2:$AJ$12,4,TRUE)</f>
        <v>4</v>
      </c>
      <c r="P4706">
        <f>VLOOKUP(K4706,AH$2:$AJ$12,3,TRUE)</f>
        <v>0</v>
      </c>
      <c r="Q4706">
        <f>VLOOKUP(L4706,AI$2:$AJ$12,2,TRUE)</f>
        <v>1</v>
      </c>
      <c r="T4706" t="str">
        <f t="shared" si="443"/>
        <v>Crimepoint.create(latitude:37.764, longitude:-122.498, drugdrink:0, misdemean:0, theft:4, violent:0, total:1, drugdrinkct:0, misdemeanct:0, theftct:2, violentct:0, totalct:2)</v>
      </c>
      <c r="U4706" t="str">
        <f t="shared" si="444"/>
        <v>{location: new google.maps.LatLng(37.764, -122.498), weight: 0},</v>
      </c>
      <c r="V4706" t="str">
        <f t="shared" si="439"/>
        <v>{location: new google.maps.LatLng(37.764, -122.498), weight: 0},</v>
      </c>
      <c r="W4706" t="str">
        <f t="shared" si="440"/>
        <v>{location: new google.maps.LatLng(37.764, -122.498), weight: 0},</v>
      </c>
      <c r="X4706" t="str">
        <f t="shared" si="441"/>
        <v>{location: new google.maps.LatLng(37.764, -122.498), weight: 0},</v>
      </c>
      <c r="Y4706" t="str">
        <f t="shared" si="442"/>
        <v>{location: new google.maps.LatLng(37.764, -122.498), weight: 0},</v>
      </c>
    </row>
    <row r="4707" spans="1:25" x14ac:dyDescent="0.2">
      <c r="A4707">
        <v>37.764000000000003</v>
      </c>
      <c r="B4707">
        <v>-122.497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</v>
      </c>
      <c r="J4707">
        <v>0</v>
      </c>
      <c r="K4707">
        <v>0</v>
      </c>
      <c r="L4707">
        <v>2</v>
      </c>
      <c r="M4707">
        <f>VLOOKUP(H4707,AE$2:$AJ$12,6,TRUE)</f>
        <v>0</v>
      </c>
      <c r="N4707">
        <f>VLOOKUP(I4707,AF$2:$AJ$12,5,TRUE)</f>
        <v>4</v>
      </c>
      <c r="O4707">
        <f>VLOOKUP(J4707,AG$2:$AJ$12,4,TRUE)</f>
        <v>0</v>
      </c>
      <c r="P4707">
        <f>VLOOKUP(K4707,AH$2:$AJ$12,3,TRUE)</f>
        <v>0</v>
      </c>
      <c r="Q4707">
        <f>VLOOKUP(L4707,AI$2:$AJ$12,2,TRUE)</f>
        <v>1</v>
      </c>
      <c r="T4707" t="str">
        <f t="shared" si="443"/>
        <v>Crimepoint.create(latitude:37.764, longitude:-122.497, drugdrink:0, misdemean:4, theft:0, violent:0, total:1, drugdrinkct:0, misdemeanct:2, theftct:0, violentct:0, totalct:2)</v>
      </c>
      <c r="U4707" t="str">
        <f t="shared" si="444"/>
        <v>{location: new google.maps.LatLng(37.764, -122.497), weight: 0},</v>
      </c>
      <c r="V4707" t="str">
        <f t="shared" si="439"/>
        <v>{location: new google.maps.LatLng(37.764, -122.497), weight: 0},</v>
      </c>
      <c r="W4707" t="str">
        <f t="shared" si="440"/>
        <v>{location: new google.maps.LatLng(37.764, -122.497), weight: 0},</v>
      </c>
      <c r="X4707" t="str">
        <f t="shared" si="441"/>
        <v>{location: new google.maps.LatLng(37.764, -122.497), weight: 0},</v>
      </c>
      <c r="Y4707" t="str">
        <f t="shared" si="442"/>
        <v>{location: new google.maps.LatLng(37.764, -122.497), weight: 0},</v>
      </c>
    </row>
    <row r="4708" spans="1:25" x14ac:dyDescent="0.2">
      <c r="A4708">
        <v>37.764000000000003</v>
      </c>
      <c r="B4708">
        <v>-122.495</v>
      </c>
      <c r="C4708">
        <v>0</v>
      </c>
      <c r="D4708">
        <v>1</v>
      </c>
      <c r="E4708">
        <v>1</v>
      </c>
      <c r="F4708">
        <v>0</v>
      </c>
      <c r="G4708">
        <v>1</v>
      </c>
      <c r="H4708">
        <v>0</v>
      </c>
      <c r="I4708">
        <v>3</v>
      </c>
      <c r="J4708">
        <v>4</v>
      </c>
      <c r="K4708">
        <v>0</v>
      </c>
      <c r="L4708">
        <v>7</v>
      </c>
      <c r="M4708">
        <f>VLOOKUP(H4708,AE$2:$AJ$12,6,TRUE)</f>
        <v>0</v>
      </c>
      <c r="N4708">
        <f>VLOOKUP(I4708,AF$2:$AJ$12,5,TRUE)</f>
        <v>5</v>
      </c>
      <c r="O4708">
        <f>VLOOKUP(J4708,AG$2:$AJ$12,4,TRUE)</f>
        <v>6</v>
      </c>
      <c r="P4708">
        <f>VLOOKUP(K4708,AH$2:$AJ$12,3,TRUE)</f>
        <v>0</v>
      </c>
      <c r="Q4708">
        <f>VLOOKUP(L4708,AI$2:$AJ$12,2,TRUE)</f>
        <v>5</v>
      </c>
      <c r="T4708" t="str">
        <f t="shared" si="443"/>
        <v>Crimepoint.create(latitude:37.764, longitude:-122.495, drugdrink:0, misdemean:5, theft:6, violent:0, total:5, drugdrinkct:0, misdemeanct:3, theftct:4, violentct:0, totalct:7)</v>
      </c>
      <c r="U4708" t="str">
        <f t="shared" si="444"/>
        <v>{location: new google.maps.LatLng(37.764, -122.495), weight: 0},</v>
      </c>
      <c r="V4708" t="str">
        <f t="shared" si="439"/>
        <v>{location: new google.maps.LatLng(37.764, -122.495), weight: 1},</v>
      </c>
      <c r="W4708" t="str">
        <f t="shared" si="440"/>
        <v>{location: new google.maps.LatLng(37.764, -122.495), weight: 1},</v>
      </c>
      <c r="X4708" t="str">
        <f t="shared" si="441"/>
        <v>{location: new google.maps.LatLng(37.764, -122.495), weight: 0},</v>
      </c>
      <c r="Y4708" t="str">
        <f t="shared" si="442"/>
        <v>{location: new google.maps.LatLng(37.764, -122.495), weight: 1},</v>
      </c>
    </row>
    <row r="4709" spans="1:25" x14ac:dyDescent="0.2">
      <c r="A4709">
        <v>37.764000000000003</v>
      </c>
      <c r="B4709">
        <v>-122.494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3</v>
      </c>
      <c r="K4709">
        <v>0</v>
      </c>
      <c r="L4709">
        <v>4</v>
      </c>
      <c r="M4709">
        <f>VLOOKUP(H4709,AE$2:$AJ$12,6,TRUE)</f>
        <v>0</v>
      </c>
      <c r="N4709">
        <f>VLOOKUP(I4709,AF$2:$AJ$12,5,TRUE)</f>
        <v>2</v>
      </c>
      <c r="O4709">
        <f>VLOOKUP(J4709,AG$2:$AJ$12,4,TRUE)</f>
        <v>5</v>
      </c>
      <c r="P4709">
        <f>VLOOKUP(K4709,AH$2:$AJ$12,3,TRUE)</f>
        <v>0</v>
      </c>
      <c r="Q4709">
        <f>VLOOKUP(L4709,AI$2:$AJ$12,2,TRUE)</f>
        <v>3</v>
      </c>
      <c r="T4709" t="str">
        <f t="shared" si="443"/>
        <v>Crimepoint.create(latitude:37.764, longitude:-122.494, drugdrink:0, misdemean:2, theft:5, violent:0, total:3, drugdrinkct:0, misdemeanct:1, theftct:3, violentct:0, totalct:4)</v>
      </c>
      <c r="U4709" t="str">
        <f t="shared" si="444"/>
        <v>{location: new google.maps.LatLng(37.764, -122.494), weight: 0},</v>
      </c>
      <c r="V4709" t="str">
        <f t="shared" si="439"/>
        <v>{location: new google.maps.LatLng(37.764, -122.494), weight: 0},</v>
      </c>
      <c r="W4709" t="str">
        <f t="shared" si="440"/>
        <v>{location: new google.maps.LatLng(37.764, -122.494), weight: 0},</v>
      </c>
      <c r="X4709" t="str">
        <f t="shared" si="441"/>
        <v>{location: new google.maps.LatLng(37.764, -122.494), weight: 0},</v>
      </c>
      <c r="Y4709" t="str">
        <f t="shared" si="442"/>
        <v>{location: new google.maps.LatLng(37.764, -122.494), weight: 0},</v>
      </c>
    </row>
    <row r="4710" spans="1:25" x14ac:dyDescent="0.2">
      <c r="A4710">
        <v>37.764000000000003</v>
      </c>
      <c r="B4710">
        <v>-122.49299999999999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0</v>
      </c>
      <c r="L4710">
        <v>4</v>
      </c>
      <c r="M4710">
        <f>VLOOKUP(H4710,AE$2:$AJ$12,6,TRUE)</f>
        <v>0</v>
      </c>
      <c r="N4710">
        <f>VLOOKUP(I4710,AF$2:$AJ$12,5,TRUE)</f>
        <v>0</v>
      </c>
      <c r="O4710">
        <f>VLOOKUP(J4710,AG$2:$AJ$12,4,TRUE)</f>
        <v>6</v>
      </c>
      <c r="P4710">
        <f>VLOOKUP(K4710,AH$2:$AJ$12,3,TRUE)</f>
        <v>0</v>
      </c>
      <c r="Q4710">
        <f>VLOOKUP(L4710,AI$2:$AJ$12,2,TRUE)</f>
        <v>3</v>
      </c>
      <c r="T4710" t="str">
        <f t="shared" si="443"/>
        <v>Crimepoint.create(latitude:37.764, longitude:-122.493, drugdrink:0, misdemean:0, theft:6, violent:0, total:3, drugdrinkct:0, misdemeanct:0, theftct:4, violentct:0, totalct:4)</v>
      </c>
      <c r="U4710" t="str">
        <f t="shared" si="444"/>
        <v>{location: new google.maps.LatLng(37.764, -122.493), weight: 0},</v>
      </c>
      <c r="V4710" t="str">
        <f t="shared" si="439"/>
        <v>{location: new google.maps.LatLng(37.764, -122.493), weight: 0},</v>
      </c>
      <c r="W4710" t="str">
        <f t="shared" si="440"/>
        <v>{location: new google.maps.LatLng(37.764, -122.493), weight: 1},</v>
      </c>
      <c r="X4710" t="str">
        <f t="shared" si="441"/>
        <v>{location: new google.maps.LatLng(37.764, -122.493), weight: 0},</v>
      </c>
      <c r="Y4710" t="str">
        <f t="shared" si="442"/>
        <v>{location: new google.maps.LatLng(37.764, -122.493), weight: 0},</v>
      </c>
    </row>
    <row r="4711" spans="1:25" x14ac:dyDescent="0.2">
      <c r="A4711">
        <v>37.764000000000003</v>
      </c>
      <c r="B4711">
        <v>-122.492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3</v>
      </c>
      <c r="K4711">
        <v>2</v>
      </c>
      <c r="L4711">
        <v>5</v>
      </c>
      <c r="M4711">
        <f>VLOOKUP(H4711,AE$2:$AJ$12,6,TRUE)</f>
        <v>0</v>
      </c>
      <c r="N4711">
        <f>VLOOKUP(I4711,AF$2:$AJ$12,5,TRUE)</f>
        <v>0</v>
      </c>
      <c r="O4711">
        <f>VLOOKUP(J4711,AG$2:$AJ$12,4,TRUE)</f>
        <v>5</v>
      </c>
      <c r="P4711">
        <f>VLOOKUP(K4711,AH$2:$AJ$12,3,TRUE)</f>
        <v>7</v>
      </c>
      <c r="Q4711">
        <f>VLOOKUP(L4711,AI$2:$AJ$12,2,TRUE)</f>
        <v>4</v>
      </c>
      <c r="T4711" t="str">
        <f t="shared" si="443"/>
        <v>Crimepoint.create(latitude:37.764, longitude:-122.492, drugdrink:0, misdemean:0, theft:5, violent:7, total:4, drugdrinkct:0, misdemeanct:0, theftct:3, violentct:2, totalct:5)</v>
      </c>
      <c r="U4711" t="str">
        <f t="shared" si="444"/>
        <v>{location: new google.maps.LatLng(37.764, -122.492), weight: 0},</v>
      </c>
      <c r="V4711" t="str">
        <f t="shared" si="439"/>
        <v>{location: new google.maps.LatLng(37.764, -122.492), weight: 0},</v>
      </c>
      <c r="W4711" t="str">
        <f t="shared" si="440"/>
        <v>{location: new google.maps.LatLng(37.764, -122.492), weight: 0},</v>
      </c>
      <c r="X4711" t="str">
        <f t="shared" si="441"/>
        <v>{location: new google.maps.LatLng(37.764, -122.492), weight: 1},</v>
      </c>
      <c r="Y4711" t="str">
        <f t="shared" si="442"/>
        <v>{location: new google.maps.LatLng(37.764, -122.492), weight: 0},</v>
      </c>
    </row>
    <row r="4712" spans="1:25" x14ac:dyDescent="0.2">
      <c r="A4712">
        <v>37.764000000000003</v>
      </c>
      <c r="B4712">
        <v>-122.491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1</v>
      </c>
      <c r="L4712">
        <v>2</v>
      </c>
      <c r="M4712">
        <f>VLOOKUP(H4712,AE$2:$AJ$12,6,TRUE)</f>
        <v>0</v>
      </c>
      <c r="N4712">
        <f>VLOOKUP(I4712,AF$2:$AJ$12,5,TRUE)</f>
        <v>0</v>
      </c>
      <c r="O4712">
        <f>VLOOKUP(J4712,AG$2:$AJ$12,4,TRUE)</f>
        <v>3</v>
      </c>
      <c r="P4712">
        <f>VLOOKUP(K4712,AH$2:$AJ$12,3,TRUE)</f>
        <v>7</v>
      </c>
      <c r="Q4712">
        <f>VLOOKUP(L4712,AI$2:$AJ$12,2,TRUE)</f>
        <v>1</v>
      </c>
      <c r="T4712" t="str">
        <f t="shared" si="443"/>
        <v>Crimepoint.create(latitude:37.764, longitude:-122.491, drugdrink:0, misdemean:0, theft:3, violent:7, total:1, drugdrinkct:0, misdemeanct:0, theftct:1, violentct:1, totalct:2)</v>
      </c>
      <c r="U4712" t="str">
        <f t="shared" si="444"/>
        <v>{location: new google.maps.LatLng(37.764, -122.491), weight: 0},</v>
      </c>
      <c r="V4712" t="str">
        <f t="shared" si="439"/>
        <v>{location: new google.maps.LatLng(37.764, -122.491), weight: 0},</v>
      </c>
      <c r="W4712" t="str">
        <f t="shared" si="440"/>
        <v>{location: new google.maps.LatLng(37.764, -122.491), weight: 0},</v>
      </c>
      <c r="X4712" t="str">
        <f t="shared" si="441"/>
        <v>{location: new google.maps.LatLng(37.764, -122.491), weight: 1},</v>
      </c>
      <c r="Y4712" t="str">
        <f t="shared" si="442"/>
        <v>{location: new google.maps.LatLng(37.764, -122.491), weight: 0},</v>
      </c>
    </row>
    <row r="4713" spans="1:25" x14ac:dyDescent="0.2">
      <c r="A4713">
        <v>37.764000000000003</v>
      </c>
      <c r="B4713">
        <v>-122.49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2</v>
      </c>
      <c r="J4713">
        <v>5</v>
      </c>
      <c r="K4713">
        <v>0</v>
      </c>
      <c r="L4713">
        <v>7</v>
      </c>
      <c r="M4713">
        <f>VLOOKUP(H4713,AE$2:$AJ$12,6,TRUE)</f>
        <v>0</v>
      </c>
      <c r="N4713">
        <f>VLOOKUP(I4713,AF$2:$AJ$12,5,TRUE)</f>
        <v>4</v>
      </c>
      <c r="O4713">
        <f>VLOOKUP(J4713,AG$2:$AJ$12,4,TRUE)</f>
        <v>7</v>
      </c>
      <c r="P4713">
        <f>VLOOKUP(K4713,AH$2:$AJ$12,3,TRUE)</f>
        <v>0</v>
      </c>
      <c r="Q4713">
        <f>VLOOKUP(L4713,AI$2:$AJ$12,2,TRUE)</f>
        <v>5</v>
      </c>
      <c r="T4713" t="str">
        <f t="shared" si="443"/>
        <v>Crimepoint.create(latitude:37.764, longitude:-122.49, drugdrink:0, misdemean:4, theft:7, violent:0, total:5, drugdrinkct:0, misdemeanct:2, theftct:5, violentct:0, totalct:7)</v>
      </c>
      <c r="U4713" t="str">
        <f t="shared" si="444"/>
        <v>{location: new google.maps.LatLng(37.764, -122.49), weight: 0},</v>
      </c>
      <c r="V4713" t="str">
        <f t="shared" si="439"/>
        <v>{location: new google.maps.LatLng(37.764, -122.49), weight: 0},</v>
      </c>
      <c r="W4713" t="str">
        <f t="shared" si="440"/>
        <v>{location: new google.maps.LatLng(37.764, -122.49), weight: 1},</v>
      </c>
      <c r="X4713" t="str">
        <f t="shared" si="441"/>
        <v>{location: new google.maps.LatLng(37.764, -122.49), weight: 0},</v>
      </c>
      <c r="Y4713" t="str">
        <f t="shared" si="442"/>
        <v>{location: new google.maps.LatLng(37.764, -122.49), weight: 1},</v>
      </c>
    </row>
    <row r="4714" spans="1:25" x14ac:dyDescent="0.2">
      <c r="A4714">
        <v>37.764000000000003</v>
      </c>
      <c r="B4714">
        <v>-122.489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6</v>
      </c>
      <c r="K4714">
        <v>0</v>
      </c>
      <c r="L4714">
        <v>6</v>
      </c>
      <c r="M4714">
        <f>VLOOKUP(H4714,AE$2:$AJ$12,6,TRUE)</f>
        <v>0</v>
      </c>
      <c r="N4714">
        <f>VLOOKUP(I4714,AF$2:$AJ$12,5,TRUE)</f>
        <v>0</v>
      </c>
      <c r="O4714">
        <f>VLOOKUP(J4714,AG$2:$AJ$12,4,TRUE)</f>
        <v>7</v>
      </c>
      <c r="P4714">
        <f>VLOOKUP(K4714,AH$2:$AJ$12,3,TRUE)</f>
        <v>0</v>
      </c>
      <c r="Q4714">
        <f>VLOOKUP(L4714,AI$2:$AJ$12,2,TRUE)</f>
        <v>4</v>
      </c>
      <c r="T4714" t="str">
        <f t="shared" si="443"/>
        <v>Crimepoint.create(latitude:37.764, longitude:-122.489, drugdrink:0, misdemean:0, theft:7, violent:0, total:4, drugdrinkct:0, misdemeanct:0, theftct:6, violentct:0, totalct:6)</v>
      </c>
      <c r="U4714" t="str">
        <f t="shared" si="444"/>
        <v>{location: new google.maps.LatLng(37.764, -122.489), weight: 0},</v>
      </c>
      <c r="V4714" t="str">
        <f t="shared" si="439"/>
        <v>{location: new google.maps.LatLng(37.764, -122.489), weight: 0},</v>
      </c>
      <c r="W4714" t="str">
        <f t="shared" si="440"/>
        <v>{location: new google.maps.LatLng(37.764, -122.489), weight: 1},</v>
      </c>
      <c r="X4714" t="str">
        <f t="shared" si="441"/>
        <v>{location: new google.maps.LatLng(37.764, -122.489), weight: 0},</v>
      </c>
      <c r="Y4714" t="str">
        <f t="shared" si="442"/>
        <v>{location: new google.maps.LatLng(37.764, -122.489), weight: 0},</v>
      </c>
    </row>
    <row r="4715" spans="1:25" x14ac:dyDescent="0.2">
      <c r="A4715">
        <v>37.764000000000003</v>
      </c>
      <c r="B4715">
        <v>-122.486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</v>
      </c>
      <c r="J4715">
        <v>1</v>
      </c>
      <c r="K4715">
        <v>0</v>
      </c>
      <c r="L4715">
        <v>3</v>
      </c>
      <c r="M4715">
        <f>VLOOKUP(H4715,AE$2:$AJ$12,6,TRUE)</f>
        <v>0</v>
      </c>
      <c r="N4715">
        <f>VLOOKUP(I4715,AF$2:$AJ$12,5,TRUE)</f>
        <v>4</v>
      </c>
      <c r="O4715">
        <f>VLOOKUP(J4715,AG$2:$AJ$12,4,TRUE)</f>
        <v>3</v>
      </c>
      <c r="P4715">
        <f>VLOOKUP(K4715,AH$2:$AJ$12,3,TRUE)</f>
        <v>0</v>
      </c>
      <c r="Q4715">
        <f>VLOOKUP(L4715,AI$2:$AJ$12,2,TRUE)</f>
        <v>2</v>
      </c>
      <c r="T4715" t="str">
        <f t="shared" si="443"/>
        <v>Crimepoint.create(latitude:37.764, longitude:-122.486, drugdrink:0, misdemean:4, theft:3, violent:0, total:2, drugdrinkct:0, misdemeanct:2, theftct:1, violentct:0, totalct:3)</v>
      </c>
      <c r="U4715" t="str">
        <f t="shared" si="444"/>
        <v>{location: new google.maps.LatLng(37.764, -122.486), weight: 0},</v>
      </c>
      <c r="V4715" t="str">
        <f t="shared" si="439"/>
        <v>{location: new google.maps.LatLng(37.764, -122.486), weight: 0},</v>
      </c>
      <c r="W4715" t="str">
        <f t="shared" si="440"/>
        <v>{location: new google.maps.LatLng(37.764, -122.486), weight: 0},</v>
      </c>
      <c r="X4715" t="str">
        <f t="shared" si="441"/>
        <v>{location: new google.maps.LatLng(37.764, -122.486), weight: 0},</v>
      </c>
      <c r="Y4715" t="str">
        <f t="shared" si="442"/>
        <v>{location: new google.maps.LatLng(37.764, -122.486), weight: 0},</v>
      </c>
    </row>
    <row r="4716" spans="1:25" x14ac:dyDescent="0.2">
      <c r="A4716">
        <v>37.764000000000003</v>
      </c>
      <c r="B4716">
        <v>-122.485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5</v>
      </c>
      <c r="J4716">
        <v>1</v>
      </c>
      <c r="K4716">
        <v>0</v>
      </c>
      <c r="L4716">
        <v>6</v>
      </c>
      <c r="M4716">
        <f>VLOOKUP(H4716,AE$2:$AJ$12,6,TRUE)</f>
        <v>0</v>
      </c>
      <c r="N4716">
        <f>VLOOKUP(I4716,AF$2:$AJ$12,5,TRUE)</f>
        <v>6</v>
      </c>
      <c r="O4716">
        <f>VLOOKUP(J4716,AG$2:$AJ$12,4,TRUE)</f>
        <v>3</v>
      </c>
      <c r="P4716">
        <f>VLOOKUP(K4716,AH$2:$AJ$12,3,TRUE)</f>
        <v>0</v>
      </c>
      <c r="Q4716">
        <f>VLOOKUP(L4716,AI$2:$AJ$12,2,TRUE)</f>
        <v>4</v>
      </c>
      <c r="T4716" t="str">
        <f t="shared" si="443"/>
        <v>Crimepoint.create(latitude:37.764, longitude:-122.485, drugdrink:0, misdemean:6, theft:3, violent:0, total:4, drugdrinkct:0, misdemeanct:5, theftct:1, violentct:0, totalct:6)</v>
      </c>
      <c r="U4716" t="str">
        <f t="shared" si="444"/>
        <v>{location: new google.maps.LatLng(37.764, -122.485), weight: 0},</v>
      </c>
      <c r="V4716" t="str">
        <f t="shared" si="439"/>
        <v>{location: new google.maps.LatLng(37.764, -122.485), weight: 1},</v>
      </c>
      <c r="W4716" t="str">
        <f t="shared" si="440"/>
        <v>{location: new google.maps.LatLng(37.764, -122.485), weight: 0},</v>
      </c>
      <c r="X4716" t="str">
        <f t="shared" si="441"/>
        <v>{location: new google.maps.LatLng(37.764, -122.485), weight: 0},</v>
      </c>
      <c r="Y4716" t="str">
        <f t="shared" si="442"/>
        <v>{location: new google.maps.LatLng(37.764, -122.485), weight: 0},</v>
      </c>
    </row>
    <row r="4717" spans="1:25" x14ac:dyDescent="0.2">
      <c r="A4717">
        <v>37.764000000000003</v>
      </c>
      <c r="B4717">
        <v>-122.48399999999999</v>
      </c>
      <c r="C4717">
        <v>0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3</v>
      </c>
      <c r="J4717">
        <v>0</v>
      </c>
      <c r="K4717">
        <v>1</v>
      </c>
      <c r="L4717">
        <v>4</v>
      </c>
      <c r="M4717">
        <f>VLOOKUP(H4717,AE$2:$AJ$12,6,TRUE)</f>
        <v>0</v>
      </c>
      <c r="N4717">
        <f>VLOOKUP(I4717,AF$2:$AJ$12,5,TRUE)</f>
        <v>5</v>
      </c>
      <c r="O4717">
        <f>VLOOKUP(J4717,AG$2:$AJ$12,4,TRUE)</f>
        <v>0</v>
      </c>
      <c r="P4717">
        <f>VLOOKUP(K4717,AH$2:$AJ$12,3,TRUE)</f>
        <v>7</v>
      </c>
      <c r="Q4717">
        <f>VLOOKUP(L4717,AI$2:$AJ$12,2,TRUE)</f>
        <v>3</v>
      </c>
      <c r="T4717" t="str">
        <f t="shared" si="443"/>
        <v>Crimepoint.create(latitude:37.764, longitude:-122.484, drugdrink:0, misdemean:5, theft:0, violent:7, total:3, drugdrinkct:0, misdemeanct:3, theftct:0, violentct:1, totalct:4)</v>
      </c>
      <c r="U4717" t="str">
        <f t="shared" si="444"/>
        <v>{location: new google.maps.LatLng(37.764, -122.484), weight: 0},</v>
      </c>
      <c r="V4717" t="str">
        <f t="shared" si="439"/>
        <v>{location: new google.maps.LatLng(37.764, -122.484), weight: 1},</v>
      </c>
      <c r="W4717" t="str">
        <f t="shared" si="440"/>
        <v>{location: new google.maps.LatLng(37.764, -122.484), weight: 0},</v>
      </c>
      <c r="X4717" t="str">
        <f t="shared" si="441"/>
        <v>{location: new google.maps.LatLng(37.764, -122.484), weight: 1},</v>
      </c>
      <c r="Y4717" t="str">
        <f t="shared" si="442"/>
        <v>{location: new google.maps.LatLng(37.764, -122.484), weight: 0},</v>
      </c>
    </row>
    <row r="4718" spans="1:25" x14ac:dyDescent="0.2">
      <c r="A4718">
        <v>37.764000000000003</v>
      </c>
      <c r="B4718">
        <v>-122.483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4</v>
      </c>
      <c r="J4718">
        <v>0</v>
      </c>
      <c r="K4718">
        <v>0</v>
      </c>
      <c r="L4718">
        <v>4</v>
      </c>
      <c r="M4718">
        <f>VLOOKUP(H4718,AE$2:$AJ$12,6,TRUE)</f>
        <v>0</v>
      </c>
      <c r="N4718">
        <f>VLOOKUP(I4718,AF$2:$AJ$12,5,TRUE)</f>
        <v>6</v>
      </c>
      <c r="O4718">
        <f>VLOOKUP(J4718,AG$2:$AJ$12,4,TRUE)</f>
        <v>0</v>
      </c>
      <c r="P4718">
        <f>VLOOKUP(K4718,AH$2:$AJ$12,3,TRUE)</f>
        <v>0</v>
      </c>
      <c r="Q4718">
        <f>VLOOKUP(L4718,AI$2:$AJ$12,2,TRUE)</f>
        <v>3</v>
      </c>
      <c r="T4718" t="str">
        <f t="shared" si="443"/>
        <v>Crimepoint.create(latitude:37.764, longitude:-122.483, drugdrink:0, misdemean:6, theft:0, violent:0, total:3, drugdrinkct:0, misdemeanct:4, theftct:0, violentct:0, totalct:4)</v>
      </c>
      <c r="U4718" t="str">
        <f t="shared" si="444"/>
        <v>{location: new google.maps.LatLng(37.764, -122.483), weight: 0},</v>
      </c>
      <c r="V4718" t="str">
        <f t="shared" si="439"/>
        <v>{location: new google.maps.LatLng(37.764, -122.483), weight: 1},</v>
      </c>
      <c r="W4718" t="str">
        <f t="shared" si="440"/>
        <v>{location: new google.maps.LatLng(37.764, -122.483), weight: 0},</v>
      </c>
      <c r="X4718" t="str">
        <f t="shared" si="441"/>
        <v>{location: new google.maps.LatLng(37.764, -122.483), weight: 0},</v>
      </c>
      <c r="Y4718" t="str">
        <f t="shared" si="442"/>
        <v>{location: new google.maps.LatLng(37.764, -122.483), weight: 0},</v>
      </c>
    </row>
    <row r="4719" spans="1:25" x14ac:dyDescent="0.2">
      <c r="A4719">
        <v>37.764000000000003</v>
      </c>
      <c r="B4719">
        <v>-122.482</v>
      </c>
      <c r="C4719">
        <v>0</v>
      </c>
      <c r="D4719">
        <v>2</v>
      </c>
      <c r="E4719">
        <v>0</v>
      </c>
      <c r="F4719">
        <v>3</v>
      </c>
      <c r="G4719">
        <v>1</v>
      </c>
      <c r="H4719">
        <v>0</v>
      </c>
      <c r="I4719">
        <v>9</v>
      </c>
      <c r="J4719">
        <v>0</v>
      </c>
      <c r="K4719">
        <v>4</v>
      </c>
      <c r="L4719">
        <v>13</v>
      </c>
      <c r="M4719">
        <f>VLOOKUP(H4719,AE$2:$AJ$12,6,TRUE)</f>
        <v>0</v>
      </c>
      <c r="N4719">
        <f>VLOOKUP(I4719,AF$2:$AJ$12,5,TRUE)</f>
        <v>7</v>
      </c>
      <c r="O4719">
        <f>VLOOKUP(J4719,AG$2:$AJ$12,4,TRUE)</f>
        <v>0</v>
      </c>
      <c r="P4719">
        <f>VLOOKUP(K4719,AH$2:$AJ$12,3,TRUE)</f>
        <v>8</v>
      </c>
      <c r="Q4719">
        <f>VLOOKUP(L4719,AI$2:$AJ$12,2,TRUE)</f>
        <v>7</v>
      </c>
      <c r="T4719" t="str">
        <f t="shared" si="443"/>
        <v>Crimepoint.create(latitude:37.764, longitude:-122.482, drugdrink:0, misdemean:7, theft:0, violent:8, total:7, drugdrinkct:0, misdemeanct:9, theftct:0, violentct:4, totalct:13)</v>
      </c>
      <c r="U4719" t="str">
        <f t="shared" si="444"/>
        <v>{location: new google.maps.LatLng(37.764, -122.482), weight: 0},</v>
      </c>
      <c r="V4719" t="str">
        <f t="shared" si="439"/>
        <v>{location: new google.maps.LatLng(37.764, -122.482), weight: 2},</v>
      </c>
      <c r="W4719" t="str">
        <f t="shared" si="440"/>
        <v>{location: new google.maps.LatLng(37.764, -122.482), weight: 0},</v>
      </c>
      <c r="X4719" t="str">
        <f t="shared" si="441"/>
        <v>{location: new google.maps.LatLng(37.764, -122.482), weight: 3},</v>
      </c>
      <c r="Y4719" t="str">
        <f t="shared" si="442"/>
        <v>{location: new google.maps.LatLng(37.764, -122.482), weight: 1},</v>
      </c>
    </row>
    <row r="4720" spans="1:25" x14ac:dyDescent="0.2">
      <c r="A4720">
        <v>37.764000000000003</v>
      </c>
      <c r="B4720">
        <v>-122.48099999999999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0</v>
      </c>
      <c r="K4720">
        <v>0</v>
      </c>
      <c r="L4720">
        <v>2</v>
      </c>
      <c r="M4720">
        <f>VLOOKUP(H4720,AE$2:$AJ$12,6,TRUE)</f>
        <v>0</v>
      </c>
      <c r="N4720">
        <f>VLOOKUP(I4720,AF$2:$AJ$12,5,TRUE)</f>
        <v>4</v>
      </c>
      <c r="O4720">
        <f>VLOOKUP(J4720,AG$2:$AJ$12,4,TRUE)</f>
        <v>0</v>
      </c>
      <c r="P4720">
        <f>VLOOKUP(K4720,AH$2:$AJ$12,3,TRUE)</f>
        <v>0</v>
      </c>
      <c r="Q4720">
        <f>VLOOKUP(L4720,AI$2:$AJ$12,2,TRUE)</f>
        <v>1</v>
      </c>
      <c r="T4720" t="str">
        <f t="shared" si="443"/>
        <v>Crimepoint.create(latitude:37.764, longitude:-122.481, drugdrink:0, misdemean:4, theft:0, violent:0, total:1, drugdrinkct:0, misdemeanct:2, theftct:0, violentct:0, totalct:2)</v>
      </c>
      <c r="U4720" t="str">
        <f t="shared" si="444"/>
        <v>{location: new google.maps.LatLng(37.764, -122.481), weight: 0},</v>
      </c>
      <c r="V4720" t="str">
        <f t="shared" si="439"/>
        <v>{location: new google.maps.LatLng(37.764, -122.481), weight: 0},</v>
      </c>
      <c r="W4720" t="str">
        <f t="shared" si="440"/>
        <v>{location: new google.maps.LatLng(37.764, -122.481), weight: 0},</v>
      </c>
      <c r="X4720" t="str">
        <f t="shared" si="441"/>
        <v>{location: new google.maps.LatLng(37.764, -122.481), weight: 0},</v>
      </c>
      <c r="Y4720" t="str">
        <f t="shared" si="442"/>
        <v>{location: new google.maps.LatLng(37.764, -122.481), weight: 0},</v>
      </c>
    </row>
    <row r="4721" spans="1:25" x14ac:dyDescent="0.2">
      <c r="A4721">
        <v>37.764000000000003</v>
      </c>
      <c r="B4721">
        <v>-122.48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1</v>
      </c>
      <c r="K4721">
        <v>2</v>
      </c>
      <c r="L4721">
        <v>3</v>
      </c>
      <c r="M4721">
        <f>VLOOKUP(H4721,AE$2:$AJ$12,6,TRUE)</f>
        <v>0</v>
      </c>
      <c r="N4721">
        <f>VLOOKUP(I4721,AF$2:$AJ$12,5,TRUE)</f>
        <v>0</v>
      </c>
      <c r="O4721">
        <f>VLOOKUP(J4721,AG$2:$AJ$12,4,TRUE)</f>
        <v>3</v>
      </c>
      <c r="P4721">
        <f>VLOOKUP(K4721,AH$2:$AJ$12,3,TRUE)</f>
        <v>7</v>
      </c>
      <c r="Q4721">
        <f>VLOOKUP(L4721,AI$2:$AJ$12,2,TRUE)</f>
        <v>2</v>
      </c>
      <c r="T4721" t="str">
        <f t="shared" si="443"/>
        <v>Crimepoint.create(latitude:37.764, longitude:-122.48, drugdrink:0, misdemean:0, theft:3, violent:7, total:2, drugdrinkct:0, misdemeanct:0, theftct:1, violentct:2, totalct:3)</v>
      </c>
      <c r="U4721" t="str">
        <f t="shared" si="444"/>
        <v>{location: new google.maps.LatLng(37.764, -122.48), weight: 0},</v>
      </c>
      <c r="V4721" t="str">
        <f t="shared" si="439"/>
        <v>{location: new google.maps.LatLng(37.764, -122.48), weight: 0},</v>
      </c>
      <c r="W4721" t="str">
        <f t="shared" si="440"/>
        <v>{location: new google.maps.LatLng(37.764, -122.48), weight: 0},</v>
      </c>
      <c r="X4721" t="str">
        <f t="shared" si="441"/>
        <v>{location: new google.maps.LatLng(37.764, -122.48), weight: 1},</v>
      </c>
      <c r="Y4721" t="str">
        <f t="shared" si="442"/>
        <v>{location: new google.maps.LatLng(37.764, -122.48), weight: 0},</v>
      </c>
    </row>
    <row r="4722" spans="1:25" x14ac:dyDescent="0.2">
      <c r="A4722">
        <v>37.764000000000003</v>
      </c>
      <c r="B4722">
        <v>-122.479</v>
      </c>
      <c r="C4722">
        <v>1</v>
      </c>
      <c r="D4722">
        <v>2</v>
      </c>
      <c r="E4722">
        <v>1</v>
      </c>
      <c r="F4722">
        <v>3</v>
      </c>
      <c r="G4722">
        <v>2</v>
      </c>
      <c r="H4722">
        <v>2</v>
      </c>
      <c r="I4722">
        <v>9</v>
      </c>
      <c r="J4722">
        <v>5</v>
      </c>
      <c r="K4722">
        <v>4</v>
      </c>
      <c r="L4722">
        <v>20</v>
      </c>
      <c r="M4722">
        <f>VLOOKUP(H4722,AE$2:$AJ$12,6,TRUE)</f>
        <v>9</v>
      </c>
      <c r="N4722">
        <f>VLOOKUP(I4722,AF$2:$AJ$12,5,TRUE)</f>
        <v>7</v>
      </c>
      <c r="O4722">
        <f>VLOOKUP(J4722,AG$2:$AJ$12,4,TRUE)</f>
        <v>7</v>
      </c>
      <c r="P4722">
        <f>VLOOKUP(K4722,AH$2:$AJ$12,3,TRUE)</f>
        <v>8</v>
      </c>
      <c r="Q4722">
        <f>VLOOKUP(L4722,AI$2:$AJ$12,2,TRUE)</f>
        <v>7</v>
      </c>
      <c r="T4722" t="str">
        <f t="shared" si="443"/>
        <v>Crimepoint.create(latitude:37.764, longitude:-122.479, drugdrink:9, misdemean:7, theft:7, violent:8, total:7, drugdrinkct:2, misdemeanct:9, theftct:5, violentct:4, totalct:20)</v>
      </c>
      <c r="U4722" t="str">
        <f t="shared" si="444"/>
        <v>{location: new google.maps.LatLng(37.764, -122.479), weight: 1},</v>
      </c>
      <c r="V4722" t="str">
        <f t="shared" si="439"/>
        <v>{location: new google.maps.LatLng(37.764, -122.479), weight: 2},</v>
      </c>
      <c r="W4722" t="str">
        <f t="shared" si="440"/>
        <v>{location: new google.maps.LatLng(37.764, -122.479), weight: 1},</v>
      </c>
      <c r="X4722" t="str">
        <f t="shared" si="441"/>
        <v>{location: new google.maps.LatLng(37.764, -122.479), weight: 3},</v>
      </c>
      <c r="Y4722" t="str">
        <f t="shared" si="442"/>
        <v>{location: new google.maps.LatLng(37.764, -122.479), weight: 2},</v>
      </c>
    </row>
    <row r="4723" spans="1:25" x14ac:dyDescent="0.2">
      <c r="A4723">
        <v>37.764000000000003</v>
      </c>
      <c r="B4723">
        <v>-122.47799999999999</v>
      </c>
      <c r="C4723">
        <v>5</v>
      </c>
      <c r="D4723">
        <v>5</v>
      </c>
      <c r="E4723">
        <v>1</v>
      </c>
      <c r="F4723">
        <v>2</v>
      </c>
      <c r="G4723">
        <v>3</v>
      </c>
      <c r="H4723">
        <v>7</v>
      </c>
      <c r="I4723">
        <v>21</v>
      </c>
      <c r="J4723">
        <v>7</v>
      </c>
      <c r="K4723">
        <v>3</v>
      </c>
      <c r="L4723">
        <v>38</v>
      </c>
      <c r="M4723">
        <f>VLOOKUP(H4723,AE$2:$AJ$12,6,TRUE)</f>
        <v>9</v>
      </c>
      <c r="N4723">
        <f>VLOOKUP(I4723,AF$2:$AJ$12,5,TRUE)</f>
        <v>9</v>
      </c>
      <c r="O4723">
        <f>VLOOKUP(J4723,AG$2:$AJ$12,4,TRUE)</f>
        <v>7</v>
      </c>
      <c r="P4723">
        <f>VLOOKUP(K4723,AH$2:$AJ$12,3,TRUE)</f>
        <v>8</v>
      </c>
      <c r="Q4723">
        <f>VLOOKUP(L4723,AI$2:$AJ$12,2,TRUE)</f>
        <v>8</v>
      </c>
      <c r="T4723" t="str">
        <f t="shared" si="443"/>
        <v>Crimepoint.create(latitude:37.764, longitude:-122.478, drugdrink:9, misdemean:9, theft:7, violent:8, total:8, drugdrinkct:7, misdemeanct:21, theftct:7, violentct:3, totalct:38)</v>
      </c>
      <c r="U4723" t="str">
        <f t="shared" si="444"/>
        <v>{location: new google.maps.LatLng(37.764, -122.478), weight: 5},</v>
      </c>
      <c r="V4723" t="str">
        <f t="shared" si="439"/>
        <v>{location: new google.maps.LatLng(37.764, -122.478), weight: 5},</v>
      </c>
      <c r="W4723" t="str">
        <f t="shared" si="440"/>
        <v>{location: new google.maps.LatLng(37.764, -122.478), weight: 1},</v>
      </c>
      <c r="X4723" t="str">
        <f t="shared" si="441"/>
        <v>{location: new google.maps.LatLng(37.764, -122.478), weight: 2},</v>
      </c>
      <c r="Y4723" t="str">
        <f t="shared" si="442"/>
        <v>{location: new google.maps.LatLng(37.764, -122.478), weight: 3},</v>
      </c>
    </row>
    <row r="4724" spans="1:25" x14ac:dyDescent="0.2">
      <c r="A4724">
        <v>37.764000000000003</v>
      </c>
      <c r="B4724">
        <v>-122.477</v>
      </c>
      <c r="C4724">
        <v>3</v>
      </c>
      <c r="D4724">
        <v>10</v>
      </c>
      <c r="E4724">
        <v>1</v>
      </c>
      <c r="F4724">
        <v>2</v>
      </c>
      <c r="G4724">
        <v>5</v>
      </c>
      <c r="H4724">
        <v>4</v>
      </c>
      <c r="I4724">
        <v>46</v>
      </c>
      <c r="J4724">
        <v>8</v>
      </c>
      <c r="K4724">
        <v>3</v>
      </c>
      <c r="L4724">
        <v>61</v>
      </c>
      <c r="M4724">
        <f>VLOOKUP(H4724,AE$2:$AJ$12,6,TRUE)</f>
        <v>9</v>
      </c>
      <c r="N4724">
        <f>VLOOKUP(I4724,AF$2:$AJ$12,5,TRUE)</f>
        <v>9</v>
      </c>
      <c r="O4724">
        <f>VLOOKUP(J4724,AG$2:$AJ$12,4,TRUE)</f>
        <v>8</v>
      </c>
      <c r="P4724">
        <f>VLOOKUP(K4724,AH$2:$AJ$12,3,TRUE)</f>
        <v>8</v>
      </c>
      <c r="Q4724">
        <f>VLOOKUP(L4724,AI$2:$AJ$12,2,TRUE)</f>
        <v>9</v>
      </c>
      <c r="T4724" t="str">
        <f t="shared" si="443"/>
        <v>Crimepoint.create(latitude:37.764, longitude:-122.477, drugdrink:9, misdemean:9, theft:8, violent:8, total:9, drugdrinkct:4, misdemeanct:46, theftct:8, violentct:3, totalct:61)</v>
      </c>
      <c r="U4724" t="str">
        <f t="shared" si="444"/>
        <v>{location: new google.maps.LatLng(37.764, -122.477), weight: 3},</v>
      </c>
      <c r="V4724" t="str">
        <f t="shared" si="439"/>
        <v>{location: new google.maps.LatLng(37.764, -122.477), weight: 10},</v>
      </c>
      <c r="W4724" t="str">
        <f t="shared" si="440"/>
        <v>{location: new google.maps.LatLng(37.764, -122.477), weight: 1},</v>
      </c>
      <c r="X4724" t="str">
        <f t="shared" si="441"/>
        <v>{location: new google.maps.LatLng(37.764, -122.477), weight: 2},</v>
      </c>
      <c r="Y4724" t="str">
        <f t="shared" si="442"/>
        <v>{location: new google.maps.LatLng(37.764, -122.477), weight: 5},</v>
      </c>
    </row>
    <row r="4725" spans="1:25" x14ac:dyDescent="0.2">
      <c r="A4725">
        <v>37.764000000000003</v>
      </c>
      <c r="B4725">
        <v>-122.476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2</v>
      </c>
      <c r="K4725">
        <v>0</v>
      </c>
      <c r="L4725">
        <v>3</v>
      </c>
      <c r="M4725">
        <f>VLOOKUP(H4725,AE$2:$AJ$12,6,TRUE)</f>
        <v>0</v>
      </c>
      <c r="N4725">
        <f>VLOOKUP(I4725,AF$2:$AJ$12,5,TRUE)</f>
        <v>2</v>
      </c>
      <c r="O4725">
        <f>VLOOKUP(J4725,AG$2:$AJ$12,4,TRUE)</f>
        <v>4</v>
      </c>
      <c r="P4725">
        <f>VLOOKUP(K4725,AH$2:$AJ$12,3,TRUE)</f>
        <v>0</v>
      </c>
      <c r="Q4725">
        <f>VLOOKUP(L4725,AI$2:$AJ$12,2,TRUE)</f>
        <v>2</v>
      </c>
      <c r="T4725" t="str">
        <f t="shared" si="443"/>
        <v>Crimepoint.create(latitude:37.764, longitude:-122.476, drugdrink:0, misdemean:2, theft:4, violent:0, total:2, drugdrinkct:0, misdemeanct:1, theftct:2, violentct:0, totalct:3)</v>
      </c>
      <c r="U4725" t="str">
        <f t="shared" si="444"/>
        <v>{location: new google.maps.LatLng(37.764, -122.476), weight: 0},</v>
      </c>
      <c r="V4725" t="str">
        <f t="shared" si="439"/>
        <v>{location: new google.maps.LatLng(37.764, -122.476), weight: 0},</v>
      </c>
      <c r="W4725" t="str">
        <f t="shared" si="440"/>
        <v>{location: new google.maps.LatLng(37.764, -122.476), weight: 0},</v>
      </c>
      <c r="X4725" t="str">
        <f t="shared" si="441"/>
        <v>{location: new google.maps.LatLng(37.764, -122.476), weight: 0},</v>
      </c>
      <c r="Y4725" t="str">
        <f t="shared" si="442"/>
        <v>{location: new google.maps.LatLng(37.764, -122.476), weight: 0},</v>
      </c>
    </row>
    <row r="4726" spans="1:25" x14ac:dyDescent="0.2">
      <c r="A4726">
        <v>37.764000000000003</v>
      </c>
      <c r="B4726">
        <v>-122.47499999999999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1</v>
      </c>
      <c r="K4726">
        <v>0</v>
      </c>
      <c r="L4726">
        <v>3</v>
      </c>
      <c r="M4726">
        <f>VLOOKUP(H4726,AE$2:$AJ$12,6,TRUE)</f>
        <v>0</v>
      </c>
      <c r="N4726">
        <f>VLOOKUP(I4726,AF$2:$AJ$12,5,TRUE)</f>
        <v>4</v>
      </c>
      <c r="O4726">
        <f>VLOOKUP(J4726,AG$2:$AJ$12,4,TRUE)</f>
        <v>3</v>
      </c>
      <c r="P4726">
        <f>VLOOKUP(K4726,AH$2:$AJ$12,3,TRUE)</f>
        <v>0</v>
      </c>
      <c r="Q4726">
        <f>VLOOKUP(L4726,AI$2:$AJ$12,2,TRUE)</f>
        <v>2</v>
      </c>
      <c r="T4726" t="str">
        <f t="shared" si="443"/>
        <v>Crimepoint.create(latitude:37.764, longitude:-122.475, drugdrink:0, misdemean:4, theft:3, violent:0, total:2, drugdrinkct:0, misdemeanct:2, theftct:1, violentct:0, totalct:3)</v>
      </c>
      <c r="U4726" t="str">
        <f t="shared" si="444"/>
        <v>{location: new google.maps.LatLng(37.764, -122.475), weight: 0},</v>
      </c>
      <c r="V4726" t="str">
        <f t="shared" si="439"/>
        <v>{location: new google.maps.LatLng(37.764, -122.475), weight: 0},</v>
      </c>
      <c r="W4726" t="str">
        <f t="shared" si="440"/>
        <v>{location: new google.maps.LatLng(37.764, -122.475), weight: 0},</v>
      </c>
      <c r="X4726" t="str">
        <f t="shared" si="441"/>
        <v>{location: new google.maps.LatLng(37.764, -122.475), weight: 0},</v>
      </c>
      <c r="Y4726" t="str">
        <f t="shared" si="442"/>
        <v>{location: new google.maps.LatLng(37.764, -122.475), weight: 0},</v>
      </c>
    </row>
    <row r="4727" spans="1:25" x14ac:dyDescent="0.2">
      <c r="A4727">
        <v>37.764000000000003</v>
      </c>
      <c r="B4727">
        <v>-122.474</v>
      </c>
      <c r="C4727">
        <v>1</v>
      </c>
      <c r="D4727">
        <v>0</v>
      </c>
      <c r="E4727">
        <v>0</v>
      </c>
      <c r="F4727">
        <v>1</v>
      </c>
      <c r="G4727">
        <v>0</v>
      </c>
      <c r="H4727">
        <v>1</v>
      </c>
      <c r="I4727">
        <v>2</v>
      </c>
      <c r="J4727">
        <v>0</v>
      </c>
      <c r="K4727">
        <v>2</v>
      </c>
      <c r="L4727">
        <v>5</v>
      </c>
      <c r="M4727">
        <f>VLOOKUP(H4727,AE$2:$AJ$12,6,TRUE)</f>
        <v>8</v>
      </c>
      <c r="N4727">
        <f>VLOOKUP(I4727,AF$2:$AJ$12,5,TRUE)</f>
        <v>4</v>
      </c>
      <c r="O4727">
        <f>VLOOKUP(J4727,AG$2:$AJ$12,4,TRUE)</f>
        <v>0</v>
      </c>
      <c r="P4727">
        <f>VLOOKUP(K4727,AH$2:$AJ$12,3,TRUE)</f>
        <v>7</v>
      </c>
      <c r="Q4727">
        <f>VLOOKUP(L4727,AI$2:$AJ$12,2,TRUE)</f>
        <v>4</v>
      </c>
      <c r="T4727" t="str">
        <f t="shared" si="443"/>
        <v>Crimepoint.create(latitude:37.764, longitude:-122.474, drugdrink:8, misdemean:4, theft:0, violent:7, total:4, drugdrinkct:1, misdemeanct:2, theftct:0, violentct:2, totalct:5)</v>
      </c>
      <c r="U4727" t="str">
        <f t="shared" si="444"/>
        <v>{location: new google.maps.LatLng(37.764, -122.474), weight: 1},</v>
      </c>
      <c r="V4727" t="str">
        <f t="shared" si="439"/>
        <v>{location: new google.maps.LatLng(37.764, -122.474), weight: 0},</v>
      </c>
      <c r="W4727" t="str">
        <f t="shared" si="440"/>
        <v>{location: new google.maps.LatLng(37.764, -122.474), weight: 0},</v>
      </c>
      <c r="X4727" t="str">
        <f t="shared" si="441"/>
        <v>{location: new google.maps.LatLng(37.764, -122.474), weight: 1},</v>
      </c>
      <c r="Y4727" t="str">
        <f t="shared" si="442"/>
        <v>{location: new google.maps.LatLng(37.764, -122.474), weight: 0},</v>
      </c>
    </row>
    <row r="4728" spans="1:25" x14ac:dyDescent="0.2">
      <c r="A4728">
        <v>37.764000000000003</v>
      </c>
      <c r="B4728">
        <v>-122.473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0</v>
      </c>
      <c r="I4728">
        <v>2</v>
      </c>
      <c r="J4728">
        <v>5</v>
      </c>
      <c r="K4728">
        <v>1</v>
      </c>
      <c r="L4728">
        <v>8</v>
      </c>
      <c r="M4728">
        <f>VLOOKUP(H4728,AE$2:$AJ$12,6,TRUE)</f>
        <v>0</v>
      </c>
      <c r="N4728">
        <f>VLOOKUP(I4728,AF$2:$AJ$12,5,TRUE)</f>
        <v>4</v>
      </c>
      <c r="O4728">
        <f>VLOOKUP(J4728,AG$2:$AJ$12,4,TRUE)</f>
        <v>7</v>
      </c>
      <c r="P4728">
        <f>VLOOKUP(K4728,AH$2:$AJ$12,3,TRUE)</f>
        <v>7</v>
      </c>
      <c r="Q4728">
        <f>VLOOKUP(L4728,AI$2:$AJ$12,2,TRUE)</f>
        <v>5</v>
      </c>
      <c r="T4728" t="str">
        <f t="shared" si="443"/>
        <v>Crimepoint.create(latitude:37.764, longitude:-122.473, drugdrink:0, misdemean:4, theft:7, violent:7, total:5, drugdrinkct:0, misdemeanct:2, theftct:5, violentct:1, totalct:8)</v>
      </c>
      <c r="U4728" t="str">
        <f t="shared" si="444"/>
        <v>{location: new google.maps.LatLng(37.764, -122.473), weight: 0},</v>
      </c>
      <c r="V4728" t="str">
        <f t="shared" si="439"/>
        <v>{location: new google.maps.LatLng(37.764, -122.473), weight: 0},</v>
      </c>
      <c r="W4728" t="str">
        <f t="shared" si="440"/>
        <v>{location: new google.maps.LatLng(37.764, -122.473), weight: 1},</v>
      </c>
      <c r="X4728" t="str">
        <f t="shared" si="441"/>
        <v>{location: new google.maps.LatLng(37.764, -122.473), weight: 1},</v>
      </c>
      <c r="Y4728" t="str">
        <f t="shared" si="442"/>
        <v>{location: new google.maps.LatLng(37.764, -122.473), weight: 1},</v>
      </c>
    </row>
    <row r="4729" spans="1:25" x14ac:dyDescent="0.2">
      <c r="A4729">
        <v>37.764000000000003</v>
      </c>
      <c r="B4729">
        <v>-122.47199999999999</v>
      </c>
      <c r="C4729">
        <v>0</v>
      </c>
      <c r="D4729">
        <v>1</v>
      </c>
      <c r="E4729">
        <v>1</v>
      </c>
      <c r="F4729">
        <v>1</v>
      </c>
      <c r="G4729">
        <v>1</v>
      </c>
      <c r="H4729">
        <v>0</v>
      </c>
      <c r="I4729">
        <v>4</v>
      </c>
      <c r="J4729">
        <v>7</v>
      </c>
      <c r="K4729">
        <v>1</v>
      </c>
      <c r="L4729">
        <v>12</v>
      </c>
      <c r="M4729">
        <f>VLOOKUP(H4729,AE$2:$AJ$12,6,TRUE)</f>
        <v>0</v>
      </c>
      <c r="N4729">
        <f>VLOOKUP(I4729,AF$2:$AJ$12,5,TRUE)</f>
        <v>6</v>
      </c>
      <c r="O4729">
        <f>VLOOKUP(J4729,AG$2:$AJ$12,4,TRUE)</f>
        <v>7</v>
      </c>
      <c r="P4729">
        <f>VLOOKUP(K4729,AH$2:$AJ$12,3,TRUE)</f>
        <v>7</v>
      </c>
      <c r="Q4729">
        <f>VLOOKUP(L4729,AI$2:$AJ$12,2,TRUE)</f>
        <v>6</v>
      </c>
      <c r="T4729" t="str">
        <f t="shared" si="443"/>
        <v>Crimepoint.create(latitude:37.764, longitude:-122.472, drugdrink:0, misdemean:6, theft:7, violent:7, total:6, drugdrinkct:0, misdemeanct:4, theftct:7, violentct:1, totalct:12)</v>
      </c>
      <c r="U4729" t="str">
        <f t="shared" si="444"/>
        <v>{location: new google.maps.LatLng(37.764, -122.472), weight: 0},</v>
      </c>
      <c r="V4729" t="str">
        <f t="shared" si="439"/>
        <v>{location: new google.maps.LatLng(37.764, -122.472), weight: 1},</v>
      </c>
      <c r="W4729" t="str">
        <f t="shared" si="440"/>
        <v>{location: new google.maps.LatLng(37.764, -122.472), weight: 1},</v>
      </c>
      <c r="X4729" t="str">
        <f t="shared" si="441"/>
        <v>{location: new google.maps.LatLng(37.764, -122.472), weight: 1},</v>
      </c>
      <c r="Y4729" t="str">
        <f t="shared" si="442"/>
        <v>{location: new google.maps.LatLng(37.764, -122.472), weight: 1},</v>
      </c>
    </row>
    <row r="4730" spans="1:25" x14ac:dyDescent="0.2">
      <c r="A4730">
        <v>37.764000000000003</v>
      </c>
      <c r="B4730">
        <v>-122.471</v>
      </c>
      <c r="C4730">
        <v>1</v>
      </c>
      <c r="D4730">
        <v>2</v>
      </c>
      <c r="E4730">
        <v>3</v>
      </c>
      <c r="F4730">
        <v>1</v>
      </c>
      <c r="G4730">
        <v>2</v>
      </c>
      <c r="H4730">
        <v>1</v>
      </c>
      <c r="I4730">
        <v>7</v>
      </c>
      <c r="J4730">
        <v>17</v>
      </c>
      <c r="K4730">
        <v>1</v>
      </c>
      <c r="L4730">
        <v>26</v>
      </c>
      <c r="M4730">
        <f>VLOOKUP(H4730,AE$2:$AJ$12,6,TRUE)</f>
        <v>8</v>
      </c>
      <c r="N4730">
        <f>VLOOKUP(I4730,AF$2:$AJ$12,5,TRUE)</f>
        <v>7</v>
      </c>
      <c r="O4730">
        <f>VLOOKUP(J4730,AG$2:$AJ$12,4,TRUE)</f>
        <v>9</v>
      </c>
      <c r="P4730">
        <f>VLOOKUP(K4730,AH$2:$AJ$12,3,TRUE)</f>
        <v>7</v>
      </c>
      <c r="Q4730">
        <f>VLOOKUP(L4730,AI$2:$AJ$12,2,TRUE)</f>
        <v>8</v>
      </c>
      <c r="T4730" t="str">
        <f t="shared" si="443"/>
        <v>Crimepoint.create(latitude:37.764, longitude:-122.471, drugdrink:8, misdemean:7, theft:9, violent:7, total:8, drugdrinkct:1, misdemeanct:7, theftct:17, violentct:1, totalct:26)</v>
      </c>
      <c r="U4730" t="str">
        <f t="shared" si="444"/>
        <v>{location: new google.maps.LatLng(37.764, -122.471), weight: 1},</v>
      </c>
      <c r="V4730" t="str">
        <f t="shared" si="439"/>
        <v>{location: new google.maps.LatLng(37.764, -122.471), weight: 2},</v>
      </c>
      <c r="W4730" t="str">
        <f t="shared" si="440"/>
        <v>{location: new google.maps.LatLng(37.764, -122.471), weight: 3},</v>
      </c>
      <c r="X4730" t="str">
        <f t="shared" si="441"/>
        <v>{location: new google.maps.LatLng(37.764, -122.471), weight: 1},</v>
      </c>
      <c r="Y4730" t="str">
        <f t="shared" si="442"/>
        <v>{location: new google.maps.LatLng(37.764, -122.471), weight: 2},</v>
      </c>
    </row>
    <row r="4731" spans="1:25" x14ac:dyDescent="0.2">
      <c r="A4731">
        <v>37.764000000000003</v>
      </c>
      <c r="B4731">
        <v>-122.47</v>
      </c>
      <c r="C4731">
        <v>1</v>
      </c>
      <c r="D4731">
        <v>2</v>
      </c>
      <c r="E4731">
        <v>0</v>
      </c>
      <c r="F4731">
        <v>0</v>
      </c>
      <c r="G4731">
        <v>1</v>
      </c>
      <c r="H4731">
        <v>2</v>
      </c>
      <c r="I4731">
        <v>9</v>
      </c>
      <c r="J4731">
        <v>3</v>
      </c>
      <c r="K4731">
        <v>0</v>
      </c>
      <c r="L4731">
        <v>14</v>
      </c>
      <c r="M4731">
        <f>VLOOKUP(H4731,AE$2:$AJ$12,6,TRUE)</f>
        <v>9</v>
      </c>
      <c r="N4731">
        <f>VLOOKUP(I4731,AF$2:$AJ$12,5,TRUE)</f>
        <v>7</v>
      </c>
      <c r="O4731">
        <f>VLOOKUP(J4731,AG$2:$AJ$12,4,TRUE)</f>
        <v>5</v>
      </c>
      <c r="P4731">
        <f>VLOOKUP(K4731,AH$2:$AJ$12,3,TRUE)</f>
        <v>0</v>
      </c>
      <c r="Q4731">
        <f>VLOOKUP(L4731,AI$2:$AJ$12,2,TRUE)</f>
        <v>7</v>
      </c>
      <c r="T4731" t="str">
        <f t="shared" si="443"/>
        <v>Crimepoint.create(latitude:37.764, longitude:-122.47, drugdrink:9, misdemean:7, theft:5, violent:0, total:7, drugdrinkct:2, misdemeanct:9, theftct:3, violentct:0, totalct:14)</v>
      </c>
      <c r="U4731" t="str">
        <f t="shared" si="444"/>
        <v>{location: new google.maps.LatLng(37.764, -122.47), weight: 1},</v>
      </c>
      <c r="V4731" t="str">
        <f t="shared" si="439"/>
        <v>{location: new google.maps.LatLng(37.764, -122.47), weight: 2},</v>
      </c>
      <c r="W4731" t="str">
        <f t="shared" si="440"/>
        <v>{location: new google.maps.LatLng(37.764, -122.47), weight: 0},</v>
      </c>
      <c r="X4731" t="str">
        <f t="shared" si="441"/>
        <v>{location: new google.maps.LatLng(37.764, -122.47), weight: 0},</v>
      </c>
      <c r="Y4731" t="str">
        <f t="shared" si="442"/>
        <v>{location: new google.maps.LatLng(37.764, -122.47), weight: 1},</v>
      </c>
    </row>
    <row r="4732" spans="1:25" x14ac:dyDescent="0.2">
      <c r="A4732">
        <v>37.764000000000003</v>
      </c>
      <c r="B4732">
        <v>-122.46899999999999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7</v>
      </c>
      <c r="K4732">
        <v>0</v>
      </c>
      <c r="L4732">
        <v>8</v>
      </c>
      <c r="M4732">
        <f>VLOOKUP(H4732,AE$2:$AJ$12,6,TRUE)</f>
        <v>0</v>
      </c>
      <c r="N4732">
        <f>VLOOKUP(I4732,AF$2:$AJ$12,5,TRUE)</f>
        <v>2</v>
      </c>
      <c r="O4732">
        <f>VLOOKUP(J4732,AG$2:$AJ$12,4,TRUE)</f>
        <v>7</v>
      </c>
      <c r="P4732">
        <f>VLOOKUP(K4732,AH$2:$AJ$12,3,TRUE)</f>
        <v>0</v>
      </c>
      <c r="Q4732">
        <f>VLOOKUP(L4732,AI$2:$AJ$12,2,TRUE)</f>
        <v>5</v>
      </c>
      <c r="T4732" t="str">
        <f t="shared" si="443"/>
        <v>Crimepoint.create(latitude:37.764, longitude:-122.469, drugdrink:0, misdemean:2, theft:7, violent:0, total:5, drugdrinkct:0, misdemeanct:1, theftct:7, violentct:0, totalct:8)</v>
      </c>
      <c r="U4732" t="str">
        <f t="shared" si="444"/>
        <v>{location: new google.maps.LatLng(37.764, -122.469), weight: 0},</v>
      </c>
      <c r="V4732" t="str">
        <f t="shared" si="439"/>
        <v>{location: new google.maps.LatLng(37.764, -122.469), weight: 0},</v>
      </c>
      <c r="W4732" t="str">
        <f t="shared" si="440"/>
        <v>{location: new google.maps.LatLng(37.764, -122.469), weight: 1},</v>
      </c>
      <c r="X4732" t="str">
        <f t="shared" si="441"/>
        <v>{location: new google.maps.LatLng(37.764, -122.469), weight: 0},</v>
      </c>
      <c r="Y4732" t="str">
        <f t="shared" si="442"/>
        <v>{location: new google.maps.LatLng(37.764, -122.469), weight: 1},</v>
      </c>
    </row>
    <row r="4733" spans="1:25" x14ac:dyDescent="0.2">
      <c r="A4733">
        <v>37.764000000000003</v>
      </c>
      <c r="B4733">
        <v>-122.468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3</v>
      </c>
      <c r="J4733">
        <v>2</v>
      </c>
      <c r="K4733">
        <v>0</v>
      </c>
      <c r="L4733">
        <v>5</v>
      </c>
      <c r="M4733">
        <f>VLOOKUP(H4733,AE$2:$AJ$12,6,TRUE)</f>
        <v>0</v>
      </c>
      <c r="N4733">
        <f>VLOOKUP(I4733,AF$2:$AJ$12,5,TRUE)</f>
        <v>5</v>
      </c>
      <c r="O4733">
        <f>VLOOKUP(J4733,AG$2:$AJ$12,4,TRUE)</f>
        <v>4</v>
      </c>
      <c r="P4733">
        <f>VLOOKUP(K4733,AH$2:$AJ$12,3,TRUE)</f>
        <v>0</v>
      </c>
      <c r="Q4733">
        <f>VLOOKUP(L4733,AI$2:$AJ$12,2,TRUE)</f>
        <v>4</v>
      </c>
      <c r="T4733" t="str">
        <f t="shared" si="443"/>
        <v>Crimepoint.create(latitude:37.764, longitude:-122.468, drugdrink:0, misdemean:5, theft:4, violent:0, total:4, drugdrinkct:0, misdemeanct:3, theftct:2, violentct:0, totalct:5)</v>
      </c>
      <c r="U4733" t="str">
        <f t="shared" si="444"/>
        <v>{location: new google.maps.LatLng(37.764, -122.468), weight: 0},</v>
      </c>
      <c r="V4733" t="str">
        <f t="shared" si="439"/>
        <v>{location: new google.maps.LatLng(37.764, -122.468), weight: 1},</v>
      </c>
      <c r="W4733" t="str">
        <f t="shared" si="440"/>
        <v>{location: new google.maps.LatLng(37.764, -122.468), weight: 0},</v>
      </c>
      <c r="X4733" t="str">
        <f t="shared" si="441"/>
        <v>{location: new google.maps.LatLng(37.764, -122.468), weight: 0},</v>
      </c>
      <c r="Y4733" t="str">
        <f t="shared" si="442"/>
        <v>{location: new google.maps.LatLng(37.764, -122.468), weight: 0},</v>
      </c>
    </row>
    <row r="4734" spans="1:25" x14ac:dyDescent="0.2">
      <c r="A4734">
        <v>37.764000000000003</v>
      </c>
      <c r="B4734">
        <v>-122.467</v>
      </c>
      <c r="C4734">
        <v>1</v>
      </c>
      <c r="D4734">
        <v>2</v>
      </c>
      <c r="E4734">
        <v>1</v>
      </c>
      <c r="F4734">
        <v>1</v>
      </c>
      <c r="G4734">
        <v>2</v>
      </c>
      <c r="H4734">
        <v>1</v>
      </c>
      <c r="I4734">
        <v>10</v>
      </c>
      <c r="J4734">
        <v>9</v>
      </c>
      <c r="K4734">
        <v>2</v>
      </c>
      <c r="L4734">
        <v>22</v>
      </c>
      <c r="M4734">
        <f>VLOOKUP(H4734,AE$2:$AJ$12,6,TRUE)</f>
        <v>8</v>
      </c>
      <c r="N4734">
        <f>VLOOKUP(I4734,AF$2:$AJ$12,5,TRUE)</f>
        <v>8</v>
      </c>
      <c r="O4734">
        <f>VLOOKUP(J4734,AG$2:$AJ$12,4,TRUE)</f>
        <v>8</v>
      </c>
      <c r="P4734">
        <f>VLOOKUP(K4734,AH$2:$AJ$12,3,TRUE)</f>
        <v>7</v>
      </c>
      <c r="Q4734">
        <f>VLOOKUP(L4734,AI$2:$AJ$12,2,TRUE)</f>
        <v>8</v>
      </c>
      <c r="T4734" t="str">
        <f t="shared" si="443"/>
        <v>Crimepoint.create(latitude:37.764, longitude:-122.467, drugdrink:8, misdemean:8, theft:8, violent:7, total:8, drugdrinkct:1, misdemeanct:10, theftct:9, violentct:2, totalct:22)</v>
      </c>
      <c r="U4734" t="str">
        <f t="shared" si="444"/>
        <v>{location: new google.maps.LatLng(37.764, -122.467), weight: 1},</v>
      </c>
      <c r="V4734" t="str">
        <f t="shared" si="439"/>
        <v>{location: new google.maps.LatLng(37.764, -122.467), weight: 2},</v>
      </c>
      <c r="W4734" t="str">
        <f t="shared" si="440"/>
        <v>{location: new google.maps.LatLng(37.764, -122.467), weight: 1},</v>
      </c>
      <c r="X4734" t="str">
        <f t="shared" si="441"/>
        <v>{location: new google.maps.LatLng(37.764, -122.467), weight: 1},</v>
      </c>
      <c r="Y4734" t="str">
        <f t="shared" si="442"/>
        <v>{location: new google.maps.LatLng(37.764, -122.467), weight: 2},</v>
      </c>
    </row>
    <row r="4735" spans="1:25" x14ac:dyDescent="0.2">
      <c r="A4735">
        <v>37.764000000000003</v>
      </c>
      <c r="B4735">
        <v>-122.46599999999999</v>
      </c>
      <c r="C4735">
        <v>1</v>
      </c>
      <c r="D4735">
        <v>6</v>
      </c>
      <c r="E4735">
        <v>3</v>
      </c>
      <c r="F4735">
        <v>3</v>
      </c>
      <c r="G4735">
        <v>4</v>
      </c>
      <c r="H4735">
        <v>2</v>
      </c>
      <c r="I4735">
        <v>26</v>
      </c>
      <c r="J4735">
        <v>19</v>
      </c>
      <c r="K4735">
        <v>4</v>
      </c>
      <c r="L4735">
        <v>51</v>
      </c>
      <c r="M4735">
        <f>VLOOKUP(H4735,AE$2:$AJ$12,6,TRUE)</f>
        <v>9</v>
      </c>
      <c r="N4735">
        <f>VLOOKUP(I4735,AF$2:$AJ$12,5,TRUE)</f>
        <v>9</v>
      </c>
      <c r="O4735">
        <f>VLOOKUP(J4735,AG$2:$AJ$12,4,TRUE)</f>
        <v>9</v>
      </c>
      <c r="P4735">
        <f>VLOOKUP(K4735,AH$2:$AJ$12,3,TRUE)</f>
        <v>8</v>
      </c>
      <c r="Q4735">
        <f>VLOOKUP(L4735,AI$2:$AJ$12,2,TRUE)</f>
        <v>9</v>
      </c>
      <c r="T4735" t="str">
        <f t="shared" si="443"/>
        <v>Crimepoint.create(latitude:37.764, longitude:-122.466, drugdrink:9, misdemean:9, theft:9, violent:8, total:9, drugdrinkct:2, misdemeanct:26, theftct:19, violentct:4, totalct:51)</v>
      </c>
      <c r="U4735" t="str">
        <f t="shared" si="444"/>
        <v>{location: new google.maps.LatLng(37.764, -122.466), weight: 1},</v>
      </c>
      <c r="V4735" t="str">
        <f t="shared" si="439"/>
        <v>{location: new google.maps.LatLng(37.764, -122.466), weight: 6},</v>
      </c>
      <c r="W4735" t="str">
        <f t="shared" si="440"/>
        <v>{location: new google.maps.LatLng(37.764, -122.466), weight: 3},</v>
      </c>
      <c r="X4735" t="str">
        <f t="shared" si="441"/>
        <v>{location: new google.maps.LatLng(37.764, -122.466), weight: 3},</v>
      </c>
      <c r="Y4735" t="str">
        <f t="shared" si="442"/>
        <v>{location: new google.maps.LatLng(37.764, -122.466), weight: 4},</v>
      </c>
    </row>
    <row r="4736" spans="1:25" x14ac:dyDescent="0.2">
      <c r="A4736">
        <v>37.764000000000003</v>
      </c>
      <c r="B4736">
        <v>-122.465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0</v>
      </c>
      <c r="I4736">
        <v>5</v>
      </c>
      <c r="J4736">
        <v>6</v>
      </c>
      <c r="K4736">
        <v>1</v>
      </c>
      <c r="L4736">
        <v>12</v>
      </c>
      <c r="M4736">
        <f>VLOOKUP(H4736,AE$2:$AJ$12,6,TRUE)</f>
        <v>0</v>
      </c>
      <c r="N4736">
        <f>VLOOKUP(I4736,AF$2:$AJ$12,5,TRUE)</f>
        <v>6</v>
      </c>
      <c r="O4736">
        <f>VLOOKUP(J4736,AG$2:$AJ$12,4,TRUE)</f>
        <v>7</v>
      </c>
      <c r="P4736">
        <f>VLOOKUP(K4736,AH$2:$AJ$12,3,TRUE)</f>
        <v>7</v>
      </c>
      <c r="Q4736">
        <f>VLOOKUP(L4736,AI$2:$AJ$12,2,TRUE)</f>
        <v>6</v>
      </c>
      <c r="T4736" t="str">
        <f t="shared" si="443"/>
        <v>Crimepoint.create(latitude:37.764, longitude:-122.465, drugdrink:0, misdemean:6, theft:7, violent:7, total:6, drugdrinkct:0, misdemeanct:5, theftct:6, violentct:1, totalct:12)</v>
      </c>
      <c r="U4736" t="str">
        <f t="shared" si="444"/>
        <v>{location: new google.maps.LatLng(37.764, -122.465), weight: 0},</v>
      </c>
      <c r="V4736" t="str">
        <f t="shared" si="439"/>
        <v>{location: new google.maps.LatLng(37.764, -122.465), weight: 1},</v>
      </c>
      <c r="W4736" t="str">
        <f t="shared" si="440"/>
        <v>{location: new google.maps.LatLng(37.764, -122.465), weight: 1},</v>
      </c>
      <c r="X4736" t="str">
        <f t="shared" si="441"/>
        <v>{location: new google.maps.LatLng(37.764, -122.465), weight: 1},</v>
      </c>
      <c r="Y4736" t="str">
        <f t="shared" si="442"/>
        <v>{location: new google.maps.LatLng(37.764, -122.465), weight: 1},</v>
      </c>
    </row>
    <row r="4737" spans="1:25" x14ac:dyDescent="0.2">
      <c r="A4737">
        <v>37.764000000000003</v>
      </c>
      <c r="B4737">
        <v>-122.464</v>
      </c>
      <c r="C4737">
        <v>1</v>
      </c>
      <c r="D4737">
        <v>2</v>
      </c>
      <c r="E4737">
        <v>1</v>
      </c>
      <c r="F4737">
        <v>1</v>
      </c>
      <c r="G4737">
        <v>2</v>
      </c>
      <c r="H4737">
        <v>1</v>
      </c>
      <c r="I4737">
        <v>10</v>
      </c>
      <c r="J4737">
        <v>7</v>
      </c>
      <c r="K4737">
        <v>2</v>
      </c>
      <c r="L4737">
        <v>20</v>
      </c>
      <c r="M4737">
        <f>VLOOKUP(H4737,AE$2:$AJ$12,6,TRUE)</f>
        <v>8</v>
      </c>
      <c r="N4737">
        <f>VLOOKUP(I4737,AF$2:$AJ$12,5,TRUE)</f>
        <v>8</v>
      </c>
      <c r="O4737">
        <f>VLOOKUP(J4737,AG$2:$AJ$12,4,TRUE)</f>
        <v>7</v>
      </c>
      <c r="P4737">
        <f>VLOOKUP(K4737,AH$2:$AJ$12,3,TRUE)</f>
        <v>7</v>
      </c>
      <c r="Q4737">
        <f>VLOOKUP(L4737,AI$2:$AJ$12,2,TRUE)</f>
        <v>7</v>
      </c>
      <c r="T4737" t="str">
        <f t="shared" si="443"/>
        <v>Crimepoint.create(latitude:37.764, longitude:-122.464, drugdrink:8, misdemean:8, theft:7, violent:7, total:7, drugdrinkct:1, misdemeanct:10, theftct:7, violentct:2, totalct:20)</v>
      </c>
      <c r="U4737" t="str">
        <f t="shared" si="444"/>
        <v>{location: new google.maps.LatLng(37.764, -122.464), weight: 1},</v>
      </c>
      <c r="V4737" t="str">
        <f t="shared" si="439"/>
        <v>{location: new google.maps.LatLng(37.764, -122.464), weight: 2},</v>
      </c>
      <c r="W4737" t="str">
        <f t="shared" si="440"/>
        <v>{location: new google.maps.LatLng(37.764, -122.464), weight: 1},</v>
      </c>
      <c r="X4737" t="str">
        <f t="shared" si="441"/>
        <v>{location: new google.maps.LatLng(37.764, -122.464), weight: 1},</v>
      </c>
      <c r="Y4737" t="str">
        <f t="shared" si="442"/>
        <v>{location: new google.maps.LatLng(37.764, -122.464), weight: 2},</v>
      </c>
    </row>
    <row r="4738" spans="1:25" x14ac:dyDescent="0.2">
      <c r="A4738">
        <v>37.764000000000003</v>
      </c>
      <c r="B4738">
        <v>-122.46299999999999</v>
      </c>
      <c r="C4738">
        <v>0</v>
      </c>
      <c r="D4738">
        <v>1</v>
      </c>
      <c r="E4738">
        <v>0</v>
      </c>
      <c r="F4738">
        <v>2</v>
      </c>
      <c r="G4738">
        <v>1</v>
      </c>
      <c r="H4738">
        <v>0</v>
      </c>
      <c r="I4738">
        <v>3</v>
      </c>
      <c r="J4738">
        <v>2</v>
      </c>
      <c r="K4738">
        <v>3</v>
      </c>
      <c r="L4738">
        <v>8</v>
      </c>
      <c r="M4738">
        <f>VLOOKUP(H4738,AE$2:$AJ$12,6,TRUE)</f>
        <v>0</v>
      </c>
      <c r="N4738">
        <f>VLOOKUP(I4738,AF$2:$AJ$12,5,TRUE)</f>
        <v>5</v>
      </c>
      <c r="O4738">
        <f>VLOOKUP(J4738,AG$2:$AJ$12,4,TRUE)</f>
        <v>4</v>
      </c>
      <c r="P4738">
        <f>VLOOKUP(K4738,AH$2:$AJ$12,3,TRUE)</f>
        <v>8</v>
      </c>
      <c r="Q4738">
        <f>VLOOKUP(L4738,AI$2:$AJ$12,2,TRUE)</f>
        <v>5</v>
      </c>
      <c r="T4738" t="str">
        <f t="shared" si="443"/>
        <v>Crimepoint.create(latitude:37.764, longitude:-122.463, drugdrink:0, misdemean:5, theft:4, violent:8, total:5, drugdrinkct:0, misdemeanct:3, theftct:2, violentct:3, totalct:8)</v>
      </c>
      <c r="U4738" t="str">
        <f t="shared" si="444"/>
        <v>{location: new google.maps.LatLng(37.764, -122.463), weight: 0},</v>
      </c>
      <c r="V4738" t="str">
        <f t="shared" si="439"/>
        <v>{location: new google.maps.LatLng(37.764, -122.463), weight: 1},</v>
      </c>
      <c r="W4738" t="str">
        <f t="shared" si="440"/>
        <v>{location: new google.maps.LatLng(37.764, -122.463), weight: 0},</v>
      </c>
      <c r="X4738" t="str">
        <f t="shared" si="441"/>
        <v>{location: new google.maps.LatLng(37.764, -122.463), weight: 2},</v>
      </c>
      <c r="Y4738" t="str">
        <f t="shared" si="442"/>
        <v>{location: new google.maps.LatLng(37.764, -122.463), weight: 1},</v>
      </c>
    </row>
    <row r="4739" spans="1:25" x14ac:dyDescent="0.2">
      <c r="A4739">
        <v>37.764000000000003</v>
      </c>
      <c r="B4739">
        <v>-122.462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</v>
      </c>
      <c r="K4739">
        <v>0</v>
      </c>
      <c r="L4739">
        <v>2</v>
      </c>
      <c r="M4739">
        <f>VLOOKUP(H4739,AE$2:$AJ$12,6,TRUE)</f>
        <v>0</v>
      </c>
      <c r="N4739">
        <f>VLOOKUP(I4739,AF$2:$AJ$12,5,TRUE)</f>
        <v>0</v>
      </c>
      <c r="O4739">
        <f>VLOOKUP(J4739,AG$2:$AJ$12,4,TRUE)</f>
        <v>4</v>
      </c>
      <c r="P4739">
        <f>VLOOKUP(K4739,AH$2:$AJ$12,3,TRUE)</f>
        <v>0</v>
      </c>
      <c r="Q4739">
        <f>VLOOKUP(L4739,AI$2:$AJ$12,2,TRUE)</f>
        <v>1</v>
      </c>
      <c r="T4739" t="str">
        <f t="shared" si="443"/>
        <v>Crimepoint.create(latitude:37.764, longitude:-122.462, drugdrink:0, misdemean:0, theft:4, violent:0, total:1, drugdrinkct:0, misdemeanct:0, theftct:2, violentct:0, totalct:2)</v>
      </c>
      <c r="U4739" t="str">
        <f t="shared" si="444"/>
        <v>{location: new google.maps.LatLng(37.764, -122.462), weight: 0},</v>
      </c>
      <c r="V4739" t="str">
        <f t="shared" ref="V4739:V4802" si="445">$Z$2&amp;$A4739&amp;$AA$2&amp;$B4739&amp;$AB$2&amp;D4739&amp;$AC$2</f>
        <v>{location: new google.maps.LatLng(37.764, -122.462), weight: 0},</v>
      </c>
      <c r="W4739" t="str">
        <f t="shared" ref="W4739:W4802" si="446">$Z$2&amp;$A4739&amp;$AA$2&amp;$B4739&amp;$AB$2&amp;E4739&amp;$AC$2</f>
        <v>{location: new google.maps.LatLng(37.764, -122.462), weight: 0},</v>
      </c>
      <c r="X4739" t="str">
        <f t="shared" ref="X4739:X4802" si="447">$Z$2&amp;$A4739&amp;$AA$2&amp;$B4739&amp;$AB$2&amp;F4739&amp;$AC$2</f>
        <v>{location: new google.maps.LatLng(37.764, -122.462), weight: 0},</v>
      </c>
      <c r="Y4739" t="str">
        <f t="shared" ref="Y4739:Y4802" si="448">$Z$2&amp;$A4739&amp;$AA$2&amp;$B4739&amp;$AB$2&amp;G4739&amp;$AC$2</f>
        <v>{location: new google.maps.LatLng(37.764, -122.462), weight: 0},</v>
      </c>
    </row>
    <row r="4740" spans="1:25" x14ac:dyDescent="0.2">
      <c r="A4740">
        <v>37.764000000000003</v>
      </c>
      <c r="B4740">
        <v>-122.461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f>VLOOKUP(H4740,AE$2:$AJ$12,6,TRUE)</f>
        <v>0</v>
      </c>
      <c r="N4740">
        <f>VLOOKUP(I4740,AF$2:$AJ$12,5,TRUE)</f>
        <v>2</v>
      </c>
      <c r="O4740">
        <f>VLOOKUP(J4740,AG$2:$AJ$12,4,TRUE)</f>
        <v>0</v>
      </c>
      <c r="P4740">
        <f>VLOOKUP(K4740,AH$2:$AJ$12,3,TRUE)</f>
        <v>0</v>
      </c>
      <c r="Q4740">
        <f>VLOOKUP(L4740,AI$2:$AJ$12,2,TRUE)</f>
        <v>0</v>
      </c>
      <c r="T4740" t="str">
        <f t="shared" ref="T4740:T4803" si="449">"Crimepoint.create("&amp;A$2&amp;":"&amp;A4740&amp;", "&amp;B$2&amp;":"&amp;B4740&amp;", "&amp;C$2&amp;":"&amp;M4740&amp;", "&amp;D$2&amp;":"&amp;N4740&amp;", "&amp;E$2&amp;":"&amp;O4740&amp;", "&amp;F$2&amp;":"&amp;P4740&amp;", "&amp;G$2&amp;":"&amp;Q4740&amp;", "&amp;H$2&amp;":"&amp;H4740&amp;", "&amp;I$2&amp;":"&amp;I4740&amp;", "&amp;J$2&amp;":"&amp;J4740&amp;", "&amp;K$2&amp;":"&amp;K4740&amp;", "&amp;L$2&amp;":"&amp;L4740&amp;")"</f>
        <v>Crimepoint.create(latitude:37.764, longitude:-122.461, drugdrink:0, misdemean:2, theft:0, violent:0, total:0, drugdrinkct:0, misdemeanct:1, theftct:0, violentct:0, totalct:1)</v>
      </c>
      <c r="U4740" t="str">
        <f t="shared" ref="U4740:U4803" si="450">$Z$2&amp;$A4740&amp;$AA$2&amp;$B4740&amp;$AB$2&amp;C4740&amp;$AC$2</f>
        <v>{location: new google.maps.LatLng(37.764, -122.461), weight: 0},</v>
      </c>
      <c r="V4740" t="str">
        <f t="shared" si="445"/>
        <v>{location: new google.maps.LatLng(37.764, -122.461), weight: 0},</v>
      </c>
      <c r="W4740" t="str">
        <f t="shared" si="446"/>
        <v>{location: new google.maps.LatLng(37.764, -122.461), weight: 0},</v>
      </c>
      <c r="X4740" t="str">
        <f t="shared" si="447"/>
        <v>{location: new google.maps.LatLng(37.764, -122.461), weight: 0},</v>
      </c>
      <c r="Y4740" t="str">
        <f t="shared" si="448"/>
        <v>{location: new google.maps.LatLng(37.764, -122.461), weight: 0},</v>
      </c>
    </row>
    <row r="4741" spans="1:25" x14ac:dyDescent="0.2">
      <c r="A4741">
        <v>37.764000000000003</v>
      </c>
      <c r="B4741">
        <v>-122.46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2</v>
      </c>
      <c r="J4741">
        <v>2</v>
      </c>
      <c r="K4741">
        <v>0</v>
      </c>
      <c r="L4741">
        <v>4</v>
      </c>
      <c r="M4741">
        <f>VLOOKUP(H4741,AE$2:$AJ$12,6,TRUE)</f>
        <v>0</v>
      </c>
      <c r="N4741">
        <f>VLOOKUP(I4741,AF$2:$AJ$12,5,TRUE)</f>
        <v>4</v>
      </c>
      <c r="O4741">
        <f>VLOOKUP(J4741,AG$2:$AJ$12,4,TRUE)</f>
        <v>4</v>
      </c>
      <c r="P4741">
        <f>VLOOKUP(K4741,AH$2:$AJ$12,3,TRUE)</f>
        <v>0</v>
      </c>
      <c r="Q4741">
        <f>VLOOKUP(L4741,AI$2:$AJ$12,2,TRUE)</f>
        <v>3</v>
      </c>
      <c r="T4741" t="str">
        <f t="shared" si="449"/>
        <v>Crimepoint.create(latitude:37.764, longitude:-122.46, drugdrink:0, misdemean:4, theft:4, violent:0, total:3, drugdrinkct:0, misdemeanct:2, theftct:2, violentct:0, totalct:4)</v>
      </c>
      <c r="U4741" t="str">
        <f t="shared" si="450"/>
        <v>{location: new google.maps.LatLng(37.764, -122.46), weight: 0},</v>
      </c>
      <c r="V4741" t="str">
        <f t="shared" si="445"/>
        <v>{location: new google.maps.LatLng(37.764, -122.46), weight: 0},</v>
      </c>
      <c r="W4741" t="str">
        <f t="shared" si="446"/>
        <v>{location: new google.maps.LatLng(37.764, -122.46), weight: 0},</v>
      </c>
      <c r="X4741" t="str">
        <f t="shared" si="447"/>
        <v>{location: new google.maps.LatLng(37.764, -122.46), weight: 0},</v>
      </c>
      <c r="Y4741" t="str">
        <f t="shared" si="448"/>
        <v>{location: new google.maps.LatLng(37.764, -122.46), weight: 0},</v>
      </c>
    </row>
    <row r="4742" spans="1:25" x14ac:dyDescent="0.2">
      <c r="A4742">
        <v>37.764000000000003</v>
      </c>
      <c r="B4742">
        <v>-122.459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1</v>
      </c>
      <c r="K4742">
        <v>0</v>
      </c>
      <c r="L4742">
        <v>2</v>
      </c>
      <c r="M4742">
        <f>VLOOKUP(H4742,AE$2:$AJ$12,6,TRUE)</f>
        <v>0</v>
      </c>
      <c r="N4742">
        <f>VLOOKUP(I4742,AF$2:$AJ$12,5,TRUE)</f>
        <v>2</v>
      </c>
      <c r="O4742">
        <f>VLOOKUP(J4742,AG$2:$AJ$12,4,TRUE)</f>
        <v>3</v>
      </c>
      <c r="P4742">
        <f>VLOOKUP(K4742,AH$2:$AJ$12,3,TRUE)</f>
        <v>0</v>
      </c>
      <c r="Q4742">
        <f>VLOOKUP(L4742,AI$2:$AJ$12,2,TRUE)</f>
        <v>1</v>
      </c>
      <c r="T4742" t="str">
        <f t="shared" si="449"/>
        <v>Crimepoint.create(latitude:37.764, longitude:-122.459, drugdrink:0, misdemean:2, theft:3, violent:0, total:1, drugdrinkct:0, misdemeanct:1, theftct:1, violentct:0, totalct:2)</v>
      </c>
      <c r="U4742" t="str">
        <f t="shared" si="450"/>
        <v>{location: new google.maps.LatLng(37.764, -122.459), weight: 0},</v>
      </c>
      <c r="V4742" t="str">
        <f t="shared" si="445"/>
        <v>{location: new google.maps.LatLng(37.764, -122.459), weight: 0},</v>
      </c>
      <c r="W4742" t="str">
        <f t="shared" si="446"/>
        <v>{location: new google.maps.LatLng(37.764, -122.459), weight: 0},</v>
      </c>
      <c r="X4742" t="str">
        <f t="shared" si="447"/>
        <v>{location: new google.maps.LatLng(37.764, -122.459), weight: 0},</v>
      </c>
      <c r="Y4742" t="str">
        <f t="shared" si="448"/>
        <v>{location: new google.maps.LatLng(37.764, -122.459), weight: 0},</v>
      </c>
    </row>
    <row r="4743" spans="1:25" x14ac:dyDescent="0.2">
      <c r="A4743">
        <v>37.764000000000003</v>
      </c>
      <c r="B4743">
        <v>-122.458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5</v>
      </c>
      <c r="J4743">
        <v>0</v>
      </c>
      <c r="K4743">
        <v>0</v>
      </c>
      <c r="L4743">
        <v>6</v>
      </c>
      <c r="M4743">
        <f>VLOOKUP(H4743,AE$2:$AJ$12,6,TRUE)</f>
        <v>8</v>
      </c>
      <c r="N4743">
        <f>VLOOKUP(I4743,AF$2:$AJ$12,5,TRUE)</f>
        <v>6</v>
      </c>
      <c r="O4743">
        <f>VLOOKUP(J4743,AG$2:$AJ$12,4,TRUE)</f>
        <v>0</v>
      </c>
      <c r="P4743">
        <f>VLOOKUP(K4743,AH$2:$AJ$12,3,TRUE)</f>
        <v>0</v>
      </c>
      <c r="Q4743">
        <f>VLOOKUP(L4743,AI$2:$AJ$12,2,TRUE)</f>
        <v>4</v>
      </c>
      <c r="T4743" t="str">
        <f t="shared" si="449"/>
        <v>Crimepoint.create(latitude:37.764, longitude:-122.458, drugdrink:8, misdemean:6, theft:0, violent:0, total:4, drugdrinkct:1, misdemeanct:5, theftct:0, violentct:0, totalct:6)</v>
      </c>
      <c r="U4743" t="str">
        <f t="shared" si="450"/>
        <v>{location: new google.maps.LatLng(37.764, -122.458), weight: 1},</v>
      </c>
      <c r="V4743" t="str">
        <f t="shared" si="445"/>
        <v>{location: new google.maps.LatLng(37.764, -122.458), weight: 1},</v>
      </c>
      <c r="W4743" t="str">
        <f t="shared" si="446"/>
        <v>{location: new google.maps.LatLng(37.764, -122.458), weight: 0},</v>
      </c>
      <c r="X4743" t="str">
        <f t="shared" si="447"/>
        <v>{location: new google.maps.LatLng(37.764, -122.458), weight: 0},</v>
      </c>
      <c r="Y4743" t="str">
        <f t="shared" si="448"/>
        <v>{location: new google.maps.LatLng(37.764, -122.458), weight: 0},</v>
      </c>
    </row>
    <row r="4744" spans="1:25" x14ac:dyDescent="0.2">
      <c r="A4744">
        <v>37.764000000000003</v>
      </c>
      <c r="B4744">
        <v>-122.45699999999999</v>
      </c>
      <c r="C4744">
        <v>0</v>
      </c>
      <c r="D4744">
        <v>1</v>
      </c>
      <c r="E4744">
        <v>0</v>
      </c>
      <c r="F4744">
        <v>0</v>
      </c>
      <c r="G4744">
        <v>1</v>
      </c>
      <c r="H4744">
        <v>0</v>
      </c>
      <c r="I4744">
        <v>5</v>
      </c>
      <c r="J4744">
        <v>2</v>
      </c>
      <c r="K4744">
        <v>0</v>
      </c>
      <c r="L4744">
        <v>7</v>
      </c>
      <c r="M4744">
        <f>VLOOKUP(H4744,AE$2:$AJ$12,6,TRUE)</f>
        <v>0</v>
      </c>
      <c r="N4744">
        <f>VLOOKUP(I4744,AF$2:$AJ$12,5,TRUE)</f>
        <v>6</v>
      </c>
      <c r="O4744">
        <f>VLOOKUP(J4744,AG$2:$AJ$12,4,TRUE)</f>
        <v>4</v>
      </c>
      <c r="P4744">
        <f>VLOOKUP(K4744,AH$2:$AJ$12,3,TRUE)</f>
        <v>0</v>
      </c>
      <c r="Q4744">
        <f>VLOOKUP(L4744,AI$2:$AJ$12,2,TRUE)</f>
        <v>5</v>
      </c>
      <c r="T4744" t="str">
        <f t="shared" si="449"/>
        <v>Crimepoint.create(latitude:37.764, longitude:-122.457, drugdrink:0, misdemean:6, theft:4, violent:0, total:5, drugdrinkct:0, misdemeanct:5, theftct:2, violentct:0, totalct:7)</v>
      </c>
      <c r="U4744" t="str">
        <f t="shared" si="450"/>
        <v>{location: new google.maps.LatLng(37.764, -122.457), weight: 0},</v>
      </c>
      <c r="V4744" t="str">
        <f t="shared" si="445"/>
        <v>{location: new google.maps.LatLng(37.764, -122.457), weight: 1},</v>
      </c>
      <c r="W4744" t="str">
        <f t="shared" si="446"/>
        <v>{location: new google.maps.LatLng(37.764, -122.457), weight: 0},</v>
      </c>
      <c r="X4744" t="str">
        <f t="shared" si="447"/>
        <v>{location: new google.maps.LatLng(37.764, -122.457), weight: 0},</v>
      </c>
      <c r="Y4744" t="str">
        <f t="shared" si="448"/>
        <v>{location: new google.maps.LatLng(37.764, -122.457), weight: 1},</v>
      </c>
    </row>
    <row r="4745" spans="1:25" x14ac:dyDescent="0.2">
      <c r="A4745">
        <v>37.764000000000003</v>
      </c>
      <c r="B4745">
        <v>-122.456</v>
      </c>
      <c r="C4745">
        <v>0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5</v>
      </c>
      <c r="J4745">
        <v>3</v>
      </c>
      <c r="K4745">
        <v>0</v>
      </c>
      <c r="L4745">
        <v>8</v>
      </c>
      <c r="M4745">
        <f>VLOOKUP(H4745,AE$2:$AJ$12,6,TRUE)</f>
        <v>0</v>
      </c>
      <c r="N4745">
        <f>VLOOKUP(I4745,AF$2:$AJ$12,5,TRUE)</f>
        <v>6</v>
      </c>
      <c r="O4745">
        <f>VLOOKUP(J4745,AG$2:$AJ$12,4,TRUE)</f>
        <v>5</v>
      </c>
      <c r="P4745">
        <f>VLOOKUP(K4745,AH$2:$AJ$12,3,TRUE)</f>
        <v>0</v>
      </c>
      <c r="Q4745">
        <f>VLOOKUP(L4745,AI$2:$AJ$12,2,TRUE)</f>
        <v>5</v>
      </c>
      <c r="T4745" t="str">
        <f t="shared" si="449"/>
        <v>Crimepoint.create(latitude:37.764, longitude:-122.456, drugdrink:0, misdemean:6, theft:5, violent:0, total:5, drugdrinkct:0, misdemeanct:5, theftct:3, violentct:0, totalct:8)</v>
      </c>
      <c r="U4745" t="str">
        <f t="shared" si="450"/>
        <v>{location: new google.maps.LatLng(37.764, -122.456), weight: 0},</v>
      </c>
      <c r="V4745" t="str">
        <f t="shared" si="445"/>
        <v>{location: new google.maps.LatLng(37.764, -122.456), weight: 1},</v>
      </c>
      <c r="W4745" t="str">
        <f t="shared" si="446"/>
        <v>{location: new google.maps.LatLng(37.764, -122.456), weight: 0},</v>
      </c>
      <c r="X4745" t="str">
        <f t="shared" si="447"/>
        <v>{location: new google.maps.LatLng(37.764, -122.456), weight: 0},</v>
      </c>
      <c r="Y4745" t="str">
        <f t="shared" si="448"/>
        <v>{location: new google.maps.LatLng(37.764, -122.456), weight: 1},</v>
      </c>
    </row>
    <row r="4746" spans="1:25" x14ac:dyDescent="0.2">
      <c r="A4746">
        <v>37.764000000000003</v>
      </c>
      <c r="B4746">
        <v>-122.455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4</v>
      </c>
      <c r="J4746">
        <v>1</v>
      </c>
      <c r="K4746">
        <v>0</v>
      </c>
      <c r="L4746">
        <v>5</v>
      </c>
      <c r="M4746">
        <f>VLOOKUP(H4746,AE$2:$AJ$12,6,TRUE)</f>
        <v>0</v>
      </c>
      <c r="N4746">
        <f>VLOOKUP(I4746,AF$2:$AJ$12,5,TRUE)</f>
        <v>6</v>
      </c>
      <c r="O4746">
        <f>VLOOKUP(J4746,AG$2:$AJ$12,4,TRUE)</f>
        <v>3</v>
      </c>
      <c r="P4746">
        <f>VLOOKUP(K4746,AH$2:$AJ$12,3,TRUE)</f>
        <v>0</v>
      </c>
      <c r="Q4746">
        <f>VLOOKUP(L4746,AI$2:$AJ$12,2,TRUE)</f>
        <v>4</v>
      </c>
      <c r="T4746" t="str">
        <f t="shared" si="449"/>
        <v>Crimepoint.create(latitude:37.764, longitude:-122.455, drugdrink:0, misdemean:6, theft:3, violent:0, total:4, drugdrinkct:0, misdemeanct:4, theftct:1, violentct:0, totalct:5)</v>
      </c>
      <c r="U4746" t="str">
        <f t="shared" si="450"/>
        <v>{location: new google.maps.LatLng(37.764, -122.455), weight: 0},</v>
      </c>
      <c r="V4746" t="str">
        <f t="shared" si="445"/>
        <v>{location: new google.maps.LatLng(37.764, -122.455), weight: 1},</v>
      </c>
      <c r="W4746" t="str">
        <f t="shared" si="446"/>
        <v>{location: new google.maps.LatLng(37.764, -122.455), weight: 0},</v>
      </c>
      <c r="X4746" t="str">
        <f t="shared" si="447"/>
        <v>{location: new google.maps.LatLng(37.764, -122.455), weight: 0},</v>
      </c>
      <c r="Y4746" t="str">
        <f t="shared" si="448"/>
        <v>{location: new google.maps.LatLng(37.764, -122.455), weight: 0},</v>
      </c>
    </row>
    <row r="4747" spans="1:25" x14ac:dyDescent="0.2">
      <c r="A4747">
        <v>37.764000000000003</v>
      </c>
      <c r="B4747">
        <v>-122.45399999999999</v>
      </c>
      <c r="C4747">
        <v>0</v>
      </c>
      <c r="D4747">
        <v>1</v>
      </c>
      <c r="E4747">
        <v>1</v>
      </c>
      <c r="F4747">
        <v>0</v>
      </c>
      <c r="G4747">
        <v>1</v>
      </c>
      <c r="H4747">
        <v>0</v>
      </c>
      <c r="I4747">
        <v>6</v>
      </c>
      <c r="J4747">
        <v>6</v>
      </c>
      <c r="K4747">
        <v>0</v>
      </c>
      <c r="L4747">
        <v>12</v>
      </c>
      <c r="M4747">
        <f>VLOOKUP(H4747,AE$2:$AJ$12,6,TRUE)</f>
        <v>0</v>
      </c>
      <c r="N4747">
        <f>VLOOKUP(I4747,AF$2:$AJ$12,5,TRUE)</f>
        <v>7</v>
      </c>
      <c r="O4747">
        <f>VLOOKUP(J4747,AG$2:$AJ$12,4,TRUE)</f>
        <v>7</v>
      </c>
      <c r="P4747">
        <f>VLOOKUP(K4747,AH$2:$AJ$12,3,TRUE)</f>
        <v>0</v>
      </c>
      <c r="Q4747">
        <f>VLOOKUP(L4747,AI$2:$AJ$12,2,TRUE)</f>
        <v>6</v>
      </c>
      <c r="T4747" t="str">
        <f t="shared" si="449"/>
        <v>Crimepoint.create(latitude:37.764, longitude:-122.454, drugdrink:0, misdemean:7, theft:7, violent:0, total:6, drugdrinkct:0, misdemeanct:6, theftct:6, violentct:0, totalct:12)</v>
      </c>
      <c r="U4747" t="str">
        <f t="shared" si="450"/>
        <v>{location: new google.maps.LatLng(37.764, -122.454), weight: 0},</v>
      </c>
      <c r="V4747" t="str">
        <f t="shared" si="445"/>
        <v>{location: new google.maps.LatLng(37.764, -122.454), weight: 1},</v>
      </c>
      <c r="W4747" t="str">
        <f t="shared" si="446"/>
        <v>{location: new google.maps.LatLng(37.764, -122.454), weight: 1},</v>
      </c>
      <c r="X4747" t="str">
        <f t="shared" si="447"/>
        <v>{location: new google.maps.LatLng(37.764, -122.454), weight: 0},</v>
      </c>
      <c r="Y4747" t="str">
        <f t="shared" si="448"/>
        <v>{location: new google.maps.LatLng(37.764, -122.454), weight: 1},</v>
      </c>
    </row>
    <row r="4748" spans="1:25" x14ac:dyDescent="0.2">
      <c r="A4748">
        <v>37.764000000000003</v>
      </c>
      <c r="B4748">
        <v>-122.453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3</v>
      </c>
      <c r="J4748">
        <v>0</v>
      </c>
      <c r="K4748">
        <v>0</v>
      </c>
      <c r="L4748">
        <v>3</v>
      </c>
      <c r="M4748">
        <f>VLOOKUP(H4748,AE$2:$AJ$12,6,TRUE)</f>
        <v>0</v>
      </c>
      <c r="N4748">
        <f>VLOOKUP(I4748,AF$2:$AJ$12,5,TRUE)</f>
        <v>5</v>
      </c>
      <c r="O4748">
        <f>VLOOKUP(J4748,AG$2:$AJ$12,4,TRUE)</f>
        <v>0</v>
      </c>
      <c r="P4748">
        <f>VLOOKUP(K4748,AH$2:$AJ$12,3,TRUE)</f>
        <v>0</v>
      </c>
      <c r="Q4748">
        <f>VLOOKUP(L4748,AI$2:$AJ$12,2,TRUE)</f>
        <v>2</v>
      </c>
      <c r="T4748" t="str">
        <f t="shared" si="449"/>
        <v>Crimepoint.create(latitude:37.764, longitude:-122.453, drugdrink:0, misdemean:5, theft:0, violent:0, total:2, drugdrinkct:0, misdemeanct:3, theftct:0, violentct:0, totalct:3)</v>
      </c>
      <c r="U4748" t="str">
        <f t="shared" si="450"/>
        <v>{location: new google.maps.LatLng(37.764, -122.453), weight: 0},</v>
      </c>
      <c r="V4748" t="str">
        <f t="shared" si="445"/>
        <v>{location: new google.maps.LatLng(37.764, -122.453), weight: 1},</v>
      </c>
      <c r="W4748" t="str">
        <f t="shared" si="446"/>
        <v>{location: new google.maps.LatLng(37.764, -122.453), weight: 0},</v>
      </c>
      <c r="X4748" t="str">
        <f t="shared" si="447"/>
        <v>{location: new google.maps.LatLng(37.764, -122.453), weight: 0},</v>
      </c>
      <c r="Y4748" t="str">
        <f t="shared" si="448"/>
        <v>{location: new google.maps.LatLng(37.764, -122.453), weight: 0},</v>
      </c>
    </row>
    <row r="4749" spans="1:25" x14ac:dyDescent="0.2">
      <c r="A4749">
        <v>37.764000000000003</v>
      </c>
      <c r="B4749">
        <v>-122.452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6</v>
      </c>
      <c r="K4749">
        <v>0</v>
      </c>
      <c r="L4749">
        <v>6</v>
      </c>
      <c r="M4749">
        <f>VLOOKUP(H4749,AE$2:$AJ$12,6,TRUE)</f>
        <v>0</v>
      </c>
      <c r="N4749">
        <f>VLOOKUP(I4749,AF$2:$AJ$12,5,TRUE)</f>
        <v>0</v>
      </c>
      <c r="O4749">
        <f>VLOOKUP(J4749,AG$2:$AJ$12,4,TRUE)</f>
        <v>7</v>
      </c>
      <c r="P4749">
        <f>VLOOKUP(K4749,AH$2:$AJ$12,3,TRUE)</f>
        <v>0</v>
      </c>
      <c r="Q4749">
        <f>VLOOKUP(L4749,AI$2:$AJ$12,2,TRUE)</f>
        <v>4</v>
      </c>
      <c r="T4749" t="str">
        <f t="shared" si="449"/>
        <v>Crimepoint.create(latitude:37.764, longitude:-122.452, drugdrink:0, misdemean:0, theft:7, violent:0, total:4, drugdrinkct:0, misdemeanct:0, theftct:6, violentct:0, totalct:6)</v>
      </c>
      <c r="U4749" t="str">
        <f t="shared" si="450"/>
        <v>{location: new google.maps.LatLng(37.764, -122.452), weight: 0},</v>
      </c>
      <c r="V4749" t="str">
        <f t="shared" si="445"/>
        <v>{location: new google.maps.LatLng(37.764, -122.452), weight: 0},</v>
      </c>
      <c r="W4749" t="str">
        <f t="shared" si="446"/>
        <v>{location: new google.maps.LatLng(37.764, -122.452), weight: 1},</v>
      </c>
      <c r="X4749" t="str">
        <f t="shared" si="447"/>
        <v>{location: new google.maps.LatLng(37.764, -122.452), weight: 0},</v>
      </c>
      <c r="Y4749" t="str">
        <f t="shared" si="448"/>
        <v>{location: new google.maps.LatLng(37.764, -122.452), weight: 0},</v>
      </c>
    </row>
    <row r="4750" spans="1:25" x14ac:dyDescent="0.2">
      <c r="A4750">
        <v>37.764000000000003</v>
      </c>
      <c r="B4750">
        <v>-122.45099999999999</v>
      </c>
      <c r="C4750">
        <v>0</v>
      </c>
      <c r="D4750">
        <v>1</v>
      </c>
      <c r="E4750">
        <v>0</v>
      </c>
      <c r="F4750">
        <v>1</v>
      </c>
      <c r="G4750">
        <v>1</v>
      </c>
      <c r="H4750">
        <v>0</v>
      </c>
      <c r="I4750">
        <v>4</v>
      </c>
      <c r="J4750">
        <v>3</v>
      </c>
      <c r="K4750">
        <v>1</v>
      </c>
      <c r="L4750">
        <v>8</v>
      </c>
      <c r="M4750">
        <f>VLOOKUP(H4750,AE$2:$AJ$12,6,TRUE)</f>
        <v>0</v>
      </c>
      <c r="N4750">
        <f>VLOOKUP(I4750,AF$2:$AJ$12,5,TRUE)</f>
        <v>6</v>
      </c>
      <c r="O4750">
        <f>VLOOKUP(J4750,AG$2:$AJ$12,4,TRUE)</f>
        <v>5</v>
      </c>
      <c r="P4750">
        <f>VLOOKUP(K4750,AH$2:$AJ$12,3,TRUE)</f>
        <v>7</v>
      </c>
      <c r="Q4750">
        <f>VLOOKUP(L4750,AI$2:$AJ$12,2,TRUE)</f>
        <v>5</v>
      </c>
      <c r="T4750" t="str">
        <f t="shared" si="449"/>
        <v>Crimepoint.create(latitude:37.764, longitude:-122.451, drugdrink:0, misdemean:6, theft:5, violent:7, total:5, drugdrinkct:0, misdemeanct:4, theftct:3, violentct:1, totalct:8)</v>
      </c>
      <c r="U4750" t="str">
        <f t="shared" si="450"/>
        <v>{location: new google.maps.LatLng(37.764, -122.451), weight: 0},</v>
      </c>
      <c r="V4750" t="str">
        <f t="shared" si="445"/>
        <v>{location: new google.maps.LatLng(37.764, -122.451), weight: 1},</v>
      </c>
      <c r="W4750" t="str">
        <f t="shared" si="446"/>
        <v>{location: new google.maps.LatLng(37.764, -122.451), weight: 0},</v>
      </c>
      <c r="X4750" t="str">
        <f t="shared" si="447"/>
        <v>{location: new google.maps.LatLng(37.764, -122.451), weight: 1},</v>
      </c>
      <c r="Y4750" t="str">
        <f t="shared" si="448"/>
        <v>{location: new google.maps.LatLng(37.764, -122.451), weight: 1},</v>
      </c>
    </row>
    <row r="4751" spans="1:25" x14ac:dyDescent="0.2">
      <c r="A4751">
        <v>37.764000000000003</v>
      </c>
      <c r="B4751">
        <v>-122.45</v>
      </c>
      <c r="C4751">
        <v>0</v>
      </c>
      <c r="D4751">
        <v>2</v>
      </c>
      <c r="E4751">
        <v>1</v>
      </c>
      <c r="F4751">
        <v>4</v>
      </c>
      <c r="G4751">
        <v>2</v>
      </c>
      <c r="H4751">
        <v>0</v>
      </c>
      <c r="I4751">
        <v>8</v>
      </c>
      <c r="J4751">
        <v>5</v>
      </c>
      <c r="K4751">
        <v>6</v>
      </c>
      <c r="L4751">
        <v>19</v>
      </c>
      <c r="M4751">
        <f>VLOOKUP(H4751,AE$2:$AJ$12,6,TRUE)</f>
        <v>0</v>
      </c>
      <c r="N4751">
        <f>VLOOKUP(I4751,AF$2:$AJ$12,5,TRUE)</f>
        <v>7</v>
      </c>
      <c r="O4751">
        <f>VLOOKUP(J4751,AG$2:$AJ$12,4,TRUE)</f>
        <v>7</v>
      </c>
      <c r="P4751">
        <f>VLOOKUP(K4751,AH$2:$AJ$12,3,TRUE)</f>
        <v>9</v>
      </c>
      <c r="Q4751">
        <f>VLOOKUP(L4751,AI$2:$AJ$12,2,TRUE)</f>
        <v>7</v>
      </c>
      <c r="T4751" t="str">
        <f t="shared" si="449"/>
        <v>Crimepoint.create(latitude:37.764, longitude:-122.45, drugdrink:0, misdemean:7, theft:7, violent:9, total:7, drugdrinkct:0, misdemeanct:8, theftct:5, violentct:6, totalct:19)</v>
      </c>
      <c r="U4751" t="str">
        <f t="shared" si="450"/>
        <v>{location: new google.maps.LatLng(37.764, -122.45), weight: 0},</v>
      </c>
      <c r="V4751" t="str">
        <f t="shared" si="445"/>
        <v>{location: new google.maps.LatLng(37.764, -122.45), weight: 2},</v>
      </c>
      <c r="W4751" t="str">
        <f t="shared" si="446"/>
        <v>{location: new google.maps.LatLng(37.764, -122.45), weight: 1},</v>
      </c>
      <c r="X4751" t="str">
        <f t="shared" si="447"/>
        <v>{location: new google.maps.LatLng(37.764, -122.45), weight: 4},</v>
      </c>
      <c r="Y4751" t="str">
        <f t="shared" si="448"/>
        <v>{location: new google.maps.LatLng(37.764, -122.45), weight: 2},</v>
      </c>
    </row>
    <row r="4752" spans="1:25" x14ac:dyDescent="0.2">
      <c r="A4752">
        <v>37.764000000000003</v>
      </c>
      <c r="B4752">
        <v>-122.449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M4752">
        <f>VLOOKUP(H4752,AE$2:$AJ$12,6,TRUE)</f>
        <v>0</v>
      </c>
      <c r="N4752">
        <f>VLOOKUP(I4752,AF$2:$AJ$12,5,TRUE)</f>
        <v>2</v>
      </c>
      <c r="O4752">
        <f>VLOOKUP(J4752,AG$2:$AJ$12,4,TRUE)</f>
        <v>0</v>
      </c>
      <c r="P4752">
        <f>VLOOKUP(K4752,AH$2:$AJ$12,3,TRUE)</f>
        <v>0</v>
      </c>
      <c r="Q4752">
        <f>VLOOKUP(L4752,AI$2:$AJ$12,2,TRUE)</f>
        <v>0</v>
      </c>
      <c r="T4752" t="str">
        <f t="shared" si="449"/>
        <v>Crimepoint.create(latitude:37.764, longitude:-122.449, drugdrink:0, misdemean:2, theft:0, violent:0, total:0, drugdrinkct:0, misdemeanct:1, theftct:0, violentct:0, totalct:1)</v>
      </c>
      <c r="U4752" t="str">
        <f t="shared" si="450"/>
        <v>{location: new google.maps.LatLng(37.764, -122.449), weight: 0},</v>
      </c>
      <c r="V4752" t="str">
        <f t="shared" si="445"/>
        <v>{location: new google.maps.LatLng(37.764, -122.449), weight: 0},</v>
      </c>
      <c r="W4752" t="str">
        <f t="shared" si="446"/>
        <v>{location: new google.maps.LatLng(37.764, -122.449), weight: 0},</v>
      </c>
      <c r="X4752" t="str">
        <f t="shared" si="447"/>
        <v>{location: new google.maps.LatLng(37.764, -122.449), weight: 0},</v>
      </c>
      <c r="Y4752" t="str">
        <f t="shared" si="448"/>
        <v>{location: new google.maps.LatLng(37.764, -122.449), weight: 0},</v>
      </c>
    </row>
    <row r="4753" spans="1:25" x14ac:dyDescent="0.2">
      <c r="A4753">
        <v>37.764000000000003</v>
      </c>
      <c r="B4753">
        <v>-122.44799999999999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2</v>
      </c>
      <c r="M4753">
        <f>VLOOKUP(H4753,AE$2:$AJ$12,6,TRUE)</f>
        <v>0</v>
      </c>
      <c r="N4753">
        <f>VLOOKUP(I4753,AF$2:$AJ$12,5,TRUE)</f>
        <v>4</v>
      </c>
      <c r="O4753">
        <f>VLOOKUP(J4753,AG$2:$AJ$12,4,TRUE)</f>
        <v>0</v>
      </c>
      <c r="P4753">
        <f>VLOOKUP(K4753,AH$2:$AJ$12,3,TRUE)</f>
        <v>0</v>
      </c>
      <c r="Q4753">
        <f>VLOOKUP(L4753,AI$2:$AJ$12,2,TRUE)</f>
        <v>1</v>
      </c>
      <c r="T4753" t="str">
        <f t="shared" si="449"/>
        <v>Crimepoint.create(latitude:37.764, longitude:-122.448, drugdrink:0, misdemean:4, theft:0, violent:0, total:1, drugdrinkct:0, misdemeanct:2, theftct:0, violentct:0, totalct:2)</v>
      </c>
      <c r="U4753" t="str">
        <f t="shared" si="450"/>
        <v>{location: new google.maps.LatLng(37.764, -122.448), weight: 0},</v>
      </c>
      <c r="V4753" t="str">
        <f t="shared" si="445"/>
        <v>{location: new google.maps.LatLng(37.764, -122.448), weight: 0},</v>
      </c>
      <c r="W4753" t="str">
        <f t="shared" si="446"/>
        <v>{location: new google.maps.LatLng(37.764, -122.448), weight: 0},</v>
      </c>
      <c r="X4753" t="str">
        <f t="shared" si="447"/>
        <v>{location: new google.maps.LatLng(37.764, -122.448), weight: 0},</v>
      </c>
      <c r="Y4753" t="str">
        <f t="shared" si="448"/>
        <v>{location: new google.maps.LatLng(37.764, -122.448), weight: 0},</v>
      </c>
    </row>
    <row r="4754" spans="1:25" x14ac:dyDescent="0.2">
      <c r="A4754">
        <v>37.764000000000003</v>
      </c>
      <c r="B4754">
        <v>-122.447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0</v>
      </c>
      <c r="I4754">
        <v>2</v>
      </c>
      <c r="J4754">
        <v>10</v>
      </c>
      <c r="K4754">
        <v>0</v>
      </c>
      <c r="L4754">
        <v>12</v>
      </c>
      <c r="M4754">
        <f>VLOOKUP(H4754,AE$2:$AJ$12,6,TRUE)</f>
        <v>0</v>
      </c>
      <c r="N4754">
        <f>VLOOKUP(I4754,AF$2:$AJ$12,5,TRUE)</f>
        <v>4</v>
      </c>
      <c r="O4754">
        <f>VLOOKUP(J4754,AG$2:$AJ$12,4,TRUE)</f>
        <v>8</v>
      </c>
      <c r="P4754">
        <f>VLOOKUP(K4754,AH$2:$AJ$12,3,TRUE)</f>
        <v>0</v>
      </c>
      <c r="Q4754">
        <f>VLOOKUP(L4754,AI$2:$AJ$12,2,TRUE)</f>
        <v>6</v>
      </c>
      <c r="T4754" t="str">
        <f t="shared" si="449"/>
        <v>Crimepoint.create(latitude:37.764, longitude:-122.447, drugdrink:0, misdemean:4, theft:8, violent:0, total:6, drugdrinkct:0, misdemeanct:2, theftct:10, violentct:0, totalct:12)</v>
      </c>
      <c r="U4754" t="str">
        <f t="shared" si="450"/>
        <v>{location: new google.maps.LatLng(37.764, -122.447), weight: 0},</v>
      </c>
      <c r="V4754" t="str">
        <f t="shared" si="445"/>
        <v>{location: new google.maps.LatLng(37.764, -122.447), weight: 0},</v>
      </c>
      <c r="W4754" t="str">
        <f t="shared" si="446"/>
        <v>{location: new google.maps.LatLng(37.764, -122.447), weight: 1},</v>
      </c>
      <c r="X4754" t="str">
        <f t="shared" si="447"/>
        <v>{location: new google.maps.LatLng(37.764, -122.447), weight: 0},</v>
      </c>
      <c r="Y4754" t="str">
        <f t="shared" si="448"/>
        <v>{location: new google.maps.LatLng(37.764, -122.447), weight: 1},</v>
      </c>
    </row>
    <row r="4755" spans="1:25" x14ac:dyDescent="0.2">
      <c r="A4755">
        <v>37.764000000000003</v>
      </c>
      <c r="B4755">
        <v>-122.446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4</v>
      </c>
      <c r="J4755">
        <v>1</v>
      </c>
      <c r="K4755">
        <v>0</v>
      </c>
      <c r="L4755">
        <v>5</v>
      </c>
      <c r="M4755">
        <f>VLOOKUP(H4755,AE$2:$AJ$12,6,TRUE)</f>
        <v>0</v>
      </c>
      <c r="N4755">
        <f>VLOOKUP(I4755,AF$2:$AJ$12,5,TRUE)</f>
        <v>6</v>
      </c>
      <c r="O4755">
        <f>VLOOKUP(J4755,AG$2:$AJ$12,4,TRUE)</f>
        <v>3</v>
      </c>
      <c r="P4755">
        <f>VLOOKUP(K4755,AH$2:$AJ$12,3,TRUE)</f>
        <v>0</v>
      </c>
      <c r="Q4755">
        <f>VLOOKUP(L4755,AI$2:$AJ$12,2,TRUE)</f>
        <v>4</v>
      </c>
      <c r="T4755" t="str">
        <f t="shared" si="449"/>
        <v>Crimepoint.create(latitude:37.764, longitude:-122.446, drugdrink:0, misdemean:6, theft:3, violent:0, total:4, drugdrinkct:0, misdemeanct:4, theftct:1, violentct:0, totalct:5)</v>
      </c>
      <c r="U4755" t="str">
        <f t="shared" si="450"/>
        <v>{location: new google.maps.LatLng(37.764, -122.446), weight: 0},</v>
      </c>
      <c r="V4755" t="str">
        <f t="shared" si="445"/>
        <v>{location: new google.maps.LatLng(37.764, -122.446), weight: 1},</v>
      </c>
      <c r="W4755" t="str">
        <f t="shared" si="446"/>
        <v>{location: new google.maps.LatLng(37.764, -122.446), weight: 0},</v>
      </c>
      <c r="X4755" t="str">
        <f t="shared" si="447"/>
        <v>{location: new google.maps.LatLng(37.764, -122.446), weight: 0},</v>
      </c>
      <c r="Y4755" t="str">
        <f t="shared" si="448"/>
        <v>{location: new google.maps.LatLng(37.764, -122.446), weight: 0},</v>
      </c>
    </row>
    <row r="4756" spans="1:25" x14ac:dyDescent="0.2">
      <c r="A4756">
        <v>37.764000000000003</v>
      </c>
      <c r="B4756">
        <v>-122.44499999999999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4</v>
      </c>
      <c r="J4756">
        <v>2</v>
      </c>
      <c r="K4756">
        <v>0</v>
      </c>
      <c r="L4756">
        <v>6</v>
      </c>
      <c r="M4756">
        <f>VLOOKUP(H4756,AE$2:$AJ$12,6,TRUE)</f>
        <v>0</v>
      </c>
      <c r="N4756">
        <f>VLOOKUP(I4756,AF$2:$AJ$12,5,TRUE)</f>
        <v>6</v>
      </c>
      <c r="O4756">
        <f>VLOOKUP(J4756,AG$2:$AJ$12,4,TRUE)</f>
        <v>4</v>
      </c>
      <c r="P4756">
        <f>VLOOKUP(K4756,AH$2:$AJ$12,3,TRUE)</f>
        <v>0</v>
      </c>
      <c r="Q4756">
        <f>VLOOKUP(L4756,AI$2:$AJ$12,2,TRUE)</f>
        <v>4</v>
      </c>
      <c r="T4756" t="str">
        <f t="shared" si="449"/>
        <v>Crimepoint.create(latitude:37.764, longitude:-122.445, drugdrink:0, misdemean:6, theft:4, violent:0, total:4, drugdrinkct:0, misdemeanct:4, theftct:2, violentct:0, totalct:6)</v>
      </c>
      <c r="U4756" t="str">
        <f t="shared" si="450"/>
        <v>{location: new google.maps.LatLng(37.764, -122.445), weight: 0},</v>
      </c>
      <c r="V4756" t="str">
        <f t="shared" si="445"/>
        <v>{location: new google.maps.LatLng(37.764, -122.445), weight: 1},</v>
      </c>
      <c r="W4756" t="str">
        <f t="shared" si="446"/>
        <v>{location: new google.maps.LatLng(37.764, -122.445), weight: 0},</v>
      </c>
      <c r="X4756" t="str">
        <f t="shared" si="447"/>
        <v>{location: new google.maps.LatLng(37.764, -122.445), weight: 0},</v>
      </c>
      <c r="Y4756" t="str">
        <f t="shared" si="448"/>
        <v>{location: new google.maps.LatLng(37.764, -122.445), weight: 0},</v>
      </c>
    </row>
    <row r="4757" spans="1:25" x14ac:dyDescent="0.2">
      <c r="A4757">
        <v>37.764000000000003</v>
      </c>
      <c r="B4757">
        <v>-122.444</v>
      </c>
      <c r="C4757">
        <v>0</v>
      </c>
      <c r="D4757">
        <v>1</v>
      </c>
      <c r="E4757">
        <v>1</v>
      </c>
      <c r="F4757">
        <v>0</v>
      </c>
      <c r="G4757">
        <v>1</v>
      </c>
      <c r="H4757">
        <v>0</v>
      </c>
      <c r="I4757">
        <v>3</v>
      </c>
      <c r="J4757">
        <v>5</v>
      </c>
      <c r="K4757">
        <v>0</v>
      </c>
      <c r="L4757">
        <v>8</v>
      </c>
      <c r="M4757">
        <f>VLOOKUP(H4757,AE$2:$AJ$12,6,TRUE)</f>
        <v>0</v>
      </c>
      <c r="N4757">
        <f>VLOOKUP(I4757,AF$2:$AJ$12,5,TRUE)</f>
        <v>5</v>
      </c>
      <c r="O4757">
        <f>VLOOKUP(J4757,AG$2:$AJ$12,4,TRUE)</f>
        <v>7</v>
      </c>
      <c r="P4757">
        <f>VLOOKUP(K4757,AH$2:$AJ$12,3,TRUE)</f>
        <v>0</v>
      </c>
      <c r="Q4757">
        <f>VLOOKUP(L4757,AI$2:$AJ$12,2,TRUE)</f>
        <v>5</v>
      </c>
      <c r="T4757" t="str">
        <f t="shared" si="449"/>
        <v>Crimepoint.create(latitude:37.764, longitude:-122.444, drugdrink:0, misdemean:5, theft:7, violent:0, total:5, drugdrinkct:0, misdemeanct:3, theftct:5, violentct:0, totalct:8)</v>
      </c>
      <c r="U4757" t="str">
        <f t="shared" si="450"/>
        <v>{location: new google.maps.LatLng(37.764, -122.444), weight: 0},</v>
      </c>
      <c r="V4757" t="str">
        <f t="shared" si="445"/>
        <v>{location: new google.maps.LatLng(37.764, -122.444), weight: 1},</v>
      </c>
      <c r="W4757" t="str">
        <f t="shared" si="446"/>
        <v>{location: new google.maps.LatLng(37.764, -122.444), weight: 1},</v>
      </c>
      <c r="X4757" t="str">
        <f t="shared" si="447"/>
        <v>{location: new google.maps.LatLng(37.764, -122.444), weight: 0},</v>
      </c>
      <c r="Y4757" t="str">
        <f t="shared" si="448"/>
        <v>{location: new google.maps.LatLng(37.764, -122.444), weight: 1},</v>
      </c>
    </row>
    <row r="4758" spans="1:25" x14ac:dyDescent="0.2">
      <c r="A4758">
        <v>37.764000000000003</v>
      </c>
      <c r="B4758">
        <v>-122.443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</v>
      </c>
      <c r="K4758">
        <v>0</v>
      </c>
      <c r="L4758">
        <v>2</v>
      </c>
      <c r="M4758">
        <f>VLOOKUP(H4758,AE$2:$AJ$12,6,TRUE)</f>
        <v>0</v>
      </c>
      <c r="N4758">
        <f>VLOOKUP(I4758,AF$2:$AJ$12,5,TRUE)</f>
        <v>0</v>
      </c>
      <c r="O4758">
        <f>VLOOKUP(J4758,AG$2:$AJ$12,4,TRUE)</f>
        <v>4</v>
      </c>
      <c r="P4758">
        <f>VLOOKUP(K4758,AH$2:$AJ$12,3,TRUE)</f>
        <v>0</v>
      </c>
      <c r="Q4758">
        <f>VLOOKUP(L4758,AI$2:$AJ$12,2,TRUE)</f>
        <v>1</v>
      </c>
      <c r="T4758" t="str">
        <f t="shared" si="449"/>
        <v>Crimepoint.create(latitude:37.764, longitude:-122.443, drugdrink:0, misdemean:0, theft:4, violent:0, total:1, drugdrinkct:0, misdemeanct:0, theftct:2, violentct:0, totalct:2)</v>
      </c>
      <c r="U4758" t="str">
        <f t="shared" si="450"/>
        <v>{location: new google.maps.LatLng(37.764, -122.443), weight: 0},</v>
      </c>
      <c r="V4758" t="str">
        <f t="shared" si="445"/>
        <v>{location: new google.maps.LatLng(37.764, -122.443), weight: 0},</v>
      </c>
      <c r="W4758" t="str">
        <f t="shared" si="446"/>
        <v>{location: new google.maps.LatLng(37.764, -122.443), weight: 0},</v>
      </c>
      <c r="X4758" t="str">
        <f t="shared" si="447"/>
        <v>{location: new google.maps.LatLng(37.764, -122.443), weight: 0},</v>
      </c>
      <c r="Y4758" t="str">
        <f t="shared" si="448"/>
        <v>{location: new google.maps.LatLng(37.764, -122.443), weight: 0},</v>
      </c>
    </row>
    <row r="4759" spans="1:25" x14ac:dyDescent="0.2">
      <c r="A4759">
        <v>37.764000000000003</v>
      </c>
      <c r="B4759">
        <v>-122.44199999999999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2</v>
      </c>
      <c r="J4759">
        <v>3</v>
      </c>
      <c r="K4759">
        <v>0</v>
      </c>
      <c r="L4759">
        <v>5</v>
      </c>
      <c r="M4759">
        <f>VLOOKUP(H4759,AE$2:$AJ$12,6,TRUE)</f>
        <v>0</v>
      </c>
      <c r="N4759">
        <f>VLOOKUP(I4759,AF$2:$AJ$12,5,TRUE)</f>
        <v>4</v>
      </c>
      <c r="O4759">
        <f>VLOOKUP(J4759,AG$2:$AJ$12,4,TRUE)</f>
        <v>5</v>
      </c>
      <c r="P4759">
        <f>VLOOKUP(K4759,AH$2:$AJ$12,3,TRUE)</f>
        <v>0</v>
      </c>
      <c r="Q4759">
        <f>VLOOKUP(L4759,AI$2:$AJ$12,2,TRUE)</f>
        <v>4</v>
      </c>
      <c r="T4759" t="str">
        <f t="shared" si="449"/>
        <v>Crimepoint.create(latitude:37.764, longitude:-122.442, drugdrink:0, misdemean:4, theft:5, violent:0, total:4, drugdrinkct:0, misdemeanct:2, theftct:3, violentct:0, totalct:5)</v>
      </c>
      <c r="U4759" t="str">
        <f t="shared" si="450"/>
        <v>{location: new google.maps.LatLng(37.764, -122.442), weight: 0},</v>
      </c>
      <c r="V4759" t="str">
        <f t="shared" si="445"/>
        <v>{location: new google.maps.LatLng(37.764, -122.442), weight: 0},</v>
      </c>
      <c r="W4759" t="str">
        <f t="shared" si="446"/>
        <v>{location: new google.maps.LatLng(37.764, -122.442), weight: 0},</v>
      </c>
      <c r="X4759" t="str">
        <f t="shared" si="447"/>
        <v>{location: new google.maps.LatLng(37.764, -122.442), weight: 0},</v>
      </c>
      <c r="Y4759" t="str">
        <f t="shared" si="448"/>
        <v>{location: new google.maps.LatLng(37.764, -122.442), weight: 0},</v>
      </c>
    </row>
    <row r="4760" spans="1:25" x14ac:dyDescent="0.2">
      <c r="A4760">
        <v>37.764000000000003</v>
      </c>
      <c r="B4760">
        <v>-122.441</v>
      </c>
      <c r="C4760">
        <v>0</v>
      </c>
      <c r="D4760">
        <v>1</v>
      </c>
      <c r="E4760">
        <v>0</v>
      </c>
      <c r="F4760">
        <v>1</v>
      </c>
      <c r="G4760">
        <v>1</v>
      </c>
      <c r="H4760">
        <v>0</v>
      </c>
      <c r="I4760">
        <v>4</v>
      </c>
      <c r="J4760">
        <v>2</v>
      </c>
      <c r="K4760">
        <v>1</v>
      </c>
      <c r="L4760">
        <v>7</v>
      </c>
      <c r="M4760">
        <f>VLOOKUP(H4760,AE$2:$AJ$12,6,TRUE)</f>
        <v>0</v>
      </c>
      <c r="N4760">
        <f>VLOOKUP(I4760,AF$2:$AJ$12,5,TRUE)</f>
        <v>6</v>
      </c>
      <c r="O4760">
        <f>VLOOKUP(J4760,AG$2:$AJ$12,4,TRUE)</f>
        <v>4</v>
      </c>
      <c r="P4760">
        <f>VLOOKUP(K4760,AH$2:$AJ$12,3,TRUE)</f>
        <v>7</v>
      </c>
      <c r="Q4760">
        <f>VLOOKUP(L4760,AI$2:$AJ$12,2,TRUE)</f>
        <v>5</v>
      </c>
      <c r="T4760" t="str">
        <f t="shared" si="449"/>
        <v>Crimepoint.create(latitude:37.764, longitude:-122.441, drugdrink:0, misdemean:6, theft:4, violent:7, total:5, drugdrinkct:0, misdemeanct:4, theftct:2, violentct:1, totalct:7)</v>
      </c>
      <c r="U4760" t="str">
        <f t="shared" si="450"/>
        <v>{location: new google.maps.LatLng(37.764, -122.441), weight: 0},</v>
      </c>
      <c r="V4760" t="str">
        <f t="shared" si="445"/>
        <v>{location: new google.maps.LatLng(37.764, -122.441), weight: 1},</v>
      </c>
      <c r="W4760" t="str">
        <f t="shared" si="446"/>
        <v>{location: new google.maps.LatLng(37.764, -122.441), weight: 0},</v>
      </c>
      <c r="X4760" t="str">
        <f t="shared" si="447"/>
        <v>{location: new google.maps.LatLng(37.764, -122.441), weight: 1},</v>
      </c>
      <c r="Y4760" t="str">
        <f t="shared" si="448"/>
        <v>{location: new google.maps.LatLng(37.764, -122.441), weight: 1},</v>
      </c>
    </row>
    <row r="4761" spans="1:25" x14ac:dyDescent="0.2">
      <c r="A4761">
        <v>37.764000000000003</v>
      </c>
      <c r="B4761">
        <v>-122.44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1</v>
      </c>
      <c r="M4761">
        <f>VLOOKUP(H4761,AE$2:$AJ$12,6,TRUE)</f>
        <v>0</v>
      </c>
      <c r="N4761">
        <f>VLOOKUP(I4761,AF$2:$AJ$12,5,TRUE)</f>
        <v>0</v>
      </c>
      <c r="O4761">
        <f>VLOOKUP(J4761,AG$2:$AJ$12,4,TRUE)</f>
        <v>3</v>
      </c>
      <c r="P4761">
        <f>VLOOKUP(K4761,AH$2:$AJ$12,3,TRUE)</f>
        <v>0</v>
      </c>
      <c r="Q4761">
        <f>VLOOKUP(L4761,AI$2:$AJ$12,2,TRUE)</f>
        <v>0</v>
      </c>
      <c r="T4761" t="str">
        <f t="shared" si="449"/>
        <v>Crimepoint.create(latitude:37.764, longitude:-122.44, drugdrink:0, misdemean:0, theft:3, violent:0, total:0, drugdrinkct:0, misdemeanct:0, theftct:1, violentct:0, totalct:1)</v>
      </c>
      <c r="U4761" t="str">
        <f t="shared" si="450"/>
        <v>{location: new google.maps.LatLng(37.764, -122.44), weight: 0},</v>
      </c>
      <c r="V4761" t="str">
        <f t="shared" si="445"/>
        <v>{location: new google.maps.LatLng(37.764, -122.44), weight: 0},</v>
      </c>
      <c r="W4761" t="str">
        <f t="shared" si="446"/>
        <v>{location: new google.maps.LatLng(37.764, -122.44), weight: 0},</v>
      </c>
      <c r="X4761" t="str">
        <f t="shared" si="447"/>
        <v>{location: new google.maps.LatLng(37.764, -122.44), weight: 0},</v>
      </c>
      <c r="Y4761" t="str">
        <f t="shared" si="448"/>
        <v>{location: new google.maps.LatLng(37.764, -122.44), weight: 0},</v>
      </c>
    </row>
    <row r="4762" spans="1:25" x14ac:dyDescent="0.2">
      <c r="A4762">
        <v>37.764000000000003</v>
      </c>
      <c r="B4762">
        <v>-122.43899999999999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2</v>
      </c>
      <c r="J4762">
        <v>6</v>
      </c>
      <c r="K4762">
        <v>0</v>
      </c>
      <c r="L4762">
        <v>8</v>
      </c>
      <c r="M4762">
        <f>VLOOKUP(H4762,AE$2:$AJ$12,6,TRUE)</f>
        <v>0</v>
      </c>
      <c r="N4762">
        <f>VLOOKUP(I4762,AF$2:$AJ$12,5,TRUE)</f>
        <v>4</v>
      </c>
      <c r="O4762">
        <f>VLOOKUP(J4762,AG$2:$AJ$12,4,TRUE)</f>
        <v>7</v>
      </c>
      <c r="P4762">
        <f>VLOOKUP(K4762,AH$2:$AJ$12,3,TRUE)</f>
        <v>0</v>
      </c>
      <c r="Q4762">
        <f>VLOOKUP(L4762,AI$2:$AJ$12,2,TRUE)</f>
        <v>5</v>
      </c>
      <c r="T4762" t="str">
        <f t="shared" si="449"/>
        <v>Crimepoint.create(latitude:37.764, longitude:-122.439, drugdrink:0, misdemean:4, theft:7, violent:0, total:5, drugdrinkct:0, misdemeanct:2, theftct:6, violentct:0, totalct:8)</v>
      </c>
      <c r="U4762" t="str">
        <f t="shared" si="450"/>
        <v>{location: new google.maps.LatLng(37.764, -122.439), weight: 0},</v>
      </c>
      <c r="V4762" t="str">
        <f t="shared" si="445"/>
        <v>{location: new google.maps.LatLng(37.764, -122.439), weight: 0},</v>
      </c>
      <c r="W4762" t="str">
        <f t="shared" si="446"/>
        <v>{location: new google.maps.LatLng(37.764, -122.439), weight: 1},</v>
      </c>
      <c r="X4762" t="str">
        <f t="shared" si="447"/>
        <v>{location: new google.maps.LatLng(37.764, -122.439), weight: 0},</v>
      </c>
      <c r="Y4762" t="str">
        <f t="shared" si="448"/>
        <v>{location: new google.maps.LatLng(37.764, -122.439), weight: 1},</v>
      </c>
    </row>
    <row r="4763" spans="1:25" x14ac:dyDescent="0.2">
      <c r="A4763">
        <v>37.764000000000003</v>
      </c>
      <c r="B4763">
        <v>-122.437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4</v>
      </c>
      <c r="J4763">
        <v>2</v>
      </c>
      <c r="K4763">
        <v>0</v>
      </c>
      <c r="L4763">
        <v>6</v>
      </c>
      <c r="M4763">
        <f>VLOOKUP(H4763,AE$2:$AJ$12,6,TRUE)</f>
        <v>0</v>
      </c>
      <c r="N4763">
        <f>VLOOKUP(I4763,AF$2:$AJ$12,5,TRUE)</f>
        <v>6</v>
      </c>
      <c r="O4763">
        <f>VLOOKUP(J4763,AG$2:$AJ$12,4,TRUE)</f>
        <v>4</v>
      </c>
      <c r="P4763">
        <f>VLOOKUP(K4763,AH$2:$AJ$12,3,TRUE)</f>
        <v>0</v>
      </c>
      <c r="Q4763">
        <f>VLOOKUP(L4763,AI$2:$AJ$12,2,TRUE)</f>
        <v>4</v>
      </c>
      <c r="T4763" t="str">
        <f t="shared" si="449"/>
        <v>Crimepoint.create(latitude:37.764, longitude:-122.437, drugdrink:0, misdemean:6, theft:4, violent:0, total:4, drugdrinkct:0, misdemeanct:4, theftct:2, violentct:0, totalct:6)</v>
      </c>
      <c r="U4763" t="str">
        <f t="shared" si="450"/>
        <v>{location: new google.maps.LatLng(37.764, -122.437), weight: 0},</v>
      </c>
      <c r="V4763" t="str">
        <f t="shared" si="445"/>
        <v>{location: new google.maps.LatLng(37.764, -122.437), weight: 1},</v>
      </c>
      <c r="W4763" t="str">
        <f t="shared" si="446"/>
        <v>{location: new google.maps.LatLng(37.764, -122.437), weight: 0},</v>
      </c>
      <c r="X4763" t="str">
        <f t="shared" si="447"/>
        <v>{location: new google.maps.LatLng(37.764, -122.437), weight: 0},</v>
      </c>
      <c r="Y4763" t="str">
        <f t="shared" si="448"/>
        <v>{location: new google.maps.LatLng(37.764, -122.437), weight: 0},</v>
      </c>
    </row>
    <row r="4764" spans="1:25" x14ac:dyDescent="0.2">
      <c r="A4764">
        <v>37.764000000000003</v>
      </c>
      <c r="B4764">
        <v>-122.43600000000001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2</v>
      </c>
      <c r="J4764">
        <v>0</v>
      </c>
      <c r="K4764">
        <v>0</v>
      </c>
      <c r="L4764">
        <v>3</v>
      </c>
      <c r="M4764">
        <f>VLOOKUP(H4764,AE$2:$AJ$12,6,TRUE)</f>
        <v>8</v>
      </c>
      <c r="N4764">
        <f>VLOOKUP(I4764,AF$2:$AJ$12,5,TRUE)</f>
        <v>4</v>
      </c>
      <c r="O4764">
        <f>VLOOKUP(J4764,AG$2:$AJ$12,4,TRUE)</f>
        <v>0</v>
      </c>
      <c r="P4764">
        <f>VLOOKUP(K4764,AH$2:$AJ$12,3,TRUE)</f>
        <v>0</v>
      </c>
      <c r="Q4764">
        <f>VLOOKUP(L4764,AI$2:$AJ$12,2,TRUE)</f>
        <v>2</v>
      </c>
      <c r="T4764" t="str">
        <f t="shared" si="449"/>
        <v>Crimepoint.create(latitude:37.764, longitude:-122.436, drugdrink:8, misdemean:4, theft:0, violent:0, total:2, drugdrinkct:1, misdemeanct:2, theftct:0, violentct:0, totalct:3)</v>
      </c>
      <c r="U4764" t="str">
        <f t="shared" si="450"/>
        <v>{location: new google.maps.LatLng(37.764, -122.436), weight: 1},</v>
      </c>
      <c r="V4764" t="str">
        <f t="shared" si="445"/>
        <v>{location: new google.maps.LatLng(37.764, -122.436), weight: 0},</v>
      </c>
      <c r="W4764" t="str">
        <f t="shared" si="446"/>
        <v>{location: new google.maps.LatLng(37.764, -122.436), weight: 0},</v>
      </c>
      <c r="X4764" t="str">
        <f t="shared" si="447"/>
        <v>{location: new google.maps.LatLng(37.764, -122.436), weight: 0},</v>
      </c>
      <c r="Y4764" t="str">
        <f t="shared" si="448"/>
        <v>{location: new google.maps.LatLng(37.764, -122.436), weight: 0},</v>
      </c>
    </row>
    <row r="4765" spans="1:25" x14ac:dyDescent="0.2">
      <c r="A4765">
        <v>37.764000000000003</v>
      </c>
      <c r="B4765">
        <v>-122.435</v>
      </c>
      <c r="C4765">
        <v>0</v>
      </c>
      <c r="D4765">
        <v>1</v>
      </c>
      <c r="E4765">
        <v>3</v>
      </c>
      <c r="F4765">
        <v>0</v>
      </c>
      <c r="G4765">
        <v>2</v>
      </c>
      <c r="H4765">
        <v>0</v>
      </c>
      <c r="I4765">
        <v>6</v>
      </c>
      <c r="J4765">
        <v>17</v>
      </c>
      <c r="K4765">
        <v>0</v>
      </c>
      <c r="L4765">
        <v>23</v>
      </c>
      <c r="M4765">
        <f>VLOOKUP(H4765,AE$2:$AJ$12,6,TRUE)</f>
        <v>0</v>
      </c>
      <c r="N4765">
        <f>VLOOKUP(I4765,AF$2:$AJ$12,5,TRUE)</f>
        <v>7</v>
      </c>
      <c r="O4765">
        <f>VLOOKUP(J4765,AG$2:$AJ$12,4,TRUE)</f>
        <v>9</v>
      </c>
      <c r="P4765">
        <f>VLOOKUP(K4765,AH$2:$AJ$12,3,TRUE)</f>
        <v>0</v>
      </c>
      <c r="Q4765">
        <f>VLOOKUP(L4765,AI$2:$AJ$12,2,TRUE)</f>
        <v>8</v>
      </c>
      <c r="T4765" t="str">
        <f t="shared" si="449"/>
        <v>Crimepoint.create(latitude:37.764, longitude:-122.435, drugdrink:0, misdemean:7, theft:9, violent:0, total:8, drugdrinkct:0, misdemeanct:6, theftct:17, violentct:0, totalct:23)</v>
      </c>
      <c r="U4765" t="str">
        <f t="shared" si="450"/>
        <v>{location: new google.maps.LatLng(37.764, -122.435), weight: 0},</v>
      </c>
      <c r="V4765" t="str">
        <f t="shared" si="445"/>
        <v>{location: new google.maps.LatLng(37.764, -122.435), weight: 1},</v>
      </c>
      <c r="W4765" t="str">
        <f t="shared" si="446"/>
        <v>{location: new google.maps.LatLng(37.764, -122.435), weight: 3},</v>
      </c>
      <c r="X4765" t="str">
        <f t="shared" si="447"/>
        <v>{location: new google.maps.LatLng(37.764, -122.435), weight: 0},</v>
      </c>
      <c r="Y4765" t="str">
        <f t="shared" si="448"/>
        <v>{location: new google.maps.LatLng(37.764, -122.435), weight: 2},</v>
      </c>
    </row>
    <row r="4766" spans="1:25" x14ac:dyDescent="0.2">
      <c r="A4766">
        <v>37.764000000000003</v>
      </c>
      <c r="B4766">
        <v>-122.434</v>
      </c>
      <c r="C4766">
        <v>1</v>
      </c>
      <c r="D4766">
        <v>2</v>
      </c>
      <c r="E4766">
        <v>2</v>
      </c>
      <c r="F4766">
        <v>1</v>
      </c>
      <c r="G4766">
        <v>2</v>
      </c>
      <c r="H4766">
        <v>1</v>
      </c>
      <c r="I4766">
        <v>9</v>
      </c>
      <c r="J4766">
        <v>14</v>
      </c>
      <c r="K4766">
        <v>1</v>
      </c>
      <c r="L4766">
        <v>25</v>
      </c>
      <c r="M4766">
        <f>VLOOKUP(H4766,AE$2:$AJ$12,6,TRUE)</f>
        <v>8</v>
      </c>
      <c r="N4766">
        <f>VLOOKUP(I4766,AF$2:$AJ$12,5,TRUE)</f>
        <v>7</v>
      </c>
      <c r="O4766">
        <f>VLOOKUP(J4766,AG$2:$AJ$12,4,TRUE)</f>
        <v>8</v>
      </c>
      <c r="P4766">
        <f>VLOOKUP(K4766,AH$2:$AJ$12,3,TRUE)</f>
        <v>7</v>
      </c>
      <c r="Q4766">
        <f>VLOOKUP(L4766,AI$2:$AJ$12,2,TRUE)</f>
        <v>8</v>
      </c>
      <c r="T4766" t="str">
        <f t="shared" si="449"/>
        <v>Crimepoint.create(latitude:37.764, longitude:-122.434, drugdrink:8, misdemean:7, theft:8, violent:7, total:8, drugdrinkct:1, misdemeanct:9, theftct:14, violentct:1, totalct:25)</v>
      </c>
      <c r="U4766" t="str">
        <f t="shared" si="450"/>
        <v>{location: new google.maps.LatLng(37.764, -122.434), weight: 1},</v>
      </c>
      <c r="V4766" t="str">
        <f t="shared" si="445"/>
        <v>{location: new google.maps.LatLng(37.764, -122.434), weight: 2},</v>
      </c>
      <c r="W4766" t="str">
        <f t="shared" si="446"/>
        <v>{location: new google.maps.LatLng(37.764, -122.434), weight: 2},</v>
      </c>
      <c r="X4766" t="str">
        <f t="shared" si="447"/>
        <v>{location: new google.maps.LatLng(37.764, -122.434), weight: 1},</v>
      </c>
      <c r="Y4766" t="str">
        <f t="shared" si="448"/>
        <v>{location: new google.maps.LatLng(37.764, -122.434), weight: 2},</v>
      </c>
    </row>
    <row r="4767" spans="1:25" x14ac:dyDescent="0.2">
      <c r="A4767">
        <v>37.764000000000003</v>
      </c>
      <c r="B4767">
        <v>-122.43300000000001</v>
      </c>
      <c r="C4767">
        <v>2</v>
      </c>
      <c r="D4767">
        <v>5</v>
      </c>
      <c r="E4767">
        <v>1</v>
      </c>
      <c r="F4767">
        <v>7</v>
      </c>
      <c r="G4767">
        <v>3</v>
      </c>
      <c r="H4767">
        <v>3</v>
      </c>
      <c r="I4767">
        <v>22</v>
      </c>
      <c r="J4767">
        <v>8</v>
      </c>
      <c r="K4767">
        <v>10</v>
      </c>
      <c r="L4767">
        <v>43</v>
      </c>
      <c r="M4767">
        <f>VLOOKUP(H4767,AE$2:$AJ$12,6,TRUE)</f>
        <v>9</v>
      </c>
      <c r="N4767">
        <f>VLOOKUP(I4767,AF$2:$AJ$12,5,TRUE)</f>
        <v>9</v>
      </c>
      <c r="O4767">
        <f>VLOOKUP(J4767,AG$2:$AJ$12,4,TRUE)</f>
        <v>8</v>
      </c>
      <c r="P4767">
        <f>VLOOKUP(K4767,AH$2:$AJ$12,3,TRUE)</f>
        <v>9</v>
      </c>
      <c r="Q4767">
        <f>VLOOKUP(L4767,AI$2:$AJ$12,2,TRUE)</f>
        <v>9</v>
      </c>
      <c r="T4767" t="str">
        <f t="shared" si="449"/>
        <v>Crimepoint.create(latitude:37.764, longitude:-122.433, drugdrink:9, misdemean:9, theft:8, violent:9, total:9, drugdrinkct:3, misdemeanct:22, theftct:8, violentct:10, totalct:43)</v>
      </c>
      <c r="U4767" t="str">
        <f t="shared" si="450"/>
        <v>{location: new google.maps.LatLng(37.764, -122.433), weight: 2},</v>
      </c>
      <c r="V4767" t="str">
        <f t="shared" si="445"/>
        <v>{location: new google.maps.LatLng(37.764, -122.433), weight: 5},</v>
      </c>
      <c r="W4767" t="str">
        <f t="shared" si="446"/>
        <v>{location: new google.maps.LatLng(37.764, -122.433), weight: 1},</v>
      </c>
      <c r="X4767" t="str">
        <f t="shared" si="447"/>
        <v>{location: new google.maps.LatLng(37.764, -122.433), weight: 7},</v>
      </c>
      <c r="Y4767" t="str">
        <f t="shared" si="448"/>
        <v>{location: new google.maps.LatLng(37.764, -122.433), weight: 3},</v>
      </c>
    </row>
    <row r="4768" spans="1:25" x14ac:dyDescent="0.2">
      <c r="A4768">
        <v>37.764000000000003</v>
      </c>
      <c r="B4768">
        <v>-122.432</v>
      </c>
      <c r="C4768">
        <v>4</v>
      </c>
      <c r="D4768">
        <v>8</v>
      </c>
      <c r="E4768">
        <v>2</v>
      </c>
      <c r="F4768">
        <v>4</v>
      </c>
      <c r="G4768">
        <v>5</v>
      </c>
      <c r="H4768">
        <v>6</v>
      </c>
      <c r="I4768">
        <v>35</v>
      </c>
      <c r="J4768">
        <v>11</v>
      </c>
      <c r="K4768">
        <v>5</v>
      </c>
      <c r="L4768">
        <v>57</v>
      </c>
      <c r="M4768">
        <f>VLOOKUP(H4768,AE$2:$AJ$12,6,TRUE)</f>
        <v>9</v>
      </c>
      <c r="N4768">
        <f>VLOOKUP(I4768,AF$2:$AJ$12,5,TRUE)</f>
        <v>9</v>
      </c>
      <c r="O4768">
        <f>VLOOKUP(J4768,AG$2:$AJ$12,4,TRUE)</f>
        <v>8</v>
      </c>
      <c r="P4768">
        <f>VLOOKUP(K4768,AH$2:$AJ$12,3,TRUE)</f>
        <v>9</v>
      </c>
      <c r="Q4768">
        <f>VLOOKUP(L4768,AI$2:$AJ$12,2,TRUE)</f>
        <v>9</v>
      </c>
      <c r="T4768" t="str">
        <f t="shared" si="449"/>
        <v>Crimepoint.create(latitude:37.764, longitude:-122.432, drugdrink:9, misdemean:9, theft:8, violent:9, total:9, drugdrinkct:6, misdemeanct:35, theftct:11, violentct:5, totalct:57)</v>
      </c>
      <c r="U4768" t="str">
        <f t="shared" si="450"/>
        <v>{location: new google.maps.LatLng(37.764, -122.432), weight: 4},</v>
      </c>
      <c r="V4768" t="str">
        <f t="shared" si="445"/>
        <v>{location: new google.maps.LatLng(37.764, -122.432), weight: 8},</v>
      </c>
      <c r="W4768" t="str">
        <f t="shared" si="446"/>
        <v>{location: new google.maps.LatLng(37.764, -122.432), weight: 2},</v>
      </c>
      <c r="X4768" t="str">
        <f t="shared" si="447"/>
        <v>{location: new google.maps.LatLng(37.764, -122.432), weight: 4},</v>
      </c>
      <c r="Y4768" t="str">
        <f t="shared" si="448"/>
        <v>{location: new google.maps.LatLng(37.764, -122.432), weight: 5},</v>
      </c>
    </row>
    <row r="4769" spans="1:25" x14ac:dyDescent="0.2">
      <c r="A4769">
        <v>37.764000000000003</v>
      </c>
      <c r="B4769">
        <v>-122.431</v>
      </c>
      <c r="C4769">
        <v>0</v>
      </c>
      <c r="D4769">
        <v>4</v>
      </c>
      <c r="E4769">
        <v>2</v>
      </c>
      <c r="F4769">
        <v>5</v>
      </c>
      <c r="G4769">
        <v>3</v>
      </c>
      <c r="H4769">
        <v>0</v>
      </c>
      <c r="I4769">
        <v>17</v>
      </c>
      <c r="J4769">
        <v>13</v>
      </c>
      <c r="K4769">
        <v>7</v>
      </c>
      <c r="L4769">
        <v>37</v>
      </c>
      <c r="M4769">
        <f>VLOOKUP(H4769,AE$2:$AJ$12,6,TRUE)</f>
        <v>0</v>
      </c>
      <c r="N4769">
        <f>VLOOKUP(I4769,AF$2:$AJ$12,5,TRUE)</f>
        <v>8</v>
      </c>
      <c r="O4769">
        <f>VLOOKUP(J4769,AG$2:$AJ$12,4,TRUE)</f>
        <v>8</v>
      </c>
      <c r="P4769">
        <f>VLOOKUP(K4769,AH$2:$AJ$12,3,TRUE)</f>
        <v>9</v>
      </c>
      <c r="Q4769">
        <f>VLOOKUP(L4769,AI$2:$AJ$12,2,TRUE)</f>
        <v>8</v>
      </c>
      <c r="T4769" t="str">
        <f t="shared" si="449"/>
        <v>Crimepoint.create(latitude:37.764, longitude:-122.431, drugdrink:0, misdemean:8, theft:8, violent:9, total:8, drugdrinkct:0, misdemeanct:17, theftct:13, violentct:7, totalct:37)</v>
      </c>
      <c r="U4769" t="str">
        <f t="shared" si="450"/>
        <v>{location: new google.maps.LatLng(37.764, -122.431), weight: 0},</v>
      </c>
      <c r="V4769" t="str">
        <f t="shared" si="445"/>
        <v>{location: new google.maps.LatLng(37.764, -122.431), weight: 4},</v>
      </c>
      <c r="W4769" t="str">
        <f t="shared" si="446"/>
        <v>{location: new google.maps.LatLng(37.764, -122.431), weight: 2},</v>
      </c>
      <c r="X4769" t="str">
        <f t="shared" si="447"/>
        <v>{location: new google.maps.LatLng(37.764, -122.431), weight: 5},</v>
      </c>
      <c r="Y4769" t="str">
        <f t="shared" si="448"/>
        <v>{location: new google.maps.LatLng(37.764, -122.431), weight: 3},</v>
      </c>
    </row>
    <row r="4770" spans="1:25" x14ac:dyDescent="0.2">
      <c r="A4770">
        <v>37.764000000000003</v>
      </c>
      <c r="B4770">
        <v>-122.43</v>
      </c>
      <c r="C4770">
        <v>1</v>
      </c>
      <c r="D4770">
        <v>2</v>
      </c>
      <c r="E4770">
        <v>1</v>
      </c>
      <c r="F4770">
        <v>0</v>
      </c>
      <c r="G4770">
        <v>1</v>
      </c>
      <c r="H4770">
        <v>1</v>
      </c>
      <c r="I4770">
        <v>10</v>
      </c>
      <c r="J4770">
        <v>4</v>
      </c>
      <c r="K4770">
        <v>0</v>
      </c>
      <c r="L4770">
        <v>15</v>
      </c>
      <c r="M4770">
        <f>VLOOKUP(H4770,AE$2:$AJ$12,6,TRUE)</f>
        <v>8</v>
      </c>
      <c r="N4770">
        <f>VLOOKUP(I4770,AF$2:$AJ$12,5,TRUE)</f>
        <v>8</v>
      </c>
      <c r="O4770">
        <f>VLOOKUP(J4770,AG$2:$AJ$12,4,TRUE)</f>
        <v>6</v>
      </c>
      <c r="P4770">
        <f>VLOOKUP(K4770,AH$2:$AJ$12,3,TRUE)</f>
        <v>0</v>
      </c>
      <c r="Q4770">
        <f>VLOOKUP(L4770,AI$2:$AJ$12,2,TRUE)</f>
        <v>7</v>
      </c>
      <c r="T4770" t="str">
        <f t="shared" si="449"/>
        <v>Crimepoint.create(latitude:37.764, longitude:-122.43, drugdrink:8, misdemean:8, theft:6, violent:0, total:7, drugdrinkct:1, misdemeanct:10, theftct:4, violentct:0, totalct:15)</v>
      </c>
      <c r="U4770" t="str">
        <f t="shared" si="450"/>
        <v>{location: new google.maps.LatLng(37.764, -122.43), weight: 1},</v>
      </c>
      <c r="V4770" t="str">
        <f t="shared" si="445"/>
        <v>{location: new google.maps.LatLng(37.764, -122.43), weight: 2},</v>
      </c>
      <c r="W4770" t="str">
        <f t="shared" si="446"/>
        <v>{location: new google.maps.LatLng(37.764, -122.43), weight: 1},</v>
      </c>
      <c r="X4770" t="str">
        <f t="shared" si="447"/>
        <v>{location: new google.maps.LatLng(37.764, -122.43), weight: 0},</v>
      </c>
      <c r="Y4770" t="str">
        <f t="shared" si="448"/>
        <v>{location: new google.maps.LatLng(37.764, -122.43), weight: 1},</v>
      </c>
    </row>
    <row r="4771" spans="1:25" x14ac:dyDescent="0.2">
      <c r="A4771">
        <v>37.764000000000003</v>
      </c>
      <c r="B4771">
        <v>-122.429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6</v>
      </c>
      <c r="J4771">
        <v>4</v>
      </c>
      <c r="K4771">
        <v>1</v>
      </c>
      <c r="L4771">
        <v>12</v>
      </c>
      <c r="M4771">
        <f>VLOOKUP(H4771,AE$2:$AJ$12,6,TRUE)</f>
        <v>8</v>
      </c>
      <c r="N4771">
        <f>VLOOKUP(I4771,AF$2:$AJ$12,5,TRUE)</f>
        <v>7</v>
      </c>
      <c r="O4771">
        <f>VLOOKUP(J4771,AG$2:$AJ$12,4,TRUE)</f>
        <v>6</v>
      </c>
      <c r="P4771">
        <f>VLOOKUP(K4771,AH$2:$AJ$12,3,TRUE)</f>
        <v>7</v>
      </c>
      <c r="Q4771">
        <f>VLOOKUP(L4771,AI$2:$AJ$12,2,TRUE)</f>
        <v>6</v>
      </c>
      <c r="T4771" t="str">
        <f t="shared" si="449"/>
        <v>Crimepoint.create(latitude:37.764, longitude:-122.429, drugdrink:8, misdemean:7, theft:6, violent:7, total:6, drugdrinkct:1, misdemeanct:6, theftct:4, violentct:1, totalct:12)</v>
      </c>
      <c r="U4771" t="str">
        <f t="shared" si="450"/>
        <v>{location: new google.maps.LatLng(37.764, -122.429), weight: 1},</v>
      </c>
      <c r="V4771" t="str">
        <f t="shared" si="445"/>
        <v>{location: new google.maps.LatLng(37.764, -122.429), weight: 1},</v>
      </c>
      <c r="W4771" t="str">
        <f t="shared" si="446"/>
        <v>{location: new google.maps.LatLng(37.764, -122.429), weight: 1},</v>
      </c>
      <c r="X4771" t="str">
        <f t="shared" si="447"/>
        <v>{location: new google.maps.LatLng(37.764, -122.429), weight: 1},</v>
      </c>
      <c r="Y4771" t="str">
        <f t="shared" si="448"/>
        <v>{location: new google.maps.LatLng(37.764, -122.429), weight: 1},</v>
      </c>
    </row>
    <row r="4772" spans="1:25" x14ac:dyDescent="0.2">
      <c r="A4772">
        <v>37.764000000000003</v>
      </c>
      <c r="B4772">
        <v>-122.428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f>VLOOKUP(H4772,AE$2:$AJ$12,6,TRUE)</f>
        <v>0</v>
      </c>
      <c r="N4772">
        <f>VLOOKUP(I4772,AF$2:$AJ$12,5,TRUE)</f>
        <v>0</v>
      </c>
      <c r="O4772">
        <f>VLOOKUP(J4772,AG$2:$AJ$12,4,TRUE)</f>
        <v>0</v>
      </c>
      <c r="P4772">
        <f>VLOOKUP(K4772,AH$2:$AJ$12,3,TRUE)</f>
        <v>7</v>
      </c>
      <c r="Q4772">
        <f>VLOOKUP(L4772,AI$2:$AJ$12,2,TRUE)</f>
        <v>0</v>
      </c>
      <c r="T4772" t="str">
        <f t="shared" si="449"/>
        <v>Crimepoint.create(latitude:37.764, longitude:-122.428, drugdrink:0, misdemean:0, theft:0, violent:7, total:0, drugdrinkct:0, misdemeanct:0, theftct:0, violentct:1, totalct:1)</v>
      </c>
      <c r="U4772" t="str">
        <f t="shared" si="450"/>
        <v>{location: new google.maps.LatLng(37.764, -122.428), weight: 0},</v>
      </c>
      <c r="V4772" t="str">
        <f t="shared" si="445"/>
        <v>{location: new google.maps.LatLng(37.764, -122.428), weight: 0},</v>
      </c>
      <c r="W4772" t="str">
        <f t="shared" si="446"/>
        <v>{location: new google.maps.LatLng(37.764, -122.428), weight: 0},</v>
      </c>
      <c r="X4772" t="str">
        <f t="shared" si="447"/>
        <v>{location: new google.maps.LatLng(37.764, -122.428), weight: 1},</v>
      </c>
      <c r="Y4772" t="str">
        <f t="shared" si="448"/>
        <v>{location: new google.maps.LatLng(37.764, -122.428), weight: 0},</v>
      </c>
    </row>
    <row r="4773" spans="1:25" x14ac:dyDescent="0.2">
      <c r="A4773">
        <v>37.764000000000003</v>
      </c>
      <c r="B4773">
        <v>-122.42700000000001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f>VLOOKUP(H4773,AE$2:$AJ$12,6,TRUE)</f>
        <v>0</v>
      </c>
      <c r="N4773">
        <f>VLOOKUP(I4773,AF$2:$AJ$12,5,TRUE)</f>
        <v>2</v>
      </c>
      <c r="O4773">
        <f>VLOOKUP(J4773,AG$2:$AJ$12,4,TRUE)</f>
        <v>0</v>
      </c>
      <c r="P4773">
        <f>VLOOKUP(K4773,AH$2:$AJ$12,3,TRUE)</f>
        <v>0</v>
      </c>
      <c r="Q4773">
        <f>VLOOKUP(L4773,AI$2:$AJ$12,2,TRUE)</f>
        <v>0</v>
      </c>
      <c r="T4773" t="str">
        <f t="shared" si="449"/>
        <v>Crimepoint.create(latitude:37.764, longitude:-122.427, drugdrink:0, misdemean:2, theft:0, violent:0, total:0, drugdrinkct:0, misdemeanct:1, theftct:0, violentct:0, totalct:1)</v>
      </c>
      <c r="U4773" t="str">
        <f t="shared" si="450"/>
        <v>{location: new google.maps.LatLng(37.764, -122.427), weight: 0},</v>
      </c>
      <c r="V4773" t="str">
        <f t="shared" si="445"/>
        <v>{location: new google.maps.LatLng(37.764, -122.427), weight: 0},</v>
      </c>
      <c r="W4773" t="str">
        <f t="shared" si="446"/>
        <v>{location: new google.maps.LatLng(37.764, -122.427), weight: 0},</v>
      </c>
      <c r="X4773" t="str">
        <f t="shared" si="447"/>
        <v>{location: new google.maps.LatLng(37.764, -122.427), weight: 0},</v>
      </c>
      <c r="Y4773" t="str">
        <f t="shared" si="448"/>
        <v>{location: new google.maps.LatLng(37.764, -122.427), weight: 0},</v>
      </c>
    </row>
    <row r="4774" spans="1:25" x14ac:dyDescent="0.2">
      <c r="A4774">
        <v>37.764000000000003</v>
      </c>
      <c r="B4774">
        <v>-122.426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3</v>
      </c>
      <c r="J4774">
        <v>1</v>
      </c>
      <c r="K4774">
        <v>0</v>
      </c>
      <c r="L4774">
        <v>4</v>
      </c>
      <c r="M4774">
        <f>VLOOKUP(H4774,AE$2:$AJ$12,6,TRUE)</f>
        <v>0</v>
      </c>
      <c r="N4774">
        <f>VLOOKUP(I4774,AF$2:$AJ$12,5,TRUE)</f>
        <v>5</v>
      </c>
      <c r="O4774">
        <f>VLOOKUP(J4774,AG$2:$AJ$12,4,TRUE)</f>
        <v>3</v>
      </c>
      <c r="P4774">
        <f>VLOOKUP(K4774,AH$2:$AJ$12,3,TRUE)</f>
        <v>0</v>
      </c>
      <c r="Q4774">
        <f>VLOOKUP(L4774,AI$2:$AJ$12,2,TRUE)</f>
        <v>3</v>
      </c>
      <c r="T4774" t="str">
        <f t="shared" si="449"/>
        <v>Crimepoint.create(latitude:37.764, longitude:-122.426, drugdrink:0, misdemean:5, theft:3, violent:0, total:3, drugdrinkct:0, misdemeanct:3, theftct:1, violentct:0, totalct:4)</v>
      </c>
      <c r="U4774" t="str">
        <f t="shared" si="450"/>
        <v>{location: new google.maps.LatLng(37.764, -122.426), weight: 0},</v>
      </c>
      <c r="V4774" t="str">
        <f t="shared" si="445"/>
        <v>{location: new google.maps.LatLng(37.764, -122.426), weight: 1},</v>
      </c>
      <c r="W4774" t="str">
        <f t="shared" si="446"/>
        <v>{location: new google.maps.LatLng(37.764, -122.426), weight: 0},</v>
      </c>
      <c r="X4774" t="str">
        <f t="shared" si="447"/>
        <v>{location: new google.maps.LatLng(37.764, -122.426), weight: 0},</v>
      </c>
      <c r="Y4774" t="str">
        <f t="shared" si="448"/>
        <v>{location: new google.maps.LatLng(37.764, -122.426), weight: 0},</v>
      </c>
    </row>
    <row r="4775" spans="1:25" x14ac:dyDescent="0.2">
      <c r="A4775">
        <v>37.764000000000003</v>
      </c>
      <c r="B4775">
        <v>-122.42400000000001</v>
      </c>
      <c r="C4775">
        <v>0</v>
      </c>
      <c r="D4775">
        <v>1</v>
      </c>
      <c r="E4775">
        <v>3</v>
      </c>
      <c r="F4775">
        <v>3</v>
      </c>
      <c r="G4775">
        <v>3</v>
      </c>
      <c r="H4775">
        <v>0</v>
      </c>
      <c r="I4775">
        <v>6</v>
      </c>
      <c r="J4775">
        <v>23</v>
      </c>
      <c r="K4775">
        <v>4</v>
      </c>
      <c r="L4775">
        <v>33</v>
      </c>
      <c r="M4775">
        <f>VLOOKUP(H4775,AE$2:$AJ$12,6,TRUE)</f>
        <v>0</v>
      </c>
      <c r="N4775">
        <f>VLOOKUP(I4775,AF$2:$AJ$12,5,TRUE)</f>
        <v>7</v>
      </c>
      <c r="O4775">
        <f>VLOOKUP(J4775,AG$2:$AJ$12,4,TRUE)</f>
        <v>9</v>
      </c>
      <c r="P4775">
        <f>VLOOKUP(K4775,AH$2:$AJ$12,3,TRUE)</f>
        <v>8</v>
      </c>
      <c r="Q4775">
        <f>VLOOKUP(L4775,AI$2:$AJ$12,2,TRUE)</f>
        <v>8</v>
      </c>
      <c r="T4775" t="str">
        <f t="shared" si="449"/>
        <v>Crimepoint.create(latitude:37.764, longitude:-122.424, drugdrink:0, misdemean:7, theft:9, violent:8, total:8, drugdrinkct:0, misdemeanct:6, theftct:23, violentct:4, totalct:33)</v>
      </c>
      <c r="U4775" t="str">
        <f t="shared" si="450"/>
        <v>{location: new google.maps.LatLng(37.764, -122.424), weight: 0},</v>
      </c>
      <c r="V4775" t="str">
        <f t="shared" si="445"/>
        <v>{location: new google.maps.LatLng(37.764, -122.424), weight: 1},</v>
      </c>
      <c r="W4775" t="str">
        <f t="shared" si="446"/>
        <v>{location: new google.maps.LatLng(37.764, -122.424), weight: 3},</v>
      </c>
      <c r="X4775" t="str">
        <f t="shared" si="447"/>
        <v>{location: new google.maps.LatLng(37.764, -122.424), weight: 3},</v>
      </c>
      <c r="Y4775" t="str">
        <f t="shared" si="448"/>
        <v>{location: new google.maps.LatLng(37.764, -122.424), weight: 3},</v>
      </c>
    </row>
    <row r="4776" spans="1:25" x14ac:dyDescent="0.2">
      <c r="A4776">
        <v>37.764000000000003</v>
      </c>
      <c r="B4776">
        <v>-122.423</v>
      </c>
      <c r="C4776">
        <v>0</v>
      </c>
      <c r="D4776">
        <v>3</v>
      </c>
      <c r="E4776">
        <v>0</v>
      </c>
      <c r="F4776">
        <v>8</v>
      </c>
      <c r="G4776">
        <v>2</v>
      </c>
      <c r="H4776">
        <v>0</v>
      </c>
      <c r="I4776">
        <v>13</v>
      </c>
      <c r="J4776">
        <v>3</v>
      </c>
      <c r="K4776">
        <v>11</v>
      </c>
      <c r="L4776">
        <v>27</v>
      </c>
      <c r="M4776">
        <f>VLOOKUP(H4776,AE$2:$AJ$12,6,TRUE)</f>
        <v>0</v>
      </c>
      <c r="N4776">
        <f>VLOOKUP(I4776,AF$2:$AJ$12,5,TRUE)</f>
        <v>8</v>
      </c>
      <c r="O4776">
        <f>VLOOKUP(J4776,AG$2:$AJ$12,4,TRUE)</f>
        <v>5</v>
      </c>
      <c r="P4776">
        <f>VLOOKUP(K4776,AH$2:$AJ$12,3,TRUE)</f>
        <v>9</v>
      </c>
      <c r="Q4776">
        <f>VLOOKUP(L4776,AI$2:$AJ$12,2,TRUE)</f>
        <v>8</v>
      </c>
      <c r="T4776" t="str">
        <f t="shared" si="449"/>
        <v>Crimepoint.create(latitude:37.764, longitude:-122.423, drugdrink:0, misdemean:8, theft:5, violent:9, total:8, drugdrinkct:0, misdemeanct:13, theftct:3, violentct:11, totalct:27)</v>
      </c>
      <c r="U4776" t="str">
        <f t="shared" si="450"/>
        <v>{location: new google.maps.LatLng(37.764, -122.423), weight: 0},</v>
      </c>
      <c r="V4776" t="str">
        <f t="shared" si="445"/>
        <v>{location: new google.maps.LatLng(37.764, -122.423), weight: 3},</v>
      </c>
      <c r="W4776" t="str">
        <f t="shared" si="446"/>
        <v>{location: new google.maps.LatLng(37.764, -122.423), weight: 0},</v>
      </c>
      <c r="X4776" t="str">
        <f t="shared" si="447"/>
        <v>{location: new google.maps.LatLng(37.764, -122.423), weight: 8},</v>
      </c>
      <c r="Y4776" t="str">
        <f t="shared" si="448"/>
        <v>{location: new google.maps.LatLng(37.764, -122.423), weight: 2},</v>
      </c>
    </row>
    <row r="4777" spans="1:25" x14ac:dyDescent="0.2">
      <c r="A4777">
        <v>37.764000000000003</v>
      </c>
      <c r="B4777">
        <v>-122.422</v>
      </c>
      <c r="C4777">
        <v>2</v>
      </c>
      <c r="D4777">
        <v>8</v>
      </c>
      <c r="E4777">
        <v>2</v>
      </c>
      <c r="F4777">
        <v>9</v>
      </c>
      <c r="G4777">
        <v>5</v>
      </c>
      <c r="H4777">
        <v>3</v>
      </c>
      <c r="I4777">
        <v>34</v>
      </c>
      <c r="J4777">
        <v>16</v>
      </c>
      <c r="K4777">
        <v>12</v>
      </c>
      <c r="L4777">
        <v>65</v>
      </c>
      <c r="M4777">
        <f>VLOOKUP(H4777,AE$2:$AJ$12,6,TRUE)</f>
        <v>9</v>
      </c>
      <c r="N4777">
        <f>VLOOKUP(I4777,AF$2:$AJ$12,5,TRUE)</f>
        <v>9</v>
      </c>
      <c r="O4777">
        <f>VLOOKUP(J4777,AG$2:$AJ$12,4,TRUE)</f>
        <v>9</v>
      </c>
      <c r="P4777">
        <f>VLOOKUP(K4777,AH$2:$AJ$12,3,TRUE)</f>
        <v>9</v>
      </c>
      <c r="Q4777">
        <f>VLOOKUP(L4777,AI$2:$AJ$12,2,TRUE)</f>
        <v>9</v>
      </c>
      <c r="T4777" t="str">
        <f t="shared" si="449"/>
        <v>Crimepoint.create(latitude:37.764, longitude:-122.422, drugdrink:9, misdemean:9, theft:9, violent:9, total:9, drugdrinkct:3, misdemeanct:34, theftct:16, violentct:12, totalct:65)</v>
      </c>
      <c r="U4777" t="str">
        <f t="shared" si="450"/>
        <v>{location: new google.maps.LatLng(37.764, -122.422), weight: 2},</v>
      </c>
      <c r="V4777" t="str">
        <f t="shared" si="445"/>
        <v>{location: new google.maps.LatLng(37.764, -122.422), weight: 8},</v>
      </c>
      <c r="W4777" t="str">
        <f t="shared" si="446"/>
        <v>{location: new google.maps.LatLng(37.764, -122.422), weight: 2},</v>
      </c>
      <c r="X4777" t="str">
        <f t="shared" si="447"/>
        <v>{location: new google.maps.LatLng(37.764, -122.422), weight: 9},</v>
      </c>
      <c r="Y4777" t="str">
        <f t="shared" si="448"/>
        <v>{location: new google.maps.LatLng(37.764, -122.422), weight: 5},</v>
      </c>
    </row>
    <row r="4778" spans="1:25" x14ac:dyDescent="0.2">
      <c r="A4778">
        <v>37.764000000000003</v>
      </c>
      <c r="B4778">
        <v>-122.42100000000001</v>
      </c>
      <c r="C4778">
        <v>3</v>
      </c>
      <c r="D4778">
        <v>2</v>
      </c>
      <c r="E4778">
        <v>2</v>
      </c>
      <c r="F4778">
        <v>7</v>
      </c>
      <c r="G4778">
        <v>3</v>
      </c>
      <c r="H4778">
        <v>4</v>
      </c>
      <c r="I4778">
        <v>10</v>
      </c>
      <c r="J4778">
        <v>11</v>
      </c>
      <c r="K4778">
        <v>9</v>
      </c>
      <c r="L4778">
        <v>34</v>
      </c>
      <c r="M4778">
        <f>VLOOKUP(H4778,AE$2:$AJ$12,6,TRUE)</f>
        <v>9</v>
      </c>
      <c r="N4778">
        <f>VLOOKUP(I4778,AF$2:$AJ$12,5,TRUE)</f>
        <v>8</v>
      </c>
      <c r="O4778">
        <f>VLOOKUP(J4778,AG$2:$AJ$12,4,TRUE)</f>
        <v>8</v>
      </c>
      <c r="P4778">
        <f>VLOOKUP(K4778,AH$2:$AJ$12,3,TRUE)</f>
        <v>9</v>
      </c>
      <c r="Q4778">
        <f>VLOOKUP(L4778,AI$2:$AJ$12,2,TRUE)</f>
        <v>8</v>
      </c>
      <c r="T4778" t="str">
        <f t="shared" si="449"/>
        <v>Crimepoint.create(latitude:37.764, longitude:-122.421, drugdrink:9, misdemean:8, theft:8, violent:9, total:8, drugdrinkct:4, misdemeanct:10, theftct:11, violentct:9, totalct:34)</v>
      </c>
      <c r="U4778" t="str">
        <f t="shared" si="450"/>
        <v>{location: new google.maps.LatLng(37.764, -122.421), weight: 3},</v>
      </c>
      <c r="V4778" t="str">
        <f t="shared" si="445"/>
        <v>{location: new google.maps.LatLng(37.764, -122.421), weight: 2},</v>
      </c>
      <c r="W4778" t="str">
        <f t="shared" si="446"/>
        <v>{location: new google.maps.LatLng(37.764, -122.421), weight: 2},</v>
      </c>
      <c r="X4778" t="str">
        <f t="shared" si="447"/>
        <v>{location: new google.maps.LatLng(37.764, -122.421), weight: 7},</v>
      </c>
      <c r="Y4778" t="str">
        <f t="shared" si="448"/>
        <v>{location: new google.maps.LatLng(37.764, -122.421), weight: 3},</v>
      </c>
    </row>
    <row r="4779" spans="1:25" x14ac:dyDescent="0.2">
      <c r="A4779">
        <v>37.764000000000003</v>
      </c>
      <c r="B4779">
        <v>-122.42</v>
      </c>
      <c r="C4779">
        <v>27</v>
      </c>
      <c r="D4779">
        <v>40</v>
      </c>
      <c r="E4779">
        <v>11</v>
      </c>
      <c r="F4779">
        <v>32</v>
      </c>
      <c r="G4779">
        <v>27</v>
      </c>
      <c r="H4779">
        <v>41</v>
      </c>
      <c r="I4779">
        <v>181</v>
      </c>
      <c r="J4779">
        <v>76</v>
      </c>
      <c r="K4779">
        <v>43</v>
      </c>
      <c r="L4779">
        <v>341</v>
      </c>
      <c r="M4779">
        <f>VLOOKUP(H4779,AE$2:$AJ$12,6,TRUE)</f>
        <v>9</v>
      </c>
      <c r="N4779">
        <f>VLOOKUP(I4779,AF$2:$AJ$12,5,TRUE)</f>
        <v>9</v>
      </c>
      <c r="O4779">
        <f>VLOOKUP(J4779,AG$2:$AJ$12,4,TRUE)</f>
        <v>9</v>
      </c>
      <c r="P4779">
        <f>VLOOKUP(K4779,AH$2:$AJ$12,3,TRUE)</f>
        <v>9</v>
      </c>
      <c r="Q4779">
        <f>VLOOKUP(L4779,AI$2:$AJ$12,2,TRUE)</f>
        <v>9</v>
      </c>
      <c r="T4779" t="str">
        <f t="shared" si="449"/>
        <v>Crimepoint.create(latitude:37.764, longitude:-122.42, drugdrink:9, misdemean:9, theft:9, violent:9, total:9, drugdrinkct:41, misdemeanct:181, theftct:76, violentct:43, totalct:341)</v>
      </c>
      <c r="U4779" t="str">
        <f t="shared" si="450"/>
        <v>{location: new google.maps.LatLng(37.764, -122.42), weight: 27},</v>
      </c>
      <c r="V4779" t="str">
        <f t="shared" si="445"/>
        <v>{location: new google.maps.LatLng(37.764, -122.42), weight: 40},</v>
      </c>
      <c r="W4779" t="str">
        <f t="shared" si="446"/>
        <v>{location: new google.maps.LatLng(37.764, -122.42), weight: 11},</v>
      </c>
      <c r="X4779" t="str">
        <f t="shared" si="447"/>
        <v>{location: new google.maps.LatLng(37.764, -122.42), weight: 32},</v>
      </c>
      <c r="Y4779" t="str">
        <f t="shared" si="448"/>
        <v>{location: new google.maps.LatLng(37.764, -122.42), weight: 27},</v>
      </c>
    </row>
    <row r="4780" spans="1:25" x14ac:dyDescent="0.2">
      <c r="A4780">
        <v>37.764000000000003</v>
      </c>
      <c r="B4780">
        <v>-122.419</v>
      </c>
      <c r="C4780">
        <v>2</v>
      </c>
      <c r="D4780">
        <v>9</v>
      </c>
      <c r="E4780">
        <v>2</v>
      </c>
      <c r="F4780">
        <v>10</v>
      </c>
      <c r="G4780">
        <v>6</v>
      </c>
      <c r="H4780">
        <v>3</v>
      </c>
      <c r="I4780">
        <v>40</v>
      </c>
      <c r="J4780">
        <v>14</v>
      </c>
      <c r="K4780">
        <v>13</v>
      </c>
      <c r="L4780">
        <v>70</v>
      </c>
      <c r="M4780">
        <f>VLOOKUP(H4780,AE$2:$AJ$12,6,TRUE)</f>
        <v>9</v>
      </c>
      <c r="N4780">
        <f>VLOOKUP(I4780,AF$2:$AJ$12,5,TRUE)</f>
        <v>9</v>
      </c>
      <c r="O4780">
        <f>VLOOKUP(J4780,AG$2:$AJ$12,4,TRUE)</f>
        <v>8</v>
      </c>
      <c r="P4780">
        <f>VLOOKUP(K4780,AH$2:$AJ$12,3,TRUE)</f>
        <v>9</v>
      </c>
      <c r="Q4780">
        <f>VLOOKUP(L4780,AI$2:$AJ$12,2,TRUE)</f>
        <v>9</v>
      </c>
      <c r="T4780" t="str">
        <f t="shared" si="449"/>
        <v>Crimepoint.create(latitude:37.764, longitude:-122.419, drugdrink:9, misdemean:9, theft:8, violent:9, total:9, drugdrinkct:3, misdemeanct:40, theftct:14, violentct:13, totalct:70)</v>
      </c>
      <c r="U4780" t="str">
        <f t="shared" si="450"/>
        <v>{location: new google.maps.LatLng(37.764, -122.419), weight: 2},</v>
      </c>
      <c r="V4780" t="str">
        <f t="shared" si="445"/>
        <v>{location: new google.maps.LatLng(37.764, -122.419), weight: 9},</v>
      </c>
      <c r="W4780" t="str">
        <f t="shared" si="446"/>
        <v>{location: new google.maps.LatLng(37.764, -122.419), weight: 2},</v>
      </c>
      <c r="X4780" t="str">
        <f t="shared" si="447"/>
        <v>{location: new google.maps.LatLng(37.764, -122.419), weight: 10},</v>
      </c>
      <c r="Y4780" t="str">
        <f t="shared" si="448"/>
        <v>{location: new google.maps.LatLng(37.764, -122.419), weight: 6},</v>
      </c>
    </row>
    <row r="4781" spans="1:25" x14ac:dyDescent="0.2">
      <c r="A4781">
        <v>37.764000000000003</v>
      </c>
      <c r="B4781">
        <v>-122.41800000000001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2</v>
      </c>
      <c r="J4781">
        <v>2</v>
      </c>
      <c r="K4781">
        <v>2</v>
      </c>
      <c r="L4781">
        <v>6</v>
      </c>
      <c r="M4781">
        <f>VLOOKUP(H4781,AE$2:$AJ$12,6,TRUE)</f>
        <v>0</v>
      </c>
      <c r="N4781">
        <f>VLOOKUP(I4781,AF$2:$AJ$12,5,TRUE)</f>
        <v>4</v>
      </c>
      <c r="O4781">
        <f>VLOOKUP(J4781,AG$2:$AJ$12,4,TRUE)</f>
        <v>4</v>
      </c>
      <c r="P4781">
        <f>VLOOKUP(K4781,AH$2:$AJ$12,3,TRUE)</f>
        <v>7</v>
      </c>
      <c r="Q4781">
        <f>VLOOKUP(L4781,AI$2:$AJ$12,2,TRUE)</f>
        <v>4</v>
      </c>
      <c r="T4781" t="str">
        <f t="shared" si="449"/>
        <v>Crimepoint.create(latitude:37.764, longitude:-122.418, drugdrink:0, misdemean:4, theft:4, violent:7, total:4, drugdrinkct:0, misdemeanct:2, theftct:2, violentct:2, totalct:6)</v>
      </c>
      <c r="U4781" t="str">
        <f t="shared" si="450"/>
        <v>{location: new google.maps.LatLng(37.764, -122.418), weight: 0},</v>
      </c>
      <c r="V4781" t="str">
        <f t="shared" si="445"/>
        <v>{location: new google.maps.LatLng(37.764, -122.418), weight: 0},</v>
      </c>
      <c r="W4781" t="str">
        <f t="shared" si="446"/>
        <v>{location: new google.maps.LatLng(37.764, -122.418), weight: 0},</v>
      </c>
      <c r="X4781" t="str">
        <f t="shared" si="447"/>
        <v>{location: new google.maps.LatLng(37.764, -122.418), weight: 1},</v>
      </c>
      <c r="Y4781" t="str">
        <f t="shared" si="448"/>
        <v>{location: new google.maps.LatLng(37.764, -122.418), weight: 0},</v>
      </c>
    </row>
    <row r="4782" spans="1:25" x14ac:dyDescent="0.2">
      <c r="A4782">
        <v>37.764000000000003</v>
      </c>
      <c r="B4782">
        <v>-122.417</v>
      </c>
      <c r="C4782">
        <v>6</v>
      </c>
      <c r="D4782">
        <v>19</v>
      </c>
      <c r="E4782">
        <v>3</v>
      </c>
      <c r="F4782">
        <v>30</v>
      </c>
      <c r="G4782">
        <v>12</v>
      </c>
      <c r="H4782">
        <v>9</v>
      </c>
      <c r="I4782">
        <v>86</v>
      </c>
      <c r="J4782">
        <v>21</v>
      </c>
      <c r="K4782">
        <v>40</v>
      </c>
      <c r="L4782">
        <v>156</v>
      </c>
      <c r="M4782">
        <f>VLOOKUP(H4782,AE$2:$AJ$12,6,TRUE)</f>
        <v>9</v>
      </c>
      <c r="N4782">
        <f>VLOOKUP(I4782,AF$2:$AJ$12,5,TRUE)</f>
        <v>9</v>
      </c>
      <c r="O4782">
        <f>VLOOKUP(J4782,AG$2:$AJ$12,4,TRUE)</f>
        <v>9</v>
      </c>
      <c r="P4782">
        <f>VLOOKUP(K4782,AH$2:$AJ$12,3,TRUE)</f>
        <v>9</v>
      </c>
      <c r="Q4782">
        <f>VLOOKUP(L4782,AI$2:$AJ$12,2,TRUE)</f>
        <v>9</v>
      </c>
      <c r="T4782" t="str">
        <f t="shared" si="449"/>
        <v>Crimepoint.create(latitude:37.764, longitude:-122.417, drugdrink:9, misdemean:9, theft:9, violent:9, total:9, drugdrinkct:9, misdemeanct:86, theftct:21, violentct:40, totalct:156)</v>
      </c>
      <c r="U4782" t="str">
        <f t="shared" si="450"/>
        <v>{location: new google.maps.LatLng(37.764, -122.417), weight: 6},</v>
      </c>
      <c r="V4782" t="str">
        <f t="shared" si="445"/>
        <v>{location: new google.maps.LatLng(37.764, -122.417), weight: 19},</v>
      </c>
      <c r="W4782" t="str">
        <f t="shared" si="446"/>
        <v>{location: new google.maps.LatLng(37.764, -122.417), weight: 3},</v>
      </c>
      <c r="X4782" t="str">
        <f t="shared" si="447"/>
        <v>{location: new google.maps.LatLng(37.764, -122.417), weight: 30},</v>
      </c>
      <c r="Y4782" t="str">
        <f t="shared" si="448"/>
        <v>{location: new google.maps.LatLng(37.764, -122.417), weight: 12},</v>
      </c>
    </row>
    <row r="4783" spans="1:25" x14ac:dyDescent="0.2">
      <c r="A4783">
        <v>37.764000000000003</v>
      </c>
      <c r="B4783">
        <v>-122.416</v>
      </c>
      <c r="C4783">
        <v>1</v>
      </c>
      <c r="D4783">
        <v>7</v>
      </c>
      <c r="E4783">
        <v>1</v>
      </c>
      <c r="F4783">
        <v>2</v>
      </c>
      <c r="G4783">
        <v>3</v>
      </c>
      <c r="H4783">
        <v>1</v>
      </c>
      <c r="I4783">
        <v>30</v>
      </c>
      <c r="J4783">
        <v>10</v>
      </c>
      <c r="K4783">
        <v>3</v>
      </c>
      <c r="L4783">
        <v>44</v>
      </c>
      <c r="M4783">
        <f>VLOOKUP(H4783,AE$2:$AJ$12,6,TRUE)</f>
        <v>8</v>
      </c>
      <c r="N4783">
        <f>VLOOKUP(I4783,AF$2:$AJ$12,5,TRUE)</f>
        <v>9</v>
      </c>
      <c r="O4783">
        <f>VLOOKUP(J4783,AG$2:$AJ$12,4,TRUE)</f>
        <v>8</v>
      </c>
      <c r="P4783">
        <f>VLOOKUP(K4783,AH$2:$AJ$12,3,TRUE)</f>
        <v>8</v>
      </c>
      <c r="Q4783">
        <f>VLOOKUP(L4783,AI$2:$AJ$12,2,TRUE)</f>
        <v>9</v>
      </c>
      <c r="T4783" t="str">
        <f t="shared" si="449"/>
        <v>Crimepoint.create(latitude:37.764, longitude:-122.416, drugdrink:8, misdemean:9, theft:8, violent:8, total:9, drugdrinkct:1, misdemeanct:30, theftct:10, violentct:3, totalct:44)</v>
      </c>
      <c r="U4783" t="str">
        <f t="shared" si="450"/>
        <v>{location: new google.maps.LatLng(37.764, -122.416), weight: 1},</v>
      </c>
      <c r="V4783" t="str">
        <f t="shared" si="445"/>
        <v>{location: new google.maps.LatLng(37.764, -122.416), weight: 7},</v>
      </c>
      <c r="W4783" t="str">
        <f t="shared" si="446"/>
        <v>{location: new google.maps.LatLng(37.764, -122.416), weight: 1},</v>
      </c>
      <c r="X4783" t="str">
        <f t="shared" si="447"/>
        <v>{location: new google.maps.LatLng(37.764, -122.416), weight: 2},</v>
      </c>
      <c r="Y4783" t="str">
        <f t="shared" si="448"/>
        <v>{location: new google.maps.LatLng(37.764, -122.416), weight: 3},</v>
      </c>
    </row>
    <row r="4784" spans="1:25" x14ac:dyDescent="0.2">
      <c r="A4784">
        <v>37.764000000000003</v>
      </c>
      <c r="B4784">
        <v>-122.41500000000001</v>
      </c>
      <c r="C4784">
        <v>3</v>
      </c>
      <c r="D4784">
        <v>6</v>
      </c>
      <c r="E4784">
        <v>2</v>
      </c>
      <c r="F4784">
        <v>1</v>
      </c>
      <c r="G4784">
        <v>4</v>
      </c>
      <c r="H4784">
        <v>4</v>
      </c>
      <c r="I4784">
        <v>28</v>
      </c>
      <c r="J4784">
        <v>15</v>
      </c>
      <c r="K4784">
        <v>1</v>
      </c>
      <c r="L4784">
        <v>48</v>
      </c>
      <c r="M4784">
        <f>VLOOKUP(H4784,AE$2:$AJ$12,6,TRUE)</f>
        <v>9</v>
      </c>
      <c r="N4784">
        <f>VLOOKUP(I4784,AF$2:$AJ$12,5,TRUE)</f>
        <v>9</v>
      </c>
      <c r="O4784">
        <f>VLOOKUP(J4784,AG$2:$AJ$12,4,TRUE)</f>
        <v>9</v>
      </c>
      <c r="P4784">
        <f>VLOOKUP(K4784,AH$2:$AJ$12,3,TRUE)</f>
        <v>7</v>
      </c>
      <c r="Q4784">
        <f>VLOOKUP(L4784,AI$2:$AJ$12,2,TRUE)</f>
        <v>9</v>
      </c>
      <c r="T4784" t="str">
        <f t="shared" si="449"/>
        <v>Crimepoint.create(latitude:37.764, longitude:-122.415, drugdrink:9, misdemean:9, theft:9, violent:7, total:9, drugdrinkct:4, misdemeanct:28, theftct:15, violentct:1, totalct:48)</v>
      </c>
      <c r="U4784" t="str">
        <f t="shared" si="450"/>
        <v>{location: new google.maps.LatLng(37.764, -122.415), weight: 3},</v>
      </c>
      <c r="V4784" t="str">
        <f t="shared" si="445"/>
        <v>{location: new google.maps.LatLng(37.764, -122.415), weight: 6},</v>
      </c>
      <c r="W4784" t="str">
        <f t="shared" si="446"/>
        <v>{location: new google.maps.LatLng(37.764, -122.415), weight: 2},</v>
      </c>
      <c r="X4784" t="str">
        <f t="shared" si="447"/>
        <v>{location: new google.maps.LatLng(37.764, -122.415), weight: 1},</v>
      </c>
      <c r="Y4784" t="str">
        <f t="shared" si="448"/>
        <v>{location: new google.maps.LatLng(37.764, -122.415), weight: 4},</v>
      </c>
    </row>
    <row r="4785" spans="1:25" x14ac:dyDescent="0.2">
      <c r="A4785">
        <v>37.764000000000003</v>
      </c>
      <c r="B4785">
        <v>-122.414</v>
      </c>
      <c r="C4785">
        <v>0</v>
      </c>
      <c r="D4785">
        <v>2</v>
      </c>
      <c r="E4785">
        <v>0</v>
      </c>
      <c r="F4785">
        <v>1</v>
      </c>
      <c r="G4785">
        <v>1</v>
      </c>
      <c r="H4785">
        <v>0</v>
      </c>
      <c r="I4785">
        <v>8</v>
      </c>
      <c r="J4785">
        <v>2</v>
      </c>
      <c r="K4785">
        <v>2</v>
      </c>
      <c r="L4785">
        <v>12</v>
      </c>
      <c r="M4785">
        <f>VLOOKUP(H4785,AE$2:$AJ$12,6,TRUE)</f>
        <v>0</v>
      </c>
      <c r="N4785">
        <f>VLOOKUP(I4785,AF$2:$AJ$12,5,TRUE)</f>
        <v>7</v>
      </c>
      <c r="O4785">
        <f>VLOOKUP(J4785,AG$2:$AJ$12,4,TRUE)</f>
        <v>4</v>
      </c>
      <c r="P4785">
        <f>VLOOKUP(K4785,AH$2:$AJ$12,3,TRUE)</f>
        <v>7</v>
      </c>
      <c r="Q4785">
        <f>VLOOKUP(L4785,AI$2:$AJ$12,2,TRUE)</f>
        <v>6</v>
      </c>
      <c r="T4785" t="str">
        <f t="shared" si="449"/>
        <v>Crimepoint.create(latitude:37.764, longitude:-122.414, drugdrink:0, misdemean:7, theft:4, violent:7, total:6, drugdrinkct:0, misdemeanct:8, theftct:2, violentct:2, totalct:12)</v>
      </c>
      <c r="U4785" t="str">
        <f t="shared" si="450"/>
        <v>{location: new google.maps.LatLng(37.764, -122.414), weight: 0},</v>
      </c>
      <c r="V4785" t="str">
        <f t="shared" si="445"/>
        <v>{location: new google.maps.LatLng(37.764, -122.414), weight: 2},</v>
      </c>
      <c r="W4785" t="str">
        <f t="shared" si="446"/>
        <v>{location: new google.maps.LatLng(37.764, -122.414), weight: 0},</v>
      </c>
      <c r="X4785" t="str">
        <f t="shared" si="447"/>
        <v>{location: new google.maps.LatLng(37.764, -122.414), weight: 1},</v>
      </c>
      <c r="Y4785" t="str">
        <f t="shared" si="448"/>
        <v>{location: new google.maps.LatLng(37.764, -122.414), weight: 1},</v>
      </c>
    </row>
    <row r="4786" spans="1:25" x14ac:dyDescent="0.2">
      <c r="A4786">
        <v>37.764000000000003</v>
      </c>
      <c r="B4786">
        <v>-122.413</v>
      </c>
      <c r="C4786">
        <v>0</v>
      </c>
      <c r="D4786">
        <v>1</v>
      </c>
      <c r="E4786">
        <v>0</v>
      </c>
      <c r="F4786">
        <v>1</v>
      </c>
      <c r="G4786">
        <v>1</v>
      </c>
      <c r="H4786">
        <v>0</v>
      </c>
      <c r="I4786">
        <v>5</v>
      </c>
      <c r="J4786">
        <v>2</v>
      </c>
      <c r="K4786">
        <v>1</v>
      </c>
      <c r="L4786">
        <v>8</v>
      </c>
      <c r="M4786">
        <f>VLOOKUP(H4786,AE$2:$AJ$12,6,TRUE)</f>
        <v>0</v>
      </c>
      <c r="N4786">
        <f>VLOOKUP(I4786,AF$2:$AJ$12,5,TRUE)</f>
        <v>6</v>
      </c>
      <c r="O4786">
        <f>VLOOKUP(J4786,AG$2:$AJ$12,4,TRUE)</f>
        <v>4</v>
      </c>
      <c r="P4786">
        <f>VLOOKUP(K4786,AH$2:$AJ$12,3,TRUE)</f>
        <v>7</v>
      </c>
      <c r="Q4786">
        <f>VLOOKUP(L4786,AI$2:$AJ$12,2,TRUE)</f>
        <v>5</v>
      </c>
      <c r="T4786" t="str">
        <f t="shared" si="449"/>
        <v>Crimepoint.create(latitude:37.764, longitude:-122.413, drugdrink:0, misdemean:6, theft:4, violent:7, total:5, drugdrinkct:0, misdemeanct:5, theftct:2, violentct:1, totalct:8)</v>
      </c>
      <c r="U4786" t="str">
        <f t="shared" si="450"/>
        <v>{location: new google.maps.LatLng(37.764, -122.413), weight: 0},</v>
      </c>
      <c r="V4786" t="str">
        <f t="shared" si="445"/>
        <v>{location: new google.maps.LatLng(37.764, -122.413), weight: 1},</v>
      </c>
      <c r="W4786" t="str">
        <f t="shared" si="446"/>
        <v>{location: new google.maps.LatLng(37.764, -122.413), weight: 0},</v>
      </c>
      <c r="X4786" t="str">
        <f t="shared" si="447"/>
        <v>{location: new google.maps.LatLng(37.764, -122.413), weight: 1},</v>
      </c>
      <c r="Y4786" t="str">
        <f t="shared" si="448"/>
        <v>{location: new google.maps.LatLng(37.764, -122.413), weight: 1},</v>
      </c>
    </row>
    <row r="4787" spans="1:25" x14ac:dyDescent="0.2">
      <c r="A4787">
        <v>37.764000000000003</v>
      </c>
      <c r="B4787">
        <v>-122.41200000000001</v>
      </c>
      <c r="C4787">
        <v>0</v>
      </c>
      <c r="D4787">
        <v>1</v>
      </c>
      <c r="E4787">
        <v>1</v>
      </c>
      <c r="F4787">
        <v>1</v>
      </c>
      <c r="G4787">
        <v>1</v>
      </c>
      <c r="H4787">
        <v>0</v>
      </c>
      <c r="I4787">
        <v>3</v>
      </c>
      <c r="J4787">
        <v>6</v>
      </c>
      <c r="K4787">
        <v>1</v>
      </c>
      <c r="L4787">
        <v>10</v>
      </c>
      <c r="M4787">
        <f>VLOOKUP(H4787,AE$2:$AJ$12,6,TRUE)</f>
        <v>0</v>
      </c>
      <c r="N4787">
        <f>VLOOKUP(I4787,AF$2:$AJ$12,5,TRUE)</f>
        <v>5</v>
      </c>
      <c r="O4787">
        <f>VLOOKUP(J4787,AG$2:$AJ$12,4,TRUE)</f>
        <v>7</v>
      </c>
      <c r="P4787">
        <f>VLOOKUP(K4787,AH$2:$AJ$12,3,TRUE)</f>
        <v>7</v>
      </c>
      <c r="Q4787">
        <f>VLOOKUP(L4787,AI$2:$AJ$12,2,TRUE)</f>
        <v>6</v>
      </c>
      <c r="T4787" t="str">
        <f t="shared" si="449"/>
        <v>Crimepoint.create(latitude:37.764, longitude:-122.412, drugdrink:0, misdemean:5, theft:7, violent:7, total:6, drugdrinkct:0, misdemeanct:3, theftct:6, violentct:1, totalct:10)</v>
      </c>
      <c r="U4787" t="str">
        <f t="shared" si="450"/>
        <v>{location: new google.maps.LatLng(37.764, -122.412), weight: 0},</v>
      </c>
      <c r="V4787" t="str">
        <f t="shared" si="445"/>
        <v>{location: new google.maps.LatLng(37.764, -122.412), weight: 1},</v>
      </c>
      <c r="W4787" t="str">
        <f t="shared" si="446"/>
        <v>{location: new google.maps.LatLng(37.764, -122.412), weight: 1},</v>
      </c>
      <c r="X4787" t="str">
        <f t="shared" si="447"/>
        <v>{location: new google.maps.LatLng(37.764, -122.412), weight: 1},</v>
      </c>
      <c r="Y4787" t="str">
        <f t="shared" si="448"/>
        <v>{location: new google.maps.LatLng(37.764, -122.412), weight: 1},</v>
      </c>
    </row>
    <row r="4788" spans="1:25" x14ac:dyDescent="0.2">
      <c r="A4788">
        <v>37.764000000000003</v>
      </c>
      <c r="B4788">
        <v>-122.411</v>
      </c>
      <c r="C4788">
        <v>5</v>
      </c>
      <c r="D4788">
        <v>5</v>
      </c>
      <c r="E4788">
        <v>0</v>
      </c>
      <c r="F4788">
        <v>2</v>
      </c>
      <c r="G4788">
        <v>3</v>
      </c>
      <c r="H4788">
        <v>7</v>
      </c>
      <c r="I4788">
        <v>21</v>
      </c>
      <c r="J4788">
        <v>1</v>
      </c>
      <c r="K4788">
        <v>3</v>
      </c>
      <c r="L4788">
        <v>32</v>
      </c>
      <c r="M4788">
        <f>VLOOKUP(H4788,AE$2:$AJ$12,6,TRUE)</f>
        <v>9</v>
      </c>
      <c r="N4788">
        <f>VLOOKUP(I4788,AF$2:$AJ$12,5,TRUE)</f>
        <v>9</v>
      </c>
      <c r="O4788">
        <f>VLOOKUP(J4788,AG$2:$AJ$12,4,TRUE)</f>
        <v>3</v>
      </c>
      <c r="P4788">
        <f>VLOOKUP(K4788,AH$2:$AJ$12,3,TRUE)</f>
        <v>8</v>
      </c>
      <c r="Q4788">
        <f>VLOOKUP(L4788,AI$2:$AJ$12,2,TRUE)</f>
        <v>8</v>
      </c>
      <c r="T4788" t="str">
        <f t="shared" si="449"/>
        <v>Crimepoint.create(latitude:37.764, longitude:-122.411, drugdrink:9, misdemean:9, theft:3, violent:8, total:8, drugdrinkct:7, misdemeanct:21, theftct:1, violentct:3, totalct:32)</v>
      </c>
      <c r="U4788" t="str">
        <f t="shared" si="450"/>
        <v>{location: new google.maps.LatLng(37.764, -122.411), weight: 5},</v>
      </c>
      <c r="V4788" t="str">
        <f t="shared" si="445"/>
        <v>{location: new google.maps.LatLng(37.764, -122.411), weight: 5},</v>
      </c>
      <c r="W4788" t="str">
        <f t="shared" si="446"/>
        <v>{location: new google.maps.LatLng(37.764, -122.411), weight: 0},</v>
      </c>
      <c r="X4788" t="str">
        <f t="shared" si="447"/>
        <v>{location: new google.maps.LatLng(37.764, -122.411), weight: 2},</v>
      </c>
      <c r="Y4788" t="str">
        <f t="shared" si="448"/>
        <v>{location: new google.maps.LatLng(37.764, -122.411), weight: 3},</v>
      </c>
    </row>
    <row r="4789" spans="1:25" x14ac:dyDescent="0.2">
      <c r="A4789">
        <v>37.764000000000003</v>
      </c>
      <c r="B4789">
        <v>-122.41</v>
      </c>
      <c r="C4789">
        <v>1</v>
      </c>
      <c r="D4789">
        <v>3</v>
      </c>
      <c r="E4789">
        <v>1</v>
      </c>
      <c r="F4789">
        <v>1</v>
      </c>
      <c r="G4789">
        <v>2</v>
      </c>
      <c r="H4789">
        <v>1</v>
      </c>
      <c r="I4789">
        <v>14</v>
      </c>
      <c r="J4789">
        <v>4</v>
      </c>
      <c r="K4789">
        <v>2</v>
      </c>
      <c r="L4789">
        <v>21</v>
      </c>
      <c r="M4789">
        <f>VLOOKUP(H4789,AE$2:$AJ$12,6,TRUE)</f>
        <v>8</v>
      </c>
      <c r="N4789">
        <f>VLOOKUP(I4789,AF$2:$AJ$12,5,TRUE)</f>
        <v>8</v>
      </c>
      <c r="O4789">
        <f>VLOOKUP(J4789,AG$2:$AJ$12,4,TRUE)</f>
        <v>6</v>
      </c>
      <c r="P4789">
        <f>VLOOKUP(K4789,AH$2:$AJ$12,3,TRUE)</f>
        <v>7</v>
      </c>
      <c r="Q4789">
        <f>VLOOKUP(L4789,AI$2:$AJ$12,2,TRUE)</f>
        <v>8</v>
      </c>
      <c r="T4789" t="str">
        <f t="shared" si="449"/>
        <v>Crimepoint.create(latitude:37.764, longitude:-122.41, drugdrink:8, misdemean:8, theft:6, violent:7, total:8, drugdrinkct:1, misdemeanct:14, theftct:4, violentct:2, totalct:21)</v>
      </c>
      <c r="U4789" t="str">
        <f t="shared" si="450"/>
        <v>{location: new google.maps.LatLng(37.764, -122.41), weight: 1},</v>
      </c>
      <c r="V4789" t="str">
        <f t="shared" si="445"/>
        <v>{location: new google.maps.LatLng(37.764, -122.41), weight: 3},</v>
      </c>
      <c r="W4789" t="str">
        <f t="shared" si="446"/>
        <v>{location: new google.maps.LatLng(37.764, -122.41), weight: 1},</v>
      </c>
      <c r="X4789" t="str">
        <f t="shared" si="447"/>
        <v>{location: new google.maps.LatLng(37.764, -122.41), weight: 1},</v>
      </c>
      <c r="Y4789" t="str">
        <f t="shared" si="448"/>
        <v>{location: new google.maps.LatLng(37.764, -122.41), weight: 2},</v>
      </c>
    </row>
    <row r="4790" spans="1:25" x14ac:dyDescent="0.2">
      <c r="A4790">
        <v>37.764000000000003</v>
      </c>
      <c r="B4790">
        <v>-122.40900000000001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f>VLOOKUP(H4790,AE$2:$AJ$12,6,TRUE)</f>
        <v>0</v>
      </c>
      <c r="N4790">
        <f>VLOOKUP(I4790,AF$2:$AJ$12,5,TRUE)</f>
        <v>0</v>
      </c>
      <c r="O4790">
        <f>VLOOKUP(J4790,AG$2:$AJ$12,4,TRUE)</f>
        <v>0</v>
      </c>
      <c r="P4790">
        <f>VLOOKUP(K4790,AH$2:$AJ$12,3,TRUE)</f>
        <v>7</v>
      </c>
      <c r="Q4790">
        <f>VLOOKUP(L4790,AI$2:$AJ$12,2,TRUE)</f>
        <v>0</v>
      </c>
      <c r="T4790" t="str">
        <f t="shared" si="449"/>
        <v>Crimepoint.create(latitude:37.764, longitude:-122.409, drugdrink:0, misdemean:0, theft:0, violent:7, total:0, drugdrinkct:0, misdemeanct:0, theftct:0, violentct:1, totalct:1)</v>
      </c>
      <c r="U4790" t="str">
        <f t="shared" si="450"/>
        <v>{location: new google.maps.LatLng(37.764, -122.409), weight: 0},</v>
      </c>
      <c r="V4790" t="str">
        <f t="shared" si="445"/>
        <v>{location: new google.maps.LatLng(37.764, -122.409), weight: 0},</v>
      </c>
      <c r="W4790" t="str">
        <f t="shared" si="446"/>
        <v>{location: new google.maps.LatLng(37.764, -122.409), weight: 0},</v>
      </c>
      <c r="X4790" t="str">
        <f t="shared" si="447"/>
        <v>{location: new google.maps.LatLng(37.764, -122.409), weight: 1},</v>
      </c>
      <c r="Y4790" t="str">
        <f t="shared" si="448"/>
        <v>{location: new google.maps.LatLng(37.764, -122.409), weight: 0},</v>
      </c>
    </row>
    <row r="4791" spans="1:25" x14ac:dyDescent="0.2">
      <c r="A4791">
        <v>37.764000000000003</v>
      </c>
      <c r="B4791">
        <v>-122.408</v>
      </c>
      <c r="C4791">
        <v>1</v>
      </c>
      <c r="D4791">
        <v>2</v>
      </c>
      <c r="E4791">
        <v>1</v>
      </c>
      <c r="F4791">
        <v>0</v>
      </c>
      <c r="G4791">
        <v>1</v>
      </c>
      <c r="H4791">
        <v>2</v>
      </c>
      <c r="I4791">
        <v>8</v>
      </c>
      <c r="J4791">
        <v>4</v>
      </c>
      <c r="K4791">
        <v>0</v>
      </c>
      <c r="L4791">
        <v>14</v>
      </c>
      <c r="M4791">
        <f>VLOOKUP(H4791,AE$2:$AJ$12,6,TRUE)</f>
        <v>9</v>
      </c>
      <c r="N4791">
        <f>VLOOKUP(I4791,AF$2:$AJ$12,5,TRUE)</f>
        <v>7</v>
      </c>
      <c r="O4791">
        <f>VLOOKUP(J4791,AG$2:$AJ$12,4,TRUE)</f>
        <v>6</v>
      </c>
      <c r="P4791">
        <f>VLOOKUP(K4791,AH$2:$AJ$12,3,TRUE)</f>
        <v>0</v>
      </c>
      <c r="Q4791">
        <f>VLOOKUP(L4791,AI$2:$AJ$12,2,TRUE)</f>
        <v>7</v>
      </c>
      <c r="T4791" t="str">
        <f t="shared" si="449"/>
        <v>Crimepoint.create(latitude:37.764, longitude:-122.408, drugdrink:9, misdemean:7, theft:6, violent:0, total:7, drugdrinkct:2, misdemeanct:8, theftct:4, violentct:0, totalct:14)</v>
      </c>
      <c r="U4791" t="str">
        <f t="shared" si="450"/>
        <v>{location: new google.maps.LatLng(37.764, -122.408), weight: 1},</v>
      </c>
      <c r="V4791" t="str">
        <f t="shared" si="445"/>
        <v>{location: new google.maps.LatLng(37.764, -122.408), weight: 2},</v>
      </c>
      <c r="W4791" t="str">
        <f t="shared" si="446"/>
        <v>{location: new google.maps.LatLng(37.764, -122.408), weight: 1},</v>
      </c>
      <c r="X4791" t="str">
        <f t="shared" si="447"/>
        <v>{location: new google.maps.LatLng(37.764, -122.408), weight: 0},</v>
      </c>
      <c r="Y4791" t="str">
        <f t="shared" si="448"/>
        <v>{location: new google.maps.LatLng(37.764, -122.408), weight: 1},</v>
      </c>
    </row>
    <row r="4792" spans="1:25" x14ac:dyDescent="0.2">
      <c r="A4792">
        <v>37.764000000000003</v>
      </c>
      <c r="B4792">
        <v>-122.407</v>
      </c>
      <c r="C4792">
        <v>3</v>
      </c>
      <c r="D4792">
        <v>4</v>
      </c>
      <c r="E4792">
        <v>1</v>
      </c>
      <c r="F4792">
        <v>0</v>
      </c>
      <c r="G4792">
        <v>2</v>
      </c>
      <c r="H4792">
        <v>4</v>
      </c>
      <c r="I4792">
        <v>19</v>
      </c>
      <c r="J4792">
        <v>7</v>
      </c>
      <c r="K4792">
        <v>0</v>
      </c>
      <c r="L4792">
        <v>30</v>
      </c>
      <c r="M4792">
        <f>VLOOKUP(H4792,AE$2:$AJ$12,6,TRUE)</f>
        <v>9</v>
      </c>
      <c r="N4792">
        <f>VLOOKUP(I4792,AF$2:$AJ$12,5,TRUE)</f>
        <v>9</v>
      </c>
      <c r="O4792">
        <f>VLOOKUP(J4792,AG$2:$AJ$12,4,TRUE)</f>
        <v>7</v>
      </c>
      <c r="P4792">
        <f>VLOOKUP(K4792,AH$2:$AJ$12,3,TRUE)</f>
        <v>0</v>
      </c>
      <c r="Q4792">
        <f>VLOOKUP(L4792,AI$2:$AJ$12,2,TRUE)</f>
        <v>8</v>
      </c>
      <c r="T4792" t="str">
        <f t="shared" si="449"/>
        <v>Crimepoint.create(latitude:37.764, longitude:-122.407, drugdrink:9, misdemean:9, theft:7, violent:0, total:8, drugdrinkct:4, misdemeanct:19, theftct:7, violentct:0, totalct:30)</v>
      </c>
      <c r="U4792" t="str">
        <f t="shared" si="450"/>
        <v>{location: new google.maps.LatLng(37.764, -122.407), weight: 3},</v>
      </c>
      <c r="V4792" t="str">
        <f t="shared" si="445"/>
        <v>{location: new google.maps.LatLng(37.764, -122.407), weight: 4},</v>
      </c>
      <c r="W4792" t="str">
        <f t="shared" si="446"/>
        <v>{location: new google.maps.LatLng(37.764, -122.407), weight: 1},</v>
      </c>
      <c r="X4792" t="str">
        <f t="shared" si="447"/>
        <v>{location: new google.maps.LatLng(37.764, -122.407), weight: 0},</v>
      </c>
      <c r="Y4792" t="str">
        <f t="shared" si="448"/>
        <v>{location: new google.maps.LatLng(37.764, -122.407), weight: 2},</v>
      </c>
    </row>
    <row r="4793" spans="1:25" x14ac:dyDescent="0.2">
      <c r="A4793">
        <v>37.764000000000003</v>
      </c>
      <c r="B4793">
        <v>-122.40600000000001</v>
      </c>
      <c r="C4793">
        <v>0</v>
      </c>
      <c r="D4793">
        <v>2</v>
      </c>
      <c r="E4793">
        <v>0</v>
      </c>
      <c r="F4793">
        <v>1</v>
      </c>
      <c r="G4793">
        <v>1</v>
      </c>
      <c r="H4793">
        <v>0</v>
      </c>
      <c r="I4793">
        <v>7</v>
      </c>
      <c r="J4793">
        <v>2</v>
      </c>
      <c r="K4793">
        <v>2</v>
      </c>
      <c r="L4793">
        <v>11</v>
      </c>
      <c r="M4793">
        <f>VLOOKUP(H4793,AE$2:$AJ$12,6,TRUE)</f>
        <v>0</v>
      </c>
      <c r="N4793">
        <f>VLOOKUP(I4793,AF$2:$AJ$12,5,TRUE)</f>
        <v>7</v>
      </c>
      <c r="O4793">
        <f>VLOOKUP(J4793,AG$2:$AJ$12,4,TRUE)</f>
        <v>4</v>
      </c>
      <c r="P4793">
        <f>VLOOKUP(K4793,AH$2:$AJ$12,3,TRUE)</f>
        <v>7</v>
      </c>
      <c r="Q4793">
        <f>VLOOKUP(L4793,AI$2:$AJ$12,2,TRUE)</f>
        <v>6</v>
      </c>
      <c r="T4793" t="str">
        <f t="shared" si="449"/>
        <v>Crimepoint.create(latitude:37.764, longitude:-122.406, drugdrink:0, misdemean:7, theft:4, violent:7, total:6, drugdrinkct:0, misdemeanct:7, theftct:2, violentct:2, totalct:11)</v>
      </c>
      <c r="U4793" t="str">
        <f t="shared" si="450"/>
        <v>{location: new google.maps.LatLng(37.764, -122.406), weight: 0},</v>
      </c>
      <c r="V4793" t="str">
        <f t="shared" si="445"/>
        <v>{location: new google.maps.LatLng(37.764, -122.406), weight: 2},</v>
      </c>
      <c r="W4793" t="str">
        <f t="shared" si="446"/>
        <v>{location: new google.maps.LatLng(37.764, -122.406), weight: 0},</v>
      </c>
      <c r="X4793" t="str">
        <f t="shared" si="447"/>
        <v>{location: new google.maps.LatLng(37.764, -122.406), weight: 1},</v>
      </c>
      <c r="Y4793" t="str">
        <f t="shared" si="448"/>
        <v>{location: new google.maps.LatLng(37.764, -122.406), weight: 1},</v>
      </c>
    </row>
    <row r="4794" spans="1:25" x14ac:dyDescent="0.2">
      <c r="A4794">
        <v>37.764000000000003</v>
      </c>
      <c r="B4794">
        <v>-122.405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2</v>
      </c>
      <c r="K4794">
        <v>0</v>
      </c>
      <c r="L4794">
        <v>3</v>
      </c>
      <c r="M4794">
        <f>VLOOKUP(H4794,AE$2:$AJ$12,6,TRUE)</f>
        <v>0</v>
      </c>
      <c r="N4794">
        <f>VLOOKUP(I4794,AF$2:$AJ$12,5,TRUE)</f>
        <v>2</v>
      </c>
      <c r="O4794">
        <f>VLOOKUP(J4794,AG$2:$AJ$12,4,TRUE)</f>
        <v>4</v>
      </c>
      <c r="P4794">
        <f>VLOOKUP(K4794,AH$2:$AJ$12,3,TRUE)</f>
        <v>0</v>
      </c>
      <c r="Q4794">
        <f>VLOOKUP(L4794,AI$2:$AJ$12,2,TRUE)</f>
        <v>2</v>
      </c>
      <c r="T4794" t="str">
        <f t="shared" si="449"/>
        <v>Crimepoint.create(latitude:37.764, longitude:-122.405, drugdrink:0, misdemean:2, theft:4, violent:0, total:2, drugdrinkct:0, misdemeanct:1, theftct:2, violentct:0, totalct:3)</v>
      </c>
      <c r="U4794" t="str">
        <f t="shared" si="450"/>
        <v>{location: new google.maps.LatLng(37.764, -122.405), weight: 0},</v>
      </c>
      <c r="V4794" t="str">
        <f t="shared" si="445"/>
        <v>{location: new google.maps.LatLng(37.764, -122.405), weight: 0},</v>
      </c>
      <c r="W4794" t="str">
        <f t="shared" si="446"/>
        <v>{location: new google.maps.LatLng(37.764, -122.405), weight: 0},</v>
      </c>
      <c r="X4794" t="str">
        <f t="shared" si="447"/>
        <v>{location: new google.maps.LatLng(37.764, -122.405), weight: 0},</v>
      </c>
      <c r="Y4794" t="str">
        <f t="shared" si="448"/>
        <v>{location: new google.maps.LatLng(37.764, -122.405), weight: 0},</v>
      </c>
    </row>
    <row r="4795" spans="1:25" x14ac:dyDescent="0.2">
      <c r="A4795">
        <v>37.764000000000003</v>
      </c>
      <c r="B4795">
        <v>-122.404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0</v>
      </c>
      <c r="I4795">
        <v>6</v>
      </c>
      <c r="J4795">
        <v>5</v>
      </c>
      <c r="K4795">
        <v>1</v>
      </c>
      <c r="L4795">
        <v>12</v>
      </c>
      <c r="M4795">
        <f>VLOOKUP(H4795,AE$2:$AJ$12,6,TRUE)</f>
        <v>0</v>
      </c>
      <c r="N4795">
        <f>VLOOKUP(I4795,AF$2:$AJ$12,5,TRUE)</f>
        <v>7</v>
      </c>
      <c r="O4795">
        <f>VLOOKUP(J4795,AG$2:$AJ$12,4,TRUE)</f>
        <v>7</v>
      </c>
      <c r="P4795">
        <f>VLOOKUP(K4795,AH$2:$AJ$12,3,TRUE)</f>
        <v>7</v>
      </c>
      <c r="Q4795">
        <f>VLOOKUP(L4795,AI$2:$AJ$12,2,TRUE)</f>
        <v>6</v>
      </c>
      <c r="T4795" t="str">
        <f t="shared" si="449"/>
        <v>Crimepoint.create(latitude:37.764, longitude:-122.404, drugdrink:0, misdemean:7, theft:7, violent:7, total:6, drugdrinkct:0, misdemeanct:6, theftct:5, violentct:1, totalct:12)</v>
      </c>
      <c r="U4795" t="str">
        <f t="shared" si="450"/>
        <v>{location: new google.maps.LatLng(37.764, -122.404), weight: 0},</v>
      </c>
      <c r="V4795" t="str">
        <f t="shared" si="445"/>
        <v>{location: new google.maps.LatLng(37.764, -122.404), weight: 1},</v>
      </c>
      <c r="W4795" t="str">
        <f t="shared" si="446"/>
        <v>{location: new google.maps.LatLng(37.764, -122.404), weight: 1},</v>
      </c>
      <c r="X4795" t="str">
        <f t="shared" si="447"/>
        <v>{location: new google.maps.LatLng(37.764, -122.404), weight: 1},</v>
      </c>
      <c r="Y4795" t="str">
        <f t="shared" si="448"/>
        <v>{location: new google.maps.LatLng(37.764, -122.404), weight: 1},</v>
      </c>
    </row>
    <row r="4796" spans="1:25" x14ac:dyDescent="0.2">
      <c r="A4796">
        <v>37.764000000000003</v>
      </c>
      <c r="B4796">
        <v>-122.40300000000001</v>
      </c>
      <c r="C4796">
        <v>0</v>
      </c>
      <c r="D4796">
        <v>5</v>
      </c>
      <c r="E4796">
        <v>4</v>
      </c>
      <c r="F4796">
        <v>1</v>
      </c>
      <c r="G4796">
        <v>4</v>
      </c>
      <c r="H4796">
        <v>0</v>
      </c>
      <c r="I4796">
        <v>24</v>
      </c>
      <c r="J4796">
        <v>30</v>
      </c>
      <c r="K4796">
        <v>1</v>
      </c>
      <c r="L4796">
        <v>55</v>
      </c>
      <c r="M4796">
        <f>VLOOKUP(H4796,AE$2:$AJ$12,6,TRUE)</f>
        <v>0</v>
      </c>
      <c r="N4796">
        <f>VLOOKUP(I4796,AF$2:$AJ$12,5,TRUE)</f>
        <v>9</v>
      </c>
      <c r="O4796">
        <f>VLOOKUP(J4796,AG$2:$AJ$12,4,TRUE)</f>
        <v>9</v>
      </c>
      <c r="P4796">
        <f>VLOOKUP(K4796,AH$2:$AJ$12,3,TRUE)</f>
        <v>7</v>
      </c>
      <c r="Q4796">
        <f>VLOOKUP(L4796,AI$2:$AJ$12,2,TRUE)</f>
        <v>9</v>
      </c>
      <c r="T4796" t="str">
        <f t="shared" si="449"/>
        <v>Crimepoint.create(latitude:37.764, longitude:-122.403, drugdrink:0, misdemean:9, theft:9, violent:7, total:9, drugdrinkct:0, misdemeanct:24, theftct:30, violentct:1, totalct:55)</v>
      </c>
      <c r="U4796" t="str">
        <f t="shared" si="450"/>
        <v>{location: new google.maps.LatLng(37.764, -122.403), weight: 0},</v>
      </c>
      <c r="V4796" t="str">
        <f t="shared" si="445"/>
        <v>{location: new google.maps.LatLng(37.764, -122.403), weight: 5},</v>
      </c>
      <c r="W4796" t="str">
        <f t="shared" si="446"/>
        <v>{location: new google.maps.LatLng(37.764, -122.403), weight: 4},</v>
      </c>
      <c r="X4796" t="str">
        <f t="shared" si="447"/>
        <v>{location: new google.maps.LatLng(37.764, -122.403), weight: 1},</v>
      </c>
      <c r="Y4796" t="str">
        <f t="shared" si="448"/>
        <v>{location: new google.maps.LatLng(37.764, -122.403), weight: 4},</v>
      </c>
    </row>
    <row r="4797" spans="1:25" x14ac:dyDescent="0.2">
      <c r="A4797">
        <v>37.764000000000003</v>
      </c>
      <c r="B4797">
        <v>-122.402</v>
      </c>
      <c r="C4797">
        <v>0</v>
      </c>
      <c r="D4797">
        <v>1</v>
      </c>
      <c r="E4797">
        <v>1</v>
      </c>
      <c r="F4797">
        <v>1</v>
      </c>
      <c r="G4797">
        <v>1</v>
      </c>
      <c r="H4797">
        <v>0</v>
      </c>
      <c r="I4797">
        <v>4</v>
      </c>
      <c r="J4797">
        <v>6</v>
      </c>
      <c r="K4797">
        <v>1</v>
      </c>
      <c r="L4797">
        <v>11</v>
      </c>
      <c r="M4797">
        <f>VLOOKUP(H4797,AE$2:$AJ$12,6,TRUE)</f>
        <v>0</v>
      </c>
      <c r="N4797">
        <f>VLOOKUP(I4797,AF$2:$AJ$12,5,TRUE)</f>
        <v>6</v>
      </c>
      <c r="O4797">
        <f>VLOOKUP(J4797,AG$2:$AJ$12,4,TRUE)</f>
        <v>7</v>
      </c>
      <c r="P4797">
        <f>VLOOKUP(K4797,AH$2:$AJ$12,3,TRUE)</f>
        <v>7</v>
      </c>
      <c r="Q4797">
        <f>VLOOKUP(L4797,AI$2:$AJ$12,2,TRUE)</f>
        <v>6</v>
      </c>
      <c r="T4797" t="str">
        <f t="shared" si="449"/>
        <v>Crimepoint.create(latitude:37.764, longitude:-122.402, drugdrink:0, misdemean:6, theft:7, violent:7, total:6, drugdrinkct:0, misdemeanct:4, theftct:6, violentct:1, totalct:11)</v>
      </c>
      <c r="U4797" t="str">
        <f t="shared" si="450"/>
        <v>{location: new google.maps.LatLng(37.764, -122.402), weight: 0},</v>
      </c>
      <c r="V4797" t="str">
        <f t="shared" si="445"/>
        <v>{location: new google.maps.LatLng(37.764, -122.402), weight: 1},</v>
      </c>
      <c r="W4797" t="str">
        <f t="shared" si="446"/>
        <v>{location: new google.maps.LatLng(37.764, -122.402), weight: 1},</v>
      </c>
      <c r="X4797" t="str">
        <f t="shared" si="447"/>
        <v>{location: new google.maps.LatLng(37.764, -122.402), weight: 1},</v>
      </c>
      <c r="Y4797" t="str">
        <f t="shared" si="448"/>
        <v>{location: new google.maps.LatLng(37.764, -122.402), weight: 1},</v>
      </c>
    </row>
    <row r="4798" spans="1:25" x14ac:dyDescent="0.2">
      <c r="A4798">
        <v>37.764000000000003</v>
      </c>
      <c r="B4798">
        <v>-122.401</v>
      </c>
      <c r="C4798">
        <v>1</v>
      </c>
      <c r="D4798">
        <v>1</v>
      </c>
      <c r="E4798">
        <v>1</v>
      </c>
      <c r="F4798">
        <v>0</v>
      </c>
      <c r="G4798">
        <v>1</v>
      </c>
      <c r="H4798">
        <v>2</v>
      </c>
      <c r="I4798">
        <v>4</v>
      </c>
      <c r="J4798">
        <v>5</v>
      </c>
      <c r="K4798">
        <v>0</v>
      </c>
      <c r="L4798">
        <v>11</v>
      </c>
      <c r="M4798">
        <f>VLOOKUP(H4798,AE$2:$AJ$12,6,TRUE)</f>
        <v>9</v>
      </c>
      <c r="N4798">
        <f>VLOOKUP(I4798,AF$2:$AJ$12,5,TRUE)</f>
        <v>6</v>
      </c>
      <c r="O4798">
        <f>VLOOKUP(J4798,AG$2:$AJ$12,4,TRUE)</f>
        <v>7</v>
      </c>
      <c r="P4798">
        <f>VLOOKUP(K4798,AH$2:$AJ$12,3,TRUE)</f>
        <v>0</v>
      </c>
      <c r="Q4798">
        <f>VLOOKUP(L4798,AI$2:$AJ$12,2,TRUE)</f>
        <v>6</v>
      </c>
      <c r="T4798" t="str">
        <f t="shared" si="449"/>
        <v>Crimepoint.create(latitude:37.764, longitude:-122.401, drugdrink:9, misdemean:6, theft:7, violent:0, total:6, drugdrinkct:2, misdemeanct:4, theftct:5, violentct:0, totalct:11)</v>
      </c>
      <c r="U4798" t="str">
        <f t="shared" si="450"/>
        <v>{location: new google.maps.LatLng(37.764, -122.401), weight: 1},</v>
      </c>
      <c r="V4798" t="str">
        <f t="shared" si="445"/>
        <v>{location: new google.maps.LatLng(37.764, -122.401), weight: 1},</v>
      </c>
      <c r="W4798" t="str">
        <f t="shared" si="446"/>
        <v>{location: new google.maps.LatLng(37.764, -122.401), weight: 1},</v>
      </c>
      <c r="X4798" t="str">
        <f t="shared" si="447"/>
        <v>{location: new google.maps.LatLng(37.764, -122.401), weight: 0},</v>
      </c>
      <c r="Y4798" t="str">
        <f t="shared" si="448"/>
        <v>{location: new google.maps.LatLng(37.764, -122.401), weight: 1},</v>
      </c>
    </row>
    <row r="4799" spans="1:25" x14ac:dyDescent="0.2">
      <c r="A4799">
        <v>37.764000000000003</v>
      </c>
      <c r="B4799">
        <v>-122.4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2</v>
      </c>
      <c r="J4799">
        <v>2</v>
      </c>
      <c r="K4799">
        <v>0</v>
      </c>
      <c r="L4799">
        <v>5</v>
      </c>
      <c r="M4799">
        <f>VLOOKUP(H4799,AE$2:$AJ$12,6,TRUE)</f>
        <v>8</v>
      </c>
      <c r="N4799">
        <f>VLOOKUP(I4799,AF$2:$AJ$12,5,TRUE)</f>
        <v>4</v>
      </c>
      <c r="O4799">
        <f>VLOOKUP(J4799,AG$2:$AJ$12,4,TRUE)</f>
        <v>4</v>
      </c>
      <c r="P4799">
        <f>VLOOKUP(K4799,AH$2:$AJ$12,3,TRUE)</f>
        <v>0</v>
      </c>
      <c r="Q4799">
        <f>VLOOKUP(L4799,AI$2:$AJ$12,2,TRUE)</f>
        <v>4</v>
      </c>
      <c r="T4799" t="str">
        <f t="shared" si="449"/>
        <v>Crimepoint.create(latitude:37.764, longitude:-122.4, drugdrink:8, misdemean:4, theft:4, violent:0, total:4, drugdrinkct:1, misdemeanct:2, theftct:2, violentct:0, totalct:5)</v>
      </c>
      <c r="U4799" t="str">
        <f t="shared" si="450"/>
        <v>{location: new google.maps.LatLng(37.764, -122.4), weight: 1},</v>
      </c>
      <c r="V4799" t="str">
        <f t="shared" si="445"/>
        <v>{location: new google.maps.LatLng(37.764, -122.4), weight: 0},</v>
      </c>
      <c r="W4799" t="str">
        <f t="shared" si="446"/>
        <v>{location: new google.maps.LatLng(37.764, -122.4), weight: 0},</v>
      </c>
      <c r="X4799" t="str">
        <f t="shared" si="447"/>
        <v>{location: new google.maps.LatLng(37.764, -122.4), weight: 0},</v>
      </c>
      <c r="Y4799" t="str">
        <f t="shared" si="448"/>
        <v>{location: new google.maps.LatLng(37.764, -122.4), weight: 0},</v>
      </c>
    </row>
    <row r="4800" spans="1:25" x14ac:dyDescent="0.2">
      <c r="A4800">
        <v>37.764000000000003</v>
      </c>
      <c r="B4800">
        <v>-122.399</v>
      </c>
      <c r="C4800">
        <v>0</v>
      </c>
      <c r="D4800">
        <v>2</v>
      </c>
      <c r="E4800">
        <v>1</v>
      </c>
      <c r="F4800">
        <v>0</v>
      </c>
      <c r="G4800">
        <v>1</v>
      </c>
      <c r="H4800">
        <v>0</v>
      </c>
      <c r="I4800">
        <v>10</v>
      </c>
      <c r="J4800">
        <v>4</v>
      </c>
      <c r="K4800">
        <v>0</v>
      </c>
      <c r="L4800">
        <v>14</v>
      </c>
      <c r="M4800">
        <f>VLOOKUP(H4800,AE$2:$AJ$12,6,TRUE)</f>
        <v>0</v>
      </c>
      <c r="N4800">
        <f>VLOOKUP(I4800,AF$2:$AJ$12,5,TRUE)</f>
        <v>8</v>
      </c>
      <c r="O4800">
        <f>VLOOKUP(J4800,AG$2:$AJ$12,4,TRUE)</f>
        <v>6</v>
      </c>
      <c r="P4800">
        <f>VLOOKUP(K4800,AH$2:$AJ$12,3,TRUE)</f>
        <v>0</v>
      </c>
      <c r="Q4800">
        <f>VLOOKUP(L4800,AI$2:$AJ$12,2,TRUE)</f>
        <v>7</v>
      </c>
      <c r="T4800" t="str">
        <f t="shared" si="449"/>
        <v>Crimepoint.create(latitude:37.764, longitude:-122.399, drugdrink:0, misdemean:8, theft:6, violent:0, total:7, drugdrinkct:0, misdemeanct:10, theftct:4, violentct:0, totalct:14)</v>
      </c>
      <c r="U4800" t="str">
        <f t="shared" si="450"/>
        <v>{location: new google.maps.LatLng(37.764, -122.399), weight: 0},</v>
      </c>
      <c r="V4800" t="str">
        <f t="shared" si="445"/>
        <v>{location: new google.maps.LatLng(37.764, -122.399), weight: 2},</v>
      </c>
      <c r="W4800" t="str">
        <f t="shared" si="446"/>
        <v>{location: new google.maps.LatLng(37.764, -122.399), weight: 1},</v>
      </c>
      <c r="X4800" t="str">
        <f t="shared" si="447"/>
        <v>{location: new google.maps.LatLng(37.764, -122.399), weight: 0},</v>
      </c>
      <c r="Y4800" t="str">
        <f t="shared" si="448"/>
        <v>{location: new google.maps.LatLng(37.764, -122.399), weight: 1},</v>
      </c>
    </row>
    <row r="4801" spans="1:25" x14ac:dyDescent="0.2">
      <c r="A4801">
        <v>37.764000000000003</v>
      </c>
      <c r="B4801">
        <v>-122.398</v>
      </c>
      <c r="C4801">
        <v>0</v>
      </c>
      <c r="D4801">
        <v>1</v>
      </c>
      <c r="E4801">
        <v>1</v>
      </c>
      <c r="F4801">
        <v>1</v>
      </c>
      <c r="G4801">
        <v>1</v>
      </c>
      <c r="H4801">
        <v>0</v>
      </c>
      <c r="I4801">
        <v>6</v>
      </c>
      <c r="J4801">
        <v>8</v>
      </c>
      <c r="K4801">
        <v>2</v>
      </c>
      <c r="L4801">
        <v>16</v>
      </c>
      <c r="M4801">
        <f>VLOOKUP(H4801,AE$2:$AJ$12,6,TRUE)</f>
        <v>0</v>
      </c>
      <c r="N4801">
        <f>VLOOKUP(I4801,AF$2:$AJ$12,5,TRUE)</f>
        <v>7</v>
      </c>
      <c r="O4801">
        <f>VLOOKUP(J4801,AG$2:$AJ$12,4,TRUE)</f>
        <v>8</v>
      </c>
      <c r="P4801">
        <f>VLOOKUP(K4801,AH$2:$AJ$12,3,TRUE)</f>
        <v>7</v>
      </c>
      <c r="Q4801">
        <f>VLOOKUP(L4801,AI$2:$AJ$12,2,TRUE)</f>
        <v>7</v>
      </c>
      <c r="T4801" t="str">
        <f t="shared" si="449"/>
        <v>Crimepoint.create(latitude:37.764, longitude:-122.398, drugdrink:0, misdemean:7, theft:8, violent:7, total:7, drugdrinkct:0, misdemeanct:6, theftct:8, violentct:2, totalct:16)</v>
      </c>
      <c r="U4801" t="str">
        <f t="shared" si="450"/>
        <v>{location: new google.maps.LatLng(37.764, -122.398), weight: 0},</v>
      </c>
      <c r="V4801" t="str">
        <f t="shared" si="445"/>
        <v>{location: new google.maps.LatLng(37.764, -122.398), weight: 1},</v>
      </c>
      <c r="W4801" t="str">
        <f t="shared" si="446"/>
        <v>{location: new google.maps.LatLng(37.764, -122.398), weight: 1},</v>
      </c>
      <c r="X4801" t="str">
        <f t="shared" si="447"/>
        <v>{location: new google.maps.LatLng(37.764, -122.398), weight: 1},</v>
      </c>
      <c r="Y4801" t="str">
        <f t="shared" si="448"/>
        <v>{location: new google.maps.LatLng(37.764, -122.398), weight: 1},</v>
      </c>
    </row>
    <row r="4802" spans="1:25" x14ac:dyDescent="0.2">
      <c r="A4802">
        <v>37.764000000000003</v>
      </c>
      <c r="B4802">
        <v>-122.39700000000001</v>
      </c>
      <c r="C4802">
        <v>0</v>
      </c>
      <c r="D4802">
        <v>1</v>
      </c>
      <c r="E4802">
        <v>1</v>
      </c>
      <c r="F4802">
        <v>0</v>
      </c>
      <c r="G4802">
        <v>1</v>
      </c>
      <c r="H4802">
        <v>0</v>
      </c>
      <c r="I4802">
        <v>6</v>
      </c>
      <c r="J4802">
        <v>8</v>
      </c>
      <c r="K4802">
        <v>0</v>
      </c>
      <c r="L4802">
        <v>14</v>
      </c>
      <c r="M4802">
        <f>VLOOKUP(H4802,AE$2:$AJ$12,6,TRUE)</f>
        <v>0</v>
      </c>
      <c r="N4802">
        <f>VLOOKUP(I4802,AF$2:$AJ$12,5,TRUE)</f>
        <v>7</v>
      </c>
      <c r="O4802">
        <f>VLOOKUP(J4802,AG$2:$AJ$12,4,TRUE)</f>
        <v>8</v>
      </c>
      <c r="P4802">
        <f>VLOOKUP(K4802,AH$2:$AJ$12,3,TRUE)</f>
        <v>0</v>
      </c>
      <c r="Q4802">
        <f>VLOOKUP(L4802,AI$2:$AJ$12,2,TRUE)</f>
        <v>7</v>
      </c>
      <c r="T4802" t="str">
        <f t="shared" si="449"/>
        <v>Crimepoint.create(latitude:37.764, longitude:-122.397, drugdrink:0, misdemean:7, theft:8, violent:0, total:7, drugdrinkct:0, misdemeanct:6, theftct:8, violentct:0, totalct:14)</v>
      </c>
      <c r="U4802" t="str">
        <f t="shared" si="450"/>
        <v>{location: new google.maps.LatLng(37.764, -122.397), weight: 0},</v>
      </c>
      <c r="V4802" t="str">
        <f t="shared" si="445"/>
        <v>{location: new google.maps.LatLng(37.764, -122.397), weight: 1},</v>
      </c>
      <c r="W4802" t="str">
        <f t="shared" si="446"/>
        <v>{location: new google.maps.LatLng(37.764, -122.397), weight: 1},</v>
      </c>
      <c r="X4802" t="str">
        <f t="shared" si="447"/>
        <v>{location: new google.maps.LatLng(37.764, -122.397), weight: 0},</v>
      </c>
      <c r="Y4802" t="str">
        <f t="shared" si="448"/>
        <v>{location: new google.maps.LatLng(37.764, -122.397), weight: 1},</v>
      </c>
    </row>
    <row r="4803" spans="1:25" x14ac:dyDescent="0.2">
      <c r="A4803">
        <v>37.764000000000003</v>
      </c>
      <c r="B4803">
        <v>-122.396</v>
      </c>
      <c r="C4803">
        <v>0</v>
      </c>
      <c r="D4803">
        <v>1</v>
      </c>
      <c r="E4803">
        <v>1</v>
      </c>
      <c r="F4803">
        <v>0</v>
      </c>
      <c r="G4803">
        <v>1</v>
      </c>
      <c r="H4803">
        <v>0</v>
      </c>
      <c r="I4803">
        <v>4</v>
      </c>
      <c r="J4803">
        <v>7</v>
      </c>
      <c r="K4803">
        <v>0</v>
      </c>
      <c r="L4803">
        <v>11</v>
      </c>
      <c r="M4803">
        <f>VLOOKUP(H4803,AE$2:$AJ$12,6,TRUE)</f>
        <v>0</v>
      </c>
      <c r="N4803">
        <f>VLOOKUP(I4803,AF$2:$AJ$12,5,TRUE)</f>
        <v>6</v>
      </c>
      <c r="O4803">
        <f>VLOOKUP(J4803,AG$2:$AJ$12,4,TRUE)</f>
        <v>7</v>
      </c>
      <c r="P4803">
        <f>VLOOKUP(K4803,AH$2:$AJ$12,3,TRUE)</f>
        <v>0</v>
      </c>
      <c r="Q4803">
        <f>VLOOKUP(L4803,AI$2:$AJ$12,2,TRUE)</f>
        <v>6</v>
      </c>
      <c r="T4803" t="str">
        <f t="shared" si="449"/>
        <v>Crimepoint.create(latitude:37.764, longitude:-122.396, drugdrink:0, misdemean:6, theft:7, violent:0, total:6, drugdrinkct:0, misdemeanct:4, theftct:7, violentct:0, totalct:11)</v>
      </c>
      <c r="U4803" t="str">
        <f t="shared" si="450"/>
        <v>{location: new google.maps.LatLng(37.764, -122.396), weight: 0},</v>
      </c>
      <c r="V4803" t="str">
        <f t="shared" ref="V4803:V4866" si="451">$Z$2&amp;$A4803&amp;$AA$2&amp;$B4803&amp;$AB$2&amp;D4803&amp;$AC$2</f>
        <v>{location: new google.maps.LatLng(37.764, -122.396), weight: 1},</v>
      </c>
      <c r="W4803" t="str">
        <f t="shared" ref="W4803:W4866" si="452">$Z$2&amp;$A4803&amp;$AA$2&amp;$B4803&amp;$AB$2&amp;E4803&amp;$AC$2</f>
        <v>{location: new google.maps.LatLng(37.764, -122.396), weight: 1},</v>
      </c>
      <c r="X4803" t="str">
        <f t="shared" ref="X4803:X4866" si="453">$Z$2&amp;$A4803&amp;$AA$2&amp;$B4803&amp;$AB$2&amp;F4803&amp;$AC$2</f>
        <v>{location: new google.maps.LatLng(37.764, -122.396), weight: 0},</v>
      </c>
      <c r="Y4803" t="str">
        <f t="shared" ref="Y4803:Y4866" si="454">$Z$2&amp;$A4803&amp;$AA$2&amp;$B4803&amp;$AB$2&amp;G4803&amp;$AC$2</f>
        <v>{location: new google.maps.LatLng(37.764, -122.396), weight: 1},</v>
      </c>
    </row>
    <row r="4804" spans="1:25" x14ac:dyDescent="0.2">
      <c r="A4804">
        <v>37.764000000000003</v>
      </c>
      <c r="B4804">
        <v>-122.395</v>
      </c>
      <c r="C4804">
        <v>0</v>
      </c>
      <c r="D4804">
        <v>1</v>
      </c>
      <c r="E4804">
        <v>1</v>
      </c>
      <c r="F4804">
        <v>0</v>
      </c>
      <c r="G4804">
        <v>1</v>
      </c>
      <c r="H4804">
        <v>0</v>
      </c>
      <c r="I4804">
        <v>3</v>
      </c>
      <c r="J4804">
        <v>6</v>
      </c>
      <c r="K4804">
        <v>0</v>
      </c>
      <c r="L4804">
        <v>9</v>
      </c>
      <c r="M4804">
        <f>VLOOKUP(H4804,AE$2:$AJ$12,6,TRUE)</f>
        <v>0</v>
      </c>
      <c r="N4804">
        <f>VLOOKUP(I4804,AF$2:$AJ$12,5,TRUE)</f>
        <v>5</v>
      </c>
      <c r="O4804">
        <f>VLOOKUP(J4804,AG$2:$AJ$12,4,TRUE)</f>
        <v>7</v>
      </c>
      <c r="P4804">
        <f>VLOOKUP(K4804,AH$2:$AJ$12,3,TRUE)</f>
        <v>0</v>
      </c>
      <c r="Q4804">
        <f>VLOOKUP(L4804,AI$2:$AJ$12,2,TRUE)</f>
        <v>5</v>
      </c>
      <c r="T4804" t="str">
        <f t="shared" ref="T4804:T4867" si="455">"Crimepoint.create("&amp;A$2&amp;":"&amp;A4804&amp;", "&amp;B$2&amp;":"&amp;B4804&amp;", "&amp;C$2&amp;":"&amp;M4804&amp;", "&amp;D$2&amp;":"&amp;N4804&amp;", "&amp;E$2&amp;":"&amp;O4804&amp;", "&amp;F$2&amp;":"&amp;P4804&amp;", "&amp;G$2&amp;":"&amp;Q4804&amp;", "&amp;H$2&amp;":"&amp;H4804&amp;", "&amp;I$2&amp;":"&amp;I4804&amp;", "&amp;J$2&amp;":"&amp;J4804&amp;", "&amp;K$2&amp;":"&amp;K4804&amp;", "&amp;L$2&amp;":"&amp;L4804&amp;")"</f>
        <v>Crimepoint.create(latitude:37.764, longitude:-122.395, drugdrink:0, misdemean:5, theft:7, violent:0, total:5, drugdrinkct:0, misdemeanct:3, theftct:6, violentct:0, totalct:9)</v>
      </c>
      <c r="U4804" t="str">
        <f t="shared" ref="U4804:U4867" si="456">$Z$2&amp;$A4804&amp;$AA$2&amp;$B4804&amp;$AB$2&amp;C4804&amp;$AC$2</f>
        <v>{location: new google.maps.LatLng(37.764, -122.395), weight: 0},</v>
      </c>
      <c r="V4804" t="str">
        <f t="shared" si="451"/>
        <v>{location: new google.maps.LatLng(37.764, -122.395), weight: 1},</v>
      </c>
      <c r="W4804" t="str">
        <f t="shared" si="452"/>
        <v>{location: new google.maps.LatLng(37.764, -122.395), weight: 1},</v>
      </c>
      <c r="X4804" t="str">
        <f t="shared" si="453"/>
        <v>{location: new google.maps.LatLng(37.764, -122.395), weight: 0},</v>
      </c>
      <c r="Y4804" t="str">
        <f t="shared" si="454"/>
        <v>{location: new google.maps.LatLng(37.764, -122.395), weight: 1},</v>
      </c>
    </row>
    <row r="4805" spans="1:25" x14ac:dyDescent="0.2">
      <c r="A4805">
        <v>37.764000000000003</v>
      </c>
      <c r="B4805">
        <v>-122.39400000000001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4</v>
      </c>
      <c r="J4805">
        <v>4</v>
      </c>
      <c r="K4805">
        <v>2</v>
      </c>
      <c r="L4805">
        <v>10</v>
      </c>
      <c r="M4805">
        <f>VLOOKUP(H4805,AE$2:$AJ$12,6,TRUE)</f>
        <v>0</v>
      </c>
      <c r="N4805">
        <f>VLOOKUP(I4805,AF$2:$AJ$12,5,TRUE)</f>
        <v>6</v>
      </c>
      <c r="O4805">
        <f>VLOOKUP(J4805,AG$2:$AJ$12,4,TRUE)</f>
        <v>6</v>
      </c>
      <c r="P4805">
        <f>VLOOKUP(K4805,AH$2:$AJ$12,3,TRUE)</f>
        <v>7</v>
      </c>
      <c r="Q4805">
        <f>VLOOKUP(L4805,AI$2:$AJ$12,2,TRUE)</f>
        <v>6</v>
      </c>
      <c r="T4805" t="str">
        <f t="shared" si="455"/>
        <v>Crimepoint.create(latitude:37.764, longitude:-122.394, drugdrink:0, misdemean:6, theft:6, violent:7, total:6, drugdrinkct:0, misdemeanct:4, theftct:4, violentct:2, totalct:10)</v>
      </c>
      <c r="U4805" t="str">
        <f t="shared" si="456"/>
        <v>{location: new google.maps.LatLng(37.764, -122.394), weight: 0},</v>
      </c>
      <c r="V4805" t="str">
        <f t="shared" si="451"/>
        <v>{location: new google.maps.LatLng(37.764, -122.394), weight: 1},</v>
      </c>
      <c r="W4805" t="str">
        <f t="shared" si="452"/>
        <v>{location: new google.maps.LatLng(37.764, -122.394), weight: 1},</v>
      </c>
      <c r="X4805" t="str">
        <f t="shared" si="453"/>
        <v>{location: new google.maps.LatLng(37.764, -122.394), weight: 1},</v>
      </c>
      <c r="Y4805" t="str">
        <f t="shared" si="454"/>
        <v>{location: new google.maps.LatLng(37.764, -122.394), weight: 1},</v>
      </c>
    </row>
    <row r="4806" spans="1:25" x14ac:dyDescent="0.2">
      <c r="A4806">
        <v>37.764000000000003</v>
      </c>
      <c r="B4806">
        <v>-122.392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4</v>
      </c>
      <c r="J4806">
        <v>2</v>
      </c>
      <c r="K4806">
        <v>0</v>
      </c>
      <c r="L4806">
        <v>6</v>
      </c>
      <c r="M4806">
        <f>VLOOKUP(H4806,AE$2:$AJ$12,6,TRUE)</f>
        <v>0</v>
      </c>
      <c r="N4806">
        <f>VLOOKUP(I4806,AF$2:$AJ$12,5,TRUE)</f>
        <v>6</v>
      </c>
      <c r="O4806">
        <f>VLOOKUP(J4806,AG$2:$AJ$12,4,TRUE)</f>
        <v>4</v>
      </c>
      <c r="P4806">
        <f>VLOOKUP(K4806,AH$2:$AJ$12,3,TRUE)</f>
        <v>0</v>
      </c>
      <c r="Q4806">
        <f>VLOOKUP(L4806,AI$2:$AJ$12,2,TRUE)</f>
        <v>4</v>
      </c>
      <c r="T4806" t="str">
        <f t="shared" si="455"/>
        <v>Crimepoint.create(latitude:37.764, longitude:-122.392, drugdrink:0, misdemean:6, theft:4, violent:0, total:4, drugdrinkct:0, misdemeanct:4, theftct:2, violentct:0, totalct:6)</v>
      </c>
      <c r="U4806" t="str">
        <f t="shared" si="456"/>
        <v>{location: new google.maps.LatLng(37.764, -122.392), weight: 0},</v>
      </c>
      <c r="V4806" t="str">
        <f t="shared" si="451"/>
        <v>{location: new google.maps.LatLng(37.764, -122.392), weight: 1},</v>
      </c>
      <c r="W4806" t="str">
        <f t="shared" si="452"/>
        <v>{location: new google.maps.LatLng(37.764, -122.392), weight: 0},</v>
      </c>
      <c r="X4806" t="str">
        <f t="shared" si="453"/>
        <v>{location: new google.maps.LatLng(37.764, -122.392), weight: 0},</v>
      </c>
      <c r="Y4806" t="str">
        <f t="shared" si="454"/>
        <v>{location: new google.maps.LatLng(37.764, -122.392), weight: 0},</v>
      </c>
    </row>
    <row r="4807" spans="1:25" x14ac:dyDescent="0.2">
      <c r="A4807">
        <v>37.764000000000003</v>
      </c>
      <c r="B4807">
        <v>-122.39100000000001</v>
      </c>
      <c r="C4807">
        <v>0</v>
      </c>
      <c r="D4807">
        <v>1</v>
      </c>
      <c r="E4807">
        <v>1</v>
      </c>
      <c r="F4807">
        <v>0</v>
      </c>
      <c r="G4807">
        <v>1</v>
      </c>
      <c r="H4807">
        <v>0</v>
      </c>
      <c r="I4807">
        <v>3</v>
      </c>
      <c r="J4807">
        <v>6</v>
      </c>
      <c r="K4807">
        <v>0</v>
      </c>
      <c r="L4807">
        <v>9</v>
      </c>
      <c r="M4807">
        <f>VLOOKUP(H4807,AE$2:$AJ$12,6,TRUE)</f>
        <v>0</v>
      </c>
      <c r="N4807">
        <f>VLOOKUP(I4807,AF$2:$AJ$12,5,TRUE)</f>
        <v>5</v>
      </c>
      <c r="O4807">
        <f>VLOOKUP(J4807,AG$2:$AJ$12,4,TRUE)</f>
        <v>7</v>
      </c>
      <c r="P4807">
        <f>VLOOKUP(K4807,AH$2:$AJ$12,3,TRUE)</f>
        <v>0</v>
      </c>
      <c r="Q4807">
        <f>VLOOKUP(L4807,AI$2:$AJ$12,2,TRUE)</f>
        <v>5</v>
      </c>
      <c r="T4807" t="str">
        <f t="shared" si="455"/>
        <v>Crimepoint.create(latitude:37.764, longitude:-122.391, drugdrink:0, misdemean:5, theft:7, violent:0, total:5, drugdrinkct:0, misdemeanct:3, theftct:6, violentct:0, totalct:9)</v>
      </c>
      <c r="U4807" t="str">
        <f t="shared" si="456"/>
        <v>{location: new google.maps.LatLng(37.764, -122.391), weight: 0},</v>
      </c>
      <c r="V4807" t="str">
        <f t="shared" si="451"/>
        <v>{location: new google.maps.LatLng(37.764, -122.391), weight: 1},</v>
      </c>
      <c r="W4807" t="str">
        <f t="shared" si="452"/>
        <v>{location: new google.maps.LatLng(37.764, -122.391), weight: 1},</v>
      </c>
      <c r="X4807" t="str">
        <f t="shared" si="453"/>
        <v>{location: new google.maps.LatLng(37.764, -122.391), weight: 0},</v>
      </c>
      <c r="Y4807" t="str">
        <f t="shared" si="454"/>
        <v>{location: new google.maps.LatLng(37.764, -122.391), weight: 1},</v>
      </c>
    </row>
    <row r="4808" spans="1:25" x14ac:dyDescent="0.2">
      <c r="A4808">
        <v>37.764000000000003</v>
      </c>
      <c r="B4808">
        <v>-122.39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1</v>
      </c>
      <c r="J4808">
        <v>5</v>
      </c>
      <c r="K4808">
        <v>0</v>
      </c>
      <c r="L4808">
        <v>6</v>
      </c>
      <c r="M4808">
        <f>VLOOKUP(H4808,AE$2:$AJ$12,6,TRUE)</f>
        <v>0</v>
      </c>
      <c r="N4808">
        <f>VLOOKUP(I4808,AF$2:$AJ$12,5,TRUE)</f>
        <v>2</v>
      </c>
      <c r="O4808">
        <f>VLOOKUP(J4808,AG$2:$AJ$12,4,TRUE)</f>
        <v>7</v>
      </c>
      <c r="P4808">
        <f>VLOOKUP(K4808,AH$2:$AJ$12,3,TRUE)</f>
        <v>0</v>
      </c>
      <c r="Q4808">
        <f>VLOOKUP(L4808,AI$2:$AJ$12,2,TRUE)</f>
        <v>4</v>
      </c>
      <c r="T4808" t="str">
        <f t="shared" si="455"/>
        <v>Crimepoint.create(latitude:37.764, longitude:-122.39, drugdrink:0, misdemean:2, theft:7, violent:0, total:4, drugdrinkct:0, misdemeanct:1, theftct:5, violentct:0, totalct:6)</v>
      </c>
      <c r="U4808" t="str">
        <f t="shared" si="456"/>
        <v>{location: new google.maps.LatLng(37.764, -122.39), weight: 0},</v>
      </c>
      <c r="V4808" t="str">
        <f t="shared" si="451"/>
        <v>{location: new google.maps.LatLng(37.764, -122.39), weight: 0},</v>
      </c>
      <c r="W4808" t="str">
        <f t="shared" si="452"/>
        <v>{location: new google.maps.LatLng(37.764, -122.39), weight: 1},</v>
      </c>
      <c r="X4808" t="str">
        <f t="shared" si="453"/>
        <v>{location: new google.maps.LatLng(37.764, -122.39), weight: 0},</v>
      </c>
      <c r="Y4808" t="str">
        <f t="shared" si="454"/>
        <v>{location: new google.maps.LatLng(37.764, -122.39), weight: 0},</v>
      </c>
    </row>
    <row r="4809" spans="1:25" x14ac:dyDescent="0.2">
      <c r="A4809">
        <v>37.764000000000003</v>
      </c>
      <c r="B4809">
        <v>-122.389</v>
      </c>
      <c r="C4809">
        <v>0</v>
      </c>
      <c r="D4809">
        <v>4</v>
      </c>
      <c r="E4809">
        <v>1</v>
      </c>
      <c r="F4809">
        <v>1</v>
      </c>
      <c r="G4809">
        <v>2</v>
      </c>
      <c r="H4809">
        <v>0</v>
      </c>
      <c r="I4809">
        <v>19</v>
      </c>
      <c r="J4809">
        <v>9</v>
      </c>
      <c r="K4809">
        <v>2</v>
      </c>
      <c r="L4809">
        <v>30</v>
      </c>
      <c r="M4809">
        <f>VLOOKUP(H4809,AE$2:$AJ$12,6,TRUE)</f>
        <v>0</v>
      </c>
      <c r="N4809">
        <f>VLOOKUP(I4809,AF$2:$AJ$12,5,TRUE)</f>
        <v>9</v>
      </c>
      <c r="O4809">
        <f>VLOOKUP(J4809,AG$2:$AJ$12,4,TRUE)</f>
        <v>8</v>
      </c>
      <c r="P4809">
        <f>VLOOKUP(K4809,AH$2:$AJ$12,3,TRUE)</f>
        <v>7</v>
      </c>
      <c r="Q4809">
        <f>VLOOKUP(L4809,AI$2:$AJ$12,2,TRUE)</f>
        <v>8</v>
      </c>
      <c r="T4809" t="str">
        <f t="shared" si="455"/>
        <v>Crimepoint.create(latitude:37.764, longitude:-122.389, drugdrink:0, misdemean:9, theft:8, violent:7, total:8, drugdrinkct:0, misdemeanct:19, theftct:9, violentct:2, totalct:30)</v>
      </c>
      <c r="U4809" t="str">
        <f t="shared" si="456"/>
        <v>{location: new google.maps.LatLng(37.764, -122.389), weight: 0},</v>
      </c>
      <c r="V4809" t="str">
        <f t="shared" si="451"/>
        <v>{location: new google.maps.LatLng(37.764, -122.389), weight: 4},</v>
      </c>
      <c r="W4809" t="str">
        <f t="shared" si="452"/>
        <v>{location: new google.maps.LatLng(37.764, -122.389), weight: 1},</v>
      </c>
      <c r="X4809" t="str">
        <f t="shared" si="453"/>
        <v>{location: new google.maps.LatLng(37.764, -122.389), weight: 1},</v>
      </c>
      <c r="Y4809" t="str">
        <f t="shared" si="454"/>
        <v>{location: new google.maps.LatLng(37.764, -122.389), weight: 2},</v>
      </c>
    </row>
    <row r="4810" spans="1:25" x14ac:dyDescent="0.2">
      <c r="A4810">
        <v>37.764000000000003</v>
      </c>
      <c r="B4810">
        <v>-122.38800000000001</v>
      </c>
      <c r="C4810">
        <v>0</v>
      </c>
      <c r="D4810">
        <v>1</v>
      </c>
      <c r="E4810">
        <v>2</v>
      </c>
      <c r="F4810">
        <v>0</v>
      </c>
      <c r="G4810">
        <v>2</v>
      </c>
      <c r="H4810">
        <v>0</v>
      </c>
      <c r="I4810">
        <v>5</v>
      </c>
      <c r="J4810">
        <v>14</v>
      </c>
      <c r="K4810">
        <v>0</v>
      </c>
      <c r="L4810">
        <v>19</v>
      </c>
      <c r="M4810">
        <f>VLOOKUP(H4810,AE$2:$AJ$12,6,TRUE)</f>
        <v>0</v>
      </c>
      <c r="N4810">
        <f>VLOOKUP(I4810,AF$2:$AJ$12,5,TRUE)</f>
        <v>6</v>
      </c>
      <c r="O4810">
        <f>VLOOKUP(J4810,AG$2:$AJ$12,4,TRUE)</f>
        <v>8</v>
      </c>
      <c r="P4810">
        <f>VLOOKUP(K4810,AH$2:$AJ$12,3,TRUE)</f>
        <v>0</v>
      </c>
      <c r="Q4810">
        <f>VLOOKUP(L4810,AI$2:$AJ$12,2,TRUE)</f>
        <v>7</v>
      </c>
      <c r="T4810" t="str">
        <f t="shared" si="455"/>
        <v>Crimepoint.create(latitude:37.764, longitude:-122.388, drugdrink:0, misdemean:6, theft:8, violent:0, total:7, drugdrinkct:0, misdemeanct:5, theftct:14, violentct:0, totalct:19)</v>
      </c>
      <c r="U4810" t="str">
        <f t="shared" si="456"/>
        <v>{location: new google.maps.LatLng(37.764, -122.388), weight: 0},</v>
      </c>
      <c r="V4810" t="str">
        <f t="shared" si="451"/>
        <v>{location: new google.maps.LatLng(37.764, -122.388), weight: 1},</v>
      </c>
      <c r="W4810" t="str">
        <f t="shared" si="452"/>
        <v>{location: new google.maps.LatLng(37.764, -122.388), weight: 2},</v>
      </c>
      <c r="X4810" t="str">
        <f t="shared" si="453"/>
        <v>{location: new google.maps.LatLng(37.764, -122.388), weight: 0},</v>
      </c>
      <c r="Y4810" t="str">
        <f t="shared" si="454"/>
        <v>{location: new google.maps.LatLng(37.764, -122.388), weight: 2},</v>
      </c>
    </row>
    <row r="4811" spans="1:25" x14ac:dyDescent="0.2">
      <c r="A4811">
        <v>37.765000000000001</v>
      </c>
      <c r="B4811">
        <v>-122.501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f>VLOOKUP(H4811,AE$2:$AJ$12,6,TRUE)</f>
        <v>0</v>
      </c>
      <c r="N4811">
        <f>VLOOKUP(I4811,AF$2:$AJ$12,5,TRUE)</f>
        <v>2</v>
      </c>
      <c r="O4811">
        <f>VLOOKUP(J4811,AG$2:$AJ$12,4,TRUE)</f>
        <v>0</v>
      </c>
      <c r="P4811">
        <f>VLOOKUP(K4811,AH$2:$AJ$12,3,TRUE)</f>
        <v>0</v>
      </c>
      <c r="Q4811">
        <f>VLOOKUP(L4811,AI$2:$AJ$12,2,TRUE)</f>
        <v>0</v>
      </c>
      <c r="T4811" t="str">
        <f t="shared" si="455"/>
        <v>Crimepoint.create(latitude:37.765, longitude:-122.501, drugdrink:0, misdemean:2, theft:0, violent:0, total:0, drugdrinkct:0, misdemeanct:1, theftct:0, violentct:0, totalct:1)</v>
      </c>
      <c r="U4811" t="str">
        <f t="shared" si="456"/>
        <v>{location: new google.maps.LatLng(37.765, -122.501), weight: 0},</v>
      </c>
      <c r="V4811" t="str">
        <f t="shared" si="451"/>
        <v>{location: new google.maps.LatLng(37.765, -122.501), weight: 0},</v>
      </c>
      <c r="W4811" t="str">
        <f t="shared" si="452"/>
        <v>{location: new google.maps.LatLng(37.765, -122.501), weight: 0},</v>
      </c>
      <c r="X4811" t="str">
        <f t="shared" si="453"/>
        <v>{location: new google.maps.LatLng(37.765, -122.501), weight: 0},</v>
      </c>
      <c r="Y4811" t="str">
        <f t="shared" si="454"/>
        <v>{location: new google.maps.LatLng(37.765, -122.501), weight: 0},</v>
      </c>
    </row>
    <row r="4812" spans="1:25" x14ac:dyDescent="0.2">
      <c r="A4812">
        <v>37.765000000000001</v>
      </c>
      <c r="B4812">
        <v>-122.5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</v>
      </c>
      <c r="M4812">
        <f>VLOOKUP(H4812,AE$2:$AJ$12,6,TRUE)</f>
        <v>0</v>
      </c>
      <c r="N4812">
        <f>VLOOKUP(I4812,AF$2:$AJ$12,5,TRUE)</f>
        <v>2</v>
      </c>
      <c r="O4812">
        <f>VLOOKUP(J4812,AG$2:$AJ$12,4,TRUE)</f>
        <v>0</v>
      </c>
      <c r="P4812">
        <f>VLOOKUP(K4812,AH$2:$AJ$12,3,TRUE)</f>
        <v>0</v>
      </c>
      <c r="Q4812">
        <f>VLOOKUP(L4812,AI$2:$AJ$12,2,TRUE)</f>
        <v>0</v>
      </c>
      <c r="T4812" t="str">
        <f t="shared" si="455"/>
        <v>Crimepoint.create(latitude:37.765, longitude:-122.5, drugdrink:0, misdemean:2, theft:0, violent:0, total:0, drugdrinkct:0, misdemeanct:1, theftct:0, violentct:0, totalct:1)</v>
      </c>
      <c r="U4812" t="str">
        <f t="shared" si="456"/>
        <v>{location: new google.maps.LatLng(37.765, -122.5), weight: 0},</v>
      </c>
      <c r="V4812" t="str">
        <f t="shared" si="451"/>
        <v>{location: new google.maps.LatLng(37.765, -122.5), weight: 0},</v>
      </c>
      <c r="W4812" t="str">
        <f t="shared" si="452"/>
        <v>{location: new google.maps.LatLng(37.765, -122.5), weight: 0},</v>
      </c>
      <c r="X4812" t="str">
        <f t="shared" si="453"/>
        <v>{location: new google.maps.LatLng(37.765, -122.5), weight: 0},</v>
      </c>
      <c r="Y4812" t="str">
        <f t="shared" si="454"/>
        <v>{location: new google.maps.LatLng(37.765, -122.5), weight: 0},</v>
      </c>
    </row>
    <row r="4813" spans="1:25" x14ac:dyDescent="0.2">
      <c r="A4813">
        <v>37.765000000000001</v>
      </c>
      <c r="B4813">
        <v>-122.498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1</v>
      </c>
      <c r="M4813">
        <f>VLOOKUP(H4813,AE$2:$AJ$12,6,TRUE)</f>
        <v>0</v>
      </c>
      <c r="N4813">
        <f>VLOOKUP(I4813,AF$2:$AJ$12,5,TRUE)</f>
        <v>2</v>
      </c>
      <c r="O4813">
        <f>VLOOKUP(J4813,AG$2:$AJ$12,4,TRUE)</f>
        <v>0</v>
      </c>
      <c r="P4813">
        <f>VLOOKUP(K4813,AH$2:$AJ$12,3,TRUE)</f>
        <v>0</v>
      </c>
      <c r="Q4813">
        <f>VLOOKUP(L4813,AI$2:$AJ$12,2,TRUE)</f>
        <v>0</v>
      </c>
      <c r="T4813" t="str">
        <f t="shared" si="455"/>
        <v>Crimepoint.create(latitude:37.765, longitude:-122.498, drugdrink:0, misdemean:2, theft:0, violent:0, total:0, drugdrinkct:0, misdemeanct:1, theftct:0, violentct:0, totalct:1)</v>
      </c>
      <c r="U4813" t="str">
        <f t="shared" si="456"/>
        <v>{location: new google.maps.LatLng(37.765, -122.498), weight: 0},</v>
      </c>
      <c r="V4813" t="str">
        <f t="shared" si="451"/>
        <v>{location: new google.maps.LatLng(37.765, -122.498), weight: 0},</v>
      </c>
      <c r="W4813" t="str">
        <f t="shared" si="452"/>
        <v>{location: new google.maps.LatLng(37.765, -122.498), weight: 0},</v>
      </c>
      <c r="X4813" t="str">
        <f t="shared" si="453"/>
        <v>{location: new google.maps.LatLng(37.765, -122.498), weight: 0},</v>
      </c>
      <c r="Y4813" t="str">
        <f t="shared" si="454"/>
        <v>{location: new google.maps.LatLng(37.765, -122.498), weight: 0},</v>
      </c>
    </row>
    <row r="4814" spans="1:25" x14ac:dyDescent="0.2">
      <c r="A4814">
        <v>37.765000000000001</v>
      </c>
      <c r="B4814">
        <v>-122.497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2</v>
      </c>
      <c r="M4814">
        <f>VLOOKUP(H4814,AE$2:$AJ$12,6,TRUE)</f>
        <v>8</v>
      </c>
      <c r="N4814">
        <f>VLOOKUP(I4814,AF$2:$AJ$12,5,TRUE)</f>
        <v>2</v>
      </c>
      <c r="O4814">
        <f>VLOOKUP(J4814,AG$2:$AJ$12,4,TRUE)</f>
        <v>0</v>
      </c>
      <c r="P4814">
        <f>VLOOKUP(K4814,AH$2:$AJ$12,3,TRUE)</f>
        <v>0</v>
      </c>
      <c r="Q4814">
        <f>VLOOKUP(L4814,AI$2:$AJ$12,2,TRUE)</f>
        <v>1</v>
      </c>
      <c r="T4814" t="str">
        <f t="shared" si="455"/>
        <v>Crimepoint.create(latitude:37.765, longitude:-122.497, drugdrink:8, misdemean:2, theft:0, violent:0, total:1, drugdrinkct:1, misdemeanct:1, theftct:0, violentct:0, totalct:2)</v>
      </c>
      <c r="U4814" t="str">
        <f t="shared" si="456"/>
        <v>{location: new google.maps.LatLng(37.765, -122.497), weight: 1},</v>
      </c>
      <c r="V4814" t="str">
        <f t="shared" si="451"/>
        <v>{location: new google.maps.LatLng(37.765, -122.497), weight: 0},</v>
      </c>
      <c r="W4814" t="str">
        <f t="shared" si="452"/>
        <v>{location: new google.maps.LatLng(37.765, -122.497), weight: 0},</v>
      </c>
      <c r="X4814" t="str">
        <f t="shared" si="453"/>
        <v>{location: new google.maps.LatLng(37.765, -122.497), weight: 0},</v>
      </c>
      <c r="Y4814" t="str">
        <f t="shared" si="454"/>
        <v>{location: new google.maps.LatLng(37.765, -122.497), weight: 0},</v>
      </c>
    </row>
    <row r="4815" spans="1:25" x14ac:dyDescent="0.2">
      <c r="A4815">
        <v>37.765000000000001</v>
      </c>
      <c r="B4815">
        <v>-122.496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f>VLOOKUP(H4815,AE$2:$AJ$12,6,TRUE)</f>
        <v>0</v>
      </c>
      <c r="N4815">
        <f>VLOOKUP(I4815,AF$2:$AJ$12,5,TRUE)</f>
        <v>2</v>
      </c>
      <c r="O4815">
        <f>VLOOKUP(J4815,AG$2:$AJ$12,4,TRUE)</f>
        <v>0</v>
      </c>
      <c r="P4815">
        <f>VLOOKUP(K4815,AH$2:$AJ$12,3,TRUE)</f>
        <v>0</v>
      </c>
      <c r="Q4815">
        <f>VLOOKUP(L4815,AI$2:$AJ$12,2,TRUE)</f>
        <v>0</v>
      </c>
      <c r="T4815" t="str">
        <f t="shared" si="455"/>
        <v>Crimepoint.create(latitude:37.765, longitude:-122.496, drugdrink:0, misdemean:2, theft:0, violent:0, total:0, drugdrinkct:0, misdemeanct:1, theftct:0, violentct:0, totalct:1)</v>
      </c>
      <c r="U4815" t="str">
        <f t="shared" si="456"/>
        <v>{location: new google.maps.LatLng(37.765, -122.496), weight: 0},</v>
      </c>
      <c r="V4815" t="str">
        <f t="shared" si="451"/>
        <v>{location: new google.maps.LatLng(37.765, -122.496), weight: 0},</v>
      </c>
      <c r="W4815" t="str">
        <f t="shared" si="452"/>
        <v>{location: new google.maps.LatLng(37.765, -122.496), weight: 0},</v>
      </c>
      <c r="X4815" t="str">
        <f t="shared" si="453"/>
        <v>{location: new google.maps.LatLng(37.765, -122.496), weight: 0},</v>
      </c>
      <c r="Y4815" t="str">
        <f t="shared" si="454"/>
        <v>{location: new google.maps.LatLng(37.765, -122.496), weight: 0},</v>
      </c>
    </row>
    <row r="4816" spans="1:25" x14ac:dyDescent="0.2">
      <c r="A4816">
        <v>37.765000000000001</v>
      </c>
      <c r="B4816">
        <v>-122.495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4</v>
      </c>
      <c r="J4816">
        <v>1</v>
      </c>
      <c r="K4816">
        <v>0</v>
      </c>
      <c r="L4816">
        <v>5</v>
      </c>
      <c r="M4816">
        <f>VLOOKUP(H4816,AE$2:$AJ$12,6,TRUE)</f>
        <v>0</v>
      </c>
      <c r="N4816">
        <f>VLOOKUP(I4816,AF$2:$AJ$12,5,TRUE)</f>
        <v>6</v>
      </c>
      <c r="O4816">
        <f>VLOOKUP(J4816,AG$2:$AJ$12,4,TRUE)</f>
        <v>3</v>
      </c>
      <c r="P4816">
        <f>VLOOKUP(K4816,AH$2:$AJ$12,3,TRUE)</f>
        <v>0</v>
      </c>
      <c r="Q4816">
        <f>VLOOKUP(L4816,AI$2:$AJ$12,2,TRUE)</f>
        <v>4</v>
      </c>
      <c r="T4816" t="str">
        <f t="shared" si="455"/>
        <v>Crimepoint.create(latitude:37.765, longitude:-122.495, drugdrink:0, misdemean:6, theft:3, violent:0, total:4, drugdrinkct:0, misdemeanct:4, theftct:1, violentct:0, totalct:5)</v>
      </c>
      <c r="U4816" t="str">
        <f t="shared" si="456"/>
        <v>{location: new google.maps.LatLng(37.765, -122.495), weight: 0},</v>
      </c>
      <c r="V4816" t="str">
        <f t="shared" si="451"/>
        <v>{location: new google.maps.LatLng(37.765, -122.495), weight: 1},</v>
      </c>
      <c r="W4816" t="str">
        <f t="shared" si="452"/>
        <v>{location: new google.maps.LatLng(37.765, -122.495), weight: 0},</v>
      </c>
      <c r="X4816" t="str">
        <f t="shared" si="453"/>
        <v>{location: new google.maps.LatLng(37.765, -122.495), weight: 0},</v>
      </c>
      <c r="Y4816" t="str">
        <f t="shared" si="454"/>
        <v>{location: new google.maps.LatLng(37.765, -122.495), weight: 0},</v>
      </c>
    </row>
    <row r="4817" spans="1:25" x14ac:dyDescent="0.2">
      <c r="A4817">
        <v>37.765000000000001</v>
      </c>
      <c r="B4817">
        <v>-122.49299999999999</v>
      </c>
      <c r="C4817">
        <v>1</v>
      </c>
      <c r="D4817">
        <v>0</v>
      </c>
      <c r="E4817">
        <v>1</v>
      </c>
      <c r="F4817">
        <v>0</v>
      </c>
      <c r="G4817">
        <v>1</v>
      </c>
      <c r="H4817">
        <v>1</v>
      </c>
      <c r="I4817">
        <v>2</v>
      </c>
      <c r="J4817">
        <v>4</v>
      </c>
      <c r="K4817">
        <v>0</v>
      </c>
      <c r="L4817">
        <v>7</v>
      </c>
      <c r="M4817">
        <f>VLOOKUP(H4817,AE$2:$AJ$12,6,TRUE)</f>
        <v>8</v>
      </c>
      <c r="N4817">
        <f>VLOOKUP(I4817,AF$2:$AJ$12,5,TRUE)</f>
        <v>4</v>
      </c>
      <c r="O4817">
        <f>VLOOKUP(J4817,AG$2:$AJ$12,4,TRUE)</f>
        <v>6</v>
      </c>
      <c r="P4817">
        <f>VLOOKUP(K4817,AH$2:$AJ$12,3,TRUE)</f>
        <v>0</v>
      </c>
      <c r="Q4817">
        <f>VLOOKUP(L4817,AI$2:$AJ$12,2,TRUE)</f>
        <v>5</v>
      </c>
      <c r="T4817" t="str">
        <f t="shared" si="455"/>
        <v>Crimepoint.create(latitude:37.765, longitude:-122.493, drugdrink:8, misdemean:4, theft:6, violent:0, total:5, drugdrinkct:1, misdemeanct:2, theftct:4, violentct:0, totalct:7)</v>
      </c>
      <c r="U4817" t="str">
        <f t="shared" si="456"/>
        <v>{location: new google.maps.LatLng(37.765, -122.493), weight: 1},</v>
      </c>
      <c r="V4817" t="str">
        <f t="shared" si="451"/>
        <v>{location: new google.maps.LatLng(37.765, -122.493), weight: 0},</v>
      </c>
      <c r="W4817" t="str">
        <f t="shared" si="452"/>
        <v>{location: new google.maps.LatLng(37.765, -122.493), weight: 1},</v>
      </c>
      <c r="X4817" t="str">
        <f t="shared" si="453"/>
        <v>{location: new google.maps.LatLng(37.765, -122.493), weight: 0},</v>
      </c>
      <c r="Y4817" t="str">
        <f t="shared" si="454"/>
        <v>{location: new google.maps.LatLng(37.765, -122.493), weight: 1},</v>
      </c>
    </row>
    <row r="4818" spans="1:25" x14ac:dyDescent="0.2">
      <c r="A4818">
        <v>37.765000000000001</v>
      </c>
      <c r="B4818">
        <v>-122.492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3</v>
      </c>
      <c r="K4818">
        <v>0</v>
      </c>
      <c r="L4818">
        <v>3</v>
      </c>
      <c r="M4818">
        <f>VLOOKUP(H4818,AE$2:$AJ$12,6,TRUE)</f>
        <v>0</v>
      </c>
      <c r="N4818">
        <f>VLOOKUP(I4818,AF$2:$AJ$12,5,TRUE)</f>
        <v>0</v>
      </c>
      <c r="O4818">
        <f>VLOOKUP(J4818,AG$2:$AJ$12,4,TRUE)</f>
        <v>5</v>
      </c>
      <c r="P4818">
        <f>VLOOKUP(K4818,AH$2:$AJ$12,3,TRUE)</f>
        <v>0</v>
      </c>
      <c r="Q4818">
        <f>VLOOKUP(L4818,AI$2:$AJ$12,2,TRUE)</f>
        <v>2</v>
      </c>
      <c r="T4818" t="str">
        <f t="shared" si="455"/>
        <v>Crimepoint.create(latitude:37.765, longitude:-122.492, drugdrink:0, misdemean:0, theft:5, violent:0, total:2, drugdrinkct:0, misdemeanct:0, theftct:3, violentct:0, totalct:3)</v>
      </c>
      <c r="U4818" t="str">
        <f t="shared" si="456"/>
        <v>{location: new google.maps.LatLng(37.765, -122.492), weight: 0},</v>
      </c>
      <c r="V4818" t="str">
        <f t="shared" si="451"/>
        <v>{location: new google.maps.LatLng(37.765, -122.492), weight: 0},</v>
      </c>
      <c r="W4818" t="str">
        <f t="shared" si="452"/>
        <v>{location: new google.maps.LatLng(37.765, -122.492), weight: 0},</v>
      </c>
      <c r="X4818" t="str">
        <f t="shared" si="453"/>
        <v>{location: new google.maps.LatLng(37.765, -122.492), weight: 0},</v>
      </c>
      <c r="Y4818" t="str">
        <f t="shared" si="454"/>
        <v>{location: new google.maps.LatLng(37.765, -122.492), weight: 0},</v>
      </c>
    </row>
    <row r="4819" spans="1:25" x14ac:dyDescent="0.2">
      <c r="A4819">
        <v>37.765000000000001</v>
      </c>
      <c r="B4819">
        <v>-122.491</v>
      </c>
      <c r="C4819">
        <v>1</v>
      </c>
      <c r="D4819">
        <v>0</v>
      </c>
      <c r="E4819">
        <v>0</v>
      </c>
      <c r="F4819">
        <v>1</v>
      </c>
      <c r="G4819">
        <v>0</v>
      </c>
      <c r="H4819">
        <v>1</v>
      </c>
      <c r="I4819">
        <v>2</v>
      </c>
      <c r="J4819">
        <v>0</v>
      </c>
      <c r="K4819">
        <v>1</v>
      </c>
      <c r="L4819">
        <v>4</v>
      </c>
      <c r="M4819">
        <f>VLOOKUP(H4819,AE$2:$AJ$12,6,TRUE)</f>
        <v>8</v>
      </c>
      <c r="N4819">
        <f>VLOOKUP(I4819,AF$2:$AJ$12,5,TRUE)</f>
        <v>4</v>
      </c>
      <c r="O4819">
        <f>VLOOKUP(J4819,AG$2:$AJ$12,4,TRUE)</f>
        <v>0</v>
      </c>
      <c r="P4819">
        <f>VLOOKUP(K4819,AH$2:$AJ$12,3,TRUE)</f>
        <v>7</v>
      </c>
      <c r="Q4819">
        <f>VLOOKUP(L4819,AI$2:$AJ$12,2,TRUE)</f>
        <v>3</v>
      </c>
      <c r="T4819" t="str">
        <f t="shared" si="455"/>
        <v>Crimepoint.create(latitude:37.765, longitude:-122.491, drugdrink:8, misdemean:4, theft:0, violent:7, total:3, drugdrinkct:1, misdemeanct:2, theftct:0, violentct:1, totalct:4)</v>
      </c>
      <c r="U4819" t="str">
        <f t="shared" si="456"/>
        <v>{location: new google.maps.LatLng(37.765, -122.491), weight: 1},</v>
      </c>
      <c r="V4819" t="str">
        <f t="shared" si="451"/>
        <v>{location: new google.maps.LatLng(37.765, -122.491), weight: 0},</v>
      </c>
      <c r="W4819" t="str">
        <f t="shared" si="452"/>
        <v>{location: new google.maps.LatLng(37.765, -122.491), weight: 0},</v>
      </c>
      <c r="X4819" t="str">
        <f t="shared" si="453"/>
        <v>{location: new google.maps.LatLng(37.765, -122.491), weight: 1},</v>
      </c>
      <c r="Y4819" t="str">
        <f t="shared" si="454"/>
        <v>{location: new google.maps.LatLng(37.765, -122.491), weight: 0},</v>
      </c>
    </row>
    <row r="4820" spans="1:25" x14ac:dyDescent="0.2">
      <c r="A4820">
        <v>37.765000000000001</v>
      </c>
      <c r="B4820">
        <v>-122.49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1</v>
      </c>
      <c r="M4820">
        <f>VLOOKUP(H4820,AE$2:$AJ$12,6,TRUE)</f>
        <v>0</v>
      </c>
      <c r="N4820">
        <f>VLOOKUP(I4820,AF$2:$AJ$12,5,TRUE)</f>
        <v>0</v>
      </c>
      <c r="O4820">
        <f>VLOOKUP(J4820,AG$2:$AJ$12,4,TRUE)</f>
        <v>3</v>
      </c>
      <c r="P4820">
        <f>VLOOKUP(K4820,AH$2:$AJ$12,3,TRUE)</f>
        <v>0</v>
      </c>
      <c r="Q4820">
        <f>VLOOKUP(L4820,AI$2:$AJ$12,2,TRUE)</f>
        <v>0</v>
      </c>
      <c r="T4820" t="str">
        <f t="shared" si="455"/>
        <v>Crimepoint.create(latitude:37.765, longitude:-122.49, drugdrink:0, misdemean:0, theft:3, violent:0, total:0, drugdrinkct:0, misdemeanct:0, theftct:1, violentct:0, totalct:1)</v>
      </c>
      <c r="U4820" t="str">
        <f t="shared" si="456"/>
        <v>{location: new google.maps.LatLng(37.765, -122.49), weight: 0},</v>
      </c>
      <c r="V4820" t="str">
        <f t="shared" si="451"/>
        <v>{location: new google.maps.LatLng(37.765, -122.49), weight: 0},</v>
      </c>
      <c r="W4820" t="str">
        <f t="shared" si="452"/>
        <v>{location: new google.maps.LatLng(37.765, -122.49), weight: 0},</v>
      </c>
      <c r="X4820" t="str">
        <f t="shared" si="453"/>
        <v>{location: new google.maps.LatLng(37.765, -122.49), weight: 0},</v>
      </c>
      <c r="Y4820" t="str">
        <f t="shared" si="454"/>
        <v>{location: new google.maps.LatLng(37.765, -122.49), weight: 0},</v>
      </c>
    </row>
    <row r="4821" spans="1:25" x14ac:dyDescent="0.2">
      <c r="A4821">
        <v>37.765000000000001</v>
      </c>
      <c r="B4821">
        <v>-122.489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1</v>
      </c>
      <c r="M4821">
        <f>VLOOKUP(H4821,AE$2:$AJ$12,6,TRUE)</f>
        <v>0</v>
      </c>
      <c r="N4821">
        <f>VLOOKUP(I4821,AF$2:$AJ$12,5,TRUE)</f>
        <v>0</v>
      </c>
      <c r="O4821">
        <f>VLOOKUP(J4821,AG$2:$AJ$12,4,TRUE)</f>
        <v>3</v>
      </c>
      <c r="P4821">
        <f>VLOOKUP(K4821,AH$2:$AJ$12,3,TRUE)</f>
        <v>0</v>
      </c>
      <c r="Q4821">
        <f>VLOOKUP(L4821,AI$2:$AJ$12,2,TRUE)</f>
        <v>0</v>
      </c>
      <c r="T4821" t="str">
        <f t="shared" si="455"/>
        <v>Crimepoint.create(latitude:37.765, longitude:-122.489, drugdrink:0, misdemean:0, theft:3, violent:0, total:0, drugdrinkct:0, misdemeanct:0, theftct:1, violentct:0, totalct:1)</v>
      </c>
      <c r="U4821" t="str">
        <f t="shared" si="456"/>
        <v>{location: new google.maps.LatLng(37.765, -122.489), weight: 0},</v>
      </c>
      <c r="V4821" t="str">
        <f t="shared" si="451"/>
        <v>{location: new google.maps.LatLng(37.765, -122.489), weight: 0},</v>
      </c>
      <c r="W4821" t="str">
        <f t="shared" si="452"/>
        <v>{location: new google.maps.LatLng(37.765, -122.489), weight: 0},</v>
      </c>
      <c r="X4821" t="str">
        <f t="shared" si="453"/>
        <v>{location: new google.maps.LatLng(37.765, -122.489), weight: 0},</v>
      </c>
      <c r="Y4821" t="str">
        <f t="shared" si="454"/>
        <v>{location: new google.maps.LatLng(37.765, -122.489), weight: 0},</v>
      </c>
    </row>
    <row r="4822" spans="1:25" x14ac:dyDescent="0.2">
      <c r="A4822">
        <v>37.765000000000001</v>
      </c>
      <c r="B4822">
        <v>-122.48699999999999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f>VLOOKUP(H4822,AE$2:$AJ$12,6,TRUE)</f>
        <v>0</v>
      </c>
      <c r="N4822">
        <f>VLOOKUP(I4822,AF$2:$AJ$12,5,TRUE)</f>
        <v>2</v>
      </c>
      <c r="O4822">
        <f>VLOOKUP(J4822,AG$2:$AJ$12,4,TRUE)</f>
        <v>0</v>
      </c>
      <c r="P4822">
        <f>VLOOKUP(K4822,AH$2:$AJ$12,3,TRUE)</f>
        <v>0</v>
      </c>
      <c r="Q4822">
        <f>VLOOKUP(L4822,AI$2:$AJ$12,2,TRUE)</f>
        <v>0</v>
      </c>
      <c r="T4822" t="str">
        <f t="shared" si="455"/>
        <v>Crimepoint.create(latitude:37.765, longitude:-122.487, drugdrink:0, misdemean:2, theft:0, violent:0, total:0, drugdrinkct:0, misdemeanct:1, theftct:0, violentct:0, totalct:1)</v>
      </c>
      <c r="U4822" t="str">
        <f t="shared" si="456"/>
        <v>{location: new google.maps.LatLng(37.765, -122.487), weight: 0},</v>
      </c>
      <c r="V4822" t="str">
        <f t="shared" si="451"/>
        <v>{location: new google.maps.LatLng(37.765, -122.487), weight: 0},</v>
      </c>
      <c r="W4822" t="str">
        <f t="shared" si="452"/>
        <v>{location: new google.maps.LatLng(37.765, -122.487), weight: 0},</v>
      </c>
      <c r="X4822" t="str">
        <f t="shared" si="453"/>
        <v>{location: new google.maps.LatLng(37.765, -122.487), weight: 0},</v>
      </c>
      <c r="Y4822" t="str">
        <f t="shared" si="454"/>
        <v>{location: new google.maps.LatLng(37.765, -122.487), weight: 0},</v>
      </c>
    </row>
    <row r="4823" spans="1:25" x14ac:dyDescent="0.2">
      <c r="A4823">
        <v>37.765000000000001</v>
      </c>
      <c r="B4823">
        <v>-122.486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0</v>
      </c>
      <c r="L4823">
        <v>2</v>
      </c>
      <c r="M4823">
        <f>VLOOKUP(H4823,AE$2:$AJ$12,6,TRUE)</f>
        <v>0</v>
      </c>
      <c r="N4823">
        <f>VLOOKUP(I4823,AF$2:$AJ$12,5,TRUE)</f>
        <v>2</v>
      </c>
      <c r="O4823">
        <f>VLOOKUP(J4823,AG$2:$AJ$12,4,TRUE)</f>
        <v>3</v>
      </c>
      <c r="P4823">
        <f>VLOOKUP(K4823,AH$2:$AJ$12,3,TRUE)</f>
        <v>0</v>
      </c>
      <c r="Q4823">
        <f>VLOOKUP(L4823,AI$2:$AJ$12,2,TRUE)</f>
        <v>1</v>
      </c>
      <c r="T4823" t="str">
        <f t="shared" si="455"/>
        <v>Crimepoint.create(latitude:37.765, longitude:-122.486, drugdrink:0, misdemean:2, theft:3, violent:0, total:1, drugdrinkct:0, misdemeanct:1, theftct:1, violentct:0, totalct:2)</v>
      </c>
      <c r="U4823" t="str">
        <f t="shared" si="456"/>
        <v>{location: new google.maps.LatLng(37.765, -122.486), weight: 0},</v>
      </c>
      <c r="V4823" t="str">
        <f t="shared" si="451"/>
        <v>{location: new google.maps.LatLng(37.765, -122.486), weight: 0},</v>
      </c>
      <c r="W4823" t="str">
        <f t="shared" si="452"/>
        <v>{location: new google.maps.LatLng(37.765, -122.486), weight: 0},</v>
      </c>
      <c r="X4823" t="str">
        <f t="shared" si="453"/>
        <v>{location: new google.maps.LatLng(37.765, -122.486), weight: 0},</v>
      </c>
      <c r="Y4823" t="str">
        <f t="shared" si="454"/>
        <v>{location: new google.maps.LatLng(37.765, -122.486), weight: 0},</v>
      </c>
    </row>
    <row r="4824" spans="1:25" x14ac:dyDescent="0.2">
      <c r="A4824">
        <v>37.765000000000001</v>
      </c>
      <c r="B4824">
        <v>-122.485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3</v>
      </c>
      <c r="J4824">
        <v>1</v>
      </c>
      <c r="K4824">
        <v>0</v>
      </c>
      <c r="L4824">
        <v>4</v>
      </c>
      <c r="M4824">
        <f>VLOOKUP(H4824,AE$2:$AJ$12,6,TRUE)</f>
        <v>0</v>
      </c>
      <c r="N4824">
        <f>VLOOKUP(I4824,AF$2:$AJ$12,5,TRUE)</f>
        <v>5</v>
      </c>
      <c r="O4824">
        <f>VLOOKUP(J4824,AG$2:$AJ$12,4,TRUE)</f>
        <v>3</v>
      </c>
      <c r="P4824">
        <f>VLOOKUP(K4824,AH$2:$AJ$12,3,TRUE)</f>
        <v>0</v>
      </c>
      <c r="Q4824">
        <f>VLOOKUP(L4824,AI$2:$AJ$12,2,TRUE)</f>
        <v>3</v>
      </c>
      <c r="T4824" t="str">
        <f t="shared" si="455"/>
        <v>Crimepoint.create(latitude:37.765, longitude:-122.485, drugdrink:0, misdemean:5, theft:3, violent:0, total:3, drugdrinkct:0, misdemeanct:3, theftct:1, violentct:0, totalct:4)</v>
      </c>
      <c r="U4824" t="str">
        <f t="shared" si="456"/>
        <v>{location: new google.maps.LatLng(37.765, -122.485), weight: 0},</v>
      </c>
      <c r="V4824" t="str">
        <f t="shared" si="451"/>
        <v>{location: new google.maps.LatLng(37.765, -122.485), weight: 1},</v>
      </c>
      <c r="W4824" t="str">
        <f t="shared" si="452"/>
        <v>{location: new google.maps.LatLng(37.765, -122.485), weight: 0},</v>
      </c>
      <c r="X4824" t="str">
        <f t="shared" si="453"/>
        <v>{location: new google.maps.LatLng(37.765, -122.485), weight: 0},</v>
      </c>
      <c r="Y4824" t="str">
        <f t="shared" si="454"/>
        <v>{location: new google.maps.LatLng(37.765, -122.485), weight: 0},</v>
      </c>
    </row>
    <row r="4825" spans="1:25" x14ac:dyDescent="0.2">
      <c r="A4825">
        <v>37.765000000000001</v>
      </c>
      <c r="B4825">
        <v>-122.48399999999999</v>
      </c>
      <c r="C4825">
        <v>0</v>
      </c>
      <c r="D4825">
        <v>1</v>
      </c>
      <c r="E4825">
        <v>0</v>
      </c>
      <c r="F4825">
        <v>1</v>
      </c>
      <c r="G4825">
        <v>1</v>
      </c>
      <c r="H4825">
        <v>0</v>
      </c>
      <c r="I4825">
        <v>4</v>
      </c>
      <c r="J4825">
        <v>2</v>
      </c>
      <c r="K4825">
        <v>1</v>
      </c>
      <c r="L4825">
        <v>7</v>
      </c>
      <c r="M4825">
        <f>VLOOKUP(H4825,AE$2:$AJ$12,6,TRUE)</f>
        <v>0</v>
      </c>
      <c r="N4825">
        <f>VLOOKUP(I4825,AF$2:$AJ$12,5,TRUE)</f>
        <v>6</v>
      </c>
      <c r="O4825">
        <f>VLOOKUP(J4825,AG$2:$AJ$12,4,TRUE)</f>
        <v>4</v>
      </c>
      <c r="P4825">
        <f>VLOOKUP(K4825,AH$2:$AJ$12,3,TRUE)</f>
        <v>7</v>
      </c>
      <c r="Q4825">
        <f>VLOOKUP(L4825,AI$2:$AJ$12,2,TRUE)</f>
        <v>5</v>
      </c>
      <c r="T4825" t="str">
        <f t="shared" si="455"/>
        <v>Crimepoint.create(latitude:37.765, longitude:-122.484, drugdrink:0, misdemean:6, theft:4, violent:7, total:5, drugdrinkct:0, misdemeanct:4, theftct:2, violentct:1, totalct:7)</v>
      </c>
      <c r="U4825" t="str">
        <f t="shared" si="456"/>
        <v>{location: new google.maps.LatLng(37.765, -122.484), weight: 0},</v>
      </c>
      <c r="V4825" t="str">
        <f t="shared" si="451"/>
        <v>{location: new google.maps.LatLng(37.765, -122.484), weight: 1},</v>
      </c>
      <c r="W4825" t="str">
        <f t="shared" si="452"/>
        <v>{location: new google.maps.LatLng(37.765, -122.484), weight: 0},</v>
      </c>
      <c r="X4825" t="str">
        <f t="shared" si="453"/>
        <v>{location: new google.maps.LatLng(37.765, -122.484), weight: 1},</v>
      </c>
      <c r="Y4825" t="str">
        <f t="shared" si="454"/>
        <v>{location: new google.maps.LatLng(37.765, -122.484), weight: 1},</v>
      </c>
    </row>
    <row r="4826" spans="1:25" x14ac:dyDescent="0.2">
      <c r="A4826">
        <v>37.765000000000001</v>
      </c>
      <c r="B4826">
        <v>-122.483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2</v>
      </c>
      <c r="K4826">
        <v>0</v>
      </c>
      <c r="L4826">
        <v>3</v>
      </c>
      <c r="M4826">
        <f>VLOOKUP(H4826,AE$2:$AJ$12,6,TRUE)</f>
        <v>0</v>
      </c>
      <c r="N4826">
        <f>VLOOKUP(I4826,AF$2:$AJ$12,5,TRUE)</f>
        <v>2</v>
      </c>
      <c r="O4826">
        <f>VLOOKUP(J4826,AG$2:$AJ$12,4,TRUE)</f>
        <v>4</v>
      </c>
      <c r="P4826">
        <f>VLOOKUP(K4826,AH$2:$AJ$12,3,TRUE)</f>
        <v>0</v>
      </c>
      <c r="Q4826">
        <f>VLOOKUP(L4826,AI$2:$AJ$12,2,TRUE)</f>
        <v>2</v>
      </c>
      <c r="T4826" t="str">
        <f t="shared" si="455"/>
        <v>Crimepoint.create(latitude:37.765, longitude:-122.483, drugdrink:0, misdemean:2, theft:4, violent:0, total:2, drugdrinkct:0, misdemeanct:1, theftct:2, violentct:0, totalct:3)</v>
      </c>
      <c r="U4826" t="str">
        <f t="shared" si="456"/>
        <v>{location: new google.maps.LatLng(37.765, -122.483), weight: 0},</v>
      </c>
      <c r="V4826" t="str">
        <f t="shared" si="451"/>
        <v>{location: new google.maps.LatLng(37.765, -122.483), weight: 0},</v>
      </c>
      <c r="W4826" t="str">
        <f t="shared" si="452"/>
        <v>{location: new google.maps.LatLng(37.765, -122.483), weight: 0},</v>
      </c>
      <c r="X4826" t="str">
        <f t="shared" si="453"/>
        <v>{location: new google.maps.LatLng(37.765, -122.483), weight: 0},</v>
      </c>
      <c r="Y4826" t="str">
        <f t="shared" si="454"/>
        <v>{location: new google.maps.LatLng(37.765, -122.483), weight: 0},</v>
      </c>
    </row>
    <row r="4827" spans="1:25" x14ac:dyDescent="0.2">
      <c r="A4827">
        <v>37.765000000000001</v>
      </c>
      <c r="B4827">
        <v>-122.482</v>
      </c>
      <c r="C4827">
        <v>0</v>
      </c>
      <c r="D4827">
        <v>1</v>
      </c>
      <c r="E4827">
        <v>1</v>
      </c>
      <c r="F4827">
        <v>0</v>
      </c>
      <c r="G4827">
        <v>1</v>
      </c>
      <c r="H4827">
        <v>0</v>
      </c>
      <c r="I4827">
        <v>3</v>
      </c>
      <c r="J4827">
        <v>4</v>
      </c>
      <c r="K4827">
        <v>0</v>
      </c>
      <c r="L4827">
        <v>7</v>
      </c>
      <c r="M4827">
        <f>VLOOKUP(H4827,AE$2:$AJ$12,6,TRUE)</f>
        <v>0</v>
      </c>
      <c r="N4827">
        <f>VLOOKUP(I4827,AF$2:$AJ$12,5,TRUE)</f>
        <v>5</v>
      </c>
      <c r="O4827">
        <f>VLOOKUP(J4827,AG$2:$AJ$12,4,TRUE)</f>
        <v>6</v>
      </c>
      <c r="P4827">
        <f>VLOOKUP(K4827,AH$2:$AJ$12,3,TRUE)</f>
        <v>0</v>
      </c>
      <c r="Q4827">
        <f>VLOOKUP(L4827,AI$2:$AJ$12,2,TRUE)</f>
        <v>5</v>
      </c>
      <c r="T4827" t="str">
        <f t="shared" si="455"/>
        <v>Crimepoint.create(latitude:37.765, longitude:-122.482, drugdrink:0, misdemean:5, theft:6, violent:0, total:5, drugdrinkct:0, misdemeanct:3, theftct:4, violentct:0, totalct:7)</v>
      </c>
      <c r="U4827" t="str">
        <f t="shared" si="456"/>
        <v>{location: new google.maps.LatLng(37.765, -122.482), weight: 0},</v>
      </c>
      <c r="V4827" t="str">
        <f t="shared" si="451"/>
        <v>{location: new google.maps.LatLng(37.765, -122.482), weight: 1},</v>
      </c>
      <c r="W4827" t="str">
        <f t="shared" si="452"/>
        <v>{location: new google.maps.LatLng(37.765, -122.482), weight: 1},</v>
      </c>
      <c r="X4827" t="str">
        <f t="shared" si="453"/>
        <v>{location: new google.maps.LatLng(37.765, -122.482), weight: 0},</v>
      </c>
      <c r="Y4827" t="str">
        <f t="shared" si="454"/>
        <v>{location: new google.maps.LatLng(37.765, -122.482), weight: 1},</v>
      </c>
    </row>
    <row r="4828" spans="1:25" x14ac:dyDescent="0.2">
      <c r="A4828">
        <v>37.765000000000001</v>
      </c>
      <c r="B4828">
        <v>-122.48099999999999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1</v>
      </c>
      <c r="K4828">
        <v>0</v>
      </c>
      <c r="L4828">
        <v>2</v>
      </c>
      <c r="M4828">
        <f>VLOOKUP(H4828,AE$2:$AJ$12,6,TRUE)</f>
        <v>0</v>
      </c>
      <c r="N4828">
        <f>VLOOKUP(I4828,AF$2:$AJ$12,5,TRUE)</f>
        <v>2</v>
      </c>
      <c r="O4828">
        <f>VLOOKUP(J4828,AG$2:$AJ$12,4,TRUE)</f>
        <v>3</v>
      </c>
      <c r="P4828">
        <f>VLOOKUP(K4828,AH$2:$AJ$12,3,TRUE)</f>
        <v>0</v>
      </c>
      <c r="Q4828">
        <f>VLOOKUP(L4828,AI$2:$AJ$12,2,TRUE)</f>
        <v>1</v>
      </c>
      <c r="T4828" t="str">
        <f t="shared" si="455"/>
        <v>Crimepoint.create(latitude:37.765, longitude:-122.481, drugdrink:0, misdemean:2, theft:3, violent:0, total:1, drugdrinkct:0, misdemeanct:1, theftct:1, violentct:0, totalct:2)</v>
      </c>
      <c r="U4828" t="str">
        <f t="shared" si="456"/>
        <v>{location: new google.maps.LatLng(37.765, -122.481), weight: 0},</v>
      </c>
      <c r="V4828" t="str">
        <f t="shared" si="451"/>
        <v>{location: new google.maps.LatLng(37.765, -122.481), weight: 0},</v>
      </c>
      <c r="W4828" t="str">
        <f t="shared" si="452"/>
        <v>{location: new google.maps.LatLng(37.765, -122.481), weight: 0},</v>
      </c>
      <c r="X4828" t="str">
        <f t="shared" si="453"/>
        <v>{location: new google.maps.LatLng(37.765, -122.481), weight: 0},</v>
      </c>
      <c r="Y4828" t="str">
        <f t="shared" si="454"/>
        <v>{location: new google.maps.LatLng(37.765, -122.481), weight: 0},</v>
      </c>
    </row>
    <row r="4829" spans="1:25" x14ac:dyDescent="0.2">
      <c r="A4829">
        <v>37.765000000000001</v>
      </c>
      <c r="B4829">
        <v>-122.48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3</v>
      </c>
      <c r="J4829">
        <v>1</v>
      </c>
      <c r="K4829">
        <v>0</v>
      </c>
      <c r="L4829">
        <v>4</v>
      </c>
      <c r="M4829">
        <f>VLOOKUP(H4829,AE$2:$AJ$12,6,TRUE)</f>
        <v>0</v>
      </c>
      <c r="N4829">
        <f>VLOOKUP(I4829,AF$2:$AJ$12,5,TRUE)</f>
        <v>5</v>
      </c>
      <c r="O4829">
        <f>VLOOKUP(J4829,AG$2:$AJ$12,4,TRUE)</f>
        <v>3</v>
      </c>
      <c r="P4829">
        <f>VLOOKUP(K4829,AH$2:$AJ$12,3,TRUE)</f>
        <v>0</v>
      </c>
      <c r="Q4829">
        <f>VLOOKUP(L4829,AI$2:$AJ$12,2,TRUE)</f>
        <v>3</v>
      </c>
      <c r="T4829" t="str">
        <f t="shared" si="455"/>
        <v>Crimepoint.create(latitude:37.765, longitude:-122.48, drugdrink:0, misdemean:5, theft:3, violent:0, total:3, drugdrinkct:0, misdemeanct:3, theftct:1, violentct:0, totalct:4)</v>
      </c>
      <c r="U4829" t="str">
        <f t="shared" si="456"/>
        <v>{location: new google.maps.LatLng(37.765, -122.48), weight: 0},</v>
      </c>
      <c r="V4829" t="str">
        <f t="shared" si="451"/>
        <v>{location: new google.maps.LatLng(37.765, -122.48), weight: 1},</v>
      </c>
      <c r="W4829" t="str">
        <f t="shared" si="452"/>
        <v>{location: new google.maps.LatLng(37.765, -122.48), weight: 0},</v>
      </c>
      <c r="X4829" t="str">
        <f t="shared" si="453"/>
        <v>{location: new google.maps.LatLng(37.765, -122.48), weight: 0},</v>
      </c>
      <c r="Y4829" t="str">
        <f t="shared" si="454"/>
        <v>{location: new google.maps.LatLng(37.765, -122.48), weight: 0},</v>
      </c>
    </row>
    <row r="4830" spans="1:25" x14ac:dyDescent="0.2">
      <c r="A4830">
        <v>37.765000000000001</v>
      </c>
      <c r="B4830">
        <v>-122.479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2</v>
      </c>
      <c r="J4830">
        <v>2</v>
      </c>
      <c r="K4830">
        <v>0</v>
      </c>
      <c r="L4830">
        <v>4</v>
      </c>
      <c r="M4830">
        <f>VLOOKUP(H4830,AE$2:$AJ$12,6,TRUE)</f>
        <v>0</v>
      </c>
      <c r="N4830">
        <f>VLOOKUP(I4830,AF$2:$AJ$12,5,TRUE)</f>
        <v>4</v>
      </c>
      <c r="O4830">
        <f>VLOOKUP(J4830,AG$2:$AJ$12,4,TRUE)</f>
        <v>4</v>
      </c>
      <c r="P4830">
        <f>VLOOKUP(K4830,AH$2:$AJ$12,3,TRUE)</f>
        <v>0</v>
      </c>
      <c r="Q4830">
        <f>VLOOKUP(L4830,AI$2:$AJ$12,2,TRUE)</f>
        <v>3</v>
      </c>
      <c r="T4830" t="str">
        <f t="shared" si="455"/>
        <v>Crimepoint.create(latitude:37.765, longitude:-122.479, drugdrink:0, misdemean:4, theft:4, violent:0, total:3, drugdrinkct:0, misdemeanct:2, theftct:2, violentct:0, totalct:4)</v>
      </c>
      <c r="U4830" t="str">
        <f t="shared" si="456"/>
        <v>{location: new google.maps.LatLng(37.765, -122.479), weight: 0},</v>
      </c>
      <c r="V4830" t="str">
        <f t="shared" si="451"/>
        <v>{location: new google.maps.LatLng(37.765, -122.479), weight: 0},</v>
      </c>
      <c r="W4830" t="str">
        <f t="shared" si="452"/>
        <v>{location: new google.maps.LatLng(37.765, -122.479), weight: 0},</v>
      </c>
      <c r="X4830" t="str">
        <f t="shared" si="453"/>
        <v>{location: new google.maps.LatLng(37.765, -122.479), weight: 0},</v>
      </c>
      <c r="Y4830" t="str">
        <f t="shared" si="454"/>
        <v>{location: new google.maps.LatLng(37.765, -122.479), weight: 0},</v>
      </c>
    </row>
    <row r="4831" spans="1:25" x14ac:dyDescent="0.2">
      <c r="A4831">
        <v>37.765000000000001</v>
      </c>
      <c r="B4831">
        <v>-122.47799999999999</v>
      </c>
      <c r="C4831">
        <v>0</v>
      </c>
      <c r="D4831">
        <v>1</v>
      </c>
      <c r="E4831">
        <v>1</v>
      </c>
      <c r="F4831">
        <v>0</v>
      </c>
      <c r="G4831">
        <v>1</v>
      </c>
      <c r="H4831">
        <v>0</v>
      </c>
      <c r="I4831">
        <v>3</v>
      </c>
      <c r="J4831">
        <v>4</v>
      </c>
      <c r="K4831">
        <v>0</v>
      </c>
      <c r="L4831">
        <v>7</v>
      </c>
      <c r="M4831">
        <f>VLOOKUP(H4831,AE$2:$AJ$12,6,TRUE)</f>
        <v>0</v>
      </c>
      <c r="N4831">
        <f>VLOOKUP(I4831,AF$2:$AJ$12,5,TRUE)</f>
        <v>5</v>
      </c>
      <c r="O4831">
        <f>VLOOKUP(J4831,AG$2:$AJ$12,4,TRUE)</f>
        <v>6</v>
      </c>
      <c r="P4831">
        <f>VLOOKUP(K4831,AH$2:$AJ$12,3,TRUE)</f>
        <v>0</v>
      </c>
      <c r="Q4831">
        <f>VLOOKUP(L4831,AI$2:$AJ$12,2,TRUE)</f>
        <v>5</v>
      </c>
      <c r="T4831" t="str">
        <f t="shared" si="455"/>
        <v>Crimepoint.create(latitude:37.765, longitude:-122.478, drugdrink:0, misdemean:5, theft:6, violent:0, total:5, drugdrinkct:0, misdemeanct:3, theftct:4, violentct:0, totalct:7)</v>
      </c>
      <c r="U4831" t="str">
        <f t="shared" si="456"/>
        <v>{location: new google.maps.LatLng(37.765, -122.478), weight: 0},</v>
      </c>
      <c r="V4831" t="str">
        <f t="shared" si="451"/>
        <v>{location: new google.maps.LatLng(37.765, -122.478), weight: 1},</v>
      </c>
      <c r="W4831" t="str">
        <f t="shared" si="452"/>
        <v>{location: new google.maps.LatLng(37.765, -122.478), weight: 1},</v>
      </c>
      <c r="X4831" t="str">
        <f t="shared" si="453"/>
        <v>{location: new google.maps.LatLng(37.765, -122.478), weight: 0},</v>
      </c>
      <c r="Y4831" t="str">
        <f t="shared" si="454"/>
        <v>{location: new google.maps.LatLng(37.765, -122.478), weight: 1},</v>
      </c>
    </row>
    <row r="4832" spans="1:25" x14ac:dyDescent="0.2">
      <c r="A4832">
        <v>37.765000000000001</v>
      </c>
      <c r="B4832">
        <v>-122.477</v>
      </c>
      <c r="C4832">
        <v>5</v>
      </c>
      <c r="D4832">
        <v>5</v>
      </c>
      <c r="E4832">
        <v>0</v>
      </c>
      <c r="F4832">
        <v>1</v>
      </c>
      <c r="G4832">
        <v>2</v>
      </c>
      <c r="H4832">
        <v>7</v>
      </c>
      <c r="I4832">
        <v>21</v>
      </c>
      <c r="J4832">
        <v>1</v>
      </c>
      <c r="K4832">
        <v>1</v>
      </c>
      <c r="L4832">
        <v>30</v>
      </c>
      <c r="M4832">
        <f>VLOOKUP(H4832,AE$2:$AJ$12,6,TRUE)</f>
        <v>9</v>
      </c>
      <c r="N4832">
        <f>VLOOKUP(I4832,AF$2:$AJ$12,5,TRUE)</f>
        <v>9</v>
      </c>
      <c r="O4832">
        <f>VLOOKUP(J4832,AG$2:$AJ$12,4,TRUE)</f>
        <v>3</v>
      </c>
      <c r="P4832">
        <f>VLOOKUP(K4832,AH$2:$AJ$12,3,TRUE)</f>
        <v>7</v>
      </c>
      <c r="Q4832">
        <f>VLOOKUP(L4832,AI$2:$AJ$12,2,TRUE)</f>
        <v>8</v>
      </c>
      <c r="T4832" t="str">
        <f t="shared" si="455"/>
        <v>Crimepoint.create(latitude:37.765, longitude:-122.477, drugdrink:9, misdemean:9, theft:3, violent:7, total:8, drugdrinkct:7, misdemeanct:21, theftct:1, violentct:1, totalct:30)</v>
      </c>
      <c r="U4832" t="str">
        <f t="shared" si="456"/>
        <v>{location: new google.maps.LatLng(37.765, -122.477), weight: 5},</v>
      </c>
      <c r="V4832" t="str">
        <f t="shared" si="451"/>
        <v>{location: new google.maps.LatLng(37.765, -122.477), weight: 5},</v>
      </c>
      <c r="W4832" t="str">
        <f t="shared" si="452"/>
        <v>{location: new google.maps.LatLng(37.765, -122.477), weight: 0},</v>
      </c>
      <c r="X4832" t="str">
        <f t="shared" si="453"/>
        <v>{location: new google.maps.LatLng(37.765, -122.477), weight: 1},</v>
      </c>
      <c r="Y4832" t="str">
        <f t="shared" si="454"/>
        <v>{location: new google.maps.LatLng(37.765, -122.477), weight: 2},</v>
      </c>
    </row>
    <row r="4833" spans="1:25" x14ac:dyDescent="0.2">
      <c r="A4833">
        <v>37.765000000000001</v>
      </c>
      <c r="B4833">
        <v>-122.476</v>
      </c>
      <c r="C4833">
        <v>0</v>
      </c>
      <c r="D4833">
        <v>1</v>
      </c>
      <c r="E4833">
        <v>1</v>
      </c>
      <c r="F4833">
        <v>2</v>
      </c>
      <c r="G4833">
        <v>1</v>
      </c>
      <c r="H4833">
        <v>0</v>
      </c>
      <c r="I4833">
        <v>5</v>
      </c>
      <c r="J4833">
        <v>7</v>
      </c>
      <c r="K4833">
        <v>3</v>
      </c>
      <c r="L4833">
        <v>15</v>
      </c>
      <c r="M4833">
        <f>VLOOKUP(H4833,AE$2:$AJ$12,6,TRUE)</f>
        <v>0</v>
      </c>
      <c r="N4833">
        <f>VLOOKUP(I4833,AF$2:$AJ$12,5,TRUE)</f>
        <v>6</v>
      </c>
      <c r="O4833">
        <f>VLOOKUP(J4833,AG$2:$AJ$12,4,TRUE)</f>
        <v>7</v>
      </c>
      <c r="P4833">
        <f>VLOOKUP(K4833,AH$2:$AJ$12,3,TRUE)</f>
        <v>8</v>
      </c>
      <c r="Q4833">
        <f>VLOOKUP(L4833,AI$2:$AJ$12,2,TRUE)</f>
        <v>7</v>
      </c>
      <c r="T4833" t="str">
        <f t="shared" si="455"/>
        <v>Crimepoint.create(latitude:37.765, longitude:-122.476, drugdrink:0, misdemean:6, theft:7, violent:8, total:7, drugdrinkct:0, misdemeanct:5, theftct:7, violentct:3, totalct:15)</v>
      </c>
      <c r="U4833" t="str">
        <f t="shared" si="456"/>
        <v>{location: new google.maps.LatLng(37.765, -122.476), weight: 0},</v>
      </c>
      <c r="V4833" t="str">
        <f t="shared" si="451"/>
        <v>{location: new google.maps.LatLng(37.765, -122.476), weight: 1},</v>
      </c>
      <c r="W4833" t="str">
        <f t="shared" si="452"/>
        <v>{location: new google.maps.LatLng(37.765, -122.476), weight: 1},</v>
      </c>
      <c r="X4833" t="str">
        <f t="shared" si="453"/>
        <v>{location: new google.maps.LatLng(37.765, -122.476), weight: 2},</v>
      </c>
      <c r="Y4833" t="str">
        <f t="shared" si="454"/>
        <v>{location: new google.maps.LatLng(37.765, -122.476), weight: 1},</v>
      </c>
    </row>
    <row r="4834" spans="1:25" x14ac:dyDescent="0.2">
      <c r="A4834">
        <v>37.765000000000001</v>
      </c>
      <c r="B4834">
        <v>-122.47499999999999</v>
      </c>
      <c r="C4834">
        <v>0</v>
      </c>
      <c r="D4834">
        <v>1</v>
      </c>
      <c r="E4834">
        <v>1</v>
      </c>
      <c r="F4834">
        <v>0</v>
      </c>
      <c r="G4834">
        <v>1</v>
      </c>
      <c r="H4834">
        <v>0</v>
      </c>
      <c r="I4834">
        <v>5</v>
      </c>
      <c r="J4834">
        <v>10</v>
      </c>
      <c r="K4834">
        <v>0</v>
      </c>
      <c r="L4834">
        <v>15</v>
      </c>
      <c r="M4834">
        <f>VLOOKUP(H4834,AE$2:$AJ$12,6,TRUE)</f>
        <v>0</v>
      </c>
      <c r="N4834">
        <f>VLOOKUP(I4834,AF$2:$AJ$12,5,TRUE)</f>
        <v>6</v>
      </c>
      <c r="O4834">
        <f>VLOOKUP(J4834,AG$2:$AJ$12,4,TRUE)</f>
        <v>8</v>
      </c>
      <c r="P4834">
        <f>VLOOKUP(K4834,AH$2:$AJ$12,3,TRUE)</f>
        <v>0</v>
      </c>
      <c r="Q4834">
        <f>VLOOKUP(L4834,AI$2:$AJ$12,2,TRUE)</f>
        <v>7</v>
      </c>
      <c r="T4834" t="str">
        <f t="shared" si="455"/>
        <v>Crimepoint.create(latitude:37.765, longitude:-122.475, drugdrink:0, misdemean:6, theft:8, violent:0, total:7, drugdrinkct:0, misdemeanct:5, theftct:10, violentct:0, totalct:15)</v>
      </c>
      <c r="U4834" t="str">
        <f t="shared" si="456"/>
        <v>{location: new google.maps.LatLng(37.765, -122.475), weight: 0},</v>
      </c>
      <c r="V4834" t="str">
        <f t="shared" si="451"/>
        <v>{location: new google.maps.LatLng(37.765, -122.475), weight: 1},</v>
      </c>
      <c r="W4834" t="str">
        <f t="shared" si="452"/>
        <v>{location: new google.maps.LatLng(37.765, -122.475), weight: 1},</v>
      </c>
      <c r="X4834" t="str">
        <f t="shared" si="453"/>
        <v>{location: new google.maps.LatLng(37.765, -122.475), weight: 0},</v>
      </c>
      <c r="Y4834" t="str">
        <f t="shared" si="454"/>
        <v>{location: new google.maps.LatLng(37.765, -122.475), weight: 1},</v>
      </c>
    </row>
    <row r="4835" spans="1:25" x14ac:dyDescent="0.2">
      <c r="A4835">
        <v>37.765000000000001</v>
      </c>
      <c r="B4835">
        <v>-122.474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2</v>
      </c>
      <c r="K4835">
        <v>0</v>
      </c>
      <c r="L4835">
        <v>3</v>
      </c>
      <c r="M4835">
        <f>VLOOKUP(H4835,AE$2:$AJ$12,6,TRUE)</f>
        <v>0</v>
      </c>
      <c r="N4835">
        <f>VLOOKUP(I4835,AF$2:$AJ$12,5,TRUE)</f>
        <v>2</v>
      </c>
      <c r="O4835">
        <f>VLOOKUP(J4835,AG$2:$AJ$12,4,TRUE)</f>
        <v>4</v>
      </c>
      <c r="P4835">
        <f>VLOOKUP(K4835,AH$2:$AJ$12,3,TRUE)</f>
        <v>0</v>
      </c>
      <c r="Q4835">
        <f>VLOOKUP(L4835,AI$2:$AJ$12,2,TRUE)</f>
        <v>2</v>
      </c>
      <c r="T4835" t="str">
        <f t="shared" si="455"/>
        <v>Crimepoint.create(latitude:37.765, longitude:-122.474, drugdrink:0, misdemean:2, theft:4, violent:0, total:2, drugdrinkct:0, misdemeanct:1, theftct:2, violentct:0, totalct:3)</v>
      </c>
      <c r="U4835" t="str">
        <f t="shared" si="456"/>
        <v>{location: new google.maps.LatLng(37.765, -122.474), weight: 0},</v>
      </c>
      <c r="V4835" t="str">
        <f t="shared" si="451"/>
        <v>{location: new google.maps.LatLng(37.765, -122.474), weight: 0},</v>
      </c>
      <c r="W4835" t="str">
        <f t="shared" si="452"/>
        <v>{location: new google.maps.LatLng(37.765, -122.474), weight: 0},</v>
      </c>
      <c r="X4835" t="str">
        <f t="shared" si="453"/>
        <v>{location: new google.maps.LatLng(37.765, -122.474), weight: 0},</v>
      </c>
      <c r="Y4835" t="str">
        <f t="shared" si="454"/>
        <v>{location: new google.maps.LatLng(37.765, -122.474), weight: 0},</v>
      </c>
    </row>
    <row r="4836" spans="1:25" x14ac:dyDescent="0.2">
      <c r="A4836">
        <v>37.765000000000001</v>
      </c>
      <c r="B4836">
        <v>-122.473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2</v>
      </c>
      <c r="J4836">
        <v>1</v>
      </c>
      <c r="K4836">
        <v>2</v>
      </c>
      <c r="L4836">
        <v>5</v>
      </c>
      <c r="M4836">
        <f>VLOOKUP(H4836,AE$2:$AJ$12,6,TRUE)</f>
        <v>0</v>
      </c>
      <c r="N4836">
        <f>VLOOKUP(I4836,AF$2:$AJ$12,5,TRUE)</f>
        <v>4</v>
      </c>
      <c r="O4836">
        <f>VLOOKUP(J4836,AG$2:$AJ$12,4,TRUE)</f>
        <v>3</v>
      </c>
      <c r="P4836">
        <f>VLOOKUP(K4836,AH$2:$AJ$12,3,TRUE)</f>
        <v>7</v>
      </c>
      <c r="Q4836">
        <f>VLOOKUP(L4836,AI$2:$AJ$12,2,TRUE)</f>
        <v>4</v>
      </c>
      <c r="T4836" t="str">
        <f t="shared" si="455"/>
        <v>Crimepoint.create(latitude:37.765, longitude:-122.473, drugdrink:0, misdemean:4, theft:3, violent:7, total:4, drugdrinkct:0, misdemeanct:2, theftct:1, violentct:2, totalct:5)</v>
      </c>
      <c r="U4836" t="str">
        <f t="shared" si="456"/>
        <v>{location: new google.maps.LatLng(37.765, -122.473), weight: 0},</v>
      </c>
      <c r="V4836" t="str">
        <f t="shared" si="451"/>
        <v>{location: new google.maps.LatLng(37.765, -122.473), weight: 0},</v>
      </c>
      <c r="W4836" t="str">
        <f t="shared" si="452"/>
        <v>{location: new google.maps.LatLng(37.765, -122.473), weight: 0},</v>
      </c>
      <c r="X4836" t="str">
        <f t="shared" si="453"/>
        <v>{location: new google.maps.LatLng(37.765, -122.473), weight: 1},</v>
      </c>
      <c r="Y4836" t="str">
        <f t="shared" si="454"/>
        <v>{location: new google.maps.LatLng(37.765, -122.473), weight: 0},</v>
      </c>
    </row>
    <row r="4837" spans="1:25" x14ac:dyDescent="0.2">
      <c r="A4837">
        <v>37.765000000000001</v>
      </c>
      <c r="B4837">
        <v>-122.47199999999999</v>
      </c>
      <c r="C4837">
        <v>0</v>
      </c>
      <c r="D4837">
        <v>1</v>
      </c>
      <c r="E4837">
        <v>1</v>
      </c>
      <c r="F4837">
        <v>0</v>
      </c>
      <c r="G4837">
        <v>1</v>
      </c>
      <c r="H4837">
        <v>0</v>
      </c>
      <c r="I4837">
        <v>5</v>
      </c>
      <c r="J4837">
        <v>6</v>
      </c>
      <c r="K4837">
        <v>0</v>
      </c>
      <c r="L4837">
        <v>11</v>
      </c>
      <c r="M4837">
        <f>VLOOKUP(H4837,AE$2:$AJ$12,6,TRUE)</f>
        <v>0</v>
      </c>
      <c r="N4837">
        <f>VLOOKUP(I4837,AF$2:$AJ$12,5,TRUE)</f>
        <v>6</v>
      </c>
      <c r="O4837">
        <f>VLOOKUP(J4837,AG$2:$AJ$12,4,TRUE)</f>
        <v>7</v>
      </c>
      <c r="P4837">
        <f>VLOOKUP(K4837,AH$2:$AJ$12,3,TRUE)</f>
        <v>0</v>
      </c>
      <c r="Q4837">
        <f>VLOOKUP(L4837,AI$2:$AJ$12,2,TRUE)</f>
        <v>6</v>
      </c>
      <c r="T4837" t="str">
        <f t="shared" si="455"/>
        <v>Crimepoint.create(latitude:37.765, longitude:-122.472, drugdrink:0, misdemean:6, theft:7, violent:0, total:6, drugdrinkct:0, misdemeanct:5, theftct:6, violentct:0, totalct:11)</v>
      </c>
      <c r="U4837" t="str">
        <f t="shared" si="456"/>
        <v>{location: new google.maps.LatLng(37.765, -122.472), weight: 0},</v>
      </c>
      <c r="V4837" t="str">
        <f t="shared" si="451"/>
        <v>{location: new google.maps.LatLng(37.765, -122.472), weight: 1},</v>
      </c>
      <c r="W4837" t="str">
        <f t="shared" si="452"/>
        <v>{location: new google.maps.LatLng(37.765, -122.472), weight: 1},</v>
      </c>
      <c r="X4837" t="str">
        <f t="shared" si="453"/>
        <v>{location: new google.maps.LatLng(37.765, -122.472), weight: 0},</v>
      </c>
      <c r="Y4837" t="str">
        <f t="shared" si="454"/>
        <v>{location: new google.maps.LatLng(37.765, -122.472), weight: 1},</v>
      </c>
    </row>
    <row r="4838" spans="1:25" x14ac:dyDescent="0.2">
      <c r="A4838">
        <v>37.765000000000001</v>
      </c>
      <c r="B4838">
        <v>-122.471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2</v>
      </c>
      <c r="J4838">
        <v>0</v>
      </c>
      <c r="K4838">
        <v>1</v>
      </c>
      <c r="L4838">
        <v>3</v>
      </c>
      <c r="M4838">
        <f>VLOOKUP(H4838,AE$2:$AJ$12,6,TRUE)</f>
        <v>0</v>
      </c>
      <c r="N4838">
        <f>VLOOKUP(I4838,AF$2:$AJ$12,5,TRUE)</f>
        <v>4</v>
      </c>
      <c r="O4838">
        <f>VLOOKUP(J4838,AG$2:$AJ$12,4,TRUE)</f>
        <v>0</v>
      </c>
      <c r="P4838">
        <f>VLOOKUP(K4838,AH$2:$AJ$12,3,TRUE)</f>
        <v>7</v>
      </c>
      <c r="Q4838">
        <f>VLOOKUP(L4838,AI$2:$AJ$12,2,TRUE)</f>
        <v>2</v>
      </c>
      <c r="T4838" t="str">
        <f t="shared" si="455"/>
        <v>Crimepoint.create(latitude:37.765, longitude:-122.471, drugdrink:0, misdemean:4, theft:0, violent:7, total:2, drugdrinkct:0, misdemeanct:2, theftct:0, violentct:1, totalct:3)</v>
      </c>
      <c r="U4838" t="str">
        <f t="shared" si="456"/>
        <v>{location: new google.maps.LatLng(37.765, -122.471), weight: 0},</v>
      </c>
      <c r="V4838" t="str">
        <f t="shared" si="451"/>
        <v>{location: new google.maps.LatLng(37.765, -122.471), weight: 0},</v>
      </c>
      <c r="W4838" t="str">
        <f t="shared" si="452"/>
        <v>{location: new google.maps.LatLng(37.765, -122.471), weight: 0},</v>
      </c>
      <c r="X4838" t="str">
        <f t="shared" si="453"/>
        <v>{location: new google.maps.LatLng(37.765, -122.471), weight: 1},</v>
      </c>
      <c r="Y4838" t="str">
        <f t="shared" si="454"/>
        <v>{location: new google.maps.LatLng(37.765, -122.471), weight: 0},</v>
      </c>
    </row>
    <row r="4839" spans="1:25" x14ac:dyDescent="0.2">
      <c r="A4839">
        <v>37.765000000000001</v>
      </c>
      <c r="B4839">
        <v>-122.47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3</v>
      </c>
      <c r="K4839">
        <v>0</v>
      </c>
      <c r="L4839">
        <v>4</v>
      </c>
      <c r="M4839">
        <f>VLOOKUP(H4839,AE$2:$AJ$12,6,TRUE)</f>
        <v>0</v>
      </c>
      <c r="N4839">
        <f>VLOOKUP(I4839,AF$2:$AJ$12,5,TRUE)</f>
        <v>2</v>
      </c>
      <c r="O4839">
        <f>VLOOKUP(J4839,AG$2:$AJ$12,4,TRUE)</f>
        <v>5</v>
      </c>
      <c r="P4839">
        <f>VLOOKUP(K4839,AH$2:$AJ$12,3,TRUE)</f>
        <v>0</v>
      </c>
      <c r="Q4839">
        <f>VLOOKUP(L4839,AI$2:$AJ$12,2,TRUE)</f>
        <v>3</v>
      </c>
      <c r="T4839" t="str">
        <f t="shared" si="455"/>
        <v>Crimepoint.create(latitude:37.765, longitude:-122.47, drugdrink:0, misdemean:2, theft:5, violent:0, total:3, drugdrinkct:0, misdemeanct:1, theftct:3, violentct:0, totalct:4)</v>
      </c>
      <c r="U4839" t="str">
        <f t="shared" si="456"/>
        <v>{location: new google.maps.LatLng(37.765, -122.47), weight: 0},</v>
      </c>
      <c r="V4839" t="str">
        <f t="shared" si="451"/>
        <v>{location: new google.maps.LatLng(37.765, -122.47), weight: 0},</v>
      </c>
      <c r="W4839" t="str">
        <f t="shared" si="452"/>
        <v>{location: new google.maps.LatLng(37.765, -122.47), weight: 0},</v>
      </c>
      <c r="X4839" t="str">
        <f t="shared" si="453"/>
        <v>{location: new google.maps.LatLng(37.765, -122.47), weight: 0},</v>
      </c>
      <c r="Y4839" t="str">
        <f t="shared" si="454"/>
        <v>{location: new google.maps.LatLng(37.765, -122.47), weight: 0},</v>
      </c>
    </row>
    <row r="4840" spans="1:25" x14ac:dyDescent="0.2">
      <c r="A4840">
        <v>37.765000000000001</v>
      </c>
      <c r="B4840">
        <v>-122.46899999999999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4</v>
      </c>
      <c r="J4840">
        <v>2</v>
      </c>
      <c r="K4840">
        <v>0</v>
      </c>
      <c r="L4840">
        <v>6</v>
      </c>
      <c r="M4840">
        <f>VLOOKUP(H4840,AE$2:$AJ$12,6,TRUE)</f>
        <v>0</v>
      </c>
      <c r="N4840">
        <f>VLOOKUP(I4840,AF$2:$AJ$12,5,TRUE)</f>
        <v>6</v>
      </c>
      <c r="O4840">
        <f>VLOOKUP(J4840,AG$2:$AJ$12,4,TRUE)</f>
        <v>4</v>
      </c>
      <c r="P4840">
        <f>VLOOKUP(K4840,AH$2:$AJ$12,3,TRUE)</f>
        <v>0</v>
      </c>
      <c r="Q4840">
        <f>VLOOKUP(L4840,AI$2:$AJ$12,2,TRUE)</f>
        <v>4</v>
      </c>
      <c r="T4840" t="str">
        <f t="shared" si="455"/>
        <v>Crimepoint.create(latitude:37.765, longitude:-122.469, drugdrink:0, misdemean:6, theft:4, violent:0, total:4, drugdrinkct:0, misdemeanct:4, theftct:2, violentct:0, totalct:6)</v>
      </c>
      <c r="U4840" t="str">
        <f t="shared" si="456"/>
        <v>{location: new google.maps.LatLng(37.765, -122.469), weight: 0},</v>
      </c>
      <c r="V4840" t="str">
        <f t="shared" si="451"/>
        <v>{location: new google.maps.LatLng(37.765, -122.469), weight: 1},</v>
      </c>
      <c r="W4840" t="str">
        <f t="shared" si="452"/>
        <v>{location: new google.maps.LatLng(37.765, -122.469), weight: 0},</v>
      </c>
      <c r="X4840" t="str">
        <f t="shared" si="453"/>
        <v>{location: new google.maps.LatLng(37.765, -122.469), weight: 0},</v>
      </c>
      <c r="Y4840" t="str">
        <f t="shared" si="454"/>
        <v>{location: new google.maps.LatLng(37.765, -122.469), weight: 0},</v>
      </c>
    </row>
    <row r="4841" spans="1:25" x14ac:dyDescent="0.2">
      <c r="A4841">
        <v>37.765000000000001</v>
      </c>
      <c r="B4841">
        <v>-122.468</v>
      </c>
      <c r="C4841">
        <v>0</v>
      </c>
      <c r="D4841">
        <v>1</v>
      </c>
      <c r="E4841">
        <v>1</v>
      </c>
      <c r="F4841">
        <v>0</v>
      </c>
      <c r="G4841">
        <v>1</v>
      </c>
      <c r="H4841">
        <v>0</v>
      </c>
      <c r="I4841">
        <v>3</v>
      </c>
      <c r="J4841">
        <v>6</v>
      </c>
      <c r="K4841">
        <v>0</v>
      </c>
      <c r="L4841">
        <v>9</v>
      </c>
      <c r="M4841">
        <f>VLOOKUP(H4841,AE$2:$AJ$12,6,TRUE)</f>
        <v>0</v>
      </c>
      <c r="N4841">
        <f>VLOOKUP(I4841,AF$2:$AJ$12,5,TRUE)</f>
        <v>5</v>
      </c>
      <c r="O4841">
        <f>VLOOKUP(J4841,AG$2:$AJ$12,4,TRUE)</f>
        <v>7</v>
      </c>
      <c r="P4841">
        <f>VLOOKUP(K4841,AH$2:$AJ$12,3,TRUE)</f>
        <v>0</v>
      </c>
      <c r="Q4841">
        <f>VLOOKUP(L4841,AI$2:$AJ$12,2,TRUE)</f>
        <v>5</v>
      </c>
      <c r="T4841" t="str">
        <f t="shared" si="455"/>
        <v>Crimepoint.create(latitude:37.765, longitude:-122.468, drugdrink:0, misdemean:5, theft:7, violent:0, total:5, drugdrinkct:0, misdemeanct:3, theftct:6, violentct:0, totalct:9)</v>
      </c>
      <c r="U4841" t="str">
        <f t="shared" si="456"/>
        <v>{location: new google.maps.LatLng(37.765, -122.468), weight: 0},</v>
      </c>
      <c r="V4841" t="str">
        <f t="shared" si="451"/>
        <v>{location: new google.maps.LatLng(37.765, -122.468), weight: 1},</v>
      </c>
      <c r="W4841" t="str">
        <f t="shared" si="452"/>
        <v>{location: new google.maps.LatLng(37.765, -122.468), weight: 1},</v>
      </c>
      <c r="X4841" t="str">
        <f t="shared" si="453"/>
        <v>{location: new google.maps.LatLng(37.765, -122.468), weight: 0},</v>
      </c>
      <c r="Y4841" t="str">
        <f t="shared" si="454"/>
        <v>{location: new google.maps.LatLng(37.765, -122.468), weight: 1},</v>
      </c>
    </row>
    <row r="4842" spans="1:25" x14ac:dyDescent="0.2">
      <c r="A4842">
        <v>37.765000000000001</v>
      </c>
      <c r="B4842">
        <v>-122.467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3</v>
      </c>
      <c r="K4842">
        <v>0</v>
      </c>
      <c r="L4842">
        <v>4</v>
      </c>
      <c r="M4842">
        <f>VLOOKUP(H4842,AE$2:$AJ$12,6,TRUE)</f>
        <v>0</v>
      </c>
      <c r="N4842">
        <f>VLOOKUP(I4842,AF$2:$AJ$12,5,TRUE)</f>
        <v>2</v>
      </c>
      <c r="O4842">
        <f>VLOOKUP(J4842,AG$2:$AJ$12,4,TRUE)</f>
        <v>5</v>
      </c>
      <c r="P4842">
        <f>VLOOKUP(K4842,AH$2:$AJ$12,3,TRUE)</f>
        <v>0</v>
      </c>
      <c r="Q4842">
        <f>VLOOKUP(L4842,AI$2:$AJ$12,2,TRUE)</f>
        <v>3</v>
      </c>
      <c r="T4842" t="str">
        <f t="shared" si="455"/>
        <v>Crimepoint.create(latitude:37.765, longitude:-122.467, drugdrink:0, misdemean:2, theft:5, violent:0, total:3, drugdrinkct:0, misdemeanct:1, theftct:3, violentct:0, totalct:4)</v>
      </c>
      <c r="U4842" t="str">
        <f t="shared" si="456"/>
        <v>{location: new google.maps.LatLng(37.765, -122.467), weight: 0},</v>
      </c>
      <c r="V4842" t="str">
        <f t="shared" si="451"/>
        <v>{location: new google.maps.LatLng(37.765, -122.467), weight: 0},</v>
      </c>
      <c r="W4842" t="str">
        <f t="shared" si="452"/>
        <v>{location: new google.maps.LatLng(37.765, -122.467), weight: 0},</v>
      </c>
      <c r="X4842" t="str">
        <f t="shared" si="453"/>
        <v>{location: new google.maps.LatLng(37.765, -122.467), weight: 0},</v>
      </c>
      <c r="Y4842" t="str">
        <f t="shared" si="454"/>
        <v>{location: new google.maps.LatLng(37.765, -122.467), weight: 0},</v>
      </c>
    </row>
    <row r="4843" spans="1:25" x14ac:dyDescent="0.2">
      <c r="A4843">
        <v>37.765000000000001</v>
      </c>
      <c r="B4843">
        <v>-122.46599999999999</v>
      </c>
      <c r="C4843">
        <v>3</v>
      </c>
      <c r="D4843">
        <v>1</v>
      </c>
      <c r="E4843">
        <v>1</v>
      </c>
      <c r="F4843">
        <v>4</v>
      </c>
      <c r="G4843">
        <v>2</v>
      </c>
      <c r="H4843">
        <v>4</v>
      </c>
      <c r="I4843">
        <v>6</v>
      </c>
      <c r="J4843">
        <v>10</v>
      </c>
      <c r="K4843">
        <v>5</v>
      </c>
      <c r="L4843">
        <v>25</v>
      </c>
      <c r="M4843">
        <f>VLOOKUP(H4843,AE$2:$AJ$12,6,TRUE)</f>
        <v>9</v>
      </c>
      <c r="N4843">
        <f>VLOOKUP(I4843,AF$2:$AJ$12,5,TRUE)</f>
        <v>7</v>
      </c>
      <c r="O4843">
        <f>VLOOKUP(J4843,AG$2:$AJ$12,4,TRUE)</f>
        <v>8</v>
      </c>
      <c r="P4843">
        <f>VLOOKUP(K4843,AH$2:$AJ$12,3,TRUE)</f>
        <v>9</v>
      </c>
      <c r="Q4843">
        <f>VLOOKUP(L4843,AI$2:$AJ$12,2,TRUE)</f>
        <v>8</v>
      </c>
      <c r="T4843" t="str">
        <f t="shared" si="455"/>
        <v>Crimepoint.create(latitude:37.765, longitude:-122.466, drugdrink:9, misdemean:7, theft:8, violent:9, total:8, drugdrinkct:4, misdemeanct:6, theftct:10, violentct:5, totalct:25)</v>
      </c>
      <c r="U4843" t="str">
        <f t="shared" si="456"/>
        <v>{location: new google.maps.LatLng(37.765, -122.466), weight: 3},</v>
      </c>
      <c r="V4843" t="str">
        <f t="shared" si="451"/>
        <v>{location: new google.maps.LatLng(37.765, -122.466), weight: 1},</v>
      </c>
      <c r="W4843" t="str">
        <f t="shared" si="452"/>
        <v>{location: new google.maps.LatLng(37.765, -122.466), weight: 1},</v>
      </c>
      <c r="X4843" t="str">
        <f t="shared" si="453"/>
        <v>{location: new google.maps.LatLng(37.765, -122.466), weight: 4},</v>
      </c>
      <c r="Y4843" t="str">
        <f t="shared" si="454"/>
        <v>{location: new google.maps.LatLng(37.765, -122.466), weight: 2},</v>
      </c>
    </row>
    <row r="4844" spans="1:25" x14ac:dyDescent="0.2">
      <c r="A4844">
        <v>37.765000000000001</v>
      </c>
      <c r="B4844">
        <v>-122.465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6</v>
      </c>
      <c r="J4844">
        <v>0</v>
      </c>
      <c r="K4844">
        <v>0</v>
      </c>
      <c r="L4844">
        <v>6</v>
      </c>
      <c r="M4844">
        <f>VLOOKUP(H4844,AE$2:$AJ$12,6,TRUE)</f>
        <v>0</v>
      </c>
      <c r="N4844">
        <f>VLOOKUP(I4844,AF$2:$AJ$12,5,TRUE)</f>
        <v>7</v>
      </c>
      <c r="O4844">
        <f>VLOOKUP(J4844,AG$2:$AJ$12,4,TRUE)</f>
        <v>0</v>
      </c>
      <c r="P4844">
        <f>VLOOKUP(K4844,AH$2:$AJ$12,3,TRUE)</f>
        <v>0</v>
      </c>
      <c r="Q4844">
        <f>VLOOKUP(L4844,AI$2:$AJ$12,2,TRUE)</f>
        <v>4</v>
      </c>
      <c r="T4844" t="str">
        <f t="shared" si="455"/>
        <v>Crimepoint.create(latitude:37.765, longitude:-122.465, drugdrink:0, misdemean:7, theft:0, violent:0, total:4, drugdrinkct:0, misdemeanct:6, theftct:0, violentct:0, totalct:6)</v>
      </c>
      <c r="U4844" t="str">
        <f t="shared" si="456"/>
        <v>{location: new google.maps.LatLng(37.765, -122.465), weight: 0},</v>
      </c>
      <c r="V4844" t="str">
        <f t="shared" si="451"/>
        <v>{location: new google.maps.LatLng(37.765, -122.465), weight: 1},</v>
      </c>
      <c r="W4844" t="str">
        <f t="shared" si="452"/>
        <v>{location: new google.maps.LatLng(37.765, -122.465), weight: 0},</v>
      </c>
      <c r="X4844" t="str">
        <f t="shared" si="453"/>
        <v>{location: new google.maps.LatLng(37.765, -122.465), weight: 0},</v>
      </c>
      <c r="Y4844" t="str">
        <f t="shared" si="454"/>
        <v>{location: new google.maps.LatLng(37.765, -122.465), weight: 0},</v>
      </c>
    </row>
    <row r="4845" spans="1:25" x14ac:dyDescent="0.2">
      <c r="A4845">
        <v>37.765000000000001</v>
      </c>
      <c r="B4845">
        <v>-122.464</v>
      </c>
      <c r="C4845">
        <v>0</v>
      </c>
      <c r="D4845">
        <v>2</v>
      </c>
      <c r="E4845">
        <v>0</v>
      </c>
      <c r="F4845">
        <v>1</v>
      </c>
      <c r="G4845">
        <v>1</v>
      </c>
      <c r="H4845">
        <v>0</v>
      </c>
      <c r="I4845">
        <v>8</v>
      </c>
      <c r="J4845">
        <v>3</v>
      </c>
      <c r="K4845">
        <v>2</v>
      </c>
      <c r="L4845">
        <v>13</v>
      </c>
      <c r="M4845">
        <f>VLOOKUP(H4845,AE$2:$AJ$12,6,TRUE)</f>
        <v>0</v>
      </c>
      <c r="N4845">
        <f>VLOOKUP(I4845,AF$2:$AJ$12,5,TRUE)</f>
        <v>7</v>
      </c>
      <c r="O4845">
        <f>VLOOKUP(J4845,AG$2:$AJ$12,4,TRUE)</f>
        <v>5</v>
      </c>
      <c r="P4845">
        <f>VLOOKUP(K4845,AH$2:$AJ$12,3,TRUE)</f>
        <v>7</v>
      </c>
      <c r="Q4845">
        <f>VLOOKUP(L4845,AI$2:$AJ$12,2,TRUE)</f>
        <v>7</v>
      </c>
      <c r="T4845" t="str">
        <f t="shared" si="455"/>
        <v>Crimepoint.create(latitude:37.765, longitude:-122.464, drugdrink:0, misdemean:7, theft:5, violent:7, total:7, drugdrinkct:0, misdemeanct:8, theftct:3, violentct:2, totalct:13)</v>
      </c>
      <c r="U4845" t="str">
        <f t="shared" si="456"/>
        <v>{location: new google.maps.LatLng(37.765, -122.464), weight: 0},</v>
      </c>
      <c r="V4845" t="str">
        <f t="shared" si="451"/>
        <v>{location: new google.maps.LatLng(37.765, -122.464), weight: 2},</v>
      </c>
      <c r="W4845" t="str">
        <f t="shared" si="452"/>
        <v>{location: new google.maps.LatLng(37.765, -122.464), weight: 0},</v>
      </c>
      <c r="X4845" t="str">
        <f t="shared" si="453"/>
        <v>{location: new google.maps.LatLng(37.765, -122.464), weight: 1},</v>
      </c>
      <c r="Y4845" t="str">
        <f t="shared" si="454"/>
        <v>{location: new google.maps.LatLng(37.765, -122.464), weight: 1},</v>
      </c>
    </row>
    <row r="4846" spans="1:25" x14ac:dyDescent="0.2">
      <c r="A4846">
        <v>37.765000000000001</v>
      </c>
      <c r="B4846">
        <v>-122.46299999999999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2</v>
      </c>
      <c r="K4846">
        <v>0</v>
      </c>
      <c r="L4846">
        <v>5</v>
      </c>
      <c r="M4846">
        <f>VLOOKUP(H4846,AE$2:$AJ$12,6,TRUE)</f>
        <v>0</v>
      </c>
      <c r="N4846">
        <f>VLOOKUP(I4846,AF$2:$AJ$12,5,TRUE)</f>
        <v>5</v>
      </c>
      <c r="O4846">
        <f>VLOOKUP(J4846,AG$2:$AJ$12,4,TRUE)</f>
        <v>4</v>
      </c>
      <c r="P4846">
        <f>VLOOKUP(K4846,AH$2:$AJ$12,3,TRUE)</f>
        <v>0</v>
      </c>
      <c r="Q4846">
        <f>VLOOKUP(L4846,AI$2:$AJ$12,2,TRUE)</f>
        <v>4</v>
      </c>
      <c r="T4846" t="str">
        <f t="shared" si="455"/>
        <v>Crimepoint.create(latitude:37.765, longitude:-122.463, drugdrink:0, misdemean:5, theft:4, violent:0, total:4, drugdrinkct:0, misdemeanct:3, theftct:2, violentct:0, totalct:5)</v>
      </c>
      <c r="U4846" t="str">
        <f t="shared" si="456"/>
        <v>{location: new google.maps.LatLng(37.765, -122.463), weight: 0},</v>
      </c>
      <c r="V4846" t="str">
        <f t="shared" si="451"/>
        <v>{location: new google.maps.LatLng(37.765, -122.463), weight: 1},</v>
      </c>
      <c r="W4846" t="str">
        <f t="shared" si="452"/>
        <v>{location: new google.maps.LatLng(37.765, -122.463), weight: 0},</v>
      </c>
      <c r="X4846" t="str">
        <f t="shared" si="453"/>
        <v>{location: new google.maps.LatLng(37.765, -122.463), weight: 0},</v>
      </c>
      <c r="Y4846" t="str">
        <f t="shared" si="454"/>
        <v>{location: new google.maps.LatLng(37.765, -122.463), weight: 0},</v>
      </c>
    </row>
    <row r="4847" spans="1:25" x14ac:dyDescent="0.2">
      <c r="A4847">
        <v>37.765000000000001</v>
      </c>
      <c r="B4847">
        <v>-122.462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3</v>
      </c>
      <c r="J4847">
        <v>2</v>
      </c>
      <c r="K4847">
        <v>0</v>
      </c>
      <c r="L4847">
        <v>5</v>
      </c>
      <c r="M4847">
        <f>VLOOKUP(H4847,AE$2:$AJ$12,6,TRUE)</f>
        <v>0</v>
      </c>
      <c r="N4847">
        <f>VLOOKUP(I4847,AF$2:$AJ$12,5,TRUE)</f>
        <v>5</v>
      </c>
      <c r="O4847">
        <f>VLOOKUP(J4847,AG$2:$AJ$12,4,TRUE)</f>
        <v>4</v>
      </c>
      <c r="P4847">
        <f>VLOOKUP(K4847,AH$2:$AJ$12,3,TRUE)</f>
        <v>0</v>
      </c>
      <c r="Q4847">
        <f>VLOOKUP(L4847,AI$2:$AJ$12,2,TRUE)</f>
        <v>4</v>
      </c>
      <c r="T4847" t="str">
        <f t="shared" si="455"/>
        <v>Crimepoint.create(latitude:37.765, longitude:-122.462, drugdrink:0, misdemean:5, theft:4, violent:0, total:4, drugdrinkct:0, misdemeanct:3, theftct:2, violentct:0, totalct:5)</v>
      </c>
      <c r="U4847" t="str">
        <f t="shared" si="456"/>
        <v>{location: new google.maps.LatLng(37.765, -122.462), weight: 0},</v>
      </c>
      <c r="V4847" t="str">
        <f t="shared" si="451"/>
        <v>{location: new google.maps.LatLng(37.765, -122.462), weight: 1},</v>
      </c>
      <c r="W4847" t="str">
        <f t="shared" si="452"/>
        <v>{location: new google.maps.LatLng(37.765, -122.462), weight: 0},</v>
      </c>
      <c r="X4847" t="str">
        <f t="shared" si="453"/>
        <v>{location: new google.maps.LatLng(37.765, -122.462), weight: 0},</v>
      </c>
      <c r="Y4847" t="str">
        <f t="shared" si="454"/>
        <v>{location: new google.maps.LatLng(37.765, -122.462), weight: 0},</v>
      </c>
    </row>
    <row r="4848" spans="1:25" x14ac:dyDescent="0.2">
      <c r="A4848">
        <v>37.765000000000001</v>
      </c>
      <c r="B4848">
        <v>-122.461</v>
      </c>
      <c r="C4848">
        <v>0</v>
      </c>
      <c r="D4848">
        <v>1</v>
      </c>
      <c r="E4848">
        <v>1</v>
      </c>
      <c r="F4848">
        <v>0</v>
      </c>
      <c r="G4848">
        <v>1</v>
      </c>
      <c r="H4848">
        <v>0</v>
      </c>
      <c r="I4848">
        <v>6</v>
      </c>
      <c r="J4848">
        <v>5</v>
      </c>
      <c r="K4848">
        <v>0</v>
      </c>
      <c r="L4848">
        <v>11</v>
      </c>
      <c r="M4848">
        <f>VLOOKUP(H4848,AE$2:$AJ$12,6,TRUE)</f>
        <v>0</v>
      </c>
      <c r="N4848">
        <f>VLOOKUP(I4848,AF$2:$AJ$12,5,TRUE)</f>
        <v>7</v>
      </c>
      <c r="O4848">
        <f>VLOOKUP(J4848,AG$2:$AJ$12,4,TRUE)</f>
        <v>7</v>
      </c>
      <c r="P4848">
        <f>VLOOKUP(K4848,AH$2:$AJ$12,3,TRUE)</f>
        <v>0</v>
      </c>
      <c r="Q4848">
        <f>VLOOKUP(L4848,AI$2:$AJ$12,2,TRUE)</f>
        <v>6</v>
      </c>
      <c r="T4848" t="str">
        <f t="shared" si="455"/>
        <v>Crimepoint.create(latitude:37.765, longitude:-122.461, drugdrink:0, misdemean:7, theft:7, violent:0, total:6, drugdrinkct:0, misdemeanct:6, theftct:5, violentct:0, totalct:11)</v>
      </c>
      <c r="U4848" t="str">
        <f t="shared" si="456"/>
        <v>{location: new google.maps.LatLng(37.765, -122.461), weight: 0},</v>
      </c>
      <c r="V4848" t="str">
        <f t="shared" si="451"/>
        <v>{location: new google.maps.LatLng(37.765, -122.461), weight: 1},</v>
      </c>
      <c r="W4848" t="str">
        <f t="shared" si="452"/>
        <v>{location: new google.maps.LatLng(37.765, -122.461), weight: 1},</v>
      </c>
      <c r="X4848" t="str">
        <f t="shared" si="453"/>
        <v>{location: new google.maps.LatLng(37.765, -122.461), weight: 0},</v>
      </c>
      <c r="Y4848" t="str">
        <f t="shared" si="454"/>
        <v>{location: new google.maps.LatLng(37.765, -122.461), weight: 1},</v>
      </c>
    </row>
    <row r="4849" spans="1:25" x14ac:dyDescent="0.2">
      <c r="A4849">
        <v>37.765000000000001</v>
      </c>
      <c r="B4849">
        <v>-122.46</v>
      </c>
      <c r="C4849">
        <v>0</v>
      </c>
      <c r="D4849">
        <v>1</v>
      </c>
      <c r="E4849">
        <v>0</v>
      </c>
      <c r="F4849">
        <v>1</v>
      </c>
      <c r="G4849">
        <v>1</v>
      </c>
      <c r="H4849">
        <v>0</v>
      </c>
      <c r="I4849">
        <v>4</v>
      </c>
      <c r="J4849">
        <v>2</v>
      </c>
      <c r="K4849">
        <v>1</v>
      </c>
      <c r="L4849">
        <v>7</v>
      </c>
      <c r="M4849">
        <f>VLOOKUP(H4849,AE$2:$AJ$12,6,TRUE)</f>
        <v>0</v>
      </c>
      <c r="N4849">
        <f>VLOOKUP(I4849,AF$2:$AJ$12,5,TRUE)</f>
        <v>6</v>
      </c>
      <c r="O4849">
        <f>VLOOKUP(J4849,AG$2:$AJ$12,4,TRUE)</f>
        <v>4</v>
      </c>
      <c r="P4849">
        <f>VLOOKUP(K4849,AH$2:$AJ$12,3,TRUE)</f>
        <v>7</v>
      </c>
      <c r="Q4849">
        <f>VLOOKUP(L4849,AI$2:$AJ$12,2,TRUE)</f>
        <v>5</v>
      </c>
      <c r="T4849" t="str">
        <f t="shared" si="455"/>
        <v>Crimepoint.create(latitude:37.765, longitude:-122.46, drugdrink:0, misdemean:6, theft:4, violent:7, total:5, drugdrinkct:0, misdemeanct:4, theftct:2, violentct:1, totalct:7)</v>
      </c>
      <c r="U4849" t="str">
        <f t="shared" si="456"/>
        <v>{location: new google.maps.LatLng(37.765, -122.46), weight: 0},</v>
      </c>
      <c r="V4849" t="str">
        <f t="shared" si="451"/>
        <v>{location: new google.maps.LatLng(37.765, -122.46), weight: 1},</v>
      </c>
      <c r="W4849" t="str">
        <f t="shared" si="452"/>
        <v>{location: new google.maps.LatLng(37.765, -122.46), weight: 0},</v>
      </c>
      <c r="X4849" t="str">
        <f t="shared" si="453"/>
        <v>{location: new google.maps.LatLng(37.765, -122.46), weight: 1},</v>
      </c>
      <c r="Y4849" t="str">
        <f t="shared" si="454"/>
        <v>{location: new google.maps.LatLng(37.765, -122.46), weight: 1},</v>
      </c>
    </row>
    <row r="4850" spans="1:25" x14ac:dyDescent="0.2">
      <c r="A4850">
        <v>37.765000000000001</v>
      </c>
      <c r="B4850">
        <v>-122.459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2</v>
      </c>
      <c r="J4850">
        <v>4</v>
      </c>
      <c r="K4850">
        <v>0</v>
      </c>
      <c r="L4850">
        <v>6</v>
      </c>
      <c r="M4850">
        <f>VLOOKUP(H4850,AE$2:$AJ$12,6,TRUE)</f>
        <v>0</v>
      </c>
      <c r="N4850">
        <f>VLOOKUP(I4850,AF$2:$AJ$12,5,TRUE)</f>
        <v>4</v>
      </c>
      <c r="O4850">
        <f>VLOOKUP(J4850,AG$2:$AJ$12,4,TRUE)</f>
        <v>6</v>
      </c>
      <c r="P4850">
        <f>VLOOKUP(K4850,AH$2:$AJ$12,3,TRUE)</f>
        <v>0</v>
      </c>
      <c r="Q4850">
        <f>VLOOKUP(L4850,AI$2:$AJ$12,2,TRUE)</f>
        <v>4</v>
      </c>
      <c r="T4850" t="str">
        <f t="shared" si="455"/>
        <v>Crimepoint.create(latitude:37.765, longitude:-122.459, drugdrink:0, misdemean:4, theft:6, violent:0, total:4, drugdrinkct:0, misdemeanct:2, theftct:4, violentct:0, totalct:6)</v>
      </c>
      <c r="U4850" t="str">
        <f t="shared" si="456"/>
        <v>{location: new google.maps.LatLng(37.765, -122.459), weight: 0},</v>
      </c>
      <c r="V4850" t="str">
        <f t="shared" si="451"/>
        <v>{location: new google.maps.LatLng(37.765, -122.459), weight: 0},</v>
      </c>
      <c r="W4850" t="str">
        <f t="shared" si="452"/>
        <v>{location: new google.maps.LatLng(37.765, -122.459), weight: 1},</v>
      </c>
      <c r="X4850" t="str">
        <f t="shared" si="453"/>
        <v>{location: new google.maps.LatLng(37.765, -122.459), weight: 0},</v>
      </c>
      <c r="Y4850" t="str">
        <f t="shared" si="454"/>
        <v>{location: new google.maps.LatLng(37.765, -122.459), weight: 0},</v>
      </c>
    </row>
    <row r="4851" spans="1:25" x14ac:dyDescent="0.2">
      <c r="A4851">
        <v>37.765000000000001</v>
      </c>
      <c r="B4851">
        <v>-122.458</v>
      </c>
      <c r="C4851">
        <v>0</v>
      </c>
      <c r="D4851">
        <v>0</v>
      </c>
      <c r="E4851">
        <v>1</v>
      </c>
      <c r="F4851">
        <v>1</v>
      </c>
      <c r="G4851">
        <v>0</v>
      </c>
      <c r="H4851">
        <v>0</v>
      </c>
      <c r="I4851">
        <v>1</v>
      </c>
      <c r="J4851">
        <v>4</v>
      </c>
      <c r="K4851">
        <v>1</v>
      </c>
      <c r="L4851">
        <v>6</v>
      </c>
      <c r="M4851">
        <f>VLOOKUP(H4851,AE$2:$AJ$12,6,TRUE)</f>
        <v>0</v>
      </c>
      <c r="N4851">
        <f>VLOOKUP(I4851,AF$2:$AJ$12,5,TRUE)</f>
        <v>2</v>
      </c>
      <c r="O4851">
        <f>VLOOKUP(J4851,AG$2:$AJ$12,4,TRUE)</f>
        <v>6</v>
      </c>
      <c r="P4851">
        <f>VLOOKUP(K4851,AH$2:$AJ$12,3,TRUE)</f>
        <v>7</v>
      </c>
      <c r="Q4851">
        <f>VLOOKUP(L4851,AI$2:$AJ$12,2,TRUE)</f>
        <v>4</v>
      </c>
      <c r="T4851" t="str">
        <f t="shared" si="455"/>
        <v>Crimepoint.create(latitude:37.765, longitude:-122.458, drugdrink:0, misdemean:2, theft:6, violent:7, total:4, drugdrinkct:0, misdemeanct:1, theftct:4, violentct:1, totalct:6)</v>
      </c>
      <c r="U4851" t="str">
        <f t="shared" si="456"/>
        <v>{location: new google.maps.LatLng(37.765, -122.458), weight: 0},</v>
      </c>
      <c r="V4851" t="str">
        <f t="shared" si="451"/>
        <v>{location: new google.maps.LatLng(37.765, -122.458), weight: 0},</v>
      </c>
      <c r="W4851" t="str">
        <f t="shared" si="452"/>
        <v>{location: new google.maps.LatLng(37.765, -122.458), weight: 1},</v>
      </c>
      <c r="X4851" t="str">
        <f t="shared" si="453"/>
        <v>{location: new google.maps.LatLng(37.765, -122.458), weight: 1},</v>
      </c>
      <c r="Y4851" t="str">
        <f t="shared" si="454"/>
        <v>{location: new google.maps.LatLng(37.765, -122.458), weight: 0},</v>
      </c>
    </row>
    <row r="4852" spans="1:25" x14ac:dyDescent="0.2">
      <c r="A4852">
        <v>37.765000000000001</v>
      </c>
      <c r="B4852">
        <v>-122.45699999999999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2</v>
      </c>
      <c r="K4852">
        <v>0</v>
      </c>
      <c r="L4852">
        <v>5</v>
      </c>
      <c r="M4852">
        <f>VLOOKUP(H4852,AE$2:$AJ$12,6,TRUE)</f>
        <v>0</v>
      </c>
      <c r="N4852">
        <f>VLOOKUP(I4852,AF$2:$AJ$12,5,TRUE)</f>
        <v>5</v>
      </c>
      <c r="O4852">
        <f>VLOOKUP(J4852,AG$2:$AJ$12,4,TRUE)</f>
        <v>4</v>
      </c>
      <c r="P4852">
        <f>VLOOKUP(K4852,AH$2:$AJ$12,3,TRUE)</f>
        <v>0</v>
      </c>
      <c r="Q4852">
        <f>VLOOKUP(L4852,AI$2:$AJ$12,2,TRUE)</f>
        <v>4</v>
      </c>
      <c r="T4852" t="str">
        <f t="shared" si="455"/>
        <v>Crimepoint.create(latitude:37.765, longitude:-122.457, drugdrink:0, misdemean:5, theft:4, violent:0, total:4, drugdrinkct:0, misdemeanct:3, theftct:2, violentct:0, totalct:5)</v>
      </c>
      <c r="U4852" t="str">
        <f t="shared" si="456"/>
        <v>{location: new google.maps.LatLng(37.765, -122.457), weight: 0},</v>
      </c>
      <c r="V4852" t="str">
        <f t="shared" si="451"/>
        <v>{location: new google.maps.LatLng(37.765, -122.457), weight: 1},</v>
      </c>
      <c r="W4852" t="str">
        <f t="shared" si="452"/>
        <v>{location: new google.maps.LatLng(37.765, -122.457), weight: 0},</v>
      </c>
      <c r="X4852" t="str">
        <f t="shared" si="453"/>
        <v>{location: new google.maps.LatLng(37.765, -122.457), weight: 0},</v>
      </c>
      <c r="Y4852" t="str">
        <f t="shared" si="454"/>
        <v>{location: new google.maps.LatLng(37.765, -122.457), weight: 0},</v>
      </c>
    </row>
    <row r="4853" spans="1:25" x14ac:dyDescent="0.2">
      <c r="A4853">
        <v>37.765000000000001</v>
      </c>
      <c r="B4853">
        <v>-122.456</v>
      </c>
      <c r="C4853">
        <v>1</v>
      </c>
      <c r="D4853">
        <v>1</v>
      </c>
      <c r="E4853">
        <v>1</v>
      </c>
      <c r="F4853">
        <v>0</v>
      </c>
      <c r="G4853">
        <v>1</v>
      </c>
      <c r="H4853">
        <v>1</v>
      </c>
      <c r="I4853">
        <v>6</v>
      </c>
      <c r="J4853">
        <v>4</v>
      </c>
      <c r="K4853">
        <v>0</v>
      </c>
      <c r="L4853">
        <v>11</v>
      </c>
      <c r="M4853">
        <f>VLOOKUP(H4853,AE$2:$AJ$12,6,TRUE)</f>
        <v>8</v>
      </c>
      <c r="N4853">
        <f>VLOOKUP(I4853,AF$2:$AJ$12,5,TRUE)</f>
        <v>7</v>
      </c>
      <c r="O4853">
        <f>VLOOKUP(J4853,AG$2:$AJ$12,4,TRUE)</f>
        <v>6</v>
      </c>
      <c r="P4853">
        <f>VLOOKUP(K4853,AH$2:$AJ$12,3,TRUE)</f>
        <v>0</v>
      </c>
      <c r="Q4853">
        <f>VLOOKUP(L4853,AI$2:$AJ$12,2,TRUE)</f>
        <v>6</v>
      </c>
      <c r="T4853" t="str">
        <f t="shared" si="455"/>
        <v>Crimepoint.create(latitude:37.765, longitude:-122.456, drugdrink:8, misdemean:7, theft:6, violent:0, total:6, drugdrinkct:1, misdemeanct:6, theftct:4, violentct:0, totalct:11)</v>
      </c>
      <c r="U4853" t="str">
        <f t="shared" si="456"/>
        <v>{location: new google.maps.LatLng(37.765, -122.456), weight: 1},</v>
      </c>
      <c r="V4853" t="str">
        <f t="shared" si="451"/>
        <v>{location: new google.maps.LatLng(37.765, -122.456), weight: 1},</v>
      </c>
      <c r="W4853" t="str">
        <f t="shared" si="452"/>
        <v>{location: new google.maps.LatLng(37.765, -122.456), weight: 1},</v>
      </c>
      <c r="X4853" t="str">
        <f t="shared" si="453"/>
        <v>{location: new google.maps.LatLng(37.765, -122.456), weight: 0},</v>
      </c>
      <c r="Y4853" t="str">
        <f t="shared" si="454"/>
        <v>{location: new google.maps.LatLng(37.765, -122.456), weight: 1},</v>
      </c>
    </row>
    <row r="4854" spans="1:25" x14ac:dyDescent="0.2">
      <c r="A4854">
        <v>37.765000000000001</v>
      </c>
      <c r="B4854">
        <v>-122.45399999999999</v>
      </c>
      <c r="C4854">
        <v>0</v>
      </c>
      <c r="D4854">
        <v>1</v>
      </c>
      <c r="E4854">
        <v>1</v>
      </c>
      <c r="F4854">
        <v>1</v>
      </c>
      <c r="G4854">
        <v>1</v>
      </c>
      <c r="H4854">
        <v>0</v>
      </c>
      <c r="I4854">
        <v>5</v>
      </c>
      <c r="J4854">
        <v>4</v>
      </c>
      <c r="K4854">
        <v>1</v>
      </c>
      <c r="L4854">
        <v>10</v>
      </c>
      <c r="M4854">
        <f>VLOOKUP(H4854,AE$2:$AJ$12,6,TRUE)</f>
        <v>0</v>
      </c>
      <c r="N4854">
        <f>VLOOKUP(I4854,AF$2:$AJ$12,5,TRUE)</f>
        <v>6</v>
      </c>
      <c r="O4854">
        <f>VLOOKUP(J4854,AG$2:$AJ$12,4,TRUE)</f>
        <v>6</v>
      </c>
      <c r="P4854">
        <f>VLOOKUP(K4854,AH$2:$AJ$12,3,TRUE)</f>
        <v>7</v>
      </c>
      <c r="Q4854">
        <f>VLOOKUP(L4854,AI$2:$AJ$12,2,TRUE)</f>
        <v>6</v>
      </c>
      <c r="T4854" t="str">
        <f t="shared" si="455"/>
        <v>Crimepoint.create(latitude:37.765, longitude:-122.454, drugdrink:0, misdemean:6, theft:6, violent:7, total:6, drugdrinkct:0, misdemeanct:5, theftct:4, violentct:1, totalct:10)</v>
      </c>
      <c r="U4854" t="str">
        <f t="shared" si="456"/>
        <v>{location: new google.maps.LatLng(37.765, -122.454), weight: 0},</v>
      </c>
      <c r="V4854" t="str">
        <f t="shared" si="451"/>
        <v>{location: new google.maps.LatLng(37.765, -122.454), weight: 1},</v>
      </c>
      <c r="W4854" t="str">
        <f t="shared" si="452"/>
        <v>{location: new google.maps.LatLng(37.765, -122.454), weight: 1},</v>
      </c>
      <c r="X4854" t="str">
        <f t="shared" si="453"/>
        <v>{location: new google.maps.LatLng(37.765, -122.454), weight: 1},</v>
      </c>
      <c r="Y4854" t="str">
        <f t="shared" si="454"/>
        <v>{location: new google.maps.LatLng(37.765, -122.454), weight: 1},</v>
      </c>
    </row>
    <row r="4855" spans="1:25" x14ac:dyDescent="0.2">
      <c r="A4855">
        <v>37.765000000000001</v>
      </c>
      <c r="B4855">
        <v>-122.453</v>
      </c>
      <c r="C4855">
        <v>0</v>
      </c>
      <c r="D4855">
        <v>2</v>
      </c>
      <c r="E4855">
        <v>1</v>
      </c>
      <c r="F4855">
        <v>2</v>
      </c>
      <c r="G4855">
        <v>2</v>
      </c>
      <c r="H4855">
        <v>0</v>
      </c>
      <c r="I4855">
        <v>10</v>
      </c>
      <c r="J4855">
        <v>7</v>
      </c>
      <c r="K4855">
        <v>3</v>
      </c>
      <c r="L4855">
        <v>20</v>
      </c>
      <c r="M4855">
        <f>VLOOKUP(H4855,AE$2:$AJ$12,6,TRUE)</f>
        <v>0</v>
      </c>
      <c r="N4855">
        <f>VLOOKUP(I4855,AF$2:$AJ$12,5,TRUE)</f>
        <v>8</v>
      </c>
      <c r="O4855">
        <f>VLOOKUP(J4855,AG$2:$AJ$12,4,TRUE)</f>
        <v>7</v>
      </c>
      <c r="P4855">
        <f>VLOOKUP(K4855,AH$2:$AJ$12,3,TRUE)</f>
        <v>8</v>
      </c>
      <c r="Q4855">
        <f>VLOOKUP(L4855,AI$2:$AJ$12,2,TRUE)</f>
        <v>7</v>
      </c>
      <c r="T4855" t="str">
        <f t="shared" si="455"/>
        <v>Crimepoint.create(latitude:37.765, longitude:-122.453, drugdrink:0, misdemean:8, theft:7, violent:8, total:7, drugdrinkct:0, misdemeanct:10, theftct:7, violentct:3, totalct:20)</v>
      </c>
      <c r="U4855" t="str">
        <f t="shared" si="456"/>
        <v>{location: new google.maps.LatLng(37.765, -122.453), weight: 0},</v>
      </c>
      <c r="V4855" t="str">
        <f t="shared" si="451"/>
        <v>{location: new google.maps.LatLng(37.765, -122.453), weight: 2},</v>
      </c>
      <c r="W4855" t="str">
        <f t="shared" si="452"/>
        <v>{location: new google.maps.LatLng(37.765, -122.453), weight: 1},</v>
      </c>
      <c r="X4855" t="str">
        <f t="shared" si="453"/>
        <v>{location: new google.maps.LatLng(37.765, -122.453), weight: 2},</v>
      </c>
      <c r="Y4855" t="str">
        <f t="shared" si="454"/>
        <v>{location: new google.maps.LatLng(37.765, -122.453), weight: 2},</v>
      </c>
    </row>
    <row r="4856" spans="1:25" x14ac:dyDescent="0.2">
      <c r="A4856">
        <v>37.765000000000001</v>
      </c>
      <c r="B4856">
        <v>-122.452</v>
      </c>
      <c r="C4856">
        <v>3</v>
      </c>
      <c r="D4856">
        <v>2</v>
      </c>
      <c r="E4856">
        <v>0</v>
      </c>
      <c r="F4856">
        <v>0</v>
      </c>
      <c r="G4856">
        <v>1</v>
      </c>
      <c r="H4856">
        <v>4</v>
      </c>
      <c r="I4856">
        <v>8</v>
      </c>
      <c r="J4856">
        <v>3</v>
      </c>
      <c r="K4856">
        <v>0</v>
      </c>
      <c r="L4856">
        <v>15</v>
      </c>
      <c r="M4856">
        <f>VLOOKUP(H4856,AE$2:$AJ$12,6,TRUE)</f>
        <v>9</v>
      </c>
      <c r="N4856">
        <f>VLOOKUP(I4856,AF$2:$AJ$12,5,TRUE)</f>
        <v>7</v>
      </c>
      <c r="O4856">
        <f>VLOOKUP(J4856,AG$2:$AJ$12,4,TRUE)</f>
        <v>5</v>
      </c>
      <c r="P4856">
        <f>VLOOKUP(K4856,AH$2:$AJ$12,3,TRUE)</f>
        <v>0</v>
      </c>
      <c r="Q4856">
        <f>VLOOKUP(L4856,AI$2:$AJ$12,2,TRUE)</f>
        <v>7</v>
      </c>
      <c r="T4856" t="str">
        <f t="shared" si="455"/>
        <v>Crimepoint.create(latitude:37.765, longitude:-122.452, drugdrink:9, misdemean:7, theft:5, violent:0, total:7, drugdrinkct:4, misdemeanct:8, theftct:3, violentct:0, totalct:15)</v>
      </c>
      <c r="U4856" t="str">
        <f t="shared" si="456"/>
        <v>{location: new google.maps.LatLng(37.765, -122.452), weight: 3},</v>
      </c>
      <c r="V4856" t="str">
        <f t="shared" si="451"/>
        <v>{location: new google.maps.LatLng(37.765, -122.452), weight: 2},</v>
      </c>
      <c r="W4856" t="str">
        <f t="shared" si="452"/>
        <v>{location: new google.maps.LatLng(37.765, -122.452), weight: 0},</v>
      </c>
      <c r="X4856" t="str">
        <f t="shared" si="453"/>
        <v>{location: new google.maps.LatLng(37.765, -122.452), weight: 0},</v>
      </c>
      <c r="Y4856" t="str">
        <f t="shared" si="454"/>
        <v>{location: new google.maps.LatLng(37.765, -122.452), weight: 1},</v>
      </c>
    </row>
    <row r="4857" spans="1:25" x14ac:dyDescent="0.2">
      <c r="A4857">
        <v>37.765000000000001</v>
      </c>
      <c r="B4857">
        <v>-122.45099999999999</v>
      </c>
      <c r="C4857">
        <v>0</v>
      </c>
      <c r="D4857">
        <v>1</v>
      </c>
      <c r="E4857">
        <v>1</v>
      </c>
      <c r="F4857">
        <v>0</v>
      </c>
      <c r="G4857">
        <v>1</v>
      </c>
      <c r="H4857">
        <v>0</v>
      </c>
      <c r="I4857">
        <v>6</v>
      </c>
      <c r="J4857">
        <v>4</v>
      </c>
      <c r="K4857">
        <v>0</v>
      </c>
      <c r="L4857">
        <v>10</v>
      </c>
      <c r="M4857">
        <f>VLOOKUP(H4857,AE$2:$AJ$12,6,TRUE)</f>
        <v>0</v>
      </c>
      <c r="N4857">
        <f>VLOOKUP(I4857,AF$2:$AJ$12,5,TRUE)</f>
        <v>7</v>
      </c>
      <c r="O4857">
        <f>VLOOKUP(J4857,AG$2:$AJ$12,4,TRUE)</f>
        <v>6</v>
      </c>
      <c r="P4857">
        <f>VLOOKUP(K4857,AH$2:$AJ$12,3,TRUE)</f>
        <v>0</v>
      </c>
      <c r="Q4857">
        <f>VLOOKUP(L4857,AI$2:$AJ$12,2,TRUE)</f>
        <v>6</v>
      </c>
      <c r="T4857" t="str">
        <f t="shared" si="455"/>
        <v>Crimepoint.create(latitude:37.765, longitude:-122.451, drugdrink:0, misdemean:7, theft:6, violent:0, total:6, drugdrinkct:0, misdemeanct:6, theftct:4, violentct:0, totalct:10)</v>
      </c>
      <c r="U4857" t="str">
        <f t="shared" si="456"/>
        <v>{location: new google.maps.LatLng(37.765, -122.451), weight: 0},</v>
      </c>
      <c r="V4857" t="str">
        <f t="shared" si="451"/>
        <v>{location: new google.maps.LatLng(37.765, -122.451), weight: 1},</v>
      </c>
      <c r="W4857" t="str">
        <f t="shared" si="452"/>
        <v>{location: new google.maps.LatLng(37.765, -122.451), weight: 1},</v>
      </c>
      <c r="X4857" t="str">
        <f t="shared" si="453"/>
        <v>{location: new google.maps.LatLng(37.765, -122.451), weight: 0},</v>
      </c>
      <c r="Y4857" t="str">
        <f t="shared" si="454"/>
        <v>{location: new google.maps.LatLng(37.765, -122.451), weight: 1},</v>
      </c>
    </row>
    <row r="4858" spans="1:25" x14ac:dyDescent="0.2">
      <c r="A4858">
        <v>37.765000000000001</v>
      </c>
      <c r="B4858">
        <v>-122.45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6</v>
      </c>
      <c r="J4858">
        <v>5</v>
      </c>
      <c r="K4858">
        <v>1</v>
      </c>
      <c r="L4858">
        <v>13</v>
      </c>
      <c r="M4858">
        <f>VLOOKUP(H4858,AE$2:$AJ$12,6,TRUE)</f>
        <v>8</v>
      </c>
      <c r="N4858">
        <f>VLOOKUP(I4858,AF$2:$AJ$12,5,TRUE)</f>
        <v>7</v>
      </c>
      <c r="O4858">
        <f>VLOOKUP(J4858,AG$2:$AJ$12,4,TRUE)</f>
        <v>7</v>
      </c>
      <c r="P4858">
        <f>VLOOKUP(K4858,AH$2:$AJ$12,3,TRUE)</f>
        <v>7</v>
      </c>
      <c r="Q4858">
        <f>VLOOKUP(L4858,AI$2:$AJ$12,2,TRUE)</f>
        <v>7</v>
      </c>
      <c r="T4858" t="str">
        <f t="shared" si="455"/>
        <v>Crimepoint.create(latitude:37.765, longitude:-122.45, drugdrink:8, misdemean:7, theft:7, violent:7, total:7, drugdrinkct:1, misdemeanct:6, theftct:5, violentct:1, totalct:13)</v>
      </c>
      <c r="U4858" t="str">
        <f t="shared" si="456"/>
        <v>{location: new google.maps.LatLng(37.765, -122.45), weight: 1},</v>
      </c>
      <c r="V4858" t="str">
        <f t="shared" si="451"/>
        <v>{location: new google.maps.LatLng(37.765, -122.45), weight: 1},</v>
      </c>
      <c r="W4858" t="str">
        <f t="shared" si="452"/>
        <v>{location: new google.maps.LatLng(37.765, -122.45), weight: 1},</v>
      </c>
      <c r="X4858" t="str">
        <f t="shared" si="453"/>
        <v>{location: new google.maps.LatLng(37.765, -122.45), weight: 1},</v>
      </c>
      <c r="Y4858" t="str">
        <f t="shared" si="454"/>
        <v>{location: new google.maps.LatLng(37.765, -122.45), weight: 1},</v>
      </c>
    </row>
    <row r="4859" spans="1:25" x14ac:dyDescent="0.2">
      <c r="A4859">
        <v>37.765000000000001</v>
      </c>
      <c r="B4859">
        <v>-122.44799999999999</v>
      </c>
      <c r="C4859">
        <v>0</v>
      </c>
      <c r="D4859">
        <v>1</v>
      </c>
      <c r="E4859">
        <v>1</v>
      </c>
      <c r="F4859">
        <v>0</v>
      </c>
      <c r="G4859">
        <v>1</v>
      </c>
      <c r="H4859">
        <v>0</v>
      </c>
      <c r="I4859">
        <v>4</v>
      </c>
      <c r="J4859">
        <v>7</v>
      </c>
      <c r="K4859">
        <v>0</v>
      </c>
      <c r="L4859">
        <v>11</v>
      </c>
      <c r="M4859">
        <f>VLOOKUP(H4859,AE$2:$AJ$12,6,TRUE)</f>
        <v>0</v>
      </c>
      <c r="N4859">
        <f>VLOOKUP(I4859,AF$2:$AJ$12,5,TRUE)</f>
        <v>6</v>
      </c>
      <c r="O4859">
        <f>VLOOKUP(J4859,AG$2:$AJ$12,4,TRUE)</f>
        <v>7</v>
      </c>
      <c r="P4859">
        <f>VLOOKUP(K4859,AH$2:$AJ$12,3,TRUE)</f>
        <v>0</v>
      </c>
      <c r="Q4859">
        <f>VLOOKUP(L4859,AI$2:$AJ$12,2,TRUE)</f>
        <v>6</v>
      </c>
      <c r="T4859" t="str">
        <f t="shared" si="455"/>
        <v>Crimepoint.create(latitude:37.765, longitude:-122.448, drugdrink:0, misdemean:6, theft:7, violent:0, total:6, drugdrinkct:0, misdemeanct:4, theftct:7, violentct:0, totalct:11)</v>
      </c>
      <c r="U4859" t="str">
        <f t="shared" si="456"/>
        <v>{location: new google.maps.LatLng(37.765, -122.448), weight: 0},</v>
      </c>
      <c r="V4859" t="str">
        <f t="shared" si="451"/>
        <v>{location: new google.maps.LatLng(37.765, -122.448), weight: 1},</v>
      </c>
      <c r="W4859" t="str">
        <f t="shared" si="452"/>
        <v>{location: new google.maps.LatLng(37.765, -122.448), weight: 1},</v>
      </c>
      <c r="X4859" t="str">
        <f t="shared" si="453"/>
        <v>{location: new google.maps.LatLng(37.765, -122.448), weight: 0},</v>
      </c>
      <c r="Y4859" t="str">
        <f t="shared" si="454"/>
        <v>{location: new google.maps.LatLng(37.765, -122.448), weight: 1},</v>
      </c>
    </row>
    <row r="4860" spans="1:25" x14ac:dyDescent="0.2">
      <c r="A4860">
        <v>37.765000000000001</v>
      </c>
      <c r="B4860">
        <v>-122.447</v>
      </c>
      <c r="C4860">
        <v>0</v>
      </c>
      <c r="D4860">
        <v>1</v>
      </c>
      <c r="E4860">
        <v>1</v>
      </c>
      <c r="F4860">
        <v>1</v>
      </c>
      <c r="G4860">
        <v>1</v>
      </c>
      <c r="H4860">
        <v>0</v>
      </c>
      <c r="I4860">
        <v>6</v>
      </c>
      <c r="J4860">
        <v>10</v>
      </c>
      <c r="K4860">
        <v>2</v>
      </c>
      <c r="L4860">
        <v>18</v>
      </c>
      <c r="M4860">
        <f>VLOOKUP(H4860,AE$2:$AJ$12,6,TRUE)</f>
        <v>0</v>
      </c>
      <c r="N4860">
        <f>VLOOKUP(I4860,AF$2:$AJ$12,5,TRUE)</f>
        <v>7</v>
      </c>
      <c r="O4860">
        <f>VLOOKUP(J4860,AG$2:$AJ$12,4,TRUE)</f>
        <v>8</v>
      </c>
      <c r="P4860">
        <f>VLOOKUP(K4860,AH$2:$AJ$12,3,TRUE)</f>
        <v>7</v>
      </c>
      <c r="Q4860">
        <f>VLOOKUP(L4860,AI$2:$AJ$12,2,TRUE)</f>
        <v>7</v>
      </c>
      <c r="T4860" t="str">
        <f t="shared" si="455"/>
        <v>Crimepoint.create(latitude:37.765, longitude:-122.447, drugdrink:0, misdemean:7, theft:8, violent:7, total:7, drugdrinkct:0, misdemeanct:6, theftct:10, violentct:2, totalct:18)</v>
      </c>
      <c r="U4860" t="str">
        <f t="shared" si="456"/>
        <v>{location: new google.maps.LatLng(37.765, -122.447), weight: 0},</v>
      </c>
      <c r="V4860" t="str">
        <f t="shared" si="451"/>
        <v>{location: new google.maps.LatLng(37.765, -122.447), weight: 1},</v>
      </c>
      <c r="W4860" t="str">
        <f t="shared" si="452"/>
        <v>{location: new google.maps.LatLng(37.765, -122.447), weight: 1},</v>
      </c>
      <c r="X4860" t="str">
        <f t="shared" si="453"/>
        <v>{location: new google.maps.LatLng(37.765, -122.447), weight: 1},</v>
      </c>
      <c r="Y4860" t="str">
        <f t="shared" si="454"/>
        <v>{location: new google.maps.LatLng(37.765, -122.447), weight: 1},</v>
      </c>
    </row>
    <row r="4861" spans="1:25" x14ac:dyDescent="0.2">
      <c r="A4861">
        <v>37.765000000000001</v>
      </c>
      <c r="B4861">
        <v>-122.446</v>
      </c>
      <c r="C4861">
        <v>1</v>
      </c>
      <c r="D4861">
        <v>2</v>
      </c>
      <c r="E4861">
        <v>1</v>
      </c>
      <c r="F4861">
        <v>0</v>
      </c>
      <c r="G4861">
        <v>1</v>
      </c>
      <c r="H4861">
        <v>1</v>
      </c>
      <c r="I4861">
        <v>10</v>
      </c>
      <c r="J4861">
        <v>4</v>
      </c>
      <c r="K4861">
        <v>0</v>
      </c>
      <c r="L4861">
        <v>15</v>
      </c>
      <c r="M4861">
        <f>VLOOKUP(H4861,AE$2:$AJ$12,6,TRUE)</f>
        <v>8</v>
      </c>
      <c r="N4861">
        <f>VLOOKUP(I4861,AF$2:$AJ$12,5,TRUE)</f>
        <v>8</v>
      </c>
      <c r="O4861">
        <f>VLOOKUP(J4861,AG$2:$AJ$12,4,TRUE)</f>
        <v>6</v>
      </c>
      <c r="P4861">
        <f>VLOOKUP(K4861,AH$2:$AJ$12,3,TRUE)</f>
        <v>0</v>
      </c>
      <c r="Q4861">
        <f>VLOOKUP(L4861,AI$2:$AJ$12,2,TRUE)</f>
        <v>7</v>
      </c>
      <c r="T4861" t="str">
        <f t="shared" si="455"/>
        <v>Crimepoint.create(latitude:37.765, longitude:-122.446, drugdrink:8, misdemean:8, theft:6, violent:0, total:7, drugdrinkct:1, misdemeanct:10, theftct:4, violentct:0, totalct:15)</v>
      </c>
      <c r="U4861" t="str">
        <f t="shared" si="456"/>
        <v>{location: new google.maps.LatLng(37.765, -122.446), weight: 1},</v>
      </c>
      <c r="V4861" t="str">
        <f t="shared" si="451"/>
        <v>{location: new google.maps.LatLng(37.765, -122.446), weight: 2},</v>
      </c>
      <c r="W4861" t="str">
        <f t="shared" si="452"/>
        <v>{location: new google.maps.LatLng(37.765, -122.446), weight: 1},</v>
      </c>
      <c r="X4861" t="str">
        <f t="shared" si="453"/>
        <v>{location: new google.maps.LatLng(37.765, -122.446), weight: 0},</v>
      </c>
      <c r="Y4861" t="str">
        <f t="shared" si="454"/>
        <v>{location: new google.maps.LatLng(37.765, -122.446), weight: 1},</v>
      </c>
    </row>
    <row r="4862" spans="1:25" x14ac:dyDescent="0.2">
      <c r="A4862">
        <v>37.765000000000001</v>
      </c>
      <c r="B4862">
        <v>-122.444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5</v>
      </c>
      <c r="J4862">
        <v>1</v>
      </c>
      <c r="K4862">
        <v>0</v>
      </c>
      <c r="L4862">
        <v>6</v>
      </c>
      <c r="M4862">
        <f>VLOOKUP(H4862,AE$2:$AJ$12,6,TRUE)</f>
        <v>0</v>
      </c>
      <c r="N4862">
        <f>VLOOKUP(I4862,AF$2:$AJ$12,5,TRUE)</f>
        <v>6</v>
      </c>
      <c r="O4862">
        <f>VLOOKUP(J4862,AG$2:$AJ$12,4,TRUE)</f>
        <v>3</v>
      </c>
      <c r="P4862">
        <f>VLOOKUP(K4862,AH$2:$AJ$12,3,TRUE)</f>
        <v>0</v>
      </c>
      <c r="Q4862">
        <f>VLOOKUP(L4862,AI$2:$AJ$12,2,TRUE)</f>
        <v>4</v>
      </c>
      <c r="T4862" t="str">
        <f t="shared" si="455"/>
        <v>Crimepoint.create(latitude:37.765, longitude:-122.444, drugdrink:0, misdemean:6, theft:3, violent:0, total:4, drugdrinkct:0, misdemeanct:5, theftct:1, violentct:0, totalct:6)</v>
      </c>
      <c r="U4862" t="str">
        <f t="shared" si="456"/>
        <v>{location: new google.maps.LatLng(37.765, -122.444), weight: 0},</v>
      </c>
      <c r="V4862" t="str">
        <f t="shared" si="451"/>
        <v>{location: new google.maps.LatLng(37.765, -122.444), weight: 1},</v>
      </c>
      <c r="W4862" t="str">
        <f t="shared" si="452"/>
        <v>{location: new google.maps.LatLng(37.765, -122.444), weight: 0},</v>
      </c>
      <c r="X4862" t="str">
        <f t="shared" si="453"/>
        <v>{location: new google.maps.LatLng(37.765, -122.444), weight: 0},</v>
      </c>
      <c r="Y4862" t="str">
        <f t="shared" si="454"/>
        <v>{location: new google.maps.LatLng(37.765, -122.444), weight: 0},</v>
      </c>
    </row>
    <row r="4863" spans="1:25" x14ac:dyDescent="0.2">
      <c r="A4863">
        <v>37.765000000000001</v>
      </c>
      <c r="B4863">
        <v>-122.443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2</v>
      </c>
      <c r="J4863">
        <v>2</v>
      </c>
      <c r="K4863">
        <v>1</v>
      </c>
      <c r="L4863">
        <v>5</v>
      </c>
      <c r="M4863">
        <f>VLOOKUP(H4863,AE$2:$AJ$12,6,TRUE)</f>
        <v>0</v>
      </c>
      <c r="N4863">
        <f>VLOOKUP(I4863,AF$2:$AJ$12,5,TRUE)</f>
        <v>4</v>
      </c>
      <c r="O4863">
        <f>VLOOKUP(J4863,AG$2:$AJ$12,4,TRUE)</f>
        <v>4</v>
      </c>
      <c r="P4863">
        <f>VLOOKUP(K4863,AH$2:$AJ$12,3,TRUE)</f>
        <v>7</v>
      </c>
      <c r="Q4863">
        <f>VLOOKUP(L4863,AI$2:$AJ$12,2,TRUE)</f>
        <v>4</v>
      </c>
      <c r="T4863" t="str">
        <f t="shared" si="455"/>
        <v>Crimepoint.create(latitude:37.765, longitude:-122.443, drugdrink:0, misdemean:4, theft:4, violent:7, total:4, drugdrinkct:0, misdemeanct:2, theftct:2, violentct:1, totalct:5)</v>
      </c>
      <c r="U4863" t="str">
        <f t="shared" si="456"/>
        <v>{location: new google.maps.LatLng(37.765, -122.443), weight: 0},</v>
      </c>
      <c r="V4863" t="str">
        <f t="shared" si="451"/>
        <v>{location: new google.maps.LatLng(37.765, -122.443), weight: 0},</v>
      </c>
      <c r="W4863" t="str">
        <f t="shared" si="452"/>
        <v>{location: new google.maps.LatLng(37.765, -122.443), weight: 0},</v>
      </c>
      <c r="X4863" t="str">
        <f t="shared" si="453"/>
        <v>{location: new google.maps.LatLng(37.765, -122.443), weight: 1},</v>
      </c>
      <c r="Y4863" t="str">
        <f t="shared" si="454"/>
        <v>{location: new google.maps.LatLng(37.765, -122.443), weight: 0},</v>
      </c>
    </row>
    <row r="4864" spans="1:25" x14ac:dyDescent="0.2">
      <c r="A4864">
        <v>37.765000000000001</v>
      </c>
      <c r="B4864">
        <v>-122.44199999999999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2</v>
      </c>
      <c r="J4864">
        <v>2</v>
      </c>
      <c r="K4864">
        <v>0</v>
      </c>
      <c r="L4864">
        <v>4</v>
      </c>
      <c r="M4864">
        <f>VLOOKUP(H4864,AE$2:$AJ$12,6,TRUE)</f>
        <v>0</v>
      </c>
      <c r="N4864">
        <f>VLOOKUP(I4864,AF$2:$AJ$12,5,TRUE)</f>
        <v>4</v>
      </c>
      <c r="O4864">
        <f>VLOOKUP(J4864,AG$2:$AJ$12,4,TRUE)</f>
        <v>4</v>
      </c>
      <c r="P4864">
        <f>VLOOKUP(K4864,AH$2:$AJ$12,3,TRUE)</f>
        <v>0</v>
      </c>
      <c r="Q4864">
        <f>VLOOKUP(L4864,AI$2:$AJ$12,2,TRUE)</f>
        <v>3</v>
      </c>
      <c r="T4864" t="str">
        <f t="shared" si="455"/>
        <v>Crimepoint.create(latitude:37.765, longitude:-122.442, drugdrink:0, misdemean:4, theft:4, violent:0, total:3, drugdrinkct:0, misdemeanct:2, theftct:2, violentct:0, totalct:4)</v>
      </c>
      <c r="U4864" t="str">
        <f t="shared" si="456"/>
        <v>{location: new google.maps.LatLng(37.765, -122.442), weight: 0},</v>
      </c>
      <c r="V4864" t="str">
        <f t="shared" si="451"/>
        <v>{location: new google.maps.LatLng(37.765, -122.442), weight: 0},</v>
      </c>
      <c r="W4864" t="str">
        <f t="shared" si="452"/>
        <v>{location: new google.maps.LatLng(37.765, -122.442), weight: 0},</v>
      </c>
      <c r="X4864" t="str">
        <f t="shared" si="453"/>
        <v>{location: new google.maps.LatLng(37.765, -122.442), weight: 0},</v>
      </c>
      <c r="Y4864" t="str">
        <f t="shared" si="454"/>
        <v>{location: new google.maps.LatLng(37.765, -122.442), weight: 0},</v>
      </c>
    </row>
    <row r="4865" spans="1:25" x14ac:dyDescent="0.2">
      <c r="A4865">
        <v>37.765000000000001</v>
      </c>
      <c r="B4865">
        <v>-122.441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</v>
      </c>
      <c r="K4865">
        <v>0</v>
      </c>
      <c r="L4865">
        <v>2</v>
      </c>
      <c r="M4865">
        <f>VLOOKUP(H4865,AE$2:$AJ$12,6,TRUE)</f>
        <v>0</v>
      </c>
      <c r="N4865">
        <f>VLOOKUP(I4865,AF$2:$AJ$12,5,TRUE)</f>
        <v>0</v>
      </c>
      <c r="O4865">
        <f>VLOOKUP(J4865,AG$2:$AJ$12,4,TRUE)</f>
        <v>4</v>
      </c>
      <c r="P4865">
        <f>VLOOKUP(K4865,AH$2:$AJ$12,3,TRUE)</f>
        <v>0</v>
      </c>
      <c r="Q4865">
        <f>VLOOKUP(L4865,AI$2:$AJ$12,2,TRUE)</f>
        <v>1</v>
      </c>
      <c r="T4865" t="str">
        <f t="shared" si="455"/>
        <v>Crimepoint.create(latitude:37.765, longitude:-122.441, drugdrink:0, misdemean:0, theft:4, violent:0, total:1, drugdrinkct:0, misdemeanct:0, theftct:2, violentct:0, totalct:2)</v>
      </c>
      <c r="U4865" t="str">
        <f t="shared" si="456"/>
        <v>{location: new google.maps.LatLng(37.765, -122.441), weight: 0},</v>
      </c>
      <c r="V4865" t="str">
        <f t="shared" si="451"/>
        <v>{location: new google.maps.LatLng(37.765, -122.441), weight: 0},</v>
      </c>
      <c r="W4865" t="str">
        <f t="shared" si="452"/>
        <v>{location: new google.maps.LatLng(37.765, -122.441), weight: 0},</v>
      </c>
      <c r="X4865" t="str">
        <f t="shared" si="453"/>
        <v>{location: new google.maps.LatLng(37.765, -122.441), weight: 0},</v>
      </c>
      <c r="Y4865" t="str">
        <f t="shared" si="454"/>
        <v>{location: new google.maps.LatLng(37.765, -122.441), weight: 0},</v>
      </c>
    </row>
    <row r="4866" spans="1:25" x14ac:dyDescent="0.2">
      <c r="A4866">
        <v>37.765000000000001</v>
      </c>
      <c r="B4866">
        <v>-122.44</v>
      </c>
      <c r="C4866">
        <v>0</v>
      </c>
      <c r="D4866">
        <v>1</v>
      </c>
      <c r="E4866">
        <v>1</v>
      </c>
      <c r="F4866">
        <v>0</v>
      </c>
      <c r="G4866">
        <v>1</v>
      </c>
      <c r="H4866">
        <v>0</v>
      </c>
      <c r="I4866">
        <v>5</v>
      </c>
      <c r="J4866">
        <v>7</v>
      </c>
      <c r="K4866">
        <v>0</v>
      </c>
      <c r="L4866">
        <v>12</v>
      </c>
      <c r="M4866">
        <f>VLOOKUP(H4866,AE$2:$AJ$12,6,TRUE)</f>
        <v>0</v>
      </c>
      <c r="N4866">
        <f>VLOOKUP(I4866,AF$2:$AJ$12,5,TRUE)</f>
        <v>6</v>
      </c>
      <c r="O4866">
        <f>VLOOKUP(J4866,AG$2:$AJ$12,4,TRUE)</f>
        <v>7</v>
      </c>
      <c r="P4866">
        <f>VLOOKUP(K4866,AH$2:$AJ$12,3,TRUE)</f>
        <v>0</v>
      </c>
      <c r="Q4866">
        <f>VLOOKUP(L4866,AI$2:$AJ$12,2,TRUE)</f>
        <v>6</v>
      </c>
      <c r="T4866" t="str">
        <f t="shared" si="455"/>
        <v>Crimepoint.create(latitude:37.765, longitude:-122.44, drugdrink:0, misdemean:6, theft:7, violent:0, total:6, drugdrinkct:0, misdemeanct:5, theftct:7, violentct:0, totalct:12)</v>
      </c>
      <c r="U4866" t="str">
        <f t="shared" si="456"/>
        <v>{location: new google.maps.LatLng(37.765, -122.44), weight: 0},</v>
      </c>
      <c r="V4866" t="str">
        <f t="shared" si="451"/>
        <v>{location: new google.maps.LatLng(37.765, -122.44), weight: 1},</v>
      </c>
      <c r="W4866" t="str">
        <f t="shared" si="452"/>
        <v>{location: new google.maps.LatLng(37.765, -122.44), weight: 1},</v>
      </c>
      <c r="X4866" t="str">
        <f t="shared" si="453"/>
        <v>{location: new google.maps.LatLng(37.765, -122.44), weight: 0},</v>
      </c>
      <c r="Y4866" t="str">
        <f t="shared" si="454"/>
        <v>{location: new google.maps.LatLng(37.765, -122.44), weight: 1},</v>
      </c>
    </row>
    <row r="4867" spans="1:25" x14ac:dyDescent="0.2">
      <c r="A4867">
        <v>37.765000000000001</v>
      </c>
      <c r="B4867">
        <v>-122.437</v>
      </c>
      <c r="C4867">
        <v>0</v>
      </c>
      <c r="D4867">
        <v>1</v>
      </c>
      <c r="E4867">
        <v>1</v>
      </c>
      <c r="F4867">
        <v>0</v>
      </c>
      <c r="G4867">
        <v>1</v>
      </c>
      <c r="H4867">
        <v>0</v>
      </c>
      <c r="I4867">
        <v>3</v>
      </c>
      <c r="J4867">
        <v>4</v>
      </c>
      <c r="K4867">
        <v>0</v>
      </c>
      <c r="L4867">
        <v>7</v>
      </c>
      <c r="M4867">
        <f>VLOOKUP(H4867,AE$2:$AJ$12,6,TRUE)</f>
        <v>0</v>
      </c>
      <c r="N4867">
        <f>VLOOKUP(I4867,AF$2:$AJ$12,5,TRUE)</f>
        <v>5</v>
      </c>
      <c r="O4867">
        <f>VLOOKUP(J4867,AG$2:$AJ$12,4,TRUE)</f>
        <v>6</v>
      </c>
      <c r="P4867">
        <f>VLOOKUP(K4867,AH$2:$AJ$12,3,TRUE)</f>
        <v>0</v>
      </c>
      <c r="Q4867">
        <f>VLOOKUP(L4867,AI$2:$AJ$12,2,TRUE)</f>
        <v>5</v>
      </c>
      <c r="T4867" t="str">
        <f t="shared" si="455"/>
        <v>Crimepoint.create(latitude:37.765, longitude:-122.437, drugdrink:0, misdemean:5, theft:6, violent:0, total:5, drugdrinkct:0, misdemeanct:3, theftct:4, violentct:0, totalct:7)</v>
      </c>
      <c r="U4867" t="str">
        <f t="shared" si="456"/>
        <v>{location: new google.maps.LatLng(37.765, -122.437), weight: 0},</v>
      </c>
      <c r="V4867" t="str">
        <f t="shared" ref="V4867:V4930" si="457">$Z$2&amp;$A4867&amp;$AA$2&amp;$B4867&amp;$AB$2&amp;D4867&amp;$AC$2</f>
        <v>{location: new google.maps.LatLng(37.765, -122.437), weight: 1},</v>
      </c>
      <c r="W4867" t="str">
        <f t="shared" ref="W4867:W4930" si="458">$Z$2&amp;$A4867&amp;$AA$2&amp;$B4867&amp;$AB$2&amp;E4867&amp;$AC$2</f>
        <v>{location: new google.maps.LatLng(37.765, -122.437), weight: 1},</v>
      </c>
      <c r="X4867" t="str">
        <f t="shared" ref="X4867:X4930" si="459">$Z$2&amp;$A4867&amp;$AA$2&amp;$B4867&amp;$AB$2&amp;F4867&amp;$AC$2</f>
        <v>{location: new google.maps.LatLng(37.765, -122.437), weight: 0},</v>
      </c>
      <c r="Y4867" t="str">
        <f t="shared" ref="Y4867:Y4930" si="460">$Z$2&amp;$A4867&amp;$AA$2&amp;$B4867&amp;$AB$2&amp;G4867&amp;$AC$2</f>
        <v>{location: new google.maps.LatLng(37.765, -122.437), weight: 1},</v>
      </c>
    </row>
    <row r="4868" spans="1:25" x14ac:dyDescent="0.2">
      <c r="A4868">
        <v>37.765000000000001</v>
      </c>
      <c r="B4868">
        <v>-122.43600000000001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1</v>
      </c>
      <c r="K4868">
        <v>0</v>
      </c>
      <c r="L4868">
        <v>2</v>
      </c>
      <c r="M4868">
        <f>VLOOKUP(H4868,AE$2:$AJ$12,6,TRUE)</f>
        <v>0</v>
      </c>
      <c r="N4868">
        <f>VLOOKUP(I4868,AF$2:$AJ$12,5,TRUE)</f>
        <v>2</v>
      </c>
      <c r="O4868">
        <f>VLOOKUP(J4868,AG$2:$AJ$12,4,TRUE)</f>
        <v>3</v>
      </c>
      <c r="P4868">
        <f>VLOOKUP(K4868,AH$2:$AJ$12,3,TRUE)</f>
        <v>0</v>
      </c>
      <c r="Q4868">
        <f>VLOOKUP(L4868,AI$2:$AJ$12,2,TRUE)</f>
        <v>1</v>
      </c>
      <c r="T4868" t="str">
        <f t="shared" ref="T4868:T4931" si="461">"Crimepoint.create("&amp;A$2&amp;":"&amp;A4868&amp;", "&amp;B$2&amp;":"&amp;B4868&amp;", "&amp;C$2&amp;":"&amp;M4868&amp;", "&amp;D$2&amp;":"&amp;N4868&amp;", "&amp;E$2&amp;":"&amp;O4868&amp;", "&amp;F$2&amp;":"&amp;P4868&amp;", "&amp;G$2&amp;":"&amp;Q4868&amp;", "&amp;H$2&amp;":"&amp;H4868&amp;", "&amp;I$2&amp;":"&amp;I4868&amp;", "&amp;J$2&amp;":"&amp;J4868&amp;", "&amp;K$2&amp;":"&amp;K4868&amp;", "&amp;L$2&amp;":"&amp;L4868&amp;")"</f>
        <v>Crimepoint.create(latitude:37.765, longitude:-122.436, drugdrink:0, misdemean:2, theft:3, violent:0, total:1, drugdrinkct:0, misdemeanct:1, theftct:1, violentct:0, totalct:2)</v>
      </c>
      <c r="U4868" t="str">
        <f t="shared" ref="U4868:U4931" si="462">$Z$2&amp;$A4868&amp;$AA$2&amp;$B4868&amp;$AB$2&amp;C4868&amp;$AC$2</f>
        <v>{location: new google.maps.LatLng(37.765, -122.436), weight: 0},</v>
      </c>
      <c r="V4868" t="str">
        <f t="shared" si="457"/>
        <v>{location: new google.maps.LatLng(37.765, -122.436), weight: 0},</v>
      </c>
      <c r="W4868" t="str">
        <f t="shared" si="458"/>
        <v>{location: new google.maps.LatLng(37.765, -122.436), weight: 0},</v>
      </c>
      <c r="X4868" t="str">
        <f t="shared" si="459"/>
        <v>{location: new google.maps.LatLng(37.765, -122.436), weight: 0},</v>
      </c>
      <c r="Y4868" t="str">
        <f t="shared" si="460"/>
        <v>{location: new google.maps.LatLng(37.765, -122.436), weight: 0},</v>
      </c>
    </row>
    <row r="4869" spans="1:25" x14ac:dyDescent="0.2">
      <c r="A4869">
        <v>37.765000000000001</v>
      </c>
      <c r="B4869">
        <v>-122.435</v>
      </c>
      <c r="C4869">
        <v>0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2</v>
      </c>
      <c r="J4869">
        <v>6</v>
      </c>
      <c r="K4869">
        <v>0</v>
      </c>
      <c r="L4869">
        <v>8</v>
      </c>
      <c r="M4869">
        <f>VLOOKUP(H4869,AE$2:$AJ$12,6,TRUE)</f>
        <v>0</v>
      </c>
      <c r="N4869">
        <f>VLOOKUP(I4869,AF$2:$AJ$12,5,TRUE)</f>
        <v>4</v>
      </c>
      <c r="O4869">
        <f>VLOOKUP(J4869,AG$2:$AJ$12,4,TRUE)</f>
        <v>7</v>
      </c>
      <c r="P4869">
        <f>VLOOKUP(K4869,AH$2:$AJ$12,3,TRUE)</f>
        <v>0</v>
      </c>
      <c r="Q4869">
        <f>VLOOKUP(L4869,AI$2:$AJ$12,2,TRUE)</f>
        <v>5</v>
      </c>
      <c r="T4869" t="str">
        <f t="shared" si="461"/>
        <v>Crimepoint.create(latitude:37.765, longitude:-122.435, drugdrink:0, misdemean:4, theft:7, violent:0, total:5, drugdrinkct:0, misdemeanct:2, theftct:6, violentct:0, totalct:8)</v>
      </c>
      <c r="U4869" t="str">
        <f t="shared" si="462"/>
        <v>{location: new google.maps.LatLng(37.765, -122.435), weight: 0},</v>
      </c>
      <c r="V4869" t="str">
        <f t="shared" si="457"/>
        <v>{location: new google.maps.LatLng(37.765, -122.435), weight: 0},</v>
      </c>
      <c r="W4869" t="str">
        <f t="shared" si="458"/>
        <v>{location: new google.maps.LatLng(37.765, -122.435), weight: 1},</v>
      </c>
      <c r="X4869" t="str">
        <f t="shared" si="459"/>
        <v>{location: new google.maps.LatLng(37.765, -122.435), weight: 0},</v>
      </c>
      <c r="Y4869" t="str">
        <f t="shared" si="460"/>
        <v>{location: new google.maps.LatLng(37.765, -122.435), weight: 1},</v>
      </c>
    </row>
    <row r="4870" spans="1:25" x14ac:dyDescent="0.2">
      <c r="A4870">
        <v>37.765000000000001</v>
      </c>
      <c r="B4870">
        <v>-122.434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5</v>
      </c>
      <c r="K4870">
        <v>0</v>
      </c>
      <c r="L4870">
        <v>5</v>
      </c>
      <c r="M4870">
        <f>VLOOKUP(H4870,AE$2:$AJ$12,6,TRUE)</f>
        <v>0</v>
      </c>
      <c r="N4870">
        <f>VLOOKUP(I4870,AF$2:$AJ$12,5,TRUE)</f>
        <v>0</v>
      </c>
      <c r="O4870">
        <f>VLOOKUP(J4870,AG$2:$AJ$12,4,TRUE)</f>
        <v>7</v>
      </c>
      <c r="P4870">
        <f>VLOOKUP(K4870,AH$2:$AJ$12,3,TRUE)</f>
        <v>0</v>
      </c>
      <c r="Q4870">
        <f>VLOOKUP(L4870,AI$2:$AJ$12,2,TRUE)</f>
        <v>4</v>
      </c>
      <c r="T4870" t="str">
        <f t="shared" si="461"/>
        <v>Crimepoint.create(latitude:37.765, longitude:-122.434, drugdrink:0, misdemean:0, theft:7, violent:0, total:4, drugdrinkct:0, misdemeanct:0, theftct:5, violentct:0, totalct:5)</v>
      </c>
      <c r="U4870" t="str">
        <f t="shared" si="462"/>
        <v>{location: new google.maps.LatLng(37.765, -122.434), weight: 0},</v>
      </c>
      <c r="V4870" t="str">
        <f t="shared" si="457"/>
        <v>{location: new google.maps.LatLng(37.765, -122.434), weight: 0},</v>
      </c>
      <c r="W4870" t="str">
        <f t="shared" si="458"/>
        <v>{location: new google.maps.LatLng(37.765, -122.434), weight: 1},</v>
      </c>
      <c r="X4870" t="str">
        <f t="shared" si="459"/>
        <v>{location: new google.maps.LatLng(37.765, -122.434), weight: 0},</v>
      </c>
      <c r="Y4870" t="str">
        <f t="shared" si="460"/>
        <v>{location: new google.maps.LatLng(37.765, -122.434), weight: 0},</v>
      </c>
    </row>
    <row r="4871" spans="1:25" x14ac:dyDescent="0.2">
      <c r="A4871">
        <v>37.765000000000001</v>
      </c>
      <c r="B4871">
        <v>-122.43300000000001</v>
      </c>
      <c r="C4871">
        <v>1</v>
      </c>
      <c r="D4871">
        <v>5</v>
      </c>
      <c r="E4871">
        <v>2</v>
      </c>
      <c r="F4871">
        <v>3</v>
      </c>
      <c r="G4871">
        <v>3</v>
      </c>
      <c r="H4871">
        <v>1</v>
      </c>
      <c r="I4871">
        <v>24</v>
      </c>
      <c r="J4871">
        <v>12</v>
      </c>
      <c r="K4871">
        <v>4</v>
      </c>
      <c r="L4871">
        <v>41</v>
      </c>
      <c r="M4871">
        <f>VLOOKUP(H4871,AE$2:$AJ$12,6,TRUE)</f>
        <v>8</v>
      </c>
      <c r="N4871">
        <f>VLOOKUP(I4871,AF$2:$AJ$12,5,TRUE)</f>
        <v>9</v>
      </c>
      <c r="O4871">
        <f>VLOOKUP(J4871,AG$2:$AJ$12,4,TRUE)</f>
        <v>8</v>
      </c>
      <c r="P4871">
        <f>VLOOKUP(K4871,AH$2:$AJ$12,3,TRUE)</f>
        <v>8</v>
      </c>
      <c r="Q4871">
        <f>VLOOKUP(L4871,AI$2:$AJ$12,2,TRUE)</f>
        <v>9</v>
      </c>
      <c r="T4871" t="str">
        <f t="shared" si="461"/>
        <v>Crimepoint.create(latitude:37.765, longitude:-122.433, drugdrink:8, misdemean:9, theft:8, violent:8, total:9, drugdrinkct:1, misdemeanct:24, theftct:12, violentct:4, totalct:41)</v>
      </c>
      <c r="U4871" t="str">
        <f t="shared" si="462"/>
        <v>{location: new google.maps.LatLng(37.765, -122.433), weight: 1},</v>
      </c>
      <c r="V4871" t="str">
        <f t="shared" si="457"/>
        <v>{location: new google.maps.LatLng(37.765, -122.433), weight: 5},</v>
      </c>
      <c r="W4871" t="str">
        <f t="shared" si="458"/>
        <v>{location: new google.maps.LatLng(37.765, -122.433), weight: 2},</v>
      </c>
      <c r="X4871" t="str">
        <f t="shared" si="459"/>
        <v>{location: new google.maps.LatLng(37.765, -122.433), weight: 3},</v>
      </c>
      <c r="Y4871" t="str">
        <f t="shared" si="460"/>
        <v>{location: new google.maps.LatLng(37.765, -122.433), weight: 3},</v>
      </c>
    </row>
    <row r="4872" spans="1:25" x14ac:dyDescent="0.2">
      <c r="A4872">
        <v>37.765000000000001</v>
      </c>
      <c r="B4872">
        <v>-122.432</v>
      </c>
      <c r="C4872">
        <v>1</v>
      </c>
      <c r="D4872">
        <v>9</v>
      </c>
      <c r="E4872">
        <v>5</v>
      </c>
      <c r="F4872">
        <v>5</v>
      </c>
      <c r="G4872">
        <v>6</v>
      </c>
      <c r="H4872">
        <v>2</v>
      </c>
      <c r="I4872">
        <v>38</v>
      </c>
      <c r="J4872">
        <v>31</v>
      </c>
      <c r="K4872">
        <v>7</v>
      </c>
      <c r="L4872">
        <v>78</v>
      </c>
      <c r="M4872">
        <f>VLOOKUP(H4872,AE$2:$AJ$12,6,TRUE)</f>
        <v>9</v>
      </c>
      <c r="N4872">
        <f>VLOOKUP(I4872,AF$2:$AJ$12,5,TRUE)</f>
        <v>9</v>
      </c>
      <c r="O4872">
        <f>VLOOKUP(J4872,AG$2:$AJ$12,4,TRUE)</f>
        <v>9</v>
      </c>
      <c r="P4872">
        <f>VLOOKUP(K4872,AH$2:$AJ$12,3,TRUE)</f>
        <v>9</v>
      </c>
      <c r="Q4872">
        <f>VLOOKUP(L4872,AI$2:$AJ$12,2,TRUE)</f>
        <v>9</v>
      </c>
      <c r="T4872" t="str">
        <f t="shared" si="461"/>
        <v>Crimepoint.create(latitude:37.765, longitude:-122.432, drugdrink:9, misdemean:9, theft:9, violent:9, total:9, drugdrinkct:2, misdemeanct:38, theftct:31, violentct:7, totalct:78)</v>
      </c>
      <c r="U4872" t="str">
        <f t="shared" si="462"/>
        <v>{location: new google.maps.LatLng(37.765, -122.432), weight: 1},</v>
      </c>
      <c r="V4872" t="str">
        <f t="shared" si="457"/>
        <v>{location: new google.maps.LatLng(37.765, -122.432), weight: 9},</v>
      </c>
      <c r="W4872" t="str">
        <f t="shared" si="458"/>
        <v>{location: new google.maps.LatLng(37.765, -122.432), weight: 5},</v>
      </c>
      <c r="X4872" t="str">
        <f t="shared" si="459"/>
        <v>{location: new google.maps.LatLng(37.765, -122.432), weight: 5},</v>
      </c>
      <c r="Y4872" t="str">
        <f t="shared" si="460"/>
        <v>{location: new google.maps.LatLng(37.765, -122.432), weight: 6},</v>
      </c>
    </row>
    <row r="4873" spans="1:25" x14ac:dyDescent="0.2">
      <c r="A4873">
        <v>37.765000000000001</v>
      </c>
      <c r="B4873">
        <v>-122.431</v>
      </c>
      <c r="C4873">
        <v>0</v>
      </c>
      <c r="D4873">
        <v>2</v>
      </c>
      <c r="E4873">
        <v>1</v>
      </c>
      <c r="F4873">
        <v>1</v>
      </c>
      <c r="G4873">
        <v>1</v>
      </c>
      <c r="H4873">
        <v>0</v>
      </c>
      <c r="I4873">
        <v>9</v>
      </c>
      <c r="J4873">
        <v>5</v>
      </c>
      <c r="K4873">
        <v>1</v>
      </c>
      <c r="L4873">
        <v>15</v>
      </c>
      <c r="M4873">
        <f>VLOOKUP(H4873,AE$2:$AJ$12,6,TRUE)</f>
        <v>0</v>
      </c>
      <c r="N4873">
        <f>VLOOKUP(I4873,AF$2:$AJ$12,5,TRUE)</f>
        <v>7</v>
      </c>
      <c r="O4873">
        <f>VLOOKUP(J4873,AG$2:$AJ$12,4,TRUE)</f>
        <v>7</v>
      </c>
      <c r="P4873">
        <f>VLOOKUP(K4873,AH$2:$AJ$12,3,TRUE)</f>
        <v>7</v>
      </c>
      <c r="Q4873">
        <f>VLOOKUP(L4873,AI$2:$AJ$12,2,TRUE)</f>
        <v>7</v>
      </c>
      <c r="T4873" t="str">
        <f t="shared" si="461"/>
        <v>Crimepoint.create(latitude:37.765, longitude:-122.431, drugdrink:0, misdemean:7, theft:7, violent:7, total:7, drugdrinkct:0, misdemeanct:9, theftct:5, violentct:1, totalct:15)</v>
      </c>
      <c r="U4873" t="str">
        <f t="shared" si="462"/>
        <v>{location: new google.maps.LatLng(37.765, -122.431), weight: 0},</v>
      </c>
      <c r="V4873" t="str">
        <f t="shared" si="457"/>
        <v>{location: new google.maps.LatLng(37.765, -122.431), weight: 2},</v>
      </c>
      <c r="W4873" t="str">
        <f t="shared" si="458"/>
        <v>{location: new google.maps.LatLng(37.765, -122.431), weight: 1},</v>
      </c>
      <c r="X4873" t="str">
        <f t="shared" si="459"/>
        <v>{location: new google.maps.LatLng(37.765, -122.431), weight: 1},</v>
      </c>
      <c r="Y4873" t="str">
        <f t="shared" si="460"/>
        <v>{location: new google.maps.LatLng(37.765, -122.431), weight: 1},</v>
      </c>
    </row>
    <row r="4874" spans="1:25" x14ac:dyDescent="0.2">
      <c r="A4874">
        <v>37.765000000000001</v>
      </c>
      <c r="B4874">
        <v>-122.43</v>
      </c>
      <c r="C4874">
        <v>1</v>
      </c>
      <c r="D4874">
        <v>1</v>
      </c>
      <c r="E4874">
        <v>1</v>
      </c>
      <c r="F4874">
        <v>2</v>
      </c>
      <c r="G4874">
        <v>1</v>
      </c>
      <c r="H4874">
        <v>2</v>
      </c>
      <c r="I4874">
        <v>3</v>
      </c>
      <c r="J4874">
        <v>7</v>
      </c>
      <c r="K4874">
        <v>3</v>
      </c>
      <c r="L4874">
        <v>15</v>
      </c>
      <c r="M4874">
        <f>VLOOKUP(H4874,AE$2:$AJ$12,6,TRUE)</f>
        <v>9</v>
      </c>
      <c r="N4874">
        <f>VLOOKUP(I4874,AF$2:$AJ$12,5,TRUE)</f>
        <v>5</v>
      </c>
      <c r="O4874">
        <f>VLOOKUP(J4874,AG$2:$AJ$12,4,TRUE)</f>
        <v>7</v>
      </c>
      <c r="P4874">
        <f>VLOOKUP(K4874,AH$2:$AJ$12,3,TRUE)</f>
        <v>8</v>
      </c>
      <c r="Q4874">
        <f>VLOOKUP(L4874,AI$2:$AJ$12,2,TRUE)</f>
        <v>7</v>
      </c>
      <c r="T4874" t="str">
        <f t="shared" si="461"/>
        <v>Crimepoint.create(latitude:37.765, longitude:-122.43, drugdrink:9, misdemean:5, theft:7, violent:8, total:7, drugdrinkct:2, misdemeanct:3, theftct:7, violentct:3, totalct:15)</v>
      </c>
      <c r="U4874" t="str">
        <f t="shared" si="462"/>
        <v>{location: new google.maps.LatLng(37.765, -122.43), weight: 1},</v>
      </c>
      <c r="V4874" t="str">
        <f t="shared" si="457"/>
        <v>{location: new google.maps.LatLng(37.765, -122.43), weight: 1},</v>
      </c>
      <c r="W4874" t="str">
        <f t="shared" si="458"/>
        <v>{location: new google.maps.LatLng(37.765, -122.43), weight: 1},</v>
      </c>
      <c r="X4874" t="str">
        <f t="shared" si="459"/>
        <v>{location: new google.maps.LatLng(37.765, -122.43), weight: 2},</v>
      </c>
      <c r="Y4874" t="str">
        <f t="shared" si="460"/>
        <v>{location: new google.maps.LatLng(37.765, -122.43), weight: 1},</v>
      </c>
    </row>
    <row r="4875" spans="1:25" x14ac:dyDescent="0.2">
      <c r="A4875">
        <v>37.765000000000001</v>
      </c>
      <c r="B4875">
        <v>-122.429</v>
      </c>
      <c r="C4875">
        <v>1</v>
      </c>
      <c r="D4875">
        <v>2</v>
      </c>
      <c r="E4875">
        <v>1</v>
      </c>
      <c r="F4875">
        <v>2</v>
      </c>
      <c r="G4875">
        <v>2</v>
      </c>
      <c r="H4875">
        <v>1</v>
      </c>
      <c r="I4875">
        <v>11</v>
      </c>
      <c r="J4875">
        <v>10</v>
      </c>
      <c r="K4875">
        <v>3</v>
      </c>
      <c r="L4875">
        <v>25</v>
      </c>
      <c r="M4875">
        <f>VLOOKUP(H4875,AE$2:$AJ$12,6,TRUE)</f>
        <v>8</v>
      </c>
      <c r="N4875">
        <f>VLOOKUP(I4875,AF$2:$AJ$12,5,TRUE)</f>
        <v>8</v>
      </c>
      <c r="O4875">
        <f>VLOOKUP(J4875,AG$2:$AJ$12,4,TRUE)</f>
        <v>8</v>
      </c>
      <c r="P4875">
        <f>VLOOKUP(K4875,AH$2:$AJ$12,3,TRUE)</f>
        <v>8</v>
      </c>
      <c r="Q4875">
        <f>VLOOKUP(L4875,AI$2:$AJ$12,2,TRUE)</f>
        <v>8</v>
      </c>
      <c r="T4875" t="str">
        <f t="shared" si="461"/>
        <v>Crimepoint.create(latitude:37.765, longitude:-122.429, drugdrink:8, misdemean:8, theft:8, violent:8, total:8, drugdrinkct:1, misdemeanct:11, theftct:10, violentct:3, totalct:25)</v>
      </c>
      <c r="U4875" t="str">
        <f t="shared" si="462"/>
        <v>{location: new google.maps.LatLng(37.765, -122.429), weight: 1},</v>
      </c>
      <c r="V4875" t="str">
        <f t="shared" si="457"/>
        <v>{location: new google.maps.LatLng(37.765, -122.429), weight: 2},</v>
      </c>
      <c r="W4875" t="str">
        <f t="shared" si="458"/>
        <v>{location: new google.maps.LatLng(37.765, -122.429), weight: 1},</v>
      </c>
      <c r="X4875" t="str">
        <f t="shared" si="459"/>
        <v>{location: new google.maps.LatLng(37.765, -122.429), weight: 2},</v>
      </c>
      <c r="Y4875" t="str">
        <f t="shared" si="460"/>
        <v>{location: new google.maps.LatLng(37.765, -122.429), weight: 2},</v>
      </c>
    </row>
    <row r="4876" spans="1:25" x14ac:dyDescent="0.2">
      <c r="A4876">
        <v>37.765000000000001</v>
      </c>
      <c r="B4876">
        <v>-122.428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0</v>
      </c>
      <c r="I4876">
        <v>2</v>
      </c>
      <c r="J4876">
        <v>7</v>
      </c>
      <c r="K4876">
        <v>2</v>
      </c>
      <c r="L4876">
        <v>11</v>
      </c>
      <c r="M4876">
        <f>VLOOKUP(H4876,AE$2:$AJ$12,6,TRUE)</f>
        <v>0</v>
      </c>
      <c r="N4876">
        <f>VLOOKUP(I4876,AF$2:$AJ$12,5,TRUE)</f>
        <v>4</v>
      </c>
      <c r="O4876">
        <f>VLOOKUP(J4876,AG$2:$AJ$12,4,TRUE)</f>
        <v>7</v>
      </c>
      <c r="P4876">
        <f>VLOOKUP(K4876,AH$2:$AJ$12,3,TRUE)</f>
        <v>7</v>
      </c>
      <c r="Q4876">
        <f>VLOOKUP(L4876,AI$2:$AJ$12,2,TRUE)</f>
        <v>6</v>
      </c>
      <c r="T4876" t="str">
        <f t="shared" si="461"/>
        <v>Crimepoint.create(latitude:37.765, longitude:-122.428, drugdrink:0, misdemean:4, theft:7, violent:7, total:6, drugdrinkct:0, misdemeanct:2, theftct:7, violentct:2, totalct:11)</v>
      </c>
      <c r="U4876" t="str">
        <f t="shared" si="462"/>
        <v>{location: new google.maps.LatLng(37.765, -122.428), weight: 0},</v>
      </c>
      <c r="V4876" t="str">
        <f t="shared" si="457"/>
        <v>{location: new google.maps.LatLng(37.765, -122.428), weight: 0},</v>
      </c>
      <c r="W4876" t="str">
        <f t="shared" si="458"/>
        <v>{location: new google.maps.LatLng(37.765, -122.428), weight: 1},</v>
      </c>
      <c r="X4876" t="str">
        <f t="shared" si="459"/>
        <v>{location: new google.maps.LatLng(37.765, -122.428), weight: 1},</v>
      </c>
      <c r="Y4876" t="str">
        <f t="shared" si="460"/>
        <v>{location: new google.maps.LatLng(37.765, -122.428), weight: 1},</v>
      </c>
    </row>
    <row r="4877" spans="1:25" x14ac:dyDescent="0.2">
      <c r="A4877">
        <v>37.765000000000001</v>
      </c>
      <c r="B4877">
        <v>-122.42700000000001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3</v>
      </c>
      <c r="J4877">
        <v>6</v>
      </c>
      <c r="K4877">
        <v>2</v>
      </c>
      <c r="L4877">
        <v>12</v>
      </c>
      <c r="M4877">
        <f>VLOOKUP(H4877,AE$2:$AJ$12,6,TRUE)</f>
        <v>8</v>
      </c>
      <c r="N4877">
        <f>VLOOKUP(I4877,AF$2:$AJ$12,5,TRUE)</f>
        <v>5</v>
      </c>
      <c r="O4877">
        <f>VLOOKUP(J4877,AG$2:$AJ$12,4,TRUE)</f>
        <v>7</v>
      </c>
      <c r="P4877">
        <f>VLOOKUP(K4877,AH$2:$AJ$12,3,TRUE)</f>
        <v>7</v>
      </c>
      <c r="Q4877">
        <f>VLOOKUP(L4877,AI$2:$AJ$12,2,TRUE)</f>
        <v>6</v>
      </c>
      <c r="T4877" t="str">
        <f t="shared" si="461"/>
        <v>Crimepoint.create(latitude:37.765, longitude:-122.427, drugdrink:8, misdemean:5, theft:7, violent:7, total:6, drugdrinkct:1, misdemeanct:3, theftct:6, violentct:2, totalct:12)</v>
      </c>
      <c r="U4877" t="str">
        <f t="shared" si="462"/>
        <v>{location: new google.maps.LatLng(37.765, -122.427), weight: 1},</v>
      </c>
      <c r="V4877" t="str">
        <f t="shared" si="457"/>
        <v>{location: new google.maps.LatLng(37.765, -122.427), weight: 1},</v>
      </c>
      <c r="W4877" t="str">
        <f t="shared" si="458"/>
        <v>{location: new google.maps.LatLng(37.765, -122.427), weight: 1},</v>
      </c>
      <c r="X4877" t="str">
        <f t="shared" si="459"/>
        <v>{location: new google.maps.LatLng(37.765, -122.427), weight: 1},</v>
      </c>
      <c r="Y4877" t="str">
        <f t="shared" si="460"/>
        <v>{location: new google.maps.LatLng(37.765, -122.427), weight: 1},</v>
      </c>
    </row>
    <row r="4878" spans="1:25" x14ac:dyDescent="0.2">
      <c r="A4878">
        <v>37.765000000000001</v>
      </c>
      <c r="B4878">
        <v>-122.426</v>
      </c>
      <c r="C4878">
        <v>1</v>
      </c>
      <c r="D4878">
        <v>4</v>
      </c>
      <c r="E4878">
        <v>2</v>
      </c>
      <c r="F4878">
        <v>4</v>
      </c>
      <c r="G4878">
        <v>3</v>
      </c>
      <c r="H4878">
        <v>1</v>
      </c>
      <c r="I4878">
        <v>16</v>
      </c>
      <c r="J4878">
        <v>12</v>
      </c>
      <c r="K4878">
        <v>5</v>
      </c>
      <c r="L4878">
        <v>34</v>
      </c>
      <c r="M4878">
        <f>VLOOKUP(H4878,AE$2:$AJ$12,6,TRUE)</f>
        <v>8</v>
      </c>
      <c r="N4878">
        <f>VLOOKUP(I4878,AF$2:$AJ$12,5,TRUE)</f>
        <v>8</v>
      </c>
      <c r="O4878">
        <f>VLOOKUP(J4878,AG$2:$AJ$12,4,TRUE)</f>
        <v>8</v>
      </c>
      <c r="P4878">
        <f>VLOOKUP(K4878,AH$2:$AJ$12,3,TRUE)</f>
        <v>9</v>
      </c>
      <c r="Q4878">
        <f>VLOOKUP(L4878,AI$2:$AJ$12,2,TRUE)</f>
        <v>8</v>
      </c>
      <c r="T4878" t="str">
        <f t="shared" si="461"/>
        <v>Crimepoint.create(latitude:37.765, longitude:-122.426, drugdrink:8, misdemean:8, theft:8, violent:9, total:8, drugdrinkct:1, misdemeanct:16, theftct:12, violentct:5, totalct:34)</v>
      </c>
      <c r="U4878" t="str">
        <f t="shared" si="462"/>
        <v>{location: new google.maps.LatLng(37.765, -122.426), weight: 1},</v>
      </c>
      <c r="V4878" t="str">
        <f t="shared" si="457"/>
        <v>{location: new google.maps.LatLng(37.765, -122.426), weight: 4},</v>
      </c>
      <c r="W4878" t="str">
        <f t="shared" si="458"/>
        <v>{location: new google.maps.LatLng(37.765, -122.426), weight: 2},</v>
      </c>
      <c r="X4878" t="str">
        <f t="shared" si="459"/>
        <v>{location: new google.maps.LatLng(37.765, -122.426), weight: 4},</v>
      </c>
      <c r="Y4878" t="str">
        <f t="shared" si="460"/>
        <v>{location: new google.maps.LatLng(37.765, -122.426), weight: 3},</v>
      </c>
    </row>
    <row r="4879" spans="1:25" x14ac:dyDescent="0.2">
      <c r="A4879">
        <v>37.765000000000001</v>
      </c>
      <c r="B4879">
        <v>-122.425</v>
      </c>
      <c r="C4879">
        <v>0</v>
      </c>
      <c r="D4879">
        <v>1</v>
      </c>
      <c r="E4879">
        <v>1</v>
      </c>
      <c r="F4879">
        <v>1</v>
      </c>
      <c r="G4879">
        <v>1</v>
      </c>
      <c r="H4879">
        <v>0</v>
      </c>
      <c r="I4879">
        <v>5</v>
      </c>
      <c r="J4879">
        <v>4</v>
      </c>
      <c r="K4879">
        <v>1</v>
      </c>
      <c r="L4879">
        <v>10</v>
      </c>
      <c r="M4879">
        <f>VLOOKUP(H4879,AE$2:$AJ$12,6,TRUE)</f>
        <v>0</v>
      </c>
      <c r="N4879">
        <f>VLOOKUP(I4879,AF$2:$AJ$12,5,TRUE)</f>
        <v>6</v>
      </c>
      <c r="O4879">
        <f>VLOOKUP(J4879,AG$2:$AJ$12,4,TRUE)</f>
        <v>6</v>
      </c>
      <c r="P4879">
        <f>VLOOKUP(K4879,AH$2:$AJ$12,3,TRUE)</f>
        <v>7</v>
      </c>
      <c r="Q4879">
        <f>VLOOKUP(L4879,AI$2:$AJ$12,2,TRUE)</f>
        <v>6</v>
      </c>
      <c r="T4879" t="str">
        <f t="shared" si="461"/>
        <v>Crimepoint.create(latitude:37.765, longitude:-122.425, drugdrink:0, misdemean:6, theft:6, violent:7, total:6, drugdrinkct:0, misdemeanct:5, theftct:4, violentct:1, totalct:10)</v>
      </c>
      <c r="U4879" t="str">
        <f t="shared" si="462"/>
        <v>{location: new google.maps.LatLng(37.765, -122.425), weight: 0},</v>
      </c>
      <c r="V4879" t="str">
        <f t="shared" si="457"/>
        <v>{location: new google.maps.LatLng(37.765, -122.425), weight: 1},</v>
      </c>
      <c r="W4879" t="str">
        <f t="shared" si="458"/>
        <v>{location: new google.maps.LatLng(37.765, -122.425), weight: 1},</v>
      </c>
      <c r="X4879" t="str">
        <f t="shared" si="459"/>
        <v>{location: new google.maps.LatLng(37.765, -122.425), weight: 1},</v>
      </c>
      <c r="Y4879" t="str">
        <f t="shared" si="460"/>
        <v>{location: new google.maps.LatLng(37.765, -122.425), weight: 1},</v>
      </c>
    </row>
    <row r="4880" spans="1:25" x14ac:dyDescent="0.2">
      <c r="A4880">
        <v>37.765000000000001</v>
      </c>
      <c r="B4880">
        <v>-122.42400000000001</v>
      </c>
      <c r="C4880">
        <v>1</v>
      </c>
      <c r="D4880">
        <v>10</v>
      </c>
      <c r="E4880">
        <v>5</v>
      </c>
      <c r="F4880">
        <v>13</v>
      </c>
      <c r="G4880">
        <v>8</v>
      </c>
      <c r="H4880">
        <v>1</v>
      </c>
      <c r="I4880">
        <v>45</v>
      </c>
      <c r="J4880">
        <v>37</v>
      </c>
      <c r="K4880">
        <v>18</v>
      </c>
      <c r="L4880">
        <v>101</v>
      </c>
      <c r="M4880">
        <f>VLOOKUP(H4880,AE$2:$AJ$12,6,TRUE)</f>
        <v>8</v>
      </c>
      <c r="N4880">
        <f>VLOOKUP(I4880,AF$2:$AJ$12,5,TRUE)</f>
        <v>9</v>
      </c>
      <c r="O4880">
        <f>VLOOKUP(J4880,AG$2:$AJ$12,4,TRUE)</f>
        <v>9</v>
      </c>
      <c r="P4880">
        <f>VLOOKUP(K4880,AH$2:$AJ$12,3,TRUE)</f>
        <v>9</v>
      </c>
      <c r="Q4880">
        <f>VLOOKUP(L4880,AI$2:$AJ$12,2,TRUE)</f>
        <v>9</v>
      </c>
      <c r="T4880" t="str">
        <f t="shared" si="461"/>
        <v>Crimepoint.create(latitude:37.765, longitude:-122.424, drugdrink:8, misdemean:9, theft:9, violent:9, total:9, drugdrinkct:1, misdemeanct:45, theftct:37, violentct:18, totalct:101)</v>
      </c>
      <c r="U4880" t="str">
        <f t="shared" si="462"/>
        <v>{location: new google.maps.LatLng(37.765, -122.424), weight: 1},</v>
      </c>
      <c r="V4880" t="str">
        <f t="shared" si="457"/>
        <v>{location: new google.maps.LatLng(37.765, -122.424), weight: 10},</v>
      </c>
      <c r="W4880" t="str">
        <f t="shared" si="458"/>
        <v>{location: new google.maps.LatLng(37.765, -122.424), weight: 5},</v>
      </c>
      <c r="X4880" t="str">
        <f t="shared" si="459"/>
        <v>{location: new google.maps.LatLng(37.765, -122.424), weight: 13},</v>
      </c>
      <c r="Y4880" t="str">
        <f t="shared" si="460"/>
        <v>{location: new google.maps.LatLng(37.765, -122.424), weight: 8},</v>
      </c>
    </row>
    <row r="4881" spans="1:25" x14ac:dyDescent="0.2">
      <c r="A4881">
        <v>37.765000000000001</v>
      </c>
      <c r="B4881">
        <v>-122.423</v>
      </c>
      <c r="C4881">
        <v>1</v>
      </c>
      <c r="D4881">
        <v>1</v>
      </c>
      <c r="E4881">
        <v>0</v>
      </c>
      <c r="F4881">
        <v>1</v>
      </c>
      <c r="G4881">
        <v>1</v>
      </c>
      <c r="H4881">
        <v>1</v>
      </c>
      <c r="I4881">
        <v>6</v>
      </c>
      <c r="J4881">
        <v>2</v>
      </c>
      <c r="K4881">
        <v>2</v>
      </c>
      <c r="L4881">
        <v>11</v>
      </c>
      <c r="M4881">
        <f>VLOOKUP(H4881,AE$2:$AJ$12,6,TRUE)</f>
        <v>8</v>
      </c>
      <c r="N4881">
        <f>VLOOKUP(I4881,AF$2:$AJ$12,5,TRUE)</f>
        <v>7</v>
      </c>
      <c r="O4881">
        <f>VLOOKUP(J4881,AG$2:$AJ$12,4,TRUE)</f>
        <v>4</v>
      </c>
      <c r="P4881">
        <f>VLOOKUP(K4881,AH$2:$AJ$12,3,TRUE)</f>
        <v>7</v>
      </c>
      <c r="Q4881">
        <f>VLOOKUP(L4881,AI$2:$AJ$12,2,TRUE)</f>
        <v>6</v>
      </c>
      <c r="T4881" t="str">
        <f t="shared" si="461"/>
        <v>Crimepoint.create(latitude:37.765, longitude:-122.423, drugdrink:8, misdemean:7, theft:4, violent:7, total:6, drugdrinkct:1, misdemeanct:6, theftct:2, violentct:2, totalct:11)</v>
      </c>
      <c r="U4881" t="str">
        <f t="shared" si="462"/>
        <v>{location: new google.maps.LatLng(37.765, -122.423), weight: 1},</v>
      </c>
      <c r="V4881" t="str">
        <f t="shared" si="457"/>
        <v>{location: new google.maps.LatLng(37.765, -122.423), weight: 1},</v>
      </c>
      <c r="W4881" t="str">
        <f t="shared" si="458"/>
        <v>{location: new google.maps.LatLng(37.765, -122.423), weight: 0},</v>
      </c>
      <c r="X4881" t="str">
        <f t="shared" si="459"/>
        <v>{location: new google.maps.LatLng(37.765, -122.423), weight: 1},</v>
      </c>
      <c r="Y4881" t="str">
        <f t="shared" si="460"/>
        <v>{location: new google.maps.LatLng(37.765, -122.423), weight: 1},</v>
      </c>
    </row>
    <row r="4882" spans="1:25" x14ac:dyDescent="0.2">
      <c r="A4882">
        <v>37.765000000000001</v>
      </c>
      <c r="B4882">
        <v>-122.422</v>
      </c>
      <c r="C4882">
        <v>3</v>
      </c>
      <c r="D4882">
        <v>10</v>
      </c>
      <c r="E4882">
        <v>4</v>
      </c>
      <c r="F4882">
        <v>13</v>
      </c>
      <c r="G4882">
        <v>8</v>
      </c>
      <c r="H4882">
        <v>4</v>
      </c>
      <c r="I4882">
        <v>46</v>
      </c>
      <c r="J4882">
        <v>29</v>
      </c>
      <c r="K4882">
        <v>17</v>
      </c>
      <c r="L4882">
        <v>96</v>
      </c>
      <c r="M4882">
        <f>VLOOKUP(H4882,AE$2:$AJ$12,6,TRUE)</f>
        <v>9</v>
      </c>
      <c r="N4882">
        <f>VLOOKUP(I4882,AF$2:$AJ$12,5,TRUE)</f>
        <v>9</v>
      </c>
      <c r="O4882">
        <f>VLOOKUP(J4882,AG$2:$AJ$12,4,TRUE)</f>
        <v>9</v>
      </c>
      <c r="P4882">
        <f>VLOOKUP(K4882,AH$2:$AJ$12,3,TRUE)</f>
        <v>9</v>
      </c>
      <c r="Q4882">
        <f>VLOOKUP(L4882,AI$2:$AJ$12,2,TRUE)</f>
        <v>9</v>
      </c>
      <c r="T4882" t="str">
        <f t="shared" si="461"/>
        <v>Crimepoint.create(latitude:37.765, longitude:-122.422, drugdrink:9, misdemean:9, theft:9, violent:9, total:9, drugdrinkct:4, misdemeanct:46, theftct:29, violentct:17, totalct:96)</v>
      </c>
      <c r="U4882" t="str">
        <f t="shared" si="462"/>
        <v>{location: new google.maps.LatLng(37.765, -122.422), weight: 3},</v>
      </c>
      <c r="V4882" t="str">
        <f t="shared" si="457"/>
        <v>{location: new google.maps.LatLng(37.765, -122.422), weight: 10},</v>
      </c>
      <c r="W4882" t="str">
        <f t="shared" si="458"/>
        <v>{location: new google.maps.LatLng(37.765, -122.422), weight: 4},</v>
      </c>
      <c r="X4882" t="str">
        <f t="shared" si="459"/>
        <v>{location: new google.maps.LatLng(37.765, -122.422), weight: 13},</v>
      </c>
      <c r="Y4882" t="str">
        <f t="shared" si="460"/>
        <v>{location: new google.maps.LatLng(37.765, -122.422), weight: 8},</v>
      </c>
    </row>
    <row r="4883" spans="1:25" x14ac:dyDescent="0.2">
      <c r="A4883">
        <v>37.765000000000001</v>
      </c>
      <c r="B4883">
        <v>-122.42100000000001</v>
      </c>
      <c r="C4883">
        <v>3</v>
      </c>
      <c r="D4883">
        <v>10</v>
      </c>
      <c r="E4883">
        <v>3</v>
      </c>
      <c r="F4883">
        <v>17</v>
      </c>
      <c r="G4883">
        <v>7</v>
      </c>
      <c r="H4883">
        <v>5</v>
      </c>
      <c r="I4883">
        <v>44</v>
      </c>
      <c r="J4883">
        <v>18</v>
      </c>
      <c r="K4883">
        <v>23</v>
      </c>
      <c r="L4883">
        <v>90</v>
      </c>
      <c r="M4883">
        <f>VLOOKUP(H4883,AE$2:$AJ$12,6,TRUE)</f>
        <v>9</v>
      </c>
      <c r="N4883">
        <f>VLOOKUP(I4883,AF$2:$AJ$12,5,TRUE)</f>
        <v>9</v>
      </c>
      <c r="O4883">
        <f>VLOOKUP(J4883,AG$2:$AJ$12,4,TRUE)</f>
        <v>9</v>
      </c>
      <c r="P4883">
        <f>VLOOKUP(K4883,AH$2:$AJ$12,3,TRUE)</f>
        <v>9</v>
      </c>
      <c r="Q4883">
        <f>VLOOKUP(L4883,AI$2:$AJ$12,2,TRUE)</f>
        <v>9</v>
      </c>
      <c r="T4883" t="str">
        <f t="shared" si="461"/>
        <v>Crimepoint.create(latitude:37.765, longitude:-122.421, drugdrink:9, misdemean:9, theft:9, violent:9, total:9, drugdrinkct:5, misdemeanct:44, theftct:18, violentct:23, totalct:90)</v>
      </c>
      <c r="U4883" t="str">
        <f t="shared" si="462"/>
        <v>{location: new google.maps.LatLng(37.765, -122.421), weight: 3},</v>
      </c>
      <c r="V4883" t="str">
        <f t="shared" si="457"/>
        <v>{location: new google.maps.LatLng(37.765, -122.421), weight: 10},</v>
      </c>
      <c r="W4883" t="str">
        <f t="shared" si="458"/>
        <v>{location: new google.maps.LatLng(37.765, -122.421), weight: 3},</v>
      </c>
      <c r="X4883" t="str">
        <f t="shared" si="459"/>
        <v>{location: new google.maps.LatLng(37.765, -122.421), weight: 17},</v>
      </c>
      <c r="Y4883" t="str">
        <f t="shared" si="460"/>
        <v>{location: new google.maps.LatLng(37.765, -122.421), weight: 7},</v>
      </c>
    </row>
    <row r="4884" spans="1:25" x14ac:dyDescent="0.2">
      <c r="A4884">
        <v>37.765000000000001</v>
      </c>
      <c r="B4884">
        <v>-122.42</v>
      </c>
      <c r="C4884">
        <v>53</v>
      </c>
      <c r="D4884">
        <v>80</v>
      </c>
      <c r="E4884">
        <v>11</v>
      </c>
      <c r="F4884">
        <v>55</v>
      </c>
      <c r="G4884">
        <v>47</v>
      </c>
      <c r="H4884">
        <v>80</v>
      </c>
      <c r="I4884">
        <v>358</v>
      </c>
      <c r="J4884">
        <v>76</v>
      </c>
      <c r="K4884">
        <v>74</v>
      </c>
      <c r="L4884">
        <v>588</v>
      </c>
      <c r="M4884">
        <f>VLOOKUP(H4884,AE$2:$AJ$12,6,TRUE)</f>
        <v>9</v>
      </c>
      <c r="N4884">
        <f>VLOOKUP(I4884,AF$2:$AJ$12,5,TRUE)</f>
        <v>9</v>
      </c>
      <c r="O4884">
        <f>VLOOKUP(J4884,AG$2:$AJ$12,4,TRUE)</f>
        <v>9</v>
      </c>
      <c r="P4884">
        <f>VLOOKUP(K4884,AH$2:$AJ$12,3,TRUE)</f>
        <v>9</v>
      </c>
      <c r="Q4884">
        <f>VLOOKUP(L4884,AI$2:$AJ$12,2,TRUE)</f>
        <v>9</v>
      </c>
      <c r="T4884" t="str">
        <f t="shared" si="461"/>
        <v>Crimepoint.create(latitude:37.765, longitude:-122.42, drugdrink:9, misdemean:9, theft:9, violent:9, total:9, drugdrinkct:80, misdemeanct:358, theftct:76, violentct:74, totalct:588)</v>
      </c>
      <c r="U4884" t="str">
        <f t="shared" si="462"/>
        <v>{location: new google.maps.LatLng(37.765, -122.42), weight: 53},</v>
      </c>
      <c r="V4884" t="str">
        <f t="shared" si="457"/>
        <v>{location: new google.maps.LatLng(37.765, -122.42), weight: 80},</v>
      </c>
      <c r="W4884" t="str">
        <f t="shared" si="458"/>
        <v>{location: new google.maps.LatLng(37.765, -122.42), weight: 11},</v>
      </c>
      <c r="X4884" t="str">
        <f t="shared" si="459"/>
        <v>{location: new google.maps.LatLng(37.765, -122.42), weight: 55},</v>
      </c>
      <c r="Y4884" t="str">
        <f t="shared" si="460"/>
        <v>{location: new google.maps.LatLng(37.765, -122.42), weight: 47},</v>
      </c>
    </row>
    <row r="4885" spans="1:25" x14ac:dyDescent="0.2">
      <c r="A4885">
        <v>37.765000000000001</v>
      </c>
      <c r="B4885">
        <v>-122.419</v>
      </c>
      <c r="C4885">
        <v>2</v>
      </c>
      <c r="D4885">
        <v>9</v>
      </c>
      <c r="E4885">
        <v>2</v>
      </c>
      <c r="F4885">
        <v>10</v>
      </c>
      <c r="G4885">
        <v>5</v>
      </c>
      <c r="H4885">
        <v>3</v>
      </c>
      <c r="I4885">
        <v>38</v>
      </c>
      <c r="J4885">
        <v>14</v>
      </c>
      <c r="K4885">
        <v>14</v>
      </c>
      <c r="L4885">
        <v>69</v>
      </c>
      <c r="M4885">
        <f>VLOOKUP(H4885,AE$2:$AJ$12,6,TRUE)</f>
        <v>9</v>
      </c>
      <c r="N4885">
        <f>VLOOKUP(I4885,AF$2:$AJ$12,5,TRUE)</f>
        <v>9</v>
      </c>
      <c r="O4885">
        <f>VLOOKUP(J4885,AG$2:$AJ$12,4,TRUE)</f>
        <v>8</v>
      </c>
      <c r="P4885">
        <f>VLOOKUP(K4885,AH$2:$AJ$12,3,TRUE)</f>
        <v>9</v>
      </c>
      <c r="Q4885">
        <f>VLOOKUP(L4885,AI$2:$AJ$12,2,TRUE)</f>
        <v>9</v>
      </c>
      <c r="T4885" t="str">
        <f t="shared" si="461"/>
        <v>Crimepoint.create(latitude:37.765, longitude:-122.419, drugdrink:9, misdemean:9, theft:8, violent:9, total:9, drugdrinkct:3, misdemeanct:38, theftct:14, violentct:14, totalct:69)</v>
      </c>
      <c r="U4885" t="str">
        <f t="shared" si="462"/>
        <v>{location: new google.maps.LatLng(37.765, -122.419), weight: 2},</v>
      </c>
      <c r="V4885" t="str">
        <f t="shared" si="457"/>
        <v>{location: new google.maps.LatLng(37.765, -122.419), weight: 9},</v>
      </c>
      <c r="W4885" t="str">
        <f t="shared" si="458"/>
        <v>{location: new google.maps.LatLng(37.765, -122.419), weight: 2},</v>
      </c>
      <c r="X4885" t="str">
        <f t="shared" si="459"/>
        <v>{location: new google.maps.LatLng(37.765, -122.419), weight: 10},</v>
      </c>
      <c r="Y4885" t="str">
        <f t="shared" si="460"/>
        <v>{location: new google.maps.LatLng(37.765, -122.419), weight: 5},</v>
      </c>
    </row>
    <row r="4886" spans="1:25" x14ac:dyDescent="0.2">
      <c r="A4886">
        <v>37.765000000000001</v>
      </c>
      <c r="B4886">
        <v>-122.41800000000001</v>
      </c>
      <c r="C4886">
        <v>1</v>
      </c>
      <c r="D4886">
        <v>6</v>
      </c>
      <c r="E4886">
        <v>1</v>
      </c>
      <c r="F4886">
        <v>4</v>
      </c>
      <c r="G4886">
        <v>3</v>
      </c>
      <c r="H4886">
        <v>2</v>
      </c>
      <c r="I4886">
        <v>25</v>
      </c>
      <c r="J4886">
        <v>5</v>
      </c>
      <c r="K4886">
        <v>6</v>
      </c>
      <c r="L4886">
        <v>38</v>
      </c>
      <c r="M4886">
        <f>VLOOKUP(H4886,AE$2:$AJ$12,6,TRUE)</f>
        <v>9</v>
      </c>
      <c r="N4886">
        <f>VLOOKUP(I4886,AF$2:$AJ$12,5,TRUE)</f>
        <v>9</v>
      </c>
      <c r="O4886">
        <f>VLOOKUP(J4886,AG$2:$AJ$12,4,TRUE)</f>
        <v>7</v>
      </c>
      <c r="P4886">
        <f>VLOOKUP(K4886,AH$2:$AJ$12,3,TRUE)</f>
        <v>9</v>
      </c>
      <c r="Q4886">
        <f>VLOOKUP(L4886,AI$2:$AJ$12,2,TRUE)</f>
        <v>8</v>
      </c>
      <c r="T4886" t="str">
        <f t="shared" si="461"/>
        <v>Crimepoint.create(latitude:37.765, longitude:-122.418, drugdrink:9, misdemean:9, theft:7, violent:9, total:8, drugdrinkct:2, misdemeanct:25, theftct:5, violentct:6, totalct:38)</v>
      </c>
      <c r="U4886" t="str">
        <f t="shared" si="462"/>
        <v>{location: new google.maps.LatLng(37.765, -122.418), weight: 1},</v>
      </c>
      <c r="V4886" t="str">
        <f t="shared" si="457"/>
        <v>{location: new google.maps.LatLng(37.765, -122.418), weight: 6},</v>
      </c>
      <c r="W4886" t="str">
        <f t="shared" si="458"/>
        <v>{location: new google.maps.LatLng(37.765, -122.418), weight: 1},</v>
      </c>
      <c r="X4886" t="str">
        <f t="shared" si="459"/>
        <v>{location: new google.maps.LatLng(37.765, -122.418), weight: 4},</v>
      </c>
      <c r="Y4886" t="str">
        <f t="shared" si="460"/>
        <v>{location: new google.maps.LatLng(37.765, -122.418), weight: 3},</v>
      </c>
    </row>
    <row r="4887" spans="1:25" x14ac:dyDescent="0.2">
      <c r="A4887">
        <v>37.765000000000001</v>
      </c>
      <c r="B4887">
        <v>-122.417</v>
      </c>
      <c r="C4887">
        <v>1</v>
      </c>
      <c r="D4887">
        <v>7</v>
      </c>
      <c r="E4887">
        <v>3</v>
      </c>
      <c r="F4887">
        <v>6</v>
      </c>
      <c r="G4887">
        <v>5</v>
      </c>
      <c r="H4887">
        <v>1</v>
      </c>
      <c r="I4887">
        <v>32</v>
      </c>
      <c r="J4887">
        <v>20</v>
      </c>
      <c r="K4887">
        <v>8</v>
      </c>
      <c r="L4887">
        <v>61</v>
      </c>
      <c r="M4887">
        <f>VLOOKUP(H4887,AE$2:$AJ$12,6,TRUE)</f>
        <v>8</v>
      </c>
      <c r="N4887">
        <f>VLOOKUP(I4887,AF$2:$AJ$12,5,TRUE)</f>
        <v>9</v>
      </c>
      <c r="O4887">
        <f>VLOOKUP(J4887,AG$2:$AJ$12,4,TRUE)</f>
        <v>9</v>
      </c>
      <c r="P4887">
        <f>VLOOKUP(K4887,AH$2:$AJ$12,3,TRUE)</f>
        <v>9</v>
      </c>
      <c r="Q4887">
        <f>VLOOKUP(L4887,AI$2:$AJ$12,2,TRUE)</f>
        <v>9</v>
      </c>
      <c r="T4887" t="str">
        <f t="shared" si="461"/>
        <v>Crimepoint.create(latitude:37.765, longitude:-122.417, drugdrink:8, misdemean:9, theft:9, violent:9, total:9, drugdrinkct:1, misdemeanct:32, theftct:20, violentct:8, totalct:61)</v>
      </c>
      <c r="U4887" t="str">
        <f t="shared" si="462"/>
        <v>{location: new google.maps.LatLng(37.765, -122.417), weight: 1},</v>
      </c>
      <c r="V4887" t="str">
        <f t="shared" si="457"/>
        <v>{location: new google.maps.LatLng(37.765, -122.417), weight: 7},</v>
      </c>
      <c r="W4887" t="str">
        <f t="shared" si="458"/>
        <v>{location: new google.maps.LatLng(37.765, -122.417), weight: 3},</v>
      </c>
      <c r="X4887" t="str">
        <f t="shared" si="459"/>
        <v>{location: new google.maps.LatLng(37.765, -122.417), weight: 6},</v>
      </c>
      <c r="Y4887" t="str">
        <f t="shared" si="460"/>
        <v>{location: new google.maps.LatLng(37.765, -122.417), weight: 5},</v>
      </c>
    </row>
    <row r="4888" spans="1:25" x14ac:dyDescent="0.2">
      <c r="A4888">
        <v>37.765000000000001</v>
      </c>
      <c r="B4888">
        <v>-122.416</v>
      </c>
      <c r="C4888">
        <v>2</v>
      </c>
      <c r="D4888">
        <v>6</v>
      </c>
      <c r="E4888">
        <v>1</v>
      </c>
      <c r="F4888">
        <v>5</v>
      </c>
      <c r="G4888">
        <v>4</v>
      </c>
      <c r="H4888">
        <v>3</v>
      </c>
      <c r="I4888">
        <v>29</v>
      </c>
      <c r="J4888">
        <v>6</v>
      </c>
      <c r="K4888">
        <v>7</v>
      </c>
      <c r="L4888">
        <v>45</v>
      </c>
      <c r="M4888">
        <f>VLOOKUP(H4888,AE$2:$AJ$12,6,TRUE)</f>
        <v>9</v>
      </c>
      <c r="N4888">
        <f>VLOOKUP(I4888,AF$2:$AJ$12,5,TRUE)</f>
        <v>9</v>
      </c>
      <c r="O4888">
        <f>VLOOKUP(J4888,AG$2:$AJ$12,4,TRUE)</f>
        <v>7</v>
      </c>
      <c r="P4888">
        <f>VLOOKUP(K4888,AH$2:$AJ$12,3,TRUE)</f>
        <v>9</v>
      </c>
      <c r="Q4888">
        <f>VLOOKUP(L4888,AI$2:$AJ$12,2,TRUE)</f>
        <v>9</v>
      </c>
      <c r="T4888" t="str">
        <f t="shared" si="461"/>
        <v>Crimepoint.create(latitude:37.765, longitude:-122.416, drugdrink:9, misdemean:9, theft:7, violent:9, total:9, drugdrinkct:3, misdemeanct:29, theftct:6, violentct:7, totalct:45)</v>
      </c>
      <c r="U4888" t="str">
        <f t="shared" si="462"/>
        <v>{location: new google.maps.LatLng(37.765, -122.416), weight: 2},</v>
      </c>
      <c r="V4888" t="str">
        <f t="shared" si="457"/>
        <v>{location: new google.maps.LatLng(37.765, -122.416), weight: 6},</v>
      </c>
      <c r="W4888" t="str">
        <f t="shared" si="458"/>
        <v>{location: new google.maps.LatLng(37.765, -122.416), weight: 1},</v>
      </c>
      <c r="X4888" t="str">
        <f t="shared" si="459"/>
        <v>{location: new google.maps.LatLng(37.765, -122.416), weight: 5},</v>
      </c>
      <c r="Y4888" t="str">
        <f t="shared" si="460"/>
        <v>{location: new google.maps.LatLng(37.765, -122.416), weight: 4},</v>
      </c>
    </row>
    <row r="4889" spans="1:25" x14ac:dyDescent="0.2">
      <c r="A4889">
        <v>37.765000000000001</v>
      </c>
      <c r="B4889">
        <v>-122.41500000000001</v>
      </c>
      <c r="C4889">
        <v>1</v>
      </c>
      <c r="D4889">
        <v>9</v>
      </c>
      <c r="E4889">
        <v>2</v>
      </c>
      <c r="F4889">
        <v>2</v>
      </c>
      <c r="G4889">
        <v>4</v>
      </c>
      <c r="H4889">
        <v>2</v>
      </c>
      <c r="I4889">
        <v>38</v>
      </c>
      <c r="J4889">
        <v>12</v>
      </c>
      <c r="K4889">
        <v>3</v>
      </c>
      <c r="L4889">
        <v>55</v>
      </c>
      <c r="M4889">
        <f>VLOOKUP(H4889,AE$2:$AJ$12,6,TRUE)</f>
        <v>9</v>
      </c>
      <c r="N4889">
        <f>VLOOKUP(I4889,AF$2:$AJ$12,5,TRUE)</f>
        <v>9</v>
      </c>
      <c r="O4889">
        <f>VLOOKUP(J4889,AG$2:$AJ$12,4,TRUE)</f>
        <v>8</v>
      </c>
      <c r="P4889">
        <f>VLOOKUP(K4889,AH$2:$AJ$12,3,TRUE)</f>
        <v>8</v>
      </c>
      <c r="Q4889">
        <f>VLOOKUP(L4889,AI$2:$AJ$12,2,TRUE)</f>
        <v>9</v>
      </c>
      <c r="T4889" t="str">
        <f t="shared" si="461"/>
        <v>Crimepoint.create(latitude:37.765, longitude:-122.415, drugdrink:9, misdemean:9, theft:8, violent:8, total:9, drugdrinkct:2, misdemeanct:38, theftct:12, violentct:3, totalct:55)</v>
      </c>
      <c r="U4889" t="str">
        <f t="shared" si="462"/>
        <v>{location: new google.maps.LatLng(37.765, -122.415), weight: 1},</v>
      </c>
      <c r="V4889" t="str">
        <f t="shared" si="457"/>
        <v>{location: new google.maps.LatLng(37.765, -122.415), weight: 9},</v>
      </c>
      <c r="W4889" t="str">
        <f t="shared" si="458"/>
        <v>{location: new google.maps.LatLng(37.765, -122.415), weight: 2},</v>
      </c>
      <c r="X4889" t="str">
        <f t="shared" si="459"/>
        <v>{location: new google.maps.LatLng(37.765, -122.415), weight: 2},</v>
      </c>
      <c r="Y4889" t="str">
        <f t="shared" si="460"/>
        <v>{location: new google.maps.LatLng(37.765, -122.415), weight: 4},</v>
      </c>
    </row>
    <row r="4890" spans="1:25" x14ac:dyDescent="0.2">
      <c r="A4890">
        <v>37.765000000000001</v>
      </c>
      <c r="B4890">
        <v>-122.414</v>
      </c>
      <c r="C4890">
        <v>4</v>
      </c>
      <c r="D4890">
        <v>4</v>
      </c>
      <c r="E4890">
        <v>1</v>
      </c>
      <c r="F4890">
        <v>3</v>
      </c>
      <c r="G4890">
        <v>3</v>
      </c>
      <c r="H4890">
        <v>6</v>
      </c>
      <c r="I4890">
        <v>19</v>
      </c>
      <c r="J4890">
        <v>4</v>
      </c>
      <c r="K4890">
        <v>4</v>
      </c>
      <c r="L4890">
        <v>33</v>
      </c>
      <c r="M4890">
        <f>VLOOKUP(H4890,AE$2:$AJ$12,6,TRUE)</f>
        <v>9</v>
      </c>
      <c r="N4890">
        <f>VLOOKUP(I4890,AF$2:$AJ$12,5,TRUE)</f>
        <v>9</v>
      </c>
      <c r="O4890">
        <f>VLOOKUP(J4890,AG$2:$AJ$12,4,TRUE)</f>
        <v>6</v>
      </c>
      <c r="P4890">
        <f>VLOOKUP(K4890,AH$2:$AJ$12,3,TRUE)</f>
        <v>8</v>
      </c>
      <c r="Q4890">
        <f>VLOOKUP(L4890,AI$2:$AJ$12,2,TRUE)</f>
        <v>8</v>
      </c>
      <c r="T4890" t="str">
        <f t="shared" si="461"/>
        <v>Crimepoint.create(latitude:37.765, longitude:-122.414, drugdrink:9, misdemean:9, theft:6, violent:8, total:8, drugdrinkct:6, misdemeanct:19, theftct:4, violentct:4, totalct:33)</v>
      </c>
      <c r="U4890" t="str">
        <f t="shared" si="462"/>
        <v>{location: new google.maps.LatLng(37.765, -122.414), weight: 4},</v>
      </c>
      <c r="V4890" t="str">
        <f t="shared" si="457"/>
        <v>{location: new google.maps.LatLng(37.765, -122.414), weight: 4},</v>
      </c>
      <c r="W4890" t="str">
        <f t="shared" si="458"/>
        <v>{location: new google.maps.LatLng(37.765, -122.414), weight: 1},</v>
      </c>
      <c r="X4890" t="str">
        <f t="shared" si="459"/>
        <v>{location: new google.maps.LatLng(37.765, -122.414), weight: 3},</v>
      </c>
      <c r="Y4890" t="str">
        <f t="shared" si="460"/>
        <v>{location: new google.maps.LatLng(37.765, -122.414), weight: 3},</v>
      </c>
    </row>
    <row r="4891" spans="1:25" x14ac:dyDescent="0.2">
      <c r="A4891">
        <v>37.765000000000001</v>
      </c>
      <c r="B4891">
        <v>-122.413</v>
      </c>
      <c r="C4891">
        <v>3</v>
      </c>
      <c r="D4891">
        <v>8</v>
      </c>
      <c r="E4891">
        <v>3</v>
      </c>
      <c r="F4891">
        <v>3</v>
      </c>
      <c r="G4891">
        <v>5</v>
      </c>
      <c r="H4891">
        <v>4</v>
      </c>
      <c r="I4891">
        <v>35</v>
      </c>
      <c r="J4891">
        <v>18</v>
      </c>
      <c r="K4891">
        <v>4</v>
      </c>
      <c r="L4891">
        <v>61</v>
      </c>
      <c r="M4891">
        <f>VLOOKUP(H4891,AE$2:$AJ$12,6,TRUE)</f>
        <v>9</v>
      </c>
      <c r="N4891">
        <f>VLOOKUP(I4891,AF$2:$AJ$12,5,TRUE)</f>
        <v>9</v>
      </c>
      <c r="O4891">
        <f>VLOOKUP(J4891,AG$2:$AJ$12,4,TRUE)</f>
        <v>9</v>
      </c>
      <c r="P4891">
        <f>VLOOKUP(K4891,AH$2:$AJ$12,3,TRUE)</f>
        <v>8</v>
      </c>
      <c r="Q4891">
        <f>VLOOKUP(L4891,AI$2:$AJ$12,2,TRUE)</f>
        <v>9</v>
      </c>
      <c r="T4891" t="str">
        <f t="shared" si="461"/>
        <v>Crimepoint.create(latitude:37.765, longitude:-122.413, drugdrink:9, misdemean:9, theft:9, violent:8, total:9, drugdrinkct:4, misdemeanct:35, theftct:18, violentct:4, totalct:61)</v>
      </c>
      <c r="U4891" t="str">
        <f t="shared" si="462"/>
        <v>{location: new google.maps.LatLng(37.765, -122.413), weight: 3},</v>
      </c>
      <c r="V4891" t="str">
        <f t="shared" si="457"/>
        <v>{location: new google.maps.LatLng(37.765, -122.413), weight: 8},</v>
      </c>
      <c r="W4891" t="str">
        <f t="shared" si="458"/>
        <v>{location: new google.maps.LatLng(37.765, -122.413), weight: 3},</v>
      </c>
      <c r="X4891" t="str">
        <f t="shared" si="459"/>
        <v>{location: new google.maps.LatLng(37.765, -122.413), weight: 3},</v>
      </c>
      <c r="Y4891" t="str">
        <f t="shared" si="460"/>
        <v>{location: new google.maps.LatLng(37.765, -122.413), weight: 5},</v>
      </c>
    </row>
    <row r="4892" spans="1:25" x14ac:dyDescent="0.2">
      <c r="A4892">
        <v>37.765000000000001</v>
      </c>
      <c r="B4892">
        <v>-122.41200000000001</v>
      </c>
      <c r="C4892">
        <v>0</v>
      </c>
      <c r="D4892">
        <v>4</v>
      </c>
      <c r="E4892">
        <v>2</v>
      </c>
      <c r="F4892">
        <v>0</v>
      </c>
      <c r="G4892">
        <v>3</v>
      </c>
      <c r="H4892">
        <v>0</v>
      </c>
      <c r="I4892">
        <v>16</v>
      </c>
      <c r="J4892">
        <v>16</v>
      </c>
      <c r="K4892">
        <v>0</v>
      </c>
      <c r="L4892">
        <v>32</v>
      </c>
      <c r="M4892">
        <f>VLOOKUP(H4892,AE$2:$AJ$12,6,TRUE)</f>
        <v>0</v>
      </c>
      <c r="N4892">
        <f>VLOOKUP(I4892,AF$2:$AJ$12,5,TRUE)</f>
        <v>8</v>
      </c>
      <c r="O4892">
        <f>VLOOKUP(J4892,AG$2:$AJ$12,4,TRUE)</f>
        <v>9</v>
      </c>
      <c r="P4892">
        <f>VLOOKUP(K4892,AH$2:$AJ$12,3,TRUE)</f>
        <v>0</v>
      </c>
      <c r="Q4892">
        <f>VLOOKUP(L4892,AI$2:$AJ$12,2,TRUE)</f>
        <v>8</v>
      </c>
      <c r="T4892" t="str">
        <f t="shared" si="461"/>
        <v>Crimepoint.create(latitude:37.765, longitude:-122.412, drugdrink:0, misdemean:8, theft:9, violent:0, total:8, drugdrinkct:0, misdemeanct:16, theftct:16, violentct:0, totalct:32)</v>
      </c>
      <c r="U4892" t="str">
        <f t="shared" si="462"/>
        <v>{location: new google.maps.LatLng(37.765, -122.412), weight: 0},</v>
      </c>
      <c r="V4892" t="str">
        <f t="shared" si="457"/>
        <v>{location: new google.maps.LatLng(37.765, -122.412), weight: 4},</v>
      </c>
      <c r="W4892" t="str">
        <f t="shared" si="458"/>
        <v>{location: new google.maps.LatLng(37.765, -122.412), weight: 2},</v>
      </c>
      <c r="X4892" t="str">
        <f t="shared" si="459"/>
        <v>{location: new google.maps.LatLng(37.765, -122.412), weight: 0},</v>
      </c>
      <c r="Y4892" t="str">
        <f t="shared" si="460"/>
        <v>{location: new google.maps.LatLng(37.765, -122.412), weight: 3},</v>
      </c>
    </row>
    <row r="4893" spans="1:25" x14ac:dyDescent="0.2">
      <c r="A4893">
        <v>37.765000000000001</v>
      </c>
      <c r="B4893">
        <v>-122.411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2</v>
      </c>
      <c r="J4893">
        <v>0</v>
      </c>
      <c r="K4893">
        <v>0</v>
      </c>
      <c r="L4893">
        <v>2</v>
      </c>
      <c r="M4893">
        <f>VLOOKUP(H4893,AE$2:$AJ$12,6,TRUE)</f>
        <v>0</v>
      </c>
      <c r="N4893">
        <f>VLOOKUP(I4893,AF$2:$AJ$12,5,TRUE)</f>
        <v>4</v>
      </c>
      <c r="O4893">
        <f>VLOOKUP(J4893,AG$2:$AJ$12,4,TRUE)</f>
        <v>0</v>
      </c>
      <c r="P4893">
        <f>VLOOKUP(K4893,AH$2:$AJ$12,3,TRUE)</f>
        <v>0</v>
      </c>
      <c r="Q4893">
        <f>VLOOKUP(L4893,AI$2:$AJ$12,2,TRUE)</f>
        <v>1</v>
      </c>
      <c r="T4893" t="str">
        <f t="shared" si="461"/>
        <v>Crimepoint.create(latitude:37.765, longitude:-122.411, drugdrink:0, misdemean:4, theft:0, violent:0, total:1, drugdrinkct:0, misdemeanct:2, theftct:0, violentct:0, totalct:2)</v>
      </c>
      <c r="U4893" t="str">
        <f t="shared" si="462"/>
        <v>{location: new google.maps.LatLng(37.765, -122.411), weight: 0},</v>
      </c>
      <c r="V4893" t="str">
        <f t="shared" si="457"/>
        <v>{location: new google.maps.LatLng(37.765, -122.411), weight: 0},</v>
      </c>
      <c r="W4893" t="str">
        <f t="shared" si="458"/>
        <v>{location: new google.maps.LatLng(37.765, -122.411), weight: 0},</v>
      </c>
      <c r="X4893" t="str">
        <f t="shared" si="459"/>
        <v>{location: new google.maps.LatLng(37.765, -122.411), weight: 0},</v>
      </c>
      <c r="Y4893" t="str">
        <f t="shared" si="460"/>
        <v>{location: new google.maps.LatLng(37.765, -122.411), weight: 0},</v>
      </c>
    </row>
    <row r="4894" spans="1:25" x14ac:dyDescent="0.2">
      <c r="A4894">
        <v>37.765000000000001</v>
      </c>
      <c r="B4894">
        <v>-122.41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1</v>
      </c>
      <c r="K4894">
        <v>0</v>
      </c>
      <c r="L4894">
        <v>2</v>
      </c>
      <c r="M4894">
        <f>VLOOKUP(H4894,AE$2:$AJ$12,6,TRUE)</f>
        <v>0</v>
      </c>
      <c r="N4894">
        <f>VLOOKUP(I4894,AF$2:$AJ$12,5,TRUE)</f>
        <v>2</v>
      </c>
      <c r="O4894">
        <f>VLOOKUP(J4894,AG$2:$AJ$12,4,TRUE)</f>
        <v>3</v>
      </c>
      <c r="P4894">
        <f>VLOOKUP(K4894,AH$2:$AJ$12,3,TRUE)</f>
        <v>0</v>
      </c>
      <c r="Q4894">
        <f>VLOOKUP(L4894,AI$2:$AJ$12,2,TRUE)</f>
        <v>1</v>
      </c>
      <c r="T4894" t="str">
        <f t="shared" si="461"/>
        <v>Crimepoint.create(latitude:37.765, longitude:-122.41, drugdrink:0, misdemean:2, theft:3, violent:0, total:1, drugdrinkct:0, misdemeanct:1, theftct:1, violentct:0, totalct:2)</v>
      </c>
      <c r="U4894" t="str">
        <f t="shared" si="462"/>
        <v>{location: new google.maps.LatLng(37.765, -122.41), weight: 0},</v>
      </c>
      <c r="V4894" t="str">
        <f t="shared" si="457"/>
        <v>{location: new google.maps.LatLng(37.765, -122.41), weight: 0},</v>
      </c>
      <c r="W4894" t="str">
        <f t="shared" si="458"/>
        <v>{location: new google.maps.LatLng(37.765, -122.41), weight: 0},</v>
      </c>
      <c r="X4894" t="str">
        <f t="shared" si="459"/>
        <v>{location: new google.maps.LatLng(37.765, -122.41), weight: 0},</v>
      </c>
      <c r="Y4894" t="str">
        <f t="shared" si="460"/>
        <v>{location: new google.maps.LatLng(37.765, -122.41), weight: 0},</v>
      </c>
    </row>
    <row r="4895" spans="1:25" x14ac:dyDescent="0.2">
      <c r="A4895">
        <v>37.765000000000001</v>
      </c>
      <c r="B4895">
        <v>-122.408</v>
      </c>
      <c r="C4895">
        <v>3</v>
      </c>
      <c r="D4895">
        <v>4</v>
      </c>
      <c r="E4895">
        <v>1</v>
      </c>
      <c r="F4895">
        <v>11</v>
      </c>
      <c r="G4895">
        <v>4</v>
      </c>
      <c r="H4895">
        <v>5</v>
      </c>
      <c r="I4895">
        <v>20</v>
      </c>
      <c r="J4895">
        <v>6</v>
      </c>
      <c r="K4895">
        <v>15</v>
      </c>
      <c r="L4895">
        <v>46</v>
      </c>
      <c r="M4895">
        <f>VLOOKUP(H4895,AE$2:$AJ$12,6,TRUE)</f>
        <v>9</v>
      </c>
      <c r="N4895">
        <f>VLOOKUP(I4895,AF$2:$AJ$12,5,TRUE)</f>
        <v>9</v>
      </c>
      <c r="O4895">
        <f>VLOOKUP(J4895,AG$2:$AJ$12,4,TRUE)</f>
        <v>7</v>
      </c>
      <c r="P4895">
        <f>VLOOKUP(K4895,AH$2:$AJ$12,3,TRUE)</f>
        <v>9</v>
      </c>
      <c r="Q4895">
        <f>VLOOKUP(L4895,AI$2:$AJ$12,2,TRUE)</f>
        <v>9</v>
      </c>
      <c r="T4895" t="str">
        <f t="shared" si="461"/>
        <v>Crimepoint.create(latitude:37.765, longitude:-122.408, drugdrink:9, misdemean:9, theft:7, violent:9, total:9, drugdrinkct:5, misdemeanct:20, theftct:6, violentct:15, totalct:46)</v>
      </c>
      <c r="U4895" t="str">
        <f t="shared" si="462"/>
        <v>{location: new google.maps.LatLng(37.765, -122.408), weight: 3},</v>
      </c>
      <c r="V4895" t="str">
        <f t="shared" si="457"/>
        <v>{location: new google.maps.LatLng(37.765, -122.408), weight: 4},</v>
      </c>
      <c r="W4895" t="str">
        <f t="shared" si="458"/>
        <v>{location: new google.maps.LatLng(37.765, -122.408), weight: 1},</v>
      </c>
      <c r="X4895" t="str">
        <f t="shared" si="459"/>
        <v>{location: new google.maps.LatLng(37.765, -122.408), weight: 11},</v>
      </c>
      <c r="Y4895" t="str">
        <f t="shared" si="460"/>
        <v>{location: new google.maps.LatLng(37.765, -122.408), weight: 4},</v>
      </c>
    </row>
    <row r="4896" spans="1:25" x14ac:dyDescent="0.2">
      <c r="A4896">
        <v>37.765000000000001</v>
      </c>
      <c r="B4896">
        <v>-122.407</v>
      </c>
      <c r="C4896">
        <v>0</v>
      </c>
      <c r="D4896">
        <v>0</v>
      </c>
      <c r="E4896">
        <v>2</v>
      </c>
      <c r="F4896">
        <v>0</v>
      </c>
      <c r="G4896">
        <v>1</v>
      </c>
      <c r="H4896">
        <v>0</v>
      </c>
      <c r="I4896">
        <v>2</v>
      </c>
      <c r="J4896">
        <v>12</v>
      </c>
      <c r="K4896">
        <v>0</v>
      </c>
      <c r="L4896">
        <v>14</v>
      </c>
      <c r="M4896">
        <f>VLOOKUP(H4896,AE$2:$AJ$12,6,TRUE)</f>
        <v>0</v>
      </c>
      <c r="N4896">
        <f>VLOOKUP(I4896,AF$2:$AJ$12,5,TRUE)</f>
        <v>4</v>
      </c>
      <c r="O4896">
        <f>VLOOKUP(J4896,AG$2:$AJ$12,4,TRUE)</f>
        <v>8</v>
      </c>
      <c r="P4896">
        <f>VLOOKUP(K4896,AH$2:$AJ$12,3,TRUE)</f>
        <v>0</v>
      </c>
      <c r="Q4896">
        <f>VLOOKUP(L4896,AI$2:$AJ$12,2,TRUE)</f>
        <v>7</v>
      </c>
      <c r="T4896" t="str">
        <f t="shared" si="461"/>
        <v>Crimepoint.create(latitude:37.765, longitude:-122.407, drugdrink:0, misdemean:4, theft:8, violent:0, total:7, drugdrinkct:0, misdemeanct:2, theftct:12, violentct:0, totalct:14)</v>
      </c>
      <c r="U4896" t="str">
        <f t="shared" si="462"/>
        <v>{location: new google.maps.LatLng(37.765, -122.407), weight: 0},</v>
      </c>
      <c r="V4896" t="str">
        <f t="shared" si="457"/>
        <v>{location: new google.maps.LatLng(37.765, -122.407), weight: 0},</v>
      </c>
      <c r="W4896" t="str">
        <f t="shared" si="458"/>
        <v>{location: new google.maps.LatLng(37.765, -122.407), weight: 2},</v>
      </c>
      <c r="X4896" t="str">
        <f t="shared" si="459"/>
        <v>{location: new google.maps.LatLng(37.765, -122.407), weight: 0},</v>
      </c>
      <c r="Y4896" t="str">
        <f t="shared" si="460"/>
        <v>{location: new google.maps.LatLng(37.765, -122.407), weight: 1},</v>
      </c>
    </row>
    <row r="4897" spans="1:25" x14ac:dyDescent="0.2">
      <c r="A4897">
        <v>37.765000000000001</v>
      </c>
      <c r="B4897">
        <v>-122.40600000000001</v>
      </c>
      <c r="C4897">
        <v>1</v>
      </c>
      <c r="D4897">
        <v>2</v>
      </c>
      <c r="E4897">
        <v>0</v>
      </c>
      <c r="F4897">
        <v>1</v>
      </c>
      <c r="G4897">
        <v>1</v>
      </c>
      <c r="H4897">
        <v>1</v>
      </c>
      <c r="I4897">
        <v>8</v>
      </c>
      <c r="J4897">
        <v>3</v>
      </c>
      <c r="K4897">
        <v>1</v>
      </c>
      <c r="L4897">
        <v>13</v>
      </c>
      <c r="M4897">
        <f>VLOOKUP(H4897,AE$2:$AJ$12,6,TRUE)</f>
        <v>8</v>
      </c>
      <c r="N4897">
        <f>VLOOKUP(I4897,AF$2:$AJ$12,5,TRUE)</f>
        <v>7</v>
      </c>
      <c r="O4897">
        <f>VLOOKUP(J4897,AG$2:$AJ$12,4,TRUE)</f>
        <v>5</v>
      </c>
      <c r="P4897">
        <f>VLOOKUP(K4897,AH$2:$AJ$12,3,TRUE)</f>
        <v>7</v>
      </c>
      <c r="Q4897">
        <f>VLOOKUP(L4897,AI$2:$AJ$12,2,TRUE)</f>
        <v>7</v>
      </c>
      <c r="T4897" t="str">
        <f t="shared" si="461"/>
        <v>Crimepoint.create(latitude:37.765, longitude:-122.406, drugdrink:8, misdemean:7, theft:5, violent:7, total:7, drugdrinkct:1, misdemeanct:8, theftct:3, violentct:1, totalct:13)</v>
      </c>
      <c r="U4897" t="str">
        <f t="shared" si="462"/>
        <v>{location: new google.maps.LatLng(37.765, -122.406), weight: 1},</v>
      </c>
      <c r="V4897" t="str">
        <f t="shared" si="457"/>
        <v>{location: new google.maps.LatLng(37.765, -122.406), weight: 2},</v>
      </c>
      <c r="W4897" t="str">
        <f t="shared" si="458"/>
        <v>{location: new google.maps.LatLng(37.765, -122.406), weight: 0},</v>
      </c>
      <c r="X4897" t="str">
        <f t="shared" si="459"/>
        <v>{location: new google.maps.LatLng(37.765, -122.406), weight: 1},</v>
      </c>
      <c r="Y4897" t="str">
        <f t="shared" si="460"/>
        <v>{location: new google.maps.LatLng(37.765, -122.406), weight: 1},</v>
      </c>
    </row>
    <row r="4898" spans="1:25" x14ac:dyDescent="0.2">
      <c r="A4898">
        <v>37.765000000000001</v>
      </c>
      <c r="B4898">
        <v>-122.405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0</v>
      </c>
      <c r="I4898">
        <v>2</v>
      </c>
      <c r="J4898">
        <v>8</v>
      </c>
      <c r="K4898">
        <v>2</v>
      </c>
      <c r="L4898">
        <v>12</v>
      </c>
      <c r="M4898">
        <f>VLOOKUP(H4898,AE$2:$AJ$12,6,TRUE)</f>
        <v>0</v>
      </c>
      <c r="N4898">
        <f>VLOOKUP(I4898,AF$2:$AJ$12,5,TRUE)</f>
        <v>4</v>
      </c>
      <c r="O4898">
        <f>VLOOKUP(J4898,AG$2:$AJ$12,4,TRUE)</f>
        <v>8</v>
      </c>
      <c r="P4898">
        <f>VLOOKUP(K4898,AH$2:$AJ$12,3,TRUE)</f>
        <v>7</v>
      </c>
      <c r="Q4898">
        <f>VLOOKUP(L4898,AI$2:$AJ$12,2,TRUE)</f>
        <v>6</v>
      </c>
      <c r="T4898" t="str">
        <f t="shared" si="461"/>
        <v>Crimepoint.create(latitude:37.765, longitude:-122.405, drugdrink:0, misdemean:4, theft:8, violent:7, total:6, drugdrinkct:0, misdemeanct:2, theftct:8, violentct:2, totalct:12)</v>
      </c>
      <c r="U4898" t="str">
        <f t="shared" si="462"/>
        <v>{location: new google.maps.LatLng(37.765, -122.405), weight: 0},</v>
      </c>
      <c r="V4898" t="str">
        <f t="shared" si="457"/>
        <v>{location: new google.maps.LatLng(37.765, -122.405), weight: 0},</v>
      </c>
      <c r="W4898" t="str">
        <f t="shared" si="458"/>
        <v>{location: new google.maps.LatLng(37.765, -122.405), weight: 1},</v>
      </c>
      <c r="X4898" t="str">
        <f t="shared" si="459"/>
        <v>{location: new google.maps.LatLng(37.765, -122.405), weight: 1},</v>
      </c>
      <c r="Y4898" t="str">
        <f t="shared" si="460"/>
        <v>{location: new google.maps.LatLng(37.765, -122.405), weight: 1},</v>
      </c>
    </row>
    <row r="4899" spans="1:25" x14ac:dyDescent="0.2">
      <c r="A4899">
        <v>37.765000000000001</v>
      </c>
      <c r="B4899">
        <v>-122.404</v>
      </c>
      <c r="C4899">
        <v>0</v>
      </c>
      <c r="D4899">
        <v>4</v>
      </c>
      <c r="E4899">
        <v>1</v>
      </c>
      <c r="F4899">
        <v>1</v>
      </c>
      <c r="G4899">
        <v>2</v>
      </c>
      <c r="H4899">
        <v>0</v>
      </c>
      <c r="I4899">
        <v>17</v>
      </c>
      <c r="J4899">
        <v>10</v>
      </c>
      <c r="K4899">
        <v>2</v>
      </c>
      <c r="L4899">
        <v>29</v>
      </c>
      <c r="M4899">
        <f>VLOOKUP(H4899,AE$2:$AJ$12,6,TRUE)</f>
        <v>0</v>
      </c>
      <c r="N4899">
        <f>VLOOKUP(I4899,AF$2:$AJ$12,5,TRUE)</f>
        <v>8</v>
      </c>
      <c r="O4899">
        <f>VLOOKUP(J4899,AG$2:$AJ$12,4,TRUE)</f>
        <v>8</v>
      </c>
      <c r="P4899">
        <f>VLOOKUP(K4899,AH$2:$AJ$12,3,TRUE)</f>
        <v>7</v>
      </c>
      <c r="Q4899">
        <f>VLOOKUP(L4899,AI$2:$AJ$12,2,TRUE)</f>
        <v>8</v>
      </c>
      <c r="T4899" t="str">
        <f t="shared" si="461"/>
        <v>Crimepoint.create(latitude:37.765, longitude:-122.404, drugdrink:0, misdemean:8, theft:8, violent:7, total:8, drugdrinkct:0, misdemeanct:17, theftct:10, violentct:2, totalct:29)</v>
      </c>
      <c r="U4899" t="str">
        <f t="shared" si="462"/>
        <v>{location: new google.maps.LatLng(37.765, -122.404), weight: 0},</v>
      </c>
      <c r="V4899" t="str">
        <f t="shared" si="457"/>
        <v>{location: new google.maps.LatLng(37.765, -122.404), weight: 4},</v>
      </c>
      <c r="W4899" t="str">
        <f t="shared" si="458"/>
        <v>{location: new google.maps.LatLng(37.765, -122.404), weight: 1},</v>
      </c>
      <c r="X4899" t="str">
        <f t="shared" si="459"/>
        <v>{location: new google.maps.LatLng(37.765, -122.404), weight: 1},</v>
      </c>
      <c r="Y4899" t="str">
        <f t="shared" si="460"/>
        <v>{location: new google.maps.LatLng(37.765, -122.404), weight: 2},</v>
      </c>
    </row>
    <row r="4900" spans="1:25" x14ac:dyDescent="0.2">
      <c r="A4900">
        <v>37.765000000000001</v>
      </c>
      <c r="B4900">
        <v>-122.40300000000001</v>
      </c>
      <c r="C4900">
        <v>1</v>
      </c>
      <c r="D4900">
        <v>2</v>
      </c>
      <c r="E4900">
        <v>2</v>
      </c>
      <c r="F4900">
        <v>6</v>
      </c>
      <c r="G4900">
        <v>2</v>
      </c>
      <c r="H4900">
        <v>1</v>
      </c>
      <c r="I4900">
        <v>9</v>
      </c>
      <c r="J4900">
        <v>13</v>
      </c>
      <c r="K4900">
        <v>8</v>
      </c>
      <c r="L4900">
        <v>31</v>
      </c>
      <c r="M4900">
        <f>VLOOKUP(H4900,AE$2:$AJ$12,6,TRUE)</f>
        <v>8</v>
      </c>
      <c r="N4900">
        <f>VLOOKUP(I4900,AF$2:$AJ$12,5,TRUE)</f>
        <v>7</v>
      </c>
      <c r="O4900">
        <f>VLOOKUP(J4900,AG$2:$AJ$12,4,TRUE)</f>
        <v>8</v>
      </c>
      <c r="P4900">
        <f>VLOOKUP(K4900,AH$2:$AJ$12,3,TRUE)</f>
        <v>9</v>
      </c>
      <c r="Q4900">
        <f>VLOOKUP(L4900,AI$2:$AJ$12,2,TRUE)</f>
        <v>8</v>
      </c>
      <c r="T4900" t="str">
        <f t="shared" si="461"/>
        <v>Crimepoint.create(latitude:37.765, longitude:-122.403, drugdrink:8, misdemean:7, theft:8, violent:9, total:8, drugdrinkct:1, misdemeanct:9, theftct:13, violentct:8, totalct:31)</v>
      </c>
      <c r="U4900" t="str">
        <f t="shared" si="462"/>
        <v>{location: new google.maps.LatLng(37.765, -122.403), weight: 1},</v>
      </c>
      <c r="V4900" t="str">
        <f t="shared" si="457"/>
        <v>{location: new google.maps.LatLng(37.765, -122.403), weight: 2},</v>
      </c>
      <c r="W4900" t="str">
        <f t="shared" si="458"/>
        <v>{location: new google.maps.LatLng(37.765, -122.403), weight: 2},</v>
      </c>
      <c r="X4900" t="str">
        <f t="shared" si="459"/>
        <v>{location: new google.maps.LatLng(37.765, -122.403), weight: 6},</v>
      </c>
      <c r="Y4900" t="str">
        <f t="shared" si="460"/>
        <v>{location: new google.maps.LatLng(37.765, -122.403), weight: 2},</v>
      </c>
    </row>
    <row r="4901" spans="1:25" x14ac:dyDescent="0.2">
      <c r="A4901">
        <v>37.765000000000001</v>
      </c>
      <c r="B4901">
        <v>-122.402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2</v>
      </c>
      <c r="J4901">
        <v>3</v>
      </c>
      <c r="K4901">
        <v>0</v>
      </c>
      <c r="L4901">
        <v>5</v>
      </c>
      <c r="M4901">
        <f>VLOOKUP(H4901,AE$2:$AJ$12,6,TRUE)</f>
        <v>0</v>
      </c>
      <c r="N4901">
        <f>VLOOKUP(I4901,AF$2:$AJ$12,5,TRUE)</f>
        <v>4</v>
      </c>
      <c r="O4901">
        <f>VLOOKUP(J4901,AG$2:$AJ$12,4,TRUE)</f>
        <v>5</v>
      </c>
      <c r="P4901">
        <f>VLOOKUP(K4901,AH$2:$AJ$12,3,TRUE)</f>
        <v>0</v>
      </c>
      <c r="Q4901">
        <f>VLOOKUP(L4901,AI$2:$AJ$12,2,TRUE)</f>
        <v>4</v>
      </c>
      <c r="T4901" t="str">
        <f t="shared" si="461"/>
        <v>Crimepoint.create(latitude:37.765, longitude:-122.402, drugdrink:0, misdemean:4, theft:5, violent:0, total:4, drugdrinkct:0, misdemeanct:2, theftct:3, violentct:0, totalct:5)</v>
      </c>
      <c r="U4901" t="str">
        <f t="shared" si="462"/>
        <v>{location: new google.maps.LatLng(37.765, -122.402), weight: 0},</v>
      </c>
      <c r="V4901" t="str">
        <f t="shared" si="457"/>
        <v>{location: new google.maps.LatLng(37.765, -122.402), weight: 0},</v>
      </c>
      <c r="W4901" t="str">
        <f t="shared" si="458"/>
        <v>{location: new google.maps.LatLng(37.765, -122.402), weight: 0},</v>
      </c>
      <c r="X4901" t="str">
        <f t="shared" si="459"/>
        <v>{location: new google.maps.LatLng(37.765, -122.402), weight: 0},</v>
      </c>
      <c r="Y4901" t="str">
        <f t="shared" si="460"/>
        <v>{location: new google.maps.LatLng(37.765, -122.402), weight: 0},</v>
      </c>
    </row>
    <row r="4902" spans="1:25" x14ac:dyDescent="0.2">
      <c r="A4902">
        <v>37.765000000000001</v>
      </c>
      <c r="B4902">
        <v>-122.401</v>
      </c>
      <c r="C4902">
        <v>0</v>
      </c>
      <c r="D4902">
        <v>3</v>
      </c>
      <c r="E4902">
        <v>0</v>
      </c>
      <c r="F4902">
        <v>1</v>
      </c>
      <c r="G4902">
        <v>1</v>
      </c>
      <c r="H4902">
        <v>0</v>
      </c>
      <c r="I4902">
        <v>13</v>
      </c>
      <c r="J4902">
        <v>2</v>
      </c>
      <c r="K4902">
        <v>1</v>
      </c>
      <c r="L4902">
        <v>16</v>
      </c>
      <c r="M4902">
        <f>VLOOKUP(H4902,AE$2:$AJ$12,6,TRUE)</f>
        <v>0</v>
      </c>
      <c r="N4902">
        <f>VLOOKUP(I4902,AF$2:$AJ$12,5,TRUE)</f>
        <v>8</v>
      </c>
      <c r="O4902">
        <f>VLOOKUP(J4902,AG$2:$AJ$12,4,TRUE)</f>
        <v>4</v>
      </c>
      <c r="P4902">
        <f>VLOOKUP(K4902,AH$2:$AJ$12,3,TRUE)</f>
        <v>7</v>
      </c>
      <c r="Q4902">
        <f>VLOOKUP(L4902,AI$2:$AJ$12,2,TRUE)</f>
        <v>7</v>
      </c>
      <c r="T4902" t="str">
        <f t="shared" si="461"/>
        <v>Crimepoint.create(latitude:37.765, longitude:-122.401, drugdrink:0, misdemean:8, theft:4, violent:7, total:7, drugdrinkct:0, misdemeanct:13, theftct:2, violentct:1, totalct:16)</v>
      </c>
      <c r="U4902" t="str">
        <f t="shared" si="462"/>
        <v>{location: new google.maps.LatLng(37.765, -122.401), weight: 0},</v>
      </c>
      <c r="V4902" t="str">
        <f t="shared" si="457"/>
        <v>{location: new google.maps.LatLng(37.765, -122.401), weight: 3},</v>
      </c>
      <c r="W4902" t="str">
        <f t="shared" si="458"/>
        <v>{location: new google.maps.LatLng(37.765, -122.401), weight: 0},</v>
      </c>
      <c r="X4902" t="str">
        <f t="shared" si="459"/>
        <v>{location: new google.maps.LatLng(37.765, -122.401), weight: 1},</v>
      </c>
      <c r="Y4902" t="str">
        <f t="shared" si="460"/>
        <v>{location: new google.maps.LatLng(37.765, -122.401), weight: 1},</v>
      </c>
    </row>
    <row r="4903" spans="1:25" x14ac:dyDescent="0.2">
      <c r="A4903">
        <v>37.765000000000001</v>
      </c>
      <c r="B4903">
        <v>-122.4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1</v>
      </c>
      <c r="J4903">
        <v>4</v>
      </c>
      <c r="K4903">
        <v>0</v>
      </c>
      <c r="L4903">
        <v>5</v>
      </c>
      <c r="M4903">
        <f>VLOOKUP(H4903,AE$2:$AJ$12,6,TRUE)</f>
        <v>0</v>
      </c>
      <c r="N4903">
        <f>VLOOKUP(I4903,AF$2:$AJ$12,5,TRUE)</f>
        <v>2</v>
      </c>
      <c r="O4903">
        <f>VLOOKUP(J4903,AG$2:$AJ$12,4,TRUE)</f>
        <v>6</v>
      </c>
      <c r="P4903">
        <f>VLOOKUP(K4903,AH$2:$AJ$12,3,TRUE)</f>
        <v>0</v>
      </c>
      <c r="Q4903">
        <f>VLOOKUP(L4903,AI$2:$AJ$12,2,TRUE)</f>
        <v>4</v>
      </c>
      <c r="T4903" t="str">
        <f t="shared" si="461"/>
        <v>Crimepoint.create(latitude:37.765, longitude:-122.4, drugdrink:0, misdemean:2, theft:6, violent:0, total:4, drugdrinkct:0, misdemeanct:1, theftct:4, violentct:0, totalct:5)</v>
      </c>
      <c r="U4903" t="str">
        <f t="shared" si="462"/>
        <v>{location: new google.maps.LatLng(37.765, -122.4), weight: 0},</v>
      </c>
      <c r="V4903" t="str">
        <f t="shared" si="457"/>
        <v>{location: new google.maps.LatLng(37.765, -122.4), weight: 0},</v>
      </c>
      <c r="W4903" t="str">
        <f t="shared" si="458"/>
        <v>{location: new google.maps.LatLng(37.765, -122.4), weight: 1},</v>
      </c>
      <c r="X4903" t="str">
        <f t="shared" si="459"/>
        <v>{location: new google.maps.LatLng(37.765, -122.4), weight: 0},</v>
      </c>
      <c r="Y4903" t="str">
        <f t="shared" si="460"/>
        <v>{location: new google.maps.LatLng(37.765, -122.4), weight: 0},</v>
      </c>
    </row>
    <row r="4904" spans="1:25" x14ac:dyDescent="0.2">
      <c r="A4904">
        <v>37.765000000000001</v>
      </c>
      <c r="B4904">
        <v>-122.399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0</v>
      </c>
      <c r="I4904">
        <v>3</v>
      </c>
      <c r="J4904">
        <v>5</v>
      </c>
      <c r="K4904">
        <v>1</v>
      </c>
      <c r="L4904">
        <v>9</v>
      </c>
      <c r="M4904">
        <f>VLOOKUP(H4904,AE$2:$AJ$12,6,TRUE)</f>
        <v>0</v>
      </c>
      <c r="N4904">
        <f>VLOOKUP(I4904,AF$2:$AJ$12,5,TRUE)</f>
        <v>5</v>
      </c>
      <c r="O4904">
        <f>VLOOKUP(J4904,AG$2:$AJ$12,4,TRUE)</f>
        <v>7</v>
      </c>
      <c r="P4904">
        <f>VLOOKUP(K4904,AH$2:$AJ$12,3,TRUE)</f>
        <v>7</v>
      </c>
      <c r="Q4904">
        <f>VLOOKUP(L4904,AI$2:$AJ$12,2,TRUE)</f>
        <v>5</v>
      </c>
      <c r="T4904" t="str">
        <f t="shared" si="461"/>
        <v>Crimepoint.create(latitude:37.765, longitude:-122.399, drugdrink:0, misdemean:5, theft:7, violent:7, total:5, drugdrinkct:0, misdemeanct:3, theftct:5, violentct:1, totalct:9)</v>
      </c>
      <c r="U4904" t="str">
        <f t="shared" si="462"/>
        <v>{location: new google.maps.LatLng(37.765, -122.399), weight: 0},</v>
      </c>
      <c r="V4904" t="str">
        <f t="shared" si="457"/>
        <v>{location: new google.maps.LatLng(37.765, -122.399), weight: 1},</v>
      </c>
      <c r="W4904" t="str">
        <f t="shared" si="458"/>
        <v>{location: new google.maps.LatLng(37.765, -122.399), weight: 1},</v>
      </c>
      <c r="X4904" t="str">
        <f t="shared" si="459"/>
        <v>{location: new google.maps.LatLng(37.765, -122.399), weight: 1},</v>
      </c>
      <c r="Y4904" t="str">
        <f t="shared" si="460"/>
        <v>{location: new google.maps.LatLng(37.765, -122.399), weight: 1},</v>
      </c>
    </row>
    <row r="4905" spans="1:25" x14ac:dyDescent="0.2">
      <c r="A4905">
        <v>37.765000000000001</v>
      </c>
      <c r="B4905">
        <v>-122.398</v>
      </c>
      <c r="C4905">
        <v>0</v>
      </c>
      <c r="D4905">
        <v>1</v>
      </c>
      <c r="E4905">
        <v>1</v>
      </c>
      <c r="F4905">
        <v>0</v>
      </c>
      <c r="G4905">
        <v>1</v>
      </c>
      <c r="H4905">
        <v>0</v>
      </c>
      <c r="I4905">
        <v>4</v>
      </c>
      <c r="J4905">
        <v>10</v>
      </c>
      <c r="K4905">
        <v>0</v>
      </c>
      <c r="L4905">
        <v>14</v>
      </c>
      <c r="M4905">
        <f>VLOOKUP(H4905,AE$2:$AJ$12,6,TRUE)</f>
        <v>0</v>
      </c>
      <c r="N4905">
        <f>VLOOKUP(I4905,AF$2:$AJ$12,5,TRUE)</f>
        <v>6</v>
      </c>
      <c r="O4905">
        <f>VLOOKUP(J4905,AG$2:$AJ$12,4,TRUE)</f>
        <v>8</v>
      </c>
      <c r="P4905">
        <f>VLOOKUP(K4905,AH$2:$AJ$12,3,TRUE)</f>
        <v>0</v>
      </c>
      <c r="Q4905">
        <f>VLOOKUP(L4905,AI$2:$AJ$12,2,TRUE)</f>
        <v>7</v>
      </c>
      <c r="T4905" t="str">
        <f t="shared" si="461"/>
        <v>Crimepoint.create(latitude:37.765, longitude:-122.398, drugdrink:0, misdemean:6, theft:8, violent:0, total:7, drugdrinkct:0, misdemeanct:4, theftct:10, violentct:0, totalct:14)</v>
      </c>
      <c r="U4905" t="str">
        <f t="shared" si="462"/>
        <v>{location: new google.maps.LatLng(37.765, -122.398), weight: 0},</v>
      </c>
      <c r="V4905" t="str">
        <f t="shared" si="457"/>
        <v>{location: new google.maps.LatLng(37.765, -122.398), weight: 1},</v>
      </c>
      <c r="W4905" t="str">
        <f t="shared" si="458"/>
        <v>{location: new google.maps.LatLng(37.765, -122.398), weight: 1},</v>
      </c>
      <c r="X4905" t="str">
        <f t="shared" si="459"/>
        <v>{location: new google.maps.LatLng(37.765, -122.398), weight: 0},</v>
      </c>
      <c r="Y4905" t="str">
        <f t="shared" si="460"/>
        <v>{location: new google.maps.LatLng(37.765, -122.398), weight: 1},</v>
      </c>
    </row>
    <row r="4906" spans="1:25" x14ac:dyDescent="0.2">
      <c r="A4906">
        <v>37.765000000000001</v>
      </c>
      <c r="B4906">
        <v>-122.39700000000001</v>
      </c>
      <c r="C4906">
        <v>0</v>
      </c>
      <c r="D4906">
        <v>2</v>
      </c>
      <c r="E4906">
        <v>2</v>
      </c>
      <c r="F4906">
        <v>0</v>
      </c>
      <c r="G4906">
        <v>2</v>
      </c>
      <c r="H4906">
        <v>0</v>
      </c>
      <c r="I4906">
        <v>8</v>
      </c>
      <c r="J4906">
        <v>16</v>
      </c>
      <c r="K4906">
        <v>0</v>
      </c>
      <c r="L4906">
        <v>24</v>
      </c>
      <c r="M4906">
        <f>VLOOKUP(H4906,AE$2:$AJ$12,6,TRUE)</f>
        <v>0</v>
      </c>
      <c r="N4906">
        <f>VLOOKUP(I4906,AF$2:$AJ$12,5,TRUE)</f>
        <v>7</v>
      </c>
      <c r="O4906">
        <f>VLOOKUP(J4906,AG$2:$AJ$12,4,TRUE)</f>
        <v>9</v>
      </c>
      <c r="P4906">
        <f>VLOOKUP(K4906,AH$2:$AJ$12,3,TRUE)</f>
        <v>0</v>
      </c>
      <c r="Q4906">
        <f>VLOOKUP(L4906,AI$2:$AJ$12,2,TRUE)</f>
        <v>8</v>
      </c>
      <c r="T4906" t="str">
        <f t="shared" si="461"/>
        <v>Crimepoint.create(latitude:37.765, longitude:-122.397, drugdrink:0, misdemean:7, theft:9, violent:0, total:8, drugdrinkct:0, misdemeanct:8, theftct:16, violentct:0, totalct:24)</v>
      </c>
      <c r="U4906" t="str">
        <f t="shared" si="462"/>
        <v>{location: new google.maps.LatLng(37.765, -122.397), weight: 0},</v>
      </c>
      <c r="V4906" t="str">
        <f t="shared" si="457"/>
        <v>{location: new google.maps.LatLng(37.765, -122.397), weight: 2},</v>
      </c>
      <c r="W4906" t="str">
        <f t="shared" si="458"/>
        <v>{location: new google.maps.LatLng(37.765, -122.397), weight: 2},</v>
      </c>
      <c r="X4906" t="str">
        <f t="shared" si="459"/>
        <v>{location: new google.maps.LatLng(37.765, -122.397), weight: 0},</v>
      </c>
      <c r="Y4906" t="str">
        <f t="shared" si="460"/>
        <v>{location: new google.maps.LatLng(37.765, -122.397), weight: 2},</v>
      </c>
    </row>
    <row r="4907" spans="1:25" x14ac:dyDescent="0.2">
      <c r="A4907">
        <v>37.765000000000001</v>
      </c>
      <c r="B4907">
        <v>-122.396</v>
      </c>
      <c r="C4907">
        <v>0</v>
      </c>
      <c r="D4907">
        <v>3</v>
      </c>
      <c r="E4907">
        <v>5</v>
      </c>
      <c r="F4907">
        <v>1</v>
      </c>
      <c r="G4907">
        <v>4</v>
      </c>
      <c r="H4907">
        <v>0</v>
      </c>
      <c r="I4907">
        <v>15</v>
      </c>
      <c r="J4907">
        <v>34</v>
      </c>
      <c r="K4907">
        <v>2</v>
      </c>
      <c r="L4907">
        <v>51</v>
      </c>
      <c r="M4907">
        <f>VLOOKUP(H4907,AE$2:$AJ$12,6,TRUE)</f>
        <v>0</v>
      </c>
      <c r="N4907">
        <f>VLOOKUP(I4907,AF$2:$AJ$12,5,TRUE)</f>
        <v>8</v>
      </c>
      <c r="O4907">
        <f>VLOOKUP(J4907,AG$2:$AJ$12,4,TRUE)</f>
        <v>9</v>
      </c>
      <c r="P4907">
        <f>VLOOKUP(K4907,AH$2:$AJ$12,3,TRUE)</f>
        <v>7</v>
      </c>
      <c r="Q4907">
        <f>VLOOKUP(L4907,AI$2:$AJ$12,2,TRUE)</f>
        <v>9</v>
      </c>
      <c r="T4907" t="str">
        <f t="shared" si="461"/>
        <v>Crimepoint.create(latitude:37.765, longitude:-122.396, drugdrink:0, misdemean:8, theft:9, violent:7, total:9, drugdrinkct:0, misdemeanct:15, theftct:34, violentct:2, totalct:51)</v>
      </c>
      <c r="U4907" t="str">
        <f t="shared" si="462"/>
        <v>{location: new google.maps.LatLng(37.765, -122.396), weight: 0},</v>
      </c>
      <c r="V4907" t="str">
        <f t="shared" si="457"/>
        <v>{location: new google.maps.LatLng(37.765, -122.396), weight: 3},</v>
      </c>
      <c r="W4907" t="str">
        <f t="shared" si="458"/>
        <v>{location: new google.maps.LatLng(37.765, -122.396), weight: 5},</v>
      </c>
      <c r="X4907" t="str">
        <f t="shared" si="459"/>
        <v>{location: new google.maps.LatLng(37.765, -122.396), weight: 1},</v>
      </c>
      <c r="Y4907" t="str">
        <f t="shared" si="460"/>
        <v>{location: new google.maps.LatLng(37.765, -122.396), weight: 4},</v>
      </c>
    </row>
    <row r="4908" spans="1:25" x14ac:dyDescent="0.2">
      <c r="A4908">
        <v>37.765000000000001</v>
      </c>
      <c r="B4908">
        <v>-122.395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0</v>
      </c>
      <c r="I4908">
        <v>2</v>
      </c>
      <c r="J4908">
        <v>5</v>
      </c>
      <c r="K4908">
        <v>1</v>
      </c>
      <c r="L4908">
        <v>8</v>
      </c>
      <c r="M4908">
        <f>VLOOKUP(H4908,AE$2:$AJ$12,6,TRUE)</f>
        <v>0</v>
      </c>
      <c r="N4908">
        <f>VLOOKUP(I4908,AF$2:$AJ$12,5,TRUE)</f>
        <v>4</v>
      </c>
      <c r="O4908">
        <f>VLOOKUP(J4908,AG$2:$AJ$12,4,TRUE)</f>
        <v>7</v>
      </c>
      <c r="P4908">
        <f>VLOOKUP(K4908,AH$2:$AJ$12,3,TRUE)</f>
        <v>7</v>
      </c>
      <c r="Q4908">
        <f>VLOOKUP(L4908,AI$2:$AJ$12,2,TRUE)</f>
        <v>5</v>
      </c>
      <c r="T4908" t="str">
        <f t="shared" si="461"/>
        <v>Crimepoint.create(latitude:37.765, longitude:-122.395, drugdrink:0, misdemean:4, theft:7, violent:7, total:5, drugdrinkct:0, misdemeanct:2, theftct:5, violentct:1, totalct:8)</v>
      </c>
      <c r="U4908" t="str">
        <f t="shared" si="462"/>
        <v>{location: new google.maps.LatLng(37.765, -122.395), weight: 0},</v>
      </c>
      <c r="V4908" t="str">
        <f t="shared" si="457"/>
        <v>{location: new google.maps.LatLng(37.765, -122.395), weight: 0},</v>
      </c>
      <c r="W4908" t="str">
        <f t="shared" si="458"/>
        <v>{location: new google.maps.LatLng(37.765, -122.395), weight: 1},</v>
      </c>
      <c r="X4908" t="str">
        <f t="shared" si="459"/>
        <v>{location: new google.maps.LatLng(37.765, -122.395), weight: 1},</v>
      </c>
      <c r="Y4908" t="str">
        <f t="shared" si="460"/>
        <v>{location: new google.maps.LatLng(37.765, -122.395), weight: 1},</v>
      </c>
    </row>
    <row r="4909" spans="1:25" x14ac:dyDescent="0.2">
      <c r="A4909">
        <v>37.765000000000001</v>
      </c>
      <c r="B4909">
        <v>-122.39400000000001</v>
      </c>
      <c r="C4909">
        <v>0</v>
      </c>
      <c r="D4909">
        <v>1</v>
      </c>
      <c r="E4909">
        <v>0</v>
      </c>
      <c r="F4909">
        <v>1</v>
      </c>
      <c r="G4909">
        <v>1</v>
      </c>
      <c r="H4909">
        <v>0</v>
      </c>
      <c r="I4909">
        <v>4</v>
      </c>
      <c r="J4909">
        <v>3</v>
      </c>
      <c r="K4909">
        <v>1</v>
      </c>
      <c r="L4909">
        <v>8</v>
      </c>
      <c r="M4909">
        <f>VLOOKUP(H4909,AE$2:$AJ$12,6,TRUE)</f>
        <v>0</v>
      </c>
      <c r="N4909">
        <f>VLOOKUP(I4909,AF$2:$AJ$12,5,TRUE)</f>
        <v>6</v>
      </c>
      <c r="O4909">
        <f>VLOOKUP(J4909,AG$2:$AJ$12,4,TRUE)</f>
        <v>5</v>
      </c>
      <c r="P4909">
        <f>VLOOKUP(K4909,AH$2:$AJ$12,3,TRUE)</f>
        <v>7</v>
      </c>
      <c r="Q4909">
        <f>VLOOKUP(L4909,AI$2:$AJ$12,2,TRUE)</f>
        <v>5</v>
      </c>
      <c r="T4909" t="str">
        <f t="shared" si="461"/>
        <v>Crimepoint.create(latitude:37.765, longitude:-122.394, drugdrink:0, misdemean:6, theft:5, violent:7, total:5, drugdrinkct:0, misdemeanct:4, theftct:3, violentct:1, totalct:8)</v>
      </c>
      <c r="U4909" t="str">
        <f t="shared" si="462"/>
        <v>{location: new google.maps.LatLng(37.765, -122.394), weight: 0},</v>
      </c>
      <c r="V4909" t="str">
        <f t="shared" si="457"/>
        <v>{location: new google.maps.LatLng(37.765, -122.394), weight: 1},</v>
      </c>
      <c r="W4909" t="str">
        <f t="shared" si="458"/>
        <v>{location: new google.maps.LatLng(37.765, -122.394), weight: 0},</v>
      </c>
      <c r="X4909" t="str">
        <f t="shared" si="459"/>
        <v>{location: new google.maps.LatLng(37.765, -122.394), weight: 1},</v>
      </c>
      <c r="Y4909" t="str">
        <f t="shared" si="460"/>
        <v>{location: new google.maps.LatLng(37.765, -122.394), weight: 1},</v>
      </c>
    </row>
    <row r="4910" spans="1:25" x14ac:dyDescent="0.2">
      <c r="A4910">
        <v>37.765000000000001</v>
      </c>
      <c r="B4910">
        <v>-122.387</v>
      </c>
      <c r="C4910">
        <v>0</v>
      </c>
      <c r="D4910">
        <v>0</v>
      </c>
      <c r="E4910">
        <v>2</v>
      </c>
      <c r="F4910">
        <v>0</v>
      </c>
      <c r="G4910">
        <v>1</v>
      </c>
      <c r="H4910">
        <v>0</v>
      </c>
      <c r="I4910">
        <v>1</v>
      </c>
      <c r="J4910">
        <v>14</v>
      </c>
      <c r="K4910">
        <v>0</v>
      </c>
      <c r="L4910">
        <v>15</v>
      </c>
      <c r="M4910">
        <f>VLOOKUP(H4910,AE$2:$AJ$12,6,TRUE)</f>
        <v>0</v>
      </c>
      <c r="N4910">
        <f>VLOOKUP(I4910,AF$2:$AJ$12,5,TRUE)</f>
        <v>2</v>
      </c>
      <c r="O4910">
        <f>VLOOKUP(J4910,AG$2:$AJ$12,4,TRUE)</f>
        <v>8</v>
      </c>
      <c r="P4910">
        <f>VLOOKUP(K4910,AH$2:$AJ$12,3,TRUE)</f>
        <v>0</v>
      </c>
      <c r="Q4910">
        <f>VLOOKUP(L4910,AI$2:$AJ$12,2,TRUE)</f>
        <v>7</v>
      </c>
      <c r="T4910" t="str">
        <f t="shared" si="461"/>
        <v>Crimepoint.create(latitude:37.765, longitude:-122.387, drugdrink:0, misdemean:2, theft:8, violent:0, total:7, drugdrinkct:0, misdemeanct:1, theftct:14, violentct:0, totalct:15)</v>
      </c>
      <c r="U4910" t="str">
        <f t="shared" si="462"/>
        <v>{location: new google.maps.LatLng(37.765, -122.387), weight: 0},</v>
      </c>
      <c r="V4910" t="str">
        <f t="shared" si="457"/>
        <v>{location: new google.maps.LatLng(37.765, -122.387), weight: 0},</v>
      </c>
      <c r="W4910" t="str">
        <f t="shared" si="458"/>
        <v>{location: new google.maps.LatLng(37.765, -122.387), weight: 2},</v>
      </c>
      <c r="X4910" t="str">
        <f t="shared" si="459"/>
        <v>{location: new google.maps.LatLng(37.765, -122.387), weight: 0},</v>
      </c>
      <c r="Y4910" t="str">
        <f t="shared" si="460"/>
        <v>{location: new google.maps.LatLng(37.765, -122.387), weight: 1},</v>
      </c>
    </row>
    <row r="4911" spans="1:25" x14ac:dyDescent="0.2">
      <c r="A4911">
        <v>37.765999999999998</v>
      </c>
      <c r="B4911">
        <v>-122.49299999999999</v>
      </c>
      <c r="C4911">
        <v>2</v>
      </c>
      <c r="D4911">
        <v>0</v>
      </c>
      <c r="E4911">
        <v>0</v>
      </c>
      <c r="F4911">
        <v>2</v>
      </c>
      <c r="G4911">
        <v>1</v>
      </c>
      <c r="H4911">
        <v>3</v>
      </c>
      <c r="I4911">
        <v>2</v>
      </c>
      <c r="J4911">
        <v>1</v>
      </c>
      <c r="K4911">
        <v>3</v>
      </c>
      <c r="L4911">
        <v>9</v>
      </c>
      <c r="M4911">
        <f>VLOOKUP(H4911,AE$2:$AJ$12,6,TRUE)</f>
        <v>9</v>
      </c>
      <c r="N4911">
        <f>VLOOKUP(I4911,AF$2:$AJ$12,5,TRUE)</f>
        <v>4</v>
      </c>
      <c r="O4911">
        <f>VLOOKUP(J4911,AG$2:$AJ$12,4,TRUE)</f>
        <v>3</v>
      </c>
      <c r="P4911">
        <f>VLOOKUP(K4911,AH$2:$AJ$12,3,TRUE)</f>
        <v>8</v>
      </c>
      <c r="Q4911">
        <f>VLOOKUP(L4911,AI$2:$AJ$12,2,TRUE)</f>
        <v>5</v>
      </c>
      <c r="T4911" t="str">
        <f t="shared" si="461"/>
        <v>Crimepoint.create(latitude:37.766, longitude:-122.493, drugdrink:9, misdemean:4, theft:3, violent:8, total:5, drugdrinkct:3, misdemeanct:2, theftct:1, violentct:3, totalct:9)</v>
      </c>
      <c r="U4911" t="str">
        <f t="shared" si="462"/>
        <v>{location: new google.maps.LatLng(37.766, -122.493), weight: 2},</v>
      </c>
      <c r="V4911" t="str">
        <f t="shared" si="457"/>
        <v>{location: new google.maps.LatLng(37.766, -122.493), weight: 0},</v>
      </c>
      <c r="W4911" t="str">
        <f t="shared" si="458"/>
        <v>{location: new google.maps.LatLng(37.766, -122.493), weight: 0},</v>
      </c>
      <c r="X4911" t="str">
        <f t="shared" si="459"/>
        <v>{location: new google.maps.LatLng(37.766, -122.493), weight: 2},</v>
      </c>
      <c r="Y4911" t="str">
        <f t="shared" si="460"/>
        <v>{location: new google.maps.LatLng(37.766, -122.493), weight: 1},</v>
      </c>
    </row>
    <row r="4912" spans="1:25" x14ac:dyDescent="0.2">
      <c r="A4912">
        <v>37.765999999999998</v>
      </c>
      <c r="B4912">
        <v>-122.492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1</v>
      </c>
      <c r="L4912">
        <v>2</v>
      </c>
      <c r="M4912">
        <f>VLOOKUP(H4912,AE$2:$AJ$12,6,TRUE)</f>
        <v>0</v>
      </c>
      <c r="N4912">
        <f>VLOOKUP(I4912,AF$2:$AJ$12,5,TRUE)</f>
        <v>2</v>
      </c>
      <c r="O4912">
        <f>VLOOKUP(J4912,AG$2:$AJ$12,4,TRUE)</f>
        <v>0</v>
      </c>
      <c r="P4912">
        <f>VLOOKUP(K4912,AH$2:$AJ$12,3,TRUE)</f>
        <v>7</v>
      </c>
      <c r="Q4912">
        <f>VLOOKUP(L4912,AI$2:$AJ$12,2,TRUE)</f>
        <v>1</v>
      </c>
      <c r="T4912" t="str">
        <f t="shared" si="461"/>
        <v>Crimepoint.create(latitude:37.766, longitude:-122.492, drugdrink:0, misdemean:2, theft:0, violent:7, total:1, drugdrinkct:0, misdemeanct:1, theftct:0, violentct:1, totalct:2)</v>
      </c>
      <c r="U4912" t="str">
        <f t="shared" si="462"/>
        <v>{location: new google.maps.LatLng(37.766, -122.492), weight: 0},</v>
      </c>
      <c r="V4912" t="str">
        <f t="shared" si="457"/>
        <v>{location: new google.maps.LatLng(37.766, -122.492), weight: 0},</v>
      </c>
      <c r="W4912" t="str">
        <f t="shared" si="458"/>
        <v>{location: new google.maps.LatLng(37.766, -122.492), weight: 0},</v>
      </c>
      <c r="X4912" t="str">
        <f t="shared" si="459"/>
        <v>{location: new google.maps.LatLng(37.766, -122.492), weight: 1},</v>
      </c>
      <c r="Y4912" t="str">
        <f t="shared" si="460"/>
        <v>{location: new google.maps.LatLng(37.766, -122.492), weight: 0},</v>
      </c>
    </row>
    <row r="4913" spans="1:25" x14ac:dyDescent="0.2">
      <c r="A4913">
        <v>37.765999999999998</v>
      </c>
      <c r="B4913">
        <v>-122.47799999999999</v>
      </c>
      <c r="C4913">
        <v>3</v>
      </c>
      <c r="D4913">
        <v>1</v>
      </c>
      <c r="E4913">
        <v>0</v>
      </c>
      <c r="F4913">
        <v>0</v>
      </c>
      <c r="G4913">
        <v>1</v>
      </c>
      <c r="H4913">
        <v>4</v>
      </c>
      <c r="I4913">
        <v>5</v>
      </c>
      <c r="J4913">
        <v>1</v>
      </c>
      <c r="K4913">
        <v>0</v>
      </c>
      <c r="L4913">
        <v>10</v>
      </c>
      <c r="M4913">
        <f>VLOOKUP(H4913,AE$2:$AJ$12,6,TRUE)</f>
        <v>9</v>
      </c>
      <c r="N4913">
        <f>VLOOKUP(I4913,AF$2:$AJ$12,5,TRUE)</f>
        <v>6</v>
      </c>
      <c r="O4913">
        <f>VLOOKUP(J4913,AG$2:$AJ$12,4,TRUE)</f>
        <v>3</v>
      </c>
      <c r="P4913">
        <f>VLOOKUP(K4913,AH$2:$AJ$12,3,TRUE)</f>
        <v>0</v>
      </c>
      <c r="Q4913">
        <f>VLOOKUP(L4913,AI$2:$AJ$12,2,TRUE)</f>
        <v>6</v>
      </c>
      <c r="T4913" t="str">
        <f t="shared" si="461"/>
        <v>Crimepoint.create(latitude:37.766, longitude:-122.478, drugdrink:9, misdemean:6, theft:3, violent:0, total:6, drugdrinkct:4, misdemeanct:5, theftct:1, violentct:0, totalct:10)</v>
      </c>
      <c r="U4913" t="str">
        <f t="shared" si="462"/>
        <v>{location: new google.maps.LatLng(37.766, -122.478), weight: 3},</v>
      </c>
      <c r="V4913" t="str">
        <f t="shared" si="457"/>
        <v>{location: new google.maps.LatLng(37.766, -122.478), weight: 1},</v>
      </c>
      <c r="W4913" t="str">
        <f t="shared" si="458"/>
        <v>{location: new google.maps.LatLng(37.766, -122.478), weight: 0},</v>
      </c>
      <c r="X4913" t="str">
        <f t="shared" si="459"/>
        <v>{location: new google.maps.LatLng(37.766, -122.478), weight: 0},</v>
      </c>
      <c r="Y4913" t="str">
        <f t="shared" si="460"/>
        <v>{location: new google.maps.LatLng(37.766, -122.478), weight: 1},</v>
      </c>
    </row>
    <row r="4914" spans="1:25" x14ac:dyDescent="0.2">
      <c r="A4914">
        <v>37.765999999999998</v>
      </c>
      <c r="B4914">
        <v>-122.477</v>
      </c>
      <c r="C4914">
        <v>0</v>
      </c>
      <c r="D4914">
        <v>1</v>
      </c>
      <c r="E4914">
        <v>1</v>
      </c>
      <c r="F4914">
        <v>0</v>
      </c>
      <c r="G4914">
        <v>1</v>
      </c>
      <c r="H4914">
        <v>0</v>
      </c>
      <c r="I4914">
        <v>5</v>
      </c>
      <c r="J4914">
        <v>10</v>
      </c>
      <c r="K4914">
        <v>0</v>
      </c>
      <c r="L4914">
        <v>15</v>
      </c>
      <c r="M4914">
        <f>VLOOKUP(H4914,AE$2:$AJ$12,6,TRUE)</f>
        <v>0</v>
      </c>
      <c r="N4914">
        <f>VLOOKUP(I4914,AF$2:$AJ$12,5,TRUE)</f>
        <v>6</v>
      </c>
      <c r="O4914">
        <f>VLOOKUP(J4914,AG$2:$AJ$12,4,TRUE)</f>
        <v>8</v>
      </c>
      <c r="P4914">
        <f>VLOOKUP(K4914,AH$2:$AJ$12,3,TRUE)</f>
        <v>0</v>
      </c>
      <c r="Q4914">
        <f>VLOOKUP(L4914,AI$2:$AJ$12,2,TRUE)</f>
        <v>7</v>
      </c>
      <c r="T4914" t="str">
        <f t="shared" si="461"/>
        <v>Crimepoint.create(latitude:37.766, longitude:-122.477, drugdrink:0, misdemean:6, theft:8, violent:0, total:7, drugdrinkct:0, misdemeanct:5, theftct:10, violentct:0, totalct:15)</v>
      </c>
      <c r="U4914" t="str">
        <f t="shared" si="462"/>
        <v>{location: new google.maps.LatLng(37.766, -122.477), weight: 0},</v>
      </c>
      <c r="V4914" t="str">
        <f t="shared" si="457"/>
        <v>{location: new google.maps.LatLng(37.766, -122.477), weight: 1},</v>
      </c>
      <c r="W4914" t="str">
        <f t="shared" si="458"/>
        <v>{location: new google.maps.LatLng(37.766, -122.477), weight: 1},</v>
      </c>
      <c r="X4914" t="str">
        <f t="shared" si="459"/>
        <v>{location: new google.maps.LatLng(37.766, -122.477), weight: 0},</v>
      </c>
      <c r="Y4914" t="str">
        <f t="shared" si="460"/>
        <v>{location: new google.maps.LatLng(37.766, -122.477), weight: 1},</v>
      </c>
    </row>
    <row r="4915" spans="1:25" x14ac:dyDescent="0.2">
      <c r="A4915">
        <v>37.765999999999998</v>
      </c>
      <c r="B4915">
        <v>-122.476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1</v>
      </c>
      <c r="K4915">
        <v>0</v>
      </c>
      <c r="L4915">
        <v>2</v>
      </c>
      <c r="M4915">
        <f>VLOOKUP(H4915,AE$2:$AJ$12,6,TRUE)</f>
        <v>0</v>
      </c>
      <c r="N4915">
        <f>VLOOKUP(I4915,AF$2:$AJ$12,5,TRUE)</f>
        <v>2</v>
      </c>
      <c r="O4915">
        <f>VLOOKUP(J4915,AG$2:$AJ$12,4,TRUE)</f>
        <v>3</v>
      </c>
      <c r="P4915">
        <f>VLOOKUP(K4915,AH$2:$AJ$12,3,TRUE)</f>
        <v>0</v>
      </c>
      <c r="Q4915">
        <f>VLOOKUP(L4915,AI$2:$AJ$12,2,TRUE)</f>
        <v>1</v>
      </c>
      <c r="T4915" t="str">
        <f t="shared" si="461"/>
        <v>Crimepoint.create(latitude:37.766, longitude:-122.476, drugdrink:0, misdemean:2, theft:3, violent:0, total:1, drugdrinkct:0, misdemeanct:1, theftct:1, violentct:0, totalct:2)</v>
      </c>
      <c r="U4915" t="str">
        <f t="shared" si="462"/>
        <v>{location: new google.maps.LatLng(37.766, -122.476), weight: 0},</v>
      </c>
      <c r="V4915" t="str">
        <f t="shared" si="457"/>
        <v>{location: new google.maps.LatLng(37.766, -122.476), weight: 0},</v>
      </c>
      <c r="W4915" t="str">
        <f t="shared" si="458"/>
        <v>{location: new google.maps.LatLng(37.766, -122.476), weight: 0},</v>
      </c>
      <c r="X4915" t="str">
        <f t="shared" si="459"/>
        <v>{location: new google.maps.LatLng(37.766, -122.476), weight: 0},</v>
      </c>
      <c r="Y4915" t="str">
        <f t="shared" si="460"/>
        <v>{location: new google.maps.LatLng(37.766, -122.476), weight: 0},</v>
      </c>
    </row>
    <row r="4916" spans="1:25" x14ac:dyDescent="0.2">
      <c r="A4916">
        <v>37.765999999999998</v>
      </c>
      <c r="B4916">
        <v>-122.47499999999999</v>
      </c>
      <c r="C4916">
        <v>0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4</v>
      </c>
      <c r="J4916">
        <v>5</v>
      </c>
      <c r="K4916">
        <v>0</v>
      </c>
      <c r="L4916">
        <v>9</v>
      </c>
      <c r="M4916">
        <f>VLOOKUP(H4916,AE$2:$AJ$12,6,TRUE)</f>
        <v>0</v>
      </c>
      <c r="N4916">
        <f>VLOOKUP(I4916,AF$2:$AJ$12,5,TRUE)</f>
        <v>6</v>
      </c>
      <c r="O4916">
        <f>VLOOKUP(J4916,AG$2:$AJ$12,4,TRUE)</f>
        <v>7</v>
      </c>
      <c r="P4916">
        <f>VLOOKUP(K4916,AH$2:$AJ$12,3,TRUE)</f>
        <v>0</v>
      </c>
      <c r="Q4916">
        <f>VLOOKUP(L4916,AI$2:$AJ$12,2,TRUE)</f>
        <v>5</v>
      </c>
      <c r="T4916" t="str">
        <f t="shared" si="461"/>
        <v>Crimepoint.create(latitude:37.766, longitude:-122.475, drugdrink:0, misdemean:6, theft:7, violent:0, total:5, drugdrinkct:0, misdemeanct:4, theftct:5, violentct:0, totalct:9)</v>
      </c>
      <c r="U4916" t="str">
        <f t="shared" si="462"/>
        <v>{location: new google.maps.LatLng(37.766, -122.475), weight: 0},</v>
      </c>
      <c r="V4916" t="str">
        <f t="shared" si="457"/>
        <v>{location: new google.maps.LatLng(37.766, -122.475), weight: 1},</v>
      </c>
      <c r="W4916" t="str">
        <f t="shared" si="458"/>
        <v>{location: new google.maps.LatLng(37.766, -122.475), weight: 1},</v>
      </c>
      <c r="X4916" t="str">
        <f t="shared" si="459"/>
        <v>{location: new google.maps.LatLng(37.766, -122.475), weight: 0},</v>
      </c>
      <c r="Y4916" t="str">
        <f t="shared" si="460"/>
        <v>{location: new google.maps.LatLng(37.766, -122.475), weight: 1},</v>
      </c>
    </row>
    <row r="4917" spans="1:25" x14ac:dyDescent="0.2">
      <c r="A4917">
        <v>37.765999999999998</v>
      </c>
      <c r="B4917">
        <v>-122.474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3</v>
      </c>
      <c r="K4917">
        <v>0</v>
      </c>
      <c r="L4917">
        <v>4</v>
      </c>
      <c r="M4917">
        <f>VLOOKUP(H4917,AE$2:$AJ$12,6,TRUE)</f>
        <v>0</v>
      </c>
      <c r="N4917">
        <f>VLOOKUP(I4917,AF$2:$AJ$12,5,TRUE)</f>
        <v>2</v>
      </c>
      <c r="O4917">
        <f>VLOOKUP(J4917,AG$2:$AJ$12,4,TRUE)</f>
        <v>5</v>
      </c>
      <c r="P4917">
        <f>VLOOKUP(K4917,AH$2:$AJ$12,3,TRUE)</f>
        <v>0</v>
      </c>
      <c r="Q4917">
        <f>VLOOKUP(L4917,AI$2:$AJ$12,2,TRUE)</f>
        <v>3</v>
      </c>
      <c r="T4917" t="str">
        <f t="shared" si="461"/>
        <v>Crimepoint.create(latitude:37.766, longitude:-122.474, drugdrink:0, misdemean:2, theft:5, violent:0, total:3, drugdrinkct:0, misdemeanct:1, theftct:3, violentct:0, totalct:4)</v>
      </c>
      <c r="U4917" t="str">
        <f t="shared" si="462"/>
        <v>{location: new google.maps.LatLng(37.766, -122.474), weight: 0},</v>
      </c>
      <c r="V4917" t="str">
        <f t="shared" si="457"/>
        <v>{location: new google.maps.LatLng(37.766, -122.474), weight: 0},</v>
      </c>
      <c r="W4917" t="str">
        <f t="shared" si="458"/>
        <v>{location: new google.maps.LatLng(37.766, -122.474), weight: 0},</v>
      </c>
      <c r="X4917" t="str">
        <f t="shared" si="459"/>
        <v>{location: new google.maps.LatLng(37.766, -122.474), weight: 0},</v>
      </c>
      <c r="Y4917" t="str">
        <f t="shared" si="460"/>
        <v>{location: new google.maps.LatLng(37.766, -122.474), weight: 0},</v>
      </c>
    </row>
    <row r="4918" spans="1:25" x14ac:dyDescent="0.2">
      <c r="A4918">
        <v>37.765999999999998</v>
      </c>
      <c r="B4918">
        <v>-122.473</v>
      </c>
      <c r="C4918">
        <v>2</v>
      </c>
      <c r="D4918">
        <v>1</v>
      </c>
      <c r="E4918">
        <v>0</v>
      </c>
      <c r="F4918">
        <v>0</v>
      </c>
      <c r="G4918">
        <v>1</v>
      </c>
      <c r="H4918">
        <v>3</v>
      </c>
      <c r="I4918">
        <v>6</v>
      </c>
      <c r="J4918">
        <v>3</v>
      </c>
      <c r="K4918">
        <v>0</v>
      </c>
      <c r="L4918">
        <v>12</v>
      </c>
      <c r="M4918">
        <f>VLOOKUP(H4918,AE$2:$AJ$12,6,TRUE)</f>
        <v>9</v>
      </c>
      <c r="N4918">
        <f>VLOOKUP(I4918,AF$2:$AJ$12,5,TRUE)</f>
        <v>7</v>
      </c>
      <c r="O4918">
        <f>VLOOKUP(J4918,AG$2:$AJ$12,4,TRUE)</f>
        <v>5</v>
      </c>
      <c r="P4918">
        <f>VLOOKUP(K4918,AH$2:$AJ$12,3,TRUE)</f>
        <v>0</v>
      </c>
      <c r="Q4918">
        <f>VLOOKUP(L4918,AI$2:$AJ$12,2,TRUE)</f>
        <v>6</v>
      </c>
      <c r="T4918" t="str">
        <f t="shared" si="461"/>
        <v>Crimepoint.create(latitude:37.766, longitude:-122.473, drugdrink:9, misdemean:7, theft:5, violent:0, total:6, drugdrinkct:3, misdemeanct:6, theftct:3, violentct:0, totalct:12)</v>
      </c>
      <c r="U4918" t="str">
        <f t="shared" si="462"/>
        <v>{location: new google.maps.LatLng(37.766, -122.473), weight: 2},</v>
      </c>
      <c r="V4918" t="str">
        <f t="shared" si="457"/>
        <v>{location: new google.maps.LatLng(37.766, -122.473), weight: 1},</v>
      </c>
      <c r="W4918" t="str">
        <f t="shared" si="458"/>
        <v>{location: new google.maps.LatLng(37.766, -122.473), weight: 0},</v>
      </c>
      <c r="X4918" t="str">
        <f t="shared" si="459"/>
        <v>{location: new google.maps.LatLng(37.766, -122.473), weight: 0},</v>
      </c>
      <c r="Y4918" t="str">
        <f t="shared" si="460"/>
        <v>{location: new google.maps.LatLng(37.766, -122.473), weight: 1},</v>
      </c>
    </row>
    <row r="4919" spans="1:25" x14ac:dyDescent="0.2">
      <c r="A4919">
        <v>37.765999999999998</v>
      </c>
      <c r="B4919">
        <v>-122.47199999999999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0</v>
      </c>
      <c r="I4919">
        <v>2</v>
      </c>
      <c r="J4919">
        <v>5</v>
      </c>
      <c r="K4919">
        <v>1</v>
      </c>
      <c r="L4919">
        <v>8</v>
      </c>
      <c r="M4919">
        <f>VLOOKUP(H4919,AE$2:$AJ$12,6,TRUE)</f>
        <v>0</v>
      </c>
      <c r="N4919">
        <f>VLOOKUP(I4919,AF$2:$AJ$12,5,TRUE)</f>
        <v>4</v>
      </c>
      <c r="O4919">
        <f>VLOOKUP(J4919,AG$2:$AJ$12,4,TRUE)</f>
        <v>7</v>
      </c>
      <c r="P4919">
        <f>VLOOKUP(K4919,AH$2:$AJ$12,3,TRUE)</f>
        <v>7</v>
      </c>
      <c r="Q4919">
        <f>VLOOKUP(L4919,AI$2:$AJ$12,2,TRUE)</f>
        <v>5</v>
      </c>
      <c r="T4919" t="str">
        <f t="shared" si="461"/>
        <v>Crimepoint.create(latitude:37.766, longitude:-122.472, drugdrink:0, misdemean:4, theft:7, violent:7, total:5, drugdrinkct:0, misdemeanct:2, theftct:5, violentct:1, totalct:8)</v>
      </c>
      <c r="U4919" t="str">
        <f t="shared" si="462"/>
        <v>{location: new google.maps.LatLng(37.766, -122.472), weight: 0},</v>
      </c>
      <c r="V4919" t="str">
        <f t="shared" si="457"/>
        <v>{location: new google.maps.LatLng(37.766, -122.472), weight: 0},</v>
      </c>
      <c r="W4919" t="str">
        <f t="shared" si="458"/>
        <v>{location: new google.maps.LatLng(37.766, -122.472), weight: 1},</v>
      </c>
      <c r="X4919" t="str">
        <f t="shared" si="459"/>
        <v>{location: new google.maps.LatLng(37.766, -122.472), weight: 1},</v>
      </c>
      <c r="Y4919" t="str">
        <f t="shared" si="460"/>
        <v>{location: new google.maps.LatLng(37.766, -122.472), weight: 1},</v>
      </c>
    </row>
    <row r="4920" spans="1:25" x14ac:dyDescent="0.2">
      <c r="A4920">
        <v>37.765999999999998</v>
      </c>
      <c r="B4920">
        <v>-122.471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3</v>
      </c>
      <c r="J4920">
        <v>2</v>
      </c>
      <c r="K4920">
        <v>0</v>
      </c>
      <c r="L4920">
        <v>5</v>
      </c>
      <c r="M4920">
        <f>VLOOKUP(H4920,AE$2:$AJ$12,6,TRUE)</f>
        <v>0</v>
      </c>
      <c r="N4920">
        <f>VLOOKUP(I4920,AF$2:$AJ$12,5,TRUE)</f>
        <v>5</v>
      </c>
      <c r="O4920">
        <f>VLOOKUP(J4920,AG$2:$AJ$12,4,TRUE)</f>
        <v>4</v>
      </c>
      <c r="P4920">
        <f>VLOOKUP(K4920,AH$2:$AJ$12,3,TRUE)</f>
        <v>0</v>
      </c>
      <c r="Q4920">
        <f>VLOOKUP(L4920,AI$2:$AJ$12,2,TRUE)</f>
        <v>4</v>
      </c>
      <c r="T4920" t="str">
        <f t="shared" si="461"/>
        <v>Crimepoint.create(latitude:37.766, longitude:-122.471, drugdrink:0, misdemean:5, theft:4, violent:0, total:4, drugdrinkct:0, misdemeanct:3, theftct:2, violentct:0, totalct:5)</v>
      </c>
      <c r="U4920" t="str">
        <f t="shared" si="462"/>
        <v>{location: new google.maps.LatLng(37.766, -122.471), weight: 0},</v>
      </c>
      <c r="V4920" t="str">
        <f t="shared" si="457"/>
        <v>{location: new google.maps.LatLng(37.766, -122.471), weight: 1},</v>
      </c>
      <c r="W4920" t="str">
        <f t="shared" si="458"/>
        <v>{location: new google.maps.LatLng(37.766, -122.471), weight: 0},</v>
      </c>
      <c r="X4920" t="str">
        <f t="shared" si="459"/>
        <v>{location: new google.maps.LatLng(37.766, -122.471), weight: 0},</v>
      </c>
      <c r="Y4920" t="str">
        <f t="shared" si="460"/>
        <v>{location: new google.maps.LatLng(37.766, -122.471), weight: 0},</v>
      </c>
    </row>
    <row r="4921" spans="1:25" x14ac:dyDescent="0.2">
      <c r="A4921">
        <v>37.765999999999998</v>
      </c>
      <c r="B4921">
        <v>-122.47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0</v>
      </c>
      <c r="L4921">
        <v>2</v>
      </c>
      <c r="M4921">
        <f>VLOOKUP(H4921,AE$2:$AJ$12,6,TRUE)</f>
        <v>0</v>
      </c>
      <c r="N4921">
        <f>VLOOKUP(I4921,AF$2:$AJ$12,5,TRUE)</f>
        <v>2</v>
      </c>
      <c r="O4921">
        <f>VLOOKUP(J4921,AG$2:$AJ$12,4,TRUE)</f>
        <v>3</v>
      </c>
      <c r="P4921">
        <f>VLOOKUP(K4921,AH$2:$AJ$12,3,TRUE)</f>
        <v>0</v>
      </c>
      <c r="Q4921">
        <f>VLOOKUP(L4921,AI$2:$AJ$12,2,TRUE)</f>
        <v>1</v>
      </c>
      <c r="T4921" t="str">
        <f t="shared" si="461"/>
        <v>Crimepoint.create(latitude:37.766, longitude:-122.47, drugdrink:0, misdemean:2, theft:3, violent:0, total:1, drugdrinkct:0, misdemeanct:1, theftct:1, violentct:0, totalct:2)</v>
      </c>
      <c r="U4921" t="str">
        <f t="shared" si="462"/>
        <v>{location: new google.maps.LatLng(37.766, -122.47), weight: 0},</v>
      </c>
      <c r="V4921" t="str">
        <f t="shared" si="457"/>
        <v>{location: new google.maps.LatLng(37.766, -122.47), weight: 0},</v>
      </c>
      <c r="W4921" t="str">
        <f t="shared" si="458"/>
        <v>{location: new google.maps.LatLng(37.766, -122.47), weight: 0},</v>
      </c>
      <c r="X4921" t="str">
        <f t="shared" si="459"/>
        <v>{location: new google.maps.LatLng(37.766, -122.47), weight: 0},</v>
      </c>
      <c r="Y4921" t="str">
        <f t="shared" si="460"/>
        <v>{location: new google.maps.LatLng(37.766, -122.47), weight: 0},</v>
      </c>
    </row>
    <row r="4922" spans="1:25" x14ac:dyDescent="0.2">
      <c r="A4922">
        <v>37.765999999999998</v>
      </c>
      <c r="B4922">
        <v>-122.46899999999999</v>
      </c>
      <c r="C4922">
        <v>1</v>
      </c>
      <c r="D4922">
        <v>0</v>
      </c>
      <c r="E4922">
        <v>0</v>
      </c>
      <c r="F4922">
        <v>1</v>
      </c>
      <c r="G4922">
        <v>1</v>
      </c>
      <c r="H4922">
        <v>2</v>
      </c>
      <c r="I4922">
        <v>2</v>
      </c>
      <c r="J4922">
        <v>2</v>
      </c>
      <c r="K4922">
        <v>1</v>
      </c>
      <c r="L4922">
        <v>7</v>
      </c>
      <c r="M4922">
        <f>VLOOKUP(H4922,AE$2:$AJ$12,6,TRUE)</f>
        <v>9</v>
      </c>
      <c r="N4922">
        <f>VLOOKUP(I4922,AF$2:$AJ$12,5,TRUE)</f>
        <v>4</v>
      </c>
      <c r="O4922">
        <f>VLOOKUP(J4922,AG$2:$AJ$12,4,TRUE)</f>
        <v>4</v>
      </c>
      <c r="P4922">
        <f>VLOOKUP(K4922,AH$2:$AJ$12,3,TRUE)</f>
        <v>7</v>
      </c>
      <c r="Q4922">
        <f>VLOOKUP(L4922,AI$2:$AJ$12,2,TRUE)</f>
        <v>5</v>
      </c>
      <c r="T4922" t="str">
        <f t="shared" si="461"/>
        <v>Crimepoint.create(latitude:37.766, longitude:-122.469, drugdrink:9, misdemean:4, theft:4, violent:7, total:5, drugdrinkct:2, misdemeanct:2, theftct:2, violentct:1, totalct:7)</v>
      </c>
      <c r="U4922" t="str">
        <f t="shared" si="462"/>
        <v>{location: new google.maps.LatLng(37.766, -122.469), weight: 1},</v>
      </c>
      <c r="V4922" t="str">
        <f t="shared" si="457"/>
        <v>{location: new google.maps.LatLng(37.766, -122.469), weight: 0},</v>
      </c>
      <c r="W4922" t="str">
        <f t="shared" si="458"/>
        <v>{location: new google.maps.LatLng(37.766, -122.469), weight: 0},</v>
      </c>
      <c r="X4922" t="str">
        <f t="shared" si="459"/>
        <v>{location: new google.maps.LatLng(37.766, -122.469), weight: 1},</v>
      </c>
      <c r="Y4922" t="str">
        <f t="shared" si="460"/>
        <v>{location: new google.maps.LatLng(37.766, -122.469), weight: 1},</v>
      </c>
    </row>
    <row r="4923" spans="1:25" x14ac:dyDescent="0.2">
      <c r="A4923">
        <v>37.765999999999998</v>
      </c>
      <c r="B4923">
        <v>-122.468</v>
      </c>
      <c r="C4923">
        <v>0</v>
      </c>
      <c r="D4923">
        <v>3</v>
      </c>
      <c r="E4923">
        <v>1</v>
      </c>
      <c r="F4923">
        <v>1</v>
      </c>
      <c r="G4923">
        <v>2</v>
      </c>
      <c r="H4923">
        <v>0</v>
      </c>
      <c r="I4923">
        <v>15</v>
      </c>
      <c r="J4923">
        <v>6</v>
      </c>
      <c r="K4923">
        <v>2</v>
      </c>
      <c r="L4923">
        <v>23</v>
      </c>
      <c r="M4923">
        <f>VLOOKUP(H4923,AE$2:$AJ$12,6,TRUE)</f>
        <v>0</v>
      </c>
      <c r="N4923">
        <f>VLOOKUP(I4923,AF$2:$AJ$12,5,TRUE)</f>
        <v>8</v>
      </c>
      <c r="O4923">
        <f>VLOOKUP(J4923,AG$2:$AJ$12,4,TRUE)</f>
        <v>7</v>
      </c>
      <c r="P4923">
        <f>VLOOKUP(K4923,AH$2:$AJ$12,3,TRUE)</f>
        <v>7</v>
      </c>
      <c r="Q4923">
        <f>VLOOKUP(L4923,AI$2:$AJ$12,2,TRUE)</f>
        <v>8</v>
      </c>
      <c r="T4923" t="str">
        <f t="shared" si="461"/>
        <v>Crimepoint.create(latitude:37.766, longitude:-122.468, drugdrink:0, misdemean:8, theft:7, violent:7, total:8, drugdrinkct:0, misdemeanct:15, theftct:6, violentct:2, totalct:23)</v>
      </c>
      <c r="U4923" t="str">
        <f t="shared" si="462"/>
        <v>{location: new google.maps.LatLng(37.766, -122.468), weight: 0},</v>
      </c>
      <c r="V4923" t="str">
        <f t="shared" si="457"/>
        <v>{location: new google.maps.LatLng(37.766, -122.468), weight: 3},</v>
      </c>
      <c r="W4923" t="str">
        <f t="shared" si="458"/>
        <v>{location: new google.maps.LatLng(37.766, -122.468), weight: 1},</v>
      </c>
      <c r="X4923" t="str">
        <f t="shared" si="459"/>
        <v>{location: new google.maps.LatLng(37.766, -122.468), weight: 1},</v>
      </c>
      <c r="Y4923" t="str">
        <f t="shared" si="460"/>
        <v>{location: new google.maps.LatLng(37.766, -122.468), weight: 2},</v>
      </c>
    </row>
    <row r="4924" spans="1:25" x14ac:dyDescent="0.2">
      <c r="A4924">
        <v>37.765999999999998</v>
      </c>
      <c r="B4924">
        <v>-122.467</v>
      </c>
      <c r="C4924">
        <v>1</v>
      </c>
      <c r="D4924">
        <v>2</v>
      </c>
      <c r="E4924">
        <v>5</v>
      </c>
      <c r="F4924">
        <v>1</v>
      </c>
      <c r="G4924">
        <v>3</v>
      </c>
      <c r="H4924">
        <v>1</v>
      </c>
      <c r="I4924">
        <v>7</v>
      </c>
      <c r="J4924">
        <v>35</v>
      </c>
      <c r="K4924">
        <v>1</v>
      </c>
      <c r="L4924">
        <v>44</v>
      </c>
      <c r="M4924">
        <f>VLOOKUP(H4924,AE$2:$AJ$12,6,TRUE)</f>
        <v>8</v>
      </c>
      <c r="N4924">
        <f>VLOOKUP(I4924,AF$2:$AJ$12,5,TRUE)</f>
        <v>7</v>
      </c>
      <c r="O4924">
        <f>VLOOKUP(J4924,AG$2:$AJ$12,4,TRUE)</f>
        <v>9</v>
      </c>
      <c r="P4924">
        <f>VLOOKUP(K4924,AH$2:$AJ$12,3,TRUE)</f>
        <v>7</v>
      </c>
      <c r="Q4924">
        <f>VLOOKUP(L4924,AI$2:$AJ$12,2,TRUE)</f>
        <v>9</v>
      </c>
      <c r="T4924" t="str">
        <f t="shared" si="461"/>
        <v>Crimepoint.create(latitude:37.766, longitude:-122.467, drugdrink:8, misdemean:7, theft:9, violent:7, total:9, drugdrinkct:1, misdemeanct:7, theftct:35, violentct:1, totalct:44)</v>
      </c>
      <c r="U4924" t="str">
        <f t="shared" si="462"/>
        <v>{location: new google.maps.LatLng(37.766, -122.467), weight: 1},</v>
      </c>
      <c r="V4924" t="str">
        <f t="shared" si="457"/>
        <v>{location: new google.maps.LatLng(37.766, -122.467), weight: 2},</v>
      </c>
      <c r="W4924" t="str">
        <f t="shared" si="458"/>
        <v>{location: new google.maps.LatLng(37.766, -122.467), weight: 5},</v>
      </c>
      <c r="X4924" t="str">
        <f t="shared" si="459"/>
        <v>{location: new google.maps.LatLng(37.766, -122.467), weight: 1},</v>
      </c>
      <c r="Y4924" t="str">
        <f t="shared" si="460"/>
        <v>{location: new google.maps.LatLng(37.766, -122.467), weight: 3},</v>
      </c>
    </row>
    <row r="4925" spans="1:25" x14ac:dyDescent="0.2">
      <c r="A4925">
        <v>37.765999999999998</v>
      </c>
      <c r="B4925">
        <v>-122.46599999999999</v>
      </c>
      <c r="C4925">
        <v>0</v>
      </c>
      <c r="D4925">
        <v>5</v>
      </c>
      <c r="E4925">
        <v>4</v>
      </c>
      <c r="F4925">
        <v>0</v>
      </c>
      <c r="G4925">
        <v>4</v>
      </c>
      <c r="H4925">
        <v>0</v>
      </c>
      <c r="I4925">
        <v>23</v>
      </c>
      <c r="J4925">
        <v>26</v>
      </c>
      <c r="K4925">
        <v>0</v>
      </c>
      <c r="L4925">
        <v>49</v>
      </c>
      <c r="M4925">
        <f>VLOOKUP(H4925,AE$2:$AJ$12,6,TRUE)</f>
        <v>0</v>
      </c>
      <c r="N4925">
        <f>VLOOKUP(I4925,AF$2:$AJ$12,5,TRUE)</f>
        <v>9</v>
      </c>
      <c r="O4925">
        <f>VLOOKUP(J4925,AG$2:$AJ$12,4,TRUE)</f>
        <v>9</v>
      </c>
      <c r="P4925">
        <f>VLOOKUP(K4925,AH$2:$AJ$12,3,TRUE)</f>
        <v>0</v>
      </c>
      <c r="Q4925">
        <f>VLOOKUP(L4925,AI$2:$AJ$12,2,TRUE)</f>
        <v>9</v>
      </c>
      <c r="T4925" t="str">
        <f t="shared" si="461"/>
        <v>Crimepoint.create(latitude:37.766, longitude:-122.466, drugdrink:0, misdemean:9, theft:9, violent:0, total:9, drugdrinkct:0, misdemeanct:23, theftct:26, violentct:0, totalct:49)</v>
      </c>
      <c r="U4925" t="str">
        <f t="shared" si="462"/>
        <v>{location: new google.maps.LatLng(37.766, -122.466), weight: 0},</v>
      </c>
      <c r="V4925" t="str">
        <f t="shared" si="457"/>
        <v>{location: new google.maps.LatLng(37.766, -122.466), weight: 5},</v>
      </c>
      <c r="W4925" t="str">
        <f t="shared" si="458"/>
        <v>{location: new google.maps.LatLng(37.766, -122.466), weight: 4},</v>
      </c>
      <c r="X4925" t="str">
        <f t="shared" si="459"/>
        <v>{location: new google.maps.LatLng(37.766, -122.466), weight: 0},</v>
      </c>
      <c r="Y4925" t="str">
        <f t="shared" si="460"/>
        <v>{location: new google.maps.LatLng(37.766, -122.466), weight: 4},</v>
      </c>
    </row>
    <row r="4926" spans="1:25" x14ac:dyDescent="0.2">
      <c r="A4926">
        <v>37.765999999999998</v>
      </c>
      <c r="B4926">
        <v>-122.465</v>
      </c>
      <c r="C4926">
        <v>1</v>
      </c>
      <c r="D4926">
        <v>4</v>
      </c>
      <c r="E4926">
        <v>3</v>
      </c>
      <c r="F4926">
        <v>1</v>
      </c>
      <c r="G4926">
        <v>3</v>
      </c>
      <c r="H4926">
        <v>1</v>
      </c>
      <c r="I4926">
        <v>20</v>
      </c>
      <c r="J4926">
        <v>19</v>
      </c>
      <c r="K4926">
        <v>2</v>
      </c>
      <c r="L4926">
        <v>42</v>
      </c>
      <c r="M4926">
        <f>VLOOKUP(H4926,AE$2:$AJ$12,6,TRUE)</f>
        <v>8</v>
      </c>
      <c r="N4926">
        <f>VLOOKUP(I4926,AF$2:$AJ$12,5,TRUE)</f>
        <v>9</v>
      </c>
      <c r="O4926">
        <f>VLOOKUP(J4926,AG$2:$AJ$12,4,TRUE)</f>
        <v>9</v>
      </c>
      <c r="P4926">
        <f>VLOOKUP(K4926,AH$2:$AJ$12,3,TRUE)</f>
        <v>7</v>
      </c>
      <c r="Q4926">
        <f>VLOOKUP(L4926,AI$2:$AJ$12,2,TRUE)</f>
        <v>9</v>
      </c>
      <c r="T4926" t="str">
        <f t="shared" si="461"/>
        <v>Crimepoint.create(latitude:37.766, longitude:-122.465, drugdrink:8, misdemean:9, theft:9, violent:7, total:9, drugdrinkct:1, misdemeanct:20, theftct:19, violentct:2, totalct:42)</v>
      </c>
      <c r="U4926" t="str">
        <f t="shared" si="462"/>
        <v>{location: new google.maps.LatLng(37.766, -122.465), weight: 1},</v>
      </c>
      <c r="V4926" t="str">
        <f t="shared" si="457"/>
        <v>{location: new google.maps.LatLng(37.766, -122.465), weight: 4},</v>
      </c>
      <c r="W4926" t="str">
        <f t="shared" si="458"/>
        <v>{location: new google.maps.LatLng(37.766, -122.465), weight: 3},</v>
      </c>
      <c r="X4926" t="str">
        <f t="shared" si="459"/>
        <v>{location: new google.maps.LatLng(37.766, -122.465), weight: 1},</v>
      </c>
      <c r="Y4926" t="str">
        <f t="shared" si="460"/>
        <v>{location: new google.maps.LatLng(37.766, -122.465), weight: 3},</v>
      </c>
    </row>
    <row r="4927" spans="1:25" x14ac:dyDescent="0.2">
      <c r="A4927">
        <v>37.765999999999998</v>
      </c>
      <c r="B4927">
        <v>-122.464</v>
      </c>
      <c r="C4927">
        <v>1</v>
      </c>
      <c r="D4927">
        <v>2</v>
      </c>
      <c r="E4927">
        <v>3</v>
      </c>
      <c r="F4927">
        <v>1</v>
      </c>
      <c r="G4927">
        <v>3</v>
      </c>
      <c r="H4927">
        <v>2</v>
      </c>
      <c r="I4927">
        <v>10</v>
      </c>
      <c r="J4927">
        <v>18</v>
      </c>
      <c r="K4927">
        <v>2</v>
      </c>
      <c r="L4927">
        <v>32</v>
      </c>
      <c r="M4927">
        <f>VLOOKUP(H4927,AE$2:$AJ$12,6,TRUE)</f>
        <v>9</v>
      </c>
      <c r="N4927">
        <f>VLOOKUP(I4927,AF$2:$AJ$12,5,TRUE)</f>
        <v>8</v>
      </c>
      <c r="O4927">
        <f>VLOOKUP(J4927,AG$2:$AJ$12,4,TRUE)</f>
        <v>9</v>
      </c>
      <c r="P4927">
        <f>VLOOKUP(K4927,AH$2:$AJ$12,3,TRUE)</f>
        <v>7</v>
      </c>
      <c r="Q4927">
        <f>VLOOKUP(L4927,AI$2:$AJ$12,2,TRUE)</f>
        <v>8</v>
      </c>
      <c r="T4927" t="str">
        <f t="shared" si="461"/>
        <v>Crimepoint.create(latitude:37.766, longitude:-122.464, drugdrink:9, misdemean:8, theft:9, violent:7, total:8, drugdrinkct:2, misdemeanct:10, theftct:18, violentct:2, totalct:32)</v>
      </c>
      <c r="U4927" t="str">
        <f t="shared" si="462"/>
        <v>{location: new google.maps.LatLng(37.766, -122.464), weight: 1},</v>
      </c>
      <c r="V4927" t="str">
        <f t="shared" si="457"/>
        <v>{location: new google.maps.LatLng(37.766, -122.464), weight: 2},</v>
      </c>
      <c r="W4927" t="str">
        <f t="shared" si="458"/>
        <v>{location: new google.maps.LatLng(37.766, -122.464), weight: 3},</v>
      </c>
      <c r="X4927" t="str">
        <f t="shared" si="459"/>
        <v>{location: new google.maps.LatLng(37.766, -122.464), weight: 1},</v>
      </c>
      <c r="Y4927" t="str">
        <f t="shared" si="460"/>
        <v>{location: new google.maps.LatLng(37.766, -122.464), weight: 3},</v>
      </c>
    </row>
    <row r="4928" spans="1:25" x14ac:dyDescent="0.2">
      <c r="A4928">
        <v>37.765999999999998</v>
      </c>
      <c r="B4928">
        <v>-122.46299999999999</v>
      </c>
      <c r="C4928">
        <v>0</v>
      </c>
      <c r="D4928">
        <v>1</v>
      </c>
      <c r="E4928">
        <v>1</v>
      </c>
      <c r="F4928">
        <v>0</v>
      </c>
      <c r="G4928">
        <v>1</v>
      </c>
      <c r="H4928">
        <v>0</v>
      </c>
      <c r="I4928">
        <v>6</v>
      </c>
      <c r="J4928">
        <v>6</v>
      </c>
      <c r="K4928">
        <v>0</v>
      </c>
      <c r="L4928">
        <v>12</v>
      </c>
      <c r="M4928">
        <f>VLOOKUP(H4928,AE$2:$AJ$12,6,TRUE)</f>
        <v>0</v>
      </c>
      <c r="N4928">
        <f>VLOOKUP(I4928,AF$2:$AJ$12,5,TRUE)</f>
        <v>7</v>
      </c>
      <c r="O4928">
        <f>VLOOKUP(J4928,AG$2:$AJ$12,4,TRUE)</f>
        <v>7</v>
      </c>
      <c r="P4928">
        <f>VLOOKUP(K4928,AH$2:$AJ$12,3,TRUE)</f>
        <v>0</v>
      </c>
      <c r="Q4928">
        <f>VLOOKUP(L4928,AI$2:$AJ$12,2,TRUE)</f>
        <v>6</v>
      </c>
      <c r="T4928" t="str">
        <f t="shared" si="461"/>
        <v>Crimepoint.create(latitude:37.766, longitude:-122.463, drugdrink:0, misdemean:7, theft:7, violent:0, total:6, drugdrinkct:0, misdemeanct:6, theftct:6, violentct:0, totalct:12)</v>
      </c>
      <c r="U4928" t="str">
        <f t="shared" si="462"/>
        <v>{location: new google.maps.LatLng(37.766, -122.463), weight: 0},</v>
      </c>
      <c r="V4928" t="str">
        <f t="shared" si="457"/>
        <v>{location: new google.maps.LatLng(37.766, -122.463), weight: 1},</v>
      </c>
      <c r="W4928" t="str">
        <f t="shared" si="458"/>
        <v>{location: new google.maps.LatLng(37.766, -122.463), weight: 1},</v>
      </c>
      <c r="X4928" t="str">
        <f t="shared" si="459"/>
        <v>{location: new google.maps.LatLng(37.766, -122.463), weight: 0},</v>
      </c>
      <c r="Y4928" t="str">
        <f t="shared" si="460"/>
        <v>{location: new google.maps.LatLng(37.766, -122.463), weight: 1},</v>
      </c>
    </row>
    <row r="4929" spans="1:25" x14ac:dyDescent="0.2">
      <c r="A4929">
        <v>37.765999999999998</v>
      </c>
      <c r="B4929">
        <v>-122.462</v>
      </c>
      <c r="C4929">
        <v>0</v>
      </c>
      <c r="D4929">
        <v>2</v>
      </c>
      <c r="E4929">
        <v>1</v>
      </c>
      <c r="F4929">
        <v>3</v>
      </c>
      <c r="G4929">
        <v>2</v>
      </c>
      <c r="H4929">
        <v>0</v>
      </c>
      <c r="I4929">
        <v>9</v>
      </c>
      <c r="J4929">
        <v>6</v>
      </c>
      <c r="K4929">
        <v>4</v>
      </c>
      <c r="L4929">
        <v>19</v>
      </c>
      <c r="M4929">
        <f>VLOOKUP(H4929,AE$2:$AJ$12,6,TRUE)</f>
        <v>0</v>
      </c>
      <c r="N4929">
        <f>VLOOKUP(I4929,AF$2:$AJ$12,5,TRUE)</f>
        <v>7</v>
      </c>
      <c r="O4929">
        <f>VLOOKUP(J4929,AG$2:$AJ$12,4,TRUE)</f>
        <v>7</v>
      </c>
      <c r="P4929">
        <f>VLOOKUP(K4929,AH$2:$AJ$12,3,TRUE)</f>
        <v>8</v>
      </c>
      <c r="Q4929">
        <f>VLOOKUP(L4929,AI$2:$AJ$12,2,TRUE)</f>
        <v>7</v>
      </c>
      <c r="T4929" t="str">
        <f t="shared" si="461"/>
        <v>Crimepoint.create(latitude:37.766, longitude:-122.462, drugdrink:0, misdemean:7, theft:7, violent:8, total:7, drugdrinkct:0, misdemeanct:9, theftct:6, violentct:4, totalct:19)</v>
      </c>
      <c r="U4929" t="str">
        <f t="shared" si="462"/>
        <v>{location: new google.maps.LatLng(37.766, -122.462), weight: 0},</v>
      </c>
      <c r="V4929" t="str">
        <f t="shared" si="457"/>
        <v>{location: new google.maps.LatLng(37.766, -122.462), weight: 2},</v>
      </c>
      <c r="W4929" t="str">
        <f t="shared" si="458"/>
        <v>{location: new google.maps.LatLng(37.766, -122.462), weight: 1},</v>
      </c>
      <c r="X4929" t="str">
        <f t="shared" si="459"/>
        <v>{location: new google.maps.LatLng(37.766, -122.462), weight: 3},</v>
      </c>
      <c r="Y4929" t="str">
        <f t="shared" si="460"/>
        <v>{location: new google.maps.LatLng(37.766, -122.462), weight: 2},</v>
      </c>
    </row>
    <row r="4930" spans="1:25" x14ac:dyDescent="0.2">
      <c r="A4930">
        <v>37.765999999999998</v>
      </c>
      <c r="B4930">
        <v>-122.461</v>
      </c>
      <c r="C4930">
        <v>1</v>
      </c>
      <c r="D4930">
        <v>1</v>
      </c>
      <c r="E4930">
        <v>0</v>
      </c>
      <c r="F4930">
        <v>0</v>
      </c>
      <c r="G4930">
        <v>1</v>
      </c>
      <c r="H4930">
        <v>2</v>
      </c>
      <c r="I4930">
        <v>5</v>
      </c>
      <c r="J4930">
        <v>1</v>
      </c>
      <c r="K4930">
        <v>0</v>
      </c>
      <c r="L4930">
        <v>8</v>
      </c>
      <c r="M4930">
        <f>VLOOKUP(H4930,AE$2:$AJ$12,6,TRUE)</f>
        <v>9</v>
      </c>
      <c r="N4930">
        <f>VLOOKUP(I4930,AF$2:$AJ$12,5,TRUE)</f>
        <v>6</v>
      </c>
      <c r="O4930">
        <f>VLOOKUP(J4930,AG$2:$AJ$12,4,TRUE)</f>
        <v>3</v>
      </c>
      <c r="P4930">
        <f>VLOOKUP(K4930,AH$2:$AJ$12,3,TRUE)</f>
        <v>0</v>
      </c>
      <c r="Q4930">
        <f>VLOOKUP(L4930,AI$2:$AJ$12,2,TRUE)</f>
        <v>5</v>
      </c>
      <c r="T4930" t="str">
        <f t="shared" si="461"/>
        <v>Crimepoint.create(latitude:37.766, longitude:-122.461, drugdrink:9, misdemean:6, theft:3, violent:0, total:5, drugdrinkct:2, misdemeanct:5, theftct:1, violentct:0, totalct:8)</v>
      </c>
      <c r="U4930" t="str">
        <f t="shared" si="462"/>
        <v>{location: new google.maps.LatLng(37.766, -122.461), weight: 1},</v>
      </c>
      <c r="V4930" t="str">
        <f t="shared" si="457"/>
        <v>{location: new google.maps.LatLng(37.766, -122.461), weight: 1},</v>
      </c>
      <c r="W4930" t="str">
        <f t="shared" si="458"/>
        <v>{location: new google.maps.LatLng(37.766, -122.461), weight: 0},</v>
      </c>
      <c r="X4930" t="str">
        <f t="shared" si="459"/>
        <v>{location: new google.maps.LatLng(37.766, -122.461), weight: 0},</v>
      </c>
      <c r="Y4930" t="str">
        <f t="shared" si="460"/>
        <v>{location: new google.maps.LatLng(37.766, -122.461), weight: 1},</v>
      </c>
    </row>
    <row r="4931" spans="1:25" x14ac:dyDescent="0.2">
      <c r="A4931">
        <v>37.765999999999998</v>
      </c>
      <c r="B4931">
        <v>-122.46</v>
      </c>
      <c r="C4931">
        <v>0</v>
      </c>
      <c r="D4931">
        <v>1</v>
      </c>
      <c r="E4931">
        <v>0</v>
      </c>
      <c r="F4931">
        <v>0</v>
      </c>
      <c r="G4931">
        <v>1</v>
      </c>
      <c r="H4931">
        <v>0</v>
      </c>
      <c r="I4931">
        <v>5</v>
      </c>
      <c r="J4931">
        <v>3</v>
      </c>
      <c r="K4931">
        <v>0</v>
      </c>
      <c r="L4931">
        <v>8</v>
      </c>
      <c r="M4931">
        <f>VLOOKUP(H4931,AE$2:$AJ$12,6,TRUE)</f>
        <v>0</v>
      </c>
      <c r="N4931">
        <f>VLOOKUP(I4931,AF$2:$AJ$12,5,TRUE)</f>
        <v>6</v>
      </c>
      <c r="O4931">
        <f>VLOOKUP(J4931,AG$2:$AJ$12,4,TRUE)</f>
        <v>5</v>
      </c>
      <c r="P4931">
        <f>VLOOKUP(K4931,AH$2:$AJ$12,3,TRUE)</f>
        <v>0</v>
      </c>
      <c r="Q4931">
        <f>VLOOKUP(L4931,AI$2:$AJ$12,2,TRUE)</f>
        <v>5</v>
      </c>
      <c r="T4931" t="str">
        <f t="shared" si="461"/>
        <v>Crimepoint.create(latitude:37.766, longitude:-122.46, drugdrink:0, misdemean:6, theft:5, violent:0, total:5, drugdrinkct:0, misdemeanct:5, theftct:3, violentct:0, totalct:8)</v>
      </c>
      <c r="U4931" t="str">
        <f t="shared" si="462"/>
        <v>{location: new google.maps.LatLng(37.766, -122.46), weight: 0},</v>
      </c>
      <c r="V4931" t="str">
        <f t="shared" ref="V4931:V4994" si="463">$Z$2&amp;$A4931&amp;$AA$2&amp;$B4931&amp;$AB$2&amp;D4931&amp;$AC$2</f>
        <v>{location: new google.maps.LatLng(37.766, -122.46), weight: 1},</v>
      </c>
      <c r="W4931" t="str">
        <f t="shared" ref="W4931:W4994" si="464">$Z$2&amp;$A4931&amp;$AA$2&amp;$B4931&amp;$AB$2&amp;E4931&amp;$AC$2</f>
        <v>{location: new google.maps.LatLng(37.766, -122.46), weight: 0},</v>
      </c>
      <c r="X4931" t="str">
        <f t="shared" ref="X4931:X4994" si="465">$Z$2&amp;$A4931&amp;$AA$2&amp;$B4931&amp;$AB$2&amp;F4931&amp;$AC$2</f>
        <v>{location: new google.maps.LatLng(37.766, -122.46), weight: 0},</v>
      </c>
      <c r="Y4931" t="str">
        <f t="shared" ref="Y4931:Y4994" si="466">$Z$2&amp;$A4931&amp;$AA$2&amp;$B4931&amp;$AB$2&amp;G4931&amp;$AC$2</f>
        <v>{location: new google.maps.LatLng(37.766, -122.46), weight: 1},</v>
      </c>
    </row>
    <row r="4932" spans="1:25" x14ac:dyDescent="0.2">
      <c r="A4932">
        <v>37.765999999999998</v>
      </c>
      <c r="B4932">
        <v>-122.459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2</v>
      </c>
      <c r="J4932">
        <v>3</v>
      </c>
      <c r="K4932">
        <v>1</v>
      </c>
      <c r="L4932">
        <v>6</v>
      </c>
      <c r="M4932">
        <f>VLOOKUP(H4932,AE$2:$AJ$12,6,TRUE)</f>
        <v>0</v>
      </c>
      <c r="N4932">
        <f>VLOOKUP(I4932,AF$2:$AJ$12,5,TRUE)</f>
        <v>4</v>
      </c>
      <c r="O4932">
        <f>VLOOKUP(J4932,AG$2:$AJ$12,4,TRUE)</f>
        <v>5</v>
      </c>
      <c r="P4932">
        <f>VLOOKUP(K4932,AH$2:$AJ$12,3,TRUE)</f>
        <v>7</v>
      </c>
      <c r="Q4932">
        <f>VLOOKUP(L4932,AI$2:$AJ$12,2,TRUE)</f>
        <v>4</v>
      </c>
      <c r="T4932" t="str">
        <f t="shared" ref="T4932:T4995" si="467">"Crimepoint.create("&amp;A$2&amp;":"&amp;A4932&amp;", "&amp;B$2&amp;":"&amp;B4932&amp;", "&amp;C$2&amp;":"&amp;M4932&amp;", "&amp;D$2&amp;":"&amp;N4932&amp;", "&amp;E$2&amp;":"&amp;O4932&amp;", "&amp;F$2&amp;":"&amp;P4932&amp;", "&amp;G$2&amp;":"&amp;Q4932&amp;", "&amp;H$2&amp;":"&amp;H4932&amp;", "&amp;I$2&amp;":"&amp;I4932&amp;", "&amp;J$2&amp;":"&amp;J4932&amp;", "&amp;K$2&amp;":"&amp;K4932&amp;", "&amp;L$2&amp;":"&amp;L4932&amp;")"</f>
        <v>Crimepoint.create(latitude:37.766, longitude:-122.459, drugdrink:0, misdemean:4, theft:5, violent:7, total:4, drugdrinkct:0, misdemeanct:2, theftct:3, violentct:1, totalct:6)</v>
      </c>
      <c r="U4932" t="str">
        <f t="shared" ref="U4932:U4995" si="468">$Z$2&amp;$A4932&amp;$AA$2&amp;$B4932&amp;$AB$2&amp;C4932&amp;$AC$2</f>
        <v>{location: new google.maps.LatLng(37.766, -122.459), weight: 0},</v>
      </c>
      <c r="V4932" t="str">
        <f t="shared" si="463"/>
        <v>{location: new google.maps.LatLng(37.766, -122.459), weight: 0},</v>
      </c>
      <c r="W4932" t="str">
        <f t="shared" si="464"/>
        <v>{location: new google.maps.LatLng(37.766, -122.459), weight: 0},</v>
      </c>
      <c r="X4932" t="str">
        <f t="shared" si="465"/>
        <v>{location: new google.maps.LatLng(37.766, -122.459), weight: 1},</v>
      </c>
      <c r="Y4932" t="str">
        <f t="shared" si="466"/>
        <v>{location: new google.maps.LatLng(37.766, -122.459), weight: 0},</v>
      </c>
    </row>
    <row r="4933" spans="1:25" x14ac:dyDescent="0.2">
      <c r="A4933">
        <v>37.765999999999998</v>
      </c>
      <c r="B4933">
        <v>-122.458</v>
      </c>
      <c r="C4933">
        <v>0</v>
      </c>
      <c r="D4933">
        <v>2</v>
      </c>
      <c r="E4933">
        <v>1</v>
      </c>
      <c r="F4933">
        <v>0</v>
      </c>
      <c r="G4933">
        <v>1</v>
      </c>
      <c r="H4933">
        <v>0</v>
      </c>
      <c r="I4933">
        <v>8</v>
      </c>
      <c r="J4933">
        <v>4</v>
      </c>
      <c r="K4933">
        <v>0</v>
      </c>
      <c r="L4933">
        <v>12</v>
      </c>
      <c r="M4933">
        <f>VLOOKUP(H4933,AE$2:$AJ$12,6,TRUE)</f>
        <v>0</v>
      </c>
      <c r="N4933">
        <f>VLOOKUP(I4933,AF$2:$AJ$12,5,TRUE)</f>
        <v>7</v>
      </c>
      <c r="O4933">
        <f>VLOOKUP(J4933,AG$2:$AJ$12,4,TRUE)</f>
        <v>6</v>
      </c>
      <c r="P4933">
        <f>VLOOKUP(K4933,AH$2:$AJ$12,3,TRUE)</f>
        <v>0</v>
      </c>
      <c r="Q4933">
        <f>VLOOKUP(L4933,AI$2:$AJ$12,2,TRUE)</f>
        <v>6</v>
      </c>
      <c r="T4933" t="str">
        <f t="shared" si="467"/>
        <v>Crimepoint.create(latitude:37.766, longitude:-122.458, drugdrink:0, misdemean:7, theft:6, violent:0, total:6, drugdrinkct:0, misdemeanct:8, theftct:4, violentct:0, totalct:12)</v>
      </c>
      <c r="U4933" t="str">
        <f t="shared" si="468"/>
        <v>{location: new google.maps.LatLng(37.766, -122.458), weight: 0},</v>
      </c>
      <c r="V4933" t="str">
        <f t="shared" si="463"/>
        <v>{location: new google.maps.LatLng(37.766, -122.458), weight: 2},</v>
      </c>
      <c r="W4933" t="str">
        <f t="shared" si="464"/>
        <v>{location: new google.maps.LatLng(37.766, -122.458), weight: 1},</v>
      </c>
      <c r="X4933" t="str">
        <f t="shared" si="465"/>
        <v>{location: new google.maps.LatLng(37.766, -122.458), weight: 0},</v>
      </c>
      <c r="Y4933" t="str">
        <f t="shared" si="466"/>
        <v>{location: new google.maps.LatLng(37.766, -122.458), weight: 1},</v>
      </c>
    </row>
    <row r="4934" spans="1:25" x14ac:dyDescent="0.2">
      <c r="A4934">
        <v>37.765999999999998</v>
      </c>
      <c r="B4934">
        <v>-122.456</v>
      </c>
      <c r="C4934">
        <v>1</v>
      </c>
      <c r="D4934">
        <v>2</v>
      </c>
      <c r="E4934">
        <v>0</v>
      </c>
      <c r="F4934">
        <v>0</v>
      </c>
      <c r="G4934">
        <v>1</v>
      </c>
      <c r="H4934">
        <v>1</v>
      </c>
      <c r="I4934">
        <v>8</v>
      </c>
      <c r="J4934">
        <v>2</v>
      </c>
      <c r="K4934">
        <v>0</v>
      </c>
      <c r="L4934">
        <v>11</v>
      </c>
      <c r="M4934">
        <f>VLOOKUP(H4934,AE$2:$AJ$12,6,TRUE)</f>
        <v>8</v>
      </c>
      <c r="N4934">
        <f>VLOOKUP(I4934,AF$2:$AJ$12,5,TRUE)</f>
        <v>7</v>
      </c>
      <c r="O4934">
        <f>VLOOKUP(J4934,AG$2:$AJ$12,4,TRUE)</f>
        <v>4</v>
      </c>
      <c r="P4934">
        <f>VLOOKUP(K4934,AH$2:$AJ$12,3,TRUE)</f>
        <v>0</v>
      </c>
      <c r="Q4934">
        <f>VLOOKUP(L4934,AI$2:$AJ$12,2,TRUE)</f>
        <v>6</v>
      </c>
      <c r="T4934" t="str">
        <f t="shared" si="467"/>
        <v>Crimepoint.create(latitude:37.766, longitude:-122.456, drugdrink:8, misdemean:7, theft:4, violent:0, total:6, drugdrinkct:1, misdemeanct:8, theftct:2, violentct:0, totalct:11)</v>
      </c>
      <c r="U4934" t="str">
        <f t="shared" si="468"/>
        <v>{location: new google.maps.LatLng(37.766, -122.456), weight: 1},</v>
      </c>
      <c r="V4934" t="str">
        <f t="shared" si="463"/>
        <v>{location: new google.maps.LatLng(37.766, -122.456), weight: 2},</v>
      </c>
      <c r="W4934" t="str">
        <f t="shared" si="464"/>
        <v>{location: new google.maps.LatLng(37.766, -122.456), weight: 0},</v>
      </c>
      <c r="X4934" t="str">
        <f t="shared" si="465"/>
        <v>{location: new google.maps.LatLng(37.766, -122.456), weight: 0},</v>
      </c>
      <c r="Y4934" t="str">
        <f t="shared" si="466"/>
        <v>{location: new google.maps.LatLng(37.766, -122.456), weight: 1},</v>
      </c>
    </row>
    <row r="4935" spans="1:25" x14ac:dyDescent="0.2">
      <c r="A4935">
        <v>37.765999999999998</v>
      </c>
      <c r="B4935">
        <v>-122.455</v>
      </c>
      <c r="C4935">
        <v>0</v>
      </c>
      <c r="D4935">
        <v>3</v>
      </c>
      <c r="E4935">
        <v>0</v>
      </c>
      <c r="F4935">
        <v>0</v>
      </c>
      <c r="G4935">
        <v>1</v>
      </c>
      <c r="H4935">
        <v>0</v>
      </c>
      <c r="I4935">
        <v>12</v>
      </c>
      <c r="J4935">
        <v>2</v>
      </c>
      <c r="K4935">
        <v>0</v>
      </c>
      <c r="L4935">
        <v>14</v>
      </c>
      <c r="M4935">
        <f>VLOOKUP(H4935,AE$2:$AJ$12,6,TRUE)</f>
        <v>0</v>
      </c>
      <c r="N4935">
        <f>VLOOKUP(I4935,AF$2:$AJ$12,5,TRUE)</f>
        <v>8</v>
      </c>
      <c r="O4935">
        <f>VLOOKUP(J4935,AG$2:$AJ$12,4,TRUE)</f>
        <v>4</v>
      </c>
      <c r="P4935">
        <f>VLOOKUP(K4935,AH$2:$AJ$12,3,TRUE)</f>
        <v>0</v>
      </c>
      <c r="Q4935">
        <f>VLOOKUP(L4935,AI$2:$AJ$12,2,TRUE)</f>
        <v>7</v>
      </c>
      <c r="T4935" t="str">
        <f t="shared" si="467"/>
        <v>Crimepoint.create(latitude:37.766, longitude:-122.455, drugdrink:0, misdemean:8, theft:4, violent:0, total:7, drugdrinkct:0, misdemeanct:12, theftct:2, violentct:0, totalct:14)</v>
      </c>
      <c r="U4935" t="str">
        <f t="shared" si="468"/>
        <v>{location: new google.maps.LatLng(37.766, -122.455), weight: 0},</v>
      </c>
      <c r="V4935" t="str">
        <f t="shared" si="463"/>
        <v>{location: new google.maps.LatLng(37.766, -122.455), weight: 3},</v>
      </c>
      <c r="W4935" t="str">
        <f t="shared" si="464"/>
        <v>{location: new google.maps.LatLng(37.766, -122.455), weight: 0},</v>
      </c>
      <c r="X4935" t="str">
        <f t="shared" si="465"/>
        <v>{location: new google.maps.LatLng(37.766, -122.455), weight: 0},</v>
      </c>
      <c r="Y4935" t="str">
        <f t="shared" si="466"/>
        <v>{location: new google.maps.LatLng(37.766, -122.455), weight: 1},</v>
      </c>
    </row>
    <row r="4936" spans="1:25" x14ac:dyDescent="0.2">
      <c r="A4936">
        <v>37.765999999999998</v>
      </c>
      <c r="B4936">
        <v>-122.45399999999999</v>
      </c>
      <c r="C4936">
        <v>0</v>
      </c>
      <c r="D4936">
        <v>2</v>
      </c>
      <c r="E4936">
        <v>1</v>
      </c>
      <c r="F4936">
        <v>1</v>
      </c>
      <c r="G4936">
        <v>1</v>
      </c>
      <c r="H4936">
        <v>0</v>
      </c>
      <c r="I4936">
        <v>7</v>
      </c>
      <c r="J4936">
        <v>4</v>
      </c>
      <c r="K4936">
        <v>2</v>
      </c>
      <c r="L4936">
        <v>13</v>
      </c>
      <c r="M4936">
        <f>VLOOKUP(H4936,AE$2:$AJ$12,6,TRUE)</f>
        <v>0</v>
      </c>
      <c r="N4936">
        <f>VLOOKUP(I4936,AF$2:$AJ$12,5,TRUE)</f>
        <v>7</v>
      </c>
      <c r="O4936">
        <f>VLOOKUP(J4936,AG$2:$AJ$12,4,TRUE)</f>
        <v>6</v>
      </c>
      <c r="P4936">
        <f>VLOOKUP(K4936,AH$2:$AJ$12,3,TRUE)</f>
        <v>7</v>
      </c>
      <c r="Q4936">
        <f>VLOOKUP(L4936,AI$2:$AJ$12,2,TRUE)</f>
        <v>7</v>
      </c>
      <c r="T4936" t="str">
        <f t="shared" si="467"/>
        <v>Crimepoint.create(latitude:37.766, longitude:-122.454, drugdrink:0, misdemean:7, theft:6, violent:7, total:7, drugdrinkct:0, misdemeanct:7, theftct:4, violentct:2, totalct:13)</v>
      </c>
      <c r="U4936" t="str">
        <f t="shared" si="468"/>
        <v>{location: new google.maps.LatLng(37.766, -122.454), weight: 0},</v>
      </c>
      <c r="V4936" t="str">
        <f t="shared" si="463"/>
        <v>{location: new google.maps.LatLng(37.766, -122.454), weight: 2},</v>
      </c>
      <c r="W4936" t="str">
        <f t="shared" si="464"/>
        <v>{location: new google.maps.LatLng(37.766, -122.454), weight: 1},</v>
      </c>
      <c r="X4936" t="str">
        <f t="shared" si="465"/>
        <v>{location: new google.maps.LatLng(37.766, -122.454), weight: 1},</v>
      </c>
      <c r="Y4936" t="str">
        <f t="shared" si="466"/>
        <v>{location: new google.maps.LatLng(37.766, -122.454), weight: 1},</v>
      </c>
    </row>
    <row r="4937" spans="1:25" x14ac:dyDescent="0.2">
      <c r="A4937">
        <v>37.765999999999998</v>
      </c>
      <c r="B4937">
        <v>-122.453</v>
      </c>
      <c r="C4937">
        <v>0</v>
      </c>
      <c r="D4937">
        <v>2</v>
      </c>
      <c r="E4937">
        <v>1</v>
      </c>
      <c r="F4937">
        <v>3</v>
      </c>
      <c r="G4937">
        <v>2</v>
      </c>
      <c r="H4937">
        <v>0</v>
      </c>
      <c r="I4937">
        <v>11</v>
      </c>
      <c r="J4937">
        <v>8</v>
      </c>
      <c r="K4937">
        <v>4</v>
      </c>
      <c r="L4937">
        <v>23</v>
      </c>
      <c r="M4937">
        <f>VLOOKUP(H4937,AE$2:$AJ$12,6,TRUE)</f>
        <v>0</v>
      </c>
      <c r="N4937">
        <f>VLOOKUP(I4937,AF$2:$AJ$12,5,TRUE)</f>
        <v>8</v>
      </c>
      <c r="O4937">
        <f>VLOOKUP(J4937,AG$2:$AJ$12,4,TRUE)</f>
        <v>8</v>
      </c>
      <c r="P4937">
        <f>VLOOKUP(K4937,AH$2:$AJ$12,3,TRUE)</f>
        <v>8</v>
      </c>
      <c r="Q4937">
        <f>VLOOKUP(L4937,AI$2:$AJ$12,2,TRUE)</f>
        <v>8</v>
      </c>
      <c r="T4937" t="str">
        <f t="shared" si="467"/>
        <v>Crimepoint.create(latitude:37.766, longitude:-122.453, drugdrink:0, misdemean:8, theft:8, violent:8, total:8, drugdrinkct:0, misdemeanct:11, theftct:8, violentct:4, totalct:23)</v>
      </c>
      <c r="U4937" t="str">
        <f t="shared" si="468"/>
        <v>{location: new google.maps.LatLng(37.766, -122.453), weight: 0},</v>
      </c>
      <c r="V4937" t="str">
        <f t="shared" si="463"/>
        <v>{location: new google.maps.LatLng(37.766, -122.453), weight: 2},</v>
      </c>
      <c r="W4937" t="str">
        <f t="shared" si="464"/>
        <v>{location: new google.maps.LatLng(37.766, -122.453), weight: 1},</v>
      </c>
      <c r="X4937" t="str">
        <f t="shared" si="465"/>
        <v>{location: new google.maps.LatLng(37.766, -122.453), weight: 3},</v>
      </c>
      <c r="Y4937" t="str">
        <f t="shared" si="466"/>
        <v>{location: new google.maps.LatLng(37.766, -122.453), weight: 2},</v>
      </c>
    </row>
    <row r="4938" spans="1:25" x14ac:dyDescent="0.2">
      <c r="A4938">
        <v>37.765999999999998</v>
      </c>
      <c r="B4938">
        <v>-122.452</v>
      </c>
      <c r="C4938">
        <v>0</v>
      </c>
      <c r="D4938">
        <v>1</v>
      </c>
      <c r="E4938">
        <v>1</v>
      </c>
      <c r="F4938">
        <v>0</v>
      </c>
      <c r="G4938">
        <v>1</v>
      </c>
      <c r="H4938">
        <v>0</v>
      </c>
      <c r="I4938">
        <v>3</v>
      </c>
      <c r="J4938">
        <v>4</v>
      </c>
      <c r="K4938">
        <v>0</v>
      </c>
      <c r="L4938">
        <v>7</v>
      </c>
      <c r="M4938">
        <f>VLOOKUP(H4938,AE$2:$AJ$12,6,TRUE)</f>
        <v>0</v>
      </c>
      <c r="N4938">
        <f>VLOOKUP(I4938,AF$2:$AJ$12,5,TRUE)</f>
        <v>5</v>
      </c>
      <c r="O4938">
        <f>VLOOKUP(J4938,AG$2:$AJ$12,4,TRUE)</f>
        <v>6</v>
      </c>
      <c r="P4938">
        <f>VLOOKUP(K4938,AH$2:$AJ$12,3,TRUE)</f>
        <v>0</v>
      </c>
      <c r="Q4938">
        <f>VLOOKUP(L4938,AI$2:$AJ$12,2,TRUE)</f>
        <v>5</v>
      </c>
      <c r="T4938" t="str">
        <f t="shared" si="467"/>
        <v>Crimepoint.create(latitude:37.766, longitude:-122.452, drugdrink:0, misdemean:5, theft:6, violent:0, total:5, drugdrinkct:0, misdemeanct:3, theftct:4, violentct:0, totalct:7)</v>
      </c>
      <c r="U4938" t="str">
        <f t="shared" si="468"/>
        <v>{location: new google.maps.LatLng(37.766, -122.452), weight: 0},</v>
      </c>
      <c r="V4938" t="str">
        <f t="shared" si="463"/>
        <v>{location: new google.maps.LatLng(37.766, -122.452), weight: 1},</v>
      </c>
      <c r="W4938" t="str">
        <f t="shared" si="464"/>
        <v>{location: new google.maps.LatLng(37.766, -122.452), weight: 1},</v>
      </c>
      <c r="X4938" t="str">
        <f t="shared" si="465"/>
        <v>{location: new google.maps.LatLng(37.766, -122.452), weight: 0},</v>
      </c>
      <c r="Y4938" t="str">
        <f t="shared" si="466"/>
        <v>{location: new google.maps.LatLng(37.766, -122.452), weight: 1},</v>
      </c>
    </row>
    <row r="4939" spans="1:25" x14ac:dyDescent="0.2">
      <c r="A4939">
        <v>37.765999999999998</v>
      </c>
      <c r="B4939">
        <v>-122.45099999999999</v>
      </c>
      <c r="C4939">
        <v>0</v>
      </c>
      <c r="D4939">
        <v>1</v>
      </c>
      <c r="E4939">
        <v>0</v>
      </c>
      <c r="F4939">
        <v>1</v>
      </c>
      <c r="G4939">
        <v>1</v>
      </c>
      <c r="H4939">
        <v>0</v>
      </c>
      <c r="I4939">
        <v>4</v>
      </c>
      <c r="J4939">
        <v>3</v>
      </c>
      <c r="K4939">
        <v>2</v>
      </c>
      <c r="L4939">
        <v>9</v>
      </c>
      <c r="M4939">
        <f>VLOOKUP(H4939,AE$2:$AJ$12,6,TRUE)</f>
        <v>0</v>
      </c>
      <c r="N4939">
        <f>VLOOKUP(I4939,AF$2:$AJ$12,5,TRUE)</f>
        <v>6</v>
      </c>
      <c r="O4939">
        <f>VLOOKUP(J4939,AG$2:$AJ$12,4,TRUE)</f>
        <v>5</v>
      </c>
      <c r="P4939">
        <f>VLOOKUP(K4939,AH$2:$AJ$12,3,TRUE)</f>
        <v>7</v>
      </c>
      <c r="Q4939">
        <f>VLOOKUP(L4939,AI$2:$AJ$12,2,TRUE)</f>
        <v>5</v>
      </c>
      <c r="T4939" t="str">
        <f t="shared" si="467"/>
        <v>Crimepoint.create(latitude:37.766, longitude:-122.451, drugdrink:0, misdemean:6, theft:5, violent:7, total:5, drugdrinkct:0, misdemeanct:4, theftct:3, violentct:2, totalct:9)</v>
      </c>
      <c r="U4939" t="str">
        <f t="shared" si="468"/>
        <v>{location: new google.maps.LatLng(37.766, -122.451), weight: 0},</v>
      </c>
      <c r="V4939" t="str">
        <f t="shared" si="463"/>
        <v>{location: new google.maps.LatLng(37.766, -122.451), weight: 1},</v>
      </c>
      <c r="W4939" t="str">
        <f t="shared" si="464"/>
        <v>{location: new google.maps.LatLng(37.766, -122.451), weight: 0},</v>
      </c>
      <c r="X4939" t="str">
        <f t="shared" si="465"/>
        <v>{location: new google.maps.LatLng(37.766, -122.451), weight: 1},</v>
      </c>
      <c r="Y4939" t="str">
        <f t="shared" si="466"/>
        <v>{location: new google.maps.LatLng(37.766, -122.451), weight: 1},</v>
      </c>
    </row>
    <row r="4940" spans="1:25" x14ac:dyDescent="0.2">
      <c r="A4940">
        <v>37.765999999999998</v>
      </c>
      <c r="B4940">
        <v>-122.45</v>
      </c>
      <c r="C4940">
        <v>1</v>
      </c>
      <c r="D4940">
        <v>2</v>
      </c>
      <c r="E4940">
        <v>1</v>
      </c>
      <c r="F4940">
        <v>3</v>
      </c>
      <c r="G4940">
        <v>2</v>
      </c>
      <c r="H4940">
        <v>1</v>
      </c>
      <c r="I4940">
        <v>9</v>
      </c>
      <c r="J4940">
        <v>6</v>
      </c>
      <c r="K4940">
        <v>4</v>
      </c>
      <c r="L4940">
        <v>20</v>
      </c>
      <c r="M4940">
        <f>VLOOKUP(H4940,AE$2:$AJ$12,6,TRUE)</f>
        <v>8</v>
      </c>
      <c r="N4940">
        <f>VLOOKUP(I4940,AF$2:$AJ$12,5,TRUE)</f>
        <v>7</v>
      </c>
      <c r="O4940">
        <f>VLOOKUP(J4940,AG$2:$AJ$12,4,TRUE)</f>
        <v>7</v>
      </c>
      <c r="P4940">
        <f>VLOOKUP(K4940,AH$2:$AJ$12,3,TRUE)</f>
        <v>8</v>
      </c>
      <c r="Q4940">
        <f>VLOOKUP(L4940,AI$2:$AJ$12,2,TRUE)</f>
        <v>7</v>
      </c>
      <c r="T4940" t="str">
        <f t="shared" si="467"/>
        <v>Crimepoint.create(latitude:37.766, longitude:-122.45, drugdrink:8, misdemean:7, theft:7, violent:8, total:7, drugdrinkct:1, misdemeanct:9, theftct:6, violentct:4, totalct:20)</v>
      </c>
      <c r="U4940" t="str">
        <f t="shared" si="468"/>
        <v>{location: new google.maps.LatLng(37.766, -122.45), weight: 1},</v>
      </c>
      <c r="V4940" t="str">
        <f t="shared" si="463"/>
        <v>{location: new google.maps.LatLng(37.766, -122.45), weight: 2},</v>
      </c>
      <c r="W4940" t="str">
        <f t="shared" si="464"/>
        <v>{location: new google.maps.LatLng(37.766, -122.45), weight: 1},</v>
      </c>
      <c r="X4940" t="str">
        <f t="shared" si="465"/>
        <v>{location: new google.maps.LatLng(37.766, -122.45), weight: 3},</v>
      </c>
      <c r="Y4940" t="str">
        <f t="shared" si="466"/>
        <v>{location: new google.maps.LatLng(37.766, -122.45), weight: 2},</v>
      </c>
    </row>
    <row r="4941" spans="1:25" x14ac:dyDescent="0.2">
      <c r="A4941">
        <v>37.765999999999998</v>
      </c>
      <c r="B4941">
        <v>-122.449</v>
      </c>
      <c r="C4941">
        <v>0</v>
      </c>
      <c r="D4941">
        <v>2</v>
      </c>
      <c r="E4941">
        <v>1</v>
      </c>
      <c r="F4941">
        <v>1</v>
      </c>
      <c r="G4941">
        <v>1</v>
      </c>
      <c r="H4941">
        <v>0</v>
      </c>
      <c r="I4941">
        <v>7</v>
      </c>
      <c r="J4941">
        <v>5</v>
      </c>
      <c r="K4941">
        <v>2</v>
      </c>
      <c r="L4941">
        <v>14</v>
      </c>
      <c r="M4941">
        <f>VLOOKUP(H4941,AE$2:$AJ$12,6,TRUE)</f>
        <v>0</v>
      </c>
      <c r="N4941">
        <f>VLOOKUP(I4941,AF$2:$AJ$12,5,TRUE)</f>
        <v>7</v>
      </c>
      <c r="O4941">
        <f>VLOOKUP(J4941,AG$2:$AJ$12,4,TRUE)</f>
        <v>7</v>
      </c>
      <c r="P4941">
        <f>VLOOKUP(K4941,AH$2:$AJ$12,3,TRUE)</f>
        <v>7</v>
      </c>
      <c r="Q4941">
        <f>VLOOKUP(L4941,AI$2:$AJ$12,2,TRUE)</f>
        <v>7</v>
      </c>
      <c r="T4941" t="str">
        <f t="shared" si="467"/>
        <v>Crimepoint.create(latitude:37.766, longitude:-122.449, drugdrink:0, misdemean:7, theft:7, violent:7, total:7, drugdrinkct:0, misdemeanct:7, theftct:5, violentct:2, totalct:14)</v>
      </c>
      <c r="U4941" t="str">
        <f t="shared" si="468"/>
        <v>{location: new google.maps.LatLng(37.766, -122.449), weight: 0},</v>
      </c>
      <c r="V4941" t="str">
        <f t="shared" si="463"/>
        <v>{location: new google.maps.LatLng(37.766, -122.449), weight: 2},</v>
      </c>
      <c r="W4941" t="str">
        <f t="shared" si="464"/>
        <v>{location: new google.maps.LatLng(37.766, -122.449), weight: 1},</v>
      </c>
      <c r="X4941" t="str">
        <f t="shared" si="465"/>
        <v>{location: new google.maps.LatLng(37.766, -122.449), weight: 1},</v>
      </c>
      <c r="Y4941" t="str">
        <f t="shared" si="466"/>
        <v>{location: new google.maps.LatLng(37.766, -122.449), weight: 1},</v>
      </c>
    </row>
    <row r="4942" spans="1:25" x14ac:dyDescent="0.2">
      <c r="A4942">
        <v>37.765999999999998</v>
      </c>
      <c r="B4942">
        <v>-122.44799999999999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2</v>
      </c>
      <c r="J4942">
        <v>4</v>
      </c>
      <c r="K4942">
        <v>0</v>
      </c>
      <c r="L4942">
        <v>6</v>
      </c>
      <c r="M4942">
        <f>VLOOKUP(H4942,AE$2:$AJ$12,6,TRUE)</f>
        <v>0</v>
      </c>
      <c r="N4942">
        <f>VLOOKUP(I4942,AF$2:$AJ$12,5,TRUE)</f>
        <v>4</v>
      </c>
      <c r="O4942">
        <f>VLOOKUP(J4942,AG$2:$AJ$12,4,TRUE)</f>
        <v>6</v>
      </c>
      <c r="P4942">
        <f>VLOOKUP(K4942,AH$2:$AJ$12,3,TRUE)</f>
        <v>0</v>
      </c>
      <c r="Q4942">
        <f>VLOOKUP(L4942,AI$2:$AJ$12,2,TRUE)</f>
        <v>4</v>
      </c>
      <c r="T4942" t="str">
        <f t="shared" si="467"/>
        <v>Crimepoint.create(latitude:37.766, longitude:-122.448, drugdrink:0, misdemean:4, theft:6, violent:0, total:4, drugdrinkct:0, misdemeanct:2, theftct:4, violentct:0, totalct:6)</v>
      </c>
      <c r="U4942" t="str">
        <f t="shared" si="468"/>
        <v>{location: new google.maps.LatLng(37.766, -122.448), weight: 0},</v>
      </c>
      <c r="V4942" t="str">
        <f t="shared" si="463"/>
        <v>{location: new google.maps.LatLng(37.766, -122.448), weight: 0},</v>
      </c>
      <c r="W4942" t="str">
        <f t="shared" si="464"/>
        <v>{location: new google.maps.LatLng(37.766, -122.448), weight: 1},</v>
      </c>
      <c r="X4942" t="str">
        <f t="shared" si="465"/>
        <v>{location: new google.maps.LatLng(37.766, -122.448), weight: 0},</v>
      </c>
      <c r="Y4942" t="str">
        <f t="shared" si="466"/>
        <v>{location: new google.maps.LatLng(37.766, -122.448), weight: 0},</v>
      </c>
    </row>
    <row r="4943" spans="1:25" x14ac:dyDescent="0.2">
      <c r="A4943">
        <v>37.765999999999998</v>
      </c>
      <c r="B4943">
        <v>-122.446</v>
      </c>
      <c r="C4943">
        <v>0</v>
      </c>
      <c r="D4943">
        <v>2</v>
      </c>
      <c r="E4943">
        <v>1</v>
      </c>
      <c r="F4943">
        <v>0</v>
      </c>
      <c r="G4943">
        <v>1</v>
      </c>
      <c r="H4943">
        <v>0</v>
      </c>
      <c r="I4943">
        <v>7</v>
      </c>
      <c r="J4943">
        <v>4</v>
      </c>
      <c r="K4943">
        <v>0</v>
      </c>
      <c r="L4943">
        <v>11</v>
      </c>
      <c r="M4943">
        <f>VLOOKUP(H4943,AE$2:$AJ$12,6,TRUE)</f>
        <v>0</v>
      </c>
      <c r="N4943">
        <f>VLOOKUP(I4943,AF$2:$AJ$12,5,TRUE)</f>
        <v>7</v>
      </c>
      <c r="O4943">
        <f>VLOOKUP(J4943,AG$2:$AJ$12,4,TRUE)</f>
        <v>6</v>
      </c>
      <c r="P4943">
        <f>VLOOKUP(K4943,AH$2:$AJ$12,3,TRUE)</f>
        <v>0</v>
      </c>
      <c r="Q4943">
        <f>VLOOKUP(L4943,AI$2:$AJ$12,2,TRUE)</f>
        <v>6</v>
      </c>
      <c r="T4943" t="str">
        <f t="shared" si="467"/>
        <v>Crimepoint.create(latitude:37.766, longitude:-122.446, drugdrink:0, misdemean:7, theft:6, violent:0, total:6, drugdrinkct:0, misdemeanct:7, theftct:4, violentct:0, totalct:11)</v>
      </c>
      <c r="U4943" t="str">
        <f t="shared" si="468"/>
        <v>{location: new google.maps.LatLng(37.766, -122.446), weight: 0},</v>
      </c>
      <c r="V4943" t="str">
        <f t="shared" si="463"/>
        <v>{location: new google.maps.LatLng(37.766, -122.446), weight: 2},</v>
      </c>
      <c r="W4943" t="str">
        <f t="shared" si="464"/>
        <v>{location: new google.maps.LatLng(37.766, -122.446), weight: 1},</v>
      </c>
      <c r="X4943" t="str">
        <f t="shared" si="465"/>
        <v>{location: new google.maps.LatLng(37.766, -122.446), weight: 0},</v>
      </c>
      <c r="Y4943" t="str">
        <f t="shared" si="466"/>
        <v>{location: new google.maps.LatLng(37.766, -122.446), weight: 1},</v>
      </c>
    </row>
    <row r="4944" spans="1:25" x14ac:dyDescent="0.2">
      <c r="A4944">
        <v>37.765999999999998</v>
      </c>
      <c r="B4944">
        <v>-122.44499999999999</v>
      </c>
      <c r="C4944">
        <v>0</v>
      </c>
      <c r="D4944">
        <v>1</v>
      </c>
      <c r="E4944">
        <v>0</v>
      </c>
      <c r="F4944">
        <v>0</v>
      </c>
      <c r="G4944">
        <v>1</v>
      </c>
      <c r="H4944">
        <v>0</v>
      </c>
      <c r="I4944">
        <v>6</v>
      </c>
      <c r="J4944">
        <v>3</v>
      </c>
      <c r="K4944">
        <v>0</v>
      </c>
      <c r="L4944">
        <v>9</v>
      </c>
      <c r="M4944">
        <f>VLOOKUP(H4944,AE$2:$AJ$12,6,TRUE)</f>
        <v>0</v>
      </c>
      <c r="N4944">
        <f>VLOOKUP(I4944,AF$2:$AJ$12,5,TRUE)</f>
        <v>7</v>
      </c>
      <c r="O4944">
        <f>VLOOKUP(J4944,AG$2:$AJ$12,4,TRUE)</f>
        <v>5</v>
      </c>
      <c r="P4944">
        <f>VLOOKUP(K4944,AH$2:$AJ$12,3,TRUE)</f>
        <v>0</v>
      </c>
      <c r="Q4944">
        <f>VLOOKUP(L4944,AI$2:$AJ$12,2,TRUE)</f>
        <v>5</v>
      </c>
      <c r="T4944" t="str">
        <f t="shared" si="467"/>
        <v>Crimepoint.create(latitude:37.766, longitude:-122.445, drugdrink:0, misdemean:7, theft:5, violent:0, total:5, drugdrinkct:0, misdemeanct:6, theftct:3, violentct:0, totalct:9)</v>
      </c>
      <c r="U4944" t="str">
        <f t="shared" si="468"/>
        <v>{location: new google.maps.LatLng(37.766, -122.445), weight: 0},</v>
      </c>
      <c r="V4944" t="str">
        <f t="shared" si="463"/>
        <v>{location: new google.maps.LatLng(37.766, -122.445), weight: 1},</v>
      </c>
      <c r="W4944" t="str">
        <f t="shared" si="464"/>
        <v>{location: new google.maps.LatLng(37.766, -122.445), weight: 0},</v>
      </c>
      <c r="X4944" t="str">
        <f t="shared" si="465"/>
        <v>{location: new google.maps.LatLng(37.766, -122.445), weight: 0},</v>
      </c>
      <c r="Y4944" t="str">
        <f t="shared" si="466"/>
        <v>{location: new google.maps.LatLng(37.766, -122.445), weight: 1},</v>
      </c>
    </row>
    <row r="4945" spans="1:25" x14ac:dyDescent="0.2">
      <c r="A4945">
        <v>37.765999999999998</v>
      </c>
      <c r="B4945">
        <v>-122.444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1</v>
      </c>
      <c r="J4945">
        <v>5</v>
      </c>
      <c r="K4945">
        <v>0</v>
      </c>
      <c r="L4945">
        <v>6</v>
      </c>
      <c r="M4945">
        <f>VLOOKUP(H4945,AE$2:$AJ$12,6,TRUE)</f>
        <v>0</v>
      </c>
      <c r="N4945">
        <f>VLOOKUP(I4945,AF$2:$AJ$12,5,TRUE)</f>
        <v>2</v>
      </c>
      <c r="O4945">
        <f>VLOOKUP(J4945,AG$2:$AJ$12,4,TRUE)</f>
        <v>7</v>
      </c>
      <c r="P4945">
        <f>VLOOKUP(K4945,AH$2:$AJ$12,3,TRUE)</f>
        <v>0</v>
      </c>
      <c r="Q4945">
        <f>VLOOKUP(L4945,AI$2:$AJ$12,2,TRUE)</f>
        <v>4</v>
      </c>
      <c r="T4945" t="str">
        <f t="shared" si="467"/>
        <v>Crimepoint.create(latitude:37.766, longitude:-122.444, drugdrink:0, misdemean:2, theft:7, violent:0, total:4, drugdrinkct:0, misdemeanct:1, theftct:5, violentct:0, totalct:6)</v>
      </c>
      <c r="U4945" t="str">
        <f t="shared" si="468"/>
        <v>{location: new google.maps.LatLng(37.766, -122.444), weight: 0},</v>
      </c>
      <c r="V4945" t="str">
        <f t="shared" si="463"/>
        <v>{location: new google.maps.LatLng(37.766, -122.444), weight: 0},</v>
      </c>
      <c r="W4945" t="str">
        <f t="shared" si="464"/>
        <v>{location: new google.maps.LatLng(37.766, -122.444), weight: 1},</v>
      </c>
      <c r="X4945" t="str">
        <f t="shared" si="465"/>
        <v>{location: new google.maps.LatLng(37.766, -122.444), weight: 0},</v>
      </c>
      <c r="Y4945" t="str">
        <f t="shared" si="466"/>
        <v>{location: new google.maps.LatLng(37.766, -122.444), weight: 0},</v>
      </c>
    </row>
    <row r="4946" spans="1:25" x14ac:dyDescent="0.2">
      <c r="A4946">
        <v>37.765999999999998</v>
      </c>
      <c r="B4946">
        <v>-122.443</v>
      </c>
      <c r="C4946">
        <v>0</v>
      </c>
      <c r="D4946">
        <v>1</v>
      </c>
      <c r="E4946">
        <v>1</v>
      </c>
      <c r="F4946">
        <v>0</v>
      </c>
      <c r="G4946">
        <v>1</v>
      </c>
      <c r="H4946">
        <v>0</v>
      </c>
      <c r="I4946">
        <v>6</v>
      </c>
      <c r="J4946">
        <v>9</v>
      </c>
      <c r="K4946">
        <v>0</v>
      </c>
      <c r="L4946">
        <v>15</v>
      </c>
      <c r="M4946">
        <f>VLOOKUP(H4946,AE$2:$AJ$12,6,TRUE)</f>
        <v>0</v>
      </c>
      <c r="N4946">
        <f>VLOOKUP(I4946,AF$2:$AJ$12,5,TRUE)</f>
        <v>7</v>
      </c>
      <c r="O4946">
        <f>VLOOKUP(J4946,AG$2:$AJ$12,4,TRUE)</f>
        <v>8</v>
      </c>
      <c r="P4946">
        <f>VLOOKUP(K4946,AH$2:$AJ$12,3,TRUE)</f>
        <v>0</v>
      </c>
      <c r="Q4946">
        <f>VLOOKUP(L4946,AI$2:$AJ$12,2,TRUE)</f>
        <v>7</v>
      </c>
      <c r="T4946" t="str">
        <f t="shared" si="467"/>
        <v>Crimepoint.create(latitude:37.766, longitude:-122.443, drugdrink:0, misdemean:7, theft:8, violent:0, total:7, drugdrinkct:0, misdemeanct:6, theftct:9, violentct:0, totalct:15)</v>
      </c>
      <c r="U4946" t="str">
        <f t="shared" si="468"/>
        <v>{location: new google.maps.LatLng(37.766, -122.443), weight: 0},</v>
      </c>
      <c r="V4946" t="str">
        <f t="shared" si="463"/>
        <v>{location: new google.maps.LatLng(37.766, -122.443), weight: 1},</v>
      </c>
      <c r="W4946" t="str">
        <f t="shared" si="464"/>
        <v>{location: new google.maps.LatLng(37.766, -122.443), weight: 1},</v>
      </c>
      <c r="X4946" t="str">
        <f t="shared" si="465"/>
        <v>{location: new google.maps.LatLng(37.766, -122.443), weight: 0},</v>
      </c>
      <c r="Y4946" t="str">
        <f t="shared" si="466"/>
        <v>{location: new google.maps.LatLng(37.766, -122.443), weight: 1},</v>
      </c>
    </row>
    <row r="4947" spans="1:25" x14ac:dyDescent="0.2">
      <c r="A4947">
        <v>37.765999999999998</v>
      </c>
      <c r="B4947">
        <v>-122.44</v>
      </c>
      <c r="C4947">
        <v>0</v>
      </c>
      <c r="D4947">
        <v>1</v>
      </c>
      <c r="E4947">
        <v>1</v>
      </c>
      <c r="F4947">
        <v>0</v>
      </c>
      <c r="G4947">
        <v>1</v>
      </c>
      <c r="H4947">
        <v>0</v>
      </c>
      <c r="I4947">
        <v>4</v>
      </c>
      <c r="J4947">
        <v>7</v>
      </c>
      <c r="K4947">
        <v>0</v>
      </c>
      <c r="L4947">
        <v>11</v>
      </c>
      <c r="M4947">
        <f>VLOOKUP(H4947,AE$2:$AJ$12,6,TRUE)</f>
        <v>0</v>
      </c>
      <c r="N4947">
        <f>VLOOKUP(I4947,AF$2:$AJ$12,5,TRUE)</f>
        <v>6</v>
      </c>
      <c r="O4947">
        <f>VLOOKUP(J4947,AG$2:$AJ$12,4,TRUE)</f>
        <v>7</v>
      </c>
      <c r="P4947">
        <f>VLOOKUP(K4947,AH$2:$AJ$12,3,TRUE)</f>
        <v>0</v>
      </c>
      <c r="Q4947">
        <f>VLOOKUP(L4947,AI$2:$AJ$12,2,TRUE)</f>
        <v>6</v>
      </c>
      <c r="T4947" t="str">
        <f t="shared" si="467"/>
        <v>Crimepoint.create(latitude:37.766, longitude:-122.44, drugdrink:0, misdemean:6, theft:7, violent:0, total:6, drugdrinkct:0, misdemeanct:4, theftct:7, violentct:0, totalct:11)</v>
      </c>
      <c r="U4947" t="str">
        <f t="shared" si="468"/>
        <v>{location: new google.maps.LatLng(37.766, -122.44), weight: 0},</v>
      </c>
      <c r="V4947" t="str">
        <f t="shared" si="463"/>
        <v>{location: new google.maps.LatLng(37.766, -122.44), weight: 1},</v>
      </c>
      <c r="W4947" t="str">
        <f t="shared" si="464"/>
        <v>{location: new google.maps.LatLng(37.766, -122.44), weight: 1},</v>
      </c>
      <c r="X4947" t="str">
        <f t="shared" si="465"/>
        <v>{location: new google.maps.LatLng(37.766, -122.44), weight: 0},</v>
      </c>
      <c r="Y4947" t="str">
        <f t="shared" si="466"/>
        <v>{location: new google.maps.LatLng(37.766, -122.44), weight: 1},</v>
      </c>
    </row>
    <row r="4948" spans="1:25" x14ac:dyDescent="0.2">
      <c r="A4948">
        <v>37.765999999999998</v>
      </c>
      <c r="B4948">
        <v>-122.43899999999999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</v>
      </c>
      <c r="K4948">
        <v>0</v>
      </c>
      <c r="L4948">
        <v>2</v>
      </c>
      <c r="M4948">
        <f>VLOOKUP(H4948,AE$2:$AJ$12,6,TRUE)</f>
        <v>0</v>
      </c>
      <c r="N4948">
        <f>VLOOKUP(I4948,AF$2:$AJ$12,5,TRUE)</f>
        <v>0</v>
      </c>
      <c r="O4948">
        <f>VLOOKUP(J4948,AG$2:$AJ$12,4,TRUE)</f>
        <v>4</v>
      </c>
      <c r="P4948">
        <f>VLOOKUP(K4948,AH$2:$AJ$12,3,TRUE)</f>
        <v>0</v>
      </c>
      <c r="Q4948">
        <f>VLOOKUP(L4948,AI$2:$AJ$12,2,TRUE)</f>
        <v>1</v>
      </c>
      <c r="T4948" t="str">
        <f t="shared" si="467"/>
        <v>Crimepoint.create(latitude:37.766, longitude:-122.439, drugdrink:0, misdemean:0, theft:4, violent:0, total:1, drugdrinkct:0, misdemeanct:0, theftct:2, violentct:0, totalct:2)</v>
      </c>
      <c r="U4948" t="str">
        <f t="shared" si="468"/>
        <v>{location: new google.maps.LatLng(37.766, -122.439), weight: 0},</v>
      </c>
      <c r="V4948" t="str">
        <f t="shared" si="463"/>
        <v>{location: new google.maps.LatLng(37.766, -122.439), weight: 0},</v>
      </c>
      <c r="W4948" t="str">
        <f t="shared" si="464"/>
        <v>{location: new google.maps.LatLng(37.766, -122.439), weight: 0},</v>
      </c>
      <c r="X4948" t="str">
        <f t="shared" si="465"/>
        <v>{location: new google.maps.LatLng(37.766, -122.439), weight: 0},</v>
      </c>
      <c r="Y4948" t="str">
        <f t="shared" si="466"/>
        <v>{location: new google.maps.LatLng(37.766, -122.439), weight: 0},</v>
      </c>
    </row>
    <row r="4949" spans="1:25" x14ac:dyDescent="0.2">
      <c r="A4949">
        <v>37.765999999999998</v>
      </c>
      <c r="B4949">
        <v>-122.438</v>
      </c>
      <c r="C4949">
        <v>1</v>
      </c>
      <c r="D4949">
        <v>2</v>
      </c>
      <c r="E4949">
        <v>1</v>
      </c>
      <c r="F4949">
        <v>1</v>
      </c>
      <c r="G4949">
        <v>1</v>
      </c>
      <c r="H4949">
        <v>1</v>
      </c>
      <c r="I4949">
        <v>7</v>
      </c>
      <c r="J4949">
        <v>6</v>
      </c>
      <c r="K4949">
        <v>1</v>
      </c>
      <c r="L4949">
        <v>15</v>
      </c>
      <c r="M4949">
        <f>VLOOKUP(H4949,AE$2:$AJ$12,6,TRUE)</f>
        <v>8</v>
      </c>
      <c r="N4949">
        <f>VLOOKUP(I4949,AF$2:$AJ$12,5,TRUE)</f>
        <v>7</v>
      </c>
      <c r="O4949">
        <f>VLOOKUP(J4949,AG$2:$AJ$12,4,TRUE)</f>
        <v>7</v>
      </c>
      <c r="P4949">
        <f>VLOOKUP(K4949,AH$2:$AJ$12,3,TRUE)</f>
        <v>7</v>
      </c>
      <c r="Q4949">
        <f>VLOOKUP(L4949,AI$2:$AJ$12,2,TRUE)</f>
        <v>7</v>
      </c>
      <c r="T4949" t="str">
        <f t="shared" si="467"/>
        <v>Crimepoint.create(latitude:37.766, longitude:-122.438, drugdrink:8, misdemean:7, theft:7, violent:7, total:7, drugdrinkct:1, misdemeanct:7, theftct:6, violentct:1, totalct:15)</v>
      </c>
      <c r="U4949" t="str">
        <f t="shared" si="468"/>
        <v>{location: new google.maps.LatLng(37.766, -122.438), weight: 1},</v>
      </c>
      <c r="V4949" t="str">
        <f t="shared" si="463"/>
        <v>{location: new google.maps.LatLng(37.766, -122.438), weight: 2},</v>
      </c>
      <c r="W4949" t="str">
        <f t="shared" si="464"/>
        <v>{location: new google.maps.LatLng(37.766, -122.438), weight: 1},</v>
      </c>
      <c r="X4949" t="str">
        <f t="shared" si="465"/>
        <v>{location: new google.maps.LatLng(37.766, -122.438), weight: 1},</v>
      </c>
      <c r="Y4949" t="str">
        <f t="shared" si="466"/>
        <v>{location: new google.maps.LatLng(37.766, -122.438), weight: 1},</v>
      </c>
    </row>
    <row r="4950" spans="1:25" x14ac:dyDescent="0.2">
      <c r="A4950">
        <v>37.765999999999998</v>
      </c>
      <c r="B4950">
        <v>-122.43600000000001</v>
      </c>
      <c r="C4950">
        <v>0</v>
      </c>
      <c r="D4950">
        <v>0</v>
      </c>
      <c r="E4950">
        <v>1</v>
      </c>
      <c r="F4950">
        <v>2</v>
      </c>
      <c r="G4950">
        <v>1</v>
      </c>
      <c r="H4950">
        <v>0</v>
      </c>
      <c r="I4950">
        <v>1</v>
      </c>
      <c r="J4950">
        <v>4</v>
      </c>
      <c r="K4950">
        <v>3</v>
      </c>
      <c r="L4950">
        <v>8</v>
      </c>
      <c r="M4950">
        <f>VLOOKUP(H4950,AE$2:$AJ$12,6,TRUE)</f>
        <v>0</v>
      </c>
      <c r="N4950">
        <f>VLOOKUP(I4950,AF$2:$AJ$12,5,TRUE)</f>
        <v>2</v>
      </c>
      <c r="O4950">
        <f>VLOOKUP(J4950,AG$2:$AJ$12,4,TRUE)</f>
        <v>6</v>
      </c>
      <c r="P4950">
        <f>VLOOKUP(K4950,AH$2:$AJ$12,3,TRUE)</f>
        <v>8</v>
      </c>
      <c r="Q4950">
        <f>VLOOKUP(L4950,AI$2:$AJ$12,2,TRUE)</f>
        <v>5</v>
      </c>
      <c r="T4950" t="str">
        <f t="shared" si="467"/>
        <v>Crimepoint.create(latitude:37.766, longitude:-122.436, drugdrink:0, misdemean:2, theft:6, violent:8, total:5, drugdrinkct:0, misdemeanct:1, theftct:4, violentct:3, totalct:8)</v>
      </c>
      <c r="U4950" t="str">
        <f t="shared" si="468"/>
        <v>{location: new google.maps.LatLng(37.766, -122.436), weight: 0},</v>
      </c>
      <c r="V4950" t="str">
        <f t="shared" si="463"/>
        <v>{location: new google.maps.LatLng(37.766, -122.436), weight: 0},</v>
      </c>
      <c r="W4950" t="str">
        <f t="shared" si="464"/>
        <v>{location: new google.maps.LatLng(37.766, -122.436), weight: 1},</v>
      </c>
      <c r="X4950" t="str">
        <f t="shared" si="465"/>
        <v>{location: new google.maps.LatLng(37.766, -122.436), weight: 2},</v>
      </c>
      <c r="Y4950" t="str">
        <f t="shared" si="466"/>
        <v>{location: new google.maps.LatLng(37.766, -122.436), weight: 1},</v>
      </c>
    </row>
    <row r="4951" spans="1:25" x14ac:dyDescent="0.2">
      <c r="A4951">
        <v>37.765999999999998</v>
      </c>
      <c r="B4951">
        <v>-122.435</v>
      </c>
      <c r="C4951">
        <v>0</v>
      </c>
      <c r="D4951">
        <v>1</v>
      </c>
      <c r="E4951">
        <v>1</v>
      </c>
      <c r="F4951">
        <v>0</v>
      </c>
      <c r="G4951">
        <v>1</v>
      </c>
      <c r="H4951">
        <v>0</v>
      </c>
      <c r="I4951">
        <v>3</v>
      </c>
      <c r="J4951">
        <v>6</v>
      </c>
      <c r="K4951">
        <v>0</v>
      </c>
      <c r="L4951">
        <v>9</v>
      </c>
      <c r="M4951">
        <f>VLOOKUP(H4951,AE$2:$AJ$12,6,TRUE)</f>
        <v>0</v>
      </c>
      <c r="N4951">
        <f>VLOOKUP(I4951,AF$2:$AJ$12,5,TRUE)</f>
        <v>5</v>
      </c>
      <c r="O4951">
        <f>VLOOKUP(J4951,AG$2:$AJ$12,4,TRUE)</f>
        <v>7</v>
      </c>
      <c r="P4951">
        <f>VLOOKUP(K4951,AH$2:$AJ$12,3,TRUE)</f>
        <v>0</v>
      </c>
      <c r="Q4951">
        <f>VLOOKUP(L4951,AI$2:$AJ$12,2,TRUE)</f>
        <v>5</v>
      </c>
      <c r="T4951" t="str">
        <f t="shared" si="467"/>
        <v>Crimepoint.create(latitude:37.766, longitude:-122.435, drugdrink:0, misdemean:5, theft:7, violent:0, total:5, drugdrinkct:0, misdemeanct:3, theftct:6, violentct:0, totalct:9)</v>
      </c>
      <c r="U4951" t="str">
        <f t="shared" si="468"/>
        <v>{location: new google.maps.LatLng(37.766, -122.435), weight: 0},</v>
      </c>
      <c r="V4951" t="str">
        <f t="shared" si="463"/>
        <v>{location: new google.maps.LatLng(37.766, -122.435), weight: 1},</v>
      </c>
      <c r="W4951" t="str">
        <f t="shared" si="464"/>
        <v>{location: new google.maps.LatLng(37.766, -122.435), weight: 1},</v>
      </c>
      <c r="X4951" t="str">
        <f t="shared" si="465"/>
        <v>{location: new google.maps.LatLng(37.766, -122.435), weight: 0},</v>
      </c>
      <c r="Y4951" t="str">
        <f t="shared" si="466"/>
        <v>{location: new google.maps.LatLng(37.766, -122.435), weight: 1},</v>
      </c>
    </row>
    <row r="4952" spans="1:25" x14ac:dyDescent="0.2">
      <c r="A4952">
        <v>37.765999999999998</v>
      </c>
      <c r="B4952">
        <v>-122.434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3</v>
      </c>
      <c r="K4952">
        <v>0</v>
      </c>
      <c r="L4952">
        <v>5</v>
      </c>
      <c r="M4952">
        <f>VLOOKUP(H4952,AE$2:$AJ$12,6,TRUE)</f>
        <v>0</v>
      </c>
      <c r="N4952">
        <f>VLOOKUP(I4952,AF$2:$AJ$12,5,TRUE)</f>
        <v>4</v>
      </c>
      <c r="O4952">
        <f>VLOOKUP(J4952,AG$2:$AJ$12,4,TRUE)</f>
        <v>5</v>
      </c>
      <c r="P4952">
        <f>VLOOKUP(K4952,AH$2:$AJ$12,3,TRUE)</f>
        <v>0</v>
      </c>
      <c r="Q4952">
        <f>VLOOKUP(L4952,AI$2:$AJ$12,2,TRUE)</f>
        <v>4</v>
      </c>
      <c r="T4952" t="str">
        <f t="shared" si="467"/>
        <v>Crimepoint.create(latitude:37.766, longitude:-122.434, drugdrink:0, misdemean:4, theft:5, violent:0, total:4, drugdrinkct:0, misdemeanct:2, theftct:3, violentct:0, totalct:5)</v>
      </c>
      <c r="U4952" t="str">
        <f t="shared" si="468"/>
        <v>{location: new google.maps.LatLng(37.766, -122.434), weight: 0},</v>
      </c>
      <c r="V4952" t="str">
        <f t="shared" si="463"/>
        <v>{location: new google.maps.LatLng(37.766, -122.434), weight: 0},</v>
      </c>
      <c r="W4952" t="str">
        <f t="shared" si="464"/>
        <v>{location: new google.maps.LatLng(37.766, -122.434), weight: 0},</v>
      </c>
      <c r="X4952" t="str">
        <f t="shared" si="465"/>
        <v>{location: new google.maps.LatLng(37.766, -122.434), weight: 0},</v>
      </c>
      <c r="Y4952" t="str">
        <f t="shared" si="466"/>
        <v>{location: new google.maps.LatLng(37.766, -122.434), weight: 0},</v>
      </c>
    </row>
    <row r="4953" spans="1:25" x14ac:dyDescent="0.2">
      <c r="A4953">
        <v>37.765999999999998</v>
      </c>
      <c r="B4953">
        <v>-122.43300000000001</v>
      </c>
      <c r="C4953">
        <v>0</v>
      </c>
      <c r="D4953">
        <v>1</v>
      </c>
      <c r="E4953">
        <v>2</v>
      </c>
      <c r="F4953">
        <v>0</v>
      </c>
      <c r="G4953">
        <v>1</v>
      </c>
      <c r="H4953">
        <v>0</v>
      </c>
      <c r="I4953">
        <v>6</v>
      </c>
      <c r="J4953">
        <v>12</v>
      </c>
      <c r="K4953">
        <v>0</v>
      </c>
      <c r="L4953">
        <v>18</v>
      </c>
      <c r="M4953">
        <f>VLOOKUP(H4953,AE$2:$AJ$12,6,TRUE)</f>
        <v>0</v>
      </c>
      <c r="N4953">
        <f>VLOOKUP(I4953,AF$2:$AJ$12,5,TRUE)</f>
        <v>7</v>
      </c>
      <c r="O4953">
        <f>VLOOKUP(J4953,AG$2:$AJ$12,4,TRUE)</f>
        <v>8</v>
      </c>
      <c r="P4953">
        <f>VLOOKUP(K4953,AH$2:$AJ$12,3,TRUE)</f>
        <v>0</v>
      </c>
      <c r="Q4953">
        <f>VLOOKUP(L4953,AI$2:$AJ$12,2,TRUE)</f>
        <v>7</v>
      </c>
      <c r="T4953" t="str">
        <f t="shared" si="467"/>
        <v>Crimepoint.create(latitude:37.766, longitude:-122.433, drugdrink:0, misdemean:7, theft:8, violent:0, total:7, drugdrinkct:0, misdemeanct:6, theftct:12, violentct:0, totalct:18)</v>
      </c>
      <c r="U4953" t="str">
        <f t="shared" si="468"/>
        <v>{location: new google.maps.LatLng(37.766, -122.433), weight: 0},</v>
      </c>
      <c r="V4953" t="str">
        <f t="shared" si="463"/>
        <v>{location: new google.maps.LatLng(37.766, -122.433), weight: 1},</v>
      </c>
      <c r="W4953" t="str">
        <f t="shared" si="464"/>
        <v>{location: new google.maps.LatLng(37.766, -122.433), weight: 2},</v>
      </c>
      <c r="X4953" t="str">
        <f t="shared" si="465"/>
        <v>{location: new google.maps.LatLng(37.766, -122.433), weight: 0},</v>
      </c>
      <c r="Y4953" t="str">
        <f t="shared" si="466"/>
        <v>{location: new google.maps.LatLng(37.766, -122.433), weight: 1},</v>
      </c>
    </row>
    <row r="4954" spans="1:25" x14ac:dyDescent="0.2">
      <c r="A4954">
        <v>37.765999999999998</v>
      </c>
      <c r="B4954">
        <v>-122.432</v>
      </c>
      <c r="C4954">
        <v>0</v>
      </c>
      <c r="D4954">
        <v>1</v>
      </c>
      <c r="E4954">
        <v>1</v>
      </c>
      <c r="F4954">
        <v>0</v>
      </c>
      <c r="G4954">
        <v>1</v>
      </c>
      <c r="H4954">
        <v>0</v>
      </c>
      <c r="I4954">
        <v>3</v>
      </c>
      <c r="J4954">
        <v>8</v>
      </c>
      <c r="K4954">
        <v>0</v>
      </c>
      <c r="L4954">
        <v>11</v>
      </c>
      <c r="M4954">
        <f>VLOOKUP(H4954,AE$2:$AJ$12,6,TRUE)</f>
        <v>0</v>
      </c>
      <c r="N4954">
        <f>VLOOKUP(I4954,AF$2:$AJ$12,5,TRUE)</f>
        <v>5</v>
      </c>
      <c r="O4954">
        <f>VLOOKUP(J4954,AG$2:$AJ$12,4,TRUE)</f>
        <v>8</v>
      </c>
      <c r="P4954">
        <f>VLOOKUP(K4954,AH$2:$AJ$12,3,TRUE)</f>
        <v>0</v>
      </c>
      <c r="Q4954">
        <f>VLOOKUP(L4954,AI$2:$AJ$12,2,TRUE)</f>
        <v>6</v>
      </c>
      <c r="T4954" t="str">
        <f t="shared" si="467"/>
        <v>Crimepoint.create(latitude:37.766, longitude:-122.432, drugdrink:0, misdemean:5, theft:8, violent:0, total:6, drugdrinkct:0, misdemeanct:3, theftct:8, violentct:0, totalct:11)</v>
      </c>
      <c r="U4954" t="str">
        <f t="shared" si="468"/>
        <v>{location: new google.maps.LatLng(37.766, -122.432), weight: 0},</v>
      </c>
      <c r="V4954" t="str">
        <f t="shared" si="463"/>
        <v>{location: new google.maps.LatLng(37.766, -122.432), weight: 1},</v>
      </c>
      <c r="W4954" t="str">
        <f t="shared" si="464"/>
        <v>{location: new google.maps.LatLng(37.766, -122.432), weight: 1},</v>
      </c>
      <c r="X4954" t="str">
        <f t="shared" si="465"/>
        <v>{location: new google.maps.LatLng(37.766, -122.432), weight: 0},</v>
      </c>
      <c r="Y4954" t="str">
        <f t="shared" si="466"/>
        <v>{location: new google.maps.LatLng(37.766, -122.432), weight: 1},</v>
      </c>
    </row>
    <row r="4955" spans="1:25" x14ac:dyDescent="0.2">
      <c r="A4955">
        <v>37.765999999999998</v>
      </c>
      <c r="B4955">
        <v>-122.431</v>
      </c>
      <c r="C4955">
        <v>1</v>
      </c>
      <c r="D4955">
        <v>4</v>
      </c>
      <c r="E4955">
        <v>2</v>
      </c>
      <c r="F4955">
        <v>2</v>
      </c>
      <c r="G4955">
        <v>3</v>
      </c>
      <c r="H4955">
        <v>1</v>
      </c>
      <c r="I4955">
        <v>18</v>
      </c>
      <c r="J4955">
        <v>14</v>
      </c>
      <c r="K4955">
        <v>3</v>
      </c>
      <c r="L4955">
        <v>36</v>
      </c>
      <c r="M4955">
        <f>VLOOKUP(H4955,AE$2:$AJ$12,6,TRUE)</f>
        <v>8</v>
      </c>
      <c r="N4955">
        <f>VLOOKUP(I4955,AF$2:$AJ$12,5,TRUE)</f>
        <v>8</v>
      </c>
      <c r="O4955">
        <f>VLOOKUP(J4955,AG$2:$AJ$12,4,TRUE)</f>
        <v>8</v>
      </c>
      <c r="P4955">
        <f>VLOOKUP(K4955,AH$2:$AJ$12,3,TRUE)</f>
        <v>8</v>
      </c>
      <c r="Q4955">
        <f>VLOOKUP(L4955,AI$2:$AJ$12,2,TRUE)</f>
        <v>8</v>
      </c>
      <c r="T4955" t="str">
        <f t="shared" si="467"/>
        <v>Crimepoint.create(latitude:37.766, longitude:-122.431, drugdrink:8, misdemean:8, theft:8, violent:8, total:8, drugdrinkct:1, misdemeanct:18, theftct:14, violentct:3, totalct:36)</v>
      </c>
      <c r="U4955" t="str">
        <f t="shared" si="468"/>
        <v>{location: new google.maps.LatLng(37.766, -122.431), weight: 1},</v>
      </c>
      <c r="V4955" t="str">
        <f t="shared" si="463"/>
        <v>{location: new google.maps.LatLng(37.766, -122.431), weight: 4},</v>
      </c>
      <c r="W4955" t="str">
        <f t="shared" si="464"/>
        <v>{location: new google.maps.LatLng(37.766, -122.431), weight: 2},</v>
      </c>
      <c r="X4955" t="str">
        <f t="shared" si="465"/>
        <v>{location: new google.maps.LatLng(37.766, -122.431), weight: 2},</v>
      </c>
      <c r="Y4955" t="str">
        <f t="shared" si="466"/>
        <v>{location: new google.maps.LatLng(37.766, -122.431), weight: 3},</v>
      </c>
    </row>
    <row r="4956" spans="1:25" x14ac:dyDescent="0.2">
      <c r="A4956">
        <v>37.765999999999998</v>
      </c>
      <c r="B4956">
        <v>-122.43</v>
      </c>
      <c r="C4956">
        <v>0</v>
      </c>
      <c r="D4956">
        <v>1</v>
      </c>
      <c r="E4956">
        <v>0</v>
      </c>
      <c r="F4956">
        <v>0</v>
      </c>
      <c r="G4956">
        <v>1</v>
      </c>
      <c r="H4956">
        <v>0</v>
      </c>
      <c r="I4956">
        <v>4</v>
      </c>
      <c r="J4956">
        <v>3</v>
      </c>
      <c r="K4956">
        <v>0</v>
      </c>
      <c r="L4956">
        <v>7</v>
      </c>
      <c r="M4956">
        <f>VLOOKUP(H4956,AE$2:$AJ$12,6,TRUE)</f>
        <v>0</v>
      </c>
      <c r="N4956">
        <f>VLOOKUP(I4956,AF$2:$AJ$12,5,TRUE)</f>
        <v>6</v>
      </c>
      <c r="O4956">
        <f>VLOOKUP(J4956,AG$2:$AJ$12,4,TRUE)</f>
        <v>5</v>
      </c>
      <c r="P4956">
        <f>VLOOKUP(K4956,AH$2:$AJ$12,3,TRUE)</f>
        <v>0</v>
      </c>
      <c r="Q4956">
        <f>VLOOKUP(L4956,AI$2:$AJ$12,2,TRUE)</f>
        <v>5</v>
      </c>
      <c r="T4956" t="str">
        <f t="shared" si="467"/>
        <v>Crimepoint.create(latitude:37.766, longitude:-122.43, drugdrink:0, misdemean:6, theft:5, violent:0, total:5, drugdrinkct:0, misdemeanct:4, theftct:3, violentct:0, totalct:7)</v>
      </c>
      <c r="U4956" t="str">
        <f t="shared" si="468"/>
        <v>{location: new google.maps.LatLng(37.766, -122.43), weight: 0},</v>
      </c>
      <c r="V4956" t="str">
        <f t="shared" si="463"/>
        <v>{location: new google.maps.LatLng(37.766, -122.43), weight: 1},</v>
      </c>
      <c r="W4956" t="str">
        <f t="shared" si="464"/>
        <v>{location: new google.maps.LatLng(37.766, -122.43), weight: 0},</v>
      </c>
      <c r="X4956" t="str">
        <f t="shared" si="465"/>
        <v>{location: new google.maps.LatLng(37.766, -122.43), weight: 0},</v>
      </c>
      <c r="Y4956" t="str">
        <f t="shared" si="466"/>
        <v>{location: new google.maps.LatLng(37.766, -122.43), weight: 1},</v>
      </c>
    </row>
    <row r="4957" spans="1:25" x14ac:dyDescent="0.2">
      <c r="A4957">
        <v>37.765999999999998</v>
      </c>
      <c r="B4957">
        <v>-122.429</v>
      </c>
      <c r="C4957">
        <v>1</v>
      </c>
      <c r="D4957">
        <v>1</v>
      </c>
      <c r="E4957">
        <v>1</v>
      </c>
      <c r="F4957">
        <v>0</v>
      </c>
      <c r="G4957">
        <v>1</v>
      </c>
      <c r="H4957">
        <v>1</v>
      </c>
      <c r="I4957">
        <v>6</v>
      </c>
      <c r="J4957">
        <v>4</v>
      </c>
      <c r="K4957">
        <v>0</v>
      </c>
      <c r="L4957">
        <v>11</v>
      </c>
      <c r="M4957">
        <f>VLOOKUP(H4957,AE$2:$AJ$12,6,TRUE)</f>
        <v>8</v>
      </c>
      <c r="N4957">
        <f>VLOOKUP(I4957,AF$2:$AJ$12,5,TRUE)</f>
        <v>7</v>
      </c>
      <c r="O4957">
        <f>VLOOKUP(J4957,AG$2:$AJ$12,4,TRUE)</f>
        <v>6</v>
      </c>
      <c r="P4957">
        <f>VLOOKUP(K4957,AH$2:$AJ$12,3,TRUE)</f>
        <v>0</v>
      </c>
      <c r="Q4957">
        <f>VLOOKUP(L4957,AI$2:$AJ$12,2,TRUE)</f>
        <v>6</v>
      </c>
      <c r="T4957" t="str">
        <f t="shared" si="467"/>
        <v>Crimepoint.create(latitude:37.766, longitude:-122.429, drugdrink:8, misdemean:7, theft:6, violent:0, total:6, drugdrinkct:1, misdemeanct:6, theftct:4, violentct:0, totalct:11)</v>
      </c>
      <c r="U4957" t="str">
        <f t="shared" si="468"/>
        <v>{location: new google.maps.LatLng(37.766, -122.429), weight: 1},</v>
      </c>
      <c r="V4957" t="str">
        <f t="shared" si="463"/>
        <v>{location: new google.maps.LatLng(37.766, -122.429), weight: 1},</v>
      </c>
      <c r="W4957" t="str">
        <f t="shared" si="464"/>
        <v>{location: new google.maps.LatLng(37.766, -122.429), weight: 1},</v>
      </c>
      <c r="X4957" t="str">
        <f t="shared" si="465"/>
        <v>{location: new google.maps.LatLng(37.766, -122.429), weight: 0},</v>
      </c>
      <c r="Y4957" t="str">
        <f t="shared" si="466"/>
        <v>{location: new google.maps.LatLng(37.766, -122.429), weight: 1},</v>
      </c>
    </row>
    <row r="4958" spans="1:25" x14ac:dyDescent="0.2">
      <c r="A4958">
        <v>37.765999999999998</v>
      </c>
      <c r="B4958">
        <v>-122.428</v>
      </c>
      <c r="C4958">
        <v>1</v>
      </c>
      <c r="D4958">
        <v>1</v>
      </c>
      <c r="E4958">
        <v>1</v>
      </c>
      <c r="F4958">
        <v>0</v>
      </c>
      <c r="G4958">
        <v>1</v>
      </c>
      <c r="H4958">
        <v>2</v>
      </c>
      <c r="I4958">
        <v>5</v>
      </c>
      <c r="J4958">
        <v>6</v>
      </c>
      <c r="K4958">
        <v>0</v>
      </c>
      <c r="L4958">
        <v>13</v>
      </c>
      <c r="M4958">
        <f>VLOOKUP(H4958,AE$2:$AJ$12,6,TRUE)</f>
        <v>9</v>
      </c>
      <c r="N4958">
        <f>VLOOKUP(I4958,AF$2:$AJ$12,5,TRUE)</f>
        <v>6</v>
      </c>
      <c r="O4958">
        <f>VLOOKUP(J4958,AG$2:$AJ$12,4,TRUE)</f>
        <v>7</v>
      </c>
      <c r="P4958">
        <f>VLOOKUP(K4958,AH$2:$AJ$12,3,TRUE)</f>
        <v>0</v>
      </c>
      <c r="Q4958">
        <f>VLOOKUP(L4958,AI$2:$AJ$12,2,TRUE)</f>
        <v>7</v>
      </c>
      <c r="T4958" t="str">
        <f t="shared" si="467"/>
        <v>Crimepoint.create(latitude:37.766, longitude:-122.428, drugdrink:9, misdemean:6, theft:7, violent:0, total:7, drugdrinkct:2, misdemeanct:5, theftct:6, violentct:0, totalct:13)</v>
      </c>
      <c r="U4958" t="str">
        <f t="shared" si="468"/>
        <v>{location: new google.maps.LatLng(37.766, -122.428), weight: 1},</v>
      </c>
      <c r="V4958" t="str">
        <f t="shared" si="463"/>
        <v>{location: new google.maps.LatLng(37.766, -122.428), weight: 1},</v>
      </c>
      <c r="W4958" t="str">
        <f t="shared" si="464"/>
        <v>{location: new google.maps.LatLng(37.766, -122.428), weight: 1},</v>
      </c>
      <c r="X4958" t="str">
        <f t="shared" si="465"/>
        <v>{location: new google.maps.LatLng(37.766, -122.428), weight: 0},</v>
      </c>
      <c r="Y4958" t="str">
        <f t="shared" si="466"/>
        <v>{location: new google.maps.LatLng(37.766, -122.428), weight: 1},</v>
      </c>
    </row>
    <row r="4959" spans="1:25" x14ac:dyDescent="0.2">
      <c r="A4959">
        <v>37.765999999999998</v>
      </c>
      <c r="B4959">
        <v>-122.42700000000001</v>
      </c>
      <c r="C4959">
        <v>0</v>
      </c>
      <c r="D4959">
        <v>2</v>
      </c>
      <c r="E4959">
        <v>1</v>
      </c>
      <c r="F4959">
        <v>1</v>
      </c>
      <c r="G4959">
        <v>1</v>
      </c>
      <c r="H4959">
        <v>0</v>
      </c>
      <c r="I4959">
        <v>9</v>
      </c>
      <c r="J4959">
        <v>5</v>
      </c>
      <c r="K4959">
        <v>2</v>
      </c>
      <c r="L4959">
        <v>16</v>
      </c>
      <c r="M4959">
        <f>VLOOKUP(H4959,AE$2:$AJ$12,6,TRUE)</f>
        <v>0</v>
      </c>
      <c r="N4959">
        <f>VLOOKUP(I4959,AF$2:$AJ$12,5,TRUE)</f>
        <v>7</v>
      </c>
      <c r="O4959">
        <f>VLOOKUP(J4959,AG$2:$AJ$12,4,TRUE)</f>
        <v>7</v>
      </c>
      <c r="P4959">
        <f>VLOOKUP(K4959,AH$2:$AJ$12,3,TRUE)</f>
        <v>7</v>
      </c>
      <c r="Q4959">
        <f>VLOOKUP(L4959,AI$2:$AJ$12,2,TRUE)</f>
        <v>7</v>
      </c>
      <c r="T4959" t="str">
        <f t="shared" si="467"/>
        <v>Crimepoint.create(latitude:37.766, longitude:-122.427, drugdrink:0, misdemean:7, theft:7, violent:7, total:7, drugdrinkct:0, misdemeanct:9, theftct:5, violentct:2, totalct:16)</v>
      </c>
      <c r="U4959" t="str">
        <f t="shared" si="468"/>
        <v>{location: new google.maps.LatLng(37.766, -122.427), weight: 0},</v>
      </c>
      <c r="V4959" t="str">
        <f t="shared" si="463"/>
        <v>{location: new google.maps.LatLng(37.766, -122.427), weight: 2},</v>
      </c>
      <c r="W4959" t="str">
        <f t="shared" si="464"/>
        <v>{location: new google.maps.LatLng(37.766, -122.427), weight: 1},</v>
      </c>
      <c r="X4959" t="str">
        <f t="shared" si="465"/>
        <v>{location: new google.maps.LatLng(37.766, -122.427), weight: 1},</v>
      </c>
      <c r="Y4959" t="str">
        <f t="shared" si="466"/>
        <v>{location: new google.maps.LatLng(37.766, -122.427), weight: 1},</v>
      </c>
    </row>
    <row r="4960" spans="1:25" x14ac:dyDescent="0.2">
      <c r="A4960">
        <v>37.765999999999998</v>
      </c>
      <c r="B4960">
        <v>-122.426</v>
      </c>
      <c r="C4960">
        <v>1</v>
      </c>
      <c r="D4960">
        <v>3</v>
      </c>
      <c r="E4960">
        <v>1</v>
      </c>
      <c r="F4960">
        <v>2</v>
      </c>
      <c r="G4960">
        <v>2</v>
      </c>
      <c r="H4960">
        <v>2</v>
      </c>
      <c r="I4960">
        <v>12</v>
      </c>
      <c r="J4960">
        <v>7</v>
      </c>
      <c r="K4960">
        <v>3</v>
      </c>
      <c r="L4960">
        <v>24</v>
      </c>
      <c r="M4960">
        <f>VLOOKUP(H4960,AE$2:$AJ$12,6,TRUE)</f>
        <v>9</v>
      </c>
      <c r="N4960">
        <f>VLOOKUP(I4960,AF$2:$AJ$12,5,TRUE)</f>
        <v>8</v>
      </c>
      <c r="O4960">
        <f>VLOOKUP(J4960,AG$2:$AJ$12,4,TRUE)</f>
        <v>7</v>
      </c>
      <c r="P4960">
        <f>VLOOKUP(K4960,AH$2:$AJ$12,3,TRUE)</f>
        <v>8</v>
      </c>
      <c r="Q4960">
        <f>VLOOKUP(L4960,AI$2:$AJ$12,2,TRUE)</f>
        <v>8</v>
      </c>
      <c r="T4960" t="str">
        <f t="shared" si="467"/>
        <v>Crimepoint.create(latitude:37.766, longitude:-122.426, drugdrink:9, misdemean:8, theft:7, violent:8, total:8, drugdrinkct:2, misdemeanct:12, theftct:7, violentct:3, totalct:24)</v>
      </c>
      <c r="U4960" t="str">
        <f t="shared" si="468"/>
        <v>{location: new google.maps.LatLng(37.766, -122.426), weight: 1},</v>
      </c>
      <c r="V4960" t="str">
        <f t="shared" si="463"/>
        <v>{location: new google.maps.LatLng(37.766, -122.426), weight: 3},</v>
      </c>
      <c r="W4960" t="str">
        <f t="shared" si="464"/>
        <v>{location: new google.maps.LatLng(37.766, -122.426), weight: 1},</v>
      </c>
      <c r="X4960" t="str">
        <f t="shared" si="465"/>
        <v>{location: new google.maps.LatLng(37.766, -122.426), weight: 2},</v>
      </c>
      <c r="Y4960" t="str">
        <f t="shared" si="466"/>
        <v>{location: new google.maps.LatLng(37.766, -122.426), weight: 2},</v>
      </c>
    </row>
    <row r="4961" spans="1:25" x14ac:dyDescent="0.2">
      <c r="A4961">
        <v>37.765999999999998</v>
      </c>
      <c r="B4961">
        <v>-122.425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3</v>
      </c>
      <c r="J4961">
        <v>2</v>
      </c>
      <c r="K4961">
        <v>0</v>
      </c>
      <c r="L4961">
        <v>5</v>
      </c>
      <c r="M4961">
        <f>VLOOKUP(H4961,AE$2:$AJ$12,6,TRUE)</f>
        <v>0</v>
      </c>
      <c r="N4961">
        <f>VLOOKUP(I4961,AF$2:$AJ$12,5,TRUE)</f>
        <v>5</v>
      </c>
      <c r="O4961">
        <f>VLOOKUP(J4961,AG$2:$AJ$12,4,TRUE)</f>
        <v>4</v>
      </c>
      <c r="P4961">
        <f>VLOOKUP(K4961,AH$2:$AJ$12,3,TRUE)</f>
        <v>0</v>
      </c>
      <c r="Q4961">
        <f>VLOOKUP(L4961,AI$2:$AJ$12,2,TRUE)</f>
        <v>4</v>
      </c>
      <c r="T4961" t="str">
        <f t="shared" si="467"/>
        <v>Crimepoint.create(latitude:37.766, longitude:-122.425, drugdrink:0, misdemean:5, theft:4, violent:0, total:4, drugdrinkct:0, misdemeanct:3, theftct:2, violentct:0, totalct:5)</v>
      </c>
      <c r="U4961" t="str">
        <f t="shared" si="468"/>
        <v>{location: new google.maps.LatLng(37.766, -122.425), weight: 0},</v>
      </c>
      <c r="V4961" t="str">
        <f t="shared" si="463"/>
        <v>{location: new google.maps.LatLng(37.766, -122.425), weight: 1},</v>
      </c>
      <c r="W4961" t="str">
        <f t="shared" si="464"/>
        <v>{location: new google.maps.LatLng(37.766, -122.425), weight: 0},</v>
      </c>
      <c r="X4961" t="str">
        <f t="shared" si="465"/>
        <v>{location: new google.maps.LatLng(37.766, -122.425), weight: 0},</v>
      </c>
      <c r="Y4961" t="str">
        <f t="shared" si="466"/>
        <v>{location: new google.maps.LatLng(37.766, -122.425), weight: 0},</v>
      </c>
    </row>
    <row r="4962" spans="1:25" x14ac:dyDescent="0.2">
      <c r="A4962">
        <v>37.765999999999998</v>
      </c>
      <c r="B4962">
        <v>-122.42400000000001</v>
      </c>
      <c r="C4962">
        <v>0</v>
      </c>
      <c r="D4962">
        <v>2</v>
      </c>
      <c r="E4962">
        <v>3</v>
      </c>
      <c r="F4962">
        <v>4</v>
      </c>
      <c r="G4962">
        <v>3</v>
      </c>
      <c r="H4962">
        <v>0</v>
      </c>
      <c r="I4962">
        <v>10</v>
      </c>
      <c r="J4962">
        <v>18</v>
      </c>
      <c r="K4962">
        <v>5</v>
      </c>
      <c r="L4962">
        <v>33</v>
      </c>
      <c r="M4962">
        <f>VLOOKUP(H4962,AE$2:$AJ$12,6,TRUE)</f>
        <v>0</v>
      </c>
      <c r="N4962">
        <f>VLOOKUP(I4962,AF$2:$AJ$12,5,TRUE)</f>
        <v>8</v>
      </c>
      <c r="O4962">
        <f>VLOOKUP(J4962,AG$2:$AJ$12,4,TRUE)</f>
        <v>9</v>
      </c>
      <c r="P4962">
        <f>VLOOKUP(K4962,AH$2:$AJ$12,3,TRUE)</f>
        <v>9</v>
      </c>
      <c r="Q4962">
        <f>VLOOKUP(L4962,AI$2:$AJ$12,2,TRUE)</f>
        <v>8</v>
      </c>
      <c r="T4962" t="str">
        <f t="shared" si="467"/>
        <v>Crimepoint.create(latitude:37.766, longitude:-122.424, drugdrink:0, misdemean:8, theft:9, violent:9, total:8, drugdrinkct:0, misdemeanct:10, theftct:18, violentct:5, totalct:33)</v>
      </c>
      <c r="U4962" t="str">
        <f t="shared" si="468"/>
        <v>{location: new google.maps.LatLng(37.766, -122.424), weight: 0},</v>
      </c>
      <c r="V4962" t="str">
        <f t="shared" si="463"/>
        <v>{location: new google.maps.LatLng(37.766, -122.424), weight: 2},</v>
      </c>
      <c r="W4962" t="str">
        <f t="shared" si="464"/>
        <v>{location: new google.maps.LatLng(37.766, -122.424), weight: 3},</v>
      </c>
      <c r="X4962" t="str">
        <f t="shared" si="465"/>
        <v>{location: new google.maps.LatLng(37.766, -122.424), weight: 4},</v>
      </c>
      <c r="Y4962" t="str">
        <f t="shared" si="466"/>
        <v>{location: new google.maps.LatLng(37.766, -122.424), weight: 3},</v>
      </c>
    </row>
    <row r="4963" spans="1:25" x14ac:dyDescent="0.2">
      <c r="A4963">
        <v>37.765999999999998</v>
      </c>
      <c r="B4963">
        <v>-122.423</v>
      </c>
      <c r="C4963">
        <v>3</v>
      </c>
      <c r="D4963">
        <v>2</v>
      </c>
      <c r="E4963">
        <v>1</v>
      </c>
      <c r="F4963">
        <v>4</v>
      </c>
      <c r="G4963">
        <v>2</v>
      </c>
      <c r="H4963">
        <v>5</v>
      </c>
      <c r="I4963">
        <v>10</v>
      </c>
      <c r="J4963">
        <v>6</v>
      </c>
      <c r="K4963">
        <v>5</v>
      </c>
      <c r="L4963">
        <v>26</v>
      </c>
      <c r="M4963">
        <f>VLOOKUP(H4963,AE$2:$AJ$12,6,TRUE)</f>
        <v>9</v>
      </c>
      <c r="N4963">
        <f>VLOOKUP(I4963,AF$2:$AJ$12,5,TRUE)</f>
        <v>8</v>
      </c>
      <c r="O4963">
        <f>VLOOKUP(J4963,AG$2:$AJ$12,4,TRUE)</f>
        <v>7</v>
      </c>
      <c r="P4963">
        <f>VLOOKUP(K4963,AH$2:$AJ$12,3,TRUE)</f>
        <v>9</v>
      </c>
      <c r="Q4963">
        <f>VLOOKUP(L4963,AI$2:$AJ$12,2,TRUE)</f>
        <v>8</v>
      </c>
      <c r="T4963" t="str">
        <f t="shared" si="467"/>
        <v>Crimepoint.create(latitude:37.766, longitude:-122.423, drugdrink:9, misdemean:8, theft:7, violent:9, total:8, drugdrinkct:5, misdemeanct:10, theftct:6, violentct:5, totalct:26)</v>
      </c>
      <c r="U4963" t="str">
        <f t="shared" si="468"/>
        <v>{location: new google.maps.LatLng(37.766, -122.423), weight: 3},</v>
      </c>
      <c r="V4963" t="str">
        <f t="shared" si="463"/>
        <v>{location: new google.maps.LatLng(37.766, -122.423), weight: 2},</v>
      </c>
      <c r="W4963" t="str">
        <f t="shared" si="464"/>
        <v>{location: new google.maps.LatLng(37.766, -122.423), weight: 1},</v>
      </c>
      <c r="X4963" t="str">
        <f t="shared" si="465"/>
        <v>{location: new google.maps.LatLng(37.766, -122.423), weight: 4},</v>
      </c>
      <c r="Y4963" t="str">
        <f t="shared" si="466"/>
        <v>{location: new google.maps.LatLng(37.766, -122.423), weight: 2},</v>
      </c>
    </row>
    <row r="4964" spans="1:25" x14ac:dyDescent="0.2">
      <c r="A4964">
        <v>37.765999999999998</v>
      </c>
      <c r="B4964">
        <v>-122.422</v>
      </c>
      <c r="C4964">
        <v>1</v>
      </c>
      <c r="D4964">
        <v>8</v>
      </c>
      <c r="E4964">
        <v>2</v>
      </c>
      <c r="F4964">
        <v>13</v>
      </c>
      <c r="G4964">
        <v>5</v>
      </c>
      <c r="H4964">
        <v>1</v>
      </c>
      <c r="I4964">
        <v>37</v>
      </c>
      <c r="J4964">
        <v>12</v>
      </c>
      <c r="K4964">
        <v>17</v>
      </c>
      <c r="L4964">
        <v>67</v>
      </c>
      <c r="M4964">
        <f>VLOOKUP(H4964,AE$2:$AJ$12,6,TRUE)</f>
        <v>8</v>
      </c>
      <c r="N4964">
        <f>VLOOKUP(I4964,AF$2:$AJ$12,5,TRUE)</f>
        <v>9</v>
      </c>
      <c r="O4964">
        <f>VLOOKUP(J4964,AG$2:$AJ$12,4,TRUE)</f>
        <v>8</v>
      </c>
      <c r="P4964">
        <f>VLOOKUP(K4964,AH$2:$AJ$12,3,TRUE)</f>
        <v>9</v>
      </c>
      <c r="Q4964">
        <f>VLOOKUP(L4964,AI$2:$AJ$12,2,TRUE)</f>
        <v>9</v>
      </c>
      <c r="T4964" t="str">
        <f t="shared" si="467"/>
        <v>Crimepoint.create(latitude:37.766, longitude:-122.422, drugdrink:8, misdemean:9, theft:8, violent:9, total:9, drugdrinkct:1, misdemeanct:37, theftct:12, violentct:17, totalct:67)</v>
      </c>
      <c r="U4964" t="str">
        <f t="shared" si="468"/>
        <v>{location: new google.maps.LatLng(37.766, -122.422), weight: 1},</v>
      </c>
      <c r="V4964" t="str">
        <f t="shared" si="463"/>
        <v>{location: new google.maps.LatLng(37.766, -122.422), weight: 8},</v>
      </c>
      <c r="W4964" t="str">
        <f t="shared" si="464"/>
        <v>{location: new google.maps.LatLng(37.766, -122.422), weight: 2},</v>
      </c>
      <c r="X4964" t="str">
        <f t="shared" si="465"/>
        <v>{location: new google.maps.LatLng(37.766, -122.422), weight: 13},</v>
      </c>
      <c r="Y4964" t="str">
        <f t="shared" si="466"/>
        <v>{location: new google.maps.LatLng(37.766, -122.422), weight: 5},</v>
      </c>
    </row>
    <row r="4965" spans="1:25" x14ac:dyDescent="0.2">
      <c r="A4965">
        <v>37.765999999999998</v>
      </c>
      <c r="B4965">
        <v>-122.42100000000001</v>
      </c>
      <c r="C4965">
        <v>1</v>
      </c>
      <c r="D4965">
        <v>2</v>
      </c>
      <c r="E4965">
        <v>0</v>
      </c>
      <c r="F4965">
        <v>4</v>
      </c>
      <c r="G4965">
        <v>2</v>
      </c>
      <c r="H4965">
        <v>1</v>
      </c>
      <c r="I4965">
        <v>10</v>
      </c>
      <c r="J4965">
        <v>2</v>
      </c>
      <c r="K4965">
        <v>6</v>
      </c>
      <c r="L4965">
        <v>19</v>
      </c>
      <c r="M4965">
        <f>VLOOKUP(H4965,AE$2:$AJ$12,6,TRUE)</f>
        <v>8</v>
      </c>
      <c r="N4965">
        <f>VLOOKUP(I4965,AF$2:$AJ$12,5,TRUE)</f>
        <v>8</v>
      </c>
      <c r="O4965">
        <f>VLOOKUP(J4965,AG$2:$AJ$12,4,TRUE)</f>
        <v>4</v>
      </c>
      <c r="P4965">
        <f>VLOOKUP(K4965,AH$2:$AJ$12,3,TRUE)</f>
        <v>9</v>
      </c>
      <c r="Q4965">
        <f>VLOOKUP(L4965,AI$2:$AJ$12,2,TRUE)</f>
        <v>7</v>
      </c>
      <c r="T4965" t="str">
        <f t="shared" si="467"/>
        <v>Crimepoint.create(latitude:37.766, longitude:-122.421, drugdrink:8, misdemean:8, theft:4, violent:9, total:7, drugdrinkct:1, misdemeanct:10, theftct:2, violentct:6, totalct:19)</v>
      </c>
      <c r="U4965" t="str">
        <f t="shared" si="468"/>
        <v>{location: new google.maps.LatLng(37.766, -122.421), weight: 1},</v>
      </c>
      <c r="V4965" t="str">
        <f t="shared" si="463"/>
        <v>{location: new google.maps.LatLng(37.766, -122.421), weight: 2},</v>
      </c>
      <c r="W4965" t="str">
        <f t="shared" si="464"/>
        <v>{location: new google.maps.LatLng(37.766, -122.421), weight: 0},</v>
      </c>
      <c r="X4965" t="str">
        <f t="shared" si="465"/>
        <v>{location: new google.maps.LatLng(37.766, -122.421), weight: 4},</v>
      </c>
      <c r="Y4965" t="str">
        <f t="shared" si="466"/>
        <v>{location: new google.maps.LatLng(37.766, -122.421), weight: 2},</v>
      </c>
    </row>
    <row r="4966" spans="1:25" x14ac:dyDescent="0.2">
      <c r="A4966">
        <v>37.765999999999998</v>
      </c>
      <c r="B4966">
        <v>-122.42</v>
      </c>
      <c r="C4966">
        <v>32</v>
      </c>
      <c r="D4966">
        <v>23</v>
      </c>
      <c r="E4966">
        <v>3</v>
      </c>
      <c r="F4966">
        <v>36</v>
      </c>
      <c r="G4966">
        <v>18</v>
      </c>
      <c r="H4966">
        <v>48</v>
      </c>
      <c r="I4966">
        <v>104</v>
      </c>
      <c r="J4966">
        <v>23</v>
      </c>
      <c r="K4966">
        <v>48</v>
      </c>
      <c r="L4966">
        <v>223</v>
      </c>
      <c r="M4966">
        <f>VLOOKUP(H4966,AE$2:$AJ$12,6,TRUE)</f>
        <v>9</v>
      </c>
      <c r="N4966">
        <f>VLOOKUP(I4966,AF$2:$AJ$12,5,TRUE)</f>
        <v>9</v>
      </c>
      <c r="O4966">
        <f>VLOOKUP(J4966,AG$2:$AJ$12,4,TRUE)</f>
        <v>9</v>
      </c>
      <c r="P4966">
        <f>VLOOKUP(K4966,AH$2:$AJ$12,3,TRUE)</f>
        <v>9</v>
      </c>
      <c r="Q4966">
        <f>VLOOKUP(L4966,AI$2:$AJ$12,2,TRUE)</f>
        <v>9</v>
      </c>
      <c r="T4966" t="str">
        <f t="shared" si="467"/>
        <v>Crimepoint.create(latitude:37.766, longitude:-122.42, drugdrink:9, misdemean:9, theft:9, violent:9, total:9, drugdrinkct:48, misdemeanct:104, theftct:23, violentct:48, totalct:223)</v>
      </c>
      <c r="U4966" t="str">
        <f t="shared" si="468"/>
        <v>{location: new google.maps.LatLng(37.766, -122.42), weight: 32},</v>
      </c>
      <c r="V4966" t="str">
        <f t="shared" si="463"/>
        <v>{location: new google.maps.LatLng(37.766, -122.42), weight: 23},</v>
      </c>
      <c r="W4966" t="str">
        <f t="shared" si="464"/>
        <v>{location: new google.maps.LatLng(37.766, -122.42), weight: 3},</v>
      </c>
      <c r="X4966" t="str">
        <f t="shared" si="465"/>
        <v>{location: new google.maps.LatLng(37.766, -122.42), weight: 36},</v>
      </c>
      <c r="Y4966" t="str">
        <f t="shared" si="466"/>
        <v>{location: new google.maps.LatLng(37.766, -122.42), weight: 18},</v>
      </c>
    </row>
    <row r="4967" spans="1:25" x14ac:dyDescent="0.2">
      <c r="A4967">
        <v>37.765999999999998</v>
      </c>
      <c r="B4967">
        <v>-122.419</v>
      </c>
      <c r="C4967">
        <v>3</v>
      </c>
      <c r="D4967">
        <v>2</v>
      </c>
      <c r="E4967">
        <v>1</v>
      </c>
      <c r="F4967">
        <v>2</v>
      </c>
      <c r="G4967">
        <v>2</v>
      </c>
      <c r="H4967">
        <v>5</v>
      </c>
      <c r="I4967">
        <v>11</v>
      </c>
      <c r="J4967">
        <v>9</v>
      </c>
      <c r="K4967">
        <v>3</v>
      </c>
      <c r="L4967">
        <v>28</v>
      </c>
      <c r="M4967">
        <f>VLOOKUP(H4967,AE$2:$AJ$12,6,TRUE)</f>
        <v>9</v>
      </c>
      <c r="N4967">
        <f>VLOOKUP(I4967,AF$2:$AJ$12,5,TRUE)</f>
        <v>8</v>
      </c>
      <c r="O4967">
        <f>VLOOKUP(J4967,AG$2:$AJ$12,4,TRUE)</f>
        <v>8</v>
      </c>
      <c r="P4967">
        <f>VLOOKUP(K4967,AH$2:$AJ$12,3,TRUE)</f>
        <v>8</v>
      </c>
      <c r="Q4967">
        <f>VLOOKUP(L4967,AI$2:$AJ$12,2,TRUE)</f>
        <v>8</v>
      </c>
      <c r="T4967" t="str">
        <f t="shared" si="467"/>
        <v>Crimepoint.create(latitude:37.766, longitude:-122.419, drugdrink:9, misdemean:8, theft:8, violent:8, total:8, drugdrinkct:5, misdemeanct:11, theftct:9, violentct:3, totalct:28)</v>
      </c>
      <c r="U4967" t="str">
        <f t="shared" si="468"/>
        <v>{location: new google.maps.LatLng(37.766, -122.419), weight: 3},</v>
      </c>
      <c r="V4967" t="str">
        <f t="shared" si="463"/>
        <v>{location: new google.maps.LatLng(37.766, -122.419), weight: 2},</v>
      </c>
      <c r="W4967" t="str">
        <f t="shared" si="464"/>
        <v>{location: new google.maps.LatLng(37.766, -122.419), weight: 1},</v>
      </c>
      <c r="X4967" t="str">
        <f t="shared" si="465"/>
        <v>{location: new google.maps.LatLng(37.766, -122.419), weight: 2},</v>
      </c>
      <c r="Y4967" t="str">
        <f t="shared" si="466"/>
        <v>{location: new google.maps.LatLng(37.766, -122.419), weight: 2},</v>
      </c>
    </row>
    <row r="4968" spans="1:25" x14ac:dyDescent="0.2">
      <c r="A4968">
        <v>37.765999999999998</v>
      </c>
      <c r="B4968">
        <v>-122.41800000000001</v>
      </c>
      <c r="C4968">
        <v>2</v>
      </c>
      <c r="D4968">
        <v>4</v>
      </c>
      <c r="E4968">
        <v>1</v>
      </c>
      <c r="F4968">
        <v>1</v>
      </c>
      <c r="G4968">
        <v>2</v>
      </c>
      <c r="H4968">
        <v>3</v>
      </c>
      <c r="I4968">
        <v>16</v>
      </c>
      <c r="J4968">
        <v>6</v>
      </c>
      <c r="K4968">
        <v>2</v>
      </c>
      <c r="L4968">
        <v>27</v>
      </c>
      <c r="M4968">
        <f>VLOOKUP(H4968,AE$2:$AJ$12,6,TRUE)</f>
        <v>9</v>
      </c>
      <c r="N4968">
        <f>VLOOKUP(I4968,AF$2:$AJ$12,5,TRUE)</f>
        <v>8</v>
      </c>
      <c r="O4968">
        <f>VLOOKUP(J4968,AG$2:$AJ$12,4,TRUE)</f>
        <v>7</v>
      </c>
      <c r="P4968">
        <f>VLOOKUP(K4968,AH$2:$AJ$12,3,TRUE)</f>
        <v>7</v>
      </c>
      <c r="Q4968">
        <f>VLOOKUP(L4968,AI$2:$AJ$12,2,TRUE)</f>
        <v>8</v>
      </c>
      <c r="T4968" t="str">
        <f t="shared" si="467"/>
        <v>Crimepoint.create(latitude:37.766, longitude:-122.418, drugdrink:9, misdemean:8, theft:7, violent:7, total:8, drugdrinkct:3, misdemeanct:16, theftct:6, violentct:2, totalct:27)</v>
      </c>
      <c r="U4968" t="str">
        <f t="shared" si="468"/>
        <v>{location: new google.maps.LatLng(37.766, -122.418), weight: 2},</v>
      </c>
      <c r="V4968" t="str">
        <f t="shared" si="463"/>
        <v>{location: new google.maps.LatLng(37.766, -122.418), weight: 4},</v>
      </c>
      <c r="W4968" t="str">
        <f t="shared" si="464"/>
        <v>{location: new google.maps.LatLng(37.766, -122.418), weight: 1},</v>
      </c>
      <c r="X4968" t="str">
        <f t="shared" si="465"/>
        <v>{location: new google.maps.LatLng(37.766, -122.418), weight: 1},</v>
      </c>
      <c r="Y4968" t="str">
        <f t="shared" si="466"/>
        <v>{location: new google.maps.LatLng(37.766, -122.418), weight: 2},</v>
      </c>
    </row>
    <row r="4969" spans="1:25" x14ac:dyDescent="0.2">
      <c r="A4969">
        <v>37.765999999999998</v>
      </c>
      <c r="B4969">
        <v>-122.417</v>
      </c>
      <c r="C4969">
        <v>0</v>
      </c>
      <c r="D4969">
        <v>1</v>
      </c>
      <c r="E4969">
        <v>0</v>
      </c>
      <c r="F4969">
        <v>2</v>
      </c>
      <c r="G4969">
        <v>1</v>
      </c>
      <c r="H4969">
        <v>0</v>
      </c>
      <c r="I4969">
        <v>4</v>
      </c>
      <c r="J4969">
        <v>1</v>
      </c>
      <c r="K4969">
        <v>3</v>
      </c>
      <c r="L4969">
        <v>8</v>
      </c>
      <c r="M4969">
        <f>VLOOKUP(H4969,AE$2:$AJ$12,6,TRUE)</f>
        <v>0</v>
      </c>
      <c r="N4969">
        <f>VLOOKUP(I4969,AF$2:$AJ$12,5,TRUE)</f>
        <v>6</v>
      </c>
      <c r="O4969">
        <f>VLOOKUP(J4969,AG$2:$AJ$12,4,TRUE)</f>
        <v>3</v>
      </c>
      <c r="P4969">
        <f>VLOOKUP(K4969,AH$2:$AJ$12,3,TRUE)</f>
        <v>8</v>
      </c>
      <c r="Q4969">
        <f>VLOOKUP(L4969,AI$2:$AJ$12,2,TRUE)</f>
        <v>5</v>
      </c>
      <c r="T4969" t="str">
        <f t="shared" si="467"/>
        <v>Crimepoint.create(latitude:37.766, longitude:-122.417, drugdrink:0, misdemean:6, theft:3, violent:8, total:5, drugdrinkct:0, misdemeanct:4, theftct:1, violentct:3, totalct:8)</v>
      </c>
      <c r="U4969" t="str">
        <f t="shared" si="468"/>
        <v>{location: new google.maps.LatLng(37.766, -122.417), weight: 0},</v>
      </c>
      <c r="V4969" t="str">
        <f t="shared" si="463"/>
        <v>{location: new google.maps.LatLng(37.766, -122.417), weight: 1},</v>
      </c>
      <c r="W4969" t="str">
        <f t="shared" si="464"/>
        <v>{location: new google.maps.LatLng(37.766, -122.417), weight: 0},</v>
      </c>
      <c r="X4969" t="str">
        <f t="shared" si="465"/>
        <v>{location: new google.maps.LatLng(37.766, -122.417), weight: 2},</v>
      </c>
      <c r="Y4969" t="str">
        <f t="shared" si="466"/>
        <v>{location: new google.maps.LatLng(37.766, -122.417), weight: 1},</v>
      </c>
    </row>
    <row r="4970" spans="1:25" x14ac:dyDescent="0.2">
      <c r="A4970">
        <v>37.765999999999998</v>
      </c>
      <c r="B4970">
        <v>-122.416</v>
      </c>
      <c r="C4970">
        <v>0</v>
      </c>
      <c r="D4970">
        <v>1</v>
      </c>
      <c r="E4970">
        <v>0</v>
      </c>
      <c r="F4970">
        <v>0</v>
      </c>
      <c r="G4970">
        <v>1</v>
      </c>
      <c r="H4970">
        <v>0</v>
      </c>
      <c r="I4970">
        <v>5</v>
      </c>
      <c r="J4970">
        <v>3</v>
      </c>
      <c r="K4970">
        <v>0</v>
      </c>
      <c r="L4970">
        <v>8</v>
      </c>
      <c r="M4970">
        <f>VLOOKUP(H4970,AE$2:$AJ$12,6,TRUE)</f>
        <v>0</v>
      </c>
      <c r="N4970">
        <f>VLOOKUP(I4970,AF$2:$AJ$12,5,TRUE)</f>
        <v>6</v>
      </c>
      <c r="O4970">
        <f>VLOOKUP(J4970,AG$2:$AJ$12,4,TRUE)</f>
        <v>5</v>
      </c>
      <c r="P4970">
        <f>VLOOKUP(K4970,AH$2:$AJ$12,3,TRUE)</f>
        <v>0</v>
      </c>
      <c r="Q4970">
        <f>VLOOKUP(L4970,AI$2:$AJ$12,2,TRUE)</f>
        <v>5</v>
      </c>
      <c r="T4970" t="str">
        <f t="shared" si="467"/>
        <v>Crimepoint.create(latitude:37.766, longitude:-122.416, drugdrink:0, misdemean:6, theft:5, violent:0, total:5, drugdrinkct:0, misdemeanct:5, theftct:3, violentct:0, totalct:8)</v>
      </c>
      <c r="U4970" t="str">
        <f t="shared" si="468"/>
        <v>{location: new google.maps.LatLng(37.766, -122.416), weight: 0},</v>
      </c>
      <c r="V4970" t="str">
        <f t="shared" si="463"/>
        <v>{location: new google.maps.LatLng(37.766, -122.416), weight: 1},</v>
      </c>
      <c r="W4970" t="str">
        <f t="shared" si="464"/>
        <v>{location: new google.maps.LatLng(37.766, -122.416), weight: 0},</v>
      </c>
      <c r="X4970" t="str">
        <f t="shared" si="465"/>
        <v>{location: new google.maps.LatLng(37.766, -122.416), weight: 0},</v>
      </c>
      <c r="Y4970" t="str">
        <f t="shared" si="466"/>
        <v>{location: new google.maps.LatLng(37.766, -122.416), weight: 1},</v>
      </c>
    </row>
    <row r="4971" spans="1:25" x14ac:dyDescent="0.2">
      <c r="A4971">
        <v>37.765999999999998</v>
      </c>
      <c r="B4971">
        <v>-122.41500000000001</v>
      </c>
      <c r="C4971">
        <v>0</v>
      </c>
      <c r="D4971">
        <v>2</v>
      </c>
      <c r="E4971">
        <v>0</v>
      </c>
      <c r="F4971">
        <v>1</v>
      </c>
      <c r="G4971">
        <v>1</v>
      </c>
      <c r="H4971">
        <v>0</v>
      </c>
      <c r="I4971">
        <v>9</v>
      </c>
      <c r="J4971">
        <v>2</v>
      </c>
      <c r="K4971">
        <v>2</v>
      </c>
      <c r="L4971">
        <v>13</v>
      </c>
      <c r="M4971">
        <f>VLOOKUP(H4971,AE$2:$AJ$12,6,TRUE)</f>
        <v>0</v>
      </c>
      <c r="N4971">
        <f>VLOOKUP(I4971,AF$2:$AJ$12,5,TRUE)</f>
        <v>7</v>
      </c>
      <c r="O4971">
        <f>VLOOKUP(J4971,AG$2:$AJ$12,4,TRUE)</f>
        <v>4</v>
      </c>
      <c r="P4971">
        <f>VLOOKUP(K4971,AH$2:$AJ$12,3,TRUE)</f>
        <v>7</v>
      </c>
      <c r="Q4971">
        <f>VLOOKUP(L4971,AI$2:$AJ$12,2,TRUE)</f>
        <v>7</v>
      </c>
      <c r="T4971" t="str">
        <f t="shared" si="467"/>
        <v>Crimepoint.create(latitude:37.766, longitude:-122.415, drugdrink:0, misdemean:7, theft:4, violent:7, total:7, drugdrinkct:0, misdemeanct:9, theftct:2, violentct:2, totalct:13)</v>
      </c>
      <c r="U4971" t="str">
        <f t="shared" si="468"/>
        <v>{location: new google.maps.LatLng(37.766, -122.415), weight: 0},</v>
      </c>
      <c r="V4971" t="str">
        <f t="shared" si="463"/>
        <v>{location: new google.maps.LatLng(37.766, -122.415), weight: 2},</v>
      </c>
      <c r="W4971" t="str">
        <f t="shared" si="464"/>
        <v>{location: new google.maps.LatLng(37.766, -122.415), weight: 0},</v>
      </c>
      <c r="X4971" t="str">
        <f t="shared" si="465"/>
        <v>{location: new google.maps.LatLng(37.766, -122.415), weight: 1},</v>
      </c>
      <c r="Y4971" t="str">
        <f t="shared" si="466"/>
        <v>{location: new google.maps.LatLng(37.766, -122.415), weight: 1},</v>
      </c>
    </row>
    <row r="4972" spans="1:25" x14ac:dyDescent="0.2">
      <c r="A4972">
        <v>37.765999999999998</v>
      </c>
      <c r="B4972">
        <v>-122.413</v>
      </c>
      <c r="C4972">
        <v>1</v>
      </c>
      <c r="D4972">
        <v>3</v>
      </c>
      <c r="E4972">
        <v>1</v>
      </c>
      <c r="F4972">
        <v>2</v>
      </c>
      <c r="G4972">
        <v>2</v>
      </c>
      <c r="H4972">
        <v>1</v>
      </c>
      <c r="I4972">
        <v>15</v>
      </c>
      <c r="J4972">
        <v>4</v>
      </c>
      <c r="K4972">
        <v>3</v>
      </c>
      <c r="L4972">
        <v>23</v>
      </c>
      <c r="M4972">
        <f>VLOOKUP(H4972,AE$2:$AJ$12,6,TRUE)</f>
        <v>8</v>
      </c>
      <c r="N4972">
        <f>VLOOKUP(I4972,AF$2:$AJ$12,5,TRUE)</f>
        <v>8</v>
      </c>
      <c r="O4972">
        <f>VLOOKUP(J4972,AG$2:$AJ$12,4,TRUE)</f>
        <v>6</v>
      </c>
      <c r="P4972">
        <f>VLOOKUP(K4972,AH$2:$AJ$12,3,TRUE)</f>
        <v>8</v>
      </c>
      <c r="Q4972">
        <f>VLOOKUP(L4972,AI$2:$AJ$12,2,TRUE)</f>
        <v>8</v>
      </c>
      <c r="T4972" t="str">
        <f t="shared" si="467"/>
        <v>Crimepoint.create(latitude:37.766, longitude:-122.413, drugdrink:8, misdemean:8, theft:6, violent:8, total:8, drugdrinkct:1, misdemeanct:15, theftct:4, violentct:3, totalct:23)</v>
      </c>
      <c r="U4972" t="str">
        <f t="shared" si="468"/>
        <v>{location: new google.maps.LatLng(37.766, -122.413), weight: 1},</v>
      </c>
      <c r="V4972" t="str">
        <f t="shared" si="463"/>
        <v>{location: new google.maps.LatLng(37.766, -122.413), weight: 3},</v>
      </c>
      <c r="W4972" t="str">
        <f t="shared" si="464"/>
        <v>{location: new google.maps.LatLng(37.766, -122.413), weight: 1},</v>
      </c>
      <c r="X4972" t="str">
        <f t="shared" si="465"/>
        <v>{location: new google.maps.LatLng(37.766, -122.413), weight: 2},</v>
      </c>
      <c r="Y4972" t="str">
        <f t="shared" si="466"/>
        <v>{location: new google.maps.LatLng(37.766, -122.413), weight: 2},</v>
      </c>
    </row>
    <row r="4973" spans="1:25" x14ac:dyDescent="0.2">
      <c r="A4973">
        <v>37.765999999999998</v>
      </c>
      <c r="B4973">
        <v>-122.41200000000001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</v>
      </c>
      <c r="J4973">
        <v>1</v>
      </c>
      <c r="K4973">
        <v>0</v>
      </c>
      <c r="L4973">
        <v>3</v>
      </c>
      <c r="M4973">
        <f>VLOOKUP(H4973,AE$2:$AJ$12,6,TRUE)</f>
        <v>0</v>
      </c>
      <c r="N4973">
        <f>VLOOKUP(I4973,AF$2:$AJ$12,5,TRUE)</f>
        <v>4</v>
      </c>
      <c r="O4973">
        <f>VLOOKUP(J4973,AG$2:$AJ$12,4,TRUE)</f>
        <v>3</v>
      </c>
      <c r="P4973">
        <f>VLOOKUP(K4973,AH$2:$AJ$12,3,TRUE)</f>
        <v>0</v>
      </c>
      <c r="Q4973">
        <f>VLOOKUP(L4973,AI$2:$AJ$12,2,TRUE)</f>
        <v>2</v>
      </c>
      <c r="T4973" t="str">
        <f t="shared" si="467"/>
        <v>Crimepoint.create(latitude:37.766, longitude:-122.412, drugdrink:0, misdemean:4, theft:3, violent:0, total:2, drugdrinkct:0, misdemeanct:2, theftct:1, violentct:0, totalct:3)</v>
      </c>
      <c r="U4973" t="str">
        <f t="shared" si="468"/>
        <v>{location: new google.maps.LatLng(37.766, -122.412), weight: 0},</v>
      </c>
      <c r="V4973" t="str">
        <f t="shared" si="463"/>
        <v>{location: new google.maps.LatLng(37.766, -122.412), weight: 0},</v>
      </c>
      <c r="W4973" t="str">
        <f t="shared" si="464"/>
        <v>{location: new google.maps.LatLng(37.766, -122.412), weight: 0},</v>
      </c>
      <c r="X4973" t="str">
        <f t="shared" si="465"/>
        <v>{location: new google.maps.LatLng(37.766, -122.412), weight: 0},</v>
      </c>
      <c r="Y4973" t="str">
        <f t="shared" si="466"/>
        <v>{location: new google.maps.LatLng(37.766, -122.412), weight: 0},</v>
      </c>
    </row>
    <row r="4974" spans="1:25" x14ac:dyDescent="0.2">
      <c r="A4974">
        <v>37.765999999999998</v>
      </c>
      <c r="B4974">
        <v>-122.411</v>
      </c>
      <c r="C4974">
        <v>1</v>
      </c>
      <c r="D4974">
        <v>4</v>
      </c>
      <c r="E4974">
        <v>1</v>
      </c>
      <c r="F4974">
        <v>1</v>
      </c>
      <c r="G4974">
        <v>2</v>
      </c>
      <c r="H4974">
        <v>1</v>
      </c>
      <c r="I4974">
        <v>19</v>
      </c>
      <c r="J4974">
        <v>9</v>
      </c>
      <c r="K4974">
        <v>1</v>
      </c>
      <c r="L4974">
        <v>30</v>
      </c>
      <c r="M4974">
        <f>VLOOKUP(H4974,AE$2:$AJ$12,6,TRUE)</f>
        <v>8</v>
      </c>
      <c r="N4974">
        <f>VLOOKUP(I4974,AF$2:$AJ$12,5,TRUE)</f>
        <v>9</v>
      </c>
      <c r="O4974">
        <f>VLOOKUP(J4974,AG$2:$AJ$12,4,TRUE)</f>
        <v>8</v>
      </c>
      <c r="P4974">
        <f>VLOOKUP(K4974,AH$2:$AJ$12,3,TRUE)</f>
        <v>7</v>
      </c>
      <c r="Q4974">
        <f>VLOOKUP(L4974,AI$2:$AJ$12,2,TRUE)</f>
        <v>8</v>
      </c>
      <c r="T4974" t="str">
        <f t="shared" si="467"/>
        <v>Crimepoint.create(latitude:37.766, longitude:-122.411, drugdrink:8, misdemean:9, theft:8, violent:7, total:8, drugdrinkct:1, misdemeanct:19, theftct:9, violentct:1, totalct:30)</v>
      </c>
      <c r="U4974" t="str">
        <f t="shared" si="468"/>
        <v>{location: new google.maps.LatLng(37.766, -122.411), weight: 1},</v>
      </c>
      <c r="V4974" t="str">
        <f t="shared" si="463"/>
        <v>{location: new google.maps.LatLng(37.766, -122.411), weight: 4},</v>
      </c>
      <c r="W4974" t="str">
        <f t="shared" si="464"/>
        <v>{location: new google.maps.LatLng(37.766, -122.411), weight: 1},</v>
      </c>
      <c r="X4974" t="str">
        <f t="shared" si="465"/>
        <v>{location: new google.maps.LatLng(37.766, -122.411), weight: 1},</v>
      </c>
      <c r="Y4974" t="str">
        <f t="shared" si="466"/>
        <v>{location: new google.maps.LatLng(37.766, -122.411), weight: 2},</v>
      </c>
    </row>
    <row r="4975" spans="1:25" x14ac:dyDescent="0.2">
      <c r="A4975">
        <v>37.765999999999998</v>
      </c>
      <c r="B4975">
        <v>-122.41</v>
      </c>
      <c r="C4975">
        <v>1</v>
      </c>
      <c r="D4975">
        <v>24</v>
      </c>
      <c r="E4975">
        <v>20</v>
      </c>
      <c r="F4975">
        <v>32</v>
      </c>
      <c r="G4975">
        <v>23</v>
      </c>
      <c r="H4975">
        <v>2</v>
      </c>
      <c r="I4975">
        <v>108</v>
      </c>
      <c r="J4975">
        <v>135</v>
      </c>
      <c r="K4975">
        <v>43</v>
      </c>
      <c r="L4975">
        <v>288</v>
      </c>
      <c r="M4975">
        <f>VLOOKUP(H4975,AE$2:$AJ$12,6,TRUE)</f>
        <v>9</v>
      </c>
      <c r="N4975">
        <f>VLOOKUP(I4975,AF$2:$AJ$12,5,TRUE)</f>
        <v>9</v>
      </c>
      <c r="O4975">
        <f>VLOOKUP(J4975,AG$2:$AJ$12,4,TRUE)</f>
        <v>9</v>
      </c>
      <c r="P4975">
        <f>VLOOKUP(K4975,AH$2:$AJ$12,3,TRUE)</f>
        <v>9</v>
      </c>
      <c r="Q4975">
        <f>VLOOKUP(L4975,AI$2:$AJ$12,2,TRUE)</f>
        <v>9</v>
      </c>
      <c r="T4975" t="str">
        <f t="shared" si="467"/>
        <v>Crimepoint.create(latitude:37.766, longitude:-122.41, drugdrink:9, misdemean:9, theft:9, violent:9, total:9, drugdrinkct:2, misdemeanct:108, theftct:135, violentct:43, totalct:288)</v>
      </c>
      <c r="U4975" t="str">
        <f t="shared" si="468"/>
        <v>{location: new google.maps.LatLng(37.766, -122.41), weight: 1},</v>
      </c>
      <c r="V4975" t="str">
        <f t="shared" si="463"/>
        <v>{location: new google.maps.LatLng(37.766, -122.41), weight: 24},</v>
      </c>
      <c r="W4975" t="str">
        <f t="shared" si="464"/>
        <v>{location: new google.maps.LatLng(37.766, -122.41), weight: 20},</v>
      </c>
      <c r="X4975" t="str">
        <f t="shared" si="465"/>
        <v>{location: new google.maps.LatLng(37.766, -122.41), weight: 32},</v>
      </c>
      <c r="Y4975" t="str">
        <f t="shared" si="466"/>
        <v>{location: new google.maps.LatLng(37.766, -122.41), weight: 23},</v>
      </c>
    </row>
    <row r="4976" spans="1:25" x14ac:dyDescent="0.2">
      <c r="A4976">
        <v>37.765999999999998</v>
      </c>
      <c r="B4976">
        <v>-122.408</v>
      </c>
      <c r="C4976">
        <v>1</v>
      </c>
      <c r="D4976">
        <v>13</v>
      </c>
      <c r="E4976">
        <v>4</v>
      </c>
      <c r="F4976">
        <v>13</v>
      </c>
      <c r="G4976">
        <v>8</v>
      </c>
      <c r="H4976">
        <v>2</v>
      </c>
      <c r="I4976">
        <v>58</v>
      </c>
      <c r="J4976">
        <v>30</v>
      </c>
      <c r="K4976">
        <v>17</v>
      </c>
      <c r="L4976">
        <v>107</v>
      </c>
      <c r="M4976">
        <f>VLOOKUP(H4976,AE$2:$AJ$12,6,TRUE)</f>
        <v>9</v>
      </c>
      <c r="N4976">
        <f>VLOOKUP(I4976,AF$2:$AJ$12,5,TRUE)</f>
        <v>9</v>
      </c>
      <c r="O4976">
        <f>VLOOKUP(J4976,AG$2:$AJ$12,4,TRUE)</f>
        <v>9</v>
      </c>
      <c r="P4976">
        <f>VLOOKUP(K4976,AH$2:$AJ$12,3,TRUE)</f>
        <v>9</v>
      </c>
      <c r="Q4976">
        <f>VLOOKUP(L4976,AI$2:$AJ$12,2,TRUE)</f>
        <v>9</v>
      </c>
      <c r="T4976" t="str">
        <f t="shared" si="467"/>
        <v>Crimepoint.create(latitude:37.766, longitude:-122.408, drugdrink:9, misdemean:9, theft:9, violent:9, total:9, drugdrinkct:2, misdemeanct:58, theftct:30, violentct:17, totalct:107)</v>
      </c>
      <c r="U4976" t="str">
        <f t="shared" si="468"/>
        <v>{location: new google.maps.LatLng(37.766, -122.408), weight: 1},</v>
      </c>
      <c r="V4976" t="str">
        <f t="shared" si="463"/>
        <v>{location: new google.maps.LatLng(37.766, -122.408), weight: 13},</v>
      </c>
      <c r="W4976" t="str">
        <f t="shared" si="464"/>
        <v>{location: new google.maps.LatLng(37.766, -122.408), weight: 4},</v>
      </c>
      <c r="X4976" t="str">
        <f t="shared" si="465"/>
        <v>{location: new google.maps.LatLng(37.766, -122.408), weight: 13},</v>
      </c>
      <c r="Y4976" t="str">
        <f t="shared" si="466"/>
        <v>{location: new google.maps.LatLng(37.766, -122.408), weight: 8},</v>
      </c>
    </row>
    <row r="4977" spans="1:25" x14ac:dyDescent="0.2">
      <c r="A4977">
        <v>37.765999999999998</v>
      </c>
      <c r="B4977">
        <v>-122.407</v>
      </c>
      <c r="C4977">
        <v>1</v>
      </c>
      <c r="D4977">
        <v>3</v>
      </c>
      <c r="E4977">
        <v>1</v>
      </c>
      <c r="F4977">
        <v>3</v>
      </c>
      <c r="G4977">
        <v>2</v>
      </c>
      <c r="H4977">
        <v>1</v>
      </c>
      <c r="I4977">
        <v>12</v>
      </c>
      <c r="J4977">
        <v>6</v>
      </c>
      <c r="K4977">
        <v>4</v>
      </c>
      <c r="L4977">
        <v>23</v>
      </c>
      <c r="M4977">
        <f>VLOOKUP(H4977,AE$2:$AJ$12,6,TRUE)</f>
        <v>8</v>
      </c>
      <c r="N4977">
        <f>VLOOKUP(I4977,AF$2:$AJ$12,5,TRUE)</f>
        <v>8</v>
      </c>
      <c r="O4977">
        <f>VLOOKUP(J4977,AG$2:$AJ$12,4,TRUE)</f>
        <v>7</v>
      </c>
      <c r="P4977">
        <f>VLOOKUP(K4977,AH$2:$AJ$12,3,TRUE)</f>
        <v>8</v>
      </c>
      <c r="Q4977">
        <f>VLOOKUP(L4977,AI$2:$AJ$12,2,TRUE)</f>
        <v>8</v>
      </c>
      <c r="T4977" t="str">
        <f t="shared" si="467"/>
        <v>Crimepoint.create(latitude:37.766, longitude:-122.407, drugdrink:8, misdemean:8, theft:7, violent:8, total:8, drugdrinkct:1, misdemeanct:12, theftct:6, violentct:4, totalct:23)</v>
      </c>
      <c r="U4977" t="str">
        <f t="shared" si="468"/>
        <v>{location: new google.maps.LatLng(37.766, -122.407), weight: 1},</v>
      </c>
      <c r="V4977" t="str">
        <f t="shared" si="463"/>
        <v>{location: new google.maps.LatLng(37.766, -122.407), weight: 3},</v>
      </c>
      <c r="W4977" t="str">
        <f t="shared" si="464"/>
        <v>{location: new google.maps.LatLng(37.766, -122.407), weight: 1},</v>
      </c>
      <c r="X4977" t="str">
        <f t="shared" si="465"/>
        <v>{location: new google.maps.LatLng(37.766, -122.407), weight: 3},</v>
      </c>
      <c r="Y4977" t="str">
        <f t="shared" si="466"/>
        <v>{location: new google.maps.LatLng(37.766, -122.407), weight: 2},</v>
      </c>
    </row>
    <row r="4978" spans="1:25" x14ac:dyDescent="0.2">
      <c r="A4978">
        <v>37.765999999999998</v>
      </c>
      <c r="B4978">
        <v>-122.40600000000001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</v>
      </c>
      <c r="J4978">
        <v>1</v>
      </c>
      <c r="K4978">
        <v>0</v>
      </c>
      <c r="L4978">
        <v>3</v>
      </c>
      <c r="M4978">
        <f>VLOOKUP(H4978,AE$2:$AJ$12,6,TRUE)</f>
        <v>0</v>
      </c>
      <c r="N4978">
        <f>VLOOKUP(I4978,AF$2:$AJ$12,5,TRUE)</f>
        <v>4</v>
      </c>
      <c r="O4978">
        <f>VLOOKUP(J4978,AG$2:$AJ$12,4,TRUE)</f>
        <v>3</v>
      </c>
      <c r="P4978">
        <f>VLOOKUP(K4978,AH$2:$AJ$12,3,TRUE)</f>
        <v>0</v>
      </c>
      <c r="Q4978">
        <f>VLOOKUP(L4978,AI$2:$AJ$12,2,TRUE)</f>
        <v>2</v>
      </c>
      <c r="T4978" t="str">
        <f t="shared" si="467"/>
        <v>Crimepoint.create(latitude:37.766, longitude:-122.406, drugdrink:0, misdemean:4, theft:3, violent:0, total:2, drugdrinkct:0, misdemeanct:2, theftct:1, violentct:0, totalct:3)</v>
      </c>
      <c r="U4978" t="str">
        <f t="shared" si="468"/>
        <v>{location: new google.maps.LatLng(37.766, -122.406), weight: 0},</v>
      </c>
      <c r="V4978" t="str">
        <f t="shared" si="463"/>
        <v>{location: new google.maps.LatLng(37.766, -122.406), weight: 0},</v>
      </c>
      <c r="W4978" t="str">
        <f t="shared" si="464"/>
        <v>{location: new google.maps.LatLng(37.766, -122.406), weight: 0},</v>
      </c>
      <c r="X4978" t="str">
        <f t="shared" si="465"/>
        <v>{location: new google.maps.LatLng(37.766, -122.406), weight: 0},</v>
      </c>
      <c r="Y4978" t="str">
        <f t="shared" si="466"/>
        <v>{location: new google.maps.LatLng(37.766, -122.406), weight: 0},</v>
      </c>
    </row>
    <row r="4979" spans="1:25" x14ac:dyDescent="0.2">
      <c r="A4979">
        <v>37.765999999999998</v>
      </c>
      <c r="B4979">
        <v>-122.405</v>
      </c>
      <c r="C4979">
        <v>3</v>
      </c>
      <c r="D4979">
        <v>4</v>
      </c>
      <c r="E4979">
        <v>0</v>
      </c>
      <c r="F4979">
        <v>2</v>
      </c>
      <c r="G4979">
        <v>2</v>
      </c>
      <c r="H4979">
        <v>4</v>
      </c>
      <c r="I4979">
        <v>17</v>
      </c>
      <c r="J4979">
        <v>2</v>
      </c>
      <c r="K4979">
        <v>3</v>
      </c>
      <c r="L4979">
        <v>26</v>
      </c>
      <c r="M4979">
        <f>VLOOKUP(H4979,AE$2:$AJ$12,6,TRUE)</f>
        <v>9</v>
      </c>
      <c r="N4979">
        <f>VLOOKUP(I4979,AF$2:$AJ$12,5,TRUE)</f>
        <v>8</v>
      </c>
      <c r="O4979">
        <f>VLOOKUP(J4979,AG$2:$AJ$12,4,TRUE)</f>
        <v>4</v>
      </c>
      <c r="P4979">
        <f>VLOOKUP(K4979,AH$2:$AJ$12,3,TRUE)</f>
        <v>8</v>
      </c>
      <c r="Q4979">
        <f>VLOOKUP(L4979,AI$2:$AJ$12,2,TRUE)</f>
        <v>8</v>
      </c>
      <c r="T4979" t="str">
        <f t="shared" si="467"/>
        <v>Crimepoint.create(latitude:37.766, longitude:-122.405, drugdrink:9, misdemean:8, theft:4, violent:8, total:8, drugdrinkct:4, misdemeanct:17, theftct:2, violentct:3, totalct:26)</v>
      </c>
      <c r="U4979" t="str">
        <f t="shared" si="468"/>
        <v>{location: new google.maps.LatLng(37.766, -122.405), weight: 3},</v>
      </c>
      <c r="V4979" t="str">
        <f t="shared" si="463"/>
        <v>{location: new google.maps.LatLng(37.766, -122.405), weight: 4},</v>
      </c>
      <c r="W4979" t="str">
        <f t="shared" si="464"/>
        <v>{location: new google.maps.LatLng(37.766, -122.405), weight: 0},</v>
      </c>
      <c r="X4979" t="str">
        <f t="shared" si="465"/>
        <v>{location: new google.maps.LatLng(37.766, -122.405), weight: 2},</v>
      </c>
      <c r="Y4979" t="str">
        <f t="shared" si="466"/>
        <v>{location: new google.maps.LatLng(37.766, -122.405), weight: 2},</v>
      </c>
    </row>
    <row r="4980" spans="1:25" x14ac:dyDescent="0.2">
      <c r="A4980">
        <v>37.765999999999998</v>
      </c>
      <c r="B4980">
        <v>-122.404</v>
      </c>
      <c r="C4980">
        <v>0</v>
      </c>
      <c r="D4980">
        <v>2</v>
      </c>
      <c r="E4980">
        <v>1</v>
      </c>
      <c r="F4980">
        <v>0</v>
      </c>
      <c r="G4980">
        <v>1</v>
      </c>
      <c r="H4980">
        <v>0</v>
      </c>
      <c r="I4980">
        <v>8</v>
      </c>
      <c r="J4980">
        <v>5</v>
      </c>
      <c r="K4980">
        <v>0</v>
      </c>
      <c r="L4980">
        <v>13</v>
      </c>
      <c r="M4980">
        <f>VLOOKUP(H4980,AE$2:$AJ$12,6,TRUE)</f>
        <v>0</v>
      </c>
      <c r="N4980">
        <f>VLOOKUP(I4980,AF$2:$AJ$12,5,TRUE)</f>
        <v>7</v>
      </c>
      <c r="O4980">
        <f>VLOOKUP(J4980,AG$2:$AJ$12,4,TRUE)</f>
        <v>7</v>
      </c>
      <c r="P4980">
        <f>VLOOKUP(K4980,AH$2:$AJ$12,3,TRUE)</f>
        <v>0</v>
      </c>
      <c r="Q4980">
        <f>VLOOKUP(L4980,AI$2:$AJ$12,2,TRUE)</f>
        <v>7</v>
      </c>
      <c r="T4980" t="str">
        <f t="shared" si="467"/>
        <v>Crimepoint.create(latitude:37.766, longitude:-122.404, drugdrink:0, misdemean:7, theft:7, violent:0, total:7, drugdrinkct:0, misdemeanct:8, theftct:5, violentct:0, totalct:13)</v>
      </c>
      <c r="U4980" t="str">
        <f t="shared" si="468"/>
        <v>{location: new google.maps.LatLng(37.766, -122.404), weight: 0},</v>
      </c>
      <c r="V4980" t="str">
        <f t="shared" si="463"/>
        <v>{location: new google.maps.LatLng(37.766, -122.404), weight: 2},</v>
      </c>
      <c r="W4980" t="str">
        <f t="shared" si="464"/>
        <v>{location: new google.maps.LatLng(37.766, -122.404), weight: 1},</v>
      </c>
      <c r="X4980" t="str">
        <f t="shared" si="465"/>
        <v>{location: new google.maps.LatLng(37.766, -122.404), weight: 0},</v>
      </c>
      <c r="Y4980" t="str">
        <f t="shared" si="466"/>
        <v>{location: new google.maps.LatLng(37.766, -122.404), weight: 1},</v>
      </c>
    </row>
    <row r="4981" spans="1:25" x14ac:dyDescent="0.2">
      <c r="A4981">
        <v>37.765999999999998</v>
      </c>
      <c r="B4981">
        <v>-122.40300000000001</v>
      </c>
      <c r="C4981">
        <v>1</v>
      </c>
      <c r="D4981">
        <v>2</v>
      </c>
      <c r="E4981">
        <v>1</v>
      </c>
      <c r="F4981">
        <v>0</v>
      </c>
      <c r="G4981">
        <v>1</v>
      </c>
      <c r="H4981">
        <v>1</v>
      </c>
      <c r="I4981">
        <v>7</v>
      </c>
      <c r="J4981">
        <v>9</v>
      </c>
      <c r="K4981">
        <v>0</v>
      </c>
      <c r="L4981">
        <v>17</v>
      </c>
      <c r="M4981">
        <f>VLOOKUP(H4981,AE$2:$AJ$12,6,TRUE)</f>
        <v>8</v>
      </c>
      <c r="N4981">
        <f>VLOOKUP(I4981,AF$2:$AJ$12,5,TRUE)</f>
        <v>7</v>
      </c>
      <c r="O4981">
        <f>VLOOKUP(J4981,AG$2:$AJ$12,4,TRUE)</f>
        <v>8</v>
      </c>
      <c r="P4981">
        <f>VLOOKUP(K4981,AH$2:$AJ$12,3,TRUE)</f>
        <v>0</v>
      </c>
      <c r="Q4981">
        <f>VLOOKUP(L4981,AI$2:$AJ$12,2,TRUE)</f>
        <v>7</v>
      </c>
      <c r="T4981" t="str">
        <f t="shared" si="467"/>
        <v>Crimepoint.create(latitude:37.766, longitude:-122.403, drugdrink:8, misdemean:7, theft:8, violent:0, total:7, drugdrinkct:1, misdemeanct:7, theftct:9, violentct:0, totalct:17)</v>
      </c>
      <c r="U4981" t="str">
        <f t="shared" si="468"/>
        <v>{location: new google.maps.LatLng(37.766, -122.403), weight: 1},</v>
      </c>
      <c r="V4981" t="str">
        <f t="shared" si="463"/>
        <v>{location: new google.maps.LatLng(37.766, -122.403), weight: 2},</v>
      </c>
      <c r="W4981" t="str">
        <f t="shared" si="464"/>
        <v>{location: new google.maps.LatLng(37.766, -122.403), weight: 1},</v>
      </c>
      <c r="X4981" t="str">
        <f t="shared" si="465"/>
        <v>{location: new google.maps.LatLng(37.766, -122.403), weight: 0},</v>
      </c>
      <c r="Y4981" t="str">
        <f t="shared" si="466"/>
        <v>{location: new google.maps.LatLng(37.766, -122.403), weight: 1},</v>
      </c>
    </row>
    <row r="4982" spans="1:25" x14ac:dyDescent="0.2">
      <c r="A4982">
        <v>37.765999999999998</v>
      </c>
      <c r="B4982">
        <v>-122.402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1</v>
      </c>
      <c r="J4982">
        <v>4</v>
      </c>
      <c r="K4982">
        <v>0</v>
      </c>
      <c r="L4982">
        <v>5</v>
      </c>
      <c r="M4982">
        <f>VLOOKUP(H4982,AE$2:$AJ$12,6,TRUE)</f>
        <v>0</v>
      </c>
      <c r="N4982">
        <f>VLOOKUP(I4982,AF$2:$AJ$12,5,TRUE)</f>
        <v>2</v>
      </c>
      <c r="O4982">
        <f>VLOOKUP(J4982,AG$2:$AJ$12,4,TRUE)</f>
        <v>6</v>
      </c>
      <c r="P4982">
        <f>VLOOKUP(K4982,AH$2:$AJ$12,3,TRUE)</f>
        <v>0</v>
      </c>
      <c r="Q4982">
        <f>VLOOKUP(L4982,AI$2:$AJ$12,2,TRUE)</f>
        <v>4</v>
      </c>
      <c r="T4982" t="str">
        <f t="shared" si="467"/>
        <v>Crimepoint.create(latitude:37.766, longitude:-122.402, drugdrink:0, misdemean:2, theft:6, violent:0, total:4, drugdrinkct:0, misdemeanct:1, theftct:4, violentct:0, totalct:5)</v>
      </c>
      <c r="U4982" t="str">
        <f t="shared" si="468"/>
        <v>{location: new google.maps.LatLng(37.766, -122.402), weight: 0},</v>
      </c>
      <c r="V4982" t="str">
        <f t="shared" si="463"/>
        <v>{location: new google.maps.LatLng(37.766, -122.402), weight: 0},</v>
      </c>
      <c r="W4982" t="str">
        <f t="shared" si="464"/>
        <v>{location: new google.maps.LatLng(37.766, -122.402), weight: 1},</v>
      </c>
      <c r="X4982" t="str">
        <f t="shared" si="465"/>
        <v>{location: new google.maps.LatLng(37.766, -122.402), weight: 0},</v>
      </c>
      <c r="Y4982" t="str">
        <f t="shared" si="466"/>
        <v>{location: new google.maps.LatLng(37.766, -122.402), weight: 0},</v>
      </c>
    </row>
    <row r="4983" spans="1:25" x14ac:dyDescent="0.2">
      <c r="A4983">
        <v>37.765999999999998</v>
      </c>
      <c r="B4983">
        <v>-122.401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2</v>
      </c>
      <c r="I4983">
        <v>6</v>
      </c>
      <c r="J4983">
        <v>4</v>
      </c>
      <c r="K4983">
        <v>1</v>
      </c>
      <c r="L4983">
        <v>13</v>
      </c>
      <c r="M4983">
        <f>VLOOKUP(H4983,AE$2:$AJ$12,6,TRUE)</f>
        <v>9</v>
      </c>
      <c r="N4983">
        <f>VLOOKUP(I4983,AF$2:$AJ$12,5,TRUE)</f>
        <v>7</v>
      </c>
      <c r="O4983">
        <f>VLOOKUP(J4983,AG$2:$AJ$12,4,TRUE)</f>
        <v>6</v>
      </c>
      <c r="P4983">
        <f>VLOOKUP(K4983,AH$2:$AJ$12,3,TRUE)</f>
        <v>7</v>
      </c>
      <c r="Q4983">
        <f>VLOOKUP(L4983,AI$2:$AJ$12,2,TRUE)</f>
        <v>7</v>
      </c>
      <c r="T4983" t="str">
        <f t="shared" si="467"/>
        <v>Crimepoint.create(latitude:37.766, longitude:-122.401, drugdrink:9, misdemean:7, theft:6, violent:7, total:7, drugdrinkct:2, misdemeanct:6, theftct:4, violentct:1, totalct:13)</v>
      </c>
      <c r="U4983" t="str">
        <f t="shared" si="468"/>
        <v>{location: new google.maps.LatLng(37.766, -122.401), weight: 1},</v>
      </c>
      <c r="V4983" t="str">
        <f t="shared" si="463"/>
        <v>{location: new google.maps.LatLng(37.766, -122.401), weight: 1},</v>
      </c>
      <c r="W4983" t="str">
        <f t="shared" si="464"/>
        <v>{location: new google.maps.LatLng(37.766, -122.401), weight: 1},</v>
      </c>
      <c r="X4983" t="str">
        <f t="shared" si="465"/>
        <v>{location: new google.maps.LatLng(37.766, -122.401), weight: 1},</v>
      </c>
      <c r="Y4983" t="str">
        <f t="shared" si="466"/>
        <v>{location: new google.maps.LatLng(37.766, -122.401), weight: 1},</v>
      </c>
    </row>
    <row r="4984" spans="1:25" x14ac:dyDescent="0.2">
      <c r="A4984">
        <v>37.765999999999998</v>
      </c>
      <c r="B4984">
        <v>-122.4</v>
      </c>
      <c r="C4984">
        <v>1</v>
      </c>
      <c r="D4984">
        <v>1</v>
      </c>
      <c r="E4984">
        <v>1</v>
      </c>
      <c r="F4984">
        <v>0</v>
      </c>
      <c r="G4984">
        <v>1</v>
      </c>
      <c r="H4984">
        <v>1</v>
      </c>
      <c r="I4984">
        <v>5</v>
      </c>
      <c r="J4984">
        <v>6</v>
      </c>
      <c r="K4984">
        <v>0</v>
      </c>
      <c r="L4984">
        <v>12</v>
      </c>
      <c r="M4984">
        <f>VLOOKUP(H4984,AE$2:$AJ$12,6,TRUE)</f>
        <v>8</v>
      </c>
      <c r="N4984">
        <f>VLOOKUP(I4984,AF$2:$AJ$12,5,TRUE)</f>
        <v>6</v>
      </c>
      <c r="O4984">
        <f>VLOOKUP(J4984,AG$2:$AJ$12,4,TRUE)</f>
        <v>7</v>
      </c>
      <c r="P4984">
        <f>VLOOKUP(K4984,AH$2:$AJ$12,3,TRUE)</f>
        <v>0</v>
      </c>
      <c r="Q4984">
        <f>VLOOKUP(L4984,AI$2:$AJ$12,2,TRUE)</f>
        <v>6</v>
      </c>
      <c r="T4984" t="str">
        <f t="shared" si="467"/>
        <v>Crimepoint.create(latitude:37.766, longitude:-122.4, drugdrink:8, misdemean:6, theft:7, violent:0, total:6, drugdrinkct:1, misdemeanct:5, theftct:6, violentct:0, totalct:12)</v>
      </c>
      <c r="U4984" t="str">
        <f t="shared" si="468"/>
        <v>{location: new google.maps.LatLng(37.766, -122.4), weight: 1},</v>
      </c>
      <c r="V4984" t="str">
        <f t="shared" si="463"/>
        <v>{location: new google.maps.LatLng(37.766, -122.4), weight: 1},</v>
      </c>
      <c r="W4984" t="str">
        <f t="shared" si="464"/>
        <v>{location: new google.maps.LatLng(37.766, -122.4), weight: 1},</v>
      </c>
      <c r="X4984" t="str">
        <f t="shared" si="465"/>
        <v>{location: new google.maps.LatLng(37.766, -122.4), weight: 0},</v>
      </c>
      <c r="Y4984" t="str">
        <f t="shared" si="466"/>
        <v>{location: new google.maps.LatLng(37.766, -122.4), weight: 1},</v>
      </c>
    </row>
    <row r="4985" spans="1:25" x14ac:dyDescent="0.2">
      <c r="A4985">
        <v>37.765999999999998</v>
      </c>
      <c r="B4985">
        <v>-122.399</v>
      </c>
      <c r="C4985">
        <v>1</v>
      </c>
      <c r="D4985">
        <v>1</v>
      </c>
      <c r="E4985">
        <v>1</v>
      </c>
      <c r="F4985">
        <v>0</v>
      </c>
      <c r="G4985">
        <v>1</v>
      </c>
      <c r="H4985">
        <v>1</v>
      </c>
      <c r="I4985">
        <v>6</v>
      </c>
      <c r="J4985">
        <v>10</v>
      </c>
      <c r="K4985">
        <v>0</v>
      </c>
      <c r="L4985">
        <v>17</v>
      </c>
      <c r="M4985">
        <f>VLOOKUP(H4985,AE$2:$AJ$12,6,TRUE)</f>
        <v>8</v>
      </c>
      <c r="N4985">
        <f>VLOOKUP(I4985,AF$2:$AJ$12,5,TRUE)</f>
        <v>7</v>
      </c>
      <c r="O4985">
        <f>VLOOKUP(J4985,AG$2:$AJ$12,4,TRUE)</f>
        <v>8</v>
      </c>
      <c r="P4985">
        <f>VLOOKUP(K4985,AH$2:$AJ$12,3,TRUE)</f>
        <v>0</v>
      </c>
      <c r="Q4985">
        <f>VLOOKUP(L4985,AI$2:$AJ$12,2,TRUE)</f>
        <v>7</v>
      </c>
      <c r="T4985" t="str">
        <f t="shared" si="467"/>
        <v>Crimepoint.create(latitude:37.766, longitude:-122.399, drugdrink:8, misdemean:7, theft:8, violent:0, total:7, drugdrinkct:1, misdemeanct:6, theftct:10, violentct:0, totalct:17)</v>
      </c>
      <c r="U4985" t="str">
        <f t="shared" si="468"/>
        <v>{location: new google.maps.LatLng(37.766, -122.399), weight: 1},</v>
      </c>
      <c r="V4985" t="str">
        <f t="shared" si="463"/>
        <v>{location: new google.maps.LatLng(37.766, -122.399), weight: 1},</v>
      </c>
      <c r="W4985" t="str">
        <f t="shared" si="464"/>
        <v>{location: new google.maps.LatLng(37.766, -122.399), weight: 1},</v>
      </c>
      <c r="X4985" t="str">
        <f t="shared" si="465"/>
        <v>{location: new google.maps.LatLng(37.766, -122.399), weight: 0},</v>
      </c>
      <c r="Y4985" t="str">
        <f t="shared" si="466"/>
        <v>{location: new google.maps.LatLng(37.766, -122.399), weight: 1},</v>
      </c>
    </row>
    <row r="4986" spans="1:25" x14ac:dyDescent="0.2">
      <c r="A4986">
        <v>37.765999999999998</v>
      </c>
      <c r="B4986">
        <v>-122.398</v>
      </c>
      <c r="C4986">
        <v>1</v>
      </c>
      <c r="D4986">
        <v>3</v>
      </c>
      <c r="E4986">
        <v>1</v>
      </c>
      <c r="F4986">
        <v>0</v>
      </c>
      <c r="G4986">
        <v>2</v>
      </c>
      <c r="H4986">
        <v>2</v>
      </c>
      <c r="I4986">
        <v>12</v>
      </c>
      <c r="J4986">
        <v>9</v>
      </c>
      <c r="K4986">
        <v>0</v>
      </c>
      <c r="L4986">
        <v>23</v>
      </c>
      <c r="M4986">
        <f>VLOOKUP(H4986,AE$2:$AJ$12,6,TRUE)</f>
        <v>9</v>
      </c>
      <c r="N4986">
        <f>VLOOKUP(I4986,AF$2:$AJ$12,5,TRUE)</f>
        <v>8</v>
      </c>
      <c r="O4986">
        <f>VLOOKUP(J4986,AG$2:$AJ$12,4,TRUE)</f>
        <v>8</v>
      </c>
      <c r="P4986">
        <f>VLOOKUP(K4986,AH$2:$AJ$12,3,TRUE)</f>
        <v>0</v>
      </c>
      <c r="Q4986">
        <f>VLOOKUP(L4986,AI$2:$AJ$12,2,TRUE)</f>
        <v>8</v>
      </c>
      <c r="T4986" t="str">
        <f t="shared" si="467"/>
        <v>Crimepoint.create(latitude:37.766, longitude:-122.398, drugdrink:9, misdemean:8, theft:8, violent:0, total:8, drugdrinkct:2, misdemeanct:12, theftct:9, violentct:0, totalct:23)</v>
      </c>
      <c r="U4986" t="str">
        <f t="shared" si="468"/>
        <v>{location: new google.maps.LatLng(37.766, -122.398), weight: 1},</v>
      </c>
      <c r="V4986" t="str">
        <f t="shared" si="463"/>
        <v>{location: new google.maps.LatLng(37.766, -122.398), weight: 3},</v>
      </c>
      <c r="W4986" t="str">
        <f t="shared" si="464"/>
        <v>{location: new google.maps.LatLng(37.766, -122.398), weight: 1},</v>
      </c>
      <c r="X4986" t="str">
        <f t="shared" si="465"/>
        <v>{location: new google.maps.LatLng(37.766, -122.398), weight: 0},</v>
      </c>
      <c r="Y4986" t="str">
        <f t="shared" si="466"/>
        <v>{location: new google.maps.LatLng(37.766, -122.398), weight: 2},</v>
      </c>
    </row>
    <row r="4987" spans="1:25" x14ac:dyDescent="0.2">
      <c r="A4987">
        <v>37.765999999999998</v>
      </c>
      <c r="B4987">
        <v>-122.39700000000001</v>
      </c>
      <c r="C4987">
        <v>0</v>
      </c>
      <c r="D4987">
        <v>1</v>
      </c>
      <c r="E4987">
        <v>2</v>
      </c>
      <c r="F4987">
        <v>1</v>
      </c>
      <c r="G4987">
        <v>2</v>
      </c>
      <c r="H4987">
        <v>0</v>
      </c>
      <c r="I4987">
        <v>6</v>
      </c>
      <c r="J4987">
        <v>11</v>
      </c>
      <c r="K4987">
        <v>2</v>
      </c>
      <c r="L4987">
        <v>19</v>
      </c>
      <c r="M4987">
        <f>VLOOKUP(H4987,AE$2:$AJ$12,6,TRUE)</f>
        <v>0</v>
      </c>
      <c r="N4987">
        <f>VLOOKUP(I4987,AF$2:$AJ$12,5,TRUE)</f>
        <v>7</v>
      </c>
      <c r="O4987">
        <f>VLOOKUP(J4987,AG$2:$AJ$12,4,TRUE)</f>
        <v>8</v>
      </c>
      <c r="P4987">
        <f>VLOOKUP(K4987,AH$2:$AJ$12,3,TRUE)</f>
        <v>7</v>
      </c>
      <c r="Q4987">
        <f>VLOOKUP(L4987,AI$2:$AJ$12,2,TRUE)</f>
        <v>7</v>
      </c>
      <c r="T4987" t="str">
        <f t="shared" si="467"/>
        <v>Crimepoint.create(latitude:37.766, longitude:-122.397, drugdrink:0, misdemean:7, theft:8, violent:7, total:7, drugdrinkct:0, misdemeanct:6, theftct:11, violentct:2, totalct:19)</v>
      </c>
      <c r="U4987" t="str">
        <f t="shared" si="468"/>
        <v>{location: new google.maps.LatLng(37.766, -122.397), weight: 0},</v>
      </c>
      <c r="V4987" t="str">
        <f t="shared" si="463"/>
        <v>{location: new google.maps.LatLng(37.766, -122.397), weight: 1},</v>
      </c>
      <c r="W4987" t="str">
        <f t="shared" si="464"/>
        <v>{location: new google.maps.LatLng(37.766, -122.397), weight: 2},</v>
      </c>
      <c r="X4987" t="str">
        <f t="shared" si="465"/>
        <v>{location: new google.maps.LatLng(37.766, -122.397), weight: 1},</v>
      </c>
      <c r="Y4987" t="str">
        <f t="shared" si="466"/>
        <v>{location: new google.maps.LatLng(37.766, -122.397), weight: 2},</v>
      </c>
    </row>
    <row r="4988" spans="1:25" x14ac:dyDescent="0.2">
      <c r="A4988">
        <v>37.765999999999998</v>
      </c>
      <c r="B4988">
        <v>-122.396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3</v>
      </c>
      <c r="J4988">
        <v>0</v>
      </c>
      <c r="K4988">
        <v>0</v>
      </c>
      <c r="L4988">
        <v>3</v>
      </c>
      <c r="M4988">
        <f>VLOOKUP(H4988,AE$2:$AJ$12,6,TRUE)</f>
        <v>0</v>
      </c>
      <c r="N4988">
        <f>VLOOKUP(I4988,AF$2:$AJ$12,5,TRUE)</f>
        <v>5</v>
      </c>
      <c r="O4988">
        <f>VLOOKUP(J4988,AG$2:$AJ$12,4,TRUE)</f>
        <v>0</v>
      </c>
      <c r="P4988">
        <f>VLOOKUP(K4988,AH$2:$AJ$12,3,TRUE)</f>
        <v>0</v>
      </c>
      <c r="Q4988">
        <f>VLOOKUP(L4988,AI$2:$AJ$12,2,TRUE)</f>
        <v>2</v>
      </c>
      <c r="T4988" t="str">
        <f t="shared" si="467"/>
        <v>Crimepoint.create(latitude:37.766, longitude:-122.396, drugdrink:0, misdemean:5, theft:0, violent:0, total:2, drugdrinkct:0, misdemeanct:3, theftct:0, violentct:0, totalct:3)</v>
      </c>
      <c r="U4988" t="str">
        <f t="shared" si="468"/>
        <v>{location: new google.maps.LatLng(37.766, -122.396), weight: 0},</v>
      </c>
      <c r="V4988" t="str">
        <f t="shared" si="463"/>
        <v>{location: new google.maps.LatLng(37.766, -122.396), weight: 1},</v>
      </c>
      <c r="W4988" t="str">
        <f t="shared" si="464"/>
        <v>{location: new google.maps.LatLng(37.766, -122.396), weight: 0},</v>
      </c>
      <c r="X4988" t="str">
        <f t="shared" si="465"/>
        <v>{location: new google.maps.LatLng(37.766, -122.396), weight: 0},</v>
      </c>
      <c r="Y4988" t="str">
        <f t="shared" si="466"/>
        <v>{location: new google.maps.LatLng(37.766, -122.396), weight: 0},</v>
      </c>
    </row>
    <row r="4989" spans="1:25" x14ac:dyDescent="0.2">
      <c r="A4989">
        <v>37.765999999999998</v>
      </c>
      <c r="B4989">
        <v>-122.38800000000001</v>
      </c>
      <c r="C4989">
        <v>0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1</v>
      </c>
      <c r="J4989">
        <v>4</v>
      </c>
      <c r="K4989">
        <v>1</v>
      </c>
      <c r="L4989">
        <v>6</v>
      </c>
      <c r="M4989">
        <f>VLOOKUP(H4989,AE$2:$AJ$12,6,TRUE)</f>
        <v>0</v>
      </c>
      <c r="N4989">
        <f>VLOOKUP(I4989,AF$2:$AJ$12,5,TRUE)</f>
        <v>2</v>
      </c>
      <c r="O4989">
        <f>VLOOKUP(J4989,AG$2:$AJ$12,4,TRUE)</f>
        <v>6</v>
      </c>
      <c r="P4989">
        <f>VLOOKUP(K4989,AH$2:$AJ$12,3,TRUE)</f>
        <v>7</v>
      </c>
      <c r="Q4989">
        <f>VLOOKUP(L4989,AI$2:$AJ$12,2,TRUE)</f>
        <v>4</v>
      </c>
      <c r="T4989" t="str">
        <f t="shared" si="467"/>
        <v>Crimepoint.create(latitude:37.766, longitude:-122.388, drugdrink:0, misdemean:2, theft:6, violent:7, total:4, drugdrinkct:0, misdemeanct:1, theftct:4, violentct:1, totalct:6)</v>
      </c>
      <c r="U4989" t="str">
        <f t="shared" si="468"/>
        <v>{location: new google.maps.LatLng(37.766, -122.388), weight: 0},</v>
      </c>
      <c r="V4989" t="str">
        <f t="shared" si="463"/>
        <v>{location: new google.maps.LatLng(37.766, -122.388), weight: 0},</v>
      </c>
      <c r="W4989" t="str">
        <f t="shared" si="464"/>
        <v>{location: new google.maps.LatLng(37.766, -122.388), weight: 1},</v>
      </c>
      <c r="X4989" t="str">
        <f t="shared" si="465"/>
        <v>{location: new google.maps.LatLng(37.766, -122.388), weight: 1},</v>
      </c>
      <c r="Y4989" t="str">
        <f t="shared" si="466"/>
        <v>{location: new google.maps.LatLng(37.766, -122.388), weight: 0},</v>
      </c>
    </row>
    <row r="4990" spans="1:25" x14ac:dyDescent="0.2">
      <c r="A4990">
        <v>37.767000000000003</v>
      </c>
      <c r="B4990">
        <v>-122.51</v>
      </c>
      <c r="C4990">
        <v>1</v>
      </c>
      <c r="D4990">
        <v>5</v>
      </c>
      <c r="E4990">
        <v>11</v>
      </c>
      <c r="F4990">
        <v>1</v>
      </c>
      <c r="G4990">
        <v>8</v>
      </c>
      <c r="H4990">
        <v>2</v>
      </c>
      <c r="I4990">
        <v>24</v>
      </c>
      <c r="J4990">
        <v>73</v>
      </c>
      <c r="K4990">
        <v>2</v>
      </c>
      <c r="L4990">
        <v>101</v>
      </c>
      <c r="M4990">
        <f>VLOOKUP(H4990,AE$2:$AJ$12,6,TRUE)</f>
        <v>9</v>
      </c>
      <c r="N4990">
        <f>VLOOKUP(I4990,AF$2:$AJ$12,5,TRUE)</f>
        <v>9</v>
      </c>
      <c r="O4990">
        <f>VLOOKUP(J4990,AG$2:$AJ$12,4,TRUE)</f>
        <v>9</v>
      </c>
      <c r="P4990">
        <f>VLOOKUP(K4990,AH$2:$AJ$12,3,TRUE)</f>
        <v>7</v>
      </c>
      <c r="Q4990">
        <f>VLOOKUP(L4990,AI$2:$AJ$12,2,TRUE)</f>
        <v>9</v>
      </c>
      <c r="T4990" t="str">
        <f t="shared" si="467"/>
        <v>Crimepoint.create(latitude:37.767, longitude:-122.51, drugdrink:9, misdemean:9, theft:9, violent:7, total:9, drugdrinkct:2, misdemeanct:24, theftct:73, violentct:2, totalct:101)</v>
      </c>
      <c r="U4990" t="str">
        <f t="shared" si="468"/>
        <v>{location: new google.maps.LatLng(37.767, -122.51), weight: 1},</v>
      </c>
      <c r="V4990" t="str">
        <f t="shared" si="463"/>
        <v>{location: new google.maps.LatLng(37.767, -122.51), weight: 5},</v>
      </c>
      <c r="W4990" t="str">
        <f t="shared" si="464"/>
        <v>{location: new google.maps.LatLng(37.767, -122.51), weight: 11},</v>
      </c>
      <c r="X4990" t="str">
        <f t="shared" si="465"/>
        <v>{location: new google.maps.LatLng(37.767, -122.51), weight: 1},</v>
      </c>
      <c r="Y4990" t="str">
        <f t="shared" si="466"/>
        <v>{location: new google.maps.LatLng(37.767, -122.51), weight: 8},</v>
      </c>
    </row>
    <row r="4991" spans="1:25" x14ac:dyDescent="0.2">
      <c r="A4991">
        <v>37.767000000000003</v>
      </c>
      <c r="B4991">
        <v>-122.482</v>
      </c>
      <c r="C4991">
        <v>0</v>
      </c>
      <c r="D4991">
        <v>1</v>
      </c>
      <c r="E4991">
        <v>0</v>
      </c>
      <c r="F4991">
        <v>1</v>
      </c>
      <c r="G4991">
        <v>1</v>
      </c>
      <c r="H4991">
        <v>0</v>
      </c>
      <c r="I4991">
        <v>6</v>
      </c>
      <c r="J4991">
        <v>1</v>
      </c>
      <c r="K4991">
        <v>2</v>
      </c>
      <c r="L4991">
        <v>9</v>
      </c>
      <c r="M4991">
        <f>VLOOKUP(H4991,AE$2:$AJ$12,6,TRUE)</f>
        <v>0</v>
      </c>
      <c r="N4991">
        <f>VLOOKUP(I4991,AF$2:$AJ$12,5,TRUE)</f>
        <v>7</v>
      </c>
      <c r="O4991">
        <f>VLOOKUP(J4991,AG$2:$AJ$12,4,TRUE)</f>
        <v>3</v>
      </c>
      <c r="P4991">
        <f>VLOOKUP(K4991,AH$2:$AJ$12,3,TRUE)</f>
        <v>7</v>
      </c>
      <c r="Q4991">
        <f>VLOOKUP(L4991,AI$2:$AJ$12,2,TRUE)</f>
        <v>5</v>
      </c>
      <c r="T4991" t="str">
        <f t="shared" si="467"/>
        <v>Crimepoint.create(latitude:37.767, longitude:-122.482, drugdrink:0, misdemean:7, theft:3, violent:7, total:5, drugdrinkct:0, misdemeanct:6, theftct:1, violentct:2, totalct:9)</v>
      </c>
      <c r="U4991" t="str">
        <f t="shared" si="468"/>
        <v>{location: new google.maps.LatLng(37.767, -122.482), weight: 0},</v>
      </c>
      <c r="V4991" t="str">
        <f t="shared" si="463"/>
        <v>{location: new google.maps.LatLng(37.767, -122.482), weight: 1},</v>
      </c>
      <c r="W4991" t="str">
        <f t="shared" si="464"/>
        <v>{location: new google.maps.LatLng(37.767, -122.482), weight: 0},</v>
      </c>
      <c r="X4991" t="str">
        <f t="shared" si="465"/>
        <v>{location: new google.maps.LatLng(37.767, -122.482), weight: 1},</v>
      </c>
      <c r="Y4991" t="str">
        <f t="shared" si="466"/>
        <v>{location: new google.maps.LatLng(37.767, -122.482), weight: 1},</v>
      </c>
    </row>
    <row r="4992" spans="1:25" x14ac:dyDescent="0.2">
      <c r="A4992">
        <v>37.767000000000003</v>
      </c>
      <c r="B4992">
        <v>-122.479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1</v>
      </c>
      <c r="M4992">
        <f>VLOOKUP(H4992,AE$2:$AJ$12,6,TRUE)</f>
        <v>0</v>
      </c>
      <c r="N4992">
        <f>VLOOKUP(I4992,AF$2:$AJ$12,5,TRUE)</f>
        <v>0</v>
      </c>
      <c r="O4992">
        <f>VLOOKUP(J4992,AG$2:$AJ$12,4,TRUE)</f>
        <v>3</v>
      </c>
      <c r="P4992">
        <f>VLOOKUP(K4992,AH$2:$AJ$12,3,TRUE)</f>
        <v>0</v>
      </c>
      <c r="Q4992">
        <f>VLOOKUP(L4992,AI$2:$AJ$12,2,TRUE)</f>
        <v>0</v>
      </c>
      <c r="T4992" t="str">
        <f t="shared" si="467"/>
        <v>Crimepoint.create(latitude:37.767, longitude:-122.479, drugdrink:0, misdemean:0, theft:3, violent:0, total:0, drugdrinkct:0, misdemeanct:0, theftct:1, violentct:0, totalct:1)</v>
      </c>
      <c r="U4992" t="str">
        <f t="shared" si="468"/>
        <v>{location: new google.maps.LatLng(37.767, -122.479), weight: 0},</v>
      </c>
      <c r="V4992" t="str">
        <f t="shared" si="463"/>
        <v>{location: new google.maps.LatLng(37.767, -122.479), weight: 0},</v>
      </c>
      <c r="W4992" t="str">
        <f t="shared" si="464"/>
        <v>{location: new google.maps.LatLng(37.767, -122.479), weight: 0},</v>
      </c>
      <c r="X4992" t="str">
        <f t="shared" si="465"/>
        <v>{location: new google.maps.LatLng(37.767, -122.479), weight: 0},</v>
      </c>
      <c r="Y4992" t="str">
        <f t="shared" si="466"/>
        <v>{location: new google.maps.LatLng(37.767, -122.479), weight: 0},</v>
      </c>
    </row>
    <row r="4993" spans="1:25" x14ac:dyDescent="0.2">
      <c r="A4993">
        <v>37.767000000000003</v>
      </c>
      <c r="B4993">
        <v>-122.473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f>VLOOKUP(H4993,AE$2:$AJ$12,6,TRUE)</f>
        <v>0</v>
      </c>
      <c r="N4993">
        <f>VLOOKUP(I4993,AF$2:$AJ$12,5,TRUE)</f>
        <v>2</v>
      </c>
      <c r="O4993">
        <f>VLOOKUP(J4993,AG$2:$AJ$12,4,TRUE)</f>
        <v>0</v>
      </c>
      <c r="P4993">
        <f>VLOOKUP(K4993,AH$2:$AJ$12,3,TRUE)</f>
        <v>0</v>
      </c>
      <c r="Q4993">
        <f>VLOOKUP(L4993,AI$2:$AJ$12,2,TRUE)</f>
        <v>0</v>
      </c>
      <c r="T4993" t="str">
        <f t="shared" si="467"/>
        <v>Crimepoint.create(latitude:37.767, longitude:-122.473, drugdrink:0, misdemean:2, theft:0, violent:0, total:0, drugdrinkct:0, misdemeanct:1, theftct:0, violentct:0, totalct:1)</v>
      </c>
      <c r="U4993" t="str">
        <f t="shared" si="468"/>
        <v>{location: new google.maps.LatLng(37.767, -122.473), weight: 0},</v>
      </c>
      <c r="V4993" t="str">
        <f t="shared" si="463"/>
        <v>{location: new google.maps.LatLng(37.767, -122.473), weight: 0},</v>
      </c>
      <c r="W4993" t="str">
        <f t="shared" si="464"/>
        <v>{location: new google.maps.LatLng(37.767, -122.473), weight: 0},</v>
      </c>
      <c r="X4993" t="str">
        <f t="shared" si="465"/>
        <v>{location: new google.maps.LatLng(37.767, -122.473), weight: 0},</v>
      </c>
      <c r="Y4993" t="str">
        <f t="shared" si="466"/>
        <v>{location: new google.maps.LatLng(37.767, -122.473), weight: 0},</v>
      </c>
    </row>
    <row r="4994" spans="1:25" x14ac:dyDescent="0.2">
      <c r="A4994">
        <v>37.767000000000003</v>
      </c>
      <c r="B4994">
        <v>-122.467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f>VLOOKUP(H4994,AE$2:$AJ$12,6,TRUE)</f>
        <v>0</v>
      </c>
      <c r="N4994">
        <f>VLOOKUP(I4994,AF$2:$AJ$12,5,TRUE)</f>
        <v>2</v>
      </c>
      <c r="O4994">
        <f>VLOOKUP(J4994,AG$2:$AJ$12,4,TRUE)</f>
        <v>0</v>
      </c>
      <c r="P4994">
        <f>VLOOKUP(K4994,AH$2:$AJ$12,3,TRUE)</f>
        <v>0</v>
      </c>
      <c r="Q4994">
        <f>VLOOKUP(L4994,AI$2:$AJ$12,2,TRUE)</f>
        <v>0</v>
      </c>
      <c r="T4994" t="str">
        <f t="shared" si="467"/>
        <v>Crimepoint.create(latitude:37.767, longitude:-122.467, drugdrink:0, misdemean:2, theft:0, violent:0, total:0, drugdrinkct:0, misdemeanct:1, theftct:0, violentct:0, totalct:1)</v>
      </c>
      <c r="U4994" t="str">
        <f t="shared" si="468"/>
        <v>{location: new google.maps.LatLng(37.767, -122.467), weight: 0},</v>
      </c>
      <c r="V4994" t="str">
        <f t="shared" si="463"/>
        <v>{location: new google.maps.LatLng(37.767, -122.467), weight: 0},</v>
      </c>
      <c r="W4994" t="str">
        <f t="shared" si="464"/>
        <v>{location: new google.maps.LatLng(37.767, -122.467), weight: 0},</v>
      </c>
      <c r="X4994" t="str">
        <f t="shared" si="465"/>
        <v>{location: new google.maps.LatLng(37.767, -122.467), weight: 0},</v>
      </c>
      <c r="Y4994" t="str">
        <f t="shared" si="466"/>
        <v>{location: new google.maps.LatLng(37.767, -122.467), weight: 0},</v>
      </c>
    </row>
    <row r="4995" spans="1:25" x14ac:dyDescent="0.2">
      <c r="A4995">
        <v>37.767000000000003</v>
      </c>
      <c r="B4995">
        <v>-122.462</v>
      </c>
      <c r="C4995">
        <v>0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6</v>
      </c>
      <c r="J4995">
        <v>8</v>
      </c>
      <c r="K4995">
        <v>1</v>
      </c>
      <c r="L4995">
        <v>15</v>
      </c>
      <c r="M4995">
        <f>VLOOKUP(H4995,AE$2:$AJ$12,6,TRUE)</f>
        <v>0</v>
      </c>
      <c r="N4995">
        <f>VLOOKUP(I4995,AF$2:$AJ$12,5,TRUE)</f>
        <v>7</v>
      </c>
      <c r="O4995">
        <f>VLOOKUP(J4995,AG$2:$AJ$12,4,TRUE)</f>
        <v>8</v>
      </c>
      <c r="P4995">
        <f>VLOOKUP(K4995,AH$2:$AJ$12,3,TRUE)</f>
        <v>7</v>
      </c>
      <c r="Q4995">
        <f>VLOOKUP(L4995,AI$2:$AJ$12,2,TRUE)</f>
        <v>7</v>
      </c>
      <c r="T4995" t="str">
        <f t="shared" si="467"/>
        <v>Crimepoint.create(latitude:37.767, longitude:-122.462, drugdrink:0, misdemean:7, theft:8, violent:7, total:7, drugdrinkct:0, misdemeanct:6, theftct:8, violentct:1, totalct:15)</v>
      </c>
      <c r="U4995" t="str">
        <f t="shared" si="468"/>
        <v>{location: new google.maps.LatLng(37.767, -122.462), weight: 0},</v>
      </c>
      <c r="V4995" t="str">
        <f t="shared" ref="V4995:V5058" si="469">$Z$2&amp;$A4995&amp;$AA$2&amp;$B4995&amp;$AB$2&amp;D4995&amp;$AC$2</f>
        <v>{location: new google.maps.LatLng(37.767, -122.462), weight: 1},</v>
      </c>
      <c r="W4995" t="str">
        <f t="shared" ref="W4995:W5058" si="470">$Z$2&amp;$A4995&amp;$AA$2&amp;$B4995&amp;$AB$2&amp;E4995&amp;$AC$2</f>
        <v>{location: new google.maps.LatLng(37.767, -122.462), weight: 1},</v>
      </c>
      <c r="X4995" t="str">
        <f t="shared" ref="X4995:X5058" si="471">$Z$2&amp;$A4995&amp;$AA$2&amp;$B4995&amp;$AB$2&amp;F4995&amp;$AC$2</f>
        <v>{location: new google.maps.LatLng(37.767, -122.462), weight: 1},</v>
      </c>
      <c r="Y4995" t="str">
        <f t="shared" ref="Y4995:Y5058" si="472">$Z$2&amp;$A4995&amp;$AA$2&amp;$B4995&amp;$AB$2&amp;G4995&amp;$AC$2</f>
        <v>{location: new google.maps.LatLng(37.767, -122.462), weight: 1},</v>
      </c>
    </row>
    <row r="4996" spans="1:25" x14ac:dyDescent="0.2">
      <c r="A4996">
        <v>37.767000000000003</v>
      </c>
      <c r="B4996">
        <v>-122.461</v>
      </c>
      <c r="C4996">
        <v>1</v>
      </c>
      <c r="D4996">
        <v>2</v>
      </c>
      <c r="E4996">
        <v>2</v>
      </c>
      <c r="F4996">
        <v>0</v>
      </c>
      <c r="G4996">
        <v>2</v>
      </c>
      <c r="H4996">
        <v>1</v>
      </c>
      <c r="I4996">
        <v>7</v>
      </c>
      <c r="J4996">
        <v>13</v>
      </c>
      <c r="K4996">
        <v>0</v>
      </c>
      <c r="L4996">
        <v>21</v>
      </c>
      <c r="M4996">
        <f>VLOOKUP(H4996,AE$2:$AJ$12,6,TRUE)</f>
        <v>8</v>
      </c>
      <c r="N4996">
        <f>VLOOKUP(I4996,AF$2:$AJ$12,5,TRUE)</f>
        <v>7</v>
      </c>
      <c r="O4996">
        <f>VLOOKUP(J4996,AG$2:$AJ$12,4,TRUE)</f>
        <v>8</v>
      </c>
      <c r="P4996">
        <f>VLOOKUP(K4996,AH$2:$AJ$12,3,TRUE)</f>
        <v>0</v>
      </c>
      <c r="Q4996">
        <f>VLOOKUP(L4996,AI$2:$AJ$12,2,TRUE)</f>
        <v>8</v>
      </c>
      <c r="T4996" t="str">
        <f t="shared" ref="T4996:T5059" si="473">"Crimepoint.create("&amp;A$2&amp;":"&amp;A4996&amp;", "&amp;B$2&amp;":"&amp;B4996&amp;", "&amp;C$2&amp;":"&amp;M4996&amp;", "&amp;D$2&amp;":"&amp;N4996&amp;", "&amp;E$2&amp;":"&amp;O4996&amp;", "&amp;F$2&amp;":"&amp;P4996&amp;", "&amp;G$2&amp;":"&amp;Q4996&amp;", "&amp;H$2&amp;":"&amp;H4996&amp;", "&amp;I$2&amp;":"&amp;I4996&amp;", "&amp;J$2&amp;":"&amp;J4996&amp;", "&amp;K$2&amp;":"&amp;K4996&amp;", "&amp;L$2&amp;":"&amp;L4996&amp;")"</f>
        <v>Crimepoint.create(latitude:37.767, longitude:-122.461, drugdrink:8, misdemean:7, theft:8, violent:0, total:8, drugdrinkct:1, misdemeanct:7, theftct:13, violentct:0, totalct:21)</v>
      </c>
      <c r="U4996" t="str">
        <f t="shared" ref="U4996:U5059" si="474">$Z$2&amp;$A4996&amp;$AA$2&amp;$B4996&amp;$AB$2&amp;C4996&amp;$AC$2</f>
        <v>{location: new google.maps.LatLng(37.767, -122.461), weight: 1},</v>
      </c>
      <c r="V4996" t="str">
        <f t="shared" si="469"/>
        <v>{location: new google.maps.LatLng(37.767, -122.461), weight: 2},</v>
      </c>
      <c r="W4996" t="str">
        <f t="shared" si="470"/>
        <v>{location: new google.maps.LatLng(37.767, -122.461), weight: 2},</v>
      </c>
      <c r="X4996" t="str">
        <f t="shared" si="471"/>
        <v>{location: new google.maps.LatLng(37.767, -122.461), weight: 0},</v>
      </c>
      <c r="Y4996" t="str">
        <f t="shared" si="472"/>
        <v>{location: new google.maps.LatLng(37.767, -122.461), weight: 2},</v>
      </c>
    </row>
    <row r="4997" spans="1:25" x14ac:dyDescent="0.2">
      <c r="A4997">
        <v>37.767000000000003</v>
      </c>
      <c r="B4997">
        <v>-122.459</v>
      </c>
      <c r="C4997">
        <v>0</v>
      </c>
      <c r="D4997">
        <v>4</v>
      </c>
      <c r="E4997">
        <v>4</v>
      </c>
      <c r="F4997">
        <v>1</v>
      </c>
      <c r="G4997">
        <v>4</v>
      </c>
      <c r="H4997">
        <v>0</v>
      </c>
      <c r="I4997">
        <v>17</v>
      </c>
      <c r="J4997">
        <v>29</v>
      </c>
      <c r="K4997">
        <v>1</v>
      </c>
      <c r="L4997">
        <v>47</v>
      </c>
      <c r="M4997">
        <f>VLOOKUP(H4997,AE$2:$AJ$12,6,TRUE)</f>
        <v>0</v>
      </c>
      <c r="N4997">
        <f>VLOOKUP(I4997,AF$2:$AJ$12,5,TRUE)</f>
        <v>8</v>
      </c>
      <c r="O4997">
        <f>VLOOKUP(J4997,AG$2:$AJ$12,4,TRUE)</f>
        <v>9</v>
      </c>
      <c r="P4997">
        <f>VLOOKUP(K4997,AH$2:$AJ$12,3,TRUE)</f>
        <v>7</v>
      </c>
      <c r="Q4997">
        <f>VLOOKUP(L4997,AI$2:$AJ$12,2,TRUE)</f>
        <v>9</v>
      </c>
      <c r="T4997" t="str">
        <f t="shared" si="473"/>
        <v>Crimepoint.create(latitude:37.767, longitude:-122.459, drugdrink:0, misdemean:8, theft:9, violent:7, total:9, drugdrinkct:0, misdemeanct:17, theftct:29, violentct:1, totalct:47)</v>
      </c>
      <c r="U4997" t="str">
        <f t="shared" si="474"/>
        <v>{location: new google.maps.LatLng(37.767, -122.459), weight: 0},</v>
      </c>
      <c r="V4997" t="str">
        <f t="shared" si="469"/>
        <v>{location: new google.maps.LatLng(37.767, -122.459), weight: 4},</v>
      </c>
      <c r="W4997" t="str">
        <f t="shared" si="470"/>
        <v>{location: new google.maps.LatLng(37.767, -122.459), weight: 4},</v>
      </c>
      <c r="X4997" t="str">
        <f t="shared" si="471"/>
        <v>{location: new google.maps.LatLng(37.767, -122.459), weight: 1},</v>
      </c>
      <c r="Y4997" t="str">
        <f t="shared" si="472"/>
        <v>{location: new google.maps.LatLng(37.767, -122.459), weight: 4},</v>
      </c>
    </row>
    <row r="4998" spans="1:25" x14ac:dyDescent="0.2">
      <c r="A4998">
        <v>37.767000000000003</v>
      </c>
      <c r="B4998">
        <v>-122.458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2</v>
      </c>
      <c r="K4998">
        <v>0</v>
      </c>
      <c r="L4998">
        <v>3</v>
      </c>
      <c r="M4998">
        <f>VLOOKUP(H4998,AE$2:$AJ$12,6,TRUE)</f>
        <v>0</v>
      </c>
      <c r="N4998">
        <f>VLOOKUP(I4998,AF$2:$AJ$12,5,TRUE)</f>
        <v>2</v>
      </c>
      <c r="O4998">
        <f>VLOOKUP(J4998,AG$2:$AJ$12,4,TRUE)</f>
        <v>4</v>
      </c>
      <c r="P4998">
        <f>VLOOKUP(K4998,AH$2:$AJ$12,3,TRUE)</f>
        <v>0</v>
      </c>
      <c r="Q4998">
        <f>VLOOKUP(L4998,AI$2:$AJ$12,2,TRUE)</f>
        <v>2</v>
      </c>
      <c r="T4998" t="str">
        <f t="shared" si="473"/>
        <v>Crimepoint.create(latitude:37.767, longitude:-122.458, drugdrink:0, misdemean:2, theft:4, violent:0, total:2, drugdrinkct:0, misdemeanct:1, theftct:2, violentct:0, totalct:3)</v>
      </c>
      <c r="U4998" t="str">
        <f t="shared" si="474"/>
        <v>{location: new google.maps.LatLng(37.767, -122.458), weight: 0},</v>
      </c>
      <c r="V4998" t="str">
        <f t="shared" si="469"/>
        <v>{location: new google.maps.LatLng(37.767, -122.458), weight: 0},</v>
      </c>
      <c r="W4998" t="str">
        <f t="shared" si="470"/>
        <v>{location: new google.maps.LatLng(37.767, -122.458), weight: 0},</v>
      </c>
      <c r="X4998" t="str">
        <f t="shared" si="471"/>
        <v>{location: new google.maps.LatLng(37.767, -122.458), weight: 0},</v>
      </c>
      <c r="Y4998" t="str">
        <f t="shared" si="472"/>
        <v>{location: new google.maps.LatLng(37.767, -122.458), weight: 0},</v>
      </c>
    </row>
    <row r="4999" spans="1:25" x14ac:dyDescent="0.2">
      <c r="A4999">
        <v>37.767000000000003</v>
      </c>
      <c r="B4999">
        <v>-122.453</v>
      </c>
      <c r="C4999">
        <v>1</v>
      </c>
      <c r="D4999">
        <v>2</v>
      </c>
      <c r="E4999">
        <v>0</v>
      </c>
      <c r="F4999">
        <v>0</v>
      </c>
      <c r="G4999">
        <v>1</v>
      </c>
      <c r="H4999">
        <v>1</v>
      </c>
      <c r="I4999">
        <v>7</v>
      </c>
      <c r="J4999">
        <v>1</v>
      </c>
      <c r="K4999">
        <v>0</v>
      </c>
      <c r="L4999">
        <v>9</v>
      </c>
      <c r="M4999">
        <f>VLOOKUP(H4999,AE$2:$AJ$12,6,TRUE)</f>
        <v>8</v>
      </c>
      <c r="N4999">
        <f>VLOOKUP(I4999,AF$2:$AJ$12,5,TRUE)</f>
        <v>7</v>
      </c>
      <c r="O4999">
        <f>VLOOKUP(J4999,AG$2:$AJ$12,4,TRUE)</f>
        <v>3</v>
      </c>
      <c r="P4999">
        <f>VLOOKUP(K4999,AH$2:$AJ$12,3,TRUE)</f>
        <v>0</v>
      </c>
      <c r="Q4999">
        <f>VLOOKUP(L4999,AI$2:$AJ$12,2,TRUE)</f>
        <v>5</v>
      </c>
      <c r="T4999" t="str">
        <f t="shared" si="473"/>
        <v>Crimepoint.create(latitude:37.767, longitude:-122.453, drugdrink:8, misdemean:7, theft:3, violent:0, total:5, drugdrinkct:1, misdemeanct:7, theftct:1, violentct:0, totalct:9)</v>
      </c>
      <c r="U4999" t="str">
        <f t="shared" si="474"/>
        <v>{location: new google.maps.LatLng(37.767, -122.453), weight: 1},</v>
      </c>
      <c r="V4999" t="str">
        <f t="shared" si="469"/>
        <v>{location: new google.maps.LatLng(37.767, -122.453), weight: 2},</v>
      </c>
      <c r="W4999" t="str">
        <f t="shared" si="470"/>
        <v>{location: new google.maps.LatLng(37.767, -122.453), weight: 0},</v>
      </c>
      <c r="X4999" t="str">
        <f t="shared" si="471"/>
        <v>{location: new google.maps.LatLng(37.767, -122.453), weight: 0},</v>
      </c>
      <c r="Y4999" t="str">
        <f t="shared" si="472"/>
        <v>{location: new google.maps.LatLng(37.767, -122.453), weight: 1},</v>
      </c>
    </row>
    <row r="5000" spans="1:25" x14ac:dyDescent="0.2">
      <c r="A5000">
        <v>37.767000000000003</v>
      </c>
      <c r="B5000">
        <v>-122.452</v>
      </c>
      <c r="C5000">
        <v>0</v>
      </c>
      <c r="D5000">
        <v>2</v>
      </c>
      <c r="E5000">
        <v>0</v>
      </c>
      <c r="F5000">
        <v>0</v>
      </c>
      <c r="G5000">
        <v>1</v>
      </c>
      <c r="H5000">
        <v>0</v>
      </c>
      <c r="I5000">
        <v>11</v>
      </c>
      <c r="J5000">
        <v>2</v>
      </c>
      <c r="K5000">
        <v>0</v>
      </c>
      <c r="L5000">
        <v>13</v>
      </c>
      <c r="M5000">
        <f>VLOOKUP(H5000,AE$2:$AJ$12,6,TRUE)</f>
        <v>0</v>
      </c>
      <c r="N5000">
        <f>VLOOKUP(I5000,AF$2:$AJ$12,5,TRUE)</f>
        <v>8</v>
      </c>
      <c r="O5000">
        <f>VLOOKUP(J5000,AG$2:$AJ$12,4,TRUE)</f>
        <v>4</v>
      </c>
      <c r="P5000">
        <f>VLOOKUP(K5000,AH$2:$AJ$12,3,TRUE)</f>
        <v>0</v>
      </c>
      <c r="Q5000">
        <f>VLOOKUP(L5000,AI$2:$AJ$12,2,TRUE)</f>
        <v>7</v>
      </c>
      <c r="T5000" t="str">
        <f t="shared" si="473"/>
        <v>Crimepoint.create(latitude:37.767, longitude:-122.452, drugdrink:0, misdemean:8, theft:4, violent:0, total:7, drugdrinkct:0, misdemeanct:11, theftct:2, violentct:0, totalct:13)</v>
      </c>
      <c r="U5000" t="str">
        <f t="shared" si="474"/>
        <v>{location: new google.maps.LatLng(37.767, -122.452), weight: 0},</v>
      </c>
      <c r="V5000" t="str">
        <f t="shared" si="469"/>
        <v>{location: new google.maps.LatLng(37.767, -122.452), weight: 2},</v>
      </c>
      <c r="W5000" t="str">
        <f t="shared" si="470"/>
        <v>{location: new google.maps.LatLng(37.767, -122.452), weight: 0},</v>
      </c>
      <c r="X5000" t="str">
        <f t="shared" si="471"/>
        <v>{location: new google.maps.LatLng(37.767, -122.452), weight: 0},</v>
      </c>
      <c r="Y5000" t="str">
        <f t="shared" si="472"/>
        <v>{location: new google.maps.LatLng(37.767, -122.452), weight: 1},</v>
      </c>
    </row>
    <row r="5001" spans="1:25" x14ac:dyDescent="0.2">
      <c r="A5001">
        <v>37.767000000000003</v>
      </c>
      <c r="B5001">
        <v>-122.45099999999999</v>
      </c>
      <c r="C5001">
        <v>1</v>
      </c>
      <c r="D5001">
        <v>3</v>
      </c>
      <c r="E5001">
        <v>1</v>
      </c>
      <c r="F5001">
        <v>0</v>
      </c>
      <c r="G5001">
        <v>2</v>
      </c>
      <c r="H5001">
        <v>1</v>
      </c>
      <c r="I5001">
        <v>14</v>
      </c>
      <c r="J5001">
        <v>6</v>
      </c>
      <c r="K5001">
        <v>0</v>
      </c>
      <c r="L5001">
        <v>21</v>
      </c>
      <c r="M5001">
        <f>VLOOKUP(H5001,AE$2:$AJ$12,6,TRUE)</f>
        <v>8</v>
      </c>
      <c r="N5001">
        <f>VLOOKUP(I5001,AF$2:$AJ$12,5,TRUE)</f>
        <v>8</v>
      </c>
      <c r="O5001">
        <f>VLOOKUP(J5001,AG$2:$AJ$12,4,TRUE)</f>
        <v>7</v>
      </c>
      <c r="P5001">
        <f>VLOOKUP(K5001,AH$2:$AJ$12,3,TRUE)</f>
        <v>0</v>
      </c>
      <c r="Q5001">
        <f>VLOOKUP(L5001,AI$2:$AJ$12,2,TRUE)</f>
        <v>8</v>
      </c>
      <c r="T5001" t="str">
        <f t="shared" si="473"/>
        <v>Crimepoint.create(latitude:37.767, longitude:-122.451, drugdrink:8, misdemean:8, theft:7, violent:0, total:8, drugdrinkct:1, misdemeanct:14, theftct:6, violentct:0, totalct:21)</v>
      </c>
      <c r="U5001" t="str">
        <f t="shared" si="474"/>
        <v>{location: new google.maps.LatLng(37.767, -122.451), weight: 1},</v>
      </c>
      <c r="V5001" t="str">
        <f t="shared" si="469"/>
        <v>{location: new google.maps.LatLng(37.767, -122.451), weight: 3},</v>
      </c>
      <c r="W5001" t="str">
        <f t="shared" si="470"/>
        <v>{location: new google.maps.LatLng(37.767, -122.451), weight: 1},</v>
      </c>
      <c r="X5001" t="str">
        <f t="shared" si="471"/>
        <v>{location: new google.maps.LatLng(37.767, -122.451), weight: 0},</v>
      </c>
      <c r="Y5001" t="str">
        <f t="shared" si="472"/>
        <v>{location: new google.maps.LatLng(37.767, -122.451), weight: 2},</v>
      </c>
    </row>
    <row r="5002" spans="1:25" x14ac:dyDescent="0.2">
      <c r="A5002">
        <v>37.767000000000003</v>
      </c>
      <c r="B5002">
        <v>-122.45</v>
      </c>
      <c r="C5002">
        <v>0</v>
      </c>
      <c r="D5002">
        <v>1</v>
      </c>
      <c r="E5002">
        <v>1</v>
      </c>
      <c r="F5002">
        <v>0</v>
      </c>
      <c r="G5002">
        <v>1</v>
      </c>
      <c r="H5002">
        <v>0</v>
      </c>
      <c r="I5002">
        <v>3</v>
      </c>
      <c r="J5002">
        <v>4</v>
      </c>
      <c r="K5002">
        <v>0</v>
      </c>
      <c r="L5002">
        <v>7</v>
      </c>
      <c r="M5002">
        <f>VLOOKUP(H5002,AE$2:$AJ$12,6,TRUE)</f>
        <v>0</v>
      </c>
      <c r="N5002">
        <f>VLOOKUP(I5002,AF$2:$AJ$12,5,TRUE)</f>
        <v>5</v>
      </c>
      <c r="O5002">
        <f>VLOOKUP(J5002,AG$2:$AJ$12,4,TRUE)</f>
        <v>6</v>
      </c>
      <c r="P5002">
        <f>VLOOKUP(K5002,AH$2:$AJ$12,3,TRUE)</f>
        <v>0</v>
      </c>
      <c r="Q5002">
        <f>VLOOKUP(L5002,AI$2:$AJ$12,2,TRUE)</f>
        <v>5</v>
      </c>
      <c r="T5002" t="str">
        <f t="shared" si="473"/>
        <v>Crimepoint.create(latitude:37.767, longitude:-122.45, drugdrink:0, misdemean:5, theft:6, violent:0, total:5, drugdrinkct:0, misdemeanct:3, theftct:4, violentct:0, totalct:7)</v>
      </c>
      <c r="U5002" t="str">
        <f t="shared" si="474"/>
        <v>{location: new google.maps.LatLng(37.767, -122.45), weight: 0},</v>
      </c>
      <c r="V5002" t="str">
        <f t="shared" si="469"/>
        <v>{location: new google.maps.LatLng(37.767, -122.45), weight: 1},</v>
      </c>
      <c r="W5002" t="str">
        <f t="shared" si="470"/>
        <v>{location: new google.maps.LatLng(37.767, -122.45), weight: 1},</v>
      </c>
      <c r="X5002" t="str">
        <f t="shared" si="471"/>
        <v>{location: new google.maps.LatLng(37.767, -122.45), weight: 0},</v>
      </c>
      <c r="Y5002" t="str">
        <f t="shared" si="472"/>
        <v>{location: new google.maps.LatLng(37.767, -122.45), weight: 1},</v>
      </c>
    </row>
    <row r="5003" spans="1:25" x14ac:dyDescent="0.2">
      <c r="A5003">
        <v>37.767000000000003</v>
      </c>
      <c r="B5003">
        <v>-122.449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</v>
      </c>
      <c r="J5003">
        <v>1</v>
      </c>
      <c r="K5003">
        <v>0</v>
      </c>
      <c r="L5003">
        <v>3</v>
      </c>
      <c r="M5003">
        <f>VLOOKUP(H5003,AE$2:$AJ$12,6,TRUE)</f>
        <v>0</v>
      </c>
      <c r="N5003">
        <f>VLOOKUP(I5003,AF$2:$AJ$12,5,TRUE)</f>
        <v>4</v>
      </c>
      <c r="O5003">
        <f>VLOOKUP(J5003,AG$2:$AJ$12,4,TRUE)</f>
        <v>3</v>
      </c>
      <c r="P5003">
        <f>VLOOKUP(K5003,AH$2:$AJ$12,3,TRUE)</f>
        <v>0</v>
      </c>
      <c r="Q5003">
        <f>VLOOKUP(L5003,AI$2:$AJ$12,2,TRUE)</f>
        <v>2</v>
      </c>
      <c r="T5003" t="str">
        <f t="shared" si="473"/>
        <v>Crimepoint.create(latitude:37.767, longitude:-122.449, drugdrink:0, misdemean:4, theft:3, violent:0, total:2, drugdrinkct:0, misdemeanct:2, theftct:1, violentct:0, totalct:3)</v>
      </c>
      <c r="U5003" t="str">
        <f t="shared" si="474"/>
        <v>{location: new google.maps.LatLng(37.767, -122.449), weight: 0},</v>
      </c>
      <c r="V5003" t="str">
        <f t="shared" si="469"/>
        <v>{location: new google.maps.LatLng(37.767, -122.449), weight: 0},</v>
      </c>
      <c r="W5003" t="str">
        <f t="shared" si="470"/>
        <v>{location: new google.maps.LatLng(37.767, -122.449), weight: 0},</v>
      </c>
      <c r="X5003" t="str">
        <f t="shared" si="471"/>
        <v>{location: new google.maps.LatLng(37.767, -122.449), weight: 0},</v>
      </c>
      <c r="Y5003" t="str">
        <f t="shared" si="472"/>
        <v>{location: new google.maps.LatLng(37.767, -122.449), weight: 0},</v>
      </c>
    </row>
    <row r="5004" spans="1:25" x14ac:dyDescent="0.2">
      <c r="A5004">
        <v>37.767000000000003</v>
      </c>
      <c r="B5004">
        <v>-122.44799999999999</v>
      </c>
      <c r="C5004">
        <v>1</v>
      </c>
      <c r="D5004">
        <v>1</v>
      </c>
      <c r="E5004">
        <v>1</v>
      </c>
      <c r="F5004">
        <v>0</v>
      </c>
      <c r="G5004">
        <v>1</v>
      </c>
      <c r="H5004">
        <v>1</v>
      </c>
      <c r="I5004">
        <v>3</v>
      </c>
      <c r="J5004">
        <v>6</v>
      </c>
      <c r="K5004">
        <v>0</v>
      </c>
      <c r="L5004">
        <v>10</v>
      </c>
      <c r="M5004">
        <f>VLOOKUP(H5004,AE$2:$AJ$12,6,TRUE)</f>
        <v>8</v>
      </c>
      <c r="N5004">
        <f>VLOOKUP(I5004,AF$2:$AJ$12,5,TRUE)</f>
        <v>5</v>
      </c>
      <c r="O5004">
        <f>VLOOKUP(J5004,AG$2:$AJ$12,4,TRUE)</f>
        <v>7</v>
      </c>
      <c r="P5004">
        <f>VLOOKUP(K5004,AH$2:$AJ$12,3,TRUE)</f>
        <v>0</v>
      </c>
      <c r="Q5004">
        <f>VLOOKUP(L5004,AI$2:$AJ$12,2,TRUE)</f>
        <v>6</v>
      </c>
      <c r="T5004" t="str">
        <f t="shared" si="473"/>
        <v>Crimepoint.create(latitude:37.767, longitude:-122.448, drugdrink:8, misdemean:5, theft:7, violent:0, total:6, drugdrinkct:1, misdemeanct:3, theftct:6, violentct:0, totalct:10)</v>
      </c>
      <c r="U5004" t="str">
        <f t="shared" si="474"/>
        <v>{location: new google.maps.LatLng(37.767, -122.448), weight: 1},</v>
      </c>
      <c r="V5004" t="str">
        <f t="shared" si="469"/>
        <v>{location: new google.maps.LatLng(37.767, -122.448), weight: 1},</v>
      </c>
      <c r="W5004" t="str">
        <f t="shared" si="470"/>
        <v>{location: new google.maps.LatLng(37.767, -122.448), weight: 1},</v>
      </c>
      <c r="X5004" t="str">
        <f t="shared" si="471"/>
        <v>{location: new google.maps.LatLng(37.767, -122.448), weight: 0},</v>
      </c>
      <c r="Y5004" t="str">
        <f t="shared" si="472"/>
        <v>{location: new google.maps.LatLng(37.767, -122.448), weight: 1},</v>
      </c>
    </row>
    <row r="5005" spans="1:25" x14ac:dyDescent="0.2">
      <c r="A5005">
        <v>37.767000000000003</v>
      </c>
      <c r="B5005">
        <v>-122.447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2</v>
      </c>
      <c r="K5005">
        <v>0</v>
      </c>
      <c r="L5005">
        <v>5</v>
      </c>
      <c r="M5005">
        <f>VLOOKUP(H5005,AE$2:$AJ$12,6,TRUE)</f>
        <v>0</v>
      </c>
      <c r="N5005">
        <f>VLOOKUP(I5005,AF$2:$AJ$12,5,TRUE)</f>
        <v>5</v>
      </c>
      <c r="O5005">
        <f>VLOOKUP(J5005,AG$2:$AJ$12,4,TRUE)</f>
        <v>4</v>
      </c>
      <c r="P5005">
        <f>VLOOKUP(K5005,AH$2:$AJ$12,3,TRUE)</f>
        <v>0</v>
      </c>
      <c r="Q5005">
        <f>VLOOKUP(L5005,AI$2:$AJ$12,2,TRUE)</f>
        <v>4</v>
      </c>
      <c r="T5005" t="str">
        <f t="shared" si="473"/>
        <v>Crimepoint.create(latitude:37.767, longitude:-122.447, drugdrink:0, misdemean:5, theft:4, violent:0, total:4, drugdrinkct:0, misdemeanct:3, theftct:2, violentct:0, totalct:5)</v>
      </c>
      <c r="U5005" t="str">
        <f t="shared" si="474"/>
        <v>{location: new google.maps.LatLng(37.767, -122.447), weight: 0},</v>
      </c>
      <c r="V5005" t="str">
        <f t="shared" si="469"/>
        <v>{location: new google.maps.LatLng(37.767, -122.447), weight: 1},</v>
      </c>
      <c r="W5005" t="str">
        <f t="shared" si="470"/>
        <v>{location: new google.maps.LatLng(37.767, -122.447), weight: 0},</v>
      </c>
      <c r="X5005" t="str">
        <f t="shared" si="471"/>
        <v>{location: new google.maps.LatLng(37.767, -122.447), weight: 0},</v>
      </c>
      <c r="Y5005" t="str">
        <f t="shared" si="472"/>
        <v>{location: new google.maps.LatLng(37.767, -122.447), weight: 0},</v>
      </c>
    </row>
    <row r="5006" spans="1:25" x14ac:dyDescent="0.2">
      <c r="A5006">
        <v>37.767000000000003</v>
      </c>
      <c r="B5006">
        <v>-122.446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</v>
      </c>
      <c r="K5006">
        <v>0</v>
      </c>
      <c r="L5006">
        <v>3</v>
      </c>
      <c r="M5006">
        <f>VLOOKUP(H5006,AE$2:$AJ$12,6,TRUE)</f>
        <v>0</v>
      </c>
      <c r="N5006">
        <f>VLOOKUP(I5006,AF$2:$AJ$12,5,TRUE)</f>
        <v>0</v>
      </c>
      <c r="O5006">
        <f>VLOOKUP(J5006,AG$2:$AJ$12,4,TRUE)</f>
        <v>5</v>
      </c>
      <c r="P5006">
        <f>VLOOKUP(K5006,AH$2:$AJ$12,3,TRUE)</f>
        <v>0</v>
      </c>
      <c r="Q5006">
        <f>VLOOKUP(L5006,AI$2:$AJ$12,2,TRUE)</f>
        <v>2</v>
      </c>
      <c r="T5006" t="str">
        <f t="shared" si="473"/>
        <v>Crimepoint.create(latitude:37.767, longitude:-122.446, drugdrink:0, misdemean:0, theft:5, violent:0, total:2, drugdrinkct:0, misdemeanct:0, theftct:3, violentct:0, totalct:3)</v>
      </c>
      <c r="U5006" t="str">
        <f t="shared" si="474"/>
        <v>{location: new google.maps.LatLng(37.767, -122.446), weight: 0},</v>
      </c>
      <c r="V5006" t="str">
        <f t="shared" si="469"/>
        <v>{location: new google.maps.LatLng(37.767, -122.446), weight: 0},</v>
      </c>
      <c r="W5006" t="str">
        <f t="shared" si="470"/>
        <v>{location: new google.maps.LatLng(37.767, -122.446), weight: 0},</v>
      </c>
      <c r="X5006" t="str">
        <f t="shared" si="471"/>
        <v>{location: new google.maps.LatLng(37.767, -122.446), weight: 0},</v>
      </c>
      <c r="Y5006" t="str">
        <f t="shared" si="472"/>
        <v>{location: new google.maps.LatLng(37.767, -122.446), weight: 0},</v>
      </c>
    </row>
    <row r="5007" spans="1:25" x14ac:dyDescent="0.2">
      <c r="A5007">
        <v>37.767000000000003</v>
      </c>
      <c r="B5007">
        <v>-122.44499999999999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</v>
      </c>
      <c r="J5007">
        <v>3</v>
      </c>
      <c r="K5007">
        <v>0</v>
      </c>
      <c r="L5007">
        <v>5</v>
      </c>
      <c r="M5007">
        <f>VLOOKUP(H5007,AE$2:$AJ$12,6,TRUE)</f>
        <v>0</v>
      </c>
      <c r="N5007">
        <f>VLOOKUP(I5007,AF$2:$AJ$12,5,TRUE)</f>
        <v>4</v>
      </c>
      <c r="O5007">
        <f>VLOOKUP(J5007,AG$2:$AJ$12,4,TRUE)</f>
        <v>5</v>
      </c>
      <c r="P5007">
        <f>VLOOKUP(K5007,AH$2:$AJ$12,3,TRUE)</f>
        <v>0</v>
      </c>
      <c r="Q5007">
        <f>VLOOKUP(L5007,AI$2:$AJ$12,2,TRUE)</f>
        <v>4</v>
      </c>
      <c r="T5007" t="str">
        <f t="shared" si="473"/>
        <v>Crimepoint.create(latitude:37.767, longitude:-122.445, drugdrink:0, misdemean:4, theft:5, violent:0, total:4, drugdrinkct:0, misdemeanct:2, theftct:3, violentct:0, totalct:5)</v>
      </c>
      <c r="U5007" t="str">
        <f t="shared" si="474"/>
        <v>{location: new google.maps.LatLng(37.767, -122.445), weight: 0},</v>
      </c>
      <c r="V5007" t="str">
        <f t="shared" si="469"/>
        <v>{location: new google.maps.LatLng(37.767, -122.445), weight: 0},</v>
      </c>
      <c r="W5007" t="str">
        <f t="shared" si="470"/>
        <v>{location: new google.maps.LatLng(37.767, -122.445), weight: 0},</v>
      </c>
      <c r="X5007" t="str">
        <f t="shared" si="471"/>
        <v>{location: new google.maps.LatLng(37.767, -122.445), weight: 0},</v>
      </c>
      <c r="Y5007" t="str">
        <f t="shared" si="472"/>
        <v>{location: new google.maps.LatLng(37.767, -122.445), weight: 0},</v>
      </c>
    </row>
    <row r="5008" spans="1:25" x14ac:dyDescent="0.2">
      <c r="A5008">
        <v>37.767000000000003</v>
      </c>
      <c r="B5008">
        <v>-122.444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2</v>
      </c>
      <c r="J5008">
        <v>3</v>
      </c>
      <c r="K5008">
        <v>1</v>
      </c>
      <c r="L5008">
        <v>6</v>
      </c>
      <c r="M5008">
        <f>VLOOKUP(H5008,AE$2:$AJ$12,6,TRUE)</f>
        <v>0</v>
      </c>
      <c r="N5008">
        <f>VLOOKUP(I5008,AF$2:$AJ$12,5,TRUE)</f>
        <v>4</v>
      </c>
      <c r="O5008">
        <f>VLOOKUP(J5008,AG$2:$AJ$12,4,TRUE)</f>
        <v>5</v>
      </c>
      <c r="P5008">
        <f>VLOOKUP(K5008,AH$2:$AJ$12,3,TRUE)</f>
        <v>7</v>
      </c>
      <c r="Q5008">
        <f>VLOOKUP(L5008,AI$2:$AJ$12,2,TRUE)</f>
        <v>4</v>
      </c>
      <c r="T5008" t="str">
        <f t="shared" si="473"/>
        <v>Crimepoint.create(latitude:37.767, longitude:-122.444, drugdrink:0, misdemean:4, theft:5, violent:7, total:4, drugdrinkct:0, misdemeanct:2, theftct:3, violentct:1, totalct:6)</v>
      </c>
      <c r="U5008" t="str">
        <f t="shared" si="474"/>
        <v>{location: new google.maps.LatLng(37.767, -122.444), weight: 0},</v>
      </c>
      <c r="V5008" t="str">
        <f t="shared" si="469"/>
        <v>{location: new google.maps.LatLng(37.767, -122.444), weight: 0},</v>
      </c>
      <c r="W5008" t="str">
        <f t="shared" si="470"/>
        <v>{location: new google.maps.LatLng(37.767, -122.444), weight: 0},</v>
      </c>
      <c r="X5008" t="str">
        <f t="shared" si="471"/>
        <v>{location: new google.maps.LatLng(37.767, -122.444), weight: 1},</v>
      </c>
      <c r="Y5008" t="str">
        <f t="shared" si="472"/>
        <v>{location: new google.maps.LatLng(37.767, -122.444), weight: 0},</v>
      </c>
    </row>
    <row r="5009" spans="1:25" x14ac:dyDescent="0.2">
      <c r="A5009">
        <v>37.767000000000003</v>
      </c>
      <c r="B5009">
        <v>-122.443</v>
      </c>
      <c r="C5009">
        <v>3</v>
      </c>
      <c r="D5009">
        <v>4</v>
      </c>
      <c r="E5009">
        <v>0</v>
      </c>
      <c r="F5009">
        <v>1</v>
      </c>
      <c r="G5009">
        <v>2</v>
      </c>
      <c r="H5009">
        <v>4</v>
      </c>
      <c r="I5009">
        <v>19</v>
      </c>
      <c r="J5009">
        <v>2</v>
      </c>
      <c r="K5009">
        <v>2</v>
      </c>
      <c r="L5009">
        <v>27</v>
      </c>
      <c r="M5009">
        <f>VLOOKUP(H5009,AE$2:$AJ$12,6,TRUE)</f>
        <v>9</v>
      </c>
      <c r="N5009">
        <f>VLOOKUP(I5009,AF$2:$AJ$12,5,TRUE)</f>
        <v>9</v>
      </c>
      <c r="O5009">
        <f>VLOOKUP(J5009,AG$2:$AJ$12,4,TRUE)</f>
        <v>4</v>
      </c>
      <c r="P5009">
        <f>VLOOKUP(K5009,AH$2:$AJ$12,3,TRUE)</f>
        <v>7</v>
      </c>
      <c r="Q5009">
        <f>VLOOKUP(L5009,AI$2:$AJ$12,2,TRUE)</f>
        <v>8</v>
      </c>
      <c r="T5009" t="str">
        <f t="shared" si="473"/>
        <v>Crimepoint.create(latitude:37.767, longitude:-122.443, drugdrink:9, misdemean:9, theft:4, violent:7, total:8, drugdrinkct:4, misdemeanct:19, theftct:2, violentct:2, totalct:27)</v>
      </c>
      <c r="U5009" t="str">
        <f t="shared" si="474"/>
        <v>{location: new google.maps.LatLng(37.767, -122.443), weight: 3},</v>
      </c>
      <c r="V5009" t="str">
        <f t="shared" si="469"/>
        <v>{location: new google.maps.LatLng(37.767, -122.443), weight: 4},</v>
      </c>
      <c r="W5009" t="str">
        <f t="shared" si="470"/>
        <v>{location: new google.maps.LatLng(37.767, -122.443), weight: 0},</v>
      </c>
      <c r="X5009" t="str">
        <f t="shared" si="471"/>
        <v>{location: new google.maps.LatLng(37.767, -122.443), weight: 1},</v>
      </c>
      <c r="Y5009" t="str">
        <f t="shared" si="472"/>
        <v>{location: new google.maps.LatLng(37.767, -122.443), weight: 2},</v>
      </c>
    </row>
    <row r="5010" spans="1:25" x14ac:dyDescent="0.2">
      <c r="A5010">
        <v>37.767000000000003</v>
      </c>
      <c r="B5010">
        <v>-122.441</v>
      </c>
      <c r="C5010">
        <v>0</v>
      </c>
      <c r="D5010">
        <v>3</v>
      </c>
      <c r="E5010">
        <v>2</v>
      </c>
      <c r="F5010">
        <v>0</v>
      </c>
      <c r="G5010">
        <v>2</v>
      </c>
      <c r="H5010">
        <v>0</v>
      </c>
      <c r="I5010">
        <v>13</v>
      </c>
      <c r="J5010">
        <v>11</v>
      </c>
      <c r="K5010">
        <v>0</v>
      </c>
      <c r="L5010">
        <v>24</v>
      </c>
      <c r="M5010">
        <f>VLOOKUP(H5010,AE$2:$AJ$12,6,TRUE)</f>
        <v>0</v>
      </c>
      <c r="N5010">
        <f>VLOOKUP(I5010,AF$2:$AJ$12,5,TRUE)</f>
        <v>8</v>
      </c>
      <c r="O5010">
        <f>VLOOKUP(J5010,AG$2:$AJ$12,4,TRUE)</f>
        <v>8</v>
      </c>
      <c r="P5010">
        <f>VLOOKUP(K5010,AH$2:$AJ$12,3,TRUE)</f>
        <v>0</v>
      </c>
      <c r="Q5010">
        <f>VLOOKUP(L5010,AI$2:$AJ$12,2,TRUE)</f>
        <v>8</v>
      </c>
      <c r="T5010" t="str">
        <f t="shared" si="473"/>
        <v>Crimepoint.create(latitude:37.767, longitude:-122.441, drugdrink:0, misdemean:8, theft:8, violent:0, total:8, drugdrinkct:0, misdemeanct:13, theftct:11, violentct:0, totalct:24)</v>
      </c>
      <c r="U5010" t="str">
        <f t="shared" si="474"/>
        <v>{location: new google.maps.LatLng(37.767, -122.441), weight: 0},</v>
      </c>
      <c r="V5010" t="str">
        <f t="shared" si="469"/>
        <v>{location: new google.maps.LatLng(37.767, -122.441), weight: 3},</v>
      </c>
      <c r="W5010" t="str">
        <f t="shared" si="470"/>
        <v>{location: new google.maps.LatLng(37.767, -122.441), weight: 2},</v>
      </c>
      <c r="X5010" t="str">
        <f t="shared" si="471"/>
        <v>{location: new google.maps.LatLng(37.767, -122.441), weight: 0},</v>
      </c>
      <c r="Y5010" t="str">
        <f t="shared" si="472"/>
        <v>{location: new google.maps.LatLng(37.767, -122.441), weight: 2},</v>
      </c>
    </row>
    <row r="5011" spans="1:25" x14ac:dyDescent="0.2">
      <c r="A5011">
        <v>37.767000000000003</v>
      </c>
      <c r="B5011">
        <v>-122.43899999999999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</v>
      </c>
      <c r="J5011">
        <v>2</v>
      </c>
      <c r="K5011">
        <v>0</v>
      </c>
      <c r="L5011">
        <v>4</v>
      </c>
      <c r="M5011">
        <f>VLOOKUP(H5011,AE$2:$AJ$12,6,TRUE)</f>
        <v>0</v>
      </c>
      <c r="N5011">
        <f>VLOOKUP(I5011,AF$2:$AJ$12,5,TRUE)</f>
        <v>4</v>
      </c>
      <c r="O5011">
        <f>VLOOKUP(J5011,AG$2:$AJ$12,4,TRUE)</f>
        <v>4</v>
      </c>
      <c r="P5011">
        <f>VLOOKUP(K5011,AH$2:$AJ$12,3,TRUE)</f>
        <v>0</v>
      </c>
      <c r="Q5011">
        <f>VLOOKUP(L5011,AI$2:$AJ$12,2,TRUE)</f>
        <v>3</v>
      </c>
      <c r="T5011" t="str">
        <f t="shared" si="473"/>
        <v>Crimepoint.create(latitude:37.767, longitude:-122.439, drugdrink:0, misdemean:4, theft:4, violent:0, total:3, drugdrinkct:0, misdemeanct:2, theftct:2, violentct:0, totalct:4)</v>
      </c>
      <c r="U5011" t="str">
        <f t="shared" si="474"/>
        <v>{location: new google.maps.LatLng(37.767, -122.439), weight: 0},</v>
      </c>
      <c r="V5011" t="str">
        <f t="shared" si="469"/>
        <v>{location: new google.maps.LatLng(37.767, -122.439), weight: 0},</v>
      </c>
      <c r="W5011" t="str">
        <f t="shared" si="470"/>
        <v>{location: new google.maps.LatLng(37.767, -122.439), weight: 0},</v>
      </c>
      <c r="X5011" t="str">
        <f t="shared" si="471"/>
        <v>{location: new google.maps.LatLng(37.767, -122.439), weight: 0},</v>
      </c>
      <c r="Y5011" t="str">
        <f t="shared" si="472"/>
        <v>{location: new google.maps.LatLng(37.767, -122.439), weight: 0},</v>
      </c>
    </row>
    <row r="5012" spans="1:25" x14ac:dyDescent="0.2">
      <c r="A5012">
        <v>37.767000000000003</v>
      </c>
      <c r="B5012">
        <v>-122.438</v>
      </c>
      <c r="C5012">
        <v>0</v>
      </c>
      <c r="D5012">
        <v>0</v>
      </c>
      <c r="E5012">
        <v>1</v>
      </c>
      <c r="F5012">
        <v>2</v>
      </c>
      <c r="G5012">
        <v>1</v>
      </c>
      <c r="H5012">
        <v>0</v>
      </c>
      <c r="I5012">
        <v>2</v>
      </c>
      <c r="J5012">
        <v>8</v>
      </c>
      <c r="K5012">
        <v>3</v>
      </c>
      <c r="L5012">
        <v>13</v>
      </c>
      <c r="M5012">
        <f>VLOOKUP(H5012,AE$2:$AJ$12,6,TRUE)</f>
        <v>0</v>
      </c>
      <c r="N5012">
        <f>VLOOKUP(I5012,AF$2:$AJ$12,5,TRUE)</f>
        <v>4</v>
      </c>
      <c r="O5012">
        <f>VLOOKUP(J5012,AG$2:$AJ$12,4,TRUE)</f>
        <v>8</v>
      </c>
      <c r="P5012">
        <f>VLOOKUP(K5012,AH$2:$AJ$12,3,TRUE)</f>
        <v>8</v>
      </c>
      <c r="Q5012">
        <f>VLOOKUP(L5012,AI$2:$AJ$12,2,TRUE)</f>
        <v>7</v>
      </c>
      <c r="T5012" t="str">
        <f t="shared" si="473"/>
        <v>Crimepoint.create(latitude:37.767, longitude:-122.438, drugdrink:0, misdemean:4, theft:8, violent:8, total:7, drugdrinkct:0, misdemeanct:2, theftct:8, violentct:3, totalct:13)</v>
      </c>
      <c r="U5012" t="str">
        <f t="shared" si="474"/>
        <v>{location: new google.maps.LatLng(37.767, -122.438), weight: 0},</v>
      </c>
      <c r="V5012" t="str">
        <f t="shared" si="469"/>
        <v>{location: new google.maps.LatLng(37.767, -122.438), weight: 0},</v>
      </c>
      <c r="W5012" t="str">
        <f t="shared" si="470"/>
        <v>{location: new google.maps.LatLng(37.767, -122.438), weight: 1},</v>
      </c>
      <c r="X5012" t="str">
        <f t="shared" si="471"/>
        <v>{location: new google.maps.LatLng(37.767, -122.438), weight: 2},</v>
      </c>
      <c r="Y5012" t="str">
        <f t="shared" si="472"/>
        <v>{location: new google.maps.LatLng(37.767, -122.438), weight: 1},</v>
      </c>
    </row>
    <row r="5013" spans="1:25" x14ac:dyDescent="0.2">
      <c r="A5013">
        <v>37.767000000000003</v>
      </c>
      <c r="B5013">
        <v>-122.437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2</v>
      </c>
      <c r="J5013">
        <v>2</v>
      </c>
      <c r="K5013">
        <v>0</v>
      </c>
      <c r="L5013">
        <v>4</v>
      </c>
      <c r="M5013">
        <f>VLOOKUP(H5013,AE$2:$AJ$12,6,TRUE)</f>
        <v>0</v>
      </c>
      <c r="N5013">
        <f>VLOOKUP(I5013,AF$2:$AJ$12,5,TRUE)</f>
        <v>4</v>
      </c>
      <c r="O5013">
        <f>VLOOKUP(J5013,AG$2:$AJ$12,4,TRUE)</f>
        <v>4</v>
      </c>
      <c r="P5013">
        <f>VLOOKUP(K5013,AH$2:$AJ$12,3,TRUE)</f>
        <v>0</v>
      </c>
      <c r="Q5013">
        <f>VLOOKUP(L5013,AI$2:$AJ$12,2,TRUE)</f>
        <v>3</v>
      </c>
      <c r="T5013" t="str">
        <f t="shared" si="473"/>
        <v>Crimepoint.create(latitude:37.767, longitude:-122.437, drugdrink:0, misdemean:4, theft:4, violent:0, total:3, drugdrinkct:0, misdemeanct:2, theftct:2, violentct:0, totalct:4)</v>
      </c>
      <c r="U5013" t="str">
        <f t="shared" si="474"/>
        <v>{location: new google.maps.LatLng(37.767, -122.437), weight: 0},</v>
      </c>
      <c r="V5013" t="str">
        <f t="shared" si="469"/>
        <v>{location: new google.maps.LatLng(37.767, -122.437), weight: 0},</v>
      </c>
      <c r="W5013" t="str">
        <f t="shared" si="470"/>
        <v>{location: new google.maps.LatLng(37.767, -122.437), weight: 0},</v>
      </c>
      <c r="X5013" t="str">
        <f t="shared" si="471"/>
        <v>{location: new google.maps.LatLng(37.767, -122.437), weight: 0},</v>
      </c>
      <c r="Y5013" t="str">
        <f t="shared" si="472"/>
        <v>{location: new google.maps.LatLng(37.767, -122.437), weight: 0},</v>
      </c>
    </row>
    <row r="5014" spans="1:25" x14ac:dyDescent="0.2">
      <c r="A5014">
        <v>37.767000000000003</v>
      </c>
      <c r="B5014">
        <v>-122.43600000000001</v>
      </c>
      <c r="C5014">
        <v>1</v>
      </c>
      <c r="D5014">
        <v>3</v>
      </c>
      <c r="E5014">
        <v>2</v>
      </c>
      <c r="F5014">
        <v>1</v>
      </c>
      <c r="G5014">
        <v>3</v>
      </c>
      <c r="H5014">
        <v>2</v>
      </c>
      <c r="I5014">
        <v>14</v>
      </c>
      <c r="J5014">
        <v>14</v>
      </c>
      <c r="K5014">
        <v>2</v>
      </c>
      <c r="L5014">
        <v>32</v>
      </c>
      <c r="M5014">
        <f>VLOOKUP(H5014,AE$2:$AJ$12,6,TRUE)</f>
        <v>9</v>
      </c>
      <c r="N5014">
        <f>VLOOKUP(I5014,AF$2:$AJ$12,5,TRUE)</f>
        <v>8</v>
      </c>
      <c r="O5014">
        <f>VLOOKUP(J5014,AG$2:$AJ$12,4,TRUE)</f>
        <v>8</v>
      </c>
      <c r="P5014">
        <f>VLOOKUP(K5014,AH$2:$AJ$12,3,TRUE)</f>
        <v>7</v>
      </c>
      <c r="Q5014">
        <f>VLOOKUP(L5014,AI$2:$AJ$12,2,TRUE)</f>
        <v>8</v>
      </c>
      <c r="T5014" t="str">
        <f t="shared" si="473"/>
        <v>Crimepoint.create(latitude:37.767, longitude:-122.436, drugdrink:9, misdemean:8, theft:8, violent:7, total:8, drugdrinkct:2, misdemeanct:14, theftct:14, violentct:2, totalct:32)</v>
      </c>
      <c r="U5014" t="str">
        <f t="shared" si="474"/>
        <v>{location: new google.maps.LatLng(37.767, -122.436), weight: 1},</v>
      </c>
      <c r="V5014" t="str">
        <f t="shared" si="469"/>
        <v>{location: new google.maps.LatLng(37.767, -122.436), weight: 3},</v>
      </c>
      <c r="W5014" t="str">
        <f t="shared" si="470"/>
        <v>{location: new google.maps.LatLng(37.767, -122.436), weight: 2},</v>
      </c>
      <c r="X5014" t="str">
        <f t="shared" si="471"/>
        <v>{location: new google.maps.LatLng(37.767, -122.436), weight: 1},</v>
      </c>
      <c r="Y5014" t="str">
        <f t="shared" si="472"/>
        <v>{location: new google.maps.LatLng(37.767, -122.436), weight: 3},</v>
      </c>
    </row>
    <row r="5015" spans="1:25" x14ac:dyDescent="0.2">
      <c r="A5015">
        <v>37.767000000000003</v>
      </c>
      <c r="B5015">
        <v>-122.435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2</v>
      </c>
      <c r="K5015">
        <v>0</v>
      </c>
      <c r="L5015">
        <v>3</v>
      </c>
      <c r="M5015">
        <f>VLOOKUP(H5015,AE$2:$AJ$12,6,TRUE)</f>
        <v>0</v>
      </c>
      <c r="N5015">
        <f>VLOOKUP(I5015,AF$2:$AJ$12,5,TRUE)</f>
        <v>2</v>
      </c>
      <c r="O5015">
        <f>VLOOKUP(J5015,AG$2:$AJ$12,4,TRUE)</f>
        <v>4</v>
      </c>
      <c r="P5015">
        <f>VLOOKUP(K5015,AH$2:$AJ$12,3,TRUE)</f>
        <v>0</v>
      </c>
      <c r="Q5015">
        <f>VLOOKUP(L5015,AI$2:$AJ$12,2,TRUE)</f>
        <v>2</v>
      </c>
      <c r="T5015" t="str">
        <f t="shared" si="473"/>
        <v>Crimepoint.create(latitude:37.767, longitude:-122.435, drugdrink:0, misdemean:2, theft:4, violent:0, total:2, drugdrinkct:0, misdemeanct:1, theftct:2, violentct:0, totalct:3)</v>
      </c>
      <c r="U5015" t="str">
        <f t="shared" si="474"/>
        <v>{location: new google.maps.LatLng(37.767, -122.435), weight: 0},</v>
      </c>
      <c r="V5015" t="str">
        <f t="shared" si="469"/>
        <v>{location: new google.maps.LatLng(37.767, -122.435), weight: 0},</v>
      </c>
      <c r="W5015" t="str">
        <f t="shared" si="470"/>
        <v>{location: new google.maps.LatLng(37.767, -122.435), weight: 0},</v>
      </c>
      <c r="X5015" t="str">
        <f t="shared" si="471"/>
        <v>{location: new google.maps.LatLng(37.767, -122.435), weight: 0},</v>
      </c>
      <c r="Y5015" t="str">
        <f t="shared" si="472"/>
        <v>{location: new google.maps.LatLng(37.767, -122.435), weight: 0},</v>
      </c>
    </row>
    <row r="5016" spans="1:25" x14ac:dyDescent="0.2">
      <c r="A5016">
        <v>37.767000000000003</v>
      </c>
      <c r="B5016">
        <v>-122.434</v>
      </c>
      <c r="C5016">
        <v>0</v>
      </c>
      <c r="D5016">
        <v>2</v>
      </c>
      <c r="E5016">
        <v>0</v>
      </c>
      <c r="F5016">
        <v>2</v>
      </c>
      <c r="G5016">
        <v>1</v>
      </c>
      <c r="H5016">
        <v>0</v>
      </c>
      <c r="I5016">
        <v>9</v>
      </c>
      <c r="J5016">
        <v>3</v>
      </c>
      <c r="K5016">
        <v>3</v>
      </c>
      <c r="L5016">
        <v>15</v>
      </c>
      <c r="M5016">
        <f>VLOOKUP(H5016,AE$2:$AJ$12,6,TRUE)</f>
        <v>0</v>
      </c>
      <c r="N5016">
        <f>VLOOKUP(I5016,AF$2:$AJ$12,5,TRUE)</f>
        <v>7</v>
      </c>
      <c r="O5016">
        <f>VLOOKUP(J5016,AG$2:$AJ$12,4,TRUE)</f>
        <v>5</v>
      </c>
      <c r="P5016">
        <f>VLOOKUP(K5016,AH$2:$AJ$12,3,TRUE)</f>
        <v>8</v>
      </c>
      <c r="Q5016">
        <f>VLOOKUP(L5016,AI$2:$AJ$12,2,TRUE)</f>
        <v>7</v>
      </c>
      <c r="T5016" t="str">
        <f t="shared" si="473"/>
        <v>Crimepoint.create(latitude:37.767, longitude:-122.434, drugdrink:0, misdemean:7, theft:5, violent:8, total:7, drugdrinkct:0, misdemeanct:9, theftct:3, violentct:3, totalct:15)</v>
      </c>
      <c r="U5016" t="str">
        <f t="shared" si="474"/>
        <v>{location: new google.maps.LatLng(37.767, -122.434), weight: 0},</v>
      </c>
      <c r="V5016" t="str">
        <f t="shared" si="469"/>
        <v>{location: new google.maps.LatLng(37.767, -122.434), weight: 2},</v>
      </c>
      <c r="W5016" t="str">
        <f t="shared" si="470"/>
        <v>{location: new google.maps.LatLng(37.767, -122.434), weight: 0},</v>
      </c>
      <c r="X5016" t="str">
        <f t="shared" si="471"/>
        <v>{location: new google.maps.LatLng(37.767, -122.434), weight: 2},</v>
      </c>
      <c r="Y5016" t="str">
        <f t="shared" si="472"/>
        <v>{location: new google.maps.LatLng(37.767, -122.434), weight: 1},</v>
      </c>
    </row>
    <row r="5017" spans="1:25" x14ac:dyDescent="0.2">
      <c r="A5017">
        <v>37.767000000000003</v>
      </c>
      <c r="B5017">
        <v>-122.43300000000001</v>
      </c>
      <c r="C5017">
        <v>1</v>
      </c>
      <c r="D5017">
        <v>3</v>
      </c>
      <c r="E5017">
        <v>2</v>
      </c>
      <c r="F5017">
        <v>1</v>
      </c>
      <c r="G5017">
        <v>2</v>
      </c>
      <c r="H5017">
        <v>2</v>
      </c>
      <c r="I5017">
        <v>14</v>
      </c>
      <c r="J5017">
        <v>13</v>
      </c>
      <c r="K5017">
        <v>1</v>
      </c>
      <c r="L5017">
        <v>30</v>
      </c>
      <c r="M5017">
        <f>VLOOKUP(H5017,AE$2:$AJ$12,6,TRUE)</f>
        <v>9</v>
      </c>
      <c r="N5017">
        <f>VLOOKUP(I5017,AF$2:$AJ$12,5,TRUE)</f>
        <v>8</v>
      </c>
      <c r="O5017">
        <f>VLOOKUP(J5017,AG$2:$AJ$12,4,TRUE)</f>
        <v>8</v>
      </c>
      <c r="P5017">
        <f>VLOOKUP(K5017,AH$2:$AJ$12,3,TRUE)</f>
        <v>7</v>
      </c>
      <c r="Q5017">
        <f>VLOOKUP(L5017,AI$2:$AJ$12,2,TRUE)</f>
        <v>8</v>
      </c>
      <c r="T5017" t="str">
        <f t="shared" si="473"/>
        <v>Crimepoint.create(latitude:37.767, longitude:-122.433, drugdrink:9, misdemean:8, theft:8, violent:7, total:8, drugdrinkct:2, misdemeanct:14, theftct:13, violentct:1, totalct:30)</v>
      </c>
      <c r="U5017" t="str">
        <f t="shared" si="474"/>
        <v>{location: new google.maps.LatLng(37.767, -122.433), weight: 1},</v>
      </c>
      <c r="V5017" t="str">
        <f t="shared" si="469"/>
        <v>{location: new google.maps.LatLng(37.767, -122.433), weight: 3},</v>
      </c>
      <c r="W5017" t="str">
        <f t="shared" si="470"/>
        <v>{location: new google.maps.LatLng(37.767, -122.433), weight: 2},</v>
      </c>
      <c r="X5017" t="str">
        <f t="shared" si="471"/>
        <v>{location: new google.maps.LatLng(37.767, -122.433), weight: 1},</v>
      </c>
      <c r="Y5017" t="str">
        <f t="shared" si="472"/>
        <v>{location: new google.maps.LatLng(37.767, -122.433), weight: 2},</v>
      </c>
    </row>
    <row r="5018" spans="1:25" x14ac:dyDescent="0.2">
      <c r="A5018">
        <v>37.767000000000003</v>
      </c>
      <c r="B5018">
        <v>-122.432</v>
      </c>
      <c r="C5018">
        <v>0</v>
      </c>
      <c r="D5018">
        <v>2</v>
      </c>
      <c r="E5018">
        <v>0</v>
      </c>
      <c r="F5018">
        <v>1</v>
      </c>
      <c r="G5018">
        <v>1</v>
      </c>
      <c r="H5018">
        <v>0</v>
      </c>
      <c r="I5018">
        <v>8</v>
      </c>
      <c r="J5018">
        <v>3</v>
      </c>
      <c r="K5018">
        <v>1</v>
      </c>
      <c r="L5018">
        <v>12</v>
      </c>
      <c r="M5018">
        <f>VLOOKUP(H5018,AE$2:$AJ$12,6,TRUE)</f>
        <v>0</v>
      </c>
      <c r="N5018">
        <f>VLOOKUP(I5018,AF$2:$AJ$12,5,TRUE)</f>
        <v>7</v>
      </c>
      <c r="O5018">
        <f>VLOOKUP(J5018,AG$2:$AJ$12,4,TRUE)</f>
        <v>5</v>
      </c>
      <c r="P5018">
        <f>VLOOKUP(K5018,AH$2:$AJ$12,3,TRUE)</f>
        <v>7</v>
      </c>
      <c r="Q5018">
        <f>VLOOKUP(L5018,AI$2:$AJ$12,2,TRUE)</f>
        <v>6</v>
      </c>
      <c r="T5018" t="str">
        <f t="shared" si="473"/>
        <v>Crimepoint.create(latitude:37.767, longitude:-122.432, drugdrink:0, misdemean:7, theft:5, violent:7, total:6, drugdrinkct:0, misdemeanct:8, theftct:3, violentct:1, totalct:12)</v>
      </c>
      <c r="U5018" t="str">
        <f t="shared" si="474"/>
        <v>{location: new google.maps.LatLng(37.767, -122.432), weight: 0},</v>
      </c>
      <c r="V5018" t="str">
        <f t="shared" si="469"/>
        <v>{location: new google.maps.LatLng(37.767, -122.432), weight: 2},</v>
      </c>
      <c r="W5018" t="str">
        <f t="shared" si="470"/>
        <v>{location: new google.maps.LatLng(37.767, -122.432), weight: 0},</v>
      </c>
      <c r="X5018" t="str">
        <f t="shared" si="471"/>
        <v>{location: new google.maps.LatLng(37.767, -122.432), weight: 1},</v>
      </c>
      <c r="Y5018" t="str">
        <f t="shared" si="472"/>
        <v>{location: new google.maps.LatLng(37.767, -122.432), weight: 1},</v>
      </c>
    </row>
    <row r="5019" spans="1:25" x14ac:dyDescent="0.2">
      <c r="A5019">
        <v>37.767000000000003</v>
      </c>
      <c r="B5019">
        <v>-122.431</v>
      </c>
      <c r="C5019">
        <v>0</v>
      </c>
      <c r="D5019">
        <v>1</v>
      </c>
      <c r="E5019">
        <v>0</v>
      </c>
      <c r="F5019">
        <v>0</v>
      </c>
      <c r="G5019">
        <v>1</v>
      </c>
      <c r="H5019">
        <v>0</v>
      </c>
      <c r="I5019">
        <v>6</v>
      </c>
      <c r="J5019">
        <v>3</v>
      </c>
      <c r="K5019">
        <v>0</v>
      </c>
      <c r="L5019">
        <v>9</v>
      </c>
      <c r="M5019">
        <f>VLOOKUP(H5019,AE$2:$AJ$12,6,TRUE)</f>
        <v>0</v>
      </c>
      <c r="N5019">
        <f>VLOOKUP(I5019,AF$2:$AJ$12,5,TRUE)</f>
        <v>7</v>
      </c>
      <c r="O5019">
        <f>VLOOKUP(J5019,AG$2:$AJ$12,4,TRUE)</f>
        <v>5</v>
      </c>
      <c r="P5019">
        <f>VLOOKUP(K5019,AH$2:$AJ$12,3,TRUE)</f>
        <v>0</v>
      </c>
      <c r="Q5019">
        <f>VLOOKUP(L5019,AI$2:$AJ$12,2,TRUE)</f>
        <v>5</v>
      </c>
      <c r="T5019" t="str">
        <f t="shared" si="473"/>
        <v>Crimepoint.create(latitude:37.767, longitude:-122.431, drugdrink:0, misdemean:7, theft:5, violent:0, total:5, drugdrinkct:0, misdemeanct:6, theftct:3, violentct:0, totalct:9)</v>
      </c>
      <c r="U5019" t="str">
        <f t="shared" si="474"/>
        <v>{location: new google.maps.LatLng(37.767, -122.431), weight: 0},</v>
      </c>
      <c r="V5019" t="str">
        <f t="shared" si="469"/>
        <v>{location: new google.maps.LatLng(37.767, -122.431), weight: 1},</v>
      </c>
      <c r="W5019" t="str">
        <f t="shared" si="470"/>
        <v>{location: new google.maps.LatLng(37.767, -122.431), weight: 0},</v>
      </c>
      <c r="X5019" t="str">
        <f t="shared" si="471"/>
        <v>{location: new google.maps.LatLng(37.767, -122.431), weight: 0},</v>
      </c>
      <c r="Y5019" t="str">
        <f t="shared" si="472"/>
        <v>{location: new google.maps.LatLng(37.767, -122.431), weight: 1},</v>
      </c>
    </row>
    <row r="5020" spans="1:25" x14ac:dyDescent="0.2">
      <c r="A5020">
        <v>37.767000000000003</v>
      </c>
      <c r="B5020">
        <v>-122.43</v>
      </c>
      <c r="C5020">
        <v>1</v>
      </c>
      <c r="D5020">
        <v>9</v>
      </c>
      <c r="E5020">
        <v>3</v>
      </c>
      <c r="F5020">
        <v>4</v>
      </c>
      <c r="G5020">
        <v>6</v>
      </c>
      <c r="H5020">
        <v>2</v>
      </c>
      <c r="I5020">
        <v>42</v>
      </c>
      <c r="J5020">
        <v>23</v>
      </c>
      <c r="K5020">
        <v>6</v>
      </c>
      <c r="L5020">
        <v>73</v>
      </c>
      <c r="M5020">
        <f>VLOOKUP(H5020,AE$2:$AJ$12,6,TRUE)</f>
        <v>9</v>
      </c>
      <c r="N5020">
        <f>VLOOKUP(I5020,AF$2:$AJ$12,5,TRUE)</f>
        <v>9</v>
      </c>
      <c r="O5020">
        <f>VLOOKUP(J5020,AG$2:$AJ$12,4,TRUE)</f>
        <v>9</v>
      </c>
      <c r="P5020">
        <f>VLOOKUP(K5020,AH$2:$AJ$12,3,TRUE)</f>
        <v>9</v>
      </c>
      <c r="Q5020">
        <f>VLOOKUP(L5020,AI$2:$AJ$12,2,TRUE)</f>
        <v>9</v>
      </c>
      <c r="T5020" t="str">
        <f t="shared" si="473"/>
        <v>Crimepoint.create(latitude:37.767, longitude:-122.43, drugdrink:9, misdemean:9, theft:9, violent:9, total:9, drugdrinkct:2, misdemeanct:42, theftct:23, violentct:6, totalct:73)</v>
      </c>
      <c r="U5020" t="str">
        <f t="shared" si="474"/>
        <v>{location: new google.maps.LatLng(37.767, -122.43), weight: 1},</v>
      </c>
      <c r="V5020" t="str">
        <f t="shared" si="469"/>
        <v>{location: new google.maps.LatLng(37.767, -122.43), weight: 9},</v>
      </c>
      <c r="W5020" t="str">
        <f t="shared" si="470"/>
        <v>{location: new google.maps.LatLng(37.767, -122.43), weight: 3},</v>
      </c>
      <c r="X5020" t="str">
        <f t="shared" si="471"/>
        <v>{location: new google.maps.LatLng(37.767, -122.43), weight: 4},</v>
      </c>
      <c r="Y5020" t="str">
        <f t="shared" si="472"/>
        <v>{location: new google.maps.LatLng(37.767, -122.43), weight: 6},</v>
      </c>
    </row>
    <row r="5021" spans="1:25" x14ac:dyDescent="0.2">
      <c r="A5021">
        <v>37.767000000000003</v>
      </c>
      <c r="B5021">
        <v>-122.429</v>
      </c>
      <c r="C5021">
        <v>0</v>
      </c>
      <c r="D5021">
        <v>2</v>
      </c>
      <c r="E5021">
        <v>1</v>
      </c>
      <c r="F5021">
        <v>4</v>
      </c>
      <c r="G5021">
        <v>2</v>
      </c>
      <c r="H5021">
        <v>0</v>
      </c>
      <c r="I5021">
        <v>7</v>
      </c>
      <c r="J5021">
        <v>10</v>
      </c>
      <c r="K5021">
        <v>5</v>
      </c>
      <c r="L5021">
        <v>22</v>
      </c>
      <c r="M5021">
        <f>VLOOKUP(H5021,AE$2:$AJ$12,6,TRUE)</f>
        <v>0</v>
      </c>
      <c r="N5021">
        <f>VLOOKUP(I5021,AF$2:$AJ$12,5,TRUE)</f>
        <v>7</v>
      </c>
      <c r="O5021">
        <f>VLOOKUP(J5021,AG$2:$AJ$12,4,TRUE)</f>
        <v>8</v>
      </c>
      <c r="P5021">
        <f>VLOOKUP(K5021,AH$2:$AJ$12,3,TRUE)</f>
        <v>9</v>
      </c>
      <c r="Q5021">
        <f>VLOOKUP(L5021,AI$2:$AJ$12,2,TRUE)</f>
        <v>8</v>
      </c>
      <c r="T5021" t="str">
        <f t="shared" si="473"/>
        <v>Crimepoint.create(latitude:37.767, longitude:-122.429, drugdrink:0, misdemean:7, theft:8, violent:9, total:8, drugdrinkct:0, misdemeanct:7, theftct:10, violentct:5, totalct:22)</v>
      </c>
      <c r="U5021" t="str">
        <f t="shared" si="474"/>
        <v>{location: new google.maps.LatLng(37.767, -122.429), weight: 0},</v>
      </c>
      <c r="V5021" t="str">
        <f t="shared" si="469"/>
        <v>{location: new google.maps.LatLng(37.767, -122.429), weight: 2},</v>
      </c>
      <c r="W5021" t="str">
        <f t="shared" si="470"/>
        <v>{location: new google.maps.LatLng(37.767, -122.429), weight: 1},</v>
      </c>
      <c r="X5021" t="str">
        <f t="shared" si="471"/>
        <v>{location: new google.maps.LatLng(37.767, -122.429), weight: 4},</v>
      </c>
      <c r="Y5021" t="str">
        <f t="shared" si="472"/>
        <v>{location: new google.maps.LatLng(37.767, -122.429), weight: 2},</v>
      </c>
    </row>
    <row r="5022" spans="1:25" x14ac:dyDescent="0.2">
      <c r="A5022">
        <v>37.767000000000003</v>
      </c>
      <c r="B5022">
        <v>-122.428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5</v>
      </c>
      <c r="J5022">
        <v>1</v>
      </c>
      <c r="K5022">
        <v>0</v>
      </c>
      <c r="L5022">
        <v>6</v>
      </c>
      <c r="M5022">
        <f>VLOOKUP(H5022,AE$2:$AJ$12,6,TRUE)</f>
        <v>0</v>
      </c>
      <c r="N5022">
        <f>VLOOKUP(I5022,AF$2:$AJ$12,5,TRUE)</f>
        <v>6</v>
      </c>
      <c r="O5022">
        <f>VLOOKUP(J5022,AG$2:$AJ$12,4,TRUE)</f>
        <v>3</v>
      </c>
      <c r="P5022">
        <f>VLOOKUP(K5022,AH$2:$AJ$12,3,TRUE)</f>
        <v>0</v>
      </c>
      <c r="Q5022">
        <f>VLOOKUP(L5022,AI$2:$AJ$12,2,TRUE)</f>
        <v>4</v>
      </c>
      <c r="T5022" t="str">
        <f t="shared" si="473"/>
        <v>Crimepoint.create(latitude:37.767, longitude:-122.428, drugdrink:0, misdemean:6, theft:3, violent:0, total:4, drugdrinkct:0, misdemeanct:5, theftct:1, violentct:0, totalct:6)</v>
      </c>
      <c r="U5022" t="str">
        <f t="shared" si="474"/>
        <v>{location: new google.maps.LatLng(37.767, -122.428), weight: 0},</v>
      </c>
      <c r="V5022" t="str">
        <f t="shared" si="469"/>
        <v>{location: new google.maps.LatLng(37.767, -122.428), weight: 1},</v>
      </c>
      <c r="W5022" t="str">
        <f t="shared" si="470"/>
        <v>{location: new google.maps.LatLng(37.767, -122.428), weight: 0},</v>
      </c>
      <c r="X5022" t="str">
        <f t="shared" si="471"/>
        <v>{location: new google.maps.LatLng(37.767, -122.428), weight: 0},</v>
      </c>
      <c r="Y5022" t="str">
        <f t="shared" si="472"/>
        <v>{location: new google.maps.LatLng(37.767, -122.428), weight: 0},</v>
      </c>
    </row>
    <row r="5023" spans="1:25" x14ac:dyDescent="0.2">
      <c r="A5023">
        <v>37.767000000000003</v>
      </c>
      <c r="B5023">
        <v>-122.42700000000001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3</v>
      </c>
      <c r="K5023">
        <v>0</v>
      </c>
      <c r="L5023">
        <v>3</v>
      </c>
      <c r="M5023">
        <f>VLOOKUP(H5023,AE$2:$AJ$12,6,TRUE)</f>
        <v>0</v>
      </c>
      <c r="N5023">
        <f>VLOOKUP(I5023,AF$2:$AJ$12,5,TRUE)</f>
        <v>0</v>
      </c>
      <c r="O5023">
        <f>VLOOKUP(J5023,AG$2:$AJ$12,4,TRUE)</f>
        <v>5</v>
      </c>
      <c r="P5023">
        <f>VLOOKUP(K5023,AH$2:$AJ$12,3,TRUE)</f>
        <v>0</v>
      </c>
      <c r="Q5023">
        <f>VLOOKUP(L5023,AI$2:$AJ$12,2,TRUE)</f>
        <v>2</v>
      </c>
      <c r="T5023" t="str">
        <f t="shared" si="473"/>
        <v>Crimepoint.create(latitude:37.767, longitude:-122.427, drugdrink:0, misdemean:0, theft:5, violent:0, total:2, drugdrinkct:0, misdemeanct:0, theftct:3, violentct:0, totalct:3)</v>
      </c>
      <c r="U5023" t="str">
        <f t="shared" si="474"/>
        <v>{location: new google.maps.LatLng(37.767, -122.427), weight: 0},</v>
      </c>
      <c r="V5023" t="str">
        <f t="shared" si="469"/>
        <v>{location: new google.maps.LatLng(37.767, -122.427), weight: 0},</v>
      </c>
      <c r="W5023" t="str">
        <f t="shared" si="470"/>
        <v>{location: new google.maps.LatLng(37.767, -122.427), weight: 0},</v>
      </c>
      <c r="X5023" t="str">
        <f t="shared" si="471"/>
        <v>{location: new google.maps.LatLng(37.767, -122.427), weight: 0},</v>
      </c>
      <c r="Y5023" t="str">
        <f t="shared" si="472"/>
        <v>{location: new google.maps.LatLng(37.767, -122.427), weight: 0},</v>
      </c>
    </row>
    <row r="5024" spans="1:25" x14ac:dyDescent="0.2">
      <c r="A5024">
        <v>37.767000000000003</v>
      </c>
      <c r="B5024">
        <v>-122.426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1</v>
      </c>
      <c r="J5024">
        <v>4</v>
      </c>
      <c r="K5024">
        <v>0</v>
      </c>
      <c r="L5024">
        <v>5</v>
      </c>
      <c r="M5024">
        <f>VLOOKUP(H5024,AE$2:$AJ$12,6,TRUE)</f>
        <v>0</v>
      </c>
      <c r="N5024">
        <f>VLOOKUP(I5024,AF$2:$AJ$12,5,TRUE)</f>
        <v>2</v>
      </c>
      <c r="O5024">
        <f>VLOOKUP(J5024,AG$2:$AJ$12,4,TRUE)</f>
        <v>6</v>
      </c>
      <c r="P5024">
        <f>VLOOKUP(K5024,AH$2:$AJ$12,3,TRUE)</f>
        <v>0</v>
      </c>
      <c r="Q5024">
        <f>VLOOKUP(L5024,AI$2:$AJ$12,2,TRUE)</f>
        <v>4</v>
      </c>
      <c r="T5024" t="str">
        <f t="shared" si="473"/>
        <v>Crimepoint.create(latitude:37.767, longitude:-122.426, drugdrink:0, misdemean:2, theft:6, violent:0, total:4, drugdrinkct:0, misdemeanct:1, theftct:4, violentct:0, totalct:5)</v>
      </c>
      <c r="U5024" t="str">
        <f t="shared" si="474"/>
        <v>{location: new google.maps.LatLng(37.767, -122.426), weight: 0},</v>
      </c>
      <c r="V5024" t="str">
        <f t="shared" si="469"/>
        <v>{location: new google.maps.LatLng(37.767, -122.426), weight: 0},</v>
      </c>
      <c r="W5024" t="str">
        <f t="shared" si="470"/>
        <v>{location: new google.maps.LatLng(37.767, -122.426), weight: 1},</v>
      </c>
      <c r="X5024" t="str">
        <f t="shared" si="471"/>
        <v>{location: new google.maps.LatLng(37.767, -122.426), weight: 0},</v>
      </c>
      <c r="Y5024" t="str">
        <f t="shared" si="472"/>
        <v>{location: new google.maps.LatLng(37.767, -122.426), weight: 0},</v>
      </c>
    </row>
    <row r="5025" spans="1:25" x14ac:dyDescent="0.2">
      <c r="A5025">
        <v>37.767000000000003</v>
      </c>
      <c r="B5025">
        <v>-122.425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3</v>
      </c>
      <c r="K5025">
        <v>0</v>
      </c>
      <c r="L5025">
        <v>4</v>
      </c>
      <c r="M5025">
        <f>VLOOKUP(H5025,AE$2:$AJ$12,6,TRUE)</f>
        <v>0</v>
      </c>
      <c r="N5025">
        <f>VLOOKUP(I5025,AF$2:$AJ$12,5,TRUE)</f>
        <v>2</v>
      </c>
      <c r="O5025">
        <f>VLOOKUP(J5025,AG$2:$AJ$12,4,TRUE)</f>
        <v>5</v>
      </c>
      <c r="P5025">
        <f>VLOOKUP(K5025,AH$2:$AJ$12,3,TRUE)</f>
        <v>0</v>
      </c>
      <c r="Q5025">
        <f>VLOOKUP(L5025,AI$2:$AJ$12,2,TRUE)</f>
        <v>3</v>
      </c>
      <c r="T5025" t="str">
        <f t="shared" si="473"/>
        <v>Crimepoint.create(latitude:37.767, longitude:-122.425, drugdrink:0, misdemean:2, theft:5, violent:0, total:3, drugdrinkct:0, misdemeanct:1, theftct:3, violentct:0, totalct:4)</v>
      </c>
      <c r="U5025" t="str">
        <f t="shared" si="474"/>
        <v>{location: new google.maps.LatLng(37.767, -122.425), weight: 0},</v>
      </c>
      <c r="V5025" t="str">
        <f t="shared" si="469"/>
        <v>{location: new google.maps.LatLng(37.767, -122.425), weight: 0},</v>
      </c>
      <c r="W5025" t="str">
        <f t="shared" si="470"/>
        <v>{location: new google.maps.LatLng(37.767, -122.425), weight: 0},</v>
      </c>
      <c r="X5025" t="str">
        <f t="shared" si="471"/>
        <v>{location: new google.maps.LatLng(37.767, -122.425), weight: 0},</v>
      </c>
      <c r="Y5025" t="str">
        <f t="shared" si="472"/>
        <v>{location: new google.maps.LatLng(37.767, -122.425), weight: 0},</v>
      </c>
    </row>
    <row r="5026" spans="1:25" x14ac:dyDescent="0.2">
      <c r="A5026">
        <v>37.767000000000003</v>
      </c>
      <c r="B5026">
        <v>-122.42400000000001</v>
      </c>
      <c r="C5026">
        <v>0</v>
      </c>
      <c r="D5026">
        <v>2</v>
      </c>
      <c r="E5026">
        <v>1</v>
      </c>
      <c r="F5026">
        <v>3</v>
      </c>
      <c r="G5026">
        <v>2</v>
      </c>
      <c r="H5026">
        <v>0</v>
      </c>
      <c r="I5026">
        <v>9</v>
      </c>
      <c r="J5026">
        <v>8</v>
      </c>
      <c r="K5026">
        <v>4</v>
      </c>
      <c r="L5026">
        <v>21</v>
      </c>
      <c r="M5026">
        <f>VLOOKUP(H5026,AE$2:$AJ$12,6,TRUE)</f>
        <v>0</v>
      </c>
      <c r="N5026">
        <f>VLOOKUP(I5026,AF$2:$AJ$12,5,TRUE)</f>
        <v>7</v>
      </c>
      <c r="O5026">
        <f>VLOOKUP(J5026,AG$2:$AJ$12,4,TRUE)</f>
        <v>8</v>
      </c>
      <c r="P5026">
        <f>VLOOKUP(K5026,AH$2:$AJ$12,3,TRUE)</f>
        <v>8</v>
      </c>
      <c r="Q5026">
        <f>VLOOKUP(L5026,AI$2:$AJ$12,2,TRUE)</f>
        <v>8</v>
      </c>
      <c r="T5026" t="str">
        <f t="shared" si="473"/>
        <v>Crimepoint.create(latitude:37.767, longitude:-122.424, drugdrink:0, misdemean:7, theft:8, violent:8, total:8, drugdrinkct:0, misdemeanct:9, theftct:8, violentct:4, totalct:21)</v>
      </c>
      <c r="U5026" t="str">
        <f t="shared" si="474"/>
        <v>{location: new google.maps.LatLng(37.767, -122.424), weight: 0},</v>
      </c>
      <c r="V5026" t="str">
        <f t="shared" si="469"/>
        <v>{location: new google.maps.LatLng(37.767, -122.424), weight: 2},</v>
      </c>
      <c r="W5026" t="str">
        <f t="shared" si="470"/>
        <v>{location: new google.maps.LatLng(37.767, -122.424), weight: 1},</v>
      </c>
      <c r="X5026" t="str">
        <f t="shared" si="471"/>
        <v>{location: new google.maps.LatLng(37.767, -122.424), weight: 3},</v>
      </c>
      <c r="Y5026" t="str">
        <f t="shared" si="472"/>
        <v>{location: new google.maps.LatLng(37.767, -122.424), weight: 2},</v>
      </c>
    </row>
    <row r="5027" spans="1:25" x14ac:dyDescent="0.2">
      <c r="A5027">
        <v>37.767000000000003</v>
      </c>
      <c r="B5027">
        <v>-122.423</v>
      </c>
      <c r="C5027">
        <v>1</v>
      </c>
      <c r="D5027">
        <v>0</v>
      </c>
      <c r="E5027">
        <v>0</v>
      </c>
      <c r="F5027">
        <v>1</v>
      </c>
      <c r="G5027">
        <v>1</v>
      </c>
      <c r="H5027">
        <v>1</v>
      </c>
      <c r="I5027">
        <v>2</v>
      </c>
      <c r="J5027">
        <v>3</v>
      </c>
      <c r="K5027">
        <v>1</v>
      </c>
      <c r="L5027">
        <v>7</v>
      </c>
      <c r="M5027">
        <f>VLOOKUP(H5027,AE$2:$AJ$12,6,TRUE)</f>
        <v>8</v>
      </c>
      <c r="N5027">
        <f>VLOOKUP(I5027,AF$2:$AJ$12,5,TRUE)</f>
        <v>4</v>
      </c>
      <c r="O5027">
        <f>VLOOKUP(J5027,AG$2:$AJ$12,4,TRUE)</f>
        <v>5</v>
      </c>
      <c r="P5027">
        <f>VLOOKUP(K5027,AH$2:$AJ$12,3,TRUE)</f>
        <v>7</v>
      </c>
      <c r="Q5027">
        <f>VLOOKUP(L5027,AI$2:$AJ$12,2,TRUE)</f>
        <v>5</v>
      </c>
      <c r="T5027" t="str">
        <f t="shared" si="473"/>
        <v>Crimepoint.create(latitude:37.767, longitude:-122.423, drugdrink:8, misdemean:4, theft:5, violent:7, total:5, drugdrinkct:1, misdemeanct:2, theftct:3, violentct:1, totalct:7)</v>
      </c>
      <c r="U5027" t="str">
        <f t="shared" si="474"/>
        <v>{location: new google.maps.LatLng(37.767, -122.423), weight: 1},</v>
      </c>
      <c r="V5027" t="str">
        <f t="shared" si="469"/>
        <v>{location: new google.maps.LatLng(37.767, -122.423), weight: 0},</v>
      </c>
      <c r="W5027" t="str">
        <f t="shared" si="470"/>
        <v>{location: new google.maps.LatLng(37.767, -122.423), weight: 0},</v>
      </c>
      <c r="X5027" t="str">
        <f t="shared" si="471"/>
        <v>{location: new google.maps.LatLng(37.767, -122.423), weight: 1},</v>
      </c>
      <c r="Y5027" t="str">
        <f t="shared" si="472"/>
        <v>{location: new google.maps.LatLng(37.767, -122.423), weight: 1},</v>
      </c>
    </row>
    <row r="5028" spans="1:25" x14ac:dyDescent="0.2">
      <c r="A5028">
        <v>37.767000000000003</v>
      </c>
      <c r="B5028">
        <v>-122.422</v>
      </c>
      <c r="C5028">
        <v>1</v>
      </c>
      <c r="D5028">
        <v>6</v>
      </c>
      <c r="E5028">
        <v>3</v>
      </c>
      <c r="F5028">
        <v>6</v>
      </c>
      <c r="G5028">
        <v>4</v>
      </c>
      <c r="H5028">
        <v>1</v>
      </c>
      <c r="I5028">
        <v>28</v>
      </c>
      <c r="J5028">
        <v>18</v>
      </c>
      <c r="K5028">
        <v>8</v>
      </c>
      <c r="L5028">
        <v>55</v>
      </c>
      <c r="M5028">
        <f>VLOOKUP(H5028,AE$2:$AJ$12,6,TRUE)</f>
        <v>8</v>
      </c>
      <c r="N5028">
        <f>VLOOKUP(I5028,AF$2:$AJ$12,5,TRUE)</f>
        <v>9</v>
      </c>
      <c r="O5028">
        <f>VLOOKUP(J5028,AG$2:$AJ$12,4,TRUE)</f>
        <v>9</v>
      </c>
      <c r="P5028">
        <f>VLOOKUP(K5028,AH$2:$AJ$12,3,TRUE)</f>
        <v>9</v>
      </c>
      <c r="Q5028">
        <f>VLOOKUP(L5028,AI$2:$AJ$12,2,TRUE)</f>
        <v>9</v>
      </c>
      <c r="T5028" t="str">
        <f t="shared" si="473"/>
        <v>Crimepoint.create(latitude:37.767, longitude:-122.422, drugdrink:8, misdemean:9, theft:9, violent:9, total:9, drugdrinkct:1, misdemeanct:28, theftct:18, violentct:8, totalct:55)</v>
      </c>
      <c r="U5028" t="str">
        <f t="shared" si="474"/>
        <v>{location: new google.maps.LatLng(37.767, -122.422), weight: 1},</v>
      </c>
      <c r="V5028" t="str">
        <f t="shared" si="469"/>
        <v>{location: new google.maps.LatLng(37.767, -122.422), weight: 6},</v>
      </c>
      <c r="W5028" t="str">
        <f t="shared" si="470"/>
        <v>{location: new google.maps.LatLng(37.767, -122.422), weight: 3},</v>
      </c>
      <c r="X5028" t="str">
        <f t="shared" si="471"/>
        <v>{location: new google.maps.LatLng(37.767, -122.422), weight: 6},</v>
      </c>
      <c r="Y5028" t="str">
        <f t="shared" si="472"/>
        <v>{location: new google.maps.LatLng(37.767, -122.422), weight: 4},</v>
      </c>
    </row>
    <row r="5029" spans="1:25" x14ac:dyDescent="0.2">
      <c r="A5029">
        <v>37.767000000000003</v>
      </c>
      <c r="B5029">
        <v>-122.42100000000001</v>
      </c>
      <c r="C5029">
        <v>5</v>
      </c>
      <c r="D5029">
        <v>8</v>
      </c>
      <c r="E5029">
        <v>1</v>
      </c>
      <c r="F5029">
        <v>7</v>
      </c>
      <c r="G5029">
        <v>5</v>
      </c>
      <c r="H5029">
        <v>8</v>
      </c>
      <c r="I5029">
        <v>37</v>
      </c>
      <c r="J5029">
        <v>9</v>
      </c>
      <c r="K5029">
        <v>9</v>
      </c>
      <c r="L5029">
        <v>63</v>
      </c>
      <c r="M5029">
        <f>VLOOKUP(H5029,AE$2:$AJ$12,6,TRUE)</f>
        <v>9</v>
      </c>
      <c r="N5029">
        <f>VLOOKUP(I5029,AF$2:$AJ$12,5,TRUE)</f>
        <v>9</v>
      </c>
      <c r="O5029">
        <f>VLOOKUP(J5029,AG$2:$AJ$12,4,TRUE)</f>
        <v>8</v>
      </c>
      <c r="P5029">
        <f>VLOOKUP(K5029,AH$2:$AJ$12,3,TRUE)</f>
        <v>9</v>
      </c>
      <c r="Q5029">
        <f>VLOOKUP(L5029,AI$2:$AJ$12,2,TRUE)</f>
        <v>9</v>
      </c>
      <c r="T5029" t="str">
        <f t="shared" si="473"/>
        <v>Crimepoint.create(latitude:37.767, longitude:-122.421, drugdrink:9, misdemean:9, theft:8, violent:9, total:9, drugdrinkct:8, misdemeanct:37, theftct:9, violentct:9, totalct:63)</v>
      </c>
      <c r="U5029" t="str">
        <f t="shared" si="474"/>
        <v>{location: new google.maps.LatLng(37.767, -122.421), weight: 5},</v>
      </c>
      <c r="V5029" t="str">
        <f t="shared" si="469"/>
        <v>{location: new google.maps.LatLng(37.767, -122.421), weight: 8},</v>
      </c>
      <c r="W5029" t="str">
        <f t="shared" si="470"/>
        <v>{location: new google.maps.LatLng(37.767, -122.421), weight: 1},</v>
      </c>
      <c r="X5029" t="str">
        <f t="shared" si="471"/>
        <v>{location: new google.maps.LatLng(37.767, -122.421), weight: 7},</v>
      </c>
      <c r="Y5029" t="str">
        <f t="shared" si="472"/>
        <v>{location: new google.maps.LatLng(37.767, -122.421), weight: 5},</v>
      </c>
    </row>
    <row r="5030" spans="1:25" x14ac:dyDescent="0.2">
      <c r="A5030">
        <v>37.767000000000003</v>
      </c>
      <c r="B5030">
        <v>-122.42</v>
      </c>
      <c r="C5030">
        <v>5</v>
      </c>
      <c r="D5030">
        <v>17</v>
      </c>
      <c r="E5030">
        <v>5</v>
      </c>
      <c r="F5030">
        <v>12</v>
      </c>
      <c r="G5030">
        <v>11</v>
      </c>
      <c r="H5030">
        <v>7</v>
      </c>
      <c r="I5030">
        <v>78</v>
      </c>
      <c r="J5030">
        <v>37</v>
      </c>
      <c r="K5030">
        <v>16</v>
      </c>
      <c r="L5030">
        <v>138</v>
      </c>
      <c r="M5030">
        <f>VLOOKUP(H5030,AE$2:$AJ$12,6,TRUE)</f>
        <v>9</v>
      </c>
      <c r="N5030">
        <f>VLOOKUP(I5030,AF$2:$AJ$12,5,TRUE)</f>
        <v>9</v>
      </c>
      <c r="O5030">
        <f>VLOOKUP(J5030,AG$2:$AJ$12,4,TRUE)</f>
        <v>9</v>
      </c>
      <c r="P5030">
        <f>VLOOKUP(K5030,AH$2:$AJ$12,3,TRUE)</f>
        <v>9</v>
      </c>
      <c r="Q5030">
        <f>VLOOKUP(L5030,AI$2:$AJ$12,2,TRUE)</f>
        <v>9</v>
      </c>
      <c r="T5030" t="str">
        <f t="shared" si="473"/>
        <v>Crimepoint.create(latitude:37.767, longitude:-122.42, drugdrink:9, misdemean:9, theft:9, violent:9, total:9, drugdrinkct:7, misdemeanct:78, theftct:37, violentct:16, totalct:138)</v>
      </c>
      <c r="U5030" t="str">
        <f t="shared" si="474"/>
        <v>{location: new google.maps.LatLng(37.767, -122.42), weight: 5},</v>
      </c>
      <c r="V5030" t="str">
        <f t="shared" si="469"/>
        <v>{location: new google.maps.LatLng(37.767, -122.42), weight: 17},</v>
      </c>
      <c r="W5030" t="str">
        <f t="shared" si="470"/>
        <v>{location: new google.maps.LatLng(37.767, -122.42), weight: 5},</v>
      </c>
      <c r="X5030" t="str">
        <f t="shared" si="471"/>
        <v>{location: new google.maps.LatLng(37.767, -122.42), weight: 12},</v>
      </c>
      <c r="Y5030" t="str">
        <f t="shared" si="472"/>
        <v>{location: new google.maps.LatLng(37.767, -122.42), weight: 11},</v>
      </c>
    </row>
    <row r="5031" spans="1:25" x14ac:dyDescent="0.2">
      <c r="A5031">
        <v>37.767000000000003</v>
      </c>
      <c r="B5031">
        <v>-122.419</v>
      </c>
      <c r="C5031">
        <v>1</v>
      </c>
      <c r="D5031">
        <v>4</v>
      </c>
      <c r="E5031">
        <v>1</v>
      </c>
      <c r="F5031">
        <v>1</v>
      </c>
      <c r="G5031">
        <v>3</v>
      </c>
      <c r="H5031">
        <v>2</v>
      </c>
      <c r="I5031">
        <v>20</v>
      </c>
      <c r="J5031">
        <v>10</v>
      </c>
      <c r="K5031">
        <v>2</v>
      </c>
      <c r="L5031">
        <v>34</v>
      </c>
      <c r="M5031">
        <f>VLOOKUP(H5031,AE$2:$AJ$12,6,TRUE)</f>
        <v>9</v>
      </c>
      <c r="N5031">
        <f>VLOOKUP(I5031,AF$2:$AJ$12,5,TRUE)</f>
        <v>9</v>
      </c>
      <c r="O5031">
        <f>VLOOKUP(J5031,AG$2:$AJ$12,4,TRUE)</f>
        <v>8</v>
      </c>
      <c r="P5031">
        <f>VLOOKUP(K5031,AH$2:$AJ$12,3,TRUE)</f>
        <v>7</v>
      </c>
      <c r="Q5031">
        <f>VLOOKUP(L5031,AI$2:$AJ$12,2,TRUE)</f>
        <v>8</v>
      </c>
      <c r="T5031" t="str">
        <f t="shared" si="473"/>
        <v>Crimepoint.create(latitude:37.767, longitude:-122.419, drugdrink:9, misdemean:9, theft:8, violent:7, total:8, drugdrinkct:2, misdemeanct:20, theftct:10, violentct:2, totalct:34)</v>
      </c>
      <c r="U5031" t="str">
        <f t="shared" si="474"/>
        <v>{location: new google.maps.LatLng(37.767, -122.419), weight: 1},</v>
      </c>
      <c r="V5031" t="str">
        <f t="shared" si="469"/>
        <v>{location: new google.maps.LatLng(37.767, -122.419), weight: 4},</v>
      </c>
      <c r="W5031" t="str">
        <f t="shared" si="470"/>
        <v>{location: new google.maps.LatLng(37.767, -122.419), weight: 1},</v>
      </c>
      <c r="X5031" t="str">
        <f t="shared" si="471"/>
        <v>{location: new google.maps.LatLng(37.767, -122.419), weight: 1},</v>
      </c>
      <c r="Y5031" t="str">
        <f t="shared" si="472"/>
        <v>{location: new google.maps.LatLng(37.767, -122.419), weight: 3},</v>
      </c>
    </row>
    <row r="5032" spans="1:25" x14ac:dyDescent="0.2">
      <c r="A5032">
        <v>37.767000000000003</v>
      </c>
      <c r="B5032">
        <v>-122.41800000000001</v>
      </c>
      <c r="C5032">
        <v>7</v>
      </c>
      <c r="D5032">
        <v>4</v>
      </c>
      <c r="E5032">
        <v>1</v>
      </c>
      <c r="F5032">
        <v>1</v>
      </c>
      <c r="G5032">
        <v>3</v>
      </c>
      <c r="H5032">
        <v>10</v>
      </c>
      <c r="I5032">
        <v>20</v>
      </c>
      <c r="J5032">
        <v>8</v>
      </c>
      <c r="K5032">
        <v>2</v>
      </c>
      <c r="L5032">
        <v>40</v>
      </c>
      <c r="M5032">
        <f>VLOOKUP(H5032,AE$2:$AJ$12,6,TRUE)</f>
        <v>9</v>
      </c>
      <c r="N5032">
        <f>VLOOKUP(I5032,AF$2:$AJ$12,5,TRUE)</f>
        <v>9</v>
      </c>
      <c r="O5032">
        <f>VLOOKUP(J5032,AG$2:$AJ$12,4,TRUE)</f>
        <v>8</v>
      </c>
      <c r="P5032">
        <f>VLOOKUP(K5032,AH$2:$AJ$12,3,TRUE)</f>
        <v>7</v>
      </c>
      <c r="Q5032">
        <f>VLOOKUP(L5032,AI$2:$AJ$12,2,TRUE)</f>
        <v>8</v>
      </c>
      <c r="T5032" t="str">
        <f t="shared" si="473"/>
        <v>Crimepoint.create(latitude:37.767, longitude:-122.418, drugdrink:9, misdemean:9, theft:8, violent:7, total:8, drugdrinkct:10, misdemeanct:20, theftct:8, violentct:2, totalct:40)</v>
      </c>
      <c r="U5032" t="str">
        <f t="shared" si="474"/>
        <v>{location: new google.maps.LatLng(37.767, -122.418), weight: 7},</v>
      </c>
      <c r="V5032" t="str">
        <f t="shared" si="469"/>
        <v>{location: new google.maps.LatLng(37.767, -122.418), weight: 4},</v>
      </c>
      <c r="W5032" t="str">
        <f t="shared" si="470"/>
        <v>{location: new google.maps.LatLng(37.767, -122.418), weight: 1},</v>
      </c>
      <c r="X5032" t="str">
        <f t="shared" si="471"/>
        <v>{location: new google.maps.LatLng(37.767, -122.418), weight: 1},</v>
      </c>
      <c r="Y5032" t="str">
        <f t="shared" si="472"/>
        <v>{location: new google.maps.LatLng(37.767, -122.418), weight: 3},</v>
      </c>
    </row>
    <row r="5033" spans="1:25" x14ac:dyDescent="0.2">
      <c r="A5033">
        <v>37.767000000000003</v>
      </c>
      <c r="B5033">
        <v>-122.417</v>
      </c>
      <c r="C5033">
        <v>1</v>
      </c>
      <c r="D5033">
        <v>2</v>
      </c>
      <c r="E5033">
        <v>1</v>
      </c>
      <c r="F5033">
        <v>1</v>
      </c>
      <c r="G5033">
        <v>1</v>
      </c>
      <c r="H5033">
        <v>1</v>
      </c>
      <c r="I5033">
        <v>7</v>
      </c>
      <c r="J5033">
        <v>6</v>
      </c>
      <c r="K5033">
        <v>1</v>
      </c>
      <c r="L5033">
        <v>15</v>
      </c>
      <c r="M5033">
        <f>VLOOKUP(H5033,AE$2:$AJ$12,6,TRUE)</f>
        <v>8</v>
      </c>
      <c r="N5033">
        <f>VLOOKUP(I5033,AF$2:$AJ$12,5,TRUE)</f>
        <v>7</v>
      </c>
      <c r="O5033">
        <f>VLOOKUP(J5033,AG$2:$AJ$12,4,TRUE)</f>
        <v>7</v>
      </c>
      <c r="P5033">
        <f>VLOOKUP(K5033,AH$2:$AJ$12,3,TRUE)</f>
        <v>7</v>
      </c>
      <c r="Q5033">
        <f>VLOOKUP(L5033,AI$2:$AJ$12,2,TRUE)</f>
        <v>7</v>
      </c>
      <c r="T5033" t="str">
        <f t="shared" si="473"/>
        <v>Crimepoint.create(latitude:37.767, longitude:-122.417, drugdrink:8, misdemean:7, theft:7, violent:7, total:7, drugdrinkct:1, misdemeanct:7, theftct:6, violentct:1, totalct:15)</v>
      </c>
      <c r="U5033" t="str">
        <f t="shared" si="474"/>
        <v>{location: new google.maps.LatLng(37.767, -122.417), weight: 1},</v>
      </c>
      <c r="V5033" t="str">
        <f t="shared" si="469"/>
        <v>{location: new google.maps.LatLng(37.767, -122.417), weight: 2},</v>
      </c>
      <c r="W5033" t="str">
        <f t="shared" si="470"/>
        <v>{location: new google.maps.LatLng(37.767, -122.417), weight: 1},</v>
      </c>
      <c r="X5033" t="str">
        <f t="shared" si="471"/>
        <v>{location: new google.maps.LatLng(37.767, -122.417), weight: 1},</v>
      </c>
      <c r="Y5033" t="str">
        <f t="shared" si="472"/>
        <v>{location: new google.maps.LatLng(37.767, -122.417), weight: 1},</v>
      </c>
    </row>
    <row r="5034" spans="1:25" x14ac:dyDescent="0.2">
      <c r="A5034">
        <v>37.767000000000003</v>
      </c>
      <c r="B5034">
        <v>-122.416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0</v>
      </c>
      <c r="I5034">
        <v>1</v>
      </c>
      <c r="J5034">
        <v>5</v>
      </c>
      <c r="K5034">
        <v>1</v>
      </c>
      <c r="L5034">
        <v>7</v>
      </c>
      <c r="M5034">
        <f>VLOOKUP(H5034,AE$2:$AJ$12,6,TRUE)</f>
        <v>0</v>
      </c>
      <c r="N5034">
        <f>VLOOKUP(I5034,AF$2:$AJ$12,5,TRUE)</f>
        <v>2</v>
      </c>
      <c r="O5034">
        <f>VLOOKUP(J5034,AG$2:$AJ$12,4,TRUE)</f>
        <v>7</v>
      </c>
      <c r="P5034">
        <f>VLOOKUP(K5034,AH$2:$AJ$12,3,TRUE)</f>
        <v>7</v>
      </c>
      <c r="Q5034">
        <f>VLOOKUP(L5034,AI$2:$AJ$12,2,TRUE)</f>
        <v>5</v>
      </c>
      <c r="T5034" t="str">
        <f t="shared" si="473"/>
        <v>Crimepoint.create(latitude:37.767, longitude:-122.416, drugdrink:0, misdemean:2, theft:7, violent:7, total:5, drugdrinkct:0, misdemeanct:1, theftct:5, violentct:1, totalct:7)</v>
      </c>
      <c r="U5034" t="str">
        <f t="shared" si="474"/>
        <v>{location: new google.maps.LatLng(37.767, -122.416), weight: 0},</v>
      </c>
      <c r="V5034" t="str">
        <f t="shared" si="469"/>
        <v>{location: new google.maps.LatLng(37.767, -122.416), weight: 0},</v>
      </c>
      <c r="W5034" t="str">
        <f t="shared" si="470"/>
        <v>{location: new google.maps.LatLng(37.767, -122.416), weight: 1},</v>
      </c>
      <c r="X5034" t="str">
        <f t="shared" si="471"/>
        <v>{location: new google.maps.LatLng(37.767, -122.416), weight: 1},</v>
      </c>
      <c r="Y5034" t="str">
        <f t="shared" si="472"/>
        <v>{location: new google.maps.LatLng(37.767, -122.416), weight: 1},</v>
      </c>
    </row>
    <row r="5035" spans="1:25" x14ac:dyDescent="0.2">
      <c r="A5035">
        <v>37.767000000000003</v>
      </c>
      <c r="B5035">
        <v>-122.41500000000001</v>
      </c>
      <c r="C5035">
        <v>5</v>
      </c>
      <c r="D5035">
        <v>3</v>
      </c>
      <c r="E5035">
        <v>1</v>
      </c>
      <c r="F5035">
        <v>1</v>
      </c>
      <c r="G5035">
        <v>3</v>
      </c>
      <c r="H5035">
        <v>8</v>
      </c>
      <c r="I5035">
        <v>15</v>
      </c>
      <c r="J5035">
        <v>9</v>
      </c>
      <c r="K5035">
        <v>2</v>
      </c>
      <c r="L5035">
        <v>34</v>
      </c>
      <c r="M5035">
        <f>VLOOKUP(H5035,AE$2:$AJ$12,6,TRUE)</f>
        <v>9</v>
      </c>
      <c r="N5035">
        <f>VLOOKUP(I5035,AF$2:$AJ$12,5,TRUE)</f>
        <v>8</v>
      </c>
      <c r="O5035">
        <f>VLOOKUP(J5035,AG$2:$AJ$12,4,TRUE)</f>
        <v>8</v>
      </c>
      <c r="P5035">
        <f>VLOOKUP(K5035,AH$2:$AJ$12,3,TRUE)</f>
        <v>7</v>
      </c>
      <c r="Q5035">
        <f>VLOOKUP(L5035,AI$2:$AJ$12,2,TRUE)</f>
        <v>8</v>
      </c>
      <c r="T5035" t="str">
        <f t="shared" si="473"/>
        <v>Crimepoint.create(latitude:37.767, longitude:-122.415, drugdrink:9, misdemean:8, theft:8, violent:7, total:8, drugdrinkct:8, misdemeanct:15, theftct:9, violentct:2, totalct:34)</v>
      </c>
      <c r="U5035" t="str">
        <f t="shared" si="474"/>
        <v>{location: new google.maps.LatLng(37.767, -122.415), weight: 5},</v>
      </c>
      <c r="V5035" t="str">
        <f t="shared" si="469"/>
        <v>{location: new google.maps.LatLng(37.767, -122.415), weight: 3},</v>
      </c>
      <c r="W5035" t="str">
        <f t="shared" si="470"/>
        <v>{location: new google.maps.LatLng(37.767, -122.415), weight: 1},</v>
      </c>
      <c r="X5035" t="str">
        <f t="shared" si="471"/>
        <v>{location: new google.maps.LatLng(37.767, -122.415), weight: 1},</v>
      </c>
      <c r="Y5035" t="str">
        <f t="shared" si="472"/>
        <v>{location: new google.maps.LatLng(37.767, -122.415), weight: 3},</v>
      </c>
    </row>
    <row r="5036" spans="1:25" x14ac:dyDescent="0.2">
      <c r="A5036">
        <v>37.767000000000003</v>
      </c>
      <c r="B5036">
        <v>-122.414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2</v>
      </c>
      <c r="M5036">
        <f>VLOOKUP(H5036,AE$2:$AJ$12,6,TRUE)</f>
        <v>0</v>
      </c>
      <c r="N5036">
        <f>VLOOKUP(I5036,AF$2:$AJ$12,5,TRUE)</f>
        <v>0</v>
      </c>
      <c r="O5036">
        <f>VLOOKUP(J5036,AG$2:$AJ$12,4,TRUE)</f>
        <v>3</v>
      </c>
      <c r="P5036">
        <f>VLOOKUP(K5036,AH$2:$AJ$12,3,TRUE)</f>
        <v>7</v>
      </c>
      <c r="Q5036">
        <f>VLOOKUP(L5036,AI$2:$AJ$12,2,TRUE)</f>
        <v>1</v>
      </c>
      <c r="T5036" t="str">
        <f t="shared" si="473"/>
        <v>Crimepoint.create(latitude:37.767, longitude:-122.414, drugdrink:0, misdemean:0, theft:3, violent:7, total:1, drugdrinkct:0, misdemeanct:0, theftct:1, violentct:1, totalct:2)</v>
      </c>
      <c r="U5036" t="str">
        <f t="shared" si="474"/>
        <v>{location: new google.maps.LatLng(37.767, -122.414), weight: 0},</v>
      </c>
      <c r="V5036" t="str">
        <f t="shared" si="469"/>
        <v>{location: new google.maps.LatLng(37.767, -122.414), weight: 0},</v>
      </c>
      <c r="W5036" t="str">
        <f t="shared" si="470"/>
        <v>{location: new google.maps.LatLng(37.767, -122.414), weight: 0},</v>
      </c>
      <c r="X5036" t="str">
        <f t="shared" si="471"/>
        <v>{location: new google.maps.LatLng(37.767, -122.414), weight: 1},</v>
      </c>
      <c r="Y5036" t="str">
        <f t="shared" si="472"/>
        <v>{location: new google.maps.LatLng(37.767, -122.414), weight: 0},</v>
      </c>
    </row>
    <row r="5037" spans="1:25" x14ac:dyDescent="0.2">
      <c r="A5037">
        <v>37.767000000000003</v>
      </c>
      <c r="B5037">
        <v>-122.413</v>
      </c>
      <c r="C5037">
        <v>3</v>
      </c>
      <c r="D5037">
        <v>3</v>
      </c>
      <c r="E5037">
        <v>2</v>
      </c>
      <c r="F5037">
        <v>2</v>
      </c>
      <c r="G5037">
        <v>3</v>
      </c>
      <c r="H5037">
        <v>4</v>
      </c>
      <c r="I5037">
        <v>14</v>
      </c>
      <c r="J5037">
        <v>12</v>
      </c>
      <c r="K5037">
        <v>3</v>
      </c>
      <c r="L5037">
        <v>33</v>
      </c>
      <c r="M5037">
        <f>VLOOKUP(H5037,AE$2:$AJ$12,6,TRUE)</f>
        <v>9</v>
      </c>
      <c r="N5037">
        <f>VLOOKUP(I5037,AF$2:$AJ$12,5,TRUE)</f>
        <v>8</v>
      </c>
      <c r="O5037">
        <f>VLOOKUP(J5037,AG$2:$AJ$12,4,TRUE)</f>
        <v>8</v>
      </c>
      <c r="P5037">
        <f>VLOOKUP(K5037,AH$2:$AJ$12,3,TRUE)</f>
        <v>8</v>
      </c>
      <c r="Q5037">
        <f>VLOOKUP(L5037,AI$2:$AJ$12,2,TRUE)</f>
        <v>8</v>
      </c>
      <c r="T5037" t="str">
        <f t="shared" si="473"/>
        <v>Crimepoint.create(latitude:37.767, longitude:-122.413, drugdrink:9, misdemean:8, theft:8, violent:8, total:8, drugdrinkct:4, misdemeanct:14, theftct:12, violentct:3, totalct:33)</v>
      </c>
      <c r="U5037" t="str">
        <f t="shared" si="474"/>
        <v>{location: new google.maps.LatLng(37.767, -122.413), weight: 3},</v>
      </c>
      <c r="V5037" t="str">
        <f t="shared" si="469"/>
        <v>{location: new google.maps.LatLng(37.767, -122.413), weight: 3},</v>
      </c>
      <c r="W5037" t="str">
        <f t="shared" si="470"/>
        <v>{location: new google.maps.LatLng(37.767, -122.413), weight: 2},</v>
      </c>
      <c r="X5037" t="str">
        <f t="shared" si="471"/>
        <v>{location: new google.maps.LatLng(37.767, -122.413), weight: 2},</v>
      </c>
      <c r="Y5037" t="str">
        <f t="shared" si="472"/>
        <v>{location: new google.maps.LatLng(37.767, -122.413), weight: 3},</v>
      </c>
    </row>
    <row r="5038" spans="1:25" x14ac:dyDescent="0.2">
      <c r="A5038">
        <v>37.767000000000003</v>
      </c>
      <c r="B5038">
        <v>-122.41200000000001</v>
      </c>
      <c r="C5038">
        <v>1</v>
      </c>
      <c r="D5038">
        <v>1</v>
      </c>
      <c r="E5038">
        <v>1</v>
      </c>
      <c r="F5038">
        <v>2</v>
      </c>
      <c r="G5038">
        <v>1</v>
      </c>
      <c r="H5038">
        <v>1</v>
      </c>
      <c r="I5038">
        <v>4</v>
      </c>
      <c r="J5038">
        <v>6</v>
      </c>
      <c r="K5038">
        <v>3</v>
      </c>
      <c r="L5038">
        <v>14</v>
      </c>
      <c r="M5038">
        <f>VLOOKUP(H5038,AE$2:$AJ$12,6,TRUE)</f>
        <v>8</v>
      </c>
      <c r="N5038">
        <f>VLOOKUP(I5038,AF$2:$AJ$12,5,TRUE)</f>
        <v>6</v>
      </c>
      <c r="O5038">
        <f>VLOOKUP(J5038,AG$2:$AJ$12,4,TRUE)</f>
        <v>7</v>
      </c>
      <c r="P5038">
        <f>VLOOKUP(K5038,AH$2:$AJ$12,3,TRUE)</f>
        <v>8</v>
      </c>
      <c r="Q5038">
        <f>VLOOKUP(L5038,AI$2:$AJ$12,2,TRUE)</f>
        <v>7</v>
      </c>
      <c r="T5038" t="str">
        <f t="shared" si="473"/>
        <v>Crimepoint.create(latitude:37.767, longitude:-122.412, drugdrink:8, misdemean:6, theft:7, violent:8, total:7, drugdrinkct:1, misdemeanct:4, theftct:6, violentct:3, totalct:14)</v>
      </c>
      <c r="U5038" t="str">
        <f t="shared" si="474"/>
        <v>{location: new google.maps.LatLng(37.767, -122.412), weight: 1},</v>
      </c>
      <c r="V5038" t="str">
        <f t="shared" si="469"/>
        <v>{location: new google.maps.LatLng(37.767, -122.412), weight: 1},</v>
      </c>
      <c r="W5038" t="str">
        <f t="shared" si="470"/>
        <v>{location: new google.maps.LatLng(37.767, -122.412), weight: 1},</v>
      </c>
      <c r="X5038" t="str">
        <f t="shared" si="471"/>
        <v>{location: new google.maps.LatLng(37.767, -122.412), weight: 2},</v>
      </c>
      <c r="Y5038" t="str">
        <f t="shared" si="472"/>
        <v>{location: new google.maps.LatLng(37.767, -122.412), weight: 1},</v>
      </c>
    </row>
    <row r="5039" spans="1:25" x14ac:dyDescent="0.2">
      <c r="A5039">
        <v>37.767000000000003</v>
      </c>
      <c r="B5039">
        <v>-122.411</v>
      </c>
      <c r="C5039">
        <v>3</v>
      </c>
      <c r="D5039">
        <v>1</v>
      </c>
      <c r="E5039">
        <v>1</v>
      </c>
      <c r="F5039">
        <v>1</v>
      </c>
      <c r="G5039">
        <v>2</v>
      </c>
      <c r="H5039">
        <v>4</v>
      </c>
      <c r="I5039">
        <v>6</v>
      </c>
      <c r="J5039">
        <v>9</v>
      </c>
      <c r="K5039">
        <v>2</v>
      </c>
      <c r="L5039">
        <v>21</v>
      </c>
      <c r="M5039">
        <f>VLOOKUP(H5039,AE$2:$AJ$12,6,TRUE)</f>
        <v>9</v>
      </c>
      <c r="N5039">
        <f>VLOOKUP(I5039,AF$2:$AJ$12,5,TRUE)</f>
        <v>7</v>
      </c>
      <c r="O5039">
        <f>VLOOKUP(J5039,AG$2:$AJ$12,4,TRUE)</f>
        <v>8</v>
      </c>
      <c r="P5039">
        <f>VLOOKUP(K5039,AH$2:$AJ$12,3,TRUE)</f>
        <v>7</v>
      </c>
      <c r="Q5039">
        <f>VLOOKUP(L5039,AI$2:$AJ$12,2,TRUE)</f>
        <v>8</v>
      </c>
      <c r="T5039" t="str">
        <f t="shared" si="473"/>
        <v>Crimepoint.create(latitude:37.767, longitude:-122.411, drugdrink:9, misdemean:7, theft:8, violent:7, total:8, drugdrinkct:4, misdemeanct:6, theftct:9, violentct:2, totalct:21)</v>
      </c>
      <c r="U5039" t="str">
        <f t="shared" si="474"/>
        <v>{location: new google.maps.LatLng(37.767, -122.411), weight: 3},</v>
      </c>
      <c r="V5039" t="str">
        <f t="shared" si="469"/>
        <v>{location: new google.maps.LatLng(37.767, -122.411), weight: 1},</v>
      </c>
      <c r="W5039" t="str">
        <f t="shared" si="470"/>
        <v>{location: new google.maps.LatLng(37.767, -122.411), weight: 1},</v>
      </c>
      <c r="X5039" t="str">
        <f t="shared" si="471"/>
        <v>{location: new google.maps.LatLng(37.767, -122.411), weight: 1},</v>
      </c>
      <c r="Y5039" t="str">
        <f t="shared" si="472"/>
        <v>{location: new google.maps.LatLng(37.767, -122.411), weight: 2},</v>
      </c>
    </row>
    <row r="5040" spans="1:25" x14ac:dyDescent="0.2">
      <c r="A5040">
        <v>37.767000000000003</v>
      </c>
      <c r="B5040">
        <v>-122.40900000000001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</v>
      </c>
      <c r="K5040">
        <v>0</v>
      </c>
      <c r="L5040">
        <v>2</v>
      </c>
      <c r="M5040">
        <f>VLOOKUP(H5040,AE$2:$AJ$12,6,TRUE)</f>
        <v>0</v>
      </c>
      <c r="N5040">
        <f>VLOOKUP(I5040,AF$2:$AJ$12,5,TRUE)</f>
        <v>0</v>
      </c>
      <c r="O5040">
        <f>VLOOKUP(J5040,AG$2:$AJ$12,4,TRUE)</f>
        <v>4</v>
      </c>
      <c r="P5040">
        <f>VLOOKUP(K5040,AH$2:$AJ$12,3,TRUE)</f>
        <v>0</v>
      </c>
      <c r="Q5040">
        <f>VLOOKUP(L5040,AI$2:$AJ$12,2,TRUE)</f>
        <v>1</v>
      </c>
      <c r="T5040" t="str">
        <f t="shared" si="473"/>
        <v>Crimepoint.create(latitude:37.767, longitude:-122.409, drugdrink:0, misdemean:0, theft:4, violent:0, total:1, drugdrinkct:0, misdemeanct:0, theftct:2, violentct:0, totalct:2)</v>
      </c>
      <c r="U5040" t="str">
        <f t="shared" si="474"/>
        <v>{location: new google.maps.LatLng(37.767, -122.409), weight: 0},</v>
      </c>
      <c r="V5040" t="str">
        <f t="shared" si="469"/>
        <v>{location: new google.maps.LatLng(37.767, -122.409), weight: 0},</v>
      </c>
      <c r="W5040" t="str">
        <f t="shared" si="470"/>
        <v>{location: new google.maps.LatLng(37.767, -122.409), weight: 0},</v>
      </c>
      <c r="X5040" t="str">
        <f t="shared" si="471"/>
        <v>{location: new google.maps.LatLng(37.767, -122.409), weight: 0},</v>
      </c>
      <c r="Y5040" t="str">
        <f t="shared" si="472"/>
        <v>{location: new google.maps.LatLng(37.767, -122.409), weight: 0},</v>
      </c>
    </row>
    <row r="5041" spans="1:25" x14ac:dyDescent="0.2">
      <c r="A5041">
        <v>37.767000000000003</v>
      </c>
      <c r="B5041">
        <v>-122.408</v>
      </c>
      <c r="C5041">
        <v>0</v>
      </c>
      <c r="D5041">
        <v>3</v>
      </c>
      <c r="E5041">
        <v>1</v>
      </c>
      <c r="F5041">
        <v>1</v>
      </c>
      <c r="G5041">
        <v>2</v>
      </c>
      <c r="H5041">
        <v>0</v>
      </c>
      <c r="I5041">
        <v>12</v>
      </c>
      <c r="J5041">
        <v>7</v>
      </c>
      <c r="K5041">
        <v>1</v>
      </c>
      <c r="L5041">
        <v>20</v>
      </c>
      <c r="M5041">
        <f>VLOOKUP(H5041,AE$2:$AJ$12,6,TRUE)</f>
        <v>0</v>
      </c>
      <c r="N5041">
        <f>VLOOKUP(I5041,AF$2:$AJ$12,5,TRUE)</f>
        <v>8</v>
      </c>
      <c r="O5041">
        <f>VLOOKUP(J5041,AG$2:$AJ$12,4,TRUE)</f>
        <v>7</v>
      </c>
      <c r="P5041">
        <f>VLOOKUP(K5041,AH$2:$AJ$12,3,TRUE)</f>
        <v>7</v>
      </c>
      <c r="Q5041">
        <f>VLOOKUP(L5041,AI$2:$AJ$12,2,TRUE)</f>
        <v>7</v>
      </c>
      <c r="T5041" t="str">
        <f t="shared" si="473"/>
        <v>Crimepoint.create(latitude:37.767, longitude:-122.408, drugdrink:0, misdemean:8, theft:7, violent:7, total:7, drugdrinkct:0, misdemeanct:12, theftct:7, violentct:1, totalct:20)</v>
      </c>
      <c r="U5041" t="str">
        <f t="shared" si="474"/>
        <v>{location: new google.maps.LatLng(37.767, -122.408), weight: 0},</v>
      </c>
      <c r="V5041" t="str">
        <f t="shared" si="469"/>
        <v>{location: new google.maps.LatLng(37.767, -122.408), weight: 3},</v>
      </c>
      <c r="W5041" t="str">
        <f t="shared" si="470"/>
        <v>{location: new google.maps.LatLng(37.767, -122.408), weight: 1},</v>
      </c>
      <c r="X5041" t="str">
        <f t="shared" si="471"/>
        <v>{location: new google.maps.LatLng(37.767, -122.408), weight: 1},</v>
      </c>
      <c r="Y5041" t="str">
        <f t="shared" si="472"/>
        <v>{location: new google.maps.LatLng(37.767, -122.408), weight: 2},</v>
      </c>
    </row>
    <row r="5042" spans="1:25" x14ac:dyDescent="0.2">
      <c r="A5042">
        <v>37.767000000000003</v>
      </c>
      <c r="B5042">
        <v>-122.407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1</v>
      </c>
      <c r="J5042">
        <v>4</v>
      </c>
      <c r="K5042">
        <v>0</v>
      </c>
      <c r="L5042">
        <v>5</v>
      </c>
      <c r="M5042">
        <f>VLOOKUP(H5042,AE$2:$AJ$12,6,TRUE)</f>
        <v>0</v>
      </c>
      <c r="N5042">
        <f>VLOOKUP(I5042,AF$2:$AJ$12,5,TRUE)</f>
        <v>2</v>
      </c>
      <c r="O5042">
        <f>VLOOKUP(J5042,AG$2:$AJ$12,4,TRUE)</f>
        <v>6</v>
      </c>
      <c r="P5042">
        <f>VLOOKUP(K5042,AH$2:$AJ$12,3,TRUE)</f>
        <v>0</v>
      </c>
      <c r="Q5042">
        <f>VLOOKUP(L5042,AI$2:$AJ$12,2,TRUE)</f>
        <v>4</v>
      </c>
      <c r="T5042" t="str">
        <f t="shared" si="473"/>
        <v>Crimepoint.create(latitude:37.767, longitude:-122.407, drugdrink:0, misdemean:2, theft:6, violent:0, total:4, drugdrinkct:0, misdemeanct:1, theftct:4, violentct:0, totalct:5)</v>
      </c>
      <c r="U5042" t="str">
        <f t="shared" si="474"/>
        <v>{location: new google.maps.LatLng(37.767, -122.407), weight: 0},</v>
      </c>
      <c r="V5042" t="str">
        <f t="shared" si="469"/>
        <v>{location: new google.maps.LatLng(37.767, -122.407), weight: 0},</v>
      </c>
      <c r="W5042" t="str">
        <f t="shared" si="470"/>
        <v>{location: new google.maps.LatLng(37.767, -122.407), weight: 1},</v>
      </c>
      <c r="X5042" t="str">
        <f t="shared" si="471"/>
        <v>{location: new google.maps.LatLng(37.767, -122.407), weight: 0},</v>
      </c>
      <c r="Y5042" t="str">
        <f t="shared" si="472"/>
        <v>{location: new google.maps.LatLng(37.767, -122.407), weight: 0},</v>
      </c>
    </row>
    <row r="5043" spans="1:25" x14ac:dyDescent="0.2">
      <c r="A5043">
        <v>37.767000000000003</v>
      </c>
      <c r="B5043">
        <v>-122.40600000000001</v>
      </c>
      <c r="C5043">
        <v>7</v>
      </c>
      <c r="D5043">
        <v>5</v>
      </c>
      <c r="E5043">
        <v>1</v>
      </c>
      <c r="F5043">
        <v>2</v>
      </c>
      <c r="G5043">
        <v>4</v>
      </c>
      <c r="H5043">
        <v>10</v>
      </c>
      <c r="I5043">
        <v>24</v>
      </c>
      <c r="J5043">
        <v>9</v>
      </c>
      <c r="K5043">
        <v>3</v>
      </c>
      <c r="L5043">
        <v>46</v>
      </c>
      <c r="M5043">
        <f>VLOOKUP(H5043,AE$2:$AJ$12,6,TRUE)</f>
        <v>9</v>
      </c>
      <c r="N5043">
        <f>VLOOKUP(I5043,AF$2:$AJ$12,5,TRUE)</f>
        <v>9</v>
      </c>
      <c r="O5043">
        <f>VLOOKUP(J5043,AG$2:$AJ$12,4,TRUE)</f>
        <v>8</v>
      </c>
      <c r="P5043">
        <f>VLOOKUP(K5043,AH$2:$AJ$12,3,TRUE)</f>
        <v>8</v>
      </c>
      <c r="Q5043">
        <f>VLOOKUP(L5043,AI$2:$AJ$12,2,TRUE)</f>
        <v>9</v>
      </c>
      <c r="T5043" t="str">
        <f t="shared" si="473"/>
        <v>Crimepoint.create(latitude:37.767, longitude:-122.406, drugdrink:9, misdemean:9, theft:8, violent:8, total:9, drugdrinkct:10, misdemeanct:24, theftct:9, violentct:3, totalct:46)</v>
      </c>
      <c r="U5043" t="str">
        <f t="shared" si="474"/>
        <v>{location: new google.maps.LatLng(37.767, -122.406), weight: 7},</v>
      </c>
      <c r="V5043" t="str">
        <f t="shared" si="469"/>
        <v>{location: new google.maps.LatLng(37.767, -122.406), weight: 5},</v>
      </c>
      <c r="W5043" t="str">
        <f t="shared" si="470"/>
        <v>{location: new google.maps.LatLng(37.767, -122.406), weight: 1},</v>
      </c>
      <c r="X5043" t="str">
        <f t="shared" si="471"/>
        <v>{location: new google.maps.LatLng(37.767, -122.406), weight: 2},</v>
      </c>
      <c r="Y5043" t="str">
        <f t="shared" si="472"/>
        <v>{location: new google.maps.LatLng(37.767, -122.406), weight: 4},</v>
      </c>
    </row>
    <row r="5044" spans="1:25" x14ac:dyDescent="0.2">
      <c r="A5044">
        <v>37.767000000000003</v>
      </c>
      <c r="B5044">
        <v>-122.405</v>
      </c>
      <c r="C5044">
        <v>1</v>
      </c>
      <c r="D5044">
        <v>2</v>
      </c>
      <c r="E5044">
        <v>1</v>
      </c>
      <c r="F5044">
        <v>0</v>
      </c>
      <c r="G5044">
        <v>1</v>
      </c>
      <c r="H5044">
        <v>1</v>
      </c>
      <c r="I5044">
        <v>7</v>
      </c>
      <c r="J5044">
        <v>6</v>
      </c>
      <c r="K5044">
        <v>0</v>
      </c>
      <c r="L5044">
        <v>14</v>
      </c>
      <c r="M5044">
        <f>VLOOKUP(H5044,AE$2:$AJ$12,6,TRUE)</f>
        <v>8</v>
      </c>
      <c r="N5044">
        <f>VLOOKUP(I5044,AF$2:$AJ$12,5,TRUE)</f>
        <v>7</v>
      </c>
      <c r="O5044">
        <f>VLOOKUP(J5044,AG$2:$AJ$12,4,TRUE)</f>
        <v>7</v>
      </c>
      <c r="P5044">
        <f>VLOOKUP(K5044,AH$2:$AJ$12,3,TRUE)</f>
        <v>0</v>
      </c>
      <c r="Q5044">
        <f>VLOOKUP(L5044,AI$2:$AJ$12,2,TRUE)</f>
        <v>7</v>
      </c>
      <c r="T5044" t="str">
        <f t="shared" si="473"/>
        <v>Crimepoint.create(latitude:37.767, longitude:-122.405, drugdrink:8, misdemean:7, theft:7, violent:0, total:7, drugdrinkct:1, misdemeanct:7, theftct:6, violentct:0, totalct:14)</v>
      </c>
      <c r="U5044" t="str">
        <f t="shared" si="474"/>
        <v>{location: new google.maps.LatLng(37.767, -122.405), weight: 1},</v>
      </c>
      <c r="V5044" t="str">
        <f t="shared" si="469"/>
        <v>{location: new google.maps.LatLng(37.767, -122.405), weight: 2},</v>
      </c>
      <c r="W5044" t="str">
        <f t="shared" si="470"/>
        <v>{location: new google.maps.LatLng(37.767, -122.405), weight: 1},</v>
      </c>
      <c r="X5044" t="str">
        <f t="shared" si="471"/>
        <v>{location: new google.maps.LatLng(37.767, -122.405), weight: 0},</v>
      </c>
      <c r="Y5044" t="str">
        <f t="shared" si="472"/>
        <v>{location: new google.maps.LatLng(37.767, -122.405), weight: 1},</v>
      </c>
    </row>
    <row r="5045" spans="1:25" x14ac:dyDescent="0.2">
      <c r="A5045">
        <v>37.767000000000003</v>
      </c>
      <c r="B5045">
        <v>-122.404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0</v>
      </c>
      <c r="I5045">
        <v>5</v>
      </c>
      <c r="J5045">
        <v>8</v>
      </c>
      <c r="K5045">
        <v>0</v>
      </c>
      <c r="L5045">
        <v>13</v>
      </c>
      <c r="M5045">
        <f>VLOOKUP(H5045,AE$2:$AJ$12,6,TRUE)</f>
        <v>0</v>
      </c>
      <c r="N5045">
        <f>VLOOKUP(I5045,AF$2:$AJ$12,5,TRUE)</f>
        <v>6</v>
      </c>
      <c r="O5045">
        <f>VLOOKUP(J5045,AG$2:$AJ$12,4,TRUE)</f>
        <v>8</v>
      </c>
      <c r="P5045">
        <f>VLOOKUP(K5045,AH$2:$AJ$12,3,TRUE)</f>
        <v>0</v>
      </c>
      <c r="Q5045">
        <f>VLOOKUP(L5045,AI$2:$AJ$12,2,TRUE)</f>
        <v>7</v>
      </c>
      <c r="T5045" t="str">
        <f t="shared" si="473"/>
        <v>Crimepoint.create(latitude:37.767, longitude:-122.404, drugdrink:0, misdemean:6, theft:8, violent:0, total:7, drugdrinkct:0, misdemeanct:5, theftct:8, violentct:0, totalct:13)</v>
      </c>
      <c r="U5045" t="str">
        <f t="shared" si="474"/>
        <v>{location: new google.maps.LatLng(37.767, -122.404), weight: 0},</v>
      </c>
      <c r="V5045" t="str">
        <f t="shared" si="469"/>
        <v>{location: new google.maps.LatLng(37.767, -122.404), weight: 1},</v>
      </c>
      <c r="W5045" t="str">
        <f t="shared" si="470"/>
        <v>{location: new google.maps.LatLng(37.767, -122.404), weight: 1},</v>
      </c>
      <c r="X5045" t="str">
        <f t="shared" si="471"/>
        <v>{location: new google.maps.LatLng(37.767, -122.404), weight: 0},</v>
      </c>
      <c r="Y5045" t="str">
        <f t="shared" si="472"/>
        <v>{location: new google.maps.LatLng(37.767, -122.404), weight: 1},</v>
      </c>
    </row>
    <row r="5046" spans="1:25" x14ac:dyDescent="0.2">
      <c r="A5046">
        <v>37.767000000000003</v>
      </c>
      <c r="B5046">
        <v>-122.40300000000001</v>
      </c>
      <c r="C5046">
        <v>0</v>
      </c>
      <c r="D5046">
        <v>1</v>
      </c>
      <c r="E5046">
        <v>2</v>
      </c>
      <c r="F5046">
        <v>1</v>
      </c>
      <c r="G5046">
        <v>2</v>
      </c>
      <c r="H5046">
        <v>0</v>
      </c>
      <c r="I5046">
        <v>5</v>
      </c>
      <c r="J5046">
        <v>13</v>
      </c>
      <c r="K5046">
        <v>2</v>
      </c>
      <c r="L5046">
        <v>20</v>
      </c>
      <c r="M5046">
        <f>VLOOKUP(H5046,AE$2:$AJ$12,6,TRUE)</f>
        <v>0</v>
      </c>
      <c r="N5046">
        <f>VLOOKUP(I5046,AF$2:$AJ$12,5,TRUE)</f>
        <v>6</v>
      </c>
      <c r="O5046">
        <f>VLOOKUP(J5046,AG$2:$AJ$12,4,TRUE)</f>
        <v>8</v>
      </c>
      <c r="P5046">
        <f>VLOOKUP(K5046,AH$2:$AJ$12,3,TRUE)</f>
        <v>7</v>
      </c>
      <c r="Q5046">
        <f>VLOOKUP(L5046,AI$2:$AJ$12,2,TRUE)</f>
        <v>7</v>
      </c>
      <c r="T5046" t="str">
        <f t="shared" si="473"/>
        <v>Crimepoint.create(latitude:37.767, longitude:-122.403, drugdrink:0, misdemean:6, theft:8, violent:7, total:7, drugdrinkct:0, misdemeanct:5, theftct:13, violentct:2, totalct:20)</v>
      </c>
      <c r="U5046" t="str">
        <f t="shared" si="474"/>
        <v>{location: new google.maps.LatLng(37.767, -122.403), weight: 0},</v>
      </c>
      <c r="V5046" t="str">
        <f t="shared" si="469"/>
        <v>{location: new google.maps.LatLng(37.767, -122.403), weight: 1},</v>
      </c>
      <c r="W5046" t="str">
        <f t="shared" si="470"/>
        <v>{location: new google.maps.LatLng(37.767, -122.403), weight: 2},</v>
      </c>
      <c r="X5046" t="str">
        <f t="shared" si="471"/>
        <v>{location: new google.maps.LatLng(37.767, -122.403), weight: 1},</v>
      </c>
      <c r="Y5046" t="str">
        <f t="shared" si="472"/>
        <v>{location: new google.maps.LatLng(37.767, -122.403), weight: 2},</v>
      </c>
    </row>
    <row r="5047" spans="1:25" x14ac:dyDescent="0.2">
      <c r="A5047">
        <v>37.767000000000003</v>
      </c>
      <c r="B5047">
        <v>-122.402</v>
      </c>
      <c r="C5047">
        <v>0</v>
      </c>
      <c r="D5047">
        <v>2</v>
      </c>
      <c r="E5047">
        <v>2</v>
      </c>
      <c r="F5047">
        <v>4</v>
      </c>
      <c r="G5047">
        <v>2</v>
      </c>
      <c r="H5047">
        <v>0</v>
      </c>
      <c r="I5047">
        <v>9</v>
      </c>
      <c r="J5047">
        <v>14</v>
      </c>
      <c r="K5047">
        <v>5</v>
      </c>
      <c r="L5047">
        <v>28</v>
      </c>
      <c r="M5047">
        <f>VLOOKUP(H5047,AE$2:$AJ$12,6,TRUE)</f>
        <v>0</v>
      </c>
      <c r="N5047">
        <f>VLOOKUP(I5047,AF$2:$AJ$12,5,TRUE)</f>
        <v>7</v>
      </c>
      <c r="O5047">
        <f>VLOOKUP(J5047,AG$2:$AJ$12,4,TRUE)</f>
        <v>8</v>
      </c>
      <c r="P5047">
        <f>VLOOKUP(K5047,AH$2:$AJ$12,3,TRUE)</f>
        <v>9</v>
      </c>
      <c r="Q5047">
        <f>VLOOKUP(L5047,AI$2:$AJ$12,2,TRUE)</f>
        <v>8</v>
      </c>
      <c r="T5047" t="str">
        <f t="shared" si="473"/>
        <v>Crimepoint.create(latitude:37.767, longitude:-122.402, drugdrink:0, misdemean:7, theft:8, violent:9, total:8, drugdrinkct:0, misdemeanct:9, theftct:14, violentct:5, totalct:28)</v>
      </c>
      <c r="U5047" t="str">
        <f t="shared" si="474"/>
        <v>{location: new google.maps.LatLng(37.767, -122.402), weight: 0},</v>
      </c>
      <c r="V5047" t="str">
        <f t="shared" si="469"/>
        <v>{location: new google.maps.LatLng(37.767, -122.402), weight: 2},</v>
      </c>
      <c r="W5047" t="str">
        <f t="shared" si="470"/>
        <v>{location: new google.maps.LatLng(37.767, -122.402), weight: 2},</v>
      </c>
      <c r="X5047" t="str">
        <f t="shared" si="471"/>
        <v>{location: new google.maps.LatLng(37.767, -122.402), weight: 4},</v>
      </c>
      <c r="Y5047" t="str">
        <f t="shared" si="472"/>
        <v>{location: new google.maps.LatLng(37.767, -122.402), weight: 2},</v>
      </c>
    </row>
    <row r="5048" spans="1:25" x14ac:dyDescent="0.2">
      <c r="A5048">
        <v>37.767000000000003</v>
      </c>
      <c r="B5048">
        <v>-122.401</v>
      </c>
      <c r="C5048">
        <v>3</v>
      </c>
      <c r="D5048">
        <v>2</v>
      </c>
      <c r="E5048">
        <v>1</v>
      </c>
      <c r="F5048">
        <v>0</v>
      </c>
      <c r="G5048">
        <v>1</v>
      </c>
      <c r="H5048">
        <v>4</v>
      </c>
      <c r="I5048">
        <v>8</v>
      </c>
      <c r="J5048">
        <v>5</v>
      </c>
      <c r="K5048">
        <v>0</v>
      </c>
      <c r="L5048">
        <v>17</v>
      </c>
      <c r="M5048">
        <f>VLOOKUP(H5048,AE$2:$AJ$12,6,TRUE)</f>
        <v>9</v>
      </c>
      <c r="N5048">
        <f>VLOOKUP(I5048,AF$2:$AJ$12,5,TRUE)</f>
        <v>7</v>
      </c>
      <c r="O5048">
        <f>VLOOKUP(J5048,AG$2:$AJ$12,4,TRUE)</f>
        <v>7</v>
      </c>
      <c r="P5048">
        <f>VLOOKUP(K5048,AH$2:$AJ$12,3,TRUE)</f>
        <v>0</v>
      </c>
      <c r="Q5048">
        <f>VLOOKUP(L5048,AI$2:$AJ$12,2,TRUE)</f>
        <v>7</v>
      </c>
      <c r="T5048" t="str">
        <f t="shared" si="473"/>
        <v>Crimepoint.create(latitude:37.767, longitude:-122.401, drugdrink:9, misdemean:7, theft:7, violent:0, total:7, drugdrinkct:4, misdemeanct:8, theftct:5, violentct:0, totalct:17)</v>
      </c>
      <c r="U5048" t="str">
        <f t="shared" si="474"/>
        <v>{location: new google.maps.LatLng(37.767, -122.401), weight: 3},</v>
      </c>
      <c r="V5048" t="str">
        <f t="shared" si="469"/>
        <v>{location: new google.maps.LatLng(37.767, -122.401), weight: 2},</v>
      </c>
      <c r="W5048" t="str">
        <f t="shared" si="470"/>
        <v>{location: new google.maps.LatLng(37.767, -122.401), weight: 1},</v>
      </c>
      <c r="X5048" t="str">
        <f t="shared" si="471"/>
        <v>{location: new google.maps.LatLng(37.767, -122.401), weight: 0},</v>
      </c>
      <c r="Y5048" t="str">
        <f t="shared" si="472"/>
        <v>{location: new google.maps.LatLng(37.767, -122.401), weight: 1},</v>
      </c>
    </row>
    <row r="5049" spans="1:25" x14ac:dyDescent="0.2">
      <c r="A5049">
        <v>37.767000000000003</v>
      </c>
      <c r="B5049">
        <v>-122.4</v>
      </c>
      <c r="C5049">
        <v>2</v>
      </c>
      <c r="D5049">
        <v>2</v>
      </c>
      <c r="E5049">
        <v>4</v>
      </c>
      <c r="F5049">
        <v>1</v>
      </c>
      <c r="G5049">
        <v>3</v>
      </c>
      <c r="H5049">
        <v>3</v>
      </c>
      <c r="I5049">
        <v>11</v>
      </c>
      <c r="J5049">
        <v>26</v>
      </c>
      <c r="K5049">
        <v>1</v>
      </c>
      <c r="L5049">
        <v>41</v>
      </c>
      <c r="M5049">
        <f>VLOOKUP(H5049,AE$2:$AJ$12,6,TRUE)</f>
        <v>9</v>
      </c>
      <c r="N5049">
        <f>VLOOKUP(I5049,AF$2:$AJ$12,5,TRUE)</f>
        <v>8</v>
      </c>
      <c r="O5049">
        <f>VLOOKUP(J5049,AG$2:$AJ$12,4,TRUE)</f>
        <v>9</v>
      </c>
      <c r="P5049">
        <f>VLOOKUP(K5049,AH$2:$AJ$12,3,TRUE)</f>
        <v>7</v>
      </c>
      <c r="Q5049">
        <f>VLOOKUP(L5049,AI$2:$AJ$12,2,TRUE)</f>
        <v>9</v>
      </c>
      <c r="T5049" t="str">
        <f t="shared" si="473"/>
        <v>Crimepoint.create(latitude:37.767, longitude:-122.4, drugdrink:9, misdemean:8, theft:9, violent:7, total:9, drugdrinkct:3, misdemeanct:11, theftct:26, violentct:1, totalct:41)</v>
      </c>
      <c r="U5049" t="str">
        <f t="shared" si="474"/>
        <v>{location: new google.maps.LatLng(37.767, -122.4), weight: 2},</v>
      </c>
      <c r="V5049" t="str">
        <f t="shared" si="469"/>
        <v>{location: new google.maps.LatLng(37.767, -122.4), weight: 2},</v>
      </c>
      <c r="W5049" t="str">
        <f t="shared" si="470"/>
        <v>{location: new google.maps.LatLng(37.767, -122.4), weight: 4},</v>
      </c>
      <c r="X5049" t="str">
        <f t="shared" si="471"/>
        <v>{location: new google.maps.LatLng(37.767, -122.4), weight: 1},</v>
      </c>
      <c r="Y5049" t="str">
        <f t="shared" si="472"/>
        <v>{location: new google.maps.LatLng(37.767, -122.4), weight: 3},</v>
      </c>
    </row>
    <row r="5050" spans="1:25" x14ac:dyDescent="0.2">
      <c r="A5050">
        <v>37.767000000000003</v>
      </c>
      <c r="B5050">
        <v>-122.399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1</v>
      </c>
      <c r="M5050">
        <f>VLOOKUP(H5050,AE$2:$AJ$12,6,TRUE)</f>
        <v>0</v>
      </c>
      <c r="N5050">
        <f>VLOOKUP(I5050,AF$2:$AJ$12,5,TRUE)</f>
        <v>0</v>
      </c>
      <c r="O5050">
        <f>VLOOKUP(J5050,AG$2:$AJ$12,4,TRUE)</f>
        <v>3</v>
      </c>
      <c r="P5050">
        <f>VLOOKUP(K5050,AH$2:$AJ$12,3,TRUE)</f>
        <v>0</v>
      </c>
      <c r="Q5050">
        <f>VLOOKUP(L5050,AI$2:$AJ$12,2,TRUE)</f>
        <v>0</v>
      </c>
      <c r="T5050" t="str">
        <f t="shared" si="473"/>
        <v>Crimepoint.create(latitude:37.767, longitude:-122.399, drugdrink:0, misdemean:0, theft:3, violent:0, total:0, drugdrinkct:0, misdemeanct:0, theftct:1, violentct:0, totalct:1)</v>
      </c>
      <c r="U5050" t="str">
        <f t="shared" si="474"/>
        <v>{location: new google.maps.LatLng(37.767, -122.399), weight: 0},</v>
      </c>
      <c r="V5050" t="str">
        <f t="shared" si="469"/>
        <v>{location: new google.maps.LatLng(37.767, -122.399), weight: 0},</v>
      </c>
      <c r="W5050" t="str">
        <f t="shared" si="470"/>
        <v>{location: new google.maps.LatLng(37.767, -122.399), weight: 0},</v>
      </c>
      <c r="X5050" t="str">
        <f t="shared" si="471"/>
        <v>{location: new google.maps.LatLng(37.767, -122.399), weight: 0},</v>
      </c>
      <c r="Y5050" t="str">
        <f t="shared" si="472"/>
        <v>{location: new google.maps.LatLng(37.767, -122.399), weight: 0},</v>
      </c>
    </row>
    <row r="5051" spans="1:25" x14ac:dyDescent="0.2">
      <c r="A5051">
        <v>37.767000000000003</v>
      </c>
      <c r="B5051">
        <v>-122.398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1</v>
      </c>
      <c r="M5051">
        <f>VLOOKUP(H5051,AE$2:$AJ$12,6,TRUE)</f>
        <v>0</v>
      </c>
      <c r="N5051">
        <f>VLOOKUP(I5051,AF$2:$AJ$12,5,TRUE)</f>
        <v>0</v>
      </c>
      <c r="O5051">
        <f>VLOOKUP(J5051,AG$2:$AJ$12,4,TRUE)</f>
        <v>3</v>
      </c>
      <c r="P5051">
        <f>VLOOKUP(K5051,AH$2:$AJ$12,3,TRUE)</f>
        <v>0</v>
      </c>
      <c r="Q5051">
        <f>VLOOKUP(L5051,AI$2:$AJ$12,2,TRUE)</f>
        <v>0</v>
      </c>
      <c r="T5051" t="str">
        <f t="shared" si="473"/>
        <v>Crimepoint.create(latitude:37.767, longitude:-122.398, drugdrink:0, misdemean:0, theft:3, violent:0, total:0, drugdrinkct:0, misdemeanct:0, theftct:1, violentct:0, totalct:1)</v>
      </c>
      <c r="U5051" t="str">
        <f t="shared" si="474"/>
        <v>{location: new google.maps.LatLng(37.767, -122.398), weight: 0},</v>
      </c>
      <c r="V5051" t="str">
        <f t="shared" si="469"/>
        <v>{location: new google.maps.LatLng(37.767, -122.398), weight: 0},</v>
      </c>
      <c r="W5051" t="str">
        <f t="shared" si="470"/>
        <v>{location: new google.maps.LatLng(37.767, -122.398), weight: 0},</v>
      </c>
      <c r="X5051" t="str">
        <f t="shared" si="471"/>
        <v>{location: new google.maps.LatLng(37.767, -122.398), weight: 0},</v>
      </c>
      <c r="Y5051" t="str">
        <f t="shared" si="472"/>
        <v>{location: new google.maps.LatLng(37.767, -122.398), weight: 0},</v>
      </c>
    </row>
    <row r="5052" spans="1:25" x14ac:dyDescent="0.2">
      <c r="A5052">
        <v>37.767000000000003</v>
      </c>
      <c r="B5052">
        <v>-122.395</v>
      </c>
      <c r="C5052">
        <v>0</v>
      </c>
      <c r="D5052">
        <v>2</v>
      </c>
      <c r="E5052">
        <v>0</v>
      </c>
      <c r="F5052">
        <v>4</v>
      </c>
      <c r="G5052">
        <v>1</v>
      </c>
      <c r="H5052">
        <v>0</v>
      </c>
      <c r="I5052">
        <v>10</v>
      </c>
      <c r="J5052">
        <v>1</v>
      </c>
      <c r="K5052">
        <v>5</v>
      </c>
      <c r="L5052">
        <v>16</v>
      </c>
      <c r="M5052">
        <f>VLOOKUP(H5052,AE$2:$AJ$12,6,TRUE)</f>
        <v>0</v>
      </c>
      <c r="N5052">
        <f>VLOOKUP(I5052,AF$2:$AJ$12,5,TRUE)</f>
        <v>8</v>
      </c>
      <c r="O5052">
        <f>VLOOKUP(J5052,AG$2:$AJ$12,4,TRUE)</f>
        <v>3</v>
      </c>
      <c r="P5052">
        <f>VLOOKUP(K5052,AH$2:$AJ$12,3,TRUE)</f>
        <v>9</v>
      </c>
      <c r="Q5052">
        <f>VLOOKUP(L5052,AI$2:$AJ$12,2,TRUE)</f>
        <v>7</v>
      </c>
      <c r="T5052" t="str">
        <f t="shared" si="473"/>
        <v>Crimepoint.create(latitude:37.767, longitude:-122.395, drugdrink:0, misdemean:8, theft:3, violent:9, total:7, drugdrinkct:0, misdemeanct:10, theftct:1, violentct:5, totalct:16)</v>
      </c>
      <c r="U5052" t="str">
        <f t="shared" si="474"/>
        <v>{location: new google.maps.LatLng(37.767, -122.395), weight: 0},</v>
      </c>
      <c r="V5052" t="str">
        <f t="shared" si="469"/>
        <v>{location: new google.maps.LatLng(37.767, -122.395), weight: 2},</v>
      </c>
      <c r="W5052" t="str">
        <f t="shared" si="470"/>
        <v>{location: new google.maps.LatLng(37.767, -122.395), weight: 0},</v>
      </c>
      <c r="X5052" t="str">
        <f t="shared" si="471"/>
        <v>{location: new google.maps.LatLng(37.767, -122.395), weight: 4},</v>
      </c>
      <c r="Y5052" t="str">
        <f t="shared" si="472"/>
        <v>{location: new google.maps.LatLng(37.767, -122.395), weight: 1},</v>
      </c>
    </row>
    <row r="5053" spans="1:25" x14ac:dyDescent="0.2">
      <c r="A5053">
        <v>37.767000000000003</v>
      </c>
      <c r="B5053">
        <v>-122.39400000000001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1</v>
      </c>
      <c r="M5053">
        <f>VLOOKUP(H5053,AE$2:$AJ$12,6,TRUE)</f>
        <v>0</v>
      </c>
      <c r="N5053">
        <f>VLOOKUP(I5053,AF$2:$AJ$12,5,TRUE)</f>
        <v>0</v>
      </c>
      <c r="O5053">
        <f>VLOOKUP(J5053,AG$2:$AJ$12,4,TRUE)</f>
        <v>3</v>
      </c>
      <c r="P5053">
        <f>VLOOKUP(K5053,AH$2:$AJ$12,3,TRUE)</f>
        <v>0</v>
      </c>
      <c r="Q5053">
        <f>VLOOKUP(L5053,AI$2:$AJ$12,2,TRUE)</f>
        <v>0</v>
      </c>
      <c r="T5053" t="str">
        <f t="shared" si="473"/>
        <v>Crimepoint.create(latitude:37.767, longitude:-122.394, drugdrink:0, misdemean:0, theft:3, violent:0, total:0, drugdrinkct:0, misdemeanct:0, theftct:1, violentct:0, totalct:1)</v>
      </c>
      <c r="U5053" t="str">
        <f t="shared" si="474"/>
        <v>{location: new google.maps.LatLng(37.767, -122.394), weight: 0},</v>
      </c>
      <c r="V5053" t="str">
        <f t="shared" si="469"/>
        <v>{location: new google.maps.LatLng(37.767, -122.394), weight: 0},</v>
      </c>
      <c r="W5053" t="str">
        <f t="shared" si="470"/>
        <v>{location: new google.maps.LatLng(37.767, -122.394), weight: 0},</v>
      </c>
      <c r="X5053" t="str">
        <f t="shared" si="471"/>
        <v>{location: new google.maps.LatLng(37.767, -122.394), weight: 0},</v>
      </c>
      <c r="Y5053" t="str">
        <f t="shared" si="472"/>
        <v>{location: new google.maps.LatLng(37.767, -122.394), weight: 0},</v>
      </c>
    </row>
    <row r="5054" spans="1:25" x14ac:dyDescent="0.2">
      <c r="A5054">
        <v>37.767000000000003</v>
      </c>
      <c r="B5054">
        <v>-122.393</v>
      </c>
      <c r="C5054">
        <v>1</v>
      </c>
      <c r="D5054">
        <v>3</v>
      </c>
      <c r="E5054">
        <v>0</v>
      </c>
      <c r="F5054">
        <v>0</v>
      </c>
      <c r="G5054">
        <v>1</v>
      </c>
      <c r="H5054">
        <v>1</v>
      </c>
      <c r="I5054">
        <v>13</v>
      </c>
      <c r="J5054">
        <v>2</v>
      </c>
      <c r="K5054">
        <v>0</v>
      </c>
      <c r="L5054">
        <v>16</v>
      </c>
      <c r="M5054">
        <f>VLOOKUP(H5054,AE$2:$AJ$12,6,TRUE)</f>
        <v>8</v>
      </c>
      <c r="N5054">
        <f>VLOOKUP(I5054,AF$2:$AJ$12,5,TRUE)</f>
        <v>8</v>
      </c>
      <c r="O5054">
        <f>VLOOKUP(J5054,AG$2:$AJ$12,4,TRUE)</f>
        <v>4</v>
      </c>
      <c r="P5054">
        <f>VLOOKUP(K5054,AH$2:$AJ$12,3,TRUE)</f>
        <v>0</v>
      </c>
      <c r="Q5054">
        <f>VLOOKUP(L5054,AI$2:$AJ$12,2,TRUE)</f>
        <v>7</v>
      </c>
      <c r="T5054" t="str">
        <f t="shared" si="473"/>
        <v>Crimepoint.create(latitude:37.767, longitude:-122.393, drugdrink:8, misdemean:8, theft:4, violent:0, total:7, drugdrinkct:1, misdemeanct:13, theftct:2, violentct:0, totalct:16)</v>
      </c>
      <c r="U5054" t="str">
        <f t="shared" si="474"/>
        <v>{location: new google.maps.LatLng(37.767, -122.393), weight: 1},</v>
      </c>
      <c r="V5054" t="str">
        <f t="shared" si="469"/>
        <v>{location: new google.maps.LatLng(37.767, -122.393), weight: 3},</v>
      </c>
      <c r="W5054" t="str">
        <f t="shared" si="470"/>
        <v>{location: new google.maps.LatLng(37.767, -122.393), weight: 0},</v>
      </c>
      <c r="X5054" t="str">
        <f t="shared" si="471"/>
        <v>{location: new google.maps.LatLng(37.767, -122.393), weight: 0},</v>
      </c>
      <c r="Y5054" t="str">
        <f t="shared" si="472"/>
        <v>{location: new google.maps.LatLng(37.767, -122.393), weight: 1},</v>
      </c>
    </row>
    <row r="5055" spans="1:25" x14ac:dyDescent="0.2">
      <c r="A5055">
        <v>37.767000000000003</v>
      </c>
      <c r="B5055">
        <v>-122.392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2</v>
      </c>
      <c r="J5055">
        <v>1</v>
      </c>
      <c r="K5055">
        <v>0</v>
      </c>
      <c r="L5055">
        <v>3</v>
      </c>
      <c r="M5055">
        <f>VLOOKUP(H5055,AE$2:$AJ$12,6,TRUE)</f>
        <v>0</v>
      </c>
      <c r="N5055">
        <f>VLOOKUP(I5055,AF$2:$AJ$12,5,TRUE)</f>
        <v>4</v>
      </c>
      <c r="O5055">
        <f>VLOOKUP(J5055,AG$2:$AJ$12,4,TRUE)</f>
        <v>3</v>
      </c>
      <c r="P5055">
        <f>VLOOKUP(K5055,AH$2:$AJ$12,3,TRUE)</f>
        <v>0</v>
      </c>
      <c r="Q5055">
        <f>VLOOKUP(L5055,AI$2:$AJ$12,2,TRUE)</f>
        <v>2</v>
      </c>
      <c r="T5055" t="str">
        <f t="shared" si="473"/>
        <v>Crimepoint.create(latitude:37.767, longitude:-122.392, drugdrink:0, misdemean:4, theft:3, violent:0, total:2, drugdrinkct:0, misdemeanct:2, theftct:1, violentct:0, totalct:3)</v>
      </c>
      <c r="U5055" t="str">
        <f t="shared" si="474"/>
        <v>{location: new google.maps.LatLng(37.767, -122.392), weight: 0},</v>
      </c>
      <c r="V5055" t="str">
        <f t="shared" si="469"/>
        <v>{location: new google.maps.LatLng(37.767, -122.392), weight: 0},</v>
      </c>
      <c r="W5055" t="str">
        <f t="shared" si="470"/>
        <v>{location: new google.maps.LatLng(37.767, -122.392), weight: 0},</v>
      </c>
      <c r="X5055" t="str">
        <f t="shared" si="471"/>
        <v>{location: new google.maps.LatLng(37.767, -122.392), weight: 0},</v>
      </c>
      <c r="Y5055" t="str">
        <f t="shared" si="472"/>
        <v>{location: new google.maps.LatLng(37.767, -122.392), weight: 0},</v>
      </c>
    </row>
    <row r="5056" spans="1:25" x14ac:dyDescent="0.2">
      <c r="A5056">
        <v>37.767000000000003</v>
      </c>
      <c r="B5056">
        <v>-122.39</v>
      </c>
      <c r="C5056">
        <v>0</v>
      </c>
      <c r="D5056">
        <v>2</v>
      </c>
      <c r="E5056">
        <v>0</v>
      </c>
      <c r="F5056">
        <v>1</v>
      </c>
      <c r="G5056">
        <v>1</v>
      </c>
      <c r="H5056">
        <v>0</v>
      </c>
      <c r="I5056">
        <v>10</v>
      </c>
      <c r="J5056">
        <v>0</v>
      </c>
      <c r="K5056">
        <v>1</v>
      </c>
      <c r="L5056">
        <v>11</v>
      </c>
      <c r="M5056">
        <f>VLOOKUP(H5056,AE$2:$AJ$12,6,TRUE)</f>
        <v>0</v>
      </c>
      <c r="N5056">
        <f>VLOOKUP(I5056,AF$2:$AJ$12,5,TRUE)</f>
        <v>8</v>
      </c>
      <c r="O5056">
        <f>VLOOKUP(J5056,AG$2:$AJ$12,4,TRUE)</f>
        <v>0</v>
      </c>
      <c r="P5056">
        <f>VLOOKUP(K5056,AH$2:$AJ$12,3,TRUE)</f>
        <v>7</v>
      </c>
      <c r="Q5056">
        <f>VLOOKUP(L5056,AI$2:$AJ$12,2,TRUE)</f>
        <v>6</v>
      </c>
      <c r="T5056" t="str">
        <f t="shared" si="473"/>
        <v>Crimepoint.create(latitude:37.767, longitude:-122.39, drugdrink:0, misdemean:8, theft:0, violent:7, total:6, drugdrinkct:0, misdemeanct:10, theftct:0, violentct:1, totalct:11)</v>
      </c>
      <c r="U5056" t="str">
        <f t="shared" si="474"/>
        <v>{location: new google.maps.LatLng(37.767, -122.39), weight: 0},</v>
      </c>
      <c r="V5056" t="str">
        <f t="shared" si="469"/>
        <v>{location: new google.maps.LatLng(37.767, -122.39), weight: 2},</v>
      </c>
      <c r="W5056" t="str">
        <f t="shared" si="470"/>
        <v>{location: new google.maps.LatLng(37.767, -122.39), weight: 0},</v>
      </c>
      <c r="X5056" t="str">
        <f t="shared" si="471"/>
        <v>{location: new google.maps.LatLng(37.767, -122.39), weight: 1},</v>
      </c>
      <c r="Y5056" t="str">
        <f t="shared" si="472"/>
        <v>{location: new google.maps.LatLng(37.767, -122.39), weight: 1},</v>
      </c>
    </row>
    <row r="5057" spans="1:25" x14ac:dyDescent="0.2">
      <c r="A5057">
        <v>37.767000000000003</v>
      </c>
      <c r="B5057">
        <v>-122.389</v>
      </c>
      <c r="C5057">
        <v>0</v>
      </c>
      <c r="D5057">
        <v>2</v>
      </c>
      <c r="E5057">
        <v>0</v>
      </c>
      <c r="F5057">
        <v>0</v>
      </c>
      <c r="G5057">
        <v>1</v>
      </c>
      <c r="H5057">
        <v>0</v>
      </c>
      <c r="I5057">
        <v>8</v>
      </c>
      <c r="J5057">
        <v>1</v>
      </c>
      <c r="K5057">
        <v>0</v>
      </c>
      <c r="L5057">
        <v>9</v>
      </c>
      <c r="M5057">
        <f>VLOOKUP(H5057,AE$2:$AJ$12,6,TRUE)</f>
        <v>0</v>
      </c>
      <c r="N5057">
        <f>VLOOKUP(I5057,AF$2:$AJ$12,5,TRUE)</f>
        <v>7</v>
      </c>
      <c r="O5057">
        <f>VLOOKUP(J5057,AG$2:$AJ$12,4,TRUE)</f>
        <v>3</v>
      </c>
      <c r="P5057">
        <f>VLOOKUP(K5057,AH$2:$AJ$12,3,TRUE)</f>
        <v>0</v>
      </c>
      <c r="Q5057">
        <f>VLOOKUP(L5057,AI$2:$AJ$12,2,TRUE)</f>
        <v>5</v>
      </c>
      <c r="T5057" t="str">
        <f t="shared" si="473"/>
        <v>Crimepoint.create(latitude:37.767, longitude:-122.389, drugdrink:0, misdemean:7, theft:3, violent:0, total:5, drugdrinkct:0, misdemeanct:8, theftct:1, violentct:0, totalct:9)</v>
      </c>
      <c r="U5057" t="str">
        <f t="shared" si="474"/>
        <v>{location: new google.maps.LatLng(37.767, -122.389), weight: 0},</v>
      </c>
      <c r="V5057" t="str">
        <f t="shared" si="469"/>
        <v>{location: new google.maps.LatLng(37.767, -122.389), weight: 2},</v>
      </c>
      <c r="W5057" t="str">
        <f t="shared" si="470"/>
        <v>{location: new google.maps.LatLng(37.767, -122.389), weight: 0},</v>
      </c>
      <c r="X5057" t="str">
        <f t="shared" si="471"/>
        <v>{location: new google.maps.LatLng(37.767, -122.389), weight: 0},</v>
      </c>
      <c r="Y5057" t="str">
        <f t="shared" si="472"/>
        <v>{location: new google.maps.LatLng(37.767, -122.389), weight: 1},</v>
      </c>
    </row>
    <row r="5058" spans="1:25" x14ac:dyDescent="0.2">
      <c r="A5058">
        <v>37.767000000000003</v>
      </c>
      <c r="B5058">
        <v>-122.38800000000001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</v>
      </c>
      <c r="K5058">
        <v>0</v>
      </c>
      <c r="L5058">
        <v>2</v>
      </c>
      <c r="M5058">
        <f>VLOOKUP(H5058,AE$2:$AJ$12,6,TRUE)</f>
        <v>0</v>
      </c>
      <c r="N5058">
        <f>VLOOKUP(I5058,AF$2:$AJ$12,5,TRUE)</f>
        <v>0</v>
      </c>
      <c r="O5058">
        <f>VLOOKUP(J5058,AG$2:$AJ$12,4,TRUE)</f>
        <v>4</v>
      </c>
      <c r="P5058">
        <f>VLOOKUP(K5058,AH$2:$AJ$12,3,TRUE)</f>
        <v>0</v>
      </c>
      <c r="Q5058">
        <f>VLOOKUP(L5058,AI$2:$AJ$12,2,TRUE)</f>
        <v>1</v>
      </c>
      <c r="T5058" t="str">
        <f t="shared" si="473"/>
        <v>Crimepoint.create(latitude:37.767, longitude:-122.388, drugdrink:0, misdemean:0, theft:4, violent:0, total:1, drugdrinkct:0, misdemeanct:0, theftct:2, violentct:0, totalct:2)</v>
      </c>
      <c r="U5058" t="str">
        <f t="shared" si="474"/>
        <v>{location: new google.maps.LatLng(37.767, -122.388), weight: 0},</v>
      </c>
      <c r="V5058" t="str">
        <f t="shared" si="469"/>
        <v>{location: new google.maps.LatLng(37.767, -122.388), weight: 0},</v>
      </c>
      <c r="W5058" t="str">
        <f t="shared" si="470"/>
        <v>{location: new google.maps.LatLng(37.767, -122.388), weight: 0},</v>
      </c>
      <c r="X5058" t="str">
        <f t="shared" si="471"/>
        <v>{location: new google.maps.LatLng(37.767, -122.388), weight: 0},</v>
      </c>
      <c r="Y5058" t="str">
        <f t="shared" si="472"/>
        <v>{location: new google.maps.LatLng(37.767, -122.388), weight: 0},</v>
      </c>
    </row>
    <row r="5059" spans="1:25" x14ac:dyDescent="0.2">
      <c r="A5059">
        <v>37.767000000000003</v>
      </c>
      <c r="B5059">
        <v>-122.387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1</v>
      </c>
      <c r="M5059">
        <f>VLOOKUP(H5059,AE$2:$AJ$12,6,TRUE)</f>
        <v>0</v>
      </c>
      <c r="N5059">
        <f>VLOOKUP(I5059,AF$2:$AJ$12,5,TRUE)</f>
        <v>0</v>
      </c>
      <c r="O5059">
        <f>VLOOKUP(J5059,AG$2:$AJ$12,4,TRUE)</f>
        <v>3</v>
      </c>
      <c r="P5059">
        <f>VLOOKUP(K5059,AH$2:$AJ$12,3,TRUE)</f>
        <v>0</v>
      </c>
      <c r="Q5059">
        <f>VLOOKUP(L5059,AI$2:$AJ$12,2,TRUE)</f>
        <v>0</v>
      </c>
      <c r="T5059" t="str">
        <f t="shared" si="473"/>
        <v>Crimepoint.create(latitude:37.767, longitude:-122.387, drugdrink:0, misdemean:0, theft:3, violent:0, total:0, drugdrinkct:0, misdemeanct:0, theftct:1, violentct:0, totalct:1)</v>
      </c>
      <c r="U5059" t="str">
        <f t="shared" si="474"/>
        <v>{location: new google.maps.LatLng(37.767, -122.387), weight: 0},</v>
      </c>
      <c r="V5059" t="str">
        <f t="shared" ref="V5059:V5122" si="475">$Z$2&amp;$A5059&amp;$AA$2&amp;$B5059&amp;$AB$2&amp;D5059&amp;$AC$2</f>
        <v>{location: new google.maps.LatLng(37.767, -122.387), weight: 0},</v>
      </c>
      <c r="W5059" t="str">
        <f t="shared" ref="W5059:W5122" si="476">$Z$2&amp;$A5059&amp;$AA$2&amp;$B5059&amp;$AB$2&amp;E5059&amp;$AC$2</f>
        <v>{location: new google.maps.LatLng(37.767, -122.387), weight: 0},</v>
      </c>
      <c r="X5059" t="str">
        <f t="shared" ref="X5059:X5122" si="477">$Z$2&amp;$A5059&amp;$AA$2&amp;$B5059&amp;$AB$2&amp;F5059&amp;$AC$2</f>
        <v>{location: new google.maps.LatLng(37.767, -122.387), weight: 0},</v>
      </c>
      <c r="Y5059" t="str">
        <f t="shared" ref="Y5059:Y5122" si="478">$Z$2&amp;$A5059&amp;$AA$2&amp;$B5059&amp;$AB$2&amp;G5059&amp;$AC$2</f>
        <v>{location: new google.maps.LatLng(37.767, -122.387), weight: 0},</v>
      </c>
    </row>
    <row r="5060" spans="1:25" x14ac:dyDescent="0.2">
      <c r="A5060">
        <v>37.768000000000001</v>
      </c>
      <c r="B5060">
        <v>-122.5</v>
      </c>
      <c r="C5060">
        <v>0</v>
      </c>
      <c r="D5060">
        <v>1</v>
      </c>
      <c r="E5060">
        <v>0</v>
      </c>
      <c r="F5060">
        <v>0</v>
      </c>
      <c r="G5060">
        <v>1</v>
      </c>
      <c r="H5060">
        <v>0</v>
      </c>
      <c r="I5060">
        <v>6</v>
      </c>
      <c r="J5060">
        <v>1</v>
      </c>
      <c r="K5060">
        <v>0</v>
      </c>
      <c r="L5060">
        <v>7</v>
      </c>
      <c r="M5060">
        <f>VLOOKUP(H5060,AE$2:$AJ$12,6,TRUE)</f>
        <v>0</v>
      </c>
      <c r="N5060">
        <f>VLOOKUP(I5060,AF$2:$AJ$12,5,TRUE)</f>
        <v>7</v>
      </c>
      <c r="O5060">
        <f>VLOOKUP(J5060,AG$2:$AJ$12,4,TRUE)</f>
        <v>3</v>
      </c>
      <c r="P5060">
        <f>VLOOKUP(K5060,AH$2:$AJ$12,3,TRUE)</f>
        <v>0</v>
      </c>
      <c r="Q5060">
        <f>VLOOKUP(L5060,AI$2:$AJ$12,2,TRUE)</f>
        <v>5</v>
      </c>
      <c r="T5060" t="str">
        <f t="shared" ref="T5060:T5123" si="479">"Crimepoint.create("&amp;A$2&amp;":"&amp;A5060&amp;", "&amp;B$2&amp;":"&amp;B5060&amp;", "&amp;C$2&amp;":"&amp;M5060&amp;", "&amp;D$2&amp;":"&amp;N5060&amp;", "&amp;E$2&amp;":"&amp;O5060&amp;", "&amp;F$2&amp;":"&amp;P5060&amp;", "&amp;G$2&amp;":"&amp;Q5060&amp;", "&amp;H$2&amp;":"&amp;H5060&amp;", "&amp;I$2&amp;":"&amp;I5060&amp;", "&amp;J$2&amp;":"&amp;J5060&amp;", "&amp;K$2&amp;":"&amp;K5060&amp;", "&amp;L$2&amp;":"&amp;L5060&amp;")"</f>
        <v>Crimepoint.create(latitude:37.768, longitude:-122.5, drugdrink:0, misdemean:7, theft:3, violent:0, total:5, drugdrinkct:0, misdemeanct:6, theftct:1, violentct:0, totalct:7)</v>
      </c>
      <c r="U5060" t="str">
        <f t="shared" ref="U5060:U5123" si="480">$Z$2&amp;$A5060&amp;$AA$2&amp;$B5060&amp;$AB$2&amp;C5060&amp;$AC$2</f>
        <v>{location: new google.maps.LatLng(37.768, -122.5), weight: 0},</v>
      </c>
      <c r="V5060" t="str">
        <f t="shared" si="475"/>
        <v>{location: new google.maps.LatLng(37.768, -122.5), weight: 1},</v>
      </c>
      <c r="W5060" t="str">
        <f t="shared" si="476"/>
        <v>{location: new google.maps.LatLng(37.768, -122.5), weight: 0},</v>
      </c>
      <c r="X5060" t="str">
        <f t="shared" si="477"/>
        <v>{location: new google.maps.LatLng(37.768, -122.5), weight: 0},</v>
      </c>
      <c r="Y5060" t="str">
        <f t="shared" si="478"/>
        <v>{location: new google.maps.LatLng(37.768, -122.5), weight: 1},</v>
      </c>
    </row>
    <row r="5061" spans="1:25" x14ac:dyDescent="0.2">
      <c r="A5061">
        <v>37.768000000000001</v>
      </c>
      <c r="B5061">
        <v>-122.48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3</v>
      </c>
      <c r="J5061">
        <v>1</v>
      </c>
      <c r="K5061">
        <v>0</v>
      </c>
      <c r="L5061">
        <v>4</v>
      </c>
      <c r="M5061">
        <f>VLOOKUP(H5061,AE$2:$AJ$12,6,TRUE)</f>
        <v>0</v>
      </c>
      <c r="N5061">
        <f>VLOOKUP(I5061,AF$2:$AJ$12,5,TRUE)</f>
        <v>5</v>
      </c>
      <c r="O5061">
        <f>VLOOKUP(J5061,AG$2:$AJ$12,4,TRUE)</f>
        <v>3</v>
      </c>
      <c r="P5061">
        <f>VLOOKUP(K5061,AH$2:$AJ$12,3,TRUE)</f>
        <v>0</v>
      </c>
      <c r="Q5061">
        <f>VLOOKUP(L5061,AI$2:$AJ$12,2,TRUE)</f>
        <v>3</v>
      </c>
      <c r="T5061" t="str">
        <f t="shared" si="479"/>
        <v>Crimepoint.create(latitude:37.768, longitude:-122.48, drugdrink:0, misdemean:5, theft:3, violent:0, total:3, drugdrinkct:0, misdemeanct:3, theftct:1, violentct:0, totalct:4)</v>
      </c>
      <c r="U5061" t="str">
        <f t="shared" si="480"/>
        <v>{location: new google.maps.LatLng(37.768, -122.48), weight: 0},</v>
      </c>
      <c r="V5061" t="str">
        <f t="shared" si="475"/>
        <v>{location: new google.maps.LatLng(37.768, -122.48), weight: 1},</v>
      </c>
      <c r="W5061" t="str">
        <f t="shared" si="476"/>
        <v>{location: new google.maps.LatLng(37.768, -122.48), weight: 0},</v>
      </c>
      <c r="X5061" t="str">
        <f t="shared" si="477"/>
        <v>{location: new google.maps.LatLng(37.768, -122.48), weight: 0},</v>
      </c>
      <c r="Y5061" t="str">
        <f t="shared" si="478"/>
        <v>{location: new google.maps.LatLng(37.768, -122.48), weight: 0},</v>
      </c>
    </row>
    <row r="5062" spans="1:25" x14ac:dyDescent="0.2">
      <c r="A5062">
        <v>37.768000000000001</v>
      </c>
      <c r="B5062">
        <v>-122.455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1</v>
      </c>
      <c r="M5062">
        <f>VLOOKUP(H5062,AE$2:$AJ$12,6,TRUE)</f>
        <v>0</v>
      </c>
      <c r="N5062">
        <f>VLOOKUP(I5062,AF$2:$AJ$12,5,TRUE)</f>
        <v>2</v>
      </c>
      <c r="O5062">
        <f>VLOOKUP(J5062,AG$2:$AJ$12,4,TRUE)</f>
        <v>0</v>
      </c>
      <c r="P5062">
        <f>VLOOKUP(K5062,AH$2:$AJ$12,3,TRUE)</f>
        <v>0</v>
      </c>
      <c r="Q5062">
        <f>VLOOKUP(L5062,AI$2:$AJ$12,2,TRUE)</f>
        <v>0</v>
      </c>
      <c r="T5062" t="str">
        <f t="shared" si="479"/>
        <v>Crimepoint.create(latitude:37.768, longitude:-122.455, drugdrink:0, misdemean:2, theft:0, violent:0, total:0, drugdrinkct:0, misdemeanct:1, theftct:0, violentct:0, totalct:1)</v>
      </c>
      <c r="U5062" t="str">
        <f t="shared" si="480"/>
        <v>{location: new google.maps.LatLng(37.768, -122.455), weight: 0},</v>
      </c>
      <c r="V5062" t="str">
        <f t="shared" si="475"/>
        <v>{location: new google.maps.LatLng(37.768, -122.455), weight: 0},</v>
      </c>
      <c r="W5062" t="str">
        <f t="shared" si="476"/>
        <v>{location: new google.maps.LatLng(37.768, -122.455), weight: 0},</v>
      </c>
      <c r="X5062" t="str">
        <f t="shared" si="477"/>
        <v>{location: new google.maps.LatLng(37.768, -122.455), weight: 0},</v>
      </c>
      <c r="Y5062" t="str">
        <f t="shared" si="478"/>
        <v>{location: new google.maps.LatLng(37.768, -122.455), weight: 0},</v>
      </c>
    </row>
    <row r="5063" spans="1:25" x14ac:dyDescent="0.2">
      <c r="A5063">
        <v>37.768000000000001</v>
      </c>
      <c r="B5063">
        <v>-122.45399999999999</v>
      </c>
      <c r="C5063">
        <v>1</v>
      </c>
      <c r="D5063">
        <v>17</v>
      </c>
      <c r="E5063">
        <v>4</v>
      </c>
      <c r="F5063">
        <v>1</v>
      </c>
      <c r="G5063">
        <v>8</v>
      </c>
      <c r="H5063">
        <v>1</v>
      </c>
      <c r="I5063">
        <v>77</v>
      </c>
      <c r="J5063">
        <v>24</v>
      </c>
      <c r="K5063">
        <v>1</v>
      </c>
      <c r="L5063">
        <v>103</v>
      </c>
      <c r="M5063">
        <f>VLOOKUP(H5063,AE$2:$AJ$12,6,TRUE)</f>
        <v>8</v>
      </c>
      <c r="N5063">
        <f>VLOOKUP(I5063,AF$2:$AJ$12,5,TRUE)</f>
        <v>9</v>
      </c>
      <c r="O5063">
        <f>VLOOKUP(J5063,AG$2:$AJ$12,4,TRUE)</f>
        <v>9</v>
      </c>
      <c r="P5063">
        <f>VLOOKUP(K5063,AH$2:$AJ$12,3,TRUE)</f>
        <v>7</v>
      </c>
      <c r="Q5063">
        <f>VLOOKUP(L5063,AI$2:$AJ$12,2,TRUE)</f>
        <v>9</v>
      </c>
      <c r="T5063" t="str">
        <f t="shared" si="479"/>
        <v>Crimepoint.create(latitude:37.768, longitude:-122.454, drugdrink:8, misdemean:9, theft:9, violent:7, total:9, drugdrinkct:1, misdemeanct:77, theftct:24, violentct:1, totalct:103)</v>
      </c>
      <c r="U5063" t="str">
        <f t="shared" si="480"/>
        <v>{location: new google.maps.LatLng(37.768, -122.454), weight: 1},</v>
      </c>
      <c r="V5063" t="str">
        <f t="shared" si="475"/>
        <v>{location: new google.maps.LatLng(37.768, -122.454), weight: 17},</v>
      </c>
      <c r="W5063" t="str">
        <f t="shared" si="476"/>
        <v>{location: new google.maps.LatLng(37.768, -122.454), weight: 4},</v>
      </c>
      <c r="X5063" t="str">
        <f t="shared" si="477"/>
        <v>{location: new google.maps.LatLng(37.768, -122.454), weight: 1},</v>
      </c>
      <c r="Y5063" t="str">
        <f t="shared" si="478"/>
        <v>{location: new google.maps.LatLng(37.768, -122.454), weight: 8},</v>
      </c>
    </row>
    <row r="5064" spans="1:25" x14ac:dyDescent="0.2">
      <c r="A5064">
        <v>37.768000000000001</v>
      </c>
      <c r="B5064">
        <v>-122.453</v>
      </c>
      <c r="C5064">
        <v>5</v>
      </c>
      <c r="D5064">
        <v>8</v>
      </c>
      <c r="E5064">
        <v>2</v>
      </c>
      <c r="F5064">
        <v>4</v>
      </c>
      <c r="G5064">
        <v>5</v>
      </c>
      <c r="H5064">
        <v>8</v>
      </c>
      <c r="I5064">
        <v>35</v>
      </c>
      <c r="J5064">
        <v>13</v>
      </c>
      <c r="K5064">
        <v>5</v>
      </c>
      <c r="L5064">
        <v>61</v>
      </c>
      <c r="M5064">
        <f>VLOOKUP(H5064,AE$2:$AJ$12,6,TRUE)</f>
        <v>9</v>
      </c>
      <c r="N5064">
        <f>VLOOKUP(I5064,AF$2:$AJ$12,5,TRUE)</f>
        <v>9</v>
      </c>
      <c r="O5064">
        <f>VLOOKUP(J5064,AG$2:$AJ$12,4,TRUE)</f>
        <v>8</v>
      </c>
      <c r="P5064">
        <f>VLOOKUP(K5064,AH$2:$AJ$12,3,TRUE)</f>
        <v>9</v>
      </c>
      <c r="Q5064">
        <f>VLOOKUP(L5064,AI$2:$AJ$12,2,TRUE)</f>
        <v>9</v>
      </c>
      <c r="T5064" t="str">
        <f t="shared" si="479"/>
        <v>Crimepoint.create(latitude:37.768, longitude:-122.453, drugdrink:9, misdemean:9, theft:8, violent:9, total:9, drugdrinkct:8, misdemeanct:35, theftct:13, violentct:5, totalct:61)</v>
      </c>
      <c r="U5064" t="str">
        <f t="shared" si="480"/>
        <v>{location: new google.maps.LatLng(37.768, -122.453), weight: 5},</v>
      </c>
      <c r="V5064" t="str">
        <f t="shared" si="475"/>
        <v>{location: new google.maps.LatLng(37.768, -122.453), weight: 8},</v>
      </c>
      <c r="W5064" t="str">
        <f t="shared" si="476"/>
        <v>{location: new google.maps.LatLng(37.768, -122.453), weight: 2},</v>
      </c>
      <c r="X5064" t="str">
        <f t="shared" si="477"/>
        <v>{location: new google.maps.LatLng(37.768, -122.453), weight: 4},</v>
      </c>
      <c r="Y5064" t="str">
        <f t="shared" si="478"/>
        <v>{location: new google.maps.LatLng(37.768, -122.453), weight: 5},</v>
      </c>
    </row>
    <row r="5065" spans="1:25" x14ac:dyDescent="0.2">
      <c r="A5065">
        <v>37.768000000000001</v>
      </c>
      <c r="B5065">
        <v>-122.452</v>
      </c>
      <c r="C5065">
        <v>3</v>
      </c>
      <c r="D5065">
        <v>1</v>
      </c>
      <c r="E5065">
        <v>0</v>
      </c>
      <c r="F5065">
        <v>0</v>
      </c>
      <c r="G5065">
        <v>1</v>
      </c>
      <c r="H5065">
        <v>4</v>
      </c>
      <c r="I5065">
        <v>5</v>
      </c>
      <c r="J5065">
        <v>2</v>
      </c>
      <c r="K5065">
        <v>0</v>
      </c>
      <c r="L5065">
        <v>11</v>
      </c>
      <c r="M5065">
        <f>VLOOKUP(H5065,AE$2:$AJ$12,6,TRUE)</f>
        <v>9</v>
      </c>
      <c r="N5065">
        <f>VLOOKUP(I5065,AF$2:$AJ$12,5,TRUE)</f>
        <v>6</v>
      </c>
      <c r="O5065">
        <f>VLOOKUP(J5065,AG$2:$AJ$12,4,TRUE)</f>
        <v>4</v>
      </c>
      <c r="P5065">
        <f>VLOOKUP(K5065,AH$2:$AJ$12,3,TRUE)</f>
        <v>0</v>
      </c>
      <c r="Q5065">
        <f>VLOOKUP(L5065,AI$2:$AJ$12,2,TRUE)</f>
        <v>6</v>
      </c>
      <c r="T5065" t="str">
        <f t="shared" si="479"/>
        <v>Crimepoint.create(latitude:37.768, longitude:-122.452, drugdrink:9, misdemean:6, theft:4, violent:0, total:6, drugdrinkct:4, misdemeanct:5, theftct:2, violentct:0, totalct:11)</v>
      </c>
      <c r="U5065" t="str">
        <f t="shared" si="480"/>
        <v>{location: new google.maps.LatLng(37.768, -122.452), weight: 3},</v>
      </c>
      <c r="V5065" t="str">
        <f t="shared" si="475"/>
        <v>{location: new google.maps.LatLng(37.768, -122.452), weight: 1},</v>
      </c>
      <c r="W5065" t="str">
        <f t="shared" si="476"/>
        <v>{location: new google.maps.LatLng(37.768, -122.452), weight: 0},</v>
      </c>
      <c r="X5065" t="str">
        <f t="shared" si="477"/>
        <v>{location: new google.maps.LatLng(37.768, -122.452), weight: 0},</v>
      </c>
      <c r="Y5065" t="str">
        <f t="shared" si="478"/>
        <v>{location: new google.maps.LatLng(37.768, -122.452), weight: 1},</v>
      </c>
    </row>
    <row r="5066" spans="1:25" x14ac:dyDescent="0.2">
      <c r="A5066">
        <v>37.768000000000001</v>
      </c>
      <c r="B5066">
        <v>-122.45099999999999</v>
      </c>
      <c r="C5066">
        <v>1</v>
      </c>
      <c r="D5066">
        <v>4</v>
      </c>
      <c r="E5066">
        <v>0</v>
      </c>
      <c r="F5066">
        <v>0</v>
      </c>
      <c r="G5066">
        <v>2</v>
      </c>
      <c r="H5066">
        <v>2</v>
      </c>
      <c r="I5066">
        <v>19</v>
      </c>
      <c r="J5066">
        <v>2</v>
      </c>
      <c r="K5066">
        <v>0</v>
      </c>
      <c r="L5066">
        <v>23</v>
      </c>
      <c r="M5066">
        <f>VLOOKUP(H5066,AE$2:$AJ$12,6,TRUE)</f>
        <v>9</v>
      </c>
      <c r="N5066">
        <f>VLOOKUP(I5066,AF$2:$AJ$12,5,TRUE)</f>
        <v>9</v>
      </c>
      <c r="O5066">
        <f>VLOOKUP(J5066,AG$2:$AJ$12,4,TRUE)</f>
        <v>4</v>
      </c>
      <c r="P5066">
        <f>VLOOKUP(K5066,AH$2:$AJ$12,3,TRUE)</f>
        <v>0</v>
      </c>
      <c r="Q5066">
        <f>VLOOKUP(L5066,AI$2:$AJ$12,2,TRUE)</f>
        <v>8</v>
      </c>
      <c r="T5066" t="str">
        <f t="shared" si="479"/>
        <v>Crimepoint.create(latitude:37.768, longitude:-122.451, drugdrink:9, misdemean:9, theft:4, violent:0, total:8, drugdrinkct:2, misdemeanct:19, theftct:2, violentct:0, totalct:23)</v>
      </c>
      <c r="U5066" t="str">
        <f t="shared" si="480"/>
        <v>{location: new google.maps.LatLng(37.768, -122.451), weight: 1},</v>
      </c>
      <c r="V5066" t="str">
        <f t="shared" si="475"/>
        <v>{location: new google.maps.LatLng(37.768, -122.451), weight: 4},</v>
      </c>
      <c r="W5066" t="str">
        <f t="shared" si="476"/>
        <v>{location: new google.maps.LatLng(37.768, -122.451), weight: 0},</v>
      </c>
      <c r="X5066" t="str">
        <f t="shared" si="477"/>
        <v>{location: new google.maps.LatLng(37.768, -122.451), weight: 0},</v>
      </c>
      <c r="Y5066" t="str">
        <f t="shared" si="478"/>
        <v>{location: new google.maps.LatLng(37.768, -122.451), weight: 2},</v>
      </c>
    </row>
    <row r="5067" spans="1:25" x14ac:dyDescent="0.2">
      <c r="A5067">
        <v>37.768000000000001</v>
      </c>
      <c r="B5067">
        <v>-122.45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2</v>
      </c>
      <c r="J5067">
        <v>0</v>
      </c>
      <c r="K5067">
        <v>0</v>
      </c>
      <c r="L5067">
        <v>2</v>
      </c>
      <c r="M5067">
        <f>VLOOKUP(H5067,AE$2:$AJ$12,6,TRUE)</f>
        <v>0</v>
      </c>
      <c r="N5067">
        <f>VLOOKUP(I5067,AF$2:$AJ$12,5,TRUE)</f>
        <v>4</v>
      </c>
      <c r="O5067">
        <f>VLOOKUP(J5067,AG$2:$AJ$12,4,TRUE)</f>
        <v>0</v>
      </c>
      <c r="P5067">
        <f>VLOOKUP(K5067,AH$2:$AJ$12,3,TRUE)</f>
        <v>0</v>
      </c>
      <c r="Q5067">
        <f>VLOOKUP(L5067,AI$2:$AJ$12,2,TRUE)</f>
        <v>1</v>
      </c>
      <c r="T5067" t="str">
        <f t="shared" si="479"/>
        <v>Crimepoint.create(latitude:37.768, longitude:-122.45, drugdrink:0, misdemean:4, theft:0, violent:0, total:1, drugdrinkct:0, misdemeanct:2, theftct:0, violentct:0, totalct:2)</v>
      </c>
      <c r="U5067" t="str">
        <f t="shared" si="480"/>
        <v>{location: new google.maps.LatLng(37.768, -122.45), weight: 0},</v>
      </c>
      <c r="V5067" t="str">
        <f t="shared" si="475"/>
        <v>{location: new google.maps.LatLng(37.768, -122.45), weight: 0},</v>
      </c>
      <c r="W5067" t="str">
        <f t="shared" si="476"/>
        <v>{location: new google.maps.LatLng(37.768, -122.45), weight: 0},</v>
      </c>
      <c r="X5067" t="str">
        <f t="shared" si="477"/>
        <v>{location: new google.maps.LatLng(37.768, -122.45), weight: 0},</v>
      </c>
      <c r="Y5067" t="str">
        <f t="shared" si="478"/>
        <v>{location: new google.maps.LatLng(37.768, -122.45), weight: 0},</v>
      </c>
    </row>
    <row r="5068" spans="1:25" x14ac:dyDescent="0.2">
      <c r="A5068">
        <v>37.768000000000001</v>
      </c>
      <c r="B5068">
        <v>-122.449</v>
      </c>
      <c r="C5068">
        <v>0</v>
      </c>
      <c r="D5068">
        <v>11</v>
      </c>
      <c r="E5068">
        <v>0</v>
      </c>
      <c r="F5068">
        <v>0</v>
      </c>
      <c r="G5068">
        <v>4</v>
      </c>
      <c r="H5068">
        <v>0</v>
      </c>
      <c r="I5068">
        <v>47</v>
      </c>
      <c r="J5068">
        <v>2</v>
      </c>
      <c r="K5068">
        <v>0</v>
      </c>
      <c r="L5068">
        <v>49</v>
      </c>
      <c r="M5068">
        <f>VLOOKUP(H5068,AE$2:$AJ$12,6,TRUE)</f>
        <v>0</v>
      </c>
      <c r="N5068">
        <f>VLOOKUP(I5068,AF$2:$AJ$12,5,TRUE)</f>
        <v>9</v>
      </c>
      <c r="O5068">
        <f>VLOOKUP(J5068,AG$2:$AJ$12,4,TRUE)</f>
        <v>4</v>
      </c>
      <c r="P5068">
        <f>VLOOKUP(K5068,AH$2:$AJ$12,3,TRUE)</f>
        <v>0</v>
      </c>
      <c r="Q5068">
        <f>VLOOKUP(L5068,AI$2:$AJ$12,2,TRUE)</f>
        <v>9</v>
      </c>
      <c r="T5068" t="str">
        <f t="shared" si="479"/>
        <v>Crimepoint.create(latitude:37.768, longitude:-122.449, drugdrink:0, misdemean:9, theft:4, violent:0, total:9, drugdrinkct:0, misdemeanct:47, theftct:2, violentct:0, totalct:49)</v>
      </c>
      <c r="U5068" t="str">
        <f t="shared" si="480"/>
        <v>{location: new google.maps.LatLng(37.768, -122.449), weight: 0},</v>
      </c>
      <c r="V5068" t="str">
        <f t="shared" si="475"/>
        <v>{location: new google.maps.LatLng(37.768, -122.449), weight: 11},</v>
      </c>
      <c r="W5068" t="str">
        <f t="shared" si="476"/>
        <v>{location: new google.maps.LatLng(37.768, -122.449), weight: 0},</v>
      </c>
      <c r="X5068" t="str">
        <f t="shared" si="477"/>
        <v>{location: new google.maps.LatLng(37.768, -122.449), weight: 0},</v>
      </c>
      <c r="Y5068" t="str">
        <f t="shared" si="478"/>
        <v>{location: new google.maps.LatLng(37.768, -122.449), weight: 4},</v>
      </c>
    </row>
    <row r="5069" spans="1:25" x14ac:dyDescent="0.2">
      <c r="A5069">
        <v>37.768000000000001</v>
      </c>
      <c r="B5069">
        <v>-122.44799999999999</v>
      </c>
      <c r="C5069">
        <v>0</v>
      </c>
      <c r="D5069">
        <v>1</v>
      </c>
      <c r="E5069">
        <v>1</v>
      </c>
      <c r="F5069">
        <v>1</v>
      </c>
      <c r="G5069">
        <v>1</v>
      </c>
      <c r="H5069">
        <v>0</v>
      </c>
      <c r="I5069">
        <v>6</v>
      </c>
      <c r="J5069">
        <v>8</v>
      </c>
      <c r="K5069">
        <v>1</v>
      </c>
      <c r="L5069">
        <v>15</v>
      </c>
      <c r="M5069">
        <f>VLOOKUP(H5069,AE$2:$AJ$12,6,TRUE)</f>
        <v>0</v>
      </c>
      <c r="N5069">
        <f>VLOOKUP(I5069,AF$2:$AJ$12,5,TRUE)</f>
        <v>7</v>
      </c>
      <c r="O5069">
        <f>VLOOKUP(J5069,AG$2:$AJ$12,4,TRUE)</f>
        <v>8</v>
      </c>
      <c r="P5069">
        <f>VLOOKUP(K5069,AH$2:$AJ$12,3,TRUE)</f>
        <v>7</v>
      </c>
      <c r="Q5069">
        <f>VLOOKUP(L5069,AI$2:$AJ$12,2,TRUE)</f>
        <v>7</v>
      </c>
      <c r="T5069" t="str">
        <f t="shared" si="479"/>
        <v>Crimepoint.create(latitude:37.768, longitude:-122.448, drugdrink:0, misdemean:7, theft:8, violent:7, total:7, drugdrinkct:0, misdemeanct:6, theftct:8, violentct:1, totalct:15)</v>
      </c>
      <c r="U5069" t="str">
        <f t="shared" si="480"/>
        <v>{location: new google.maps.LatLng(37.768, -122.448), weight: 0},</v>
      </c>
      <c r="V5069" t="str">
        <f t="shared" si="475"/>
        <v>{location: new google.maps.LatLng(37.768, -122.448), weight: 1},</v>
      </c>
      <c r="W5069" t="str">
        <f t="shared" si="476"/>
        <v>{location: new google.maps.LatLng(37.768, -122.448), weight: 1},</v>
      </c>
      <c r="X5069" t="str">
        <f t="shared" si="477"/>
        <v>{location: new google.maps.LatLng(37.768, -122.448), weight: 1},</v>
      </c>
      <c r="Y5069" t="str">
        <f t="shared" si="478"/>
        <v>{location: new google.maps.LatLng(37.768, -122.448), weight: 1},</v>
      </c>
    </row>
    <row r="5070" spans="1:25" x14ac:dyDescent="0.2">
      <c r="A5070">
        <v>37.768000000000001</v>
      </c>
      <c r="B5070">
        <v>-122.447</v>
      </c>
      <c r="C5070">
        <v>0</v>
      </c>
      <c r="D5070">
        <v>1</v>
      </c>
      <c r="E5070">
        <v>1</v>
      </c>
      <c r="F5070">
        <v>1</v>
      </c>
      <c r="G5070">
        <v>1</v>
      </c>
      <c r="H5070">
        <v>0</v>
      </c>
      <c r="I5070">
        <v>4</v>
      </c>
      <c r="J5070">
        <v>4</v>
      </c>
      <c r="K5070">
        <v>2</v>
      </c>
      <c r="L5070">
        <v>10</v>
      </c>
      <c r="M5070">
        <f>VLOOKUP(H5070,AE$2:$AJ$12,6,TRUE)</f>
        <v>0</v>
      </c>
      <c r="N5070">
        <f>VLOOKUP(I5070,AF$2:$AJ$12,5,TRUE)</f>
        <v>6</v>
      </c>
      <c r="O5070">
        <f>VLOOKUP(J5070,AG$2:$AJ$12,4,TRUE)</f>
        <v>6</v>
      </c>
      <c r="P5070">
        <f>VLOOKUP(K5070,AH$2:$AJ$12,3,TRUE)</f>
        <v>7</v>
      </c>
      <c r="Q5070">
        <f>VLOOKUP(L5070,AI$2:$AJ$12,2,TRUE)</f>
        <v>6</v>
      </c>
      <c r="T5070" t="str">
        <f t="shared" si="479"/>
        <v>Crimepoint.create(latitude:37.768, longitude:-122.447, drugdrink:0, misdemean:6, theft:6, violent:7, total:6, drugdrinkct:0, misdemeanct:4, theftct:4, violentct:2, totalct:10)</v>
      </c>
      <c r="U5070" t="str">
        <f t="shared" si="480"/>
        <v>{location: new google.maps.LatLng(37.768, -122.447), weight: 0},</v>
      </c>
      <c r="V5070" t="str">
        <f t="shared" si="475"/>
        <v>{location: new google.maps.LatLng(37.768, -122.447), weight: 1},</v>
      </c>
      <c r="W5070" t="str">
        <f t="shared" si="476"/>
        <v>{location: new google.maps.LatLng(37.768, -122.447), weight: 1},</v>
      </c>
      <c r="X5070" t="str">
        <f t="shared" si="477"/>
        <v>{location: new google.maps.LatLng(37.768, -122.447), weight: 1},</v>
      </c>
      <c r="Y5070" t="str">
        <f t="shared" si="478"/>
        <v>{location: new google.maps.LatLng(37.768, -122.447), weight: 1},</v>
      </c>
    </row>
    <row r="5071" spans="1:25" x14ac:dyDescent="0.2">
      <c r="A5071">
        <v>37.768000000000001</v>
      </c>
      <c r="B5071">
        <v>-122.446</v>
      </c>
      <c r="C5071">
        <v>0</v>
      </c>
      <c r="D5071">
        <v>2</v>
      </c>
      <c r="E5071">
        <v>1</v>
      </c>
      <c r="F5071">
        <v>5</v>
      </c>
      <c r="G5071">
        <v>2</v>
      </c>
      <c r="H5071">
        <v>0</v>
      </c>
      <c r="I5071">
        <v>11</v>
      </c>
      <c r="J5071">
        <v>4</v>
      </c>
      <c r="K5071">
        <v>7</v>
      </c>
      <c r="L5071">
        <v>22</v>
      </c>
      <c r="M5071">
        <f>VLOOKUP(H5071,AE$2:$AJ$12,6,TRUE)</f>
        <v>0</v>
      </c>
      <c r="N5071">
        <f>VLOOKUP(I5071,AF$2:$AJ$12,5,TRUE)</f>
        <v>8</v>
      </c>
      <c r="O5071">
        <f>VLOOKUP(J5071,AG$2:$AJ$12,4,TRUE)</f>
        <v>6</v>
      </c>
      <c r="P5071">
        <f>VLOOKUP(K5071,AH$2:$AJ$12,3,TRUE)</f>
        <v>9</v>
      </c>
      <c r="Q5071">
        <f>VLOOKUP(L5071,AI$2:$AJ$12,2,TRUE)</f>
        <v>8</v>
      </c>
      <c r="T5071" t="str">
        <f t="shared" si="479"/>
        <v>Crimepoint.create(latitude:37.768, longitude:-122.446, drugdrink:0, misdemean:8, theft:6, violent:9, total:8, drugdrinkct:0, misdemeanct:11, theftct:4, violentct:7, totalct:22)</v>
      </c>
      <c r="U5071" t="str">
        <f t="shared" si="480"/>
        <v>{location: new google.maps.LatLng(37.768, -122.446), weight: 0},</v>
      </c>
      <c r="V5071" t="str">
        <f t="shared" si="475"/>
        <v>{location: new google.maps.LatLng(37.768, -122.446), weight: 2},</v>
      </c>
      <c r="W5071" t="str">
        <f t="shared" si="476"/>
        <v>{location: new google.maps.LatLng(37.768, -122.446), weight: 1},</v>
      </c>
      <c r="X5071" t="str">
        <f t="shared" si="477"/>
        <v>{location: new google.maps.LatLng(37.768, -122.446), weight: 5},</v>
      </c>
      <c r="Y5071" t="str">
        <f t="shared" si="478"/>
        <v>{location: new google.maps.LatLng(37.768, -122.446), weight: 2},</v>
      </c>
    </row>
    <row r="5072" spans="1:25" x14ac:dyDescent="0.2">
      <c r="A5072">
        <v>37.768000000000001</v>
      </c>
      <c r="B5072">
        <v>-122.44499999999999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3</v>
      </c>
      <c r="J5072">
        <v>1</v>
      </c>
      <c r="K5072">
        <v>0</v>
      </c>
      <c r="L5072">
        <v>4</v>
      </c>
      <c r="M5072">
        <f>VLOOKUP(H5072,AE$2:$AJ$12,6,TRUE)</f>
        <v>0</v>
      </c>
      <c r="N5072">
        <f>VLOOKUP(I5072,AF$2:$AJ$12,5,TRUE)</f>
        <v>5</v>
      </c>
      <c r="O5072">
        <f>VLOOKUP(J5072,AG$2:$AJ$12,4,TRUE)</f>
        <v>3</v>
      </c>
      <c r="P5072">
        <f>VLOOKUP(K5072,AH$2:$AJ$12,3,TRUE)</f>
        <v>0</v>
      </c>
      <c r="Q5072">
        <f>VLOOKUP(L5072,AI$2:$AJ$12,2,TRUE)</f>
        <v>3</v>
      </c>
      <c r="T5072" t="str">
        <f t="shared" si="479"/>
        <v>Crimepoint.create(latitude:37.768, longitude:-122.445, drugdrink:0, misdemean:5, theft:3, violent:0, total:3, drugdrinkct:0, misdemeanct:3, theftct:1, violentct:0, totalct:4)</v>
      </c>
      <c r="U5072" t="str">
        <f t="shared" si="480"/>
        <v>{location: new google.maps.LatLng(37.768, -122.445), weight: 0},</v>
      </c>
      <c r="V5072" t="str">
        <f t="shared" si="475"/>
        <v>{location: new google.maps.LatLng(37.768, -122.445), weight: 1},</v>
      </c>
      <c r="W5072" t="str">
        <f t="shared" si="476"/>
        <v>{location: new google.maps.LatLng(37.768, -122.445), weight: 0},</v>
      </c>
      <c r="X5072" t="str">
        <f t="shared" si="477"/>
        <v>{location: new google.maps.LatLng(37.768, -122.445), weight: 0},</v>
      </c>
      <c r="Y5072" t="str">
        <f t="shared" si="478"/>
        <v>{location: new google.maps.LatLng(37.768, -122.445), weight: 0},</v>
      </c>
    </row>
    <row r="5073" spans="1:25" x14ac:dyDescent="0.2">
      <c r="A5073">
        <v>37.768000000000001</v>
      </c>
      <c r="B5073">
        <v>-122.444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4</v>
      </c>
      <c r="J5073">
        <v>2</v>
      </c>
      <c r="K5073">
        <v>0</v>
      </c>
      <c r="L5073">
        <v>6</v>
      </c>
      <c r="M5073">
        <f>VLOOKUP(H5073,AE$2:$AJ$12,6,TRUE)</f>
        <v>0</v>
      </c>
      <c r="N5073">
        <f>VLOOKUP(I5073,AF$2:$AJ$12,5,TRUE)</f>
        <v>6</v>
      </c>
      <c r="O5073">
        <f>VLOOKUP(J5073,AG$2:$AJ$12,4,TRUE)</f>
        <v>4</v>
      </c>
      <c r="P5073">
        <f>VLOOKUP(K5073,AH$2:$AJ$12,3,TRUE)</f>
        <v>0</v>
      </c>
      <c r="Q5073">
        <f>VLOOKUP(L5073,AI$2:$AJ$12,2,TRUE)</f>
        <v>4</v>
      </c>
      <c r="T5073" t="str">
        <f t="shared" si="479"/>
        <v>Crimepoint.create(latitude:37.768, longitude:-122.444, drugdrink:0, misdemean:6, theft:4, violent:0, total:4, drugdrinkct:0, misdemeanct:4, theftct:2, violentct:0, totalct:6)</v>
      </c>
      <c r="U5073" t="str">
        <f t="shared" si="480"/>
        <v>{location: new google.maps.LatLng(37.768, -122.444), weight: 0},</v>
      </c>
      <c r="V5073" t="str">
        <f t="shared" si="475"/>
        <v>{location: new google.maps.LatLng(37.768, -122.444), weight: 1},</v>
      </c>
      <c r="W5073" t="str">
        <f t="shared" si="476"/>
        <v>{location: new google.maps.LatLng(37.768, -122.444), weight: 0},</v>
      </c>
      <c r="X5073" t="str">
        <f t="shared" si="477"/>
        <v>{location: new google.maps.LatLng(37.768, -122.444), weight: 0},</v>
      </c>
      <c r="Y5073" t="str">
        <f t="shared" si="478"/>
        <v>{location: new google.maps.LatLng(37.768, -122.444), weight: 0},</v>
      </c>
    </row>
    <row r="5074" spans="1:25" x14ac:dyDescent="0.2">
      <c r="A5074">
        <v>37.768000000000001</v>
      </c>
      <c r="B5074">
        <v>-122.43899999999999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1</v>
      </c>
      <c r="M5074">
        <f>VLOOKUP(H5074,AE$2:$AJ$12,6,TRUE)</f>
        <v>0</v>
      </c>
      <c r="N5074">
        <f>VLOOKUP(I5074,AF$2:$AJ$12,5,TRUE)</f>
        <v>0</v>
      </c>
      <c r="O5074">
        <f>VLOOKUP(J5074,AG$2:$AJ$12,4,TRUE)</f>
        <v>3</v>
      </c>
      <c r="P5074">
        <f>VLOOKUP(K5074,AH$2:$AJ$12,3,TRUE)</f>
        <v>0</v>
      </c>
      <c r="Q5074">
        <f>VLOOKUP(L5074,AI$2:$AJ$12,2,TRUE)</f>
        <v>0</v>
      </c>
      <c r="T5074" t="str">
        <f t="shared" si="479"/>
        <v>Crimepoint.create(latitude:37.768, longitude:-122.439, drugdrink:0, misdemean:0, theft:3, violent:0, total:0, drugdrinkct:0, misdemeanct:0, theftct:1, violentct:0, totalct:1)</v>
      </c>
      <c r="U5074" t="str">
        <f t="shared" si="480"/>
        <v>{location: new google.maps.LatLng(37.768, -122.439), weight: 0},</v>
      </c>
      <c r="V5074" t="str">
        <f t="shared" si="475"/>
        <v>{location: new google.maps.LatLng(37.768, -122.439), weight: 0},</v>
      </c>
      <c r="W5074" t="str">
        <f t="shared" si="476"/>
        <v>{location: new google.maps.LatLng(37.768, -122.439), weight: 0},</v>
      </c>
      <c r="X5074" t="str">
        <f t="shared" si="477"/>
        <v>{location: new google.maps.LatLng(37.768, -122.439), weight: 0},</v>
      </c>
      <c r="Y5074" t="str">
        <f t="shared" si="478"/>
        <v>{location: new google.maps.LatLng(37.768, -122.439), weight: 0},</v>
      </c>
    </row>
    <row r="5075" spans="1:25" x14ac:dyDescent="0.2">
      <c r="A5075">
        <v>37.768000000000001</v>
      </c>
      <c r="B5075">
        <v>-122.438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1</v>
      </c>
      <c r="J5075">
        <v>4</v>
      </c>
      <c r="K5075">
        <v>0</v>
      </c>
      <c r="L5075">
        <v>5</v>
      </c>
      <c r="M5075">
        <f>VLOOKUP(H5075,AE$2:$AJ$12,6,TRUE)</f>
        <v>0</v>
      </c>
      <c r="N5075">
        <f>VLOOKUP(I5075,AF$2:$AJ$12,5,TRUE)</f>
        <v>2</v>
      </c>
      <c r="O5075">
        <f>VLOOKUP(J5075,AG$2:$AJ$12,4,TRUE)</f>
        <v>6</v>
      </c>
      <c r="P5075">
        <f>VLOOKUP(K5075,AH$2:$AJ$12,3,TRUE)</f>
        <v>0</v>
      </c>
      <c r="Q5075">
        <f>VLOOKUP(L5075,AI$2:$AJ$12,2,TRUE)</f>
        <v>4</v>
      </c>
      <c r="T5075" t="str">
        <f t="shared" si="479"/>
        <v>Crimepoint.create(latitude:37.768, longitude:-122.438, drugdrink:0, misdemean:2, theft:6, violent:0, total:4, drugdrinkct:0, misdemeanct:1, theftct:4, violentct:0, totalct:5)</v>
      </c>
      <c r="U5075" t="str">
        <f t="shared" si="480"/>
        <v>{location: new google.maps.LatLng(37.768, -122.438), weight: 0},</v>
      </c>
      <c r="V5075" t="str">
        <f t="shared" si="475"/>
        <v>{location: new google.maps.LatLng(37.768, -122.438), weight: 0},</v>
      </c>
      <c r="W5075" t="str">
        <f t="shared" si="476"/>
        <v>{location: new google.maps.LatLng(37.768, -122.438), weight: 1},</v>
      </c>
      <c r="X5075" t="str">
        <f t="shared" si="477"/>
        <v>{location: new google.maps.LatLng(37.768, -122.438), weight: 0},</v>
      </c>
      <c r="Y5075" t="str">
        <f t="shared" si="478"/>
        <v>{location: new google.maps.LatLng(37.768, -122.438), weight: 0},</v>
      </c>
    </row>
    <row r="5076" spans="1:25" x14ac:dyDescent="0.2">
      <c r="A5076">
        <v>37.768000000000001</v>
      </c>
      <c r="B5076">
        <v>-122.437</v>
      </c>
      <c r="C5076">
        <v>0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2</v>
      </c>
      <c r="J5076">
        <v>9</v>
      </c>
      <c r="K5076">
        <v>0</v>
      </c>
      <c r="L5076">
        <v>11</v>
      </c>
      <c r="M5076">
        <f>VLOOKUP(H5076,AE$2:$AJ$12,6,TRUE)</f>
        <v>0</v>
      </c>
      <c r="N5076">
        <f>VLOOKUP(I5076,AF$2:$AJ$12,5,TRUE)</f>
        <v>4</v>
      </c>
      <c r="O5076">
        <f>VLOOKUP(J5076,AG$2:$AJ$12,4,TRUE)</f>
        <v>8</v>
      </c>
      <c r="P5076">
        <f>VLOOKUP(K5076,AH$2:$AJ$12,3,TRUE)</f>
        <v>0</v>
      </c>
      <c r="Q5076">
        <f>VLOOKUP(L5076,AI$2:$AJ$12,2,TRUE)</f>
        <v>6</v>
      </c>
      <c r="T5076" t="str">
        <f t="shared" si="479"/>
        <v>Crimepoint.create(latitude:37.768, longitude:-122.437, drugdrink:0, misdemean:4, theft:8, violent:0, total:6, drugdrinkct:0, misdemeanct:2, theftct:9, violentct:0, totalct:11)</v>
      </c>
      <c r="U5076" t="str">
        <f t="shared" si="480"/>
        <v>{location: new google.maps.LatLng(37.768, -122.437), weight: 0},</v>
      </c>
      <c r="V5076" t="str">
        <f t="shared" si="475"/>
        <v>{location: new google.maps.LatLng(37.768, -122.437), weight: 0},</v>
      </c>
      <c r="W5076" t="str">
        <f t="shared" si="476"/>
        <v>{location: new google.maps.LatLng(37.768, -122.437), weight: 1},</v>
      </c>
      <c r="X5076" t="str">
        <f t="shared" si="477"/>
        <v>{location: new google.maps.LatLng(37.768, -122.437), weight: 0},</v>
      </c>
      <c r="Y5076" t="str">
        <f t="shared" si="478"/>
        <v>{location: new google.maps.LatLng(37.768, -122.437), weight: 1},</v>
      </c>
    </row>
    <row r="5077" spans="1:25" x14ac:dyDescent="0.2">
      <c r="A5077">
        <v>37.768000000000001</v>
      </c>
      <c r="B5077">
        <v>-122.43600000000001</v>
      </c>
      <c r="C5077">
        <v>0</v>
      </c>
      <c r="D5077">
        <v>6</v>
      </c>
      <c r="E5077">
        <v>1</v>
      </c>
      <c r="F5077">
        <v>7</v>
      </c>
      <c r="G5077">
        <v>4</v>
      </c>
      <c r="H5077">
        <v>0</v>
      </c>
      <c r="I5077">
        <v>27</v>
      </c>
      <c r="J5077">
        <v>10</v>
      </c>
      <c r="K5077">
        <v>9</v>
      </c>
      <c r="L5077">
        <v>46</v>
      </c>
      <c r="M5077">
        <f>VLOOKUP(H5077,AE$2:$AJ$12,6,TRUE)</f>
        <v>0</v>
      </c>
      <c r="N5077">
        <f>VLOOKUP(I5077,AF$2:$AJ$12,5,TRUE)</f>
        <v>9</v>
      </c>
      <c r="O5077">
        <f>VLOOKUP(J5077,AG$2:$AJ$12,4,TRUE)</f>
        <v>8</v>
      </c>
      <c r="P5077">
        <f>VLOOKUP(K5077,AH$2:$AJ$12,3,TRUE)</f>
        <v>9</v>
      </c>
      <c r="Q5077">
        <f>VLOOKUP(L5077,AI$2:$AJ$12,2,TRUE)</f>
        <v>9</v>
      </c>
      <c r="T5077" t="str">
        <f t="shared" si="479"/>
        <v>Crimepoint.create(latitude:37.768, longitude:-122.436, drugdrink:0, misdemean:9, theft:8, violent:9, total:9, drugdrinkct:0, misdemeanct:27, theftct:10, violentct:9, totalct:46)</v>
      </c>
      <c r="U5077" t="str">
        <f t="shared" si="480"/>
        <v>{location: new google.maps.LatLng(37.768, -122.436), weight: 0},</v>
      </c>
      <c r="V5077" t="str">
        <f t="shared" si="475"/>
        <v>{location: new google.maps.LatLng(37.768, -122.436), weight: 6},</v>
      </c>
      <c r="W5077" t="str">
        <f t="shared" si="476"/>
        <v>{location: new google.maps.LatLng(37.768, -122.436), weight: 1},</v>
      </c>
      <c r="X5077" t="str">
        <f t="shared" si="477"/>
        <v>{location: new google.maps.LatLng(37.768, -122.436), weight: 7},</v>
      </c>
      <c r="Y5077" t="str">
        <f t="shared" si="478"/>
        <v>{location: new google.maps.LatLng(37.768, -122.436), weight: 4},</v>
      </c>
    </row>
    <row r="5078" spans="1:25" x14ac:dyDescent="0.2">
      <c r="A5078">
        <v>37.768000000000001</v>
      </c>
      <c r="B5078">
        <v>-122.43300000000001</v>
      </c>
      <c r="C5078">
        <v>0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3</v>
      </c>
      <c r="J5078">
        <v>8</v>
      </c>
      <c r="K5078">
        <v>2</v>
      </c>
      <c r="L5078">
        <v>13</v>
      </c>
      <c r="M5078">
        <f>VLOOKUP(H5078,AE$2:$AJ$12,6,TRUE)</f>
        <v>0</v>
      </c>
      <c r="N5078">
        <f>VLOOKUP(I5078,AF$2:$AJ$12,5,TRUE)</f>
        <v>5</v>
      </c>
      <c r="O5078">
        <f>VLOOKUP(J5078,AG$2:$AJ$12,4,TRUE)</f>
        <v>8</v>
      </c>
      <c r="P5078">
        <f>VLOOKUP(K5078,AH$2:$AJ$12,3,TRUE)</f>
        <v>7</v>
      </c>
      <c r="Q5078">
        <f>VLOOKUP(L5078,AI$2:$AJ$12,2,TRUE)</f>
        <v>7</v>
      </c>
      <c r="T5078" t="str">
        <f t="shared" si="479"/>
        <v>Crimepoint.create(latitude:37.768, longitude:-122.433, drugdrink:0, misdemean:5, theft:8, violent:7, total:7, drugdrinkct:0, misdemeanct:3, theftct:8, violentct:2, totalct:13)</v>
      </c>
      <c r="U5078" t="str">
        <f t="shared" si="480"/>
        <v>{location: new google.maps.LatLng(37.768, -122.433), weight: 0},</v>
      </c>
      <c r="V5078" t="str">
        <f t="shared" si="475"/>
        <v>{location: new google.maps.LatLng(37.768, -122.433), weight: 1},</v>
      </c>
      <c r="W5078" t="str">
        <f t="shared" si="476"/>
        <v>{location: new google.maps.LatLng(37.768, -122.433), weight: 1},</v>
      </c>
      <c r="X5078" t="str">
        <f t="shared" si="477"/>
        <v>{location: new google.maps.LatLng(37.768, -122.433), weight: 1},</v>
      </c>
      <c r="Y5078" t="str">
        <f t="shared" si="478"/>
        <v>{location: new google.maps.LatLng(37.768, -122.433), weight: 1},</v>
      </c>
    </row>
    <row r="5079" spans="1:25" x14ac:dyDescent="0.2">
      <c r="A5079">
        <v>37.768000000000001</v>
      </c>
      <c r="B5079">
        <v>-122.432</v>
      </c>
      <c r="C5079">
        <v>0</v>
      </c>
      <c r="D5079">
        <v>0</v>
      </c>
      <c r="E5079">
        <v>2</v>
      </c>
      <c r="F5079">
        <v>1</v>
      </c>
      <c r="G5079">
        <v>1</v>
      </c>
      <c r="H5079">
        <v>0</v>
      </c>
      <c r="I5079">
        <v>1</v>
      </c>
      <c r="J5079">
        <v>13</v>
      </c>
      <c r="K5079">
        <v>1</v>
      </c>
      <c r="L5079">
        <v>15</v>
      </c>
      <c r="M5079">
        <f>VLOOKUP(H5079,AE$2:$AJ$12,6,TRUE)</f>
        <v>0</v>
      </c>
      <c r="N5079">
        <f>VLOOKUP(I5079,AF$2:$AJ$12,5,TRUE)</f>
        <v>2</v>
      </c>
      <c r="O5079">
        <f>VLOOKUP(J5079,AG$2:$AJ$12,4,TRUE)</f>
        <v>8</v>
      </c>
      <c r="P5079">
        <f>VLOOKUP(K5079,AH$2:$AJ$12,3,TRUE)</f>
        <v>7</v>
      </c>
      <c r="Q5079">
        <f>VLOOKUP(L5079,AI$2:$AJ$12,2,TRUE)</f>
        <v>7</v>
      </c>
      <c r="T5079" t="str">
        <f t="shared" si="479"/>
        <v>Crimepoint.create(latitude:37.768, longitude:-122.432, drugdrink:0, misdemean:2, theft:8, violent:7, total:7, drugdrinkct:0, misdemeanct:1, theftct:13, violentct:1, totalct:15)</v>
      </c>
      <c r="U5079" t="str">
        <f t="shared" si="480"/>
        <v>{location: new google.maps.LatLng(37.768, -122.432), weight: 0},</v>
      </c>
      <c r="V5079" t="str">
        <f t="shared" si="475"/>
        <v>{location: new google.maps.LatLng(37.768, -122.432), weight: 0},</v>
      </c>
      <c r="W5079" t="str">
        <f t="shared" si="476"/>
        <v>{location: new google.maps.LatLng(37.768, -122.432), weight: 2},</v>
      </c>
      <c r="X5079" t="str">
        <f t="shared" si="477"/>
        <v>{location: new google.maps.LatLng(37.768, -122.432), weight: 1},</v>
      </c>
      <c r="Y5079" t="str">
        <f t="shared" si="478"/>
        <v>{location: new google.maps.LatLng(37.768, -122.432), weight: 1},</v>
      </c>
    </row>
    <row r="5080" spans="1:25" x14ac:dyDescent="0.2">
      <c r="A5080">
        <v>37.768000000000001</v>
      </c>
      <c r="B5080">
        <v>-122.431</v>
      </c>
      <c r="C5080">
        <v>1</v>
      </c>
      <c r="D5080">
        <v>7</v>
      </c>
      <c r="E5080">
        <v>2</v>
      </c>
      <c r="F5080">
        <v>2</v>
      </c>
      <c r="G5080">
        <v>4</v>
      </c>
      <c r="H5080">
        <v>1</v>
      </c>
      <c r="I5080">
        <v>30</v>
      </c>
      <c r="J5080">
        <v>16</v>
      </c>
      <c r="K5080">
        <v>3</v>
      </c>
      <c r="L5080">
        <v>50</v>
      </c>
      <c r="M5080">
        <f>VLOOKUP(H5080,AE$2:$AJ$12,6,TRUE)</f>
        <v>8</v>
      </c>
      <c r="N5080">
        <f>VLOOKUP(I5080,AF$2:$AJ$12,5,TRUE)</f>
        <v>9</v>
      </c>
      <c r="O5080">
        <f>VLOOKUP(J5080,AG$2:$AJ$12,4,TRUE)</f>
        <v>9</v>
      </c>
      <c r="P5080">
        <f>VLOOKUP(K5080,AH$2:$AJ$12,3,TRUE)</f>
        <v>8</v>
      </c>
      <c r="Q5080">
        <f>VLOOKUP(L5080,AI$2:$AJ$12,2,TRUE)</f>
        <v>9</v>
      </c>
      <c r="T5080" t="str">
        <f t="shared" si="479"/>
        <v>Crimepoint.create(latitude:37.768, longitude:-122.431, drugdrink:8, misdemean:9, theft:9, violent:8, total:9, drugdrinkct:1, misdemeanct:30, theftct:16, violentct:3, totalct:50)</v>
      </c>
      <c r="U5080" t="str">
        <f t="shared" si="480"/>
        <v>{location: new google.maps.LatLng(37.768, -122.431), weight: 1},</v>
      </c>
      <c r="V5080" t="str">
        <f t="shared" si="475"/>
        <v>{location: new google.maps.LatLng(37.768, -122.431), weight: 7},</v>
      </c>
      <c r="W5080" t="str">
        <f t="shared" si="476"/>
        <v>{location: new google.maps.LatLng(37.768, -122.431), weight: 2},</v>
      </c>
      <c r="X5080" t="str">
        <f t="shared" si="477"/>
        <v>{location: new google.maps.LatLng(37.768, -122.431), weight: 2},</v>
      </c>
      <c r="Y5080" t="str">
        <f t="shared" si="478"/>
        <v>{location: new google.maps.LatLng(37.768, -122.431), weight: 4},</v>
      </c>
    </row>
    <row r="5081" spans="1:25" x14ac:dyDescent="0.2">
      <c r="A5081">
        <v>37.768000000000001</v>
      </c>
      <c r="B5081">
        <v>-122.43</v>
      </c>
      <c r="C5081">
        <v>1</v>
      </c>
      <c r="D5081">
        <v>2</v>
      </c>
      <c r="E5081">
        <v>1</v>
      </c>
      <c r="F5081">
        <v>1</v>
      </c>
      <c r="G5081">
        <v>1</v>
      </c>
      <c r="H5081">
        <v>2</v>
      </c>
      <c r="I5081">
        <v>9</v>
      </c>
      <c r="J5081">
        <v>6</v>
      </c>
      <c r="K5081">
        <v>1</v>
      </c>
      <c r="L5081">
        <v>18</v>
      </c>
      <c r="M5081">
        <f>VLOOKUP(H5081,AE$2:$AJ$12,6,TRUE)</f>
        <v>9</v>
      </c>
      <c r="N5081">
        <f>VLOOKUP(I5081,AF$2:$AJ$12,5,TRUE)</f>
        <v>7</v>
      </c>
      <c r="O5081">
        <f>VLOOKUP(J5081,AG$2:$AJ$12,4,TRUE)</f>
        <v>7</v>
      </c>
      <c r="P5081">
        <f>VLOOKUP(K5081,AH$2:$AJ$12,3,TRUE)</f>
        <v>7</v>
      </c>
      <c r="Q5081">
        <f>VLOOKUP(L5081,AI$2:$AJ$12,2,TRUE)</f>
        <v>7</v>
      </c>
      <c r="T5081" t="str">
        <f t="shared" si="479"/>
        <v>Crimepoint.create(latitude:37.768, longitude:-122.43, drugdrink:9, misdemean:7, theft:7, violent:7, total:7, drugdrinkct:2, misdemeanct:9, theftct:6, violentct:1, totalct:18)</v>
      </c>
      <c r="U5081" t="str">
        <f t="shared" si="480"/>
        <v>{location: new google.maps.LatLng(37.768, -122.43), weight: 1},</v>
      </c>
      <c r="V5081" t="str">
        <f t="shared" si="475"/>
        <v>{location: new google.maps.LatLng(37.768, -122.43), weight: 2},</v>
      </c>
      <c r="W5081" t="str">
        <f t="shared" si="476"/>
        <v>{location: new google.maps.LatLng(37.768, -122.43), weight: 1},</v>
      </c>
      <c r="X5081" t="str">
        <f t="shared" si="477"/>
        <v>{location: new google.maps.LatLng(37.768, -122.43), weight: 1},</v>
      </c>
      <c r="Y5081" t="str">
        <f t="shared" si="478"/>
        <v>{location: new google.maps.LatLng(37.768, -122.43), weight: 1},</v>
      </c>
    </row>
    <row r="5082" spans="1:25" x14ac:dyDescent="0.2">
      <c r="A5082">
        <v>37.768000000000001</v>
      </c>
      <c r="B5082">
        <v>-122.429</v>
      </c>
      <c r="C5082">
        <v>0</v>
      </c>
      <c r="D5082">
        <v>10</v>
      </c>
      <c r="E5082">
        <v>2</v>
      </c>
      <c r="F5082">
        <v>14</v>
      </c>
      <c r="G5082">
        <v>6</v>
      </c>
      <c r="H5082">
        <v>0</v>
      </c>
      <c r="I5082">
        <v>46</v>
      </c>
      <c r="J5082">
        <v>12</v>
      </c>
      <c r="K5082">
        <v>19</v>
      </c>
      <c r="L5082">
        <v>77</v>
      </c>
      <c r="M5082">
        <f>VLOOKUP(H5082,AE$2:$AJ$12,6,TRUE)</f>
        <v>0</v>
      </c>
      <c r="N5082">
        <f>VLOOKUP(I5082,AF$2:$AJ$12,5,TRUE)</f>
        <v>9</v>
      </c>
      <c r="O5082">
        <f>VLOOKUP(J5082,AG$2:$AJ$12,4,TRUE)</f>
        <v>8</v>
      </c>
      <c r="P5082">
        <f>VLOOKUP(K5082,AH$2:$AJ$12,3,TRUE)</f>
        <v>9</v>
      </c>
      <c r="Q5082">
        <f>VLOOKUP(L5082,AI$2:$AJ$12,2,TRUE)</f>
        <v>9</v>
      </c>
      <c r="T5082" t="str">
        <f t="shared" si="479"/>
        <v>Crimepoint.create(latitude:37.768, longitude:-122.429, drugdrink:0, misdemean:9, theft:8, violent:9, total:9, drugdrinkct:0, misdemeanct:46, theftct:12, violentct:19, totalct:77)</v>
      </c>
      <c r="U5082" t="str">
        <f t="shared" si="480"/>
        <v>{location: new google.maps.LatLng(37.768, -122.429), weight: 0},</v>
      </c>
      <c r="V5082" t="str">
        <f t="shared" si="475"/>
        <v>{location: new google.maps.LatLng(37.768, -122.429), weight: 10},</v>
      </c>
      <c r="W5082" t="str">
        <f t="shared" si="476"/>
        <v>{location: new google.maps.LatLng(37.768, -122.429), weight: 2},</v>
      </c>
      <c r="X5082" t="str">
        <f t="shared" si="477"/>
        <v>{location: new google.maps.LatLng(37.768, -122.429), weight: 14},</v>
      </c>
      <c r="Y5082" t="str">
        <f t="shared" si="478"/>
        <v>{location: new google.maps.LatLng(37.768, -122.429), weight: 6},</v>
      </c>
    </row>
    <row r="5083" spans="1:25" x14ac:dyDescent="0.2">
      <c r="A5083">
        <v>37.768000000000001</v>
      </c>
      <c r="B5083">
        <v>-122.428</v>
      </c>
      <c r="C5083">
        <v>0</v>
      </c>
      <c r="D5083">
        <v>4</v>
      </c>
      <c r="E5083">
        <v>3</v>
      </c>
      <c r="F5083">
        <v>3</v>
      </c>
      <c r="G5083">
        <v>3</v>
      </c>
      <c r="H5083">
        <v>0</v>
      </c>
      <c r="I5083">
        <v>20</v>
      </c>
      <c r="J5083">
        <v>19</v>
      </c>
      <c r="K5083">
        <v>4</v>
      </c>
      <c r="L5083">
        <v>43</v>
      </c>
      <c r="M5083">
        <f>VLOOKUP(H5083,AE$2:$AJ$12,6,TRUE)</f>
        <v>0</v>
      </c>
      <c r="N5083">
        <f>VLOOKUP(I5083,AF$2:$AJ$12,5,TRUE)</f>
        <v>9</v>
      </c>
      <c r="O5083">
        <f>VLOOKUP(J5083,AG$2:$AJ$12,4,TRUE)</f>
        <v>9</v>
      </c>
      <c r="P5083">
        <f>VLOOKUP(K5083,AH$2:$AJ$12,3,TRUE)</f>
        <v>8</v>
      </c>
      <c r="Q5083">
        <f>VLOOKUP(L5083,AI$2:$AJ$12,2,TRUE)</f>
        <v>9</v>
      </c>
      <c r="T5083" t="str">
        <f t="shared" si="479"/>
        <v>Crimepoint.create(latitude:37.768, longitude:-122.428, drugdrink:0, misdemean:9, theft:9, violent:8, total:9, drugdrinkct:0, misdemeanct:20, theftct:19, violentct:4, totalct:43)</v>
      </c>
      <c r="U5083" t="str">
        <f t="shared" si="480"/>
        <v>{location: new google.maps.LatLng(37.768, -122.428), weight: 0},</v>
      </c>
      <c r="V5083" t="str">
        <f t="shared" si="475"/>
        <v>{location: new google.maps.LatLng(37.768, -122.428), weight: 4},</v>
      </c>
      <c r="W5083" t="str">
        <f t="shared" si="476"/>
        <v>{location: new google.maps.LatLng(37.768, -122.428), weight: 3},</v>
      </c>
      <c r="X5083" t="str">
        <f t="shared" si="477"/>
        <v>{location: new google.maps.LatLng(37.768, -122.428), weight: 3},</v>
      </c>
      <c r="Y5083" t="str">
        <f t="shared" si="478"/>
        <v>{location: new google.maps.LatLng(37.768, -122.428), weight: 3},</v>
      </c>
    </row>
    <row r="5084" spans="1:25" x14ac:dyDescent="0.2">
      <c r="A5084">
        <v>37.768000000000001</v>
      </c>
      <c r="B5084">
        <v>-122.42700000000001</v>
      </c>
      <c r="C5084">
        <v>1</v>
      </c>
      <c r="D5084">
        <v>6</v>
      </c>
      <c r="E5084">
        <v>2</v>
      </c>
      <c r="F5084">
        <v>1</v>
      </c>
      <c r="G5084">
        <v>3</v>
      </c>
      <c r="H5084">
        <v>1</v>
      </c>
      <c r="I5084">
        <v>26</v>
      </c>
      <c r="J5084">
        <v>14</v>
      </c>
      <c r="K5084">
        <v>1</v>
      </c>
      <c r="L5084">
        <v>42</v>
      </c>
      <c r="M5084">
        <f>VLOOKUP(H5084,AE$2:$AJ$12,6,TRUE)</f>
        <v>8</v>
      </c>
      <c r="N5084">
        <f>VLOOKUP(I5084,AF$2:$AJ$12,5,TRUE)</f>
        <v>9</v>
      </c>
      <c r="O5084">
        <f>VLOOKUP(J5084,AG$2:$AJ$12,4,TRUE)</f>
        <v>8</v>
      </c>
      <c r="P5084">
        <f>VLOOKUP(K5084,AH$2:$AJ$12,3,TRUE)</f>
        <v>7</v>
      </c>
      <c r="Q5084">
        <f>VLOOKUP(L5084,AI$2:$AJ$12,2,TRUE)</f>
        <v>9</v>
      </c>
      <c r="T5084" t="str">
        <f t="shared" si="479"/>
        <v>Crimepoint.create(latitude:37.768, longitude:-122.427, drugdrink:8, misdemean:9, theft:8, violent:7, total:9, drugdrinkct:1, misdemeanct:26, theftct:14, violentct:1, totalct:42)</v>
      </c>
      <c r="U5084" t="str">
        <f t="shared" si="480"/>
        <v>{location: new google.maps.LatLng(37.768, -122.427), weight: 1},</v>
      </c>
      <c r="V5084" t="str">
        <f t="shared" si="475"/>
        <v>{location: new google.maps.LatLng(37.768, -122.427), weight: 6},</v>
      </c>
      <c r="W5084" t="str">
        <f t="shared" si="476"/>
        <v>{location: new google.maps.LatLng(37.768, -122.427), weight: 2},</v>
      </c>
      <c r="X5084" t="str">
        <f t="shared" si="477"/>
        <v>{location: new google.maps.LatLng(37.768, -122.427), weight: 1},</v>
      </c>
      <c r="Y5084" t="str">
        <f t="shared" si="478"/>
        <v>{location: new google.maps.LatLng(37.768, -122.427), weight: 3},</v>
      </c>
    </row>
    <row r="5085" spans="1:25" x14ac:dyDescent="0.2">
      <c r="A5085">
        <v>37.768000000000001</v>
      </c>
      <c r="B5085">
        <v>-122.426</v>
      </c>
      <c r="C5085">
        <v>0</v>
      </c>
      <c r="D5085">
        <v>1</v>
      </c>
      <c r="E5085">
        <v>2</v>
      </c>
      <c r="F5085">
        <v>0</v>
      </c>
      <c r="G5085">
        <v>1</v>
      </c>
      <c r="H5085">
        <v>0</v>
      </c>
      <c r="I5085">
        <v>4</v>
      </c>
      <c r="J5085">
        <v>11</v>
      </c>
      <c r="K5085">
        <v>0</v>
      </c>
      <c r="L5085">
        <v>15</v>
      </c>
      <c r="M5085">
        <f>VLOOKUP(H5085,AE$2:$AJ$12,6,TRUE)</f>
        <v>0</v>
      </c>
      <c r="N5085">
        <f>VLOOKUP(I5085,AF$2:$AJ$12,5,TRUE)</f>
        <v>6</v>
      </c>
      <c r="O5085">
        <f>VLOOKUP(J5085,AG$2:$AJ$12,4,TRUE)</f>
        <v>8</v>
      </c>
      <c r="P5085">
        <f>VLOOKUP(K5085,AH$2:$AJ$12,3,TRUE)</f>
        <v>0</v>
      </c>
      <c r="Q5085">
        <f>VLOOKUP(L5085,AI$2:$AJ$12,2,TRUE)</f>
        <v>7</v>
      </c>
      <c r="T5085" t="str">
        <f t="shared" si="479"/>
        <v>Crimepoint.create(latitude:37.768, longitude:-122.426, drugdrink:0, misdemean:6, theft:8, violent:0, total:7, drugdrinkct:0, misdemeanct:4, theftct:11, violentct:0, totalct:15)</v>
      </c>
      <c r="U5085" t="str">
        <f t="shared" si="480"/>
        <v>{location: new google.maps.LatLng(37.768, -122.426), weight: 0},</v>
      </c>
      <c r="V5085" t="str">
        <f t="shared" si="475"/>
        <v>{location: new google.maps.LatLng(37.768, -122.426), weight: 1},</v>
      </c>
      <c r="W5085" t="str">
        <f t="shared" si="476"/>
        <v>{location: new google.maps.LatLng(37.768, -122.426), weight: 2},</v>
      </c>
      <c r="X5085" t="str">
        <f t="shared" si="477"/>
        <v>{location: new google.maps.LatLng(37.768, -122.426), weight: 0},</v>
      </c>
      <c r="Y5085" t="str">
        <f t="shared" si="478"/>
        <v>{location: new google.maps.LatLng(37.768, -122.426), weight: 1},</v>
      </c>
    </row>
    <row r="5086" spans="1:25" x14ac:dyDescent="0.2">
      <c r="A5086">
        <v>37.768000000000001</v>
      </c>
      <c r="B5086">
        <v>-122.425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0</v>
      </c>
      <c r="I5086">
        <v>0</v>
      </c>
      <c r="J5086">
        <v>6</v>
      </c>
      <c r="K5086">
        <v>2</v>
      </c>
      <c r="L5086">
        <v>8</v>
      </c>
      <c r="M5086">
        <f>VLOOKUP(H5086,AE$2:$AJ$12,6,TRUE)</f>
        <v>0</v>
      </c>
      <c r="N5086">
        <f>VLOOKUP(I5086,AF$2:$AJ$12,5,TRUE)</f>
        <v>0</v>
      </c>
      <c r="O5086">
        <f>VLOOKUP(J5086,AG$2:$AJ$12,4,TRUE)</f>
        <v>7</v>
      </c>
      <c r="P5086">
        <f>VLOOKUP(K5086,AH$2:$AJ$12,3,TRUE)</f>
        <v>7</v>
      </c>
      <c r="Q5086">
        <f>VLOOKUP(L5086,AI$2:$AJ$12,2,TRUE)</f>
        <v>5</v>
      </c>
      <c r="T5086" t="str">
        <f t="shared" si="479"/>
        <v>Crimepoint.create(latitude:37.768, longitude:-122.425, drugdrink:0, misdemean:0, theft:7, violent:7, total:5, drugdrinkct:0, misdemeanct:0, theftct:6, violentct:2, totalct:8)</v>
      </c>
      <c r="U5086" t="str">
        <f t="shared" si="480"/>
        <v>{location: new google.maps.LatLng(37.768, -122.425), weight: 0},</v>
      </c>
      <c r="V5086" t="str">
        <f t="shared" si="475"/>
        <v>{location: new google.maps.LatLng(37.768, -122.425), weight: 0},</v>
      </c>
      <c r="W5086" t="str">
        <f t="shared" si="476"/>
        <v>{location: new google.maps.LatLng(37.768, -122.425), weight: 1},</v>
      </c>
      <c r="X5086" t="str">
        <f t="shared" si="477"/>
        <v>{location: new google.maps.LatLng(37.768, -122.425), weight: 1},</v>
      </c>
      <c r="Y5086" t="str">
        <f t="shared" si="478"/>
        <v>{location: new google.maps.LatLng(37.768, -122.425), weight: 1},</v>
      </c>
    </row>
    <row r="5087" spans="1:25" x14ac:dyDescent="0.2">
      <c r="A5087">
        <v>37.768000000000001</v>
      </c>
      <c r="B5087">
        <v>-122.42400000000001</v>
      </c>
      <c r="C5087">
        <v>0</v>
      </c>
      <c r="D5087">
        <v>5</v>
      </c>
      <c r="E5087">
        <v>1</v>
      </c>
      <c r="F5087">
        <v>1</v>
      </c>
      <c r="G5087">
        <v>3</v>
      </c>
      <c r="H5087">
        <v>0</v>
      </c>
      <c r="I5087">
        <v>22</v>
      </c>
      <c r="J5087">
        <v>9</v>
      </c>
      <c r="K5087">
        <v>1</v>
      </c>
      <c r="L5087">
        <v>32</v>
      </c>
      <c r="M5087">
        <f>VLOOKUP(H5087,AE$2:$AJ$12,6,TRUE)</f>
        <v>0</v>
      </c>
      <c r="N5087">
        <f>VLOOKUP(I5087,AF$2:$AJ$12,5,TRUE)</f>
        <v>9</v>
      </c>
      <c r="O5087">
        <f>VLOOKUP(J5087,AG$2:$AJ$12,4,TRUE)</f>
        <v>8</v>
      </c>
      <c r="P5087">
        <f>VLOOKUP(K5087,AH$2:$AJ$12,3,TRUE)</f>
        <v>7</v>
      </c>
      <c r="Q5087">
        <f>VLOOKUP(L5087,AI$2:$AJ$12,2,TRUE)</f>
        <v>8</v>
      </c>
      <c r="T5087" t="str">
        <f t="shared" si="479"/>
        <v>Crimepoint.create(latitude:37.768, longitude:-122.424, drugdrink:0, misdemean:9, theft:8, violent:7, total:8, drugdrinkct:0, misdemeanct:22, theftct:9, violentct:1, totalct:32)</v>
      </c>
      <c r="U5087" t="str">
        <f t="shared" si="480"/>
        <v>{location: new google.maps.LatLng(37.768, -122.424), weight: 0},</v>
      </c>
      <c r="V5087" t="str">
        <f t="shared" si="475"/>
        <v>{location: new google.maps.LatLng(37.768, -122.424), weight: 5},</v>
      </c>
      <c r="W5087" t="str">
        <f t="shared" si="476"/>
        <v>{location: new google.maps.LatLng(37.768, -122.424), weight: 1},</v>
      </c>
      <c r="X5087" t="str">
        <f t="shared" si="477"/>
        <v>{location: new google.maps.LatLng(37.768, -122.424), weight: 1},</v>
      </c>
      <c r="Y5087" t="str">
        <f t="shared" si="478"/>
        <v>{location: new google.maps.LatLng(37.768, -122.424), weight: 3},</v>
      </c>
    </row>
    <row r="5088" spans="1:25" x14ac:dyDescent="0.2">
      <c r="A5088">
        <v>37.768000000000001</v>
      </c>
      <c r="B5088">
        <v>-122.423</v>
      </c>
      <c r="C5088">
        <v>0</v>
      </c>
      <c r="D5088">
        <v>2</v>
      </c>
      <c r="E5088">
        <v>1</v>
      </c>
      <c r="F5088">
        <v>0</v>
      </c>
      <c r="G5088">
        <v>1</v>
      </c>
      <c r="H5088">
        <v>0</v>
      </c>
      <c r="I5088">
        <v>7</v>
      </c>
      <c r="J5088">
        <v>8</v>
      </c>
      <c r="K5088">
        <v>0</v>
      </c>
      <c r="L5088">
        <v>15</v>
      </c>
      <c r="M5088">
        <f>VLOOKUP(H5088,AE$2:$AJ$12,6,TRUE)</f>
        <v>0</v>
      </c>
      <c r="N5088">
        <f>VLOOKUP(I5088,AF$2:$AJ$12,5,TRUE)</f>
        <v>7</v>
      </c>
      <c r="O5088">
        <f>VLOOKUP(J5088,AG$2:$AJ$12,4,TRUE)</f>
        <v>8</v>
      </c>
      <c r="P5088">
        <f>VLOOKUP(K5088,AH$2:$AJ$12,3,TRUE)</f>
        <v>0</v>
      </c>
      <c r="Q5088">
        <f>VLOOKUP(L5088,AI$2:$AJ$12,2,TRUE)</f>
        <v>7</v>
      </c>
      <c r="T5088" t="str">
        <f t="shared" si="479"/>
        <v>Crimepoint.create(latitude:37.768, longitude:-122.423, drugdrink:0, misdemean:7, theft:8, violent:0, total:7, drugdrinkct:0, misdemeanct:7, theftct:8, violentct:0, totalct:15)</v>
      </c>
      <c r="U5088" t="str">
        <f t="shared" si="480"/>
        <v>{location: new google.maps.LatLng(37.768, -122.423), weight: 0},</v>
      </c>
      <c r="V5088" t="str">
        <f t="shared" si="475"/>
        <v>{location: new google.maps.LatLng(37.768, -122.423), weight: 2},</v>
      </c>
      <c r="W5088" t="str">
        <f t="shared" si="476"/>
        <v>{location: new google.maps.LatLng(37.768, -122.423), weight: 1},</v>
      </c>
      <c r="X5088" t="str">
        <f t="shared" si="477"/>
        <v>{location: new google.maps.LatLng(37.768, -122.423), weight: 0},</v>
      </c>
      <c r="Y5088" t="str">
        <f t="shared" si="478"/>
        <v>{location: new google.maps.LatLng(37.768, -122.423), weight: 1},</v>
      </c>
    </row>
    <row r="5089" spans="1:25" x14ac:dyDescent="0.2">
      <c r="A5089">
        <v>37.768000000000001</v>
      </c>
      <c r="B5089">
        <v>-122.422</v>
      </c>
      <c r="C5089">
        <v>1</v>
      </c>
      <c r="D5089">
        <v>4</v>
      </c>
      <c r="E5089">
        <v>5</v>
      </c>
      <c r="F5089">
        <v>4</v>
      </c>
      <c r="G5089">
        <v>4</v>
      </c>
      <c r="H5089">
        <v>1</v>
      </c>
      <c r="I5089">
        <v>17</v>
      </c>
      <c r="J5089">
        <v>32</v>
      </c>
      <c r="K5089">
        <v>5</v>
      </c>
      <c r="L5089">
        <v>55</v>
      </c>
      <c r="M5089">
        <f>VLOOKUP(H5089,AE$2:$AJ$12,6,TRUE)</f>
        <v>8</v>
      </c>
      <c r="N5089">
        <f>VLOOKUP(I5089,AF$2:$AJ$12,5,TRUE)</f>
        <v>8</v>
      </c>
      <c r="O5089">
        <f>VLOOKUP(J5089,AG$2:$AJ$12,4,TRUE)</f>
        <v>9</v>
      </c>
      <c r="P5089">
        <f>VLOOKUP(K5089,AH$2:$AJ$12,3,TRUE)</f>
        <v>9</v>
      </c>
      <c r="Q5089">
        <f>VLOOKUP(L5089,AI$2:$AJ$12,2,TRUE)</f>
        <v>9</v>
      </c>
      <c r="T5089" t="str">
        <f t="shared" si="479"/>
        <v>Crimepoint.create(latitude:37.768, longitude:-122.422, drugdrink:8, misdemean:8, theft:9, violent:9, total:9, drugdrinkct:1, misdemeanct:17, theftct:32, violentct:5, totalct:55)</v>
      </c>
      <c r="U5089" t="str">
        <f t="shared" si="480"/>
        <v>{location: new google.maps.LatLng(37.768, -122.422), weight: 1},</v>
      </c>
      <c r="V5089" t="str">
        <f t="shared" si="475"/>
        <v>{location: new google.maps.LatLng(37.768, -122.422), weight: 4},</v>
      </c>
      <c r="W5089" t="str">
        <f t="shared" si="476"/>
        <v>{location: new google.maps.LatLng(37.768, -122.422), weight: 5},</v>
      </c>
      <c r="X5089" t="str">
        <f t="shared" si="477"/>
        <v>{location: new google.maps.LatLng(37.768, -122.422), weight: 4},</v>
      </c>
      <c r="Y5089" t="str">
        <f t="shared" si="478"/>
        <v>{location: new google.maps.LatLng(37.768, -122.422), weight: 4},</v>
      </c>
    </row>
    <row r="5090" spans="1:25" x14ac:dyDescent="0.2">
      <c r="A5090">
        <v>37.768000000000001</v>
      </c>
      <c r="B5090">
        <v>-122.42100000000001</v>
      </c>
      <c r="C5090">
        <v>6</v>
      </c>
      <c r="D5090">
        <v>8</v>
      </c>
      <c r="E5090">
        <v>5</v>
      </c>
      <c r="F5090">
        <v>7</v>
      </c>
      <c r="G5090">
        <v>7</v>
      </c>
      <c r="H5090">
        <v>9</v>
      </c>
      <c r="I5090">
        <v>37</v>
      </c>
      <c r="J5090">
        <v>35</v>
      </c>
      <c r="K5090">
        <v>9</v>
      </c>
      <c r="L5090">
        <v>90</v>
      </c>
      <c r="M5090">
        <f>VLOOKUP(H5090,AE$2:$AJ$12,6,TRUE)</f>
        <v>9</v>
      </c>
      <c r="N5090">
        <f>VLOOKUP(I5090,AF$2:$AJ$12,5,TRUE)</f>
        <v>9</v>
      </c>
      <c r="O5090">
        <f>VLOOKUP(J5090,AG$2:$AJ$12,4,TRUE)</f>
        <v>9</v>
      </c>
      <c r="P5090">
        <f>VLOOKUP(K5090,AH$2:$AJ$12,3,TRUE)</f>
        <v>9</v>
      </c>
      <c r="Q5090">
        <f>VLOOKUP(L5090,AI$2:$AJ$12,2,TRUE)</f>
        <v>9</v>
      </c>
      <c r="T5090" t="str">
        <f t="shared" si="479"/>
        <v>Crimepoint.create(latitude:37.768, longitude:-122.421, drugdrink:9, misdemean:9, theft:9, violent:9, total:9, drugdrinkct:9, misdemeanct:37, theftct:35, violentct:9, totalct:90)</v>
      </c>
      <c r="U5090" t="str">
        <f t="shared" si="480"/>
        <v>{location: new google.maps.LatLng(37.768, -122.421), weight: 6},</v>
      </c>
      <c r="V5090" t="str">
        <f t="shared" si="475"/>
        <v>{location: new google.maps.LatLng(37.768, -122.421), weight: 8},</v>
      </c>
      <c r="W5090" t="str">
        <f t="shared" si="476"/>
        <v>{location: new google.maps.LatLng(37.768, -122.421), weight: 5},</v>
      </c>
      <c r="X5090" t="str">
        <f t="shared" si="477"/>
        <v>{location: new google.maps.LatLng(37.768, -122.421), weight: 7},</v>
      </c>
      <c r="Y5090" t="str">
        <f t="shared" si="478"/>
        <v>{location: new google.maps.LatLng(37.768, -122.421), weight: 7},</v>
      </c>
    </row>
    <row r="5091" spans="1:25" x14ac:dyDescent="0.2">
      <c r="A5091">
        <v>37.768000000000001</v>
      </c>
      <c r="B5091">
        <v>-122.42</v>
      </c>
      <c r="C5091">
        <v>2</v>
      </c>
      <c r="D5091">
        <v>9</v>
      </c>
      <c r="E5091">
        <v>3</v>
      </c>
      <c r="F5091">
        <v>4</v>
      </c>
      <c r="G5091">
        <v>5</v>
      </c>
      <c r="H5091">
        <v>3</v>
      </c>
      <c r="I5091">
        <v>39</v>
      </c>
      <c r="J5091">
        <v>19</v>
      </c>
      <c r="K5091">
        <v>6</v>
      </c>
      <c r="L5091">
        <v>67</v>
      </c>
      <c r="M5091">
        <f>VLOOKUP(H5091,AE$2:$AJ$12,6,TRUE)</f>
        <v>9</v>
      </c>
      <c r="N5091">
        <f>VLOOKUP(I5091,AF$2:$AJ$12,5,TRUE)</f>
        <v>9</v>
      </c>
      <c r="O5091">
        <f>VLOOKUP(J5091,AG$2:$AJ$12,4,TRUE)</f>
        <v>9</v>
      </c>
      <c r="P5091">
        <f>VLOOKUP(K5091,AH$2:$AJ$12,3,TRUE)</f>
        <v>9</v>
      </c>
      <c r="Q5091">
        <f>VLOOKUP(L5091,AI$2:$AJ$12,2,TRUE)</f>
        <v>9</v>
      </c>
      <c r="T5091" t="str">
        <f t="shared" si="479"/>
        <v>Crimepoint.create(latitude:37.768, longitude:-122.42, drugdrink:9, misdemean:9, theft:9, violent:9, total:9, drugdrinkct:3, misdemeanct:39, theftct:19, violentct:6, totalct:67)</v>
      </c>
      <c r="U5091" t="str">
        <f t="shared" si="480"/>
        <v>{location: new google.maps.LatLng(37.768, -122.42), weight: 2},</v>
      </c>
      <c r="V5091" t="str">
        <f t="shared" si="475"/>
        <v>{location: new google.maps.LatLng(37.768, -122.42), weight: 9},</v>
      </c>
      <c r="W5091" t="str">
        <f t="shared" si="476"/>
        <v>{location: new google.maps.LatLng(37.768, -122.42), weight: 3},</v>
      </c>
      <c r="X5091" t="str">
        <f t="shared" si="477"/>
        <v>{location: new google.maps.LatLng(37.768, -122.42), weight: 4},</v>
      </c>
      <c r="Y5091" t="str">
        <f t="shared" si="478"/>
        <v>{location: new google.maps.LatLng(37.768, -122.42), weight: 5},</v>
      </c>
    </row>
    <row r="5092" spans="1:25" x14ac:dyDescent="0.2">
      <c r="A5092">
        <v>37.768000000000001</v>
      </c>
      <c r="B5092">
        <v>-122.419</v>
      </c>
      <c r="C5092">
        <v>2</v>
      </c>
      <c r="D5092">
        <v>4</v>
      </c>
      <c r="E5092">
        <v>1</v>
      </c>
      <c r="F5092">
        <v>5</v>
      </c>
      <c r="G5092">
        <v>2</v>
      </c>
      <c r="H5092">
        <v>3</v>
      </c>
      <c r="I5092">
        <v>16</v>
      </c>
      <c r="J5092">
        <v>4</v>
      </c>
      <c r="K5092">
        <v>7</v>
      </c>
      <c r="L5092">
        <v>30</v>
      </c>
      <c r="M5092">
        <f>VLOOKUP(H5092,AE$2:$AJ$12,6,TRUE)</f>
        <v>9</v>
      </c>
      <c r="N5092">
        <f>VLOOKUP(I5092,AF$2:$AJ$12,5,TRUE)</f>
        <v>8</v>
      </c>
      <c r="O5092">
        <f>VLOOKUP(J5092,AG$2:$AJ$12,4,TRUE)</f>
        <v>6</v>
      </c>
      <c r="P5092">
        <f>VLOOKUP(K5092,AH$2:$AJ$12,3,TRUE)</f>
        <v>9</v>
      </c>
      <c r="Q5092">
        <f>VLOOKUP(L5092,AI$2:$AJ$12,2,TRUE)</f>
        <v>8</v>
      </c>
      <c r="T5092" t="str">
        <f t="shared" si="479"/>
        <v>Crimepoint.create(latitude:37.768, longitude:-122.419, drugdrink:9, misdemean:8, theft:6, violent:9, total:8, drugdrinkct:3, misdemeanct:16, theftct:4, violentct:7, totalct:30)</v>
      </c>
      <c r="U5092" t="str">
        <f t="shared" si="480"/>
        <v>{location: new google.maps.LatLng(37.768, -122.419), weight: 2},</v>
      </c>
      <c r="V5092" t="str">
        <f t="shared" si="475"/>
        <v>{location: new google.maps.LatLng(37.768, -122.419), weight: 4},</v>
      </c>
      <c r="W5092" t="str">
        <f t="shared" si="476"/>
        <v>{location: new google.maps.LatLng(37.768, -122.419), weight: 1},</v>
      </c>
      <c r="X5092" t="str">
        <f t="shared" si="477"/>
        <v>{location: new google.maps.LatLng(37.768, -122.419), weight: 5},</v>
      </c>
      <c r="Y5092" t="str">
        <f t="shared" si="478"/>
        <v>{location: new google.maps.LatLng(37.768, -122.419), weight: 2},</v>
      </c>
    </row>
    <row r="5093" spans="1:25" x14ac:dyDescent="0.2">
      <c r="A5093">
        <v>37.768000000000001</v>
      </c>
      <c r="B5093">
        <v>-122.41800000000001</v>
      </c>
      <c r="C5093">
        <v>4</v>
      </c>
      <c r="D5093">
        <v>9</v>
      </c>
      <c r="E5093">
        <v>2</v>
      </c>
      <c r="F5093">
        <v>7</v>
      </c>
      <c r="G5093">
        <v>5</v>
      </c>
      <c r="H5093">
        <v>6</v>
      </c>
      <c r="I5093">
        <v>38</v>
      </c>
      <c r="J5093">
        <v>14</v>
      </c>
      <c r="K5093">
        <v>10</v>
      </c>
      <c r="L5093">
        <v>68</v>
      </c>
      <c r="M5093">
        <f>VLOOKUP(H5093,AE$2:$AJ$12,6,TRUE)</f>
        <v>9</v>
      </c>
      <c r="N5093">
        <f>VLOOKUP(I5093,AF$2:$AJ$12,5,TRUE)</f>
        <v>9</v>
      </c>
      <c r="O5093">
        <f>VLOOKUP(J5093,AG$2:$AJ$12,4,TRUE)</f>
        <v>8</v>
      </c>
      <c r="P5093">
        <f>VLOOKUP(K5093,AH$2:$AJ$12,3,TRUE)</f>
        <v>9</v>
      </c>
      <c r="Q5093">
        <f>VLOOKUP(L5093,AI$2:$AJ$12,2,TRUE)</f>
        <v>9</v>
      </c>
      <c r="T5093" t="str">
        <f t="shared" si="479"/>
        <v>Crimepoint.create(latitude:37.768, longitude:-122.418, drugdrink:9, misdemean:9, theft:8, violent:9, total:9, drugdrinkct:6, misdemeanct:38, theftct:14, violentct:10, totalct:68)</v>
      </c>
      <c r="U5093" t="str">
        <f t="shared" si="480"/>
        <v>{location: new google.maps.LatLng(37.768, -122.418), weight: 4},</v>
      </c>
      <c r="V5093" t="str">
        <f t="shared" si="475"/>
        <v>{location: new google.maps.LatLng(37.768, -122.418), weight: 9},</v>
      </c>
      <c r="W5093" t="str">
        <f t="shared" si="476"/>
        <v>{location: new google.maps.LatLng(37.768, -122.418), weight: 2},</v>
      </c>
      <c r="X5093" t="str">
        <f t="shared" si="477"/>
        <v>{location: new google.maps.LatLng(37.768, -122.418), weight: 7},</v>
      </c>
      <c r="Y5093" t="str">
        <f t="shared" si="478"/>
        <v>{location: new google.maps.LatLng(37.768, -122.418), weight: 5},</v>
      </c>
    </row>
    <row r="5094" spans="1:25" x14ac:dyDescent="0.2">
      <c r="A5094">
        <v>37.768000000000001</v>
      </c>
      <c r="B5094">
        <v>-122.417</v>
      </c>
      <c r="C5094">
        <v>3</v>
      </c>
      <c r="D5094">
        <v>6</v>
      </c>
      <c r="E5094">
        <v>2</v>
      </c>
      <c r="F5094">
        <v>7</v>
      </c>
      <c r="G5094">
        <v>4</v>
      </c>
      <c r="H5094">
        <v>4</v>
      </c>
      <c r="I5094">
        <v>25</v>
      </c>
      <c r="J5094">
        <v>13</v>
      </c>
      <c r="K5094">
        <v>9</v>
      </c>
      <c r="L5094">
        <v>51</v>
      </c>
      <c r="M5094">
        <f>VLOOKUP(H5094,AE$2:$AJ$12,6,TRUE)</f>
        <v>9</v>
      </c>
      <c r="N5094">
        <f>VLOOKUP(I5094,AF$2:$AJ$12,5,TRUE)</f>
        <v>9</v>
      </c>
      <c r="O5094">
        <f>VLOOKUP(J5094,AG$2:$AJ$12,4,TRUE)</f>
        <v>8</v>
      </c>
      <c r="P5094">
        <f>VLOOKUP(K5094,AH$2:$AJ$12,3,TRUE)</f>
        <v>9</v>
      </c>
      <c r="Q5094">
        <f>VLOOKUP(L5094,AI$2:$AJ$12,2,TRUE)</f>
        <v>9</v>
      </c>
      <c r="T5094" t="str">
        <f t="shared" si="479"/>
        <v>Crimepoint.create(latitude:37.768, longitude:-122.417, drugdrink:9, misdemean:9, theft:8, violent:9, total:9, drugdrinkct:4, misdemeanct:25, theftct:13, violentct:9, totalct:51)</v>
      </c>
      <c r="U5094" t="str">
        <f t="shared" si="480"/>
        <v>{location: new google.maps.LatLng(37.768, -122.417), weight: 3},</v>
      </c>
      <c r="V5094" t="str">
        <f t="shared" si="475"/>
        <v>{location: new google.maps.LatLng(37.768, -122.417), weight: 6},</v>
      </c>
      <c r="W5094" t="str">
        <f t="shared" si="476"/>
        <v>{location: new google.maps.LatLng(37.768, -122.417), weight: 2},</v>
      </c>
      <c r="X5094" t="str">
        <f t="shared" si="477"/>
        <v>{location: new google.maps.LatLng(37.768, -122.417), weight: 7},</v>
      </c>
      <c r="Y5094" t="str">
        <f t="shared" si="478"/>
        <v>{location: new google.maps.LatLng(37.768, -122.417), weight: 4},</v>
      </c>
    </row>
    <row r="5095" spans="1:25" x14ac:dyDescent="0.2">
      <c r="A5095">
        <v>37.768000000000001</v>
      </c>
      <c r="B5095">
        <v>-122.416</v>
      </c>
      <c r="C5095">
        <v>2</v>
      </c>
      <c r="D5095">
        <v>6</v>
      </c>
      <c r="E5095">
        <v>4</v>
      </c>
      <c r="F5095">
        <v>10</v>
      </c>
      <c r="G5095">
        <v>6</v>
      </c>
      <c r="H5095">
        <v>3</v>
      </c>
      <c r="I5095">
        <v>28</v>
      </c>
      <c r="J5095">
        <v>28</v>
      </c>
      <c r="K5095">
        <v>13</v>
      </c>
      <c r="L5095">
        <v>72</v>
      </c>
      <c r="M5095">
        <f>VLOOKUP(H5095,AE$2:$AJ$12,6,TRUE)</f>
        <v>9</v>
      </c>
      <c r="N5095">
        <f>VLOOKUP(I5095,AF$2:$AJ$12,5,TRUE)</f>
        <v>9</v>
      </c>
      <c r="O5095">
        <f>VLOOKUP(J5095,AG$2:$AJ$12,4,TRUE)</f>
        <v>9</v>
      </c>
      <c r="P5095">
        <f>VLOOKUP(K5095,AH$2:$AJ$12,3,TRUE)</f>
        <v>9</v>
      </c>
      <c r="Q5095">
        <f>VLOOKUP(L5095,AI$2:$AJ$12,2,TRUE)</f>
        <v>9</v>
      </c>
      <c r="T5095" t="str">
        <f t="shared" si="479"/>
        <v>Crimepoint.create(latitude:37.768, longitude:-122.416, drugdrink:9, misdemean:9, theft:9, violent:9, total:9, drugdrinkct:3, misdemeanct:28, theftct:28, violentct:13, totalct:72)</v>
      </c>
      <c r="U5095" t="str">
        <f t="shared" si="480"/>
        <v>{location: new google.maps.LatLng(37.768, -122.416), weight: 2},</v>
      </c>
      <c r="V5095" t="str">
        <f t="shared" si="475"/>
        <v>{location: new google.maps.LatLng(37.768, -122.416), weight: 6},</v>
      </c>
      <c r="W5095" t="str">
        <f t="shared" si="476"/>
        <v>{location: new google.maps.LatLng(37.768, -122.416), weight: 4},</v>
      </c>
      <c r="X5095" t="str">
        <f t="shared" si="477"/>
        <v>{location: new google.maps.LatLng(37.768, -122.416), weight: 10},</v>
      </c>
      <c r="Y5095" t="str">
        <f t="shared" si="478"/>
        <v>{location: new google.maps.LatLng(37.768, -122.416), weight: 6},</v>
      </c>
    </row>
    <row r="5096" spans="1:25" x14ac:dyDescent="0.2">
      <c r="A5096">
        <v>37.768000000000001</v>
      </c>
      <c r="B5096">
        <v>-122.41500000000001</v>
      </c>
      <c r="C5096">
        <v>2</v>
      </c>
      <c r="D5096">
        <v>1</v>
      </c>
      <c r="E5096">
        <v>0</v>
      </c>
      <c r="F5096">
        <v>3</v>
      </c>
      <c r="G5096">
        <v>1</v>
      </c>
      <c r="H5096">
        <v>3</v>
      </c>
      <c r="I5096">
        <v>5</v>
      </c>
      <c r="J5096">
        <v>2</v>
      </c>
      <c r="K5096">
        <v>4</v>
      </c>
      <c r="L5096">
        <v>14</v>
      </c>
      <c r="M5096">
        <f>VLOOKUP(H5096,AE$2:$AJ$12,6,TRUE)</f>
        <v>9</v>
      </c>
      <c r="N5096">
        <f>VLOOKUP(I5096,AF$2:$AJ$12,5,TRUE)</f>
        <v>6</v>
      </c>
      <c r="O5096">
        <f>VLOOKUP(J5096,AG$2:$AJ$12,4,TRUE)</f>
        <v>4</v>
      </c>
      <c r="P5096">
        <f>VLOOKUP(K5096,AH$2:$AJ$12,3,TRUE)</f>
        <v>8</v>
      </c>
      <c r="Q5096">
        <f>VLOOKUP(L5096,AI$2:$AJ$12,2,TRUE)</f>
        <v>7</v>
      </c>
      <c r="T5096" t="str">
        <f t="shared" si="479"/>
        <v>Crimepoint.create(latitude:37.768, longitude:-122.415, drugdrink:9, misdemean:6, theft:4, violent:8, total:7, drugdrinkct:3, misdemeanct:5, theftct:2, violentct:4, totalct:14)</v>
      </c>
      <c r="U5096" t="str">
        <f t="shared" si="480"/>
        <v>{location: new google.maps.LatLng(37.768, -122.415), weight: 2},</v>
      </c>
      <c r="V5096" t="str">
        <f t="shared" si="475"/>
        <v>{location: new google.maps.LatLng(37.768, -122.415), weight: 1},</v>
      </c>
      <c r="W5096" t="str">
        <f t="shared" si="476"/>
        <v>{location: new google.maps.LatLng(37.768, -122.415), weight: 0},</v>
      </c>
      <c r="X5096" t="str">
        <f t="shared" si="477"/>
        <v>{location: new google.maps.LatLng(37.768, -122.415), weight: 3},</v>
      </c>
      <c r="Y5096" t="str">
        <f t="shared" si="478"/>
        <v>{location: new google.maps.LatLng(37.768, -122.415), weight: 1},</v>
      </c>
    </row>
    <row r="5097" spans="1:25" x14ac:dyDescent="0.2">
      <c r="A5097">
        <v>37.768000000000001</v>
      </c>
      <c r="B5097">
        <v>-122.413</v>
      </c>
      <c r="C5097">
        <v>1</v>
      </c>
      <c r="D5097">
        <v>3</v>
      </c>
      <c r="E5097">
        <v>1</v>
      </c>
      <c r="F5097">
        <v>3</v>
      </c>
      <c r="G5097">
        <v>2</v>
      </c>
      <c r="H5097">
        <v>2</v>
      </c>
      <c r="I5097">
        <v>13</v>
      </c>
      <c r="J5097">
        <v>8</v>
      </c>
      <c r="K5097">
        <v>4</v>
      </c>
      <c r="L5097">
        <v>27</v>
      </c>
      <c r="M5097">
        <f>VLOOKUP(H5097,AE$2:$AJ$12,6,TRUE)</f>
        <v>9</v>
      </c>
      <c r="N5097">
        <f>VLOOKUP(I5097,AF$2:$AJ$12,5,TRUE)</f>
        <v>8</v>
      </c>
      <c r="O5097">
        <f>VLOOKUP(J5097,AG$2:$AJ$12,4,TRUE)</f>
        <v>8</v>
      </c>
      <c r="P5097">
        <f>VLOOKUP(K5097,AH$2:$AJ$12,3,TRUE)</f>
        <v>8</v>
      </c>
      <c r="Q5097">
        <f>VLOOKUP(L5097,AI$2:$AJ$12,2,TRUE)</f>
        <v>8</v>
      </c>
      <c r="T5097" t="str">
        <f t="shared" si="479"/>
        <v>Crimepoint.create(latitude:37.768, longitude:-122.413, drugdrink:9, misdemean:8, theft:8, violent:8, total:8, drugdrinkct:2, misdemeanct:13, theftct:8, violentct:4, totalct:27)</v>
      </c>
      <c r="U5097" t="str">
        <f t="shared" si="480"/>
        <v>{location: new google.maps.LatLng(37.768, -122.413), weight: 1},</v>
      </c>
      <c r="V5097" t="str">
        <f t="shared" si="475"/>
        <v>{location: new google.maps.LatLng(37.768, -122.413), weight: 3},</v>
      </c>
      <c r="W5097" t="str">
        <f t="shared" si="476"/>
        <v>{location: new google.maps.LatLng(37.768, -122.413), weight: 1},</v>
      </c>
      <c r="X5097" t="str">
        <f t="shared" si="477"/>
        <v>{location: new google.maps.LatLng(37.768, -122.413), weight: 3},</v>
      </c>
      <c r="Y5097" t="str">
        <f t="shared" si="478"/>
        <v>{location: new google.maps.LatLng(37.768, -122.413), weight: 2},</v>
      </c>
    </row>
    <row r="5098" spans="1:25" x14ac:dyDescent="0.2">
      <c r="A5098">
        <v>37.768000000000001</v>
      </c>
      <c r="B5098">
        <v>-122.41200000000001</v>
      </c>
      <c r="C5098">
        <v>5</v>
      </c>
      <c r="D5098">
        <v>2</v>
      </c>
      <c r="E5098">
        <v>1</v>
      </c>
      <c r="F5098">
        <v>1</v>
      </c>
      <c r="G5098">
        <v>2</v>
      </c>
      <c r="H5098">
        <v>8</v>
      </c>
      <c r="I5098">
        <v>8</v>
      </c>
      <c r="J5098">
        <v>5</v>
      </c>
      <c r="K5098">
        <v>1</v>
      </c>
      <c r="L5098">
        <v>22</v>
      </c>
      <c r="M5098">
        <f>VLOOKUP(H5098,AE$2:$AJ$12,6,TRUE)</f>
        <v>9</v>
      </c>
      <c r="N5098">
        <f>VLOOKUP(I5098,AF$2:$AJ$12,5,TRUE)</f>
        <v>7</v>
      </c>
      <c r="O5098">
        <f>VLOOKUP(J5098,AG$2:$AJ$12,4,TRUE)</f>
        <v>7</v>
      </c>
      <c r="P5098">
        <f>VLOOKUP(K5098,AH$2:$AJ$12,3,TRUE)</f>
        <v>7</v>
      </c>
      <c r="Q5098">
        <f>VLOOKUP(L5098,AI$2:$AJ$12,2,TRUE)</f>
        <v>8</v>
      </c>
      <c r="T5098" t="str">
        <f t="shared" si="479"/>
        <v>Crimepoint.create(latitude:37.768, longitude:-122.412, drugdrink:9, misdemean:7, theft:7, violent:7, total:8, drugdrinkct:8, misdemeanct:8, theftct:5, violentct:1, totalct:22)</v>
      </c>
      <c r="U5098" t="str">
        <f t="shared" si="480"/>
        <v>{location: new google.maps.LatLng(37.768, -122.412), weight: 5},</v>
      </c>
      <c r="V5098" t="str">
        <f t="shared" si="475"/>
        <v>{location: new google.maps.LatLng(37.768, -122.412), weight: 2},</v>
      </c>
      <c r="W5098" t="str">
        <f t="shared" si="476"/>
        <v>{location: new google.maps.LatLng(37.768, -122.412), weight: 1},</v>
      </c>
      <c r="X5098" t="str">
        <f t="shared" si="477"/>
        <v>{location: new google.maps.LatLng(37.768, -122.412), weight: 1},</v>
      </c>
      <c r="Y5098" t="str">
        <f t="shared" si="478"/>
        <v>{location: new google.maps.LatLng(37.768, -122.412), weight: 2},</v>
      </c>
    </row>
    <row r="5099" spans="1:25" x14ac:dyDescent="0.2">
      <c r="A5099">
        <v>37.768000000000001</v>
      </c>
      <c r="B5099">
        <v>-122.411</v>
      </c>
      <c r="C5099">
        <v>1</v>
      </c>
      <c r="D5099">
        <v>7</v>
      </c>
      <c r="E5099">
        <v>5</v>
      </c>
      <c r="F5099">
        <v>6</v>
      </c>
      <c r="G5099">
        <v>6</v>
      </c>
      <c r="H5099">
        <v>1</v>
      </c>
      <c r="I5099">
        <v>33</v>
      </c>
      <c r="J5099">
        <v>35</v>
      </c>
      <c r="K5099">
        <v>8</v>
      </c>
      <c r="L5099">
        <v>77</v>
      </c>
      <c r="M5099">
        <f>VLOOKUP(H5099,AE$2:$AJ$12,6,TRUE)</f>
        <v>8</v>
      </c>
      <c r="N5099">
        <f>VLOOKUP(I5099,AF$2:$AJ$12,5,TRUE)</f>
        <v>9</v>
      </c>
      <c r="O5099">
        <f>VLOOKUP(J5099,AG$2:$AJ$12,4,TRUE)</f>
        <v>9</v>
      </c>
      <c r="P5099">
        <f>VLOOKUP(K5099,AH$2:$AJ$12,3,TRUE)</f>
        <v>9</v>
      </c>
      <c r="Q5099">
        <f>VLOOKUP(L5099,AI$2:$AJ$12,2,TRUE)</f>
        <v>9</v>
      </c>
      <c r="T5099" t="str">
        <f t="shared" si="479"/>
        <v>Crimepoint.create(latitude:37.768, longitude:-122.411, drugdrink:8, misdemean:9, theft:9, violent:9, total:9, drugdrinkct:1, misdemeanct:33, theftct:35, violentct:8, totalct:77)</v>
      </c>
      <c r="U5099" t="str">
        <f t="shared" si="480"/>
        <v>{location: new google.maps.LatLng(37.768, -122.411), weight: 1},</v>
      </c>
      <c r="V5099" t="str">
        <f t="shared" si="475"/>
        <v>{location: new google.maps.LatLng(37.768, -122.411), weight: 7},</v>
      </c>
      <c r="W5099" t="str">
        <f t="shared" si="476"/>
        <v>{location: new google.maps.LatLng(37.768, -122.411), weight: 5},</v>
      </c>
      <c r="X5099" t="str">
        <f t="shared" si="477"/>
        <v>{location: new google.maps.LatLng(37.768, -122.411), weight: 6},</v>
      </c>
      <c r="Y5099" t="str">
        <f t="shared" si="478"/>
        <v>{location: new google.maps.LatLng(37.768, -122.411), weight: 6},</v>
      </c>
    </row>
    <row r="5100" spans="1:25" x14ac:dyDescent="0.2">
      <c r="A5100">
        <v>37.768000000000001</v>
      </c>
      <c r="B5100">
        <v>-122.41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1</v>
      </c>
      <c r="I5100">
        <v>5</v>
      </c>
      <c r="J5100">
        <v>0</v>
      </c>
      <c r="K5100">
        <v>0</v>
      </c>
      <c r="L5100">
        <v>6</v>
      </c>
      <c r="M5100">
        <f>VLOOKUP(H5100,AE$2:$AJ$12,6,TRUE)</f>
        <v>8</v>
      </c>
      <c r="N5100">
        <f>VLOOKUP(I5100,AF$2:$AJ$12,5,TRUE)</f>
        <v>6</v>
      </c>
      <c r="O5100">
        <f>VLOOKUP(J5100,AG$2:$AJ$12,4,TRUE)</f>
        <v>0</v>
      </c>
      <c r="P5100">
        <f>VLOOKUP(K5100,AH$2:$AJ$12,3,TRUE)</f>
        <v>0</v>
      </c>
      <c r="Q5100">
        <f>VLOOKUP(L5100,AI$2:$AJ$12,2,TRUE)</f>
        <v>4</v>
      </c>
      <c r="T5100" t="str">
        <f t="shared" si="479"/>
        <v>Crimepoint.create(latitude:37.768, longitude:-122.41, drugdrink:8, misdemean:6, theft:0, violent:0, total:4, drugdrinkct:1, misdemeanct:5, theftct:0, violentct:0, totalct:6)</v>
      </c>
      <c r="U5100" t="str">
        <f t="shared" si="480"/>
        <v>{location: new google.maps.LatLng(37.768, -122.41), weight: 1},</v>
      </c>
      <c r="V5100" t="str">
        <f t="shared" si="475"/>
        <v>{location: new google.maps.LatLng(37.768, -122.41), weight: 1},</v>
      </c>
      <c r="W5100" t="str">
        <f t="shared" si="476"/>
        <v>{location: new google.maps.LatLng(37.768, -122.41), weight: 0},</v>
      </c>
      <c r="X5100" t="str">
        <f t="shared" si="477"/>
        <v>{location: new google.maps.LatLng(37.768, -122.41), weight: 0},</v>
      </c>
      <c r="Y5100" t="str">
        <f t="shared" si="478"/>
        <v>{location: new google.maps.LatLng(37.768, -122.41), weight: 0},</v>
      </c>
    </row>
    <row r="5101" spans="1:25" x14ac:dyDescent="0.2">
      <c r="A5101">
        <v>37.768000000000001</v>
      </c>
      <c r="B5101">
        <v>-122.40900000000001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0</v>
      </c>
      <c r="K5101">
        <v>0</v>
      </c>
      <c r="L5101">
        <v>2</v>
      </c>
      <c r="M5101">
        <f>VLOOKUP(H5101,AE$2:$AJ$12,6,TRUE)</f>
        <v>0</v>
      </c>
      <c r="N5101">
        <f>VLOOKUP(I5101,AF$2:$AJ$12,5,TRUE)</f>
        <v>4</v>
      </c>
      <c r="O5101">
        <f>VLOOKUP(J5101,AG$2:$AJ$12,4,TRUE)</f>
        <v>0</v>
      </c>
      <c r="P5101">
        <f>VLOOKUP(K5101,AH$2:$AJ$12,3,TRUE)</f>
        <v>0</v>
      </c>
      <c r="Q5101">
        <f>VLOOKUP(L5101,AI$2:$AJ$12,2,TRUE)</f>
        <v>1</v>
      </c>
      <c r="T5101" t="str">
        <f t="shared" si="479"/>
        <v>Crimepoint.create(latitude:37.768, longitude:-122.409, drugdrink:0, misdemean:4, theft:0, violent:0, total:1, drugdrinkct:0, misdemeanct:2, theftct:0, violentct:0, totalct:2)</v>
      </c>
      <c r="U5101" t="str">
        <f t="shared" si="480"/>
        <v>{location: new google.maps.LatLng(37.768, -122.409), weight: 0},</v>
      </c>
      <c r="V5101" t="str">
        <f t="shared" si="475"/>
        <v>{location: new google.maps.LatLng(37.768, -122.409), weight: 0},</v>
      </c>
      <c r="W5101" t="str">
        <f t="shared" si="476"/>
        <v>{location: new google.maps.LatLng(37.768, -122.409), weight: 0},</v>
      </c>
      <c r="X5101" t="str">
        <f t="shared" si="477"/>
        <v>{location: new google.maps.LatLng(37.768, -122.409), weight: 0},</v>
      </c>
      <c r="Y5101" t="str">
        <f t="shared" si="478"/>
        <v>{location: new google.maps.LatLng(37.768, -122.409), weight: 0},</v>
      </c>
    </row>
    <row r="5102" spans="1:25" x14ac:dyDescent="0.2">
      <c r="A5102">
        <v>37.768000000000001</v>
      </c>
      <c r="B5102">
        <v>-122.408</v>
      </c>
      <c r="C5102">
        <v>5</v>
      </c>
      <c r="D5102">
        <v>3</v>
      </c>
      <c r="E5102">
        <v>1</v>
      </c>
      <c r="F5102">
        <v>0</v>
      </c>
      <c r="G5102">
        <v>2</v>
      </c>
      <c r="H5102">
        <v>7</v>
      </c>
      <c r="I5102">
        <v>15</v>
      </c>
      <c r="J5102">
        <v>8</v>
      </c>
      <c r="K5102">
        <v>0</v>
      </c>
      <c r="L5102">
        <v>30</v>
      </c>
      <c r="M5102">
        <f>VLOOKUP(H5102,AE$2:$AJ$12,6,TRUE)</f>
        <v>9</v>
      </c>
      <c r="N5102">
        <f>VLOOKUP(I5102,AF$2:$AJ$12,5,TRUE)</f>
        <v>8</v>
      </c>
      <c r="O5102">
        <f>VLOOKUP(J5102,AG$2:$AJ$12,4,TRUE)</f>
        <v>8</v>
      </c>
      <c r="P5102">
        <f>VLOOKUP(K5102,AH$2:$AJ$12,3,TRUE)</f>
        <v>0</v>
      </c>
      <c r="Q5102">
        <f>VLOOKUP(L5102,AI$2:$AJ$12,2,TRUE)</f>
        <v>8</v>
      </c>
      <c r="T5102" t="str">
        <f t="shared" si="479"/>
        <v>Crimepoint.create(latitude:37.768, longitude:-122.408, drugdrink:9, misdemean:8, theft:8, violent:0, total:8, drugdrinkct:7, misdemeanct:15, theftct:8, violentct:0, totalct:30)</v>
      </c>
      <c r="U5102" t="str">
        <f t="shared" si="480"/>
        <v>{location: new google.maps.LatLng(37.768, -122.408), weight: 5},</v>
      </c>
      <c r="V5102" t="str">
        <f t="shared" si="475"/>
        <v>{location: new google.maps.LatLng(37.768, -122.408), weight: 3},</v>
      </c>
      <c r="W5102" t="str">
        <f t="shared" si="476"/>
        <v>{location: new google.maps.LatLng(37.768, -122.408), weight: 1},</v>
      </c>
      <c r="X5102" t="str">
        <f t="shared" si="477"/>
        <v>{location: new google.maps.LatLng(37.768, -122.408), weight: 0},</v>
      </c>
      <c r="Y5102" t="str">
        <f t="shared" si="478"/>
        <v>{location: new google.maps.LatLng(37.768, -122.408), weight: 2},</v>
      </c>
    </row>
    <row r="5103" spans="1:25" x14ac:dyDescent="0.2">
      <c r="A5103">
        <v>37.768000000000001</v>
      </c>
      <c r="B5103">
        <v>-122.407</v>
      </c>
      <c r="C5103">
        <v>0</v>
      </c>
      <c r="D5103">
        <v>2</v>
      </c>
      <c r="E5103">
        <v>2</v>
      </c>
      <c r="F5103">
        <v>2</v>
      </c>
      <c r="G5103">
        <v>2</v>
      </c>
      <c r="H5103">
        <v>0</v>
      </c>
      <c r="I5103">
        <v>11</v>
      </c>
      <c r="J5103">
        <v>13</v>
      </c>
      <c r="K5103">
        <v>3</v>
      </c>
      <c r="L5103">
        <v>27</v>
      </c>
      <c r="M5103">
        <f>VLOOKUP(H5103,AE$2:$AJ$12,6,TRUE)</f>
        <v>0</v>
      </c>
      <c r="N5103">
        <f>VLOOKUP(I5103,AF$2:$AJ$12,5,TRUE)</f>
        <v>8</v>
      </c>
      <c r="O5103">
        <f>VLOOKUP(J5103,AG$2:$AJ$12,4,TRUE)</f>
        <v>8</v>
      </c>
      <c r="P5103">
        <f>VLOOKUP(K5103,AH$2:$AJ$12,3,TRUE)</f>
        <v>8</v>
      </c>
      <c r="Q5103">
        <f>VLOOKUP(L5103,AI$2:$AJ$12,2,TRUE)</f>
        <v>8</v>
      </c>
      <c r="T5103" t="str">
        <f t="shared" si="479"/>
        <v>Crimepoint.create(latitude:37.768, longitude:-122.407, drugdrink:0, misdemean:8, theft:8, violent:8, total:8, drugdrinkct:0, misdemeanct:11, theftct:13, violentct:3, totalct:27)</v>
      </c>
      <c r="U5103" t="str">
        <f t="shared" si="480"/>
        <v>{location: new google.maps.LatLng(37.768, -122.407), weight: 0},</v>
      </c>
      <c r="V5103" t="str">
        <f t="shared" si="475"/>
        <v>{location: new google.maps.LatLng(37.768, -122.407), weight: 2},</v>
      </c>
      <c r="W5103" t="str">
        <f t="shared" si="476"/>
        <v>{location: new google.maps.LatLng(37.768, -122.407), weight: 2},</v>
      </c>
      <c r="X5103" t="str">
        <f t="shared" si="477"/>
        <v>{location: new google.maps.LatLng(37.768, -122.407), weight: 2},</v>
      </c>
      <c r="Y5103" t="str">
        <f t="shared" si="478"/>
        <v>{location: new google.maps.LatLng(37.768, -122.407), weight: 2},</v>
      </c>
    </row>
    <row r="5104" spans="1:25" x14ac:dyDescent="0.2">
      <c r="A5104">
        <v>37.768000000000001</v>
      </c>
      <c r="B5104">
        <v>-122.40600000000001</v>
      </c>
      <c r="C5104">
        <v>6</v>
      </c>
      <c r="D5104">
        <v>3</v>
      </c>
      <c r="E5104">
        <v>1</v>
      </c>
      <c r="F5104">
        <v>3</v>
      </c>
      <c r="G5104">
        <v>2</v>
      </c>
      <c r="H5104">
        <v>9</v>
      </c>
      <c r="I5104">
        <v>14</v>
      </c>
      <c r="J5104">
        <v>4</v>
      </c>
      <c r="K5104">
        <v>4</v>
      </c>
      <c r="L5104">
        <v>31</v>
      </c>
      <c r="M5104">
        <f>VLOOKUP(H5104,AE$2:$AJ$12,6,TRUE)</f>
        <v>9</v>
      </c>
      <c r="N5104">
        <f>VLOOKUP(I5104,AF$2:$AJ$12,5,TRUE)</f>
        <v>8</v>
      </c>
      <c r="O5104">
        <f>VLOOKUP(J5104,AG$2:$AJ$12,4,TRUE)</f>
        <v>6</v>
      </c>
      <c r="P5104">
        <f>VLOOKUP(K5104,AH$2:$AJ$12,3,TRUE)</f>
        <v>8</v>
      </c>
      <c r="Q5104">
        <f>VLOOKUP(L5104,AI$2:$AJ$12,2,TRUE)</f>
        <v>8</v>
      </c>
      <c r="T5104" t="str">
        <f t="shared" si="479"/>
        <v>Crimepoint.create(latitude:37.768, longitude:-122.406, drugdrink:9, misdemean:8, theft:6, violent:8, total:8, drugdrinkct:9, misdemeanct:14, theftct:4, violentct:4, totalct:31)</v>
      </c>
      <c r="U5104" t="str">
        <f t="shared" si="480"/>
        <v>{location: new google.maps.LatLng(37.768, -122.406), weight: 6},</v>
      </c>
      <c r="V5104" t="str">
        <f t="shared" si="475"/>
        <v>{location: new google.maps.LatLng(37.768, -122.406), weight: 3},</v>
      </c>
      <c r="W5104" t="str">
        <f t="shared" si="476"/>
        <v>{location: new google.maps.LatLng(37.768, -122.406), weight: 1},</v>
      </c>
      <c r="X5104" t="str">
        <f t="shared" si="477"/>
        <v>{location: new google.maps.LatLng(37.768, -122.406), weight: 3},</v>
      </c>
      <c r="Y5104" t="str">
        <f t="shared" si="478"/>
        <v>{location: new google.maps.LatLng(37.768, -122.406), weight: 2},</v>
      </c>
    </row>
    <row r="5105" spans="1:25" x14ac:dyDescent="0.2">
      <c r="A5105">
        <v>37.768000000000001</v>
      </c>
      <c r="B5105">
        <v>-122.405</v>
      </c>
      <c r="C5105">
        <v>1</v>
      </c>
      <c r="D5105">
        <v>1</v>
      </c>
      <c r="E5105">
        <v>0</v>
      </c>
      <c r="F5105">
        <v>0</v>
      </c>
      <c r="G5105">
        <v>1</v>
      </c>
      <c r="H5105">
        <v>1</v>
      </c>
      <c r="I5105">
        <v>5</v>
      </c>
      <c r="J5105">
        <v>1</v>
      </c>
      <c r="K5105">
        <v>0</v>
      </c>
      <c r="L5105">
        <v>7</v>
      </c>
      <c r="M5105">
        <f>VLOOKUP(H5105,AE$2:$AJ$12,6,TRUE)</f>
        <v>8</v>
      </c>
      <c r="N5105">
        <f>VLOOKUP(I5105,AF$2:$AJ$12,5,TRUE)</f>
        <v>6</v>
      </c>
      <c r="O5105">
        <f>VLOOKUP(J5105,AG$2:$AJ$12,4,TRUE)</f>
        <v>3</v>
      </c>
      <c r="P5105">
        <f>VLOOKUP(K5105,AH$2:$AJ$12,3,TRUE)</f>
        <v>0</v>
      </c>
      <c r="Q5105">
        <f>VLOOKUP(L5105,AI$2:$AJ$12,2,TRUE)</f>
        <v>5</v>
      </c>
      <c r="T5105" t="str">
        <f t="shared" si="479"/>
        <v>Crimepoint.create(latitude:37.768, longitude:-122.405, drugdrink:8, misdemean:6, theft:3, violent:0, total:5, drugdrinkct:1, misdemeanct:5, theftct:1, violentct:0, totalct:7)</v>
      </c>
      <c r="U5105" t="str">
        <f t="shared" si="480"/>
        <v>{location: new google.maps.LatLng(37.768, -122.405), weight: 1},</v>
      </c>
      <c r="V5105" t="str">
        <f t="shared" si="475"/>
        <v>{location: new google.maps.LatLng(37.768, -122.405), weight: 1},</v>
      </c>
      <c r="W5105" t="str">
        <f t="shared" si="476"/>
        <v>{location: new google.maps.LatLng(37.768, -122.405), weight: 0},</v>
      </c>
      <c r="X5105" t="str">
        <f t="shared" si="477"/>
        <v>{location: new google.maps.LatLng(37.768, -122.405), weight: 0},</v>
      </c>
      <c r="Y5105" t="str">
        <f t="shared" si="478"/>
        <v>{location: new google.maps.LatLng(37.768, -122.405), weight: 1},</v>
      </c>
    </row>
    <row r="5106" spans="1:25" x14ac:dyDescent="0.2">
      <c r="A5106">
        <v>37.768000000000001</v>
      </c>
      <c r="B5106">
        <v>-122.404</v>
      </c>
      <c r="C5106">
        <v>0</v>
      </c>
      <c r="D5106">
        <v>1</v>
      </c>
      <c r="E5106">
        <v>0</v>
      </c>
      <c r="F5106">
        <v>0</v>
      </c>
      <c r="G5106">
        <v>1</v>
      </c>
      <c r="H5106">
        <v>0</v>
      </c>
      <c r="I5106">
        <v>5</v>
      </c>
      <c r="J5106">
        <v>3</v>
      </c>
      <c r="K5106">
        <v>0</v>
      </c>
      <c r="L5106">
        <v>8</v>
      </c>
      <c r="M5106">
        <f>VLOOKUP(H5106,AE$2:$AJ$12,6,TRUE)</f>
        <v>0</v>
      </c>
      <c r="N5106">
        <f>VLOOKUP(I5106,AF$2:$AJ$12,5,TRUE)</f>
        <v>6</v>
      </c>
      <c r="O5106">
        <f>VLOOKUP(J5106,AG$2:$AJ$12,4,TRUE)</f>
        <v>5</v>
      </c>
      <c r="P5106">
        <f>VLOOKUP(K5106,AH$2:$AJ$12,3,TRUE)</f>
        <v>0</v>
      </c>
      <c r="Q5106">
        <f>VLOOKUP(L5106,AI$2:$AJ$12,2,TRUE)</f>
        <v>5</v>
      </c>
      <c r="T5106" t="str">
        <f t="shared" si="479"/>
        <v>Crimepoint.create(latitude:37.768, longitude:-122.404, drugdrink:0, misdemean:6, theft:5, violent:0, total:5, drugdrinkct:0, misdemeanct:5, theftct:3, violentct:0, totalct:8)</v>
      </c>
      <c r="U5106" t="str">
        <f t="shared" si="480"/>
        <v>{location: new google.maps.LatLng(37.768, -122.404), weight: 0},</v>
      </c>
      <c r="V5106" t="str">
        <f t="shared" si="475"/>
        <v>{location: new google.maps.LatLng(37.768, -122.404), weight: 1},</v>
      </c>
      <c r="W5106" t="str">
        <f t="shared" si="476"/>
        <v>{location: new google.maps.LatLng(37.768, -122.404), weight: 0},</v>
      </c>
      <c r="X5106" t="str">
        <f t="shared" si="477"/>
        <v>{location: new google.maps.LatLng(37.768, -122.404), weight: 0},</v>
      </c>
      <c r="Y5106" t="str">
        <f t="shared" si="478"/>
        <v>{location: new google.maps.LatLng(37.768, -122.404), weight: 1},</v>
      </c>
    </row>
    <row r="5107" spans="1:25" x14ac:dyDescent="0.2">
      <c r="A5107">
        <v>37.768000000000001</v>
      </c>
      <c r="B5107">
        <v>-122.40300000000001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4</v>
      </c>
      <c r="K5107">
        <v>0</v>
      </c>
      <c r="L5107">
        <v>4</v>
      </c>
      <c r="M5107">
        <f>VLOOKUP(H5107,AE$2:$AJ$12,6,TRUE)</f>
        <v>0</v>
      </c>
      <c r="N5107">
        <f>VLOOKUP(I5107,AF$2:$AJ$12,5,TRUE)</f>
        <v>0</v>
      </c>
      <c r="O5107">
        <f>VLOOKUP(J5107,AG$2:$AJ$12,4,TRUE)</f>
        <v>6</v>
      </c>
      <c r="P5107">
        <f>VLOOKUP(K5107,AH$2:$AJ$12,3,TRUE)</f>
        <v>0</v>
      </c>
      <c r="Q5107">
        <f>VLOOKUP(L5107,AI$2:$AJ$12,2,TRUE)</f>
        <v>3</v>
      </c>
      <c r="T5107" t="str">
        <f t="shared" si="479"/>
        <v>Crimepoint.create(latitude:37.768, longitude:-122.403, drugdrink:0, misdemean:0, theft:6, violent:0, total:3, drugdrinkct:0, misdemeanct:0, theftct:4, violentct:0, totalct:4)</v>
      </c>
      <c r="U5107" t="str">
        <f t="shared" si="480"/>
        <v>{location: new google.maps.LatLng(37.768, -122.403), weight: 0},</v>
      </c>
      <c r="V5107" t="str">
        <f t="shared" si="475"/>
        <v>{location: new google.maps.LatLng(37.768, -122.403), weight: 0},</v>
      </c>
      <c r="W5107" t="str">
        <f t="shared" si="476"/>
        <v>{location: new google.maps.LatLng(37.768, -122.403), weight: 1},</v>
      </c>
      <c r="X5107" t="str">
        <f t="shared" si="477"/>
        <v>{location: new google.maps.LatLng(37.768, -122.403), weight: 0},</v>
      </c>
      <c r="Y5107" t="str">
        <f t="shared" si="478"/>
        <v>{location: new google.maps.LatLng(37.768, -122.403), weight: 0},</v>
      </c>
    </row>
    <row r="5108" spans="1:25" x14ac:dyDescent="0.2">
      <c r="A5108">
        <v>37.768000000000001</v>
      </c>
      <c r="B5108">
        <v>-122.402</v>
      </c>
      <c r="C5108">
        <v>0</v>
      </c>
      <c r="D5108">
        <v>1</v>
      </c>
      <c r="E5108">
        <v>1</v>
      </c>
      <c r="F5108">
        <v>1</v>
      </c>
      <c r="G5108">
        <v>1</v>
      </c>
      <c r="H5108">
        <v>0</v>
      </c>
      <c r="I5108">
        <v>5</v>
      </c>
      <c r="J5108">
        <v>8</v>
      </c>
      <c r="K5108">
        <v>1</v>
      </c>
      <c r="L5108">
        <v>14</v>
      </c>
      <c r="M5108">
        <f>VLOOKUP(H5108,AE$2:$AJ$12,6,TRUE)</f>
        <v>0</v>
      </c>
      <c r="N5108">
        <f>VLOOKUP(I5108,AF$2:$AJ$12,5,TRUE)</f>
        <v>6</v>
      </c>
      <c r="O5108">
        <f>VLOOKUP(J5108,AG$2:$AJ$12,4,TRUE)</f>
        <v>8</v>
      </c>
      <c r="P5108">
        <f>VLOOKUP(K5108,AH$2:$AJ$12,3,TRUE)</f>
        <v>7</v>
      </c>
      <c r="Q5108">
        <f>VLOOKUP(L5108,AI$2:$AJ$12,2,TRUE)</f>
        <v>7</v>
      </c>
      <c r="T5108" t="str">
        <f t="shared" si="479"/>
        <v>Crimepoint.create(latitude:37.768, longitude:-122.402, drugdrink:0, misdemean:6, theft:8, violent:7, total:7, drugdrinkct:0, misdemeanct:5, theftct:8, violentct:1, totalct:14)</v>
      </c>
      <c r="U5108" t="str">
        <f t="shared" si="480"/>
        <v>{location: new google.maps.LatLng(37.768, -122.402), weight: 0},</v>
      </c>
      <c r="V5108" t="str">
        <f t="shared" si="475"/>
        <v>{location: new google.maps.LatLng(37.768, -122.402), weight: 1},</v>
      </c>
      <c r="W5108" t="str">
        <f t="shared" si="476"/>
        <v>{location: new google.maps.LatLng(37.768, -122.402), weight: 1},</v>
      </c>
      <c r="X5108" t="str">
        <f t="shared" si="477"/>
        <v>{location: new google.maps.LatLng(37.768, -122.402), weight: 1},</v>
      </c>
      <c r="Y5108" t="str">
        <f t="shared" si="478"/>
        <v>{location: new google.maps.LatLng(37.768, -122.402), weight: 1},</v>
      </c>
    </row>
    <row r="5109" spans="1:25" x14ac:dyDescent="0.2">
      <c r="A5109">
        <v>37.768000000000001</v>
      </c>
      <c r="B5109">
        <v>-122.401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2</v>
      </c>
      <c r="K5109">
        <v>0</v>
      </c>
      <c r="L5109">
        <v>3</v>
      </c>
      <c r="M5109">
        <f>VLOOKUP(H5109,AE$2:$AJ$12,6,TRUE)</f>
        <v>0</v>
      </c>
      <c r="N5109">
        <f>VLOOKUP(I5109,AF$2:$AJ$12,5,TRUE)</f>
        <v>2</v>
      </c>
      <c r="O5109">
        <f>VLOOKUP(J5109,AG$2:$AJ$12,4,TRUE)</f>
        <v>4</v>
      </c>
      <c r="P5109">
        <f>VLOOKUP(K5109,AH$2:$AJ$12,3,TRUE)</f>
        <v>0</v>
      </c>
      <c r="Q5109">
        <f>VLOOKUP(L5109,AI$2:$AJ$12,2,TRUE)</f>
        <v>2</v>
      </c>
      <c r="T5109" t="str">
        <f t="shared" si="479"/>
        <v>Crimepoint.create(latitude:37.768, longitude:-122.401, drugdrink:0, misdemean:2, theft:4, violent:0, total:2, drugdrinkct:0, misdemeanct:1, theftct:2, violentct:0, totalct:3)</v>
      </c>
      <c r="U5109" t="str">
        <f t="shared" si="480"/>
        <v>{location: new google.maps.LatLng(37.768, -122.401), weight: 0},</v>
      </c>
      <c r="V5109" t="str">
        <f t="shared" si="475"/>
        <v>{location: new google.maps.LatLng(37.768, -122.401), weight: 0},</v>
      </c>
      <c r="W5109" t="str">
        <f t="shared" si="476"/>
        <v>{location: new google.maps.LatLng(37.768, -122.401), weight: 0},</v>
      </c>
      <c r="X5109" t="str">
        <f t="shared" si="477"/>
        <v>{location: new google.maps.LatLng(37.768, -122.401), weight: 0},</v>
      </c>
      <c r="Y5109" t="str">
        <f t="shared" si="478"/>
        <v>{location: new google.maps.LatLng(37.768, -122.401), weight: 0},</v>
      </c>
    </row>
    <row r="5110" spans="1:25" x14ac:dyDescent="0.2">
      <c r="A5110">
        <v>37.768000000000001</v>
      </c>
      <c r="B5110">
        <v>-122.399</v>
      </c>
      <c r="C5110">
        <v>0</v>
      </c>
      <c r="D5110">
        <v>1</v>
      </c>
      <c r="E5110">
        <v>2</v>
      </c>
      <c r="F5110">
        <v>2</v>
      </c>
      <c r="G5110">
        <v>2</v>
      </c>
      <c r="H5110">
        <v>0</v>
      </c>
      <c r="I5110">
        <v>5</v>
      </c>
      <c r="J5110">
        <v>12</v>
      </c>
      <c r="K5110">
        <v>3</v>
      </c>
      <c r="L5110">
        <v>20</v>
      </c>
      <c r="M5110">
        <f>VLOOKUP(H5110,AE$2:$AJ$12,6,TRUE)</f>
        <v>0</v>
      </c>
      <c r="N5110">
        <f>VLOOKUP(I5110,AF$2:$AJ$12,5,TRUE)</f>
        <v>6</v>
      </c>
      <c r="O5110">
        <f>VLOOKUP(J5110,AG$2:$AJ$12,4,TRUE)</f>
        <v>8</v>
      </c>
      <c r="P5110">
        <f>VLOOKUP(K5110,AH$2:$AJ$12,3,TRUE)</f>
        <v>8</v>
      </c>
      <c r="Q5110">
        <f>VLOOKUP(L5110,AI$2:$AJ$12,2,TRUE)</f>
        <v>7</v>
      </c>
      <c r="T5110" t="str">
        <f t="shared" si="479"/>
        <v>Crimepoint.create(latitude:37.768, longitude:-122.399, drugdrink:0, misdemean:6, theft:8, violent:8, total:7, drugdrinkct:0, misdemeanct:5, theftct:12, violentct:3, totalct:20)</v>
      </c>
      <c r="U5110" t="str">
        <f t="shared" si="480"/>
        <v>{location: new google.maps.LatLng(37.768, -122.399), weight: 0},</v>
      </c>
      <c r="V5110" t="str">
        <f t="shared" si="475"/>
        <v>{location: new google.maps.LatLng(37.768, -122.399), weight: 1},</v>
      </c>
      <c r="W5110" t="str">
        <f t="shared" si="476"/>
        <v>{location: new google.maps.LatLng(37.768, -122.399), weight: 2},</v>
      </c>
      <c r="X5110" t="str">
        <f t="shared" si="477"/>
        <v>{location: new google.maps.LatLng(37.768, -122.399), weight: 2},</v>
      </c>
      <c r="Y5110" t="str">
        <f t="shared" si="478"/>
        <v>{location: new google.maps.LatLng(37.768, -122.399), weight: 2},</v>
      </c>
    </row>
    <row r="5111" spans="1:25" x14ac:dyDescent="0.2">
      <c r="A5111">
        <v>37.768000000000001</v>
      </c>
      <c r="B5111">
        <v>-122.39700000000001</v>
      </c>
      <c r="C5111">
        <v>5</v>
      </c>
      <c r="D5111">
        <v>5</v>
      </c>
      <c r="E5111">
        <v>2</v>
      </c>
      <c r="F5111">
        <v>0</v>
      </c>
      <c r="G5111">
        <v>3</v>
      </c>
      <c r="H5111">
        <v>7</v>
      </c>
      <c r="I5111">
        <v>22</v>
      </c>
      <c r="J5111">
        <v>12</v>
      </c>
      <c r="K5111">
        <v>0</v>
      </c>
      <c r="L5111">
        <v>41</v>
      </c>
      <c r="M5111">
        <f>VLOOKUP(H5111,AE$2:$AJ$12,6,TRUE)</f>
        <v>9</v>
      </c>
      <c r="N5111">
        <f>VLOOKUP(I5111,AF$2:$AJ$12,5,TRUE)</f>
        <v>9</v>
      </c>
      <c r="O5111">
        <f>VLOOKUP(J5111,AG$2:$AJ$12,4,TRUE)</f>
        <v>8</v>
      </c>
      <c r="P5111">
        <f>VLOOKUP(K5111,AH$2:$AJ$12,3,TRUE)</f>
        <v>0</v>
      </c>
      <c r="Q5111">
        <f>VLOOKUP(L5111,AI$2:$AJ$12,2,TRUE)</f>
        <v>9</v>
      </c>
      <c r="T5111" t="str">
        <f t="shared" si="479"/>
        <v>Crimepoint.create(latitude:37.768, longitude:-122.397, drugdrink:9, misdemean:9, theft:8, violent:0, total:9, drugdrinkct:7, misdemeanct:22, theftct:12, violentct:0, totalct:41)</v>
      </c>
      <c r="U5111" t="str">
        <f t="shared" si="480"/>
        <v>{location: new google.maps.LatLng(37.768, -122.397), weight: 5},</v>
      </c>
      <c r="V5111" t="str">
        <f t="shared" si="475"/>
        <v>{location: new google.maps.LatLng(37.768, -122.397), weight: 5},</v>
      </c>
      <c r="W5111" t="str">
        <f t="shared" si="476"/>
        <v>{location: new google.maps.LatLng(37.768, -122.397), weight: 2},</v>
      </c>
      <c r="X5111" t="str">
        <f t="shared" si="477"/>
        <v>{location: new google.maps.LatLng(37.768, -122.397), weight: 0},</v>
      </c>
      <c r="Y5111" t="str">
        <f t="shared" si="478"/>
        <v>{location: new google.maps.LatLng(37.768, -122.397), weight: 3},</v>
      </c>
    </row>
    <row r="5112" spans="1:25" x14ac:dyDescent="0.2">
      <c r="A5112">
        <v>37.768000000000001</v>
      </c>
      <c r="B5112">
        <v>-122.39400000000001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</v>
      </c>
      <c r="J5112">
        <v>0</v>
      </c>
      <c r="K5112">
        <v>0</v>
      </c>
      <c r="L5112">
        <v>2</v>
      </c>
      <c r="M5112">
        <f>VLOOKUP(H5112,AE$2:$AJ$12,6,TRUE)</f>
        <v>0</v>
      </c>
      <c r="N5112">
        <f>VLOOKUP(I5112,AF$2:$AJ$12,5,TRUE)</f>
        <v>4</v>
      </c>
      <c r="O5112">
        <f>VLOOKUP(J5112,AG$2:$AJ$12,4,TRUE)</f>
        <v>0</v>
      </c>
      <c r="P5112">
        <f>VLOOKUP(K5112,AH$2:$AJ$12,3,TRUE)</f>
        <v>0</v>
      </c>
      <c r="Q5112">
        <f>VLOOKUP(L5112,AI$2:$AJ$12,2,TRUE)</f>
        <v>1</v>
      </c>
      <c r="T5112" t="str">
        <f t="shared" si="479"/>
        <v>Crimepoint.create(latitude:37.768, longitude:-122.394, drugdrink:0, misdemean:4, theft:0, violent:0, total:1, drugdrinkct:0, misdemeanct:2, theftct:0, violentct:0, totalct:2)</v>
      </c>
      <c r="U5112" t="str">
        <f t="shared" si="480"/>
        <v>{location: new google.maps.LatLng(37.768, -122.394), weight: 0},</v>
      </c>
      <c r="V5112" t="str">
        <f t="shared" si="475"/>
        <v>{location: new google.maps.LatLng(37.768, -122.394), weight: 0},</v>
      </c>
      <c r="W5112" t="str">
        <f t="shared" si="476"/>
        <v>{location: new google.maps.LatLng(37.768, -122.394), weight: 0},</v>
      </c>
      <c r="X5112" t="str">
        <f t="shared" si="477"/>
        <v>{location: new google.maps.LatLng(37.768, -122.394), weight: 0},</v>
      </c>
      <c r="Y5112" t="str">
        <f t="shared" si="478"/>
        <v>{location: new google.maps.LatLng(37.768, -122.394), weight: 0},</v>
      </c>
    </row>
    <row r="5113" spans="1:25" x14ac:dyDescent="0.2">
      <c r="A5113">
        <v>37.768999999999998</v>
      </c>
      <c r="B5113">
        <v>-122.508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0</v>
      </c>
      <c r="I5113">
        <v>0</v>
      </c>
      <c r="J5113">
        <v>5</v>
      </c>
      <c r="K5113">
        <v>2</v>
      </c>
      <c r="L5113">
        <v>7</v>
      </c>
      <c r="M5113">
        <f>VLOOKUP(H5113,AE$2:$AJ$12,6,TRUE)</f>
        <v>0</v>
      </c>
      <c r="N5113">
        <f>VLOOKUP(I5113,AF$2:$AJ$12,5,TRUE)</f>
        <v>0</v>
      </c>
      <c r="O5113">
        <f>VLOOKUP(J5113,AG$2:$AJ$12,4,TRUE)</f>
        <v>7</v>
      </c>
      <c r="P5113">
        <f>VLOOKUP(K5113,AH$2:$AJ$12,3,TRUE)</f>
        <v>7</v>
      </c>
      <c r="Q5113">
        <f>VLOOKUP(L5113,AI$2:$AJ$12,2,TRUE)</f>
        <v>5</v>
      </c>
      <c r="T5113" t="str">
        <f t="shared" si="479"/>
        <v>Crimepoint.create(latitude:37.769, longitude:-122.508, drugdrink:0, misdemean:0, theft:7, violent:7, total:5, drugdrinkct:0, misdemeanct:0, theftct:5, violentct:2, totalct:7)</v>
      </c>
      <c r="U5113" t="str">
        <f t="shared" si="480"/>
        <v>{location: new google.maps.LatLng(37.769, -122.508), weight: 0},</v>
      </c>
      <c r="V5113" t="str">
        <f t="shared" si="475"/>
        <v>{location: new google.maps.LatLng(37.769, -122.508), weight: 0},</v>
      </c>
      <c r="W5113" t="str">
        <f t="shared" si="476"/>
        <v>{location: new google.maps.LatLng(37.769, -122.508), weight: 1},</v>
      </c>
      <c r="X5113" t="str">
        <f t="shared" si="477"/>
        <v>{location: new google.maps.LatLng(37.769, -122.508), weight: 1},</v>
      </c>
      <c r="Y5113" t="str">
        <f t="shared" si="478"/>
        <v>{location: new google.maps.LatLng(37.769, -122.508), weight: 1},</v>
      </c>
    </row>
    <row r="5114" spans="1:25" x14ac:dyDescent="0.2">
      <c r="A5114">
        <v>37.768999999999998</v>
      </c>
      <c r="B5114">
        <v>-122.498</v>
      </c>
      <c r="C5114">
        <v>0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1</v>
      </c>
      <c r="J5114">
        <v>7</v>
      </c>
      <c r="K5114">
        <v>0</v>
      </c>
      <c r="L5114">
        <v>8</v>
      </c>
      <c r="M5114">
        <f>VLOOKUP(H5114,AE$2:$AJ$12,6,TRUE)</f>
        <v>0</v>
      </c>
      <c r="N5114">
        <f>VLOOKUP(I5114,AF$2:$AJ$12,5,TRUE)</f>
        <v>2</v>
      </c>
      <c r="O5114">
        <f>VLOOKUP(J5114,AG$2:$AJ$12,4,TRUE)</f>
        <v>7</v>
      </c>
      <c r="P5114">
        <f>VLOOKUP(K5114,AH$2:$AJ$12,3,TRUE)</f>
        <v>0</v>
      </c>
      <c r="Q5114">
        <f>VLOOKUP(L5114,AI$2:$AJ$12,2,TRUE)</f>
        <v>5</v>
      </c>
      <c r="T5114" t="str">
        <f t="shared" si="479"/>
        <v>Crimepoint.create(latitude:37.769, longitude:-122.498, drugdrink:0, misdemean:2, theft:7, violent:0, total:5, drugdrinkct:0, misdemeanct:1, theftct:7, violentct:0, totalct:8)</v>
      </c>
      <c r="U5114" t="str">
        <f t="shared" si="480"/>
        <v>{location: new google.maps.LatLng(37.769, -122.498), weight: 0},</v>
      </c>
      <c r="V5114" t="str">
        <f t="shared" si="475"/>
        <v>{location: new google.maps.LatLng(37.769, -122.498), weight: 0},</v>
      </c>
      <c r="W5114" t="str">
        <f t="shared" si="476"/>
        <v>{location: new google.maps.LatLng(37.769, -122.498), weight: 1},</v>
      </c>
      <c r="X5114" t="str">
        <f t="shared" si="477"/>
        <v>{location: new google.maps.LatLng(37.769, -122.498), weight: 0},</v>
      </c>
      <c r="Y5114" t="str">
        <f t="shared" si="478"/>
        <v>{location: new google.maps.LatLng(37.769, -122.498), weight: 1},</v>
      </c>
    </row>
    <row r="5115" spans="1:25" x14ac:dyDescent="0.2">
      <c r="A5115">
        <v>37.768999999999998</v>
      </c>
      <c r="B5115">
        <v>-122.482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1</v>
      </c>
      <c r="M5115">
        <f>VLOOKUP(H5115,AE$2:$AJ$12,6,TRUE)</f>
        <v>0</v>
      </c>
      <c r="N5115">
        <f>VLOOKUP(I5115,AF$2:$AJ$12,5,TRUE)</f>
        <v>0</v>
      </c>
      <c r="O5115">
        <f>VLOOKUP(J5115,AG$2:$AJ$12,4,TRUE)</f>
        <v>3</v>
      </c>
      <c r="P5115">
        <f>VLOOKUP(K5115,AH$2:$AJ$12,3,TRUE)</f>
        <v>0</v>
      </c>
      <c r="Q5115">
        <f>VLOOKUP(L5115,AI$2:$AJ$12,2,TRUE)</f>
        <v>0</v>
      </c>
      <c r="T5115" t="str">
        <f t="shared" si="479"/>
        <v>Crimepoint.create(latitude:37.769, longitude:-122.482, drugdrink:0, misdemean:0, theft:3, violent:0, total:0, drugdrinkct:0, misdemeanct:0, theftct:1, violentct:0, totalct:1)</v>
      </c>
      <c r="U5115" t="str">
        <f t="shared" si="480"/>
        <v>{location: new google.maps.LatLng(37.769, -122.482), weight: 0},</v>
      </c>
      <c r="V5115" t="str">
        <f t="shared" si="475"/>
        <v>{location: new google.maps.LatLng(37.769, -122.482), weight: 0},</v>
      </c>
      <c r="W5115" t="str">
        <f t="shared" si="476"/>
        <v>{location: new google.maps.LatLng(37.769, -122.482), weight: 0},</v>
      </c>
      <c r="X5115" t="str">
        <f t="shared" si="477"/>
        <v>{location: new google.maps.LatLng(37.769, -122.482), weight: 0},</v>
      </c>
      <c r="Y5115" t="str">
        <f t="shared" si="478"/>
        <v>{location: new google.maps.LatLng(37.769, -122.482), weight: 0},</v>
      </c>
    </row>
    <row r="5116" spans="1:25" x14ac:dyDescent="0.2">
      <c r="A5116">
        <v>37.768999999999998</v>
      </c>
      <c r="B5116">
        <v>-122.47799999999999</v>
      </c>
      <c r="C5116">
        <v>0</v>
      </c>
      <c r="D5116">
        <v>0</v>
      </c>
      <c r="E5116">
        <v>3</v>
      </c>
      <c r="F5116">
        <v>0</v>
      </c>
      <c r="G5116">
        <v>2</v>
      </c>
      <c r="H5116">
        <v>0</v>
      </c>
      <c r="I5116">
        <v>2</v>
      </c>
      <c r="J5116">
        <v>18</v>
      </c>
      <c r="K5116">
        <v>0</v>
      </c>
      <c r="L5116">
        <v>20</v>
      </c>
      <c r="M5116">
        <f>VLOOKUP(H5116,AE$2:$AJ$12,6,TRUE)</f>
        <v>0</v>
      </c>
      <c r="N5116">
        <f>VLOOKUP(I5116,AF$2:$AJ$12,5,TRUE)</f>
        <v>4</v>
      </c>
      <c r="O5116">
        <f>VLOOKUP(J5116,AG$2:$AJ$12,4,TRUE)</f>
        <v>9</v>
      </c>
      <c r="P5116">
        <f>VLOOKUP(K5116,AH$2:$AJ$12,3,TRUE)</f>
        <v>0</v>
      </c>
      <c r="Q5116">
        <f>VLOOKUP(L5116,AI$2:$AJ$12,2,TRUE)</f>
        <v>7</v>
      </c>
      <c r="T5116" t="str">
        <f t="shared" si="479"/>
        <v>Crimepoint.create(latitude:37.769, longitude:-122.478, drugdrink:0, misdemean:4, theft:9, violent:0, total:7, drugdrinkct:0, misdemeanct:2, theftct:18, violentct:0, totalct:20)</v>
      </c>
      <c r="U5116" t="str">
        <f t="shared" si="480"/>
        <v>{location: new google.maps.LatLng(37.769, -122.478), weight: 0},</v>
      </c>
      <c r="V5116" t="str">
        <f t="shared" si="475"/>
        <v>{location: new google.maps.LatLng(37.769, -122.478), weight: 0},</v>
      </c>
      <c r="W5116" t="str">
        <f t="shared" si="476"/>
        <v>{location: new google.maps.LatLng(37.769, -122.478), weight: 3},</v>
      </c>
      <c r="X5116" t="str">
        <f t="shared" si="477"/>
        <v>{location: new google.maps.LatLng(37.769, -122.478), weight: 0},</v>
      </c>
      <c r="Y5116" t="str">
        <f t="shared" si="478"/>
        <v>{location: new google.maps.LatLng(37.769, -122.478), weight: 2},</v>
      </c>
    </row>
    <row r="5117" spans="1:25" x14ac:dyDescent="0.2">
      <c r="A5117">
        <v>37.768999999999998</v>
      </c>
      <c r="B5117">
        <v>-122.47199999999999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1</v>
      </c>
      <c r="M5117">
        <f>VLOOKUP(H5117,AE$2:$AJ$12,6,TRUE)</f>
        <v>0</v>
      </c>
      <c r="N5117">
        <f>VLOOKUP(I5117,AF$2:$AJ$12,5,TRUE)</f>
        <v>0</v>
      </c>
      <c r="O5117">
        <f>VLOOKUP(J5117,AG$2:$AJ$12,4,TRUE)</f>
        <v>3</v>
      </c>
      <c r="P5117">
        <f>VLOOKUP(K5117,AH$2:$AJ$12,3,TRUE)</f>
        <v>0</v>
      </c>
      <c r="Q5117">
        <f>VLOOKUP(L5117,AI$2:$AJ$12,2,TRUE)</f>
        <v>0</v>
      </c>
      <c r="T5117" t="str">
        <f t="shared" si="479"/>
        <v>Crimepoint.create(latitude:37.769, longitude:-122.472, drugdrink:0, misdemean:0, theft:3, violent:0, total:0, drugdrinkct:0, misdemeanct:0, theftct:1, violentct:0, totalct:1)</v>
      </c>
      <c r="U5117" t="str">
        <f t="shared" si="480"/>
        <v>{location: new google.maps.LatLng(37.769, -122.472), weight: 0},</v>
      </c>
      <c r="V5117" t="str">
        <f t="shared" si="475"/>
        <v>{location: new google.maps.LatLng(37.769, -122.472), weight: 0},</v>
      </c>
      <c r="W5117" t="str">
        <f t="shared" si="476"/>
        <v>{location: new google.maps.LatLng(37.769, -122.472), weight: 0},</v>
      </c>
      <c r="X5117" t="str">
        <f t="shared" si="477"/>
        <v>{location: new google.maps.LatLng(37.769, -122.472), weight: 0},</v>
      </c>
      <c r="Y5117" t="str">
        <f t="shared" si="478"/>
        <v>{location: new google.maps.LatLng(37.769, -122.472), weight: 0},</v>
      </c>
    </row>
    <row r="5118" spans="1:25" x14ac:dyDescent="0.2">
      <c r="A5118">
        <v>37.768999999999998</v>
      </c>
      <c r="B5118">
        <v>-122.46899999999999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1</v>
      </c>
      <c r="M5118">
        <f>VLOOKUP(H5118,AE$2:$AJ$12,6,TRUE)</f>
        <v>0</v>
      </c>
      <c r="N5118">
        <f>VLOOKUP(I5118,AF$2:$AJ$12,5,TRUE)</f>
        <v>0</v>
      </c>
      <c r="O5118">
        <f>VLOOKUP(J5118,AG$2:$AJ$12,4,TRUE)</f>
        <v>3</v>
      </c>
      <c r="P5118">
        <f>VLOOKUP(K5118,AH$2:$AJ$12,3,TRUE)</f>
        <v>0</v>
      </c>
      <c r="Q5118">
        <f>VLOOKUP(L5118,AI$2:$AJ$12,2,TRUE)</f>
        <v>0</v>
      </c>
      <c r="T5118" t="str">
        <f t="shared" si="479"/>
        <v>Crimepoint.create(latitude:37.769, longitude:-122.469, drugdrink:0, misdemean:0, theft:3, violent:0, total:0, drugdrinkct:0, misdemeanct:0, theftct:1, violentct:0, totalct:1)</v>
      </c>
      <c r="U5118" t="str">
        <f t="shared" si="480"/>
        <v>{location: new google.maps.LatLng(37.769, -122.469), weight: 0},</v>
      </c>
      <c r="V5118" t="str">
        <f t="shared" si="475"/>
        <v>{location: new google.maps.LatLng(37.769, -122.469), weight: 0},</v>
      </c>
      <c r="W5118" t="str">
        <f t="shared" si="476"/>
        <v>{location: new google.maps.LatLng(37.769, -122.469), weight: 0},</v>
      </c>
      <c r="X5118" t="str">
        <f t="shared" si="477"/>
        <v>{location: new google.maps.LatLng(37.769, -122.469), weight: 0},</v>
      </c>
      <c r="Y5118" t="str">
        <f t="shared" si="478"/>
        <v>{location: new google.maps.LatLng(37.769, -122.469), weight: 0},</v>
      </c>
    </row>
    <row r="5119" spans="1:25" x14ac:dyDescent="0.2">
      <c r="A5119">
        <v>37.768999999999998</v>
      </c>
      <c r="B5119">
        <v>-122.459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4</v>
      </c>
      <c r="K5119">
        <v>0</v>
      </c>
      <c r="L5119">
        <v>4</v>
      </c>
      <c r="M5119">
        <f>VLOOKUP(H5119,AE$2:$AJ$12,6,TRUE)</f>
        <v>0</v>
      </c>
      <c r="N5119">
        <f>VLOOKUP(I5119,AF$2:$AJ$12,5,TRUE)</f>
        <v>0</v>
      </c>
      <c r="O5119">
        <f>VLOOKUP(J5119,AG$2:$AJ$12,4,TRUE)</f>
        <v>6</v>
      </c>
      <c r="P5119">
        <f>VLOOKUP(K5119,AH$2:$AJ$12,3,TRUE)</f>
        <v>0</v>
      </c>
      <c r="Q5119">
        <f>VLOOKUP(L5119,AI$2:$AJ$12,2,TRUE)</f>
        <v>3</v>
      </c>
      <c r="T5119" t="str">
        <f t="shared" si="479"/>
        <v>Crimepoint.create(latitude:37.769, longitude:-122.459, drugdrink:0, misdemean:0, theft:6, violent:0, total:3, drugdrinkct:0, misdemeanct:0, theftct:4, violentct:0, totalct:4)</v>
      </c>
      <c r="U5119" t="str">
        <f t="shared" si="480"/>
        <v>{location: new google.maps.LatLng(37.769, -122.459), weight: 0},</v>
      </c>
      <c r="V5119" t="str">
        <f t="shared" si="475"/>
        <v>{location: new google.maps.LatLng(37.769, -122.459), weight: 0},</v>
      </c>
      <c r="W5119" t="str">
        <f t="shared" si="476"/>
        <v>{location: new google.maps.LatLng(37.769, -122.459), weight: 1},</v>
      </c>
      <c r="X5119" t="str">
        <f t="shared" si="477"/>
        <v>{location: new google.maps.LatLng(37.769, -122.459), weight: 0},</v>
      </c>
      <c r="Y5119" t="str">
        <f t="shared" si="478"/>
        <v>{location: new google.maps.LatLng(37.769, -122.459), weight: 0},</v>
      </c>
    </row>
    <row r="5120" spans="1:25" x14ac:dyDescent="0.2">
      <c r="A5120">
        <v>37.768999999999998</v>
      </c>
      <c r="B5120">
        <v>-122.45399999999999</v>
      </c>
      <c r="C5120">
        <v>32</v>
      </c>
      <c r="D5120">
        <v>27</v>
      </c>
      <c r="E5120">
        <v>3</v>
      </c>
      <c r="F5120">
        <v>19</v>
      </c>
      <c r="G5120">
        <v>17</v>
      </c>
      <c r="H5120">
        <v>48</v>
      </c>
      <c r="I5120">
        <v>120</v>
      </c>
      <c r="J5120">
        <v>17</v>
      </c>
      <c r="K5120">
        <v>26</v>
      </c>
      <c r="L5120">
        <v>211</v>
      </c>
      <c r="M5120">
        <f>VLOOKUP(H5120,AE$2:$AJ$12,6,TRUE)</f>
        <v>9</v>
      </c>
      <c r="N5120">
        <f>VLOOKUP(I5120,AF$2:$AJ$12,5,TRUE)</f>
        <v>9</v>
      </c>
      <c r="O5120">
        <f>VLOOKUP(J5120,AG$2:$AJ$12,4,TRUE)</f>
        <v>9</v>
      </c>
      <c r="P5120">
        <f>VLOOKUP(K5120,AH$2:$AJ$12,3,TRUE)</f>
        <v>9</v>
      </c>
      <c r="Q5120">
        <f>VLOOKUP(L5120,AI$2:$AJ$12,2,TRUE)</f>
        <v>9</v>
      </c>
      <c r="T5120" t="str">
        <f t="shared" si="479"/>
        <v>Crimepoint.create(latitude:37.769, longitude:-122.454, drugdrink:9, misdemean:9, theft:9, violent:9, total:9, drugdrinkct:48, misdemeanct:120, theftct:17, violentct:26, totalct:211)</v>
      </c>
      <c r="U5120" t="str">
        <f t="shared" si="480"/>
        <v>{location: new google.maps.LatLng(37.769, -122.454), weight: 32},</v>
      </c>
      <c r="V5120" t="str">
        <f t="shared" si="475"/>
        <v>{location: new google.maps.LatLng(37.769, -122.454), weight: 27},</v>
      </c>
      <c r="W5120" t="str">
        <f t="shared" si="476"/>
        <v>{location: new google.maps.LatLng(37.769, -122.454), weight: 3},</v>
      </c>
      <c r="X5120" t="str">
        <f t="shared" si="477"/>
        <v>{location: new google.maps.LatLng(37.769, -122.454), weight: 19},</v>
      </c>
      <c r="Y5120" t="str">
        <f t="shared" si="478"/>
        <v>{location: new google.maps.LatLng(37.769, -122.454), weight: 17},</v>
      </c>
    </row>
    <row r="5121" spans="1:25" x14ac:dyDescent="0.2">
      <c r="A5121">
        <v>37.768999999999998</v>
      </c>
      <c r="B5121">
        <v>-122.453</v>
      </c>
      <c r="C5121">
        <v>21</v>
      </c>
      <c r="D5121">
        <v>13</v>
      </c>
      <c r="E5121">
        <v>3</v>
      </c>
      <c r="F5121">
        <v>11</v>
      </c>
      <c r="G5121">
        <v>10</v>
      </c>
      <c r="H5121">
        <v>32</v>
      </c>
      <c r="I5121">
        <v>57</v>
      </c>
      <c r="J5121">
        <v>23</v>
      </c>
      <c r="K5121">
        <v>15</v>
      </c>
      <c r="L5121">
        <v>127</v>
      </c>
      <c r="M5121">
        <f>VLOOKUP(H5121,AE$2:$AJ$12,6,TRUE)</f>
        <v>9</v>
      </c>
      <c r="N5121">
        <f>VLOOKUP(I5121,AF$2:$AJ$12,5,TRUE)</f>
        <v>9</v>
      </c>
      <c r="O5121">
        <f>VLOOKUP(J5121,AG$2:$AJ$12,4,TRUE)</f>
        <v>9</v>
      </c>
      <c r="P5121">
        <f>VLOOKUP(K5121,AH$2:$AJ$12,3,TRUE)</f>
        <v>9</v>
      </c>
      <c r="Q5121">
        <f>VLOOKUP(L5121,AI$2:$AJ$12,2,TRUE)</f>
        <v>9</v>
      </c>
      <c r="T5121" t="str">
        <f t="shared" si="479"/>
        <v>Crimepoint.create(latitude:37.769, longitude:-122.453, drugdrink:9, misdemean:9, theft:9, violent:9, total:9, drugdrinkct:32, misdemeanct:57, theftct:23, violentct:15, totalct:127)</v>
      </c>
      <c r="U5121" t="str">
        <f t="shared" si="480"/>
        <v>{location: new google.maps.LatLng(37.769, -122.453), weight: 21},</v>
      </c>
      <c r="V5121" t="str">
        <f t="shared" si="475"/>
        <v>{location: new google.maps.LatLng(37.769, -122.453), weight: 13},</v>
      </c>
      <c r="W5121" t="str">
        <f t="shared" si="476"/>
        <v>{location: new google.maps.LatLng(37.769, -122.453), weight: 3},</v>
      </c>
      <c r="X5121" t="str">
        <f t="shared" si="477"/>
        <v>{location: new google.maps.LatLng(37.769, -122.453), weight: 11},</v>
      </c>
      <c r="Y5121" t="str">
        <f t="shared" si="478"/>
        <v>{location: new google.maps.LatLng(37.769, -122.453), weight: 10},</v>
      </c>
    </row>
    <row r="5122" spans="1:25" x14ac:dyDescent="0.2">
      <c r="A5122">
        <v>37.768999999999998</v>
      </c>
      <c r="B5122">
        <v>-122.452</v>
      </c>
      <c r="C5122">
        <v>6</v>
      </c>
      <c r="D5122">
        <v>6</v>
      </c>
      <c r="E5122">
        <v>2</v>
      </c>
      <c r="F5122">
        <v>1</v>
      </c>
      <c r="G5122">
        <v>4</v>
      </c>
      <c r="H5122">
        <v>9</v>
      </c>
      <c r="I5122">
        <v>26</v>
      </c>
      <c r="J5122">
        <v>12</v>
      </c>
      <c r="K5122">
        <v>1</v>
      </c>
      <c r="L5122">
        <v>48</v>
      </c>
      <c r="M5122">
        <f>VLOOKUP(H5122,AE$2:$AJ$12,6,TRUE)</f>
        <v>9</v>
      </c>
      <c r="N5122">
        <f>VLOOKUP(I5122,AF$2:$AJ$12,5,TRUE)</f>
        <v>9</v>
      </c>
      <c r="O5122">
        <f>VLOOKUP(J5122,AG$2:$AJ$12,4,TRUE)</f>
        <v>8</v>
      </c>
      <c r="P5122">
        <f>VLOOKUP(K5122,AH$2:$AJ$12,3,TRUE)</f>
        <v>7</v>
      </c>
      <c r="Q5122">
        <f>VLOOKUP(L5122,AI$2:$AJ$12,2,TRUE)</f>
        <v>9</v>
      </c>
      <c r="T5122" t="str">
        <f t="shared" si="479"/>
        <v>Crimepoint.create(latitude:37.769, longitude:-122.452, drugdrink:9, misdemean:9, theft:8, violent:7, total:9, drugdrinkct:9, misdemeanct:26, theftct:12, violentct:1, totalct:48)</v>
      </c>
      <c r="U5122" t="str">
        <f t="shared" si="480"/>
        <v>{location: new google.maps.LatLng(37.769, -122.452), weight: 6},</v>
      </c>
      <c r="V5122" t="str">
        <f t="shared" si="475"/>
        <v>{location: new google.maps.LatLng(37.769, -122.452), weight: 6},</v>
      </c>
      <c r="W5122" t="str">
        <f t="shared" si="476"/>
        <v>{location: new google.maps.LatLng(37.769, -122.452), weight: 2},</v>
      </c>
      <c r="X5122" t="str">
        <f t="shared" si="477"/>
        <v>{location: new google.maps.LatLng(37.769, -122.452), weight: 1},</v>
      </c>
      <c r="Y5122" t="str">
        <f t="shared" si="478"/>
        <v>{location: new google.maps.LatLng(37.769, -122.452), weight: 4},</v>
      </c>
    </row>
    <row r="5123" spans="1:25" x14ac:dyDescent="0.2">
      <c r="A5123">
        <v>37.768999999999998</v>
      </c>
      <c r="B5123">
        <v>-122.45099999999999</v>
      </c>
      <c r="C5123">
        <v>1</v>
      </c>
      <c r="D5123">
        <v>13</v>
      </c>
      <c r="E5123">
        <v>2</v>
      </c>
      <c r="F5123">
        <v>4</v>
      </c>
      <c r="G5123">
        <v>6</v>
      </c>
      <c r="H5123">
        <v>2</v>
      </c>
      <c r="I5123">
        <v>58</v>
      </c>
      <c r="J5123">
        <v>13</v>
      </c>
      <c r="K5123">
        <v>6</v>
      </c>
      <c r="L5123">
        <v>79</v>
      </c>
      <c r="M5123">
        <f>VLOOKUP(H5123,AE$2:$AJ$12,6,TRUE)</f>
        <v>9</v>
      </c>
      <c r="N5123">
        <f>VLOOKUP(I5123,AF$2:$AJ$12,5,TRUE)</f>
        <v>9</v>
      </c>
      <c r="O5123">
        <f>VLOOKUP(J5123,AG$2:$AJ$12,4,TRUE)</f>
        <v>8</v>
      </c>
      <c r="P5123">
        <f>VLOOKUP(K5123,AH$2:$AJ$12,3,TRUE)</f>
        <v>9</v>
      </c>
      <c r="Q5123">
        <f>VLOOKUP(L5123,AI$2:$AJ$12,2,TRUE)</f>
        <v>9</v>
      </c>
      <c r="T5123" t="str">
        <f t="shared" si="479"/>
        <v>Crimepoint.create(latitude:37.769, longitude:-122.451, drugdrink:9, misdemean:9, theft:8, violent:9, total:9, drugdrinkct:2, misdemeanct:58, theftct:13, violentct:6, totalct:79)</v>
      </c>
      <c r="U5123" t="str">
        <f t="shared" si="480"/>
        <v>{location: new google.maps.LatLng(37.769, -122.451), weight: 1},</v>
      </c>
      <c r="V5123" t="str">
        <f t="shared" ref="V5123:V5186" si="481">$Z$2&amp;$A5123&amp;$AA$2&amp;$B5123&amp;$AB$2&amp;D5123&amp;$AC$2</f>
        <v>{location: new google.maps.LatLng(37.769, -122.451), weight: 13},</v>
      </c>
      <c r="W5123" t="str">
        <f t="shared" ref="W5123:W5186" si="482">$Z$2&amp;$A5123&amp;$AA$2&amp;$B5123&amp;$AB$2&amp;E5123&amp;$AC$2</f>
        <v>{location: new google.maps.LatLng(37.769, -122.451), weight: 2},</v>
      </c>
      <c r="X5123" t="str">
        <f t="shared" ref="X5123:X5186" si="483">$Z$2&amp;$A5123&amp;$AA$2&amp;$B5123&amp;$AB$2&amp;F5123&amp;$AC$2</f>
        <v>{location: new google.maps.LatLng(37.769, -122.451), weight: 4},</v>
      </c>
      <c r="Y5123" t="str">
        <f t="shared" ref="Y5123:Y5186" si="484">$Z$2&amp;$A5123&amp;$AA$2&amp;$B5123&amp;$AB$2&amp;G5123&amp;$AC$2</f>
        <v>{location: new google.maps.LatLng(37.769, -122.451), weight: 6},</v>
      </c>
    </row>
    <row r="5124" spans="1:25" x14ac:dyDescent="0.2">
      <c r="A5124">
        <v>37.768999999999998</v>
      </c>
      <c r="B5124">
        <v>-122.45</v>
      </c>
      <c r="C5124">
        <v>1</v>
      </c>
      <c r="D5124">
        <v>1</v>
      </c>
      <c r="E5124">
        <v>0</v>
      </c>
      <c r="F5124">
        <v>0</v>
      </c>
      <c r="G5124">
        <v>1</v>
      </c>
      <c r="H5124">
        <v>1</v>
      </c>
      <c r="I5124">
        <v>4</v>
      </c>
      <c r="J5124">
        <v>2</v>
      </c>
      <c r="K5124">
        <v>0</v>
      </c>
      <c r="L5124">
        <v>7</v>
      </c>
      <c r="M5124">
        <f>VLOOKUP(H5124,AE$2:$AJ$12,6,TRUE)</f>
        <v>8</v>
      </c>
      <c r="N5124">
        <f>VLOOKUP(I5124,AF$2:$AJ$12,5,TRUE)</f>
        <v>6</v>
      </c>
      <c r="O5124">
        <f>VLOOKUP(J5124,AG$2:$AJ$12,4,TRUE)</f>
        <v>4</v>
      </c>
      <c r="P5124">
        <f>VLOOKUP(K5124,AH$2:$AJ$12,3,TRUE)</f>
        <v>0</v>
      </c>
      <c r="Q5124">
        <f>VLOOKUP(L5124,AI$2:$AJ$12,2,TRUE)</f>
        <v>5</v>
      </c>
      <c r="T5124" t="str">
        <f t="shared" ref="T5124:T5187" si="485">"Crimepoint.create("&amp;A$2&amp;":"&amp;A5124&amp;", "&amp;B$2&amp;":"&amp;B5124&amp;", "&amp;C$2&amp;":"&amp;M5124&amp;", "&amp;D$2&amp;":"&amp;N5124&amp;", "&amp;E$2&amp;":"&amp;O5124&amp;", "&amp;F$2&amp;":"&amp;P5124&amp;", "&amp;G$2&amp;":"&amp;Q5124&amp;", "&amp;H$2&amp;":"&amp;H5124&amp;", "&amp;I$2&amp;":"&amp;I5124&amp;", "&amp;J$2&amp;":"&amp;J5124&amp;", "&amp;K$2&amp;":"&amp;K5124&amp;", "&amp;L$2&amp;":"&amp;L5124&amp;")"</f>
        <v>Crimepoint.create(latitude:37.769, longitude:-122.45, drugdrink:8, misdemean:6, theft:4, violent:0, total:5, drugdrinkct:1, misdemeanct:4, theftct:2, violentct:0, totalct:7)</v>
      </c>
      <c r="U5124" t="str">
        <f t="shared" ref="U5124:U5187" si="486">$Z$2&amp;$A5124&amp;$AA$2&amp;$B5124&amp;$AB$2&amp;C5124&amp;$AC$2</f>
        <v>{location: new google.maps.LatLng(37.769, -122.45), weight: 1},</v>
      </c>
      <c r="V5124" t="str">
        <f t="shared" si="481"/>
        <v>{location: new google.maps.LatLng(37.769, -122.45), weight: 1},</v>
      </c>
      <c r="W5124" t="str">
        <f t="shared" si="482"/>
        <v>{location: new google.maps.LatLng(37.769, -122.45), weight: 0},</v>
      </c>
      <c r="X5124" t="str">
        <f t="shared" si="483"/>
        <v>{location: new google.maps.LatLng(37.769, -122.45), weight: 0},</v>
      </c>
      <c r="Y5124" t="str">
        <f t="shared" si="484"/>
        <v>{location: new google.maps.LatLng(37.769, -122.45), weight: 1},</v>
      </c>
    </row>
    <row r="5125" spans="1:25" x14ac:dyDescent="0.2">
      <c r="A5125">
        <v>37.768999999999998</v>
      </c>
      <c r="B5125">
        <v>-122.449</v>
      </c>
      <c r="C5125">
        <v>4</v>
      </c>
      <c r="D5125">
        <v>2</v>
      </c>
      <c r="E5125">
        <v>1</v>
      </c>
      <c r="F5125">
        <v>0</v>
      </c>
      <c r="G5125">
        <v>2</v>
      </c>
      <c r="H5125">
        <v>6</v>
      </c>
      <c r="I5125">
        <v>8</v>
      </c>
      <c r="J5125">
        <v>9</v>
      </c>
      <c r="K5125">
        <v>0</v>
      </c>
      <c r="L5125">
        <v>23</v>
      </c>
      <c r="M5125">
        <f>VLOOKUP(H5125,AE$2:$AJ$12,6,TRUE)</f>
        <v>9</v>
      </c>
      <c r="N5125">
        <f>VLOOKUP(I5125,AF$2:$AJ$12,5,TRUE)</f>
        <v>7</v>
      </c>
      <c r="O5125">
        <f>VLOOKUP(J5125,AG$2:$AJ$12,4,TRUE)</f>
        <v>8</v>
      </c>
      <c r="P5125">
        <f>VLOOKUP(K5125,AH$2:$AJ$12,3,TRUE)</f>
        <v>0</v>
      </c>
      <c r="Q5125">
        <f>VLOOKUP(L5125,AI$2:$AJ$12,2,TRUE)</f>
        <v>8</v>
      </c>
      <c r="T5125" t="str">
        <f t="shared" si="485"/>
        <v>Crimepoint.create(latitude:37.769, longitude:-122.449, drugdrink:9, misdemean:7, theft:8, violent:0, total:8, drugdrinkct:6, misdemeanct:8, theftct:9, violentct:0, totalct:23)</v>
      </c>
      <c r="U5125" t="str">
        <f t="shared" si="486"/>
        <v>{location: new google.maps.LatLng(37.769, -122.449), weight: 4},</v>
      </c>
      <c r="V5125" t="str">
        <f t="shared" si="481"/>
        <v>{location: new google.maps.LatLng(37.769, -122.449), weight: 2},</v>
      </c>
      <c r="W5125" t="str">
        <f t="shared" si="482"/>
        <v>{location: new google.maps.LatLng(37.769, -122.449), weight: 1},</v>
      </c>
      <c r="X5125" t="str">
        <f t="shared" si="483"/>
        <v>{location: new google.maps.LatLng(37.769, -122.449), weight: 0},</v>
      </c>
      <c r="Y5125" t="str">
        <f t="shared" si="484"/>
        <v>{location: new google.maps.LatLng(37.769, -122.449), weight: 2},</v>
      </c>
    </row>
    <row r="5126" spans="1:25" x14ac:dyDescent="0.2">
      <c r="A5126">
        <v>37.768999999999998</v>
      </c>
      <c r="B5126">
        <v>-122.44799999999999</v>
      </c>
      <c r="C5126">
        <v>1</v>
      </c>
      <c r="D5126">
        <v>5</v>
      </c>
      <c r="E5126">
        <v>2</v>
      </c>
      <c r="F5126">
        <v>2</v>
      </c>
      <c r="G5126">
        <v>3</v>
      </c>
      <c r="H5126">
        <v>1</v>
      </c>
      <c r="I5126">
        <v>23</v>
      </c>
      <c r="J5126">
        <v>11</v>
      </c>
      <c r="K5126">
        <v>3</v>
      </c>
      <c r="L5126">
        <v>38</v>
      </c>
      <c r="M5126">
        <f>VLOOKUP(H5126,AE$2:$AJ$12,6,TRUE)</f>
        <v>8</v>
      </c>
      <c r="N5126">
        <f>VLOOKUP(I5126,AF$2:$AJ$12,5,TRUE)</f>
        <v>9</v>
      </c>
      <c r="O5126">
        <f>VLOOKUP(J5126,AG$2:$AJ$12,4,TRUE)</f>
        <v>8</v>
      </c>
      <c r="P5126">
        <f>VLOOKUP(K5126,AH$2:$AJ$12,3,TRUE)</f>
        <v>8</v>
      </c>
      <c r="Q5126">
        <f>VLOOKUP(L5126,AI$2:$AJ$12,2,TRUE)</f>
        <v>8</v>
      </c>
      <c r="T5126" t="str">
        <f t="shared" si="485"/>
        <v>Crimepoint.create(latitude:37.769, longitude:-122.448, drugdrink:8, misdemean:9, theft:8, violent:8, total:8, drugdrinkct:1, misdemeanct:23, theftct:11, violentct:3, totalct:38)</v>
      </c>
      <c r="U5126" t="str">
        <f t="shared" si="486"/>
        <v>{location: new google.maps.LatLng(37.769, -122.448), weight: 1},</v>
      </c>
      <c r="V5126" t="str">
        <f t="shared" si="481"/>
        <v>{location: new google.maps.LatLng(37.769, -122.448), weight: 5},</v>
      </c>
      <c r="W5126" t="str">
        <f t="shared" si="482"/>
        <v>{location: new google.maps.LatLng(37.769, -122.448), weight: 2},</v>
      </c>
      <c r="X5126" t="str">
        <f t="shared" si="483"/>
        <v>{location: new google.maps.LatLng(37.769, -122.448), weight: 2},</v>
      </c>
      <c r="Y5126" t="str">
        <f t="shared" si="484"/>
        <v>{location: new google.maps.LatLng(37.769, -122.448), weight: 3},</v>
      </c>
    </row>
    <row r="5127" spans="1:25" x14ac:dyDescent="0.2">
      <c r="A5127">
        <v>37.768999999999998</v>
      </c>
      <c r="B5127">
        <v>-122.447</v>
      </c>
      <c r="C5127">
        <v>0</v>
      </c>
      <c r="D5127">
        <v>1</v>
      </c>
      <c r="E5127">
        <v>1</v>
      </c>
      <c r="F5127">
        <v>0</v>
      </c>
      <c r="G5127">
        <v>1</v>
      </c>
      <c r="H5127">
        <v>0</v>
      </c>
      <c r="I5127">
        <v>5</v>
      </c>
      <c r="J5127">
        <v>4</v>
      </c>
      <c r="K5127">
        <v>0</v>
      </c>
      <c r="L5127">
        <v>9</v>
      </c>
      <c r="M5127">
        <f>VLOOKUP(H5127,AE$2:$AJ$12,6,TRUE)</f>
        <v>0</v>
      </c>
      <c r="N5127">
        <f>VLOOKUP(I5127,AF$2:$AJ$12,5,TRUE)</f>
        <v>6</v>
      </c>
      <c r="O5127">
        <f>VLOOKUP(J5127,AG$2:$AJ$12,4,TRUE)</f>
        <v>6</v>
      </c>
      <c r="P5127">
        <f>VLOOKUP(K5127,AH$2:$AJ$12,3,TRUE)</f>
        <v>0</v>
      </c>
      <c r="Q5127">
        <f>VLOOKUP(L5127,AI$2:$AJ$12,2,TRUE)</f>
        <v>5</v>
      </c>
      <c r="T5127" t="str">
        <f t="shared" si="485"/>
        <v>Crimepoint.create(latitude:37.769, longitude:-122.447, drugdrink:0, misdemean:6, theft:6, violent:0, total:5, drugdrinkct:0, misdemeanct:5, theftct:4, violentct:0, totalct:9)</v>
      </c>
      <c r="U5127" t="str">
        <f t="shared" si="486"/>
        <v>{location: new google.maps.LatLng(37.769, -122.447), weight: 0},</v>
      </c>
      <c r="V5127" t="str">
        <f t="shared" si="481"/>
        <v>{location: new google.maps.LatLng(37.769, -122.447), weight: 1},</v>
      </c>
      <c r="W5127" t="str">
        <f t="shared" si="482"/>
        <v>{location: new google.maps.LatLng(37.769, -122.447), weight: 1},</v>
      </c>
      <c r="X5127" t="str">
        <f t="shared" si="483"/>
        <v>{location: new google.maps.LatLng(37.769, -122.447), weight: 0},</v>
      </c>
      <c r="Y5127" t="str">
        <f t="shared" si="484"/>
        <v>{location: new google.maps.LatLng(37.769, -122.447), weight: 1},</v>
      </c>
    </row>
    <row r="5128" spans="1:25" x14ac:dyDescent="0.2">
      <c r="A5128">
        <v>37.768999999999998</v>
      </c>
      <c r="B5128">
        <v>-122.446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2</v>
      </c>
      <c r="J5128">
        <v>4</v>
      </c>
      <c r="K5128">
        <v>0</v>
      </c>
      <c r="L5128">
        <v>6</v>
      </c>
      <c r="M5128">
        <f>VLOOKUP(H5128,AE$2:$AJ$12,6,TRUE)</f>
        <v>0</v>
      </c>
      <c r="N5128">
        <f>VLOOKUP(I5128,AF$2:$AJ$12,5,TRUE)</f>
        <v>4</v>
      </c>
      <c r="O5128">
        <f>VLOOKUP(J5128,AG$2:$AJ$12,4,TRUE)</f>
        <v>6</v>
      </c>
      <c r="P5128">
        <f>VLOOKUP(K5128,AH$2:$AJ$12,3,TRUE)</f>
        <v>0</v>
      </c>
      <c r="Q5128">
        <f>VLOOKUP(L5128,AI$2:$AJ$12,2,TRUE)</f>
        <v>4</v>
      </c>
      <c r="T5128" t="str">
        <f t="shared" si="485"/>
        <v>Crimepoint.create(latitude:37.769, longitude:-122.446, drugdrink:0, misdemean:4, theft:6, violent:0, total:4, drugdrinkct:0, misdemeanct:2, theftct:4, violentct:0, totalct:6)</v>
      </c>
      <c r="U5128" t="str">
        <f t="shared" si="486"/>
        <v>{location: new google.maps.LatLng(37.769, -122.446), weight: 0},</v>
      </c>
      <c r="V5128" t="str">
        <f t="shared" si="481"/>
        <v>{location: new google.maps.LatLng(37.769, -122.446), weight: 0},</v>
      </c>
      <c r="W5128" t="str">
        <f t="shared" si="482"/>
        <v>{location: new google.maps.LatLng(37.769, -122.446), weight: 1},</v>
      </c>
      <c r="X5128" t="str">
        <f t="shared" si="483"/>
        <v>{location: new google.maps.LatLng(37.769, -122.446), weight: 0},</v>
      </c>
      <c r="Y5128" t="str">
        <f t="shared" si="484"/>
        <v>{location: new google.maps.LatLng(37.769, -122.446), weight: 0},</v>
      </c>
    </row>
    <row r="5129" spans="1:25" x14ac:dyDescent="0.2">
      <c r="A5129">
        <v>37.768999999999998</v>
      </c>
      <c r="B5129">
        <v>-122.44499999999999</v>
      </c>
      <c r="C5129">
        <v>0</v>
      </c>
      <c r="D5129">
        <v>1</v>
      </c>
      <c r="E5129">
        <v>0</v>
      </c>
      <c r="F5129">
        <v>0</v>
      </c>
      <c r="G5129">
        <v>1</v>
      </c>
      <c r="H5129">
        <v>0</v>
      </c>
      <c r="I5129">
        <v>6</v>
      </c>
      <c r="J5129">
        <v>3</v>
      </c>
      <c r="K5129">
        <v>0</v>
      </c>
      <c r="L5129">
        <v>9</v>
      </c>
      <c r="M5129">
        <f>VLOOKUP(H5129,AE$2:$AJ$12,6,TRUE)</f>
        <v>0</v>
      </c>
      <c r="N5129">
        <f>VLOOKUP(I5129,AF$2:$AJ$12,5,TRUE)</f>
        <v>7</v>
      </c>
      <c r="O5129">
        <f>VLOOKUP(J5129,AG$2:$AJ$12,4,TRUE)</f>
        <v>5</v>
      </c>
      <c r="P5129">
        <f>VLOOKUP(K5129,AH$2:$AJ$12,3,TRUE)</f>
        <v>0</v>
      </c>
      <c r="Q5129">
        <f>VLOOKUP(L5129,AI$2:$AJ$12,2,TRUE)</f>
        <v>5</v>
      </c>
      <c r="T5129" t="str">
        <f t="shared" si="485"/>
        <v>Crimepoint.create(latitude:37.769, longitude:-122.445, drugdrink:0, misdemean:7, theft:5, violent:0, total:5, drugdrinkct:0, misdemeanct:6, theftct:3, violentct:0, totalct:9)</v>
      </c>
      <c r="U5129" t="str">
        <f t="shared" si="486"/>
        <v>{location: new google.maps.LatLng(37.769, -122.445), weight: 0},</v>
      </c>
      <c r="V5129" t="str">
        <f t="shared" si="481"/>
        <v>{location: new google.maps.LatLng(37.769, -122.445), weight: 1},</v>
      </c>
      <c r="W5129" t="str">
        <f t="shared" si="482"/>
        <v>{location: new google.maps.LatLng(37.769, -122.445), weight: 0},</v>
      </c>
      <c r="X5129" t="str">
        <f t="shared" si="483"/>
        <v>{location: new google.maps.LatLng(37.769, -122.445), weight: 0},</v>
      </c>
      <c r="Y5129" t="str">
        <f t="shared" si="484"/>
        <v>{location: new google.maps.LatLng(37.769, -122.445), weight: 1},</v>
      </c>
    </row>
    <row r="5130" spans="1:25" x14ac:dyDescent="0.2">
      <c r="A5130">
        <v>37.768999999999998</v>
      </c>
      <c r="B5130">
        <v>-122.444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1</v>
      </c>
      <c r="J5130">
        <v>5</v>
      </c>
      <c r="K5130">
        <v>0</v>
      </c>
      <c r="L5130">
        <v>6</v>
      </c>
      <c r="M5130">
        <f>VLOOKUP(H5130,AE$2:$AJ$12,6,TRUE)</f>
        <v>0</v>
      </c>
      <c r="N5130">
        <f>VLOOKUP(I5130,AF$2:$AJ$12,5,TRUE)</f>
        <v>2</v>
      </c>
      <c r="O5130">
        <f>VLOOKUP(J5130,AG$2:$AJ$12,4,TRUE)</f>
        <v>7</v>
      </c>
      <c r="P5130">
        <f>VLOOKUP(K5130,AH$2:$AJ$12,3,TRUE)</f>
        <v>0</v>
      </c>
      <c r="Q5130">
        <f>VLOOKUP(L5130,AI$2:$AJ$12,2,TRUE)</f>
        <v>4</v>
      </c>
      <c r="T5130" t="str">
        <f t="shared" si="485"/>
        <v>Crimepoint.create(latitude:37.769, longitude:-122.444, drugdrink:0, misdemean:2, theft:7, violent:0, total:4, drugdrinkct:0, misdemeanct:1, theftct:5, violentct:0, totalct:6)</v>
      </c>
      <c r="U5130" t="str">
        <f t="shared" si="486"/>
        <v>{location: new google.maps.LatLng(37.769, -122.444), weight: 0},</v>
      </c>
      <c r="V5130" t="str">
        <f t="shared" si="481"/>
        <v>{location: new google.maps.LatLng(37.769, -122.444), weight: 0},</v>
      </c>
      <c r="W5130" t="str">
        <f t="shared" si="482"/>
        <v>{location: new google.maps.LatLng(37.769, -122.444), weight: 1},</v>
      </c>
      <c r="X5130" t="str">
        <f t="shared" si="483"/>
        <v>{location: new google.maps.LatLng(37.769, -122.444), weight: 0},</v>
      </c>
      <c r="Y5130" t="str">
        <f t="shared" si="484"/>
        <v>{location: new google.maps.LatLng(37.769, -122.444), weight: 0},</v>
      </c>
    </row>
    <row r="5131" spans="1:25" x14ac:dyDescent="0.2">
      <c r="A5131">
        <v>37.768999999999998</v>
      </c>
      <c r="B5131">
        <v>-122.443</v>
      </c>
      <c r="C5131">
        <v>1</v>
      </c>
      <c r="D5131">
        <v>4</v>
      </c>
      <c r="E5131">
        <v>1</v>
      </c>
      <c r="F5131">
        <v>4</v>
      </c>
      <c r="G5131">
        <v>3</v>
      </c>
      <c r="H5131">
        <v>2</v>
      </c>
      <c r="I5131">
        <v>20</v>
      </c>
      <c r="J5131">
        <v>8</v>
      </c>
      <c r="K5131">
        <v>6</v>
      </c>
      <c r="L5131">
        <v>36</v>
      </c>
      <c r="M5131">
        <f>VLOOKUP(H5131,AE$2:$AJ$12,6,TRUE)</f>
        <v>9</v>
      </c>
      <c r="N5131">
        <f>VLOOKUP(I5131,AF$2:$AJ$12,5,TRUE)</f>
        <v>9</v>
      </c>
      <c r="O5131">
        <f>VLOOKUP(J5131,AG$2:$AJ$12,4,TRUE)</f>
        <v>8</v>
      </c>
      <c r="P5131">
        <f>VLOOKUP(K5131,AH$2:$AJ$12,3,TRUE)</f>
        <v>9</v>
      </c>
      <c r="Q5131">
        <f>VLOOKUP(L5131,AI$2:$AJ$12,2,TRUE)</f>
        <v>8</v>
      </c>
      <c r="T5131" t="str">
        <f t="shared" si="485"/>
        <v>Crimepoint.create(latitude:37.769, longitude:-122.443, drugdrink:9, misdemean:9, theft:8, violent:9, total:8, drugdrinkct:2, misdemeanct:20, theftct:8, violentct:6, totalct:36)</v>
      </c>
      <c r="U5131" t="str">
        <f t="shared" si="486"/>
        <v>{location: new google.maps.LatLng(37.769, -122.443), weight: 1},</v>
      </c>
      <c r="V5131" t="str">
        <f t="shared" si="481"/>
        <v>{location: new google.maps.LatLng(37.769, -122.443), weight: 4},</v>
      </c>
      <c r="W5131" t="str">
        <f t="shared" si="482"/>
        <v>{location: new google.maps.LatLng(37.769, -122.443), weight: 1},</v>
      </c>
      <c r="X5131" t="str">
        <f t="shared" si="483"/>
        <v>{location: new google.maps.LatLng(37.769, -122.443), weight: 4},</v>
      </c>
      <c r="Y5131" t="str">
        <f t="shared" si="484"/>
        <v>{location: new google.maps.LatLng(37.769, -122.443), weight: 3},</v>
      </c>
    </row>
    <row r="5132" spans="1:25" x14ac:dyDescent="0.2">
      <c r="A5132">
        <v>37.768999999999998</v>
      </c>
      <c r="B5132">
        <v>-122.438</v>
      </c>
      <c r="C5132">
        <v>0</v>
      </c>
      <c r="D5132">
        <v>1</v>
      </c>
      <c r="E5132">
        <v>1</v>
      </c>
      <c r="F5132">
        <v>1</v>
      </c>
      <c r="G5132">
        <v>1</v>
      </c>
      <c r="H5132">
        <v>0</v>
      </c>
      <c r="I5132">
        <v>3</v>
      </c>
      <c r="J5132">
        <v>5</v>
      </c>
      <c r="K5132">
        <v>1</v>
      </c>
      <c r="L5132">
        <v>9</v>
      </c>
      <c r="M5132">
        <f>VLOOKUP(H5132,AE$2:$AJ$12,6,TRUE)</f>
        <v>0</v>
      </c>
      <c r="N5132">
        <f>VLOOKUP(I5132,AF$2:$AJ$12,5,TRUE)</f>
        <v>5</v>
      </c>
      <c r="O5132">
        <f>VLOOKUP(J5132,AG$2:$AJ$12,4,TRUE)</f>
        <v>7</v>
      </c>
      <c r="P5132">
        <f>VLOOKUP(K5132,AH$2:$AJ$12,3,TRUE)</f>
        <v>7</v>
      </c>
      <c r="Q5132">
        <f>VLOOKUP(L5132,AI$2:$AJ$12,2,TRUE)</f>
        <v>5</v>
      </c>
      <c r="T5132" t="str">
        <f t="shared" si="485"/>
        <v>Crimepoint.create(latitude:37.769, longitude:-122.438, drugdrink:0, misdemean:5, theft:7, violent:7, total:5, drugdrinkct:0, misdemeanct:3, theftct:5, violentct:1, totalct:9)</v>
      </c>
      <c r="U5132" t="str">
        <f t="shared" si="486"/>
        <v>{location: new google.maps.LatLng(37.769, -122.438), weight: 0},</v>
      </c>
      <c r="V5132" t="str">
        <f t="shared" si="481"/>
        <v>{location: new google.maps.LatLng(37.769, -122.438), weight: 1},</v>
      </c>
      <c r="W5132" t="str">
        <f t="shared" si="482"/>
        <v>{location: new google.maps.LatLng(37.769, -122.438), weight: 1},</v>
      </c>
      <c r="X5132" t="str">
        <f t="shared" si="483"/>
        <v>{location: new google.maps.LatLng(37.769, -122.438), weight: 1},</v>
      </c>
      <c r="Y5132" t="str">
        <f t="shared" si="484"/>
        <v>{location: new google.maps.LatLng(37.769, -122.438), weight: 1},</v>
      </c>
    </row>
    <row r="5133" spans="1:25" x14ac:dyDescent="0.2">
      <c r="A5133">
        <v>37.768999999999998</v>
      </c>
      <c r="B5133">
        <v>-122.437</v>
      </c>
      <c r="C5133">
        <v>0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1</v>
      </c>
      <c r="J5133">
        <v>4</v>
      </c>
      <c r="K5133">
        <v>1</v>
      </c>
      <c r="L5133">
        <v>6</v>
      </c>
      <c r="M5133">
        <f>VLOOKUP(H5133,AE$2:$AJ$12,6,TRUE)</f>
        <v>0</v>
      </c>
      <c r="N5133">
        <f>VLOOKUP(I5133,AF$2:$AJ$12,5,TRUE)</f>
        <v>2</v>
      </c>
      <c r="O5133">
        <f>VLOOKUP(J5133,AG$2:$AJ$12,4,TRUE)</f>
        <v>6</v>
      </c>
      <c r="P5133">
        <f>VLOOKUP(K5133,AH$2:$AJ$12,3,TRUE)</f>
        <v>7</v>
      </c>
      <c r="Q5133">
        <f>VLOOKUP(L5133,AI$2:$AJ$12,2,TRUE)</f>
        <v>4</v>
      </c>
      <c r="T5133" t="str">
        <f t="shared" si="485"/>
        <v>Crimepoint.create(latitude:37.769, longitude:-122.437, drugdrink:0, misdemean:2, theft:6, violent:7, total:4, drugdrinkct:0, misdemeanct:1, theftct:4, violentct:1, totalct:6)</v>
      </c>
      <c r="U5133" t="str">
        <f t="shared" si="486"/>
        <v>{location: new google.maps.LatLng(37.769, -122.437), weight: 0},</v>
      </c>
      <c r="V5133" t="str">
        <f t="shared" si="481"/>
        <v>{location: new google.maps.LatLng(37.769, -122.437), weight: 0},</v>
      </c>
      <c r="W5133" t="str">
        <f t="shared" si="482"/>
        <v>{location: new google.maps.LatLng(37.769, -122.437), weight: 1},</v>
      </c>
      <c r="X5133" t="str">
        <f t="shared" si="483"/>
        <v>{location: new google.maps.LatLng(37.769, -122.437), weight: 1},</v>
      </c>
      <c r="Y5133" t="str">
        <f t="shared" si="484"/>
        <v>{location: new google.maps.LatLng(37.769, -122.437), weight: 0},</v>
      </c>
    </row>
    <row r="5134" spans="1:25" x14ac:dyDescent="0.2">
      <c r="A5134">
        <v>37.768999999999998</v>
      </c>
      <c r="B5134">
        <v>-122.43600000000001</v>
      </c>
      <c r="C5134">
        <v>0</v>
      </c>
      <c r="D5134">
        <v>3</v>
      </c>
      <c r="E5134">
        <v>1</v>
      </c>
      <c r="F5134">
        <v>1</v>
      </c>
      <c r="G5134">
        <v>2</v>
      </c>
      <c r="H5134">
        <v>0</v>
      </c>
      <c r="I5134">
        <v>12</v>
      </c>
      <c r="J5134">
        <v>10</v>
      </c>
      <c r="K5134">
        <v>1</v>
      </c>
      <c r="L5134">
        <v>23</v>
      </c>
      <c r="M5134">
        <f>VLOOKUP(H5134,AE$2:$AJ$12,6,TRUE)</f>
        <v>0</v>
      </c>
      <c r="N5134">
        <f>VLOOKUP(I5134,AF$2:$AJ$12,5,TRUE)</f>
        <v>8</v>
      </c>
      <c r="O5134">
        <f>VLOOKUP(J5134,AG$2:$AJ$12,4,TRUE)</f>
        <v>8</v>
      </c>
      <c r="P5134">
        <f>VLOOKUP(K5134,AH$2:$AJ$12,3,TRUE)</f>
        <v>7</v>
      </c>
      <c r="Q5134">
        <f>VLOOKUP(L5134,AI$2:$AJ$12,2,TRUE)</f>
        <v>8</v>
      </c>
      <c r="T5134" t="str">
        <f t="shared" si="485"/>
        <v>Crimepoint.create(latitude:37.769, longitude:-122.436, drugdrink:0, misdemean:8, theft:8, violent:7, total:8, drugdrinkct:0, misdemeanct:12, theftct:10, violentct:1, totalct:23)</v>
      </c>
      <c r="U5134" t="str">
        <f t="shared" si="486"/>
        <v>{location: new google.maps.LatLng(37.769, -122.436), weight: 0},</v>
      </c>
      <c r="V5134" t="str">
        <f t="shared" si="481"/>
        <v>{location: new google.maps.LatLng(37.769, -122.436), weight: 3},</v>
      </c>
      <c r="W5134" t="str">
        <f t="shared" si="482"/>
        <v>{location: new google.maps.LatLng(37.769, -122.436), weight: 1},</v>
      </c>
      <c r="X5134" t="str">
        <f t="shared" si="483"/>
        <v>{location: new google.maps.LatLng(37.769, -122.436), weight: 1},</v>
      </c>
      <c r="Y5134" t="str">
        <f t="shared" si="484"/>
        <v>{location: new google.maps.LatLng(37.769, -122.436), weight: 2},</v>
      </c>
    </row>
    <row r="5135" spans="1:25" x14ac:dyDescent="0.2">
      <c r="A5135">
        <v>37.768999999999998</v>
      </c>
      <c r="B5135">
        <v>-122.435</v>
      </c>
      <c r="C5135">
        <v>0</v>
      </c>
      <c r="D5135">
        <v>1</v>
      </c>
      <c r="E5135">
        <v>1</v>
      </c>
      <c r="F5135">
        <v>0</v>
      </c>
      <c r="G5135">
        <v>1</v>
      </c>
      <c r="H5135">
        <v>0</v>
      </c>
      <c r="I5135">
        <v>4</v>
      </c>
      <c r="J5135">
        <v>5</v>
      </c>
      <c r="K5135">
        <v>0</v>
      </c>
      <c r="L5135">
        <v>9</v>
      </c>
      <c r="M5135">
        <f>VLOOKUP(H5135,AE$2:$AJ$12,6,TRUE)</f>
        <v>0</v>
      </c>
      <c r="N5135">
        <f>VLOOKUP(I5135,AF$2:$AJ$12,5,TRUE)</f>
        <v>6</v>
      </c>
      <c r="O5135">
        <f>VLOOKUP(J5135,AG$2:$AJ$12,4,TRUE)</f>
        <v>7</v>
      </c>
      <c r="P5135">
        <f>VLOOKUP(K5135,AH$2:$AJ$12,3,TRUE)</f>
        <v>0</v>
      </c>
      <c r="Q5135">
        <f>VLOOKUP(L5135,AI$2:$AJ$12,2,TRUE)</f>
        <v>5</v>
      </c>
      <c r="T5135" t="str">
        <f t="shared" si="485"/>
        <v>Crimepoint.create(latitude:37.769, longitude:-122.435, drugdrink:0, misdemean:6, theft:7, violent:0, total:5, drugdrinkct:0, misdemeanct:4, theftct:5, violentct:0, totalct:9)</v>
      </c>
      <c r="U5135" t="str">
        <f t="shared" si="486"/>
        <v>{location: new google.maps.LatLng(37.769, -122.435), weight: 0},</v>
      </c>
      <c r="V5135" t="str">
        <f t="shared" si="481"/>
        <v>{location: new google.maps.LatLng(37.769, -122.435), weight: 1},</v>
      </c>
      <c r="W5135" t="str">
        <f t="shared" si="482"/>
        <v>{location: new google.maps.LatLng(37.769, -122.435), weight: 1},</v>
      </c>
      <c r="X5135" t="str">
        <f t="shared" si="483"/>
        <v>{location: new google.maps.LatLng(37.769, -122.435), weight: 0},</v>
      </c>
      <c r="Y5135" t="str">
        <f t="shared" si="484"/>
        <v>{location: new google.maps.LatLng(37.769, -122.435), weight: 1},</v>
      </c>
    </row>
    <row r="5136" spans="1:25" x14ac:dyDescent="0.2">
      <c r="A5136">
        <v>37.768999999999998</v>
      </c>
      <c r="B5136">
        <v>-122.434</v>
      </c>
      <c r="C5136">
        <v>1</v>
      </c>
      <c r="D5136">
        <v>1</v>
      </c>
      <c r="E5136">
        <v>0</v>
      </c>
      <c r="F5136">
        <v>1</v>
      </c>
      <c r="G5136">
        <v>1</v>
      </c>
      <c r="H5136">
        <v>2</v>
      </c>
      <c r="I5136">
        <v>6</v>
      </c>
      <c r="J5136">
        <v>2</v>
      </c>
      <c r="K5136">
        <v>1</v>
      </c>
      <c r="L5136">
        <v>11</v>
      </c>
      <c r="M5136">
        <f>VLOOKUP(H5136,AE$2:$AJ$12,6,TRUE)</f>
        <v>9</v>
      </c>
      <c r="N5136">
        <f>VLOOKUP(I5136,AF$2:$AJ$12,5,TRUE)</f>
        <v>7</v>
      </c>
      <c r="O5136">
        <f>VLOOKUP(J5136,AG$2:$AJ$12,4,TRUE)</f>
        <v>4</v>
      </c>
      <c r="P5136">
        <f>VLOOKUP(K5136,AH$2:$AJ$12,3,TRUE)</f>
        <v>7</v>
      </c>
      <c r="Q5136">
        <f>VLOOKUP(L5136,AI$2:$AJ$12,2,TRUE)</f>
        <v>6</v>
      </c>
      <c r="T5136" t="str">
        <f t="shared" si="485"/>
        <v>Crimepoint.create(latitude:37.769, longitude:-122.434, drugdrink:9, misdemean:7, theft:4, violent:7, total:6, drugdrinkct:2, misdemeanct:6, theftct:2, violentct:1, totalct:11)</v>
      </c>
      <c r="U5136" t="str">
        <f t="shared" si="486"/>
        <v>{location: new google.maps.LatLng(37.769, -122.434), weight: 1},</v>
      </c>
      <c r="V5136" t="str">
        <f t="shared" si="481"/>
        <v>{location: new google.maps.LatLng(37.769, -122.434), weight: 1},</v>
      </c>
      <c r="W5136" t="str">
        <f t="shared" si="482"/>
        <v>{location: new google.maps.LatLng(37.769, -122.434), weight: 0},</v>
      </c>
      <c r="X5136" t="str">
        <f t="shared" si="483"/>
        <v>{location: new google.maps.LatLng(37.769, -122.434), weight: 1},</v>
      </c>
      <c r="Y5136" t="str">
        <f t="shared" si="484"/>
        <v>{location: new google.maps.LatLng(37.769, -122.434), weight: 1},</v>
      </c>
    </row>
    <row r="5137" spans="1:25" x14ac:dyDescent="0.2">
      <c r="A5137">
        <v>37.768999999999998</v>
      </c>
      <c r="B5137">
        <v>-122.432</v>
      </c>
      <c r="C5137">
        <v>0</v>
      </c>
      <c r="D5137">
        <v>2</v>
      </c>
      <c r="E5137">
        <v>0</v>
      </c>
      <c r="F5137">
        <v>0</v>
      </c>
      <c r="G5137">
        <v>1</v>
      </c>
      <c r="H5137">
        <v>0</v>
      </c>
      <c r="I5137">
        <v>10</v>
      </c>
      <c r="J5137">
        <v>3</v>
      </c>
      <c r="K5137">
        <v>0</v>
      </c>
      <c r="L5137">
        <v>13</v>
      </c>
      <c r="M5137">
        <f>VLOOKUP(H5137,AE$2:$AJ$12,6,TRUE)</f>
        <v>0</v>
      </c>
      <c r="N5137">
        <f>VLOOKUP(I5137,AF$2:$AJ$12,5,TRUE)</f>
        <v>8</v>
      </c>
      <c r="O5137">
        <f>VLOOKUP(J5137,AG$2:$AJ$12,4,TRUE)</f>
        <v>5</v>
      </c>
      <c r="P5137">
        <f>VLOOKUP(K5137,AH$2:$AJ$12,3,TRUE)</f>
        <v>0</v>
      </c>
      <c r="Q5137">
        <f>VLOOKUP(L5137,AI$2:$AJ$12,2,TRUE)</f>
        <v>7</v>
      </c>
      <c r="T5137" t="str">
        <f t="shared" si="485"/>
        <v>Crimepoint.create(latitude:37.769, longitude:-122.432, drugdrink:0, misdemean:8, theft:5, violent:0, total:7, drugdrinkct:0, misdemeanct:10, theftct:3, violentct:0, totalct:13)</v>
      </c>
      <c r="U5137" t="str">
        <f t="shared" si="486"/>
        <v>{location: new google.maps.LatLng(37.769, -122.432), weight: 0},</v>
      </c>
      <c r="V5137" t="str">
        <f t="shared" si="481"/>
        <v>{location: new google.maps.LatLng(37.769, -122.432), weight: 2},</v>
      </c>
      <c r="W5137" t="str">
        <f t="shared" si="482"/>
        <v>{location: new google.maps.LatLng(37.769, -122.432), weight: 0},</v>
      </c>
      <c r="X5137" t="str">
        <f t="shared" si="483"/>
        <v>{location: new google.maps.LatLng(37.769, -122.432), weight: 0},</v>
      </c>
      <c r="Y5137" t="str">
        <f t="shared" si="484"/>
        <v>{location: new google.maps.LatLng(37.769, -122.432), weight: 1},</v>
      </c>
    </row>
    <row r="5138" spans="1:25" x14ac:dyDescent="0.2">
      <c r="A5138">
        <v>37.768999999999998</v>
      </c>
      <c r="B5138">
        <v>-122.431</v>
      </c>
      <c r="C5138">
        <v>0</v>
      </c>
      <c r="D5138">
        <v>2</v>
      </c>
      <c r="E5138">
        <v>1</v>
      </c>
      <c r="F5138">
        <v>1</v>
      </c>
      <c r="G5138">
        <v>2</v>
      </c>
      <c r="H5138">
        <v>0</v>
      </c>
      <c r="I5138">
        <v>10</v>
      </c>
      <c r="J5138">
        <v>9</v>
      </c>
      <c r="K5138">
        <v>1</v>
      </c>
      <c r="L5138">
        <v>20</v>
      </c>
      <c r="M5138">
        <f>VLOOKUP(H5138,AE$2:$AJ$12,6,TRUE)</f>
        <v>0</v>
      </c>
      <c r="N5138">
        <f>VLOOKUP(I5138,AF$2:$AJ$12,5,TRUE)</f>
        <v>8</v>
      </c>
      <c r="O5138">
        <f>VLOOKUP(J5138,AG$2:$AJ$12,4,TRUE)</f>
        <v>8</v>
      </c>
      <c r="P5138">
        <f>VLOOKUP(K5138,AH$2:$AJ$12,3,TRUE)</f>
        <v>7</v>
      </c>
      <c r="Q5138">
        <f>VLOOKUP(L5138,AI$2:$AJ$12,2,TRUE)</f>
        <v>7</v>
      </c>
      <c r="T5138" t="str">
        <f t="shared" si="485"/>
        <v>Crimepoint.create(latitude:37.769, longitude:-122.431, drugdrink:0, misdemean:8, theft:8, violent:7, total:7, drugdrinkct:0, misdemeanct:10, theftct:9, violentct:1, totalct:20)</v>
      </c>
      <c r="U5138" t="str">
        <f t="shared" si="486"/>
        <v>{location: new google.maps.LatLng(37.769, -122.431), weight: 0},</v>
      </c>
      <c r="V5138" t="str">
        <f t="shared" si="481"/>
        <v>{location: new google.maps.LatLng(37.769, -122.431), weight: 2},</v>
      </c>
      <c r="W5138" t="str">
        <f t="shared" si="482"/>
        <v>{location: new google.maps.LatLng(37.769, -122.431), weight: 1},</v>
      </c>
      <c r="X5138" t="str">
        <f t="shared" si="483"/>
        <v>{location: new google.maps.LatLng(37.769, -122.431), weight: 1},</v>
      </c>
      <c r="Y5138" t="str">
        <f t="shared" si="484"/>
        <v>{location: new google.maps.LatLng(37.769, -122.431), weight: 2},</v>
      </c>
    </row>
    <row r="5139" spans="1:25" x14ac:dyDescent="0.2">
      <c r="A5139">
        <v>37.768999999999998</v>
      </c>
      <c r="B5139">
        <v>-122.43</v>
      </c>
      <c r="C5139">
        <v>1</v>
      </c>
      <c r="D5139">
        <v>16</v>
      </c>
      <c r="E5139">
        <v>3</v>
      </c>
      <c r="F5139">
        <v>5</v>
      </c>
      <c r="G5139">
        <v>8</v>
      </c>
      <c r="H5139">
        <v>2</v>
      </c>
      <c r="I5139">
        <v>71</v>
      </c>
      <c r="J5139">
        <v>21</v>
      </c>
      <c r="K5139">
        <v>7</v>
      </c>
      <c r="L5139">
        <v>101</v>
      </c>
      <c r="M5139">
        <f>VLOOKUP(H5139,AE$2:$AJ$12,6,TRUE)</f>
        <v>9</v>
      </c>
      <c r="N5139">
        <f>VLOOKUP(I5139,AF$2:$AJ$12,5,TRUE)</f>
        <v>9</v>
      </c>
      <c r="O5139">
        <f>VLOOKUP(J5139,AG$2:$AJ$12,4,TRUE)</f>
        <v>9</v>
      </c>
      <c r="P5139">
        <f>VLOOKUP(K5139,AH$2:$AJ$12,3,TRUE)</f>
        <v>9</v>
      </c>
      <c r="Q5139">
        <f>VLOOKUP(L5139,AI$2:$AJ$12,2,TRUE)</f>
        <v>9</v>
      </c>
      <c r="T5139" t="str">
        <f t="shared" si="485"/>
        <v>Crimepoint.create(latitude:37.769, longitude:-122.43, drugdrink:9, misdemean:9, theft:9, violent:9, total:9, drugdrinkct:2, misdemeanct:71, theftct:21, violentct:7, totalct:101)</v>
      </c>
      <c r="U5139" t="str">
        <f t="shared" si="486"/>
        <v>{location: new google.maps.LatLng(37.769, -122.43), weight: 1},</v>
      </c>
      <c r="V5139" t="str">
        <f t="shared" si="481"/>
        <v>{location: new google.maps.LatLng(37.769, -122.43), weight: 16},</v>
      </c>
      <c r="W5139" t="str">
        <f t="shared" si="482"/>
        <v>{location: new google.maps.LatLng(37.769, -122.43), weight: 3},</v>
      </c>
      <c r="X5139" t="str">
        <f t="shared" si="483"/>
        <v>{location: new google.maps.LatLng(37.769, -122.43), weight: 5},</v>
      </c>
      <c r="Y5139" t="str">
        <f t="shared" si="484"/>
        <v>{location: new google.maps.LatLng(37.769, -122.43), weight: 8},</v>
      </c>
    </row>
    <row r="5140" spans="1:25" x14ac:dyDescent="0.2">
      <c r="A5140">
        <v>37.768999999999998</v>
      </c>
      <c r="B5140">
        <v>-122.429</v>
      </c>
      <c r="C5140">
        <v>3</v>
      </c>
      <c r="D5140">
        <v>8</v>
      </c>
      <c r="E5140">
        <v>3</v>
      </c>
      <c r="F5140">
        <v>3</v>
      </c>
      <c r="G5140">
        <v>5</v>
      </c>
      <c r="H5140">
        <v>4</v>
      </c>
      <c r="I5140">
        <v>34</v>
      </c>
      <c r="J5140">
        <v>20</v>
      </c>
      <c r="K5140">
        <v>4</v>
      </c>
      <c r="L5140">
        <v>62</v>
      </c>
      <c r="M5140">
        <f>VLOOKUP(H5140,AE$2:$AJ$12,6,TRUE)</f>
        <v>9</v>
      </c>
      <c r="N5140">
        <f>VLOOKUP(I5140,AF$2:$AJ$12,5,TRUE)</f>
        <v>9</v>
      </c>
      <c r="O5140">
        <f>VLOOKUP(J5140,AG$2:$AJ$12,4,TRUE)</f>
        <v>9</v>
      </c>
      <c r="P5140">
        <f>VLOOKUP(K5140,AH$2:$AJ$12,3,TRUE)</f>
        <v>8</v>
      </c>
      <c r="Q5140">
        <f>VLOOKUP(L5140,AI$2:$AJ$12,2,TRUE)</f>
        <v>9</v>
      </c>
      <c r="T5140" t="str">
        <f t="shared" si="485"/>
        <v>Crimepoint.create(latitude:37.769, longitude:-122.429, drugdrink:9, misdemean:9, theft:9, violent:8, total:9, drugdrinkct:4, misdemeanct:34, theftct:20, violentct:4, totalct:62)</v>
      </c>
      <c r="U5140" t="str">
        <f t="shared" si="486"/>
        <v>{location: new google.maps.LatLng(37.769, -122.429), weight: 3},</v>
      </c>
      <c r="V5140" t="str">
        <f t="shared" si="481"/>
        <v>{location: new google.maps.LatLng(37.769, -122.429), weight: 8},</v>
      </c>
      <c r="W5140" t="str">
        <f t="shared" si="482"/>
        <v>{location: new google.maps.LatLng(37.769, -122.429), weight: 3},</v>
      </c>
      <c r="X5140" t="str">
        <f t="shared" si="483"/>
        <v>{location: new google.maps.LatLng(37.769, -122.429), weight: 3},</v>
      </c>
      <c r="Y5140" t="str">
        <f t="shared" si="484"/>
        <v>{location: new google.maps.LatLng(37.769, -122.429), weight: 5},</v>
      </c>
    </row>
    <row r="5141" spans="1:25" x14ac:dyDescent="0.2">
      <c r="A5141">
        <v>37.768999999999998</v>
      </c>
      <c r="B5141">
        <v>-122.42700000000001</v>
      </c>
      <c r="C5141">
        <v>10</v>
      </c>
      <c r="D5141">
        <v>28</v>
      </c>
      <c r="E5141">
        <v>16</v>
      </c>
      <c r="F5141">
        <v>23</v>
      </c>
      <c r="G5141">
        <v>22</v>
      </c>
      <c r="H5141">
        <v>15</v>
      </c>
      <c r="I5141">
        <v>124</v>
      </c>
      <c r="J5141">
        <v>107</v>
      </c>
      <c r="K5141">
        <v>31</v>
      </c>
      <c r="L5141">
        <v>277</v>
      </c>
      <c r="M5141">
        <f>VLOOKUP(H5141,AE$2:$AJ$12,6,TRUE)</f>
        <v>9</v>
      </c>
      <c r="N5141">
        <f>VLOOKUP(I5141,AF$2:$AJ$12,5,TRUE)</f>
        <v>9</v>
      </c>
      <c r="O5141">
        <f>VLOOKUP(J5141,AG$2:$AJ$12,4,TRUE)</f>
        <v>9</v>
      </c>
      <c r="P5141">
        <f>VLOOKUP(K5141,AH$2:$AJ$12,3,TRUE)</f>
        <v>9</v>
      </c>
      <c r="Q5141">
        <f>VLOOKUP(L5141,AI$2:$AJ$12,2,TRUE)</f>
        <v>9</v>
      </c>
      <c r="T5141" t="str">
        <f t="shared" si="485"/>
        <v>Crimepoint.create(latitude:37.769, longitude:-122.427, drugdrink:9, misdemean:9, theft:9, violent:9, total:9, drugdrinkct:15, misdemeanct:124, theftct:107, violentct:31, totalct:277)</v>
      </c>
      <c r="U5141" t="str">
        <f t="shared" si="486"/>
        <v>{location: new google.maps.LatLng(37.769, -122.427), weight: 10},</v>
      </c>
      <c r="V5141" t="str">
        <f t="shared" si="481"/>
        <v>{location: new google.maps.LatLng(37.769, -122.427), weight: 28},</v>
      </c>
      <c r="W5141" t="str">
        <f t="shared" si="482"/>
        <v>{location: new google.maps.LatLng(37.769, -122.427), weight: 16},</v>
      </c>
      <c r="X5141" t="str">
        <f t="shared" si="483"/>
        <v>{location: new google.maps.LatLng(37.769, -122.427), weight: 23},</v>
      </c>
      <c r="Y5141" t="str">
        <f t="shared" si="484"/>
        <v>{location: new google.maps.LatLng(37.769, -122.427), weight: 22},</v>
      </c>
    </row>
    <row r="5142" spans="1:25" x14ac:dyDescent="0.2">
      <c r="A5142">
        <v>37.768999999999998</v>
      </c>
      <c r="B5142">
        <v>-122.426</v>
      </c>
      <c r="C5142">
        <v>2</v>
      </c>
      <c r="D5142">
        <v>4</v>
      </c>
      <c r="E5142">
        <v>1</v>
      </c>
      <c r="F5142">
        <v>1</v>
      </c>
      <c r="G5142">
        <v>3</v>
      </c>
      <c r="H5142">
        <v>3</v>
      </c>
      <c r="I5142">
        <v>20</v>
      </c>
      <c r="J5142">
        <v>8</v>
      </c>
      <c r="K5142">
        <v>1</v>
      </c>
      <c r="L5142">
        <v>32</v>
      </c>
      <c r="M5142">
        <f>VLOOKUP(H5142,AE$2:$AJ$12,6,TRUE)</f>
        <v>9</v>
      </c>
      <c r="N5142">
        <f>VLOOKUP(I5142,AF$2:$AJ$12,5,TRUE)</f>
        <v>9</v>
      </c>
      <c r="O5142">
        <f>VLOOKUP(J5142,AG$2:$AJ$12,4,TRUE)</f>
        <v>8</v>
      </c>
      <c r="P5142">
        <f>VLOOKUP(K5142,AH$2:$AJ$12,3,TRUE)</f>
        <v>7</v>
      </c>
      <c r="Q5142">
        <f>VLOOKUP(L5142,AI$2:$AJ$12,2,TRUE)</f>
        <v>8</v>
      </c>
      <c r="T5142" t="str">
        <f t="shared" si="485"/>
        <v>Crimepoint.create(latitude:37.769, longitude:-122.426, drugdrink:9, misdemean:9, theft:8, violent:7, total:8, drugdrinkct:3, misdemeanct:20, theftct:8, violentct:1, totalct:32)</v>
      </c>
      <c r="U5142" t="str">
        <f t="shared" si="486"/>
        <v>{location: new google.maps.LatLng(37.769, -122.426), weight: 2},</v>
      </c>
      <c r="V5142" t="str">
        <f t="shared" si="481"/>
        <v>{location: new google.maps.LatLng(37.769, -122.426), weight: 4},</v>
      </c>
      <c r="W5142" t="str">
        <f t="shared" si="482"/>
        <v>{location: new google.maps.LatLng(37.769, -122.426), weight: 1},</v>
      </c>
      <c r="X5142" t="str">
        <f t="shared" si="483"/>
        <v>{location: new google.maps.LatLng(37.769, -122.426), weight: 1},</v>
      </c>
      <c r="Y5142" t="str">
        <f t="shared" si="484"/>
        <v>{location: new google.maps.LatLng(37.769, -122.426), weight: 3},</v>
      </c>
    </row>
    <row r="5143" spans="1:25" x14ac:dyDescent="0.2">
      <c r="A5143">
        <v>37.768999999999998</v>
      </c>
      <c r="B5143">
        <v>-122.425</v>
      </c>
      <c r="C5143">
        <v>0</v>
      </c>
      <c r="D5143">
        <v>2</v>
      </c>
      <c r="E5143">
        <v>1</v>
      </c>
      <c r="F5143">
        <v>0</v>
      </c>
      <c r="G5143">
        <v>1</v>
      </c>
      <c r="H5143">
        <v>0</v>
      </c>
      <c r="I5143">
        <v>7</v>
      </c>
      <c r="J5143">
        <v>5</v>
      </c>
      <c r="K5143">
        <v>0</v>
      </c>
      <c r="L5143">
        <v>12</v>
      </c>
      <c r="M5143">
        <f>VLOOKUP(H5143,AE$2:$AJ$12,6,TRUE)</f>
        <v>0</v>
      </c>
      <c r="N5143">
        <f>VLOOKUP(I5143,AF$2:$AJ$12,5,TRUE)</f>
        <v>7</v>
      </c>
      <c r="O5143">
        <f>VLOOKUP(J5143,AG$2:$AJ$12,4,TRUE)</f>
        <v>7</v>
      </c>
      <c r="P5143">
        <f>VLOOKUP(K5143,AH$2:$AJ$12,3,TRUE)</f>
        <v>0</v>
      </c>
      <c r="Q5143">
        <f>VLOOKUP(L5143,AI$2:$AJ$12,2,TRUE)</f>
        <v>6</v>
      </c>
      <c r="T5143" t="str">
        <f t="shared" si="485"/>
        <v>Crimepoint.create(latitude:37.769, longitude:-122.425, drugdrink:0, misdemean:7, theft:7, violent:0, total:6, drugdrinkct:0, misdemeanct:7, theftct:5, violentct:0, totalct:12)</v>
      </c>
      <c r="U5143" t="str">
        <f t="shared" si="486"/>
        <v>{location: new google.maps.LatLng(37.769, -122.425), weight: 0},</v>
      </c>
      <c r="V5143" t="str">
        <f t="shared" si="481"/>
        <v>{location: new google.maps.LatLng(37.769, -122.425), weight: 2},</v>
      </c>
      <c r="W5143" t="str">
        <f t="shared" si="482"/>
        <v>{location: new google.maps.LatLng(37.769, -122.425), weight: 1},</v>
      </c>
      <c r="X5143" t="str">
        <f t="shared" si="483"/>
        <v>{location: new google.maps.LatLng(37.769, -122.425), weight: 0},</v>
      </c>
      <c r="Y5143" t="str">
        <f t="shared" si="484"/>
        <v>{location: new google.maps.LatLng(37.769, -122.425), weight: 1},</v>
      </c>
    </row>
    <row r="5144" spans="1:25" x14ac:dyDescent="0.2">
      <c r="A5144">
        <v>37.768999999999998</v>
      </c>
      <c r="B5144">
        <v>-122.42400000000001</v>
      </c>
      <c r="C5144">
        <v>0</v>
      </c>
      <c r="D5144">
        <v>2</v>
      </c>
      <c r="E5144">
        <v>0</v>
      </c>
      <c r="F5144">
        <v>0</v>
      </c>
      <c r="G5144">
        <v>1</v>
      </c>
      <c r="H5144">
        <v>0</v>
      </c>
      <c r="I5144">
        <v>9</v>
      </c>
      <c r="J5144">
        <v>3</v>
      </c>
      <c r="K5144">
        <v>0</v>
      </c>
      <c r="L5144">
        <v>12</v>
      </c>
      <c r="M5144">
        <f>VLOOKUP(H5144,AE$2:$AJ$12,6,TRUE)</f>
        <v>0</v>
      </c>
      <c r="N5144">
        <f>VLOOKUP(I5144,AF$2:$AJ$12,5,TRUE)</f>
        <v>7</v>
      </c>
      <c r="O5144">
        <f>VLOOKUP(J5144,AG$2:$AJ$12,4,TRUE)</f>
        <v>5</v>
      </c>
      <c r="P5144">
        <f>VLOOKUP(K5144,AH$2:$AJ$12,3,TRUE)</f>
        <v>0</v>
      </c>
      <c r="Q5144">
        <f>VLOOKUP(L5144,AI$2:$AJ$12,2,TRUE)</f>
        <v>6</v>
      </c>
      <c r="T5144" t="str">
        <f t="shared" si="485"/>
        <v>Crimepoint.create(latitude:37.769, longitude:-122.424, drugdrink:0, misdemean:7, theft:5, violent:0, total:6, drugdrinkct:0, misdemeanct:9, theftct:3, violentct:0, totalct:12)</v>
      </c>
      <c r="U5144" t="str">
        <f t="shared" si="486"/>
        <v>{location: new google.maps.LatLng(37.769, -122.424), weight: 0},</v>
      </c>
      <c r="V5144" t="str">
        <f t="shared" si="481"/>
        <v>{location: new google.maps.LatLng(37.769, -122.424), weight: 2},</v>
      </c>
      <c r="W5144" t="str">
        <f t="shared" si="482"/>
        <v>{location: new google.maps.LatLng(37.769, -122.424), weight: 0},</v>
      </c>
      <c r="X5144" t="str">
        <f t="shared" si="483"/>
        <v>{location: new google.maps.LatLng(37.769, -122.424), weight: 0},</v>
      </c>
      <c r="Y5144" t="str">
        <f t="shared" si="484"/>
        <v>{location: new google.maps.LatLng(37.769, -122.424), weight: 1},</v>
      </c>
    </row>
    <row r="5145" spans="1:25" x14ac:dyDescent="0.2">
      <c r="A5145">
        <v>37.768999999999998</v>
      </c>
      <c r="B5145">
        <v>-122.423</v>
      </c>
      <c r="C5145">
        <v>0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2</v>
      </c>
      <c r="J5145">
        <v>7</v>
      </c>
      <c r="K5145">
        <v>0</v>
      </c>
      <c r="L5145">
        <v>9</v>
      </c>
      <c r="M5145">
        <f>VLOOKUP(H5145,AE$2:$AJ$12,6,TRUE)</f>
        <v>0</v>
      </c>
      <c r="N5145">
        <f>VLOOKUP(I5145,AF$2:$AJ$12,5,TRUE)</f>
        <v>4</v>
      </c>
      <c r="O5145">
        <f>VLOOKUP(J5145,AG$2:$AJ$12,4,TRUE)</f>
        <v>7</v>
      </c>
      <c r="P5145">
        <f>VLOOKUP(K5145,AH$2:$AJ$12,3,TRUE)</f>
        <v>0</v>
      </c>
      <c r="Q5145">
        <f>VLOOKUP(L5145,AI$2:$AJ$12,2,TRUE)</f>
        <v>5</v>
      </c>
      <c r="T5145" t="str">
        <f t="shared" si="485"/>
        <v>Crimepoint.create(latitude:37.769, longitude:-122.423, drugdrink:0, misdemean:4, theft:7, violent:0, total:5, drugdrinkct:0, misdemeanct:2, theftct:7, violentct:0, totalct:9)</v>
      </c>
      <c r="U5145" t="str">
        <f t="shared" si="486"/>
        <v>{location: new google.maps.LatLng(37.769, -122.423), weight: 0},</v>
      </c>
      <c r="V5145" t="str">
        <f t="shared" si="481"/>
        <v>{location: new google.maps.LatLng(37.769, -122.423), weight: 0},</v>
      </c>
      <c r="W5145" t="str">
        <f t="shared" si="482"/>
        <v>{location: new google.maps.LatLng(37.769, -122.423), weight: 1},</v>
      </c>
      <c r="X5145" t="str">
        <f t="shared" si="483"/>
        <v>{location: new google.maps.LatLng(37.769, -122.423), weight: 0},</v>
      </c>
      <c r="Y5145" t="str">
        <f t="shared" si="484"/>
        <v>{location: new google.maps.LatLng(37.769, -122.423), weight: 1},</v>
      </c>
    </row>
    <row r="5146" spans="1:25" x14ac:dyDescent="0.2">
      <c r="A5146">
        <v>37.768999999999998</v>
      </c>
      <c r="B5146">
        <v>-122.422</v>
      </c>
      <c r="C5146">
        <v>0</v>
      </c>
      <c r="D5146">
        <v>2</v>
      </c>
      <c r="E5146">
        <v>1</v>
      </c>
      <c r="F5146">
        <v>0</v>
      </c>
      <c r="G5146">
        <v>1</v>
      </c>
      <c r="H5146">
        <v>0</v>
      </c>
      <c r="I5146">
        <v>10</v>
      </c>
      <c r="J5146">
        <v>6</v>
      </c>
      <c r="K5146">
        <v>0</v>
      </c>
      <c r="L5146">
        <v>16</v>
      </c>
      <c r="M5146">
        <f>VLOOKUP(H5146,AE$2:$AJ$12,6,TRUE)</f>
        <v>0</v>
      </c>
      <c r="N5146">
        <f>VLOOKUP(I5146,AF$2:$AJ$12,5,TRUE)</f>
        <v>8</v>
      </c>
      <c r="O5146">
        <f>VLOOKUP(J5146,AG$2:$AJ$12,4,TRUE)</f>
        <v>7</v>
      </c>
      <c r="P5146">
        <f>VLOOKUP(K5146,AH$2:$AJ$12,3,TRUE)</f>
        <v>0</v>
      </c>
      <c r="Q5146">
        <f>VLOOKUP(L5146,AI$2:$AJ$12,2,TRUE)</f>
        <v>7</v>
      </c>
      <c r="T5146" t="str">
        <f t="shared" si="485"/>
        <v>Crimepoint.create(latitude:37.769, longitude:-122.422, drugdrink:0, misdemean:8, theft:7, violent:0, total:7, drugdrinkct:0, misdemeanct:10, theftct:6, violentct:0, totalct:16)</v>
      </c>
      <c r="U5146" t="str">
        <f t="shared" si="486"/>
        <v>{location: new google.maps.LatLng(37.769, -122.422), weight: 0},</v>
      </c>
      <c r="V5146" t="str">
        <f t="shared" si="481"/>
        <v>{location: new google.maps.LatLng(37.769, -122.422), weight: 2},</v>
      </c>
      <c r="W5146" t="str">
        <f t="shared" si="482"/>
        <v>{location: new google.maps.LatLng(37.769, -122.422), weight: 1},</v>
      </c>
      <c r="X5146" t="str">
        <f t="shared" si="483"/>
        <v>{location: new google.maps.LatLng(37.769, -122.422), weight: 0},</v>
      </c>
      <c r="Y5146" t="str">
        <f t="shared" si="484"/>
        <v>{location: new google.maps.LatLng(37.769, -122.422), weight: 1},</v>
      </c>
    </row>
    <row r="5147" spans="1:25" x14ac:dyDescent="0.2">
      <c r="A5147">
        <v>37.768999999999998</v>
      </c>
      <c r="B5147">
        <v>-122.42100000000001</v>
      </c>
      <c r="C5147">
        <v>2</v>
      </c>
      <c r="D5147">
        <v>4</v>
      </c>
      <c r="E5147">
        <v>1</v>
      </c>
      <c r="F5147">
        <v>12</v>
      </c>
      <c r="G5147">
        <v>3</v>
      </c>
      <c r="H5147">
        <v>3</v>
      </c>
      <c r="I5147">
        <v>16</v>
      </c>
      <c r="J5147">
        <v>6</v>
      </c>
      <c r="K5147">
        <v>16</v>
      </c>
      <c r="L5147">
        <v>41</v>
      </c>
      <c r="M5147">
        <f>VLOOKUP(H5147,AE$2:$AJ$12,6,TRUE)</f>
        <v>9</v>
      </c>
      <c r="N5147">
        <f>VLOOKUP(I5147,AF$2:$AJ$12,5,TRUE)</f>
        <v>8</v>
      </c>
      <c r="O5147">
        <f>VLOOKUP(J5147,AG$2:$AJ$12,4,TRUE)</f>
        <v>7</v>
      </c>
      <c r="P5147">
        <f>VLOOKUP(K5147,AH$2:$AJ$12,3,TRUE)</f>
        <v>9</v>
      </c>
      <c r="Q5147">
        <f>VLOOKUP(L5147,AI$2:$AJ$12,2,TRUE)</f>
        <v>9</v>
      </c>
      <c r="T5147" t="str">
        <f t="shared" si="485"/>
        <v>Crimepoint.create(latitude:37.769, longitude:-122.421, drugdrink:9, misdemean:8, theft:7, violent:9, total:9, drugdrinkct:3, misdemeanct:16, theftct:6, violentct:16, totalct:41)</v>
      </c>
      <c r="U5147" t="str">
        <f t="shared" si="486"/>
        <v>{location: new google.maps.LatLng(37.769, -122.421), weight: 2},</v>
      </c>
      <c r="V5147" t="str">
        <f t="shared" si="481"/>
        <v>{location: new google.maps.LatLng(37.769, -122.421), weight: 4},</v>
      </c>
      <c r="W5147" t="str">
        <f t="shared" si="482"/>
        <v>{location: new google.maps.LatLng(37.769, -122.421), weight: 1},</v>
      </c>
      <c r="X5147" t="str">
        <f t="shared" si="483"/>
        <v>{location: new google.maps.LatLng(37.769, -122.421), weight: 12},</v>
      </c>
      <c r="Y5147" t="str">
        <f t="shared" si="484"/>
        <v>{location: new google.maps.LatLng(37.769, -122.421), weight: 3},</v>
      </c>
    </row>
    <row r="5148" spans="1:25" x14ac:dyDescent="0.2">
      <c r="A5148">
        <v>37.768999999999998</v>
      </c>
      <c r="B5148">
        <v>-122.42</v>
      </c>
      <c r="C5148">
        <v>0</v>
      </c>
      <c r="D5148">
        <v>1</v>
      </c>
      <c r="E5148">
        <v>1</v>
      </c>
      <c r="F5148">
        <v>1</v>
      </c>
      <c r="G5148">
        <v>1</v>
      </c>
      <c r="H5148">
        <v>0</v>
      </c>
      <c r="I5148">
        <v>5</v>
      </c>
      <c r="J5148">
        <v>7</v>
      </c>
      <c r="K5148">
        <v>1</v>
      </c>
      <c r="L5148">
        <v>13</v>
      </c>
      <c r="M5148">
        <f>VLOOKUP(H5148,AE$2:$AJ$12,6,TRUE)</f>
        <v>0</v>
      </c>
      <c r="N5148">
        <f>VLOOKUP(I5148,AF$2:$AJ$12,5,TRUE)</f>
        <v>6</v>
      </c>
      <c r="O5148">
        <f>VLOOKUP(J5148,AG$2:$AJ$12,4,TRUE)</f>
        <v>7</v>
      </c>
      <c r="P5148">
        <f>VLOOKUP(K5148,AH$2:$AJ$12,3,TRUE)</f>
        <v>7</v>
      </c>
      <c r="Q5148">
        <f>VLOOKUP(L5148,AI$2:$AJ$12,2,TRUE)</f>
        <v>7</v>
      </c>
      <c r="T5148" t="str">
        <f t="shared" si="485"/>
        <v>Crimepoint.create(latitude:37.769, longitude:-122.42, drugdrink:0, misdemean:6, theft:7, violent:7, total:7, drugdrinkct:0, misdemeanct:5, theftct:7, violentct:1, totalct:13)</v>
      </c>
      <c r="U5148" t="str">
        <f t="shared" si="486"/>
        <v>{location: new google.maps.LatLng(37.769, -122.42), weight: 0},</v>
      </c>
      <c r="V5148" t="str">
        <f t="shared" si="481"/>
        <v>{location: new google.maps.LatLng(37.769, -122.42), weight: 1},</v>
      </c>
      <c r="W5148" t="str">
        <f t="shared" si="482"/>
        <v>{location: new google.maps.LatLng(37.769, -122.42), weight: 1},</v>
      </c>
      <c r="X5148" t="str">
        <f t="shared" si="483"/>
        <v>{location: new google.maps.LatLng(37.769, -122.42), weight: 1},</v>
      </c>
      <c r="Y5148" t="str">
        <f t="shared" si="484"/>
        <v>{location: new google.maps.LatLng(37.769, -122.42), weight: 1},</v>
      </c>
    </row>
    <row r="5149" spans="1:25" x14ac:dyDescent="0.2">
      <c r="A5149">
        <v>37.768999999999998</v>
      </c>
      <c r="B5149">
        <v>-122.41800000000001</v>
      </c>
      <c r="C5149">
        <v>2</v>
      </c>
      <c r="D5149">
        <v>4</v>
      </c>
      <c r="E5149">
        <v>1</v>
      </c>
      <c r="F5149">
        <v>2</v>
      </c>
      <c r="G5149">
        <v>2</v>
      </c>
      <c r="H5149">
        <v>3</v>
      </c>
      <c r="I5149">
        <v>18</v>
      </c>
      <c r="J5149">
        <v>7</v>
      </c>
      <c r="K5149">
        <v>3</v>
      </c>
      <c r="L5149">
        <v>31</v>
      </c>
      <c r="M5149">
        <f>VLOOKUP(H5149,AE$2:$AJ$12,6,TRUE)</f>
        <v>9</v>
      </c>
      <c r="N5149">
        <f>VLOOKUP(I5149,AF$2:$AJ$12,5,TRUE)</f>
        <v>8</v>
      </c>
      <c r="O5149">
        <f>VLOOKUP(J5149,AG$2:$AJ$12,4,TRUE)</f>
        <v>7</v>
      </c>
      <c r="P5149">
        <f>VLOOKUP(K5149,AH$2:$AJ$12,3,TRUE)</f>
        <v>8</v>
      </c>
      <c r="Q5149">
        <f>VLOOKUP(L5149,AI$2:$AJ$12,2,TRUE)</f>
        <v>8</v>
      </c>
      <c r="T5149" t="str">
        <f t="shared" si="485"/>
        <v>Crimepoint.create(latitude:37.769, longitude:-122.418, drugdrink:9, misdemean:8, theft:7, violent:8, total:8, drugdrinkct:3, misdemeanct:18, theftct:7, violentct:3, totalct:31)</v>
      </c>
      <c r="U5149" t="str">
        <f t="shared" si="486"/>
        <v>{location: new google.maps.LatLng(37.769, -122.418), weight: 2},</v>
      </c>
      <c r="V5149" t="str">
        <f t="shared" si="481"/>
        <v>{location: new google.maps.LatLng(37.769, -122.418), weight: 4},</v>
      </c>
      <c r="W5149" t="str">
        <f t="shared" si="482"/>
        <v>{location: new google.maps.LatLng(37.769, -122.418), weight: 1},</v>
      </c>
      <c r="X5149" t="str">
        <f t="shared" si="483"/>
        <v>{location: new google.maps.LatLng(37.769, -122.418), weight: 2},</v>
      </c>
      <c r="Y5149" t="str">
        <f t="shared" si="484"/>
        <v>{location: new google.maps.LatLng(37.769, -122.418), weight: 2},</v>
      </c>
    </row>
    <row r="5150" spans="1:25" x14ac:dyDescent="0.2">
      <c r="A5150">
        <v>37.768999999999998</v>
      </c>
      <c r="B5150">
        <v>-122.417</v>
      </c>
      <c r="C5150">
        <v>2</v>
      </c>
      <c r="D5150">
        <v>1</v>
      </c>
      <c r="E5150">
        <v>0</v>
      </c>
      <c r="F5150">
        <v>0</v>
      </c>
      <c r="G5150">
        <v>1</v>
      </c>
      <c r="H5150">
        <v>3</v>
      </c>
      <c r="I5150">
        <v>6</v>
      </c>
      <c r="J5150">
        <v>0</v>
      </c>
      <c r="K5150">
        <v>0</v>
      </c>
      <c r="L5150">
        <v>9</v>
      </c>
      <c r="M5150">
        <f>VLOOKUP(H5150,AE$2:$AJ$12,6,TRUE)</f>
        <v>9</v>
      </c>
      <c r="N5150">
        <f>VLOOKUP(I5150,AF$2:$AJ$12,5,TRUE)</f>
        <v>7</v>
      </c>
      <c r="O5150">
        <f>VLOOKUP(J5150,AG$2:$AJ$12,4,TRUE)</f>
        <v>0</v>
      </c>
      <c r="P5150">
        <f>VLOOKUP(K5150,AH$2:$AJ$12,3,TRUE)</f>
        <v>0</v>
      </c>
      <c r="Q5150">
        <f>VLOOKUP(L5150,AI$2:$AJ$12,2,TRUE)</f>
        <v>5</v>
      </c>
      <c r="T5150" t="str">
        <f t="shared" si="485"/>
        <v>Crimepoint.create(latitude:37.769, longitude:-122.417, drugdrink:9, misdemean:7, theft:0, violent:0, total:5, drugdrinkct:3, misdemeanct:6, theftct:0, violentct:0, totalct:9)</v>
      </c>
      <c r="U5150" t="str">
        <f t="shared" si="486"/>
        <v>{location: new google.maps.LatLng(37.769, -122.417), weight: 2},</v>
      </c>
      <c r="V5150" t="str">
        <f t="shared" si="481"/>
        <v>{location: new google.maps.LatLng(37.769, -122.417), weight: 1},</v>
      </c>
      <c r="W5150" t="str">
        <f t="shared" si="482"/>
        <v>{location: new google.maps.LatLng(37.769, -122.417), weight: 0},</v>
      </c>
      <c r="X5150" t="str">
        <f t="shared" si="483"/>
        <v>{location: new google.maps.LatLng(37.769, -122.417), weight: 0},</v>
      </c>
      <c r="Y5150" t="str">
        <f t="shared" si="484"/>
        <v>{location: new google.maps.LatLng(37.769, -122.417), weight: 1},</v>
      </c>
    </row>
    <row r="5151" spans="1:25" x14ac:dyDescent="0.2">
      <c r="A5151">
        <v>37.768999999999998</v>
      </c>
      <c r="B5151">
        <v>-122.416</v>
      </c>
      <c r="C5151">
        <v>0</v>
      </c>
      <c r="D5151">
        <v>4</v>
      </c>
      <c r="E5151">
        <v>2</v>
      </c>
      <c r="F5151">
        <v>1</v>
      </c>
      <c r="G5151">
        <v>3</v>
      </c>
      <c r="H5151">
        <v>0</v>
      </c>
      <c r="I5151">
        <v>19</v>
      </c>
      <c r="J5151">
        <v>14</v>
      </c>
      <c r="K5151">
        <v>1</v>
      </c>
      <c r="L5151">
        <v>34</v>
      </c>
      <c r="M5151">
        <f>VLOOKUP(H5151,AE$2:$AJ$12,6,TRUE)</f>
        <v>0</v>
      </c>
      <c r="N5151">
        <f>VLOOKUP(I5151,AF$2:$AJ$12,5,TRUE)</f>
        <v>9</v>
      </c>
      <c r="O5151">
        <f>VLOOKUP(J5151,AG$2:$AJ$12,4,TRUE)</f>
        <v>8</v>
      </c>
      <c r="P5151">
        <f>VLOOKUP(K5151,AH$2:$AJ$12,3,TRUE)</f>
        <v>7</v>
      </c>
      <c r="Q5151">
        <f>VLOOKUP(L5151,AI$2:$AJ$12,2,TRUE)</f>
        <v>8</v>
      </c>
      <c r="T5151" t="str">
        <f t="shared" si="485"/>
        <v>Crimepoint.create(latitude:37.769, longitude:-122.416, drugdrink:0, misdemean:9, theft:8, violent:7, total:8, drugdrinkct:0, misdemeanct:19, theftct:14, violentct:1, totalct:34)</v>
      </c>
      <c r="U5151" t="str">
        <f t="shared" si="486"/>
        <v>{location: new google.maps.LatLng(37.769, -122.416), weight: 0},</v>
      </c>
      <c r="V5151" t="str">
        <f t="shared" si="481"/>
        <v>{location: new google.maps.LatLng(37.769, -122.416), weight: 4},</v>
      </c>
      <c r="W5151" t="str">
        <f t="shared" si="482"/>
        <v>{location: new google.maps.LatLng(37.769, -122.416), weight: 2},</v>
      </c>
      <c r="X5151" t="str">
        <f t="shared" si="483"/>
        <v>{location: new google.maps.LatLng(37.769, -122.416), weight: 1},</v>
      </c>
      <c r="Y5151" t="str">
        <f t="shared" si="484"/>
        <v>{location: new google.maps.LatLng(37.769, -122.416), weight: 3},</v>
      </c>
    </row>
    <row r="5152" spans="1:25" x14ac:dyDescent="0.2">
      <c r="A5152">
        <v>37.768999999999998</v>
      </c>
      <c r="B5152">
        <v>-122.41500000000001</v>
      </c>
      <c r="C5152">
        <v>3</v>
      </c>
      <c r="D5152">
        <v>2</v>
      </c>
      <c r="E5152">
        <v>1</v>
      </c>
      <c r="F5152">
        <v>1</v>
      </c>
      <c r="G5152">
        <v>2</v>
      </c>
      <c r="H5152">
        <v>5</v>
      </c>
      <c r="I5152">
        <v>11</v>
      </c>
      <c r="J5152">
        <v>7</v>
      </c>
      <c r="K5152">
        <v>1</v>
      </c>
      <c r="L5152">
        <v>24</v>
      </c>
      <c r="M5152">
        <f>VLOOKUP(H5152,AE$2:$AJ$12,6,TRUE)</f>
        <v>9</v>
      </c>
      <c r="N5152">
        <f>VLOOKUP(I5152,AF$2:$AJ$12,5,TRUE)</f>
        <v>8</v>
      </c>
      <c r="O5152">
        <f>VLOOKUP(J5152,AG$2:$AJ$12,4,TRUE)</f>
        <v>7</v>
      </c>
      <c r="P5152">
        <f>VLOOKUP(K5152,AH$2:$AJ$12,3,TRUE)</f>
        <v>7</v>
      </c>
      <c r="Q5152">
        <f>VLOOKUP(L5152,AI$2:$AJ$12,2,TRUE)</f>
        <v>8</v>
      </c>
      <c r="T5152" t="str">
        <f t="shared" si="485"/>
        <v>Crimepoint.create(latitude:37.769, longitude:-122.415, drugdrink:9, misdemean:8, theft:7, violent:7, total:8, drugdrinkct:5, misdemeanct:11, theftct:7, violentct:1, totalct:24)</v>
      </c>
      <c r="U5152" t="str">
        <f t="shared" si="486"/>
        <v>{location: new google.maps.LatLng(37.769, -122.415), weight: 3},</v>
      </c>
      <c r="V5152" t="str">
        <f t="shared" si="481"/>
        <v>{location: new google.maps.LatLng(37.769, -122.415), weight: 2},</v>
      </c>
      <c r="W5152" t="str">
        <f t="shared" si="482"/>
        <v>{location: new google.maps.LatLng(37.769, -122.415), weight: 1},</v>
      </c>
      <c r="X5152" t="str">
        <f t="shared" si="483"/>
        <v>{location: new google.maps.LatLng(37.769, -122.415), weight: 1},</v>
      </c>
      <c r="Y5152" t="str">
        <f t="shared" si="484"/>
        <v>{location: new google.maps.LatLng(37.769, -122.415), weight: 2},</v>
      </c>
    </row>
    <row r="5153" spans="1:25" x14ac:dyDescent="0.2">
      <c r="A5153">
        <v>37.768999999999998</v>
      </c>
      <c r="B5153">
        <v>-122.414</v>
      </c>
      <c r="C5153">
        <v>0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4</v>
      </c>
      <c r="J5153">
        <v>4</v>
      </c>
      <c r="K5153">
        <v>0</v>
      </c>
      <c r="L5153">
        <v>8</v>
      </c>
      <c r="M5153">
        <f>VLOOKUP(H5153,AE$2:$AJ$12,6,TRUE)</f>
        <v>0</v>
      </c>
      <c r="N5153">
        <f>VLOOKUP(I5153,AF$2:$AJ$12,5,TRUE)</f>
        <v>6</v>
      </c>
      <c r="O5153">
        <f>VLOOKUP(J5153,AG$2:$AJ$12,4,TRUE)</f>
        <v>6</v>
      </c>
      <c r="P5153">
        <f>VLOOKUP(K5153,AH$2:$AJ$12,3,TRUE)</f>
        <v>0</v>
      </c>
      <c r="Q5153">
        <f>VLOOKUP(L5153,AI$2:$AJ$12,2,TRUE)</f>
        <v>5</v>
      </c>
      <c r="T5153" t="str">
        <f t="shared" si="485"/>
        <v>Crimepoint.create(latitude:37.769, longitude:-122.414, drugdrink:0, misdemean:6, theft:6, violent:0, total:5, drugdrinkct:0, misdemeanct:4, theftct:4, violentct:0, totalct:8)</v>
      </c>
      <c r="U5153" t="str">
        <f t="shared" si="486"/>
        <v>{location: new google.maps.LatLng(37.769, -122.414), weight: 0},</v>
      </c>
      <c r="V5153" t="str">
        <f t="shared" si="481"/>
        <v>{location: new google.maps.LatLng(37.769, -122.414), weight: 1},</v>
      </c>
      <c r="W5153" t="str">
        <f t="shared" si="482"/>
        <v>{location: new google.maps.LatLng(37.769, -122.414), weight: 1},</v>
      </c>
      <c r="X5153" t="str">
        <f t="shared" si="483"/>
        <v>{location: new google.maps.LatLng(37.769, -122.414), weight: 0},</v>
      </c>
      <c r="Y5153" t="str">
        <f t="shared" si="484"/>
        <v>{location: new google.maps.LatLng(37.769, -122.414), weight: 1},</v>
      </c>
    </row>
    <row r="5154" spans="1:25" x14ac:dyDescent="0.2">
      <c r="A5154">
        <v>37.768999999999998</v>
      </c>
      <c r="B5154">
        <v>-122.413</v>
      </c>
      <c r="C5154">
        <v>4</v>
      </c>
      <c r="D5154">
        <v>21</v>
      </c>
      <c r="E5154">
        <v>8</v>
      </c>
      <c r="F5154">
        <v>8</v>
      </c>
      <c r="G5154">
        <v>13</v>
      </c>
      <c r="H5154">
        <v>6</v>
      </c>
      <c r="I5154">
        <v>95</v>
      </c>
      <c r="J5154">
        <v>53</v>
      </c>
      <c r="K5154">
        <v>11</v>
      </c>
      <c r="L5154">
        <v>165</v>
      </c>
      <c r="M5154">
        <f>VLOOKUP(H5154,AE$2:$AJ$12,6,TRUE)</f>
        <v>9</v>
      </c>
      <c r="N5154">
        <f>VLOOKUP(I5154,AF$2:$AJ$12,5,TRUE)</f>
        <v>9</v>
      </c>
      <c r="O5154">
        <f>VLOOKUP(J5154,AG$2:$AJ$12,4,TRUE)</f>
        <v>9</v>
      </c>
      <c r="P5154">
        <f>VLOOKUP(K5154,AH$2:$AJ$12,3,TRUE)</f>
        <v>9</v>
      </c>
      <c r="Q5154">
        <f>VLOOKUP(L5154,AI$2:$AJ$12,2,TRUE)</f>
        <v>9</v>
      </c>
      <c r="T5154" t="str">
        <f t="shared" si="485"/>
        <v>Crimepoint.create(latitude:37.769, longitude:-122.413, drugdrink:9, misdemean:9, theft:9, violent:9, total:9, drugdrinkct:6, misdemeanct:95, theftct:53, violentct:11, totalct:165)</v>
      </c>
      <c r="U5154" t="str">
        <f t="shared" si="486"/>
        <v>{location: new google.maps.LatLng(37.769, -122.413), weight: 4},</v>
      </c>
      <c r="V5154" t="str">
        <f t="shared" si="481"/>
        <v>{location: new google.maps.LatLng(37.769, -122.413), weight: 21},</v>
      </c>
      <c r="W5154" t="str">
        <f t="shared" si="482"/>
        <v>{location: new google.maps.LatLng(37.769, -122.413), weight: 8},</v>
      </c>
      <c r="X5154" t="str">
        <f t="shared" si="483"/>
        <v>{location: new google.maps.LatLng(37.769, -122.413), weight: 8},</v>
      </c>
      <c r="Y5154" t="str">
        <f t="shared" si="484"/>
        <v>{location: new google.maps.LatLng(37.769, -122.413), weight: 13},</v>
      </c>
    </row>
    <row r="5155" spans="1:25" x14ac:dyDescent="0.2">
      <c r="A5155">
        <v>37.768999999999998</v>
      </c>
      <c r="B5155">
        <v>-122.41200000000001</v>
      </c>
      <c r="C5155">
        <v>3</v>
      </c>
      <c r="D5155">
        <v>4</v>
      </c>
      <c r="E5155">
        <v>0</v>
      </c>
      <c r="F5155">
        <v>1</v>
      </c>
      <c r="G5155">
        <v>2</v>
      </c>
      <c r="H5155">
        <v>5</v>
      </c>
      <c r="I5155">
        <v>19</v>
      </c>
      <c r="J5155">
        <v>3</v>
      </c>
      <c r="K5155">
        <v>2</v>
      </c>
      <c r="L5155">
        <v>29</v>
      </c>
      <c r="M5155">
        <f>VLOOKUP(H5155,AE$2:$AJ$12,6,TRUE)</f>
        <v>9</v>
      </c>
      <c r="N5155">
        <f>VLOOKUP(I5155,AF$2:$AJ$12,5,TRUE)</f>
        <v>9</v>
      </c>
      <c r="O5155">
        <f>VLOOKUP(J5155,AG$2:$AJ$12,4,TRUE)</f>
        <v>5</v>
      </c>
      <c r="P5155">
        <f>VLOOKUP(K5155,AH$2:$AJ$12,3,TRUE)</f>
        <v>7</v>
      </c>
      <c r="Q5155">
        <f>VLOOKUP(L5155,AI$2:$AJ$12,2,TRUE)</f>
        <v>8</v>
      </c>
      <c r="T5155" t="str">
        <f t="shared" si="485"/>
        <v>Crimepoint.create(latitude:37.769, longitude:-122.412, drugdrink:9, misdemean:9, theft:5, violent:7, total:8, drugdrinkct:5, misdemeanct:19, theftct:3, violentct:2, totalct:29)</v>
      </c>
      <c r="U5155" t="str">
        <f t="shared" si="486"/>
        <v>{location: new google.maps.LatLng(37.769, -122.412), weight: 3},</v>
      </c>
      <c r="V5155" t="str">
        <f t="shared" si="481"/>
        <v>{location: new google.maps.LatLng(37.769, -122.412), weight: 4},</v>
      </c>
      <c r="W5155" t="str">
        <f t="shared" si="482"/>
        <v>{location: new google.maps.LatLng(37.769, -122.412), weight: 0},</v>
      </c>
      <c r="X5155" t="str">
        <f t="shared" si="483"/>
        <v>{location: new google.maps.LatLng(37.769, -122.412), weight: 1},</v>
      </c>
      <c r="Y5155" t="str">
        <f t="shared" si="484"/>
        <v>{location: new google.maps.LatLng(37.769, -122.412), weight: 2},</v>
      </c>
    </row>
    <row r="5156" spans="1:25" x14ac:dyDescent="0.2">
      <c r="A5156">
        <v>37.768999999999998</v>
      </c>
      <c r="B5156">
        <v>-122.411</v>
      </c>
      <c r="C5156">
        <v>1</v>
      </c>
      <c r="D5156">
        <v>5</v>
      </c>
      <c r="E5156">
        <v>2</v>
      </c>
      <c r="F5156">
        <v>3</v>
      </c>
      <c r="G5156">
        <v>3</v>
      </c>
      <c r="H5156">
        <v>1</v>
      </c>
      <c r="I5156">
        <v>21</v>
      </c>
      <c r="J5156">
        <v>14</v>
      </c>
      <c r="K5156">
        <v>4</v>
      </c>
      <c r="L5156">
        <v>40</v>
      </c>
      <c r="M5156">
        <f>VLOOKUP(H5156,AE$2:$AJ$12,6,TRUE)</f>
        <v>8</v>
      </c>
      <c r="N5156">
        <f>VLOOKUP(I5156,AF$2:$AJ$12,5,TRUE)</f>
        <v>9</v>
      </c>
      <c r="O5156">
        <f>VLOOKUP(J5156,AG$2:$AJ$12,4,TRUE)</f>
        <v>8</v>
      </c>
      <c r="P5156">
        <f>VLOOKUP(K5156,AH$2:$AJ$12,3,TRUE)</f>
        <v>8</v>
      </c>
      <c r="Q5156">
        <f>VLOOKUP(L5156,AI$2:$AJ$12,2,TRUE)</f>
        <v>8</v>
      </c>
      <c r="T5156" t="str">
        <f t="shared" si="485"/>
        <v>Crimepoint.create(latitude:37.769, longitude:-122.411, drugdrink:8, misdemean:9, theft:8, violent:8, total:8, drugdrinkct:1, misdemeanct:21, theftct:14, violentct:4, totalct:40)</v>
      </c>
      <c r="U5156" t="str">
        <f t="shared" si="486"/>
        <v>{location: new google.maps.LatLng(37.769, -122.411), weight: 1},</v>
      </c>
      <c r="V5156" t="str">
        <f t="shared" si="481"/>
        <v>{location: new google.maps.LatLng(37.769, -122.411), weight: 5},</v>
      </c>
      <c r="W5156" t="str">
        <f t="shared" si="482"/>
        <v>{location: new google.maps.LatLng(37.769, -122.411), weight: 2},</v>
      </c>
      <c r="X5156" t="str">
        <f t="shared" si="483"/>
        <v>{location: new google.maps.LatLng(37.769, -122.411), weight: 3},</v>
      </c>
      <c r="Y5156" t="str">
        <f t="shared" si="484"/>
        <v>{location: new google.maps.LatLng(37.769, -122.411), weight: 3},</v>
      </c>
    </row>
    <row r="5157" spans="1:25" x14ac:dyDescent="0.2">
      <c r="A5157">
        <v>37.768999999999998</v>
      </c>
      <c r="B5157">
        <v>-122.41</v>
      </c>
      <c r="C5157">
        <v>1</v>
      </c>
      <c r="D5157">
        <v>1</v>
      </c>
      <c r="E5157">
        <v>0</v>
      </c>
      <c r="F5157">
        <v>0</v>
      </c>
      <c r="G5157">
        <v>1</v>
      </c>
      <c r="H5157">
        <v>2</v>
      </c>
      <c r="I5157">
        <v>4</v>
      </c>
      <c r="J5157">
        <v>1</v>
      </c>
      <c r="K5157">
        <v>0</v>
      </c>
      <c r="L5157">
        <v>7</v>
      </c>
      <c r="M5157">
        <f>VLOOKUP(H5157,AE$2:$AJ$12,6,TRUE)</f>
        <v>9</v>
      </c>
      <c r="N5157">
        <f>VLOOKUP(I5157,AF$2:$AJ$12,5,TRUE)</f>
        <v>6</v>
      </c>
      <c r="O5157">
        <f>VLOOKUP(J5157,AG$2:$AJ$12,4,TRUE)</f>
        <v>3</v>
      </c>
      <c r="P5157">
        <f>VLOOKUP(K5157,AH$2:$AJ$12,3,TRUE)</f>
        <v>0</v>
      </c>
      <c r="Q5157">
        <f>VLOOKUP(L5157,AI$2:$AJ$12,2,TRUE)</f>
        <v>5</v>
      </c>
      <c r="T5157" t="str">
        <f t="shared" si="485"/>
        <v>Crimepoint.create(latitude:37.769, longitude:-122.41, drugdrink:9, misdemean:6, theft:3, violent:0, total:5, drugdrinkct:2, misdemeanct:4, theftct:1, violentct:0, totalct:7)</v>
      </c>
      <c r="U5157" t="str">
        <f t="shared" si="486"/>
        <v>{location: new google.maps.LatLng(37.769, -122.41), weight: 1},</v>
      </c>
      <c r="V5157" t="str">
        <f t="shared" si="481"/>
        <v>{location: new google.maps.LatLng(37.769, -122.41), weight: 1},</v>
      </c>
      <c r="W5157" t="str">
        <f t="shared" si="482"/>
        <v>{location: new google.maps.LatLng(37.769, -122.41), weight: 0},</v>
      </c>
      <c r="X5157" t="str">
        <f t="shared" si="483"/>
        <v>{location: new google.maps.LatLng(37.769, -122.41), weight: 0},</v>
      </c>
      <c r="Y5157" t="str">
        <f t="shared" si="484"/>
        <v>{location: new google.maps.LatLng(37.769, -122.41), weight: 1},</v>
      </c>
    </row>
    <row r="5158" spans="1:25" x14ac:dyDescent="0.2">
      <c r="A5158">
        <v>37.768999999999998</v>
      </c>
      <c r="B5158">
        <v>-122.408</v>
      </c>
      <c r="C5158">
        <v>7</v>
      </c>
      <c r="D5158">
        <v>6</v>
      </c>
      <c r="E5158">
        <v>1</v>
      </c>
      <c r="F5158">
        <v>4</v>
      </c>
      <c r="G5158">
        <v>4</v>
      </c>
      <c r="H5158">
        <v>11</v>
      </c>
      <c r="I5158">
        <v>26</v>
      </c>
      <c r="J5158">
        <v>5</v>
      </c>
      <c r="K5158">
        <v>5</v>
      </c>
      <c r="L5158">
        <v>47</v>
      </c>
      <c r="M5158">
        <f>VLOOKUP(H5158,AE$2:$AJ$12,6,TRUE)</f>
        <v>9</v>
      </c>
      <c r="N5158">
        <f>VLOOKUP(I5158,AF$2:$AJ$12,5,TRUE)</f>
        <v>9</v>
      </c>
      <c r="O5158">
        <f>VLOOKUP(J5158,AG$2:$AJ$12,4,TRUE)</f>
        <v>7</v>
      </c>
      <c r="P5158">
        <f>VLOOKUP(K5158,AH$2:$AJ$12,3,TRUE)</f>
        <v>9</v>
      </c>
      <c r="Q5158">
        <f>VLOOKUP(L5158,AI$2:$AJ$12,2,TRUE)</f>
        <v>9</v>
      </c>
      <c r="T5158" t="str">
        <f t="shared" si="485"/>
        <v>Crimepoint.create(latitude:37.769, longitude:-122.408, drugdrink:9, misdemean:9, theft:7, violent:9, total:9, drugdrinkct:11, misdemeanct:26, theftct:5, violentct:5, totalct:47)</v>
      </c>
      <c r="U5158" t="str">
        <f t="shared" si="486"/>
        <v>{location: new google.maps.LatLng(37.769, -122.408), weight: 7},</v>
      </c>
      <c r="V5158" t="str">
        <f t="shared" si="481"/>
        <v>{location: new google.maps.LatLng(37.769, -122.408), weight: 6},</v>
      </c>
      <c r="W5158" t="str">
        <f t="shared" si="482"/>
        <v>{location: new google.maps.LatLng(37.769, -122.408), weight: 1},</v>
      </c>
      <c r="X5158" t="str">
        <f t="shared" si="483"/>
        <v>{location: new google.maps.LatLng(37.769, -122.408), weight: 4},</v>
      </c>
      <c r="Y5158" t="str">
        <f t="shared" si="484"/>
        <v>{location: new google.maps.LatLng(37.769, -122.408), weight: 4},</v>
      </c>
    </row>
    <row r="5159" spans="1:25" x14ac:dyDescent="0.2">
      <c r="A5159">
        <v>37.768999999999998</v>
      </c>
      <c r="B5159">
        <v>-122.407</v>
      </c>
      <c r="C5159">
        <v>1</v>
      </c>
      <c r="D5159">
        <v>0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5</v>
      </c>
      <c r="K5159">
        <v>1</v>
      </c>
      <c r="L5159">
        <v>8</v>
      </c>
      <c r="M5159">
        <f>VLOOKUP(H5159,AE$2:$AJ$12,6,TRUE)</f>
        <v>8</v>
      </c>
      <c r="N5159">
        <f>VLOOKUP(I5159,AF$2:$AJ$12,5,TRUE)</f>
        <v>2</v>
      </c>
      <c r="O5159">
        <f>VLOOKUP(J5159,AG$2:$AJ$12,4,TRUE)</f>
        <v>7</v>
      </c>
      <c r="P5159">
        <f>VLOOKUP(K5159,AH$2:$AJ$12,3,TRUE)</f>
        <v>7</v>
      </c>
      <c r="Q5159">
        <f>VLOOKUP(L5159,AI$2:$AJ$12,2,TRUE)</f>
        <v>5</v>
      </c>
      <c r="T5159" t="str">
        <f t="shared" si="485"/>
        <v>Crimepoint.create(latitude:37.769, longitude:-122.407, drugdrink:8, misdemean:2, theft:7, violent:7, total:5, drugdrinkct:1, misdemeanct:1, theftct:5, violentct:1, totalct:8)</v>
      </c>
      <c r="U5159" t="str">
        <f t="shared" si="486"/>
        <v>{location: new google.maps.LatLng(37.769, -122.407), weight: 1},</v>
      </c>
      <c r="V5159" t="str">
        <f t="shared" si="481"/>
        <v>{location: new google.maps.LatLng(37.769, -122.407), weight: 0},</v>
      </c>
      <c r="W5159" t="str">
        <f t="shared" si="482"/>
        <v>{location: new google.maps.LatLng(37.769, -122.407), weight: 1},</v>
      </c>
      <c r="X5159" t="str">
        <f t="shared" si="483"/>
        <v>{location: new google.maps.LatLng(37.769, -122.407), weight: 1},</v>
      </c>
      <c r="Y5159" t="str">
        <f t="shared" si="484"/>
        <v>{location: new google.maps.LatLng(37.769, -122.407), weight: 1},</v>
      </c>
    </row>
    <row r="5160" spans="1:25" x14ac:dyDescent="0.2">
      <c r="A5160">
        <v>37.768999999999998</v>
      </c>
      <c r="B5160">
        <v>-122.40600000000001</v>
      </c>
      <c r="C5160">
        <v>1</v>
      </c>
      <c r="D5160">
        <v>0</v>
      </c>
      <c r="E5160">
        <v>0</v>
      </c>
      <c r="F5160">
        <v>1</v>
      </c>
      <c r="G5160">
        <v>0</v>
      </c>
      <c r="H5160">
        <v>1</v>
      </c>
      <c r="I5160">
        <v>2</v>
      </c>
      <c r="J5160">
        <v>0</v>
      </c>
      <c r="K5160">
        <v>2</v>
      </c>
      <c r="L5160">
        <v>5</v>
      </c>
      <c r="M5160">
        <f>VLOOKUP(H5160,AE$2:$AJ$12,6,TRUE)</f>
        <v>8</v>
      </c>
      <c r="N5160">
        <f>VLOOKUP(I5160,AF$2:$AJ$12,5,TRUE)</f>
        <v>4</v>
      </c>
      <c r="O5160">
        <f>VLOOKUP(J5160,AG$2:$AJ$12,4,TRUE)</f>
        <v>0</v>
      </c>
      <c r="P5160">
        <f>VLOOKUP(K5160,AH$2:$AJ$12,3,TRUE)</f>
        <v>7</v>
      </c>
      <c r="Q5160">
        <f>VLOOKUP(L5160,AI$2:$AJ$12,2,TRUE)</f>
        <v>4</v>
      </c>
      <c r="T5160" t="str">
        <f t="shared" si="485"/>
        <v>Crimepoint.create(latitude:37.769, longitude:-122.406, drugdrink:8, misdemean:4, theft:0, violent:7, total:4, drugdrinkct:1, misdemeanct:2, theftct:0, violentct:2, totalct:5)</v>
      </c>
      <c r="U5160" t="str">
        <f t="shared" si="486"/>
        <v>{location: new google.maps.LatLng(37.769, -122.406), weight: 1},</v>
      </c>
      <c r="V5160" t="str">
        <f t="shared" si="481"/>
        <v>{location: new google.maps.LatLng(37.769, -122.406), weight: 0},</v>
      </c>
      <c r="W5160" t="str">
        <f t="shared" si="482"/>
        <v>{location: new google.maps.LatLng(37.769, -122.406), weight: 0},</v>
      </c>
      <c r="X5160" t="str">
        <f t="shared" si="483"/>
        <v>{location: new google.maps.LatLng(37.769, -122.406), weight: 1},</v>
      </c>
      <c r="Y5160" t="str">
        <f t="shared" si="484"/>
        <v>{location: new google.maps.LatLng(37.769, -122.406), weight: 0},</v>
      </c>
    </row>
    <row r="5161" spans="1:25" x14ac:dyDescent="0.2">
      <c r="A5161">
        <v>37.768999999999998</v>
      </c>
      <c r="B5161">
        <v>-122.405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6</v>
      </c>
      <c r="J5161">
        <v>6</v>
      </c>
      <c r="K5161">
        <v>0</v>
      </c>
      <c r="L5161">
        <v>12</v>
      </c>
      <c r="M5161">
        <f>VLOOKUP(H5161,AE$2:$AJ$12,6,TRUE)</f>
        <v>0</v>
      </c>
      <c r="N5161">
        <f>VLOOKUP(I5161,AF$2:$AJ$12,5,TRUE)</f>
        <v>7</v>
      </c>
      <c r="O5161">
        <f>VLOOKUP(J5161,AG$2:$AJ$12,4,TRUE)</f>
        <v>7</v>
      </c>
      <c r="P5161">
        <f>VLOOKUP(K5161,AH$2:$AJ$12,3,TRUE)</f>
        <v>0</v>
      </c>
      <c r="Q5161">
        <f>VLOOKUP(L5161,AI$2:$AJ$12,2,TRUE)</f>
        <v>6</v>
      </c>
      <c r="T5161" t="str">
        <f t="shared" si="485"/>
        <v>Crimepoint.create(latitude:37.769, longitude:-122.405, drugdrink:0, misdemean:7, theft:7, violent:0, total:6, drugdrinkct:0, misdemeanct:6, theftct:6, violentct:0, totalct:12)</v>
      </c>
      <c r="U5161" t="str">
        <f t="shared" si="486"/>
        <v>{location: new google.maps.LatLng(37.769, -122.405), weight: 0},</v>
      </c>
      <c r="V5161" t="str">
        <f t="shared" si="481"/>
        <v>{location: new google.maps.LatLng(37.769, -122.405), weight: 1},</v>
      </c>
      <c r="W5161" t="str">
        <f t="shared" si="482"/>
        <v>{location: new google.maps.LatLng(37.769, -122.405), weight: 1},</v>
      </c>
      <c r="X5161" t="str">
        <f t="shared" si="483"/>
        <v>{location: new google.maps.LatLng(37.769, -122.405), weight: 0},</v>
      </c>
      <c r="Y5161" t="str">
        <f t="shared" si="484"/>
        <v>{location: new google.maps.LatLng(37.769, -122.405), weight: 1},</v>
      </c>
    </row>
    <row r="5162" spans="1:25" x14ac:dyDescent="0.2">
      <c r="A5162">
        <v>37.768999999999998</v>
      </c>
      <c r="B5162">
        <v>-122.404</v>
      </c>
      <c r="C5162">
        <v>0</v>
      </c>
      <c r="D5162">
        <v>1</v>
      </c>
      <c r="E5162">
        <v>1</v>
      </c>
      <c r="F5162">
        <v>0</v>
      </c>
      <c r="G5162">
        <v>1</v>
      </c>
      <c r="H5162">
        <v>0</v>
      </c>
      <c r="I5162">
        <v>4</v>
      </c>
      <c r="J5162">
        <v>9</v>
      </c>
      <c r="K5162">
        <v>0</v>
      </c>
      <c r="L5162">
        <v>13</v>
      </c>
      <c r="M5162">
        <f>VLOOKUP(H5162,AE$2:$AJ$12,6,TRUE)</f>
        <v>0</v>
      </c>
      <c r="N5162">
        <f>VLOOKUP(I5162,AF$2:$AJ$12,5,TRUE)</f>
        <v>6</v>
      </c>
      <c r="O5162">
        <f>VLOOKUP(J5162,AG$2:$AJ$12,4,TRUE)</f>
        <v>8</v>
      </c>
      <c r="P5162">
        <f>VLOOKUP(K5162,AH$2:$AJ$12,3,TRUE)</f>
        <v>0</v>
      </c>
      <c r="Q5162">
        <f>VLOOKUP(L5162,AI$2:$AJ$12,2,TRUE)</f>
        <v>7</v>
      </c>
      <c r="T5162" t="str">
        <f t="shared" si="485"/>
        <v>Crimepoint.create(latitude:37.769, longitude:-122.404, drugdrink:0, misdemean:6, theft:8, violent:0, total:7, drugdrinkct:0, misdemeanct:4, theftct:9, violentct:0, totalct:13)</v>
      </c>
      <c r="U5162" t="str">
        <f t="shared" si="486"/>
        <v>{location: new google.maps.LatLng(37.769, -122.404), weight: 0},</v>
      </c>
      <c r="V5162" t="str">
        <f t="shared" si="481"/>
        <v>{location: new google.maps.LatLng(37.769, -122.404), weight: 1},</v>
      </c>
      <c r="W5162" t="str">
        <f t="shared" si="482"/>
        <v>{location: new google.maps.LatLng(37.769, -122.404), weight: 1},</v>
      </c>
      <c r="X5162" t="str">
        <f t="shared" si="483"/>
        <v>{location: new google.maps.LatLng(37.769, -122.404), weight: 0},</v>
      </c>
      <c r="Y5162" t="str">
        <f t="shared" si="484"/>
        <v>{location: new google.maps.LatLng(37.769, -122.404), weight: 1},</v>
      </c>
    </row>
    <row r="5163" spans="1:25" x14ac:dyDescent="0.2">
      <c r="A5163">
        <v>37.768999999999998</v>
      </c>
      <c r="B5163">
        <v>-122.40300000000001</v>
      </c>
      <c r="C5163">
        <v>0</v>
      </c>
      <c r="D5163">
        <v>1</v>
      </c>
      <c r="E5163">
        <v>2</v>
      </c>
      <c r="F5163">
        <v>1</v>
      </c>
      <c r="G5163">
        <v>1</v>
      </c>
      <c r="H5163">
        <v>0</v>
      </c>
      <c r="I5163">
        <v>5</v>
      </c>
      <c r="J5163">
        <v>11</v>
      </c>
      <c r="K5163">
        <v>2</v>
      </c>
      <c r="L5163">
        <v>18</v>
      </c>
      <c r="M5163">
        <f>VLOOKUP(H5163,AE$2:$AJ$12,6,TRUE)</f>
        <v>0</v>
      </c>
      <c r="N5163">
        <f>VLOOKUP(I5163,AF$2:$AJ$12,5,TRUE)</f>
        <v>6</v>
      </c>
      <c r="O5163">
        <f>VLOOKUP(J5163,AG$2:$AJ$12,4,TRUE)</f>
        <v>8</v>
      </c>
      <c r="P5163">
        <f>VLOOKUP(K5163,AH$2:$AJ$12,3,TRUE)</f>
        <v>7</v>
      </c>
      <c r="Q5163">
        <f>VLOOKUP(L5163,AI$2:$AJ$12,2,TRUE)</f>
        <v>7</v>
      </c>
      <c r="T5163" t="str">
        <f t="shared" si="485"/>
        <v>Crimepoint.create(latitude:37.769, longitude:-122.403, drugdrink:0, misdemean:6, theft:8, violent:7, total:7, drugdrinkct:0, misdemeanct:5, theftct:11, violentct:2, totalct:18)</v>
      </c>
      <c r="U5163" t="str">
        <f t="shared" si="486"/>
        <v>{location: new google.maps.LatLng(37.769, -122.403), weight: 0},</v>
      </c>
      <c r="V5163" t="str">
        <f t="shared" si="481"/>
        <v>{location: new google.maps.LatLng(37.769, -122.403), weight: 1},</v>
      </c>
      <c r="W5163" t="str">
        <f t="shared" si="482"/>
        <v>{location: new google.maps.LatLng(37.769, -122.403), weight: 2},</v>
      </c>
      <c r="X5163" t="str">
        <f t="shared" si="483"/>
        <v>{location: new google.maps.LatLng(37.769, -122.403), weight: 1},</v>
      </c>
      <c r="Y5163" t="str">
        <f t="shared" si="484"/>
        <v>{location: new google.maps.LatLng(37.769, -122.403), weight: 1},</v>
      </c>
    </row>
    <row r="5164" spans="1:25" x14ac:dyDescent="0.2">
      <c r="A5164">
        <v>37.768999999999998</v>
      </c>
      <c r="B5164">
        <v>-122.402</v>
      </c>
      <c r="C5164">
        <v>2</v>
      </c>
      <c r="D5164">
        <v>4</v>
      </c>
      <c r="E5164">
        <v>5</v>
      </c>
      <c r="F5164">
        <v>4</v>
      </c>
      <c r="G5164">
        <v>5</v>
      </c>
      <c r="H5164">
        <v>3</v>
      </c>
      <c r="I5164">
        <v>17</v>
      </c>
      <c r="J5164">
        <v>32</v>
      </c>
      <c r="K5164">
        <v>6</v>
      </c>
      <c r="L5164">
        <v>58</v>
      </c>
      <c r="M5164">
        <f>VLOOKUP(H5164,AE$2:$AJ$12,6,TRUE)</f>
        <v>9</v>
      </c>
      <c r="N5164">
        <f>VLOOKUP(I5164,AF$2:$AJ$12,5,TRUE)</f>
        <v>8</v>
      </c>
      <c r="O5164">
        <f>VLOOKUP(J5164,AG$2:$AJ$12,4,TRUE)</f>
        <v>9</v>
      </c>
      <c r="P5164">
        <f>VLOOKUP(K5164,AH$2:$AJ$12,3,TRUE)</f>
        <v>9</v>
      </c>
      <c r="Q5164">
        <f>VLOOKUP(L5164,AI$2:$AJ$12,2,TRUE)</f>
        <v>9</v>
      </c>
      <c r="T5164" t="str">
        <f t="shared" si="485"/>
        <v>Crimepoint.create(latitude:37.769, longitude:-122.402, drugdrink:9, misdemean:8, theft:9, violent:9, total:9, drugdrinkct:3, misdemeanct:17, theftct:32, violentct:6, totalct:58)</v>
      </c>
      <c r="U5164" t="str">
        <f t="shared" si="486"/>
        <v>{location: new google.maps.LatLng(37.769, -122.402), weight: 2},</v>
      </c>
      <c r="V5164" t="str">
        <f t="shared" si="481"/>
        <v>{location: new google.maps.LatLng(37.769, -122.402), weight: 4},</v>
      </c>
      <c r="W5164" t="str">
        <f t="shared" si="482"/>
        <v>{location: new google.maps.LatLng(37.769, -122.402), weight: 5},</v>
      </c>
      <c r="X5164" t="str">
        <f t="shared" si="483"/>
        <v>{location: new google.maps.LatLng(37.769, -122.402), weight: 4},</v>
      </c>
      <c r="Y5164" t="str">
        <f t="shared" si="484"/>
        <v>{location: new google.maps.LatLng(37.769, -122.402), weight: 5},</v>
      </c>
    </row>
    <row r="5165" spans="1:25" x14ac:dyDescent="0.2">
      <c r="A5165">
        <v>37.768999999999998</v>
      </c>
      <c r="B5165">
        <v>-122.4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4</v>
      </c>
      <c r="J5165">
        <v>8</v>
      </c>
      <c r="K5165">
        <v>1</v>
      </c>
      <c r="L5165">
        <v>14</v>
      </c>
      <c r="M5165">
        <f>VLOOKUP(H5165,AE$2:$AJ$12,6,TRUE)</f>
        <v>8</v>
      </c>
      <c r="N5165">
        <f>VLOOKUP(I5165,AF$2:$AJ$12,5,TRUE)</f>
        <v>6</v>
      </c>
      <c r="O5165">
        <f>VLOOKUP(J5165,AG$2:$AJ$12,4,TRUE)</f>
        <v>8</v>
      </c>
      <c r="P5165">
        <f>VLOOKUP(K5165,AH$2:$AJ$12,3,TRUE)</f>
        <v>7</v>
      </c>
      <c r="Q5165">
        <f>VLOOKUP(L5165,AI$2:$AJ$12,2,TRUE)</f>
        <v>7</v>
      </c>
      <c r="T5165" t="str">
        <f t="shared" si="485"/>
        <v>Crimepoint.create(latitude:37.769, longitude:-122.4, drugdrink:8, misdemean:6, theft:8, violent:7, total:7, drugdrinkct:1, misdemeanct:4, theftct:8, violentct:1, totalct:14)</v>
      </c>
      <c r="U5165" t="str">
        <f t="shared" si="486"/>
        <v>{location: new google.maps.LatLng(37.769, -122.4), weight: 1},</v>
      </c>
      <c r="V5165" t="str">
        <f t="shared" si="481"/>
        <v>{location: new google.maps.LatLng(37.769, -122.4), weight: 1},</v>
      </c>
      <c r="W5165" t="str">
        <f t="shared" si="482"/>
        <v>{location: new google.maps.LatLng(37.769, -122.4), weight: 1},</v>
      </c>
      <c r="X5165" t="str">
        <f t="shared" si="483"/>
        <v>{location: new google.maps.LatLng(37.769, -122.4), weight: 1},</v>
      </c>
      <c r="Y5165" t="str">
        <f t="shared" si="484"/>
        <v>{location: new google.maps.LatLng(37.769, -122.4), weight: 1},</v>
      </c>
    </row>
    <row r="5166" spans="1:25" x14ac:dyDescent="0.2">
      <c r="A5166">
        <v>37.768999999999998</v>
      </c>
      <c r="B5166">
        <v>-122.398</v>
      </c>
      <c r="C5166">
        <v>3</v>
      </c>
      <c r="D5166">
        <v>3</v>
      </c>
      <c r="E5166">
        <v>1</v>
      </c>
      <c r="F5166">
        <v>3</v>
      </c>
      <c r="G5166">
        <v>2</v>
      </c>
      <c r="H5166">
        <v>5</v>
      </c>
      <c r="I5166">
        <v>13</v>
      </c>
      <c r="J5166">
        <v>6</v>
      </c>
      <c r="K5166">
        <v>4</v>
      </c>
      <c r="L5166">
        <v>28</v>
      </c>
      <c r="M5166">
        <f>VLOOKUP(H5166,AE$2:$AJ$12,6,TRUE)</f>
        <v>9</v>
      </c>
      <c r="N5166">
        <f>VLOOKUP(I5166,AF$2:$AJ$12,5,TRUE)</f>
        <v>8</v>
      </c>
      <c r="O5166">
        <f>VLOOKUP(J5166,AG$2:$AJ$12,4,TRUE)</f>
        <v>7</v>
      </c>
      <c r="P5166">
        <f>VLOOKUP(K5166,AH$2:$AJ$12,3,TRUE)</f>
        <v>8</v>
      </c>
      <c r="Q5166">
        <f>VLOOKUP(L5166,AI$2:$AJ$12,2,TRUE)</f>
        <v>8</v>
      </c>
      <c r="T5166" t="str">
        <f t="shared" si="485"/>
        <v>Crimepoint.create(latitude:37.769, longitude:-122.398, drugdrink:9, misdemean:8, theft:7, violent:8, total:8, drugdrinkct:5, misdemeanct:13, theftct:6, violentct:4, totalct:28)</v>
      </c>
      <c r="U5166" t="str">
        <f t="shared" si="486"/>
        <v>{location: new google.maps.LatLng(37.769, -122.398), weight: 3},</v>
      </c>
      <c r="V5166" t="str">
        <f t="shared" si="481"/>
        <v>{location: new google.maps.LatLng(37.769, -122.398), weight: 3},</v>
      </c>
      <c r="W5166" t="str">
        <f t="shared" si="482"/>
        <v>{location: new google.maps.LatLng(37.769, -122.398), weight: 1},</v>
      </c>
      <c r="X5166" t="str">
        <f t="shared" si="483"/>
        <v>{location: new google.maps.LatLng(37.769, -122.398), weight: 3},</v>
      </c>
      <c r="Y5166" t="str">
        <f t="shared" si="484"/>
        <v>{location: new google.maps.LatLng(37.769, -122.398), weight: 2},</v>
      </c>
    </row>
    <row r="5167" spans="1:25" x14ac:dyDescent="0.2">
      <c r="A5167">
        <v>37.768999999999998</v>
      </c>
      <c r="B5167">
        <v>-122.39100000000001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f>VLOOKUP(H5167,AE$2:$AJ$12,6,TRUE)</f>
        <v>0</v>
      </c>
      <c r="N5167">
        <f>VLOOKUP(I5167,AF$2:$AJ$12,5,TRUE)</f>
        <v>2</v>
      </c>
      <c r="O5167">
        <f>VLOOKUP(J5167,AG$2:$AJ$12,4,TRUE)</f>
        <v>0</v>
      </c>
      <c r="P5167">
        <f>VLOOKUP(K5167,AH$2:$AJ$12,3,TRUE)</f>
        <v>0</v>
      </c>
      <c r="Q5167">
        <f>VLOOKUP(L5167,AI$2:$AJ$12,2,TRUE)</f>
        <v>0</v>
      </c>
      <c r="T5167" t="str">
        <f t="shared" si="485"/>
        <v>Crimepoint.create(latitude:37.769, longitude:-122.391, drugdrink:0, misdemean:2, theft:0, violent:0, total:0, drugdrinkct:0, misdemeanct:1, theftct:0, violentct:0, totalct:1)</v>
      </c>
      <c r="U5167" t="str">
        <f t="shared" si="486"/>
        <v>{location: new google.maps.LatLng(37.769, -122.391), weight: 0},</v>
      </c>
      <c r="V5167" t="str">
        <f t="shared" si="481"/>
        <v>{location: new google.maps.LatLng(37.769, -122.391), weight: 0},</v>
      </c>
      <c r="W5167" t="str">
        <f t="shared" si="482"/>
        <v>{location: new google.maps.LatLng(37.769, -122.391), weight: 0},</v>
      </c>
      <c r="X5167" t="str">
        <f t="shared" si="483"/>
        <v>{location: new google.maps.LatLng(37.769, -122.391), weight: 0},</v>
      </c>
      <c r="Y5167" t="str">
        <f t="shared" si="484"/>
        <v>{location: new google.maps.LatLng(37.769, -122.391), weight: 0},</v>
      </c>
    </row>
    <row r="5168" spans="1:25" x14ac:dyDescent="0.2">
      <c r="A5168">
        <v>37.768999999999998</v>
      </c>
      <c r="B5168">
        <v>-122.389</v>
      </c>
      <c r="C5168">
        <v>0</v>
      </c>
      <c r="D5168">
        <v>1</v>
      </c>
      <c r="E5168">
        <v>0</v>
      </c>
      <c r="F5168">
        <v>1</v>
      </c>
      <c r="G5168">
        <v>1</v>
      </c>
      <c r="H5168">
        <v>0</v>
      </c>
      <c r="I5168">
        <v>6</v>
      </c>
      <c r="J5168">
        <v>0</v>
      </c>
      <c r="K5168">
        <v>2</v>
      </c>
      <c r="L5168">
        <v>8</v>
      </c>
      <c r="M5168">
        <f>VLOOKUP(H5168,AE$2:$AJ$12,6,TRUE)</f>
        <v>0</v>
      </c>
      <c r="N5168">
        <f>VLOOKUP(I5168,AF$2:$AJ$12,5,TRUE)</f>
        <v>7</v>
      </c>
      <c r="O5168">
        <f>VLOOKUP(J5168,AG$2:$AJ$12,4,TRUE)</f>
        <v>0</v>
      </c>
      <c r="P5168">
        <f>VLOOKUP(K5168,AH$2:$AJ$12,3,TRUE)</f>
        <v>7</v>
      </c>
      <c r="Q5168">
        <f>VLOOKUP(L5168,AI$2:$AJ$12,2,TRUE)</f>
        <v>5</v>
      </c>
      <c r="T5168" t="str">
        <f t="shared" si="485"/>
        <v>Crimepoint.create(latitude:37.769, longitude:-122.389, drugdrink:0, misdemean:7, theft:0, violent:7, total:5, drugdrinkct:0, misdemeanct:6, theftct:0, violentct:2, totalct:8)</v>
      </c>
      <c r="U5168" t="str">
        <f t="shared" si="486"/>
        <v>{location: new google.maps.LatLng(37.769, -122.389), weight: 0},</v>
      </c>
      <c r="V5168" t="str">
        <f t="shared" si="481"/>
        <v>{location: new google.maps.LatLng(37.769, -122.389), weight: 1},</v>
      </c>
      <c r="W5168" t="str">
        <f t="shared" si="482"/>
        <v>{location: new google.maps.LatLng(37.769, -122.389), weight: 0},</v>
      </c>
      <c r="X5168" t="str">
        <f t="shared" si="483"/>
        <v>{location: new google.maps.LatLng(37.769, -122.389), weight: 1},</v>
      </c>
      <c r="Y5168" t="str">
        <f t="shared" si="484"/>
        <v>{location: new google.maps.LatLng(37.769, -122.389), weight: 1},</v>
      </c>
    </row>
    <row r="5169" spans="1:25" x14ac:dyDescent="0.2">
      <c r="A5169">
        <v>37.770000000000003</v>
      </c>
      <c r="B5169">
        <v>-122.511</v>
      </c>
      <c r="C5169">
        <v>0</v>
      </c>
      <c r="D5169">
        <v>5</v>
      </c>
      <c r="E5169">
        <v>9</v>
      </c>
      <c r="F5169">
        <v>0</v>
      </c>
      <c r="G5169">
        <v>7</v>
      </c>
      <c r="H5169">
        <v>0</v>
      </c>
      <c r="I5169">
        <v>22</v>
      </c>
      <c r="J5169">
        <v>61</v>
      </c>
      <c r="K5169">
        <v>0</v>
      </c>
      <c r="L5169">
        <v>83</v>
      </c>
      <c r="M5169">
        <f>VLOOKUP(H5169,AE$2:$AJ$12,6,TRUE)</f>
        <v>0</v>
      </c>
      <c r="N5169">
        <f>VLOOKUP(I5169,AF$2:$AJ$12,5,TRUE)</f>
        <v>9</v>
      </c>
      <c r="O5169">
        <f>VLOOKUP(J5169,AG$2:$AJ$12,4,TRUE)</f>
        <v>9</v>
      </c>
      <c r="P5169">
        <f>VLOOKUP(K5169,AH$2:$AJ$12,3,TRUE)</f>
        <v>0</v>
      </c>
      <c r="Q5169">
        <f>VLOOKUP(L5169,AI$2:$AJ$12,2,TRUE)</f>
        <v>9</v>
      </c>
      <c r="T5169" t="str">
        <f t="shared" si="485"/>
        <v>Crimepoint.create(latitude:37.77, longitude:-122.511, drugdrink:0, misdemean:9, theft:9, violent:0, total:9, drugdrinkct:0, misdemeanct:22, theftct:61, violentct:0, totalct:83)</v>
      </c>
      <c r="U5169" t="str">
        <f t="shared" si="486"/>
        <v>{location: new google.maps.LatLng(37.77, -122.511), weight: 0},</v>
      </c>
      <c r="V5169" t="str">
        <f t="shared" si="481"/>
        <v>{location: new google.maps.LatLng(37.77, -122.511), weight: 5},</v>
      </c>
      <c r="W5169" t="str">
        <f t="shared" si="482"/>
        <v>{location: new google.maps.LatLng(37.77, -122.511), weight: 9},</v>
      </c>
      <c r="X5169" t="str">
        <f t="shared" si="483"/>
        <v>{location: new google.maps.LatLng(37.77, -122.511), weight: 0},</v>
      </c>
      <c r="Y5169" t="str">
        <f t="shared" si="484"/>
        <v>{location: new google.maps.LatLng(37.77, -122.511), weight: 7},</v>
      </c>
    </row>
    <row r="5170" spans="1:25" x14ac:dyDescent="0.2">
      <c r="A5170">
        <v>37.770000000000003</v>
      </c>
      <c r="B5170">
        <v>-122.495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</v>
      </c>
      <c r="J5170">
        <v>2</v>
      </c>
      <c r="K5170">
        <v>1</v>
      </c>
      <c r="L5170">
        <v>4</v>
      </c>
      <c r="M5170">
        <f>VLOOKUP(H5170,AE$2:$AJ$12,6,TRUE)</f>
        <v>0</v>
      </c>
      <c r="N5170">
        <f>VLOOKUP(I5170,AF$2:$AJ$12,5,TRUE)</f>
        <v>2</v>
      </c>
      <c r="O5170">
        <f>VLOOKUP(J5170,AG$2:$AJ$12,4,TRUE)</f>
        <v>4</v>
      </c>
      <c r="P5170">
        <f>VLOOKUP(K5170,AH$2:$AJ$12,3,TRUE)</f>
        <v>7</v>
      </c>
      <c r="Q5170">
        <f>VLOOKUP(L5170,AI$2:$AJ$12,2,TRUE)</f>
        <v>3</v>
      </c>
      <c r="T5170" t="str">
        <f t="shared" si="485"/>
        <v>Crimepoint.create(latitude:37.77, longitude:-122.495, drugdrink:0, misdemean:2, theft:4, violent:7, total:3, drugdrinkct:0, misdemeanct:1, theftct:2, violentct:1, totalct:4)</v>
      </c>
      <c r="U5170" t="str">
        <f t="shared" si="486"/>
        <v>{location: new google.maps.LatLng(37.77, -122.495), weight: 0},</v>
      </c>
      <c r="V5170" t="str">
        <f t="shared" si="481"/>
        <v>{location: new google.maps.LatLng(37.77, -122.495), weight: 0},</v>
      </c>
      <c r="W5170" t="str">
        <f t="shared" si="482"/>
        <v>{location: new google.maps.LatLng(37.77, -122.495), weight: 0},</v>
      </c>
      <c r="X5170" t="str">
        <f t="shared" si="483"/>
        <v>{location: new google.maps.LatLng(37.77, -122.495), weight: 1},</v>
      </c>
      <c r="Y5170" t="str">
        <f t="shared" si="484"/>
        <v>{location: new google.maps.LatLng(37.77, -122.495), weight: 0},</v>
      </c>
    </row>
    <row r="5171" spans="1:25" x14ac:dyDescent="0.2">
      <c r="A5171">
        <v>37.770000000000003</v>
      </c>
      <c r="B5171">
        <v>-122.485</v>
      </c>
      <c r="C5171">
        <v>0</v>
      </c>
      <c r="D5171">
        <v>1</v>
      </c>
      <c r="E5171">
        <v>2</v>
      </c>
      <c r="F5171">
        <v>1</v>
      </c>
      <c r="G5171">
        <v>1</v>
      </c>
      <c r="H5171">
        <v>0</v>
      </c>
      <c r="I5171">
        <v>4</v>
      </c>
      <c r="J5171">
        <v>12</v>
      </c>
      <c r="K5171">
        <v>2</v>
      </c>
      <c r="L5171">
        <v>18</v>
      </c>
      <c r="M5171">
        <f>VLOOKUP(H5171,AE$2:$AJ$12,6,TRUE)</f>
        <v>0</v>
      </c>
      <c r="N5171">
        <f>VLOOKUP(I5171,AF$2:$AJ$12,5,TRUE)</f>
        <v>6</v>
      </c>
      <c r="O5171">
        <f>VLOOKUP(J5171,AG$2:$AJ$12,4,TRUE)</f>
        <v>8</v>
      </c>
      <c r="P5171">
        <f>VLOOKUP(K5171,AH$2:$AJ$12,3,TRUE)</f>
        <v>7</v>
      </c>
      <c r="Q5171">
        <f>VLOOKUP(L5171,AI$2:$AJ$12,2,TRUE)</f>
        <v>7</v>
      </c>
      <c r="T5171" t="str">
        <f t="shared" si="485"/>
        <v>Crimepoint.create(latitude:37.77, longitude:-122.485, drugdrink:0, misdemean:6, theft:8, violent:7, total:7, drugdrinkct:0, misdemeanct:4, theftct:12, violentct:2, totalct:18)</v>
      </c>
      <c r="U5171" t="str">
        <f t="shared" si="486"/>
        <v>{location: new google.maps.LatLng(37.77, -122.485), weight: 0},</v>
      </c>
      <c r="V5171" t="str">
        <f t="shared" si="481"/>
        <v>{location: new google.maps.LatLng(37.77, -122.485), weight: 1},</v>
      </c>
      <c r="W5171" t="str">
        <f t="shared" si="482"/>
        <v>{location: new google.maps.LatLng(37.77, -122.485), weight: 2},</v>
      </c>
      <c r="X5171" t="str">
        <f t="shared" si="483"/>
        <v>{location: new google.maps.LatLng(37.77, -122.485), weight: 1},</v>
      </c>
      <c r="Y5171" t="str">
        <f t="shared" si="484"/>
        <v>{location: new google.maps.LatLng(37.77, -122.485), weight: 1},</v>
      </c>
    </row>
    <row r="5172" spans="1:25" x14ac:dyDescent="0.2">
      <c r="A5172">
        <v>37.770000000000003</v>
      </c>
      <c r="B5172">
        <v>-122.48</v>
      </c>
      <c r="C5172">
        <v>0</v>
      </c>
      <c r="D5172">
        <v>2</v>
      </c>
      <c r="E5172">
        <v>1</v>
      </c>
      <c r="F5172">
        <v>0</v>
      </c>
      <c r="G5172">
        <v>1</v>
      </c>
      <c r="H5172">
        <v>0</v>
      </c>
      <c r="I5172">
        <v>8</v>
      </c>
      <c r="J5172">
        <v>7</v>
      </c>
      <c r="K5172">
        <v>0</v>
      </c>
      <c r="L5172">
        <v>15</v>
      </c>
      <c r="M5172">
        <f>VLOOKUP(H5172,AE$2:$AJ$12,6,TRUE)</f>
        <v>0</v>
      </c>
      <c r="N5172">
        <f>VLOOKUP(I5172,AF$2:$AJ$12,5,TRUE)</f>
        <v>7</v>
      </c>
      <c r="O5172">
        <f>VLOOKUP(J5172,AG$2:$AJ$12,4,TRUE)</f>
        <v>7</v>
      </c>
      <c r="P5172">
        <f>VLOOKUP(K5172,AH$2:$AJ$12,3,TRUE)</f>
        <v>0</v>
      </c>
      <c r="Q5172">
        <f>VLOOKUP(L5172,AI$2:$AJ$12,2,TRUE)</f>
        <v>7</v>
      </c>
      <c r="T5172" t="str">
        <f t="shared" si="485"/>
        <v>Crimepoint.create(latitude:37.77, longitude:-122.48, drugdrink:0, misdemean:7, theft:7, violent:0, total:7, drugdrinkct:0, misdemeanct:8, theftct:7, violentct:0, totalct:15)</v>
      </c>
      <c r="U5172" t="str">
        <f t="shared" si="486"/>
        <v>{location: new google.maps.LatLng(37.77, -122.48), weight: 0},</v>
      </c>
      <c r="V5172" t="str">
        <f t="shared" si="481"/>
        <v>{location: new google.maps.LatLng(37.77, -122.48), weight: 2},</v>
      </c>
      <c r="W5172" t="str">
        <f t="shared" si="482"/>
        <v>{location: new google.maps.LatLng(37.77, -122.48), weight: 1},</v>
      </c>
      <c r="X5172" t="str">
        <f t="shared" si="483"/>
        <v>{location: new google.maps.LatLng(37.77, -122.48), weight: 0},</v>
      </c>
      <c r="Y5172" t="str">
        <f t="shared" si="484"/>
        <v>{location: new google.maps.LatLng(37.77, -122.48), weight: 1},</v>
      </c>
    </row>
    <row r="5173" spans="1:25" x14ac:dyDescent="0.2">
      <c r="A5173">
        <v>37.770000000000003</v>
      </c>
      <c r="B5173">
        <v>-122.479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1</v>
      </c>
      <c r="M5173">
        <f>VLOOKUP(H5173,AE$2:$AJ$12,6,TRUE)</f>
        <v>0</v>
      </c>
      <c r="N5173">
        <f>VLOOKUP(I5173,AF$2:$AJ$12,5,TRUE)</f>
        <v>0</v>
      </c>
      <c r="O5173">
        <f>VLOOKUP(J5173,AG$2:$AJ$12,4,TRUE)</f>
        <v>3</v>
      </c>
      <c r="P5173">
        <f>VLOOKUP(K5173,AH$2:$AJ$12,3,TRUE)</f>
        <v>0</v>
      </c>
      <c r="Q5173">
        <f>VLOOKUP(L5173,AI$2:$AJ$12,2,TRUE)</f>
        <v>0</v>
      </c>
      <c r="T5173" t="str">
        <f t="shared" si="485"/>
        <v>Crimepoint.create(latitude:37.77, longitude:-122.479, drugdrink:0, misdemean:0, theft:3, violent:0, total:0, drugdrinkct:0, misdemeanct:0, theftct:1, violentct:0, totalct:1)</v>
      </c>
      <c r="U5173" t="str">
        <f t="shared" si="486"/>
        <v>{location: new google.maps.LatLng(37.77, -122.479), weight: 0},</v>
      </c>
      <c r="V5173" t="str">
        <f t="shared" si="481"/>
        <v>{location: new google.maps.LatLng(37.77, -122.479), weight: 0},</v>
      </c>
      <c r="W5173" t="str">
        <f t="shared" si="482"/>
        <v>{location: new google.maps.LatLng(37.77, -122.479), weight: 0},</v>
      </c>
      <c r="X5173" t="str">
        <f t="shared" si="483"/>
        <v>{location: new google.maps.LatLng(37.77, -122.479), weight: 0},</v>
      </c>
      <c r="Y5173" t="str">
        <f t="shared" si="484"/>
        <v>{location: new google.maps.LatLng(37.77, -122.479), weight: 0},</v>
      </c>
    </row>
    <row r="5174" spans="1:25" x14ac:dyDescent="0.2">
      <c r="A5174">
        <v>37.770000000000003</v>
      </c>
      <c r="B5174">
        <v>-122.464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3</v>
      </c>
      <c r="K5174">
        <v>1</v>
      </c>
      <c r="L5174">
        <v>4</v>
      </c>
      <c r="M5174">
        <f>VLOOKUP(H5174,AE$2:$AJ$12,6,TRUE)</f>
        <v>0</v>
      </c>
      <c r="N5174">
        <f>VLOOKUP(I5174,AF$2:$AJ$12,5,TRUE)</f>
        <v>0</v>
      </c>
      <c r="O5174">
        <f>VLOOKUP(J5174,AG$2:$AJ$12,4,TRUE)</f>
        <v>5</v>
      </c>
      <c r="P5174">
        <f>VLOOKUP(K5174,AH$2:$AJ$12,3,TRUE)</f>
        <v>7</v>
      </c>
      <c r="Q5174">
        <f>VLOOKUP(L5174,AI$2:$AJ$12,2,TRUE)</f>
        <v>3</v>
      </c>
      <c r="T5174" t="str">
        <f t="shared" si="485"/>
        <v>Crimepoint.create(latitude:37.77, longitude:-122.464, drugdrink:0, misdemean:0, theft:5, violent:7, total:3, drugdrinkct:0, misdemeanct:0, theftct:3, violentct:1, totalct:4)</v>
      </c>
      <c r="U5174" t="str">
        <f t="shared" si="486"/>
        <v>{location: new google.maps.LatLng(37.77, -122.464), weight: 0},</v>
      </c>
      <c r="V5174" t="str">
        <f t="shared" si="481"/>
        <v>{location: new google.maps.LatLng(37.77, -122.464), weight: 0},</v>
      </c>
      <c r="W5174" t="str">
        <f t="shared" si="482"/>
        <v>{location: new google.maps.LatLng(37.77, -122.464), weight: 0},</v>
      </c>
      <c r="X5174" t="str">
        <f t="shared" si="483"/>
        <v>{location: new google.maps.LatLng(37.77, -122.464), weight: 1},</v>
      </c>
      <c r="Y5174" t="str">
        <f t="shared" si="484"/>
        <v>{location: new google.maps.LatLng(37.77, -122.464), weight: 0},</v>
      </c>
    </row>
    <row r="5175" spans="1:25" x14ac:dyDescent="0.2">
      <c r="A5175">
        <v>37.770000000000003</v>
      </c>
      <c r="B5175">
        <v>-122.46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1</v>
      </c>
      <c r="M5175">
        <f>VLOOKUP(H5175,AE$2:$AJ$12,6,TRUE)</f>
        <v>0</v>
      </c>
      <c r="N5175">
        <f>VLOOKUP(I5175,AF$2:$AJ$12,5,TRUE)</f>
        <v>0</v>
      </c>
      <c r="O5175">
        <f>VLOOKUP(J5175,AG$2:$AJ$12,4,TRUE)</f>
        <v>3</v>
      </c>
      <c r="P5175">
        <f>VLOOKUP(K5175,AH$2:$AJ$12,3,TRUE)</f>
        <v>0</v>
      </c>
      <c r="Q5175">
        <f>VLOOKUP(L5175,AI$2:$AJ$12,2,TRUE)</f>
        <v>0</v>
      </c>
      <c r="T5175" t="str">
        <f t="shared" si="485"/>
        <v>Crimepoint.create(latitude:37.77, longitude:-122.46, drugdrink:0, misdemean:0, theft:3, violent:0, total:0, drugdrinkct:0, misdemeanct:0, theftct:1, violentct:0, totalct:1)</v>
      </c>
      <c r="U5175" t="str">
        <f t="shared" si="486"/>
        <v>{location: new google.maps.LatLng(37.77, -122.46), weight: 0},</v>
      </c>
      <c r="V5175" t="str">
        <f t="shared" si="481"/>
        <v>{location: new google.maps.LatLng(37.77, -122.46), weight: 0},</v>
      </c>
      <c r="W5175" t="str">
        <f t="shared" si="482"/>
        <v>{location: new google.maps.LatLng(37.77, -122.46), weight: 0},</v>
      </c>
      <c r="X5175" t="str">
        <f t="shared" si="483"/>
        <v>{location: new google.maps.LatLng(37.77, -122.46), weight: 0},</v>
      </c>
      <c r="Y5175" t="str">
        <f t="shared" si="484"/>
        <v>{location: new google.maps.LatLng(37.77, -122.46), weight: 0},</v>
      </c>
    </row>
    <row r="5176" spans="1:25" x14ac:dyDescent="0.2">
      <c r="A5176">
        <v>37.770000000000003</v>
      </c>
      <c r="B5176">
        <v>-122.45399999999999</v>
      </c>
      <c r="C5176">
        <v>1</v>
      </c>
      <c r="D5176">
        <v>4</v>
      </c>
      <c r="E5176">
        <v>1</v>
      </c>
      <c r="F5176">
        <v>1</v>
      </c>
      <c r="G5176">
        <v>2</v>
      </c>
      <c r="H5176">
        <v>2</v>
      </c>
      <c r="I5176">
        <v>16</v>
      </c>
      <c r="J5176">
        <v>10</v>
      </c>
      <c r="K5176">
        <v>2</v>
      </c>
      <c r="L5176">
        <v>30</v>
      </c>
      <c r="M5176">
        <f>VLOOKUP(H5176,AE$2:$AJ$12,6,TRUE)</f>
        <v>9</v>
      </c>
      <c r="N5176">
        <f>VLOOKUP(I5176,AF$2:$AJ$12,5,TRUE)</f>
        <v>8</v>
      </c>
      <c r="O5176">
        <f>VLOOKUP(J5176,AG$2:$AJ$12,4,TRUE)</f>
        <v>8</v>
      </c>
      <c r="P5176">
        <f>VLOOKUP(K5176,AH$2:$AJ$12,3,TRUE)</f>
        <v>7</v>
      </c>
      <c r="Q5176">
        <f>VLOOKUP(L5176,AI$2:$AJ$12,2,TRUE)</f>
        <v>8</v>
      </c>
      <c r="T5176" t="str">
        <f t="shared" si="485"/>
        <v>Crimepoint.create(latitude:37.77, longitude:-122.454, drugdrink:9, misdemean:8, theft:8, violent:7, total:8, drugdrinkct:2, misdemeanct:16, theftct:10, violentct:2, totalct:30)</v>
      </c>
      <c r="U5176" t="str">
        <f t="shared" si="486"/>
        <v>{location: new google.maps.LatLng(37.77, -122.454), weight: 1},</v>
      </c>
      <c r="V5176" t="str">
        <f t="shared" si="481"/>
        <v>{location: new google.maps.LatLng(37.77, -122.454), weight: 4},</v>
      </c>
      <c r="W5176" t="str">
        <f t="shared" si="482"/>
        <v>{location: new google.maps.LatLng(37.77, -122.454), weight: 1},</v>
      </c>
      <c r="X5176" t="str">
        <f t="shared" si="483"/>
        <v>{location: new google.maps.LatLng(37.77, -122.454), weight: 1},</v>
      </c>
      <c r="Y5176" t="str">
        <f t="shared" si="484"/>
        <v>{location: new google.maps.LatLng(37.77, -122.454), weight: 2},</v>
      </c>
    </row>
    <row r="5177" spans="1:25" x14ac:dyDescent="0.2">
      <c r="A5177">
        <v>37.770000000000003</v>
      </c>
      <c r="B5177">
        <v>-122.453</v>
      </c>
      <c r="C5177">
        <v>0</v>
      </c>
      <c r="D5177">
        <v>1</v>
      </c>
      <c r="E5177">
        <v>1</v>
      </c>
      <c r="F5177">
        <v>0</v>
      </c>
      <c r="G5177">
        <v>1</v>
      </c>
      <c r="H5177">
        <v>0</v>
      </c>
      <c r="I5177">
        <v>5</v>
      </c>
      <c r="J5177">
        <v>4</v>
      </c>
      <c r="K5177">
        <v>0</v>
      </c>
      <c r="L5177">
        <v>9</v>
      </c>
      <c r="M5177">
        <f>VLOOKUP(H5177,AE$2:$AJ$12,6,TRUE)</f>
        <v>0</v>
      </c>
      <c r="N5177">
        <f>VLOOKUP(I5177,AF$2:$AJ$12,5,TRUE)</f>
        <v>6</v>
      </c>
      <c r="O5177">
        <f>VLOOKUP(J5177,AG$2:$AJ$12,4,TRUE)</f>
        <v>6</v>
      </c>
      <c r="P5177">
        <f>VLOOKUP(K5177,AH$2:$AJ$12,3,TRUE)</f>
        <v>0</v>
      </c>
      <c r="Q5177">
        <f>VLOOKUP(L5177,AI$2:$AJ$12,2,TRUE)</f>
        <v>5</v>
      </c>
      <c r="T5177" t="str">
        <f t="shared" si="485"/>
        <v>Crimepoint.create(latitude:37.77, longitude:-122.453, drugdrink:0, misdemean:6, theft:6, violent:0, total:5, drugdrinkct:0, misdemeanct:5, theftct:4, violentct:0, totalct:9)</v>
      </c>
      <c r="U5177" t="str">
        <f t="shared" si="486"/>
        <v>{location: new google.maps.LatLng(37.77, -122.453), weight: 0},</v>
      </c>
      <c r="V5177" t="str">
        <f t="shared" si="481"/>
        <v>{location: new google.maps.LatLng(37.77, -122.453), weight: 1},</v>
      </c>
      <c r="W5177" t="str">
        <f t="shared" si="482"/>
        <v>{location: new google.maps.LatLng(37.77, -122.453), weight: 1},</v>
      </c>
      <c r="X5177" t="str">
        <f t="shared" si="483"/>
        <v>{location: new google.maps.LatLng(37.77, -122.453), weight: 0},</v>
      </c>
      <c r="Y5177" t="str">
        <f t="shared" si="484"/>
        <v>{location: new google.maps.LatLng(37.77, -122.453), weight: 1},</v>
      </c>
    </row>
    <row r="5178" spans="1:25" x14ac:dyDescent="0.2">
      <c r="A5178">
        <v>37.770000000000003</v>
      </c>
      <c r="B5178">
        <v>-122.452</v>
      </c>
      <c r="C5178">
        <v>0</v>
      </c>
      <c r="D5178">
        <v>1</v>
      </c>
      <c r="E5178">
        <v>1</v>
      </c>
      <c r="F5178">
        <v>0</v>
      </c>
      <c r="G5178">
        <v>1</v>
      </c>
      <c r="H5178">
        <v>0</v>
      </c>
      <c r="I5178">
        <v>6</v>
      </c>
      <c r="J5178">
        <v>4</v>
      </c>
      <c r="K5178">
        <v>0</v>
      </c>
      <c r="L5178">
        <v>10</v>
      </c>
      <c r="M5178">
        <f>VLOOKUP(H5178,AE$2:$AJ$12,6,TRUE)</f>
        <v>0</v>
      </c>
      <c r="N5178">
        <f>VLOOKUP(I5178,AF$2:$AJ$12,5,TRUE)</f>
        <v>7</v>
      </c>
      <c r="O5178">
        <f>VLOOKUP(J5178,AG$2:$AJ$12,4,TRUE)</f>
        <v>6</v>
      </c>
      <c r="P5178">
        <f>VLOOKUP(K5178,AH$2:$AJ$12,3,TRUE)</f>
        <v>0</v>
      </c>
      <c r="Q5178">
        <f>VLOOKUP(L5178,AI$2:$AJ$12,2,TRUE)</f>
        <v>6</v>
      </c>
      <c r="T5178" t="str">
        <f t="shared" si="485"/>
        <v>Crimepoint.create(latitude:37.77, longitude:-122.452, drugdrink:0, misdemean:7, theft:6, violent:0, total:6, drugdrinkct:0, misdemeanct:6, theftct:4, violentct:0, totalct:10)</v>
      </c>
      <c r="U5178" t="str">
        <f t="shared" si="486"/>
        <v>{location: new google.maps.LatLng(37.77, -122.452), weight: 0},</v>
      </c>
      <c r="V5178" t="str">
        <f t="shared" si="481"/>
        <v>{location: new google.maps.LatLng(37.77, -122.452), weight: 1},</v>
      </c>
      <c r="W5178" t="str">
        <f t="shared" si="482"/>
        <v>{location: new google.maps.LatLng(37.77, -122.452), weight: 1},</v>
      </c>
      <c r="X5178" t="str">
        <f t="shared" si="483"/>
        <v>{location: new google.maps.LatLng(37.77, -122.452), weight: 0},</v>
      </c>
      <c r="Y5178" t="str">
        <f t="shared" si="484"/>
        <v>{location: new google.maps.LatLng(37.77, -122.452), weight: 1},</v>
      </c>
    </row>
    <row r="5179" spans="1:25" x14ac:dyDescent="0.2">
      <c r="A5179">
        <v>37.770000000000003</v>
      </c>
      <c r="B5179">
        <v>-122.45099999999999</v>
      </c>
      <c r="C5179">
        <v>6</v>
      </c>
      <c r="D5179">
        <v>14</v>
      </c>
      <c r="E5179">
        <v>4</v>
      </c>
      <c r="F5179">
        <v>12</v>
      </c>
      <c r="G5179">
        <v>9</v>
      </c>
      <c r="H5179">
        <v>9</v>
      </c>
      <c r="I5179">
        <v>61</v>
      </c>
      <c r="J5179">
        <v>27</v>
      </c>
      <c r="K5179">
        <v>16</v>
      </c>
      <c r="L5179">
        <v>113</v>
      </c>
      <c r="M5179">
        <f>VLOOKUP(H5179,AE$2:$AJ$12,6,TRUE)</f>
        <v>9</v>
      </c>
      <c r="N5179">
        <f>VLOOKUP(I5179,AF$2:$AJ$12,5,TRUE)</f>
        <v>9</v>
      </c>
      <c r="O5179">
        <f>VLOOKUP(J5179,AG$2:$AJ$12,4,TRUE)</f>
        <v>9</v>
      </c>
      <c r="P5179">
        <f>VLOOKUP(K5179,AH$2:$AJ$12,3,TRUE)</f>
        <v>9</v>
      </c>
      <c r="Q5179">
        <f>VLOOKUP(L5179,AI$2:$AJ$12,2,TRUE)</f>
        <v>9</v>
      </c>
      <c r="T5179" t="str">
        <f t="shared" si="485"/>
        <v>Crimepoint.create(latitude:37.77, longitude:-122.451, drugdrink:9, misdemean:9, theft:9, violent:9, total:9, drugdrinkct:9, misdemeanct:61, theftct:27, violentct:16, totalct:113)</v>
      </c>
      <c r="U5179" t="str">
        <f t="shared" si="486"/>
        <v>{location: new google.maps.LatLng(37.77, -122.451), weight: 6},</v>
      </c>
      <c r="V5179" t="str">
        <f t="shared" si="481"/>
        <v>{location: new google.maps.LatLng(37.77, -122.451), weight: 14},</v>
      </c>
      <c r="W5179" t="str">
        <f t="shared" si="482"/>
        <v>{location: new google.maps.LatLng(37.77, -122.451), weight: 4},</v>
      </c>
      <c r="X5179" t="str">
        <f t="shared" si="483"/>
        <v>{location: new google.maps.LatLng(37.77, -122.451), weight: 12},</v>
      </c>
      <c r="Y5179" t="str">
        <f t="shared" si="484"/>
        <v>{location: new google.maps.LatLng(37.77, -122.451), weight: 9},</v>
      </c>
    </row>
    <row r="5180" spans="1:25" x14ac:dyDescent="0.2">
      <c r="A5180">
        <v>37.770000000000003</v>
      </c>
      <c r="B5180">
        <v>-122.45</v>
      </c>
      <c r="C5180">
        <v>15</v>
      </c>
      <c r="D5180">
        <v>16</v>
      </c>
      <c r="E5180">
        <v>3</v>
      </c>
      <c r="F5180">
        <v>2</v>
      </c>
      <c r="G5180">
        <v>9</v>
      </c>
      <c r="H5180">
        <v>23</v>
      </c>
      <c r="I5180">
        <v>72</v>
      </c>
      <c r="J5180">
        <v>20</v>
      </c>
      <c r="K5180">
        <v>3</v>
      </c>
      <c r="L5180">
        <v>118</v>
      </c>
      <c r="M5180">
        <f>VLOOKUP(H5180,AE$2:$AJ$12,6,TRUE)</f>
        <v>9</v>
      </c>
      <c r="N5180">
        <f>VLOOKUP(I5180,AF$2:$AJ$12,5,TRUE)</f>
        <v>9</v>
      </c>
      <c r="O5180">
        <f>VLOOKUP(J5180,AG$2:$AJ$12,4,TRUE)</f>
        <v>9</v>
      </c>
      <c r="P5180">
        <f>VLOOKUP(K5180,AH$2:$AJ$12,3,TRUE)</f>
        <v>8</v>
      </c>
      <c r="Q5180">
        <f>VLOOKUP(L5180,AI$2:$AJ$12,2,TRUE)</f>
        <v>9</v>
      </c>
      <c r="T5180" t="str">
        <f t="shared" si="485"/>
        <v>Crimepoint.create(latitude:37.77, longitude:-122.45, drugdrink:9, misdemean:9, theft:9, violent:8, total:9, drugdrinkct:23, misdemeanct:72, theftct:20, violentct:3, totalct:118)</v>
      </c>
      <c r="U5180" t="str">
        <f t="shared" si="486"/>
        <v>{location: new google.maps.LatLng(37.77, -122.45), weight: 15},</v>
      </c>
      <c r="V5180" t="str">
        <f t="shared" si="481"/>
        <v>{location: new google.maps.LatLng(37.77, -122.45), weight: 16},</v>
      </c>
      <c r="W5180" t="str">
        <f t="shared" si="482"/>
        <v>{location: new google.maps.LatLng(37.77, -122.45), weight: 3},</v>
      </c>
      <c r="X5180" t="str">
        <f t="shared" si="483"/>
        <v>{location: new google.maps.LatLng(37.77, -122.45), weight: 2},</v>
      </c>
      <c r="Y5180" t="str">
        <f t="shared" si="484"/>
        <v>{location: new google.maps.LatLng(37.77, -122.45), weight: 9},</v>
      </c>
    </row>
    <row r="5181" spans="1:25" x14ac:dyDescent="0.2">
      <c r="A5181">
        <v>37.770000000000003</v>
      </c>
      <c r="B5181">
        <v>-122.449</v>
      </c>
      <c r="C5181">
        <v>11</v>
      </c>
      <c r="D5181">
        <v>19</v>
      </c>
      <c r="E5181">
        <v>3</v>
      </c>
      <c r="F5181">
        <v>9</v>
      </c>
      <c r="G5181">
        <v>10</v>
      </c>
      <c r="H5181">
        <v>17</v>
      </c>
      <c r="I5181">
        <v>84</v>
      </c>
      <c r="J5181">
        <v>17</v>
      </c>
      <c r="K5181">
        <v>12</v>
      </c>
      <c r="L5181">
        <v>130</v>
      </c>
      <c r="M5181">
        <f>VLOOKUP(H5181,AE$2:$AJ$12,6,TRUE)</f>
        <v>9</v>
      </c>
      <c r="N5181">
        <f>VLOOKUP(I5181,AF$2:$AJ$12,5,TRUE)</f>
        <v>9</v>
      </c>
      <c r="O5181">
        <f>VLOOKUP(J5181,AG$2:$AJ$12,4,TRUE)</f>
        <v>9</v>
      </c>
      <c r="P5181">
        <f>VLOOKUP(K5181,AH$2:$AJ$12,3,TRUE)</f>
        <v>9</v>
      </c>
      <c r="Q5181">
        <f>VLOOKUP(L5181,AI$2:$AJ$12,2,TRUE)</f>
        <v>9</v>
      </c>
      <c r="T5181" t="str">
        <f t="shared" si="485"/>
        <v>Crimepoint.create(latitude:37.77, longitude:-122.449, drugdrink:9, misdemean:9, theft:9, violent:9, total:9, drugdrinkct:17, misdemeanct:84, theftct:17, violentct:12, totalct:130)</v>
      </c>
      <c r="U5181" t="str">
        <f t="shared" si="486"/>
        <v>{location: new google.maps.LatLng(37.77, -122.449), weight: 11},</v>
      </c>
      <c r="V5181" t="str">
        <f t="shared" si="481"/>
        <v>{location: new google.maps.LatLng(37.77, -122.449), weight: 19},</v>
      </c>
      <c r="W5181" t="str">
        <f t="shared" si="482"/>
        <v>{location: new google.maps.LatLng(37.77, -122.449), weight: 3},</v>
      </c>
      <c r="X5181" t="str">
        <f t="shared" si="483"/>
        <v>{location: new google.maps.LatLng(37.77, -122.449), weight: 9},</v>
      </c>
      <c r="Y5181" t="str">
        <f t="shared" si="484"/>
        <v>{location: new google.maps.LatLng(37.77, -122.449), weight: 10},</v>
      </c>
    </row>
    <row r="5182" spans="1:25" x14ac:dyDescent="0.2">
      <c r="A5182">
        <v>37.770000000000003</v>
      </c>
      <c r="B5182">
        <v>-122.44799999999999</v>
      </c>
      <c r="C5182">
        <v>18</v>
      </c>
      <c r="D5182">
        <v>17</v>
      </c>
      <c r="E5182">
        <v>2</v>
      </c>
      <c r="F5182">
        <v>5</v>
      </c>
      <c r="G5182">
        <v>10</v>
      </c>
      <c r="H5182">
        <v>27</v>
      </c>
      <c r="I5182">
        <v>74</v>
      </c>
      <c r="J5182">
        <v>15</v>
      </c>
      <c r="K5182">
        <v>7</v>
      </c>
      <c r="L5182">
        <v>123</v>
      </c>
      <c r="M5182">
        <f>VLOOKUP(H5182,AE$2:$AJ$12,6,TRUE)</f>
        <v>9</v>
      </c>
      <c r="N5182">
        <f>VLOOKUP(I5182,AF$2:$AJ$12,5,TRUE)</f>
        <v>9</v>
      </c>
      <c r="O5182">
        <f>VLOOKUP(J5182,AG$2:$AJ$12,4,TRUE)</f>
        <v>9</v>
      </c>
      <c r="P5182">
        <f>VLOOKUP(K5182,AH$2:$AJ$12,3,TRUE)</f>
        <v>9</v>
      </c>
      <c r="Q5182">
        <f>VLOOKUP(L5182,AI$2:$AJ$12,2,TRUE)</f>
        <v>9</v>
      </c>
      <c r="T5182" t="str">
        <f t="shared" si="485"/>
        <v>Crimepoint.create(latitude:37.77, longitude:-122.448, drugdrink:9, misdemean:9, theft:9, violent:9, total:9, drugdrinkct:27, misdemeanct:74, theftct:15, violentct:7, totalct:123)</v>
      </c>
      <c r="U5182" t="str">
        <f t="shared" si="486"/>
        <v>{location: new google.maps.LatLng(37.77, -122.448), weight: 18},</v>
      </c>
      <c r="V5182" t="str">
        <f t="shared" si="481"/>
        <v>{location: new google.maps.LatLng(37.77, -122.448), weight: 17},</v>
      </c>
      <c r="W5182" t="str">
        <f t="shared" si="482"/>
        <v>{location: new google.maps.LatLng(37.77, -122.448), weight: 2},</v>
      </c>
      <c r="X5182" t="str">
        <f t="shared" si="483"/>
        <v>{location: new google.maps.LatLng(37.77, -122.448), weight: 5},</v>
      </c>
      <c r="Y5182" t="str">
        <f t="shared" si="484"/>
        <v>{location: new google.maps.LatLng(37.77, -122.448), weight: 10},</v>
      </c>
    </row>
    <row r="5183" spans="1:25" x14ac:dyDescent="0.2">
      <c r="A5183">
        <v>37.770000000000003</v>
      </c>
      <c r="B5183">
        <v>-122.447</v>
      </c>
      <c r="C5183">
        <v>7</v>
      </c>
      <c r="D5183">
        <v>19</v>
      </c>
      <c r="E5183">
        <v>2</v>
      </c>
      <c r="F5183">
        <v>1</v>
      </c>
      <c r="G5183">
        <v>9</v>
      </c>
      <c r="H5183">
        <v>10</v>
      </c>
      <c r="I5183">
        <v>83</v>
      </c>
      <c r="J5183">
        <v>15</v>
      </c>
      <c r="K5183">
        <v>2</v>
      </c>
      <c r="L5183">
        <v>110</v>
      </c>
      <c r="M5183">
        <f>VLOOKUP(H5183,AE$2:$AJ$12,6,TRUE)</f>
        <v>9</v>
      </c>
      <c r="N5183">
        <f>VLOOKUP(I5183,AF$2:$AJ$12,5,TRUE)</f>
        <v>9</v>
      </c>
      <c r="O5183">
        <f>VLOOKUP(J5183,AG$2:$AJ$12,4,TRUE)</f>
        <v>9</v>
      </c>
      <c r="P5183">
        <f>VLOOKUP(K5183,AH$2:$AJ$12,3,TRUE)</f>
        <v>7</v>
      </c>
      <c r="Q5183">
        <f>VLOOKUP(L5183,AI$2:$AJ$12,2,TRUE)</f>
        <v>9</v>
      </c>
      <c r="T5183" t="str">
        <f t="shared" si="485"/>
        <v>Crimepoint.create(latitude:37.77, longitude:-122.447, drugdrink:9, misdemean:9, theft:9, violent:7, total:9, drugdrinkct:10, misdemeanct:83, theftct:15, violentct:2, totalct:110)</v>
      </c>
      <c r="U5183" t="str">
        <f t="shared" si="486"/>
        <v>{location: new google.maps.LatLng(37.77, -122.447), weight: 7},</v>
      </c>
      <c r="V5183" t="str">
        <f t="shared" si="481"/>
        <v>{location: new google.maps.LatLng(37.77, -122.447), weight: 19},</v>
      </c>
      <c r="W5183" t="str">
        <f t="shared" si="482"/>
        <v>{location: new google.maps.LatLng(37.77, -122.447), weight: 2},</v>
      </c>
      <c r="X5183" t="str">
        <f t="shared" si="483"/>
        <v>{location: new google.maps.LatLng(37.77, -122.447), weight: 1},</v>
      </c>
      <c r="Y5183" t="str">
        <f t="shared" si="484"/>
        <v>{location: new google.maps.LatLng(37.77, -122.447), weight: 9},</v>
      </c>
    </row>
    <row r="5184" spans="1:25" x14ac:dyDescent="0.2">
      <c r="A5184">
        <v>37.770000000000003</v>
      </c>
      <c r="B5184">
        <v>-122.446</v>
      </c>
      <c r="C5184">
        <v>13</v>
      </c>
      <c r="D5184">
        <v>22</v>
      </c>
      <c r="E5184">
        <v>2</v>
      </c>
      <c r="F5184">
        <v>6</v>
      </c>
      <c r="G5184">
        <v>11</v>
      </c>
      <c r="H5184">
        <v>19</v>
      </c>
      <c r="I5184">
        <v>98</v>
      </c>
      <c r="J5184">
        <v>16</v>
      </c>
      <c r="K5184">
        <v>8</v>
      </c>
      <c r="L5184">
        <v>141</v>
      </c>
      <c r="M5184">
        <f>VLOOKUP(H5184,AE$2:$AJ$12,6,TRUE)</f>
        <v>9</v>
      </c>
      <c r="N5184">
        <f>VLOOKUP(I5184,AF$2:$AJ$12,5,TRUE)</f>
        <v>9</v>
      </c>
      <c r="O5184">
        <f>VLOOKUP(J5184,AG$2:$AJ$12,4,TRUE)</f>
        <v>9</v>
      </c>
      <c r="P5184">
        <f>VLOOKUP(K5184,AH$2:$AJ$12,3,TRUE)</f>
        <v>9</v>
      </c>
      <c r="Q5184">
        <f>VLOOKUP(L5184,AI$2:$AJ$12,2,TRUE)</f>
        <v>9</v>
      </c>
      <c r="T5184" t="str">
        <f t="shared" si="485"/>
        <v>Crimepoint.create(latitude:37.77, longitude:-122.446, drugdrink:9, misdemean:9, theft:9, violent:9, total:9, drugdrinkct:19, misdemeanct:98, theftct:16, violentct:8, totalct:141)</v>
      </c>
      <c r="U5184" t="str">
        <f t="shared" si="486"/>
        <v>{location: new google.maps.LatLng(37.77, -122.446), weight: 13},</v>
      </c>
      <c r="V5184" t="str">
        <f t="shared" si="481"/>
        <v>{location: new google.maps.LatLng(37.77, -122.446), weight: 22},</v>
      </c>
      <c r="W5184" t="str">
        <f t="shared" si="482"/>
        <v>{location: new google.maps.LatLng(37.77, -122.446), weight: 2},</v>
      </c>
      <c r="X5184" t="str">
        <f t="shared" si="483"/>
        <v>{location: new google.maps.LatLng(37.77, -122.446), weight: 6},</v>
      </c>
      <c r="Y5184" t="str">
        <f t="shared" si="484"/>
        <v>{location: new google.maps.LatLng(37.77, -122.446), weight: 11},</v>
      </c>
    </row>
    <row r="5185" spans="1:25" x14ac:dyDescent="0.2">
      <c r="A5185">
        <v>37.770000000000003</v>
      </c>
      <c r="B5185">
        <v>-122.44499999999999</v>
      </c>
      <c r="C5185">
        <v>8</v>
      </c>
      <c r="D5185">
        <v>14</v>
      </c>
      <c r="E5185">
        <v>4</v>
      </c>
      <c r="F5185">
        <v>1</v>
      </c>
      <c r="G5185">
        <v>8</v>
      </c>
      <c r="H5185">
        <v>12</v>
      </c>
      <c r="I5185">
        <v>64</v>
      </c>
      <c r="J5185">
        <v>26</v>
      </c>
      <c r="K5185">
        <v>2</v>
      </c>
      <c r="L5185">
        <v>104</v>
      </c>
      <c r="M5185">
        <f>VLOOKUP(H5185,AE$2:$AJ$12,6,TRUE)</f>
        <v>9</v>
      </c>
      <c r="N5185">
        <f>VLOOKUP(I5185,AF$2:$AJ$12,5,TRUE)</f>
        <v>9</v>
      </c>
      <c r="O5185">
        <f>VLOOKUP(J5185,AG$2:$AJ$12,4,TRUE)</f>
        <v>9</v>
      </c>
      <c r="P5185">
        <f>VLOOKUP(K5185,AH$2:$AJ$12,3,TRUE)</f>
        <v>7</v>
      </c>
      <c r="Q5185">
        <f>VLOOKUP(L5185,AI$2:$AJ$12,2,TRUE)</f>
        <v>9</v>
      </c>
      <c r="T5185" t="str">
        <f t="shared" si="485"/>
        <v>Crimepoint.create(latitude:37.77, longitude:-122.445, drugdrink:9, misdemean:9, theft:9, violent:7, total:9, drugdrinkct:12, misdemeanct:64, theftct:26, violentct:2, totalct:104)</v>
      </c>
      <c r="U5185" t="str">
        <f t="shared" si="486"/>
        <v>{location: new google.maps.LatLng(37.77, -122.445), weight: 8},</v>
      </c>
      <c r="V5185" t="str">
        <f t="shared" si="481"/>
        <v>{location: new google.maps.LatLng(37.77, -122.445), weight: 14},</v>
      </c>
      <c r="W5185" t="str">
        <f t="shared" si="482"/>
        <v>{location: new google.maps.LatLng(37.77, -122.445), weight: 4},</v>
      </c>
      <c r="X5185" t="str">
        <f t="shared" si="483"/>
        <v>{location: new google.maps.LatLng(37.77, -122.445), weight: 1},</v>
      </c>
      <c r="Y5185" t="str">
        <f t="shared" si="484"/>
        <v>{location: new google.maps.LatLng(37.77, -122.445), weight: 8},</v>
      </c>
    </row>
    <row r="5186" spans="1:25" x14ac:dyDescent="0.2">
      <c r="A5186">
        <v>37.770000000000003</v>
      </c>
      <c r="B5186">
        <v>-122.444</v>
      </c>
      <c r="C5186">
        <v>0</v>
      </c>
      <c r="D5186">
        <v>1</v>
      </c>
      <c r="E5186">
        <v>0</v>
      </c>
      <c r="F5186">
        <v>0</v>
      </c>
      <c r="G5186">
        <v>1</v>
      </c>
      <c r="H5186">
        <v>0</v>
      </c>
      <c r="I5186">
        <v>6</v>
      </c>
      <c r="J5186">
        <v>3</v>
      </c>
      <c r="K5186">
        <v>0</v>
      </c>
      <c r="L5186">
        <v>9</v>
      </c>
      <c r="M5186">
        <f>VLOOKUP(H5186,AE$2:$AJ$12,6,TRUE)</f>
        <v>0</v>
      </c>
      <c r="N5186">
        <f>VLOOKUP(I5186,AF$2:$AJ$12,5,TRUE)</f>
        <v>7</v>
      </c>
      <c r="O5186">
        <f>VLOOKUP(J5186,AG$2:$AJ$12,4,TRUE)</f>
        <v>5</v>
      </c>
      <c r="P5186">
        <f>VLOOKUP(K5186,AH$2:$AJ$12,3,TRUE)</f>
        <v>0</v>
      </c>
      <c r="Q5186">
        <f>VLOOKUP(L5186,AI$2:$AJ$12,2,TRUE)</f>
        <v>5</v>
      </c>
      <c r="T5186" t="str">
        <f t="shared" si="485"/>
        <v>Crimepoint.create(latitude:37.77, longitude:-122.444, drugdrink:0, misdemean:7, theft:5, violent:0, total:5, drugdrinkct:0, misdemeanct:6, theftct:3, violentct:0, totalct:9)</v>
      </c>
      <c r="U5186" t="str">
        <f t="shared" si="486"/>
        <v>{location: new google.maps.LatLng(37.77, -122.444), weight: 0},</v>
      </c>
      <c r="V5186" t="str">
        <f t="shared" si="481"/>
        <v>{location: new google.maps.LatLng(37.77, -122.444), weight: 1},</v>
      </c>
      <c r="W5186" t="str">
        <f t="shared" si="482"/>
        <v>{location: new google.maps.LatLng(37.77, -122.444), weight: 0},</v>
      </c>
      <c r="X5186" t="str">
        <f t="shared" si="483"/>
        <v>{location: new google.maps.LatLng(37.77, -122.444), weight: 0},</v>
      </c>
      <c r="Y5186" t="str">
        <f t="shared" si="484"/>
        <v>{location: new google.maps.LatLng(37.77, -122.444), weight: 1},</v>
      </c>
    </row>
    <row r="5187" spans="1:25" x14ac:dyDescent="0.2">
      <c r="A5187">
        <v>37.770000000000003</v>
      </c>
      <c r="B5187">
        <v>-122.443</v>
      </c>
      <c r="C5187">
        <v>3</v>
      </c>
      <c r="D5187">
        <v>6</v>
      </c>
      <c r="E5187">
        <v>2</v>
      </c>
      <c r="F5187">
        <v>0</v>
      </c>
      <c r="G5187">
        <v>4</v>
      </c>
      <c r="H5187">
        <v>5</v>
      </c>
      <c r="I5187">
        <v>29</v>
      </c>
      <c r="J5187">
        <v>15</v>
      </c>
      <c r="K5187">
        <v>0</v>
      </c>
      <c r="L5187">
        <v>49</v>
      </c>
      <c r="M5187">
        <f>VLOOKUP(H5187,AE$2:$AJ$12,6,TRUE)</f>
        <v>9</v>
      </c>
      <c r="N5187">
        <f>VLOOKUP(I5187,AF$2:$AJ$12,5,TRUE)</f>
        <v>9</v>
      </c>
      <c r="O5187">
        <f>VLOOKUP(J5187,AG$2:$AJ$12,4,TRUE)</f>
        <v>9</v>
      </c>
      <c r="P5187">
        <f>VLOOKUP(K5187,AH$2:$AJ$12,3,TRUE)</f>
        <v>0</v>
      </c>
      <c r="Q5187">
        <f>VLOOKUP(L5187,AI$2:$AJ$12,2,TRUE)</f>
        <v>9</v>
      </c>
      <c r="T5187" t="str">
        <f t="shared" si="485"/>
        <v>Crimepoint.create(latitude:37.77, longitude:-122.443, drugdrink:9, misdemean:9, theft:9, violent:0, total:9, drugdrinkct:5, misdemeanct:29, theftct:15, violentct:0, totalct:49)</v>
      </c>
      <c r="U5187" t="str">
        <f t="shared" si="486"/>
        <v>{location: new google.maps.LatLng(37.77, -122.443), weight: 3},</v>
      </c>
      <c r="V5187" t="str">
        <f t="shared" ref="V5187:V5250" si="487">$Z$2&amp;$A5187&amp;$AA$2&amp;$B5187&amp;$AB$2&amp;D5187&amp;$AC$2</f>
        <v>{location: new google.maps.LatLng(37.77, -122.443), weight: 6},</v>
      </c>
      <c r="W5187" t="str">
        <f t="shared" ref="W5187:W5250" si="488">$Z$2&amp;$A5187&amp;$AA$2&amp;$B5187&amp;$AB$2&amp;E5187&amp;$AC$2</f>
        <v>{location: new google.maps.LatLng(37.77, -122.443), weight: 2},</v>
      </c>
      <c r="X5187" t="str">
        <f t="shared" ref="X5187:X5250" si="489">$Z$2&amp;$A5187&amp;$AA$2&amp;$B5187&amp;$AB$2&amp;F5187&amp;$AC$2</f>
        <v>{location: new google.maps.LatLng(37.77, -122.443), weight: 0},</v>
      </c>
      <c r="Y5187" t="str">
        <f t="shared" ref="Y5187:Y5250" si="490">$Z$2&amp;$A5187&amp;$AA$2&amp;$B5187&amp;$AB$2&amp;G5187&amp;$AC$2</f>
        <v>{location: new google.maps.LatLng(37.77, -122.443), weight: 4},</v>
      </c>
    </row>
    <row r="5188" spans="1:25" x14ac:dyDescent="0.2">
      <c r="A5188">
        <v>37.770000000000003</v>
      </c>
      <c r="B5188">
        <v>-122.43899999999999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4</v>
      </c>
      <c r="K5188">
        <v>0</v>
      </c>
      <c r="L5188">
        <v>4</v>
      </c>
      <c r="M5188">
        <f>VLOOKUP(H5188,AE$2:$AJ$12,6,TRUE)</f>
        <v>0</v>
      </c>
      <c r="N5188">
        <f>VLOOKUP(I5188,AF$2:$AJ$12,5,TRUE)</f>
        <v>0</v>
      </c>
      <c r="O5188">
        <f>VLOOKUP(J5188,AG$2:$AJ$12,4,TRUE)</f>
        <v>6</v>
      </c>
      <c r="P5188">
        <f>VLOOKUP(K5188,AH$2:$AJ$12,3,TRUE)</f>
        <v>0</v>
      </c>
      <c r="Q5188">
        <f>VLOOKUP(L5188,AI$2:$AJ$12,2,TRUE)</f>
        <v>3</v>
      </c>
      <c r="T5188" t="str">
        <f t="shared" ref="T5188:T5251" si="491">"Crimepoint.create("&amp;A$2&amp;":"&amp;A5188&amp;", "&amp;B$2&amp;":"&amp;B5188&amp;", "&amp;C$2&amp;":"&amp;M5188&amp;", "&amp;D$2&amp;":"&amp;N5188&amp;", "&amp;E$2&amp;":"&amp;O5188&amp;", "&amp;F$2&amp;":"&amp;P5188&amp;", "&amp;G$2&amp;":"&amp;Q5188&amp;", "&amp;H$2&amp;":"&amp;H5188&amp;", "&amp;I$2&amp;":"&amp;I5188&amp;", "&amp;J$2&amp;":"&amp;J5188&amp;", "&amp;K$2&amp;":"&amp;K5188&amp;", "&amp;L$2&amp;":"&amp;L5188&amp;")"</f>
        <v>Crimepoint.create(latitude:37.77, longitude:-122.439, drugdrink:0, misdemean:0, theft:6, violent:0, total:3, drugdrinkct:0, misdemeanct:0, theftct:4, violentct:0, totalct:4)</v>
      </c>
      <c r="U5188" t="str">
        <f t="shared" ref="U5188:U5251" si="492">$Z$2&amp;$A5188&amp;$AA$2&amp;$B5188&amp;$AB$2&amp;C5188&amp;$AC$2</f>
        <v>{location: new google.maps.LatLng(37.77, -122.439), weight: 0},</v>
      </c>
      <c r="V5188" t="str">
        <f t="shared" si="487"/>
        <v>{location: new google.maps.LatLng(37.77, -122.439), weight: 0},</v>
      </c>
      <c r="W5188" t="str">
        <f t="shared" si="488"/>
        <v>{location: new google.maps.LatLng(37.77, -122.439), weight: 1},</v>
      </c>
      <c r="X5188" t="str">
        <f t="shared" si="489"/>
        <v>{location: new google.maps.LatLng(37.77, -122.439), weight: 0},</v>
      </c>
      <c r="Y5188" t="str">
        <f t="shared" si="490"/>
        <v>{location: new google.maps.LatLng(37.77, -122.439), weight: 0},</v>
      </c>
    </row>
    <row r="5189" spans="1:25" x14ac:dyDescent="0.2">
      <c r="A5189">
        <v>37.770000000000003</v>
      </c>
      <c r="B5189">
        <v>-122.438</v>
      </c>
      <c r="C5189">
        <v>0</v>
      </c>
      <c r="D5189">
        <v>1</v>
      </c>
      <c r="E5189">
        <v>1</v>
      </c>
      <c r="F5189">
        <v>1</v>
      </c>
      <c r="G5189">
        <v>1</v>
      </c>
      <c r="H5189">
        <v>0</v>
      </c>
      <c r="I5189">
        <v>3</v>
      </c>
      <c r="J5189">
        <v>6</v>
      </c>
      <c r="K5189">
        <v>1</v>
      </c>
      <c r="L5189">
        <v>10</v>
      </c>
      <c r="M5189">
        <f>VLOOKUP(H5189,AE$2:$AJ$12,6,TRUE)</f>
        <v>0</v>
      </c>
      <c r="N5189">
        <f>VLOOKUP(I5189,AF$2:$AJ$12,5,TRUE)</f>
        <v>5</v>
      </c>
      <c r="O5189">
        <f>VLOOKUP(J5189,AG$2:$AJ$12,4,TRUE)</f>
        <v>7</v>
      </c>
      <c r="P5189">
        <f>VLOOKUP(K5189,AH$2:$AJ$12,3,TRUE)</f>
        <v>7</v>
      </c>
      <c r="Q5189">
        <f>VLOOKUP(L5189,AI$2:$AJ$12,2,TRUE)</f>
        <v>6</v>
      </c>
      <c r="T5189" t="str">
        <f t="shared" si="491"/>
        <v>Crimepoint.create(latitude:37.77, longitude:-122.438, drugdrink:0, misdemean:5, theft:7, violent:7, total:6, drugdrinkct:0, misdemeanct:3, theftct:6, violentct:1, totalct:10)</v>
      </c>
      <c r="U5189" t="str">
        <f t="shared" si="492"/>
        <v>{location: new google.maps.LatLng(37.77, -122.438), weight: 0},</v>
      </c>
      <c r="V5189" t="str">
        <f t="shared" si="487"/>
        <v>{location: new google.maps.LatLng(37.77, -122.438), weight: 1},</v>
      </c>
      <c r="W5189" t="str">
        <f t="shared" si="488"/>
        <v>{location: new google.maps.LatLng(37.77, -122.438), weight: 1},</v>
      </c>
      <c r="X5189" t="str">
        <f t="shared" si="489"/>
        <v>{location: new google.maps.LatLng(37.77, -122.438), weight: 1},</v>
      </c>
      <c r="Y5189" t="str">
        <f t="shared" si="490"/>
        <v>{location: new google.maps.LatLng(37.77, -122.438), weight: 1},</v>
      </c>
    </row>
    <row r="5190" spans="1:25" x14ac:dyDescent="0.2">
      <c r="A5190">
        <v>37.770000000000003</v>
      </c>
      <c r="B5190">
        <v>-122.437</v>
      </c>
      <c r="C5190">
        <v>0</v>
      </c>
      <c r="D5190">
        <v>1</v>
      </c>
      <c r="E5190">
        <v>1</v>
      </c>
      <c r="F5190">
        <v>1</v>
      </c>
      <c r="G5190">
        <v>1</v>
      </c>
      <c r="H5190">
        <v>0</v>
      </c>
      <c r="I5190">
        <v>5</v>
      </c>
      <c r="J5190">
        <v>6</v>
      </c>
      <c r="K5190">
        <v>1</v>
      </c>
      <c r="L5190">
        <v>12</v>
      </c>
      <c r="M5190">
        <f>VLOOKUP(H5190,AE$2:$AJ$12,6,TRUE)</f>
        <v>0</v>
      </c>
      <c r="N5190">
        <f>VLOOKUP(I5190,AF$2:$AJ$12,5,TRUE)</f>
        <v>6</v>
      </c>
      <c r="O5190">
        <f>VLOOKUP(J5190,AG$2:$AJ$12,4,TRUE)</f>
        <v>7</v>
      </c>
      <c r="P5190">
        <f>VLOOKUP(K5190,AH$2:$AJ$12,3,TRUE)</f>
        <v>7</v>
      </c>
      <c r="Q5190">
        <f>VLOOKUP(L5190,AI$2:$AJ$12,2,TRUE)</f>
        <v>6</v>
      </c>
      <c r="T5190" t="str">
        <f t="shared" si="491"/>
        <v>Crimepoint.create(latitude:37.77, longitude:-122.437, drugdrink:0, misdemean:6, theft:7, violent:7, total:6, drugdrinkct:0, misdemeanct:5, theftct:6, violentct:1, totalct:12)</v>
      </c>
      <c r="U5190" t="str">
        <f t="shared" si="492"/>
        <v>{location: new google.maps.LatLng(37.77, -122.437), weight: 0},</v>
      </c>
      <c r="V5190" t="str">
        <f t="shared" si="487"/>
        <v>{location: new google.maps.LatLng(37.77, -122.437), weight: 1},</v>
      </c>
      <c r="W5190" t="str">
        <f t="shared" si="488"/>
        <v>{location: new google.maps.LatLng(37.77, -122.437), weight: 1},</v>
      </c>
      <c r="X5190" t="str">
        <f t="shared" si="489"/>
        <v>{location: new google.maps.LatLng(37.77, -122.437), weight: 1},</v>
      </c>
      <c r="Y5190" t="str">
        <f t="shared" si="490"/>
        <v>{location: new google.maps.LatLng(37.77, -122.437), weight: 1},</v>
      </c>
    </row>
    <row r="5191" spans="1:25" x14ac:dyDescent="0.2">
      <c r="A5191">
        <v>37.770000000000003</v>
      </c>
      <c r="B5191">
        <v>-122.43600000000001</v>
      </c>
      <c r="C5191">
        <v>0</v>
      </c>
      <c r="D5191">
        <v>2</v>
      </c>
      <c r="E5191">
        <v>1</v>
      </c>
      <c r="F5191">
        <v>0</v>
      </c>
      <c r="G5191">
        <v>1</v>
      </c>
      <c r="H5191">
        <v>0</v>
      </c>
      <c r="I5191">
        <v>7</v>
      </c>
      <c r="J5191">
        <v>7</v>
      </c>
      <c r="K5191">
        <v>0</v>
      </c>
      <c r="L5191">
        <v>14</v>
      </c>
      <c r="M5191">
        <f>VLOOKUP(H5191,AE$2:$AJ$12,6,TRUE)</f>
        <v>0</v>
      </c>
      <c r="N5191">
        <f>VLOOKUP(I5191,AF$2:$AJ$12,5,TRUE)</f>
        <v>7</v>
      </c>
      <c r="O5191">
        <f>VLOOKUP(J5191,AG$2:$AJ$12,4,TRUE)</f>
        <v>7</v>
      </c>
      <c r="P5191">
        <f>VLOOKUP(K5191,AH$2:$AJ$12,3,TRUE)</f>
        <v>0</v>
      </c>
      <c r="Q5191">
        <f>VLOOKUP(L5191,AI$2:$AJ$12,2,TRUE)</f>
        <v>7</v>
      </c>
      <c r="T5191" t="str">
        <f t="shared" si="491"/>
        <v>Crimepoint.create(latitude:37.77, longitude:-122.436, drugdrink:0, misdemean:7, theft:7, violent:0, total:7, drugdrinkct:0, misdemeanct:7, theftct:7, violentct:0, totalct:14)</v>
      </c>
      <c r="U5191" t="str">
        <f t="shared" si="492"/>
        <v>{location: new google.maps.LatLng(37.77, -122.436), weight: 0},</v>
      </c>
      <c r="V5191" t="str">
        <f t="shared" si="487"/>
        <v>{location: new google.maps.LatLng(37.77, -122.436), weight: 2},</v>
      </c>
      <c r="W5191" t="str">
        <f t="shared" si="488"/>
        <v>{location: new google.maps.LatLng(37.77, -122.436), weight: 1},</v>
      </c>
      <c r="X5191" t="str">
        <f t="shared" si="489"/>
        <v>{location: new google.maps.LatLng(37.77, -122.436), weight: 0},</v>
      </c>
      <c r="Y5191" t="str">
        <f t="shared" si="490"/>
        <v>{location: new google.maps.LatLng(37.77, -122.436), weight: 1},</v>
      </c>
    </row>
    <row r="5192" spans="1:25" x14ac:dyDescent="0.2">
      <c r="A5192">
        <v>37.770000000000003</v>
      </c>
      <c r="B5192">
        <v>-122.435</v>
      </c>
      <c r="C5192">
        <v>0</v>
      </c>
      <c r="D5192">
        <v>4</v>
      </c>
      <c r="E5192">
        <v>1</v>
      </c>
      <c r="F5192">
        <v>1</v>
      </c>
      <c r="G5192">
        <v>2</v>
      </c>
      <c r="H5192">
        <v>0</v>
      </c>
      <c r="I5192">
        <v>16</v>
      </c>
      <c r="J5192">
        <v>6</v>
      </c>
      <c r="K5192">
        <v>2</v>
      </c>
      <c r="L5192">
        <v>24</v>
      </c>
      <c r="M5192">
        <f>VLOOKUP(H5192,AE$2:$AJ$12,6,TRUE)</f>
        <v>0</v>
      </c>
      <c r="N5192">
        <f>VLOOKUP(I5192,AF$2:$AJ$12,5,TRUE)</f>
        <v>8</v>
      </c>
      <c r="O5192">
        <f>VLOOKUP(J5192,AG$2:$AJ$12,4,TRUE)</f>
        <v>7</v>
      </c>
      <c r="P5192">
        <f>VLOOKUP(K5192,AH$2:$AJ$12,3,TRUE)</f>
        <v>7</v>
      </c>
      <c r="Q5192">
        <f>VLOOKUP(L5192,AI$2:$AJ$12,2,TRUE)</f>
        <v>8</v>
      </c>
      <c r="T5192" t="str">
        <f t="shared" si="491"/>
        <v>Crimepoint.create(latitude:37.77, longitude:-122.435, drugdrink:0, misdemean:8, theft:7, violent:7, total:8, drugdrinkct:0, misdemeanct:16, theftct:6, violentct:2, totalct:24)</v>
      </c>
      <c r="U5192" t="str">
        <f t="shared" si="492"/>
        <v>{location: new google.maps.LatLng(37.77, -122.435), weight: 0},</v>
      </c>
      <c r="V5192" t="str">
        <f t="shared" si="487"/>
        <v>{location: new google.maps.LatLng(37.77, -122.435), weight: 4},</v>
      </c>
      <c r="W5192" t="str">
        <f t="shared" si="488"/>
        <v>{location: new google.maps.LatLng(37.77, -122.435), weight: 1},</v>
      </c>
      <c r="X5192" t="str">
        <f t="shared" si="489"/>
        <v>{location: new google.maps.LatLng(37.77, -122.435), weight: 1},</v>
      </c>
      <c r="Y5192" t="str">
        <f t="shared" si="490"/>
        <v>{location: new google.maps.LatLng(37.77, -122.435), weight: 2},</v>
      </c>
    </row>
    <row r="5193" spans="1:25" x14ac:dyDescent="0.2">
      <c r="A5193">
        <v>37.770000000000003</v>
      </c>
      <c r="B5193">
        <v>-122.434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1</v>
      </c>
      <c r="K5193">
        <v>0</v>
      </c>
      <c r="L5193">
        <v>2</v>
      </c>
      <c r="M5193">
        <f>VLOOKUP(H5193,AE$2:$AJ$12,6,TRUE)</f>
        <v>0</v>
      </c>
      <c r="N5193">
        <f>VLOOKUP(I5193,AF$2:$AJ$12,5,TRUE)</f>
        <v>2</v>
      </c>
      <c r="O5193">
        <f>VLOOKUP(J5193,AG$2:$AJ$12,4,TRUE)</f>
        <v>3</v>
      </c>
      <c r="P5193">
        <f>VLOOKUP(K5193,AH$2:$AJ$12,3,TRUE)</f>
        <v>0</v>
      </c>
      <c r="Q5193">
        <f>VLOOKUP(L5193,AI$2:$AJ$12,2,TRUE)</f>
        <v>1</v>
      </c>
      <c r="T5193" t="str">
        <f t="shared" si="491"/>
        <v>Crimepoint.create(latitude:37.77, longitude:-122.434, drugdrink:0, misdemean:2, theft:3, violent:0, total:1, drugdrinkct:0, misdemeanct:1, theftct:1, violentct:0, totalct:2)</v>
      </c>
      <c r="U5193" t="str">
        <f t="shared" si="492"/>
        <v>{location: new google.maps.LatLng(37.77, -122.434), weight: 0},</v>
      </c>
      <c r="V5193" t="str">
        <f t="shared" si="487"/>
        <v>{location: new google.maps.LatLng(37.77, -122.434), weight: 0},</v>
      </c>
      <c r="W5193" t="str">
        <f t="shared" si="488"/>
        <v>{location: new google.maps.LatLng(37.77, -122.434), weight: 0},</v>
      </c>
      <c r="X5193" t="str">
        <f t="shared" si="489"/>
        <v>{location: new google.maps.LatLng(37.77, -122.434), weight: 0},</v>
      </c>
      <c r="Y5193" t="str">
        <f t="shared" si="490"/>
        <v>{location: new google.maps.LatLng(37.77, -122.434), weight: 0},</v>
      </c>
    </row>
    <row r="5194" spans="1:25" x14ac:dyDescent="0.2">
      <c r="A5194">
        <v>37.770000000000003</v>
      </c>
      <c r="B5194">
        <v>-122.43300000000001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2</v>
      </c>
      <c r="J5194">
        <v>3</v>
      </c>
      <c r="K5194">
        <v>1</v>
      </c>
      <c r="L5194">
        <v>6</v>
      </c>
      <c r="M5194">
        <f>VLOOKUP(H5194,AE$2:$AJ$12,6,TRUE)</f>
        <v>0</v>
      </c>
      <c r="N5194">
        <f>VLOOKUP(I5194,AF$2:$AJ$12,5,TRUE)</f>
        <v>4</v>
      </c>
      <c r="O5194">
        <f>VLOOKUP(J5194,AG$2:$AJ$12,4,TRUE)</f>
        <v>5</v>
      </c>
      <c r="P5194">
        <f>VLOOKUP(K5194,AH$2:$AJ$12,3,TRUE)</f>
        <v>7</v>
      </c>
      <c r="Q5194">
        <f>VLOOKUP(L5194,AI$2:$AJ$12,2,TRUE)</f>
        <v>4</v>
      </c>
      <c r="T5194" t="str">
        <f t="shared" si="491"/>
        <v>Crimepoint.create(latitude:37.77, longitude:-122.433, drugdrink:0, misdemean:4, theft:5, violent:7, total:4, drugdrinkct:0, misdemeanct:2, theftct:3, violentct:1, totalct:6)</v>
      </c>
      <c r="U5194" t="str">
        <f t="shared" si="492"/>
        <v>{location: new google.maps.LatLng(37.77, -122.433), weight: 0},</v>
      </c>
      <c r="V5194" t="str">
        <f t="shared" si="487"/>
        <v>{location: new google.maps.LatLng(37.77, -122.433), weight: 0},</v>
      </c>
      <c r="W5194" t="str">
        <f t="shared" si="488"/>
        <v>{location: new google.maps.LatLng(37.77, -122.433), weight: 0},</v>
      </c>
      <c r="X5194" t="str">
        <f t="shared" si="489"/>
        <v>{location: new google.maps.LatLng(37.77, -122.433), weight: 1},</v>
      </c>
      <c r="Y5194" t="str">
        <f t="shared" si="490"/>
        <v>{location: new google.maps.LatLng(37.77, -122.433), weight: 0},</v>
      </c>
    </row>
    <row r="5195" spans="1:25" x14ac:dyDescent="0.2">
      <c r="A5195">
        <v>37.770000000000003</v>
      </c>
      <c r="B5195">
        <v>-122.432</v>
      </c>
      <c r="C5195">
        <v>0</v>
      </c>
      <c r="D5195">
        <v>1</v>
      </c>
      <c r="E5195">
        <v>1</v>
      </c>
      <c r="F5195">
        <v>0</v>
      </c>
      <c r="G5195">
        <v>1</v>
      </c>
      <c r="H5195">
        <v>0</v>
      </c>
      <c r="I5195">
        <v>5</v>
      </c>
      <c r="J5195">
        <v>8</v>
      </c>
      <c r="K5195">
        <v>0</v>
      </c>
      <c r="L5195">
        <v>13</v>
      </c>
      <c r="M5195">
        <f>VLOOKUP(H5195,AE$2:$AJ$12,6,TRUE)</f>
        <v>0</v>
      </c>
      <c r="N5195">
        <f>VLOOKUP(I5195,AF$2:$AJ$12,5,TRUE)</f>
        <v>6</v>
      </c>
      <c r="O5195">
        <f>VLOOKUP(J5195,AG$2:$AJ$12,4,TRUE)</f>
        <v>8</v>
      </c>
      <c r="P5195">
        <f>VLOOKUP(K5195,AH$2:$AJ$12,3,TRUE)</f>
        <v>0</v>
      </c>
      <c r="Q5195">
        <f>VLOOKUP(L5195,AI$2:$AJ$12,2,TRUE)</f>
        <v>7</v>
      </c>
      <c r="T5195" t="str">
        <f t="shared" si="491"/>
        <v>Crimepoint.create(latitude:37.77, longitude:-122.432, drugdrink:0, misdemean:6, theft:8, violent:0, total:7, drugdrinkct:0, misdemeanct:5, theftct:8, violentct:0, totalct:13)</v>
      </c>
      <c r="U5195" t="str">
        <f t="shared" si="492"/>
        <v>{location: new google.maps.LatLng(37.77, -122.432), weight: 0},</v>
      </c>
      <c r="V5195" t="str">
        <f t="shared" si="487"/>
        <v>{location: new google.maps.LatLng(37.77, -122.432), weight: 1},</v>
      </c>
      <c r="W5195" t="str">
        <f t="shared" si="488"/>
        <v>{location: new google.maps.LatLng(37.77, -122.432), weight: 1},</v>
      </c>
      <c r="X5195" t="str">
        <f t="shared" si="489"/>
        <v>{location: new google.maps.LatLng(37.77, -122.432), weight: 0},</v>
      </c>
      <c r="Y5195" t="str">
        <f t="shared" si="490"/>
        <v>{location: new google.maps.LatLng(37.77, -122.432), weight: 1},</v>
      </c>
    </row>
    <row r="5196" spans="1:25" x14ac:dyDescent="0.2">
      <c r="A5196">
        <v>37.770000000000003</v>
      </c>
      <c r="B5196">
        <v>-122.431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2</v>
      </c>
      <c r="J5196">
        <v>4</v>
      </c>
      <c r="K5196">
        <v>0</v>
      </c>
      <c r="L5196">
        <v>6</v>
      </c>
      <c r="M5196">
        <f>VLOOKUP(H5196,AE$2:$AJ$12,6,TRUE)</f>
        <v>0</v>
      </c>
      <c r="N5196">
        <f>VLOOKUP(I5196,AF$2:$AJ$12,5,TRUE)</f>
        <v>4</v>
      </c>
      <c r="O5196">
        <f>VLOOKUP(J5196,AG$2:$AJ$12,4,TRUE)</f>
        <v>6</v>
      </c>
      <c r="P5196">
        <f>VLOOKUP(K5196,AH$2:$AJ$12,3,TRUE)</f>
        <v>0</v>
      </c>
      <c r="Q5196">
        <f>VLOOKUP(L5196,AI$2:$AJ$12,2,TRUE)</f>
        <v>4</v>
      </c>
      <c r="T5196" t="str">
        <f t="shared" si="491"/>
        <v>Crimepoint.create(latitude:37.77, longitude:-122.431, drugdrink:0, misdemean:4, theft:6, violent:0, total:4, drugdrinkct:0, misdemeanct:2, theftct:4, violentct:0, totalct:6)</v>
      </c>
      <c r="U5196" t="str">
        <f t="shared" si="492"/>
        <v>{location: new google.maps.LatLng(37.77, -122.431), weight: 0},</v>
      </c>
      <c r="V5196" t="str">
        <f t="shared" si="487"/>
        <v>{location: new google.maps.LatLng(37.77, -122.431), weight: 0},</v>
      </c>
      <c r="W5196" t="str">
        <f t="shared" si="488"/>
        <v>{location: new google.maps.LatLng(37.77, -122.431), weight: 1},</v>
      </c>
      <c r="X5196" t="str">
        <f t="shared" si="489"/>
        <v>{location: new google.maps.LatLng(37.77, -122.431), weight: 0},</v>
      </c>
      <c r="Y5196" t="str">
        <f t="shared" si="490"/>
        <v>{location: new google.maps.LatLng(37.77, -122.431), weight: 0},</v>
      </c>
    </row>
    <row r="5197" spans="1:25" x14ac:dyDescent="0.2">
      <c r="A5197">
        <v>37.770000000000003</v>
      </c>
      <c r="B5197">
        <v>-122.43</v>
      </c>
      <c r="C5197">
        <v>0</v>
      </c>
      <c r="D5197">
        <v>2</v>
      </c>
      <c r="E5197">
        <v>1</v>
      </c>
      <c r="F5197">
        <v>0</v>
      </c>
      <c r="G5197">
        <v>2</v>
      </c>
      <c r="H5197">
        <v>0</v>
      </c>
      <c r="I5197">
        <v>11</v>
      </c>
      <c r="J5197">
        <v>8</v>
      </c>
      <c r="K5197">
        <v>0</v>
      </c>
      <c r="L5197">
        <v>19</v>
      </c>
      <c r="M5197">
        <f>VLOOKUP(H5197,AE$2:$AJ$12,6,TRUE)</f>
        <v>0</v>
      </c>
      <c r="N5197">
        <f>VLOOKUP(I5197,AF$2:$AJ$12,5,TRUE)</f>
        <v>8</v>
      </c>
      <c r="O5197">
        <f>VLOOKUP(J5197,AG$2:$AJ$12,4,TRUE)</f>
        <v>8</v>
      </c>
      <c r="P5197">
        <f>VLOOKUP(K5197,AH$2:$AJ$12,3,TRUE)</f>
        <v>0</v>
      </c>
      <c r="Q5197">
        <f>VLOOKUP(L5197,AI$2:$AJ$12,2,TRUE)</f>
        <v>7</v>
      </c>
      <c r="T5197" t="str">
        <f t="shared" si="491"/>
        <v>Crimepoint.create(latitude:37.77, longitude:-122.43, drugdrink:0, misdemean:8, theft:8, violent:0, total:7, drugdrinkct:0, misdemeanct:11, theftct:8, violentct:0, totalct:19)</v>
      </c>
      <c r="U5197" t="str">
        <f t="shared" si="492"/>
        <v>{location: new google.maps.LatLng(37.77, -122.43), weight: 0},</v>
      </c>
      <c r="V5197" t="str">
        <f t="shared" si="487"/>
        <v>{location: new google.maps.LatLng(37.77, -122.43), weight: 2},</v>
      </c>
      <c r="W5197" t="str">
        <f t="shared" si="488"/>
        <v>{location: new google.maps.LatLng(37.77, -122.43), weight: 1},</v>
      </c>
      <c r="X5197" t="str">
        <f t="shared" si="489"/>
        <v>{location: new google.maps.LatLng(37.77, -122.43), weight: 0},</v>
      </c>
      <c r="Y5197" t="str">
        <f t="shared" si="490"/>
        <v>{location: new google.maps.LatLng(37.77, -122.43), weight: 2},</v>
      </c>
    </row>
    <row r="5198" spans="1:25" x14ac:dyDescent="0.2">
      <c r="A5198">
        <v>37.770000000000003</v>
      </c>
      <c r="B5198">
        <v>-122.429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3</v>
      </c>
      <c r="J5198">
        <v>4</v>
      </c>
      <c r="K5198">
        <v>1</v>
      </c>
      <c r="L5198">
        <v>9</v>
      </c>
      <c r="M5198">
        <f>VLOOKUP(H5198,AE$2:$AJ$12,6,TRUE)</f>
        <v>8</v>
      </c>
      <c r="N5198">
        <f>VLOOKUP(I5198,AF$2:$AJ$12,5,TRUE)</f>
        <v>5</v>
      </c>
      <c r="O5198">
        <f>VLOOKUP(J5198,AG$2:$AJ$12,4,TRUE)</f>
        <v>6</v>
      </c>
      <c r="P5198">
        <f>VLOOKUP(K5198,AH$2:$AJ$12,3,TRUE)</f>
        <v>7</v>
      </c>
      <c r="Q5198">
        <f>VLOOKUP(L5198,AI$2:$AJ$12,2,TRUE)</f>
        <v>5</v>
      </c>
      <c r="T5198" t="str">
        <f t="shared" si="491"/>
        <v>Crimepoint.create(latitude:37.77, longitude:-122.429, drugdrink:8, misdemean:5, theft:6, violent:7, total:5, drugdrinkct:1, misdemeanct:3, theftct:4, violentct:1, totalct:9)</v>
      </c>
      <c r="U5198" t="str">
        <f t="shared" si="492"/>
        <v>{location: new google.maps.LatLng(37.77, -122.429), weight: 1},</v>
      </c>
      <c r="V5198" t="str">
        <f t="shared" si="487"/>
        <v>{location: new google.maps.LatLng(37.77, -122.429), weight: 1},</v>
      </c>
      <c r="W5198" t="str">
        <f t="shared" si="488"/>
        <v>{location: new google.maps.LatLng(37.77, -122.429), weight: 1},</v>
      </c>
      <c r="X5198" t="str">
        <f t="shared" si="489"/>
        <v>{location: new google.maps.LatLng(37.77, -122.429), weight: 1},</v>
      </c>
      <c r="Y5198" t="str">
        <f t="shared" si="490"/>
        <v>{location: new google.maps.LatLng(37.77, -122.429), weight: 1},</v>
      </c>
    </row>
    <row r="5199" spans="1:25" x14ac:dyDescent="0.2">
      <c r="A5199">
        <v>37.770000000000003</v>
      </c>
      <c r="B5199">
        <v>-122.428</v>
      </c>
      <c r="C5199">
        <v>1</v>
      </c>
      <c r="D5199">
        <v>2</v>
      </c>
      <c r="E5199">
        <v>0</v>
      </c>
      <c r="F5199">
        <v>0</v>
      </c>
      <c r="G5199">
        <v>1</v>
      </c>
      <c r="H5199">
        <v>2</v>
      </c>
      <c r="I5199">
        <v>11</v>
      </c>
      <c r="J5199">
        <v>3</v>
      </c>
      <c r="K5199">
        <v>0</v>
      </c>
      <c r="L5199">
        <v>16</v>
      </c>
      <c r="M5199">
        <f>VLOOKUP(H5199,AE$2:$AJ$12,6,TRUE)</f>
        <v>9</v>
      </c>
      <c r="N5199">
        <f>VLOOKUP(I5199,AF$2:$AJ$12,5,TRUE)</f>
        <v>8</v>
      </c>
      <c r="O5199">
        <f>VLOOKUP(J5199,AG$2:$AJ$12,4,TRUE)</f>
        <v>5</v>
      </c>
      <c r="P5199">
        <f>VLOOKUP(K5199,AH$2:$AJ$12,3,TRUE)</f>
        <v>0</v>
      </c>
      <c r="Q5199">
        <f>VLOOKUP(L5199,AI$2:$AJ$12,2,TRUE)</f>
        <v>7</v>
      </c>
      <c r="T5199" t="str">
        <f t="shared" si="491"/>
        <v>Crimepoint.create(latitude:37.77, longitude:-122.428, drugdrink:9, misdemean:8, theft:5, violent:0, total:7, drugdrinkct:2, misdemeanct:11, theftct:3, violentct:0, totalct:16)</v>
      </c>
      <c r="U5199" t="str">
        <f t="shared" si="492"/>
        <v>{location: new google.maps.LatLng(37.77, -122.428), weight: 1},</v>
      </c>
      <c r="V5199" t="str">
        <f t="shared" si="487"/>
        <v>{location: new google.maps.LatLng(37.77, -122.428), weight: 2},</v>
      </c>
      <c r="W5199" t="str">
        <f t="shared" si="488"/>
        <v>{location: new google.maps.LatLng(37.77, -122.428), weight: 0},</v>
      </c>
      <c r="X5199" t="str">
        <f t="shared" si="489"/>
        <v>{location: new google.maps.LatLng(37.77, -122.428), weight: 0},</v>
      </c>
      <c r="Y5199" t="str">
        <f t="shared" si="490"/>
        <v>{location: new google.maps.LatLng(37.77, -122.428), weight: 1},</v>
      </c>
    </row>
    <row r="5200" spans="1:25" x14ac:dyDescent="0.2">
      <c r="A5200">
        <v>37.770000000000003</v>
      </c>
      <c r="B5200">
        <v>-122.42700000000001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0</v>
      </c>
      <c r="I5200">
        <v>11</v>
      </c>
      <c r="J5200">
        <v>8</v>
      </c>
      <c r="K5200">
        <v>0</v>
      </c>
      <c r="L5200">
        <v>19</v>
      </c>
      <c r="M5200">
        <f>VLOOKUP(H5200,AE$2:$AJ$12,6,TRUE)</f>
        <v>0</v>
      </c>
      <c r="N5200">
        <f>VLOOKUP(I5200,AF$2:$AJ$12,5,TRUE)</f>
        <v>8</v>
      </c>
      <c r="O5200">
        <f>VLOOKUP(J5200,AG$2:$AJ$12,4,TRUE)</f>
        <v>8</v>
      </c>
      <c r="P5200">
        <f>VLOOKUP(K5200,AH$2:$AJ$12,3,TRUE)</f>
        <v>0</v>
      </c>
      <c r="Q5200">
        <f>VLOOKUP(L5200,AI$2:$AJ$12,2,TRUE)</f>
        <v>7</v>
      </c>
      <c r="T5200" t="str">
        <f t="shared" si="491"/>
        <v>Crimepoint.create(latitude:37.77, longitude:-122.427, drugdrink:0, misdemean:8, theft:8, violent:0, total:7, drugdrinkct:0, misdemeanct:11, theftct:8, violentct:0, totalct:19)</v>
      </c>
      <c r="U5200" t="str">
        <f t="shared" si="492"/>
        <v>{location: new google.maps.LatLng(37.77, -122.427), weight: 0},</v>
      </c>
      <c r="V5200" t="str">
        <f t="shared" si="487"/>
        <v>{location: new google.maps.LatLng(37.77, -122.427), weight: 2},</v>
      </c>
      <c r="W5200" t="str">
        <f t="shared" si="488"/>
        <v>{location: new google.maps.LatLng(37.77, -122.427), weight: 1},</v>
      </c>
      <c r="X5200" t="str">
        <f t="shared" si="489"/>
        <v>{location: new google.maps.LatLng(37.77, -122.427), weight: 0},</v>
      </c>
      <c r="Y5200" t="str">
        <f t="shared" si="490"/>
        <v>{location: new google.maps.LatLng(37.77, -122.427), weight: 2},</v>
      </c>
    </row>
    <row r="5201" spans="1:25" x14ac:dyDescent="0.2">
      <c r="A5201">
        <v>37.770000000000003</v>
      </c>
      <c r="B5201">
        <v>-122.426</v>
      </c>
      <c r="C5201">
        <v>2</v>
      </c>
      <c r="D5201">
        <v>6</v>
      </c>
      <c r="E5201">
        <v>1</v>
      </c>
      <c r="F5201">
        <v>1</v>
      </c>
      <c r="G5201">
        <v>3</v>
      </c>
      <c r="H5201">
        <v>3</v>
      </c>
      <c r="I5201">
        <v>29</v>
      </c>
      <c r="J5201">
        <v>7</v>
      </c>
      <c r="K5201">
        <v>2</v>
      </c>
      <c r="L5201">
        <v>41</v>
      </c>
      <c r="M5201">
        <f>VLOOKUP(H5201,AE$2:$AJ$12,6,TRUE)</f>
        <v>9</v>
      </c>
      <c r="N5201">
        <f>VLOOKUP(I5201,AF$2:$AJ$12,5,TRUE)</f>
        <v>9</v>
      </c>
      <c r="O5201">
        <f>VLOOKUP(J5201,AG$2:$AJ$12,4,TRUE)</f>
        <v>7</v>
      </c>
      <c r="P5201">
        <f>VLOOKUP(K5201,AH$2:$AJ$12,3,TRUE)</f>
        <v>7</v>
      </c>
      <c r="Q5201">
        <f>VLOOKUP(L5201,AI$2:$AJ$12,2,TRUE)</f>
        <v>9</v>
      </c>
      <c r="T5201" t="str">
        <f t="shared" si="491"/>
        <v>Crimepoint.create(latitude:37.77, longitude:-122.426, drugdrink:9, misdemean:9, theft:7, violent:7, total:9, drugdrinkct:3, misdemeanct:29, theftct:7, violentct:2, totalct:41)</v>
      </c>
      <c r="U5201" t="str">
        <f t="shared" si="492"/>
        <v>{location: new google.maps.LatLng(37.77, -122.426), weight: 2},</v>
      </c>
      <c r="V5201" t="str">
        <f t="shared" si="487"/>
        <v>{location: new google.maps.LatLng(37.77, -122.426), weight: 6},</v>
      </c>
      <c r="W5201" t="str">
        <f t="shared" si="488"/>
        <v>{location: new google.maps.LatLng(37.77, -122.426), weight: 1},</v>
      </c>
      <c r="X5201" t="str">
        <f t="shared" si="489"/>
        <v>{location: new google.maps.LatLng(37.77, -122.426), weight: 1},</v>
      </c>
      <c r="Y5201" t="str">
        <f t="shared" si="490"/>
        <v>{location: new google.maps.LatLng(37.77, -122.426), weight: 3},</v>
      </c>
    </row>
    <row r="5202" spans="1:25" x14ac:dyDescent="0.2">
      <c r="A5202">
        <v>37.770000000000003</v>
      </c>
      <c r="B5202">
        <v>-122.425</v>
      </c>
      <c r="C5202">
        <v>1</v>
      </c>
      <c r="D5202">
        <v>2</v>
      </c>
      <c r="E5202">
        <v>2</v>
      </c>
      <c r="F5202">
        <v>4</v>
      </c>
      <c r="G5202">
        <v>2</v>
      </c>
      <c r="H5202">
        <v>2</v>
      </c>
      <c r="I5202">
        <v>8</v>
      </c>
      <c r="J5202">
        <v>13</v>
      </c>
      <c r="K5202">
        <v>5</v>
      </c>
      <c r="L5202">
        <v>28</v>
      </c>
      <c r="M5202">
        <f>VLOOKUP(H5202,AE$2:$AJ$12,6,TRUE)</f>
        <v>9</v>
      </c>
      <c r="N5202">
        <f>VLOOKUP(I5202,AF$2:$AJ$12,5,TRUE)</f>
        <v>7</v>
      </c>
      <c r="O5202">
        <f>VLOOKUP(J5202,AG$2:$AJ$12,4,TRUE)</f>
        <v>8</v>
      </c>
      <c r="P5202">
        <f>VLOOKUP(K5202,AH$2:$AJ$12,3,TRUE)</f>
        <v>9</v>
      </c>
      <c r="Q5202">
        <f>VLOOKUP(L5202,AI$2:$AJ$12,2,TRUE)</f>
        <v>8</v>
      </c>
      <c r="T5202" t="str">
        <f t="shared" si="491"/>
        <v>Crimepoint.create(latitude:37.77, longitude:-122.425, drugdrink:9, misdemean:7, theft:8, violent:9, total:8, drugdrinkct:2, misdemeanct:8, theftct:13, violentct:5, totalct:28)</v>
      </c>
      <c r="U5202" t="str">
        <f t="shared" si="492"/>
        <v>{location: new google.maps.LatLng(37.77, -122.425), weight: 1},</v>
      </c>
      <c r="V5202" t="str">
        <f t="shared" si="487"/>
        <v>{location: new google.maps.LatLng(37.77, -122.425), weight: 2},</v>
      </c>
      <c r="W5202" t="str">
        <f t="shared" si="488"/>
        <v>{location: new google.maps.LatLng(37.77, -122.425), weight: 2},</v>
      </c>
      <c r="X5202" t="str">
        <f t="shared" si="489"/>
        <v>{location: new google.maps.LatLng(37.77, -122.425), weight: 4},</v>
      </c>
      <c r="Y5202" t="str">
        <f t="shared" si="490"/>
        <v>{location: new google.maps.LatLng(37.77, -122.425), weight: 2},</v>
      </c>
    </row>
    <row r="5203" spans="1:25" x14ac:dyDescent="0.2">
      <c r="A5203">
        <v>37.770000000000003</v>
      </c>
      <c r="B5203">
        <v>-122.42400000000001</v>
      </c>
      <c r="C5203">
        <v>2</v>
      </c>
      <c r="D5203">
        <v>1</v>
      </c>
      <c r="E5203">
        <v>1</v>
      </c>
      <c r="F5203">
        <v>0</v>
      </c>
      <c r="G5203">
        <v>1</v>
      </c>
      <c r="H5203">
        <v>3</v>
      </c>
      <c r="I5203">
        <v>3</v>
      </c>
      <c r="J5203">
        <v>10</v>
      </c>
      <c r="K5203">
        <v>0</v>
      </c>
      <c r="L5203">
        <v>16</v>
      </c>
      <c r="M5203">
        <f>VLOOKUP(H5203,AE$2:$AJ$12,6,TRUE)</f>
        <v>9</v>
      </c>
      <c r="N5203">
        <f>VLOOKUP(I5203,AF$2:$AJ$12,5,TRUE)</f>
        <v>5</v>
      </c>
      <c r="O5203">
        <f>VLOOKUP(J5203,AG$2:$AJ$12,4,TRUE)</f>
        <v>8</v>
      </c>
      <c r="P5203">
        <f>VLOOKUP(K5203,AH$2:$AJ$12,3,TRUE)</f>
        <v>0</v>
      </c>
      <c r="Q5203">
        <f>VLOOKUP(L5203,AI$2:$AJ$12,2,TRUE)</f>
        <v>7</v>
      </c>
      <c r="T5203" t="str">
        <f t="shared" si="491"/>
        <v>Crimepoint.create(latitude:37.77, longitude:-122.424, drugdrink:9, misdemean:5, theft:8, violent:0, total:7, drugdrinkct:3, misdemeanct:3, theftct:10, violentct:0, totalct:16)</v>
      </c>
      <c r="U5203" t="str">
        <f t="shared" si="492"/>
        <v>{location: new google.maps.LatLng(37.77, -122.424), weight: 2},</v>
      </c>
      <c r="V5203" t="str">
        <f t="shared" si="487"/>
        <v>{location: new google.maps.LatLng(37.77, -122.424), weight: 1},</v>
      </c>
      <c r="W5203" t="str">
        <f t="shared" si="488"/>
        <v>{location: new google.maps.LatLng(37.77, -122.424), weight: 1},</v>
      </c>
      <c r="X5203" t="str">
        <f t="shared" si="489"/>
        <v>{location: new google.maps.LatLng(37.77, -122.424), weight: 0},</v>
      </c>
      <c r="Y5203" t="str">
        <f t="shared" si="490"/>
        <v>{location: new google.maps.LatLng(37.77, -122.424), weight: 1},</v>
      </c>
    </row>
    <row r="5204" spans="1:25" x14ac:dyDescent="0.2">
      <c r="A5204">
        <v>37.770000000000003</v>
      </c>
      <c r="B5204">
        <v>-122.423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4</v>
      </c>
      <c r="J5204">
        <v>1</v>
      </c>
      <c r="K5204">
        <v>0</v>
      </c>
      <c r="L5204">
        <v>5</v>
      </c>
      <c r="M5204">
        <f>VLOOKUP(H5204,AE$2:$AJ$12,6,TRUE)</f>
        <v>0</v>
      </c>
      <c r="N5204">
        <f>VLOOKUP(I5204,AF$2:$AJ$12,5,TRUE)</f>
        <v>6</v>
      </c>
      <c r="O5204">
        <f>VLOOKUP(J5204,AG$2:$AJ$12,4,TRUE)</f>
        <v>3</v>
      </c>
      <c r="P5204">
        <f>VLOOKUP(K5204,AH$2:$AJ$12,3,TRUE)</f>
        <v>0</v>
      </c>
      <c r="Q5204">
        <f>VLOOKUP(L5204,AI$2:$AJ$12,2,TRUE)</f>
        <v>4</v>
      </c>
      <c r="T5204" t="str">
        <f t="shared" si="491"/>
        <v>Crimepoint.create(latitude:37.77, longitude:-122.423, drugdrink:0, misdemean:6, theft:3, violent:0, total:4, drugdrinkct:0, misdemeanct:4, theftct:1, violentct:0, totalct:5)</v>
      </c>
      <c r="U5204" t="str">
        <f t="shared" si="492"/>
        <v>{location: new google.maps.LatLng(37.77, -122.423), weight: 0},</v>
      </c>
      <c r="V5204" t="str">
        <f t="shared" si="487"/>
        <v>{location: new google.maps.LatLng(37.77, -122.423), weight: 1},</v>
      </c>
      <c r="W5204" t="str">
        <f t="shared" si="488"/>
        <v>{location: new google.maps.LatLng(37.77, -122.423), weight: 0},</v>
      </c>
      <c r="X5204" t="str">
        <f t="shared" si="489"/>
        <v>{location: new google.maps.LatLng(37.77, -122.423), weight: 0},</v>
      </c>
      <c r="Y5204" t="str">
        <f t="shared" si="490"/>
        <v>{location: new google.maps.LatLng(37.77, -122.423), weight: 0},</v>
      </c>
    </row>
    <row r="5205" spans="1:25" x14ac:dyDescent="0.2">
      <c r="A5205">
        <v>37.770000000000003</v>
      </c>
      <c r="B5205">
        <v>-122.422</v>
      </c>
      <c r="C5205">
        <v>1</v>
      </c>
      <c r="D5205">
        <v>4</v>
      </c>
      <c r="E5205">
        <v>3</v>
      </c>
      <c r="F5205">
        <v>5</v>
      </c>
      <c r="G5205">
        <v>4</v>
      </c>
      <c r="H5205">
        <v>1</v>
      </c>
      <c r="I5205">
        <v>17</v>
      </c>
      <c r="J5205">
        <v>23</v>
      </c>
      <c r="K5205">
        <v>7</v>
      </c>
      <c r="L5205">
        <v>48</v>
      </c>
      <c r="M5205">
        <f>VLOOKUP(H5205,AE$2:$AJ$12,6,TRUE)</f>
        <v>8</v>
      </c>
      <c r="N5205">
        <f>VLOOKUP(I5205,AF$2:$AJ$12,5,TRUE)</f>
        <v>8</v>
      </c>
      <c r="O5205">
        <f>VLOOKUP(J5205,AG$2:$AJ$12,4,TRUE)</f>
        <v>9</v>
      </c>
      <c r="P5205">
        <f>VLOOKUP(K5205,AH$2:$AJ$12,3,TRUE)</f>
        <v>9</v>
      </c>
      <c r="Q5205">
        <f>VLOOKUP(L5205,AI$2:$AJ$12,2,TRUE)</f>
        <v>9</v>
      </c>
      <c r="T5205" t="str">
        <f t="shared" si="491"/>
        <v>Crimepoint.create(latitude:37.77, longitude:-122.422, drugdrink:8, misdemean:8, theft:9, violent:9, total:9, drugdrinkct:1, misdemeanct:17, theftct:23, violentct:7, totalct:48)</v>
      </c>
      <c r="U5205" t="str">
        <f t="shared" si="492"/>
        <v>{location: new google.maps.LatLng(37.77, -122.422), weight: 1},</v>
      </c>
      <c r="V5205" t="str">
        <f t="shared" si="487"/>
        <v>{location: new google.maps.LatLng(37.77, -122.422), weight: 4},</v>
      </c>
      <c r="W5205" t="str">
        <f t="shared" si="488"/>
        <v>{location: new google.maps.LatLng(37.77, -122.422), weight: 3},</v>
      </c>
      <c r="X5205" t="str">
        <f t="shared" si="489"/>
        <v>{location: new google.maps.LatLng(37.77, -122.422), weight: 5},</v>
      </c>
      <c r="Y5205" t="str">
        <f t="shared" si="490"/>
        <v>{location: new google.maps.LatLng(37.77, -122.422), weight: 4},</v>
      </c>
    </row>
    <row r="5206" spans="1:25" x14ac:dyDescent="0.2">
      <c r="A5206">
        <v>37.770000000000003</v>
      </c>
      <c r="B5206">
        <v>-122.42100000000001</v>
      </c>
      <c r="C5206">
        <v>0</v>
      </c>
      <c r="D5206">
        <v>1</v>
      </c>
      <c r="E5206">
        <v>0</v>
      </c>
      <c r="F5206">
        <v>2</v>
      </c>
      <c r="G5206">
        <v>1</v>
      </c>
      <c r="H5206">
        <v>0</v>
      </c>
      <c r="I5206">
        <v>5</v>
      </c>
      <c r="J5206">
        <v>0</v>
      </c>
      <c r="K5206">
        <v>3</v>
      </c>
      <c r="L5206">
        <v>8</v>
      </c>
      <c r="M5206">
        <f>VLOOKUP(H5206,AE$2:$AJ$12,6,TRUE)</f>
        <v>0</v>
      </c>
      <c r="N5206">
        <f>VLOOKUP(I5206,AF$2:$AJ$12,5,TRUE)</f>
        <v>6</v>
      </c>
      <c r="O5206">
        <f>VLOOKUP(J5206,AG$2:$AJ$12,4,TRUE)</f>
        <v>0</v>
      </c>
      <c r="P5206">
        <f>VLOOKUP(K5206,AH$2:$AJ$12,3,TRUE)</f>
        <v>8</v>
      </c>
      <c r="Q5206">
        <f>VLOOKUP(L5206,AI$2:$AJ$12,2,TRUE)</f>
        <v>5</v>
      </c>
      <c r="T5206" t="str">
        <f t="shared" si="491"/>
        <v>Crimepoint.create(latitude:37.77, longitude:-122.421, drugdrink:0, misdemean:6, theft:0, violent:8, total:5, drugdrinkct:0, misdemeanct:5, theftct:0, violentct:3, totalct:8)</v>
      </c>
      <c r="U5206" t="str">
        <f t="shared" si="492"/>
        <v>{location: new google.maps.LatLng(37.77, -122.421), weight: 0},</v>
      </c>
      <c r="V5206" t="str">
        <f t="shared" si="487"/>
        <v>{location: new google.maps.LatLng(37.77, -122.421), weight: 1},</v>
      </c>
      <c r="W5206" t="str">
        <f t="shared" si="488"/>
        <v>{location: new google.maps.LatLng(37.77, -122.421), weight: 0},</v>
      </c>
      <c r="X5206" t="str">
        <f t="shared" si="489"/>
        <v>{location: new google.maps.LatLng(37.77, -122.421), weight: 2},</v>
      </c>
      <c r="Y5206" t="str">
        <f t="shared" si="490"/>
        <v>{location: new google.maps.LatLng(37.77, -122.421), weight: 1},</v>
      </c>
    </row>
    <row r="5207" spans="1:25" x14ac:dyDescent="0.2">
      <c r="A5207">
        <v>37.770000000000003</v>
      </c>
      <c r="B5207">
        <v>-122.42</v>
      </c>
      <c r="C5207">
        <v>4</v>
      </c>
      <c r="D5207">
        <v>14</v>
      </c>
      <c r="E5207">
        <v>3</v>
      </c>
      <c r="F5207">
        <v>13</v>
      </c>
      <c r="G5207">
        <v>9</v>
      </c>
      <c r="H5207">
        <v>6</v>
      </c>
      <c r="I5207">
        <v>62</v>
      </c>
      <c r="J5207">
        <v>23</v>
      </c>
      <c r="K5207">
        <v>17</v>
      </c>
      <c r="L5207">
        <v>108</v>
      </c>
      <c r="M5207">
        <f>VLOOKUP(H5207,AE$2:$AJ$12,6,TRUE)</f>
        <v>9</v>
      </c>
      <c r="N5207">
        <f>VLOOKUP(I5207,AF$2:$AJ$12,5,TRUE)</f>
        <v>9</v>
      </c>
      <c r="O5207">
        <f>VLOOKUP(J5207,AG$2:$AJ$12,4,TRUE)</f>
        <v>9</v>
      </c>
      <c r="P5207">
        <f>VLOOKUP(K5207,AH$2:$AJ$12,3,TRUE)</f>
        <v>9</v>
      </c>
      <c r="Q5207">
        <f>VLOOKUP(L5207,AI$2:$AJ$12,2,TRUE)</f>
        <v>9</v>
      </c>
      <c r="T5207" t="str">
        <f t="shared" si="491"/>
        <v>Crimepoint.create(latitude:37.77, longitude:-122.42, drugdrink:9, misdemean:9, theft:9, violent:9, total:9, drugdrinkct:6, misdemeanct:62, theftct:23, violentct:17, totalct:108)</v>
      </c>
      <c r="U5207" t="str">
        <f t="shared" si="492"/>
        <v>{location: new google.maps.LatLng(37.77, -122.42), weight: 4},</v>
      </c>
      <c r="V5207" t="str">
        <f t="shared" si="487"/>
        <v>{location: new google.maps.LatLng(37.77, -122.42), weight: 14},</v>
      </c>
      <c r="W5207" t="str">
        <f t="shared" si="488"/>
        <v>{location: new google.maps.LatLng(37.77, -122.42), weight: 3},</v>
      </c>
      <c r="X5207" t="str">
        <f t="shared" si="489"/>
        <v>{location: new google.maps.LatLng(37.77, -122.42), weight: 13},</v>
      </c>
      <c r="Y5207" t="str">
        <f t="shared" si="490"/>
        <v>{location: new google.maps.LatLng(37.77, -122.42), weight: 9},</v>
      </c>
    </row>
    <row r="5208" spans="1:25" x14ac:dyDescent="0.2">
      <c r="A5208">
        <v>37.770000000000003</v>
      </c>
      <c r="B5208">
        <v>-122.419</v>
      </c>
      <c r="C5208">
        <v>1</v>
      </c>
      <c r="D5208">
        <v>0</v>
      </c>
      <c r="E5208">
        <v>0</v>
      </c>
      <c r="F5208">
        <v>1</v>
      </c>
      <c r="G5208">
        <v>0</v>
      </c>
      <c r="H5208">
        <v>1</v>
      </c>
      <c r="I5208">
        <v>1</v>
      </c>
      <c r="J5208">
        <v>0</v>
      </c>
      <c r="K5208">
        <v>2</v>
      </c>
      <c r="L5208">
        <v>4</v>
      </c>
      <c r="M5208">
        <f>VLOOKUP(H5208,AE$2:$AJ$12,6,TRUE)</f>
        <v>8</v>
      </c>
      <c r="N5208">
        <f>VLOOKUP(I5208,AF$2:$AJ$12,5,TRUE)</f>
        <v>2</v>
      </c>
      <c r="O5208">
        <f>VLOOKUP(J5208,AG$2:$AJ$12,4,TRUE)</f>
        <v>0</v>
      </c>
      <c r="P5208">
        <f>VLOOKUP(K5208,AH$2:$AJ$12,3,TRUE)</f>
        <v>7</v>
      </c>
      <c r="Q5208">
        <f>VLOOKUP(L5208,AI$2:$AJ$12,2,TRUE)</f>
        <v>3</v>
      </c>
      <c r="T5208" t="str">
        <f t="shared" si="491"/>
        <v>Crimepoint.create(latitude:37.77, longitude:-122.419, drugdrink:8, misdemean:2, theft:0, violent:7, total:3, drugdrinkct:1, misdemeanct:1, theftct:0, violentct:2, totalct:4)</v>
      </c>
      <c r="U5208" t="str">
        <f t="shared" si="492"/>
        <v>{location: new google.maps.LatLng(37.77, -122.419), weight: 1},</v>
      </c>
      <c r="V5208" t="str">
        <f t="shared" si="487"/>
        <v>{location: new google.maps.LatLng(37.77, -122.419), weight: 0},</v>
      </c>
      <c r="W5208" t="str">
        <f t="shared" si="488"/>
        <v>{location: new google.maps.LatLng(37.77, -122.419), weight: 0},</v>
      </c>
      <c r="X5208" t="str">
        <f t="shared" si="489"/>
        <v>{location: new google.maps.LatLng(37.77, -122.419), weight: 1},</v>
      </c>
      <c r="Y5208" t="str">
        <f t="shared" si="490"/>
        <v>{location: new google.maps.LatLng(37.77, -122.419), weight: 0},</v>
      </c>
    </row>
    <row r="5209" spans="1:25" x14ac:dyDescent="0.2">
      <c r="A5209">
        <v>37.770000000000003</v>
      </c>
      <c r="B5209">
        <v>-122.41800000000001</v>
      </c>
      <c r="C5209">
        <v>1</v>
      </c>
      <c r="D5209">
        <v>12</v>
      </c>
      <c r="E5209">
        <v>1</v>
      </c>
      <c r="F5209">
        <v>8</v>
      </c>
      <c r="G5209">
        <v>6</v>
      </c>
      <c r="H5209">
        <v>2</v>
      </c>
      <c r="I5209">
        <v>53</v>
      </c>
      <c r="J5209">
        <v>8</v>
      </c>
      <c r="K5209">
        <v>11</v>
      </c>
      <c r="L5209">
        <v>74</v>
      </c>
      <c r="M5209">
        <f>VLOOKUP(H5209,AE$2:$AJ$12,6,TRUE)</f>
        <v>9</v>
      </c>
      <c r="N5209">
        <f>VLOOKUP(I5209,AF$2:$AJ$12,5,TRUE)</f>
        <v>9</v>
      </c>
      <c r="O5209">
        <f>VLOOKUP(J5209,AG$2:$AJ$12,4,TRUE)</f>
        <v>8</v>
      </c>
      <c r="P5209">
        <f>VLOOKUP(K5209,AH$2:$AJ$12,3,TRUE)</f>
        <v>9</v>
      </c>
      <c r="Q5209">
        <f>VLOOKUP(L5209,AI$2:$AJ$12,2,TRUE)</f>
        <v>9</v>
      </c>
      <c r="T5209" t="str">
        <f t="shared" si="491"/>
        <v>Crimepoint.create(latitude:37.77, longitude:-122.418, drugdrink:9, misdemean:9, theft:8, violent:9, total:9, drugdrinkct:2, misdemeanct:53, theftct:8, violentct:11, totalct:74)</v>
      </c>
      <c r="U5209" t="str">
        <f t="shared" si="492"/>
        <v>{location: new google.maps.LatLng(37.77, -122.418), weight: 1},</v>
      </c>
      <c r="V5209" t="str">
        <f t="shared" si="487"/>
        <v>{location: new google.maps.LatLng(37.77, -122.418), weight: 12},</v>
      </c>
      <c r="W5209" t="str">
        <f t="shared" si="488"/>
        <v>{location: new google.maps.LatLng(37.77, -122.418), weight: 1},</v>
      </c>
      <c r="X5209" t="str">
        <f t="shared" si="489"/>
        <v>{location: new google.maps.LatLng(37.77, -122.418), weight: 8},</v>
      </c>
      <c r="Y5209" t="str">
        <f t="shared" si="490"/>
        <v>{location: new google.maps.LatLng(37.77, -122.418), weight: 6},</v>
      </c>
    </row>
    <row r="5210" spans="1:25" x14ac:dyDescent="0.2">
      <c r="A5210">
        <v>37.770000000000003</v>
      </c>
      <c r="B5210">
        <v>-122.417</v>
      </c>
      <c r="C5210">
        <v>5</v>
      </c>
      <c r="D5210">
        <v>2</v>
      </c>
      <c r="E5210">
        <v>0</v>
      </c>
      <c r="F5210">
        <v>0</v>
      </c>
      <c r="G5210">
        <v>1</v>
      </c>
      <c r="H5210">
        <v>8</v>
      </c>
      <c r="I5210">
        <v>7</v>
      </c>
      <c r="J5210">
        <v>1</v>
      </c>
      <c r="K5210">
        <v>0</v>
      </c>
      <c r="L5210">
        <v>16</v>
      </c>
      <c r="M5210">
        <f>VLOOKUP(H5210,AE$2:$AJ$12,6,TRUE)</f>
        <v>9</v>
      </c>
      <c r="N5210">
        <f>VLOOKUP(I5210,AF$2:$AJ$12,5,TRUE)</f>
        <v>7</v>
      </c>
      <c r="O5210">
        <f>VLOOKUP(J5210,AG$2:$AJ$12,4,TRUE)</f>
        <v>3</v>
      </c>
      <c r="P5210">
        <f>VLOOKUP(K5210,AH$2:$AJ$12,3,TRUE)</f>
        <v>0</v>
      </c>
      <c r="Q5210">
        <f>VLOOKUP(L5210,AI$2:$AJ$12,2,TRUE)</f>
        <v>7</v>
      </c>
      <c r="T5210" t="str">
        <f t="shared" si="491"/>
        <v>Crimepoint.create(latitude:37.77, longitude:-122.417, drugdrink:9, misdemean:7, theft:3, violent:0, total:7, drugdrinkct:8, misdemeanct:7, theftct:1, violentct:0, totalct:16)</v>
      </c>
      <c r="U5210" t="str">
        <f t="shared" si="492"/>
        <v>{location: new google.maps.LatLng(37.77, -122.417), weight: 5},</v>
      </c>
      <c r="V5210" t="str">
        <f t="shared" si="487"/>
        <v>{location: new google.maps.LatLng(37.77, -122.417), weight: 2},</v>
      </c>
      <c r="W5210" t="str">
        <f t="shared" si="488"/>
        <v>{location: new google.maps.LatLng(37.77, -122.417), weight: 0},</v>
      </c>
      <c r="X5210" t="str">
        <f t="shared" si="489"/>
        <v>{location: new google.maps.LatLng(37.77, -122.417), weight: 0},</v>
      </c>
      <c r="Y5210" t="str">
        <f t="shared" si="490"/>
        <v>{location: new google.maps.LatLng(37.77, -122.417), weight: 1},</v>
      </c>
    </row>
    <row r="5211" spans="1:25" x14ac:dyDescent="0.2">
      <c r="A5211">
        <v>37.770000000000003</v>
      </c>
      <c r="B5211">
        <v>-122.416</v>
      </c>
      <c r="C5211">
        <v>3</v>
      </c>
      <c r="D5211">
        <v>4</v>
      </c>
      <c r="E5211">
        <v>1</v>
      </c>
      <c r="F5211">
        <v>1</v>
      </c>
      <c r="G5211">
        <v>3</v>
      </c>
      <c r="H5211">
        <v>5</v>
      </c>
      <c r="I5211">
        <v>19</v>
      </c>
      <c r="J5211">
        <v>8</v>
      </c>
      <c r="K5211">
        <v>1</v>
      </c>
      <c r="L5211">
        <v>33</v>
      </c>
      <c r="M5211">
        <f>VLOOKUP(H5211,AE$2:$AJ$12,6,TRUE)</f>
        <v>9</v>
      </c>
      <c r="N5211">
        <f>VLOOKUP(I5211,AF$2:$AJ$12,5,TRUE)</f>
        <v>9</v>
      </c>
      <c r="O5211">
        <f>VLOOKUP(J5211,AG$2:$AJ$12,4,TRUE)</f>
        <v>8</v>
      </c>
      <c r="P5211">
        <f>VLOOKUP(K5211,AH$2:$AJ$12,3,TRUE)</f>
        <v>7</v>
      </c>
      <c r="Q5211">
        <f>VLOOKUP(L5211,AI$2:$AJ$12,2,TRUE)</f>
        <v>8</v>
      </c>
      <c r="T5211" t="str">
        <f t="shared" si="491"/>
        <v>Crimepoint.create(latitude:37.77, longitude:-122.416, drugdrink:9, misdemean:9, theft:8, violent:7, total:8, drugdrinkct:5, misdemeanct:19, theftct:8, violentct:1, totalct:33)</v>
      </c>
      <c r="U5211" t="str">
        <f t="shared" si="492"/>
        <v>{location: new google.maps.LatLng(37.77, -122.416), weight: 3},</v>
      </c>
      <c r="V5211" t="str">
        <f t="shared" si="487"/>
        <v>{location: new google.maps.LatLng(37.77, -122.416), weight: 4},</v>
      </c>
      <c r="W5211" t="str">
        <f t="shared" si="488"/>
        <v>{location: new google.maps.LatLng(37.77, -122.416), weight: 1},</v>
      </c>
      <c r="X5211" t="str">
        <f t="shared" si="489"/>
        <v>{location: new google.maps.LatLng(37.77, -122.416), weight: 1},</v>
      </c>
      <c r="Y5211" t="str">
        <f t="shared" si="490"/>
        <v>{location: new google.maps.LatLng(37.77, -122.416), weight: 3},</v>
      </c>
    </row>
    <row r="5212" spans="1:25" x14ac:dyDescent="0.2">
      <c r="A5212">
        <v>37.770000000000003</v>
      </c>
      <c r="B5212">
        <v>-122.41500000000001</v>
      </c>
      <c r="C5212">
        <v>1</v>
      </c>
      <c r="D5212">
        <v>3</v>
      </c>
      <c r="E5212">
        <v>5</v>
      </c>
      <c r="F5212">
        <v>2</v>
      </c>
      <c r="G5212">
        <v>4</v>
      </c>
      <c r="H5212">
        <v>1</v>
      </c>
      <c r="I5212">
        <v>14</v>
      </c>
      <c r="J5212">
        <v>32</v>
      </c>
      <c r="K5212">
        <v>3</v>
      </c>
      <c r="L5212">
        <v>50</v>
      </c>
      <c r="M5212">
        <f>VLOOKUP(H5212,AE$2:$AJ$12,6,TRUE)</f>
        <v>8</v>
      </c>
      <c r="N5212">
        <f>VLOOKUP(I5212,AF$2:$AJ$12,5,TRUE)</f>
        <v>8</v>
      </c>
      <c r="O5212">
        <f>VLOOKUP(J5212,AG$2:$AJ$12,4,TRUE)</f>
        <v>9</v>
      </c>
      <c r="P5212">
        <f>VLOOKUP(K5212,AH$2:$AJ$12,3,TRUE)</f>
        <v>8</v>
      </c>
      <c r="Q5212">
        <f>VLOOKUP(L5212,AI$2:$AJ$12,2,TRUE)</f>
        <v>9</v>
      </c>
      <c r="T5212" t="str">
        <f t="shared" si="491"/>
        <v>Crimepoint.create(latitude:37.77, longitude:-122.415, drugdrink:8, misdemean:8, theft:9, violent:8, total:9, drugdrinkct:1, misdemeanct:14, theftct:32, violentct:3, totalct:50)</v>
      </c>
      <c r="U5212" t="str">
        <f t="shared" si="492"/>
        <v>{location: new google.maps.LatLng(37.77, -122.415), weight: 1},</v>
      </c>
      <c r="V5212" t="str">
        <f t="shared" si="487"/>
        <v>{location: new google.maps.LatLng(37.77, -122.415), weight: 3},</v>
      </c>
      <c r="W5212" t="str">
        <f t="shared" si="488"/>
        <v>{location: new google.maps.LatLng(37.77, -122.415), weight: 5},</v>
      </c>
      <c r="X5212" t="str">
        <f t="shared" si="489"/>
        <v>{location: new google.maps.LatLng(37.77, -122.415), weight: 2},</v>
      </c>
      <c r="Y5212" t="str">
        <f t="shared" si="490"/>
        <v>{location: new google.maps.LatLng(37.77, -122.415), weight: 4},</v>
      </c>
    </row>
    <row r="5213" spans="1:25" x14ac:dyDescent="0.2">
      <c r="A5213">
        <v>37.770000000000003</v>
      </c>
      <c r="B5213">
        <v>-122.414</v>
      </c>
      <c r="C5213">
        <v>2</v>
      </c>
      <c r="D5213">
        <v>2</v>
      </c>
      <c r="E5213">
        <v>2</v>
      </c>
      <c r="F5213">
        <v>0</v>
      </c>
      <c r="G5213">
        <v>2</v>
      </c>
      <c r="H5213">
        <v>3</v>
      </c>
      <c r="I5213">
        <v>11</v>
      </c>
      <c r="J5213">
        <v>14</v>
      </c>
      <c r="K5213">
        <v>0</v>
      </c>
      <c r="L5213">
        <v>28</v>
      </c>
      <c r="M5213">
        <f>VLOOKUP(H5213,AE$2:$AJ$12,6,TRUE)</f>
        <v>9</v>
      </c>
      <c r="N5213">
        <f>VLOOKUP(I5213,AF$2:$AJ$12,5,TRUE)</f>
        <v>8</v>
      </c>
      <c r="O5213">
        <f>VLOOKUP(J5213,AG$2:$AJ$12,4,TRUE)</f>
        <v>8</v>
      </c>
      <c r="P5213">
        <f>VLOOKUP(K5213,AH$2:$AJ$12,3,TRUE)</f>
        <v>0</v>
      </c>
      <c r="Q5213">
        <f>VLOOKUP(L5213,AI$2:$AJ$12,2,TRUE)</f>
        <v>8</v>
      </c>
      <c r="T5213" t="str">
        <f t="shared" si="491"/>
        <v>Crimepoint.create(latitude:37.77, longitude:-122.414, drugdrink:9, misdemean:8, theft:8, violent:0, total:8, drugdrinkct:3, misdemeanct:11, theftct:14, violentct:0, totalct:28)</v>
      </c>
      <c r="U5213" t="str">
        <f t="shared" si="492"/>
        <v>{location: new google.maps.LatLng(37.77, -122.414), weight: 2},</v>
      </c>
      <c r="V5213" t="str">
        <f t="shared" si="487"/>
        <v>{location: new google.maps.LatLng(37.77, -122.414), weight: 2},</v>
      </c>
      <c r="W5213" t="str">
        <f t="shared" si="488"/>
        <v>{location: new google.maps.LatLng(37.77, -122.414), weight: 2},</v>
      </c>
      <c r="X5213" t="str">
        <f t="shared" si="489"/>
        <v>{location: new google.maps.LatLng(37.77, -122.414), weight: 0},</v>
      </c>
      <c r="Y5213" t="str">
        <f t="shared" si="490"/>
        <v>{location: new google.maps.LatLng(37.77, -122.414), weight: 2},</v>
      </c>
    </row>
    <row r="5214" spans="1:25" x14ac:dyDescent="0.2">
      <c r="A5214">
        <v>37.770000000000003</v>
      </c>
      <c r="B5214">
        <v>-122.413</v>
      </c>
      <c r="C5214">
        <v>2</v>
      </c>
      <c r="D5214">
        <v>5</v>
      </c>
      <c r="E5214">
        <v>4</v>
      </c>
      <c r="F5214">
        <v>3</v>
      </c>
      <c r="G5214">
        <v>4</v>
      </c>
      <c r="H5214">
        <v>3</v>
      </c>
      <c r="I5214">
        <v>22</v>
      </c>
      <c r="J5214">
        <v>27</v>
      </c>
      <c r="K5214">
        <v>4</v>
      </c>
      <c r="L5214">
        <v>56</v>
      </c>
      <c r="M5214">
        <f>VLOOKUP(H5214,AE$2:$AJ$12,6,TRUE)</f>
        <v>9</v>
      </c>
      <c r="N5214">
        <f>VLOOKUP(I5214,AF$2:$AJ$12,5,TRUE)</f>
        <v>9</v>
      </c>
      <c r="O5214">
        <f>VLOOKUP(J5214,AG$2:$AJ$12,4,TRUE)</f>
        <v>9</v>
      </c>
      <c r="P5214">
        <f>VLOOKUP(K5214,AH$2:$AJ$12,3,TRUE)</f>
        <v>8</v>
      </c>
      <c r="Q5214">
        <f>VLOOKUP(L5214,AI$2:$AJ$12,2,TRUE)</f>
        <v>9</v>
      </c>
      <c r="T5214" t="str">
        <f t="shared" si="491"/>
        <v>Crimepoint.create(latitude:37.77, longitude:-122.413, drugdrink:9, misdemean:9, theft:9, violent:8, total:9, drugdrinkct:3, misdemeanct:22, theftct:27, violentct:4, totalct:56)</v>
      </c>
      <c r="U5214" t="str">
        <f t="shared" si="492"/>
        <v>{location: new google.maps.LatLng(37.77, -122.413), weight: 2},</v>
      </c>
      <c r="V5214" t="str">
        <f t="shared" si="487"/>
        <v>{location: new google.maps.LatLng(37.77, -122.413), weight: 5},</v>
      </c>
      <c r="W5214" t="str">
        <f t="shared" si="488"/>
        <v>{location: new google.maps.LatLng(37.77, -122.413), weight: 4},</v>
      </c>
      <c r="X5214" t="str">
        <f t="shared" si="489"/>
        <v>{location: new google.maps.LatLng(37.77, -122.413), weight: 3},</v>
      </c>
      <c r="Y5214" t="str">
        <f t="shared" si="490"/>
        <v>{location: new google.maps.LatLng(37.77, -122.413), weight: 4},</v>
      </c>
    </row>
    <row r="5215" spans="1:25" x14ac:dyDescent="0.2">
      <c r="A5215">
        <v>37.770000000000003</v>
      </c>
      <c r="B5215">
        <v>-122.41200000000001</v>
      </c>
      <c r="C5215">
        <v>0</v>
      </c>
      <c r="D5215">
        <v>2</v>
      </c>
      <c r="E5215">
        <v>2</v>
      </c>
      <c r="F5215">
        <v>1</v>
      </c>
      <c r="G5215">
        <v>2</v>
      </c>
      <c r="H5215">
        <v>0</v>
      </c>
      <c r="I5215">
        <v>10</v>
      </c>
      <c r="J5215">
        <v>12</v>
      </c>
      <c r="K5215">
        <v>1</v>
      </c>
      <c r="L5215">
        <v>23</v>
      </c>
      <c r="M5215">
        <f>VLOOKUP(H5215,AE$2:$AJ$12,6,TRUE)</f>
        <v>0</v>
      </c>
      <c r="N5215">
        <f>VLOOKUP(I5215,AF$2:$AJ$12,5,TRUE)</f>
        <v>8</v>
      </c>
      <c r="O5215">
        <f>VLOOKUP(J5215,AG$2:$AJ$12,4,TRUE)</f>
        <v>8</v>
      </c>
      <c r="P5215">
        <f>VLOOKUP(K5215,AH$2:$AJ$12,3,TRUE)</f>
        <v>7</v>
      </c>
      <c r="Q5215">
        <f>VLOOKUP(L5215,AI$2:$AJ$12,2,TRUE)</f>
        <v>8</v>
      </c>
      <c r="T5215" t="str">
        <f t="shared" si="491"/>
        <v>Crimepoint.create(latitude:37.77, longitude:-122.412, drugdrink:0, misdemean:8, theft:8, violent:7, total:8, drugdrinkct:0, misdemeanct:10, theftct:12, violentct:1, totalct:23)</v>
      </c>
      <c r="U5215" t="str">
        <f t="shared" si="492"/>
        <v>{location: new google.maps.LatLng(37.77, -122.412), weight: 0},</v>
      </c>
      <c r="V5215" t="str">
        <f t="shared" si="487"/>
        <v>{location: new google.maps.LatLng(37.77, -122.412), weight: 2},</v>
      </c>
      <c r="W5215" t="str">
        <f t="shared" si="488"/>
        <v>{location: new google.maps.LatLng(37.77, -122.412), weight: 2},</v>
      </c>
      <c r="X5215" t="str">
        <f t="shared" si="489"/>
        <v>{location: new google.maps.LatLng(37.77, -122.412), weight: 1},</v>
      </c>
      <c r="Y5215" t="str">
        <f t="shared" si="490"/>
        <v>{location: new google.maps.LatLng(37.77, -122.412), weight: 2},</v>
      </c>
    </row>
    <row r="5216" spans="1:25" x14ac:dyDescent="0.2">
      <c r="A5216">
        <v>37.770000000000003</v>
      </c>
      <c r="B5216">
        <v>-122.41</v>
      </c>
      <c r="C5216">
        <v>1</v>
      </c>
      <c r="D5216">
        <v>4</v>
      </c>
      <c r="E5216">
        <v>7</v>
      </c>
      <c r="F5216">
        <v>1</v>
      </c>
      <c r="G5216">
        <v>6</v>
      </c>
      <c r="H5216">
        <v>1</v>
      </c>
      <c r="I5216">
        <v>19</v>
      </c>
      <c r="J5216">
        <v>48</v>
      </c>
      <c r="K5216">
        <v>2</v>
      </c>
      <c r="L5216">
        <v>70</v>
      </c>
      <c r="M5216">
        <f>VLOOKUP(H5216,AE$2:$AJ$12,6,TRUE)</f>
        <v>8</v>
      </c>
      <c r="N5216">
        <f>VLOOKUP(I5216,AF$2:$AJ$12,5,TRUE)</f>
        <v>9</v>
      </c>
      <c r="O5216">
        <f>VLOOKUP(J5216,AG$2:$AJ$12,4,TRUE)</f>
        <v>9</v>
      </c>
      <c r="P5216">
        <f>VLOOKUP(K5216,AH$2:$AJ$12,3,TRUE)</f>
        <v>7</v>
      </c>
      <c r="Q5216">
        <f>VLOOKUP(L5216,AI$2:$AJ$12,2,TRUE)</f>
        <v>9</v>
      </c>
      <c r="T5216" t="str">
        <f t="shared" si="491"/>
        <v>Crimepoint.create(latitude:37.77, longitude:-122.41, drugdrink:8, misdemean:9, theft:9, violent:7, total:9, drugdrinkct:1, misdemeanct:19, theftct:48, violentct:2, totalct:70)</v>
      </c>
      <c r="U5216" t="str">
        <f t="shared" si="492"/>
        <v>{location: new google.maps.LatLng(37.77, -122.41), weight: 1},</v>
      </c>
      <c r="V5216" t="str">
        <f t="shared" si="487"/>
        <v>{location: new google.maps.LatLng(37.77, -122.41), weight: 4},</v>
      </c>
      <c r="W5216" t="str">
        <f t="shared" si="488"/>
        <v>{location: new google.maps.LatLng(37.77, -122.41), weight: 7},</v>
      </c>
      <c r="X5216" t="str">
        <f t="shared" si="489"/>
        <v>{location: new google.maps.LatLng(37.77, -122.41), weight: 1},</v>
      </c>
      <c r="Y5216" t="str">
        <f t="shared" si="490"/>
        <v>{location: new google.maps.LatLng(37.77, -122.41), weight: 6},</v>
      </c>
    </row>
    <row r="5217" spans="1:25" x14ac:dyDescent="0.2">
      <c r="A5217">
        <v>37.770000000000003</v>
      </c>
      <c r="B5217">
        <v>-122.40900000000001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2</v>
      </c>
      <c r="J5217">
        <v>5</v>
      </c>
      <c r="K5217">
        <v>0</v>
      </c>
      <c r="L5217">
        <v>7</v>
      </c>
      <c r="M5217">
        <f>VLOOKUP(H5217,AE$2:$AJ$12,6,TRUE)</f>
        <v>0</v>
      </c>
      <c r="N5217">
        <f>VLOOKUP(I5217,AF$2:$AJ$12,5,TRUE)</f>
        <v>4</v>
      </c>
      <c r="O5217">
        <f>VLOOKUP(J5217,AG$2:$AJ$12,4,TRUE)</f>
        <v>7</v>
      </c>
      <c r="P5217">
        <f>VLOOKUP(K5217,AH$2:$AJ$12,3,TRUE)</f>
        <v>0</v>
      </c>
      <c r="Q5217">
        <f>VLOOKUP(L5217,AI$2:$AJ$12,2,TRUE)</f>
        <v>5</v>
      </c>
      <c r="T5217" t="str">
        <f t="shared" si="491"/>
        <v>Crimepoint.create(latitude:37.77, longitude:-122.409, drugdrink:0, misdemean:4, theft:7, violent:0, total:5, drugdrinkct:0, misdemeanct:2, theftct:5, violentct:0, totalct:7)</v>
      </c>
      <c r="U5217" t="str">
        <f t="shared" si="492"/>
        <v>{location: new google.maps.LatLng(37.77, -122.409), weight: 0},</v>
      </c>
      <c r="V5217" t="str">
        <f t="shared" si="487"/>
        <v>{location: new google.maps.LatLng(37.77, -122.409), weight: 0},</v>
      </c>
      <c r="W5217" t="str">
        <f t="shared" si="488"/>
        <v>{location: new google.maps.LatLng(37.77, -122.409), weight: 1},</v>
      </c>
      <c r="X5217" t="str">
        <f t="shared" si="489"/>
        <v>{location: new google.maps.LatLng(37.77, -122.409), weight: 0},</v>
      </c>
      <c r="Y5217" t="str">
        <f t="shared" si="490"/>
        <v>{location: new google.maps.LatLng(37.77, -122.409), weight: 1},</v>
      </c>
    </row>
    <row r="5218" spans="1:25" x14ac:dyDescent="0.2">
      <c r="A5218">
        <v>37.770000000000003</v>
      </c>
      <c r="B5218">
        <v>-122.407</v>
      </c>
      <c r="C5218">
        <v>3</v>
      </c>
      <c r="D5218">
        <v>5</v>
      </c>
      <c r="E5218">
        <v>7</v>
      </c>
      <c r="F5218">
        <v>1</v>
      </c>
      <c r="G5218">
        <v>6</v>
      </c>
      <c r="H5218">
        <v>4</v>
      </c>
      <c r="I5218">
        <v>21</v>
      </c>
      <c r="J5218">
        <v>50</v>
      </c>
      <c r="K5218">
        <v>1</v>
      </c>
      <c r="L5218">
        <v>76</v>
      </c>
      <c r="M5218">
        <f>VLOOKUP(H5218,AE$2:$AJ$12,6,TRUE)</f>
        <v>9</v>
      </c>
      <c r="N5218">
        <f>VLOOKUP(I5218,AF$2:$AJ$12,5,TRUE)</f>
        <v>9</v>
      </c>
      <c r="O5218">
        <f>VLOOKUP(J5218,AG$2:$AJ$12,4,TRUE)</f>
        <v>9</v>
      </c>
      <c r="P5218">
        <f>VLOOKUP(K5218,AH$2:$AJ$12,3,TRUE)</f>
        <v>7</v>
      </c>
      <c r="Q5218">
        <f>VLOOKUP(L5218,AI$2:$AJ$12,2,TRUE)</f>
        <v>9</v>
      </c>
      <c r="T5218" t="str">
        <f t="shared" si="491"/>
        <v>Crimepoint.create(latitude:37.77, longitude:-122.407, drugdrink:9, misdemean:9, theft:9, violent:7, total:9, drugdrinkct:4, misdemeanct:21, theftct:50, violentct:1, totalct:76)</v>
      </c>
      <c r="U5218" t="str">
        <f t="shared" si="492"/>
        <v>{location: new google.maps.LatLng(37.77, -122.407), weight: 3},</v>
      </c>
      <c r="V5218" t="str">
        <f t="shared" si="487"/>
        <v>{location: new google.maps.LatLng(37.77, -122.407), weight: 5},</v>
      </c>
      <c r="W5218" t="str">
        <f t="shared" si="488"/>
        <v>{location: new google.maps.LatLng(37.77, -122.407), weight: 7},</v>
      </c>
      <c r="X5218" t="str">
        <f t="shared" si="489"/>
        <v>{location: new google.maps.LatLng(37.77, -122.407), weight: 1},</v>
      </c>
      <c r="Y5218" t="str">
        <f t="shared" si="490"/>
        <v>{location: new google.maps.LatLng(37.77, -122.407), weight: 6},</v>
      </c>
    </row>
    <row r="5219" spans="1:25" x14ac:dyDescent="0.2">
      <c r="A5219">
        <v>37.770000000000003</v>
      </c>
      <c r="B5219">
        <v>-122.40600000000001</v>
      </c>
      <c r="C5219">
        <v>1</v>
      </c>
      <c r="D5219">
        <v>2</v>
      </c>
      <c r="E5219">
        <v>2</v>
      </c>
      <c r="F5219">
        <v>1</v>
      </c>
      <c r="G5219">
        <v>2</v>
      </c>
      <c r="H5219">
        <v>2</v>
      </c>
      <c r="I5219">
        <v>7</v>
      </c>
      <c r="J5219">
        <v>11</v>
      </c>
      <c r="K5219">
        <v>1</v>
      </c>
      <c r="L5219">
        <v>21</v>
      </c>
      <c r="M5219">
        <f>VLOOKUP(H5219,AE$2:$AJ$12,6,TRUE)</f>
        <v>9</v>
      </c>
      <c r="N5219">
        <f>VLOOKUP(I5219,AF$2:$AJ$12,5,TRUE)</f>
        <v>7</v>
      </c>
      <c r="O5219">
        <f>VLOOKUP(J5219,AG$2:$AJ$12,4,TRUE)</f>
        <v>8</v>
      </c>
      <c r="P5219">
        <f>VLOOKUP(K5219,AH$2:$AJ$12,3,TRUE)</f>
        <v>7</v>
      </c>
      <c r="Q5219">
        <f>VLOOKUP(L5219,AI$2:$AJ$12,2,TRUE)</f>
        <v>8</v>
      </c>
      <c r="T5219" t="str">
        <f t="shared" si="491"/>
        <v>Crimepoint.create(latitude:37.77, longitude:-122.406, drugdrink:9, misdemean:7, theft:8, violent:7, total:8, drugdrinkct:2, misdemeanct:7, theftct:11, violentct:1, totalct:21)</v>
      </c>
      <c r="U5219" t="str">
        <f t="shared" si="492"/>
        <v>{location: new google.maps.LatLng(37.77, -122.406), weight: 1},</v>
      </c>
      <c r="V5219" t="str">
        <f t="shared" si="487"/>
        <v>{location: new google.maps.LatLng(37.77, -122.406), weight: 2},</v>
      </c>
      <c r="W5219" t="str">
        <f t="shared" si="488"/>
        <v>{location: new google.maps.LatLng(37.77, -122.406), weight: 2},</v>
      </c>
      <c r="X5219" t="str">
        <f t="shared" si="489"/>
        <v>{location: new google.maps.LatLng(37.77, -122.406), weight: 1},</v>
      </c>
      <c r="Y5219" t="str">
        <f t="shared" si="490"/>
        <v>{location: new google.maps.LatLng(37.77, -122.406), weight: 2},</v>
      </c>
    </row>
    <row r="5220" spans="1:25" x14ac:dyDescent="0.2">
      <c r="A5220">
        <v>37.770000000000003</v>
      </c>
      <c r="B5220">
        <v>-122.405</v>
      </c>
      <c r="C5220">
        <v>2</v>
      </c>
      <c r="D5220">
        <v>3</v>
      </c>
      <c r="E5220">
        <v>0</v>
      </c>
      <c r="F5220">
        <v>0</v>
      </c>
      <c r="G5220">
        <v>1</v>
      </c>
      <c r="H5220">
        <v>3</v>
      </c>
      <c r="I5220">
        <v>12</v>
      </c>
      <c r="J5220">
        <v>1</v>
      </c>
      <c r="K5220">
        <v>0</v>
      </c>
      <c r="L5220">
        <v>16</v>
      </c>
      <c r="M5220">
        <f>VLOOKUP(H5220,AE$2:$AJ$12,6,TRUE)</f>
        <v>9</v>
      </c>
      <c r="N5220">
        <f>VLOOKUP(I5220,AF$2:$AJ$12,5,TRUE)</f>
        <v>8</v>
      </c>
      <c r="O5220">
        <f>VLOOKUP(J5220,AG$2:$AJ$12,4,TRUE)</f>
        <v>3</v>
      </c>
      <c r="P5220">
        <f>VLOOKUP(K5220,AH$2:$AJ$12,3,TRUE)</f>
        <v>0</v>
      </c>
      <c r="Q5220">
        <f>VLOOKUP(L5220,AI$2:$AJ$12,2,TRUE)</f>
        <v>7</v>
      </c>
      <c r="T5220" t="str">
        <f t="shared" si="491"/>
        <v>Crimepoint.create(latitude:37.77, longitude:-122.405, drugdrink:9, misdemean:8, theft:3, violent:0, total:7, drugdrinkct:3, misdemeanct:12, theftct:1, violentct:0, totalct:16)</v>
      </c>
      <c r="U5220" t="str">
        <f t="shared" si="492"/>
        <v>{location: new google.maps.LatLng(37.77, -122.405), weight: 2},</v>
      </c>
      <c r="V5220" t="str">
        <f t="shared" si="487"/>
        <v>{location: new google.maps.LatLng(37.77, -122.405), weight: 3},</v>
      </c>
      <c r="W5220" t="str">
        <f t="shared" si="488"/>
        <v>{location: new google.maps.LatLng(37.77, -122.405), weight: 0},</v>
      </c>
      <c r="X5220" t="str">
        <f t="shared" si="489"/>
        <v>{location: new google.maps.LatLng(37.77, -122.405), weight: 0},</v>
      </c>
      <c r="Y5220" t="str">
        <f t="shared" si="490"/>
        <v>{location: new google.maps.LatLng(37.77, -122.405), weight: 1},</v>
      </c>
    </row>
    <row r="5221" spans="1:25" x14ac:dyDescent="0.2">
      <c r="A5221">
        <v>37.770000000000003</v>
      </c>
      <c r="B5221">
        <v>-122.404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0</v>
      </c>
      <c r="I5221">
        <v>9</v>
      </c>
      <c r="J5221">
        <v>4</v>
      </c>
      <c r="K5221">
        <v>1</v>
      </c>
      <c r="L5221">
        <v>14</v>
      </c>
      <c r="M5221">
        <f>VLOOKUP(H5221,AE$2:$AJ$12,6,TRUE)</f>
        <v>0</v>
      </c>
      <c r="N5221">
        <f>VLOOKUP(I5221,AF$2:$AJ$12,5,TRUE)</f>
        <v>7</v>
      </c>
      <c r="O5221">
        <f>VLOOKUP(J5221,AG$2:$AJ$12,4,TRUE)</f>
        <v>6</v>
      </c>
      <c r="P5221">
        <f>VLOOKUP(K5221,AH$2:$AJ$12,3,TRUE)</f>
        <v>7</v>
      </c>
      <c r="Q5221">
        <f>VLOOKUP(L5221,AI$2:$AJ$12,2,TRUE)</f>
        <v>7</v>
      </c>
      <c r="T5221" t="str">
        <f t="shared" si="491"/>
        <v>Crimepoint.create(latitude:37.77, longitude:-122.404, drugdrink:0, misdemean:7, theft:6, violent:7, total:7, drugdrinkct:0, misdemeanct:9, theftct:4, violentct:1, totalct:14)</v>
      </c>
      <c r="U5221" t="str">
        <f t="shared" si="492"/>
        <v>{location: new google.maps.LatLng(37.77, -122.404), weight: 0},</v>
      </c>
      <c r="V5221" t="str">
        <f t="shared" si="487"/>
        <v>{location: new google.maps.LatLng(37.77, -122.404), weight: 2},</v>
      </c>
      <c r="W5221" t="str">
        <f t="shared" si="488"/>
        <v>{location: new google.maps.LatLng(37.77, -122.404), weight: 1},</v>
      </c>
      <c r="X5221" t="str">
        <f t="shared" si="489"/>
        <v>{location: new google.maps.LatLng(37.77, -122.404), weight: 1},</v>
      </c>
      <c r="Y5221" t="str">
        <f t="shared" si="490"/>
        <v>{location: new google.maps.LatLng(37.77, -122.404), weight: 1},</v>
      </c>
    </row>
    <row r="5222" spans="1:25" x14ac:dyDescent="0.2">
      <c r="A5222">
        <v>37.770000000000003</v>
      </c>
      <c r="B5222">
        <v>-122.40300000000001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3</v>
      </c>
      <c r="J5222">
        <v>3</v>
      </c>
      <c r="K5222">
        <v>0</v>
      </c>
      <c r="L5222">
        <v>6</v>
      </c>
      <c r="M5222">
        <f>VLOOKUP(H5222,AE$2:$AJ$12,6,TRUE)</f>
        <v>0</v>
      </c>
      <c r="N5222">
        <f>VLOOKUP(I5222,AF$2:$AJ$12,5,TRUE)</f>
        <v>5</v>
      </c>
      <c r="O5222">
        <f>VLOOKUP(J5222,AG$2:$AJ$12,4,TRUE)</f>
        <v>5</v>
      </c>
      <c r="P5222">
        <f>VLOOKUP(K5222,AH$2:$AJ$12,3,TRUE)</f>
        <v>0</v>
      </c>
      <c r="Q5222">
        <f>VLOOKUP(L5222,AI$2:$AJ$12,2,TRUE)</f>
        <v>4</v>
      </c>
      <c r="T5222" t="str">
        <f t="shared" si="491"/>
        <v>Crimepoint.create(latitude:37.77, longitude:-122.403, drugdrink:0, misdemean:5, theft:5, violent:0, total:4, drugdrinkct:0, misdemeanct:3, theftct:3, violentct:0, totalct:6)</v>
      </c>
      <c r="U5222" t="str">
        <f t="shared" si="492"/>
        <v>{location: new google.maps.LatLng(37.77, -122.403), weight: 0},</v>
      </c>
      <c r="V5222" t="str">
        <f t="shared" si="487"/>
        <v>{location: new google.maps.LatLng(37.77, -122.403), weight: 1},</v>
      </c>
      <c r="W5222" t="str">
        <f t="shared" si="488"/>
        <v>{location: new google.maps.LatLng(37.77, -122.403), weight: 0},</v>
      </c>
      <c r="X5222" t="str">
        <f t="shared" si="489"/>
        <v>{location: new google.maps.LatLng(37.77, -122.403), weight: 0},</v>
      </c>
      <c r="Y5222" t="str">
        <f t="shared" si="490"/>
        <v>{location: new google.maps.LatLng(37.77, -122.403), weight: 0},</v>
      </c>
    </row>
    <row r="5223" spans="1:25" x14ac:dyDescent="0.2">
      <c r="A5223">
        <v>37.770000000000003</v>
      </c>
      <c r="B5223">
        <v>-122.402</v>
      </c>
      <c r="C5223">
        <v>1</v>
      </c>
      <c r="D5223">
        <v>1</v>
      </c>
      <c r="E5223">
        <v>0</v>
      </c>
      <c r="F5223">
        <v>1</v>
      </c>
      <c r="G5223">
        <v>1</v>
      </c>
      <c r="H5223">
        <v>1</v>
      </c>
      <c r="I5223">
        <v>4</v>
      </c>
      <c r="J5223">
        <v>2</v>
      </c>
      <c r="K5223">
        <v>1</v>
      </c>
      <c r="L5223">
        <v>8</v>
      </c>
      <c r="M5223">
        <f>VLOOKUP(H5223,AE$2:$AJ$12,6,TRUE)</f>
        <v>8</v>
      </c>
      <c r="N5223">
        <f>VLOOKUP(I5223,AF$2:$AJ$12,5,TRUE)</f>
        <v>6</v>
      </c>
      <c r="O5223">
        <f>VLOOKUP(J5223,AG$2:$AJ$12,4,TRUE)</f>
        <v>4</v>
      </c>
      <c r="P5223">
        <f>VLOOKUP(K5223,AH$2:$AJ$12,3,TRUE)</f>
        <v>7</v>
      </c>
      <c r="Q5223">
        <f>VLOOKUP(L5223,AI$2:$AJ$12,2,TRUE)</f>
        <v>5</v>
      </c>
      <c r="T5223" t="str">
        <f t="shared" si="491"/>
        <v>Crimepoint.create(latitude:37.77, longitude:-122.402, drugdrink:8, misdemean:6, theft:4, violent:7, total:5, drugdrinkct:1, misdemeanct:4, theftct:2, violentct:1, totalct:8)</v>
      </c>
      <c r="U5223" t="str">
        <f t="shared" si="492"/>
        <v>{location: new google.maps.LatLng(37.77, -122.402), weight: 1},</v>
      </c>
      <c r="V5223" t="str">
        <f t="shared" si="487"/>
        <v>{location: new google.maps.LatLng(37.77, -122.402), weight: 1},</v>
      </c>
      <c r="W5223" t="str">
        <f t="shared" si="488"/>
        <v>{location: new google.maps.LatLng(37.77, -122.402), weight: 0},</v>
      </c>
      <c r="X5223" t="str">
        <f t="shared" si="489"/>
        <v>{location: new google.maps.LatLng(37.77, -122.402), weight: 1},</v>
      </c>
      <c r="Y5223" t="str">
        <f t="shared" si="490"/>
        <v>{location: new google.maps.LatLng(37.77, -122.402), weight: 1},</v>
      </c>
    </row>
    <row r="5224" spans="1:25" x14ac:dyDescent="0.2">
      <c r="A5224">
        <v>37.770000000000003</v>
      </c>
      <c r="B5224">
        <v>-122.401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5</v>
      </c>
      <c r="J5224">
        <v>6</v>
      </c>
      <c r="K5224">
        <v>1</v>
      </c>
      <c r="L5224">
        <v>13</v>
      </c>
      <c r="M5224">
        <f>VLOOKUP(H5224,AE$2:$AJ$12,6,TRUE)</f>
        <v>8</v>
      </c>
      <c r="N5224">
        <f>VLOOKUP(I5224,AF$2:$AJ$12,5,TRUE)</f>
        <v>6</v>
      </c>
      <c r="O5224">
        <f>VLOOKUP(J5224,AG$2:$AJ$12,4,TRUE)</f>
        <v>7</v>
      </c>
      <c r="P5224">
        <f>VLOOKUP(K5224,AH$2:$AJ$12,3,TRUE)</f>
        <v>7</v>
      </c>
      <c r="Q5224">
        <f>VLOOKUP(L5224,AI$2:$AJ$12,2,TRUE)</f>
        <v>7</v>
      </c>
      <c r="T5224" t="str">
        <f t="shared" si="491"/>
        <v>Crimepoint.create(latitude:37.77, longitude:-122.401, drugdrink:8, misdemean:6, theft:7, violent:7, total:7, drugdrinkct:1, misdemeanct:5, theftct:6, violentct:1, totalct:13)</v>
      </c>
      <c r="U5224" t="str">
        <f t="shared" si="492"/>
        <v>{location: new google.maps.LatLng(37.77, -122.401), weight: 1},</v>
      </c>
      <c r="V5224" t="str">
        <f t="shared" si="487"/>
        <v>{location: new google.maps.LatLng(37.77, -122.401), weight: 1},</v>
      </c>
      <c r="W5224" t="str">
        <f t="shared" si="488"/>
        <v>{location: new google.maps.LatLng(37.77, -122.401), weight: 1},</v>
      </c>
      <c r="X5224" t="str">
        <f t="shared" si="489"/>
        <v>{location: new google.maps.LatLng(37.77, -122.401), weight: 1},</v>
      </c>
      <c r="Y5224" t="str">
        <f t="shared" si="490"/>
        <v>{location: new google.maps.LatLng(37.77, -122.401), weight: 1},</v>
      </c>
    </row>
    <row r="5225" spans="1:25" x14ac:dyDescent="0.2">
      <c r="A5225">
        <v>37.770000000000003</v>
      </c>
      <c r="B5225">
        <v>-122.4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f>VLOOKUP(H5225,AE$2:$AJ$12,6,TRUE)</f>
        <v>0</v>
      </c>
      <c r="N5225">
        <f>VLOOKUP(I5225,AF$2:$AJ$12,5,TRUE)</f>
        <v>0</v>
      </c>
      <c r="O5225">
        <f>VLOOKUP(J5225,AG$2:$AJ$12,4,TRUE)</f>
        <v>0</v>
      </c>
      <c r="P5225">
        <f>VLOOKUP(K5225,AH$2:$AJ$12,3,TRUE)</f>
        <v>7</v>
      </c>
      <c r="Q5225">
        <f>VLOOKUP(L5225,AI$2:$AJ$12,2,TRUE)</f>
        <v>0</v>
      </c>
      <c r="T5225" t="str">
        <f t="shared" si="491"/>
        <v>Crimepoint.create(latitude:37.77, longitude:-122.4, drugdrink:0, misdemean:0, theft:0, violent:7, total:0, drugdrinkct:0, misdemeanct:0, theftct:0, violentct:1, totalct:1)</v>
      </c>
      <c r="U5225" t="str">
        <f t="shared" si="492"/>
        <v>{location: new google.maps.LatLng(37.77, -122.4), weight: 0},</v>
      </c>
      <c r="V5225" t="str">
        <f t="shared" si="487"/>
        <v>{location: new google.maps.LatLng(37.77, -122.4), weight: 0},</v>
      </c>
      <c r="W5225" t="str">
        <f t="shared" si="488"/>
        <v>{location: new google.maps.LatLng(37.77, -122.4), weight: 0},</v>
      </c>
      <c r="X5225" t="str">
        <f t="shared" si="489"/>
        <v>{location: new google.maps.LatLng(37.77, -122.4), weight: 1},</v>
      </c>
      <c r="Y5225" t="str">
        <f t="shared" si="490"/>
        <v>{location: new google.maps.LatLng(37.77, -122.4), weight: 0},</v>
      </c>
    </row>
    <row r="5226" spans="1:25" x14ac:dyDescent="0.2">
      <c r="A5226">
        <v>37.771000000000001</v>
      </c>
      <c r="B5226">
        <v>-122.511</v>
      </c>
      <c r="C5226">
        <v>0</v>
      </c>
      <c r="D5226">
        <v>3</v>
      </c>
      <c r="E5226">
        <v>1</v>
      </c>
      <c r="F5226">
        <v>2</v>
      </c>
      <c r="G5226">
        <v>2</v>
      </c>
      <c r="H5226">
        <v>0</v>
      </c>
      <c r="I5226">
        <v>13</v>
      </c>
      <c r="J5226">
        <v>7</v>
      </c>
      <c r="K5226">
        <v>3</v>
      </c>
      <c r="L5226">
        <v>23</v>
      </c>
      <c r="M5226">
        <f>VLOOKUP(H5226,AE$2:$AJ$12,6,TRUE)</f>
        <v>0</v>
      </c>
      <c r="N5226">
        <f>VLOOKUP(I5226,AF$2:$AJ$12,5,TRUE)</f>
        <v>8</v>
      </c>
      <c r="O5226">
        <f>VLOOKUP(J5226,AG$2:$AJ$12,4,TRUE)</f>
        <v>7</v>
      </c>
      <c r="P5226">
        <f>VLOOKUP(K5226,AH$2:$AJ$12,3,TRUE)</f>
        <v>8</v>
      </c>
      <c r="Q5226">
        <f>VLOOKUP(L5226,AI$2:$AJ$12,2,TRUE)</f>
        <v>8</v>
      </c>
      <c r="T5226" t="str">
        <f t="shared" si="491"/>
        <v>Crimepoint.create(latitude:37.771, longitude:-122.511, drugdrink:0, misdemean:8, theft:7, violent:8, total:8, drugdrinkct:0, misdemeanct:13, theftct:7, violentct:3, totalct:23)</v>
      </c>
      <c r="U5226" t="str">
        <f t="shared" si="492"/>
        <v>{location: new google.maps.LatLng(37.771, -122.511), weight: 0},</v>
      </c>
      <c r="V5226" t="str">
        <f t="shared" si="487"/>
        <v>{location: new google.maps.LatLng(37.771, -122.511), weight: 3},</v>
      </c>
      <c r="W5226" t="str">
        <f t="shared" si="488"/>
        <v>{location: new google.maps.LatLng(37.771, -122.511), weight: 1},</v>
      </c>
      <c r="X5226" t="str">
        <f t="shared" si="489"/>
        <v>{location: new google.maps.LatLng(37.771, -122.511), weight: 2},</v>
      </c>
      <c r="Y5226" t="str">
        <f t="shared" si="490"/>
        <v>{location: new google.maps.LatLng(37.771, -122.511), weight: 2},</v>
      </c>
    </row>
    <row r="5227" spans="1:25" x14ac:dyDescent="0.2">
      <c r="A5227">
        <v>37.771000000000001</v>
      </c>
      <c r="B5227">
        <v>-122.51</v>
      </c>
      <c r="C5227">
        <v>0</v>
      </c>
      <c r="D5227">
        <v>2</v>
      </c>
      <c r="E5227">
        <v>1</v>
      </c>
      <c r="F5227">
        <v>0</v>
      </c>
      <c r="G5227">
        <v>1</v>
      </c>
      <c r="H5227">
        <v>0</v>
      </c>
      <c r="I5227">
        <v>9</v>
      </c>
      <c r="J5227">
        <v>6</v>
      </c>
      <c r="K5227">
        <v>0</v>
      </c>
      <c r="L5227">
        <v>15</v>
      </c>
      <c r="M5227">
        <f>VLOOKUP(H5227,AE$2:$AJ$12,6,TRUE)</f>
        <v>0</v>
      </c>
      <c r="N5227">
        <f>VLOOKUP(I5227,AF$2:$AJ$12,5,TRUE)</f>
        <v>7</v>
      </c>
      <c r="O5227">
        <f>VLOOKUP(J5227,AG$2:$AJ$12,4,TRUE)</f>
        <v>7</v>
      </c>
      <c r="P5227">
        <f>VLOOKUP(K5227,AH$2:$AJ$12,3,TRUE)</f>
        <v>0</v>
      </c>
      <c r="Q5227">
        <f>VLOOKUP(L5227,AI$2:$AJ$12,2,TRUE)</f>
        <v>7</v>
      </c>
      <c r="T5227" t="str">
        <f t="shared" si="491"/>
        <v>Crimepoint.create(latitude:37.771, longitude:-122.51, drugdrink:0, misdemean:7, theft:7, violent:0, total:7, drugdrinkct:0, misdemeanct:9, theftct:6, violentct:0, totalct:15)</v>
      </c>
      <c r="U5227" t="str">
        <f t="shared" si="492"/>
        <v>{location: new google.maps.LatLng(37.771, -122.51), weight: 0},</v>
      </c>
      <c r="V5227" t="str">
        <f t="shared" si="487"/>
        <v>{location: new google.maps.LatLng(37.771, -122.51), weight: 2},</v>
      </c>
      <c r="W5227" t="str">
        <f t="shared" si="488"/>
        <v>{location: new google.maps.LatLng(37.771, -122.51), weight: 1},</v>
      </c>
      <c r="X5227" t="str">
        <f t="shared" si="489"/>
        <v>{location: new google.maps.LatLng(37.771, -122.51), weight: 0},</v>
      </c>
      <c r="Y5227" t="str">
        <f t="shared" si="490"/>
        <v>{location: new google.maps.LatLng(37.771, -122.51), weight: 1},</v>
      </c>
    </row>
    <row r="5228" spans="1:25" x14ac:dyDescent="0.2">
      <c r="A5228">
        <v>37.771000000000001</v>
      </c>
      <c r="B5228">
        <v>-122.509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</v>
      </c>
      <c r="J5228">
        <v>2</v>
      </c>
      <c r="K5228">
        <v>0</v>
      </c>
      <c r="L5228">
        <v>4</v>
      </c>
      <c r="M5228">
        <f>VLOOKUP(H5228,AE$2:$AJ$12,6,TRUE)</f>
        <v>0</v>
      </c>
      <c r="N5228">
        <f>VLOOKUP(I5228,AF$2:$AJ$12,5,TRUE)</f>
        <v>4</v>
      </c>
      <c r="O5228">
        <f>VLOOKUP(J5228,AG$2:$AJ$12,4,TRUE)</f>
        <v>4</v>
      </c>
      <c r="P5228">
        <f>VLOOKUP(K5228,AH$2:$AJ$12,3,TRUE)</f>
        <v>0</v>
      </c>
      <c r="Q5228">
        <f>VLOOKUP(L5228,AI$2:$AJ$12,2,TRUE)</f>
        <v>3</v>
      </c>
      <c r="T5228" t="str">
        <f t="shared" si="491"/>
        <v>Crimepoint.create(latitude:37.771, longitude:-122.509, drugdrink:0, misdemean:4, theft:4, violent:0, total:3, drugdrinkct:0, misdemeanct:2, theftct:2, violentct:0, totalct:4)</v>
      </c>
      <c r="U5228" t="str">
        <f t="shared" si="492"/>
        <v>{location: new google.maps.LatLng(37.771, -122.509), weight: 0},</v>
      </c>
      <c r="V5228" t="str">
        <f t="shared" si="487"/>
        <v>{location: new google.maps.LatLng(37.771, -122.509), weight: 0},</v>
      </c>
      <c r="W5228" t="str">
        <f t="shared" si="488"/>
        <v>{location: new google.maps.LatLng(37.771, -122.509), weight: 0},</v>
      </c>
      <c r="X5228" t="str">
        <f t="shared" si="489"/>
        <v>{location: new google.maps.LatLng(37.771, -122.509), weight: 0},</v>
      </c>
      <c r="Y5228" t="str">
        <f t="shared" si="490"/>
        <v>{location: new google.maps.LatLng(37.771, -122.509), weight: 0},</v>
      </c>
    </row>
    <row r="5229" spans="1:25" x14ac:dyDescent="0.2">
      <c r="A5229">
        <v>37.771000000000001</v>
      </c>
      <c r="B5229">
        <v>-122.508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2</v>
      </c>
      <c r="I5229">
        <v>4</v>
      </c>
      <c r="J5229">
        <v>7</v>
      </c>
      <c r="K5229">
        <v>2</v>
      </c>
      <c r="L5229">
        <v>15</v>
      </c>
      <c r="M5229">
        <f>VLOOKUP(H5229,AE$2:$AJ$12,6,TRUE)</f>
        <v>9</v>
      </c>
      <c r="N5229">
        <f>VLOOKUP(I5229,AF$2:$AJ$12,5,TRUE)</f>
        <v>6</v>
      </c>
      <c r="O5229">
        <f>VLOOKUP(J5229,AG$2:$AJ$12,4,TRUE)</f>
        <v>7</v>
      </c>
      <c r="P5229">
        <f>VLOOKUP(K5229,AH$2:$AJ$12,3,TRUE)</f>
        <v>7</v>
      </c>
      <c r="Q5229">
        <f>VLOOKUP(L5229,AI$2:$AJ$12,2,TRUE)</f>
        <v>7</v>
      </c>
      <c r="T5229" t="str">
        <f t="shared" si="491"/>
        <v>Crimepoint.create(latitude:37.771, longitude:-122.508, drugdrink:9, misdemean:6, theft:7, violent:7, total:7, drugdrinkct:2, misdemeanct:4, theftct:7, violentct:2, totalct:15)</v>
      </c>
      <c r="U5229" t="str">
        <f t="shared" si="492"/>
        <v>{location: new google.maps.LatLng(37.771, -122.508), weight: 1},</v>
      </c>
      <c r="V5229" t="str">
        <f t="shared" si="487"/>
        <v>{location: new google.maps.LatLng(37.771, -122.508), weight: 1},</v>
      </c>
      <c r="W5229" t="str">
        <f t="shared" si="488"/>
        <v>{location: new google.maps.LatLng(37.771, -122.508), weight: 1},</v>
      </c>
      <c r="X5229" t="str">
        <f t="shared" si="489"/>
        <v>{location: new google.maps.LatLng(37.771, -122.508), weight: 1},</v>
      </c>
      <c r="Y5229" t="str">
        <f t="shared" si="490"/>
        <v>{location: new google.maps.LatLng(37.771, -122.508), weight: 1},</v>
      </c>
    </row>
    <row r="5230" spans="1:25" x14ac:dyDescent="0.2">
      <c r="A5230">
        <v>37.771000000000001</v>
      </c>
      <c r="B5230">
        <v>-122.492</v>
      </c>
      <c r="C5230">
        <v>0</v>
      </c>
      <c r="D5230">
        <v>1</v>
      </c>
      <c r="E5230">
        <v>1</v>
      </c>
      <c r="F5230">
        <v>1</v>
      </c>
      <c r="G5230">
        <v>1</v>
      </c>
      <c r="H5230">
        <v>0</v>
      </c>
      <c r="I5230">
        <v>6</v>
      </c>
      <c r="J5230">
        <v>6</v>
      </c>
      <c r="K5230">
        <v>1</v>
      </c>
      <c r="L5230">
        <v>13</v>
      </c>
      <c r="M5230">
        <f>VLOOKUP(H5230,AE$2:$AJ$12,6,TRUE)</f>
        <v>0</v>
      </c>
      <c r="N5230">
        <f>VLOOKUP(I5230,AF$2:$AJ$12,5,TRUE)</f>
        <v>7</v>
      </c>
      <c r="O5230">
        <f>VLOOKUP(J5230,AG$2:$AJ$12,4,TRUE)</f>
        <v>7</v>
      </c>
      <c r="P5230">
        <f>VLOOKUP(K5230,AH$2:$AJ$12,3,TRUE)</f>
        <v>7</v>
      </c>
      <c r="Q5230">
        <f>VLOOKUP(L5230,AI$2:$AJ$12,2,TRUE)</f>
        <v>7</v>
      </c>
      <c r="T5230" t="str">
        <f t="shared" si="491"/>
        <v>Crimepoint.create(latitude:37.771, longitude:-122.492, drugdrink:0, misdemean:7, theft:7, violent:7, total:7, drugdrinkct:0, misdemeanct:6, theftct:6, violentct:1, totalct:13)</v>
      </c>
      <c r="U5230" t="str">
        <f t="shared" si="492"/>
        <v>{location: new google.maps.LatLng(37.771, -122.492), weight: 0},</v>
      </c>
      <c r="V5230" t="str">
        <f t="shared" si="487"/>
        <v>{location: new google.maps.LatLng(37.771, -122.492), weight: 1},</v>
      </c>
      <c r="W5230" t="str">
        <f t="shared" si="488"/>
        <v>{location: new google.maps.LatLng(37.771, -122.492), weight: 1},</v>
      </c>
      <c r="X5230" t="str">
        <f t="shared" si="489"/>
        <v>{location: new google.maps.LatLng(37.771, -122.492), weight: 1},</v>
      </c>
      <c r="Y5230" t="str">
        <f t="shared" si="490"/>
        <v>{location: new google.maps.LatLng(37.771, -122.492), weight: 1},</v>
      </c>
    </row>
    <row r="5231" spans="1:25" x14ac:dyDescent="0.2">
      <c r="A5231">
        <v>37.771000000000001</v>
      </c>
      <c r="B5231">
        <v>-122.49</v>
      </c>
      <c r="C5231">
        <v>0</v>
      </c>
      <c r="D5231">
        <v>6</v>
      </c>
      <c r="E5231">
        <v>6</v>
      </c>
      <c r="F5231">
        <v>1</v>
      </c>
      <c r="G5231">
        <v>5</v>
      </c>
      <c r="H5231">
        <v>0</v>
      </c>
      <c r="I5231">
        <v>25</v>
      </c>
      <c r="J5231">
        <v>40</v>
      </c>
      <c r="K5231">
        <v>1</v>
      </c>
      <c r="L5231">
        <v>66</v>
      </c>
      <c r="M5231">
        <f>VLOOKUP(H5231,AE$2:$AJ$12,6,TRUE)</f>
        <v>0</v>
      </c>
      <c r="N5231">
        <f>VLOOKUP(I5231,AF$2:$AJ$12,5,TRUE)</f>
        <v>9</v>
      </c>
      <c r="O5231">
        <f>VLOOKUP(J5231,AG$2:$AJ$12,4,TRUE)</f>
        <v>9</v>
      </c>
      <c r="P5231">
        <f>VLOOKUP(K5231,AH$2:$AJ$12,3,TRUE)</f>
        <v>7</v>
      </c>
      <c r="Q5231">
        <f>VLOOKUP(L5231,AI$2:$AJ$12,2,TRUE)</f>
        <v>9</v>
      </c>
      <c r="T5231" t="str">
        <f t="shared" si="491"/>
        <v>Crimepoint.create(latitude:37.771, longitude:-122.49, drugdrink:0, misdemean:9, theft:9, violent:7, total:9, drugdrinkct:0, misdemeanct:25, theftct:40, violentct:1, totalct:66)</v>
      </c>
      <c r="U5231" t="str">
        <f t="shared" si="492"/>
        <v>{location: new google.maps.LatLng(37.771, -122.49), weight: 0},</v>
      </c>
      <c r="V5231" t="str">
        <f t="shared" si="487"/>
        <v>{location: new google.maps.LatLng(37.771, -122.49), weight: 6},</v>
      </c>
      <c r="W5231" t="str">
        <f t="shared" si="488"/>
        <v>{location: new google.maps.LatLng(37.771, -122.49), weight: 6},</v>
      </c>
      <c r="X5231" t="str">
        <f t="shared" si="489"/>
        <v>{location: new google.maps.LatLng(37.771, -122.49), weight: 1},</v>
      </c>
      <c r="Y5231" t="str">
        <f t="shared" si="490"/>
        <v>{location: new google.maps.LatLng(37.771, -122.49), weight: 5},</v>
      </c>
    </row>
    <row r="5232" spans="1:25" x14ac:dyDescent="0.2">
      <c r="A5232">
        <v>37.771000000000001</v>
      </c>
      <c r="B5232">
        <v>-122.48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4</v>
      </c>
      <c r="J5232">
        <v>1</v>
      </c>
      <c r="K5232">
        <v>0</v>
      </c>
      <c r="L5232">
        <v>5</v>
      </c>
      <c r="M5232">
        <f>VLOOKUP(H5232,AE$2:$AJ$12,6,TRUE)</f>
        <v>0</v>
      </c>
      <c r="N5232">
        <f>VLOOKUP(I5232,AF$2:$AJ$12,5,TRUE)</f>
        <v>6</v>
      </c>
      <c r="O5232">
        <f>VLOOKUP(J5232,AG$2:$AJ$12,4,TRUE)</f>
        <v>3</v>
      </c>
      <c r="P5232">
        <f>VLOOKUP(K5232,AH$2:$AJ$12,3,TRUE)</f>
        <v>0</v>
      </c>
      <c r="Q5232">
        <f>VLOOKUP(L5232,AI$2:$AJ$12,2,TRUE)</f>
        <v>4</v>
      </c>
      <c r="T5232" t="str">
        <f t="shared" si="491"/>
        <v>Crimepoint.create(latitude:37.771, longitude:-122.48, drugdrink:0, misdemean:6, theft:3, violent:0, total:4, drugdrinkct:0, misdemeanct:4, theftct:1, violentct:0, totalct:5)</v>
      </c>
      <c r="U5232" t="str">
        <f t="shared" si="492"/>
        <v>{location: new google.maps.LatLng(37.771, -122.48), weight: 0},</v>
      </c>
      <c r="V5232" t="str">
        <f t="shared" si="487"/>
        <v>{location: new google.maps.LatLng(37.771, -122.48), weight: 1},</v>
      </c>
      <c r="W5232" t="str">
        <f t="shared" si="488"/>
        <v>{location: new google.maps.LatLng(37.771, -122.48), weight: 0},</v>
      </c>
      <c r="X5232" t="str">
        <f t="shared" si="489"/>
        <v>{location: new google.maps.LatLng(37.771, -122.48), weight: 0},</v>
      </c>
      <c r="Y5232" t="str">
        <f t="shared" si="490"/>
        <v>{location: new google.maps.LatLng(37.771, -122.48), weight: 0},</v>
      </c>
    </row>
    <row r="5233" spans="1:25" x14ac:dyDescent="0.2">
      <c r="A5233">
        <v>37.771000000000001</v>
      </c>
      <c r="B5233">
        <v>-122.477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</v>
      </c>
      <c r="K5233">
        <v>0</v>
      </c>
      <c r="L5233">
        <v>2</v>
      </c>
      <c r="M5233">
        <f>VLOOKUP(H5233,AE$2:$AJ$12,6,TRUE)</f>
        <v>0</v>
      </c>
      <c r="N5233">
        <f>VLOOKUP(I5233,AF$2:$AJ$12,5,TRUE)</f>
        <v>0</v>
      </c>
      <c r="O5233">
        <f>VLOOKUP(J5233,AG$2:$AJ$12,4,TRUE)</f>
        <v>4</v>
      </c>
      <c r="P5233">
        <f>VLOOKUP(K5233,AH$2:$AJ$12,3,TRUE)</f>
        <v>0</v>
      </c>
      <c r="Q5233">
        <f>VLOOKUP(L5233,AI$2:$AJ$12,2,TRUE)</f>
        <v>1</v>
      </c>
      <c r="T5233" t="str">
        <f t="shared" si="491"/>
        <v>Crimepoint.create(latitude:37.771, longitude:-122.477, drugdrink:0, misdemean:0, theft:4, violent:0, total:1, drugdrinkct:0, misdemeanct:0, theftct:2, violentct:0, totalct:2)</v>
      </c>
      <c r="U5233" t="str">
        <f t="shared" si="492"/>
        <v>{location: new google.maps.LatLng(37.771, -122.477), weight: 0},</v>
      </c>
      <c r="V5233" t="str">
        <f t="shared" si="487"/>
        <v>{location: new google.maps.LatLng(37.771, -122.477), weight: 0},</v>
      </c>
      <c r="W5233" t="str">
        <f t="shared" si="488"/>
        <v>{location: new google.maps.LatLng(37.771, -122.477), weight: 0},</v>
      </c>
      <c r="X5233" t="str">
        <f t="shared" si="489"/>
        <v>{location: new google.maps.LatLng(37.771, -122.477), weight: 0},</v>
      </c>
      <c r="Y5233" t="str">
        <f t="shared" si="490"/>
        <v>{location: new google.maps.LatLng(37.771, -122.477), weight: 0},</v>
      </c>
    </row>
    <row r="5234" spans="1:25" x14ac:dyDescent="0.2">
      <c r="A5234">
        <v>37.771000000000001</v>
      </c>
      <c r="B5234">
        <v>-122.471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3</v>
      </c>
      <c r="K5234">
        <v>0</v>
      </c>
      <c r="L5234">
        <v>4</v>
      </c>
      <c r="M5234">
        <f>VLOOKUP(H5234,AE$2:$AJ$12,6,TRUE)</f>
        <v>0</v>
      </c>
      <c r="N5234">
        <f>VLOOKUP(I5234,AF$2:$AJ$12,5,TRUE)</f>
        <v>2</v>
      </c>
      <c r="O5234">
        <f>VLOOKUP(J5234,AG$2:$AJ$12,4,TRUE)</f>
        <v>5</v>
      </c>
      <c r="P5234">
        <f>VLOOKUP(K5234,AH$2:$AJ$12,3,TRUE)</f>
        <v>0</v>
      </c>
      <c r="Q5234">
        <f>VLOOKUP(L5234,AI$2:$AJ$12,2,TRUE)</f>
        <v>3</v>
      </c>
      <c r="T5234" t="str">
        <f t="shared" si="491"/>
        <v>Crimepoint.create(latitude:37.771, longitude:-122.471, drugdrink:0, misdemean:2, theft:5, violent:0, total:3, drugdrinkct:0, misdemeanct:1, theftct:3, violentct:0, totalct:4)</v>
      </c>
      <c r="U5234" t="str">
        <f t="shared" si="492"/>
        <v>{location: new google.maps.LatLng(37.771, -122.471), weight: 0},</v>
      </c>
      <c r="V5234" t="str">
        <f t="shared" si="487"/>
        <v>{location: new google.maps.LatLng(37.771, -122.471), weight: 0},</v>
      </c>
      <c r="W5234" t="str">
        <f t="shared" si="488"/>
        <v>{location: new google.maps.LatLng(37.771, -122.471), weight: 0},</v>
      </c>
      <c r="X5234" t="str">
        <f t="shared" si="489"/>
        <v>{location: new google.maps.LatLng(37.771, -122.471), weight: 0},</v>
      </c>
      <c r="Y5234" t="str">
        <f t="shared" si="490"/>
        <v>{location: new google.maps.LatLng(37.771, -122.471), weight: 0},</v>
      </c>
    </row>
    <row r="5235" spans="1:25" x14ac:dyDescent="0.2">
      <c r="A5235">
        <v>37.771000000000001</v>
      </c>
      <c r="B5235">
        <v>-122.459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1</v>
      </c>
      <c r="M5235">
        <f>VLOOKUP(H5235,AE$2:$AJ$12,6,TRUE)</f>
        <v>0</v>
      </c>
      <c r="N5235">
        <f>VLOOKUP(I5235,AF$2:$AJ$12,5,TRUE)</f>
        <v>0</v>
      </c>
      <c r="O5235">
        <f>VLOOKUP(J5235,AG$2:$AJ$12,4,TRUE)</f>
        <v>3</v>
      </c>
      <c r="P5235">
        <f>VLOOKUP(K5235,AH$2:$AJ$12,3,TRUE)</f>
        <v>0</v>
      </c>
      <c r="Q5235">
        <f>VLOOKUP(L5235,AI$2:$AJ$12,2,TRUE)</f>
        <v>0</v>
      </c>
      <c r="T5235" t="str">
        <f t="shared" si="491"/>
        <v>Crimepoint.create(latitude:37.771, longitude:-122.459, drugdrink:0, misdemean:0, theft:3, violent:0, total:0, drugdrinkct:0, misdemeanct:0, theftct:1, violentct:0, totalct:1)</v>
      </c>
      <c r="U5235" t="str">
        <f t="shared" si="492"/>
        <v>{location: new google.maps.LatLng(37.771, -122.459), weight: 0},</v>
      </c>
      <c r="V5235" t="str">
        <f t="shared" si="487"/>
        <v>{location: new google.maps.LatLng(37.771, -122.459), weight: 0},</v>
      </c>
      <c r="W5235" t="str">
        <f t="shared" si="488"/>
        <v>{location: new google.maps.LatLng(37.771, -122.459), weight: 0},</v>
      </c>
      <c r="X5235" t="str">
        <f t="shared" si="489"/>
        <v>{location: new google.maps.LatLng(37.771, -122.459), weight: 0},</v>
      </c>
      <c r="Y5235" t="str">
        <f t="shared" si="490"/>
        <v>{location: new google.maps.LatLng(37.771, -122.459), weight: 0},</v>
      </c>
    </row>
    <row r="5236" spans="1:25" x14ac:dyDescent="0.2">
      <c r="A5236">
        <v>37.771000000000001</v>
      </c>
      <c r="B5236">
        <v>-122.458</v>
      </c>
      <c r="C5236">
        <v>5</v>
      </c>
      <c r="D5236">
        <v>6</v>
      </c>
      <c r="E5236">
        <v>7</v>
      </c>
      <c r="F5236">
        <v>5</v>
      </c>
      <c r="G5236">
        <v>7</v>
      </c>
      <c r="H5236">
        <v>8</v>
      </c>
      <c r="I5236">
        <v>27</v>
      </c>
      <c r="J5236">
        <v>50</v>
      </c>
      <c r="K5236">
        <v>7</v>
      </c>
      <c r="L5236">
        <v>92</v>
      </c>
      <c r="M5236">
        <f>VLOOKUP(H5236,AE$2:$AJ$12,6,TRUE)</f>
        <v>9</v>
      </c>
      <c r="N5236">
        <f>VLOOKUP(I5236,AF$2:$AJ$12,5,TRUE)</f>
        <v>9</v>
      </c>
      <c r="O5236">
        <f>VLOOKUP(J5236,AG$2:$AJ$12,4,TRUE)</f>
        <v>9</v>
      </c>
      <c r="P5236">
        <f>VLOOKUP(K5236,AH$2:$AJ$12,3,TRUE)</f>
        <v>9</v>
      </c>
      <c r="Q5236">
        <f>VLOOKUP(L5236,AI$2:$AJ$12,2,TRUE)</f>
        <v>9</v>
      </c>
      <c r="T5236" t="str">
        <f t="shared" si="491"/>
        <v>Crimepoint.create(latitude:37.771, longitude:-122.458, drugdrink:9, misdemean:9, theft:9, violent:9, total:9, drugdrinkct:8, misdemeanct:27, theftct:50, violentct:7, totalct:92)</v>
      </c>
      <c r="U5236" t="str">
        <f t="shared" si="492"/>
        <v>{location: new google.maps.LatLng(37.771, -122.458), weight: 5},</v>
      </c>
      <c r="V5236" t="str">
        <f t="shared" si="487"/>
        <v>{location: new google.maps.LatLng(37.771, -122.458), weight: 6},</v>
      </c>
      <c r="W5236" t="str">
        <f t="shared" si="488"/>
        <v>{location: new google.maps.LatLng(37.771, -122.458), weight: 7},</v>
      </c>
      <c r="X5236" t="str">
        <f t="shared" si="489"/>
        <v>{location: new google.maps.LatLng(37.771, -122.458), weight: 5},</v>
      </c>
      <c r="Y5236" t="str">
        <f t="shared" si="490"/>
        <v>{location: new google.maps.LatLng(37.771, -122.458), weight: 7},</v>
      </c>
    </row>
    <row r="5237" spans="1:25" x14ac:dyDescent="0.2">
      <c r="A5237">
        <v>37.771000000000001</v>
      </c>
      <c r="B5237">
        <v>-122.455</v>
      </c>
      <c r="C5237">
        <v>0</v>
      </c>
      <c r="D5237">
        <v>1</v>
      </c>
      <c r="E5237">
        <v>1</v>
      </c>
      <c r="F5237">
        <v>3</v>
      </c>
      <c r="G5237">
        <v>1</v>
      </c>
      <c r="H5237">
        <v>0</v>
      </c>
      <c r="I5237">
        <v>6</v>
      </c>
      <c r="J5237">
        <v>4</v>
      </c>
      <c r="K5237">
        <v>4</v>
      </c>
      <c r="L5237">
        <v>14</v>
      </c>
      <c r="M5237">
        <f>VLOOKUP(H5237,AE$2:$AJ$12,6,TRUE)</f>
        <v>0</v>
      </c>
      <c r="N5237">
        <f>VLOOKUP(I5237,AF$2:$AJ$12,5,TRUE)</f>
        <v>7</v>
      </c>
      <c r="O5237">
        <f>VLOOKUP(J5237,AG$2:$AJ$12,4,TRUE)</f>
        <v>6</v>
      </c>
      <c r="P5237">
        <f>VLOOKUP(K5237,AH$2:$AJ$12,3,TRUE)</f>
        <v>8</v>
      </c>
      <c r="Q5237">
        <f>VLOOKUP(L5237,AI$2:$AJ$12,2,TRUE)</f>
        <v>7</v>
      </c>
      <c r="T5237" t="str">
        <f t="shared" si="491"/>
        <v>Crimepoint.create(latitude:37.771, longitude:-122.455, drugdrink:0, misdemean:7, theft:6, violent:8, total:7, drugdrinkct:0, misdemeanct:6, theftct:4, violentct:4, totalct:14)</v>
      </c>
      <c r="U5237" t="str">
        <f t="shared" si="492"/>
        <v>{location: new google.maps.LatLng(37.771, -122.455), weight: 0},</v>
      </c>
      <c r="V5237" t="str">
        <f t="shared" si="487"/>
        <v>{location: new google.maps.LatLng(37.771, -122.455), weight: 1},</v>
      </c>
      <c r="W5237" t="str">
        <f t="shared" si="488"/>
        <v>{location: new google.maps.LatLng(37.771, -122.455), weight: 1},</v>
      </c>
      <c r="X5237" t="str">
        <f t="shared" si="489"/>
        <v>{location: new google.maps.LatLng(37.771, -122.455), weight: 3},</v>
      </c>
      <c r="Y5237" t="str">
        <f t="shared" si="490"/>
        <v>{location: new google.maps.LatLng(37.771, -122.455), weight: 1},</v>
      </c>
    </row>
    <row r="5238" spans="1:25" x14ac:dyDescent="0.2">
      <c r="A5238">
        <v>37.771000000000001</v>
      </c>
      <c r="B5238">
        <v>-122.45399999999999</v>
      </c>
      <c r="C5238">
        <v>1</v>
      </c>
      <c r="D5238">
        <v>8</v>
      </c>
      <c r="E5238">
        <v>1</v>
      </c>
      <c r="F5238">
        <v>4</v>
      </c>
      <c r="G5238">
        <v>4</v>
      </c>
      <c r="H5238">
        <v>2</v>
      </c>
      <c r="I5238">
        <v>34</v>
      </c>
      <c r="J5238">
        <v>7</v>
      </c>
      <c r="K5238">
        <v>6</v>
      </c>
      <c r="L5238">
        <v>49</v>
      </c>
      <c r="M5238">
        <f>VLOOKUP(H5238,AE$2:$AJ$12,6,TRUE)</f>
        <v>9</v>
      </c>
      <c r="N5238">
        <f>VLOOKUP(I5238,AF$2:$AJ$12,5,TRUE)</f>
        <v>9</v>
      </c>
      <c r="O5238">
        <f>VLOOKUP(J5238,AG$2:$AJ$12,4,TRUE)</f>
        <v>7</v>
      </c>
      <c r="P5238">
        <f>VLOOKUP(K5238,AH$2:$AJ$12,3,TRUE)</f>
        <v>9</v>
      </c>
      <c r="Q5238">
        <f>VLOOKUP(L5238,AI$2:$AJ$12,2,TRUE)</f>
        <v>9</v>
      </c>
      <c r="T5238" t="str">
        <f t="shared" si="491"/>
        <v>Crimepoint.create(latitude:37.771, longitude:-122.454, drugdrink:9, misdemean:9, theft:7, violent:9, total:9, drugdrinkct:2, misdemeanct:34, theftct:7, violentct:6, totalct:49)</v>
      </c>
      <c r="U5238" t="str">
        <f t="shared" si="492"/>
        <v>{location: new google.maps.LatLng(37.771, -122.454), weight: 1},</v>
      </c>
      <c r="V5238" t="str">
        <f t="shared" si="487"/>
        <v>{location: new google.maps.LatLng(37.771, -122.454), weight: 8},</v>
      </c>
      <c r="W5238" t="str">
        <f t="shared" si="488"/>
        <v>{location: new google.maps.LatLng(37.771, -122.454), weight: 1},</v>
      </c>
      <c r="X5238" t="str">
        <f t="shared" si="489"/>
        <v>{location: new google.maps.LatLng(37.771, -122.454), weight: 4},</v>
      </c>
      <c r="Y5238" t="str">
        <f t="shared" si="490"/>
        <v>{location: new google.maps.LatLng(37.771, -122.454), weight: 4},</v>
      </c>
    </row>
    <row r="5239" spans="1:25" x14ac:dyDescent="0.2">
      <c r="A5239">
        <v>37.771000000000001</v>
      </c>
      <c r="B5239">
        <v>-122.453</v>
      </c>
      <c r="C5239">
        <v>0</v>
      </c>
      <c r="D5239">
        <v>1</v>
      </c>
      <c r="E5239">
        <v>0</v>
      </c>
      <c r="F5239">
        <v>0</v>
      </c>
      <c r="G5239">
        <v>1</v>
      </c>
      <c r="H5239">
        <v>0</v>
      </c>
      <c r="I5239">
        <v>6</v>
      </c>
      <c r="J5239">
        <v>3</v>
      </c>
      <c r="K5239">
        <v>0</v>
      </c>
      <c r="L5239">
        <v>9</v>
      </c>
      <c r="M5239">
        <f>VLOOKUP(H5239,AE$2:$AJ$12,6,TRUE)</f>
        <v>0</v>
      </c>
      <c r="N5239">
        <f>VLOOKUP(I5239,AF$2:$AJ$12,5,TRUE)</f>
        <v>7</v>
      </c>
      <c r="O5239">
        <f>VLOOKUP(J5239,AG$2:$AJ$12,4,TRUE)</f>
        <v>5</v>
      </c>
      <c r="P5239">
        <f>VLOOKUP(K5239,AH$2:$AJ$12,3,TRUE)</f>
        <v>0</v>
      </c>
      <c r="Q5239">
        <f>VLOOKUP(L5239,AI$2:$AJ$12,2,TRUE)</f>
        <v>5</v>
      </c>
      <c r="T5239" t="str">
        <f t="shared" si="491"/>
        <v>Crimepoint.create(latitude:37.771, longitude:-122.453, drugdrink:0, misdemean:7, theft:5, violent:0, total:5, drugdrinkct:0, misdemeanct:6, theftct:3, violentct:0, totalct:9)</v>
      </c>
      <c r="U5239" t="str">
        <f t="shared" si="492"/>
        <v>{location: new google.maps.LatLng(37.771, -122.453), weight: 0},</v>
      </c>
      <c r="V5239" t="str">
        <f t="shared" si="487"/>
        <v>{location: new google.maps.LatLng(37.771, -122.453), weight: 1},</v>
      </c>
      <c r="W5239" t="str">
        <f t="shared" si="488"/>
        <v>{location: new google.maps.LatLng(37.771, -122.453), weight: 0},</v>
      </c>
      <c r="X5239" t="str">
        <f t="shared" si="489"/>
        <v>{location: new google.maps.LatLng(37.771, -122.453), weight: 0},</v>
      </c>
      <c r="Y5239" t="str">
        <f t="shared" si="490"/>
        <v>{location: new google.maps.LatLng(37.771, -122.453), weight: 1},</v>
      </c>
    </row>
    <row r="5240" spans="1:25" x14ac:dyDescent="0.2">
      <c r="A5240">
        <v>37.771000000000001</v>
      </c>
      <c r="B5240">
        <v>-122.452</v>
      </c>
      <c r="C5240">
        <v>1</v>
      </c>
      <c r="D5240">
        <v>3</v>
      </c>
      <c r="E5240">
        <v>1</v>
      </c>
      <c r="F5240">
        <v>1</v>
      </c>
      <c r="G5240">
        <v>2</v>
      </c>
      <c r="H5240">
        <v>2</v>
      </c>
      <c r="I5240">
        <v>12</v>
      </c>
      <c r="J5240">
        <v>4</v>
      </c>
      <c r="K5240">
        <v>1</v>
      </c>
      <c r="L5240">
        <v>19</v>
      </c>
      <c r="M5240">
        <f>VLOOKUP(H5240,AE$2:$AJ$12,6,TRUE)</f>
        <v>9</v>
      </c>
      <c r="N5240">
        <f>VLOOKUP(I5240,AF$2:$AJ$12,5,TRUE)</f>
        <v>8</v>
      </c>
      <c r="O5240">
        <f>VLOOKUP(J5240,AG$2:$AJ$12,4,TRUE)</f>
        <v>6</v>
      </c>
      <c r="P5240">
        <f>VLOOKUP(K5240,AH$2:$AJ$12,3,TRUE)</f>
        <v>7</v>
      </c>
      <c r="Q5240">
        <f>VLOOKUP(L5240,AI$2:$AJ$12,2,TRUE)</f>
        <v>7</v>
      </c>
      <c r="T5240" t="str">
        <f t="shared" si="491"/>
        <v>Crimepoint.create(latitude:37.771, longitude:-122.452, drugdrink:9, misdemean:8, theft:6, violent:7, total:7, drugdrinkct:2, misdemeanct:12, theftct:4, violentct:1, totalct:19)</v>
      </c>
      <c r="U5240" t="str">
        <f t="shared" si="492"/>
        <v>{location: new google.maps.LatLng(37.771, -122.452), weight: 1},</v>
      </c>
      <c r="V5240" t="str">
        <f t="shared" si="487"/>
        <v>{location: new google.maps.LatLng(37.771, -122.452), weight: 3},</v>
      </c>
      <c r="W5240" t="str">
        <f t="shared" si="488"/>
        <v>{location: new google.maps.LatLng(37.771, -122.452), weight: 1},</v>
      </c>
      <c r="X5240" t="str">
        <f t="shared" si="489"/>
        <v>{location: new google.maps.LatLng(37.771, -122.452), weight: 1},</v>
      </c>
      <c r="Y5240" t="str">
        <f t="shared" si="490"/>
        <v>{location: new google.maps.LatLng(37.771, -122.452), weight: 2},</v>
      </c>
    </row>
    <row r="5241" spans="1:25" x14ac:dyDescent="0.2">
      <c r="A5241">
        <v>37.771000000000001</v>
      </c>
      <c r="B5241">
        <v>-122.45099999999999</v>
      </c>
      <c r="C5241">
        <v>0</v>
      </c>
      <c r="D5241">
        <v>3</v>
      </c>
      <c r="E5241">
        <v>2</v>
      </c>
      <c r="F5241">
        <v>2</v>
      </c>
      <c r="G5241">
        <v>2</v>
      </c>
      <c r="H5241">
        <v>0</v>
      </c>
      <c r="I5241">
        <v>13</v>
      </c>
      <c r="J5241">
        <v>14</v>
      </c>
      <c r="K5241">
        <v>3</v>
      </c>
      <c r="L5241">
        <v>30</v>
      </c>
      <c r="M5241">
        <f>VLOOKUP(H5241,AE$2:$AJ$12,6,TRUE)</f>
        <v>0</v>
      </c>
      <c r="N5241">
        <f>VLOOKUP(I5241,AF$2:$AJ$12,5,TRUE)</f>
        <v>8</v>
      </c>
      <c r="O5241">
        <f>VLOOKUP(J5241,AG$2:$AJ$12,4,TRUE)</f>
        <v>8</v>
      </c>
      <c r="P5241">
        <f>VLOOKUP(K5241,AH$2:$AJ$12,3,TRUE)</f>
        <v>8</v>
      </c>
      <c r="Q5241">
        <f>VLOOKUP(L5241,AI$2:$AJ$12,2,TRUE)</f>
        <v>8</v>
      </c>
      <c r="T5241" t="str">
        <f t="shared" si="491"/>
        <v>Crimepoint.create(latitude:37.771, longitude:-122.451, drugdrink:0, misdemean:8, theft:8, violent:8, total:8, drugdrinkct:0, misdemeanct:13, theftct:14, violentct:3, totalct:30)</v>
      </c>
      <c r="U5241" t="str">
        <f t="shared" si="492"/>
        <v>{location: new google.maps.LatLng(37.771, -122.451), weight: 0},</v>
      </c>
      <c r="V5241" t="str">
        <f t="shared" si="487"/>
        <v>{location: new google.maps.LatLng(37.771, -122.451), weight: 3},</v>
      </c>
      <c r="W5241" t="str">
        <f t="shared" si="488"/>
        <v>{location: new google.maps.LatLng(37.771, -122.451), weight: 2},</v>
      </c>
      <c r="X5241" t="str">
        <f t="shared" si="489"/>
        <v>{location: new google.maps.LatLng(37.771, -122.451), weight: 2},</v>
      </c>
      <c r="Y5241" t="str">
        <f t="shared" si="490"/>
        <v>{location: new google.maps.LatLng(37.771, -122.451), weight: 2},</v>
      </c>
    </row>
    <row r="5242" spans="1:25" x14ac:dyDescent="0.2">
      <c r="A5242">
        <v>37.771000000000001</v>
      </c>
      <c r="B5242">
        <v>-122.45</v>
      </c>
      <c r="C5242">
        <v>1</v>
      </c>
      <c r="D5242">
        <v>2</v>
      </c>
      <c r="E5242">
        <v>1</v>
      </c>
      <c r="F5242">
        <v>1</v>
      </c>
      <c r="G5242">
        <v>2</v>
      </c>
      <c r="H5242">
        <v>2</v>
      </c>
      <c r="I5242">
        <v>10</v>
      </c>
      <c r="J5242">
        <v>7</v>
      </c>
      <c r="K5242">
        <v>2</v>
      </c>
      <c r="L5242">
        <v>21</v>
      </c>
      <c r="M5242">
        <f>VLOOKUP(H5242,AE$2:$AJ$12,6,TRUE)</f>
        <v>9</v>
      </c>
      <c r="N5242">
        <f>VLOOKUP(I5242,AF$2:$AJ$12,5,TRUE)</f>
        <v>8</v>
      </c>
      <c r="O5242">
        <f>VLOOKUP(J5242,AG$2:$AJ$12,4,TRUE)</f>
        <v>7</v>
      </c>
      <c r="P5242">
        <f>VLOOKUP(K5242,AH$2:$AJ$12,3,TRUE)</f>
        <v>7</v>
      </c>
      <c r="Q5242">
        <f>VLOOKUP(L5242,AI$2:$AJ$12,2,TRUE)</f>
        <v>8</v>
      </c>
      <c r="T5242" t="str">
        <f t="shared" si="491"/>
        <v>Crimepoint.create(latitude:37.771, longitude:-122.45, drugdrink:9, misdemean:8, theft:7, violent:7, total:8, drugdrinkct:2, misdemeanct:10, theftct:7, violentct:2, totalct:21)</v>
      </c>
      <c r="U5242" t="str">
        <f t="shared" si="492"/>
        <v>{location: new google.maps.LatLng(37.771, -122.45), weight: 1},</v>
      </c>
      <c r="V5242" t="str">
        <f t="shared" si="487"/>
        <v>{location: new google.maps.LatLng(37.771, -122.45), weight: 2},</v>
      </c>
      <c r="W5242" t="str">
        <f t="shared" si="488"/>
        <v>{location: new google.maps.LatLng(37.771, -122.45), weight: 1},</v>
      </c>
      <c r="X5242" t="str">
        <f t="shared" si="489"/>
        <v>{location: new google.maps.LatLng(37.771, -122.45), weight: 1},</v>
      </c>
      <c r="Y5242" t="str">
        <f t="shared" si="490"/>
        <v>{location: new google.maps.LatLng(37.771, -122.45), weight: 2},</v>
      </c>
    </row>
    <row r="5243" spans="1:25" x14ac:dyDescent="0.2">
      <c r="A5243">
        <v>37.771000000000001</v>
      </c>
      <c r="B5243">
        <v>-122.449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2</v>
      </c>
      <c r="J5243">
        <v>2</v>
      </c>
      <c r="K5243">
        <v>1</v>
      </c>
      <c r="L5243">
        <v>5</v>
      </c>
      <c r="M5243">
        <f>VLOOKUP(H5243,AE$2:$AJ$12,6,TRUE)</f>
        <v>0</v>
      </c>
      <c r="N5243">
        <f>VLOOKUP(I5243,AF$2:$AJ$12,5,TRUE)</f>
        <v>4</v>
      </c>
      <c r="O5243">
        <f>VLOOKUP(J5243,AG$2:$AJ$12,4,TRUE)</f>
        <v>4</v>
      </c>
      <c r="P5243">
        <f>VLOOKUP(K5243,AH$2:$AJ$12,3,TRUE)</f>
        <v>7</v>
      </c>
      <c r="Q5243">
        <f>VLOOKUP(L5243,AI$2:$AJ$12,2,TRUE)</f>
        <v>4</v>
      </c>
      <c r="T5243" t="str">
        <f t="shared" si="491"/>
        <v>Crimepoint.create(latitude:37.771, longitude:-122.449, drugdrink:0, misdemean:4, theft:4, violent:7, total:4, drugdrinkct:0, misdemeanct:2, theftct:2, violentct:1, totalct:5)</v>
      </c>
      <c r="U5243" t="str">
        <f t="shared" si="492"/>
        <v>{location: new google.maps.LatLng(37.771, -122.449), weight: 0},</v>
      </c>
      <c r="V5243" t="str">
        <f t="shared" si="487"/>
        <v>{location: new google.maps.LatLng(37.771, -122.449), weight: 0},</v>
      </c>
      <c r="W5243" t="str">
        <f t="shared" si="488"/>
        <v>{location: new google.maps.LatLng(37.771, -122.449), weight: 0},</v>
      </c>
      <c r="X5243" t="str">
        <f t="shared" si="489"/>
        <v>{location: new google.maps.LatLng(37.771, -122.449), weight: 1},</v>
      </c>
      <c r="Y5243" t="str">
        <f t="shared" si="490"/>
        <v>{location: new google.maps.LatLng(37.771, -122.449), weight: 0},</v>
      </c>
    </row>
    <row r="5244" spans="1:25" x14ac:dyDescent="0.2">
      <c r="A5244">
        <v>37.771000000000001</v>
      </c>
      <c r="B5244">
        <v>-122.44799999999999</v>
      </c>
      <c r="C5244">
        <v>0</v>
      </c>
      <c r="D5244">
        <v>2</v>
      </c>
      <c r="E5244">
        <v>1</v>
      </c>
      <c r="F5244">
        <v>0</v>
      </c>
      <c r="G5244">
        <v>1</v>
      </c>
      <c r="H5244">
        <v>0</v>
      </c>
      <c r="I5244">
        <v>8</v>
      </c>
      <c r="J5244">
        <v>6</v>
      </c>
      <c r="K5244">
        <v>0</v>
      </c>
      <c r="L5244">
        <v>14</v>
      </c>
      <c r="M5244">
        <f>VLOOKUP(H5244,AE$2:$AJ$12,6,TRUE)</f>
        <v>0</v>
      </c>
      <c r="N5244">
        <f>VLOOKUP(I5244,AF$2:$AJ$12,5,TRUE)</f>
        <v>7</v>
      </c>
      <c r="O5244">
        <f>VLOOKUP(J5244,AG$2:$AJ$12,4,TRUE)</f>
        <v>7</v>
      </c>
      <c r="P5244">
        <f>VLOOKUP(K5244,AH$2:$AJ$12,3,TRUE)</f>
        <v>0</v>
      </c>
      <c r="Q5244">
        <f>VLOOKUP(L5244,AI$2:$AJ$12,2,TRUE)</f>
        <v>7</v>
      </c>
      <c r="T5244" t="str">
        <f t="shared" si="491"/>
        <v>Crimepoint.create(latitude:37.771, longitude:-122.448, drugdrink:0, misdemean:7, theft:7, violent:0, total:7, drugdrinkct:0, misdemeanct:8, theftct:6, violentct:0, totalct:14)</v>
      </c>
      <c r="U5244" t="str">
        <f t="shared" si="492"/>
        <v>{location: new google.maps.LatLng(37.771, -122.448), weight: 0},</v>
      </c>
      <c r="V5244" t="str">
        <f t="shared" si="487"/>
        <v>{location: new google.maps.LatLng(37.771, -122.448), weight: 2},</v>
      </c>
      <c r="W5244" t="str">
        <f t="shared" si="488"/>
        <v>{location: new google.maps.LatLng(37.771, -122.448), weight: 1},</v>
      </c>
      <c r="X5244" t="str">
        <f t="shared" si="489"/>
        <v>{location: new google.maps.LatLng(37.771, -122.448), weight: 0},</v>
      </c>
      <c r="Y5244" t="str">
        <f t="shared" si="490"/>
        <v>{location: new google.maps.LatLng(37.771, -122.448), weight: 1},</v>
      </c>
    </row>
    <row r="5245" spans="1:25" x14ac:dyDescent="0.2">
      <c r="A5245">
        <v>37.771000000000001</v>
      </c>
      <c r="B5245">
        <v>-122.447</v>
      </c>
      <c r="C5245">
        <v>0</v>
      </c>
      <c r="D5245">
        <v>2</v>
      </c>
      <c r="E5245">
        <v>1</v>
      </c>
      <c r="F5245">
        <v>3</v>
      </c>
      <c r="G5245">
        <v>2</v>
      </c>
      <c r="H5245">
        <v>0</v>
      </c>
      <c r="I5245">
        <v>7</v>
      </c>
      <c r="J5245">
        <v>10</v>
      </c>
      <c r="K5245">
        <v>4</v>
      </c>
      <c r="L5245">
        <v>21</v>
      </c>
      <c r="M5245">
        <f>VLOOKUP(H5245,AE$2:$AJ$12,6,TRUE)</f>
        <v>0</v>
      </c>
      <c r="N5245">
        <f>VLOOKUP(I5245,AF$2:$AJ$12,5,TRUE)</f>
        <v>7</v>
      </c>
      <c r="O5245">
        <f>VLOOKUP(J5245,AG$2:$AJ$12,4,TRUE)</f>
        <v>8</v>
      </c>
      <c r="P5245">
        <f>VLOOKUP(K5245,AH$2:$AJ$12,3,TRUE)</f>
        <v>8</v>
      </c>
      <c r="Q5245">
        <f>VLOOKUP(L5245,AI$2:$AJ$12,2,TRUE)</f>
        <v>8</v>
      </c>
      <c r="T5245" t="str">
        <f t="shared" si="491"/>
        <v>Crimepoint.create(latitude:37.771, longitude:-122.447, drugdrink:0, misdemean:7, theft:8, violent:8, total:8, drugdrinkct:0, misdemeanct:7, theftct:10, violentct:4, totalct:21)</v>
      </c>
      <c r="U5245" t="str">
        <f t="shared" si="492"/>
        <v>{location: new google.maps.LatLng(37.771, -122.447), weight: 0},</v>
      </c>
      <c r="V5245" t="str">
        <f t="shared" si="487"/>
        <v>{location: new google.maps.LatLng(37.771, -122.447), weight: 2},</v>
      </c>
      <c r="W5245" t="str">
        <f t="shared" si="488"/>
        <v>{location: new google.maps.LatLng(37.771, -122.447), weight: 1},</v>
      </c>
      <c r="X5245" t="str">
        <f t="shared" si="489"/>
        <v>{location: new google.maps.LatLng(37.771, -122.447), weight: 3},</v>
      </c>
      <c r="Y5245" t="str">
        <f t="shared" si="490"/>
        <v>{location: new google.maps.LatLng(37.771, -122.447), weight: 2},</v>
      </c>
    </row>
    <row r="5246" spans="1:25" x14ac:dyDescent="0.2">
      <c r="A5246">
        <v>37.771000000000001</v>
      </c>
      <c r="B5246">
        <v>-122.446</v>
      </c>
      <c r="C5246">
        <v>0</v>
      </c>
      <c r="D5246">
        <v>3</v>
      </c>
      <c r="E5246">
        <v>1</v>
      </c>
      <c r="F5246">
        <v>0</v>
      </c>
      <c r="G5246">
        <v>2</v>
      </c>
      <c r="H5246">
        <v>0</v>
      </c>
      <c r="I5246">
        <v>12</v>
      </c>
      <c r="J5246">
        <v>7</v>
      </c>
      <c r="K5246">
        <v>0</v>
      </c>
      <c r="L5246">
        <v>19</v>
      </c>
      <c r="M5246">
        <f>VLOOKUP(H5246,AE$2:$AJ$12,6,TRUE)</f>
        <v>0</v>
      </c>
      <c r="N5246">
        <f>VLOOKUP(I5246,AF$2:$AJ$12,5,TRUE)</f>
        <v>8</v>
      </c>
      <c r="O5246">
        <f>VLOOKUP(J5246,AG$2:$AJ$12,4,TRUE)</f>
        <v>7</v>
      </c>
      <c r="P5246">
        <f>VLOOKUP(K5246,AH$2:$AJ$12,3,TRUE)</f>
        <v>0</v>
      </c>
      <c r="Q5246">
        <f>VLOOKUP(L5246,AI$2:$AJ$12,2,TRUE)</f>
        <v>7</v>
      </c>
      <c r="T5246" t="str">
        <f t="shared" si="491"/>
        <v>Crimepoint.create(latitude:37.771, longitude:-122.446, drugdrink:0, misdemean:8, theft:7, violent:0, total:7, drugdrinkct:0, misdemeanct:12, theftct:7, violentct:0, totalct:19)</v>
      </c>
      <c r="U5246" t="str">
        <f t="shared" si="492"/>
        <v>{location: new google.maps.LatLng(37.771, -122.446), weight: 0},</v>
      </c>
      <c r="V5246" t="str">
        <f t="shared" si="487"/>
        <v>{location: new google.maps.LatLng(37.771, -122.446), weight: 3},</v>
      </c>
      <c r="W5246" t="str">
        <f t="shared" si="488"/>
        <v>{location: new google.maps.LatLng(37.771, -122.446), weight: 1},</v>
      </c>
      <c r="X5246" t="str">
        <f t="shared" si="489"/>
        <v>{location: new google.maps.LatLng(37.771, -122.446), weight: 0},</v>
      </c>
      <c r="Y5246" t="str">
        <f t="shared" si="490"/>
        <v>{location: new google.maps.LatLng(37.771, -122.446), weight: 2},</v>
      </c>
    </row>
    <row r="5247" spans="1:25" x14ac:dyDescent="0.2">
      <c r="A5247">
        <v>37.771000000000001</v>
      </c>
      <c r="B5247">
        <v>-122.44499999999999</v>
      </c>
      <c r="C5247">
        <v>0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5</v>
      </c>
      <c r="J5247">
        <v>4</v>
      </c>
      <c r="K5247">
        <v>0</v>
      </c>
      <c r="L5247">
        <v>9</v>
      </c>
      <c r="M5247">
        <f>VLOOKUP(H5247,AE$2:$AJ$12,6,TRUE)</f>
        <v>0</v>
      </c>
      <c r="N5247">
        <f>VLOOKUP(I5247,AF$2:$AJ$12,5,TRUE)</f>
        <v>6</v>
      </c>
      <c r="O5247">
        <f>VLOOKUP(J5247,AG$2:$AJ$12,4,TRUE)</f>
        <v>6</v>
      </c>
      <c r="P5247">
        <f>VLOOKUP(K5247,AH$2:$AJ$12,3,TRUE)</f>
        <v>0</v>
      </c>
      <c r="Q5247">
        <f>VLOOKUP(L5247,AI$2:$AJ$12,2,TRUE)</f>
        <v>5</v>
      </c>
      <c r="T5247" t="str">
        <f t="shared" si="491"/>
        <v>Crimepoint.create(latitude:37.771, longitude:-122.445, drugdrink:0, misdemean:6, theft:6, violent:0, total:5, drugdrinkct:0, misdemeanct:5, theftct:4, violentct:0, totalct:9)</v>
      </c>
      <c r="U5247" t="str">
        <f t="shared" si="492"/>
        <v>{location: new google.maps.LatLng(37.771, -122.445), weight: 0},</v>
      </c>
      <c r="V5247" t="str">
        <f t="shared" si="487"/>
        <v>{location: new google.maps.LatLng(37.771, -122.445), weight: 1},</v>
      </c>
      <c r="W5247" t="str">
        <f t="shared" si="488"/>
        <v>{location: new google.maps.LatLng(37.771, -122.445), weight: 1},</v>
      </c>
      <c r="X5247" t="str">
        <f t="shared" si="489"/>
        <v>{location: new google.maps.LatLng(37.771, -122.445), weight: 0},</v>
      </c>
      <c r="Y5247" t="str">
        <f t="shared" si="490"/>
        <v>{location: new google.maps.LatLng(37.771, -122.445), weight: 1},</v>
      </c>
    </row>
    <row r="5248" spans="1:25" x14ac:dyDescent="0.2">
      <c r="A5248">
        <v>37.771000000000001</v>
      </c>
      <c r="B5248">
        <v>-122.444</v>
      </c>
      <c r="C5248">
        <v>0</v>
      </c>
      <c r="D5248">
        <v>1</v>
      </c>
      <c r="E5248">
        <v>1</v>
      </c>
      <c r="F5248">
        <v>2</v>
      </c>
      <c r="G5248">
        <v>1</v>
      </c>
      <c r="H5248">
        <v>0</v>
      </c>
      <c r="I5248">
        <v>6</v>
      </c>
      <c r="J5248">
        <v>6</v>
      </c>
      <c r="K5248">
        <v>3</v>
      </c>
      <c r="L5248">
        <v>15</v>
      </c>
      <c r="M5248">
        <f>VLOOKUP(H5248,AE$2:$AJ$12,6,TRUE)</f>
        <v>0</v>
      </c>
      <c r="N5248">
        <f>VLOOKUP(I5248,AF$2:$AJ$12,5,TRUE)</f>
        <v>7</v>
      </c>
      <c r="O5248">
        <f>VLOOKUP(J5248,AG$2:$AJ$12,4,TRUE)</f>
        <v>7</v>
      </c>
      <c r="P5248">
        <f>VLOOKUP(K5248,AH$2:$AJ$12,3,TRUE)</f>
        <v>8</v>
      </c>
      <c r="Q5248">
        <f>VLOOKUP(L5248,AI$2:$AJ$12,2,TRUE)</f>
        <v>7</v>
      </c>
      <c r="T5248" t="str">
        <f t="shared" si="491"/>
        <v>Crimepoint.create(latitude:37.771, longitude:-122.444, drugdrink:0, misdemean:7, theft:7, violent:8, total:7, drugdrinkct:0, misdemeanct:6, theftct:6, violentct:3, totalct:15)</v>
      </c>
      <c r="U5248" t="str">
        <f t="shared" si="492"/>
        <v>{location: new google.maps.LatLng(37.771, -122.444), weight: 0},</v>
      </c>
      <c r="V5248" t="str">
        <f t="shared" si="487"/>
        <v>{location: new google.maps.LatLng(37.771, -122.444), weight: 1},</v>
      </c>
      <c r="W5248" t="str">
        <f t="shared" si="488"/>
        <v>{location: new google.maps.LatLng(37.771, -122.444), weight: 1},</v>
      </c>
      <c r="X5248" t="str">
        <f t="shared" si="489"/>
        <v>{location: new google.maps.LatLng(37.771, -122.444), weight: 2},</v>
      </c>
      <c r="Y5248" t="str">
        <f t="shared" si="490"/>
        <v>{location: new google.maps.LatLng(37.771, -122.444), weight: 1},</v>
      </c>
    </row>
    <row r="5249" spans="1:25" x14ac:dyDescent="0.2">
      <c r="A5249">
        <v>37.771000000000001</v>
      </c>
      <c r="B5249">
        <v>-122.443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4</v>
      </c>
      <c r="J5249">
        <v>0</v>
      </c>
      <c r="K5249">
        <v>1</v>
      </c>
      <c r="L5249">
        <v>5</v>
      </c>
      <c r="M5249">
        <f>VLOOKUP(H5249,AE$2:$AJ$12,6,TRUE)</f>
        <v>0</v>
      </c>
      <c r="N5249">
        <f>VLOOKUP(I5249,AF$2:$AJ$12,5,TRUE)</f>
        <v>6</v>
      </c>
      <c r="O5249">
        <f>VLOOKUP(J5249,AG$2:$AJ$12,4,TRUE)</f>
        <v>0</v>
      </c>
      <c r="P5249">
        <f>VLOOKUP(K5249,AH$2:$AJ$12,3,TRUE)</f>
        <v>7</v>
      </c>
      <c r="Q5249">
        <f>VLOOKUP(L5249,AI$2:$AJ$12,2,TRUE)</f>
        <v>4</v>
      </c>
      <c r="T5249" t="str">
        <f t="shared" si="491"/>
        <v>Crimepoint.create(latitude:37.771, longitude:-122.443, drugdrink:0, misdemean:6, theft:0, violent:7, total:4, drugdrinkct:0, misdemeanct:4, theftct:0, violentct:1, totalct:5)</v>
      </c>
      <c r="U5249" t="str">
        <f t="shared" si="492"/>
        <v>{location: new google.maps.LatLng(37.771, -122.443), weight: 0},</v>
      </c>
      <c r="V5249" t="str">
        <f t="shared" si="487"/>
        <v>{location: new google.maps.LatLng(37.771, -122.443), weight: 1},</v>
      </c>
      <c r="W5249" t="str">
        <f t="shared" si="488"/>
        <v>{location: new google.maps.LatLng(37.771, -122.443), weight: 0},</v>
      </c>
      <c r="X5249" t="str">
        <f t="shared" si="489"/>
        <v>{location: new google.maps.LatLng(37.771, -122.443), weight: 1},</v>
      </c>
      <c r="Y5249" t="str">
        <f t="shared" si="490"/>
        <v>{location: new google.maps.LatLng(37.771, -122.443), weight: 0},</v>
      </c>
    </row>
    <row r="5250" spans="1:25" x14ac:dyDescent="0.2">
      <c r="A5250">
        <v>37.771000000000001</v>
      </c>
      <c r="B5250">
        <v>-122.44199999999999</v>
      </c>
      <c r="C5250">
        <v>0</v>
      </c>
      <c r="D5250">
        <v>1</v>
      </c>
      <c r="E5250">
        <v>1</v>
      </c>
      <c r="F5250">
        <v>1</v>
      </c>
      <c r="G5250">
        <v>1</v>
      </c>
      <c r="H5250">
        <v>0</v>
      </c>
      <c r="I5250">
        <v>4</v>
      </c>
      <c r="J5250">
        <v>5</v>
      </c>
      <c r="K5250">
        <v>1</v>
      </c>
      <c r="L5250">
        <v>10</v>
      </c>
      <c r="M5250">
        <f>VLOOKUP(H5250,AE$2:$AJ$12,6,TRUE)</f>
        <v>0</v>
      </c>
      <c r="N5250">
        <f>VLOOKUP(I5250,AF$2:$AJ$12,5,TRUE)</f>
        <v>6</v>
      </c>
      <c r="O5250">
        <f>VLOOKUP(J5250,AG$2:$AJ$12,4,TRUE)</f>
        <v>7</v>
      </c>
      <c r="P5250">
        <f>VLOOKUP(K5250,AH$2:$AJ$12,3,TRUE)</f>
        <v>7</v>
      </c>
      <c r="Q5250">
        <f>VLOOKUP(L5250,AI$2:$AJ$12,2,TRUE)</f>
        <v>6</v>
      </c>
      <c r="T5250" t="str">
        <f t="shared" si="491"/>
        <v>Crimepoint.create(latitude:37.771, longitude:-122.442, drugdrink:0, misdemean:6, theft:7, violent:7, total:6, drugdrinkct:0, misdemeanct:4, theftct:5, violentct:1, totalct:10)</v>
      </c>
      <c r="U5250" t="str">
        <f t="shared" si="492"/>
        <v>{location: new google.maps.LatLng(37.771, -122.442), weight: 0},</v>
      </c>
      <c r="V5250" t="str">
        <f t="shared" si="487"/>
        <v>{location: new google.maps.LatLng(37.771, -122.442), weight: 1},</v>
      </c>
      <c r="W5250" t="str">
        <f t="shared" si="488"/>
        <v>{location: new google.maps.LatLng(37.771, -122.442), weight: 1},</v>
      </c>
      <c r="X5250" t="str">
        <f t="shared" si="489"/>
        <v>{location: new google.maps.LatLng(37.771, -122.442), weight: 1},</v>
      </c>
      <c r="Y5250" t="str">
        <f t="shared" si="490"/>
        <v>{location: new google.maps.LatLng(37.771, -122.442), weight: 1},</v>
      </c>
    </row>
    <row r="5251" spans="1:25" x14ac:dyDescent="0.2">
      <c r="A5251">
        <v>37.771000000000001</v>
      </c>
      <c r="B5251">
        <v>-122.441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2</v>
      </c>
      <c r="J5251">
        <v>4</v>
      </c>
      <c r="K5251">
        <v>0</v>
      </c>
      <c r="L5251">
        <v>6</v>
      </c>
      <c r="M5251">
        <f>VLOOKUP(H5251,AE$2:$AJ$12,6,TRUE)</f>
        <v>0</v>
      </c>
      <c r="N5251">
        <f>VLOOKUP(I5251,AF$2:$AJ$12,5,TRUE)</f>
        <v>4</v>
      </c>
      <c r="O5251">
        <f>VLOOKUP(J5251,AG$2:$AJ$12,4,TRUE)</f>
        <v>6</v>
      </c>
      <c r="P5251">
        <f>VLOOKUP(K5251,AH$2:$AJ$12,3,TRUE)</f>
        <v>0</v>
      </c>
      <c r="Q5251">
        <f>VLOOKUP(L5251,AI$2:$AJ$12,2,TRUE)</f>
        <v>4</v>
      </c>
      <c r="T5251" t="str">
        <f t="shared" si="491"/>
        <v>Crimepoint.create(latitude:37.771, longitude:-122.441, drugdrink:0, misdemean:4, theft:6, violent:0, total:4, drugdrinkct:0, misdemeanct:2, theftct:4, violentct:0, totalct:6)</v>
      </c>
      <c r="U5251" t="str">
        <f t="shared" si="492"/>
        <v>{location: new google.maps.LatLng(37.771, -122.441), weight: 0},</v>
      </c>
      <c r="V5251" t="str">
        <f t="shared" ref="V5251:V5314" si="493">$Z$2&amp;$A5251&amp;$AA$2&amp;$B5251&amp;$AB$2&amp;D5251&amp;$AC$2</f>
        <v>{location: new google.maps.LatLng(37.771, -122.441), weight: 0},</v>
      </c>
      <c r="W5251" t="str">
        <f t="shared" ref="W5251:W5314" si="494">$Z$2&amp;$A5251&amp;$AA$2&amp;$B5251&amp;$AB$2&amp;E5251&amp;$AC$2</f>
        <v>{location: new google.maps.LatLng(37.771, -122.441), weight: 1},</v>
      </c>
      <c r="X5251" t="str">
        <f t="shared" ref="X5251:X5314" si="495">$Z$2&amp;$A5251&amp;$AA$2&amp;$B5251&amp;$AB$2&amp;F5251&amp;$AC$2</f>
        <v>{location: new google.maps.LatLng(37.771, -122.441), weight: 0},</v>
      </c>
      <c r="Y5251" t="str">
        <f t="shared" ref="Y5251:Y5314" si="496">$Z$2&amp;$A5251&amp;$AA$2&amp;$B5251&amp;$AB$2&amp;G5251&amp;$AC$2</f>
        <v>{location: new google.maps.LatLng(37.771, -122.441), weight: 0},</v>
      </c>
    </row>
    <row r="5252" spans="1:25" x14ac:dyDescent="0.2">
      <c r="A5252">
        <v>37.771000000000001</v>
      </c>
      <c r="B5252">
        <v>-122.44</v>
      </c>
      <c r="C5252">
        <v>1</v>
      </c>
      <c r="D5252">
        <v>6</v>
      </c>
      <c r="E5252">
        <v>4</v>
      </c>
      <c r="F5252">
        <v>5</v>
      </c>
      <c r="G5252">
        <v>5</v>
      </c>
      <c r="H5252">
        <v>2</v>
      </c>
      <c r="I5252">
        <v>28</v>
      </c>
      <c r="J5252">
        <v>26</v>
      </c>
      <c r="K5252">
        <v>7</v>
      </c>
      <c r="L5252">
        <v>63</v>
      </c>
      <c r="M5252">
        <f>VLOOKUP(H5252,AE$2:$AJ$12,6,TRUE)</f>
        <v>9</v>
      </c>
      <c r="N5252">
        <f>VLOOKUP(I5252,AF$2:$AJ$12,5,TRUE)</f>
        <v>9</v>
      </c>
      <c r="O5252">
        <f>VLOOKUP(J5252,AG$2:$AJ$12,4,TRUE)</f>
        <v>9</v>
      </c>
      <c r="P5252">
        <f>VLOOKUP(K5252,AH$2:$AJ$12,3,TRUE)</f>
        <v>9</v>
      </c>
      <c r="Q5252">
        <f>VLOOKUP(L5252,AI$2:$AJ$12,2,TRUE)</f>
        <v>9</v>
      </c>
      <c r="T5252" t="str">
        <f t="shared" ref="T5252:T5315" si="497">"Crimepoint.create("&amp;A$2&amp;":"&amp;A5252&amp;", "&amp;B$2&amp;":"&amp;B5252&amp;", "&amp;C$2&amp;":"&amp;M5252&amp;", "&amp;D$2&amp;":"&amp;N5252&amp;", "&amp;E$2&amp;":"&amp;O5252&amp;", "&amp;F$2&amp;":"&amp;P5252&amp;", "&amp;G$2&amp;":"&amp;Q5252&amp;", "&amp;H$2&amp;":"&amp;H5252&amp;", "&amp;I$2&amp;":"&amp;I5252&amp;", "&amp;J$2&amp;":"&amp;J5252&amp;", "&amp;K$2&amp;":"&amp;K5252&amp;", "&amp;L$2&amp;":"&amp;L5252&amp;")"</f>
        <v>Crimepoint.create(latitude:37.771, longitude:-122.44, drugdrink:9, misdemean:9, theft:9, violent:9, total:9, drugdrinkct:2, misdemeanct:28, theftct:26, violentct:7, totalct:63)</v>
      </c>
      <c r="U5252" t="str">
        <f t="shared" ref="U5252:U5315" si="498">$Z$2&amp;$A5252&amp;$AA$2&amp;$B5252&amp;$AB$2&amp;C5252&amp;$AC$2</f>
        <v>{location: new google.maps.LatLng(37.771, -122.44), weight: 1},</v>
      </c>
      <c r="V5252" t="str">
        <f t="shared" si="493"/>
        <v>{location: new google.maps.LatLng(37.771, -122.44), weight: 6},</v>
      </c>
      <c r="W5252" t="str">
        <f t="shared" si="494"/>
        <v>{location: new google.maps.LatLng(37.771, -122.44), weight: 4},</v>
      </c>
      <c r="X5252" t="str">
        <f t="shared" si="495"/>
        <v>{location: new google.maps.LatLng(37.771, -122.44), weight: 5},</v>
      </c>
      <c r="Y5252" t="str">
        <f t="shared" si="496"/>
        <v>{location: new google.maps.LatLng(37.771, -122.44), weight: 5},</v>
      </c>
    </row>
    <row r="5253" spans="1:25" x14ac:dyDescent="0.2">
      <c r="A5253">
        <v>37.771000000000001</v>
      </c>
      <c r="B5253">
        <v>-122.43899999999999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4</v>
      </c>
      <c r="K5253">
        <v>0</v>
      </c>
      <c r="L5253">
        <v>4</v>
      </c>
      <c r="M5253">
        <f>VLOOKUP(H5253,AE$2:$AJ$12,6,TRUE)</f>
        <v>0</v>
      </c>
      <c r="N5253">
        <f>VLOOKUP(I5253,AF$2:$AJ$12,5,TRUE)</f>
        <v>0</v>
      </c>
      <c r="O5253">
        <f>VLOOKUP(J5253,AG$2:$AJ$12,4,TRUE)</f>
        <v>6</v>
      </c>
      <c r="P5253">
        <f>VLOOKUP(K5253,AH$2:$AJ$12,3,TRUE)</f>
        <v>0</v>
      </c>
      <c r="Q5253">
        <f>VLOOKUP(L5253,AI$2:$AJ$12,2,TRUE)</f>
        <v>3</v>
      </c>
      <c r="T5253" t="str">
        <f t="shared" si="497"/>
        <v>Crimepoint.create(latitude:37.771, longitude:-122.439, drugdrink:0, misdemean:0, theft:6, violent:0, total:3, drugdrinkct:0, misdemeanct:0, theftct:4, violentct:0, totalct:4)</v>
      </c>
      <c r="U5253" t="str">
        <f t="shared" si="498"/>
        <v>{location: new google.maps.LatLng(37.771, -122.439), weight: 0},</v>
      </c>
      <c r="V5253" t="str">
        <f t="shared" si="493"/>
        <v>{location: new google.maps.LatLng(37.771, -122.439), weight: 0},</v>
      </c>
      <c r="W5253" t="str">
        <f t="shared" si="494"/>
        <v>{location: new google.maps.LatLng(37.771, -122.439), weight: 1},</v>
      </c>
      <c r="X5253" t="str">
        <f t="shared" si="495"/>
        <v>{location: new google.maps.LatLng(37.771, -122.439), weight: 0},</v>
      </c>
      <c r="Y5253" t="str">
        <f t="shared" si="496"/>
        <v>{location: new google.maps.LatLng(37.771, -122.439), weight: 0},</v>
      </c>
    </row>
    <row r="5254" spans="1:25" x14ac:dyDescent="0.2">
      <c r="A5254">
        <v>37.771000000000001</v>
      </c>
      <c r="B5254">
        <v>-122.438</v>
      </c>
      <c r="C5254">
        <v>0</v>
      </c>
      <c r="D5254">
        <v>1</v>
      </c>
      <c r="E5254">
        <v>1</v>
      </c>
      <c r="F5254">
        <v>0</v>
      </c>
      <c r="G5254">
        <v>1</v>
      </c>
      <c r="H5254">
        <v>0</v>
      </c>
      <c r="I5254">
        <v>5</v>
      </c>
      <c r="J5254">
        <v>4</v>
      </c>
      <c r="K5254">
        <v>0</v>
      </c>
      <c r="L5254">
        <v>9</v>
      </c>
      <c r="M5254">
        <f>VLOOKUP(H5254,AE$2:$AJ$12,6,TRUE)</f>
        <v>0</v>
      </c>
      <c r="N5254">
        <f>VLOOKUP(I5254,AF$2:$AJ$12,5,TRUE)</f>
        <v>6</v>
      </c>
      <c r="O5254">
        <f>VLOOKUP(J5254,AG$2:$AJ$12,4,TRUE)</f>
        <v>6</v>
      </c>
      <c r="P5254">
        <f>VLOOKUP(K5254,AH$2:$AJ$12,3,TRUE)</f>
        <v>0</v>
      </c>
      <c r="Q5254">
        <f>VLOOKUP(L5254,AI$2:$AJ$12,2,TRUE)</f>
        <v>5</v>
      </c>
      <c r="T5254" t="str">
        <f t="shared" si="497"/>
        <v>Crimepoint.create(latitude:37.771, longitude:-122.438, drugdrink:0, misdemean:6, theft:6, violent:0, total:5, drugdrinkct:0, misdemeanct:5, theftct:4, violentct:0, totalct:9)</v>
      </c>
      <c r="U5254" t="str">
        <f t="shared" si="498"/>
        <v>{location: new google.maps.LatLng(37.771, -122.438), weight: 0},</v>
      </c>
      <c r="V5254" t="str">
        <f t="shared" si="493"/>
        <v>{location: new google.maps.LatLng(37.771, -122.438), weight: 1},</v>
      </c>
      <c r="W5254" t="str">
        <f t="shared" si="494"/>
        <v>{location: new google.maps.LatLng(37.771, -122.438), weight: 1},</v>
      </c>
      <c r="X5254" t="str">
        <f t="shared" si="495"/>
        <v>{location: new google.maps.LatLng(37.771, -122.438), weight: 0},</v>
      </c>
      <c r="Y5254" t="str">
        <f t="shared" si="496"/>
        <v>{location: new google.maps.LatLng(37.771, -122.438), weight: 1},</v>
      </c>
    </row>
    <row r="5255" spans="1:25" x14ac:dyDescent="0.2">
      <c r="A5255">
        <v>37.771000000000001</v>
      </c>
      <c r="B5255">
        <v>-122.437</v>
      </c>
      <c r="C5255">
        <v>0</v>
      </c>
      <c r="D5255">
        <v>1</v>
      </c>
      <c r="E5255">
        <v>1</v>
      </c>
      <c r="F5255">
        <v>1</v>
      </c>
      <c r="G5255">
        <v>1</v>
      </c>
      <c r="H5255">
        <v>0</v>
      </c>
      <c r="I5255">
        <v>5</v>
      </c>
      <c r="J5255">
        <v>7</v>
      </c>
      <c r="K5255">
        <v>2</v>
      </c>
      <c r="L5255">
        <v>14</v>
      </c>
      <c r="M5255">
        <f>VLOOKUP(H5255,AE$2:$AJ$12,6,TRUE)</f>
        <v>0</v>
      </c>
      <c r="N5255">
        <f>VLOOKUP(I5255,AF$2:$AJ$12,5,TRUE)</f>
        <v>6</v>
      </c>
      <c r="O5255">
        <f>VLOOKUP(J5255,AG$2:$AJ$12,4,TRUE)</f>
        <v>7</v>
      </c>
      <c r="P5255">
        <f>VLOOKUP(K5255,AH$2:$AJ$12,3,TRUE)</f>
        <v>7</v>
      </c>
      <c r="Q5255">
        <f>VLOOKUP(L5255,AI$2:$AJ$12,2,TRUE)</f>
        <v>7</v>
      </c>
      <c r="T5255" t="str">
        <f t="shared" si="497"/>
        <v>Crimepoint.create(latitude:37.771, longitude:-122.437, drugdrink:0, misdemean:6, theft:7, violent:7, total:7, drugdrinkct:0, misdemeanct:5, theftct:7, violentct:2, totalct:14)</v>
      </c>
      <c r="U5255" t="str">
        <f t="shared" si="498"/>
        <v>{location: new google.maps.LatLng(37.771, -122.437), weight: 0},</v>
      </c>
      <c r="V5255" t="str">
        <f t="shared" si="493"/>
        <v>{location: new google.maps.LatLng(37.771, -122.437), weight: 1},</v>
      </c>
      <c r="W5255" t="str">
        <f t="shared" si="494"/>
        <v>{location: new google.maps.LatLng(37.771, -122.437), weight: 1},</v>
      </c>
      <c r="X5255" t="str">
        <f t="shared" si="495"/>
        <v>{location: new google.maps.LatLng(37.771, -122.437), weight: 1},</v>
      </c>
      <c r="Y5255" t="str">
        <f t="shared" si="496"/>
        <v>{location: new google.maps.LatLng(37.771, -122.437), weight: 1},</v>
      </c>
    </row>
    <row r="5256" spans="1:25" x14ac:dyDescent="0.2">
      <c r="A5256">
        <v>37.771000000000001</v>
      </c>
      <c r="B5256">
        <v>-122.43600000000001</v>
      </c>
      <c r="C5256">
        <v>0</v>
      </c>
      <c r="D5256">
        <v>1</v>
      </c>
      <c r="E5256">
        <v>0</v>
      </c>
      <c r="F5256">
        <v>1</v>
      </c>
      <c r="G5256">
        <v>1</v>
      </c>
      <c r="H5256">
        <v>0</v>
      </c>
      <c r="I5256">
        <v>6</v>
      </c>
      <c r="J5256">
        <v>3</v>
      </c>
      <c r="K5256">
        <v>1</v>
      </c>
      <c r="L5256">
        <v>10</v>
      </c>
      <c r="M5256">
        <f>VLOOKUP(H5256,AE$2:$AJ$12,6,TRUE)</f>
        <v>0</v>
      </c>
      <c r="N5256">
        <f>VLOOKUP(I5256,AF$2:$AJ$12,5,TRUE)</f>
        <v>7</v>
      </c>
      <c r="O5256">
        <f>VLOOKUP(J5256,AG$2:$AJ$12,4,TRUE)</f>
        <v>5</v>
      </c>
      <c r="P5256">
        <f>VLOOKUP(K5256,AH$2:$AJ$12,3,TRUE)</f>
        <v>7</v>
      </c>
      <c r="Q5256">
        <f>VLOOKUP(L5256,AI$2:$AJ$12,2,TRUE)</f>
        <v>6</v>
      </c>
      <c r="T5256" t="str">
        <f t="shared" si="497"/>
        <v>Crimepoint.create(latitude:37.771, longitude:-122.436, drugdrink:0, misdemean:7, theft:5, violent:7, total:6, drugdrinkct:0, misdemeanct:6, theftct:3, violentct:1, totalct:10)</v>
      </c>
      <c r="U5256" t="str">
        <f t="shared" si="498"/>
        <v>{location: new google.maps.LatLng(37.771, -122.436), weight: 0},</v>
      </c>
      <c r="V5256" t="str">
        <f t="shared" si="493"/>
        <v>{location: new google.maps.LatLng(37.771, -122.436), weight: 1},</v>
      </c>
      <c r="W5256" t="str">
        <f t="shared" si="494"/>
        <v>{location: new google.maps.LatLng(37.771, -122.436), weight: 0},</v>
      </c>
      <c r="X5256" t="str">
        <f t="shared" si="495"/>
        <v>{location: new google.maps.LatLng(37.771, -122.436), weight: 1},</v>
      </c>
      <c r="Y5256" t="str">
        <f t="shared" si="496"/>
        <v>{location: new google.maps.LatLng(37.771, -122.436), weight: 1},</v>
      </c>
    </row>
    <row r="5257" spans="1:25" x14ac:dyDescent="0.2">
      <c r="A5257">
        <v>37.771000000000001</v>
      </c>
      <c r="B5257">
        <v>-122.435</v>
      </c>
      <c r="C5257">
        <v>0</v>
      </c>
      <c r="D5257">
        <v>1</v>
      </c>
      <c r="E5257">
        <v>3</v>
      </c>
      <c r="F5257">
        <v>0</v>
      </c>
      <c r="G5257">
        <v>2</v>
      </c>
      <c r="H5257">
        <v>0</v>
      </c>
      <c r="I5257">
        <v>4</v>
      </c>
      <c r="J5257">
        <v>18</v>
      </c>
      <c r="K5257">
        <v>0</v>
      </c>
      <c r="L5257">
        <v>22</v>
      </c>
      <c r="M5257">
        <f>VLOOKUP(H5257,AE$2:$AJ$12,6,TRUE)</f>
        <v>0</v>
      </c>
      <c r="N5257">
        <f>VLOOKUP(I5257,AF$2:$AJ$12,5,TRUE)</f>
        <v>6</v>
      </c>
      <c r="O5257">
        <f>VLOOKUP(J5257,AG$2:$AJ$12,4,TRUE)</f>
        <v>9</v>
      </c>
      <c r="P5257">
        <f>VLOOKUP(K5257,AH$2:$AJ$12,3,TRUE)</f>
        <v>0</v>
      </c>
      <c r="Q5257">
        <f>VLOOKUP(L5257,AI$2:$AJ$12,2,TRUE)</f>
        <v>8</v>
      </c>
      <c r="T5257" t="str">
        <f t="shared" si="497"/>
        <v>Crimepoint.create(latitude:37.771, longitude:-122.435, drugdrink:0, misdemean:6, theft:9, violent:0, total:8, drugdrinkct:0, misdemeanct:4, theftct:18, violentct:0, totalct:22)</v>
      </c>
      <c r="U5257" t="str">
        <f t="shared" si="498"/>
        <v>{location: new google.maps.LatLng(37.771, -122.435), weight: 0},</v>
      </c>
      <c r="V5257" t="str">
        <f t="shared" si="493"/>
        <v>{location: new google.maps.LatLng(37.771, -122.435), weight: 1},</v>
      </c>
      <c r="W5257" t="str">
        <f t="shared" si="494"/>
        <v>{location: new google.maps.LatLng(37.771, -122.435), weight: 3},</v>
      </c>
      <c r="X5257" t="str">
        <f t="shared" si="495"/>
        <v>{location: new google.maps.LatLng(37.771, -122.435), weight: 0},</v>
      </c>
      <c r="Y5257" t="str">
        <f t="shared" si="496"/>
        <v>{location: new google.maps.LatLng(37.771, -122.435), weight: 2},</v>
      </c>
    </row>
    <row r="5258" spans="1:25" x14ac:dyDescent="0.2">
      <c r="A5258">
        <v>37.771000000000001</v>
      </c>
      <c r="B5258">
        <v>-122.434</v>
      </c>
      <c r="C5258">
        <v>0</v>
      </c>
      <c r="D5258">
        <v>1</v>
      </c>
      <c r="E5258">
        <v>1</v>
      </c>
      <c r="F5258">
        <v>1</v>
      </c>
      <c r="G5258">
        <v>1</v>
      </c>
      <c r="H5258">
        <v>0</v>
      </c>
      <c r="I5258">
        <v>4</v>
      </c>
      <c r="J5258">
        <v>10</v>
      </c>
      <c r="K5258">
        <v>1</v>
      </c>
      <c r="L5258">
        <v>15</v>
      </c>
      <c r="M5258">
        <f>VLOOKUP(H5258,AE$2:$AJ$12,6,TRUE)</f>
        <v>0</v>
      </c>
      <c r="N5258">
        <f>VLOOKUP(I5258,AF$2:$AJ$12,5,TRUE)</f>
        <v>6</v>
      </c>
      <c r="O5258">
        <f>VLOOKUP(J5258,AG$2:$AJ$12,4,TRUE)</f>
        <v>8</v>
      </c>
      <c r="P5258">
        <f>VLOOKUP(K5258,AH$2:$AJ$12,3,TRUE)</f>
        <v>7</v>
      </c>
      <c r="Q5258">
        <f>VLOOKUP(L5258,AI$2:$AJ$12,2,TRUE)</f>
        <v>7</v>
      </c>
      <c r="T5258" t="str">
        <f t="shared" si="497"/>
        <v>Crimepoint.create(latitude:37.771, longitude:-122.434, drugdrink:0, misdemean:6, theft:8, violent:7, total:7, drugdrinkct:0, misdemeanct:4, theftct:10, violentct:1, totalct:15)</v>
      </c>
      <c r="U5258" t="str">
        <f t="shared" si="498"/>
        <v>{location: new google.maps.LatLng(37.771, -122.434), weight: 0},</v>
      </c>
      <c r="V5258" t="str">
        <f t="shared" si="493"/>
        <v>{location: new google.maps.LatLng(37.771, -122.434), weight: 1},</v>
      </c>
      <c r="W5258" t="str">
        <f t="shared" si="494"/>
        <v>{location: new google.maps.LatLng(37.771, -122.434), weight: 1},</v>
      </c>
      <c r="X5258" t="str">
        <f t="shared" si="495"/>
        <v>{location: new google.maps.LatLng(37.771, -122.434), weight: 1},</v>
      </c>
      <c r="Y5258" t="str">
        <f t="shared" si="496"/>
        <v>{location: new google.maps.LatLng(37.771, -122.434), weight: 1},</v>
      </c>
    </row>
    <row r="5259" spans="1:25" x14ac:dyDescent="0.2">
      <c r="A5259">
        <v>37.771000000000001</v>
      </c>
      <c r="B5259">
        <v>-122.43300000000001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1</v>
      </c>
      <c r="J5259">
        <v>4</v>
      </c>
      <c r="K5259">
        <v>0</v>
      </c>
      <c r="L5259">
        <v>5</v>
      </c>
      <c r="M5259">
        <f>VLOOKUP(H5259,AE$2:$AJ$12,6,TRUE)</f>
        <v>0</v>
      </c>
      <c r="N5259">
        <f>VLOOKUP(I5259,AF$2:$AJ$12,5,TRUE)</f>
        <v>2</v>
      </c>
      <c r="O5259">
        <f>VLOOKUP(J5259,AG$2:$AJ$12,4,TRUE)</f>
        <v>6</v>
      </c>
      <c r="P5259">
        <f>VLOOKUP(K5259,AH$2:$AJ$12,3,TRUE)</f>
        <v>0</v>
      </c>
      <c r="Q5259">
        <f>VLOOKUP(L5259,AI$2:$AJ$12,2,TRUE)</f>
        <v>4</v>
      </c>
      <c r="T5259" t="str">
        <f t="shared" si="497"/>
        <v>Crimepoint.create(latitude:37.771, longitude:-122.433, drugdrink:0, misdemean:2, theft:6, violent:0, total:4, drugdrinkct:0, misdemeanct:1, theftct:4, violentct:0, totalct:5)</v>
      </c>
      <c r="U5259" t="str">
        <f t="shared" si="498"/>
        <v>{location: new google.maps.LatLng(37.771, -122.433), weight: 0},</v>
      </c>
      <c r="V5259" t="str">
        <f t="shared" si="493"/>
        <v>{location: new google.maps.LatLng(37.771, -122.433), weight: 0},</v>
      </c>
      <c r="W5259" t="str">
        <f t="shared" si="494"/>
        <v>{location: new google.maps.LatLng(37.771, -122.433), weight: 1},</v>
      </c>
      <c r="X5259" t="str">
        <f t="shared" si="495"/>
        <v>{location: new google.maps.LatLng(37.771, -122.433), weight: 0},</v>
      </c>
      <c r="Y5259" t="str">
        <f t="shared" si="496"/>
        <v>{location: new google.maps.LatLng(37.771, -122.433), weight: 0},</v>
      </c>
    </row>
    <row r="5260" spans="1:25" x14ac:dyDescent="0.2">
      <c r="A5260">
        <v>37.771000000000001</v>
      </c>
      <c r="B5260">
        <v>-122.432</v>
      </c>
      <c r="C5260">
        <v>0</v>
      </c>
      <c r="D5260">
        <v>2</v>
      </c>
      <c r="E5260">
        <v>3</v>
      </c>
      <c r="F5260">
        <v>1</v>
      </c>
      <c r="G5260">
        <v>2</v>
      </c>
      <c r="H5260">
        <v>0</v>
      </c>
      <c r="I5260">
        <v>9</v>
      </c>
      <c r="J5260">
        <v>18</v>
      </c>
      <c r="K5260">
        <v>1</v>
      </c>
      <c r="L5260">
        <v>28</v>
      </c>
      <c r="M5260">
        <f>VLOOKUP(H5260,AE$2:$AJ$12,6,TRUE)</f>
        <v>0</v>
      </c>
      <c r="N5260">
        <f>VLOOKUP(I5260,AF$2:$AJ$12,5,TRUE)</f>
        <v>7</v>
      </c>
      <c r="O5260">
        <f>VLOOKUP(J5260,AG$2:$AJ$12,4,TRUE)</f>
        <v>9</v>
      </c>
      <c r="P5260">
        <f>VLOOKUP(K5260,AH$2:$AJ$12,3,TRUE)</f>
        <v>7</v>
      </c>
      <c r="Q5260">
        <f>VLOOKUP(L5260,AI$2:$AJ$12,2,TRUE)</f>
        <v>8</v>
      </c>
      <c r="T5260" t="str">
        <f t="shared" si="497"/>
        <v>Crimepoint.create(latitude:37.771, longitude:-122.432, drugdrink:0, misdemean:7, theft:9, violent:7, total:8, drugdrinkct:0, misdemeanct:9, theftct:18, violentct:1, totalct:28)</v>
      </c>
      <c r="U5260" t="str">
        <f t="shared" si="498"/>
        <v>{location: new google.maps.LatLng(37.771, -122.432), weight: 0},</v>
      </c>
      <c r="V5260" t="str">
        <f t="shared" si="493"/>
        <v>{location: new google.maps.LatLng(37.771, -122.432), weight: 2},</v>
      </c>
      <c r="W5260" t="str">
        <f t="shared" si="494"/>
        <v>{location: new google.maps.LatLng(37.771, -122.432), weight: 3},</v>
      </c>
      <c r="X5260" t="str">
        <f t="shared" si="495"/>
        <v>{location: new google.maps.LatLng(37.771, -122.432), weight: 1},</v>
      </c>
      <c r="Y5260" t="str">
        <f t="shared" si="496"/>
        <v>{location: new google.maps.LatLng(37.771, -122.432), weight: 2},</v>
      </c>
    </row>
    <row r="5261" spans="1:25" x14ac:dyDescent="0.2">
      <c r="A5261">
        <v>37.771000000000001</v>
      </c>
      <c r="B5261">
        <v>-122.431</v>
      </c>
      <c r="C5261">
        <v>0</v>
      </c>
      <c r="D5261">
        <v>1</v>
      </c>
      <c r="E5261">
        <v>1</v>
      </c>
      <c r="F5261">
        <v>1</v>
      </c>
      <c r="G5261">
        <v>1</v>
      </c>
      <c r="H5261">
        <v>0</v>
      </c>
      <c r="I5261">
        <v>4</v>
      </c>
      <c r="J5261">
        <v>10</v>
      </c>
      <c r="K5261">
        <v>1</v>
      </c>
      <c r="L5261">
        <v>15</v>
      </c>
      <c r="M5261">
        <f>VLOOKUP(H5261,AE$2:$AJ$12,6,TRUE)</f>
        <v>0</v>
      </c>
      <c r="N5261">
        <f>VLOOKUP(I5261,AF$2:$AJ$12,5,TRUE)</f>
        <v>6</v>
      </c>
      <c r="O5261">
        <f>VLOOKUP(J5261,AG$2:$AJ$12,4,TRUE)</f>
        <v>8</v>
      </c>
      <c r="P5261">
        <f>VLOOKUP(K5261,AH$2:$AJ$12,3,TRUE)</f>
        <v>7</v>
      </c>
      <c r="Q5261">
        <f>VLOOKUP(L5261,AI$2:$AJ$12,2,TRUE)</f>
        <v>7</v>
      </c>
      <c r="T5261" t="str">
        <f t="shared" si="497"/>
        <v>Crimepoint.create(latitude:37.771, longitude:-122.431, drugdrink:0, misdemean:6, theft:8, violent:7, total:7, drugdrinkct:0, misdemeanct:4, theftct:10, violentct:1, totalct:15)</v>
      </c>
      <c r="U5261" t="str">
        <f t="shared" si="498"/>
        <v>{location: new google.maps.LatLng(37.771, -122.431), weight: 0},</v>
      </c>
      <c r="V5261" t="str">
        <f t="shared" si="493"/>
        <v>{location: new google.maps.LatLng(37.771, -122.431), weight: 1},</v>
      </c>
      <c r="W5261" t="str">
        <f t="shared" si="494"/>
        <v>{location: new google.maps.LatLng(37.771, -122.431), weight: 1},</v>
      </c>
      <c r="X5261" t="str">
        <f t="shared" si="495"/>
        <v>{location: new google.maps.LatLng(37.771, -122.431), weight: 1},</v>
      </c>
      <c r="Y5261" t="str">
        <f t="shared" si="496"/>
        <v>{location: new google.maps.LatLng(37.771, -122.431), weight: 1},</v>
      </c>
    </row>
    <row r="5262" spans="1:25" x14ac:dyDescent="0.2">
      <c r="A5262">
        <v>37.771000000000001</v>
      </c>
      <c r="B5262">
        <v>-122.43</v>
      </c>
      <c r="C5262">
        <v>1</v>
      </c>
      <c r="D5262">
        <v>2</v>
      </c>
      <c r="E5262">
        <v>1</v>
      </c>
      <c r="F5262">
        <v>0</v>
      </c>
      <c r="G5262">
        <v>1</v>
      </c>
      <c r="H5262">
        <v>1</v>
      </c>
      <c r="I5262">
        <v>8</v>
      </c>
      <c r="J5262">
        <v>8</v>
      </c>
      <c r="K5262">
        <v>0</v>
      </c>
      <c r="L5262">
        <v>17</v>
      </c>
      <c r="M5262">
        <f>VLOOKUP(H5262,AE$2:$AJ$12,6,TRUE)</f>
        <v>8</v>
      </c>
      <c r="N5262">
        <f>VLOOKUP(I5262,AF$2:$AJ$12,5,TRUE)</f>
        <v>7</v>
      </c>
      <c r="O5262">
        <f>VLOOKUP(J5262,AG$2:$AJ$12,4,TRUE)</f>
        <v>8</v>
      </c>
      <c r="P5262">
        <f>VLOOKUP(K5262,AH$2:$AJ$12,3,TRUE)</f>
        <v>0</v>
      </c>
      <c r="Q5262">
        <f>VLOOKUP(L5262,AI$2:$AJ$12,2,TRUE)</f>
        <v>7</v>
      </c>
      <c r="T5262" t="str">
        <f t="shared" si="497"/>
        <v>Crimepoint.create(latitude:37.771, longitude:-122.43, drugdrink:8, misdemean:7, theft:8, violent:0, total:7, drugdrinkct:1, misdemeanct:8, theftct:8, violentct:0, totalct:17)</v>
      </c>
      <c r="U5262" t="str">
        <f t="shared" si="498"/>
        <v>{location: new google.maps.LatLng(37.771, -122.43), weight: 1},</v>
      </c>
      <c r="V5262" t="str">
        <f t="shared" si="493"/>
        <v>{location: new google.maps.LatLng(37.771, -122.43), weight: 2},</v>
      </c>
      <c r="W5262" t="str">
        <f t="shared" si="494"/>
        <v>{location: new google.maps.LatLng(37.771, -122.43), weight: 1},</v>
      </c>
      <c r="X5262" t="str">
        <f t="shared" si="495"/>
        <v>{location: new google.maps.LatLng(37.771, -122.43), weight: 0},</v>
      </c>
      <c r="Y5262" t="str">
        <f t="shared" si="496"/>
        <v>{location: new google.maps.LatLng(37.771, -122.43), weight: 1},</v>
      </c>
    </row>
    <row r="5263" spans="1:25" x14ac:dyDescent="0.2">
      <c r="A5263">
        <v>37.771000000000001</v>
      </c>
      <c r="B5263">
        <v>-122.429</v>
      </c>
      <c r="C5263">
        <v>0</v>
      </c>
      <c r="D5263">
        <v>2</v>
      </c>
      <c r="E5263">
        <v>2</v>
      </c>
      <c r="F5263">
        <v>1</v>
      </c>
      <c r="G5263">
        <v>2</v>
      </c>
      <c r="H5263">
        <v>0</v>
      </c>
      <c r="I5263">
        <v>8</v>
      </c>
      <c r="J5263">
        <v>11</v>
      </c>
      <c r="K5263">
        <v>1</v>
      </c>
      <c r="L5263">
        <v>20</v>
      </c>
      <c r="M5263">
        <f>VLOOKUP(H5263,AE$2:$AJ$12,6,TRUE)</f>
        <v>0</v>
      </c>
      <c r="N5263">
        <f>VLOOKUP(I5263,AF$2:$AJ$12,5,TRUE)</f>
        <v>7</v>
      </c>
      <c r="O5263">
        <f>VLOOKUP(J5263,AG$2:$AJ$12,4,TRUE)</f>
        <v>8</v>
      </c>
      <c r="P5263">
        <f>VLOOKUP(K5263,AH$2:$AJ$12,3,TRUE)</f>
        <v>7</v>
      </c>
      <c r="Q5263">
        <f>VLOOKUP(L5263,AI$2:$AJ$12,2,TRUE)</f>
        <v>7</v>
      </c>
      <c r="T5263" t="str">
        <f t="shared" si="497"/>
        <v>Crimepoint.create(latitude:37.771, longitude:-122.429, drugdrink:0, misdemean:7, theft:8, violent:7, total:7, drugdrinkct:0, misdemeanct:8, theftct:11, violentct:1, totalct:20)</v>
      </c>
      <c r="U5263" t="str">
        <f t="shared" si="498"/>
        <v>{location: new google.maps.LatLng(37.771, -122.429), weight: 0},</v>
      </c>
      <c r="V5263" t="str">
        <f t="shared" si="493"/>
        <v>{location: new google.maps.LatLng(37.771, -122.429), weight: 2},</v>
      </c>
      <c r="W5263" t="str">
        <f t="shared" si="494"/>
        <v>{location: new google.maps.LatLng(37.771, -122.429), weight: 2},</v>
      </c>
      <c r="X5263" t="str">
        <f t="shared" si="495"/>
        <v>{location: new google.maps.LatLng(37.771, -122.429), weight: 1},</v>
      </c>
      <c r="Y5263" t="str">
        <f t="shared" si="496"/>
        <v>{location: new google.maps.LatLng(37.771, -122.429), weight: 2},</v>
      </c>
    </row>
    <row r="5264" spans="1:25" x14ac:dyDescent="0.2">
      <c r="A5264">
        <v>37.771000000000001</v>
      </c>
      <c r="B5264">
        <v>-122.428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7</v>
      </c>
      <c r="K5264">
        <v>0</v>
      </c>
      <c r="L5264">
        <v>8</v>
      </c>
      <c r="M5264">
        <f>VLOOKUP(H5264,AE$2:$AJ$12,6,TRUE)</f>
        <v>0</v>
      </c>
      <c r="N5264">
        <f>VLOOKUP(I5264,AF$2:$AJ$12,5,TRUE)</f>
        <v>2</v>
      </c>
      <c r="O5264">
        <f>VLOOKUP(J5264,AG$2:$AJ$12,4,TRUE)</f>
        <v>7</v>
      </c>
      <c r="P5264">
        <f>VLOOKUP(K5264,AH$2:$AJ$12,3,TRUE)</f>
        <v>0</v>
      </c>
      <c r="Q5264">
        <f>VLOOKUP(L5264,AI$2:$AJ$12,2,TRUE)</f>
        <v>5</v>
      </c>
      <c r="T5264" t="str">
        <f t="shared" si="497"/>
        <v>Crimepoint.create(latitude:37.771, longitude:-122.428, drugdrink:0, misdemean:2, theft:7, violent:0, total:5, drugdrinkct:0, misdemeanct:1, theftct:7, violentct:0, totalct:8)</v>
      </c>
      <c r="U5264" t="str">
        <f t="shared" si="498"/>
        <v>{location: new google.maps.LatLng(37.771, -122.428), weight: 0},</v>
      </c>
      <c r="V5264" t="str">
        <f t="shared" si="493"/>
        <v>{location: new google.maps.LatLng(37.771, -122.428), weight: 0},</v>
      </c>
      <c r="W5264" t="str">
        <f t="shared" si="494"/>
        <v>{location: new google.maps.LatLng(37.771, -122.428), weight: 1},</v>
      </c>
      <c r="X5264" t="str">
        <f t="shared" si="495"/>
        <v>{location: new google.maps.LatLng(37.771, -122.428), weight: 0},</v>
      </c>
      <c r="Y5264" t="str">
        <f t="shared" si="496"/>
        <v>{location: new google.maps.LatLng(37.771, -122.428), weight: 1},</v>
      </c>
    </row>
    <row r="5265" spans="1:25" x14ac:dyDescent="0.2">
      <c r="A5265">
        <v>37.771000000000001</v>
      </c>
      <c r="B5265">
        <v>-122.42700000000001</v>
      </c>
      <c r="C5265">
        <v>1</v>
      </c>
      <c r="D5265">
        <v>2</v>
      </c>
      <c r="E5265">
        <v>1</v>
      </c>
      <c r="F5265">
        <v>1</v>
      </c>
      <c r="G5265">
        <v>2</v>
      </c>
      <c r="H5265">
        <v>2</v>
      </c>
      <c r="I5265">
        <v>8</v>
      </c>
      <c r="J5265">
        <v>8</v>
      </c>
      <c r="K5265">
        <v>1</v>
      </c>
      <c r="L5265">
        <v>19</v>
      </c>
      <c r="M5265">
        <f>VLOOKUP(H5265,AE$2:$AJ$12,6,TRUE)</f>
        <v>9</v>
      </c>
      <c r="N5265">
        <f>VLOOKUP(I5265,AF$2:$AJ$12,5,TRUE)</f>
        <v>7</v>
      </c>
      <c r="O5265">
        <f>VLOOKUP(J5265,AG$2:$AJ$12,4,TRUE)</f>
        <v>8</v>
      </c>
      <c r="P5265">
        <f>VLOOKUP(K5265,AH$2:$AJ$12,3,TRUE)</f>
        <v>7</v>
      </c>
      <c r="Q5265">
        <f>VLOOKUP(L5265,AI$2:$AJ$12,2,TRUE)</f>
        <v>7</v>
      </c>
      <c r="T5265" t="str">
        <f t="shared" si="497"/>
        <v>Crimepoint.create(latitude:37.771, longitude:-122.427, drugdrink:9, misdemean:7, theft:8, violent:7, total:7, drugdrinkct:2, misdemeanct:8, theftct:8, violentct:1, totalct:19)</v>
      </c>
      <c r="U5265" t="str">
        <f t="shared" si="498"/>
        <v>{location: new google.maps.LatLng(37.771, -122.427), weight: 1},</v>
      </c>
      <c r="V5265" t="str">
        <f t="shared" si="493"/>
        <v>{location: new google.maps.LatLng(37.771, -122.427), weight: 2},</v>
      </c>
      <c r="W5265" t="str">
        <f t="shared" si="494"/>
        <v>{location: new google.maps.LatLng(37.771, -122.427), weight: 1},</v>
      </c>
      <c r="X5265" t="str">
        <f t="shared" si="495"/>
        <v>{location: new google.maps.LatLng(37.771, -122.427), weight: 1},</v>
      </c>
      <c r="Y5265" t="str">
        <f t="shared" si="496"/>
        <v>{location: new google.maps.LatLng(37.771, -122.427), weight: 2},</v>
      </c>
    </row>
    <row r="5266" spans="1:25" x14ac:dyDescent="0.2">
      <c r="A5266">
        <v>37.771000000000001</v>
      </c>
      <c r="B5266">
        <v>-122.426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6</v>
      </c>
      <c r="J5266">
        <v>3</v>
      </c>
      <c r="K5266">
        <v>0</v>
      </c>
      <c r="L5266">
        <v>9</v>
      </c>
      <c r="M5266">
        <f>VLOOKUP(H5266,AE$2:$AJ$12,6,TRUE)</f>
        <v>0</v>
      </c>
      <c r="N5266">
        <f>VLOOKUP(I5266,AF$2:$AJ$12,5,TRUE)</f>
        <v>7</v>
      </c>
      <c r="O5266">
        <f>VLOOKUP(J5266,AG$2:$AJ$12,4,TRUE)</f>
        <v>5</v>
      </c>
      <c r="P5266">
        <f>VLOOKUP(K5266,AH$2:$AJ$12,3,TRUE)</f>
        <v>0</v>
      </c>
      <c r="Q5266">
        <f>VLOOKUP(L5266,AI$2:$AJ$12,2,TRUE)</f>
        <v>5</v>
      </c>
      <c r="T5266" t="str">
        <f t="shared" si="497"/>
        <v>Crimepoint.create(latitude:37.771, longitude:-122.426, drugdrink:0, misdemean:7, theft:5, violent:0, total:5, drugdrinkct:0, misdemeanct:6, theftct:3, violentct:0, totalct:9)</v>
      </c>
      <c r="U5266" t="str">
        <f t="shared" si="498"/>
        <v>{location: new google.maps.LatLng(37.771, -122.426), weight: 0},</v>
      </c>
      <c r="V5266" t="str">
        <f t="shared" si="493"/>
        <v>{location: new google.maps.LatLng(37.771, -122.426), weight: 1},</v>
      </c>
      <c r="W5266" t="str">
        <f t="shared" si="494"/>
        <v>{location: new google.maps.LatLng(37.771, -122.426), weight: 0},</v>
      </c>
      <c r="X5266" t="str">
        <f t="shared" si="495"/>
        <v>{location: new google.maps.LatLng(37.771, -122.426), weight: 0},</v>
      </c>
      <c r="Y5266" t="str">
        <f t="shared" si="496"/>
        <v>{location: new google.maps.LatLng(37.771, -122.426), weight: 1},</v>
      </c>
    </row>
    <row r="5267" spans="1:25" x14ac:dyDescent="0.2">
      <c r="A5267">
        <v>37.771000000000001</v>
      </c>
      <c r="B5267">
        <v>-122.425</v>
      </c>
      <c r="C5267">
        <v>2</v>
      </c>
      <c r="D5267">
        <v>3</v>
      </c>
      <c r="E5267">
        <v>1</v>
      </c>
      <c r="F5267">
        <v>4</v>
      </c>
      <c r="G5267">
        <v>3</v>
      </c>
      <c r="H5267">
        <v>3</v>
      </c>
      <c r="I5267">
        <v>15</v>
      </c>
      <c r="J5267">
        <v>9</v>
      </c>
      <c r="K5267">
        <v>5</v>
      </c>
      <c r="L5267">
        <v>32</v>
      </c>
      <c r="M5267">
        <f>VLOOKUP(H5267,AE$2:$AJ$12,6,TRUE)</f>
        <v>9</v>
      </c>
      <c r="N5267">
        <f>VLOOKUP(I5267,AF$2:$AJ$12,5,TRUE)</f>
        <v>8</v>
      </c>
      <c r="O5267">
        <f>VLOOKUP(J5267,AG$2:$AJ$12,4,TRUE)</f>
        <v>8</v>
      </c>
      <c r="P5267">
        <f>VLOOKUP(K5267,AH$2:$AJ$12,3,TRUE)</f>
        <v>9</v>
      </c>
      <c r="Q5267">
        <f>VLOOKUP(L5267,AI$2:$AJ$12,2,TRUE)</f>
        <v>8</v>
      </c>
      <c r="T5267" t="str">
        <f t="shared" si="497"/>
        <v>Crimepoint.create(latitude:37.771, longitude:-122.425, drugdrink:9, misdemean:8, theft:8, violent:9, total:8, drugdrinkct:3, misdemeanct:15, theftct:9, violentct:5, totalct:32)</v>
      </c>
      <c r="U5267" t="str">
        <f t="shared" si="498"/>
        <v>{location: new google.maps.LatLng(37.771, -122.425), weight: 2},</v>
      </c>
      <c r="V5267" t="str">
        <f t="shared" si="493"/>
        <v>{location: new google.maps.LatLng(37.771, -122.425), weight: 3},</v>
      </c>
      <c r="W5267" t="str">
        <f t="shared" si="494"/>
        <v>{location: new google.maps.LatLng(37.771, -122.425), weight: 1},</v>
      </c>
      <c r="X5267" t="str">
        <f t="shared" si="495"/>
        <v>{location: new google.maps.LatLng(37.771, -122.425), weight: 4},</v>
      </c>
      <c r="Y5267" t="str">
        <f t="shared" si="496"/>
        <v>{location: new google.maps.LatLng(37.771, -122.425), weight: 3},</v>
      </c>
    </row>
    <row r="5268" spans="1:25" x14ac:dyDescent="0.2">
      <c r="A5268">
        <v>37.771000000000001</v>
      </c>
      <c r="B5268">
        <v>-122.42400000000001</v>
      </c>
      <c r="C5268">
        <v>0</v>
      </c>
      <c r="D5268">
        <v>2</v>
      </c>
      <c r="E5268">
        <v>3</v>
      </c>
      <c r="F5268">
        <v>1</v>
      </c>
      <c r="G5268">
        <v>2</v>
      </c>
      <c r="H5268">
        <v>0</v>
      </c>
      <c r="I5268">
        <v>9</v>
      </c>
      <c r="J5268">
        <v>18</v>
      </c>
      <c r="K5268">
        <v>1</v>
      </c>
      <c r="L5268">
        <v>28</v>
      </c>
      <c r="M5268">
        <f>VLOOKUP(H5268,AE$2:$AJ$12,6,TRUE)</f>
        <v>0</v>
      </c>
      <c r="N5268">
        <f>VLOOKUP(I5268,AF$2:$AJ$12,5,TRUE)</f>
        <v>7</v>
      </c>
      <c r="O5268">
        <f>VLOOKUP(J5268,AG$2:$AJ$12,4,TRUE)</f>
        <v>9</v>
      </c>
      <c r="P5268">
        <f>VLOOKUP(K5268,AH$2:$AJ$12,3,TRUE)</f>
        <v>7</v>
      </c>
      <c r="Q5268">
        <f>VLOOKUP(L5268,AI$2:$AJ$12,2,TRUE)</f>
        <v>8</v>
      </c>
      <c r="T5268" t="str">
        <f t="shared" si="497"/>
        <v>Crimepoint.create(latitude:37.771, longitude:-122.424, drugdrink:0, misdemean:7, theft:9, violent:7, total:8, drugdrinkct:0, misdemeanct:9, theftct:18, violentct:1, totalct:28)</v>
      </c>
      <c r="U5268" t="str">
        <f t="shared" si="498"/>
        <v>{location: new google.maps.LatLng(37.771, -122.424), weight: 0},</v>
      </c>
      <c r="V5268" t="str">
        <f t="shared" si="493"/>
        <v>{location: new google.maps.LatLng(37.771, -122.424), weight: 2},</v>
      </c>
      <c r="W5268" t="str">
        <f t="shared" si="494"/>
        <v>{location: new google.maps.LatLng(37.771, -122.424), weight: 3},</v>
      </c>
      <c r="X5268" t="str">
        <f t="shared" si="495"/>
        <v>{location: new google.maps.LatLng(37.771, -122.424), weight: 1},</v>
      </c>
      <c r="Y5268" t="str">
        <f t="shared" si="496"/>
        <v>{location: new google.maps.LatLng(37.771, -122.424), weight: 2},</v>
      </c>
    </row>
    <row r="5269" spans="1:25" x14ac:dyDescent="0.2">
      <c r="A5269">
        <v>37.771000000000001</v>
      </c>
      <c r="B5269">
        <v>-122.423</v>
      </c>
      <c r="C5269">
        <v>2</v>
      </c>
      <c r="D5269">
        <v>4</v>
      </c>
      <c r="E5269">
        <v>3</v>
      </c>
      <c r="F5269">
        <v>1</v>
      </c>
      <c r="G5269">
        <v>3</v>
      </c>
      <c r="H5269">
        <v>3</v>
      </c>
      <c r="I5269">
        <v>20</v>
      </c>
      <c r="J5269">
        <v>17</v>
      </c>
      <c r="K5269">
        <v>2</v>
      </c>
      <c r="L5269">
        <v>42</v>
      </c>
      <c r="M5269">
        <f>VLOOKUP(H5269,AE$2:$AJ$12,6,TRUE)</f>
        <v>9</v>
      </c>
      <c r="N5269">
        <f>VLOOKUP(I5269,AF$2:$AJ$12,5,TRUE)</f>
        <v>9</v>
      </c>
      <c r="O5269">
        <f>VLOOKUP(J5269,AG$2:$AJ$12,4,TRUE)</f>
        <v>9</v>
      </c>
      <c r="P5269">
        <f>VLOOKUP(K5269,AH$2:$AJ$12,3,TRUE)</f>
        <v>7</v>
      </c>
      <c r="Q5269">
        <f>VLOOKUP(L5269,AI$2:$AJ$12,2,TRUE)</f>
        <v>9</v>
      </c>
      <c r="T5269" t="str">
        <f t="shared" si="497"/>
        <v>Crimepoint.create(latitude:37.771, longitude:-122.423, drugdrink:9, misdemean:9, theft:9, violent:7, total:9, drugdrinkct:3, misdemeanct:20, theftct:17, violentct:2, totalct:42)</v>
      </c>
      <c r="U5269" t="str">
        <f t="shared" si="498"/>
        <v>{location: new google.maps.LatLng(37.771, -122.423), weight: 2},</v>
      </c>
      <c r="V5269" t="str">
        <f t="shared" si="493"/>
        <v>{location: new google.maps.LatLng(37.771, -122.423), weight: 4},</v>
      </c>
      <c r="W5269" t="str">
        <f t="shared" si="494"/>
        <v>{location: new google.maps.LatLng(37.771, -122.423), weight: 3},</v>
      </c>
      <c r="X5269" t="str">
        <f t="shared" si="495"/>
        <v>{location: new google.maps.LatLng(37.771, -122.423), weight: 1},</v>
      </c>
      <c r="Y5269" t="str">
        <f t="shared" si="496"/>
        <v>{location: new google.maps.LatLng(37.771, -122.423), weight: 3},</v>
      </c>
    </row>
    <row r="5270" spans="1:25" x14ac:dyDescent="0.2">
      <c r="A5270">
        <v>37.771000000000001</v>
      </c>
      <c r="B5270">
        <v>-122.422</v>
      </c>
      <c r="C5270">
        <v>0</v>
      </c>
      <c r="D5270">
        <v>3</v>
      </c>
      <c r="E5270">
        <v>4</v>
      </c>
      <c r="F5270">
        <v>2</v>
      </c>
      <c r="G5270">
        <v>3</v>
      </c>
      <c r="H5270">
        <v>0</v>
      </c>
      <c r="I5270">
        <v>13</v>
      </c>
      <c r="J5270">
        <v>25</v>
      </c>
      <c r="K5270">
        <v>3</v>
      </c>
      <c r="L5270">
        <v>41</v>
      </c>
      <c r="M5270">
        <f>VLOOKUP(H5270,AE$2:$AJ$12,6,TRUE)</f>
        <v>0</v>
      </c>
      <c r="N5270">
        <f>VLOOKUP(I5270,AF$2:$AJ$12,5,TRUE)</f>
        <v>8</v>
      </c>
      <c r="O5270">
        <f>VLOOKUP(J5270,AG$2:$AJ$12,4,TRUE)</f>
        <v>9</v>
      </c>
      <c r="P5270">
        <f>VLOOKUP(K5270,AH$2:$AJ$12,3,TRUE)</f>
        <v>8</v>
      </c>
      <c r="Q5270">
        <f>VLOOKUP(L5270,AI$2:$AJ$12,2,TRUE)</f>
        <v>9</v>
      </c>
      <c r="T5270" t="str">
        <f t="shared" si="497"/>
        <v>Crimepoint.create(latitude:37.771, longitude:-122.422, drugdrink:0, misdemean:8, theft:9, violent:8, total:9, drugdrinkct:0, misdemeanct:13, theftct:25, violentct:3, totalct:41)</v>
      </c>
      <c r="U5270" t="str">
        <f t="shared" si="498"/>
        <v>{location: new google.maps.LatLng(37.771, -122.422), weight: 0},</v>
      </c>
      <c r="V5270" t="str">
        <f t="shared" si="493"/>
        <v>{location: new google.maps.LatLng(37.771, -122.422), weight: 3},</v>
      </c>
      <c r="W5270" t="str">
        <f t="shared" si="494"/>
        <v>{location: new google.maps.LatLng(37.771, -122.422), weight: 4},</v>
      </c>
      <c r="X5270" t="str">
        <f t="shared" si="495"/>
        <v>{location: new google.maps.LatLng(37.771, -122.422), weight: 2},</v>
      </c>
      <c r="Y5270" t="str">
        <f t="shared" si="496"/>
        <v>{location: new google.maps.LatLng(37.771, -122.422), weight: 3},</v>
      </c>
    </row>
    <row r="5271" spans="1:25" x14ac:dyDescent="0.2">
      <c r="A5271">
        <v>37.771000000000001</v>
      </c>
      <c r="B5271">
        <v>-122.42100000000001</v>
      </c>
      <c r="C5271">
        <v>0</v>
      </c>
      <c r="D5271">
        <v>1</v>
      </c>
      <c r="E5271">
        <v>1</v>
      </c>
      <c r="F5271">
        <v>0</v>
      </c>
      <c r="G5271">
        <v>1</v>
      </c>
      <c r="H5271">
        <v>0</v>
      </c>
      <c r="I5271">
        <v>3</v>
      </c>
      <c r="J5271">
        <v>4</v>
      </c>
      <c r="K5271">
        <v>0</v>
      </c>
      <c r="L5271">
        <v>7</v>
      </c>
      <c r="M5271">
        <f>VLOOKUP(H5271,AE$2:$AJ$12,6,TRUE)</f>
        <v>0</v>
      </c>
      <c r="N5271">
        <f>VLOOKUP(I5271,AF$2:$AJ$12,5,TRUE)</f>
        <v>5</v>
      </c>
      <c r="O5271">
        <f>VLOOKUP(J5271,AG$2:$AJ$12,4,TRUE)</f>
        <v>6</v>
      </c>
      <c r="P5271">
        <f>VLOOKUP(K5271,AH$2:$AJ$12,3,TRUE)</f>
        <v>0</v>
      </c>
      <c r="Q5271">
        <f>VLOOKUP(L5271,AI$2:$AJ$12,2,TRUE)</f>
        <v>5</v>
      </c>
      <c r="T5271" t="str">
        <f t="shared" si="497"/>
        <v>Crimepoint.create(latitude:37.771, longitude:-122.421, drugdrink:0, misdemean:5, theft:6, violent:0, total:5, drugdrinkct:0, misdemeanct:3, theftct:4, violentct:0, totalct:7)</v>
      </c>
      <c r="U5271" t="str">
        <f t="shared" si="498"/>
        <v>{location: new google.maps.LatLng(37.771, -122.421), weight: 0},</v>
      </c>
      <c r="V5271" t="str">
        <f t="shared" si="493"/>
        <v>{location: new google.maps.LatLng(37.771, -122.421), weight: 1},</v>
      </c>
      <c r="W5271" t="str">
        <f t="shared" si="494"/>
        <v>{location: new google.maps.LatLng(37.771, -122.421), weight: 1},</v>
      </c>
      <c r="X5271" t="str">
        <f t="shared" si="495"/>
        <v>{location: new google.maps.LatLng(37.771, -122.421), weight: 0},</v>
      </c>
      <c r="Y5271" t="str">
        <f t="shared" si="496"/>
        <v>{location: new google.maps.LatLng(37.771, -122.421), weight: 1},</v>
      </c>
    </row>
    <row r="5272" spans="1:25" x14ac:dyDescent="0.2">
      <c r="A5272">
        <v>37.771000000000001</v>
      </c>
      <c r="B5272">
        <v>-122.42</v>
      </c>
      <c r="C5272">
        <v>1</v>
      </c>
      <c r="D5272">
        <v>9</v>
      </c>
      <c r="E5272">
        <v>5</v>
      </c>
      <c r="F5272">
        <v>13</v>
      </c>
      <c r="G5272">
        <v>7</v>
      </c>
      <c r="H5272">
        <v>2</v>
      </c>
      <c r="I5272">
        <v>42</v>
      </c>
      <c r="J5272">
        <v>33</v>
      </c>
      <c r="K5272">
        <v>17</v>
      </c>
      <c r="L5272">
        <v>94</v>
      </c>
      <c r="M5272">
        <f>VLOOKUP(H5272,AE$2:$AJ$12,6,TRUE)</f>
        <v>9</v>
      </c>
      <c r="N5272">
        <f>VLOOKUP(I5272,AF$2:$AJ$12,5,TRUE)</f>
        <v>9</v>
      </c>
      <c r="O5272">
        <f>VLOOKUP(J5272,AG$2:$AJ$12,4,TRUE)</f>
        <v>9</v>
      </c>
      <c r="P5272">
        <f>VLOOKUP(K5272,AH$2:$AJ$12,3,TRUE)</f>
        <v>9</v>
      </c>
      <c r="Q5272">
        <f>VLOOKUP(L5272,AI$2:$AJ$12,2,TRUE)</f>
        <v>9</v>
      </c>
      <c r="T5272" t="str">
        <f t="shared" si="497"/>
        <v>Crimepoint.create(latitude:37.771, longitude:-122.42, drugdrink:9, misdemean:9, theft:9, violent:9, total:9, drugdrinkct:2, misdemeanct:42, theftct:33, violentct:17, totalct:94)</v>
      </c>
      <c r="U5272" t="str">
        <f t="shared" si="498"/>
        <v>{location: new google.maps.LatLng(37.771, -122.42), weight: 1},</v>
      </c>
      <c r="V5272" t="str">
        <f t="shared" si="493"/>
        <v>{location: new google.maps.LatLng(37.771, -122.42), weight: 9},</v>
      </c>
      <c r="W5272" t="str">
        <f t="shared" si="494"/>
        <v>{location: new google.maps.LatLng(37.771, -122.42), weight: 5},</v>
      </c>
      <c r="X5272" t="str">
        <f t="shared" si="495"/>
        <v>{location: new google.maps.LatLng(37.771, -122.42), weight: 13},</v>
      </c>
      <c r="Y5272" t="str">
        <f t="shared" si="496"/>
        <v>{location: new google.maps.LatLng(37.771, -122.42), weight: 7},</v>
      </c>
    </row>
    <row r="5273" spans="1:25" x14ac:dyDescent="0.2">
      <c r="A5273">
        <v>37.771000000000001</v>
      </c>
      <c r="B5273">
        <v>-122.419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</v>
      </c>
      <c r="K5273">
        <v>0</v>
      </c>
      <c r="L5273">
        <v>2</v>
      </c>
      <c r="M5273">
        <f>VLOOKUP(H5273,AE$2:$AJ$12,6,TRUE)</f>
        <v>0</v>
      </c>
      <c r="N5273">
        <f>VLOOKUP(I5273,AF$2:$AJ$12,5,TRUE)</f>
        <v>0</v>
      </c>
      <c r="O5273">
        <f>VLOOKUP(J5273,AG$2:$AJ$12,4,TRUE)</f>
        <v>4</v>
      </c>
      <c r="P5273">
        <f>VLOOKUP(K5273,AH$2:$AJ$12,3,TRUE)</f>
        <v>0</v>
      </c>
      <c r="Q5273">
        <f>VLOOKUP(L5273,AI$2:$AJ$12,2,TRUE)</f>
        <v>1</v>
      </c>
      <c r="T5273" t="str">
        <f t="shared" si="497"/>
        <v>Crimepoint.create(latitude:37.771, longitude:-122.419, drugdrink:0, misdemean:0, theft:4, violent:0, total:1, drugdrinkct:0, misdemeanct:0, theftct:2, violentct:0, totalct:2)</v>
      </c>
      <c r="U5273" t="str">
        <f t="shared" si="498"/>
        <v>{location: new google.maps.LatLng(37.771, -122.419), weight: 0},</v>
      </c>
      <c r="V5273" t="str">
        <f t="shared" si="493"/>
        <v>{location: new google.maps.LatLng(37.771, -122.419), weight: 0},</v>
      </c>
      <c r="W5273" t="str">
        <f t="shared" si="494"/>
        <v>{location: new google.maps.LatLng(37.771, -122.419), weight: 0},</v>
      </c>
      <c r="X5273" t="str">
        <f t="shared" si="495"/>
        <v>{location: new google.maps.LatLng(37.771, -122.419), weight: 0},</v>
      </c>
      <c r="Y5273" t="str">
        <f t="shared" si="496"/>
        <v>{location: new google.maps.LatLng(37.771, -122.419), weight: 0},</v>
      </c>
    </row>
    <row r="5274" spans="1:25" x14ac:dyDescent="0.2">
      <c r="A5274">
        <v>37.771000000000001</v>
      </c>
      <c r="B5274">
        <v>-122.41800000000001</v>
      </c>
      <c r="C5274">
        <v>2</v>
      </c>
      <c r="D5274">
        <v>2</v>
      </c>
      <c r="E5274">
        <v>1</v>
      </c>
      <c r="F5274">
        <v>1</v>
      </c>
      <c r="G5274">
        <v>2</v>
      </c>
      <c r="H5274">
        <v>3</v>
      </c>
      <c r="I5274">
        <v>7</v>
      </c>
      <c r="J5274">
        <v>7</v>
      </c>
      <c r="K5274">
        <v>2</v>
      </c>
      <c r="L5274">
        <v>19</v>
      </c>
      <c r="M5274">
        <f>VLOOKUP(H5274,AE$2:$AJ$12,6,TRUE)</f>
        <v>9</v>
      </c>
      <c r="N5274">
        <f>VLOOKUP(I5274,AF$2:$AJ$12,5,TRUE)</f>
        <v>7</v>
      </c>
      <c r="O5274">
        <f>VLOOKUP(J5274,AG$2:$AJ$12,4,TRUE)</f>
        <v>7</v>
      </c>
      <c r="P5274">
        <f>VLOOKUP(K5274,AH$2:$AJ$12,3,TRUE)</f>
        <v>7</v>
      </c>
      <c r="Q5274">
        <f>VLOOKUP(L5274,AI$2:$AJ$12,2,TRUE)</f>
        <v>7</v>
      </c>
      <c r="T5274" t="str">
        <f t="shared" si="497"/>
        <v>Crimepoint.create(latitude:37.771, longitude:-122.418, drugdrink:9, misdemean:7, theft:7, violent:7, total:7, drugdrinkct:3, misdemeanct:7, theftct:7, violentct:2, totalct:19)</v>
      </c>
      <c r="U5274" t="str">
        <f t="shared" si="498"/>
        <v>{location: new google.maps.LatLng(37.771, -122.418), weight: 2},</v>
      </c>
      <c r="V5274" t="str">
        <f t="shared" si="493"/>
        <v>{location: new google.maps.LatLng(37.771, -122.418), weight: 2},</v>
      </c>
      <c r="W5274" t="str">
        <f t="shared" si="494"/>
        <v>{location: new google.maps.LatLng(37.771, -122.418), weight: 1},</v>
      </c>
      <c r="X5274" t="str">
        <f t="shared" si="495"/>
        <v>{location: new google.maps.LatLng(37.771, -122.418), weight: 1},</v>
      </c>
      <c r="Y5274" t="str">
        <f t="shared" si="496"/>
        <v>{location: new google.maps.LatLng(37.771, -122.418), weight: 2},</v>
      </c>
    </row>
    <row r="5275" spans="1:25" x14ac:dyDescent="0.2">
      <c r="A5275">
        <v>37.771000000000001</v>
      </c>
      <c r="B5275">
        <v>-122.417</v>
      </c>
      <c r="C5275">
        <v>1</v>
      </c>
      <c r="D5275">
        <v>1</v>
      </c>
      <c r="E5275">
        <v>1</v>
      </c>
      <c r="F5275">
        <v>0</v>
      </c>
      <c r="G5275">
        <v>1</v>
      </c>
      <c r="H5275">
        <v>1</v>
      </c>
      <c r="I5275">
        <v>5</v>
      </c>
      <c r="J5275">
        <v>4</v>
      </c>
      <c r="K5275">
        <v>0</v>
      </c>
      <c r="L5275">
        <v>10</v>
      </c>
      <c r="M5275">
        <f>VLOOKUP(H5275,AE$2:$AJ$12,6,TRUE)</f>
        <v>8</v>
      </c>
      <c r="N5275">
        <f>VLOOKUP(I5275,AF$2:$AJ$12,5,TRUE)</f>
        <v>6</v>
      </c>
      <c r="O5275">
        <f>VLOOKUP(J5275,AG$2:$AJ$12,4,TRUE)</f>
        <v>6</v>
      </c>
      <c r="P5275">
        <f>VLOOKUP(K5275,AH$2:$AJ$12,3,TRUE)</f>
        <v>0</v>
      </c>
      <c r="Q5275">
        <f>VLOOKUP(L5275,AI$2:$AJ$12,2,TRUE)</f>
        <v>6</v>
      </c>
      <c r="T5275" t="str">
        <f t="shared" si="497"/>
        <v>Crimepoint.create(latitude:37.771, longitude:-122.417, drugdrink:8, misdemean:6, theft:6, violent:0, total:6, drugdrinkct:1, misdemeanct:5, theftct:4, violentct:0, totalct:10)</v>
      </c>
      <c r="U5275" t="str">
        <f t="shared" si="498"/>
        <v>{location: new google.maps.LatLng(37.771, -122.417), weight: 1},</v>
      </c>
      <c r="V5275" t="str">
        <f t="shared" si="493"/>
        <v>{location: new google.maps.LatLng(37.771, -122.417), weight: 1},</v>
      </c>
      <c r="W5275" t="str">
        <f t="shared" si="494"/>
        <v>{location: new google.maps.LatLng(37.771, -122.417), weight: 1},</v>
      </c>
      <c r="X5275" t="str">
        <f t="shared" si="495"/>
        <v>{location: new google.maps.LatLng(37.771, -122.417), weight: 0},</v>
      </c>
      <c r="Y5275" t="str">
        <f t="shared" si="496"/>
        <v>{location: new google.maps.LatLng(37.771, -122.417), weight: 1},</v>
      </c>
    </row>
    <row r="5276" spans="1:25" x14ac:dyDescent="0.2">
      <c r="A5276">
        <v>37.771000000000001</v>
      </c>
      <c r="B5276">
        <v>-122.416</v>
      </c>
      <c r="C5276">
        <v>4</v>
      </c>
      <c r="D5276">
        <v>2</v>
      </c>
      <c r="E5276">
        <v>1</v>
      </c>
      <c r="F5276">
        <v>0</v>
      </c>
      <c r="G5276">
        <v>1</v>
      </c>
      <c r="H5276">
        <v>6</v>
      </c>
      <c r="I5276">
        <v>7</v>
      </c>
      <c r="J5276">
        <v>5</v>
      </c>
      <c r="K5276">
        <v>0</v>
      </c>
      <c r="L5276">
        <v>18</v>
      </c>
      <c r="M5276">
        <f>VLOOKUP(H5276,AE$2:$AJ$12,6,TRUE)</f>
        <v>9</v>
      </c>
      <c r="N5276">
        <f>VLOOKUP(I5276,AF$2:$AJ$12,5,TRUE)</f>
        <v>7</v>
      </c>
      <c r="O5276">
        <f>VLOOKUP(J5276,AG$2:$AJ$12,4,TRUE)</f>
        <v>7</v>
      </c>
      <c r="P5276">
        <f>VLOOKUP(K5276,AH$2:$AJ$12,3,TRUE)</f>
        <v>0</v>
      </c>
      <c r="Q5276">
        <f>VLOOKUP(L5276,AI$2:$AJ$12,2,TRUE)</f>
        <v>7</v>
      </c>
      <c r="T5276" t="str">
        <f t="shared" si="497"/>
        <v>Crimepoint.create(latitude:37.771, longitude:-122.416, drugdrink:9, misdemean:7, theft:7, violent:0, total:7, drugdrinkct:6, misdemeanct:7, theftct:5, violentct:0, totalct:18)</v>
      </c>
      <c r="U5276" t="str">
        <f t="shared" si="498"/>
        <v>{location: new google.maps.LatLng(37.771, -122.416), weight: 4},</v>
      </c>
      <c r="V5276" t="str">
        <f t="shared" si="493"/>
        <v>{location: new google.maps.LatLng(37.771, -122.416), weight: 2},</v>
      </c>
      <c r="W5276" t="str">
        <f t="shared" si="494"/>
        <v>{location: new google.maps.LatLng(37.771, -122.416), weight: 1},</v>
      </c>
      <c r="X5276" t="str">
        <f t="shared" si="495"/>
        <v>{location: new google.maps.LatLng(37.771, -122.416), weight: 0},</v>
      </c>
      <c r="Y5276" t="str">
        <f t="shared" si="496"/>
        <v>{location: new google.maps.LatLng(37.771, -122.416), weight: 1},</v>
      </c>
    </row>
    <row r="5277" spans="1:25" x14ac:dyDescent="0.2">
      <c r="A5277">
        <v>37.771000000000001</v>
      </c>
      <c r="B5277">
        <v>-122.41500000000001</v>
      </c>
      <c r="C5277">
        <v>0</v>
      </c>
      <c r="D5277">
        <v>3</v>
      </c>
      <c r="E5277">
        <v>4</v>
      </c>
      <c r="F5277">
        <v>1</v>
      </c>
      <c r="G5277">
        <v>3</v>
      </c>
      <c r="H5277">
        <v>0</v>
      </c>
      <c r="I5277">
        <v>12</v>
      </c>
      <c r="J5277">
        <v>24</v>
      </c>
      <c r="K5277">
        <v>1</v>
      </c>
      <c r="L5277">
        <v>37</v>
      </c>
      <c r="M5277">
        <f>VLOOKUP(H5277,AE$2:$AJ$12,6,TRUE)</f>
        <v>0</v>
      </c>
      <c r="N5277">
        <f>VLOOKUP(I5277,AF$2:$AJ$12,5,TRUE)</f>
        <v>8</v>
      </c>
      <c r="O5277">
        <f>VLOOKUP(J5277,AG$2:$AJ$12,4,TRUE)</f>
        <v>9</v>
      </c>
      <c r="P5277">
        <f>VLOOKUP(K5277,AH$2:$AJ$12,3,TRUE)</f>
        <v>7</v>
      </c>
      <c r="Q5277">
        <f>VLOOKUP(L5277,AI$2:$AJ$12,2,TRUE)</f>
        <v>8</v>
      </c>
      <c r="T5277" t="str">
        <f t="shared" si="497"/>
        <v>Crimepoint.create(latitude:37.771, longitude:-122.415, drugdrink:0, misdemean:8, theft:9, violent:7, total:8, drugdrinkct:0, misdemeanct:12, theftct:24, violentct:1, totalct:37)</v>
      </c>
      <c r="U5277" t="str">
        <f t="shared" si="498"/>
        <v>{location: new google.maps.LatLng(37.771, -122.415), weight: 0},</v>
      </c>
      <c r="V5277" t="str">
        <f t="shared" si="493"/>
        <v>{location: new google.maps.LatLng(37.771, -122.415), weight: 3},</v>
      </c>
      <c r="W5277" t="str">
        <f t="shared" si="494"/>
        <v>{location: new google.maps.LatLng(37.771, -122.415), weight: 4},</v>
      </c>
      <c r="X5277" t="str">
        <f t="shared" si="495"/>
        <v>{location: new google.maps.LatLng(37.771, -122.415), weight: 1},</v>
      </c>
      <c r="Y5277" t="str">
        <f t="shared" si="496"/>
        <v>{location: new google.maps.LatLng(37.771, -122.415), weight: 3},</v>
      </c>
    </row>
    <row r="5278" spans="1:25" x14ac:dyDescent="0.2">
      <c r="A5278">
        <v>37.771000000000001</v>
      </c>
      <c r="B5278">
        <v>-122.414</v>
      </c>
      <c r="C5278">
        <v>0</v>
      </c>
      <c r="D5278">
        <v>1</v>
      </c>
      <c r="E5278">
        <v>1</v>
      </c>
      <c r="F5278">
        <v>0</v>
      </c>
      <c r="G5278">
        <v>1</v>
      </c>
      <c r="H5278">
        <v>0</v>
      </c>
      <c r="I5278">
        <v>6</v>
      </c>
      <c r="J5278">
        <v>7</v>
      </c>
      <c r="K5278">
        <v>0</v>
      </c>
      <c r="L5278">
        <v>13</v>
      </c>
      <c r="M5278">
        <f>VLOOKUP(H5278,AE$2:$AJ$12,6,TRUE)</f>
        <v>0</v>
      </c>
      <c r="N5278">
        <f>VLOOKUP(I5278,AF$2:$AJ$12,5,TRUE)</f>
        <v>7</v>
      </c>
      <c r="O5278">
        <f>VLOOKUP(J5278,AG$2:$AJ$12,4,TRUE)</f>
        <v>7</v>
      </c>
      <c r="P5278">
        <f>VLOOKUP(K5278,AH$2:$AJ$12,3,TRUE)</f>
        <v>0</v>
      </c>
      <c r="Q5278">
        <f>VLOOKUP(L5278,AI$2:$AJ$12,2,TRUE)</f>
        <v>7</v>
      </c>
      <c r="T5278" t="str">
        <f t="shared" si="497"/>
        <v>Crimepoint.create(latitude:37.771, longitude:-122.414, drugdrink:0, misdemean:7, theft:7, violent:0, total:7, drugdrinkct:0, misdemeanct:6, theftct:7, violentct:0, totalct:13)</v>
      </c>
      <c r="U5278" t="str">
        <f t="shared" si="498"/>
        <v>{location: new google.maps.LatLng(37.771, -122.414), weight: 0},</v>
      </c>
      <c r="V5278" t="str">
        <f t="shared" si="493"/>
        <v>{location: new google.maps.LatLng(37.771, -122.414), weight: 1},</v>
      </c>
      <c r="W5278" t="str">
        <f t="shared" si="494"/>
        <v>{location: new google.maps.LatLng(37.771, -122.414), weight: 1},</v>
      </c>
      <c r="X5278" t="str">
        <f t="shared" si="495"/>
        <v>{location: new google.maps.LatLng(37.771, -122.414), weight: 0},</v>
      </c>
      <c r="Y5278" t="str">
        <f t="shared" si="496"/>
        <v>{location: new google.maps.LatLng(37.771, -122.414), weight: 1},</v>
      </c>
    </row>
    <row r="5279" spans="1:25" x14ac:dyDescent="0.2">
      <c r="A5279">
        <v>37.771000000000001</v>
      </c>
      <c r="B5279">
        <v>-122.413</v>
      </c>
      <c r="C5279">
        <v>0</v>
      </c>
      <c r="D5279">
        <v>12</v>
      </c>
      <c r="E5279">
        <v>21</v>
      </c>
      <c r="F5279">
        <v>7</v>
      </c>
      <c r="G5279">
        <v>16</v>
      </c>
      <c r="H5279">
        <v>0</v>
      </c>
      <c r="I5279">
        <v>54</v>
      </c>
      <c r="J5279">
        <v>139</v>
      </c>
      <c r="K5279">
        <v>9</v>
      </c>
      <c r="L5279">
        <v>202</v>
      </c>
      <c r="M5279">
        <f>VLOOKUP(H5279,AE$2:$AJ$12,6,TRUE)</f>
        <v>0</v>
      </c>
      <c r="N5279">
        <f>VLOOKUP(I5279,AF$2:$AJ$12,5,TRUE)</f>
        <v>9</v>
      </c>
      <c r="O5279">
        <f>VLOOKUP(J5279,AG$2:$AJ$12,4,TRUE)</f>
        <v>9</v>
      </c>
      <c r="P5279">
        <f>VLOOKUP(K5279,AH$2:$AJ$12,3,TRUE)</f>
        <v>9</v>
      </c>
      <c r="Q5279">
        <f>VLOOKUP(L5279,AI$2:$AJ$12,2,TRUE)</f>
        <v>9</v>
      </c>
      <c r="T5279" t="str">
        <f t="shared" si="497"/>
        <v>Crimepoint.create(latitude:37.771, longitude:-122.413, drugdrink:0, misdemean:9, theft:9, violent:9, total:9, drugdrinkct:0, misdemeanct:54, theftct:139, violentct:9, totalct:202)</v>
      </c>
      <c r="U5279" t="str">
        <f t="shared" si="498"/>
        <v>{location: new google.maps.LatLng(37.771, -122.413), weight: 0},</v>
      </c>
      <c r="V5279" t="str">
        <f t="shared" si="493"/>
        <v>{location: new google.maps.LatLng(37.771, -122.413), weight: 12},</v>
      </c>
      <c r="W5279" t="str">
        <f t="shared" si="494"/>
        <v>{location: new google.maps.LatLng(37.771, -122.413), weight: 21},</v>
      </c>
      <c r="X5279" t="str">
        <f t="shared" si="495"/>
        <v>{location: new google.maps.LatLng(37.771, -122.413), weight: 7},</v>
      </c>
      <c r="Y5279" t="str">
        <f t="shared" si="496"/>
        <v>{location: new google.maps.LatLng(37.771, -122.413), weight: 16},</v>
      </c>
    </row>
    <row r="5280" spans="1:25" x14ac:dyDescent="0.2">
      <c r="A5280">
        <v>37.771000000000001</v>
      </c>
      <c r="B5280">
        <v>-122.41200000000001</v>
      </c>
      <c r="C5280">
        <v>3</v>
      </c>
      <c r="D5280">
        <v>9</v>
      </c>
      <c r="E5280">
        <v>14</v>
      </c>
      <c r="F5280">
        <v>4</v>
      </c>
      <c r="G5280">
        <v>11</v>
      </c>
      <c r="H5280">
        <v>5</v>
      </c>
      <c r="I5280">
        <v>38</v>
      </c>
      <c r="J5280">
        <v>94</v>
      </c>
      <c r="K5280">
        <v>6</v>
      </c>
      <c r="L5280">
        <v>143</v>
      </c>
      <c r="M5280">
        <f>VLOOKUP(H5280,AE$2:$AJ$12,6,TRUE)</f>
        <v>9</v>
      </c>
      <c r="N5280">
        <f>VLOOKUP(I5280,AF$2:$AJ$12,5,TRUE)</f>
        <v>9</v>
      </c>
      <c r="O5280">
        <f>VLOOKUP(J5280,AG$2:$AJ$12,4,TRUE)</f>
        <v>9</v>
      </c>
      <c r="P5280">
        <f>VLOOKUP(K5280,AH$2:$AJ$12,3,TRUE)</f>
        <v>9</v>
      </c>
      <c r="Q5280">
        <f>VLOOKUP(L5280,AI$2:$AJ$12,2,TRUE)</f>
        <v>9</v>
      </c>
      <c r="T5280" t="str">
        <f t="shared" si="497"/>
        <v>Crimepoint.create(latitude:37.771, longitude:-122.412, drugdrink:9, misdemean:9, theft:9, violent:9, total:9, drugdrinkct:5, misdemeanct:38, theftct:94, violentct:6, totalct:143)</v>
      </c>
      <c r="U5280" t="str">
        <f t="shared" si="498"/>
        <v>{location: new google.maps.LatLng(37.771, -122.412), weight: 3},</v>
      </c>
      <c r="V5280" t="str">
        <f t="shared" si="493"/>
        <v>{location: new google.maps.LatLng(37.771, -122.412), weight: 9},</v>
      </c>
      <c r="W5280" t="str">
        <f t="shared" si="494"/>
        <v>{location: new google.maps.LatLng(37.771, -122.412), weight: 14},</v>
      </c>
      <c r="X5280" t="str">
        <f t="shared" si="495"/>
        <v>{location: new google.maps.LatLng(37.771, -122.412), weight: 4},</v>
      </c>
      <c r="Y5280" t="str">
        <f t="shared" si="496"/>
        <v>{location: new google.maps.LatLng(37.771, -122.412), weight: 11},</v>
      </c>
    </row>
    <row r="5281" spans="1:25" x14ac:dyDescent="0.2">
      <c r="A5281">
        <v>37.771000000000001</v>
      </c>
      <c r="B5281">
        <v>-122.411</v>
      </c>
      <c r="C5281">
        <v>0</v>
      </c>
      <c r="D5281">
        <v>4</v>
      </c>
      <c r="E5281">
        <v>10</v>
      </c>
      <c r="F5281">
        <v>4</v>
      </c>
      <c r="G5281">
        <v>7</v>
      </c>
      <c r="H5281">
        <v>0</v>
      </c>
      <c r="I5281">
        <v>18</v>
      </c>
      <c r="J5281">
        <v>69</v>
      </c>
      <c r="K5281">
        <v>6</v>
      </c>
      <c r="L5281">
        <v>93</v>
      </c>
      <c r="M5281">
        <f>VLOOKUP(H5281,AE$2:$AJ$12,6,TRUE)</f>
        <v>0</v>
      </c>
      <c r="N5281">
        <f>VLOOKUP(I5281,AF$2:$AJ$12,5,TRUE)</f>
        <v>8</v>
      </c>
      <c r="O5281">
        <f>VLOOKUP(J5281,AG$2:$AJ$12,4,TRUE)</f>
        <v>9</v>
      </c>
      <c r="P5281">
        <f>VLOOKUP(K5281,AH$2:$AJ$12,3,TRUE)</f>
        <v>9</v>
      </c>
      <c r="Q5281">
        <f>VLOOKUP(L5281,AI$2:$AJ$12,2,TRUE)</f>
        <v>9</v>
      </c>
      <c r="T5281" t="str">
        <f t="shared" si="497"/>
        <v>Crimepoint.create(latitude:37.771, longitude:-122.411, drugdrink:0, misdemean:8, theft:9, violent:9, total:9, drugdrinkct:0, misdemeanct:18, theftct:69, violentct:6, totalct:93)</v>
      </c>
      <c r="U5281" t="str">
        <f t="shared" si="498"/>
        <v>{location: new google.maps.LatLng(37.771, -122.411), weight: 0},</v>
      </c>
      <c r="V5281" t="str">
        <f t="shared" si="493"/>
        <v>{location: new google.maps.LatLng(37.771, -122.411), weight: 4},</v>
      </c>
      <c r="W5281" t="str">
        <f t="shared" si="494"/>
        <v>{location: new google.maps.LatLng(37.771, -122.411), weight: 10},</v>
      </c>
      <c r="X5281" t="str">
        <f t="shared" si="495"/>
        <v>{location: new google.maps.LatLng(37.771, -122.411), weight: 4},</v>
      </c>
      <c r="Y5281" t="str">
        <f t="shared" si="496"/>
        <v>{location: new google.maps.LatLng(37.771, -122.411), weight: 7},</v>
      </c>
    </row>
    <row r="5282" spans="1:25" x14ac:dyDescent="0.2">
      <c r="A5282">
        <v>37.771000000000001</v>
      </c>
      <c r="B5282">
        <v>-122.41</v>
      </c>
      <c r="C5282">
        <v>0</v>
      </c>
      <c r="D5282">
        <v>1</v>
      </c>
      <c r="E5282">
        <v>2</v>
      </c>
      <c r="F5282">
        <v>0</v>
      </c>
      <c r="G5282">
        <v>1</v>
      </c>
      <c r="H5282">
        <v>0</v>
      </c>
      <c r="I5282">
        <v>4</v>
      </c>
      <c r="J5282">
        <v>13</v>
      </c>
      <c r="K5282">
        <v>0</v>
      </c>
      <c r="L5282">
        <v>17</v>
      </c>
      <c r="M5282">
        <f>VLOOKUP(H5282,AE$2:$AJ$12,6,TRUE)</f>
        <v>0</v>
      </c>
      <c r="N5282">
        <f>VLOOKUP(I5282,AF$2:$AJ$12,5,TRUE)</f>
        <v>6</v>
      </c>
      <c r="O5282">
        <f>VLOOKUP(J5282,AG$2:$AJ$12,4,TRUE)</f>
        <v>8</v>
      </c>
      <c r="P5282">
        <f>VLOOKUP(K5282,AH$2:$AJ$12,3,TRUE)</f>
        <v>0</v>
      </c>
      <c r="Q5282">
        <f>VLOOKUP(L5282,AI$2:$AJ$12,2,TRUE)</f>
        <v>7</v>
      </c>
      <c r="T5282" t="str">
        <f t="shared" si="497"/>
        <v>Crimepoint.create(latitude:37.771, longitude:-122.41, drugdrink:0, misdemean:6, theft:8, violent:0, total:7, drugdrinkct:0, misdemeanct:4, theftct:13, violentct:0, totalct:17)</v>
      </c>
      <c r="U5282" t="str">
        <f t="shared" si="498"/>
        <v>{location: new google.maps.LatLng(37.771, -122.41), weight: 0},</v>
      </c>
      <c r="V5282" t="str">
        <f t="shared" si="493"/>
        <v>{location: new google.maps.LatLng(37.771, -122.41), weight: 1},</v>
      </c>
      <c r="W5282" t="str">
        <f t="shared" si="494"/>
        <v>{location: new google.maps.LatLng(37.771, -122.41), weight: 2},</v>
      </c>
      <c r="X5282" t="str">
        <f t="shared" si="495"/>
        <v>{location: new google.maps.LatLng(37.771, -122.41), weight: 0},</v>
      </c>
      <c r="Y5282" t="str">
        <f t="shared" si="496"/>
        <v>{location: new google.maps.LatLng(37.771, -122.41), weight: 1},</v>
      </c>
    </row>
    <row r="5283" spans="1:25" x14ac:dyDescent="0.2">
      <c r="A5283">
        <v>37.771000000000001</v>
      </c>
      <c r="B5283">
        <v>-122.40900000000001</v>
      </c>
      <c r="C5283">
        <v>1</v>
      </c>
      <c r="D5283">
        <v>7</v>
      </c>
      <c r="E5283">
        <v>5</v>
      </c>
      <c r="F5283">
        <v>4</v>
      </c>
      <c r="G5283">
        <v>5</v>
      </c>
      <c r="H5283">
        <v>1</v>
      </c>
      <c r="I5283">
        <v>30</v>
      </c>
      <c r="J5283">
        <v>32</v>
      </c>
      <c r="K5283">
        <v>6</v>
      </c>
      <c r="L5283">
        <v>69</v>
      </c>
      <c r="M5283">
        <f>VLOOKUP(H5283,AE$2:$AJ$12,6,TRUE)</f>
        <v>8</v>
      </c>
      <c r="N5283">
        <f>VLOOKUP(I5283,AF$2:$AJ$12,5,TRUE)</f>
        <v>9</v>
      </c>
      <c r="O5283">
        <f>VLOOKUP(J5283,AG$2:$AJ$12,4,TRUE)</f>
        <v>9</v>
      </c>
      <c r="P5283">
        <f>VLOOKUP(K5283,AH$2:$AJ$12,3,TRUE)</f>
        <v>9</v>
      </c>
      <c r="Q5283">
        <f>VLOOKUP(L5283,AI$2:$AJ$12,2,TRUE)</f>
        <v>9</v>
      </c>
      <c r="T5283" t="str">
        <f t="shared" si="497"/>
        <v>Crimepoint.create(latitude:37.771, longitude:-122.409, drugdrink:8, misdemean:9, theft:9, violent:9, total:9, drugdrinkct:1, misdemeanct:30, theftct:32, violentct:6, totalct:69)</v>
      </c>
      <c r="U5283" t="str">
        <f t="shared" si="498"/>
        <v>{location: new google.maps.LatLng(37.771, -122.409), weight: 1},</v>
      </c>
      <c r="V5283" t="str">
        <f t="shared" si="493"/>
        <v>{location: new google.maps.LatLng(37.771, -122.409), weight: 7},</v>
      </c>
      <c r="W5283" t="str">
        <f t="shared" si="494"/>
        <v>{location: new google.maps.LatLng(37.771, -122.409), weight: 5},</v>
      </c>
      <c r="X5283" t="str">
        <f t="shared" si="495"/>
        <v>{location: new google.maps.LatLng(37.771, -122.409), weight: 4},</v>
      </c>
      <c r="Y5283" t="str">
        <f t="shared" si="496"/>
        <v>{location: new google.maps.LatLng(37.771, -122.409), weight: 5},</v>
      </c>
    </row>
    <row r="5284" spans="1:25" x14ac:dyDescent="0.2">
      <c r="A5284">
        <v>37.771000000000001</v>
      </c>
      <c r="B5284">
        <v>-122.408</v>
      </c>
      <c r="C5284">
        <v>5</v>
      </c>
      <c r="D5284">
        <v>11</v>
      </c>
      <c r="E5284">
        <v>13</v>
      </c>
      <c r="F5284">
        <v>6</v>
      </c>
      <c r="G5284">
        <v>12</v>
      </c>
      <c r="H5284">
        <v>7</v>
      </c>
      <c r="I5284">
        <v>50</v>
      </c>
      <c r="J5284">
        <v>90</v>
      </c>
      <c r="K5284">
        <v>8</v>
      </c>
      <c r="L5284">
        <v>155</v>
      </c>
      <c r="M5284">
        <f>VLOOKUP(H5284,AE$2:$AJ$12,6,TRUE)</f>
        <v>9</v>
      </c>
      <c r="N5284">
        <f>VLOOKUP(I5284,AF$2:$AJ$12,5,TRUE)</f>
        <v>9</v>
      </c>
      <c r="O5284">
        <f>VLOOKUP(J5284,AG$2:$AJ$12,4,TRUE)</f>
        <v>9</v>
      </c>
      <c r="P5284">
        <f>VLOOKUP(K5284,AH$2:$AJ$12,3,TRUE)</f>
        <v>9</v>
      </c>
      <c r="Q5284">
        <f>VLOOKUP(L5284,AI$2:$AJ$12,2,TRUE)</f>
        <v>9</v>
      </c>
      <c r="T5284" t="str">
        <f t="shared" si="497"/>
        <v>Crimepoint.create(latitude:37.771, longitude:-122.408, drugdrink:9, misdemean:9, theft:9, violent:9, total:9, drugdrinkct:7, misdemeanct:50, theftct:90, violentct:8, totalct:155)</v>
      </c>
      <c r="U5284" t="str">
        <f t="shared" si="498"/>
        <v>{location: new google.maps.LatLng(37.771, -122.408), weight: 5},</v>
      </c>
      <c r="V5284" t="str">
        <f t="shared" si="493"/>
        <v>{location: new google.maps.LatLng(37.771, -122.408), weight: 11},</v>
      </c>
      <c r="W5284" t="str">
        <f t="shared" si="494"/>
        <v>{location: new google.maps.LatLng(37.771, -122.408), weight: 13},</v>
      </c>
      <c r="X5284" t="str">
        <f t="shared" si="495"/>
        <v>{location: new google.maps.LatLng(37.771, -122.408), weight: 6},</v>
      </c>
      <c r="Y5284" t="str">
        <f t="shared" si="496"/>
        <v>{location: new google.maps.LatLng(37.771, -122.408), weight: 12},</v>
      </c>
    </row>
    <row r="5285" spans="1:25" x14ac:dyDescent="0.2">
      <c r="A5285">
        <v>37.771000000000001</v>
      </c>
      <c r="B5285">
        <v>-122.40600000000001</v>
      </c>
      <c r="C5285">
        <v>1</v>
      </c>
      <c r="D5285">
        <v>2</v>
      </c>
      <c r="E5285">
        <v>1</v>
      </c>
      <c r="F5285">
        <v>1</v>
      </c>
      <c r="G5285">
        <v>2</v>
      </c>
      <c r="H5285">
        <v>1</v>
      </c>
      <c r="I5285">
        <v>10</v>
      </c>
      <c r="J5285">
        <v>6</v>
      </c>
      <c r="K5285">
        <v>2</v>
      </c>
      <c r="L5285">
        <v>19</v>
      </c>
      <c r="M5285">
        <f>VLOOKUP(H5285,AE$2:$AJ$12,6,TRUE)</f>
        <v>8</v>
      </c>
      <c r="N5285">
        <f>VLOOKUP(I5285,AF$2:$AJ$12,5,TRUE)</f>
        <v>8</v>
      </c>
      <c r="O5285">
        <f>VLOOKUP(J5285,AG$2:$AJ$12,4,TRUE)</f>
        <v>7</v>
      </c>
      <c r="P5285">
        <f>VLOOKUP(K5285,AH$2:$AJ$12,3,TRUE)</f>
        <v>7</v>
      </c>
      <c r="Q5285">
        <f>VLOOKUP(L5285,AI$2:$AJ$12,2,TRUE)</f>
        <v>7</v>
      </c>
      <c r="T5285" t="str">
        <f t="shared" si="497"/>
        <v>Crimepoint.create(latitude:37.771, longitude:-122.406, drugdrink:8, misdemean:8, theft:7, violent:7, total:7, drugdrinkct:1, misdemeanct:10, theftct:6, violentct:2, totalct:19)</v>
      </c>
      <c r="U5285" t="str">
        <f t="shared" si="498"/>
        <v>{location: new google.maps.LatLng(37.771, -122.406), weight: 1},</v>
      </c>
      <c r="V5285" t="str">
        <f t="shared" si="493"/>
        <v>{location: new google.maps.LatLng(37.771, -122.406), weight: 2},</v>
      </c>
      <c r="W5285" t="str">
        <f t="shared" si="494"/>
        <v>{location: new google.maps.LatLng(37.771, -122.406), weight: 1},</v>
      </c>
      <c r="X5285" t="str">
        <f t="shared" si="495"/>
        <v>{location: new google.maps.LatLng(37.771, -122.406), weight: 1},</v>
      </c>
      <c r="Y5285" t="str">
        <f t="shared" si="496"/>
        <v>{location: new google.maps.LatLng(37.771, -122.406), weight: 2},</v>
      </c>
    </row>
    <row r="5286" spans="1:25" x14ac:dyDescent="0.2">
      <c r="A5286">
        <v>37.771000000000001</v>
      </c>
      <c r="B5286">
        <v>-122.405</v>
      </c>
      <c r="C5286">
        <v>7</v>
      </c>
      <c r="D5286">
        <v>9</v>
      </c>
      <c r="E5286">
        <v>4</v>
      </c>
      <c r="F5286">
        <v>8</v>
      </c>
      <c r="G5286">
        <v>7</v>
      </c>
      <c r="H5286">
        <v>11</v>
      </c>
      <c r="I5286">
        <v>40</v>
      </c>
      <c r="J5286">
        <v>28</v>
      </c>
      <c r="K5286">
        <v>11</v>
      </c>
      <c r="L5286">
        <v>90</v>
      </c>
      <c r="M5286">
        <f>VLOOKUP(H5286,AE$2:$AJ$12,6,TRUE)</f>
        <v>9</v>
      </c>
      <c r="N5286">
        <f>VLOOKUP(I5286,AF$2:$AJ$12,5,TRUE)</f>
        <v>9</v>
      </c>
      <c r="O5286">
        <f>VLOOKUP(J5286,AG$2:$AJ$12,4,TRUE)</f>
        <v>9</v>
      </c>
      <c r="P5286">
        <f>VLOOKUP(K5286,AH$2:$AJ$12,3,TRUE)</f>
        <v>9</v>
      </c>
      <c r="Q5286">
        <f>VLOOKUP(L5286,AI$2:$AJ$12,2,TRUE)</f>
        <v>9</v>
      </c>
      <c r="T5286" t="str">
        <f t="shared" si="497"/>
        <v>Crimepoint.create(latitude:37.771, longitude:-122.405, drugdrink:9, misdemean:9, theft:9, violent:9, total:9, drugdrinkct:11, misdemeanct:40, theftct:28, violentct:11, totalct:90)</v>
      </c>
      <c r="U5286" t="str">
        <f t="shared" si="498"/>
        <v>{location: new google.maps.LatLng(37.771, -122.405), weight: 7},</v>
      </c>
      <c r="V5286" t="str">
        <f t="shared" si="493"/>
        <v>{location: new google.maps.LatLng(37.771, -122.405), weight: 9},</v>
      </c>
      <c r="W5286" t="str">
        <f t="shared" si="494"/>
        <v>{location: new google.maps.LatLng(37.771, -122.405), weight: 4},</v>
      </c>
      <c r="X5286" t="str">
        <f t="shared" si="495"/>
        <v>{location: new google.maps.LatLng(37.771, -122.405), weight: 8},</v>
      </c>
      <c r="Y5286" t="str">
        <f t="shared" si="496"/>
        <v>{location: new google.maps.LatLng(37.771, -122.405), weight: 7},</v>
      </c>
    </row>
    <row r="5287" spans="1:25" x14ac:dyDescent="0.2">
      <c r="A5287">
        <v>37.771000000000001</v>
      </c>
      <c r="B5287">
        <v>-122.40300000000001</v>
      </c>
      <c r="C5287">
        <v>0</v>
      </c>
      <c r="D5287">
        <v>2</v>
      </c>
      <c r="E5287">
        <v>3</v>
      </c>
      <c r="F5287">
        <v>1</v>
      </c>
      <c r="G5287">
        <v>3</v>
      </c>
      <c r="H5287">
        <v>0</v>
      </c>
      <c r="I5287">
        <v>11</v>
      </c>
      <c r="J5287">
        <v>21</v>
      </c>
      <c r="K5287">
        <v>1</v>
      </c>
      <c r="L5287">
        <v>33</v>
      </c>
      <c r="M5287">
        <f>VLOOKUP(H5287,AE$2:$AJ$12,6,TRUE)</f>
        <v>0</v>
      </c>
      <c r="N5287">
        <f>VLOOKUP(I5287,AF$2:$AJ$12,5,TRUE)</f>
        <v>8</v>
      </c>
      <c r="O5287">
        <f>VLOOKUP(J5287,AG$2:$AJ$12,4,TRUE)</f>
        <v>9</v>
      </c>
      <c r="P5287">
        <f>VLOOKUP(K5287,AH$2:$AJ$12,3,TRUE)</f>
        <v>7</v>
      </c>
      <c r="Q5287">
        <f>VLOOKUP(L5287,AI$2:$AJ$12,2,TRUE)</f>
        <v>8</v>
      </c>
      <c r="T5287" t="str">
        <f t="shared" si="497"/>
        <v>Crimepoint.create(latitude:37.771, longitude:-122.403, drugdrink:0, misdemean:8, theft:9, violent:7, total:8, drugdrinkct:0, misdemeanct:11, theftct:21, violentct:1, totalct:33)</v>
      </c>
      <c r="U5287" t="str">
        <f t="shared" si="498"/>
        <v>{location: new google.maps.LatLng(37.771, -122.403), weight: 0},</v>
      </c>
      <c r="V5287" t="str">
        <f t="shared" si="493"/>
        <v>{location: new google.maps.LatLng(37.771, -122.403), weight: 2},</v>
      </c>
      <c r="W5287" t="str">
        <f t="shared" si="494"/>
        <v>{location: new google.maps.LatLng(37.771, -122.403), weight: 3},</v>
      </c>
      <c r="X5287" t="str">
        <f t="shared" si="495"/>
        <v>{location: new google.maps.LatLng(37.771, -122.403), weight: 1},</v>
      </c>
      <c r="Y5287" t="str">
        <f t="shared" si="496"/>
        <v>{location: new google.maps.LatLng(37.771, -122.403), weight: 3},</v>
      </c>
    </row>
    <row r="5288" spans="1:25" x14ac:dyDescent="0.2">
      <c r="A5288">
        <v>37.771000000000001</v>
      </c>
      <c r="B5288">
        <v>-122.402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v>3</v>
      </c>
      <c r="K5288">
        <v>0</v>
      </c>
      <c r="L5288">
        <v>5</v>
      </c>
      <c r="M5288">
        <f>VLOOKUP(H5288,AE$2:$AJ$12,6,TRUE)</f>
        <v>0</v>
      </c>
      <c r="N5288">
        <f>VLOOKUP(I5288,AF$2:$AJ$12,5,TRUE)</f>
        <v>4</v>
      </c>
      <c r="O5288">
        <f>VLOOKUP(J5288,AG$2:$AJ$12,4,TRUE)</f>
        <v>5</v>
      </c>
      <c r="P5288">
        <f>VLOOKUP(K5288,AH$2:$AJ$12,3,TRUE)</f>
        <v>0</v>
      </c>
      <c r="Q5288">
        <f>VLOOKUP(L5288,AI$2:$AJ$12,2,TRUE)</f>
        <v>4</v>
      </c>
      <c r="T5288" t="str">
        <f t="shared" si="497"/>
        <v>Crimepoint.create(latitude:37.771, longitude:-122.402, drugdrink:0, misdemean:4, theft:5, violent:0, total:4, drugdrinkct:0, misdemeanct:2, theftct:3, violentct:0, totalct:5)</v>
      </c>
      <c r="U5288" t="str">
        <f t="shared" si="498"/>
        <v>{location: new google.maps.LatLng(37.771, -122.402), weight: 0},</v>
      </c>
      <c r="V5288" t="str">
        <f t="shared" si="493"/>
        <v>{location: new google.maps.LatLng(37.771, -122.402), weight: 0},</v>
      </c>
      <c r="W5288" t="str">
        <f t="shared" si="494"/>
        <v>{location: new google.maps.LatLng(37.771, -122.402), weight: 0},</v>
      </c>
      <c r="X5288" t="str">
        <f t="shared" si="495"/>
        <v>{location: new google.maps.LatLng(37.771, -122.402), weight: 0},</v>
      </c>
      <c r="Y5288" t="str">
        <f t="shared" si="496"/>
        <v>{location: new google.maps.LatLng(37.771, -122.402), weight: 0},</v>
      </c>
    </row>
    <row r="5289" spans="1:25" x14ac:dyDescent="0.2">
      <c r="A5289">
        <v>37.771000000000001</v>
      </c>
      <c r="B5289">
        <v>-122.401</v>
      </c>
      <c r="C5289">
        <v>1</v>
      </c>
      <c r="D5289">
        <v>1</v>
      </c>
      <c r="E5289">
        <v>0</v>
      </c>
      <c r="F5289">
        <v>0</v>
      </c>
      <c r="G5289">
        <v>1</v>
      </c>
      <c r="H5289">
        <v>1</v>
      </c>
      <c r="I5289">
        <v>5</v>
      </c>
      <c r="J5289">
        <v>3</v>
      </c>
      <c r="K5289">
        <v>0</v>
      </c>
      <c r="L5289">
        <v>9</v>
      </c>
      <c r="M5289">
        <f>VLOOKUP(H5289,AE$2:$AJ$12,6,TRUE)</f>
        <v>8</v>
      </c>
      <c r="N5289">
        <f>VLOOKUP(I5289,AF$2:$AJ$12,5,TRUE)</f>
        <v>6</v>
      </c>
      <c r="O5289">
        <f>VLOOKUP(J5289,AG$2:$AJ$12,4,TRUE)</f>
        <v>5</v>
      </c>
      <c r="P5289">
        <f>VLOOKUP(K5289,AH$2:$AJ$12,3,TRUE)</f>
        <v>0</v>
      </c>
      <c r="Q5289">
        <f>VLOOKUP(L5289,AI$2:$AJ$12,2,TRUE)</f>
        <v>5</v>
      </c>
      <c r="T5289" t="str">
        <f t="shared" si="497"/>
        <v>Crimepoint.create(latitude:37.771, longitude:-122.401, drugdrink:8, misdemean:6, theft:5, violent:0, total:5, drugdrinkct:1, misdemeanct:5, theftct:3, violentct:0, totalct:9)</v>
      </c>
      <c r="U5289" t="str">
        <f t="shared" si="498"/>
        <v>{location: new google.maps.LatLng(37.771, -122.401), weight: 1},</v>
      </c>
      <c r="V5289" t="str">
        <f t="shared" si="493"/>
        <v>{location: new google.maps.LatLng(37.771, -122.401), weight: 1},</v>
      </c>
      <c r="W5289" t="str">
        <f t="shared" si="494"/>
        <v>{location: new google.maps.LatLng(37.771, -122.401), weight: 0},</v>
      </c>
      <c r="X5289" t="str">
        <f t="shared" si="495"/>
        <v>{location: new google.maps.LatLng(37.771, -122.401), weight: 0},</v>
      </c>
      <c r="Y5289" t="str">
        <f t="shared" si="496"/>
        <v>{location: new google.maps.LatLng(37.771, -122.401), weight: 1},</v>
      </c>
    </row>
    <row r="5290" spans="1:25" x14ac:dyDescent="0.2">
      <c r="A5290">
        <v>37.771000000000001</v>
      </c>
      <c r="B5290">
        <v>-122.4</v>
      </c>
      <c r="C5290">
        <v>0</v>
      </c>
      <c r="D5290">
        <v>3</v>
      </c>
      <c r="E5290">
        <v>2</v>
      </c>
      <c r="F5290">
        <v>1</v>
      </c>
      <c r="G5290">
        <v>2</v>
      </c>
      <c r="H5290">
        <v>0</v>
      </c>
      <c r="I5290">
        <v>14</v>
      </c>
      <c r="J5290">
        <v>13</v>
      </c>
      <c r="K5290">
        <v>2</v>
      </c>
      <c r="L5290">
        <v>29</v>
      </c>
      <c r="M5290">
        <f>VLOOKUP(H5290,AE$2:$AJ$12,6,TRUE)</f>
        <v>0</v>
      </c>
      <c r="N5290">
        <f>VLOOKUP(I5290,AF$2:$AJ$12,5,TRUE)</f>
        <v>8</v>
      </c>
      <c r="O5290">
        <f>VLOOKUP(J5290,AG$2:$AJ$12,4,TRUE)</f>
        <v>8</v>
      </c>
      <c r="P5290">
        <f>VLOOKUP(K5290,AH$2:$AJ$12,3,TRUE)</f>
        <v>7</v>
      </c>
      <c r="Q5290">
        <f>VLOOKUP(L5290,AI$2:$AJ$12,2,TRUE)</f>
        <v>8</v>
      </c>
      <c r="T5290" t="str">
        <f t="shared" si="497"/>
        <v>Crimepoint.create(latitude:37.771, longitude:-122.4, drugdrink:0, misdemean:8, theft:8, violent:7, total:8, drugdrinkct:0, misdemeanct:14, theftct:13, violentct:2, totalct:29)</v>
      </c>
      <c r="U5290" t="str">
        <f t="shared" si="498"/>
        <v>{location: new google.maps.LatLng(37.771, -122.4), weight: 0},</v>
      </c>
      <c r="V5290" t="str">
        <f t="shared" si="493"/>
        <v>{location: new google.maps.LatLng(37.771, -122.4), weight: 3},</v>
      </c>
      <c r="W5290" t="str">
        <f t="shared" si="494"/>
        <v>{location: new google.maps.LatLng(37.771, -122.4), weight: 2},</v>
      </c>
      <c r="X5290" t="str">
        <f t="shared" si="495"/>
        <v>{location: new google.maps.LatLng(37.771, -122.4), weight: 1},</v>
      </c>
      <c r="Y5290" t="str">
        <f t="shared" si="496"/>
        <v>{location: new google.maps.LatLng(37.771, -122.4), weight: 2},</v>
      </c>
    </row>
    <row r="5291" spans="1:25" x14ac:dyDescent="0.2">
      <c r="A5291">
        <v>37.771000000000001</v>
      </c>
      <c r="B5291">
        <v>-122.399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6</v>
      </c>
      <c r="J5291">
        <v>5</v>
      </c>
      <c r="K5291">
        <v>2</v>
      </c>
      <c r="L5291">
        <v>14</v>
      </c>
      <c r="M5291">
        <f>VLOOKUP(H5291,AE$2:$AJ$12,6,TRUE)</f>
        <v>8</v>
      </c>
      <c r="N5291">
        <f>VLOOKUP(I5291,AF$2:$AJ$12,5,TRUE)</f>
        <v>7</v>
      </c>
      <c r="O5291">
        <f>VLOOKUP(J5291,AG$2:$AJ$12,4,TRUE)</f>
        <v>7</v>
      </c>
      <c r="P5291">
        <f>VLOOKUP(K5291,AH$2:$AJ$12,3,TRUE)</f>
        <v>7</v>
      </c>
      <c r="Q5291">
        <f>VLOOKUP(L5291,AI$2:$AJ$12,2,TRUE)</f>
        <v>7</v>
      </c>
      <c r="T5291" t="str">
        <f t="shared" si="497"/>
        <v>Crimepoint.create(latitude:37.771, longitude:-122.399, drugdrink:8, misdemean:7, theft:7, violent:7, total:7, drugdrinkct:1, misdemeanct:6, theftct:5, violentct:2, totalct:14)</v>
      </c>
      <c r="U5291" t="str">
        <f t="shared" si="498"/>
        <v>{location: new google.maps.LatLng(37.771, -122.399), weight: 1},</v>
      </c>
      <c r="V5291" t="str">
        <f t="shared" si="493"/>
        <v>{location: new google.maps.LatLng(37.771, -122.399), weight: 1},</v>
      </c>
      <c r="W5291" t="str">
        <f t="shared" si="494"/>
        <v>{location: new google.maps.LatLng(37.771, -122.399), weight: 1},</v>
      </c>
      <c r="X5291" t="str">
        <f t="shared" si="495"/>
        <v>{location: new google.maps.LatLng(37.771, -122.399), weight: 1},</v>
      </c>
      <c r="Y5291" t="str">
        <f t="shared" si="496"/>
        <v>{location: new google.maps.LatLng(37.771, -122.399), weight: 1},</v>
      </c>
    </row>
    <row r="5292" spans="1:25" x14ac:dyDescent="0.2">
      <c r="A5292">
        <v>37.771999999999998</v>
      </c>
      <c r="B5292">
        <v>-122.511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2</v>
      </c>
      <c r="K5292">
        <v>0</v>
      </c>
      <c r="L5292">
        <v>3</v>
      </c>
      <c r="M5292">
        <f>VLOOKUP(H5292,AE$2:$AJ$12,6,TRUE)</f>
        <v>0</v>
      </c>
      <c r="N5292">
        <f>VLOOKUP(I5292,AF$2:$AJ$12,5,TRUE)</f>
        <v>2</v>
      </c>
      <c r="O5292">
        <f>VLOOKUP(J5292,AG$2:$AJ$12,4,TRUE)</f>
        <v>4</v>
      </c>
      <c r="P5292">
        <f>VLOOKUP(K5292,AH$2:$AJ$12,3,TRUE)</f>
        <v>0</v>
      </c>
      <c r="Q5292">
        <f>VLOOKUP(L5292,AI$2:$AJ$12,2,TRUE)</f>
        <v>2</v>
      </c>
      <c r="T5292" t="str">
        <f t="shared" si="497"/>
        <v>Crimepoint.create(latitude:37.772, longitude:-122.511, drugdrink:0, misdemean:2, theft:4, violent:0, total:2, drugdrinkct:0, misdemeanct:1, theftct:2, violentct:0, totalct:3)</v>
      </c>
      <c r="U5292" t="str">
        <f t="shared" si="498"/>
        <v>{location: new google.maps.LatLng(37.772, -122.511), weight: 0},</v>
      </c>
      <c r="V5292" t="str">
        <f t="shared" si="493"/>
        <v>{location: new google.maps.LatLng(37.772, -122.511), weight: 0},</v>
      </c>
      <c r="W5292" t="str">
        <f t="shared" si="494"/>
        <v>{location: new google.maps.LatLng(37.772, -122.511), weight: 0},</v>
      </c>
      <c r="X5292" t="str">
        <f t="shared" si="495"/>
        <v>{location: new google.maps.LatLng(37.772, -122.511), weight: 0},</v>
      </c>
      <c r="Y5292" t="str">
        <f t="shared" si="496"/>
        <v>{location: new google.maps.LatLng(37.772, -122.511), weight: 0},</v>
      </c>
    </row>
    <row r="5293" spans="1:25" x14ac:dyDescent="0.2">
      <c r="A5293">
        <v>37.771999999999998</v>
      </c>
      <c r="B5293">
        <v>-122.51</v>
      </c>
      <c r="C5293">
        <v>1</v>
      </c>
      <c r="D5293">
        <v>6</v>
      </c>
      <c r="E5293">
        <v>7</v>
      </c>
      <c r="F5293">
        <v>7</v>
      </c>
      <c r="G5293">
        <v>7</v>
      </c>
      <c r="H5293">
        <v>2</v>
      </c>
      <c r="I5293">
        <v>28</v>
      </c>
      <c r="J5293">
        <v>49</v>
      </c>
      <c r="K5293">
        <v>10</v>
      </c>
      <c r="L5293">
        <v>89</v>
      </c>
      <c r="M5293">
        <f>VLOOKUP(H5293,AE$2:$AJ$12,6,TRUE)</f>
        <v>9</v>
      </c>
      <c r="N5293">
        <f>VLOOKUP(I5293,AF$2:$AJ$12,5,TRUE)</f>
        <v>9</v>
      </c>
      <c r="O5293">
        <f>VLOOKUP(J5293,AG$2:$AJ$12,4,TRUE)</f>
        <v>9</v>
      </c>
      <c r="P5293">
        <f>VLOOKUP(K5293,AH$2:$AJ$12,3,TRUE)</f>
        <v>9</v>
      </c>
      <c r="Q5293">
        <f>VLOOKUP(L5293,AI$2:$AJ$12,2,TRUE)</f>
        <v>9</v>
      </c>
      <c r="T5293" t="str">
        <f t="shared" si="497"/>
        <v>Crimepoint.create(latitude:37.772, longitude:-122.51, drugdrink:9, misdemean:9, theft:9, violent:9, total:9, drugdrinkct:2, misdemeanct:28, theftct:49, violentct:10, totalct:89)</v>
      </c>
      <c r="U5293" t="str">
        <f t="shared" si="498"/>
        <v>{location: new google.maps.LatLng(37.772, -122.51), weight: 1},</v>
      </c>
      <c r="V5293" t="str">
        <f t="shared" si="493"/>
        <v>{location: new google.maps.LatLng(37.772, -122.51), weight: 6},</v>
      </c>
      <c r="W5293" t="str">
        <f t="shared" si="494"/>
        <v>{location: new google.maps.LatLng(37.772, -122.51), weight: 7},</v>
      </c>
      <c r="X5293" t="str">
        <f t="shared" si="495"/>
        <v>{location: new google.maps.LatLng(37.772, -122.51), weight: 7},</v>
      </c>
      <c r="Y5293" t="str">
        <f t="shared" si="496"/>
        <v>{location: new google.maps.LatLng(37.772, -122.51), weight: 7},</v>
      </c>
    </row>
    <row r="5294" spans="1:25" x14ac:dyDescent="0.2">
      <c r="A5294">
        <v>37.771999999999998</v>
      </c>
      <c r="B5294">
        <v>-122.509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3</v>
      </c>
      <c r="K5294">
        <v>0</v>
      </c>
      <c r="L5294">
        <v>4</v>
      </c>
      <c r="M5294">
        <f>VLOOKUP(H5294,AE$2:$AJ$12,6,TRUE)</f>
        <v>0</v>
      </c>
      <c r="N5294">
        <f>VLOOKUP(I5294,AF$2:$AJ$12,5,TRUE)</f>
        <v>2</v>
      </c>
      <c r="O5294">
        <f>VLOOKUP(J5294,AG$2:$AJ$12,4,TRUE)</f>
        <v>5</v>
      </c>
      <c r="P5294">
        <f>VLOOKUP(K5294,AH$2:$AJ$12,3,TRUE)</f>
        <v>0</v>
      </c>
      <c r="Q5294">
        <f>VLOOKUP(L5294,AI$2:$AJ$12,2,TRUE)</f>
        <v>3</v>
      </c>
      <c r="T5294" t="str">
        <f t="shared" si="497"/>
        <v>Crimepoint.create(latitude:37.772, longitude:-122.509, drugdrink:0, misdemean:2, theft:5, violent:0, total:3, drugdrinkct:0, misdemeanct:1, theftct:3, violentct:0, totalct:4)</v>
      </c>
      <c r="U5294" t="str">
        <f t="shared" si="498"/>
        <v>{location: new google.maps.LatLng(37.772, -122.509), weight: 0},</v>
      </c>
      <c r="V5294" t="str">
        <f t="shared" si="493"/>
        <v>{location: new google.maps.LatLng(37.772, -122.509), weight: 0},</v>
      </c>
      <c r="W5294" t="str">
        <f t="shared" si="494"/>
        <v>{location: new google.maps.LatLng(37.772, -122.509), weight: 0},</v>
      </c>
      <c r="X5294" t="str">
        <f t="shared" si="495"/>
        <v>{location: new google.maps.LatLng(37.772, -122.509), weight: 0},</v>
      </c>
      <c r="Y5294" t="str">
        <f t="shared" si="496"/>
        <v>{location: new google.maps.LatLng(37.772, -122.509), weight: 0},</v>
      </c>
    </row>
    <row r="5295" spans="1:25" x14ac:dyDescent="0.2">
      <c r="A5295">
        <v>37.771999999999998</v>
      </c>
      <c r="B5295">
        <v>-122.508</v>
      </c>
      <c r="C5295">
        <v>0</v>
      </c>
      <c r="D5295">
        <v>1</v>
      </c>
      <c r="E5295">
        <v>1</v>
      </c>
      <c r="F5295">
        <v>0</v>
      </c>
      <c r="G5295">
        <v>1</v>
      </c>
      <c r="H5295">
        <v>0</v>
      </c>
      <c r="I5295">
        <v>4</v>
      </c>
      <c r="J5295">
        <v>4</v>
      </c>
      <c r="K5295">
        <v>0</v>
      </c>
      <c r="L5295">
        <v>8</v>
      </c>
      <c r="M5295">
        <f>VLOOKUP(H5295,AE$2:$AJ$12,6,TRUE)</f>
        <v>0</v>
      </c>
      <c r="N5295">
        <f>VLOOKUP(I5295,AF$2:$AJ$12,5,TRUE)</f>
        <v>6</v>
      </c>
      <c r="O5295">
        <f>VLOOKUP(J5295,AG$2:$AJ$12,4,TRUE)</f>
        <v>6</v>
      </c>
      <c r="P5295">
        <f>VLOOKUP(K5295,AH$2:$AJ$12,3,TRUE)</f>
        <v>0</v>
      </c>
      <c r="Q5295">
        <f>VLOOKUP(L5295,AI$2:$AJ$12,2,TRUE)</f>
        <v>5</v>
      </c>
      <c r="T5295" t="str">
        <f t="shared" si="497"/>
        <v>Crimepoint.create(latitude:37.772, longitude:-122.508, drugdrink:0, misdemean:6, theft:6, violent:0, total:5, drugdrinkct:0, misdemeanct:4, theftct:4, violentct:0, totalct:8)</v>
      </c>
      <c r="U5295" t="str">
        <f t="shared" si="498"/>
        <v>{location: new google.maps.LatLng(37.772, -122.508), weight: 0},</v>
      </c>
      <c r="V5295" t="str">
        <f t="shared" si="493"/>
        <v>{location: new google.maps.LatLng(37.772, -122.508), weight: 1},</v>
      </c>
      <c r="W5295" t="str">
        <f t="shared" si="494"/>
        <v>{location: new google.maps.LatLng(37.772, -122.508), weight: 1},</v>
      </c>
      <c r="X5295" t="str">
        <f t="shared" si="495"/>
        <v>{location: new google.maps.LatLng(37.772, -122.508), weight: 0},</v>
      </c>
      <c r="Y5295" t="str">
        <f t="shared" si="496"/>
        <v>{location: new google.maps.LatLng(37.772, -122.508), weight: 1},</v>
      </c>
    </row>
    <row r="5296" spans="1:25" x14ac:dyDescent="0.2">
      <c r="A5296">
        <v>37.771999999999998</v>
      </c>
      <c r="B5296">
        <v>-122.50700000000001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0</v>
      </c>
      <c r="I5296">
        <v>3</v>
      </c>
      <c r="J5296">
        <v>10</v>
      </c>
      <c r="K5296">
        <v>1</v>
      </c>
      <c r="L5296">
        <v>14</v>
      </c>
      <c r="M5296">
        <f>VLOOKUP(H5296,AE$2:$AJ$12,6,TRUE)</f>
        <v>0</v>
      </c>
      <c r="N5296">
        <f>VLOOKUP(I5296,AF$2:$AJ$12,5,TRUE)</f>
        <v>5</v>
      </c>
      <c r="O5296">
        <f>VLOOKUP(J5296,AG$2:$AJ$12,4,TRUE)</f>
        <v>8</v>
      </c>
      <c r="P5296">
        <f>VLOOKUP(K5296,AH$2:$AJ$12,3,TRUE)</f>
        <v>7</v>
      </c>
      <c r="Q5296">
        <f>VLOOKUP(L5296,AI$2:$AJ$12,2,TRUE)</f>
        <v>7</v>
      </c>
      <c r="T5296" t="str">
        <f t="shared" si="497"/>
        <v>Crimepoint.create(latitude:37.772, longitude:-122.507, drugdrink:0, misdemean:5, theft:8, violent:7, total:7, drugdrinkct:0, misdemeanct:3, theftct:10, violentct:1, totalct:14)</v>
      </c>
      <c r="U5296" t="str">
        <f t="shared" si="498"/>
        <v>{location: new google.maps.LatLng(37.772, -122.507), weight: 0},</v>
      </c>
      <c r="V5296" t="str">
        <f t="shared" si="493"/>
        <v>{location: new google.maps.LatLng(37.772, -122.507), weight: 1},</v>
      </c>
      <c r="W5296" t="str">
        <f t="shared" si="494"/>
        <v>{location: new google.maps.LatLng(37.772, -122.507), weight: 1},</v>
      </c>
      <c r="X5296" t="str">
        <f t="shared" si="495"/>
        <v>{location: new google.maps.LatLng(37.772, -122.507), weight: 1},</v>
      </c>
      <c r="Y5296" t="str">
        <f t="shared" si="496"/>
        <v>{location: new google.maps.LatLng(37.772, -122.507), weight: 1},</v>
      </c>
    </row>
    <row r="5297" spans="1:25" x14ac:dyDescent="0.2">
      <c r="A5297">
        <v>37.771999999999998</v>
      </c>
      <c r="B5297">
        <v>-122.506</v>
      </c>
      <c r="C5297">
        <v>1</v>
      </c>
      <c r="D5297">
        <v>0</v>
      </c>
      <c r="E5297">
        <v>1</v>
      </c>
      <c r="F5297">
        <v>0</v>
      </c>
      <c r="G5297">
        <v>1</v>
      </c>
      <c r="H5297">
        <v>2</v>
      </c>
      <c r="I5297">
        <v>2</v>
      </c>
      <c r="J5297">
        <v>4</v>
      </c>
      <c r="K5297">
        <v>0</v>
      </c>
      <c r="L5297">
        <v>8</v>
      </c>
      <c r="M5297">
        <f>VLOOKUP(H5297,AE$2:$AJ$12,6,TRUE)</f>
        <v>9</v>
      </c>
      <c r="N5297">
        <f>VLOOKUP(I5297,AF$2:$AJ$12,5,TRUE)</f>
        <v>4</v>
      </c>
      <c r="O5297">
        <f>VLOOKUP(J5297,AG$2:$AJ$12,4,TRUE)</f>
        <v>6</v>
      </c>
      <c r="P5297">
        <f>VLOOKUP(K5297,AH$2:$AJ$12,3,TRUE)</f>
        <v>0</v>
      </c>
      <c r="Q5297">
        <f>VLOOKUP(L5297,AI$2:$AJ$12,2,TRUE)</f>
        <v>5</v>
      </c>
      <c r="T5297" t="str">
        <f t="shared" si="497"/>
        <v>Crimepoint.create(latitude:37.772, longitude:-122.506, drugdrink:9, misdemean:4, theft:6, violent:0, total:5, drugdrinkct:2, misdemeanct:2, theftct:4, violentct:0, totalct:8)</v>
      </c>
      <c r="U5297" t="str">
        <f t="shared" si="498"/>
        <v>{location: new google.maps.LatLng(37.772, -122.506), weight: 1},</v>
      </c>
      <c r="V5297" t="str">
        <f t="shared" si="493"/>
        <v>{location: new google.maps.LatLng(37.772, -122.506), weight: 0},</v>
      </c>
      <c r="W5297" t="str">
        <f t="shared" si="494"/>
        <v>{location: new google.maps.LatLng(37.772, -122.506), weight: 1},</v>
      </c>
      <c r="X5297" t="str">
        <f t="shared" si="495"/>
        <v>{location: new google.maps.LatLng(37.772, -122.506), weight: 0},</v>
      </c>
      <c r="Y5297" t="str">
        <f t="shared" si="496"/>
        <v>{location: new google.maps.LatLng(37.772, -122.506), weight: 1},</v>
      </c>
    </row>
    <row r="5298" spans="1:25" x14ac:dyDescent="0.2">
      <c r="A5298">
        <v>37.771999999999998</v>
      </c>
      <c r="B5298">
        <v>-122.505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2</v>
      </c>
      <c r="J5298">
        <v>1</v>
      </c>
      <c r="K5298">
        <v>0</v>
      </c>
      <c r="L5298">
        <v>3</v>
      </c>
      <c r="M5298">
        <f>VLOOKUP(H5298,AE$2:$AJ$12,6,TRUE)</f>
        <v>0</v>
      </c>
      <c r="N5298">
        <f>VLOOKUP(I5298,AF$2:$AJ$12,5,TRUE)</f>
        <v>4</v>
      </c>
      <c r="O5298">
        <f>VLOOKUP(J5298,AG$2:$AJ$12,4,TRUE)</f>
        <v>3</v>
      </c>
      <c r="P5298">
        <f>VLOOKUP(K5298,AH$2:$AJ$12,3,TRUE)</f>
        <v>0</v>
      </c>
      <c r="Q5298">
        <f>VLOOKUP(L5298,AI$2:$AJ$12,2,TRUE)</f>
        <v>2</v>
      </c>
      <c r="T5298" t="str">
        <f t="shared" si="497"/>
        <v>Crimepoint.create(latitude:37.772, longitude:-122.505, drugdrink:0, misdemean:4, theft:3, violent:0, total:2, drugdrinkct:0, misdemeanct:2, theftct:1, violentct:0, totalct:3)</v>
      </c>
      <c r="U5298" t="str">
        <f t="shared" si="498"/>
        <v>{location: new google.maps.LatLng(37.772, -122.505), weight: 0},</v>
      </c>
      <c r="V5298" t="str">
        <f t="shared" si="493"/>
        <v>{location: new google.maps.LatLng(37.772, -122.505), weight: 0},</v>
      </c>
      <c r="W5298" t="str">
        <f t="shared" si="494"/>
        <v>{location: new google.maps.LatLng(37.772, -122.505), weight: 0},</v>
      </c>
      <c r="X5298" t="str">
        <f t="shared" si="495"/>
        <v>{location: new google.maps.LatLng(37.772, -122.505), weight: 0},</v>
      </c>
      <c r="Y5298" t="str">
        <f t="shared" si="496"/>
        <v>{location: new google.maps.LatLng(37.772, -122.505), weight: 0},</v>
      </c>
    </row>
    <row r="5299" spans="1:25" x14ac:dyDescent="0.2">
      <c r="A5299">
        <v>37.771999999999998</v>
      </c>
      <c r="B5299">
        <v>-122.504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1</v>
      </c>
      <c r="K5299">
        <v>0</v>
      </c>
      <c r="L5299">
        <v>3</v>
      </c>
      <c r="M5299">
        <f>VLOOKUP(H5299,AE$2:$AJ$12,6,TRUE)</f>
        <v>0</v>
      </c>
      <c r="N5299">
        <f>VLOOKUP(I5299,AF$2:$AJ$12,5,TRUE)</f>
        <v>4</v>
      </c>
      <c r="O5299">
        <f>VLOOKUP(J5299,AG$2:$AJ$12,4,TRUE)</f>
        <v>3</v>
      </c>
      <c r="P5299">
        <f>VLOOKUP(K5299,AH$2:$AJ$12,3,TRUE)</f>
        <v>0</v>
      </c>
      <c r="Q5299">
        <f>VLOOKUP(L5299,AI$2:$AJ$12,2,TRUE)</f>
        <v>2</v>
      </c>
      <c r="T5299" t="str">
        <f t="shared" si="497"/>
        <v>Crimepoint.create(latitude:37.772, longitude:-122.504, drugdrink:0, misdemean:4, theft:3, violent:0, total:2, drugdrinkct:0, misdemeanct:2, theftct:1, violentct:0, totalct:3)</v>
      </c>
      <c r="U5299" t="str">
        <f t="shared" si="498"/>
        <v>{location: new google.maps.LatLng(37.772, -122.504), weight: 0},</v>
      </c>
      <c r="V5299" t="str">
        <f t="shared" si="493"/>
        <v>{location: new google.maps.LatLng(37.772, -122.504), weight: 0},</v>
      </c>
      <c r="W5299" t="str">
        <f t="shared" si="494"/>
        <v>{location: new google.maps.LatLng(37.772, -122.504), weight: 0},</v>
      </c>
      <c r="X5299" t="str">
        <f t="shared" si="495"/>
        <v>{location: new google.maps.LatLng(37.772, -122.504), weight: 0},</v>
      </c>
      <c r="Y5299" t="str">
        <f t="shared" si="496"/>
        <v>{location: new google.maps.LatLng(37.772, -122.504), weight: 0},</v>
      </c>
    </row>
    <row r="5300" spans="1:25" x14ac:dyDescent="0.2">
      <c r="A5300">
        <v>37.771999999999998</v>
      </c>
      <c r="B5300">
        <v>-122.503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5</v>
      </c>
      <c r="J5300">
        <v>0</v>
      </c>
      <c r="K5300">
        <v>0</v>
      </c>
      <c r="L5300">
        <v>5</v>
      </c>
      <c r="M5300">
        <f>VLOOKUP(H5300,AE$2:$AJ$12,6,TRUE)</f>
        <v>0</v>
      </c>
      <c r="N5300">
        <f>VLOOKUP(I5300,AF$2:$AJ$12,5,TRUE)</f>
        <v>6</v>
      </c>
      <c r="O5300">
        <f>VLOOKUP(J5300,AG$2:$AJ$12,4,TRUE)</f>
        <v>0</v>
      </c>
      <c r="P5300">
        <f>VLOOKUP(K5300,AH$2:$AJ$12,3,TRUE)</f>
        <v>0</v>
      </c>
      <c r="Q5300">
        <f>VLOOKUP(L5300,AI$2:$AJ$12,2,TRUE)</f>
        <v>4</v>
      </c>
      <c r="T5300" t="str">
        <f t="shared" si="497"/>
        <v>Crimepoint.create(latitude:37.772, longitude:-122.503, drugdrink:0, misdemean:6, theft:0, violent:0, total:4, drugdrinkct:0, misdemeanct:5, theftct:0, violentct:0, totalct:5)</v>
      </c>
      <c r="U5300" t="str">
        <f t="shared" si="498"/>
        <v>{location: new google.maps.LatLng(37.772, -122.503), weight: 0},</v>
      </c>
      <c r="V5300" t="str">
        <f t="shared" si="493"/>
        <v>{location: new google.maps.LatLng(37.772, -122.503), weight: 1},</v>
      </c>
      <c r="W5300" t="str">
        <f t="shared" si="494"/>
        <v>{location: new google.maps.LatLng(37.772, -122.503), weight: 0},</v>
      </c>
      <c r="X5300" t="str">
        <f t="shared" si="495"/>
        <v>{location: new google.maps.LatLng(37.772, -122.503), weight: 0},</v>
      </c>
      <c r="Y5300" t="str">
        <f t="shared" si="496"/>
        <v>{location: new google.maps.LatLng(37.772, -122.503), weight: 0},</v>
      </c>
    </row>
    <row r="5301" spans="1:25" x14ac:dyDescent="0.2">
      <c r="A5301">
        <v>37.771999999999998</v>
      </c>
      <c r="B5301">
        <v>-122.502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4</v>
      </c>
      <c r="J5301">
        <v>2</v>
      </c>
      <c r="K5301">
        <v>0</v>
      </c>
      <c r="L5301">
        <v>6</v>
      </c>
      <c r="M5301">
        <f>VLOOKUP(H5301,AE$2:$AJ$12,6,TRUE)</f>
        <v>0</v>
      </c>
      <c r="N5301">
        <f>VLOOKUP(I5301,AF$2:$AJ$12,5,TRUE)</f>
        <v>6</v>
      </c>
      <c r="O5301">
        <f>VLOOKUP(J5301,AG$2:$AJ$12,4,TRUE)</f>
        <v>4</v>
      </c>
      <c r="P5301">
        <f>VLOOKUP(K5301,AH$2:$AJ$12,3,TRUE)</f>
        <v>0</v>
      </c>
      <c r="Q5301">
        <f>VLOOKUP(L5301,AI$2:$AJ$12,2,TRUE)</f>
        <v>4</v>
      </c>
      <c r="T5301" t="str">
        <f t="shared" si="497"/>
        <v>Crimepoint.create(latitude:37.772, longitude:-122.502, drugdrink:0, misdemean:6, theft:4, violent:0, total:4, drugdrinkct:0, misdemeanct:4, theftct:2, violentct:0, totalct:6)</v>
      </c>
      <c r="U5301" t="str">
        <f t="shared" si="498"/>
        <v>{location: new google.maps.LatLng(37.772, -122.502), weight: 0},</v>
      </c>
      <c r="V5301" t="str">
        <f t="shared" si="493"/>
        <v>{location: new google.maps.LatLng(37.772, -122.502), weight: 1},</v>
      </c>
      <c r="W5301" t="str">
        <f t="shared" si="494"/>
        <v>{location: new google.maps.LatLng(37.772, -122.502), weight: 0},</v>
      </c>
      <c r="X5301" t="str">
        <f t="shared" si="495"/>
        <v>{location: new google.maps.LatLng(37.772, -122.502), weight: 0},</v>
      </c>
      <c r="Y5301" t="str">
        <f t="shared" si="496"/>
        <v>{location: new google.maps.LatLng(37.772, -122.502), weight: 0},</v>
      </c>
    </row>
    <row r="5302" spans="1:25" x14ac:dyDescent="0.2">
      <c r="A5302">
        <v>37.771999999999998</v>
      </c>
      <c r="B5302">
        <v>-122.501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2</v>
      </c>
      <c r="K5302">
        <v>0</v>
      </c>
      <c r="L5302">
        <v>3</v>
      </c>
      <c r="M5302">
        <f>VLOOKUP(H5302,AE$2:$AJ$12,6,TRUE)</f>
        <v>0</v>
      </c>
      <c r="N5302">
        <f>VLOOKUP(I5302,AF$2:$AJ$12,5,TRUE)</f>
        <v>2</v>
      </c>
      <c r="O5302">
        <f>VLOOKUP(J5302,AG$2:$AJ$12,4,TRUE)</f>
        <v>4</v>
      </c>
      <c r="P5302">
        <f>VLOOKUP(K5302,AH$2:$AJ$12,3,TRUE)</f>
        <v>0</v>
      </c>
      <c r="Q5302">
        <f>VLOOKUP(L5302,AI$2:$AJ$12,2,TRUE)</f>
        <v>2</v>
      </c>
      <c r="T5302" t="str">
        <f t="shared" si="497"/>
        <v>Crimepoint.create(latitude:37.772, longitude:-122.501, drugdrink:0, misdemean:2, theft:4, violent:0, total:2, drugdrinkct:0, misdemeanct:1, theftct:2, violentct:0, totalct:3)</v>
      </c>
      <c r="U5302" t="str">
        <f t="shared" si="498"/>
        <v>{location: new google.maps.LatLng(37.772, -122.501), weight: 0},</v>
      </c>
      <c r="V5302" t="str">
        <f t="shared" si="493"/>
        <v>{location: new google.maps.LatLng(37.772, -122.501), weight: 0},</v>
      </c>
      <c r="W5302" t="str">
        <f t="shared" si="494"/>
        <v>{location: new google.maps.LatLng(37.772, -122.501), weight: 0},</v>
      </c>
      <c r="X5302" t="str">
        <f t="shared" si="495"/>
        <v>{location: new google.maps.LatLng(37.772, -122.501), weight: 0},</v>
      </c>
      <c r="Y5302" t="str">
        <f t="shared" si="496"/>
        <v>{location: new google.maps.LatLng(37.772, -122.501), weight: 0},</v>
      </c>
    </row>
    <row r="5303" spans="1:25" x14ac:dyDescent="0.2">
      <c r="A5303">
        <v>37.771999999999998</v>
      </c>
      <c r="B5303">
        <v>-122.5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0</v>
      </c>
      <c r="I5303">
        <v>2</v>
      </c>
      <c r="J5303">
        <v>5</v>
      </c>
      <c r="K5303">
        <v>1</v>
      </c>
      <c r="L5303">
        <v>8</v>
      </c>
      <c r="M5303">
        <f>VLOOKUP(H5303,AE$2:$AJ$12,6,TRUE)</f>
        <v>0</v>
      </c>
      <c r="N5303">
        <f>VLOOKUP(I5303,AF$2:$AJ$12,5,TRUE)</f>
        <v>4</v>
      </c>
      <c r="O5303">
        <f>VLOOKUP(J5303,AG$2:$AJ$12,4,TRUE)</f>
        <v>7</v>
      </c>
      <c r="P5303">
        <f>VLOOKUP(K5303,AH$2:$AJ$12,3,TRUE)</f>
        <v>7</v>
      </c>
      <c r="Q5303">
        <f>VLOOKUP(L5303,AI$2:$AJ$12,2,TRUE)</f>
        <v>5</v>
      </c>
      <c r="T5303" t="str">
        <f t="shared" si="497"/>
        <v>Crimepoint.create(latitude:37.772, longitude:-122.5, drugdrink:0, misdemean:4, theft:7, violent:7, total:5, drugdrinkct:0, misdemeanct:2, theftct:5, violentct:1, totalct:8)</v>
      </c>
      <c r="U5303" t="str">
        <f t="shared" si="498"/>
        <v>{location: new google.maps.LatLng(37.772, -122.5), weight: 0},</v>
      </c>
      <c r="V5303" t="str">
        <f t="shared" si="493"/>
        <v>{location: new google.maps.LatLng(37.772, -122.5), weight: 0},</v>
      </c>
      <c r="W5303" t="str">
        <f t="shared" si="494"/>
        <v>{location: new google.maps.LatLng(37.772, -122.5), weight: 1},</v>
      </c>
      <c r="X5303" t="str">
        <f t="shared" si="495"/>
        <v>{location: new google.maps.LatLng(37.772, -122.5), weight: 1},</v>
      </c>
      <c r="Y5303" t="str">
        <f t="shared" si="496"/>
        <v>{location: new google.maps.LatLng(37.772, -122.5), weight: 1},</v>
      </c>
    </row>
    <row r="5304" spans="1:25" x14ac:dyDescent="0.2">
      <c r="A5304">
        <v>37.771999999999998</v>
      </c>
      <c r="B5304">
        <v>-122.499</v>
      </c>
      <c r="C5304">
        <v>0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1</v>
      </c>
      <c r="J5304">
        <v>4</v>
      </c>
      <c r="K5304">
        <v>1</v>
      </c>
      <c r="L5304">
        <v>6</v>
      </c>
      <c r="M5304">
        <f>VLOOKUP(H5304,AE$2:$AJ$12,6,TRUE)</f>
        <v>0</v>
      </c>
      <c r="N5304">
        <f>VLOOKUP(I5304,AF$2:$AJ$12,5,TRUE)</f>
        <v>2</v>
      </c>
      <c r="O5304">
        <f>VLOOKUP(J5304,AG$2:$AJ$12,4,TRUE)</f>
        <v>6</v>
      </c>
      <c r="P5304">
        <f>VLOOKUP(K5304,AH$2:$AJ$12,3,TRUE)</f>
        <v>7</v>
      </c>
      <c r="Q5304">
        <f>VLOOKUP(L5304,AI$2:$AJ$12,2,TRUE)</f>
        <v>4</v>
      </c>
      <c r="T5304" t="str">
        <f t="shared" si="497"/>
        <v>Crimepoint.create(latitude:37.772, longitude:-122.499, drugdrink:0, misdemean:2, theft:6, violent:7, total:4, drugdrinkct:0, misdemeanct:1, theftct:4, violentct:1, totalct:6)</v>
      </c>
      <c r="U5304" t="str">
        <f t="shared" si="498"/>
        <v>{location: new google.maps.LatLng(37.772, -122.499), weight: 0},</v>
      </c>
      <c r="V5304" t="str">
        <f t="shared" si="493"/>
        <v>{location: new google.maps.LatLng(37.772, -122.499), weight: 0},</v>
      </c>
      <c r="W5304" t="str">
        <f t="shared" si="494"/>
        <v>{location: new google.maps.LatLng(37.772, -122.499), weight: 1},</v>
      </c>
      <c r="X5304" t="str">
        <f t="shared" si="495"/>
        <v>{location: new google.maps.LatLng(37.772, -122.499), weight: 1},</v>
      </c>
      <c r="Y5304" t="str">
        <f t="shared" si="496"/>
        <v>{location: new google.maps.LatLng(37.772, -122.499), weight: 0},</v>
      </c>
    </row>
    <row r="5305" spans="1:25" x14ac:dyDescent="0.2">
      <c r="A5305">
        <v>37.771999999999998</v>
      </c>
      <c r="B5305">
        <v>-122.498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2</v>
      </c>
      <c r="J5305">
        <v>3</v>
      </c>
      <c r="K5305">
        <v>0</v>
      </c>
      <c r="L5305">
        <v>6</v>
      </c>
      <c r="M5305">
        <f>VLOOKUP(H5305,AE$2:$AJ$12,6,TRUE)</f>
        <v>8</v>
      </c>
      <c r="N5305">
        <f>VLOOKUP(I5305,AF$2:$AJ$12,5,TRUE)</f>
        <v>4</v>
      </c>
      <c r="O5305">
        <f>VLOOKUP(J5305,AG$2:$AJ$12,4,TRUE)</f>
        <v>5</v>
      </c>
      <c r="P5305">
        <f>VLOOKUP(K5305,AH$2:$AJ$12,3,TRUE)</f>
        <v>0</v>
      </c>
      <c r="Q5305">
        <f>VLOOKUP(L5305,AI$2:$AJ$12,2,TRUE)</f>
        <v>4</v>
      </c>
      <c r="T5305" t="str">
        <f t="shared" si="497"/>
        <v>Crimepoint.create(latitude:37.772, longitude:-122.498, drugdrink:8, misdemean:4, theft:5, violent:0, total:4, drugdrinkct:1, misdemeanct:2, theftct:3, violentct:0, totalct:6)</v>
      </c>
      <c r="U5305" t="str">
        <f t="shared" si="498"/>
        <v>{location: new google.maps.LatLng(37.772, -122.498), weight: 1},</v>
      </c>
      <c r="V5305" t="str">
        <f t="shared" si="493"/>
        <v>{location: new google.maps.LatLng(37.772, -122.498), weight: 0},</v>
      </c>
      <c r="W5305" t="str">
        <f t="shared" si="494"/>
        <v>{location: new google.maps.LatLng(37.772, -122.498), weight: 0},</v>
      </c>
      <c r="X5305" t="str">
        <f t="shared" si="495"/>
        <v>{location: new google.maps.LatLng(37.772, -122.498), weight: 0},</v>
      </c>
      <c r="Y5305" t="str">
        <f t="shared" si="496"/>
        <v>{location: new google.maps.LatLng(37.772, -122.498), weight: 0},</v>
      </c>
    </row>
    <row r="5306" spans="1:25" x14ac:dyDescent="0.2">
      <c r="A5306">
        <v>37.771999999999998</v>
      </c>
      <c r="B5306">
        <v>-122.497</v>
      </c>
      <c r="C5306">
        <v>0</v>
      </c>
      <c r="D5306">
        <v>2</v>
      </c>
      <c r="E5306">
        <v>0</v>
      </c>
      <c r="F5306">
        <v>0</v>
      </c>
      <c r="G5306">
        <v>1</v>
      </c>
      <c r="H5306">
        <v>0</v>
      </c>
      <c r="I5306">
        <v>8</v>
      </c>
      <c r="J5306">
        <v>0</v>
      </c>
      <c r="K5306">
        <v>0</v>
      </c>
      <c r="L5306">
        <v>8</v>
      </c>
      <c r="M5306">
        <f>VLOOKUP(H5306,AE$2:$AJ$12,6,TRUE)</f>
        <v>0</v>
      </c>
      <c r="N5306">
        <f>VLOOKUP(I5306,AF$2:$AJ$12,5,TRUE)</f>
        <v>7</v>
      </c>
      <c r="O5306">
        <f>VLOOKUP(J5306,AG$2:$AJ$12,4,TRUE)</f>
        <v>0</v>
      </c>
      <c r="P5306">
        <f>VLOOKUP(K5306,AH$2:$AJ$12,3,TRUE)</f>
        <v>0</v>
      </c>
      <c r="Q5306">
        <f>VLOOKUP(L5306,AI$2:$AJ$12,2,TRUE)</f>
        <v>5</v>
      </c>
      <c r="T5306" t="str">
        <f t="shared" si="497"/>
        <v>Crimepoint.create(latitude:37.772, longitude:-122.497, drugdrink:0, misdemean:7, theft:0, violent:0, total:5, drugdrinkct:0, misdemeanct:8, theftct:0, violentct:0, totalct:8)</v>
      </c>
      <c r="U5306" t="str">
        <f t="shared" si="498"/>
        <v>{location: new google.maps.LatLng(37.772, -122.497), weight: 0},</v>
      </c>
      <c r="V5306" t="str">
        <f t="shared" si="493"/>
        <v>{location: new google.maps.LatLng(37.772, -122.497), weight: 2},</v>
      </c>
      <c r="W5306" t="str">
        <f t="shared" si="494"/>
        <v>{location: new google.maps.LatLng(37.772, -122.497), weight: 0},</v>
      </c>
      <c r="X5306" t="str">
        <f t="shared" si="495"/>
        <v>{location: new google.maps.LatLng(37.772, -122.497), weight: 0},</v>
      </c>
      <c r="Y5306" t="str">
        <f t="shared" si="496"/>
        <v>{location: new google.maps.LatLng(37.772, -122.497), weight: 1},</v>
      </c>
    </row>
    <row r="5307" spans="1:25" x14ac:dyDescent="0.2">
      <c r="A5307">
        <v>37.771999999999998</v>
      </c>
      <c r="B5307">
        <v>-122.496</v>
      </c>
      <c r="C5307">
        <v>0</v>
      </c>
      <c r="D5307">
        <v>1</v>
      </c>
      <c r="E5307">
        <v>0</v>
      </c>
      <c r="F5307">
        <v>1</v>
      </c>
      <c r="G5307">
        <v>1</v>
      </c>
      <c r="H5307">
        <v>0</v>
      </c>
      <c r="I5307">
        <v>4</v>
      </c>
      <c r="J5307">
        <v>3</v>
      </c>
      <c r="K5307">
        <v>1</v>
      </c>
      <c r="L5307">
        <v>8</v>
      </c>
      <c r="M5307">
        <f>VLOOKUP(H5307,AE$2:$AJ$12,6,TRUE)</f>
        <v>0</v>
      </c>
      <c r="N5307">
        <f>VLOOKUP(I5307,AF$2:$AJ$12,5,TRUE)</f>
        <v>6</v>
      </c>
      <c r="O5307">
        <f>VLOOKUP(J5307,AG$2:$AJ$12,4,TRUE)</f>
        <v>5</v>
      </c>
      <c r="P5307">
        <f>VLOOKUP(K5307,AH$2:$AJ$12,3,TRUE)</f>
        <v>7</v>
      </c>
      <c r="Q5307">
        <f>VLOOKUP(L5307,AI$2:$AJ$12,2,TRUE)</f>
        <v>5</v>
      </c>
      <c r="T5307" t="str">
        <f t="shared" si="497"/>
        <v>Crimepoint.create(latitude:37.772, longitude:-122.496, drugdrink:0, misdemean:6, theft:5, violent:7, total:5, drugdrinkct:0, misdemeanct:4, theftct:3, violentct:1, totalct:8)</v>
      </c>
      <c r="U5307" t="str">
        <f t="shared" si="498"/>
        <v>{location: new google.maps.LatLng(37.772, -122.496), weight: 0},</v>
      </c>
      <c r="V5307" t="str">
        <f t="shared" si="493"/>
        <v>{location: new google.maps.LatLng(37.772, -122.496), weight: 1},</v>
      </c>
      <c r="W5307" t="str">
        <f t="shared" si="494"/>
        <v>{location: new google.maps.LatLng(37.772, -122.496), weight: 0},</v>
      </c>
      <c r="X5307" t="str">
        <f t="shared" si="495"/>
        <v>{location: new google.maps.LatLng(37.772, -122.496), weight: 1},</v>
      </c>
      <c r="Y5307" t="str">
        <f t="shared" si="496"/>
        <v>{location: new google.maps.LatLng(37.772, -122.496), weight: 1},</v>
      </c>
    </row>
    <row r="5308" spans="1:25" x14ac:dyDescent="0.2">
      <c r="A5308">
        <v>37.771999999999998</v>
      </c>
      <c r="B5308">
        <v>-122.495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2</v>
      </c>
      <c r="J5308">
        <v>1</v>
      </c>
      <c r="K5308">
        <v>2</v>
      </c>
      <c r="L5308">
        <v>5</v>
      </c>
      <c r="M5308">
        <f>VLOOKUP(H5308,AE$2:$AJ$12,6,TRUE)</f>
        <v>0</v>
      </c>
      <c r="N5308">
        <f>VLOOKUP(I5308,AF$2:$AJ$12,5,TRUE)</f>
        <v>4</v>
      </c>
      <c r="O5308">
        <f>VLOOKUP(J5308,AG$2:$AJ$12,4,TRUE)</f>
        <v>3</v>
      </c>
      <c r="P5308">
        <f>VLOOKUP(K5308,AH$2:$AJ$12,3,TRUE)</f>
        <v>7</v>
      </c>
      <c r="Q5308">
        <f>VLOOKUP(L5308,AI$2:$AJ$12,2,TRUE)</f>
        <v>4</v>
      </c>
      <c r="T5308" t="str">
        <f t="shared" si="497"/>
        <v>Crimepoint.create(latitude:37.772, longitude:-122.495, drugdrink:0, misdemean:4, theft:3, violent:7, total:4, drugdrinkct:0, misdemeanct:2, theftct:1, violentct:2, totalct:5)</v>
      </c>
      <c r="U5308" t="str">
        <f t="shared" si="498"/>
        <v>{location: new google.maps.LatLng(37.772, -122.495), weight: 0},</v>
      </c>
      <c r="V5308" t="str">
        <f t="shared" si="493"/>
        <v>{location: new google.maps.LatLng(37.772, -122.495), weight: 0},</v>
      </c>
      <c r="W5308" t="str">
        <f t="shared" si="494"/>
        <v>{location: new google.maps.LatLng(37.772, -122.495), weight: 0},</v>
      </c>
      <c r="X5308" t="str">
        <f t="shared" si="495"/>
        <v>{location: new google.maps.LatLng(37.772, -122.495), weight: 1},</v>
      </c>
      <c r="Y5308" t="str">
        <f t="shared" si="496"/>
        <v>{location: new google.maps.LatLng(37.772, -122.495), weight: 0},</v>
      </c>
    </row>
    <row r="5309" spans="1:25" x14ac:dyDescent="0.2">
      <c r="A5309">
        <v>37.771999999999998</v>
      </c>
      <c r="B5309">
        <v>-122.494</v>
      </c>
      <c r="C5309">
        <v>0</v>
      </c>
      <c r="D5309">
        <v>1</v>
      </c>
      <c r="E5309">
        <v>1</v>
      </c>
      <c r="F5309">
        <v>0</v>
      </c>
      <c r="G5309">
        <v>1</v>
      </c>
      <c r="H5309">
        <v>0</v>
      </c>
      <c r="I5309">
        <v>4</v>
      </c>
      <c r="J5309">
        <v>5</v>
      </c>
      <c r="K5309">
        <v>0</v>
      </c>
      <c r="L5309">
        <v>9</v>
      </c>
      <c r="M5309">
        <f>VLOOKUP(H5309,AE$2:$AJ$12,6,TRUE)</f>
        <v>0</v>
      </c>
      <c r="N5309">
        <f>VLOOKUP(I5309,AF$2:$AJ$12,5,TRUE)</f>
        <v>6</v>
      </c>
      <c r="O5309">
        <f>VLOOKUP(J5309,AG$2:$AJ$12,4,TRUE)</f>
        <v>7</v>
      </c>
      <c r="P5309">
        <f>VLOOKUP(K5309,AH$2:$AJ$12,3,TRUE)</f>
        <v>0</v>
      </c>
      <c r="Q5309">
        <f>VLOOKUP(L5309,AI$2:$AJ$12,2,TRUE)</f>
        <v>5</v>
      </c>
      <c r="T5309" t="str">
        <f t="shared" si="497"/>
        <v>Crimepoint.create(latitude:37.772, longitude:-122.494, drugdrink:0, misdemean:6, theft:7, violent:0, total:5, drugdrinkct:0, misdemeanct:4, theftct:5, violentct:0, totalct:9)</v>
      </c>
      <c r="U5309" t="str">
        <f t="shared" si="498"/>
        <v>{location: new google.maps.LatLng(37.772, -122.494), weight: 0},</v>
      </c>
      <c r="V5309" t="str">
        <f t="shared" si="493"/>
        <v>{location: new google.maps.LatLng(37.772, -122.494), weight: 1},</v>
      </c>
      <c r="W5309" t="str">
        <f t="shared" si="494"/>
        <v>{location: new google.maps.LatLng(37.772, -122.494), weight: 1},</v>
      </c>
      <c r="X5309" t="str">
        <f t="shared" si="495"/>
        <v>{location: new google.maps.LatLng(37.772, -122.494), weight: 0},</v>
      </c>
      <c r="Y5309" t="str">
        <f t="shared" si="496"/>
        <v>{location: new google.maps.LatLng(37.772, -122.494), weight: 1},</v>
      </c>
    </row>
    <row r="5310" spans="1:25" x14ac:dyDescent="0.2">
      <c r="A5310">
        <v>37.771999999999998</v>
      </c>
      <c r="B5310">
        <v>-122.49299999999999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1</v>
      </c>
      <c r="M5310">
        <f>VLOOKUP(H5310,AE$2:$AJ$12,6,TRUE)</f>
        <v>0</v>
      </c>
      <c r="N5310">
        <f>VLOOKUP(I5310,AF$2:$AJ$12,5,TRUE)</f>
        <v>2</v>
      </c>
      <c r="O5310">
        <f>VLOOKUP(J5310,AG$2:$AJ$12,4,TRUE)</f>
        <v>0</v>
      </c>
      <c r="P5310">
        <f>VLOOKUP(K5310,AH$2:$AJ$12,3,TRUE)</f>
        <v>0</v>
      </c>
      <c r="Q5310">
        <f>VLOOKUP(L5310,AI$2:$AJ$12,2,TRUE)</f>
        <v>0</v>
      </c>
      <c r="T5310" t="str">
        <f t="shared" si="497"/>
        <v>Crimepoint.create(latitude:37.772, longitude:-122.493, drugdrink:0, misdemean:2, theft:0, violent:0, total:0, drugdrinkct:0, misdemeanct:1, theftct:0, violentct:0, totalct:1)</v>
      </c>
      <c r="U5310" t="str">
        <f t="shared" si="498"/>
        <v>{location: new google.maps.LatLng(37.772, -122.493), weight: 0},</v>
      </c>
      <c r="V5310" t="str">
        <f t="shared" si="493"/>
        <v>{location: new google.maps.LatLng(37.772, -122.493), weight: 0},</v>
      </c>
      <c r="W5310" t="str">
        <f t="shared" si="494"/>
        <v>{location: new google.maps.LatLng(37.772, -122.493), weight: 0},</v>
      </c>
      <c r="X5310" t="str">
        <f t="shared" si="495"/>
        <v>{location: new google.maps.LatLng(37.772, -122.493), weight: 0},</v>
      </c>
      <c r="Y5310" t="str">
        <f t="shared" si="496"/>
        <v>{location: new google.maps.LatLng(37.772, -122.493), weight: 0},</v>
      </c>
    </row>
    <row r="5311" spans="1:25" x14ac:dyDescent="0.2">
      <c r="A5311">
        <v>37.771999999999998</v>
      </c>
      <c r="B5311">
        <v>-122.492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</v>
      </c>
      <c r="J5311">
        <v>1</v>
      </c>
      <c r="K5311">
        <v>0</v>
      </c>
      <c r="L5311">
        <v>3</v>
      </c>
      <c r="M5311">
        <f>VLOOKUP(H5311,AE$2:$AJ$12,6,TRUE)</f>
        <v>0</v>
      </c>
      <c r="N5311">
        <f>VLOOKUP(I5311,AF$2:$AJ$12,5,TRUE)</f>
        <v>4</v>
      </c>
      <c r="O5311">
        <f>VLOOKUP(J5311,AG$2:$AJ$12,4,TRUE)</f>
        <v>3</v>
      </c>
      <c r="P5311">
        <f>VLOOKUP(K5311,AH$2:$AJ$12,3,TRUE)</f>
        <v>0</v>
      </c>
      <c r="Q5311">
        <f>VLOOKUP(L5311,AI$2:$AJ$12,2,TRUE)</f>
        <v>2</v>
      </c>
      <c r="T5311" t="str">
        <f t="shared" si="497"/>
        <v>Crimepoint.create(latitude:37.772, longitude:-122.492, drugdrink:0, misdemean:4, theft:3, violent:0, total:2, drugdrinkct:0, misdemeanct:2, theftct:1, violentct:0, totalct:3)</v>
      </c>
      <c r="U5311" t="str">
        <f t="shared" si="498"/>
        <v>{location: new google.maps.LatLng(37.772, -122.492), weight: 0},</v>
      </c>
      <c r="V5311" t="str">
        <f t="shared" si="493"/>
        <v>{location: new google.maps.LatLng(37.772, -122.492), weight: 0},</v>
      </c>
      <c r="W5311" t="str">
        <f t="shared" si="494"/>
        <v>{location: new google.maps.LatLng(37.772, -122.492), weight: 0},</v>
      </c>
      <c r="X5311" t="str">
        <f t="shared" si="495"/>
        <v>{location: new google.maps.LatLng(37.772, -122.492), weight: 0},</v>
      </c>
      <c r="Y5311" t="str">
        <f t="shared" si="496"/>
        <v>{location: new google.maps.LatLng(37.772, -122.492), weight: 0},</v>
      </c>
    </row>
    <row r="5312" spans="1:25" x14ac:dyDescent="0.2">
      <c r="A5312">
        <v>37.771999999999998</v>
      </c>
      <c r="B5312">
        <v>-122.491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f>VLOOKUP(H5312,AE$2:$AJ$12,6,TRUE)</f>
        <v>0</v>
      </c>
      <c r="N5312">
        <f>VLOOKUP(I5312,AF$2:$AJ$12,5,TRUE)</f>
        <v>0</v>
      </c>
      <c r="O5312">
        <f>VLOOKUP(J5312,AG$2:$AJ$12,4,TRUE)</f>
        <v>3</v>
      </c>
      <c r="P5312">
        <f>VLOOKUP(K5312,AH$2:$AJ$12,3,TRUE)</f>
        <v>0</v>
      </c>
      <c r="Q5312">
        <f>VLOOKUP(L5312,AI$2:$AJ$12,2,TRUE)</f>
        <v>0</v>
      </c>
      <c r="T5312" t="str">
        <f t="shared" si="497"/>
        <v>Crimepoint.create(latitude:37.772, longitude:-122.491, drugdrink:0, misdemean:0, theft:3, violent:0, total:0, drugdrinkct:0, misdemeanct:0, theftct:1, violentct:0, totalct:1)</v>
      </c>
      <c r="U5312" t="str">
        <f t="shared" si="498"/>
        <v>{location: new google.maps.LatLng(37.772, -122.491), weight: 0},</v>
      </c>
      <c r="V5312" t="str">
        <f t="shared" si="493"/>
        <v>{location: new google.maps.LatLng(37.772, -122.491), weight: 0},</v>
      </c>
      <c r="W5312" t="str">
        <f t="shared" si="494"/>
        <v>{location: new google.maps.LatLng(37.772, -122.491), weight: 0},</v>
      </c>
      <c r="X5312" t="str">
        <f t="shared" si="495"/>
        <v>{location: new google.maps.LatLng(37.772, -122.491), weight: 0},</v>
      </c>
      <c r="Y5312" t="str">
        <f t="shared" si="496"/>
        <v>{location: new google.maps.LatLng(37.772, -122.491), weight: 0},</v>
      </c>
    </row>
    <row r="5313" spans="1:25" x14ac:dyDescent="0.2">
      <c r="A5313">
        <v>37.771999999999998</v>
      </c>
      <c r="B5313">
        <v>-122.49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6</v>
      </c>
      <c r="K5313">
        <v>1</v>
      </c>
      <c r="L5313">
        <v>11</v>
      </c>
      <c r="M5313">
        <f>VLOOKUP(H5313,AE$2:$AJ$12,6,TRUE)</f>
        <v>8</v>
      </c>
      <c r="N5313">
        <f>VLOOKUP(I5313,AF$2:$AJ$12,5,TRUE)</f>
        <v>5</v>
      </c>
      <c r="O5313">
        <f>VLOOKUP(J5313,AG$2:$AJ$12,4,TRUE)</f>
        <v>7</v>
      </c>
      <c r="P5313">
        <f>VLOOKUP(K5313,AH$2:$AJ$12,3,TRUE)</f>
        <v>7</v>
      </c>
      <c r="Q5313">
        <f>VLOOKUP(L5313,AI$2:$AJ$12,2,TRUE)</f>
        <v>6</v>
      </c>
      <c r="T5313" t="str">
        <f t="shared" si="497"/>
        <v>Crimepoint.create(latitude:37.772, longitude:-122.49, drugdrink:8, misdemean:5, theft:7, violent:7, total:6, drugdrinkct:1, misdemeanct:3, theftct:6, violentct:1, totalct:11)</v>
      </c>
      <c r="U5313" t="str">
        <f t="shared" si="498"/>
        <v>{location: new google.maps.LatLng(37.772, -122.49), weight: 1},</v>
      </c>
      <c r="V5313" t="str">
        <f t="shared" si="493"/>
        <v>{location: new google.maps.LatLng(37.772, -122.49), weight: 1},</v>
      </c>
      <c r="W5313" t="str">
        <f t="shared" si="494"/>
        <v>{location: new google.maps.LatLng(37.772, -122.49), weight: 1},</v>
      </c>
      <c r="X5313" t="str">
        <f t="shared" si="495"/>
        <v>{location: new google.maps.LatLng(37.772, -122.49), weight: 1},</v>
      </c>
      <c r="Y5313" t="str">
        <f t="shared" si="496"/>
        <v>{location: new google.maps.LatLng(37.772, -122.49), weight: 1},</v>
      </c>
    </row>
    <row r="5314" spans="1:25" x14ac:dyDescent="0.2">
      <c r="A5314">
        <v>37.771999999999998</v>
      </c>
      <c r="B5314">
        <v>-122.488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2</v>
      </c>
      <c r="J5314">
        <v>4</v>
      </c>
      <c r="K5314">
        <v>0</v>
      </c>
      <c r="L5314">
        <v>6</v>
      </c>
      <c r="M5314">
        <f>VLOOKUP(H5314,AE$2:$AJ$12,6,TRUE)</f>
        <v>0</v>
      </c>
      <c r="N5314">
        <f>VLOOKUP(I5314,AF$2:$AJ$12,5,TRUE)</f>
        <v>4</v>
      </c>
      <c r="O5314">
        <f>VLOOKUP(J5314,AG$2:$AJ$12,4,TRUE)</f>
        <v>6</v>
      </c>
      <c r="P5314">
        <f>VLOOKUP(K5314,AH$2:$AJ$12,3,TRUE)</f>
        <v>0</v>
      </c>
      <c r="Q5314">
        <f>VLOOKUP(L5314,AI$2:$AJ$12,2,TRUE)</f>
        <v>4</v>
      </c>
      <c r="T5314" t="str">
        <f t="shared" si="497"/>
        <v>Crimepoint.create(latitude:37.772, longitude:-122.488, drugdrink:0, misdemean:4, theft:6, violent:0, total:4, drugdrinkct:0, misdemeanct:2, theftct:4, violentct:0, totalct:6)</v>
      </c>
      <c r="U5314" t="str">
        <f t="shared" si="498"/>
        <v>{location: new google.maps.LatLng(37.772, -122.488), weight: 0},</v>
      </c>
      <c r="V5314" t="str">
        <f t="shared" si="493"/>
        <v>{location: new google.maps.LatLng(37.772, -122.488), weight: 0},</v>
      </c>
      <c r="W5314" t="str">
        <f t="shared" si="494"/>
        <v>{location: new google.maps.LatLng(37.772, -122.488), weight: 1},</v>
      </c>
      <c r="X5314" t="str">
        <f t="shared" si="495"/>
        <v>{location: new google.maps.LatLng(37.772, -122.488), weight: 0},</v>
      </c>
      <c r="Y5314" t="str">
        <f t="shared" si="496"/>
        <v>{location: new google.maps.LatLng(37.772, -122.488), weight: 0},</v>
      </c>
    </row>
    <row r="5315" spans="1:25" x14ac:dyDescent="0.2">
      <c r="A5315">
        <v>37.771999999999998</v>
      </c>
      <c r="B5315">
        <v>-122.48699999999999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2</v>
      </c>
      <c r="J5315">
        <v>2</v>
      </c>
      <c r="K5315">
        <v>0</v>
      </c>
      <c r="L5315">
        <v>4</v>
      </c>
      <c r="M5315">
        <f>VLOOKUP(H5315,AE$2:$AJ$12,6,TRUE)</f>
        <v>0</v>
      </c>
      <c r="N5315">
        <f>VLOOKUP(I5315,AF$2:$AJ$12,5,TRUE)</f>
        <v>4</v>
      </c>
      <c r="O5315">
        <f>VLOOKUP(J5315,AG$2:$AJ$12,4,TRUE)</f>
        <v>4</v>
      </c>
      <c r="P5315">
        <f>VLOOKUP(K5315,AH$2:$AJ$12,3,TRUE)</f>
        <v>0</v>
      </c>
      <c r="Q5315">
        <f>VLOOKUP(L5315,AI$2:$AJ$12,2,TRUE)</f>
        <v>3</v>
      </c>
      <c r="T5315" t="str">
        <f t="shared" si="497"/>
        <v>Crimepoint.create(latitude:37.772, longitude:-122.487, drugdrink:0, misdemean:4, theft:4, violent:0, total:3, drugdrinkct:0, misdemeanct:2, theftct:2, violentct:0, totalct:4)</v>
      </c>
      <c r="U5315" t="str">
        <f t="shared" si="498"/>
        <v>{location: new google.maps.LatLng(37.772, -122.487), weight: 0},</v>
      </c>
      <c r="V5315" t="str">
        <f t="shared" ref="V5315:V5378" si="499">$Z$2&amp;$A5315&amp;$AA$2&amp;$B5315&amp;$AB$2&amp;D5315&amp;$AC$2</f>
        <v>{location: new google.maps.LatLng(37.772, -122.487), weight: 0},</v>
      </c>
      <c r="W5315" t="str">
        <f t="shared" ref="W5315:W5378" si="500">$Z$2&amp;$A5315&amp;$AA$2&amp;$B5315&amp;$AB$2&amp;E5315&amp;$AC$2</f>
        <v>{location: new google.maps.LatLng(37.772, -122.487), weight: 0},</v>
      </c>
      <c r="X5315" t="str">
        <f t="shared" ref="X5315:X5378" si="501">$Z$2&amp;$A5315&amp;$AA$2&amp;$B5315&amp;$AB$2&amp;F5315&amp;$AC$2</f>
        <v>{location: new google.maps.LatLng(37.772, -122.487), weight: 0},</v>
      </c>
      <c r="Y5315" t="str">
        <f t="shared" ref="Y5315:Y5378" si="502">$Z$2&amp;$A5315&amp;$AA$2&amp;$B5315&amp;$AB$2&amp;G5315&amp;$AC$2</f>
        <v>{location: new google.maps.LatLng(37.772, -122.487), weight: 0},</v>
      </c>
    </row>
    <row r="5316" spans="1:25" x14ac:dyDescent="0.2">
      <c r="A5316">
        <v>37.771999999999998</v>
      </c>
      <c r="B5316">
        <v>-122.486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3</v>
      </c>
      <c r="K5316">
        <v>0</v>
      </c>
      <c r="L5316">
        <v>4</v>
      </c>
      <c r="M5316">
        <f>VLOOKUP(H5316,AE$2:$AJ$12,6,TRUE)</f>
        <v>0</v>
      </c>
      <c r="N5316">
        <f>VLOOKUP(I5316,AF$2:$AJ$12,5,TRUE)</f>
        <v>2</v>
      </c>
      <c r="O5316">
        <f>VLOOKUP(J5316,AG$2:$AJ$12,4,TRUE)</f>
        <v>5</v>
      </c>
      <c r="P5316">
        <f>VLOOKUP(K5316,AH$2:$AJ$12,3,TRUE)</f>
        <v>0</v>
      </c>
      <c r="Q5316">
        <f>VLOOKUP(L5316,AI$2:$AJ$12,2,TRUE)</f>
        <v>3</v>
      </c>
      <c r="T5316" t="str">
        <f t="shared" ref="T5316:T5379" si="503">"Crimepoint.create("&amp;A$2&amp;":"&amp;A5316&amp;", "&amp;B$2&amp;":"&amp;B5316&amp;", "&amp;C$2&amp;":"&amp;M5316&amp;", "&amp;D$2&amp;":"&amp;N5316&amp;", "&amp;E$2&amp;":"&amp;O5316&amp;", "&amp;F$2&amp;":"&amp;P5316&amp;", "&amp;G$2&amp;":"&amp;Q5316&amp;", "&amp;H$2&amp;":"&amp;H5316&amp;", "&amp;I$2&amp;":"&amp;I5316&amp;", "&amp;J$2&amp;":"&amp;J5316&amp;", "&amp;K$2&amp;":"&amp;K5316&amp;", "&amp;L$2&amp;":"&amp;L5316&amp;")"</f>
        <v>Crimepoint.create(latitude:37.772, longitude:-122.486, drugdrink:0, misdemean:2, theft:5, violent:0, total:3, drugdrinkct:0, misdemeanct:1, theftct:3, violentct:0, totalct:4)</v>
      </c>
      <c r="U5316" t="str">
        <f t="shared" ref="U5316:U5379" si="504">$Z$2&amp;$A5316&amp;$AA$2&amp;$B5316&amp;$AB$2&amp;C5316&amp;$AC$2</f>
        <v>{location: new google.maps.LatLng(37.772, -122.486), weight: 0},</v>
      </c>
      <c r="V5316" t="str">
        <f t="shared" si="499"/>
        <v>{location: new google.maps.LatLng(37.772, -122.486), weight: 0},</v>
      </c>
      <c r="W5316" t="str">
        <f t="shared" si="500"/>
        <v>{location: new google.maps.LatLng(37.772, -122.486), weight: 0},</v>
      </c>
      <c r="X5316" t="str">
        <f t="shared" si="501"/>
        <v>{location: new google.maps.LatLng(37.772, -122.486), weight: 0},</v>
      </c>
      <c r="Y5316" t="str">
        <f t="shared" si="502"/>
        <v>{location: new google.maps.LatLng(37.772, -122.486), weight: 0},</v>
      </c>
    </row>
    <row r="5317" spans="1:25" x14ac:dyDescent="0.2">
      <c r="A5317">
        <v>37.771999999999998</v>
      </c>
      <c r="B5317">
        <v>-122.482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1</v>
      </c>
      <c r="M5317">
        <f>VLOOKUP(H5317,AE$2:$AJ$12,6,TRUE)</f>
        <v>8</v>
      </c>
      <c r="N5317">
        <f>VLOOKUP(I5317,AF$2:$AJ$12,5,TRUE)</f>
        <v>0</v>
      </c>
      <c r="O5317">
        <f>VLOOKUP(J5317,AG$2:$AJ$12,4,TRUE)</f>
        <v>0</v>
      </c>
      <c r="P5317">
        <f>VLOOKUP(K5317,AH$2:$AJ$12,3,TRUE)</f>
        <v>0</v>
      </c>
      <c r="Q5317">
        <f>VLOOKUP(L5317,AI$2:$AJ$12,2,TRUE)</f>
        <v>0</v>
      </c>
      <c r="T5317" t="str">
        <f t="shared" si="503"/>
        <v>Crimepoint.create(latitude:37.772, longitude:-122.482, drugdrink:8, misdemean:0, theft:0, violent:0, total:0, drugdrinkct:1, misdemeanct:0, theftct:0, violentct:0, totalct:1)</v>
      </c>
      <c r="U5317" t="str">
        <f t="shared" si="504"/>
        <v>{location: new google.maps.LatLng(37.772, -122.482), weight: 1},</v>
      </c>
      <c r="V5317" t="str">
        <f t="shared" si="499"/>
        <v>{location: new google.maps.LatLng(37.772, -122.482), weight: 0},</v>
      </c>
      <c r="W5317" t="str">
        <f t="shared" si="500"/>
        <v>{location: new google.maps.LatLng(37.772, -122.482), weight: 0},</v>
      </c>
      <c r="X5317" t="str">
        <f t="shared" si="501"/>
        <v>{location: new google.maps.LatLng(37.772, -122.482), weight: 0},</v>
      </c>
      <c r="Y5317" t="str">
        <f t="shared" si="502"/>
        <v>{location: new google.maps.LatLng(37.772, -122.482), weight: 0},</v>
      </c>
    </row>
    <row r="5318" spans="1:25" x14ac:dyDescent="0.2">
      <c r="A5318">
        <v>37.771999999999998</v>
      </c>
      <c r="B5318">
        <v>-122.477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f>VLOOKUP(H5318,AE$2:$AJ$12,6,TRUE)</f>
        <v>0</v>
      </c>
      <c r="N5318">
        <f>VLOOKUP(I5318,AF$2:$AJ$12,5,TRUE)</f>
        <v>0</v>
      </c>
      <c r="O5318">
        <f>VLOOKUP(J5318,AG$2:$AJ$12,4,TRUE)</f>
        <v>3</v>
      </c>
      <c r="P5318">
        <f>VLOOKUP(K5318,AH$2:$AJ$12,3,TRUE)</f>
        <v>0</v>
      </c>
      <c r="Q5318">
        <f>VLOOKUP(L5318,AI$2:$AJ$12,2,TRUE)</f>
        <v>0</v>
      </c>
      <c r="T5318" t="str">
        <f t="shared" si="503"/>
        <v>Crimepoint.create(latitude:37.772, longitude:-122.477, drugdrink:0, misdemean:0, theft:3, violent:0, total:0, drugdrinkct:0, misdemeanct:0, theftct:1, violentct:0, totalct:1)</v>
      </c>
      <c r="U5318" t="str">
        <f t="shared" si="504"/>
        <v>{location: new google.maps.LatLng(37.772, -122.477), weight: 0},</v>
      </c>
      <c r="V5318" t="str">
        <f t="shared" si="499"/>
        <v>{location: new google.maps.LatLng(37.772, -122.477), weight: 0},</v>
      </c>
      <c r="W5318" t="str">
        <f t="shared" si="500"/>
        <v>{location: new google.maps.LatLng(37.772, -122.477), weight: 0},</v>
      </c>
      <c r="X5318" t="str">
        <f t="shared" si="501"/>
        <v>{location: new google.maps.LatLng(37.772, -122.477), weight: 0},</v>
      </c>
      <c r="Y5318" t="str">
        <f t="shared" si="502"/>
        <v>{location: new google.maps.LatLng(37.772, -122.477), weight: 0},</v>
      </c>
    </row>
    <row r="5319" spans="1:25" x14ac:dyDescent="0.2">
      <c r="A5319">
        <v>37.771999999999998</v>
      </c>
      <c r="B5319">
        <v>-122.464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1</v>
      </c>
      <c r="M5319">
        <f>VLOOKUP(H5319,AE$2:$AJ$12,6,TRUE)</f>
        <v>0</v>
      </c>
      <c r="N5319">
        <f>VLOOKUP(I5319,AF$2:$AJ$12,5,TRUE)</f>
        <v>0</v>
      </c>
      <c r="O5319">
        <f>VLOOKUP(J5319,AG$2:$AJ$12,4,TRUE)</f>
        <v>3</v>
      </c>
      <c r="P5319">
        <f>VLOOKUP(K5319,AH$2:$AJ$12,3,TRUE)</f>
        <v>0</v>
      </c>
      <c r="Q5319">
        <f>VLOOKUP(L5319,AI$2:$AJ$12,2,TRUE)</f>
        <v>0</v>
      </c>
      <c r="T5319" t="str">
        <f t="shared" si="503"/>
        <v>Crimepoint.create(latitude:37.772, longitude:-122.464, drugdrink:0, misdemean:0, theft:3, violent:0, total:0, drugdrinkct:0, misdemeanct:0, theftct:1, violentct:0, totalct:1)</v>
      </c>
      <c r="U5319" t="str">
        <f t="shared" si="504"/>
        <v>{location: new google.maps.LatLng(37.772, -122.464), weight: 0},</v>
      </c>
      <c r="V5319" t="str">
        <f t="shared" si="499"/>
        <v>{location: new google.maps.LatLng(37.772, -122.464), weight: 0},</v>
      </c>
      <c r="W5319" t="str">
        <f t="shared" si="500"/>
        <v>{location: new google.maps.LatLng(37.772, -122.464), weight: 0},</v>
      </c>
      <c r="X5319" t="str">
        <f t="shared" si="501"/>
        <v>{location: new google.maps.LatLng(37.772, -122.464), weight: 0},</v>
      </c>
      <c r="Y5319" t="str">
        <f t="shared" si="502"/>
        <v>{location: new google.maps.LatLng(37.772, -122.464), weight: 0},</v>
      </c>
    </row>
    <row r="5320" spans="1:25" x14ac:dyDescent="0.2">
      <c r="A5320">
        <v>37.771999999999998</v>
      </c>
      <c r="B5320">
        <v>-122.46299999999999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f>VLOOKUP(H5320,AE$2:$AJ$12,6,TRUE)</f>
        <v>0</v>
      </c>
      <c r="N5320">
        <f>VLOOKUP(I5320,AF$2:$AJ$12,5,TRUE)</f>
        <v>0</v>
      </c>
      <c r="O5320">
        <f>VLOOKUP(J5320,AG$2:$AJ$12,4,TRUE)</f>
        <v>3</v>
      </c>
      <c r="P5320">
        <f>VLOOKUP(K5320,AH$2:$AJ$12,3,TRUE)</f>
        <v>0</v>
      </c>
      <c r="Q5320">
        <f>VLOOKUP(L5320,AI$2:$AJ$12,2,TRUE)</f>
        <v>0</v>
      </c>
      <c r="T5320" t="str">
        <f t="shared" si="503"/>
        <v>Crimepoint.create(latitude:37.772, longitude:-122.463, drugdrink:0, misdemean:0, theft:3, violent:0, total:0, drugdrinkct:0, misdemeanct:0, theftct:1, violentct:0, totalct:1)</v>
      </c>
      <c r="U5320" t="str">
        <f t="shared" si="504"/>
        <v>{location: new google.maps.LatLng(37.772, -122.463), weight: 0},</v>
      </c>
      <c r="V5320" t="str">
        <f t="shared" si="499"/>
        <v>{location: new google.maps.LatLng(37.772, -122.463), weight: 0},</v>
      </c>
      <c r="W5320" t="str">
        <f t="shared" si="500"/>
        <v>{location: new google.maps.LatLng(37.772, -122.463), weight: 0},</v>
      </c>
      <c r="X5320" t="str">
        <f t="shared" si="501"/>
        <v>{location: new google.maps.LatLng(37.772, -122.463), weight: 0},</v>
      </c>
      <c r="Y5320" t="str">
        <f t="shared" si="502"/>
        <v>{location: new google.maps.LatLng(37.772, -122.463), weight: 0},</v>
      </c>
    </row>
    <row r="5321" spans="1:25" x14ac:dyDescent="0.2">
      <c r="A5321">
        <v>37.771999999999998</v>
      </c>
      <c r="B5321">
        <v>-122.461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3</v>
      </c>
      <c r="J5321">
        <v>1</v>
      </c>
      <c r="K5321">
        <v>0</v>
      </c>
      <c r="L5321">
        <v>4</v>
      </c>
      <c r="M5321">
        <f>VLOOKUP(H5321,AE$2:$AJ$12,6,TRUE)</f>
        <v>0</v>
      </c>
      <c r="N5321">
        <f>VLOOKUP(I5321,AF$2:$AJ$12,5,TRUE)</f>
        <v>5</v>
      </c>
      <c r="O5321">
        <f>VLOOKUP(J5321,AG$2:$AJ$12,4,TRUE)</f>
        <v>3</v>
      </c>
      <c r="P5321">
        <f>VLOOKUP(K5321,AH$2:$AJ$12,3,TRUE)</f>
        <v>0</v>
      </c>
      <c r="Q5321">
        <f>VLOOKUP(L5321,AI$2:$AJ$12,2,TRUE)</f>
        <v>3</v>
      </c>
      <c r="T5321" t="str">
        <f t="shared" si="503"/>
        <v>Crimepoint.create(latitude:37.772, longitude:-122.461, drugdrink:0, misdemean:5, theft:3, violent:0, total:3, drugdrinkct:0, misdemeanct:3, theftct:1, violentct:0, totalct:4)</v>
      </c>
      <c r="U5321" t="str">
        <f t="shared" si="504"/>
        <v>{location: new google.maps.LatLng(37.772, -122.461), weight: 0},</v>
      </c>
      <c r="V5321" t="str">
        <f t="shared" si="499"/>
        <v>{location: new google.maps.LatLng(37.772, -122.461), weight: 1},</v>
      </c>
      <c r="W5321" t="str">
        <f t="shared" si="500"/>
        <v>{location: new google.maps.LatLng(37.772, -122.461), weight: 0},</v>
      </c>
      <c r="X5321" t="str">
        <f t="shared" si="501"/>
        <v>{location: new google.maps.LatLng(37.772, -122.461), weight: 0},</v>
      </c>
      <c r="Y5321" t="str">
        <f t="shared" si="502"/>
        <v>{location: new google.maps.LatLng(37.772, -122.461), weight: 0},</v>
      </c>
    </row>
    <row r="5322" spans="1:25" x14ac:dyDescent="0.2">
      <c r="A5322">
        <v>37.771999999999998</v>
      </c>
      <c r="B5322">
        <v>-122.45399999999999</v>
      </c>
      <c r="C5322">
        <v>0</v>
      </c>
      <c r="D5322">
        <v>3</v>
      </c>
      <c r="E5322">
        <v>2</v>
      </c>
      <c r="F5322">
        <v>1</v>
      </c>
      <c r="G5322">
        <v>2</v>
      </c>
      <c r="H5322">
        <v>0</v>
      </c>
      <c r="I5322">
        <v>12</v>
      </c>
      <c r="J5322">
        <v>14</v>
      </c>
      <c r="K5322">
        <v>1</v>
      </c>
      <c r="L5322">
        <v>27</v>
      </c>
      <c r="M5322">
        <f>VLOOKUP(H5322,AE$2:$AJ$12,6,TRUE)</f>
        <v>0</v>
      </c>
      <c r="N5322">
        <f>VLOOKUP(I5322,AF$2:$AJ$12,5,TRUE)</f>
        <v>8</v>
      </c>
      <c r="O5322">
        <f>VLOOKUP(J5322,AG$2:$AJ$12,4,TRUE)</f>
        <v>8</v>
      </c>
      <c r="P5322">
        <f>VLOOKUP(K5322,AH$2:$AJ$12,3,TRUE)</f>
        <v>7</v>
      </c>
      <c r="Q5322">
        <f>VLOOKUP(L5322,AI$2:$AJ$12,2,TRUE)</f>
        <v>8</v>
      </c>
      <c r="T5322" t="str">
        <f t="shared" si="503"/>
        <v>Crimepoint.create(latitude:37.772, longitude:-122.454, drugdrink:0, misdemean:8, theft:8, violent:7, total:8, drugdrinkct:0, misdemeanct:12, theftct:14, violentct:1, totalct:27)</v>
      </c>
      <c r="U5322" t="str">
        <f t="shared" si="504"/>
        <v>{location: new google.maps.LatLng(37.772, -122.454), weight: 0},</v>
      </c>
      <c r="V5322" t="str">
        <f t="shared" si="499"/>
        <v>{location: new google.maps.LatLng(37.772, -122.454), weight: 3},</v>
      </c>
      <c r="W5322" t="str">
        <f t="shared" si="500"/>
        <v>{location: new google.maps.LatLng(37.772, -122.454), weight: 2},</v>
      </c>
      <c r="X5322" t="str">
        <f t="shared" si="501"/>
        <v>{location: new google.maps.LatLng(37.772, -122.454), weight: 1},</v>
      </c>
      <c r="Y5322" t="str">
        <f t="shared" si="502"/>
        <v>{location: new google.maps.LatLng(37.772, -122.454), weight: 2},</v>
      </c>
    </row>
    <row r="5323" spans="1:25" x14ac:dyDescent="0.2">
      <c r="A5323">
        <v>37.771999999999998</v>
      </c>
      <c r="B5323">
        <v>-122.453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</v>
      </c>
      <c r="K5323">
        <v>0</v>
      </c>
      <c r="L5323">
        <v>2</v>
      </c>
      <c r="M5323">
        <f>VLOOKUP(H5323,AE$2:$AJ$12,6,TRUE)</f>
        <v>0</v>
      </c>
      <c r="N5323">
        <f>VLOOKUP(I5323,AF$2:$AJ$12,5,TRUE)</f>
        <v>0</v>
      </c>
      <c r="O5323">
        <f>VLOOKUP(J5323,AG$2:$AJ$12,4,TRUE)</f>
        <v>4</v>
      </c>
      <c r="P5323">
        <f>VLOOKUP(K5323,AH$2:$AJ$12,3,TRUE)</f>
        <v>0</v>
      </c>
      <c r="Q5323">
        <f>VLOOKUP(L5323,AI$2:$AJ$12,2,TRUE)</f>
        <v>1</v>
      </c>
      <c r="T5323" t="str">
        <f t="shared" si="503"/>
        <v>Crimepoint.create(latitude:37.772, longitude:-122.453, drugdrink:0, misdemean:0, theft:4, violent:0, total:1, drugdrinkct:0, misdemeanct:0, theftct:2, violentct:0, totalct:2)</v>
      </c>
      <c r="U5323" t="str">
        <f t="shared" si="504"/>
        <v>{location: new google.maps.LatLng(37.772, -122.453), weight: 0},</v>
      </c>
      <c r="V5323" t="str">
        <f t="shared" si="499"/>
        <v>{location: new google.maps.LatLng(37.772, -122.453), weight: 0},</v>
      </c>
      <c r="W5323" t="str">
        <f t="shared" si="500"/>
        <v>{location: new google.maps.LatLng(37.772, -122.453), weight: 0},</v>
      </c>
      <c r="X5323" t="str">
        <f t="shared" si="501"/>
        <v>{location: new google.maps.LatLng(37.772, -122.453), weight: 0},</v>
      </c>
      <c r="Y5323" t="str">
        <f t="shared" si="502"/>
        <v>{location: new google.maps.LatLng(37.772, -122.453), weight: 0},</v>
      </c>
    </row>
    <row r="5324" spans="1:25" x14ac:dyDescent="0.2">
      <c r="A5324">
        <v>37.771999999999998</v>
      </c>
      <c r="B5324">
        <v>-122.452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3</v>
      </c>
      <c r="J5324">
        <v>1</v>
      </c>
      <c r="K5324">
        <v>0</v>
      </c>
      <c r="L5324">
        <v>4</v>
      </c>
      <c r="M5324">
        <f>VLOOKUP(H5324,AE$2:$AJ$12,6,TRUE)</f>
        <v>0</v>
      </c>
      <c r="N5324">
        <f>VLOOKUP(I5324,AF$2:$AJ$12,5,TRUE)</f>
        <v>5</v>
      </c>
      <c r="O5324">
        <f>VLOOKUP(J5324,AG$2:$AJ$12,4,TRUE)</f>
        <v>3</v>
      </c>
      <c r="P5324">
        <f>VLOOKUP(K5324,AH$2:$AJ$12,3,TRUE)</f>
        <v>0</v>
      </c>
      <c r="Q5324">
        <f>VLOOKUP(L5324,AI$2:$AJ$12,2,TRUE)</f>
        <v>3</v>
      </c>
      <c r="T5324" t="str">
        <f t="shared" si="503"/>
        <v>Crimepoint.create(latitude:37.772, longitude:-122.452, drugdrink:0, misdemean:5, theft:3, violent:0, total:3, drugdrinkct:0, misdemeanct:3, theftct:1, violentct:0, totalct:4)</v>
      </c>
      <c r="U5324" t="str">
        <f t="shared" si="504"/>
        <v>{location: new google.maps.LatLng(37.772, -122.452), weight: 0},</v>
      </c>
      <c r="V5324" t="str">
        <f t="shared" si="499"/>
        <v>{location: new google.maps.LatLng(37.772, -122.452), weight: 1},</v>
      </c>
      <c r="W5324" t="str">
        <f t="shared" si="500"/>
        <v>{location: new google.maps.LatLng(37.772, -122.452), weight: 0},</v>
      </c>
      <c r="X5324" t="str">
        <f t="shared" si="501"/>
        <v>{location: new google.maps.LatLng(37.772, -122.452), weight: 0},</v>
      </c>
      <c r="Y5324" t="str">
        <f t="shared" si="502"/>
        <v>{location: new google.maps.LatLng(37.772, -122.452), weight: 0},</v>
      </c>
    </row>
    <row r="5325" spans="1:25" x14ac:dyDescent="0.2">
      <c r="A5325">
        <v>37.771999999999998</v>
      </c>
      <c r="B5325">
        <v>-122.45099999999999</v>
      </c>
      <c r="C5325">
        <v>1</v>
      </c>
      <c r="D5325">
        <v>1</v>
      </c>
      <c r="E5325">
        <v>0</v>
      </c>
      <c r="F5325">
        <v>1</v>
      </c>
      <c r="G5325">
        <v>1</v>
      </c>
      <c r="H5325">
        <v>1</v>
      </c>
      <c r="I5325">
        <v>5</v>
      </c>
      <c r="J5325">
        <v>1</v>
      </c>
      <c r="K5325">
        <v>2</v>
      </c>
      <c r="L5325">
        <v>9</v>
      </c>
      <c r="M5325">
        <f>VLOOKUP(H5325,AE$2:$AJ$12,6,TRUE)</f>
        <v>8</v>
      </c>
      <c r="N5325">
        <f>VLOOKUP(I5325,AF$2:$AJ$12,5,TRUE)</f>
        <v>6</v>
      </c>
      <c r="O5325">
        <f>VLOOKUP(J5325,AG$2:$AJ$12,4,TRUE)</f>
        <v>3</v>
      </c>
      <c r="P5325">
        <f>VLOOKUP(K5325,AH$2:$AJ$12,3,TRUE)</f>
        <v>7</v>
      </c>
      <c r="Q5325">
        <f>VLOOKUP(L5325,AI$2:$AJ$12,2,TRUE)</f>
        <v>5</v>
      </c>
      <c r="T5325" t="str">
        <f t="shared" si="503"/>
        <v>Crimepoint.create(latitude:37.772, longitude:-122.451, drugdrink:8, misdemean:6, theft:3, violent:7, total:5, drugdrinkct:1, misdemeanct:5, theftct:1, violentct:2, totalct:9)</v>
      </c>
      <c r="U5325" t="str">
        <f t="shared" si="504"/>
        <v>{location: new google.maps.LatLng(37.772, -122.451), weight: 1},</v>
      </c>
      <c r="V5325" t="str">
        <f t="shared" si="499"/>
        <v>{location: new google.maps.LatLng(37.772, -122.451), weight: 1},</v>
      </c>
      <c r="W5325" t="str">
        <f t="shared" si="500"/>
        <v>{location: new google.maps.LatLng(37.772, -122.451), weight: 0},</v>
      </c>
      <c r="X5325" t="str">
        <f t="shared" si="501"/>
        <v>{location: new google.maps.LatLng(37.772, -122.451), weight: 1},</v>
      </c>
      <c r="Y5325" t="str">
        <f t="shared" si="502"/>
        <v>{location: new google.maps.LatLng(37.772, -122.451), weight: 1},</v>
      </c>
    </row>
    <row r="5326" spans="1:25" x14ac:dyDescent="0.2">
      <c r="A5326">
        <v>37.771999999999998</v>
      </c>
      <c r="B5326">
        <v>-122.45</v>
      </c>
      <c r="C5326">
        <v>0</v>
      </c>
      <c r="D5326">
        <v>1</v>
      </c>
      <c r="E5326">
        <v>1</v>
      </c>
      <c r="F5326">
        <v>1</v>
      </c>
      <c r="G5326">
        <v>1</v>
      </c>
      <c r="H5326">
        <v>0</v>
      </c>
      <c r="I5326">
        <v>4</v>
      </c>
      <c r="J5326">
        <v>5</v>
      </c>
      <c r="K5326">
        <v>1</v>
      </c>
      <c r="L5326">
        <v>10</v>
      </c>
      <c r="M5326">
        <f>VLOOKUP(H5326,AE$2:$AJ$12,6,TRUE)</f>
        <v>0</v>
      </c>
      <c r="N5326">
        <f>VLOOKUP(I5326,AF$2:$AJ$12,5,TRUE)</f>
        <v>6</v>
      </c>
      <c r="O5326">
        <f>VLOOKUP(J5326,AG$2:$AJ$12,4,TRUE)</f>
        <v>7</v>
      </c>
      <c r="P5326">
        <f>VLOOKUP(K5326,AH$2:$AJ$12,3,TRUE)</f>
        <v>7</v>
      </c>
      <c r="Q5326">
        <f>VLOOKUP(L5326,AI$2:$AJ$12,2,TRUE)</f>
        <v>6</v>
      </c>
      <c r="T5326" t="str">
        <f t="shared" si="503"/>
        <v>Crimepoint.create(latitude:37.772, longitude:-122.45, drugdrink:0, misdemean:6, theft:7, violent:7, total:6, drugdrinkct:0, misdemeanct:4, theftct:5, violentct:1, totalct:10)</v>
      </c>
      <c r="U5326" t="str">
        <f t="shared" si="504"/>
        <v>{location: new google.maps.LatLng(37.772, -122.45), weight: 0},</v>
      </c>
      <c r="V5326" t="str">
        <f t="shared" si="499"/>
        <v>{location: new google.maps.LatLng(37.772, -122.45), weight: 1},</v>
      </c>
      <c r="W5326" t="str">
        <f t="shared" si="500"/>
        <v>{location: new google.maps.LatLng(37.772, -122.45), weight: 1},</v>
      </c>
      <c r="X5326" t="str">
        <f t="shared" si="501"/>
        <v>{location: new google.maps.LatLng(37.772, -122.45), weight: 1},</v>
      </c>
      <c r="Y5326" t="str">
        <f t="shared" si="502"/>
        <v>{location: new google.maps.LatLng(37.772, -122.45), weight: 1},</v>
      </c>
    </row>
    <row r="5327" spans="1:25" x14ac:dyDescent="0.2">
      <c r="A5327">
        <v>37.771999999999998</v>
      </c>
      <c r="B5327">
        <v>-122.449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3</v>
      </c>
      <c r="J5327">
        <v>1</v>
      </c>
      <c r="K5327">
        <v>0</v>
      </c>
      <c r="L5327">
        <v>4</v>
      </c>
      <c r="M5327">
        <f>VLOOKUP(H5327,AE$2:$AJ$12,6,TRUE)</f>
        <v>0</v>
      </c>
      <c r="N5327">
        <f>VLOOKUP(I5327,AF$2:$AJ$12,5,TRUE)</f>
        <v>5</v>
      </c>
      <c r="O5327">
        <f>VLOOKUP(J5327,AG$2:$AJ$12,4,TRUE)</f>
        <v>3</v>
      </c>
      <c r="P5327">
        <f>VLOOKUP(K5327,AH$2:$AJ$12,3,TRUE)</f>
        <v>0</v>
      </c>
      <c r="Q5327">
        <f>VLOOKUP(L5327,AI$2:$AJ$12,2,TRUE)</f>
        <v>3</v>
      </c>
      <c r="T5327" t="str">
        <f t="shared" si="503"/>
        <v>Crimepoint.create(latitude:37.772, longitude:-122.449, drugdrink:0, misdemean:5, theft:3, violent:0, total:3, drugdrinkct:0, misdemeanct:3, theftct:1, violentct:0, totalct:4)</v>
      </c>
      <c r="U5327" t="str">
        <f t="shared" si="504"/>
        <v>{location: new google.maps.LatLng(37.772, -122.449), weight: 0},</v>
      </c>
      <c r="V5327" t="str">
        <f t="shared" si="499"/>
        <v>{location: new google.maps.LatLng(37.772, -122.449), weight: 1},</v>
      </c>
      <c r="W5327" t="str">
        <f t="shared" si="500"/>
        <v>{location: new google.maps.LatLng(37.772, -122.449), weight: 0},</v>
      </c>
      <c r="X5327" t="str">
        <f t="shared" si="501"/>
        <v>{location: new google.maps.LatLng(37.772, -122.449), weight: 0},</v>
      </c>
      <c r="Y5327" t="str">
        <f t="shared" si="502"/>
        <v>{location: new google.maps.LatLng(37.772, -122.449), weight: 0},</v>
      </c>
    </row>
    <row r="5328" spans="1:25" x14ac:dyDescent="0.2">
      <c r="A5328">
        <v>37.771999999999998</v>
      </c>
      <c r="B5328">
        <v>-122.44799999999999</v>
      </c>
      <c r="C5328">
        <v>0</v>
      </c>
      <c r="D5328">
        <v>2</v>
      </c>
      <c r="E5328">
        <v>0</v>
      </c>
      <c r="F5328">
        <v>1</v>
      </c>
      <c r="G5328">
        <v>1</v>
      </c>
      <c r="H5328">
        <v>0</v>
      </c>
      <c r="I5328">
        <v>9</v>
      </c>
      <c r="J5328">
        <v>2</v>
      </c>
      <c r="K5328">
        <v>1</v>
      </c>
      <c r="L5328">
        <v>12</v>
      </c>
      <c r="M5328">
        <f>VLOOKUP(H5328,AE$2:$AJ$12,6,TRUE)</f>
        <v>0</v>
      </c>
      <c r="N5328">
        <f>VLOOKUP(I5328,AF$2:$AJ$12,5,TRUE)</f>
        <v>7</v>
      </c>
      <c r="O5328">
        <f>VLOOKUP(J5328,AG$2:$AJ$12,4,TRUE)</f>
        <v>4</v>
      </c>
      <c r="P5328">
        <f>VLOOKUP(K5328,AH$2:$AJ$12,3,TRUE)</f>
        <v>7</v>
      </c>
      <c r="Q5328">
        <f>VLOOKUP(L5328,AI$2:$AJ$12,2,TRUE)</f>
        <v>6</v>
      </c>
      <c r="T5328" t="str">
        <f t="shared" si="503"/>
        <v>Crimepoint.create(latitude:37.772, longitude:-122.448, drugdrink:0, misdemean:7, theft:4, violent:7, total:6, drugdrinkct:0, misdemeanct:9, theftct:2, violentct:1, totalct:12)</v>
      </c>
      <c r="U5328" t="str">
        <f t="shared" si="504"/>
        <v>{location: new google.maps.LatLng(37.772, -122.448), weight: 0},</v>
      </c>
      <c r="V5328" t="str">
        <f t="shared" si="499"/>
        <v>{location: new google.maps.LatLng(37.772, -122.448), weight: 2},</v>
      </c>
      <c r="W5328" t="str">
        <f t="shared" si="500"/>
        <v>{location: new google.maps.LatLng(37.772, -122.448), weight: 0},</v>
      </c>
      <c r="X5328" t="str">
        <f t="shared" si="501"/>
        <v>{location: new google.maps.LatLng(37.772, -122.448), weight: 1},</v>
      </c>
      <c r="Y5328" t="str">
        <f t="shared" si="502"/>
        <v>{location: new google.maps.LatLng(37.772, -122.448), weight: 1},</v>
      </c>
    </row>
    <row r="5329" spans="1:25" x14ac:dyDescent="0.2">
      <c r="A5329">
        <v>37.771999999999998</v>
      </c>
      <c r="B5329">
        <v>-122.447</v>
      </c>
      <c r="C5329">
        <v>0</v>
      </c>
      <c r="D5329">
        <v>2</v>
      </c>
      <c r="E5329">
        <v>1</v>
      </c>
      <c r="F5329">
        <v>0</v>
      </c>
      <c r="G5329">
        <v>1</v>
      </c>
      <c r="H5329">
        <v>0</v>
      </c>
      <c r="I5329">
        <v>7</v>
      </c>
      <c r="J5329">
        <v>4</v>
      </c>
      <c r="K5329">
        <v>0</v>
      </c>
      <c r="L5329">
        <v>11</v>
      </c>
      <c r="M5329">
        <f>VLOOKUP(H5329,AE$2:$AJ$12,6,TRUE)</f>
        <v>0</v>
      </c>
      <c r="N5329">
        <f>VLOOKUP(I5329,AF$2:$AJ$12,5,TRUE)</f>
        <v>7</v>
      </c>
      <c r="O5329">
        <f>VLOOKUP(J5329,AG$2:$AJ$12,4,TRUE)</f>
        <v>6</v>
      </c>
      <c r="P5329">
        <f>VLOOKUP(K5329,AH$2:$AJ$12,3,TRUE)</f>
        <v>0</v>
      </c>
      <c r="Q5329">
        <f>VLOOKUP(L5329,AI$2:$AJ$12,2,TRUE)</f>
        <v>6</v>
      </c>
      <c r="T5329" t="str">
        <f t="shared" si="503"/>
        <v>Crimepoint.create(latitude:37.772, longitude:-122.447, drugdrink:0, misdemean:7, theft:6, violent:0, total:6, drugdrinkct:0, misdemeanct:7, theftct:4, violentct:0, totalct:11)</v>
      </c>
      <c r="U5329" t="str">
        <f t="shared" si="504"/>
        <v>{location: new google.maps.LatLng(37.772, -122.447), weight: 0},</v>
      </c>
      <c r="V5329" t="str">
        <f t="shared" si="499"/>
        <v>{location: new google.maps.LatLng(37.772, -122.447), weight: 2},</v>
      </c>
      <c r="W5329" t="str">
        <f t="shared" si="500"/>
        <v>{location: new google.maps.LatLng(37.772, -122.447), weight: 1},</v>
      </c>
      <c r="X5329" t="str">
        <f t="shared" si="501"/>
        <v>{location: new google.maps.LatLng(37.772, -122.447), weight: 0},</v>
      </c>
      <c r="Y5329" t="str">
        <f t="shared" si="502"/>
        <v>{location: new google.maps.LatLng(37.772, -122.447), weight: 1},</v>
      </c>
    </row>
    <row r="5330" spans="1:25" x14ac:dyDescent="0.2">
      <c r="A5330">
        <v>37.771999999999998</v>
      </c>
      <c r="B5330">
        <v>-122.446</v>
      </c>
      <c r="C5330">
        <v>0</v>
      </c>
      <c r="D5330">
        <v>6</v>
      </c>
      <c r="E5330">
        <v>0</v>
      </c>
      <c r="F5330">
        <v>3</v>
      </c>
      <c r="G5330">
        <v>2</v>
      </c>
      <c r="H5330">
        <v>0</v>
      </c>
      <c r="I5330">
        <v>25</v>
      </c>
      <c r="J5330">
        <v>1</v>
      </c>
      <c r="K5330">
        <v>4</v>
      </c>
      <c r="L5330">
        <v>30</v>
      </c>
      <c r="M5330">
        <f>VLOOKUP(H5330,AE$2:$AJ$12,6,TRUE)</f>
        <v>0</v>
      </c>
      <c r="N5330">
        <f>VLOOKUP(I5330,AF$2:$AJ$12,5,TRUE)</f>
        <v>9</v>
      </c>
      <c r="O5330">
        <f>VLOOKUP(J5330,AG$2:$AJ$12,4,TRUE)</f>
        <v>3</v>
      </c>
      <c r="P5330">
        <f>VLOOKUP(K5330,AH$2:$AJ$12,3,TRUE)</f>
        <v>8</v>
      </c>
      <c r="Q5330">
        <f>VLOOKUP(L5330,AI$2:$AJ$12,2,TRUE)</f>
        <v>8</v>
      </c>
      <c r="T5330" t="str">
        <f t="shared" si="503"/>
        <v>Crimepoint.create(latitude:37.772, longitude:-122.446, drugdrink:0, misdemean:9, theft:3, violent:8, total:8, drugdrinkct:0, misdemeanct:25, theftct:1, violentct:4, totalct:30)</v>
      </c>
      <c r="U5330" t="str">
        <f t="shared" si="504"/>
        <v>{location: new google.maps.LatLng(37.772, -122.446), weight: 0},</v>
      </c>
      <c r="V5330" t="str">
        <f t="shared" si="499"/>
        <v>{location: new google.maps.LatLng(37.772, -122.446), weight: 6},</v>
      </c>
      <c r="W5330" t="str">
        <f t="shared" si="500"/>
        <v>{location: new google.maps.LatLng(37.772, -122.446), weight: 0},</v>
      </c>
      <c r="X5330" t="str">
        <f t="shared" si="501"/>
        <v>{location: new google.maps.LatLng(37.772, -122.446), weight: 3},</v>
      </c>
      <c r="Y5330" t="str">
        <f t="shared" si="502"/>
        <v>{location: new google.maps.LatLng(37.772, -122.446), weight: 2},</v>
      </c>
    </row>
    <row r="5331" spans="1:25" x14ac:dyDescent="0.2">
      <c r="A5331">
        <v>37.771999999999998</v>
      </c>
      <c r="B5331">
        <v>-122.44499999999999</v>
      </c>
      <c r="C5331">
        <v>0</v>
      </c>
      <c r="D5331">
        <v>2</v>
      </c>
      <c r="E5331">
        <v>1</v>
      </c>
      <c r="F5331">
        <v>1</v>
      </c>
      <c r="G5331">
        <v>1</v>
      </c>
      <c r="H5331">
        <v>0</v>
      </c>
      <c r="I5331">
        <v>7</v>
      </c>
      <c r="J5331">
        <v>5</v>
      </c>
      <c r="K5331">
        <v>2</v>
      </c>
      <c r="L5331">
        <v>14</v>
      </c>
      <c r="M5331">
        <f>VLOOKUP(H5331,AE$2:$AJ$12,6,TRUE)</f>
        <v>0</v>
      </c>
      <c r="N5331">
        <f>VLOOKUP(I5331,AF$2:$AJ$12,5,TRUE)</f>
        <v>7</v>
      </c>
      <c r="O5331">
        <f>VLOOKUP(J5331,AG$2:$AJ$12,4,TRUE)</f>
        <v>7</v>
      </c>
      <c r="P5331">
        <f>VLOOKUP(K5331,AH$2:$AJ$12,3,TRUE)</f>
        <v>7</v>
      </c>
      <c r="Q5331">
        <f>VLOOKUP(L5331,AI$2:$AJ$12,2,TRUE)</f>
        <v>7</v>
      </c>
      <c r="T5331" t="str">
        <f t="shared" si="503"/>
        <v>Crimepoint.create(latitude:37.772, longitude:-122.445, drugdrink:0, misdemean:7, theft:7, violent:7, total:7, drugdrinkct:0, misdemeanct:7, theftct:5, violentct:2, totalct:14)</v>
      </c>
      <c r="U5331" t="str">
        <f t="shared" si="504"/>
        <v>{location: new google.maps.LatLng(37.772, -122.445), weight: 0},</v>
      </c>
      <c r="V5331" t="str">
        <f t="shared" si="499"/>
        <v>{location: new google.maps.LatLng(37.772, -122.445), weight: 2},</v>
      </c>
      <c r="W5331" t="str">
        <f t="shared" si="500"/>
        <v>{location: new google.maps.LatLng(37.772, -122.445), weight: 1},</v>
      </c>
      <c r="X5331" t="str">
        <f t="shared" si="501"/>
        <v>{location: new google.maps.LatLng(37.772, -122.445), weight: 1},</v>
      </c>
      <c r="Y5331" t="str">
        <f t="shared" si="502"/>
        <v>{location: new google.maps.LatLng(37.772, -122.445), weight: 1},</v>
      </c>
    </row>
    <row r="5332" spans="1:25" x14ac:dyDescent="0.2">
      <c r="A5332">
        <v>37.771999999999998</v>
      </c>
      <c r="B5332">
        <v>-122.444</v>
      </c>
      <c r="C5332">
        <v>0</v>
      </c>
      <c r="D5332">
        <v>2</v>
      </c>
      <c r="E5332">
        <v>1</v>
      </c>
      <c r="F5332">
        <v>1</v>
      </c>
      <c r="G5332">
        <v>1</v>
      </c>
      <c r="H5332">
        <v>0</v>
      </c>
      <c r="I5332">
        <v>8</v>
      </c>
      <c r="J5332">
        <v>6</v>
      </c>
      <c r="K5332">
        <v>1</v>
      </c>
      <c r="L5332">
        <v>15</v>
      </c>
      <c r="M5332">
        <f>VLOOKUP(H5332,AE$2:$AJ$12,6,TRUE)</f>
        <v>0</v>
      </c>
      <c r="N5332">
        <f>VLOOKUP(I5332,AF$2:$AJ$12,5,TRUE)</f>
        <v>7</v>
      </c>
      <c r="O5332">
        <f>VLOOKUP(J5332,AG$2:$AJ$12,4,TRUE)</f>
        <v>7</v>
      </c>
      <c r="P5332">
        <f>VLOOKUP(K5332,AH$2:$AJ$12,3,TRUE)</f>
        <v>7</v>
      </c>
      <c r="Q5332">
        <f>VLOOKUP(L5332,AI$2:$AJ$12,2,TRUE)</f>
        <v>7</v>
      </c>
      <c r="T5332" t="str">
        <f t="shared" si="503"/>
        <v>Crimepoint.create(latitude:37.772, longitude:-122.444, drugdrink:0, misdemean:7, theft:7, violent:7, total:7, drugdrinkct:0, misdemeanct:8, theftct:6, violentct:1, totalct:15)</v>
      </c>
      <c r="U5332" t="str">
        <f t="shared" si="504"/>
        <v>{location: new google.maps.LatLng(37.772, -122.444), weight: 0},</v>
      </c>
      <c r="V5332" t="str">
        <f t="shared" si="499"/>
        <v>{location: new google.maps.LatLng(37.772, -122.444), weight: 2},</v>
      </c>
      <c r="W5332" t="str">
        <f t="shared" si="500"/>
        <v>{location: new google.maps.LatLng(37.772, -122.444), weight: 1},</v>
      </c>
      <c r="X5332" t="str">
        <f t="shared" si="501"/>
        <v>{location: new google.maps.LatLng(37.772, -122.444), weight: 1},</v>
      </c>
      <c r="Y5332" t="str">
        <f t="shared" si="502"/>
        <v>{location: new google.maps.LatLng(37.772, -122.444), weight: 1},</v>
      </c>
    </row>
    <row r="5333" spans="1:25" x14ac:dyDescent="0.2">
      <c r="A5333">
        <v>37.771999999999998</v>
      </c>
      <c r="B5333">
        <v>-122.443</v>
      </c>
      <c r="C5333">
        <v>0</v>
      </c>
      <c r="D5333">
        <v>1</v>
      </c>
      <c r="E5333">
        <v>0</v>
      </c>
      <c r="F5333">
        <v>4</v>
      </c>
      <c r="G5333">
        <v>1</v>
      </c>
      <c r="H5333">
        <v>0</v>
      </c>
      <c r="I5333">
        <v>3</v>
      </c>
      <c r="J5333">
        <v>3</v>
      </c>
      <c r="K5333">
        <v>5</v>
      </c>
      <c r="L5333">
        <v>11</v>
      </c>
      <c r="M5333">
        <f>VLOOKUP(H5333,AE$2:$AJ$12,6,TRUE)</f>
        <v>0</v>
      </c>
      <c r="N5333">
        <f>VLOOKUP(I5333,AF$2:$AJ$12,5,TRUE)</f>
        <v>5</v>
      </c>
      <c r="O5333">
        <f>VLOOKUP(J5333,AG$2:$AJ$12,4,TRUE)</f>
        <v>5</v>
      </c>
      <c r="P5333">
        <f>VLOOKUP(K5333,AH$2:$AJ$12,3,TRUE)</f>
        <v>9</v>
      </c>
      <c r="Q5333">
        <f>VLOOKUP(L5333,AI$2:$AJ$12,2,TRUE)</f>
        <v>6</v>
      </c>
      <c r="T5333" t="str">
        <f t="shared" si="503"/>
        <v>Crimepoint.create(latitude:37.772, longitude:-122.443, drugdrink:0, misdemean:5, theft:5, violent:9, total:6, drugdrinkct:0, misdemeanct:3, theftct:3, violentct:5, totalct:11)</v>
      </c>
      <c r="U5333" t="str">
        <f t="shared" si="504"/>
        <v>{location: new google.maps.LatLng(37.772, -122.443), weight: 0},</v>
      </c>
      <c r="V5333" t="str">
        <f t="shared" si="499"/>
        <v>{location: new google.maps.LatLng(37.772, -122.443), weight: 1},</v>
      </c>
      <c r="W5333" t="str">
        <f t="shared" si="500"/>
        <v>{location: new google.maps.LatLng(37.772, -122.443), weight: 0},</v>
      </c>
      <c r="X5333" t="str">
        <f t="shared" si="501"/>
        <v>{location: new google.maps.LatLng(37.772, -122.443), weight: 4},</v>
      </c>
      <c r="Y5333" t="str">
        <f t="shared" si="502"/>
        <v>{location: new google.maps.LatLng(37.772, -122.443), weight: 1},</v>
      </c>
    </row>
    <row r="5334" spans="1:25" x14ac:dyDescent="0.2">
      <c r="A5334">
        <v>37.771999999999998</v>
      </c>
      <c r="B5334">
        <v>-122.44199999999999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3</v>
      </c>
      <c r="J5334">
        <v>2</v>
      </c>
      <c r="K5334">
        <v>1</v>
      </c>
      <c r="L5334">
        <v>6</v>
      </c>
      <c r="M5334">
        <f>VLOOKUP(H5334,AE$2:$AJ$12,6,TRUE)</f>
        <v>0</v>
      </c>
      <c r="N5334">
        <f>VLOOKUP(I5334,AF$2:$AJ$12,5,TRUE)</f>
        <v>5</v>
      </c>
      <c r="O5334">
        <f>VLOOKUP(J5334,AG$2:$AJ$12,4,TRUE)</f>
        <v>4</v>
      </c>
      <c r="P5334">
        <f>VLOOKUP(K5334,AH$2:$AJ$12,3,TRUE)</f>
        <v>7</v>
      </c>
      <c r="Q5334">
        <f>VLOOKUP(L5334,AI$2:$AJ$12,2,TRUE)</f>
        <v>4</v>
      </c>
      <c r="T5334" t="str">
        <f t="shared" si="503"/>
        <v>Crimepoint.create(latitude:37.772, longitude:-122.442, drugdrink:0, misdemean:5, theft:4, violent:7, total:4, drugdrinkct:0, misdemeanct:3, theftct:2, violentct:1, totalct:6)</v>
      </c>
      <c r="U5334" t="str">
        <f t="shared" si="504"/>
        <v>{location: new google.maps.LatLng(37.772, -122.442), weight: 0},</v>
      </c>
      <c r="V5334" t="str">
        <f t="shared" si="499"/>
        <v>{location: new google.maps.LatLng(37.772, -122.442), weight: 1},</v>
      </c>
      <c r="W5334" t="str">
        <f t="shared" si="500"/>
        <v>{location: new google.maps.LatLng(37.772, -122.442), weight: 0},</v>
      </c>
      <c r="X5334" t="str">
        <f t="shared" si="501"/>
        <v>{location: new google.maps.LatLng(37.772, -122.442), weight: 1},</v>
      </c>
      <c r="Y5334" t="str">
        <f t="shared" si="502"/>
        <v>{location: new google.maps.LatLng(37.772, -122.442), weight: 0},</v>
      </c>
    </row>
    <row r="5335" spans="1:25" x14ac:dyDescent="0.2">
      <c r="A5335">
        <v>37.771999999999998</v>
      </c>
      <c r="B5335">
        <v>-122.441</v>
      </c>
      <c r="C5335">
        <v>0</v>
      </c>
      <c r="D5335">
        <v>15</v>
      </c>
      <c r="E5335">
        <v>1</v>
      </c>
      <c r="F5335">
        <v>3</v>
      </c>
      <c r="G5335">
        <v>6</v>
      </c>
      <c r="H5335">
        <v>0</v>
      </c>
      <c r="I5335">
        <v>69</v>
      </c>
      <c r="J5335">
        <v>7</v>
      </c>
      <c r="K5335">
        <v>4</v>
      </c>
      <c r="L5335">
        <v>80</v>
      </c>
      <c r="M5335">
        <f>VLOOKUP(H5335,AE$2:$AJ$12,6,TRUE)</f>
        <v>0</v>
      </c>
      <c r="N5335">
        <f>VLOOKUP(I5335,AF$2:$AJ$12,5,TRUE)</f>
        <v>9</v>
      </c>
      <c r="O5335">
        <f>VLOOKUP(J5335,AG$2:$AJ$12,4,TRUE)</f>
        <v>7</v>
      </c>
      <c r="P5335">
        <f>VLOOKUP(K5335,AH$2:$AJ$12,3,TRUE)</f>
        <v>8</v>
      </c>
      <c r="Q5335">
        <f>VLOOKUP(L5335,AI$2:$AJ$12,2,TRUE)</f>
        <v>9</v>
      </c>
      <c r="T5335" t="str">
        <f t="shared" si="503"/>
        <v>Crimepoint.create(latitude:37.772, longitude:-122.441, drugdrink:0, misdemean:9, theft:7, violent:8, total:9, drugdrinkct:0, misdemeanct:69, theftct:7, violentct:4, totalct:80)</v>
      </c>
      <c r="U5335" t="str">
        <f t="shared" si="504"/>
        <v>{location: new google.maps.LatLng(37.772, -122.441), weight: 0},</v>
      </c>
      <c r="V5335" t="str">
        <f t="shared" si="499"/>
        <v>{location: new google.maps.LatLng(37.772, -122.441), weight: 15},</v>
      </c>
      <c r="W5335" t="str">
        <f t="shared" si="500"/>
        <v>{location: new google.maps.LatLng(37.772, -122.441), weight: 1},</v>
      </c>
      <c r="X5335" t="str">
        <f t="shared" si="501"/>
        <v>{location: new google.maps.LatLng(37.772, -122.441), weight: 3},</v>
      </c>
      <c r="Y5335" t="str">
        <f t="shared" si="502"/>
        <v>{location: new google.maps.LatLng(37.772, -122.441), weight: 6},</v>
      </c>
    </row>
    <row r="5336" spans="1:25" x14ac:dyDescent="0.2">
      <c r="A5336">
        <v>37.771999999999998</v>
      </c>
      <c r="B5336">
        <v>-122.44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2</v>
      </c>
      <c r="J5336">
        <v>4</v>
      </c>
      <c r="K5336">
        <v>0</v>
      </c>
      <c r="L5336">
        <v>6</v>
      </c>
      <c r="M5336">
        <f>VLOOKUP(H5336,AE$2:$AJ$12,6,TRUE)</f>
        <v>0</v>
      </c>
      <c r="N5336">
        <f>VLOOKUP(I5336,AF$2:$AJ$12,5,TRUE)</f>
        <v>4</v>
      </c>
      <c r="O5336">
        <f>VLOOKUP(J5336,AG$2:$AJ$12,4,TRUE)</f>
        <v>6</v>
      </c>
      <c r="P5336">
        <f>VLOOKUP(K5336,AH$2:$AJ$12,3,TRUE)</f>
        <v>0</v>
      </c>
      <c r="Q5336">
        <f>VLOOKUP(L5336,AI$2:$AJ$12,2,TRUE)</f>
        <v>4</v>
      </c>
      <c r="T5336" t="str">
        <f t="shared" si="503"/>
        <v>Crimepoint.create(latitude:37.772, longitude:-122.44, drugdrink:0, misdemean:4, theft:6, violent:0, total:4, drugdrinkct:0, misdemeanct:2, theftct:4, violentct:0, totalct:6)</v>
      </c>
      <c r="U5336" t="str">
        <f t="shared" si="504"/>
        <v>{location: new google.maps.LatLng(37.772, -122.44), weight: 0},</v>
      </c>
      <c r="V5336" t="str">
        <f t="shared" si="499"/>
        <v>{location: new google.maps.LatLng(37.772, -122.44), weight: 0},</v>
      </c>
      <c r="W5336" t="str">
        <f t="shared" si="500"/>
        <v>{location: new google.maps.LatLng(37.772, -122.44), weight: 1},</v>
      </c>
      <c r="X5336" t="str">
        <f t="shared" si="501"/>
        <v>{location: new google.maps.LatLng(37.772, -122.44), weight: 0},</v>
      </c>
      <c r="Y5336" t="str">
        <f t="shared" si="502"/>
        <v>{location: new google.maps.LatLng(37.772, -122.44), weight: 0},</v>
      </c>
    </row>
    <row r="5337" spans="1:25" x14ac:dyDescent="0.2">
      <c r="A5337">
        <v>37.771999999999998</v>
      </c>
      <c r="B5337">
        <v>-122.43899999999999</v>
      </c>
      <c r="C5337">
        <v>0</v>
      </c>
      <c r="D5337">
        <v>0</v>
      </c>
      <c r="E5337">
        <v>2</v>
      </c>
      <c r="F5337">
        <v>0</v>
      </c>
      <c r="G5337">
        <v>1</v>
      </c>
      <c r="H5337">
        <v>0</v>
      </c>
      <c r="I5337">
        <v>2</v>
      </c>
      <c r="J5337">
        <v>12</v>
      </c>
      <c r="K5337">
        <v>0</v>
      </c>
      <c r="L5337">
        <v>14</v>
      </c>
      <c r="M5337">
        <f>VLOOKUP(H5337,AE$2:$AJ$12,6,TRUE)</f>
        <v>0</v>
      </c>
      <c r="N5337">
        <f>VLOOKUP(I5337,AF$2:$AJ$12,5,TRUE)</f>
        <v>4</v>
      </c>
      <c r="O5337">
        <f>VLOOKUP(J5337,AG$2:$AJ$12,4,TRUE)</f>
        <v>8</v>
      </c>
      <c r="P5337">
        <f>VLOOKUP(K5337,AH$2:$AJ$12,3,TRUE)</f>
        <v>0</v>
      </c>
      <c r="Q5337">
        <f>VLOOKUP(L5337,AI$2:$AJ$12,2,TRUE)</f>
        <v>7</v>
      </c>
      <c r="T5337" t="str">
        <f t="shared" si="503"/>
        <v>Crimepoint.create(latitude:37.772, longitude:-122.439, drugdrink:0, misdemean:4, theft:8, violent:0, total:7, drugdrinkct:0, misdemeanct:2, theftct:12, violentct:0, totalct:14)</v>
      </c>
      <c r="U5337" t="str">
        <f t="shared" si="504"/>
        <v>{location: new google.maps.LatLng(37.772, -122.439), weight: 0},</v>
      </c>
      <c r="V5337" t="str">
        <f t="shared" si="499"/>
        <v>{location: new google.maps.LatLng(37.772, -122.439), weight: 0},</v>
      </c>
      <c r="W5337" t="str">
        <f t="shared" si="500"/>
        <v>{location: new google.maps.LatLng(37.772, -122.439), weight: 2},</v>
      </c>
      <c r="X5337" t="str">
        <f t="shared" si="501"/>
        <v>{location: new google.maps.LatLng(37.772, -122.439), weight: 0},</v>
      </c>
      <c r="Y5337" t="str">
        <f t="shared" si="502"/>
        <v>{location: new google.maps.LatLng(37.772, -122.439), weight: 1},</v>
      </c>
    </row>
    <row r="5338" spans="1:25" x14ac:dyDescent="0.2">
      <c r="A5338">
        <v>37.771999999999998</v>
      </c>
      <c r="B5338">
        <v>-122.438</v>
      </c>
      <c r="C5338">
        <v>0</v>
      </c>
      <c r="D5338">
        <v>1</v>
      </c>
      <c r="E5338">
        <v>1</v>
      </c>
      <c r="F5338">
        <v>1</v>
      </c>
      <c r="G5338">
        <v>1</v>
      </c>
      <c r="H5338">
        <v>0</v>
      </c>
      <c r="I5338">
        <v>3</v>
      </c>
      <c r="J5338">
        <v>5</v>
      </c>
      <c r="K5338">
        <v>1</v>
      </c>
      <c r="L5338">
        <v>9</v>
      </c>
      <c r="M5338">
        <f>VLOOKUP(H5338,AE$2:$AJ$12,6,TRUE)</f>
        <v>0</v>
      </c>
      <c r="N5338">
        <f>VLOOKUP(I5338,AF$2:$AJ$12,5,TRUE)</f>
        <v>5</v>
      </c>
      <c r="O5338">
        <f>VLOOKUP(J5338,AG$2:$AJ$12,4,TRUE)</f>
        <v>7</v>
      </c>
      <c r="P5338">
        <f>VLOOKUP(K5338,AH$2:$AJ$12,3,TRUE)</f>
        <v>7</v>
      </c>
      <c r="Q5338">
        <f>VLOOKUP(L5338,AI$2:$AJ$12,2,TRUE)</f>
        <v>5</v>
      </c>
      <c r="T5338" t="str">
        <f t="shared" si="503"/>
        <v>Crimepoint.create(latitude:37.772, longitude:-122.438, drugdrink:0, misdemean:5, theft:7, violent:7, total:5, drugdrinkct:0, misdemeanct:3, theftct:5, violentct:1, totalct:9)</v>
      </c>
      <c r="U5338" t="str">
        <f t="shared" si="504"/>
        <v>{location: new google.maps.LatLng(37.772, -122.438), weight: 0},</v>
      </c>
      <c r="V5338" t="str">
        <f t="shared" si="499"/>
        <v>{location: new google.maps.LatLng(37.772, -122.438), weight: 1},</v>
      </c>
      <c r="W5338" t="str">
        <f t="shared" si="500"/>
        <v>{location: new google.maps.LatLng(37.772, -122.438), weight: 1},</v>
      </c>
      <c r="X5338" t="str">
        <f t="shared" si="501"/>
        <v>{location: new google.maps.LatLng(37.772, -122.438), weight: 1},</v>
      </c>
      <c r="Y5338" t="str">
        <f t="shared" si="502"/>
        <v>{location: new google.maps.LatLng(37.772, -122.438), weight: 1},</v>
      </c>
    </row>
    <row r="5339" spans="1:25" x14ac:dyDescent="0.2">
      <c r="A5339">
        <v>37.771999999999998</v>
      </c>
      <c r="B5339">
        <v>-122.437</v>
      </c>
      <c r="C5339">
        <v>1</v>
      </c>
      <c r="D5339">
        <v>2</v>
      </c>
      <c r="E5339">
        <v>2</v>
      </c>
      <c r="F5339">
        <v>1</v>
      </c>
      <c r="G5339">
        <v>2</v>
      </c>
      <c r="H5339">
        <v>1</v>
      </c>
      <c r="I5339">
        <v>9</v>
      </c>
      <c r="J5339">
        <v>11</v>
      </c>
      <c r="K5339">
        <v>2</v>
      </c>
      <c r="L5339">
        <v>23</v>
      </c>
      <c r="M5339">
        <f>VLOOKUP(H5339,AE$2:$AJ$12,6,TRUE)</f>
        <v>8</v>
      </c>
      <c r="N5339">
        <f>VLOOKUP(I5339,AF$2:$AJ$12,5,TRUE)</f>
        <v>7</v>
      </c>
      <c r="O5339">
        <f>VLOOKUP(J5339,AG$2:$AJ$12,4,TRUE)</f>
        <v>8</v>
      </c>
      <c r="P5339">
        <f>VLOOKUP(K5339,AH$2:$AJ$12,3,TRUE)</f>
        <v>7</v>
      </c>
      <c r="Q5339">
        <f>VLOOKUP(L5339,AI$2:$AJ$12,2,TRUE)</f>
        <v>8</v>
      </c>
      <c r="T5339" t="str">
        <f t="shared" si="503"/>
        <v>Crimepoint.create(latitude:37.772, longitude:-122.437, drugdrink:8, misdemean:7, theft:8, violent:7, total:8, drugdrinkct:1, misdemeanct:9, theftct:11, violentct:2, totalct:23)</v>
      </c>
      <c r="U5339" t="str">
        <f t="shared" si="504"/>
        <v>{location: new google.maps.LatLng(37.772, -122.437), weight: 1},</v>
      </c>
      <c r="V5339" t="str">
        <f t="shared" si="499"/>
        <v>{location: new google.maps.LatLng(37.772, -122.437), weight: 2},</v>
      </c>
      <c r="W5339" t="str">
        <f t="shared" si="500"/>
        <v>{location: new google.maps.LatLng(37.772, -122.437), weight: 2},</v>
      </c>
      <c r="X5339" t="str">
        <f t="shared" si="501"/>
        <v>{location: new google.maps.LatLng(37.772, -122.437), weight: 1},</v>
      </c>
      <c r="Y5339" t="str">
        <f t="shared" si="502"/>
        <v>{location: new google.maps.LatLng(37.772, -122.437), weight: 2},</v>
      </c>
    </row>
    <row r="5340" spans="1:25" x14ac:dyDescent="0.2">
      <c r="A5340">
        <v>37.771999999999998</v>
      </c>
      <c r="B5340">
        <v>-122.43600000000001</v>
      </c>
      <c r="C5340">
        <v>0</v>
      </c>
      <c r="D5340">
        <v>1</v>
      </c>
      <c r="E5340">
        <v>1</v>
      </c>
      <c r="F5340">
        <v>1</v>
      </c>
      <c r="G5340">
        <v>1</v>
      </c>
      <c r="H5340">
        <v>0</v>
      </c>
      <c r="I5340">
        <v>5</v>
      </c>
      <c r="J5340">
        <v>5</v>
      </c>
      <c r="K5340">
        <v>1</v>
      </c>
      <c r="L5340">
        <v>11</v>
      </c>
      <c r="M5340">
        <f>VLOOKUP(H5340,AE$2:$AJ$12,6,TRUE)</f>
        <v>0</v>
      </c>
      <c r="N5340">
        <f>VLOOKUP(I5340,AF$2:$AJ$12,5,TRUE)</f>
        <v>6</v>
      </c>
      <c r="O5340">
        <f>VLOOKUP(J5340,AG$2:$AJ$12,4,TRUE)</f>
        <v>7</v>
      </c>
      <c r="P5340">
        <f>VLOOKUP(K5340,AH$2:$AJ$12,3,TRUE)</f>
        <v>7</v>
      </c>
      <c r="Q5340">
        <f>VLOOKUP(L5340,AI$2:$AJ$12,2,TRUE)</f>
        <v>6</v>
      </c>
      <c r="T5340" t="str">
        <f t="shared" si="503"/>
        <v>Crimepoint.create(latitude:37.772, longitude:-122.436, drugdrink:0, misdemean:6, theft:7, violent:7, total:6, drugdrinkct:0, misdemeanct:5, theftct:5, violentct:1, totalct:11)</v>
      </c>
      <c r="U5340" t="str">
        <f t="shared" si="504"/>
        <v>{location: new google.maps.LatLng(37.772, -122.436), weight: 0},</v>
      </c>
      <c r="V5340" t="str">
        <f t="shared" si="499"/>
        <v>{location: new google.maps.LatLng(37.772, -122.436), weight: 1},</v>
      </c>
      <c r="W5340" t="str">
        <f t="shared" si="500"/>
        <v>{location: new google.maps.LatLng(37.772, -122.436), weight: 1},</v>
      </c>
      <c r="X5340" t="str">
        <f t="shared" si="501"/>
        <v>{location: new google.maps.LatLng(37.772, -122.436), weight: 1},</v>
      </c>
      <c r="Y5340" t="str">
        <f t="shared" si="502"/>
        <v>{location: new google.maps.LatLng(37.772, -122.436), weight: 1},</v>
      </c>
    </row>
    <row r="5341" spans="1:25" x14ac:dyDescent="0.2">
      <c r="A5341">
        <v>37.771999999999998</v>
      </c>
      <c r="B5341">
        <v>-122.435</v>
      </c>
      <c r="C5341">
        <v>1</v>
      </c>
      <c r="D5341">
        <v>3</v>
      </c>
      <c r="E5341">
        <v>2</v>
      </c>
      <c r="F5341">
        <v>4</v>
      </c>
      <c r="G5341">
        <v>2</v>
      </c>
      <c r="H5341">
        <v>1</v>
      </c>
      <c r="I5341">
        <v>13</v>
      </c>
      <c r="J5341">
        <v>11</v>
      </c>
      <c r="K5341">
        <v>5</v>
      </c>
      <c r="L5341">
        <v>30</v>
      </c>
      <c r="M5341">
        <f>VLOOKUP(H5341,AE$2:$AJ$12,6,TRUE)</f>
        <v>8</v>
      </c>
      <c r="N5341">
        <f>VLOOKUP(I5341,AF$2:$AJ$12,5,TRUE)</f>
        <v>8</v>
      </c>
      <c r="O5341">
        <f>VLOOKUP(J5341,AG$2:$AJ$12,4,TRUE)</f>
        <v>8</v>
      </c>
      <c r="P5341">
        <f>VLOOKUP(K5341,AH$2:$AJ$12,3,TRUE)</f>
        <v>9</v>
      </c>
      <c r="Q5341">
        <f>VLOOKUP(L5341,AI$2:$AJ$12,2,TRUE)</f>
        <v>8</v>
      </c>
      <c r="T5341" t="str">
        <f t="shared" si="503"/>
        <v>Crimepoint.create(latitude:37.772, longitude:-122.435, drugdrink:8, misdemean:8, theft:8, violent:9, total:8, drugdrinkct:1, misdemeanct:13, theftct:11, violentct:5, totalct:30)</v>
      </c>
      <c r="U5341" t="str">
        <f t="shared" si="504"/>
        <v>{location: new google.maps.LatLng(37.772, -122.435), weight: 1},</v>
      </c>
      <c r="V5341" t="str">
        <f t="shared" si="499"/>
        <v>{location: new google.maps.LatLng(37.772, -122.435), weight: 3},</v>
      </c>
      <c r="W5341" t="str">
        <f t="shared" si="500"/>
        <v>{location: new google.maps.LatLng(37.772, -122.435), weight: 2},</v>
      </c>
      <c r="X5341" t="str">
        <f t="shared" si="501"/>
        <v>{location: new google.maps.LatLng(37.772, -122.435), weight: 4},</v>
      </c>
      <c r="Y5341" t="str">
        <f t="shared" si="502"/>
        <v>{location: new google.maps.LatLng(37.772, -122.435), weight: 2},</v>
      </c>
    </row>
    <row r="5342" spans="1:25" x14ac:dyDescent="0.2">
      <c r="A5342">
        <v>37.771999999999998</v>
      </c>
      <c r="B5342">
        <v>-122.434</v>
      </c>
      <c r="C5342">
        <v>0</v>
      </c>
      <c r="D5342">
        <v>1</v>
      </c>
      <c r="E5342">
        <v>0</v>
      </c>
      <c r="F5342">
        <v>1</v>
      </c>
      <c r="G5342">
        <v>1</v>
      </c>
      <c r="H5342">
        <v>0</v>
      </c>
      <c r="I5342">
        <v>6</v>
      </c>
      <c r="J5342">
        <v>3</v>
      </c>
      <c r="K5342">
        <v>1</v>
      </c>
      <c r="L5342">
        <v>10</v>
      </c>
      <c r="M5342">
        <f>VLOOKUP(H5342,AE$2:$AJ$12,6,TRUE)</f>
        <v>0</v>
      </c>
      <c r="N5342">
        <f>VLOOKUP(I5342,AF$2:$AJ$12,5,TRUE)</f>
        <v>7</v>
      </c>
      <c r="O5342">
        <f>VLOOKUP(J5342,AG$2:$AJ$12,4,TRUE)</f>
        <v>5</v>
      </c>
      <c r="P5342">
        <f>VLOOKUP(K5342,AH$2:$AJ$12,3,TRUE)</f>
        <v>7</v>
      </c>
      <c r="Q5342">
        <f>VLOOKUP(L5342,AI$2:$AJ$12,2,TRUE)</f>
        <v>6</v>
      </c>
      <c r="T5342" t="str">
        <f t="shared" si="503"/>
        <v>Crimepoint.create(latitude:37.772, longitude:-122.434, drugdrink:0, misdemean:7, theft:5, violent:7, total:6, drugdrinkct:0, misdemeanct:6, theftct:3, violentct:1, totalct:10)</v>
      </c>
      <c r="U5342" t="str">
        <f t="shared" si="504"/>
        <v>{location: new google.maps.LatLng(37.772, -122.434), weight: 0},</v>
      </c>
      <c r="V5342" t="str">
        <f t="shared" si="499"/>
        <v>{location: new google.maps.LatLng(37.772, -122.434), weight: 1},</v>
      </c>
      <c r="W5342" t="str">
        <f t="shared" si="500"/>
        <v>{location: new google.maps.LatLng(37.772, -122.434), weight: 0},</v>
      </c>
      <c r="X5342" t="str">
        <f t="shared" si="501"/>
        <v>{location: new google.maps.LatLng(37.772, -122.434), weight: 1},</v>
      </c>
      <c r="Y5342" t="str">
        <f t="shared" si="502"/>
        <v>{location: new google.maps.LatLng(37.772, -122.434), weight: 1},</v>
      </c>
    </row>
    <row r="5343" spans="1:25" x14ac:dyDescent="0.2">
      <c r="A5343">
        <v>37.771999999999998</v>
      </c>
      <c r="B5343">
        <v>-122.43300000000001</v>
      </c>
      <c r="C5343">
        <v>0</v>
      </c>
      <c r="D5343">
        <v>1</v>
      </c>
      <c r="E5343">
        <v>0</v>
      </c>
      <c r="F5343">
        <v>1</v>
      </c>
      <c r="G5343">
        <v>1</v>
      </c>
      <c r="H5343">
        <v>0</v>
      </c>
      <c r="I5343">
        <v>4</v>
      </c>
      <c r="J5343">
        <v>2</v>
      </c>
      <c r="K5343">
        <v>2</v>
      </c>
      <c r="L5343">
        <v>8</v>
      </c>
      <c r="M5343">
        <f>VLOOKUP(H5343,AE$2:$AJ$12,6,TRUE)</f>
        <v>0</v>
      </c>
      <c r="N5343">
        <f>VLOOKUP(I5343,AF$2:$AJ$12,5,TRUE)</f>
        <v>6</v>
      </c>
      <c r="O5343">
        <f>VLOOKUP(J5343,AG$2:$AJ$12,4,TRUE)</f>
        <v>4</v>
      </c>
      <c r="P5343">
        <f>VLOOKUP(K5343,AH$2:$AJ$12,3,TRUE)</f>
        <v>7</v>
      </c>
      <c r="Q5343">
        <f>VLOOKUP(L5343,AI$2:$AJ$12,2,TRUE)</f>
        <v>5</v>
      </c>
      <c r="T5343" t="str">
        <f t="shared" si="503"/>
        <v>Crimepoint.create(latitude:37.772, longitude:-122.433, drugdrink:0, misdemean:6, theft:4, violent:7, total:5, drugdrinkct:0, misdemeanct:4, theftct:2, violentct:2, totalct:8)</v>
      </c>
      <c r="U5343" t="str">
        <f t="shared" si="504"/>
        <v>{location: new google.maps.LatLng(37.772, -122.433), weight: 0},</v>
      </c>
      <c r="V5343" t="str">
        <f t="shared" si="499"/>
        <v>{location: new google.maps.LatLng(37.772, -122.433), weight: 1},</v>
      </c>
      <c r="W5343" t="str">
        <f t="shared" si="500"/>
        <v>{location: new google.maps.LatLng(37.772, -122.433), weight: 0},</v>
      </c>
      <c r="X5343" t="str">
        <f t="shared" si="501"/>
        <v>{location: new google.maps.LatLng(37.772, -122.433), weight: 1},</v>
      </c>
      <c r="Y5343" t="str">
        <f t="shared" si="502"/>
        <v>{location: new google.maps.LatLng(37.772, -122.433), weight: 1},</v>
      </c>
    </row>
    <row r="5344" spans="1:25" x14ac:dyDescent="0.2">
      <c r="A5344">
        <v>37.771999999999998</v>
      </c>
      <c r="B5344">
        <v>-122.432</v>
      </c>
      <c r="C5344">
        <v>1</v>
      </c>
      <c r="D5344">
        <v>2</v>
      </c>
      <c r="E5344">
        <v>2</v>
      </c>
      <c r="F5344">
        <v>1</v>
      </c>
      <c r="G5344">
        <v>2</v>
      </c>
      <c r="H5344">
        <v>1</v>
      </c>
      <c r="I5344">
        <v>7</v>
      </c>
      <c r="J5344">
        <v>13</v>
      </c>
      <c r="K5344">
        <v>2</v>
      </c>
      <c r="L5344">
        <v>23</v>
      </c>
      <c r="M5344">
        <f>VLOOKUP(H5344,AE$2:$AJ$12,6,TRUE)</f>
        <v>8</v>
      </c>
      <c r="N5344">
        <f>VLOOKUP(I5344,AF$2:$AJ$12,5,TRUE)</f>
        <v>7</v>
      </c>
      <c r="O5344">
        <f>VLOOKUP(J5344,AG$2:$AJ$12,4,TRUE)</f>
        <v>8</v>
      </c>
      <c r="P5344">
        <f>VLOOKUP(K5344,AH$2:$AJ$12,3,TRUE)</f>
        <v>7</v>
      </c>
      <c r="Q5344">
        <f>VLOOKUP(L5344,AI$2:$AJ$12,2,TRUE)</f>
        <v>8</v>
      </c>
      <c r="T5344" t="str">
        <f t="shared" si="503"/>
        <v>Crimepoint.create(latitude:37.772, longitude:-122.432, drugdrink:8, misdemean:7, theft:8, violent:7, total:8, drugdrinkct:1, misdemeanct:7, theftct:13, violentct:2, totalct:23)</v>
      </c>
      <c r="U5344" t="str">
        <f t="shared" si="504"/>
        <v>{location: new google.maps.LatLng(37.772, -122.432), weight: 1},</v>
      </c>
      <c r="V5344" t="str">
        <f t="shared" si="499"/>
        <v>{location: new google.maps.LatLng(37.772, -122.432), weight: 2},</v>
      </c>
      <c r="W5344" t="str">
        <f t="shared" si="500"/>
        <v>{location: new google.maps.LatLng(37.772, -122.432), weight: 2},</v>
      </c>
      <c r="X5344" t="str">
        <f t="shared" si="501"/>
        <v>{location: new google.maps.LatLng(37.772, -122.432), weight: 1},</v>
      </c>
      <c r="Y5344" t="str">
        <f t="shared" si="502"/>
        <v>{location: new google.maps.LatLng(37.772, -122.432), weight: 2},</v>
      </c>
    </row>
    <row r="5345" spans="1:25" x14ac:dyDescent="0.2">
      <c r="A5345">
        <v>37.771999999999998</v>
      </c>
      <c r="B5345">
        <v>-122.431</v>
      </c>
      <c r="C5345">
        <v>4</v>
      </c>
      <c r="D5345">
        <v>4</v>
      </c>
      <c r="E5345">
        <v>1</v>
      </c>
      <c r="F5345">
        <v>0</v>
      </c>
      <c r="G5345">
        <v>3</v>
      </c>
      <c r="H5345">
        <v>6</v>
      </c>
      <c r="I5345">
        <v>16</v>
      </c>
      <c r="J5345">
        <v>10</v>
      </c>
      <c r="K5345">
        <v>0</v>
      </c>
      <c r="L5345">
        <v>32</v>
      </c>
      <c r="M5345">
        <f>VLOOKUP(H5345,AE$2:$AJ$12,6,TRUE)</f>
        <v>9</v>
      </c>
      <c r="N5345">
        <f>VLOOKUP(I5345,AF$2:$AJ$12,5,TRUE)</f>
        <v>8</v>
      </c>
      <c r="O5345">
        <f>VLOOKUP(J5345,AG$2:$AJ$12,4,TRUE)</f>
        <v>8</v>
      </c>
      <c r="P5345">
        <f>VLOOKUP(K5345,AH$2:$AJ$12,3,TRUE)</f>
        <v>0</v>
      </c>
      <c r="Q5345">
        <f>VLOOKUP(L5345,AI$2:$AJ$12,2,TRUE)</f>
        <v>8</v>
      </c>
      <c r="T5345" t="str">
        <f t="shared" si="503"/>
        <v>Crimepoint.create(latitude:37.772, longitude:-122.431, drugdrink:9, misdemean:8, theft:8, violent:0, total:8, drugdrinkct:6, misdemeanct:16, theftct:10, violentct:0, totalct:32)</v>
      </c>
      <c r="U5345" t="str">
        <f t="shared" si="504"/>
        <v>{location: new google.maps.LatLng(37.772, -122.431), weight: 4},</v>
      </c>
      <c r="V5345" t="str">
        <f t="shared" si="499"/>
        <v>{location: new google.maps.LatLng(37.772, -122.431), weight: 4},</v>
      </c>
      <c r="W5345" t="str">
        <f t="shared" si="500"/>
        <v>{location: new google.maps.LatLng(37.772, -122.431), weight: 1},</v>
      </c>
      <c r="X5345" t="str">
        <f t="shared" si="501"/>
        <v>{location: new google.maps.LatLng(37.772, -122.431), weight: 0},</v>
      </c>
      <c r="Y5345" t="str">
        <f t="shared" si="502"/>
        <v>{location: new google.maps.LatLng(37.772, -122.431), weight: 3},</v>
      </c>
    </row>
    <row r="5346" spans="1:25" x14ac:dyDescent="0.2">
      <c r="A5346">
        <v>37.771999999999998</v>
      </c>
      <c r="B5346">
        <v>-122.43</v>
      </c>
      <c r="C5346">
        <v>2</v>
      </c>
      <c r="D5346">
        <v>5</v>
      </c>
      <c r="E5346">
        <v>6</v>
      </c>
      <c r="F5346">
        <v>13</v>
      </c>
      <c r="G5346">
        <v>7</v>
      </c>
      <c r="H5346">
        <v>3</v>
      </c>
      <c r="I5346">
        <v>22</v>
      </c>
      <c r="J5346">
        <v>41</v>
      </c>
      <c r="K5346">
        <v>17</v>
      </c>
      <c r="L5346">
        <v>83</v>
      </c>
      <c r="M5346">
        <f>VLOOKUP(H5346,AE$2:$AJ$12,6,TRUE)</f>
        <v>9</v>
      </c>
      <c r="N5346">
        <f>VLOOKUP(I5346,AF$2:$AJ$12,5,TRUE)</f>
        <v>9</v>
      </c>
      <c r="O5346">
        <f>VLOOKUP(J5346,AG$2:$AJ$12,4,TRUE)</f>
        <v>9</v>
      </c>
      <c r="P5346">
        <f>VLOOKUP(K5346,AH$2:$AJ$12,3,TRUE)</f>
        <v>9</v>
      </c>
      <c r="Q5346">
        <f>VLOOKUP(L5346,AI$2:$AJ$12,2,TRUE)</f>
        <v>9</v>
      </c>
      <c r="T5346" t="str">
        <f t="shared" si="503"/>
        <v>Crimepoint.create(latitude:37.772, longitude:-122.43, drugdrink:9, misdemean:9, theft:9, violent:9, total:9, drugdrinkct:3, misdemeanct:22, theftct:41, violentct:17, totalct:83)</v>
      </c>
      <c r="U5346" t="str">
        <f t="shared" si="504"/>
        <v>{location: new google.maps.LatLng(37.772, -122.43), weight: 2},</v>
      </c>
      <c r="V5346" t="str">
        <f t="shared" si="499"/>
        <v>{location: new google.maps.LatLng(37.772, -122.43), weight: 5},</v>
      </c>
      <c r="W5346" t="str">
        <f t="shared" si="500"/>
        <v>{location: new google.maps.LatLng(37.772, -122.43), weight: 6},</v>
      </c>
      <c r="X5346" t="str">
        <f t="shared" si="501"/>
        <v>{location: new google.maps.LatLng(37.772, -122.43), weight: 13},</v>
      </c>
      <c r="Y5346" t="str">
        <f t="shared" si="502"/>
        <v>{location: new google.maps.LatLng(37.772, -122.43), weight: 7},</v>
      </c>
    </row>
    <row r="5347" spans="1:25" x14ac:dyDescent="0.2">
      <c r="A5347">
        <v>37.771999999999998</v>
      </c>
      <c r="B5347">
        <v>-122.429</v>
      </c>
      <c r="C5347">
        <v>0</v>
      </c>
      <c r="D5347">
        <v>1</v>
      </c>
      <c r="E5347">
        <v>1</v>
      </c>
      <c r="F5347">
        <v>1</v>
      </c>
      <c r="G5347">
        <v>1</v>
      </c>
      <c r="H5347">
        <v>0</v>
      </c>
      <c r="I5347">
        <v>6</v>
      </c>
      <c r="J5347">
        <v>10</v>
      </c>
      <c r="K5347">
        <v>1</v>
      </c>
      <c r="L5347">
        <v>17</v>
      </c>
      <c r="M5347">
        <f>VLOOKUP(H5347,AE$2:$AJ$12,6,TRUE)</f>
        <v>0</v>
      </c>
      <c r="N5347">
        <f>VLOOKUP(I5347,AF$2:$AJ$12,5,TRUE)</f>
        <v>7</v>
      </c>
      <c r="O5347">
        <f>VLOOKUP(J5347,AG$2:$AJ$12,4,TRUE)</f>
        <v>8</v>
      </c>
      <c r="P5347">
        <f>VLOOKUP(K5347,AH$2:$AJ$12,3,TRUE)</f>
        <v>7</v>
      </c>
      <c r="Q5347">
        <f>VLOOKUP(L5347,AI$2:$AJ$12,2,TRUE)</f>
        <v>7</v>
      </c>
      <c r="T5347" t="str">
        <f t="shared" si="503"/>
        <v>Crimepoint.create(latitude:37.772, longitude:-122.429, drugdrink:0, misdemean:7, theft:8, violent:7, total:7, drugdrinkct:0, misdemeanct:6, theftct:10, violentct:1, totalct:17)</v>
      </c>
      <c r="U5347" t="str">
        <f t="shared" si="504"/>
        <v>{location: new google.maps.LatLng(37.772, -122.429), weight: 0},</v>
      </c>
      <c r="V5347" t="str">
        <f t="shared" si="499"/>
        <v>{location: new google.maps.LatLng(37.772, -122.429), weight: 1},</v>
      </c>
      <c r="W5347" t="str">
        <f t="shared" si="500"/>
        <v>{location: new google.maps.LatLng(37.772, -122.429), weight: 1},</v>
      </c>
      <c r="X5347" t="str">
        <f t="shared" si="501"/>
        <v>{location: new google.maps.LatLng(37.772, -122.429), weight: 1},</v>
      </c>
      <c r="Y5347" t="str">
        <f t="shared" si="502"/>
        <v>{location: new google.maps.LatLng(37.772, -122.429), weight: 1},</v>
      </c>
    </row>
    <row r="5348" spans="1:25" x14ac:dyDescent="0.2">
      <c r="A5348">
        <v>37.771999999999998</v>
      </c>
      <c r="B5348">
        <v>-122.428</v>
      </c>
      <c r="C5348">
        <v>0</v>
      </c>
      <c r="D5348">
        <v>2</v>
      </c>
      <c r="E5348">
        <v>1</v>
      </c>
      <c r="F5348">
        <v>5</v>
      </c>
      <c r="G5348">
        <v>2</v>
      </c>
      <c r="H5348">
        <v>0</v>
      </c>
      <c r="I5348">
        <v>9</v>
      </c>
      <c r="J5348">
        <v>8</v>
      </c>
      <c r="K5348">
        <v>7</v>
      </c>
      <c r="L5348">
        <v>24</v>
      </c>
      <c r="M5348">
        <f>VLOOKUP(H5348,AE$2:$AJ$12,6,TRUE)</f>
        <v>0</v>
      </c>
      <c r="N5348">
        <f>VLOOKUP(I5348,AF$2:$AJ$12,5,TRUE)</f>
        <v>7</v>
      </c>
      <c r="O5348">
        <f>VLOOKUP(J5348,AG$2:$AJ$12,4,TRUE)</f>
        <v>8</v>
      </c>
      <c r="P5348">
        <f>VLOOKUP(K5348,AH$2:$AJ$12,3,TRUE)</f>
        <v>9</v>
      </c>
      <c r="Q5348">
        <f>VLOOKUP(L5348,AI$2:$AJ$12,2,TRUE)</f>
        <v>8</v>
      </c>
      <c r="T5348" t="str">
        <f t="shared" si="503"/>
        <v>Crimepoint.create(latitude:37.772, longitude:-122.428, drugdrink:0, misdemean:7, theft:8, violent:9, total:8, drugdrinkct:0, misdemeanct:9, theftct:8, violentct:7, totalct:24)</v>
      </c>
      <c r="U5348" t="str">
        <f t="shared" si="504"/>
        <v>{location: new google.maps.LatLng(37.772, -122.428), weight: 0},</v>
      </c>
      <c r="V5348" t="str">
        <f t="shared" si="499"/>
        <v>{location: new google.maps.LatLng(37.772, -122.428), weight: 2},</v>
      </c>
      <c r="W5348" t="str">
        <f t="shared" si="500"/>
        <v>{location: new google.maps.LatLng(37.772, -122.428), weight: 1},</v>
      </c>
      <c r="X5348" t="str">
        <f t="shared" si="501"/>
        <v>{location: new google.maps.LatLng(37.772, -122.428), weight: 5},</v>
      </c>
      <c r="Y5348" t="str">
        <f t="shared" si="502"/>
        <v>{location: new google.maps.LatLng(37.772, -122.428), weight: 2},</v>
      </c>
    </row>
    <row r="5349" spans="1:25" x14ac:dyDescent="0.2">
      <c r="A5349">
        <v>37.771999999999998</v>
      </c>
      <c r="B5349">
        <v>-122.42700000000001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2</v>
      </c>
      <c r="J5349">
        <v>5</v>
      </c>
      <c r="K5349">
        <v>0</v>
      </c>
      <c r="L5349">
        <v>7</v>
      </c>
      <c r="M5349">
        <f>VLOOKUP(H5349,AE$2:$AJ$12,6,TRUE)</f>
        <v>0</v>
      </c>
      <c r="N5349">
        <f>VLOOKUP(I5349,AF$2:$AJ$12,5,TRUE)</f>
        <v>4</v>
      </c>
      <c r="O5349">
        <f>VLOOKUP(J5349,AG$2:$AJ$12,4,TRUE)</f>
        <v>7</v>
      </c>
      <c r="P5349">
        <f>VLOOKUP(K5349,AH$2:$AJ$12,3,TRUE)</f>
        <v>0</v>
      </c>
      <c r="Q5349">
        <f>VLOOKUP(L5349,AI$2:$AJ$12,2,TRUE)</f>
        <v>5</v>
      </c>
      <c r="T5349" t="str">
        <f t="shared" si="503"/>
        <v>Crimepoint.create(latitude:37.772, longitude:-122.427, drugdrink:0, misdemean:4, theft:7, violent:0, total:5, drugdrinkct:0, misdemeanct:2, theftct:5, violentct:0, totalct:7)</v>
      </c>
      <c r="U5349" t="str">
        <f t="shared" si="504"/>
        <v>{location: new google.maps.LatLng(37.772, -122.427), weight: 0},</v>
      </c>
      <c r="V5349" t="str">
        <f t="shared" si="499"/>
        <v>{location: new google.maps.LatLng(37.772, -122.427), weight: 0},</v>
      </c>
      <c r="W5349" t="str">
        <f t="shared" si="500"/>
        <v>{location: new google.maps.LatLng(37.772, -122.427), weight: 1},</v>
      </c>
      <c r="X5349" t="str">
        <f t="shared" si="501"/>
        <v>{location: new google.maps.LatLng(37.772, -122.427), weight: 0},</v>
      </c>
      <c r="Y5349" t="str">
        <f t="shared" si="502"/>
        <v>{location: new google.maps.LatLng(37.772, -122.427), weight: 1},</v>
      </c>
    </row>
    <row r="5350" spans="1:25" x14ac:dyDescent="0.2">
      <c r="A5350">
        <v>37.771999999999998</v>
      </c>
      <c r="B5350">
        <v>-122.425</v>
      </c>
      <c r="C5350">
        <v>2</v>
      </c>
      <c r="D5350">
        <v>2</v>
      </c>
      <c r="E5350">
        <v>3</v>
      </c>
      <c r="F5350">
        <v>4</v>
      </c>
      <c r="G5350">
        <v>3</v>
      </c>
      <c r="H5350">
        <v>3</v>
      </c>
      <c r="I5350">
        <v>11</v>
      </c>
      <c r="J5350">
        <v>23</v>
      </c>
      <c r="K5350">
        <v>6</v>
      </c>
      <c r="L5350">
        <v>43</v>
      </c>
      <c r="M5350">
        <f>VLOOKUP(H5350,AE$2:$AJ$12,6,TRUE)</f>
        <v>9</v>
      </c>
      <c r="N5350">
        <f>VLOOKUP(I5350,AF$2:$AJ$12,5,TRUE)</f>
        <v>8</v>
      </c>
      <c r="O5350">
        <f>VLOOKUP(J5350,AG$2:$AJ$12,4,TRUE)</f>
        <v>9</v>
      </c>
      <c r="P5350">
        <f>VLOOKUP(K5350,AH$2:$AJ$12,3,TRUE)</f>
        <v>9</v>
      </c>
      <c r="Q5350">
        <f>VLOOKUP(L5350,AI$2:$AJ$12,2,TRUE)</f>
        <v>9</v>
      </c>
      <c r="T5350" t="str">
        <f t="shared" si="503"/>
        <v>Crimepoint.create(latitude:37.772, longitude:-122.425, drugdrink:9, misdemean:8, theft:9, violent:9, total:9, drugdrinkct:3, misdemeanct:11, theftct:23, violentct:6, totalct:43)</v>
      </c>
      <c r="U5350" t="str">
        <f t="shared" si="504"/>
        <v>{location: new google.maps.LatLng(37.772, -122.425), weight: 2},</v>
      </c>
      <c r="V5350" t="str">
        <f t="shared" si="499"/>
        <v>{location: new google.maps.LatLng(37.772, -122.425), weight: 2},</v>
      </c>
      <c r="W5350" t="str">
        <f t="shared" si="500"/>
        <v>{location: new google.maps.LatLng(37.772, -122.425), weight: 3},</v>
      </c>
      <c r="X5350" t="str">
        <f t="shared" si="501"/>
        <v>{location: new google.maps.LatLng(37.772, -122.425), weight: 4},</v>
      </c>
      <c r="Y5350" t="str">
        <f t="shared" si="502"/>
        <v>{location: new google.maps.LatLng(37.772, -122.425), weight: 3},</v>
      </c>
    </row>
    <row r="5351" spans="1:25" x14ac:dyDescent="0.2">
      <c r="A5351">
        <v>37.771999999999998</v>
      </c>
      <c r="B5351">
        <v>-122.42400000000001</v>
      </c>
      <c r="C5351">
        <v>1</v>
      </c>
      <c r="D5351">
        <v>7</v>
      </c>
      <c r="E5351">
        <v>2</v>
      </c>
      <c r="F5351">
        <v>4</v>
      </c>
      <c r="G5351">
        <v>4</v>
      </c>
      <c r="H5351">
        <v>1</v>
      </c>
      <c r="I5351">
        <v>30</v>
      </c>
      <c r="J5351">
        <v>16</v>
      </c>
      <c r="K5351">
        <v>5</v>
      </c>
      <c r="L5351">
        <v>52</v>
      </c>
      <c r="M5351">
        <f>VLOOKUP(H5351,AE$2:$AJ$12,6,TRUE)</f>
        <v>8</v>
      </c>
      <c r="N5351">
        <f>VLOOKUP(I5351,AF$2:$AJ$12,5,TRUE)</f>
        <v>9</v>
      </c>
      <c r="O5351">
        <f>VLOOKUP(J5351,AG$2:$AJ$12,4,TRUE)</f>
        <v>9</v>
      </c>
      <c r="P5351">
        <f>VLOOKUP(K5351,AH$2:$AJ$12,3,TRUE)</f>
        <v>9</v>
      </c>
      <c r="Q5351">
        <f>VLOOKUP(L5351,AI$2:$AJ$12,2,TRUE)</f>
        <v>9</v>
      </c>
      <c r="T5351" t="str">
        <f t="shared" si="503"/>
        <v>Crimepoint.create(latitude:37.772, longitude:-122.424, drugdrink:8, misdemean:9, theft:9, violent:9, total:9, drugdrinkct:1, misdemeanct:30, theftct:16, violentct:5, totalct:52)</v>
      </c>
      <c r="U5351" t="str">
        <f t="shared" si="504"/>
        <v>{location: new google.maps.LatLng(37.772, -122.424), weight: 1},</v>
      </c>
      <c r="V5351" t="str">
        <f t="shared" si="499"/>
        <v>{location: new google.maps.LatLng(37.772, -122.424), weight: 7},</v>
      </c>
      <c r="W5351" t="str">
        <f t="shared" si="500"/>
        <v>{location: new google.maps.LatLng(37.772, -122.424), weight: 2},</v>
      </c>
      <c r="X5351" t="str">
        <f t="shared" si="501"/>
        <v>{location: new google.maps.LatLng(37.772, -122.424), weight: 4},</v>
      </c>
      <c r="Y5351" t="str">
        <f t="shared" si="502"/>
        <v>{location: new google.maps.LatLng(37.772, -122.424), weight: 4},</v>
      </c>
    </row>
    <row r="5352" spans="1:25" x14ac:dyDescent="0.2">
      <c r="A5352">
        <v>37.771999999999998</v>
      </c>
      <c r="B5352">
        <v>-122.423</v>
      </c>
      <c r="C5352">
        <v>3</v>
      </c>
      <c r="D5352">
        <v>6</v>
      </c>
      <c r="E5352">
        <v>2</v>
      </c>
      <c r="F5352">
        <v>8</v>
      </c>
      <c r="G5352">
        <v>5</v>
      </c>
      <c r="H5352">
        <v>5</v>
      </c>
      <c r="I5352">
        <v>28</v>
      </c>
      <c r="J5352">
        <v>16</v>
      </c>
      <c r="K5352">
        <v>11</v>
      </c>
      <c r="L5352">
        <v>60</v>
      </c>
      <c r="M5352">
        <f>VLOOKUP(H5352,AE$2:$AJ$12,6,TRUE)</f>
        <v>9</v>
      </c>
      <c r="N5352">
        <f>VLOOKUP(I5352,AF$2:$AJ$12,5,TRUE)</f>
        <v>9</v>
      </c>
      <c r="O5352">
        <f>VLOOKUP(J5352,AG$2:$AJ$12,4,TRUE)</f>
        <v>9</v>
      </c>
      <c r="P5352">
        <f>VLOOKUP(K5352,AH$2:$AJ$12,3,TRUE)</f>
        <v>9</v>
      </c>
      <c r="Q5352">
        <f>VLOOKUP(L5352,AI$2:$AJ$12,2,TRUE)</f>
        <v>9</v>
      </c>
      <c r="T5352" t="str">
        <f t="shared" si="503"/>
        <v>Crimepoint.create(latitude:37.772, longitude:-122.423, drugdrink:9, misdemean:9, theft:9, violent:9, total:9, drugdrinkct:5, misdemeanct:28, theftct:16, violentct:11, totalct:60)</v>
      </c>
      <c r="U5352" t="str">
        <f t="shared" si="504"/>
        <v>{location: new google.maps.LatLng(37.772, -122.423), weight: 3},</v>
      </c>
      <c r="V5352" t="str">
        <f t="shared" si="499"/>
        <v>{location: new google.maps.LatLng(37.772, -122.423), weight: 6},</v>
      </c>
      <c r="W5352" t="str">
        <f t="shared" si="500"/>
        <v>{location: new google.maps.LatLng(37.772, -122.423), weight: 2},</v>
      </c>
      <c r="X5352" t="str">
        <f t="shared" si="501"/>
        <v>{location: new google.maps.LatLng(37.772, -122.423), weight: 8},</v>
      </c>
      <c r="Y5352" t="str">
        <f t="shared" si="502"/>
        <v>{location: new google.maps.LatLng(37.772, -122.423), weight: 5},</v>
      </c>
    </row>
    <row r="5353" spans="1:25" x14ac:dyDescent="0.2">
      <c r="A5353">
        <v>37.771999999999998</v>
      </c>
      <c r="B5353">
        <v>-122.422</v>
      </c>
      <c r="C5353">
        <v>0</v>
      </c>
      <c r="D5353">
        <v>1</v>
      </c>
      <c r="E5353">
        <v>1</v>
      </c>
      <c r="F5353">
        <v>2</v>
      </c>
      <c r="G5353">
        <v>1</v>
      </c>
      <c r="H5353">
        <v>0</v>
      </c>
      <c r="I5353">
        <v>5</v>
      </c>
      <c r="J5353">
        <v>5</v>
      </c>
      <c r="K5353">
        <v>3</v>
      </c>
      <c r="L5353">
        <v>13</v>
      </c>
      <c r="M5353">
        <f>VLOOKUP(H5353,AE$2:$AJ$12,6,TRUE)</f>
        <v>0</v>
      </c>
      <c r="N5353">
        <f>VLOOKUP(I5353,AF$2:$AJ$12,5,TRUE)</f>
        <v>6</v>
      </c>
      <c r="O5353">
        <f>VLOOKUP(J5353,AG$2:$AJ$12,4,TRUE)</f>
        <v>7</v>
      </c>
      <c r="P5353">
        <f>VLOOKUP(K5353,AH$2:$AJ$12,3,TRUE)</f>
        <v>8</v>
      </c>
      <c r="Q5353">
        <f>VLOOKUP(L5353,AI$2:$AJ$12,2,TRUE)</f>
        <v>7</v>
      </c>
      <c r="T5353" t="str">
        <f t="shared" si="503"/>
        <v>Crimepoint.create(latitude:37.772, longitude:-122.422, drugdrink:0, misdemean:6, theft:7, violent:8, total:7, drugdrinkct:0, misdemeanct:5, theftct:5, violentct:3, totalct:13)</v>
      </c>
      <c r="U5353" t="str">
        <f t="shared" si="504"/>
        <v>{location: new google.maps.LatLng(37.772, -122.422), weight: 0},</v>
      </c>
      <c r="V5353" t="str">
        <f t="shared" si="499"/>
        <v>{location: new google.maps.LatLng(37.772, -122.422), weight: 1},</v>
      </c>
      <c r="W5353" t="str">
        <f t="shared" si="500"/>
        <v>{location: new google.maps.LatLng(37.772, -122.422), weight: 1},</v>
      </c>
      <c r="X5353" t="str">
        <f t="shared" si="501"/>
        <v>{location: new google.maps.LatLng(37.772, -122.422), weight: 2},</v>
      </c>
      <c r="Y5353" t="str">
        <f t="shared" si="502"/>
        <v>{location: new google.maps.LatLng(37.772, -122.422), weight: 1},</v>
      </c>
    </row>
    <row r="5354" spans="1:25" x14ac:dyDescent="0.2">
      <c r="A5354">
        <v>37.771999999999998</v>
      </c>
      <c r="B5354">
        <v>-122.42100000000001</v>
      </c>
      <c r="C5354">
        <v>0</v>
      </c>
      <c r="D5354">
        <v>2</v>
      </c>
      <c r="E5354">
        <v>4</v>
      </c>
      <c r="F5354">
        <v>1</v>
      </c>
      <c r="G5354">
        <v>3</v>
      </c>
      <c r="H5354">
        <v>0</v>
      </c>
      <c r="I5354">
        <v>11</v>
      </c>
      <c r="J5354">
        <v>26</v>
      </c>
      <c r="K5354">
        <v>1</v>
      </c>
      <c r="L5354">
        <v>38</v>
      </c>
      <c r="M5354">
        <f>VLOOKUP(H5354,AE$2:$AJ$12,6,TRUE)</f>
        <v>0</v>
      </c>
      <c r="N5354">
        <f>VLOOKUP(I5354,AF$2:$AJ$12,5,TRUE)</f>
        <v>8</v>
      </c>
      <c r="O5354">
        <f>VLOOKUP(J5354,AG$2:$AJ$12,4,TRUE)</f>
        <v>9</v>
      </c>
      <c r="P5354">
        <f>VLOOKUP(K5354,AH$2:$AJ$12,3,TRUE)</f>
        <v>7</v>
      </c>
      <c r="Q5354">
        <f>VLOOKUP(L5354,AI$2:$AJ$12,2,TRUE)</f>
        <v>8</v>
      </c>
      <c r="T5354" t="str">
        <f t="shared" si="503"/>
        <v>Crimepoint.create(latitude:37.772, longitude:-122.421, drugdrink:0, misdemean:8, theft:9, violent:7, total:8, drugdrinkct:0, misdemeanct:11, theftct:26, violentct:1, totalct:38)</v>
      </c>
      <c r="U5354" t="str">
        <f t="shared" si="504"/>
        <v>{location: new google.maps.LatLng(37.772, -122.421), weight: 0},</v>
      </c>
      <c r="V5354" t="str">
        <f t="shared" si="499"/>
        <v>{location: new google.maps.LatLng(37.772, -122.421), weight: 2},</v>
      </c>
      <c r="W5354" t="str">
        <f t="shared" si="500"/>
        <v>{location: new google.maps.LatLng(37.772, -122.421), weight: 4},</v>
      </c>
      <c r="X5354" t="str">
        <f t="shared" si="501"/>
        <v>{location: new google.maps.LatLng(37.772, -122.421), weight: 1},</v>
      </c>
      <c r="Y5354" t="str">
        <f t="shared" si="502"/>
        <v>{location: new google.maps.LatLng(37.772, -122.421), weight: 3},</v>
      </c>
    </row>
    <row r="5355" spans="1:25" x14ac:dyDescent="0.2">
      <c r="A5355">
        <v>37.771999999999998</v>
      </c>
      <c r="B5355">
        <v>-122.42</v>
      </c>
      <c r="C5355">
        <v>1</v>
      </c>
      <c r="D5355">
        <v>2</v>
      </c>
      <c r="E5355">
        <v>1</v>
      </c>
      <c r="F5355">
        <v>0</v>
      </c>
      <c r="G5355">
        <v>1</v>
      </c>
      <c r="H5355">
        <v>2</v>
      </c>
      <c r="I5355">
        <v>9</v>
      </c>
      <c r="J5355">
        <v>6</v>
      </c>
      <c r="K5355">
        <v>0</v>
      </c>
      <c r="L5355">
        <v>17</v>
      </c>
      <c r="M5355">
        <f>VLOOKUP(H5355,AE$2:$AJ$12,6,TRUE)</f>
        <v>9</v>
      </c>
      <c r="N5355">
        <f>VLOOKUP(I5355,AF$2:$AJ$12,5,TRUE)</f>
        <v>7</v>
      </c>
      <c r="O5355">
        <f>VLOOKUP(J5355,AG$2:$AJ$12,4,TRUE)</f>
        <v>7</v>
      </c>
      <c r="P5355">
        <f>VLOOKUP(K5355,AH$2:$AJ$12,3,TRUE)</f>
        <v>0</v>
      </c>
      <c r="Q5355">
        <f>VLOOKUP(L5355,AI$2:$AJ$12,2,TRUE)</f>
        <v>7</v>
      </c>
      <c r="T5355" t="str">
        <f t="shared" si="503"/>
        <v>Crimepoint.create(latitude:37.772, longitude:-122.42, drugdrink:9, misdemean:7, theft:7, violent:0, total:7, drugdrinkct:2, misdemeanct:9, theftct:6, violentct:0, totalct:17)</v>
      </c>
      <c r="U5355" t="str">
        <f t="shared" si="504"/>
        <v>{location: new google.maps.LatLng(37.772, -122.42), weight: 1},</v>
      </c>
      <c r="V5355" t="str">
        <f t="shared" si="499"/>
        <v>{location: new google.maps.LatLng(37.772, -122.42), weight: 2},</v>
      </c>
      <c r="W5355" t="str">
        <f t="shared" si="500"/>
        <v>{location: new google.maps.LatLng(37.772, -122.42), weight: 1},</v>
      </c>
      <c r="X5355" t="str">
        <f t="shared" si="501"/>
        <v>{location: new google.maps.LatLng(37.772, -122.42), weight: 0},</v>
      </c>
      <c r="Y5355" t="str">
        <f t="shared" si="502"/>
        <v>{location: new google.maps.LatLng(37.772, -122.42), weight: 1},</v>
      </c>
    </row>
    <row r="5356" spans="1:25" x14ac:dyDescent="0.2">
      <c r="A5356">
        <v>37.771999999999998</v>
      </c>
      <c r="B5356">
        <v>-122.419</v>
      </c>
      <c r="C5356">
        <v>0</v>
      </c>
      <c r="D5356">
        <v>6</v>
      </c>
      <c r="E5356">
        <v>3</v>
      </c>
      <c r="F5356">
        <v>7</v>
      </c>
      <c r="G5356">
        <v>4</v>
      </c>
      <c r="H5356">
        <v>0</v>
      </c>
      <c r="I5356">
        <v>25</v>
      </c>
      <c r="J5356">
        <v>20</v>
      </c>
      <c r="K5356">
        <v>10</v>
      </c>
      <c r="L5356">
        <v>55</v>
      </c>
      <c r="M5356">
        <f>VLOOKUP(H5356,AE$2:$AJ$12,6,TRUE)</f>
        <v>0</v>
      </c>
      <c r="N5356">
        <f>VLOOKUP(I5356,AF$2:$AJ$12,5,TRUE)</f>
        <v>9</v>
      </c>
      <c r="O5356">
        <f>VLOOKUP(J5356,AG$2:$AJ$12,4,TRUE)</f>
        <v>9</v>
      </c>
      <c r="P5356">
        <f>VLOOKUP(K5356,AH$2:$AJ$12,3,TRUE)</f>
        <v>9</v>
      </c>
      <c r="Q5356">
        <f>VLOOKUP(L5356,AI$2:$AJ$12,2,TRUE)</f>
        <v>9</v>
      </c>
      <c r="T5356" t="str">
        <f t="shared" si="503"/>
        <v>Crimepoint.create(latitude:37.772, longitude:-122.419, drugdrink:0, misdemean:9, theft:9, violent:9, total:9, drugdrinkct:0, misdemeanct:25, theftct:20, violentct:10, totalct:55)</v>
      </c>
      <c r="U5356" t="str">
        <f t="shared" si="504"/>
        <v>{location: new google.maps.LatLng(37.772, -122.419), weight: 0},</v>
      </c>
      <c r="V5356" t="str">
        <f t="shared" si="499"/>
        <v>{location: new google.maps.LatLng(37.772, -122.419), weight: 6},</v>
      </c>
      <c r="W5356" t="str">
        <f t="shared" si="500"/>
        <v>{location: new google.maps.LatLng(37.772, -122.419), weight: 3},</v>
      </c>
      <c r="X5356" t="str">
        <f t="shared" si="501"/>
        <v>{location: new google.maps.LatLng(37.772, -122.419), weight: 7},</v>
      </c>
      <c r="Y5356" t="str">
        <f t="shared" si="502"/>
        <v>{location: new google.maps.LatLng(37.772, -122.419), weight: 4},</v>
      </c>
    </row>
    <row r="5357" spans="1:25" x14ac:dyDescent="0.2">
      <c r="A5357">
        <v>37.771999999999998</v>
      </c>
      <c r="B5357">
        <v>-122.41800000000001</v>
      </c>
      <c r="C5357">
        <v>0</v>
      </c>
      <c r="D5357">
        <v>1</v>
      </c>
      <c r="E5357">
        <v>1</v>
      </c>
      <c r="F5357">
        <v>1</v>
      </c>
      <c r="G5357">
        <v>1</v>
      </c>
      <c r="H5357">
        <v>0</v>
      </c>
      <c r="I5357">
        <v>5</v>
      </c>
      <c r="J5357">
        <v>6</v>
      </c>
      <c r="K5357">
        <v>1</v>
      </c>
      <c r="L5357">
        <v>12</v>
      </c>
      <c r="M5357">
        <f>VLOOKUP(H5357,AE$2:$AJ$12,6,TRUE)</f>
        <v>0</v>
      </c>
      <c r="N5357">
        <f>VLOOKUP(I5357,AF$2:$AJ$12,5,TRUE)</f>
        <v>6</v>
      </c>
      <c r="O5357">
        <f>VLOOKUP(J5357,AG$2:$AJ$12,4,TRUE)</f>
        <v>7</v>
      </c>
      <c r="P5357">
        <f>VLOOKUP(K5357,AH$2:$AJ$12,3,TRUE)</f>
        <v>7</v>
      </c>
      <c r="Q5357">
        <f>VLOOKUP(L5357,AI$2:$AJ$12,2,TRUE)</f>
        <v>6</v>
      </c>
      <c r="T5357" t="str">
        <f t="shared" si="503"/>
        <v>Crimepoint.create(latitude:37.772, longitude:-122.418, drugdrink:0, misdemean:6, theft:7, violent:7, total:6, drugdrinkct:0, misdemeanct:5, theftct:6, violentct:1, totalct:12)</v>
      </c>
      <c r="U5357" t="str">
        <f t="shared" si="504"/>
        <v>{location: new google.maps.LatLng(37.772, -122.418), weight: 0},</v>
      </c>
      <c r="V5357" t="str">
        <f t="shared" si="499"/>
        <v>{location: new google.maps.LatLng(37.772, -122.418), weight: 1},</v>
      </c>
      <c r="W5357" t="str">
        <f t="shared" si="500"/>
        <v>{location: new google.maps.LatLng(37.772, -122.418), weight: 1},</v>
      </c>
      <c r="X5357" t="str">
        <f t="shared" si="501"/>
        <v>{location: new google.maps.LatLng(37.772, -122.418), weight: 1},</v>
      </c>
      <c r="Y5357" t="str">
        <f t="shared" si="502"/>
        <v>{location: new google.maps.LatLng(37.772, -122.418), weight: 1},</v>
      </c>
    </row>
    <row r="5358" spans="1:25" x14ac:dyDescent="0.2">
      <c r="A5358">
        <v>37.771999999999998</v>
      </c>
      <c r="B5358">
        <v>-122.417</v>
      </c>
      <c r="C5358">
        <v>1</v>
      </c>
      <c r="D5358">
        <v>5</v>
      </c>
      <c r="E5358">
        <v>4</v>
      </c>
      <c r="F5358">
        <v>1</v>
      </c>
      <c r="G5358">
        <v>4</v>
      </c>
      <c r="H5358">
        <v>1</v>
      </c>
      <c r="I5358">
        <v>23</v>
      </c>
      <c r="J5358">
        <v>25</v>
      </c>
      <c r="K5358">
        <v>2</v>
      </c>
      <c r="L5358">
        <v>51</v>
      </c>
      <c r="M5358">
        <f>VLOOKUP(H5358,AE$2:$AJ$12,6,TRUE)</f>
        <v>8</v>
      </c>
      <c r="N5358">
        <f>VLOOKUP(I5358,AF$2:$AJ$12,5,TRUE)</f>
        <v>9</v>
      </c>
      <c r="O5358">
        <f>VLOOKUP(J5358,AG$2:$AJ$12,4,TRUE)</f>
        <v>9</v>
      </c>
      <c r="P5358">
        <f>VLOOKUP(K5358,AH$2:$AJ$12,3,TRUE)</f>
        <v>7</v>
      </c>
      <c r="Q5358">
        <f>VLOOKUP(L5358,AI$2:$AJ$12,2,TRUE)</f>
        <v>9</v>
      </c>
      <c r="T5358" t="str">
        <f t="shared" si="503"/>
        <v>Crimepoint.create(latitude:37.772, longitude:-122.417, drugdrink:8, misdemean:9, theft:9, violent:7, total:9, drugdrinkct:1, misdemeanct:23, theftct:25, violentct:2, totalct:51)</v>
      </c>
      <c r="U5358" t="str">
        <f t="shared" si="504"/>
        <v>{location: new google.maps.LatLng(37.772, -122.417), weight: 1},</v>
      </c>
      <c r="V5358" t="str">
        <f t="shared" si="499"/>
        <v>{location: new google.maps.LatLng(37.772, -122.417), weight: 5},</v>
      </c>
      <c r="W5358" t="str">
        <f t="shared" si="500"/>
        <v>{location: new google.maps.LatLng(37.772, -122.417), weight: 4},</v>
      </c>
      <c r="X5358" t="str">
        <f t="shared" si="501"/>
        <v>{location: new google.maps.LatLng(37.772, -122.417), weight: 1},</v>
      </c>
      <c r="Y5358" t="str">
        <f t="shared" si="502"/>
        <v>{location: new google.maps.LatLng(37.772, -122.417), weight: 4},</v>
      </c>
    </row>
    <row r="5359" spans="1:25" x14ac:dyDescent="0.2">
      <c r="A5359">
        <v>37.771999999999998</v>
      </c>
      <c r="B5359">
        <v>-122.416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3</v>
      </c>
      <c r="J5359">
        <v>1</v>
      </c>
      <c r="K5359">
        <v>0</v>
      </c>
      <c r="L5359">
        <v>4</v>
      </c>
      <c r="M5359">
        <f>VLOOKUP(H5359,AE$2:$AJ$12,6,TRUE)</f>
        <v>0</v>
      </c>
      <c r="N5359">
        <f>VLOOKUP(I5359,AF$2:$AJ$12,5,TRUE)</f>
        <v>5</v>
      </c>
      <c r="O5359">
        <f>VLOOKUP(J5359,AG$2:$AJ$12,4,TRUE)</f>
        <v>3</v>
      </c>
      <c r="P5359">
        <f>VLOOKUP(K5359,AH$2:$AJ$12,3,TRUE)</f>
        <v>0</v>
      </c>
      <c r="Q5359">
        <f>VLOOKUP(L5359,AI$2:$AJ$12,2,TRUE)</f>
        <v>3</v>
      </c>
      <c r="T5359" t="str">
        <f t="shared" si="503"/>
        <v>Crimepoint.create(latitude:37.772, longitude:-122.416, drugdrink:0, misdemean:5, theft:3, violent:0, total:3, drugdrinkct:0, misdemeanct:3, theftct:1, violentct:0, totalct:4)</v>
      </c>
      <c r="U5359" t="str">
        <f t="shared" si="504"/>
        <v>{location: new google.maps.LatLng(37.772, -122.416), weight: 0},</v>
      </c>
      <c r="V5359" t="str">
        <f t="shared" si="499"/>
        <v>{location: new google.maps.LatLng(37.772, -122.416), weight: 1},</v>
      </c>
      <c r="W5359" t="str">
        <f t="shared" si="500"/>
        <v>{location: new google.maps.LatLng(37.772, -122.416), weight: 0},</v>
      </c>
      <c r="X5359" t="str">
        <f t="shared" si="501"/>
        <v>{location: new google.maps.LatLng(37.772, -122.416), weight: 0},</v>
      </c>
      <c r="Y5359" t="str">
        <f t="shared" si="502"/>
        <v>{location: new google.maps.LatLng(37.772, -122.416), weight: 0},</v>
      </c>
    </row>
    <row r="5360" spans="1:25" x14ac:dyDescent="0.2">
      <c r="A5360">
        <v>37.771999999999998</v>
      </c>
      <c r="B5360">
        <v>-122.41500000000001</v>
      </c>
      <c r="C5360">
        <v>1</v>
      </c>
      <c r="D5360">
        <v>3</v>
      </c>
      <c r="E5360">
        <v>0</v>
      </c>
      <c r="F5360">
        <v>1</v>
      </c>
      <c r="G5360">
        <v>1</v>
      </c>
      <c r="H5360">
        <v>1</v>
      </c>
      <c r="I5360">
        <v>13</v>
      </c>
      <c r="J5360">
        <v>2</v>
      </c>
      <c r="K5360">
        <v>1</v>
      </c>
      <c r="L5360">
        <v>17</v>
      </c>
      <c r="M5360">
        <f>VLOOKUP(H5360,AE$2:$AJ$12,6,TRUE)</f>
        <v>8</v>
      </c>
      <c r="N5360">
        <f>VLOOKUP(I5360,AF$2:$AJ$12,5,TRUE)</f>
        <v>8</v>
      </c>
      <c r="O5360">
        <f>VLOOKUP(J5360,AG$2:$AJ$12,4,TRUE)</f>
        <v>4</v>
      </c>
      <c r="P5360">
        <f>VLOOKUP(K5360,AH$2:$AJ$12,3,TRUE)</f>
        <v>7</v>
      </c>
      <c r="Q5360">
        <f>VLOOKUP(L5360,AI$2:$AJ$12,2,TRUE)</f>
        <v>7</v>
      </c>
      <c r="T5360" t="str">
        <f t="shared" si="503"/>
        <v>Crimepoint.create(latitude:37.772, longitude:-122.415, drugdrink:8, misdemean:8, theft:4, violent:7, total:7, drugdrinkct:1, misdemeanct:13, theftct:2, violentct:1, totalct:17)</v>
      </c>
      <c r="U5360" t="str">
        <f t="shared" si="504"/>
        <v>{location: new google.maps.LatLng(37.772, -122.415), weight: 1},</v>
      </c>
      <c r="V5360" t="str">
        <f t="shared" si="499"/>
        <v>{location: new google.maps.LatLng(37.772, -122.415), weight: 3},</v>
      </c>
      <c r="W5360" t="str">
        <f t="shared" si="500"/>
        <v>{location: new google.maps.LatLng(37.772, -122.415), weight: 0},</v>
      </c>
      <c r="X5360" t="str">
        <f t="shared" si="501"/>
        <v>{location: new google.maps.LatLng(37.772, -122.415), weight: 1},</v>
      </c>
      <c r="Y5360" t="str">
        <f t="shared" si="502"/>
        <v>{location: new google.maps.LatLng(37.772, -122.415), weight: 1},</v>
      </c>
    </row>
    <row r="5361" spans="1:25" x14ac:dyDescent="0.2">
      <c r="A5361">
        <v>37.771999999999998</v>
      </c>
      <c r="B5361">
        <v>-122.414</v>
      </c>
      <c r="C5361">
        <v>1</v>
      </c>
      <c r="D5361">
        <v>7</v>
      </c>
      <c r="E5361">
        <v>6</v>
      </c>
      <c r="F5361">
        <v>8</v>
      </c>
      <c r="G5361">
        <v>7</v>
      </c>
      <c r="H5361">
        <v>2</v>
      </c>
      <c r="I5361">
        <v>32</v>
      </c>
      <c r="J5361">
        <v>42</v>
      </c>
      <c r="K5361">
        <v>11</v>
      </c>
      <c r="L5361">
        <v>87</v>
      </c>
      <c r="M5361">
        <f>VLOOKUP(H5361,AE$2:$AJ$12,6,TRUE)</f>
        <v>9</v>
      </c>
      <c r="N5361">
        <f>VLOOKUP(I5361,AF$2:$AJ$12,5,TRUE)</f>
        <v>9</v>
      </c>
      <c r="O5361">
        <f>VLOOKUP(J5361,AG$2:$AJ$12,4,TRUE)</f>
        <v>9</v>
      </c>
      <c r="P5361">
        <f>VLOOKUP(K5361,AH$2:$AJ$12,3,TRUE)</f>
        <v>9</v>
      </c>
      <c r="Q5361">
        <f>VLOOKUP(L5361,AI$2:$AJ$12,2,TRUE)</f>
        <v>9</v>
      </c>
      <c r="T5361" t="str">
        <f t="shared" si="503"/>
        <v>Crimepoint.create(latitude:37.772, longitude:-122.414, drugdrink:9, misdemean:9, theft:9, violent:9, total:9, drugdrinkct:2, misdemeanct:32, theftct:42, violentct:11, totalct:87)</v>
      </c>
      <c r="U5361" t="str">
        <f t="shared" si="504"/>
        <v>{location: new google.maps.LatLng(37.772, -122.414), weight: 1},</v>
      </c>
      <c r="V5361" t="str">
        <f t="shared" si="499"/>
        <v>{location: new google.maps.LatLng(37.772, -122.414), weight: 7},</v>
      </c>
      <c r="W5361" t="str">
        <f t="shared" si="500"/>
        <v>{location: new google.maps.LatLng(37.772, -122.414), weight: 6},</v>
      </c>
      <c r="X5361" t="str">
        <f t="shared" si="501"/>
        <v>{location: new google.maps.LatLng(37.772, -122.414), weight: 8},</v>
      </c>
      <c r="Y5361" t="str">
        <f t="shared" si="502"/>
        <v>{location: new google.maps.LatLng(37.772, -122.414), weight: 7},</v>
      </c>
    </row>
    <row r="5362" spans="1:25" x14ac:dyDescent="0.2">
      <c r="A5362">
        <v>37.771999999999998</v>
      </c>
      <c r="B5362">
        <v>-122.413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0</v>
      </c>
      <c r="I5362">
        <v>2</v>
      </c>
      <c r="J5362">
        <v>7</v>
      </c>
      <c r="K5362">
        <v>1</v>
      </c>
      <c r="L5362">
        <v>10</v>
      </c>
      <c r="M5362">
        <f>VLOOKUP(H5362,AE$2:$AJ$12,6,TRUE)</f>
        <v>0</v>
      </c>
      <c r="N5362">
        <f>VLOOKUP(I5362,AF$2:$AJ$12,5,TRUE)</f>
        <v>4</v>
      </c>
      <c r="O5362">
        <f>VLOOKUP(J5362,AG$2:$AJ$12,4,TRUE)</f>
        <v>7</v>
      </c>
      <c r="P5362">
        <f>VLOOKUP(K5362,AH$2:$AJ$12,3,TRUE)</f>
        <v>7</v>
      </c>
      <c r="Q5362">
        <f>VLOOKUP(L5362,AI$2:$AJ$12,2,TRUE)</f>
        <v>6</v>
      </c>
      <c r="T5362" t="str">
        <f t="shared" si="503"/>
        <v>Crimepoint.create(latitude:37.772, longitude:-122.413, drugdrink:0, misdemean:4, theft:7, violent:7, total:6, drugdrinkct:0, misdemeanct:2, theftct:7, violentct:1, totalct:10)</v>
      </c>
      <c r="U5362" t="str">
        <f t="shared" si="504"/>
        <v>{location: new google.maps.LatLng(37.772, -122.413), weight: 0},</v>
      </c>
      <c r="V5362" t="str">
        <f t="shared" si="499"/>
        <v>{location: new google.maps.LatLng(37.772, -122.413), weight: 0},</v>
      </c>
      <c r="W5362" t="str">
        <f t="shared" si="500"/>
        <v>{location: new google.maps.LatLng(37.772, -122.413), weight: 1},</v>
      </c>
      <c r="X5362" t="str">
        <f t="shared" si="501"/>
        <v>{location: new google.maps.LatLng(37.772, -122.413), weight: 1},</v>
      </c>
      <c r="Y5362" t="str">
        <f t="shared" si="502"/>
        <v>{location: new google.maps.LatLng(37.772, -122.413), weight: 1},</v>
      </c>
    </row>
    <row r="5363" spans="1:25" x14ac:dyDescent="0.2">
      <c r="A5363">
        <v>37.771999999999998</v>
      </c>
      <c r="B5363">
        <v>-122.41200000000001</v>
      </c>
      <c r="C5363">
        <v>0</v>
      </c>
      <c r="D5363">
        <v>3</v>
      </c>
      <c r="E5363">
        <v>5</v>
      </c>
      <c r="F5363">
        <v>1</v>
      </c>
      <c r="G5363">
        <v>4</v>
      </c>
      <c r="H5363">
        <v>0</v>
      </c>
      <c r="I5363">
        <v>12</v>
      </c>
      <c r="J5363">
        <v>32</v>
      </c>
      <c r="K5363">
        <v>2</v>
      </c>
      <c r="L5363">
        <v>46</v>
      </c>
      <c r="M5363">
        <f>VLOOKUP(H5363,AE$2:$AJ$12,6,TRUE)</f>
        <v>0</v>
      </c>
      <c r="N5363">
        <f>VLOOKUP(I5363,AF$2:$AJ$12,5,TRUE)</f>
        <v>8</v>
      </c>
      <c r="O5363">
        <f>VLOOKUP(J5363,AG$2:$AJ$12,4,TRUE)</f>
        <v>9</v>
      </c>
      <c r="P5363">
        <f>VLOOKUP(K5363,AH$2:$AJ$12,3,TRUE)</f>
        <v>7</v>
      </c>
      <c r="Q5363">
        <f>VLOOKUP(L5363,AI$2:$AJ$12,2,TRUE)</f>
        <v>9</v>
      </c>
      <c r="T5363" t="str">
        <f t="shared" si="503"/>
        <v>Crimepoint.create(latitude:37.772, longitude:-122.412, drugdrink:0, misdemean:8, theft:9, violent:7, total:9, drugdrinkct:0, misdemeanct:12, theftct:32, violentct:2, totalct:46)</v>
      </c>
      <c r="U5363" t="str">
        <f t="shared" si="504"/>
        <v>{location: new google.maps.LatLng(37.772, -122.412), weight: 0},</v>
      </c>
      <c r="V5363" t="str">
        <f t="shared" si="499"/>
        <v>{location: new google.maps.LatLng(37.772, -122.412), weight: 3},</v>
      </c>
      <c r="W5363" t="str">
        <f t="shared" si="500"/>
        <v>{location: new google.maps.LatLng(37.772, -122.412), weight: 5},</v>
      </c>
      <c r="X5363" t="str">
        <f t="shared" si="501"/>
        <v>{location: new google.maps.LatLng(37.772, -122.412), weight: 1},</v>
      </c>
      <c r="Y5363" t="str">
        <f t="shared" si="502"/>
        <v>{location: new google.maps.LatLng(37.772, -122.412), weight: 4},</v>
      </c>
    </row>
    <row r="5364" spans="1:25" x14ac:dyDescent="0.2">
      <c r="A5364">
        <v>37.771999999999998</v>
      </c>
      <c r="B5364">
        <v>-122.411</v>
      </c>
      <c r="C5364">
        <v>1</v>
      </c>
      <c r="D5364">
        <v>4</v>
      </c>
      <c r="E5364">
        <v>11</v>
      </c>
      <c r="F5364">
        <v>0</v>
      </c>
      <c r="G5364">
        <v>8</v>
      </c>
      <c r="H5364">
        <v>2</v>
      </c>
      <c r="I5364">
        <v>20</v>
      </c>
      <c r="J5364">
        <v>77</v>
      </c>
      <c r="K5364">
        <v>0</v>
      </c>
      <c r="L5364">
        <v>99</v>
      </c>
      <c r="M5364">
        <f>VLOOKUP(H5364,AE$2:$AJ$12,6,TRUE)</f>
        <v>9</v>
      </c>
      <c r="N5364">
        <f>VLOOKUP(I5364,AF$2:$AJ$12,5,TRUE)</f>
        <v>9</v>
      </c>
      <c r="O5364">
        <f>VLOOKUP(J5364,AG$2:$AJ$12,4,TRUE)</f>
        <v>9</v>
      </c>
      <c r="P5364">
        <f>VLOOKUP(K5364,AH$2:$AJ$12,3,TRUE)</f>
        <v>0</v>
      </c>
      <c r="Q5364">
        <f>VLOOKUP(L5364,AI$2:$AJ$12,2,TRUE)</f>
        <v>9</v>
      </c>
      <c r="T5364" t="str">
        <f t="shared" si="503"/>
        <v>Crimepoint.create(latitude:37.772, longitude:-122.411, drugdrink:9, misdemean:9, theft:9, violent:0, total:9, drugdrinkct:2, misdemeanct:20, theftct:77, violentct:0, totalct:99)</v>
      </c>
      <c r="U5364" t="str">
        <f t="shared" si="504"/>
        <v>{location: new google.maps.LatLng(37.772, -122.411), weight: 1},</v>
      </c>
      <c r="V5364" t="str">
        <f t="shared" si="499"/>
        <v>{location: new google.maps.LatLng(37.772, -122.411), weight: 4},</v>
      </c>
      <c r="W5364" t="str">
        <f t="shared" si="500"/>
        <v>{location: new google.maps.LatLng(37.772, -122.411), weight: 11},</v>
      </c>
      <c r="X5364" t="str">
        <f t="shared" si="501"/>
        <v>{location: new google.maps.LatLng(37.772, -122.411), weight: 0},</v>
      </c>
      <c r="Y5364" t="str">
        <f t="shared" si="502"/>
        <v>{location: new google.maps.LatLng(37.772, -122.411), weight: 8},</v>
      </c>
    </row>
    <row r="5365" spans="1:25" x14ac:dyDescent="0.2">
      <c r="A5365">
        <v>37.771999999999998</v>
      </c>
      <c r="B5365">
        <v>-122.41</v>
      </c>
      <c r="C5365">
        <v>0</v>
      </c>
      <c r="D5365">
        <v>3</v>
      </c>
      <c r="E5365">
        <v>1</v>
      </c>
      <c r="F5365">
        <v>1</v>
      </c>
      <c r="G5365">
        <v>2</v>
      </c>
      <c r="H5365">
        <v>0</v>
      </c>
      <c r="I5365">
        <v>14</v>
      </c>
      <c r="J5365">
        <v>5</v>
      </c>
      <c r="K5365">
        <v>1</v>
      </c>
      <c r="L5365">
        <v>20</v>
      </c>
      <c r="M5365">
        <f>VLOOKUP(H5365,AE$2:$AJ$12,6,TRUE)</f>
        <v>0</v>
      </c>
      <c r="N5365">
        <f>VLOOKUP(I5365,AF$2:$AJ$12,5,TRUE)</f>
        <v>8</v>
      </c>
      <c r="O5365">
        <f>VLOOKUP(J5365,AG$2:$AJ$12,4,TRUE)</f>
        <v>7</v>
      </c>
      <c r="P5365">
        <f>VLOOKUP(K5365,AH$2:$AJ$12,3,TRUE)</f>
        <v>7</v>
      </c>
      <c r="Q5365">
        <f>VLOOKUP(L5365,AI$2:$AJ$12,2,TRUE)</f>
        <v>7</v>
      </c>
      <c r="T5365" t="str">
        <f t="shared" si="503"/>
        <v>Crimepoint.create(latitude:37.772, longitude:-122.41, drugdrink:0, misdemean:8, theft:7, violent:7, total:7, drugdrinkct:0, misdemeanct:14, theftct:5, violentct:1, totalct:20)</v>
      </c>
      <c r="U5365" t="str">
        <f t="shared" si="504"/>
        <v>{location: new google.maps.LatLng(37.772, -122.41), weight: 0},</v>
      </c>
      <c r="V5365" t="str">
        <f t="shared" si="499"/>
        <v>{location: new google.maps.LatLng(37.772, -122.41), weight: 3},</v>
      </c>
      <c r="W5365" t="str">
        <f t="shared" si="500"/>
        <v>{location: new google.maps.LatLng(37.772, -122.41), weight: 1},</v>
      </c>
      <c r="X5365" t="str">
        <f t="shared" si="501"/>
        <v>{location: new google.maps.LatLng(37.772, -122.41), weight: 1},</v>
      </c>
      <c r="Y5365" t="str">
        <f t="shared" si="502"/>
        <v>{location: new google.maps.LatLng(37.772, -122.41), weight: 2},</v>
      </c>
    </row>
    <row r="5366" spans="1:25" x14ac:dyDescent="0.2">
      <c r="A5366">
        <v>37.771999999999998</v>
      </c>
      <c r="B5366">
        <v>-122.40900000000001</v>
      </c>
      <c r="C5366">
        <v>0</v>
      </c>
      <c r="D5366">
        <v>1</v>
      </c>
      <c r="E5366">
        <v>1</v>
      </c>
      <c r="F5366">
        <v>2</v>
      </c>
      <c r="G5366">
        <v>1</v>
      </c>
      <c r="H5366">
        <v>0</v>
      </c>
      <c r="I5366">
        <v>6</v>
      </c>
      <c r="J5366">
        <v>9</v>
      </c>
      <c r="K5366">
        <v>3</v>
      </c>
      <c r="L5366">
        <v>18</v>
      </c>
      <c r="M5366">
        <f>VLOOKUP(H5366,AE$2:$AJ$12,6,TRUE)</f>
        <v>0</v>
      </c>
      <c r="N5366">
        <f>VLOOKUP(I5366,AF$2:$AJ$12,5,TRUE)</f>
        <v>7</v>
      </c>
      <c r="O5366">
        <f>VLOOKUP(J5366,AG$2:$AJ$12,4,TRUE)</f>
        <v>8</v>
      </c>
      <c r="P5366">
        <f>VLOOKUP(K5366,AH$2:$AJ$12,3,TRUE)</f>
        <v>8</v>
      </c>
      <c r="Q5366">
        <f>VLOOKUP(L5366,AI$2:$AJ$12,2,TRUE)</f>
        <v>7</v>
      </c>
      <c r="T5366" t="str">
        <f t="shared" si="503"/>
        <v>Crimepoint.create(latitude:37.772, longitude:-122.409, drugdrink:0, misdemean:7, theft:8, violent:8, total:7, drugdrinkct:0, misdemeanct:6, theftct:9, violentct:3, totalct:18)</v>
      </c>
      <c r="U5366" t="str">
        <f t="shared" si="504"/>
        <v>{location: new google.maps.LatLng(37.772, -122.409), weight: 0},</v>
      </c>
      <c r="V5366" t="str">
        <f t="shared" si="499"/>
        <v>{location: new google.maps.LatLng(37.772, -122.409), weight: 1},</v>
      </c>
      <c r="W5366" t="str">
        <f t="shared" si="500"/>
        <v>{location: new google.maps.LatLng(37.772, -122.409), weight: 1},</v>
      </c>
      <c r="X5366" t="str">
        <f t="shared" si="501"/>
        <v>{location: new google.maps.LatLng(37.772, -122.409), weight: 2},</v>
      </c>
      <c r="Y5366" t="str">
        <f t="shared" si="502"/>
        <v>{location: new google.maps.LatLng(37.772, -122.409), weight: 1},</v>
      </c>
    </row>
    <row r="5367" spans="1:25" x14ac:dyDescent="0.2">
      <c r="A5367">
        <v>37.771999999999998</v>
      </c>
      <c r="B5367">
        <v>-122.408</v>
      </c>
      <c r="C5367">
        <v>0</v>
      </c>
      <c r="D5367">
        <v>1</v>
      </c>
      <c r="E5367">
        <v>1</v>
      </c>
      <c r="F5367">
        <v>1</v>
      </c>
      <c r="G5367">
        <v>1</v>
      </c>
      <c r="H5367">
        <v>0</v>
      </c>
      <c r="I5367">
        <v>5</v>
      </c>
      <c r="J5367">
        <v>5</v>
      </c>
      <c r="K5367">
        <v>2</v>
      </c>
      <c r="L5367">
        <v>12</v>
      </c>
      <c r="M5367">
        <f>VLOOKUP(H5367,AE$2:$AJ$12,6,TRUE)</f>
        <v>0</v>
      </c>
      <c r="N5367">
        <f>VLOOKUP(I5367,AF$2:$AJ$12,5,TRUE)</f>
        <v>6</v>
      </c>
      <c r="O5367">
        <f>VLOOKUP(J5367,AG$2:$AJ$12,4,TRUE)</f>
        <v>7</v>
      </c>
      <c r="P5367">
        <f>VLOOKUP(K5367,AH$2:$AJ$12,3,TRUE)</f>
        <v>7</v>
      </c>
      <c r="Q5367">
        <f>VLOOKUP(L5367,AI$2:$AJ$12,2,TRUE)</f>
        <v>6</v>
      </c>
      <c r="T5367" t="str">
        <f t="shared" si="503"/>
        <v>Crimepoint.create(latitude:37.772, longitude:-122.408, drugdrink:0, misdemean:6, theft:7, violent:7, total:6, drugdrinkct:0, misdemeanct:5, theftct:5, violentct:2, totalct:12)</v>
      </c>
      <c r="U5367" t="str">
        <f t="shared" si="504"/>
        <v>{location: new google.maps.LatLng(37.772, -122.408), weight: 0},</v>
      </c>
      <c r="V5367" t="str">
        <f t="shared" si="499"/>
        <v>{location: new google.maps.LatLng(37.772, -122.408), weight: 1},</v>
      </c>
      <c r="W5367" t="str">
        <f t="shared" si="500"/>
        <v>{location: new google.maps.LatLng(37.772, -122.408), weight: 1},</v>
      </c>
      <c r="X5367" t="str">
        <f t="shared" si="501"/>
        <v>{location: new google.maps.LatLng(37.772, -122.408), weight: 1},</v>
      </c>
      <c r="Y5367" t="str">
        <f t="shared" si="502"/>
        <v>{location: new google.maps.LatLng(37.772, -122.408), weight: 1},</v>
      </c>
    </row>
    <row r="5368" spans="1:25" x14ac:dyDescent="0.2">
      <c r="A5368">
        <v>37.771999999999998</v>
      </c>
      <c r="B5368">
        <v>-122.40600000000001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0</v>
      </c>
      <c r="I5368">
        <v>1</v>
      </c>
      <c r="J5368">
        <v>4</v>
      </c>
      <c r="K5368">
        <v>2</v>
      </c>
      <c r="L5368">
        <v>7</v>
      </c>
      <c r="M5368">
        <f>VLOOKUP(H5368,AE$2:$AJ$12,6,TRUE)</f>
        <v>0</v>
      </c>
      <c r="N5368">
        <f>VLOOKUP(I5368,AF$2:$AJ$12,5,TRUE)</f>
        <v>2</v>
      </c>
      <c r="O5368">
        <f>VLOOKUP(J5368,AG$2:$AJ$12,4,TRUE)</f>
        <v>6</v>
      </c>
      <c r="P5368">
        <f>VLOOKUP(K5368,AH$2:$AJ$12,3,TRUE)</f>
        <v>7</v>
      </c>
      <c r="Q5368">
        <f>VLOOKUP(L5368,AI$2:$AJ$12,2,TRUE)</f>
        <v>5</v>
      </c>
      <c r="T5368" t="str">
        <f t="shared" si="503"/>
        <v>Crimepoint.create(latitude:37.772, longitude:-122.406, drugdrink:0, misdemean:2, theft:6, violent:7, total:5, drugdrinkct:0, misdemeanct:1, theftct:4, violentct:2, totalct:7)</v>
      </c>
      <c r="U5368" t="str">
        <f t="shared" si="504"/>
        <v>{location: new google.maps.LatLng(37.772, -122.406), weight: 0},</v>
      </c>
      <c r="V5368" t="str">
        <f t="shared" si="499"/>
        <v>{location: new google.maps.LatLng(37.772, -122.406), weight: 0},</v>
      </c>
      <c r="W5368" t="str">
        <f t="shared" si="500"/>
        <v>{location: new google.maps.LatLng(37.772, -122.406), weight: 1},</v>
      </c>
      <c r="X5368" t="str">
        <f t="shared" si="501"/>
        <v>{location: new google.maps.LatLng(37.772, -122.406), weight: 1},</v>
      </c>
      <c r="Y5368" t="str">
        <f t="shared" si="502"/>
        <v>{location: new google.maps.LatLng(37.772, -122.406), weight: 1},</v>
      </c>
    </row>
    <row r="5369" spans="1:25" x14ac:dyDescent="0.2">
      <c r="A5369">
        <v>37.771999999999998</v>
      </c>
      <c r="B5369">
        <v>-122.404</v>
      </c>
      <c r="C5369">
        <v>1</v>
      </c>
      <c r="D5369">
        <v>4</v>
      </c>
      <c r="E5369">
        <v>9</v>
      </c>
      <c r="F5369">
        <v>3</v>
      </c>
      <c r="G5369">
        <v>7</v>
      </c>
      <c r="H5369">
        <v>2</v>
      </c>
      <c r="I5369">
        <v>19</v>
      </c>
      <c r="J5369">
        <v>59</v>
      </c>
      <c r="K5369">
        <v>4</v>
      </c>
      <c r="L5369">
        <v>84</v>
      </c>
      <c r="M5369">
        <f>VLOOKUP(H5369,AE$2:$AJ$12,6,TRUE)</f>
        <v>9</v>
      </c>
      <c r="N5369">
        <f>VLOOKUP(I5369,AF$2:$AJ$12,5,TRUE)</f>
        <v>9</v>
      </c>
      <c r="O5369">
        <f>VLOOKUP(J5369,AG$2:$AJ$12,4,TRUE)</f>
        <v>9</v>
      </c>
      <c r="P5369">
        <f>VLOOKUP(K5369,AH$2:$AJ$12,3,TRUE)</f>
        <v>8</v>
      </c>
      <c r="Q5369">
        <f>VLOOKUP(L5369,AI$2:$AJ$12,2,TRUE)</f>
        <v>9</v>
      </c>
      <c r="T5369" t="str">
        <f t="shared" si="503"/>
        <v>Crimepoint.create(latitude:37.772, longitude:-122.404, drugdrink:9, misdemean:9, theft:9, violent:8, total:9, drugdrinkct:2, misdemeanct:19, theftct:59, violentct:4, totalct:84)</v>
      </c>
      <c r="U5369" t="str">
        <f t="shared" si="504"/>
        <v>{location: new google.maps.LatLng(37.772, -122.404), weight: 1},</v>
      </c>
      <c r="V5369" t="str">
        <f t="shared" si="499"/>
        <v>{location: new google.maps.LatLng(37.772, -122.404), weight: 4},</v>
      </c>
      <c r="W5369" t="str">
        <f t="shared" si="500"/>
        <v>{location: new google.maps.LatLng(37.772, -122.404), weight: 9},</v>
      </c>
      <c r="X5369" t="str">
        <f t="shared" si="501"/>
        <v>{location: new google.maps.LatLng(37.772, -122.404), weight: 3},</v>
      </c>
      <c r="Y5369" t="str">
        <f t="shared" si="502"/>
        <v>{location: new google.maps.LatLng(37.772, -122.404), weight: 7},</v>
      </c>
    </row>
    <row r="5370" spans="1:25" x14ac:dyDescent="0.2">
      <c r="A5370">
        <v>37.771999999999998</v>
      </c>
      <c r="B5370">
        <v>-122.402</v>
      </c>
      <c r="C5370">
        <v>2</v>
      </c>
      <c r="D5370">
        <v>2</v>
      </c>
      <c r="E5370">
        <v>2</v>
      </c>
      <c r="F5370">
        <v>0</v>
      </c>
      <c r="G5370">
        <v>2</v>
      </c>
      <c r="H5370">
        <v>3</v>
      </c>
      <c r="I5370">
        <v>8</v>
      </c>
      <c r="J5370">
        <v>12</v>
      </c>
      <c r="K5370">
        <v>0</v>
      </c>
      <c r="L5370">
        <v>23</v>
      </c>
      <c r="M5370">
        <f>VLOOKUP(H5370,AE$2:$AJ$12,6,TRUE)</f>
        <v>9</v>
      </c>
      <c r="N5370">
        <f>VLOOKUP(I5370,AF$2:$AJ$12,5,TRUE)</f>
        <v>7</v>
      </c>
      <c r="O5370">
        <f>VLOOKUP(J5370,AG$2:$AJ$12,4,TRUE)</f>
        <v>8</v>
      </c>
      <c r="P5370">
        <f>VLOOKUP(K5370,AH$2:$AJ$12,3,TRUE)</f>
        <v>0</v>
      </c>
      <c r="Q5370">
        <f>VLOOKUP(L5370,AI$2:$AJ$12,2,TRUE)</f>
        <v>8</v>
      </c>
      <c r="T5370" t="str">
        <f t="shared" si="503"/>
        <v>Crimepoint.create(latitude:37.772, longitude:-122.402, drugdrink:9, misdemean:7, theft:8, violent:0, total:8, drugdrinkct:3, misdemeanct:8, theftct:12, violentct:0, totalct:23)</v>
      </c>
      <c r="U5370" t="str">
        <f t="shared" si="504"/>
        <v>{location: new google.maps.LatLng(37.772, -122.402), weight: 2},</v>
      </c>
      <c r="V5370" t="str">
        <f t="shared" si="499"/>
        <v>{location: new google.maps.LatLng(37.772, -122.402), weight: 2},</v>
      </c>
      <c r="W5370" t="str">
        <f t="shared" si="500"/>
        <v>{location: new google.maps.LatLng(37.772, -122.402), weight: 2},</v>
      </c>
      <c r="X5370" t="str">
        <f t="shared" si="501"/>
        <v>{location: new google.maps.LatLng(37.772, -122.402), weight: 0},</v>
      </c>
      <c r="Y5370" t="str">
        <f t="shared" si="502"/>
        <v>{location: new google.maps.LatLng(37.772, -122.402), weight: 2},</v>
      </c>
    </row>
    <row r="5371" spans="1:25" x14ac:dyDescent="0.2">
      <c r="A5371">
        <v>37.771999999999998</v>
      </c>
      <c r="B5371">
        <v>-122.401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</v>
      </c>
      <c r="M5371">
        <f>VLOOKUP(H5371,AE$2:$AJ$12,6,TRUE)</f>
        <v>0</v>
      </c>
      <c r="N5371">
        <f>VLOOKUP(I5371,AF$2:$AJ$12,5,TRUE)</f>
        <v>2</v>
      </c>
      <c r="O5371">
        <f>VLOOKUP(J5371,AG$2:$AJ$12,4,TRUE)</f>
        <v>0</v>
      </c>
      <c r="P5371">
        <f>VLOOKUP(K5371,AH$2:$AJ$12,3,TRUE)</f>
        <v>0</v>
      </c>
      <c r="Q5371">
        <f>VLOOKUP(L5371,AI$2:$AJ$12,2,TRUE)</f>
        <v>0</v>
      </c>
      <c r="T5371" t="str">
        <f t="shared" si="503"/>
        <v>Crimepoint.create(latitude:37.772, longitude:-122.401, drugdrink:0, misdemean:2, theft:0, violent:0, total:0, drugdrinkct:0, misdemeanct:1, theftct:0, violentct:0, totalct:1)</v>
      </c>
      <c r="U5371" t="str">
        <f t="shared" si="504"/>
        <v>{location: new google.maps.LatLng(37.772, -122.401), weight: 0},</v>
      </c>
      <c r="V5371" t="str">
        <f t="shared" si="499"/>
        <v>{location: new google.maps.LatLng(37.772, -122.401), weight: 0},</v>
      </c>
      <c r="W5371" t="str">
        <f t="shared" si="500"/>
        <v>{location: new google.maps.LatLng(37.772, -122.401), weight: 0},</v>
      </c>
      <c r="X5371" t="str">
        <f t="shared" si="501"/>
        <v>{location: new google.maps.LatLng(37.772, -122.401), weight: 0},</v>
      </c>
      <c r="Y5371" t="str">
        <f t="shared" si="502"/>
        <v>{location: new google.maps.LatLng(37.772, -122.401), weight: 0},</v>
      </c>
    </row>
    <row r="5372" spans="1:25" x14ac:dyDescent="0.2">
      <c r="A5372">
        <v>37.771999999999998</v>
      </c>
      <c r="B5372">
        <v>-122.398</v>
      </c>
      <c r="C5372">
        <v>1</v>
      </c>
      <c r="D5372">
        <v>7</v>
      </c>
      <c r="E5372">
        <v>1</v>
      </c>
      <c r="F5372">
        <v>7</v>
      </c>
      <c r="G5372">
        <v>4</v>
      </c>
      <c r="H5372">
        <v>1</v>
      </c>
      <c r="I5372">
        <v>32</v>
      </c>
      <c r="J5372">
        <v>10</v>
      </c>
      <c r="K5372">
        <v>10</v>
      </c>
      <c r="L5372">
        <v>53</v>
      </c>
      <c r="M5372">
        <f>VLOOKUP(H5372,AE$2:$AJ$12,6,TRUE)</f>
        <v>8</v>
      </c>
      <c r="N5372">
        <f>VLOOKUP(I5372,AF$2:$AJ$12,5,TRUE)</f>
        <v>9</v>
      </c>
      <c r="O5372">
        <f>VLOOKUP(J5372,AG$2:$AJ$12,4,TRUE)</f>
        <v>8</v>
      </c>
      <c r="P5372">
        <f>VLOOKUP(K5372,AH$2:$AJ$12,3,TRUE)</f>
        <v>9</v>
      </c>
      <c r="Q5372">
        <f>VLOOKUP(L5372,AI$2:$AJ$12,2,TRUE)</f>
        <v>9</v>
      </c>
      <c r="T5372" t="str">
        <f t="shared" si="503"/>
        <v>Crimepoint.create(latitude:37.772, longitude:-122.398, drugdrink:8, misdemean:9, theft:8, violent:9, total:9, drugdrinkct:1, misdemeanct:32, theftct:10, violentct:10, totalct:53)</v>
      </c>
      <c r="U5372" t="str">
        <f t="shared" si="504"/>
        <v>{location: new google.maps.LatLng(37.772, -122.398), weight: 1},</v>
      </c>
      <c r="V5372" t="str">
        <f t="shared" si="499"/>
        <v>{location: new google.maps.LatLng(37.772, -122.398), weight: 7},</v>
      </c>
      <c r="W5372" t="str">
        <f t="shared" si="500"/>
        <v>{location: new google.maps.LatLng(37.772, -122.398), weight: 1},</v>
      </c>
      <c r="X5372" t="str">
        <f t="shared" si="501"/>
        <v>{location: new google.maps.LatLng(37.772, -122.398), weight: 7},</v>
      </c>
      <c r="Y5372" t="str">
        <f t="shared" si="502"/>
        <v>{location: new google.maps.LatLng(37.772, -122.398), weight: 4},</v>
      </c>
    </row>
    <row r="5373" spans="1:25" x14ac:dyDescent="0.2">
      <c r="A5373">
        <v>37.771999999999998</v>
      </c>
      <c r="B5373">
        <v>-122.39100000000001</v>
      </c>
      <c r="C5373">
        <v>0</v>
      </c>
      <c r="D5373">
        <v>1</v>
      </c>
      <c r="E5373">
        <v>1</v>
      </c>
      <c r="F5373">
        <v>1</v>
      </c>
      <c r="G5373">
        <v>1</v>
      </c>
      <c r="H5373">
        <v>0</v>
      </c>
      <c r="I5373">
        <v>3</v>
      </c>
      <c r="J5373">
        <v>5</v>
      </c>
      <c r="K5373">
        <v>1</v>
      </c>
      <c r="L5373">
        <v>9</v>
      </c>
      <c r="M5373">
        <f>VLOOKUP(H5373,AE$2:$AJ$12,6,TRUE)</f>
        <v>0</v>
      </c>
      <c r="N5373">
        <f>VLOOKUP(I5373,AF$2:$AJ$12,5,TRUE)</f>
        <v>5</v>
      </c>
      <c r="O5373">
        <f>VLOOKUP(J5373,AG$2:$AJ$12,4,TRUE)</f>
        <v>7</v>
      </c>
      <c r="P5373">
        <f>VLOOKUP(K5373,AH$2:$AJ$12,3,TRUE)</f>
        <v>7</v>
      </c>
      <c r="Q5373">
        <f>VLOOKUP(L5373,AI$2:$AJ$12,2,TRUE)</f>
        <v>5</v>
      </c>
      <c r="T5373" t="str">
        <f t="shared" si="503"/>
        <v>Crimepoint.create(latitude:37.772, longitude:-122.391, drugdrink:0, misdemean:5, theft:7, violent:7, total:5, drugdrinkct:0, misdemeanct:3, theftct:5, violentct:1, totalct:9)</v>
      </c>
      <c r="U5373" t="str">
        <f t="shared" si="504"/>
        <v>{location: new google.maps.LatLng(37.772, -122.391), weight: 0},</v>
      </c>
      <c r="V5373" t="str">
        <f t="shared" si="499"/>
        <v>{location: new google.maps.LatLng(37.772, -122.391), weight: 1},</v>
      </c>
      <c r="W5373" t="str">
        <f t="shared" si="500"/>
        <v>{location: new google.maps.LatLng(37.772, -122.391), weight: 1},</v>
      </c>
      <c r="X5373" t="str">
        <f t="shared" si="501"/>
        <v>{location: new google.maps.LatLng(37.772, -122.391), weight: 1},</v>
      </c>
      <c r="Y5373" t="str">
        <f t="shared" si="502"/>
        <v>{location: new google.maps.LatLng(37.772, -122.391), weight: 1},</v>
      </c>
    </row>
    <row r="5374" spans="1:25" x14ac:dyDescent="0.2">
      <c r="A5374">
        <v>37.771999999999998</v>
      </c>
      <c r="B5374">
        <v>-122.39</v>
      </c>
      <c r="C5374">
        <v>0</v>
      </c>
      <c r="D5374">
        <v>45</v>
      </c>
      <c r="E5374">
        <v>2</v>
      </c>
      <c r="F5374">
        <v>7</v>
      </c>
      <c r="G5374">
        <v>18</v>
      </c>
      <c r="H5374">
        <v>0</v>
      </c>
      <c r="I5374">
        <v>202</v>
      </c>
      <c r="J5374">
        <v>13</v>
      </c>
      <c r="K5374">
        <v>10</v>
      </c>
      <c r="L5374">
        <v>225</v>
      </c>
      <c r="M5374">
        <f>VLOOKUP(H5374,AE$2:$AJ$12,6,TRUE)</f>
        <v>0</v>
      </c>
      <c r="N5374">
        <f>VLOOKUP(I5374,AF$2:$AJ$12,5,TRUE)</f>
        <v>9</v>
      </c>
      <c r="O5374">
        <f>VLOOKUP(J5374,AG$2:$AJ$12,4,TRUE)</f>
        <v>8</v>
      </c>
      <c r="P5374">
        <f>VLOOKUP(K5374,AH$2:$AJ$12,3,TRUE)</f>
        <v>9</v>
      </c>
      <c r="Q5374">
        <f>VLOOKUP(L5374,AI$2:$AJ$12,2,TRUE)</f>
        <v>9</v>
      </c>
      <c r="T5374" t="str">
        <f t="shared" si="503"/>
        <v>Crimepoint.create(latitude:37.772, longitude:-122.39, drugdrink:0, misdemean:9, theft:8, violent:9, total:9, drugdrinkct:0, misdemeanct:202, theftct:13, violentct:10, totalct:225)</v>
      </c>
      <c r="U5374" t="str">
        <f t="shared" si="504"/>
        <v>{location: new google.maps.LatLng(37.772, -122.39), weight: 0},</v>
      </c>
      <c r="V5374" t="str">
        <f t="shared" si="499"/>
        <v>{location: new google.maps.LatLng(37.772, -122.39), weight: 45},</v>
      </c>
      <c r="W5374" t="str">
        <f t="shared" si="500"/>
        <v>{location: new google.maps.LatLng(37.772, -122.39), weight: 2},</v>
      </c>
      <c r="X5374" t="str">
        <f t="shared" si="501"/>
        <v>{location: new google.maps.LatLng(37.772, -122.39), weight: 7},</v>
      </c>
      <c r="Y5374" t="str">
        <f t="shared" si="502"/>
        <v>{location: new google.maps.LatLng(37.772, -122.39), weight: 18},</v>
      </c>
    </row>
    <row r="5375" spans="1:25" x14ac:dyDescent="0.2">
      <c r="A5375">
        <v>37.771999999999998</v>
      </c>
      <c r="B5375">
        <v>-122.38800000000001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0</v>
      </c>
      <c r="I5375">
        <v>4</v>
      </c>
      <c r="J5375">
        <v>5</v>
      </c>
      <c r="K5375">
        <v>1</v>
      </c>
      <c r="L5375">
        <v>10</v>
      </c>
      <c r="M5375">
        <f>VLOOKUP(H5375,AE$2:$AJ$12,6,TRUE)</f>
        <v>0</v>
      </c>
      <c r="N5375">
        <f>VLOOKUP(I5375,AF$2:$AJ$12,5,TRUE)</f>
        <v>6</v>
      </c>
      <c r="O5375">
        <f>VLOOKUP(J5375,AG$2:$AJ$12,4,TRUE)</f>
        <v>7</v>
      </c>
      <c r="P5375">
        <f>VLOOKUP(K5375,AH$2:$AJ$12,3,TRUE)</f>
        <v>7</v>
      </c>
      <c r="Q5375">
        <f>VLOOKUP(L5375,AI$2:$AJ$12,2,TRUE)</f>
        <v>6</v>
      </c>
      <c r="T5375" t="str">
        <f t="shared" si="503"/>
        <v>Crimepoint.create(latitude:37.772, longitude:-122.388, drugdrink:0, misdemean:6, theft:7, violent:7, total:6, drugdrinkct:0, misdemeanct:4, theftct:5, violentct:1, totalct:10)</v>
      </c>
      <c r="U5375" t="str">
        <f t="shared" si="504"/>
        <v>{location: new google.maps.LatLng(37.772, -122.388), weight: 0},</v>
      </c>
      <c r="V5375" t="str">
        <f t="shared" si="499"/>
        <v>{location: new google.maps.LatLng(37.772, -122.388), weight: 1},</v>
      </c>
      <c r="W5375" t="str">
        <f t="shared" si="500"/>
        <v>{location: new google.maps.LatLng(37.772, -122.388), weight: 1},</v>
      </c>
      <c r="X5375" t="str">
        <f t="shared" si="501"/>
        <v>{location: new google.maps.LatLng(37.772, -122.388), weight: 1},</v>
      </c>
      <c r="Y5375" t="str">
        <f t="shared" si="502"/>
        <v>{location: new google.maps.LatLng(37.772, -122.388), weight: 1},</v>
      </c>
    </row>
    <row r="5376" spans="1:25" x14ac:dyDescent="0.2">
      <c r="A5376">
        <v>37.773000000000003</v>
      </c>
      <c r="B5376">
        <v>-122.51</v>
      </c>
      <c r="C5376">
        <v>1</v>
      </c>
      <c r="D5376">
        <v>2</v>
      </c>
      <c r="E5376">
        <v>1</v>
      </c>
      <c r="F5376">
        <v>0</v>
      </c>
      <c r="G5376">
        <v>1</v>
      </c>
      <c r="H5376">
        <v>2</v>
      </c>
      <c r="I5376">
        <v>9</v>
      </c>
      <c r="J5376">
        <v>7</v>
      </c>
      <c r="K5376">
        <v>0</v>
      </c>
      <c r="L5376">
        <v>18</v>
      </c>
      <c r="M5376">
        <f>VLOOKUP(H5376,AE$2:$AJ$12,6,TRUE)</f>
        <v>9</v>
      </c>
      <c r="N5376">
        <f>VLOOKUP(I5376,AF$2:$AJ$12,5,TRUE)</f>
        <v>7</v>
      </c>
      <c r="O5376">
        <f>VLOOKUP(J5376,AG$2:$AJ$12,4,TRUE)</f>
        <v>7</v>
      </c>
      <c r="P5376">
        <f>VLOOKUP(K5376,AH$2:$AJ$12,3,TRUE)</f>
        <v>0</v>
      </c>
      <c r="Q5376">
        <f>VLOOKUP(L5376,AI$2:$AJ$12,2,TRUE)</f>
        <v>7</v>
      </c>
      <c r="T5376" t="str">
        <f t="shared" si="503"/>
        <v>Crimepoint.create(latitude:37.773, longitude:-122.51, drugdrink:9, misdemean:7, theft:7, violent:0, total:7, drugdrinkct:2, misdemeanct:9, theftct:7, violentct:0, totalct:18)</v>
      </c>
      <c r="U5376" t="str">
        <f t="shared" si="504"/>
        <v>{location: new google.maps.LatLng(37.773, -122.51), weight: 1},</v>
      </c>
      <c r="V5376" t="str">
        <f t="shared" si="499"/>
        <v>{location: new google.maps.LatLng(37.773, -122.51), weight: 2},</v>
      </c>
      <c r="W5376" t="str">
        <f t="shared" si="500"/>
        <v>{location: new google.maps.LatLng(37.773, -122.51), weight: 1},</v>
      </c>
      <c r="X5376" t="str">
        <f t="shared" si="501"/>
        <v>{location: new google.maps.LatLng(37.773, -122.51), weight: 0},</v>
      </c>
      <c r="Y5376" t="str">
        <f t="shared" si="502"/>
        <v>{location: new google.maps.LatLng(37.773, -122.51), weight: 1},</v>
      </c>
    </row>
    <row r="5377" spans="1:25" x14ac:dyDescent="0.2">
      <c r="A5377">
        <v>37.773000000000003</v>
      </c>
      <c r="B5377">
        <v>-122.508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3</v>
      </c>
      <c r="J5377">
        <v>2</v>
      </c>
      <c r="K5377">
        <v>0</v>
      </c>
      <c r="L5377">
        <v>5</v>
      </c>
      <c r="M5377">
        <f>VLOOKUP(H5377,AE$2:$AJ$12,6,TRUE)</f>
        <v>0</v>
      </c>
      <c r="N5377">
        <f>VLOOKUP(I5377,AF$2:$AJ$12,5,TRUE)</f>
        <v>5</v>
      </c>
      <c r="O5377">
        <f>VLOOKUP(J5377,AG$2:$AJ$12,4,TRUE)</f>
        <v>4</v>
      </c>
      <c r="P5377">
        <f>VLOOKUP(K5377,AH$2:$AJ$12,3,TRUE)</f>
        <v>0</v>
      </c>
      <c r="Q5377">
        <f>VLOOKUP(L5377,AI$2:$AJ$12,2,TRUE)</f>
        <v>4</v>
      </c>
      <c r="T5377" t="str">
        <f t="shared" si="503"/>
        <v>Crimepoint.create(latitude:37.773, longitude:-122.508, drugdrink:0, misdemean:5, theft:4, violent:0, total:4, drugdrinkct:0, misdemeanct:3, theftct:2, violentct:0, totalct:5)</v>
      </c>
      <c r="U5377" t="str">
        <f t="shared" si="504"/>
        <v>{location: new google.maps.LatLng(37.773, -122.508), weight: 0},</v>
      </c>
      <c r="V5377" t="str">
        <f t="shared" si="499"/>
        <v>{location: new google.maps.LatLng(37.773, -122.508), weight: 1},</v>
      </c>
      <c r="W5377" t="str">
        <f t="shared" si="500"/>
        <v>{location: new google.maps.LatLng(37.773, -122.508), weight: 0},</v>
      </c>
      <c r="X5377" t="str">
        <f t="shared" si="501"/>
        <v>{location: new google.maps.LatLng(37.773, -122.508), weight: 0},</v>
      </c>
      <c r="Y5377" t="str">
        <f t="shared" si="502"/>
        <v>{location: new google.maps.LatLng(37.773, -122.508), weight: 0},</v>
      </c>
    </row>
    <row r="5378" spans="1:25" x14ac:dyDescent="0.2">
      <c r="A5378">
        <v>37.773000000000003</v>
      </c>
      <c r="B5378">
        <v>-122.50700000000001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0</v>
      </c>
      <c r="L5378">
        <v>2</v>
      </c>
      <c r="M5378">
        <f>VLOOKUP(H5378,AE$2:$AJ$12,6,TRUE)</f>
        <v>0</v>
      </c>
      <c r="N5378">
        <f>VLOOKUP(I5378,AF$2:$AJ$12,5,TRUE)</f>
        <v>2</v>
      </c>
      <c r="O5378">
        <f>VLOOKUP(J5378,AG$2:$AJ$12,4,TRUE)</f>
        <v>3</v>
      </c>
      <c r="P5378">
        <f>VLOOKUP(K5378,AH$2:$AJ$12,3,TRUE)</f>
        <v>0</v>
      </c>
      <c r="Q5378">
        <f>VLOOKUP(L5378,AI$2:$AJ$12,2,TRUE)</f>
        <v>1</v>
      </c>
      <c r="T5378" t="str">
        <f t="shared" si="503"/>
        <v>Crimepoint.create(latitude:37.773, longitude:-122.507, drugdrink:0, misdemean:2, theft:3, violent:0, total:1, drugdrinkct:0, misdemeanct:1, theftct:1, violentct:0, totalct:2)</v>
      </c>
      <c r="U5378" t="str">
        <f t="shared" si="504"/>
        <v>{location: new google.maps.LatLng(37.773, -122.507), weight: 0},</v>
      </c>
      <c r="V5378" t="str">
        <f t="shared" si="499"/>
        <v>{location: new google.maps.LatLng(37.773, -122.507), weight: 0},</v>
      </c>
      <c r="W5378" t="str">
        <f t="shared" si="500"/>
        <v>{location: new google.maps.LatLng(37.773, -122.507), weight: 0},</v>
      </c>
      <c r="X5378" t="str">
        <f t="shared" si="501"/>
        <v>{location: new google.maps.LatLng(37.773, -122.507), weight: 0},</v>
      </c>
      <c r="Y5378" t="str">
        <f t="shared" si="502"/>
        <v>{location: new google.maps.LatLng(37.773, -122.507), weight: 0},</v>
      </c>
    </row>
    <row r="5379" spans="1:25" x14ac:dyDescent="0.2">
      <c r="A5379">
        <v>37.773000000000003</v>
      </c>
      <c r="B5379">
        <v>-122.506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1</v>
      </c>
      <c r="K5379">
        <v>0</v>
      </c>
      <c r="L5379">
        <v>5</v>
      </c>
      <c r="M5379">
        <f>VLOOKUP(H5379,AE$2:$AJ$12,6,TRUE)</f>
        <v>0</v>
      </c>
      <c r="N5379">
        <f>VLOOKUP(I5379,AF$2:$AJ$12,5,TRUE)</f>
        <v>6</v>
      </c>
      <c r="O5379">
        <f>VLOOKUP(J5379,AG$2:$AJ$12,4,TRUE)</f>
        <v>3</v>
      </c>
      <c r="P5379">
        <f>VLOOKUP(K5379,AH$2:$AJ$12,3,TRUE)</f>
        <v>0</v>
      </c>
      <c r="Q5379">
        <f>VLOOKUP(L5379,AI$2:$AJ$12,2,TRUE)</f>
        <v>4</v>
      </c>
      <c r="T5379" t="str">
        <f t="shared" si="503"/>
        <v>Crimepoint.create(latitude:37.773, longitude:-122.506, drugdrink:0, misdemean:6, theft:3, violent:0, total:4, drugdrinkct:0, misdemeanct:4, theftct:1, violentct:0, totalct:5)</v>
      </c>
      <c r="U5379" t="str">
        <f t="shared" si="504"/>
        <v>{location: new google.maps.LatLng(37.773, -122.506), weight: 0},</v>
      </c>
      <c r="V5379" t="str">
        <f t="shared" ref="V5379:V5442" si="505">$Z$2&amp;$A5379&amp;$AA$2&amp;$B5379&amp;$AB$2&amp;D5379&amp;$AC$2</f>
        <v>{location: new google.maps.LatLng(37.773, -122.506), weight: 1},</v>
      </c>
      <c r="W5379" t="str">
        <f t="shared" ref="W5379:W5442" si="506">$Z$2&amp;$A5379&amp;$AA$2&amp;$B5379&amp;$AB$2&amp;E5379&amp;$AC$2</f>
        <v>{location: new google.maps.LatLng(37.773, -122.506), weight: 0},</v>
      </c>
      <c r="X5379" t="str">
        <f t="shared" ref="X5379:X5442" si="507">$Z$2&amp;$A5379&amp;$AA$2&amp;$B5379&amp;$AB$2&amp;F5379&amp;$AC$2</f>
        <v>{location: new google.maps.LatLng(37.773, -122.506), weight: 0},</v>
      </c>
      <c r="Y5379" t="str">
        <f t="shared" ref="Y5379:Y5442" si="508">$Z$2&amp;$A5379&amp;$AA$2&amp;$B5379&amp;$AB$2&amp;G5379&amp;$AC$2</f>
        <v>{location: new google.maps.LatLng(37.773, -122.506), weight: 0},</v>
      </c>
    </row>
    <row r="5380" spans="1:25" x14ac:dyDescent="0.2">
      <c r="A5380">
        <v>37.773000000000003</v>
      </c>
      <c r="B5380">
        <v>-122.505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2</v>
      </c>
      <c r="J5380">
        <v>0</v>
      </c>
      <c r="K5380">
        <v>0</v>
      </c>
      <c r="L5380">
        <v>2</v>
      </c>
      <c r="M5380">
        <f>VLOOKUP(H5380,AE$2:$AJ$12,6,TRUE)</f>
        <v>0</v>
      </c>
      <c r="N5380">
        <f>VLOOKUP(I5380,AF$2:$AJ$12,5,TRUE)</f>
        <v>4</v>
      </c>
      <c r="O5380">
        <f>VLOOKUP(J5380,AG$2:$AJ$12,4,TRUE)</f>
        <v>0</v>
      </c>
      <c r="P5380">
        <f>VLOOKUP(K5380,AH$2:$AJ$12,3,TRUE)</f>
        <v>0</v>
      </c>
      <c r="Q5380">
        <f>VLOOKUP(L5380,AI$2:$AJ$12,2,TRUE)</f>
        <v>1</v>
      </c>
      <c r="T5380" t="str">
        <f t="shared" ref="T5380:T5443" si="509">"Crimepoint.create("&amp;A$2&amp;":"&amp;A5380&amp;", "&amp;B$2&amp;":"&amp;B5380&amp;", "&amp;C$2&amp;":"&amp;M5380&amp;", "&amp;D$2&amp;":"&amp;N5380&amp;", "&amp;E$2&amp;":"&amp;O5380&amp;", "&amp;F$2&amp;":"&amp;P5380&amp;", "&amp;G$2&amp;":"&amp;Q5380&amp;", "&amp;H$2&amp;":"&amp;H5380&amp;", "&amp;I$2&amp;":"&amp;I5380&amp;", "&amp;J$2&amp;":"&amp;J5380&amp;", "&amp;K$2&amp;":"&amp;K5380&amp;", "&amp;L$2&amp;":"&amp;L5380&amp;")"</f>
        <v>Crimepoint.create(latitude:37.773, longitude:-122.505, drugdrink:0, misdemean:4, theft:0, violent:0, total:1, drugdrinkct:0, misdemeanct:2, theftct:0, violentct:0, totalct:2)</v>
      </c>
      <c r="U5380" t="str">
        <f t="shared" ref="U5380:U5443" si="510">$Z$2&amp;$A5380&amp;$AA$2&amp;$B5380&amp;$AB$2&amp;C5380&amp;$AC$2</f>
        <v>{location: new google.maps.LatLng(37.773, -122.505), weight: 0},</v>
      </c>
      <c r="V5380" t="str">
        <f t="shared" si="505"/>
        <v>{location: new google.maps.LatLng(37.773, -122.505), weight: 0},</v>
      </c>
      <c r="W5380" t="str">
        <f t="shared" si="506"/>
        <v>{location: new google.maps.LatLng(37.773, -122.505), weight: 0},</v>
      </c>
      <c r="X5380" t="str">
        <f t="shared" si="507"/>
        <v>{location: new google.maps.LatLng(37.773, -122.505), weight: 0},</v>
      </c>
      <c r="Y5380" t="str">
        <f t="shared" si="508"/>
        <v>{location: new google.maps.LatLng(37.773, -122.505), weight: 0},</v>
      </c>
    </row>
    <row r="5381" spans="1:25" x14ac:dyDescent="0.2">
      <c r="A5381">
        <v>37.773000000000003</v>
      </c>
      <c r="B5381">
        <v>-122.504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1</v>
      </c>
      <c r="M5381">
        <f>VLOOKUP(H5381,AE$2:$AJ$12,6,TRUE)</f>
        <v>0</v>
      </c>
      <c r="N5381">
        <f>VLOOKUP(I5381,AF$2:$AJ$12,5,TRUE)</f>
        <v>0</v>
      </c>
      <c r="O5381">
        <f>VLOOKUP(J5381,AG$2:$AJ$12,4,TRUE)</f>
        <v>3</v>
      </c>
      <c r="P5381">
        <f>VLOOKUP(K5381,AH$2:$AJ$12,3,TRUE)</f>
        <v>0</v>
      </c>
      <c r="Q5381">
        <f>VLOOKUP(L5381,AI$2:$AJ$12,2,TRUE)</f>
        <v>0</v>
      </c>
      <c r="T5381" t="str">
        <f t="shared" si="509"/>
        <v>Crimepoint.create(latitude:37.773, longitude:-122.504, drugdrink:0, misdemean:0, theft:3, violent:0, total:0, drugdrinkct:0, misdemeanct:0, theftct:1, violentct:0, totalct:1)</v>
      </c>
      <c r="U5381" t="str">
        <f t="shared" si="510"/>
        <v>{location: new google.maps.LatLng(37.773, -122.504), weight: 0},</v>
      </c>
      <c r="V5381" t="str">
        <f t="shared" si="505"/>
        <v>{location: new google.maps.LatLng(37.773, -122.504), weight: 0},</v>
      </c>
      <c r="W5381" t="str">
        <f t="shared" si="506"/>
        <v>{location: new google.maps.LatLng(37.773, -122.504), weight: 0},</v>
      </c>
      <c r="X5381" t="str">
        <f t="shared" si="507"/>
        <v>{location: new google.maps.LatLng(37.773, -122.504), weight: 0},</v>
      </c>
      <c r="Y5381" t="str">
        <f t="shared" si="508"/>
        <v>{location: new google.maps.LatLng(37.773, -122.504), weight: 0},</v>
      </c>
    </row>
    <row r="5382" spans="1:25" x14ac:dyDescent="0.2">
      <c r="A5382">
        <v>37.773000000000003</v>
      </c>
      <c r="B5382">
        <v>-122.503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4</v>
      </c>
      <c r="J5382">
        <v>1</v>
      </c>
      <c r="K5382">
        <v>1</v>
      </c>
      <c r="L5382">
        <v>6</v>
      </c>
      <c r="M5382">
        <f>VLOOKUP(H5382,AE$2:$AJ$12,6,TRUE)</f>
        <v>0</v>
      </c>
      <c r="N5382">
        <f>VLOOKUP(I5382,AF$2:$AJ$12,5,TRUE)</f>
        <v>6</v>
      </c>
      <c r="O5382">
        <f>VLOOKUP(J5382,AG$2:$AJ$12,4,TRUE)</f>
        <v>3</v>
      </c>
      <c r="P5382">
        <f>VLOOKUP(K5382,AH$2:$AJ$12,3,TRUE)</f>
        <v>7</v>
      </c>
      <c r="Q5382">
        <f>VLOOKUP(L5382,AI$2:$AJ$12,2,TRUE)</f>
        <v>4</v>
      </c>
      <c r="T5382" t="str">
        <f t="shared" si="509"/>
        <v>Crimepoint.create(latitude:37.773, longitude:-122.503, drugdrink:0, misdemean:6, theft:3, violent:7, total:4, drugdrinkct:0, misdemeanct:4, theftct:1, violentct:1, totalct:6)</v>
      </c>
      <c r="U5382" t="str">
        <f t="shared" si="510"/>
        <v>{location: new google.maps.LatLng(37.773, -122.503), weight: 0},</v>
      </c>
      <c r="V5382" t="str">
        <f t="shared" si="505"/>
        <v>{location: new google.maps.LatLng(37.773, -122.503), weight: 1},</v>
      </c>
      <c r="W5382" t="str">
        <f t="shared" si="506"/>
        <v>{location: new google.maps.LatLng(37.773, -122.503), weight: 0},</v>
      </c>
      <c r="X5382" t="str">
        <f t="shared" si="507"/>
        <v>{location: new google.maps.LatLng(37.773, -122.503), weight: 1},</v>
      </c>
      <c r="Y5382" t="str">
        <f t="shared" si="508"/>
        <v>{location: new google.maps.LatLng(37.773, -122.503), weight: 0},</v>
      </c>
    </row>
    <row r="5383" spans="1:25" x14ac:dyDescent="0.2">
      <c r="A5383">
        <v>37.773000000000003</v>
      </c>
      <c r="B5383">
        <v>-122.502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2</v>
      </c>
      <c r="J5383">
        <v>0</v>
      </c>
      <c r="K5383">
        <v>0</v>
      </c>
      <c r="L5383">
        <v>2</v>
      </c>
      <c r="M5383">
        <f>VLOOKUP(H5383,AE$2:$AJ$12,6,TRUE)</f>
        <v>0</v>
      </c>
      <c r="N5383">
        <f>VLOOKUP(I5383,AF$2:$AJ$12,5,TRUE)</f>
        <v>4</v>
      </c>
      <c r="O5383">
        <f>VLOOKUP(J5383,AG$2:$AJ$12,4,TRUE)</f>
        <v>0</v>
      </c>
      <c r="P5383">
        <f>VLOOKUP(K5383,AH$2:$AJ$12,3,TRUE)</f>
        <v>0</v>
      </c>
      <c r="Q5383">
        <f>VLOOKUP(L5383,AI$2:$AJ$12,2,TRUE)</f>
        <v>1</v>
      </c>
      <c r="T5383" t="str">
        <f t="shared" si="509"/>
        <v>Crimepoint.create(latitude:37.773, longitude:-122.502, drugdrink:0, misdemean:4, theft:0, violent:0, total:1, drugdrinkct:0, misdemeanct:2, theftct:0, violentct:0, totalct:2)</v>
      </c>
      <c r="U5383" t="str">
        <f t="shared" si="510"/>
        <v>{location: new google.maps.LatLng(37.773, -122.502), weight: 0},</v>
      </c>
      <c r="V5383" t="str">
        <f t="shared" si="505"/>
        <v>{location: new google.maps.LatLng(37.773, -122.502), weight: 0},</v>
      </c>
      <c r="W5383" t="str">
        <f t="shared" si="506"/>
        <v>{location: new google.maps.LatLng(37.773, -122.502), weight: 0},</v>
      </c>
      <c r="X5383" t="str">
        <f t="shared" si="507"/>
        <v>{location: new google.maps.LatLng(37.773, -122.502), weight: 0},</v>
      </c>
      <c r="Y5383" t="str">
        <f t="shared" si="508"/>
        <v>{location: new google.maps.LatLng(37.773, -122.502), weight: 0},</v>
      </c>
    </row>
    <row r="5384" spans="1:25" x14ac:dyDescent="0.2">
      <c r="A5384">
        <v>37.773000000000003</v>
      </c>
      <c r="B5384">
        <v>-122.501</v>
      </c>
      <c r="C5384">
        <v>0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4</v>
      </c>
      <c r="J5384">
        <v>2</v>
      </c>
      <c r="K5384">
        <v>1</v>
      </c>
      <c r="L5384">
        <v>7</v>
      </c>
      <c r="M5384">
        <f>VLOOKUP(H5384,AE$2:$AJ$12,6,TRUE)</f>
        <v>0</v>
      </c>
      <c r="N5384">
        <f>VLOOKUP(I5384,AF$2:$AJ$12,5,TRUE)</f>
        <v>6</v>
      </c>
      <c r="O5384">
        <f>VLOOKUP(J5384,AG$2:$AJ$12,4,TRUE)</f>
        <v>4</v>
      </c>
      <c r="P5384">
        <f>VLOOKUP(K5384,AH$2:$AJ$12,3,TRUE)</f>
        <v>7</v>
      </c>
      <c r="Q5384">
        <f>VLOOKUP(L5384,AI$2:$AJ$12,2,TRUE)</f>
        <v>5</v>
      </c>
      <c r="T5384" t="str">
        <f t="shared" si="509"/>
        <v>Crimepoint.create(latitude:37.773, longitude:-122.501, drugdrink:0, misdemean:6, theft:4, violent:7, total:5, drugdrinkct:0, misdemeanct:4, theftct:2, violentct:1, totalct:7)</v>
      </c>
      <c r="U5384" t="str">
        <f t="shared" si="510"/>
        <v>{location: new google.maps.LatLng(37.773, -122.501), weight: 0},</v>
      </c>
      <c r="V5384" t="str">
        <f t="shared" si="505"/>
        <v>{location: new google.maps.LatLng(37.773, -122.501), weight: 1},</v>
      </c>
      <c r="W5384" t="str">
        <f t="shared" si="506"/>
        <v>{location: new google.maps.LatLng(37.773, -122.501), weight: 0},</v>
      </c>
      <c r="X5384" t="str">
        <f t="shared" si="507"/>
        <v>{location: new google.maps.LatLng(37.773, -122.501), weight: 1},</v>
      </c>
      <c r="Y5384" t="str">
        <f t="shared" si="508"/>
        <v>{location: new google.maps.LatLng(37.773, -122.501), weight: 1},</v>
      </c>
    </row>
    <row r="5385" spans="1:25" x14ac:dyDescent="0.2">
      <c r="A5385">
        <v>37.773000000000003</v>
      </c>
      <c r="B5385">
        <v>-122.5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2</v>
      </c>
      <c r="J5385">
        <v>0</v>
      </c>
      <c r="K5385">
        <v>0</v>
      </c>
      <c r="L5385">
        <v>2</v>
      </c>
      <c r="M5385">
        <f>VLOOKUP(H5385,AE$2:$AJ$12,6,TRUE)</f>
        <v>0</v>
      </c>
      <c r="N5385">
        <f>VLOOKUP(I5385,AF$2:$AJ$12,5,TRUE)</f>
        <v>4</v>
      </c>
      <c r="O5385">
        <f>VLOOKUP(J5385,AG$2:$AJ$12,4,TRUE)</f>
        <v>0</v>
      </c>
      <c r="P5385">
        <f>VLOOKUP(K5385,AH$2:$AJ$12,3,TRUE)</f>
        <v>0</v>
      </c>
      <c r="Q5385">
        <f>VLOOKUP(L5385,AI$2:$AJ$12,2,TRUE)</f>
        <v>1</v>
      </c>
      <c r="T5385" t="str">
        <f t="shared" si="509"/>
        <v>Crimepoint.create(latitude:37.773, longitude:-122.5, drugdrink:0, misdemean:4, theft:0, violent:0, total:1, drugdrinkct:0, misdemeanct:2, theftct:0, violentct:0, totalct:2)</v>
      </c>
      <c r="U5385" t="str">
        <f t="shared" si="510"/>
        <v>{location: new google.maps.LatLng(37.773, -122.5), weight: 0},</v>
      </c>
      <c r="V5385" t="str">
        <f t="shared" si="505"/>
        <v>{location: new google.maps.LatLng(37.773, -122.5), weight: 0},</v>
      </c>
      <c r="W5385" t="str">
        <f t="shared" si="506"/>
        <v>{location: new google.maps.LatLng(37.773, -122.5), weight: 0},</v>
      </c>
      <c r="X5385" t="str">
        <f t="shared" si="507"/>
        <v>{location: new google.maps.LatLng(37.773, -122.5), weight: 0},</v>
      </c>
      <c r="Y5385" t="str">
        <f t="shared" si="508"/>
        <v>{location: new google.maps.LatLng(37.773, -122.5), weight: 0},</v>
      </c>
    </row>
    <row r="5386" spans="1:25" x14ac:dyDescent="0.2">
      <c r="A5386">
        <v>37.773000000000003</v>
      </c>
      <c r="B5386">
        <v>-122.499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5</v>
      </c>
      <c r="J5386">
        <v>0</v>
      </c>
      <c r="K5386">
        <v>0</v>
      </c>
      <c r="L5386">
        <v>5</v>
      </c>
      <c r="M5386">
        <f>VLOOKUP(H5386,AE$2:$AJ$12,6,TRUE)</f>
        <v>0</v>
      </c>
      <c r="N5386">
        <f>VLOOKUP(I5386,AF$2:$AJ$12,5,TRUE)</f>
        <v>6</v>
      </c>
      <c r="O5386">
        <f>VLOOKUP(J5386,AG$2:$AJ$12,4,TRUE)</f>
        <v>0</v>
      </c>
      <c r="P5386">
        <f>VLOOKUP(K5386,AH$2:$AJ$12,3,TRUE)</f>
        <v>0</v>
      </c>
      <c r="Q5386">
        <f>VLOOKUP(L5386,AI$2:$AJ$12,2,TRUE)</f>
        <v>4</v>
      </c>
      <c r="T5386" t="str">
        <f t="shared" si="509"/>
        <v>Crimepoint.create(latitude:37.773, longitude:-122.499, drugdrink:0, misdemean:6, theft:0, violent:0, total:4, drugdrinkct:0, misdemeanct:5, theftct:0, violentct:0, totalct:5)</v>
      </c>
      <c r="U5386" t="str">
        <f t="shared" si="510"/>
        <v>{location: new google.maps.LatLng(37.773, -122.499), weight: 0},</v>
      </c>
      <c r="V5386" t="str">
        <f t="shared" si="505"/>
        <v>{location: new google.maps.LatLng(37.773, -122.499), weight: 1},</v>
      </c>
      <c r="W5386" t="str">
        <f t="shared" si="506"/>
        <v>{location: new google.maps.LatLng(37.773, -122.499), weight: 0},</v>
      </c>
      <c r="X5386" t="str">
        <f t="shared" si="507"/>
        <v>{location: new google.maps.LatLng(37.773, -122.499), weight: 0},</v>
      </c>
      <c r="Y5386" t="str">
        <f t="shared" si="508"/>
        <v>{location: new google.maps.LatLng(37.773, -122.499), weight: 0},</v>
      </c>
    </row>
    <row r="5387" spans="1:25" x14ac:dyDescent="0.2">
      <c r="A5387">
        <v>37.773000000000003</v>
      </c>
      <c r="B5387">
        <v>-122.498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0</v>
      </c>
      <c r="L5387">
        <v>2</v>
      </c>
      <c r="M5387">
        <f>VLOOKUP(H5387,AE$2:$AJ$12,6,TRUE)</f>
        <v>0</v>
      </c>
      <c r="N5387">
        <f>VLOOKUP(I5387,AF$2:$AJ$12,5,TRUE)</f>
        <v>2</v>
      </c>
      <c r="O5387">
        <f>VLOOKUP(J5387,AG$2:$AJ$12,4,TRUE)</f>
        <v>3</v>
      </c>
      <c r="P5387">
        <f>VLOOKUP(K5387,AH$2:$AJ$12,3,TRUE)</f>
        <v>0</v>
      </c>
      <c r="Q5387">
        <f>VLOOKUP(L5387,AI$2:$AJ$12,2,TRUE)</f>
        <v>1</v>
      </c>
      <c r="T5387" t="str">
        <f t="shared" si="509"/>
        <v>Crimepoint.create(latitude:37.773, longitude:-122.498, drugdrink:0, misdemean:2, theft:3, violent:0, total:1, drugdrinkct:0, misdemeanct:1, theftct:1, violentct:0, totalct:2)</v>
      </c>
      <c r="U5387" t="str">
        <f t="shared" si="510"/>
        <v>{location: new google.maps.LatLng(37.773, -122.498), weight: 0},</v>
      </c>
      <c r="V5387" t="str">
        <f t="shared" si="505"/>
        <v>{location: new google.maps.LatLng(37.773, -122.498), weight: 0},</v>
      </c>
      <c r="W5387" t="str">
        <f t="shared" si="506"/>
        <v>{location: new google.maps.LatLng(37.773, -122.498), weight: 0},</v>
      </c>
      <c r="X5387" t="str">
        <f t="shared" si="507"/>
        <v>{location: new google.maps.LatLng(37.773, -122.498), weight: 0},</v>
      </c>
      <c r="Y5387" t="str">
        <f t="shared" si="508"/>
        <v>{location: new google.maps.LatLng(37.773, -122.498), weight: 0},</v>
      </c>
    </row>
    <row r="5388" spans="1:25" x14ac:dyDescent="0.2">
      <c r="A5388">
        <v>37.773000000000003</v>
      </c>
      <c r="B5388">
        <v>-122.496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4</v>
      </c>
      <c r="J5388">
        <v>1</v>
      </c>
      <c r="K5388">
        <v>0</v>
      </c>
      <c r="L5388">
        <v>5</v>
      </c>
      <c r="M5388">
        <f>VLOOKUP(H5388,AE$2:$AJ$12,6,TRUE)</f>
        <v>0</v>
      </c>
      <c r="N5388">
        <f>VLOOKUP(I5388,AF$2:$AJ$12,5,TRUE)</f>
        <v>6</v>
      </c>
      <c r="O5388">
        <f>VLOOKUP(J5388,AG$2:$AJ$12,4,TRUE)</f>
        <v>3</v>
      </c>
      <c r="P5388">
        <f>VLOOKUP(K5388,AH$2:$AJ$12,3,TRUE)</f>
        <v>0</v>
      </c>
      <c r="Q5388">
        <f>VLOOKUP(L5388,AI$2:$AJ$12,2,TRUE)</f>
        <v>4</v>
      </c>
      <c r="T5388" t="str">
        <f t="shared" si="509"/>
        <v>Crimepoint.create(latitude:37.773, longitude:-122.496, drugdrink:0, misdemean:6, theft:3, violent:0, total:4, drugdrinkct:0, misdemeanct:4, theftct:1, violentct:0, totalct:5)</v>
      </c>
      <c r="U5388" t="str">
        <f t="shared" si="510"/>
        <v>{location: new google.maps.LatLng(37.773, -122.496), weight: 0},</v>
      </c>
      <c r="V5388" t="str">
        <f t="shared" si="505"/>
        <v>{location: new google.maps.LatLng(37.773, -122.496), weight: 1},</v>
      </c>
      <c r="W5388" t="str">
        <f t="shared" si="506"/>
        <v>{location: new google.maps.LatLng(37.773, -122.496), weight: 0},</v>
      </c>
      <c r="X5388" t="str">
        <f t="shared" si="507"/>
        <v>{location: new google.maps.LatLng(37.773, -122.496), weight: 0},</v>
      </c>
      <c r="Y5388" t="str">
        <f t="shared" si="508"/>
        <v>{location: new google.maps.LatLng(37.773, -122.496), weight: 0},</v>
      </c>
    </row>
    <row r="5389" spans="1:25" x14ac:dyDescent="0.2">
      <c r="A5389">
        <v>37.773000000000003</v>
      </c>
      <c r="B5389">
        <v>-122.495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3</v>
      </c>
      <c r="K5389">
        <v>0</v>
      </c>
      <c r="L5389">
        <v>3</v>
      </c>
      <c r="M5389">
        <f>VLOOKUP(H5389,AE$2:$AJ$12,6,TRUE)</f>
        <v>0</v>
      </c>
      <c r="N5389">
        <f>VLOOKUP(I5389,AF$2:$AJ$12,5,TRUE)</f>
        <v>0</v>
      </c>
      <c r="O5389">
        <f>VLOOKUP(J5389,AG$2:$AJ$12,4,TRUE)</f>
        <v>5</v>
      </c>
      <c r="P5389">
        <f>VLOOKUP(K5389,AH$2:$AJ$12,3,TRUE)</f>
        <v>0</v>
      </c>
      <c r="Q5389">
        <f>VLOOKUP(L5389,AI$2:$AJ$12,2,TRUE)</f>
        <v>2</v>
      </c>
      <c r="T5389" t="str">
        <f t="shared" si="509"/>
        <v>Crimepoint.create(latitude:37.773, longitude:-122.495, drugdrink:0, misdemean:0, theft:5, violent:0, total:2, drugdrinkct:0, misdemeanct:0, theftct:3, violentct:0, totalct:3)</v>
      </c>
      <c r="U5389" t="str">
        <f t="shared" si="510"/>
        <v>{location: new google.maps.LatLng(37.773, -122.495), weight: 0},</v>
      </c>
      <c r="V5389" t="str">
        <f t="shared" si="505"/>
        <v>{location: new google.maps.LatLng(37.773, -122.495), weight: 0},</v>
      </c>
      <c r="W5389" t="str">
        <f t="shared" si="506"/>
        <v>{location: new google.maps.LatLng(37.773, -122.495), weight: 0},</v>
      </c>
      <c r="X5389" t="str">
        <f t="shared" si="507"/>
        <v>{location: new google.maps.LatLng(37.773, -122.495), weight: 0},</v>
      </c>
      <c r="Y5389" t="str">
        <f t="shared" si="508"/>
        <v>{location: new google.maps.LatLng(37.773, -122.495), weight: 0},</v>
      </c>
    </row>
    <row r="5390" spans="1:25" x14ac:dyDescent="0.2">
      <c r="A5390">
        <v>37.773000000000003</v>
      </c>
      <c r="B5390">
        <v>-122.494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2</v>
      </c>
      <c r="J5390">
        <v>6</v>
      </c>
      <c r="K5390">
        <v>0</v>
      </c>
      <c r="L5390">
        <v>8</v>
      </c>
      <c r="M5390">
        <f>VLOOKUP(H5390,AE$2:$AJ$12,6,TRUE)</f>
        <v>0</v>
      </c>
      <c r="N5390">
        <f>VLOOKUP(I5390,AF$2:$AJ$12,5,TRUE)</f>
        <v>4</v>
      </c>
      <c r="O5390">
        <f>VLOOKUP(J5390,AG$2:$AJ$12,4,TRUE)</f>
        <v>7</v>
      </c>
      <c r="P5390">
        <f>VLOOKUP(K5390,AH$2:$AJ$12,3,TRUE)</f>
        <v>0</v>
      </c>
      <c r="Q5390">
        <f>VLOOKUP(L5390,AI$2:$AJ$12,2,TRUE)</f>
        <v>5</v>
      </c>
      <c r="T5390" t="str">
        <f t="shared" si="509"/>
        <v>Crimepoint.create(latitude:37.773, longitude:-122.494, drugdrink:0, misdemean:4, theft:7, violent:0, total:5, drugdrinkct:0, misdemeanct:2, theftct:6, violentct:0, totalct:8)</v>
      </c>
      <c r="U5390" t="str">
        <f t="shared" si="510"/>
        <v>{location: new google.maps.LatLng(37.773, -122.494), weight: 0},</v>
      </c>
      <c r="V5390" t="str">
        <f t="shared" si="505"/>
        <v>{location: new google.maps.LatLng(37.773, -122.494), weight: 0},</v>
      </c>
      <c r="W5390" t="str">
        <f t="shared" si="506"/>
        <v>{location: new google.maps.LatLng(37.773, -122.494), weight: 1},</v>
      </c>
      <c r="X5390" t="str">
        <f t="shared" si="507"/>
        <v>{location: new google.maps.LatLng(37.773, -122.494), weight: 0},</v>
      </c>
      <c r="Y5390" t="str">
        <f t="shared" si="508"/>
        <v>{location: new google.maps.LatLng(37.773, -122.494), weight: 1},</v>
      </c>
    </row>
    <row r="5391" spans="1:25" x14ac:dyDescent="0.2">
      <c r="A5391">
        <v>37.773000000000003</v>
      </c>
      <c r="B5391">
        <v>-122.49299999999999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</v>
      </c>
      <c r="M5391">
        <f>VLOOKUP(H5391,AE$2:$AJ$12,6,TRUE)</f>
        <v>0</v>
      </c>
      <c r="N5391">
        <f>VLOOKUP(I5391,AF$2:$AJ$12,5,TRUE)</f>
        <v>2</v>
      </c>
      <c r="O5391">
        <f>VLOOKUP(J5391,AG$2:$AJ$12,4,TRUE)</f>
        <v>0</v>
      </c>
      <c r="P5391">
        <f>VLOOKUP(K5391,AH$2:$AJ$12,3,TRUE)</f>
        <v>0</v>
      </c>
      <c r="Q5391">
        <f>VLOOKUP(L5391,AI$2:$AJ$12,2,TRUE)</f>
        <v>0</v>
      </c>
      <c r="T5391" t="str">
        <f t="shared" si="509"/>
        <v>Crimepoint.create(latitude:37.773, longitude:-122.493, drugdrink:0, misdemean:2, theft:0, violent:0, total:0, drugdrinkct:0, misdemeanct:1, theftct:0, violentct:0, totalct:1)</v>
      </c>
      <c r="U5391" t="str">
        <f t="shared" si="510"/>
        <v>{location: new google.maps.LatLng(37.773, -122.493), weight: 0},</v>
      </c>
      <c r="V5391" t="str">
        <f t="shared" si="505"/>
        <v>{location: new google.maps.LatLng(37.773, -122.493), weight: 0},</v>
      </c>
      <c r="W5391" t="str">
        <f t="shared" si="506"/>
        <v>{location: new google.maps.LatLng(37.773, -122.493), weight: 0},</v>
      </c>
      <c r="X5391" t="str">
        <f t="shared" si="507"/>
        <v>{location: new google.maps.LatLng(37.773, -122.493), weight: 0},</v>
      </c>
      <c r="Y5391" t="str">
        <f t="shared" si="508"/>
        <v>{location: new google.maps.LatLng(37.773, -122.493), weight: 0},</v>
      </c>
    </row>
    <row r="5392" spans="1:25" x14ac:dyDescent="0.2">
      <c r="A5392">
        <v>37.773000000000003</v>
      </c>
      <c r="B5392">
        <v>-122.492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2</v>
      </c>
      <c r="J5392">
        <v>3</v>
      </c>
      <c r="K5392">
        <v>1</v>
      </c>
      <c r="L5392">
        <v>6</v>
      </c>
      <c r="M5392">
        <f>VLOOKUP(H5392,AE$2:$AJ$12,6,TRUE)</f>
        <v>0</v>
      </c>
      <c r="N5392">
        <f>VLOOKUP(I5392,AF$2:$AJ$12,5,TRUE)</f>
        <v>4</v>
      </c>
      <c r="O5392">
        <f>VLOOKUP(J5392,AG$2:$AJ$12,4,TRUE)</f>
        <v>5</v>
      </c>
      <c r="P5392">
        <f>VLOOKUP(K5392,AH$2:$AJ$12,3,TRUE)</f>
        <v>7</v>
      </c>
      <c r="Q5392">
        <f>VLOOKUP(L5392,AI$2:$AJ$12,2,TRUE)</f>
        <v>4</v>
      </c>
      <c r="T5392" t="str">
        <f t="shared" si="509"/>
        <v>Crimepoint.create(latitude:37.773, longitude:-122.492, drugdrink:0, misdemean:4, theft:5, violent:7, total:4, drugdrinkct:0, misdemeanct:2, theftct:3, violentct:1, totalct:6)</v>
      </c>
      <c r="U5392" t="str">
        <f t="shared" si="510"/>
        <v>{location: new google.maps.LatLng(37.773, -122.492), weight: 0},</v>
      </c>
      <c r="V5392" t="str">
        <f t="shared" si="505"/>
        <v>{location: new google.maps.LatLng(37.773, -122.492), weight: 0},</v>
      </c>
      <c r="W5392" t="str">
        <f t="shared" si="506"/>
        <v>{location: new google.maps.LatLng(37.773, -122.492), weight: 0},</v>
      </c>
      <c r="X5392" t="str">
        <f t="shared" si="507"/>
        <v>{location: new google.maps.LatLng(37.773, -122.492), weight: 1},</v>
      </c>
      <c r="Y5392" t="str">
        <f t="shared" si="508"/>
        <v>{location: new google.maps.LatLng(37.773, -122.492), weight: 0},</v>
      </c>
    </row>
    <row r="5393" spans="1:25" x14ac:dyDescent="0.2">
      <c r="A5393">
        <v>37.773000000000003</v>
      </c>
      <c r="B5393">
        <v>-122.491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2</v>
      </c>
      <c r="J5393">
        <v>2</v>
      </c>
      <c r="K5393">
        <v>1</v>
      </c>
      <c r="L5393">
        <v>5</v>
      </c>
      <c r="M5393">
        <f>VLOOKUP(H5393,AE$2:$AJ$12,6,TRUE)</f>
        <v>0</v>
      </c>
      <c r="N5393">
        <f>VLOOKUP(I5393,AF$2:$AJ$12,5,TRUE)</f>
        <v>4</v>
      </c>
      <c r="O5393">
        <f>VLOOKUP(J5393,AG$2:$AJ$12,4,TRUE)</f>
        <v>4</v>
      </c>
      <c r="P5393">
        <f>VLOOKUP(K5393,AH$2:$AJ$12,3,TRUE)</f>
        <v>7</v>
      </c>
      <c r="Q5393">
        <f>VLOOKUP(L5393,AI$2:$AJ$12,2,TRUE)</f>
        <v>4</v>
      </c>
      <c r="T5393" t="str">
        <f t="shared" si="509"/>
        <v>Crimepoint.create(latitude:37.773, longitude:-122.491, drugdrink:0, misdemean:4, theft:4, violent:7, total:4, drugdrinkct:0, misdemeanct:2, theftct:2, violentct:1, totalct:5)</v>
      </c>
      <c r="U5393" t="str">
        <f t="shared" si="510"/>
        <v>{location: new google.maps.LatLng(37.773, -122.491), weight: 0},</v>
      </c>
      <c r="V5393" t="str">
        <f t="shared" si="505"/>
        <v>{location: new google.maps.LatLng(37.773, -122.491), weight: 0},</v>
      </c>
      <c r="W5393" t="str">
        <f t="shared" si="506"/>
        <v>{location: new google.maps.LatLng(37.773, -122.491), weight: 0},</v>
      </c>
      <c r="X5393" t="str">
        <f t="shared" si="507"/>
        <v>{location: new google.maps.LatLng(37.773, -122.491), weight: 1},</v>
      </c>
      <c r="Y5393" t="str">
        <f t="shared" si="508"/>
        <v>{location: new google.maps.LatLng(37.773, -122.491), weight: 0},</v>
      </c>
    </row>
    <row r="5394" spans="1:25" x14ac:dyDescent="0.2">
      <c r="A5394">
        <v>37.773000000000003</v>
      </c>
      <c r="B5394">
        <v>-122.49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1</v>
      </c>
      <c r="M5394">
        <f>VLOOKUP(H5394,AE$2:$AJ$12,6,TRUE)</f>
        <v>0</v>
      </c>
      <c r="N5394">
        <f>VLOOKUP(I5394,AF$2:$AJ$12,5,TRUE)</f>
        <v>2</v>
      </c>
      <c r="O5394">
        <f>VLOOKUP(J5394,AG$2:$AJ$12,4,TRUE)</f>
        <v>0</v>
      </c>
      <c r="P5394">
        <f>VLOOKUP(K5394,AH$2:$AJ$12,3,TRUE)</f>
        <v>0</v>
      </c>
      <c r="Q5394">
        <f>VLOOKUP(L5394,AI$2:$AJ$12,2,TRUE)</f>
        <v>0</v>
      </c>
      <c r="T5394" t="str">
        <f t="shared" si="509"/>
        <v>Crimepoint.create(latitude:37.773, longitude:-122.49, drugdrink:0, misdemean:2, theft:0, violent:0, total:0, drugdrinkct:0, misdemeanct:1, theftct:0, violentct:0, totalct:1)</v>
      </c>
      <c r="U5394" t="str">
        <f t="shared" si="510"/>
        <v>{location: new google.maps.LatLng(37.773, -122.49), weight: 0},</v>
      </c>
      <c r="V5394" t="str">
        <f t="shared" si="505"/>
        <v>{location: new google.maps.LatLng(37.773, -122.49), weight: 0},</v>
      </c>
      <c r="W5394" t="str">
        <f t="shared" si="506"/>
        <v>{location: new google.maps.LatLng(37.773, -122.49), weight: 0},</v>
      </c>
      <c r="X5394" t="str">
        <f t="shared" si="507"/>
        <v>{location: new google.maps.LatLng(37.773, -122.49), weight: 0},</v>
      </c>
      <c r="Y5394" t="str">
        <f t="shared" si="508"/>
        <v>{location: new google.maps.LatLng(37.773, -122.49), weight: 0},</v>
      </c>
    </row>
    <row r="5395" spans="1:25" x14ac:dyDescent="0.2">
      <c r="A5395">
        <v>37.773000000000003</v>
      </c>
      <c r="B5395">
        <v>-122.489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2</v>
      </c>
      <c r="M5395">
        <f>VLOOKUP(H5395,AE$2:$AJ$12,6,TRUE)</f>
        <v>0</v>
      </c>
      <c r="N5395">
        <f>VLOOKUP(I5395,AF$2:$AJ$12,5,TRUE)</f>
        <v>0</v>
      </c>
      <c r="O5395">
        <f>VLOOKUP(J5395,AG$2:$AJ$12,4,TRUE)</f>
        <v>4</v>
      </c>
      <c r="P5395">
        <f>VLOOKUP(K5395,AH$2:$AJ$12,3,TRUE)</f>
        <v>0</v>
      </c>
      <c r="Q5395">
        <f>VLOOKUP(L5395,AI$2:$AJ$12,2,TRUE)</f>
        <v>1</v>
      </c>
      <c r="T5395" t="str">
        <f t="shared" si="509"/>
        <v>Crimepoint.create(latitude:37.773, longitude:-122.489, drugdrink:0, misdemean:0, theft:4, violent:0, total:1, drugdrinkct:0, misdemeanct:0, theftct:2, violentct:0, totalct:2)</v>
      </c>
      <c r="U5395" t="str">
        <f t="shared" si="510"/>
        <v>{location: new google.maps.LatLng(37.773, -122.489), weight: 0},</v>
      </c>
      <c r="V5395" t="str">
        <f t="shared" si="505"/>
        <v>{location: new google.maps.LatLng(37.773, -122.489), weight: 0},</v>
      </c>
      <c r="W5395" t="str">
        <f t="shared" si="506"/>
        <v>{location: new google.maps.LatLng(37.773, -122.489), weight: 0},</v>
      </c>
      <c r="X5395" t="str">
        <f t="shared" si="507"/>
        <v>{location: new google.maps.LatLng(37.773, -122.489), weight: 0},</v>
      </c>
      <c r="Y5395" t="str">
        <f t="shared" si="508"/>
        <v>{location: new google.maps.LatLng(37.773, -122.489), weight: 0},</v>
      </c>
    </row>
    <row r="5396" spans="1:25" x14ac:dyDescent="0.2">
      <c r="A5396">
        <v>37.773000000000003</v>
      </c>
      <c r="B5396">
        <v>-122.488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1</v>
      </c>
      <c r="K5396">
        <v>1</v>
      </c>
      <c r="L5396">
        <v>3</v>
      </c>
      <c r="M5396">
        <f>VLOOKUP(H5396,AE$2:$AJ$12,6,TRUE)</f>
        <v>0</v>
      </c>
      <c r="N5396">
        <f>VLOOKUP(I5396,AF$2:$AJ$12,5,TRUE)</f>
        <v>2</v>
      </c>
      <c r="O5396">
        <f>VLOOKUP(J5396,AG$2:$AJ$12,4,TRUE)</f>
        <v>3</v>
      </c>
      <c r="P5396">
        <f>VLOOKUP(K5396,AH$2:$AJ$12,3,TRUE)</f>
        <v>7</v>
      </c>
      <c r="Q5396">
        <f>VLOOKUP(L5396,AI$2:$AJ$12,2,TRUE)</f>
        <v>2</v>
      </c>
      <c r="T5396" t="str">
        <f t="shared" si="509"/>
        <v>Crimepoint.create(latitude:37.773, longitude:-122.488, drugdrink:0, misdemean:2, theft:3, violent:7, total:2, drugdrinkct:0, misdemeanct:1, theftct:1, violentct:1, totalct:3)</v>
      </c>
      <c r="U5396" t="str">
        <f t="shared" si="510"/>
        <v>{location: new google.maps.LatLng(37.773, -122.488), weight: 0},</v>
      </c>
      <c r="V5396" t="str">
        <f t="shared" si="505"/>
        <v>{location: new google.maps.LatLng(37.773, -122.488), weight: 0},</v>
      </c>
      <c r="W5396" t="str">
        <f t="shared" si="506"/>
        <v>{location: new google.maps.LatLng(37.773, -122.488), weight: 0},</v>
      </c>
      <c r="X5396" t="str">
        <f t="shared" si="507"/>
        <v>{location: new google.maps.LatLng(37.773, -122.488), weight: 1},</v>
      </c>
      <c r="Y5396" t="str">
        <f t="shared" si="508"/>
        <v>{location: new google.maps.LatLng(37.773, -122.488), weight: 0},</v>
      </c>
    </row>
    <row r="5397" spans="1:25" x14ac:dyDescent="0.2">
      <c r="A5397">
        <v>37.773000000000003</v>
      </c>
      <c r="B5397">
        <v>-122.48699999999999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2</v>
      </c>
      <c r="K5397">
        <v>1</v>
      </c>
      <c r="L5397">
        <v>3</v>
      </c>
      <c r="M5397">
        <f>VLOOKUP(H5397,AE$2:$AJ$12,6,TRUE)</f>
        <v>0</v>
      </c>
      <c r="N5397">
        <f>VLOOKUP(I5397,AF$2:$AJ$12,5,TRUE)</f>
        <v>0</v>
      </c>
      <c r="O5397">
        <f>VLOOKUP(J5397,AG$2:$AJ$12,4,TRUE)</f>
        <v>4</v>
      </c>
      <c r="P5397">
        <f>VLOOKUP(K5397,AH$2:$AJ$12,3,TRUE)</f>
        <v>7</v>
      </c>
      <c r="Q5397">
        <f>VLOOKUP(L5397,AI$2:$AJ$12,2,TRUE)</f>
        <v>2</v>
      </c>
      <c r="T5397" t="str">
        <f t="shared" si="509"/>
        <v>Crimepoint.create(latitude:37.773, longitude:-122.487, drugdrink:0, misdemean:0, theft:4, violent:7, total:2, drugdrinkct:0, misdemeanct:0, theftct:2, violentct:1, totalct:3)</v>
      </c>
      <c r="U5397" t="str">
        <f t="shared" si="510"/>
        <v>{location: new google.maps.LatLng(37.773, -122.487), weight: 0},</v>
      </c>
      <c r="V5397" t="str">
        <f t="shared" si="505"/>
        <v>{location: new google.maps.LatLng(37.773, -122.487), weight: 0},</v>
      </c>
      <c r="W5397" t="str">
        <f t="shared" si="506"/>
        <v>{location: new google.maps.LatLng(37.773, -122.487), weight: 0},</v>
      </c>
      <c r="X5397" t="str">
        <f t="shared" si="507"/>
        <v>{location: new google.maps.LatLng(37.773, -122.487), weight: 1},</v>
      </c>
      <c r="Y5397" t="str">
        <f t="shared" si="508"/>
        <v>{location: new google.maps.LatLng(37.773, -122.487), weight: 0},</v>
      </c>
    </row>
    <row r="5398" spans="1:25" x14ac:dyDescent="0.2">
      <c r="A5398">
        <v>37.773000000000003</v>
      </c>
      <c r="B5398">
        <v>-122.486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f>VLOOKUP(H5398,AE$2:$AJ$12,6,TRUE)</f>
        <v>0</v>
      </c>
      <c r="N5398">
        <f>VLOOKUP(I5398,AF$2:$AJ$12,5,TRUE)</f>
        <v>0</v>
      </c>
      <c r="O5398">
        <f>VLOOKUP(J5398,AG$2:$AJ$12,4,TRUE)</f>
        <v>3</v>
      </c>
      <c r="P5398">
        <f>VLOOKUP(K5398,AH$2:$AJ$12,3,TRUE)</f>
        <v>0</v>
      </c>
      <c r="Q5398">
        <f>VLOOKUP(L5398,AI$2:$AJ$12,2,TRUE)</f>
        <v>0</v>
      </c>
      <c r="T5398" t="str">
        <f t="shared" si="509"/>
        <v>Crimepoint.create(latitude:37.773, longitude:-122.486, drugdrink:0, misdemean:0, theft:3, violent:0, total:0, drugdrinkct:0, misdemeanct:0, theftct:1, violentct:0, totalct:1)</v>
      </c>
      <c r="U5398" t="str">
        <f t="shared" si="510"/>
        <v>{location: new google.maps.LatLng(37.773, -122.486), weight: 0},</v>
      </c>
      <c r="V5398" t="str">
        <f t="shared" si="505"/>
        <v>{location: new google.maps.LatLng(37.773, -122.486), weight: 0},</v>
      </c>
      <c r="W5398" t="str">
        <f t="shared" si="506"/>
        <v>{location: new google.maps.LatLng(37.773, -122.486), weight: 0},</v>
      </c>
      <c r="X5398" t="str">
        <f t="shared" si="507"/>
        <v>{location: new google.maps.LatLng(37.773, -122.486), weight: 0},</v>
      </c>
      <c r="Y5398" t="str">
        <f t="shared" si="508"/>
        <v>{location: new google.maps.LatLng(37.773, -122.486), weight: 0},</v>
      </c>
    </row>
    <row r="5399" spans="1:25" x14ac:dyDescent="0.2">
      <c r="A5399">
        <v>37.773000000000003</v>
      </c>
      <c r="B5399">
        <v>-122.485</v>
      </c>
      <c r="C5399">
        <v>0</v>
      </c>
      <c r="D5399">
        <v>2</v>
      </c>
      <c r="E5399">
        <v>1</v>
      </c>
      <c r="F5399">
        <v>1</v>
      </c>
      <c r="G5399">
        <v>1</v>
      </c>
      <c r="H5399">
        <v>0</v>
      </c>
      <c r="I5399">
        <v>9</v>
      </c>
      <c r="J5399">
        <v>6</v>
      </c>
      <c r="K5399">
        <v>1</v>
      </c>
      <c r="L5399">
        <v>16</v>
      </c>
      <c r="M5399">
        <f>VLOOKUP(H5399,AE$2:$AJ$12,6,TRUE)</f>
        <v>0</v>
      </c>
      <c r="N5399">
        <f>VLOOKUP(I5399,AF$2:$AJ$12,5,TRUE)</f>
        <v>7</v>
      </c>
      <c r="O5399">
        <f>VLOOKUP(J5399,AG$2:$AJ$12,4,TRUE)</f>
        <v>7</v>
      </c>
      <c r="P5399">
        <f>VLOOKUP(K5399,AH$2:$AJ$12,3,TRUE)</f>
        <v>7</v>
      </c>
      <c r="Q5399">
        <f>VLOOKUP(L5399,AI$2:$AJ$12,2,TRUE)</f>
        <v>7</v>
      </c>
      <c r="T5399" t="str">
        <f t="shared" si="509"/>
        <v>Crimepoint.create(latitude:37.773, longitude:-122.485, drugdrink:0, misdemean:7, theft:7, violent:7, total:7, drugdrinkct:0, misdemeanct:9, theftct:6, violentct:1, totalct:16)</v>
      </c>
      <c r="U5399" t="str">
        <f t="shared" si="510"/>
        <v>{location: new google.maps.LatLng(37.773, -122.485), weight: 0},</v>
      </c>
      <c r="V5399" t="str">
        <f t="shared" si="505"/>
        <v>{location: new google.maps.LatLng(37.773, -122.485), weight: 2},</v>
      </c>
      <c r="W5399" t="str">
        <f t="shared" si="506"/>
        <v>{location: new google.maps.LatLng(37.773, -122.485), weight: 1},</v>
      </c>
      <c r="X5399" t="str">
        <f t="shared" si="507"/>
        <v>{location: new google.maps.LatLng(37.773, -122.485), weight: 1},</v>
      </c>
      <c r="Y5399" t="str">
        <f t="shared" si="508"/>
        <v>{location: new google.maps.LatLng(37.773, -122.485), weight: 1},</v>
      </c>
    </row>
    <row r="5400" spans="1:25" x14ac:dyDescent="0.2">
      <c r="A5400">
        <v>37.773000000000003</v>
      </c>
      <c r="B5400">
        <v>-122.48399999999999</v>
      </c>
      <c r="C5400">
        <v>0</v>
      </c>
      <c r="D5400">
        <v>4</v>
      </c>
      <c r="E5400">
        <v>2</v>
      </c>
      <c r="F5400">
        <v>2</v>
      </c>
      <c r="G5400">
        <v>3</v>
      </c>
      <c r="H5400">
        <v>0</v>
      </c>
      <c r="I5400">
        <v>20</v>
      </c>
      <c r="J5400">
        <v>13</v>
      </c>
      <c r="K5400">
        <v>3</v>
      </c>
      <c r="L5400">
        <v>36</v>
      </c>
      <c r="M5400">
        <f>VLOOKUP(H5400,AE$2:$AJ$12,6,TRUE)</f>
        <v>0</v>
      </c>
      <c r="N5400">
        <f>VLOOKUP(I5400,AF$2:$AJ$12,5,TRUE)</f>
        <v>9</v>
      </c>
      <c r="O5400">
        <f>VLOOKUP(J5400,AG$2:$AJ$12,4,TRUE)</f>
        <v>8</v>
      </c>
      <c r="P5400">
        <f>VLOOKUP(K5400,AH$2:$AJ$12,3,TRUE)</f>
        <v>8</v>
      </c>
      <c r="Q5400">
        <f>VLOOKUP(L5400,AI$2:$AJ$12,2,TRUE)</f>
        <v>8</v>
      </c>
      <c r="T5400" t="str">
        <f t="shared" si="509"/>
        <v>Crimepoint.create(latitude:37.773, longitude:-122.484, drugdrink:0, misdemean:9, theft:8, violent:8, total:8, drugdrinkct:0, misdemeanct:20, theftct:13, violentct:3, totalct:36)</v>
      </c>
      <c r="U5400" t="str">
        <f t="shared" si="510"/>
        <v>{location: new google.maps.LatLng(37.773, -122.484), weight: 0},</v>
      </c>
      <c r="V5400" t="str">
        <f t="shared" si="505"/>
        <v>{location: new google.maps.LatLng(37.773, -122.484), weight: 4},</v>
      </c>
      <c r="W5400" t="str">
        <f t="shared" si="506"/>
        <v>{location: new google.maps.LatLng(37.773, -122.484), weight: 2},</v>
      </c>
      <c r="X5400" t="str">
        <f t="shared" si="507"/>
        <v>{location: new google.maps.LatLng(37.773, -122.484), weight: 2},</v>
      </c>
      <c r="Y5400" t="str">
        <f t="shared" si="508"/>
        <v>{location: new google.maps.LatLng(37.773, -122.484), weight: 3},</v>
      </c>
    </row>
    <row r="5401" spans="1:25" x14ac:dyDescent="0.2">
      <c r="A5401">
        <v>37.773000000000003</v>
      </c>
      <c r="B5401">
        <v>-122.483</v>
      </c>
      <c r="C5401">
        <v>0</v>
      </c>
      <c r="D5401">
        <v>1</v>
      </c>
      <c r="E5401">
        <v>1</v>
      </c>
      <c r="F5401">
        <v>0</v>
      </c>
      <c r="G5401">
        <v>1</v>
      </c>
      <c r="H5401">
        <v>0</v>
      </c>
      <c r="I5401">
        <v>4</v>
      </c>
      <c r="J5401">
        <v>6</v>
      </c>
      <c r="K5401">
        <v>0</v>
      </c>
      <c r="L5401">
        <v>10</v>
      </c>
      <c r="M5401">
        <f>VLOOKUP(H5401,AE$2:$AJ$12,6,TRUE)</f>
        <v>0</v>
      </c>
      <c r="N5401">
        <f>VLOOKUP(I5401,AF$2:$AJ$12,5,TRUE)</f>
        <v>6</v>
      </c>
      <c r="O5401">
        <f>VLOOKUP(J5401,AG$2:$AJ$12,4,TRUE)</f>
        <v>7</v>
      </c>
      <c r="P5401">
        <f>VLOOKUP(K5401,AH$2:$AJ$12,3,TRUE)</f>
        <v>0</v>
      </c>
      <c r="Q5401">
        <f>VLOOKUP(L5401,AI$2:$AJ$12,2,TRUE)</f>
        <v>6</v>
      </c>
      <c r="T5401" t="str">
        <f t="shared" si="509"/>
        <v>Crimepoint.create(latitude:37.773, longitude:-122.483, drugdrink:0, misdemean:6, theft:7, violent:0, total:6, drugdrinkct:0, misdemeanct:4, theftct:6, violentct:0, totalct:10)</v>
      </c>
      <c r="U5401" t="str">
        <f t="shared" si="510"/>
        <v>{location: new google.maps.LatLng(37.773, -122.483), weight: 0},</v>
      </c>
      <c r="V5401" t="str">
        <f t="shared" si="505"/>
        <v>{location: new google.maps.LatLng(37.773, -122.483), weight: 1},</v>
      </c>
      <c r="W5401" t="str">
        <f t="shared" si="506"/>
        <v>{location: new google.maps.LatLng(37.773, -122.483), weight: 1},</v>
      </c>
      <c r="X5401" t="str">
        <f t="shared" si="507"/>
        <v>{location: new google.maps.LatLng(37.773, -122.483), weight: 0},</v>
      </c>
      <c r="Y5401" t="str">
        <f t="shared" si="508"/>
        <v>{location: new google.maps.LatLng(37.773, -122.483), weight: 1},</v>
      </c>
    </row>
    <row r="5402" spans="1:25" x14ac:dyDescent="0.2">
      <c r="A5402">
        <v>37.773000000000003</v>
      </c>
      <c r="B5402">
        <v>-122.482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1</v>
      </c>
      <c r="J5402">
        <v>3</v>
      </c>
      <c r="K5402">
        <v>0</v>
      </c>
      <c r="L5402">
        <v>5</v>
      </c>
      <c r="M5402">
        <f>VLOOKUP(H5402,AE$2:$AJ$12,6,TRUE)</f>
        <v>8</v>
      </c>
      <c r="N5402">
        <f>VLOOKUP(I5402,AF$2:$AJ$12,5,TRUE)</f>
        <v>2</v>
      </c>
      <c r="O5402">
        <f>VLOOKUP(J5402,AG$2:$AJ$12,4,TRUE)</f>
        <v>5</v>
      </c>
      <c r="P5402">
        <f>VLOOKUP(K5402,AH$2:$AJ$12,3,TRUE)</f>
        <v>0</v>
      </c>
      <c r="Q5402">
        <f>VLOOKUP(L5402,AI$2:$AJ$12,2,TRUE)</f>
        <v>4</v>
      </c>
      <c r="T5402" t="str">
        <f t="shared" si="509"/>
        <v>Crimepoint.create(latitude:37.773, longitude:-122.482, drugdrink:8, misdemean:2, theft:5, violent:0, total:4, drugdrinkct:1, misdemeanct:1, theftct:3, violentct:0, totalct:5)</v>
      </c>
      <c r="U5402" t="str">
        <f t="shared" si="510"/>
        <v>{location: new google.maps.LatLng(37.773, -122.482), weight: 1},</v>
      </c>
      <c r="V5402" t="str">
        <f t="shared" si="505"/>
        <v>{location: new google.maps.LatLng(37.773, -122.482), weight: 0},</v>
      </c>
      <c r="W5402" t="str">
        <f t="shared" si="506"/>
        <v>{location: new google.maps.LatLng(37.773, -122.482), weight: 0},</v>
      </c>
      <c r="X5402" t="str">
        <f t="shared" si="507"/>
        <v>{location: new google.maps.LatLng(37.773, -122.482), weight: 0},</v>
      </c>
      <c r="Y5402" t="str">
        <f t="shared" si="508"/>
        <v>{location: new google.maps.LatLng(37.773, -122.482), weight: 0},</v>
      </c>
    </row>
    <row r="5403" spans="1:25" x14ac:dyDescent="0.2">
      <c r="A5403">
        <v>37.773000000000003</v>
      </c>
      <c r="B5403">
        <v>-122.48099999999999</v>
      </c>
      <c r="C5403">
        <v>0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5</v>
      </c>
      <c r="J5403">
        <v>3</v>
      </c>
      <c r="K5403">
        <v>0</v>
      </c>
      <c r="L5403">
        <v>8</v>
      </c>
      <c r="M5403">
        <f>VLOOKUP(H5403,AE$2:$AJ$12,6,TRUE)</f>
        <v>0</v>
      </c>
      <c r="N5403">
        <f>VLOOKUP(I5403,AF$2:$AJ$12,5,TRUE)</f>
        <v>6</v>
      </c>
      <c r="O5403">
        <f>VLOOKUP(J5403,AG$2:$AJ$12,4,TRUE)</f>
        <v>5</v>
      </c>
      <c r="P5403">
        <f>VLOOKUP(K5403,AH$2:$AJ$12,3,TRUE)</f>
        <v>0</v>
      </c>
      <c r="Q5403">
        <f>VLOOKUP(L5403,AI$2:$AJ$12,2,TRUE)</f>
        <v>5</v>
      </c>
      <c r="T5403" t="str">
        <f t="shared" si="509"/>
        <v>Crimepoint.create(latitude:37.773, longitude:-122.481, drugdrink:0, misdemean:6, theft:5, violent:0, total:5, drugdrinkct:0, misdemeanct:5, theftct:3, violentct:0, totalct:8)</v>
      </c>
      <c r="U5403" t="str">
        <f t="shared" si="510"/>
        <v>{location: new google.maps.LatLng(37.773, -122.481), weight: 0},</v>
      </c>
      <c r="V5403" t="str">
        <f t="shared" si="505"/>
        <v>{location: new google.maps.LatLng(37.773, -122.481), weight: 1},</v>
      </c>
      <c r="W5403" t="str">
        <f t="shared" si="506"/>
        <v>{location: new google.maps.LatLng(37.773, -122.481), weight: 0},</v>
      </c>
      <c r="X5403" t="str">
        <f t="shared" si="507"/>
        <v>{location: new google.maps.LatLng(37.773, -122.481), weight: 0},</v>
      </c>
      <c r="Y5403" t="str">
        <f t="shared" si="508"/>
        <v>{location: new google.maps.LatLng(37.773, -122.481), weight: 1},</v>
      </c>
    </row>
    <row r="5404" spans="1:25" x14ac:dyDescent="0.2">
      <c r="A5404">
        <v>37.773000000000003</v>
      </c>
      <c r="B5404">
        <v>-122.48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2</v>
      </c>
      <c r="J5404">
        <v>3</v>
      </c>
      <c r="K5404">
        <v>0</v>
      </c>
      <c r="L5404">
        <v>5</v>
      </c>
      <c r="M5404">
        <f>VLOOKUP(H5404,AE$2:$AJ$12,6,TRUE)</f>
        <v>0</v>
      </c>
      <c r="N5404">
        <f>VLOOKUP(I5404,AF$2:$AJ$12,5,TRUE)</f>
        <v>4</v>
      </c>
      <c r="O5404">
        <f>VLOOKUP(J5404,AG$2:$AJ$12,4,TRUE)</f>
        <v>5</v>
      </c>
      <c r="P5404">
        <f>VLOOKUP(K5404,AH$2:$AJ$12,3,TRUE)</f>
        <v>0</v>
      </c>
      <c r="Q5404">
        <f>VLOOKUP(L5404,AI$2:$AJ$12,2,TRUE)</f>
        <v>4</v>
      </c>
      <c r="T5404" t="str">
        <f t="shared" si="509"/>
        <v>Crimepoint.create(latitude:37.773, longitude:-122.48, drugdrink:0, misdemean:4, theft:5, violent:0, total:4, drugdrinkct:0, misdemeanct:2, theftct:3, violentct:0, totalct:5)</v>
      </c>
      <c r="U5404" t="str">
        <f t="shared" si="510"/>
        <v>{location: new google.maps.LatLng(37.773, -122.48), weight: 0},</v>
      </c>
      <c r="V5404" t="str">
        <f t="shared" si="505"/>
        <v>{location: new google.maps.LatLng(37.773, -122.48), weight: 0},</v>
      </c>
      <c r="W5404" t="str">
        <f t="shared" si="506"/>
        <v>{location: new google.maps.LatLng(37.773, -122.48), weight: 0},</v>
      </c>
      <c r="X5404" t="str">
        <f t="shared" si="507"/>
        <v>{location: new google.maps.LatLng(37.773, -122.48), weight: 0},</v>
      </c>
      <c r="Y5404" t="str">
        <f t="shared" si="508"/>
        <v>{location: new google.maps.LatLng(37.773, -122.48), weight: 0},</v>
      </c>
    </row>
    <row r="5405" spans="1:25" x14ac:dyDescent="0.2">
      <c r="A5405">
        <v>37.773000000000003</v>
      </c>
      <c r="B5405">
        <v>-122.479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3</v>
      </c>
      <c r="J5405">
        <v>3</v>
      </c>
      <c r="K5405">
        <v>0</v>
      </c>
      <c r="L5405">
        <v>6</v>
      </c>
      <c r="M5405">
        <f>VLOOKUP(H5405,AE$2:$AJ$12,6,TRUE)</f>
        <v>0</v>
      </c>
      <c r="N5405">
        <f>VLOOKUP(I5405,AF$2:$AJ$12,5,TRUE)</f>
        <v>5</v>
      </c>
      <c r="O5405">
        <f>VLOOKUP(J5405,AG$2:$AJ$12,4,TRUE)</f>
        <v>5</v>
      </c>
      <c r="P5405">
        <f>VLOOKUP(K5405,AH$2:$AJ$12,3,TRUE)</f>
        <v>0</v>
      </c>
      <c r="Q5405">
        <f>VLOOKUP(L5405,AI$2:$AJ$12,2,TRUE)</f>
        <v>4</v>
      </c>
      <c r="T5405" t="str">
        <f t="shared" si="509"/>
        <v>Crimepoint.create(latitude:37.773, longitude:-122.479, drugdrink:0, misdemean:5, theft:5, violent:0, total:4, drugdrinkct:0, misdemeanct:3, theftct:3, violentct:0, totalct:6)</v>
      </c>
      <c r="U5405" t="str">
        <f t="shared" si="510"/>
        <v>{location: new google.maps.LatLng(37.773, -122.479), weight: 0},</v>
      </c>
      <c r="V5405" t="str">
        <f t="shared" si="505"/>
        <v>{location: new google.maps.LatLng(37.773, -122.479), weight: 1},</v>
      </c>
      <c r="W5405" t="str">
        <f t="shared" si="506"/>
        <v>{location: new google.maps.LatLng(37.773, -122.479), weight: 0},</v>
      </c>
      <c r="X5405" t="str">
        <f t="shared" si="507"/>
        <v>{location: new google.maps.LatLng(37.773, -122.479), weight: 0},</v>
      </c>
      <c r="Y5405" t="str">
        <f t="shared" si="508"/>
        <v>{location: new google.maps.LatLng(37.773, -122.479), weight: 0},</v>
      </c>
    </row>
    <row r="5406" spans="1:25" x14ac:dyDescent="0.2">
      <c r="A5406">
        <v>37.773000000000003</v>
      </c>
      <c r="B5406">
        <v>-122.47799999999999</v>
      </c>
      <c r="C5406">
        <v>1</v>
      </c>
      <c r="D5406">
        <v>2</v>
      </c>
      <c r="E5406">
        <v>0</v>
      </c>
      <c r="F5406">
        <v>0</v>
      </c>
      <c r="G5406">
        <v>1</v>
      </c>
      <c r="H5406">
        <v>2</v>
      </c>
      <c r="I5406">
        <v>7</v>
      </c>
      <c r="J5406">
        <v>3</v>
      </c>
      <c r="K5406">
        <v>0</v>
      </c>
      <c r="L5406">
        <v>12</v>
      </c>
      <c r="M5406">
        <f>VLOOKUP(H5406,AE$2:$AJ$12,6,TRUE)</f>
        <v>9</v>
      </c>
      <c r="N5406">
        <f>VLOOKUP(I5406,AF$2:$AJ$12,5,TRUE)</f>
        <v>7</v>
      </c>
      <c r="O5406">
        <f>VLOOKUP(J5406,AG$2:$AJ$12,4,TRUE)</f>
        <v>5</v>
      </c>
      <c r="P5406">
        <f>VLOOKUP(K5406,AH$2:$AJ$12,3,TRUE)</f>
        <v>0</v>
      </c>
      <c r="Q5406">
        <f>VLOOKUP(L5406,AI$2:$AJ$12,2,TRUE)</f>
        <v>6</v>
      </c>
      <c r="T5406" t="str">
        <f t="shared" si="509"/>
        <v>Crimepoint.create(latitude:37.773, longitude:-122.478, drugdrink:9, misdemean:7, theft:5, violent:0, total:6, drugdrinkct:2, misdemeanct:7, theftct:3, violentct:0, totalct:12)</v>
      </c>
      <c r="U5406" t="str">
        <f t="shared" si="510"/>
        <v>{location: new google.maps.LatLng(37.773, -122.478), weight: 1},</v>
      </c>
      <c r="V5406" t="str">
        <f t="shared" si="505"/>
        <v>{location: new google.maps.LatLng(37.773, -122.478), weight: 2},</v>
      </c>
      <c r="W5406" t="str">
        <f t="shared" si="506"/>
        <v>{location: new google.maps.LatLng(37.773, -122.478), weight: 0},</v>
      </c>
      <c r="X5406" t="str">
        <f t="shared" si="507"/>
        <v>{location: new google.maps.LatLng(37.773, -122.478), weight: 0},</v>
      </c>
      <c r="Y5406" t="str">
        <f t="shared" si="508"/>
        <v>{location: new google.maps.LatLng(37.773, -122.478), weight: 1},</v>
      </c>
    </row>
    <row r="5407" spans="1:25" x14ac:dyDescent="0.2">
      <c r="A5407">
        <v>37.773000000000003</v>
      </c>
      <c r="B5407">
        <v>-122.477</v>
      </c>
      <c r="C5407">
        <v>0</v>
      </c>
      <c r="D5407">
        <v>2</v>
      </c>
      <c r="E5407">
        <v>1</v>
      </c>
      <c r="F5407">
        <v>1</v>
      </c>
      <c r="G5407">
        <v>1</v>
      </c>
      <c r="H5407">
        <v>0</v>
      </c>
      <c r="I5407">
        <v>8</v>
      </c>
      <c r="J5407">
        <v>6</v>
      </c>
      <c r="K5407">
        <v>1</v>
      </c>
      <c r="L5407">
        <v>15</v>
      </c>
      <c r="M5407">
        <f>VLOOKUP(H5407,AE$2:$AJ$12,6,TRUE)</f>
        <v>0</v>
      </c>
      <c r="N5407">
        <f>VLOOKUP(I5407,AF$2:$AJ$12,5,TRUE)</f>
        <v>7</v>
      </c>
      <c r="O5407">
        <f>VLOOKUP(J5407,AG$2:$AJ$12,4,TRUE)</f>
        <v>7</v>
      </c>
      <c r="P5407">
        <f>VLOOKUP(K5407,AH$2:$AJ$12,3,TRUE)</f>
        <v>7</v>
      </c>
      <c r="Q5407">
        <f>VLOOKUP(L5407,AI$2:$AJ$12,2,TRUE)</f>
        <v>7</v>
      </c>
      <c r="T5407" t="str">
        <f t="shared" si="509"/>
        <v>Crimepoint.create(latitude:37.773, longitude:-122.477, drugdrink:0, misdemean:7, theft:7, violent:7, total:7, drugdrinkct:0, misdemeanct:8, theftct:6, violentct:1, totalct:15)</v>
      </c>
      <c r="U5407" t="str">
        <f t="shared" si="510"/>
        <v>{location: new google.maps.LatLng(37.773, -122.477), weight: 0},</v>
      </c>
      <c r="V5407" t="str">
        <f t="shared" si="505"/>
        <v>{location: new google.maps.LatLng(37.773, -122.477), weight: 2},</v>
      </c>
      <c r="W5407" t="str">
        <f t="shared" si="506"/>
        <v>{location: new google.maps.LatLng(37.773, -122.477), weight: 1},</v>
      </c>
      <c r="X5407" t="str">
        <f t="shared" si="507"/>
        <v>{location: new google.maps.LatLng(37.773, -122.477), weight: 1},</v>
      </c>
      <c r="Y5407" t="str">
        <f t="shared" si="508"/>
        <v>{location: new google.maps.LatLng(37.773, -122.477), weight: 1},</v>
      </c>
    </row>
    <row r="5408" spans="1:25" x14ac:dyDescent="0.2">
      <c r="A5408">
        <v>37.773000000000003</v>
      </c>
      <c r="B5408">
        <v>-122.476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3</v>
      </c>
      <c r="J5408">
        <v>1</v>
      </c>
      <c r="K5408">
        <v>0</v>
      </c>
      <c r="L5408">
        <v>4</v>
      </c>
      <c r="M5408">
        <f>VLOOKUP(H5408,AE$2:$AJ$12,6,TRUE)</f>
        <v>0</v>
      </c>
      <c r="N5408">
        <f>VLOOKUP(I5408,AF$2:$AJ$12,5,TRUE)</f>
        <v>5</v>
      </c>
      <c r="O5408">
        <f>VLOOKUP(J5408,AG$2:$AJ$12,4,TRUE)</f>
        <v>3</v>
      </c>
      <c r="P5408">
        <f>VLOOKUP(K5408,AH$2:$AJ$12,3,TRUE)</f>
        <v>0</v>
      </c>
      <c r="Q5408">
        <f>VLOOKUP(L5408,AI$2:$AJ$12,2,TRUE)</f>
        <v>3</v>
      </c>
      <c r="T5408" t="str">
        <f t="shared" si="509"/>
        <v>Crimepoint.create(latitude:37.773, longitude:-122.476, drugdrink:0, misdemean:5, theft:3, violent:0, total:3, drugdrinkct:0, misdemeanct:3, theftct:1, violentct:0, totalct:4)</v>
      </c>
      <c r="U5408" t="str">
        <f t="shared" si="510"/>
        <v>{location: new google.maps.LatLng(37.773, -122.476), weight: 0},</v>
      </c>
      <c r="V5408" t="str">
        <f t="shared" si="505"/>
        <v>{location: new google.maps.LatLng(37.773, -122.476), weight: 1},</v>
      </c>
      <c r="W5408" t="str">
        <f t="shared" si="506"/>
        <v>{location: new google.maps.LatLng(37.773, -122.476), weight: 0},</v>
      </c>
      <c r="X5408" t="str">
        <f t="shared" si="507"/>
        <v>{location: new google.maps.LatLng(37.773, -122.476), weight: 0},</v>
      </c>
      <c r="Y5408" t="str">
        <f t="shared" si="508"/>
        <v>{location: new google.maps.LatLng(37.773, -122.476), weight: 0},</v>
      </c>
    </row>
    <row r="5409" spans="1:25" x14ac:dyDescent="0.2">
      <c r="A5409">
        <v>37.773000000000003</v>
      </c>
      <c r="B5409">
        <v>-122.47499999999999</v>
      </c>
      <c r="C5409">
        <v>0</v>
      </c>
      <c r="D5409">
        <v>1</v>
      </c>
      <c r="E5409">
        <v>1</v>
      </c>
      <c r="F5409">
        <v>1</v>
      </c>
      <c r="G5409">
        <v>1</v>
      </c>
      <c r="H5409">
        <v>0</v>
      </c>
      <c r="I5409">
        <v>4</v>
      </c>
      <c r="J5409">
        <v>4</v>
      </c>
      <c r="K5409">
        <v>2</v>
      </c>
      <c r="L5409">
        <v>10</v>
      </c>
      <c r="M5409">
        <f>VLOOKUP(H5409,AE$2:$AJ$12,6,TRUE)</f>
        <v>0</v>
      </c>
      <c r="N5409">
        <f>VLOOKUP(I5409,AF$2:$AJ$12,5,TRUE)</f>
        <v>6</v>
      </c>
      <c r="O5409">
        <f>VLOOKUP(J5409,AG$2:$AJ$12,4,TRUE)</f>
        <v>6</v>
      </c>
      <c r="P5409">
        <f>VLOOKUP(K5409,AH$2:$AJ$12,3,TRUE)</f>
        <v>7</v>
      </c>
      <c r="Q5409">
        <f>VLOOKUP(L5409,AI$2:$AJ$12,2,TRUE)</f>
        <v>6</v>
      </c>
      <c r="T5409" t="str">
        <f t="shared" si="509"/>
        <v>Crimepoint.create(latitude:37.773, longitude:-122.475, drugdrink:0, misdemean:6, theft:6, violent:7, total:6, drugdrinkct:0, misdemeanct:4, theftct:4, violentct:2, totalct:10)</v>
      </c>
      <c r="U5409" t="str">
        <f t="shared" si="510"/>
        <v>{location: new google.maps.LatLng(37.773, -122.475), weight: 0},</v>
      </c>
      <c r="V5409" t="str">
        <f t="shared" si="505"/>
        <v>{location: new google.maps.LatLng(37.773, -122.475), weight: 1},</v>
      </c>
      <c r="W5409" t="str">
        <f t="shared" si="506"/>
        <v>{location: new google.maps.LatLng(37.773, -122.475), weight: 1},</v>
      </c>
      <c r="X5409" t="str">
        <f t="shared" si="507"/>
        <v>{location: new google.maps.LatLng(37.773, -122.475), weight: 1},</v>
      </c>
      <c r="Y5409" t="str">
        <f t="shared" si="508"/>
        <v>{location: new google.maps.LatLng(37.773, -122.475), weight: 1},</v>
      </c>
    </row>
    <row r="5410" spans="1:25" x14ac:dyDescent="0.2">
      <c r="A5410">
        <v>37.773000000000003</v>
      </c>
      <c r="B5410">
        <v>-122.474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3</v>
      </c>
      <c r="K5410">
        <v>0</v>
      </c>
      <c r="L5410">
        <v>4</v>
      </c>
      <c r="M5410">
        <f>VLOOKUP(H5410,AE$2:$AJ$12,6,TRUE)</f>
        <v>0</v>
      </c>
      <c r="N5410">
        <f>VLOOKUP(I5410,AF$2:$AJ$12,5,TRUE)</f>
        <v>2</v>
      </c>
      <c r="O5410">
        <f>VLOOKUP(J5410,AG$2:$AJ$12,4,TRUE)</f>
        <v>5</v>
      </c>
      <c r="P5410">
        <f>VLOOKUP(K5410,AH$2:$AJ$12,3,TRUE)</f>
        <v>0</v>
      </c>
      <c r="Q5410">
        <f>VLOOKUP(L5410,AI$2:$AJ$12,2,TRUE)</f>
        <v>3</v>
      </c>
      <c r="T5410" t="str">
        <f t="shared" si="509"/>
        <v>Crimepoint.create(latitude:37.773, longitude:-122.474, drugdrink:0, misdemean:2, theft:5, violent:0, total:3, drugdrinkct:0, misdemeanct:1, theftct:3, violentct:0, totalct:4)</v>
      </c>
      <c r="U5410" t="str">
        <f t="shared" si="510"/>
        <v>{location: new google.maps.LatLng(37.773, -122.474), weight: 0},</v>
      </c>
      <c r="V5410" t="str">
        <f t="shared" si="505"/>
        <v>{location: new google.maps.LatLng(37.773, -122.474), weight: 0},</v>
      </c>
      <c r="W5410" t="str">
        <f t="shared" si="506"/>
        <v>{location: new google.maps.LatLng(37.773, -122.474), weight: 0},</v>
      </c>
      <c r="X5410" t="str">
        <f t="shared" si="507"/>
        <v>{location: new google.maps.LatLng(37.773, -122.474), weight: 0},</v>
      </c>
      <c r="Y5410" t="str">
        <f t="shared" si="508"/>
        <v>{location: new google.maps.LatLng(37.773, -122.474), weight: 0},</v>
      </c>
    </row>
    <row r="5411" spans="1:25" x14ac:dyDescent="0.2">
      <c r="A5411">
        <v>37.773000000000003</v>
      </c>
      <c r="B5411">
        <v>-122.473</v>
      </c>
      <c r="C5411">
        <v>1</v>
      </c>
      <c r="D5411">
        <v>1</v>
      </c>
      <c r="E5411">
        <v>0</v>
      </c>
      <c r="F5411">
        <v>1</v>
      </c>
      <c r="G5411">
        <v>1</v>
      </c>
      <c r="H5411">
        <v>2</v>
      </c>
      <c r="I5411">
        <v>6</v>
      </c>
      <c r="J5411">
        <v>1</v>
      </c>
      <c r="K5411">
        <v>1</v>
      </c>
      <c r="L5411">
        <v>10</v>
      </c>
      <c r="M5411">
        <f>VLOOKUP(H5411,AE$2:$AJ$12,6,TRUE)</f>
        <v>9</v>
      </c>
      <c r="N5411">
        <f>VLOOKUP(I5411,AF$2:$AJ$12,5,TRUE)</f>
        <v>7</v>
      </c>
      <c r="O5411">
        <f>VLOOKUP(J5411,AG$2:$AJ$12,4,TRUE)</f>
        <v>3</v>
      </c>
      <c r="P5411">
        <f>VLOOKUP(K5411,AH$2:$AJ$12,3,TRUE)</f>
        <v>7</v>
      </c>
      <c r="Q5411">
        <f>VLOOKUP(L5411,AI$2:$AJ$12,2,TRUE)</f>
        <v>6</v>
      </c>
      <c r="T5411" t="str">
        <f t="shared" si="509"/>
        <v>Crimepoint.create(latitude:37.773, longitude:-122.473, drugdrink:9, misdemean:7, theft:3, violent:7, total:6, drugdrinkct:2, misdemeanct:6, theftct:1, violentct:1, totalct:10)</v>
      </c>
      <c r="U5411" t="str">
        <f t="shared" si="510"/>
        <v>{location: new google.maps.LatLng(37.773, -122.473), weight: 1},</v>
      </c>
      <c r="V5411" t="str">
        <f t="shared" si="505"/>
        <v>{location: new google.maps.LatLng(37.773, -122.473), weight: 1},</v>
      </c>
      <c r="W5411" t="str">
        <f t="shared" si="506"/>
        <v>{location: new google.maps.LatLng(37.773, -122.473), weight: 0},</v>
      </c>
      <c r="X5411" t="str">
        <f t="shared" si="507"/>
        <v>{location: new google.maps.LatLng(37.773, -122.473), weight: 1},</v>
      </c>
      <c r="Y5411" t="str">
        <f t="shared" si="508"/>
        <v>{location: new google.maps.LatLng(37.773, -122.473), weight: 1},</v>
      </c>
    </row>
    <row r="5412" spans="1:25" x14ac:dyDescent="0.2">
      <c r="A5412">
        <v>37.773000000000003</v>
      </c>
      <c r="B5412">
        <v>-122.47199999999999</v>
      </c>
      <c r="C5412">
        <v>1</v>
      </c>
      <c r="D5412">
        <v>5</v>
      </c>
      <c r="E5412">
        <v>0</v>
      </c>
      <c r="F5412">
        <v>0</v>
      </c>
      <c r="G5412">
        <v>2</v>
      </c>
      <c r="H5412">
        <v>1</v>
      </c>
      <c r="I5412">
        <v>23</v>
      </c>
      <c r="J5412">
        <v>3</v>
      </c>
      <c r="K5412">
        <v>0</v>
      </c>
      <c r="L5412">
        <v>27</v>
      </c>
      <c r="M5412">
        <f>VLOOKUP(H5412,AE$2:$AJ$12,6,TRUE)</f>
        <v>8</v>
      </c>
      <c r="N5412">
        <f>VLOOKUP(I5412,AF$2:$AJ$12,5,TRUE)</f>
        <v>9</v>
      </c>
      <c r="O5412">
        <f>VLOOKUP(J5412,AG$2:$AJ$12,4,TRUE)</f>
        <v>5</v>
      </c>
      <c r="P5412">
        <f>VLOOKUP(K5412,AH$2:$AJ$12,3,TRUE)</f>
        <v>0</v>
      </c>
      <c r="Q5412">
        <f>VLOOKUP(L5412,AI$2:$AJ$12,2,TRUE)</f>
        <v>8</v>
      </c>
      <c r="T5412" t="str">
        <f t="shared" si="509"/>
        <v>Crimepoint.create(latitude:37.773, longitude:-122.472, drugdrink:8, misdemean:9, theft:5, violent:0, total:8, drugdrinkct:1, misdemeanct:23, theftct:3, violentct:0, totalct:27)</v>
      </c>
      <c r="U5412" t="str">
        <f t="shared" si="510"/>
        <v>{location: new google.maps.LatLng(37.773, -122.472), weight: 1},</v>
      </c>
      <c r="V5412" t="str">
        <f t="shared" si="505"/>
        <v>{location: new google.maps.LatLng(37.773, -122.472), weight: 5},</v>
      </c>
      <c r="W5412" t="str">
        <f t="shared" si="506"/>
        <v>{location: new google.maps.LatLng(37.773, -122.472), weight: 0},</v>
      </c>
      <c r="X5412" t="str">
        <f t="shared" si="507"/>
        <v>{location: new google.maps.LatLng(37.773, -122.472), weight: 0},</v>
      </c>
      <c r="Y5412" t="str">
        <f t="shared" si="508"/>
        <v>{location: new google.maps.LatLng(37.773, -122.472), weight: 2},</v>
      </c>
    </row>
    <row r="5413" spans="1:25" x14ac:dyDescent="0.2">
      <c r="A5413">
        <v>37.773000000000003</v>
      </c>
      <c r="B5413">
        <v>-122.471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4</v>
      </c>
      <c r="J5413">
        <v>1</v>
      </c>
      <c r="K5413">
        <v>0</v>
      </c>
      <c r="L5413">
        <v>6</v>
      </c>
      <c r="M5413">
        <f>VLOOKUP(H5413,AE$2:$AJ$12,6,TRUE)</f>
        <v>8</v>
      </c>
      <c r="N5413">
        <f>VLOOKUP(I5413,AF$2:$AJ$12,5,TRUE)</f>
        <v>6</v>
      </c>
      <c r="O5413">
        <f>VLOOKUP(J5413,AG$2:$AJ$12,4,TRUE)</f>
        <v>3</v>
      </c>
      <c r="P5413">
        <f>VLOOKUP(K5413,AH$2:$AJ$12,3,TRUE)</f>
        <v>0</v>
      </c>
      <c r="Q5413">
        <f>VLOOKUP(L5413,AI$2:$AJ$12,2,TRUE)</f>
        <v>4</v>
      </c>
      <c r="T5413" t="str">
        <f t="shared" si="509"/>
        <v>Crimepoint.create(latitude:37.773, longitude:-122.471, drugdrink:8, misdemean:6, theft:3, violent:0, total:4, drugdrinkct:1, misdemeanct:4, theftct:1, violentct:0, totalct:6)</v>
      </c>
      <c r="U5413" t="str">
        <f t="shared" si="510"/>
        <v>{location: new google.maps.LatLng(37.773, -122.471), weight: 1},</v>
      </c>
      <c r="V5413" t="str">
        <f t="shared" si="505"/>
        <v>{location: new google.maps.LatLng(37.773, -122.471), weight: 1},</v>
      </c>
      <c r="W5413" t="str">
        <f t="shared" si="506"/>
        <v>{location: new google.maps.LatLng(37.773, -122.471), weight: 0},</v>
      </c>
      <c r="X5413" t="str">
        <f t="shared" si="507"/>
        <v>{location: new google.maps.LatLng(37.773, -122.471), weight: 0},</v>
      </c>
      <c r="Y5413" t="str">
        <f t="shared" si="508"/>
        <v>{location: new google.maps.LatLng(37.773, -122.471), weight: 0},</v>
      </c>
    </row>
    <row r="5414" spans="1:25" x14ac:dyDescent="0.2">
      <c r="A5414">
        <v>37.773000000000003</v>
      </c>
      <c r="B5414">
        <v>-122.47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5</v>
      </c>
      <c r="K5414">
        <v>0</v>
      </c>
      <c r="L5414">
        <v>5</v>
      </c>
      <c r="M5414">
        <f>VLOOKUP(H5414,AE$2:$AJ$12,6,TRUE)</f>
        <v>0</v>
      </c>
      <c r="N5414">
        <f>VLOOKUP(I5414,AF$2:$AJ$12,5,TRUE)</f>
        <v>0</v>
      </c>
      <c r="O5414">
        <f>VLOOKUP(J5414,AG$2:$AJ$12,4,TRUE)</f>
        <v>7</v>
      </c>
      <c r="P5414">
        <f>VLOOKUP(K5414,AH$2:$AJ$12,3,TRUE)</f>
        <v>0</v>
      </c>
      <c r="Q5414">
        <f>VLOOKUP(L5414,AI$2:$AJ$12,2,TRUE)</f>
        <v>4</v>
      </c>
      <c r="T5414" t="str">
        <f t="shared" si="509"/>
        <v>Crimepoint.create(latitude:37.773, longitude:-122.47, drugdrink:0, misdemean:0, theft:7, violent:0, total:4, drugdrinkct:0, misdemeanct:0, theftct:5, violentct:0, totalct:5)</v>
      </c>
      <c r="U5414" t="str">
        <f t="shared" si="510"/>
        <v>{location: new google.maps.LatLng(37.773, -122.47), weight: 0},</v>
      </c>
      <c r="V5414" t="str">
        <f t="shared" si="505"/>
        <v>{location: new google.maps.LatLng(37.773, -122.47), weight: 0},</v>
      </c>
      <c r="W5414" t="str">
        <f t="shared" si="506"/>
        <v>{location: new google.maps.LatLng(37.773, -122.47), weight: 1},</v>
      </c>
      <c r="X5414" t="str">
        <f t="shared" si="507"/>
        <v>{location: new google.maps.LatLng(37.773, -122.47), weight: 0},</v>
      </c>
      <c r="Y5414" t="str">
        <f t="shared" si="508"/>
        <v>{location: new google.maps.LatLng(37.773, -122.47), weight: 0},</v>
      </c>
    </row>
    <row r="5415" spans="1:25" x14ac:dyDescent="0.2">
      <c r="A5415">
        <v>37.773000000000003</v>
      </c>
      <c r="B5415">
        <v>-122.46899999999999</v>
      </c>
      <c r="C5415">
        <v>1</v>
      </c>
      <c r="D5415">
        <v>2</v>
      </c>
      <c r="E5415">
        <v>1</v>
      </c>
      <c r="F5415">
        <v>0</v>
      </c>
      <c r="G5415">
        <v>1</v>
      </c>
      <c r="H5415">
        <v>1</v>
      </c>
      <c r="I5415">
        <v>9</v>
      </c>
      <c r="J5415">
        <v>6</v>
      </c>
      <c r="K5415">
        <v>0</v>
      </c>
      <c r="L5415">
        <v>16</v>
      </c>
      <c r="M5415">
        <f>VLOOKUP(H5415,AE$2:$AJ$12,6,TRUE)</f>
        <v>8</v>
      </c>
      <c r="N5415">
        <f>VLOOKUP(I5415,AF$2:$AJ$12,5,TRUE)</f>
        <v>7</v>
      </c>
      <c r="O5415">
        <f>VLOOKUP(J5415,AG$2:$AJ$12,4,TRUE)</f>
        <v>7</v>
      </c>
      <c r="P5415">
        <f>VLOOKUP(K5415,AH$2:$AJ$12,3,TRUE)</f>
        <v>0</v>
      </c>
      <c r="Q5415">
        <f>VLOOKUP(L5415,AI$2:$AJ$12,2,TRUE)</f>
        <v>7</v>
      </c>
      <c r="T5415" t="str">
        <f t="shared" si="509"/>
        <v>Crimepoint.create(latitude:37.773, longitude:-122.469, drugdrink:8, misdemean:7, theft:7, violent:0, total:7, drugdrinkct:1, misdemeanct:9, theftct:6, violentct:0, totalct:16)</v>
      </c>
      <c r="U5415" t="str">
        <f t="shared" si="510"/>
        <v>{location: new google.maps.LatLng(37.773, -122.469), weight: 1},</v>
      </c>
      <c r="V5415" t="str">
        <f t="shared" si="505"/>
        <v>{location: new google.maps.LatLng(37.773, -122.469), weight: 2},</v>
      </c>
      <c r="W5415" t="str">
        <f t="shared" si="506"/>
        <v>{location: new google.maps.LatLng(37.773, -122.469), weight: 1},</v>
      </c>
      <c r="X5415" t="str">
        <f t="shared" si="507"/>
        <v>{location: new google.maps.LatLng(37.773, -122.469), weight: 0},</v>
      </c>
      <c r="Y5415" t="str">
        <f t="shared" si="508"/>
        <v>{location: new google.maps.LatLng(37.773, -122.469), weight: 1},</v>
      </c>
    </row>
    <row r="5416" spans="1:25" x14ac:dyDescent="0.2">
      <c r="A5416">
        <v>37.773000000000003</v>
      </c>
      <c r="B5416">
        <v>-122.468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0</v>
      </c>
      <c r="I5416">
        <v>4</v>
      </c>
      <c r="J5416">
        <v>7</v>
      </c>
      <c r="K5416">
        <v>0</v>
      </c>
      <c r="L5416">
        <v>11</v>
      </c>
      <c r="M5416">
        <f>VLOOKUP(H5416,AE$2:$AJ$12,6,TRUE)</f>
        <v>0</v>
      </c>
      <c r="N5416">
        <f>VLOOKUP(I5416,AF$2:$AJ$12,5,TRUE)</f>
        <v>6</v>
      </c>
      <c r="O5416">
        <f>VLOOKUP(J5416,AG$2:$AJ$12,4,TRUE)</f>
        <v>7</v>
      </c>
      <c r="P5416">
        <f>VLOOKUP(K5416,AH$2:$AJ$12,3,TRUE)</f>
        <v>0</v>
      </c>
      <c r="Q5416">
        <f>VLOOKUP(L5416,AI$2:$AJ$12,2,TRUE)</f>
        <v>6</v>
      </c>
      <c r="T5416" t="str">
        <f t="shared" si="509"/>
        <v>Crimepoint.create(latitude:37.773, longitude:-122.468, drugdrink:0, misdemean:6, theft:7, violent:0, total:6, drugdrinkct:0, misdemeanct:4, theftct:7, violentct:0, totalct:11)</v>
      </c>
      <c r="U5416" t="str">
        <f t="shared" si="510"/>
        <v>{location: new google.maps.LatLng(37.773, -122.468), weight: 0},</v>
      </c>
      <c r="V5416" t="str">
        <f t="shared" si="505"/>
        <v>{location: new google.maps.LatLng(37.773, -122.468), weight: 1},</v>
      </c>
      <c r="W5416" t="str">
        <f t="shared" si="506"/>
        <v>{location: new google.maps.LatLng(37.773, -122.468), weight: 1},</v>
      </c>
      <c r="X5416" t="str">
        <f t="shared" si="507"/>
        <v>{location: new google.maps.LatLng(37.773, -122.468), weight: 0},</v>
      </c>
      <c r="Y5416" t="str">
        <f t="shared" si="508"/>
        <v>{location: new google.maps.LatLng(37.773, -122.468), weight: 1},</v>
      </c>
    </row>
    <row r="5417" spans="1:25" x14ac:dyDescent="0.2">
      <c r="A5417">
        <v>37.773000000000003</v>
      </c>
      <c r="B5417">
        <v>-122.467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</v>
      </c>
      <c r="K5417">
        <v>0</v>
      </c>
      <c r="L5417">
        <v>2</v>
      </c>
      <c r="M5417">
        <f>VLOOKUP(H5417,AE$2:$AJ$12,6,TRUE)</f>
        <v>0</v>
      </c>
      <c r="N5417">
        <f>VLOOKUP(I5417,AF$2:$AJ$12,5,TRUE)</f>
        <v>0</v>
      </c>
      <c r="O5417">
        <f>VLOOKUP(J5417,AG$2:$AJ$12,4,TRUE)</f>
        <v>4</v>
      </c>
      <c r="P5417">
        <f>VLOOKUP(K5417,AH$2:$AJ$12,3,TRUE)</f>
        <v>0</v>
      </c>
      <c r="Q5417">
        <f>VLOOKUP(L5417,AI$2:$AJ$12,2,TRUE)</f>
        <v>1</v>
      </c>
      <c r="T5417" t="str">
        <f t="shared" si="509"/>
        <v>Crimepoint.create(latitude:37.773, longitude:-122.467, drugdrink:0, misdemean:0, theft:4, violent:0, total:1, drugdrinkct:0, misdemeanct:0, theftct:2, violentct:0, totalct:2)</v>
      </c>
      <c r="U5417" t="str">
        <f t="shared" si="510"/>
        <v>{location: new google.maps.LatLng(37.773, -122.467), weight: 0},</v>
      </c>
      <c r="V5417" t="str">
        <f t="shared" si="505"/>
        <v>{location: new google.maps.LatLng(37.773, -122.467), weight: 0},</v>
      </c>
      <c r="W5417" t="str">
        <f t="shared" si="506"/>
        <v>{location: new google.maps.LatLng(37.773, -122.467), weight: 0},</v>
      </c>
      <c r="X5417" t="str">
        <f t="shared" si="507"/>
        <v>{location: new google.maps.LatLng(37.773, -122.467), weight: 0},</v>
      </c>
      <c r="Y5417" t="str">
        <f t="shared" si="508"/>
        <v>{location: new google.maps.LatLng(37.773, -122.467), weight: 0},</v>
      </c>
    </row>
    <row r="5418" spans="1:25" x14ac:dyDescent="0.2">
      <c r="A5418">
        <v>37.773000000000003</v>
      </c>
      <c r="B5418">
        <v>-122.46599999999999</v>
      </c>
      <c r="C5418">
        <v>5</v>
      </c>
      <c r="D5418">
        <v>32</v>
      </c>
      <c r="E5418">
        <v>46</v>
      </c>
      <c r="F5418">
        <v>9</v>
      </c>
      <c r="G5418">
        <v>38</v>
      </c>
      <c r="H5418">
        <v>7</v>
      </c>
      <c r="I5418">
        <v>142</v>
      </c>
      <c r="J5418">
        <v>313</v>
      </c>
      <c r="K5418">
        <v>12</v>
      </c>
      <c r="L5418">
        <v>474</v>
      </c>
      <c r="M5418">
        <f>VLOOKUP(H5418,AE$2:$AJ$12,6,TRUE)</f>
        <v>9</v>
      </c>
      <c r="N5418">
        <f>VLOOKUP(I5418,AF$2:$AJ$12,5,TRUE)</f>
        <v>9</v>
      </c>
      <c r="O5418">
        <f>VLOOKUP(J5418,AG$2:$AJ$12,4,TRUE)</f>
        <v>9</v>
      </c>
      <c r="P5418">
        <f>VLOOKUP(K5418,AH$2:$AJ$12,3,TRUE)</f>
        <v>9</v>
      </c>
      <c r="Q5418">
        <f>VLOOKUP(L5418,AI$2:$AJ$12,2,TRUE)</f>
        <v>9</v>
      </c>
      <c r="T5418" t="str">
        <f t="shared" si="509"/>
        <v>Crimepoint.create(latitude:37.773, longitude:-122.466, drugdrink:9, misdemean:9, theft:9, violent:9, total:9, drugdrinkct:7, misdemeanct:142, theftct:313, violentct:12, totalct:474)</v>
      </c>
      <c r="U5418" t="str">
        <f t="shared" si="510"/>
        <v>{location: new google.maps.LatLng(37.773, -122.466), weight: 5},</v>
      </c>
      <c r="V5418" t="str">
        <f t="shared" si="505"/>
        <v>{location: new google.maps.LatLng(37.773, -122.466), weight: 32},</v>
      </c>
      <c r="W5418" t="str">
        <f t="shared" si="506"/>
        <v>{location: new google.maps.LatLng(37.773, -122.466), weight: 46},</v>
      </c>
      <c r="X5418" t="str">
        <f t="shared" si="507"/>
        <v>{location: new google.maps.LatLng(37.773, -122.466), weight: 9},</v>
      </c>
      <c r="Y5418" t="str">
        <f t="shared" si="508"/>
        <v>{location: new google.maps.LatLng(37.773, -122.466), weight: 38},</v>
      </c>
    </row>
    <row r="5419" spans="1:25" x14ac:dyDescent="0.2">
      <c r="A5419">
        <v>37.773000000000003</v>
      </c>
      <c r="B5419">
        <v>-122.465</v>
      </c>
      <c r="C5419">
        <v>0</v>
      </c>
      <c r="D5419">
        <v>3</v>
      </c>
      <c r="E5419">
        <v>1</v>
      </c>
      <c r="F5419">
        <v>1</v>
      </c>
      <c r="G5419">
        <v>2</v>
      </c>
      <c r="H5419">
        <v>0</v>
      </c>
      <c r="I5419">
        <v>14</v>
      </c>
      <c r="J5419">
        <v>10</v>
      </c>
      <c r="K5419">
        <v>1</v>
      </c>
      <c r="L5419">
        <v>25</v>
      </c>
      <c r="M5419">
        <f>VLOOKUP(H5419,AE$2:$AJ$12,6,TRUE)</f>
        <v>0</v>
      </c>
      <c r="N5419">
        <f>VLOOKUP(I5419,AF$2:$AJ$12,5,TRUE)</f>
        <v>8</v>
      </c>
      <c r="O5419">
        <f>VLOOKUP(J5419,AG$2:$AJ$12,4,TRUE)</f>
        <v>8</v>
      </c>
      <c r="P5419">
        <f>VLOOKUP(K5419,AH$2:$AJ$12,3,TRUE)</f>
        <v>7</v>
      </c>
      <c r="Q5419">
        <f>VLOOKUP(L5419,AI$2:$AJ$12,2,TRUE)</f>
        <v>8</v>
      </c>
      <c r="T5419" t="str">
        <f t="shared" si="509"/>
        <v>Crimepoint.create(latitude:37.773, longitude:-122.465, drugdrink:0, misdemean:8, theft:8, violent:7, total:8, drugdrinkct:0, misdemeanct:14, theftct:10, violentct:1, totalct:25)</v>
      </c>
      <c r="U5419" t="str">
        <f t="shared" si="510"/>
        <v>{location: new google.maps.LatLng(37.773, -122.465), weight: 0},</v>
      </c>
      <c r="V5419" t="str">
        <f t="shared" si="505"/>
        <v>{location: new google.maps.LatLng(37.773, -122.465), weight: 3},</v>
      </c>
      <c r="W5419" t="str">
        <f t="shared" si="506"/>
        <v>{location: new google.maps.LatLng(37.773, -122.465), weight: 1},</v>
      </c>
      <c r="X5419" t="str">
        <f t="shared" si="507"/>
        <v>{location: new google.maps.LatLng(37.773, -122.465), weight: 1},</v>
      </c>
      <c r="Y5419" t="str">
        <f t="shared" si="508"/>
        <v>{location: new google.maps.LatLng(37.773, -122.465), weight: 2},</v>
      </c>
    </row>
    <row r="5420" spans="1:25" x14ac:dyDescent="0.2">
      <c r="A5420">
        <v>37.773000000000003</v>
      </c>
      <c r="B5420">
        <v>-122.45399999999999</v>
      </c>
      <c r="C5420">
        <v>1</v>
      </c>
      <c r="D5420">
        <v>0</v>
      </c>
      <c r="E5420">
        <v>0</v>
      </c>
      <c r="F5420">
        <v>1</v>
      </c>
      <c r="G5420">
        <v>1</v>
      </c>
      <c r="H5420">
        <v>2</v>
      </c>
      <c r="I5420">
        <v>2</v>
      </c>
      <c r="J5420">
        <v>3</v>
      </c>
      <c r="K5420">
        <v>1</v>
      </c>
      <c r="L5420">
        <v>8</v>
      </c>
      <c r="M5420">
        <f>VLOOKUP(H5420,AE$2:$AJ$12,6,TRUE)</f>
        <v>9</v>
      </c>
      <c r="N5420">
        <f>VLOOKUP(I5420,AF$2:$AJ$12,5,TRUE)</f>
        <v>4</v>
      </c>
      <c r="O5420">
        <f>VLOOKUP(J5420,AG$2:$AJ$12,4,TRUE)</f>
        <v>5</v>
      </c>
      <c r="P5420">
        <f>VLOOKUP(K5420,AH$2:$AJ$12,3,TRUE)</f>
        <v>7</v>
      </c>
      <c r="Q5420">
        <f>VLOOKUP(L5420,AI$2:$AJ$12,2,TRUE)</f>
        <v>5</v>
      </c>
      <c r="T5420" t="str">
        <f t="shared" si="509"/>
        <v>Crimepoint.create(latitude:37.773, longitude:-122.454, drugdrink:9, misdemean:4, theft:5, violent:7, total:5, drugdrinkct:2, misdemeanct:2, theftct:3, violentct:1, totalct:8)</v>
      </c>
      <c r="U5420" t="str">
        <f t="shared" si="510"/>
        <v>{location: new google.maps.LatLng(37.773, -122.454), weight: 1},</v>
      </c>
      <c r="V5420" t="str">
        <f t="shared" si="505"/>
        <v>{location: new google.maps.LatLng(37.773, -122.454), weight: 0},</v>
      </c>
      <c r="W5420" t="str">
        <f t="shared" si="506"/>
        <v>{location: new google.maps.LatLng(37.773, -122.454), weight: 0},</v>
      </c>
      <c r="X5420" t="str">
        <f t="shared" si="507"/>
        <v>{location: new google.maps.LatLng(37.773, -122.454), weight: 1},</v>
      </c>
      <c r="Y5420" t="str">
        <f t="shared" si="508"/>
        <v>{location: new google.maps.LatLng(37.773, -122.454), weight: 1},</v>
      </c>
    </row>
    <row r="5421" spans="1:25" x14ac:dyDescent="0.2">
      <c r="A5421">
        <v>37.773000000000003</v>
      </c>
      <c r="B5421">
        <v>-122.453</v>
      </c>
      <c r="C5421">
        <v>1</v>
      </c>
      <c r="D5421">
        <v>3</v>
      </c>
      <c r="E5421">
        <v>1</v>
      </c>
      <c r="F5421">
        <v>1</v>
      </c>
      <c r="G5421">
        <v>2</v>
      </c>
      <c r="H5421">
        <v>1</v>
      </c>
      <c r="I5421">
        <v>12</v>
      </c>
      <c r="J5421">
        <v>6</v>
      </c>
      <c r="K5421">
        <v>2</v>
      </c>
      <c r="L5421">
        <v>21</v>
      </c>
      <c r="M5421">
        <f>VLOOKUP(H5421,AE$2:$AJ$12,6,TRUE)</f>
        <v>8</v>
      </c>
      <c r="N5421">
        <f>VLOOKUP(I5421,AF$2:$AJ$12,5,TRUE)</f>
        <v>8</v>
      </c>
      <c r="O5421">
        <f>VLOOKUP(J5421,AG$2:$AJ$12,4,TRUE)</f>
        <v>7</v>
      </c>
      <c r="P5421">
        <f>VLOOKUP(K5421,AH$2:$AJ$12,3,TRUE)</f>
        <v>7</v>
      </c>
      <c r="Q5421">
        <f>VLOOKUP(L5421,AI$2:$AJ$12,2,TRUE)</f>
        <v>8</v>
      </c>
      <c r="T5421" t="str">
        <f t="shared" si="509"/>
        <v>Crimepoint.create(latitude:37.773, longitude:-122.453, drugdrink:8, misdemean:8, theft:7, violent:7, total:8, drugdrinkct:1, misdemeanct:12, theftct:6, violentct:2, totalct:21)</v>
      </c>
      <c r="U5421" t="str">
        <f t="shared" si="510"/>
        <v>{location: new google.maps.LatLng(37.773, -122.453), weight: 1},</v>
      </c>
      <c r="V5421" t="str">
        <f t="shared" si="505"/>
        <v>{location: new google.maps.LatLng(37.773, -122.453), weight: 3},</v>
      </c>
      <c r="W5421" t="str">
        <f t="shared" si="506"/>
        <v>{location: new google.maps.LatLng(37.773, -122.453), weight: 1},</v>
      </c>
      <c r="X5421" t="str">
        <f t="shared" si="507"/>
        <v>{location: new google.maps.LatLng(37.773, -122.453), weight: 1},</v>
      </c>
      <c r="Y5421" t="str">
        <f t="shared" si="508"/>
        <v>{location: new google.maps.LatLng(37.773, -122.453), weight: 2},</v>
      </c>
    </row>
    <row r="5422" spans="1:25" x14ac:dyDescent="0.2">
      <c r="A5422">
        <v>37.773000000000003</v>
      </c>
      <c r="B5422">
        <v>-122.452</v>
      </c>
      <c r="C5422">
        <v>0</v>
      </c>
      <c r="D5422">
        <v>2</v>
      </c>
      <c r="E5422">
        <v>2</v>
      </c>
      <c r="F5422">
        <v>0</v>
      </c>
      <c r="G5422">
        <v>2</v>
      </c>
      <c r="H5422">
        <v>0</v>
      </c>
      <c r="I5422">
        <v>11</v>
      </c>
      <c r="J5422">
        <v>11</v>
      </c>
      <c r="K5422">
        <v>0</v>
      </c>
      <c r="L5422">
        <v>22</v>
      </c>
      <c r="M5422">
        <f>VLOOKUP(H5422,AE$2:$AJ$12,6,TRUE)</f>
        <v>0</v>
      </c>
      <c r="N5422">
        <f>VLOOKUP(I5422,AF$2:$AJ$12,5,TRUE)</f>
        <v>8</v>
      </c>
      <c r="O5422">
        <f>VLOOKUP(J5422,AG$2:$AJ$12,4,TRUE)</f>
        <v>8</v>
      </c>
      <c r="P5422">
        <f>VLOOKUP(K5422,AH$2:$AJ$12,3,TRUE)</f>
        <v>0</v>
      </c>
      <c r="Q5422">
        <f>VLOOKUP(L5422,AI$2:$AJ$12,2,TRUE)</f>
        <v>8</v>
      </c>
      <c r="T5422" t="str">
        <f t="shared" si="509"/>
        <v>Crimepoint.create(latitude:37.773, longitude:-122.452, drugdrink:0, misdemean:8, theft:8, violent:0, total:8, drugdrinkct:0, misdemeanct:11, theftct:11, violentct:0, totalct:22)</v>
      </c>
      <c r="U5422" t="str">
        <f t="shared" si="510"/>
        <v>{location: new google.maps.LatLng(37.773, -122.452), weight: 0},</v>
      </c>
      <c r="V5422" t="str">
        <f t="shared" si="505"/>
        <v>{location: new google.maps.LatLng(37.773, -122.452), weight: 2},</v>
      </c>
      <c r="W5422" t="str">
        <f t="shared" si="506"/>
        <v>{location: new google.maps.LatLng(37.773, -122.452), weight: 2},</v>
      </c>
      <c r="X5422" t="str">
        <f t="shared" si="507"/>
        <v>{location: new google.maps.LatLng(37.773, -122.452), weight: 0},</v>
      </c>
      <c r="Y5422" t="str">
        <f t="shared" si="508"/>
        <v>{location: new google.maps.LatLng(37.773, -122.452), weight: 2},</v>
      </c>
    </row>
    <row r="5423" spans="1:25" x14ac:dyDescent="0.2">
      <c r="A5423">
        <v>37.773000000000003</v>
      </c>
      <c r="B5423">
        <v>-122.45099999999999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2</v>
      </c>
      <c r="M5423">
        <f>VLOOKUP(H5423,AE$2:$AJ$12,6,TRUE)</f>
        <v>0</v>
      </c>
      <c r="N5423">
        <f>VLOOKUP(I5423,AF$2:$AJ$12,5,TRUE)</f>
        <v>2</v>
      </c>
      <c r="O5423">
        <f>VLOOKUP(J5423,AG$2:$AJ$12,4,TRUE)</f>
        <v>3</v>
      </c>
      <c r="P5423">
        <f>VLOOKUP(K5423,AH$2:$AJ$12,3,TRUE)</f>
        <v>0</v>
      </c>
      <c r="Q5423">
        <f>VLOOKUP(L5423,AI$2:$AJ$12,2,TRUE)</f>
        <v>1</v>
      </c>
      <c r="T5423" t="str">
        <f t="shared" si="509"/>
        <v>Crimepoint.create(latitude:37.773, longitude:-122.451, drugdrink:0, misdemean:2, theft:3, violent:0, total:1, drugdrinkct:0, misdemeanct:1, theftct:1, violentct:0, totalct:2)</v>
      </c>
      <c r="U5423" t="str">
        <f t="shared" si="510"/>
        <v>{location: new google.maps.LatLng(37.773, -122.451), weight: 0},</v>
      </c>
      <c r="V5423" t="str">
        <f t="shared" si="505"/>
        <v>{location: new google.maps.LatLng(37.773, -122.451), weight: 0},</v>
      </c>
      <c r="W5423" t="str">
        <f t="shared" si="506"/>
        <v>{location: new google.maps.LatLng(37.773, -122.451), weight: 0},</v>
      </c>
      <c r="X5423" t="str">
        <f t="shared" si="507"/>
        <v>{location: new google.maps.LatLng(37.773, -122.451), weight: 0},</v>
      </c>
      <c r="Y5423" t="str">
        <f t="shared" si="508"/>
        <v>{location: new google.maps.LatLng(37.773, -122.451), weight: 0},</v>
      </c>
    </row>
    <row r="5424" spans="1:25" x14ac:dyDescent="0.2">
      <c r="A5424">
        <v>37.773000000000003</v>
      </c>
      <c r="B5424">
        <v>-122.45</v>
      </c>
      <c r="C5424">
        <v>0</v>
      </c>
      <c r="D5424">
        <v>1</v>
      </c>
      <c r="E5424">
        <v>0</v>
      </c>
      <c r="F5424">
        <v>1</v>
      </c>
      <c r="G5424">
        <v>1</v>
      </c>
      <c r="H5424">
        <v>0</v>
      </c>
      <c r="I5424">
        <v>6</v>
      </c>
      <c r="J5424">
        <v>3</v>
      </c>
      <c r="K5424">
        <v>1</v>
      </c>
      <c r="L5424">
        <v>10</v>
      </c>
      <c r="M5424">
        <f>VLOOKUP(H5424,AE$2:$AJ$12,6,TRUE)</f>
        <v>0</v>
      </c>
      <c r="N5424">
        <f>VLOOKUP(I5424,AF$2:$AJ$12,5,TRUE)</f>
        <v>7</v>
      </c>
      <c r="O5424">
        <f>VLOOKUP(J5424,AG$2:$AJ$12,4,TRUE)</f>
        <v>5</v>
      </c>
      <c r="P5424">
        <f>VLOOKUP(K5424,AH$2:$AJ$12,3,TRUE)</f>
        <v>7</v>
      </c>
      <c r="Q5424">
        <f>VLOOKUP(L5424,AI$2:$AJ$12,2,TRUE)</f>
        <v>6</v>
      </c>
      <c r="T5424" t="str">
        <f t="shared" si="509"/>
        <v>Crimepoint.create(latitude:37.773, longitude:-122.45, drugdrink:0, misdemean:7, theft:5, violent:7, total:6, drugdrinkct:0, misdemeanct:6, theftct:3, violentct:1, totalct:10)</v>
      </c>
      <c r="U5424" t="str">
        <f t="shared" si="510"/>
        <v>{location: new google.maps.LatLng(37.773, -122.45), weight: 0},</v>
      </c>
      <c r="V5424" t="str">
        <f t="shared" si="505"/>
        <v>{location: new google.maps.LatLng(37.773, -122.45), weight: 1},</v>
      </c>
      <c r="W5424" t="str">
        <f t="shared" si="506"/>
        <v>{location: new google.maps.LatLng(37.773, -122.45), weight: 0},</v>
      </c>
      <c r="X5424" t="str">
        <f t="shared" si="507"/>
        <v>{location: new google.maps.LatLng(37.773, -122.45), weight: 1},</v>
      </c>
      <c r="Y5424" t="str">
        <f t="shared" si="508"/>
        <v>{location: new google.maps.LatLng(37.773, -122.45), weight: 1},</v>
      </c>
    </row>
    <row r="5425" spans="1:25" x14ac:dyDescent="0.2">
      <c r="A5425">
        <v>37.773000000000003</v>
      </c>
      <c r="B5425">
        <v>-122.449</v>
      </c>
      <c r="C5425">
        <v>0</v>
      </c>
      <c r="D5425">
        <v>4</v>
      </c>
      <c r="E5425">
        <v>0</v>
      </c>
      <c r="F5425">
        <v>1</v>
      </c>
      <c r="G5425">
        <v>2</v>
      </c>
      <c r="H5425">
        <v>0</v>
      </c>
      <c r="I5425">
        <v>18</v>
      </c>
      <c r="J5425">
        <v>2</v>
      </c>
      <c r="K5425">
        <v>1</v>
      </c>
      <c r="L5425">
        <v>21</v>
      </c>
      <c r="M5425">
        <f>VLOOKUP(H5425,AE$2:$AJ$12,6,TRUE)</f>
        <v>0</v>
      </c>
      <c r="N5425">
        <f>VLOOKUP(I5425,AF$2:$AJ$12,5,TRUE)</f>
        <v>8</v>
      </c>
      <c r="O5425">
        <f>VLOOKUP(J5425,AG$2:$AJ$12,4,TRUE)</f>
        <v>4</v>
      </c>
      <c r="P5425">
        <f>VLOOKUP(K5425,AH$2:$AJ$12,3,TRUE)</f>
        <v>7</v>
      </c>
      <c r="Q5425">
        <f>VLOOKUP(L5425,AI$2:$AJ$12,2,TRUE)</f>
        <v>8</v>
      </c>
      <c r="T5425" t="str">
        <f t="shared" si="509"/>
        <v>Crimepoint.create(latitude:37.773, longitude:-122.449, drugdrink:0, misdemean:8, theft:4, violent:7, total:8, drugdrinkct:0, misdemeanct:18, theftct:2, violentct:1, totalct:21)</v>
      </c>
      <c r="U5425" t="str">
        <f t="shared" si="510"/>
        <v>{location: new google.maps.LatLng(37.773, -122.449), weight: 0},</v>
      </c>
      <c r="V5425" t="str">
        <f t="shared" si="505"/>
        <v>{location: new google.maps.LatLng(37.773, -122.449), weight: 4},</v>
      </c>
      <c r="W5425" t="str">
        <f t="shared" si="506"/>
        <v>{location: new google.maps.LatLng(37.773, -122.449), weight: 0},</v>
      </c>
      <c r="X5425" t="str">
        <f t="shared" si="507"/>
        <v>{location: new google.maps.LatLng(37.773, -122.449), weight: 1},</v>
      </c>
      <c r="Y5425" t="str">
        <f t="shared" si="508"/>
        <v>{location: new google.maps.LatLng(37.773, -122.449), weight: 2},</v>
      </c>
    </row>
    <row r="5426" spans="1:25" x14ac:dyDescent="0.2">
      <c r="A5426">
        <v>37.773000000000003</v>
      </c>
      <c r="B5426">
        <v>-122.44799999999999</v>
      </c>
      <c r="C5426">
        <v>1</v>
      </c>
      <c r="D5426">
        <v>4</v>
      </c>
      <c r="E5426">
        <v>1</v>
      </c>
      <c r="F5426">
        <v>1</v>
      </c>
      <c r="G5426">
        <v>2</v>
      </c>
      <c r="H5426">
        <v>1</v>
      </c>
      <c r="I5426">
        <v>16</v>
      </c>
      <c r="J5426">
        <v>7</v>
      </c>
      <c r="K5426">
        <v>2</v>
      </c>
      <c r="L5426">
        <v>26</v>
      </c>
      <c r="M5426">
        <f>VLOOKUP(H5426,AE$2:$AJ$12,6,TRUE)</f>
        <v>8</v>
      </c>
      <c r="N5426">
        <f>VLOOKUP(I5426,AF$2:$AJ$12,5,TRUE)</f>
        <v>8</v>
      </c>
      <c r="O5426">
        <f>VLOOKUP(J5426,AG$2:$AJ$12,4,TRUE)</f>
        <v>7</v>
      </c>
      <c r="P5426">
        <f>VLOOKUP(K5426,AH$2:$AJ$12,3,TRUE)</f>
        <v>7</v>
      </c>
      <c r="Q5426">
        <f>VLOOKUP(L5426,AI$2:$AJ$12,2,TRUE)</f>
        <v>8</v>
      </c>
      <c r="T5426" t="str">
        <f t="shared" si="509"/>
        <v>Crimepoint.create(latitude:37.773, longitude:-122.448, drugdrink:8, misdemean:8, theft:7, violent:7, total:8, drugdrinkct:1, misdemeanct:16, theftct:7, violentct:2, totalct:26)</v>
      </c>
      <c r="U5426" t="str">
        <f t="shared" si="510"/>
        <v>{location: new google.maps.LatLng(37.773, -122.448), weight: 1},</v>
      </c>
      <c r="V5426" t="str">
        <f t="shared" si="505"/>
        <v>{location: new google.maps.LatLng(37.773, -122.448), weight: 4},</v>
      </c>
      <c r="W5426" t="str">
        <f t="shared" si="506"/>
        <v>{location: new google.maps.LatLng(37.773, -122.448), weight: 1},</v>
      </c>
      <c r="X5426" t="str">
        <f t="shared" si="507"/>
        <v>{location: new google.maps.LatLng(37.773, -122.448), weight: 1},</v>
      </c>
      <c r="Y5426" t="str">
        <f t="shared" si="508"/>
        <v>{location: new google.maps.LatLng(37.773, -122.448), weight: 2},</v>
      </c>
    </row>
    <row r="5427" spans="1:25" x14ac:dyDescent="0.2">
      <c r="A5427">
        <v>37.773000000000003</v>
      </c>
      <c r="B5427">
        <v>-122.447</v>
      </c>
      <c r="C5427">
        <v>0</v>
      </c>
      <c r="D5427">
        <v>3</v>
      </c>
      <c r="E5427">
        <v>1</v>
      </c>
      <c r="F5427">
        <v>3</v>
      </c>
      <c r="G5427">
        <v>2</v>
      </c>
      <c r="H5427">
        <v>0</v>
      </c>
      <c r="I5427">
        <v>12</v>
      </c>
      <c r="J5427">
        <v>6</v>
      </c>
      <c r="K5427">
        <v>4</v>
      </c>
      <c r="L5427">
        <v>22</v>
      </c>
      <c r="M5427">
        <f>VLOOKUP(H5427,AE$2:$AJ$12,6,TRUE)</f>
        <v>0</v>
      </c>
      <c r="N5427">
        <f>VLOOKUP(I5427,AF$2:$AJ$12,5,TRUE)</f>
        <v>8</v>
      </c>
      <c r="O5427">
        <f>VLOOKUP(J5427,AG$2:$AJ$12,4,TRUE)</f>
        <v>7</v>
      </c>
      <c r="P5427">
        <f>VLOOKUP(K5427,AH$2:$AJ$12,3,TRUE)</f>
        <v>8</v>
      </c>
      <c r="Q5427">
        <f>VLOOKUP(L5427,AI$2:$AJ$12,2,TRUE)</f>
        <v>8</v>
      </c>
      <c r="T5427" t="str">
        <f t="shared" si="509"/>
        <v>Crimepoint.create(latitude:37.773, longitude:-122.447, drugdrink:0, misdemean:8, theft:7, violent:8, total:8, drugdrinkct:0, misdemeanct:12, theftct:6, violentct:4, totalct:22)</v>
      </c>
      <c r="U5427" t="str">
        <f t="shared" si="510"/>
        <v>{location: new google.maps.LatLng(37.773, -122.447), weight: 0},</v>
      </c>
      <c r="V5427" t="str">
        <f t="shared" si="505"/>
        <v>{location: new google.maps.LatLng(37.773, -122.447), weight: 3},</v>
      </c>
      <c r="W5427" t="str">
        <f t="shared" si="506"/>
        <v>{location: new google.maps.LatLng(37.773, -122.447), weight: 1},</v>
      </c>
      <c r="X5427" t="str">
        <f t="shared" si="507"/>
        <v>{location: new google.maps.LatLng(37.773, -122.447), weight: 3},</v>
      </c>
      <c r="Y5427" t="str">
        <f t="shared" si="508"/>
        <v>{location: new google.maps.LatLng(37.773, -122.447), weight: 2},</v>
      </c>
    </row>
    <row r="5428" spans="1:25" x14ac:dyDescent="0.2">
      <c r="A5428">
        <v>37.773000000000003</v>
      </c>
      <c r="B5428">
        <v>-122.446</v>
      </c>
      <c r="C5428">
        <v>0</v>
      </c>
      <c r="D5428">
        <v>6</v>
      </c>
      <c r="E5428">
        <v>0</v>
      </c>
      <c r="F5428">
        <v>1</v>
      </c>
      <c r="G5428">
        <v>2</v>
      </c>
      <c r="H5428">
        <v>0</v>
      </c>
      <c r="I5428">
        <v>27</v>
      </c>
      <c r="J5428">
        <v>2</v>
      </c>
      <c r="K5428">
        <v>1</v>
      </c>
      <c r="L5428">
        <v>30</v>
      </c>
      <c r="M5428">
        <f>VLOOKUP(H5428,AE$2:$AJ$12,6,TRUE)</f>
        <v>0</v>
      </c>
      <c r="N5428">
        <f>VLOOKUP(I5428,AF$2:$AJ$12,5,TRUE)</f>
        <v>9</v>
      </c>
      <c r="O5428">
        <f>VLOOKUP(J5428,AG$2:$AJ$12,4,TRUE)</f>
        <v>4</v>
      </c>
      <c r="P5428">
        <f>VLOOKUP(K5428,AH$2:$AJ$12,3,TRUE)</f>
        <v>7</v>
      </c>
      <c r="Q5428">
        <f>VLOOKUP(L5428,AI$2:$AJ$12,2,TRUE)</f>
        <v>8</v>
      </c>
      <c r="T5428" t="str">
        <f t="shared" si="509"/>
        <v>Crimepoint.create(latitude:37.773, longitude:-122.446, drugdrink:0, misdemean:9, theft:4, violent:7, total:8, drugdrinkct:0, misdemeanct:27, theftct:2, violentct:1, totalct:30)</v>
      </c>
      <c r="U5428" t="str">
        <f t="shared" si="510"/>
        <v>{location: new google.maps.LatLng(37.773, -122.446), weight: 0},</v>
      </c>
      <c r="V5428" t="str">
        <f t="shared" si="505"/>
        <v>{location: new google.maps.LatLng(37.773, -122.446), weight: 6},</v>
      </c>
      <c r="W5428" t="str">
        <f t="shared" si="506"/>
        <v>{location: new google.maps.LatLng(37.773, -122.446), weight: 0},</v>
      </c>
      <c r="X5428" t="str">
        <f t="shared" si="507"/>
        <v>{location: new google.maps.LatLng(37.773, -122.446), weight: 1},</v>
      </c>
      <c r="Y5428" t="str">
        <f t="shared" si="508"/>
        <v>{location: new google.maps.LatLng(37.773, -122.446), weight: 2},</v>
      </c>
    </row>
    <row r="5429" spans="1:25" x14ac:dyDescent="0.2">
      <c r="A5429">
        <v>37.773000000000003</v>
      </c>
      <c r="B5429">
        <v>-122.44499999999999</v>
      </c>
      <c r="C5429">
        <v>0</v>
      </c>
      <c r="D5429">
        <v>1</v>
      </c>
      <c r="E5429">
        <v>1</v>
      </c>
      <c r="F5429">
        <v>0</v>
      </c>
      <c r="G5429">
        <v>1</v>
      </c>
      <c r="H5429">
        <v>0</v>
      </c>
      <c r="I5429">
        <v>4</v>
      </c>
      <c r="J5429">
        <v>5</v>
      </c>
      <c r="K5429">
        <v>0</v>
      </c>
      <c r="L5429">
        <v>9</v>
      </c>
      <c r="M5429">
        <f>VLOOKUP(H5429,AE$2:$AJ$12,6,TRUE)</f>
        <v>0</v>
      </c>
      <c r="N5429">
        <f>VLOOKUP(I5429,AF$2:$AJ$12,5,TRUE)</f>
        <v>6</v>
      </c>
      <c r="O5429">
        <f>VLOOKUP(J5429,AG$2:$AJ$12,4,TRUE)</f>
        <v>7</v>
      </c>
      <c r="P5429">
        <f>VLOOKUP(K5429,AH$2:$AJ$12,3,TRUE)</f>
        <v>0</v>
      </c>
      <c r="Q5429">
        <f>VLOOKUP(L5429,AI$2:$AJ$12,2,TRUE)</f>
        <v>5</v>
      </c>
      <c r="T5429" t="str">
        <f t="shared" si="509"/>
        <v>Crimepoint.create(latitude:37.773, longitude:-122.445, drugdrink:0, misdemean:6, theft:7, violent:0, total:5, drugdrinkct:0, misdemeanct:4, theftct:5, violentct:0, totalct:9)</v>
      </c>
      <c r="U5429" t="str">
        <f t="shared" si="510"/>
        <v>{location: new google.maps.LatLng(37.773, -122.445), weight: 0},</v>
      </c>
      <c r="V5429" t="str">
        <f t="shared" si="505"/>
        <v>{location: new google.maps.LatLng(37.773, -122.445), weight: 1},</v>
      </c>
      <c r="W5429" t="str">
        <f t="shared" si="506"/>
        <v>{location: new google.maps.LatLng(37.773, -122.445), weight: 1},</v>
      </c>
      <c r="X5429" t="str">
        <f t="shared" si="507"/>
        <v>{location: new google.maps.LatLng(37.773, -122.445), weight: 0},</v>
      </c>
      <c r="Y5429" t="str">
        <f t="shared" si="508"/>
        <v>{location: new google.maps.LatLng(37.773, -122.445), weight: 1},</v>
      </c>
    </row>
    <row r="5430" spans="1:25" x14ac:dyDescent="0.2">
      <c r="A5430">
        <v>37.773000000000003</v>
      </c>
      <c r="B5430">
        <v>-122.444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3</v>
      </c>
      <c r="K5430">
        <v>0</v>
      </c>
      <c r="L5430">
        <v>4</v>
      </c>
      <c r="M5430">
        <f>VLOOKUP(H5430,AE$2:$AJ$12,6,TRUE)</f>
        <v>0</v>
      </c>
      <c r="N5430">
        <f>VLOOKUP(I5430,AF$2:$AJ$12,5,TRUE)</f>
        <v>2</v>
      </c>
      <c r="O5430">
        <f>VLOOKUP(J5430,AG$2:$AJ$12,4,TRUE)</f>
        <v>5</v>
      </c>
      <c r="P5430">
        <f>VLOOKUP(K5430,AH$2:$AJ$12,3,TRUE)</f>
        <v>0</v>
      </c>
      <c r="Q5430">
        <f>VLOOKUP(L5430,AI$2:$AJ$12,2,TRUE)</f>
        <v>3</v>
      </c>
      <c r="T5430" t="str">
        <f t="shared" si="509"/>
        <v>Crimepoint.create(latitude:37.773, longitude:-122.444, drugdrink:0, misdemean:2, theft:5, violent:0, total:3, drugdrinkct:0, misdemeanct:1, theftct:3, violentct:0, totalct:4)</v>
      </c>
      <c r="U5430" t="str">
        <f t="shared" si="510"/>
        <v>{location: new google.maps.LatLng(37.773, -122.444), weight: 0},</v>
      </c>
      <c r="V5430" t="str">
        <f t="shared" si="505"/>
        <v>{location: new google.maps.LatLng(37.773, -122.444), weight: 0},</v>
      </c>
      <c r="W5430" t="str">
        <f t="shared" si="506"/>
        <v>{location: new google.maps.LatLng(37.773, -122.444), weight: 0},</v>
      </c>
      <c r="X5430" t="str">
        <f t="shared" si="507"/>
        <v>{location: new google.maps.LatLng(37.773, -122.444), weight: 0},</v>
      </c>
      <c r="Y5430" t="str">
        <f t="shared" si="508"/>
        <v>{location: new google.maps.LatLng(37.773, -122.444), weight: 0},</v>
      </c>
    </row>
    <row r="5431" spans="1:25" x14ac:dyDescent="0.2">
      <c r="A5431">
        <v>37.773000000000003</v>
      </c>
      <c r="B5431">
        <v>-122.443</v>
      </c>
      <c r="C5431">
        <v>0</v>
      </c>
      <c r="D5431">
        <v>3</v>
      </c>
      <c r="E5431">
        <v>1</v>
      </c>
      <c r="F5431">
        <v>1</v>
      </c>
      <c r="G5431">
        <v>2</v>
      </c>
      <c r="H5431">
        <v>0</v>
      </c>
      <c r="I5431">
        <v>12</v>
      </c>
      <c r="J5431">
        <v>7</v>
      </c>
      <c r="K5431">
        <v>2</v>
      </c>
      <c r="L5431">
        <v>21</v>
      </c>
      <c r="M5431">
        <f>VLOOKUP(H5431,AE$2:$AJ$12,6,TRUE)</f>
        <v>0</v>
      </c>
      <c r="N5431">
        <f>VLOOKUP(I5431,AF$2:$AJ$12,5,TRUE)</f>
        <v>8</v>
      </c>
      <c r="O5431">
        <f>VLOOKUP(J5431,AG$2:$AJ$12,4,TRUE)</f>
        <v>7</v>
      </c>
      <c r="P5431">
        <f>VLOOKUP(K5431,AH$2:$AJ$12,3,TRUE)</f>
        <v>7</v>
      </c>
      <c r="Q5431">
        <f>VLOOKUP(L5431,AI$2:$AJ$12,2,TRUE)</f>
        <v>8</v>
      </c>
      <c r="T5431" t="str">
        <f t="shared" si="509"/>
        <v>Crimepoint.create(latitude:37.773, longitude:-122.443, drugdrink:0, misdemean:8, theft:7, violent:7, total:8, drugdrinkct:0, misdemeanct:12, theftct:7, violentct:2, totalct:21)</v>
      </c>
      <c r="U5431" t="str">
        <f t="shared" si="510"/>
        <v>{location: new google.maps.LatLng(37.773, -122.443), weight: 0},</v>
      </c>
      <c r="V5431" t="str">
        <f t="shared" si="505"/>
        <v>{location: new google.maps.LatLng(37.773, -122.443), weight: 3},</v>
      </c>
      <c r="W5431" t="str">
        <f t="shared" si="506"/>
        <v>{location: new google.maps.LatLng(37.773, -122.443), weight: 1},</v>
      </c>
      <c r="X5431" t="str">
        <f t="shared" si="507"/>
        <v>{location: new google.maps.LatLng(37.773, -122.443), weight: 1},</v>
      </c>
      <c r="Y5431" t="str">
        <f t="shared" si="508"/>
        <v>{location: new google.maps.LatLng(37.773, -122.443), weight: 2},</v>
      </c>
    </row>
    <row r="5432" spans="1:25" x14ac:dyDescent="0.2">
      <c r="A5432">
        <v>37.773000000000003</v>
      </c>
      <c r="B5432">
        <v>-122.44199999999999</v>
      </c>
      <c r="C5432">
        <v>2</v>
      </c>
      <c r="D5432">
        <v>2</v>
      </c>
      <c r="E5432">
        <v>0</v>
      </c>
      <c r="F5432">
        <v>0</v>
      </c>
      <c r="G5432">
        <v>1</v>
      </c>
      <c r="H5432">
        <v>3</v>
      </c>
      <c r="I5432">
        <v>10</v>
      </c>
      <c r="J5432">
        <v>2</v>
      </c>
      <c r="K5432">
        <v>0</v>
      </c>
      <c r="L5432">
        <v>15</v>
      </c>
      <c r="M5432">
        <f>VLOOKUP(H5432,AE$2:$AJ$12,6,TRUE)</f>
        <v>9</v>
      </c>
      <c r="N5432">
        <f>VLOOKUP(I5432,AF$2:$AJ$12,5,TRUE)</f>
        <v>8</v>
      </c>
      <c r="O5432">
        <f>VLOOKUP(J5432,AG$2:$AJ$12,4,TRUE)</f>
        <v>4</v>
      </c>
      <c r="P5432">
        <f>VLOOKUP(K5432,AH$2:$AJ$12,3,TRUE)</f>
        <v>0</v>
      </c>
      <c r="Q5432">
        <f>VLOOKUP(L5432,AI$2:$AJ$12,2,TRUE)</f>
        <v>7</v>
      </c>
      <c r="T5432" t="str">
        <f t="shared" si="509"/>
        <v>Crimepoint.create(latitude:37.773, longitude:-122.442, drugdrink:9, misdemean:8, theft:4, violent:0, total:7, drugdrinkct:3, misdemeanct:10, theftct:2, violentct:0, totalct:15)</v>
      </c>
      <c r="U5432" t="str">
        <f t="shared" si="510"/>
        <v>{location: new google.maps.LatLng(37.773, -122.442), weight: 2},</v>
      </c>
      <c r="V5432" t="str">
        <f t="shared" si="505"/>
        <v>{location: new google.maps.LatLng(37.773, -122.442), weight: 2},</v>
      </c>
      <c r="W5432" t="str">
        <f t="shared" si="506"/>
        <v>{location: new google.maps.LatLng(37.773, -122.442), weight: 0},</v>
      </c>
      <c r="X5432" t="str">
        <f t="shared" si="507"/>
        <v>{location: new google.maps.LatLng(37.773, -122.442), weight: 0},</v>
      </c>
      <c r="Y5432" t="str">
        <f t="shared" si="508"/>
        <v>{location: new google.maps.LatLng(37.773, -122.442), weight: 1},</v>
      </c>
    </row>
    <row r="5433" spans="1:25" x14ac:dyDescent="0.2">
      <c r="A5433">
        <v>37.773000000000003</v>
      </c>
      <c r="B5433">
        <v>-122.441</v>
      </c>
      <c r="C5433">
        <v>0</v>
      </c>
      <c r="D5433">
        <v>2</v>
      </c>
      <c r="E5433">
        <v>0</v>
      </c>
      <c r="F5433">
        <v>1</v>
      </c>
      <c r="G5433">
        <v>1</v>
      </c>
      <c r="H5433">
        <v>0</v>
      </c>
      <c r="I5433">
        <v>7</v>
      </c>
      <c r="J5433">
        <v>3</v>
      </c>
      <c r="K5433">
        <v>2</v>
      </c>
      <c r="L5433">
        <v>12</v>
      </c>
      <c r="M5433">
        <f>VLOOKUP(H5433,AE$2:$AJ$12,6,TRUE)</f>
        <v>0</v>
      </c>
      <c r="N5433">
        <f>VLOOKUP(I5433,AF$2:$AJ$12,5,TRUE)</f>
        <v>7</v>
      </c>
      <c r="O5433">
        <f>VLOOKUP(J5433,AG$2:$AJ$12,4,TRUE)</f>
        <v>5</v>
      </c>
      <c r="P5433">
        <f>VLOOKUP(K5433,AH$2:$AJ$12,3,TRUE)</f>
        <v>7</v>
      </c>
      <c r="Q5433">
        <f>VLOOKUP(L5433,AI$2:$AJ$12,2,TRUE)</f>
        <v>6</v>
      </c>
      <c r="T5433" t="str">
        <f t="shared" si="509"/>
        <v>Crimepoint.create(latitude:37.773, longitude:-122.441, drugdrink:0, misdemean:7, theft:5, violent:7, total:6, drugdrinkct:0, misdemeanct:7, theftct:3, violentct:2, totalct:12)</v>
      </c>
      <c r="U5433" t="str">
        <f t="shared" si="510"/>
        <v>{location: new google.maps.LatLng(37.773, -122.441), weight: 0},</v>
      </c>
      <c r="V5433" t="str">
        <f t="shared" si="505"/>
        <v>{location: new google.maps.LatLng(37.773, -122.441), weight: 2},</v>
      </c>
      <c r="W5433" t="str">
        <f t="shared" si="506"/>
        <v>{location: new google.maps.LatLng(37.773, -122.441), weight: 0},</v>
      </c>
      <c r="X5433" t="str">
        <f t="shared" si="507"/>
        <v>{location: new google.maps.LatLng(37.773, -122.441), weight: 1},</v>
      </c>
      <c r="Y5433" t="str">
        <f t="shared" si="508"/>
        <v>{location: new google.maps.LatLng(37.773, -122.441), weight: 1},</v>
      </c>
    </row>
    <row r="5434" spans="1:25" x14ac:dyDescent="0.2">
      <c r="A5434">
        <v>37.773000000000003</v>
      </c>
      <c r="B5434">
        <v>-122.44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3</v>
      </c>
      <c r="J5434">
        <v>0</v>
      </c>
      <c r="K5434">
        <v>0</v>
      </c>
      <c r="L5434">
        <v>3</v>
      </c>
      <c r="M5434">
        <f>VLOOKUP(H5434,AE$2:$AJ$12,6,TRUE)</f>
        <v>0</v>
      </c>
      <c r="N5434">
        <f>VLOOKUP(I5434,AF$2:$AJ$12,5,TRUE)</f>
        <v>5</v>
      </c>
      <c r="O5434">
        <f>VLOOKUP(J5434,AG$2:$AJ$12,4,TRUE)</f>
        <v>0</v>
      </c>
      <c r="P5434">
        <f>VLOOKUP(K5434,AH$2:$AJ$12,3,TRUE)</f>
        <v>0</v>
      </c>
      <c r="Q5434">
        <f>VLOOKUP(L5434,AI$2:$AJ$12,2,TRUE)</f>
        <v>2</v>
      </c>
      <c r="T5434" t="str">
        <f t="shared" si="509"/>
        <v>Crimepoint.create(latitude:37.773, longitude:-122.44, drugdrink:0, misdemean:5, theft:0, violent:0, total:2, drugdrinkct:0, misdemeanct:3, theftct:0, violentct:0, totalct:3)</v>
      </c>
      <c r="U5434" t="str">
        <f t="shared" si="510"/>
        <v>{location: new google.maps.LatLng(37.773, -122.44), weight: 0},</v>
      </c>
      <c r="V5434" t="str">
        <f t="shared" si="505"/>
        <v>{location: new google.maps.LatLng(37.773, -122.44), weight: 1},</v>
      </c>
      <c r="W5434" t="str">
        <f t="shared" si="506"/>
        <v>{location: new google.maps.LatLng(37.773, -122.44), weight: 0},</v>
      </c>
      <c r="X5434" t="str">
        <f t="shared" si="507"/>
        <v>{location: new google.maps.LatLng(37.773, -122.44), weight: 0},</v>
      </c>
      <c r="Y5434" t="str">
        <f t="shared" si="508"/>
        <v>{location: new google.maps.LatLng(37.773, -122.44), weight: 0},</v>
      </c>
    </row>
    <row r="5435" spans="1:25" x14ac:dyDescent="0.2">
      <c r="A5435">
        <v>37.773000000000003</v>
      </c>
      <c r="B5435">
        <v>-122.43899999999999</v>
      </c>
      <c r="C5435">
        <v>0</v>
      </c>
      <c r="D5435">
        <v>3</v>
      </c>
      <c r="E5435">
        <v>2</v>
      </c>
      <c r="F5435">
        <v>4</v>
      </c>
      <c r="G5435">
        <v>3</v>
      </c>
      <c r="H5435">
        <v>0</v>
      </c>
      <c r="I5435">
        <v>13</v>
      </c>
      <c r="J5435">
        <v>16</v>
      </c>
      <c r="K5435">
        <v>5</v>
      </c>
      <c r="L5435">
        <v>34</v>
      </c>
      <c r="M5435">
        <f>VLOOKUP(H5435,AE$2:$AJ$12,6,TRUE)</f>
        <v>0</v>
      </c>
      <c r="N5435">
        <f>VLOOKUP(I5435,AF$2:$AJ$12,5,TRUE)</f>
        <v>8</v>
      </c>
      <c r="O5435">
        <f>VLOOKUP(J5435,AG$2:$AJ$12,4,TRUE)</f>
        <v>9</v>
      </c>
      <c r="P5435">
        <f>VLOOKUP(K5435,AH$2:$AJ$12,3,TRUE)</f>
        <v>9</v>
      </c>
      <c r="Q5435">
        <f>VLOOKUP(L5435,AI$2:$AJ$12,2,TRUE)</f>
        <v>8</v>
      </c>
      <c r="T5435" t="str">
        <f t="shared" si="509"/>
        <v>Crimepoint.create(latitude:37.773, longitude:-122.439, drugdrink:0, misdemean:8, theft:9, violent:9, total:8, drugdrinkct:0, misdemeanct:13, theftct:16, violentct:5, totalct:34)</v>
      </c>
      <c r="U5435" t="str">
        <f t="shared" si="510"/>
        <v>{location: new google.maps.LatLng(37.773, -122.439), weight: 0},</v>
      </c>
      <c r="V5435" t="str">
        <f t="shared" si="505"/>
        <v>{location: new google.maps.LatLng(37.773, -122.439), weight: 3},</v>
      </c>
      <c r="W5435" t="str">
        <f t="shared" si="506"/>
        <v>{location: new google.maps.LatLng(37.773, -122.439), weight: 2},</v>
      </c>
      <c r="X5435" t="str">
        <f t="shared" si="507"/>
        <v>{location: new google.maps.LatLng(37.773, -122.439), weight: 4},</v>
      </c>
      <c r="Y5435" t="str">
        <f t="shared" si="508"/>
        <v>{location: new google.maps.LatLng(37.773, -122.439), weight: 3},</v>
      </c>
    </row>
    <row r="5436" spans="1:25" x14ac:dyDescent="0.2">
      <c r="A5436">
        <v>37.773000000000003</v>
      </c>
      <c r="B5436">
        <v>-122.438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1</v>
      </c>
      <c r="J5436">
        <v>2</v>
      </c>
      <c r="K5436">
        <v>1</v>
      </c>
      <c r="L5436">
        <v>4</v>
      </c>
      <c r="M5436">
        <f>VLOOKUP(H5436,AE$2:$AJ$12,6,TRUE)</f>
        <v>0</v>
      </c>
      <c r="N5436">
        <f>VLOOKUP(I5436,AF$2:$AJ$12,5,TRUE)</f>
        <v>2</v>
      </c>
      <c r="O5436">
        <f>VLOOKUP(J5436,AG$2:$AJ$12,4,TRUE)</f>
        <v>4</v>
      </c>
      <c r="P5436">
        <f>VLOOKUP(K5436,AH$2:$AJ$12,3,TRUE)</f>
        <v>7</v>
      </c>
      <c r="Q5436">
        <f>VLOOKUP(L5436,AI$2:$AJ$12,2,TRUE)</f>
        <v>3</v>
      </c>
      <c r="T5436" t="str">
        <f t="shared" si="509"/>
        <v>Crimepoint.create(latitude:37.773, longitude:-122.438, drugdrink:0, misdemean:2, theft:4, violent:7, total:3, drugdrinkct:0, misdemeanct:1, theftct:2, violentct:1, totalct:4)</v>
      </c>
      <c r="U5436" t="str">
        <f t="shared" si="510"/>
        <v>{location: new google.maps.LatLng(37.773, -122.438), weight: 0},</v>
      </c>
      <c r="V5436" t="str">
        <f t="shared" si="505"/>
        <v>{location: new google.maps.LatLng(37.773, -122.438), weight: 0},</v>
      </c>
      <c r="W5436" t="str">
        <f t="shared" si="506"/>
        <v>{location: new google.maps.LatLng(37.773, -122.438), weight: 0},</v>
      </c>
      <c r="X5436" t="str">
        <f t="shared" si="507"/>
        <v>{location: new google.maps.LatLng(37.773, -122.438), weight: 1},</v>
      </c>
      <c r="Y5436" t="str">
        <f t="shared" si="508"/>
        <v>{location: new google.maps.LatLng(37.773, -122.438), weight: 0},</v>
      </c>
    </row>
    <row r="5437" spans="1:25" x14ac:dyDescent="0.2">
      <c r="A5437">
        <v>37.773000000000003</v>
      </c>
      <c r="B5437">
        <v>-122.437</v>
      </c>
      <c r="C5437">
        <v>1</v>
      </c>
      <c r="D5437">
        <v>5</v>
      </c>
      <c r="E5437">
        <v>2</v>
      </c>
      <c r="F5437">
        <v>4</v>
      </c>
      <c r="G5437">
        <v>3</v>
      </c>
      <c r="H5437">
        <v>1</v>
      </c>
      <c r="I5437">
        <v>21</v>
      </c>
      <c r="J5437">
        <v>13</v>
      </c>
      <c r="K5437">
        <v>6</v>
      </c>
      <c r="L5437">
        <v>41</v>
      </c>
      <c r="M5437">
        <f>VLOOKUP(H5437,AE$2:$AJ$12,6,TRUE)</f>
        <v>8</v>
      </c>
      <c r="N5437">
        <f>VLOOKUP(I5437,AF$2:$AJ$12,5,TRUE)</f>
        <v>9</v>
      </c>
      <c r="O5437">
        <f>VLOOKUP(J5437,AG$2:$AJ$12,4,TRUE)</f>
        <v>8</v>
      </c>
      <c r="P5437">
        <f>VLOOKUP(K5437,AH$2:$AJ$12,3,TRUE)</f>
        <v>9</v>
      </c>
      <c r="Q5437">
        <f>VLOOKUP(L5437,AI$2:$AJ$12,2,TRUE)</f>
        <v>9</v>
      </c>
      <c r="T5437" t="str">
        <f t="shared" si="509"/>
        <v>Crimepoint.create(latitude:37.773, longitude:-122.437, drugdrink:8, misdemean:9, theft:8, violent:9, total:9, drugdrinkct:1, misdemeanct:21, theftct:13, violentct:6, totalct:41)</v>
      </c>
      <c r="U5437" t="str">
        <f t="shared" si="510"/>
        <v>{location: new google.maps.LatLng(37.773, -122.437), weight: 1},</v>
      </c>
      <c r="V5437" t="str">
        <f t="shared" si="505"/>
        <v>{location: new google.maps.LatLng(37.773, -122.437), weight: 5},</v>
      </c>
      <c r="W5437" t="str">
        <f t="shared" si="506"/>
        <v>{location: new google.maps.LatLng(37.773, -122.437), weight: 2},</v>
      </c>
      <c r="X5437" t="str">
        <f t="shared" si="507"/>
        <v>{location: new google.maps.LatLng(37.773, -122.437), weight: 4},</v>
      </c>
      <c r="Y5437" t="str">
        <f t="shared" si="508"/>
        <v>{location: new google.maps.LatLng(37.773, -122.437), weight: 3},</v>
      </c>
    </row>
    <row r="5438" spans="1:25" x14ac:dyDescent="0.2">
      <c r="A5438">
        <v>37.773000000000003</v>
      </c>
      <c r="B5438">
        <v>-122.43600000000001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4</v>
      </c>
      <c r="J5438">
        <v>0</v>
      </c>
      <c r="K5438">
        <v>0</v>
      </c>
      <c r="L5438">
        <v>4</v>
      </c>
      <c r="M5438">
        <f>VLOOKUP(H5438,AE$2:$AJ$12,6,TRUE)</f>
        <v>0</v>
      </c>
      <c r="N5438">
        <f>VLOOKUP(I5438,AF$2:$AJ$12,5,TRUE)</f>
        <v>6</v>
      </c>
      <c r="O5438">
        <f>VLOOKUP(J5438,AG$2:$AJ$12,4,TRUE)</f>
        <v>0</v>
      </c>
      <c r="P5438">
        <f>VLOOKUP(K5438,AH$2:$AJ$12,3,TRUE)</f>
        <v>0</v>
      </c>
      <c r="Q5438">
        <f>VLOOKUP(L5438,AI$2:$AJ$12,2,TRUE)</f>
        <v>3</v>
      </c>
      <c r="T5438" t="str">
        <f t="shared" si="509"/>
        <v>Crimepoint.create(latitude:37.773, longitude:-122.436, drugdrink:0, misdemean:6, theft:0, violent:0, total:3, drugdrinkct:0, misdemeanct:4, theftct:0, violentct:0, totalct:4)</v>
      </c>
      <c r="U5438" t="str">
        <f t="shared" si="510"/>
        <v>{location: new google.maps.LatLng(37.773, -122.436), weight: 0},</v>
      </c>
      <c r="V5438" t="str">
        <f t="shared" si="505"/>
        <v>{location: new google.maps.LatLng(37.773, -122.436), weight: 1},</v>
      </c>
      <c r="W5438" t="str">
        <f t="shared" si="506"/>
        <v>{location: new google.maps.LatLng(37.773, -122.436), weight: 0},</v>
      </c>
      <c r="X5438" t="str">
        <f t="shared" si="507"/>
        <v>{location: new google.maps.LatLng(37.773, -122.436), weight: 0},</v>
      </c>
      <c r="Y5438" t="str">
        <f t="shared" si="508"/>
        <v>{location: new google.maps.LatLng(37.773, -122.436), weight: 0},</v>
      </c>
    </row>
    <row r="5439" spans="1:25" x14ac:dyDescent="0.2">
      <c r="A5439">
        <v>37.773000000000003</v>
      </c>
      <c r="B5439">
        <v>-122.435</v>
      </c>
      <c r="C5439">
        <v>0</v>
      </c>
      <c r="D5439">
        <v>2</v>
      </c>
      <c r="E5439">
        <v>0</v>
      </c>
      <c r="F5439">
        <v>6</v>
      </c>
      <c r="G5439">
        <v>1</v>
      </c>
      <c r="H5439">
        <v>0</v>
      </c>
      <c r="I5439">
        <v>8</v>
      </c>
      <c r="J5439">
        <v>0</v>
      </c>
      <c r="K5439">
        <v>8</v>
      </c>
      <c r="L5439">
        <v>16</v>
      </c>
      <c r="M5439">
        <f>VLOOKUP(H5439,AE$2:$AJ$12,6,TRUE)</f>
        <v>0</v>
      </c>
      <c r="N5439">
        <f>VLOOKUP(I5439,AF$2:$AJ$12,5,TRUE)</f>
        <v>7</v>
      </c>
      <c r="O5439">
        <f>VLOOKUP(J5439,AG$2:$AJ$12,4,TRUE)</f>
        <v>0</v>
      </c>
      <c r="P5439">
        <f>VLOOKUP(K5439,AH$2:$AJ$12,3,TRUE)</f>
        <v>9</v>
      </c>
      <c r="Q5439">
        <f>VLOOKUP(L5439,AI$2:$AJ$12,2,TRUE)</f>
        <v>7</v>
      </c>
      <c r="T5439" t="str">
        <f t="shared" si="509"/>
        <v>Crimepoint.create(latitude:37.773, longitude:-122.435, drugdrink:0, misdemean:7, theft:0, violent:9, total:7, drugdrinkct:0, misdemeanct:8, theftct:0, violentct:8, totalct:16)</v>
      </c>
      <c r="U5439" t="str">
        <f t="shared" si="510"/>
        <v>{location: new google.maps.LatLng(37.773, -122.435), weight: 0},</v>
      </c>
      <c r="V5439" t="str">
        <f t="shared" si="505"/>
        <v>{location: new google.maps.LatLng(37.773, -122.435), weight: 2},</v>
      </c>
      <c r="W5439" t="str">
        <f t="shared" si="506"/>
        <v>{location: new google.maps.LatLng(37.773, -122.435), weight: 0},</v>
      </c>
      <c r="X5439" t="str">
        <f t="shared" si="507"/>
        <v>{location: new google.maps.LatLng(37.773, -122.435), weight: 6},</v>
      </c>
      <c r="Y5439" t="str">
        <f t="shared" si="508"/>
        <v>{location: new google.maps.LatLng(37.773, -122.435), weight: 1},</v>
      </c>
    </row>
    <row r="5440" spans="1:25" x14ac:dyDescent="0.2">
      <c r="A5440">
        <v>37.773000000000003</v>
      </c>
      <c r="B5440">
        <v>-122.434</v>
      </c>
      <c r="C5440">
        <v>0</v>
      </c>
      <c r="D5440">
        <v>1</v>
      </c>
      <c r="E5440">
        <v>1</v>
      </c>
      <c r="F5440">
        <v>0</v>
      </c>
      <c r="G5440">
        <v>1</v>
      </c>
      <c r="H5440">
        <v>0</v>
      </c>
      <c r="I5440">
        <v>3</v>
      </c>
      <c r="J5440">
        <v>4</v>
      </c>
      <c r="K5440">
        <v>0</v>
      </c>
      <c r="L5440">
        <v>7</v>
      </c>
      <c r="M5440">
        <f>VLOOKUP(H5440,AE$2:$AJ$12,6,TRUE)</f>
        <v>0</v>
      </c>
      <c r="N5440">
        <f>VLOOKUP(I5440,AF$2:$AJ$12,5,TRUE)</f>
        <v>5</v>
      </c>
      <c r="O5440">
        <f>VLOOKUP(J5440,AG$2:$AJ$12,4,TRUE)</f>
        <v>6</v>
      </c>
      <c r="P5440">
        <f>VLOOKUP(K5440,AH$2:$AJ$12,3,TRUE)</f>
        <v>0</v>
      </c>
      <c r="Q5440">
        <f>VLOOKUP(L5440,AI$2:$AJ$12,2,TRUE)</f>
        <v>5</v>
      </c>
      <c r="T5440" t="str">
        <f t="shared" si="509"/>
        <v>Crimepoint.create(latitude:37.773, longitude:-122.434, drugdrink:0, misdemean:5, theft:6, violent:0, total:5, drugdrinkct:0, misdemeanct:3, theftct:4, violentct:0, totalct:7)</v>
      </c>
      <c r="U5440" t="str">
        <f t="shared" si="510"/>
        <v>{location: new google.maps.LatLng(37.773, -122.434), weight: 0},</v>
      </c>
      <c r="V5440" t="str">
        <f t="shared" si="505"/>
        <v>{location: new google.maps.LatLng(37.773, -122.434), weight: 1},</v>
      </c>
      <c r="W5440" t="str">
        <f t="shared" si="506"/>
        <v>{location: new google.maps.LatLng(37.773, -122.434), weight: 1},</v>
      </c>
      <c r="X5440" t="str">
        <f t="shared" si="507"/>
        <v>{location: new google.maps.LatLng(37.773, -122.434), weight: 0},</v>
      </c>
      <c r="Y5440" t="str">
        <f t="shared" si="508"/>
        <v>{location: new google.maps.LatLng(37.773, -122.434), weight: 1},</v>
      </c>
    </row>
    <row r="5441" spans="1:25" x14ac:dyDescent="0.2">
      <c r="A5441">
        <v>37.773000000000003</v>
      </c>
      <c r="B5441">
        <v>-122.43300000000001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0</v>
      </c>
      <c r="I5441">
        <v>6</v>
      </c>
      <c r="J5441">
        <v>2</v>
      </c>
      <c r="K5441">
        <v>0</v>
      </c>
      <c r="L5441">
        <v>8</v>
      </c>
      <c r="M5441">
        <f>VLOOKUP(H5441,AE$2:$AJ$12,6,TRUE)</f>
        <v>0</v>
      </c>
      <c r="N5441">
        <f>VLOOKUP(I5441,AF$2:$AJ$12,5,TRUE)</f>
        <v>7</v>
      </c>
      <c r="O5441">
        <f>VLOOKUP(J5441,AG$2:$AJ$12,4,TRUE)</f>
        <v>4</v>
      </c>
      <c r="P5441">
        <f>VLOOKUP(K5441,AH$2:$AJ$12,3,TRUE)</f>
        <v>0</v>
      </c>
      <c r="Q5441">
        <f>VLOOKUP(L5441,AI$2:$AJ$12,2,TRUE)</f>
        <v>5</v>
      </c>
      <c r="T5441" t="str">
        <f t="shared" si="509"/>
        <v>Crimepoint.create(latitude:37.773, longitude:-122.433, drugdrink:0, misdemean:7, theft:4, violent:0, total:5, drugdrinkct:0, misdemeanct:6, theftct:2, violentct:0, totalct:8)</v>
      </c>
      <c r="U5441" t="str">
        <f t="shared" si="510"/>
        <v>{location: new google.maps.LatLng(37.773, -122.433), weight: 0},</v>
      </c>
      <c r="V5441" t="str">
        <f t="shared" si="505"/>
        <v>{location: new google.maps.LatLng(37.773, -122.433), weight: 1},</v>
      </c>
      <c r="W5441" t="str">
        <f t="shared" si="506"/>
        <v>{location: new google.maps.LatLng(37.773, -122.433), weight: 0},</v>
      </c>
      <c r="X5441" t="str">
        <f t="shared" si="507"/>
        <v>{location: new google.maps.LatLng(37.773, -122.433), weight: 0},</v>
      </c>
      <c r="Y5441" t="str">
        <f t="shared" si="508"/>
        <v>{location: new google.maps.LatLng(37.773, -122.433), weight: 1},</v>
      </c>
    </row>
    <row r="5442" spans="1:25" x14ac:dyDescent="0.2">
      <c r="A5442">
        <v>37.773000000000003</v>
      </c>
      <c r="B5442">
        <v>-122.432</v>
      </c>
      <c r="C5442">
        <v>0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3</v>
      </c>
      <c r="J5442">
        <v>6</v>
      </c>
      <c r="K5442">
        <v>0</v>
      </c>
      <c r="L5442">
        <v>9</v>
      </c>
      <c r="M5442">
        <f>VLOOKUP(H5442,AE$2:$AJ$12,6,TRUE)</f>
        <v>0</v>
      </c>
      <c r="N5442">
        <f>VLOOKUP(I5442,AF$2:$AJ$12,5,TRUE)</f>
        <v>5</v>
      </c>
      <c r="O5442">
        <f>VLOOKUP(J5442,AG$2:$AJ$12,4,TRUE)</f>
        <v>7</v>
      </c>
      <c r="P5442">
        <f>VLOOKUP(K5442,AH$2:$AJ$12,3,TRUE)</f>
        <v>0</v>
      </c>
      <c r="Q5442">
        <f>VLOOKUP(L5442,AI$2:$AJ$12,2,TRUE)</f>
        <v>5</v>
      </c>
      <c r="T5442" t="str">
        <f t="shared" si="509"/>
        <v>Crimepoint.create(latitude:37.773, longitude:-122.432, drugdrink:0, misdemean:5, theft:7, violent:0, total:5, drugdrinkct:0, misdemeanct:3, theftct:6, violentct:0, totalct:9)</v>
      </c>
      <c r="U5442" t="str">
        <f t="shared" si="510"/>
        <v>{location: new google.maps.LatLng(37.773, -122.432), weight: 0},</v>
      </c>
      <c r="V5442" t="str">
        <f t="shared" si="505"/>
        <v>{location: new google.maps.LatLng(37.773, -122.432), weight: 1},</v>
      </c>
      <c r="W5442" t="str">
        <f t="shared" si="506"/>
        <v>{location: new google.maps.LatLng(37.773, -122.432), weight: 1},</v>
      </c>
      <c r="X5442" t="str">
        <f t="shared" si="507"/>
        <v>{location: new google.maps.LatLng(37.773, -122.432), weight: 0},</v>
      </c>
      <c r="Y5442" t="str">
        <f t="shared" si="508"/>
        <v>{location: new google.maps.LatLng(37.773, -122.432), weight: 1},</v>
      </c>
    </row>
    <row r="5443" spans="1:25" x14ac:dyDescent="0.2">
      <c r="A5443">
        <v>37.773000000000003</v>
      </c>
      <c r="B5443">
        <v>-122.431</v>
      </c>
      <c r="C5443">
        <v>1</v>
      </c>
      <c r="D5443">
        <v>2</v>
      </c>
      <c r="E5443">
        <v>1</v>
      </c>
      <c r="F5443">
        <v>1</v>
      </c>
      <c r="G5443">
        <v>2</v>
      </c>
      <c r="H5443">
        <v>1</v>
      </c>
      <c r="I5443">
        <v>11</v>
      </c>
      <c r="J5443">
        <v>10</v>
      </c>
      <c r="K5443">
        <v>1</v>
      </c>
      <c r="L5443">
        <v>23</v>
      </c>
      <c r="M5443">
        <f>VLOOKUP(H5443,AE$2:$AJ$12,6,TRUE)</f>
        <v>8</v>
      </c>
      <c r="N5443">
        <f>VLOOKUP(I5443,AF$2:$AJ$12,5,TRUE)</f>
        <v>8</v>
      </c>
      <c r="O5443">
        <f>VLOOKUP(J5443,AG$2:$AJ$12,4,TRUE)</f>
        <v>8</v>
      </c>
      <c r="P5443">
        <f>VLOOKUP(K5443,AH$2:$AJ$12,3,TRUE)</f>
        <v>7</v>
      </c>
      <c r="Q5443">
        <f>VLOOKUP(L5443,AI$2:$AJ$12,2,TRUE)</f>
        <v>8</v>
      </c>
      <c r="T5443" t="str">
        <f t="shared" si="509"/>
        <v>Crimepoint.create(latitude:37.773, longitude:-122.431, drugdrink:8, misdemean:8, theft:8, violent:7, total:8, drugdrinkct:1, misdemeanct:11, theftct:10, violentct:1, totalct:23)</v>
      </c>
      <c r="U5443" t="str">
        <f t="shared" si="510"/>
        <v>{location: new google.maps.LatLng(37.773, -122.431), weight: 1},</v>
      </c>
      <c r="V5443" t="str">
        <f t="shared" ref="V5443:V5506" si="511">$Z$2&amp;$A5443&amp;$AA$2&amp;$B5443&amp;$AB$2&amp;D5443&amp;$AC$2</f>
        <v>{location: new google.maps.LatLng(37.773, -122.431), weight: 2},</v>
      </c>
      <c r="W5443" t="str">
        <f t="shared" ref="W5443:W5506" si="512">$Z$2&amp;$A5443&amp;$AA$2&amp;$B5443&amp;$AB$2&amp;E5443&amp;$AC$2</f>
        <v>{location: new google.maps.LatLng(37.773, -122.431), weight: 1},</v>
      </c>
      <c r="X5443" t="str">
        <f t="shared" ref="X5443:X5506" si="513">$Z$2&amp;$A5443&amp;$AA$2&amp;$B5443&amp;$AB$2&amp;F5443&amp;$AC$2</f>
        <v>{location: new google.maps.LatLng(37.773, -122.431), weight: 1},</v>
      </c>
      <c r="Y5443" t="str">
        <f t="shared" ref="Y5443:Y5506" si="514">$Z$2&amp;$A5443&amp;$AA$2&amp;$B5443&amp;$AB$2&amp;G5443&amp;$AC$2</f>
        <v>{location: new google.maps.LatLng(37.773, -122.431), weight: 2},</v>
      </c>
    </row>
    <row r="5444" spans="1:25" x14ac:dyDescent="0.2">
      <c r="A5444">
        <v>37.773000000000003</v>
      </c>
      <c r="B5444">
        <v>-122.43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8</v>
      </c>
      <c r="K5444">
        <v>0</v>
      </c>
      <c r="L5444">
        <v>8</v>
      </c>
      <c r="M5444">
        <f>VLOOKUP(H5444,AE$2:$AJ$12,6,TRUE)</f>
        <v>0</v>
      </c>
      <c r="N5444">
        <f>VLOOKUP(I5444,AF$2:$AJ$12,5,TRUE)</f>
        <v>0</v>
      </c>
      <c r="O5444">
        <f>VLOOKUP(J5444,AG$2:$AJ$12,4,TRUE)</f>
        <v>8</v>
      </c>
      <c r="P5444">
        <f>VLOOKUP(K5444,AH$2:$AJ$12,3,TRUE)</f>
        <v>0</v>
      </c>
      <c r="Q5444">
        <f>VLOOKUP(L5444,AI$2:$AJ$12,2,TRUE)</f>
        <v>5</v>
      </c>
      <c r="T5444" t="str">
        <f t="shared" ref="T5444:T5507" si="515">"Crimepoint.create("&amp;A$2&amp;":"&amp;A5444&amp;", "&amp;B$2&amp;":"&amp;B5444&amp;", "&amp;C$2&amp;":"&amp;M5444&amp;", "&amp;D$2&amp;":"&amp;N5444&amp;", "&amp;E$2&amp;":"&amp;O5444&amp;", "&amp;F$2&amp;":"&amp;P5444&amp;", "&amp;G$2&amp;":"&amp;Q5444&amp;", "&amp;H$2&amp;":"&amp;H5444&amp;", "&amp;I$2&amp;":"&amp;I5444&amp;", "&amp;J$2&amp;":"&amp;J5444&amp;", "&amp;K$2&amp;":"&amp;K5444&amp;", "&amp;L$2&amp;":"&amp;L5444&amp;")"</f>
        <v>Crimepoint.create(latitude:37.773, longitude:-122.43, drugdrink:0, misdemean:0, theft:8, violent:0, total:5, drugdrinkct:0, misdemeanct:0, theftct:8, violentct:0, totalct:8)</v>
      </c>
      <c r="U5444" t="str">
        <f t="shared" ref="U5444:U5507" si="516">$Z$2&amp;$A5444&amp;$AA$2&amp;$B5444&amp;$AB$2&amp;C5444&amp;$AC$2</f>
        <v>{location: new google.maps.LatLng(37.773, -122.43), weight: 0},</v>
      </c>
      <c r="V5444" t="str">
        <f t="shared" si="511"/>
        <v>{location: new google.maps.LatLng(37.773, -122.43), weight: 0},</v>
      </c>
      <c r="W5444" t="str">
        <f t="shared" si="512"/>
        <v>{location: new google.maps.LatLng(37.773, -122.43), weight: 1},</v>
      </c>
      <c r="X5444" t="str">
        <f t="shared" si="513"/>
        <v>{location: new google.maps.LatLng(37.773, -122.43), weight: 0},</v>
      </c>
      <c r="Y5444" t="str">
        <f t="shared" si="514"/>
        <v>{location: new google.maps.LatLng(37.773, -122.43), weight: 1},</v>
      </c>
    </row>
    <row r="5445" spans="1:25" x14ac:dyDescent="0.2">
      <c r="A5445">
        <v>37.773000000000003</v>
      </c>
      <c r="B5445">
        <v>-122.429</v>
      </c>
      <c r="C5445">
        <v>0</v>
      </c>
      <c r="D5445">
        <v>1</v>
      </c>
      <c r="E5445">
        <v>1</v>
      </c>
      <c r="F5445">
        <v>1</v>
      </c>
      <c r="G5445">
        <v>1</v>
      </c>
      <c r="H5445">
        <v>0</v>
      </c>
      <c r="I5445">
        <v>5</v>
      </c>
      <c r="J5445">
        <v>4</v>
      </c>
      <c r="K5445">
        <v>1</v>
      </c>
      <c r="L5445">
        <v>10</v>
      </c>
      <c r="M5445">
        <f>VLOOKUP(H5445,AE$2:$AJ$12,6,TRUE)</f>
        <v>0</v>
      </c>
      <c r="N5445">
        <f>VLOOKUP(I5445,AF$2:$AJ$12,5,TRUE)</f>
        <v>6</v>
      </c>
      <c r="O5445">
        <f>VLOOKUP(J5445,AG$2:$AJ$12,4,TRUE)</f>
        <v>6</v>
      </c>
      <c r="P5445">
        <f>VLOOKUP(K5445,AH$2:$AJ$12,3,TRUE)</f>
        <v>7</v>
      </c>
      <c r="Q5445">
        <f>VLOOKUP(L5445,AI$2:$AJ$12,2,TRUE)</f>
        <v>6</v>
      </c>
      <c r="T5445" t="str">
        <f t="shared" si="515"/>
        <v>Crimepoint.create(latitude:37.773, longitude:-122.429, drugdrink:0, misdemean:6, theft:6, violent:7, total:6, drugdrinkct:0, misdemeanct:5, theftct:4, violentct:1, totalct:10)</v>
      </c>
      <c r="U5445" t="str">
        <f t="shared" si="516"/>
        <v>{location: new google.maps.LatLng(37.773, -122.429), weight: 0},</v>
      </c>
      <c r="V5445" t="str">
        <f t="shared" si="511"/>
        <v>{location: new google.maps.LatLng(37.773, -122.429), weight: 1},</v>
      </c>
      <c r="W5445" t="str">
        <f t="shared" si="512"/>
        <v>{location: new google.maps.LatLng(37.773, -122.429), weight: 1},</v>
      </c>
      <c r="X5445" t="str">
        <f t="shared" si="513"/>
        <v>{location: new google.maps.LatLng(37.773, -122.429), weight: 1},</v>
      </c>
      <c r="Y5445" t="str">
        <f t="shared" si="514"/>
        <v>{location: new google.maps.LatLng(37.773, -122.429), weight: 1},</v>
      </c>
    </row>
    <row r="5446" spans="1:25" x14ac:dyDescent="0.2">
      <c r="A5446">
        <v>37.773000000000003</v>
      </c>
      <c r="B5446">
        <v>-122.428</v>
      </c>
      <c r="C5446">
        <v>0</v>
      </c>
      <c r="D5446">
        <v>3</v>
      </c>
      <c r="E5446">
        <v>0</v>
      </c>
      <c r="F5446">
        <v>8</v>
      </c>
      <c r="G5446">
        <v>2</v>
      </c>
      <c r="H5446">
        <v>0</v>
      </c>
      <c r="I5446">
        <v>14</v>
      </c>
      <c r="J5446">
        <v>2</v>
      </c>
      <c r="K5446">
        <v>11</v>
      </c>
      <c r="L5446">
        <v>27</v>
      </c>
      <c r="M5446">
        <f>VLOOKUP(H5446,AE$2:$AJ$12,6,TRUE)</f>
        <v>0</v>
      </c>
      <c r="N5446">
        <f>VLOOKUP(I5446,AF$2:$AJ$12,5,TRUE)</f>
        <v>8</v>
      </c>
      <c r="O5446">
        <f>VLOOKUP(J5446,AG$2:$AJ$12,4,TRUE)</f>
        <v>4</v>
      </c>
      <c r="P5446">
        <f>VLOOKUP(K5446,AH$2:$AJ$12,3,TRUE)</f>
        <v>9</v>
      </c>
      <c r="Q5446">
        <f>VLOOKUP(L5446,AI$2:$AJ$12,2,TRUE)</f>
        <v>8</v>
      </c>
      <c r="T5446" t="str">
        <f t="shared" si="515"/>
        <v>Crimepoint.create(latitude:37.773, longitude:-122.428, drugdrink:0, misdemean:8, theft:4, violent:9, total:8, drugdrinkct:0, misdemeanct:14, theftct:2, violentct:11, totalct:27)</v>
      </c>
      <c r="U5446" t="str">
        <f t="shared" si="516"/>
        <v>{location: new google.maps.LatLng(37.773, -122.428), weight: 0},</v>
      </c>
      <c r="V5446" t="str">
        <f t="shared" si="511"/>
        <v>{location: new google.maps.LatLng(37.773, -122.428), weight: 3},</v>
      </c>
      <c r="W5446" t="str">
        <f t="shared" si="512"/>
        <v>{location: new google.maps.LatLng(37.773, -122.428), weight: 0},</v>
      </c>
      <c r="X5446" t="str">
        <f t="shared" si="513"/>
        <v>{location: new google.maps.LatLng(37.773, -122.428), weight: 8},</v>
      </c>
      <c r="Y5446" t="str">
        <f t="shared" si="514"/>
        <v>{location: new google.maps.LatLng(37.773, -122.428), weight: 2},</v>
      </c>
    </row>
    <row r="5447" spans="1:25" x14ac:dyDescent="0.2">
      <c r="A5447">
        <v>37.773000000000003</v>
      </c>
      <c r="B5447">
        <v>-122.42700000000001</v>
      </c>
      <c r="C5447">
        <v>1</v>
      </c>
      <c r="D5447">
        <v>2</v>
      </c>
      <c r="E5447">
        <v>1</v>
      </c>
      <c r="F5447">
        <v>4</v>
      </c>
      <c r="G5447">
        <v>2</v>
      </c>
      <c r="H5447">
        <v>1</v>
      </c>
      <c r="I5447">
        <v>10</v>
      </c>
      <c r="J5447">
        <v>9</v>
      </c>
      <c r="K5447">
        <v>6</v>
      </c>
      <c r="L5447">
        <v>26</v>
      </c>
      <c r="M5447">
        <f>VLOOKUP(H5447,AE$2:$AJ$12,6,TRUE)</f>
        <v>8</v>
      </c>
      <c r="N5447">
        <f>VLOOKUP(I5447,AF$2:$AJ$12,5,TRUE)</f>
        <v>8</v>
      </c>
      <c r="O5447">
        <f>VLOOKUP(J5447,AG$2:$AJ$12,4,TRUE)</f>
        <v>8</v>
      </c>
      <c r="P5447">
        <f>VLOOKUP(K5447,AH$2:$AJ$12,3,TRUE)</f>
        <v>9</v>
      </c>
      <c r="Q5447">
        <f>VLOOKUP(L5447,AI$2:$AJ$12,2,TRUE)</f>
        <v>8</v>
      </c>
      <c r="T5447" t="str">
        <f t="shared" si="515"/>
        <v>Crimepoint.create(latitude:37.773, longitude:-122.427, drugdrink:8, misdemean:8, theft:8, violent:9, total:8, drugdrinkct:1, misdemeanct:10, theftct:9, violentct:6, totalct:26)</v>
      </c>
      <c r="U5447" t="str">
        <f t="shared" si="516"/>
        <v>{location: new google.maps.LatLng(37.773, -122.427), weight: 1},</v>
      </c>
      <c r="V5447" t="str">
        <f t="shared" si="511"/>
        <v>{location: new google.maps.LatLng(37.773, -122.427), weight: 2},</v>
      </c>
      <c r="W5447" t="str">
        <f t="shared" si="512"/>
        <v>{location: new google.maps.LatLng(37.773, -122.427), weight: 1},</v>
      </c>
      <c r="X5447" t="str">
        <f t="shared" si="513"/>
        <v>{location: new google.maps.LatLng(37.773, -122.427), weight: 4},</v>
      </c>
      <c r="Y5447" t="str">
        <f t="shared" si="514"/>
        <v>{location: new google.maps.LatLng(37.773, -122.427), weight: 2},</v>
      </c>
    </row>
    <row r="5448" spans="1:25" x14ac:dyDescent="0.2">
      <c r="A5448">
        <v>37.773000000000003</v>
      </c>
      <c r="B5448">
        <v>-122.426</v>
      </c>
      <c r="C5448">
        <v>1</v>
      </c>
      <c r="D5448">
        <v>3</v>
      </c>
      <c r="E5448">
        <v>3</v>
      </c>
      <c r="F5448">
        <v>3</v>
      </c>
      <c r="G5448">
        <v>3</v>
      </c>
      <c r="H5448">
        <v>1</v>
      </c>
      <c r="I5448">
        <v>13</v>
      </c>
      <c r="J5448">
        <v>22</v>
      </c>
      <c r="K5448">
        <v>4</v>
      </c>
      <c r="L5448">
        <v>40</v>
      </c>
      <c r="M5448">
        <f>VLOOKUP(H5448,AE$2:$AJ$12,6,TRUE)</f>
        <v>8</v>
      </c>
      <c r="N5448">
        <f>VLOOKUP(I5448,AF$2:$AJ$12,5,TRUE)</f>
        <v>8</v>
      </c>
      <c r="O5448">
        <f>VLOOKUP(J5448,AG$2:$AJ$12,4,TRUE)</f>
        <v>9</v>
      </c>
      <c r="P5448">
        <f>VLOOKUP(K5448,AH$2:$AJ$12,3,TRUE)</f>
        <v>8</v>
      </c>
      <c r="Q5448">
        <f>VLOOKUP(L5448,AI$2:$AJ$12,2,TRUE)</f>
        <v>8</v>
      </c>
      <c r="T5448" t="str">
        <f t="shared" si="515"/>
        <v>Crimepoint.create(latitude:37.773, longitude:-122.426, drugdrink:8, misdemean:8, theft:9, violent:8, total:8, drugdrinkct:1, misdemeanct:13, theftct:22, violentct:4, totalct:40)</v>
      </c>
      <c r="U5448" t="str">
        <f t="shared" si="516"/>
        <v>{location: new google.maps.LatLng(37.773, -122.426), weight: 1},</v>
      </c>
      <c r="V5448" t="str">
        <f t="shared" si="511"/>
        <v>{location: new google.maps.LatLng(37.773, -122.426), weight: 3},</v>
      </c>
      <c r="W5448" t="str">
        <f t="shared" si="512"/>
        <v>{location: new google.maps.LatLng(37.773, -122.426), weight: 3},</v>
      </c>
      <c r="X5448" t="str">
        <f t="shared" si="513"/>
        <v>{location: new google.maps.LatLng(37.773, -122.426), weight: 3},</v>
      </c>
      <c r="Y5448" t="str">
        <f t="shared" si="514"/>
        <v>{location: new google.maps.LatLng(37.773, -122.426), weight: 3},</v>
      </c>
    </row>
    <row r="5449" spans="1:25" x14ac:dyDescent="0.2">
      <c r="A5449">
        <v>37.773000000000003</v>
      </c>
      <c r="B5449">
        <v>-122.425</v>
      </c>
      <c r="C5449">
        <v>1</v>
      </c>
      <c r="D5449">
        <v>4</v>
      </c>
      <c r="E5449">
        <v>2</v>
      </c>
      <c r="F5449">
        <v>2</v>
      </c>
      <c r="G5449">
        <v>3</v>
      </c>
      <c r="H5449">
        <v>1</v>
      </c>
      <c r="I5449">
        <v>19</v>
      </c>
      <c r="J5449">
        <v>11</v>
      </c>
      <c r="K5449">
        <v>3</v>
      </c>
      <c r="L5449">
        <v>34</v>
      </c>
      <c r="M5449">
        <f>VLOOKUP(H5449,AE$2:$AJ$12,6,TRUE)</f>
        <v>8</v>
      </c>
      <c r="N5449">
        <f>VLOOKUP(I5449,AF$2:$AJ$12,5,TRUE)</f>
        <v>9</v>
      </c>
      <c r="O5449">
        <f>VLOOKUP(J5449,AG$2:$AJ$12,4,TRUE)</f>
        <v>8</v>
      </c>
      <c r="P5449">
        <f>VLOOKUP(K5449,AH$2:$AJ$12,3,TRUE)</f>
        <v>8</v>
      </c>
      <c r="Q5449">
        <f>VLOOKUP(L5449,AI$2:$AJ$12,2,TRUE)</f>
        <v>8</v>
      </c>
      <c r="T5449" t="str">
        <f t="shared" si="515"/>
        <v>Crimepoint.create(latitude:37.773, longitude:-122.425, drugdrink:8, misdemean:9, theft:8, violent:8, total:8, drugdrinkct:1, misdemeanct:19, theftct:11, violentct:3, totalct:34)</v>
      </c>
      <c r="U5449" t="str">
        <f t="shared" si="516"/>
        <v>{location: new google.maps.LatLng(37.773, -122.425), weight: 1},</v>
      </c>
      <c r="V5449" t="str">
        <f t="shared" si="511"/>
        <v>{location: new google.maps.LatLng(37.773, -122.425), weight: 4},</v>
      </c>
      <c r="W5449" t="str">
        <f t="shared" si="512"/>
        <v>{location: new google.maps.LatLng(37.773, -122.425), weight: 2},</v>
      </c>
      <c r="X5449" t="str">
        <f t="shared" si="513"/>
        <v>{location: new google.maps.LatLng(37.773, -122.425), weight: 2},</v>
      </c>
      <c r="Y5449" t="str">
        <f t="shared" si="514"/>
        <v>{location: new google.maps.LatLng(37.773, -122.425), weight: 3},</v>
      </c>
    </row>
    <row r="5450" spans="1:25" x14ac:dyDescent="0.2">
      <c r="A5450">
        <v>37.773000000000003</v>
      </c>
      <c r="B5450">
        <v>-122.42400000000001</v>
      </c>
      <c r="C5450">
        <v>2</v>
      </c>
      <c r="D5450">
        <v>1</v>
      </c>
      <c r="E5450">
        <v>3</v>
      </c>
      <c r="F5450">
        <v>1</v>
      </c>
      <c r="G5450">
        <v>2</v>
      </c>
      <c r="H5450">
        <v>3</v>
      </c>
      <c r="I5450">
        <v>6</v>
      </c>
      <c r="J5450">
        <v>20</v>
      </c>
      <c r="K5450">
        <v>2</v>
      </c>
      <c r="L5450">
        <v>31</v>
      </c>
      <c r="M5450">
        <f>VLOOKUP(H5450,AE$2:$AJ$12,6,TRUE)</f>
        <v>9</v>
      </c>
      <c r="N5450">
        <f>VLOOKUP(I5450,AF$2:$AJ$12,5,TRUE)</f>
        <v>7</v>
      </c>
      <c r="O5450">
        <f>VLOOKUP(J5450,AG$2:$AJ$12,4,TRUE)</f>
        <v>9</v>
      </c>
      <c r="P5450">
        <f>VLOOKUP(K5450,AH$2:$AJ$12,3,TRUE)</f>
        <v>7</v>
      </c>
      <c r="Q5450">
        <f>VLOOKUP(L5450,AI$2:$AJ$12,2,TRUE)</f>
        <v>8</v>
      </c>
      <c r="T5450" t="str">
        <f t="shared" si="515"/>
        <v>Crimepoint.create(latitude:37.773, longitude:-122.424, drugdrink:9, misdemean:7, theft:9, violent:7, total:8, drugdrinkct:3, misdemeanct:6, theftct:20, violentct:2, totalct:31)</v>
      </c>
      <c r="U5450" t="str">
        <f t="shared" si="516"/>
        <v>{location: new google.maps.LatLng(37.773, -122.424), weight: 2},</v>
      </c>
      <c r="V5450" t="str">
        <f t="shared" si="511"/>
        <v>{location: new google.maps.LatLng(37.773, -122.424), weight: 1},</v>
      </c>
      <c r="W5450" t="str">
        <f t="shared" si="512"/>
        <v>{location: new google.maps.LatLng(37.773, -122.424), weight: 3},</v>
      </c>
      <c r="X5450" t="str">
        <f t="shared" si="513"/>
        <v>{location: new google.maps.LatLng(37.773, -122.424), weight: 1},</v>
      </c>
      <c r="Y5450" t="str">
        <f t="shared" si="514"/>
        <v>{location: new google.maps.LatLng(37.773, -122.424), weight: 2},</v>
      </c>
    </row>
    <row r="5451" spans="1:25" x14ac:dyDescent="0.2">
      <c r="A5451">
        <v>37.773000000000003</v>
      </c>
      <c r="B5451">
        <v>-122.423</v>
      </c>
      <c r="C5451">
        <v>0</v>
      </c>
      <c r="D5451">
        <v>1</v>
      </c>
      <c r="E5451">
        <v>2</v>
      </c>
      <c r="F5451">
        <v>2</v>
      </c>
      <c r="G5451">
        <v>2</v>
      </c>
      <c r="H5451">
        <v>0</v>
      </c>
      <c r="I5451">
        <v>4</v>
      </c>
      <c r="J5451">
        <v>13</v>
      </c>
      <c r="K5451">
        <v>3</v>
      </c>
      <c r="L5451">
        <v>20</v>
      </c>
      <c r="M5451">
        <f>VLOOKUP(H5451,AE$2:$AJ$12,6,TRUE)</f>
        <v>0</v>
      </c>
      <c r="N5451">
        <f>VLOOKUP(I5451,AF$2:$AJ$12,5,TRUE)</f>
        <v>6</v>
      </c>
      <c r="O5451">
        <f>VLOOKUP(J5451,AG$2:$AJ$12,4,TRUE)</f>
        <v>8</v>
      </c>
      <c r="P5451">
        <f>VLOOKUP(K5451,AH$2:$AJ$12,3,TRUE)</f>
        <v>8</v>
      </c>
      <c r="Q5451">
        <f>VLOOKUP(L5451,AI$2:$AJ$12,2,TRUE)</f>
        <v>7</v>
      </c>
      <c r="T5451" t="str">
        <f t="shared" si="515"/>
        <v>Crimepoint.create(latitude:37.773, longitude:-122.423, drugdrink:0, misdemean:6, theft:8, violent:8, total:7, drugdrinkct:0, misdemeanct:4, theftct:13, violentct:3, totalct:20)</v>
      </c>
      <c r="U5451" t="str">
        <f t="shared" si="516"/>
        <v>{location: new google.maps.LatLng(37.773, -122.423), weight: 0},</v>
      </c>
      <c r="V5451" t="str">
        <f t="shared" si="511"/>
        <v>{location: new google.maps.LatLng(37.773, -122.423), weight: 1},</v>
      </c>
      <c r="W5451" t="str">
        <f t="shared" si="512"/>
        <v>{location: new google.maps.LatLng(37.773, -122.423), weight: 2},</v>
      </c>
      <c r="X5451" t="str">
        <f t="shared" si="513"/>
        <v>{location: new google.maps.LatLng(37.773, -122.423), weight: 2},</v>
      </c>
      <c r="Y5451" t="str">
        <f t="shared" si="514"/>
        <v>{location: new google.maps.LatLng(37.773, -122.423), weight: 2},</v>
      </c>
    </row>
    <row r="5452" spans="1:25" x14ac:dyDescent="0.2">
      <c r="A5452">
        <v>37.773000000000003</v>
      </c>
      <c r="B5452">
        <v>-122.422</v>
      </c>
      <c r="C5452">
        <v>3</v>
      </c>
      <c r="D5452">
        <v>15</v>
      </c>
      <c r="E5452">
        <v>12</v>
      </c>
      <c r="F5452">
        <v>19</v>
      </c>
      <c r="G5452">
        <v>14</v>
      </c>
      <c r="H5452">
        <v>5</v>
      </c>
      <c r="I5452">
        <v>68</v>
      </c>
      <c r="J5452">
        <v>79</v>
      </c>
      <c r="K5452">
        <v>26</v>
      </c>
      <c r="L5452">
        <v>178</v>
      </c>
      <c r="M5452">
        <f>VLOOKUP(H5452,AE$2:$AJ$12,6,TRUE)</f>
        <v>9</v>
      </c>
      <c r="N5452">
        <f>VLOOKUP(I5452,AF$2:$AJ$12,5,TRUE)</f>
        <v>9</v>
      </c>
      <c r="O5452">
        <f>VLOOKUP(J5452,AG$2:$AJ$12,4,TRUE)</f>
        <v>9</v>
      </c>
      <c r="P5452">
        <f>VLOOKUP(K5452,AH$2:$AJ$12,3,TRUE)</f>
        <v>9</v>
      </c>
      <c r="Q5452">
        <f>VLOOKUP(L5452,AI$2:$AJ$12,2,TRUE)</f>
        <v>9</v>
      </c>
      <c r="T5452" t="str">
        <f t="shared" si="515"/>
        <v>Crimepoint.create(latitude:37.773, longitude:-122.422, drugdrink:9, misdemean:9, theft:9, violent:9, total:9, drugdrinkct:5, misdemeanct:68, theftct:79, violentct:26, totalct:178)</v>
      </c>
      <c r="U5452" t="str">
        <f t="shared" si="516"/>
        <v>{location: new google.maps.LatLng(37.773, -122.422), weight: 3},</v>
      </c>
      <c r="V5452" t="str">
        <f t="shared" si="511"/>
        <v>{location: new google.maps.LatLng(37.773, -122.422), weight: 15},</v>
      </c>
      <c r="W5452" t="str">
        <f t="shared" si="512"/>
        <v>{location: new google.maps.LatLng(37.773, -122.422), weight: 12},</v>
      </c>
      <c r="X5452" t="str">
        <f t="shared" si="513"/>
        <v>{location: new google.maps.LatLng(37.773, -122.422), weight: 19},</v>
      </c>
      <c r="Y5452" t="str">
        <f t="shared" si="514"/>
        <v>{location: new google.maps.LatLng(37.773, -122.422), weight: 14},</v>
      </c>
    </row>
    <row r="5453" spans="1:25" x14ac:dyDescent="0.2">
      <c r="A5453">
        <v>37.773000000000003</v>
      </c>
      <c r="B5453">
        <v>-122.42100000000001</v>
      </c>
      <c r="C5453">
        <v>1</v>
      </c>
      <c r="D5453">
        <v>3</v>
      </c>
      <c r="E5453">
        <v>3</v>
      </c>
      <c r="F5453">
        <v>1</v>
      </c>
      <c r="G5453">
        <v>3</v>
      </c>
      <c r="H5453">
        <v>2</v>
      </c>
      <c r="I5453">
        <v>15</v>
      </c>
      <c r="J5453">
        <v>20</v>
      </c>
      <c r="K5453">
        <v>2</v>
      </c>
      <c r="L5453">
        <v>39</v>
      </c>
      <c r="M5453">
        <f>VLOOKUP(H5453,AE$2:$AJ$12,6,TRUE)</f>
        <v>9</v>
      </c>
      <c r="N5453">
        <f>VLOOKUP(I5453,AF$2:$AJ$12,5,TRUE)</f>
        <v>8</v>
      </c>
      <c r="O5453">
        <f>VLOOKUP(J5453,AG$2:$AJ$12,4,TRUE)</f>
        <v>9</v>
      </c>
      <c r="P5453">
        <f>VLOOKUP(K5453,AH$2:$AJ$12,3,TRUE)</f>
        <v>7</v>
      </c>
      <c r="Q5453">
        <f>VLOOKUP(L5453,AI$2:$AJ$12,2,TRUE)</f>
        <v>8</v>
      </c>
      <c r="T5453" t="str">
        <f t="shared" si="515"/>
        <v>Crimepoint.create(latitude:37.773, longitude:-122.421, drugdrink:9, misdemean:8, theft:9, violent:7, total:8, drugdrinkct:2, misdemeanct:15, theftct:20, violentct:2, totalct:39)</v>
      </c>
      <c r="U5453" t="str">
        <f t="shared" si="516"/>
        <v>{location: new google.maps.LatLng(37.773, -122.421), weight: 1},</v>
      </c>
      <c r="V5453" t="str">
        <f t="shared" si="511"/>
        <v>{location: new google.maps.LatLng(37.773, -122.421), weight: 3},</v>
      </c>
      <c r="W5453" t="str">
        <f t="shared" si="512"/>
        <v>{location: new google.maps.LatLng(37.773, -122.421), weight: 3},</v>
      </c>
      <c r="X5453" t="str">
        <f t="shared" si="513"/>
        <v>{location: new google.maps.LatLng(37.773, -122.421), weight: 1},</v>
      </c>
      <c r="Y5453" t="str">
        <f t="shared" si="514"/>
        <v>{location: new google.maps.LatLng(37.773, -122.421), weight: 3},</v>
      </c>
    </row>
    <row r="5454" spans="1:25" x14ac:dyDescent="0.2">
      <c r="A5454">
        <v>37.773000000000003</v>
      </c>
      <c r="B5454">
        <v>-122.42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0</v>
      </c>
      <c r="I5454">
        <v>4</v>
      </c>
      <c r="J5454">
        <v>8</v>
      </c>
      <c r="K5454">
        <v>0</v>
      </c>
      <c r="L5454">
        <v>12</v>
      </c>
      <c r="M5454">
        <f>VLOOKUP(H5454,AE$2:$AJ$12,6,TRUE)</f>
        <v>0</v>
      </c>
      <c r="N5454">
        <f>VLOOKUP(I5454,AF$2:$AJ$12,5,TRUE)</f>
        <v>6</v>
      </c>
      <c r="O5454">
        <f>VLOOKUP(J5454,AG$2:$AJ$12,4,TRUE)</f>
        <v>8</v>
      </c>
      <c r="P5454">
        <f>VLOOKUP(K5454,AH$2:$AJ$12,3,TRUE)</f>
        <v>0</v>
      </c>
      <c r="Q5454">
        <f>VLOOKUP(L5454,AI$2:$AJ$12,2,TRUE)</f>
        <v>6</v>
      </c>
      <c r="T5454" t="str">
        <f t="shared" si="515"/>
        <v>Crimepoint.create(latitude:37.773, longitude:-122.42, drugdrink:0, misdemean:6, theft:8, violent:0, total:6, drugdrinkct:0, misdemeanct:4, theftct:8, violentct:0, totalct:12)</v>
      </c>
      <c r="U5454" t="str">
        <f t="shared" si="516"/>
        <v>{location: new google.maps.LatLng(37.773, -122.42), weight: 0},</v>
      </c>
      <c r="V5454" t="str">
        <f t="shared" si="511"/>
        <v>{location: new google.maps.LatLng(37.773, -122.42), weight: 1},</v>
      </c>
      <c r="W5454" t="str">
        <f t="shared" si="512"/>
        <v>{location: new google.maps.LatLng(37.773, -122.42), weight: 1},</v>
      </c>
      <c r="X5454" t="str">
        <f t="shared" si="513"/>
        <v>{location: new google.maps.LatLng(37.773, -122.42), weight: 0},</v>
      </c>
      <c r="Y5454" t="str">
        <f t="shared" si="514"/>
        <v>{location: new google.maps.LatLng(37.773, -122.42), weight: 1},</v>
      </c>
    </row>
    <row r="5455" spans="1:25" x14ac:dyDescent="0.2">
      <c r="A5455">
        <v>37.773000000000003</v>
      </c>
      <c r="B5455">
        <v>-122.419</v>
      </c>
      <c r="C5455">
        <v>3</v>
      </c>
      <c r="D5455">
        <v>4</v>
      </c>
      <c r="E5455">
        <v>1</v>
      </c>
      <c r="F5455">
        <v>5</v>
      </c>
      <c r="G5455">
        <v>3</v>
      </c>
      <c r="H5455">
        <v>5</v>
      </c>
      <c r="I5455">
        <v>20</v>
      </c>
      <c r="J5455">
        <v>9</v>
      </c>
      <c r="K5455">
        <v>7</v>
      </c>
      <c r="L5455">
        <v>41</v>
      </c>
      <c r="M5455">
        <f>VLOOKUP(H5455,AE$2:$AJ$12,6,TRUE)</f>
        <v>9</v>
      </c>
      <c r="N5455">
        <f>VLOOKUP(I5455,AF$2:$AJ$12,5,TRUE)</f>
        <v>9</v>
      </c>
      <c r="O5455">
        <f>VLOOKUP(J5455,AG$2:$AJ$12,4,TRUE)</f>
        <v>8</v>
      </c>
      <c r="P5455">
        <f>VLOOKUP(K5455,AH$2:$AJ$12,3,TRUE)</f>
        <v>9</v>
      </c>
      <c r="Q5455">
        <f>VLOOKUP(L5455,AI$2:$AJ$12,2,TRUE)</f>
        <v>9</v>
      </c>
      <c r="T5455" t="str">
        <f t="shared" si="515"/>
        <v>Crimepoint.create(latitude:37.773, longitude:-122.419, drugdrink:9, misdemean:9, theft:8, violent:9, total:9, drugdrinkct:5, misdemeanct:20, theftct:9, violentct:7, totalct:41)</v>
      </c>
      <c r="U5455" t="str">
        <f t="shared" si="516"/>
        <v>{location: new google.maps.LatLng(37.773, -122.419), weight: 3},</v>
      </c>
      <c r="V5455" t="str">
        <f t="shared" si="511"/>
        <v>{location: new google.maps.LatLng(37.773, -122.419), weight: 4},</v>
      </c>
      <c r="W5455" t="str">
        <f t="shared" si="512"/>
        <v>{location: new google.maps.LatLng(37.773, -122.419), weight: 1},</v>
      </c>
      <c r="X5455" t="str">
        <f t="shared" si="513"/>
        <v>{location: new google.maps.LatLng(37.773, -122.419), weight: 5},</v>
      </c>
      <c r="Y5455" t="str">
        <f t="shared" si="514"/>
        <v>{location: new google.maps.LatLng(37.773, -122.419), weight: 3},</v>
      </c>
    </row>
    <row r="5456" spans="1:25" x14ac:dyDescent="0.2">
      <c r="A5456">
        <v>37.773000000000003</v>
      </c>
      <c r="B5456">
        <v>-122.41800000000001</v>
      </c>
      <c r="C5456">
        <v>0</v>
      </c>
      <c r="D5456">
        <v>1</v>
      </c>
      <c r="E5456">
        <v>3</v>
      </c>
      <c r="F5456">
        <v>0</v>
      </c>
      <c r="G5456">
        <v>2</v>
      </c>
      <c r="H5456">
        <v>0</v>
      </c>
      <c r="I5456">
        <v>3</v>
      </c>
      <c r="J5456">
        <v>18</v>
      </c>
      <c r="K5456">
        <v>0</v>
      </c>
      <c r="L5456">
        <v>21</v>
      </c>
      <c r="M5456">
        <f>VLOOKUP(H5456,AE$2:$AJ$12,6,TRUE)</f>
        <v>0</v>
      </c>
      <c r="N5456">
        <f>VLOOKUP(I5456,AF$2:$AJ$12,5,TRUE)</f>
        <v>5</v>
      </c>
      <c r="O5456">
        <f>VLOOKUP(J5456,AG$2:$AJ$12,4,TRUE)</f>
        <v>9</v>
      </c>
      <c r="P5456">
        <f>VLOOKUP(K5456,AH$2:$AJ$12,3,TRUE)</f>
        <v>0</v>
      </c>
      <c r="Q5456">
        <f>VLOOKUP(L5456,AI$2:$AJ$12,2,TRUE)</f>
        <v>8</v>
      </c>
      <c r="T5456" t="str">
        <f t="shared" si="515"/>
        <v>Crimepoint.create(latitude:37.773, longitude:-122.418, drugdrink:0, misdemean:5, theft:9, violent:0, total:8, drugdrinkct:0, misdemeanct:3, theftct:18, violentct:0, totalct:21)</v>
      </c>
      <c r="U5456" t="str">
        <f t="shared" si="516"/>
        <v>{location: new google.maps.LatLng(37.773, -122.418), weight: 0},</v>
      </c>
      <c r="V5456" t="str">
        <f t="shared" si="511"/>
        <v>{location: new google.maps.LatLng(37.773, -122.418), weight: 1},</v>
      </c>
      <c r="W5456" t="str">
        <f t="shared" si="512"/>
        <v>{location: new google.maps.LatLng(37.773, -122.418), weight: 3},</v>
      </c>
      <c r="X5456" t="str">
        <f t="shared" si="513"/>
        <v>{location: new google.maps.LatLng(37.773, -122.418), weight: 0},</v>
      </c>
      <c r="Y5456" t="str">
        <f t="shared" si="514"/>
        <v>{location: new google.maps.LatLng(37.773, -122.418), weight: 2},</v>
      </c>
    </row>
    <row r="5457" spans="1:25" x14ac:dyDescent="0.2">
      <c r="A5457">
        <v>37.773000000000003</v>
      </c>
      <c r="B5457">
        <v>-122.417</v>
      </c>
      <c r="C5457">
        <v>1</v>
      </c>
      <c r="D5457">
        <v>5</v>
      </c>
      <c r="E5457">
        <v>2</v>
      </c>
      <c r="F5457">
        <v>1</v>
      </c>
      <c r="G5457">
        <v>3</v>
      </c>
      <c r="H5457">
        <v>1</v>
      </c>
      <c r="I5457">
        <v>24</v>
      </c>
      <c r="J5457">
        <v>12</v>
      </c>
      <c r="K5457">
        <v>1</v>
      </c>
      <c r="L5457">
        <v>38</v>
      </c>
      <c r="M5457">
        <f>VLOOKUP(H5457,AE$2:$AJ$12,6,TRUE)</f>
        <v>8</v>
      </c>
      <c r="N5457">
        <f>VLOOKUP(I5457,AF$2:$AJ$12,5,TRUE)</f>
        <v>9</v>
      </c>
      <c r="O5457">
        <f>VLOOKUP(J5457,AG$2:$AJ$12,4,TRUE)</f>
        <v>8</v>
      </c>
      <c r="P5457">
        <f>VLOOKUP(K5457,AH$2:$AJ$12,3,TRUE)</f>
        <v>7</v>
      </c>
      <c r="Q5457">
        <f>VLOOKUP(L5457,AI$2:$AJ$12,2,TRUE)</f>
        <v>8</v>
      </c>
      <c r="T5457" t="str">
        <f t="shared" si="515"/>
        <v>Crimepoint.create(latitude:37.773, longitude:-122.417, drugdrink:8, misdemean:9, theft:8, violent:7, total:8, drugdrinkct:1, misdemeanct:24, theftct:12, violentct:1, totalct:38)</v>
      </c>
      <c r="U5457" t="str">
        <f t="shared" si="516"/>
        <v>{location: new google.maps.LatLng(37.773, -122.417), weight: 1},</v>
      </c>
      <c r="V5457" t="str">
        <f t="shared" si="511"/>
        <v>{location: new google.maps.LatLng(37.773, -122.417), weight: 5},</v>
      </c>
      <c r="W5457" t="str">
        <f t="shared" si="512"/>
        <v>{location: new google.maps.LatLng(37.773, -122.417), weight: 2},</v>
      </c>
      <c r="X5457" t="str">
        <f t="shared" si="513"/>
        <v>{location: new google.maps.LatLng(37.773, -122.417), weight: 1},</v>
      </c>
      <c r="Y5457" t="str">
        <f t="shared" si="514"/>
        <v>{location: new google.maps.LatLng(37.773, -122.417), weight: 3},</v>
      </c>
    </row>
    <row r="5458" spans="1:25" x14ac:dyDescent="0.2">
      <c r="A5458">
        <v>37.773000000000003</v>
      </c>
      <c r="B5458">
        <v>-122.416</v>
      </c>
      <c r="C5458">
        <v>1</v>
      </c>
      <c r="D5458">
        <v>5</v>
      </c>
      <c r="E5458">
        <v>6</v>
      </c>
      <c r="F5458">
        <v>3</v>
      </c>
      <c r="G5458">
        <v>5</v>
      </c>
      <c r="H5458">
        <v>2</v>
      </c>
      <c r="I5458">
        <v>22</v>
      </c>
      <c r="J5458">
        <v>39</v>
      </c>
      <c r="K5458">
        <v>4</v>
      </c>
      <c r="L5458">
        <v>67</v>
      </c>
      <c r="M5458">
        <f>VLOOKUP(H5458,AE$2:$AJ$12,6,TRUE)</f>
        <v>9</v>
      </c>
      <c r="N5458">
        <f>VLOOKUP(I5458,AF$2:$AJ$12,5,TRUE)</f>
        <v>9</v>
      </c>
      <c r="O5458">
        <f>VLOOKUP(J5458,AG$2:$AJ$12,4,TRUE)</f>
        <v>9</v>
      </c>
      <c r="P5458">
        <f>VLOOKUP(K5458,AH$2:$AJ$12,3,TRUE)</f>
        <v>8</v>
      </c>
      <c r="Q5458">
        <f>VLOOKUP(L5458,AI$2:$AJ$12,2,TRUE)</f>
        <v>9</v>
      </c>
      <c r="T5458" t="str">
        <f t="shared" si="515"/>
        <v>Crimepoint.create(latitude:37.773, longitude:-122.416, drugdrink:9, misdemean:9, theft:9, violent:8, total:9, drugdrinkct:2, misdemeanct:22, theftct:39, violentct:4, totalct:67)</v>
      </c>
      <c r="U5458" t="str">
        <f t="shared" si="516"/>
        <v>{location: new google.maps.LatLng(37.773, -122.416), weight: 1},</v>
      </c>
      <c r="V5458" t="str">
        <f t="shared" si="511"/>
        <v>{location: new google.maps.LatLng(37.773, -122.416), weight: 5},</v>
      </c>
      <c r="W5458" t="str">
        <f t="shared" si="512"/>
        <v>{location: new google.maps.LatLng(37.773, -122.416), weight: 6},</v>
      </c>
      <c r="X5458" t="str">
        <f t="shared" si="513"/>
        <v>{location: new google.maps.LatLng(37.773, -122.416), weight: 3},</v>
      </c>
      <c r="Y5458" t="str">
        <f t="shared" si="514"/>
        <v>{location: new google.maps.LatLng(37.773, -122.416), weight: 5},</v>
      </c>
    </row>
    <row r="5459" spans="1:25" x14ac:dyDescent="0.2">
      <c r="A5459">
        <v>37.773000000000003</v>
      </c>
      <c r="B5459">
        <v>-122.41500000000001</v>
      </c>
      <c r="C5459">
        <v>0</v>
      </c>
      <c r="D5459">
        <v>0</v>
      </c>
      <c r="E5459">
        <v>2</v>
      </c>
      <c r="F5459">
        <v>1</v>
      </c>
      <c r="G5459">
        <v>1</v>
      </c>
      <c r="H5459">
        <v>0</v>
      </c>
      <c r="I5459">
        <v>0</v>
      </c>
      <c r="J5459">
        <v>13</v>
      </c>
      <c r="K5459">
        <v>1</v>
      </c>
      <c r="L5459">
        <v>14</v>
      </c>
      <c r="M5459">
        <f>VLOOKUP(H5459,AE$2:$AJ$12,6,TRUE)</f>
        <v>0</v>
      </c>
      <c r="N5459">
        <f>VLOOKUP(I5459,AF$2:$AJ$12,5,TRUE)</f>
        <v>0</v>
      </c>
      <c r="O5459">
        <f>VLOOKUP(J5459,AG$2:$AJ$12,4,TRUE)</f>
        <v>8</v>
      </c>
      <c r="P5459">
        <f>VLOOKUP(K5459,AH$2:$AJ$12,3,TRUE)</f>
        <v>7</v>
      </c>
      <c r="Q5459">
        <f>VLOOKUP(L5459,AI$2:$AJ$12,2,TRUE)</f>
        <v>7</v>
      </c>
      <c r="T5459" t="str">
        <f t="shared" si="515"/>
        <v>Crimepoint.create(latitude:37.773, longitude:-122.415, drugdrink:0, misdemean:0, theft:8, violent:7, total:7, drugdrinkct:0, misdemeanct:0, theftct:13, violentct:1, totalct:14)</v>
      </c>
      <c r="U5459" t="str">
        <f t="shared" si="516"/>
        <v>{location: new google.maps.LatLng(37.773, -122.415), weight: 0},</v>
      </c>
      <c r="V5459" t="str">
        <f t="shared" si="511"/>
        <v>{location: new google.maps.LatLng(37.773, -122.415), weight: 0},</v>
      </c>
      <c r="W5459" t="str">
        <f t="shared" si="512"/>
        <v>{location: new google.maps.LatLng(37.773, -122.415), weight: 2},</v>
      </c>
      <c r="X5459" t="str">
        <f t="shared" si="513"/>
        <v>{location: new google.maps.LatLng(37.773, -122.415), weight: 1},</v>
      </c>
      <c r="Y5459" t="str">
        <f t="shared" si="514"/>
        <v>{location: new google.maps.LatLng(37.773, -122.415), weight: 1},</v>
      </c>
    </row>
    <row r="5460" spans="1:25" x14ac:dyDescent="0.2">
      <c r="A5460">
        <v>37.773000000000003</v>
      </c>
      <c r="B5460">
        <v>-122.414</v>
      </c>
      <c r="C5460">
        <v>0</v>
      </c>
      <c r="D5460">
        <v>4</v>
      </c>
      <c r="E5460">
        <v>2</v>
      </c>
      <c r="F5460">
        <v>4</v>
      </c>
      <c r="G5460">
        <v>3</v>
      </c>
      <c r="H5460">
        <v>0</v>
      </c>
      <c r="I5460">
        <v>20</v>
      </c>
      <c r="J5460">
        <v>15</v>
      </c>
      <c r="K5460">
        <v>5</v>
      </c>
      <c r="L5460">
        <v>40</v>
      </c>
      <c r="M5460">
        <f>VLOOKUP(H5460,AE$2:$AJ$12,6,TRUE)</f>
        <v>0</v>
      </c>
      <c r="N5460">
        <f>VLOOKUP(I5460,AF$2:$AJ$12,5,TRUE)</f>
        <v>9</v>
      </c>
      <c r="O5460">
        <f>VLOOKUP(J5460,AG$2:$AJ$12,4,TRUE)</f>
        <v>9</v>
      </c>
      <c r="P5460">
        <f>VLOOKUP(K5460,AH$2:$AJ$12,3,TRUE)</f>
        <v>9</v>
      </c>
      <c r="Q5460">
        <f>VLOOKUP(L5460,AI$2:$AJ$12,2,TRUE)</f>
        <v>8</v>
      </c>
      <c r="T5460" t="str">
        <f t="shared" si="515"/>
        <v>Crimepoint.create(latitude:37.773, longitude:-122.414, drugdrink:0, misdemean:9, theft:9, violent:9, total:8, drugdrinkct:0, misdemeanct:20, theftct:15, violentct:5, totalct:40)</v>
      </c>
      <c r="U5460" t="str">
        <f t="shared" si="516"/>
        <v>{location: new google.maps.LatLng(37.773, -122.414), weight: 0},</v>
      </c>
      <c r="V5460" t="str">
        <f t="shared" si="511"/>
        <v>{location: new google.maps.LatLng(37.773, -122.414), weight: 4},</v>
      </c>
      <c r="W5460" t="str">
        <f t="shared" si="512"/>
        <v>{location: new google.maps.LatLng(37.773, -122.414), weight: 2},</v>
      </c>
      <c r="X5460" t="str">
        <f t="shared" si="513"/>
        <v>{location: new google.maps.LatLng(37.773, -122.414), weight: 4},</v>
      </c>
      <c r="Y5460" t="str">
        <f t="shared" si="514"/>
        <v>{location: new google.maps.LatLng(37.773, -122.414), weight: 3},</v>
      </c>
    </row>
    <row r="5461" spans="1:25" x14ac:dyDescent="0.2">
      <c r="A5461">
        <v>37.773000000000003</v>
      </c>
      <c r="B5461">
        <v>-122.413</v>
      </c>
      <c r="C5461">
        <v>0</v>
      </c>
      <c r="D5461">
        <v>6</v>
      </c>
      <c r="E5461">
        <v>8</v>
      </c>
      <c r="F5461">
        <v>4</v>
      </c>
      <c r="G5461">
        <v>7</v>
      </c>
      <c r="H5461">
        <v>0</v>
      </c>
      <c r="I5461">
        <v>28</v>
      </c>
      <c r="J5461">
        <v>56</v>
      </c>
      <c r="K5461">
        <v>5</v>
      </c>
      <c r="L5461">
        <v>89</v>
      </c>
      <c r="M5461">
        <f>VLOOKUP(H5461,AE$2:$AJ$12,6,TRUE)</f>
        <v>0</v>
      </c>
      <c r="N5461">
        <f>VLOOKUP(I5461,AF$2:$AJ$12,5,TRUE)</f>
        <v>9</v>
      </c>
      <c r="O5461">
        <f>VLOOKUP(J5461,AG$2:$AJ$12,4,TRUE)</f>
        <v>9</v>
      </c>
      <c r="P5461">
        <f>VLOOKUP(K5461,AH$2:$AJ$12,3,TRUE)</f>
        <v>9</v>
      </c>
      <c r="Q5461">
        <f>VLOOKUP(L5461,AI$2:$AJ$12,2,TRUE)</f>
        <v>9</v>
      </c>
      <c r="T5461" t="str">
        <f t="shared" si="515"/>
        <v>Crimepoint.create(latitude:37.773, longitude:-122.413, drugdrink:0, misdemean:9, theft:9, violent:9, total:9, drugdrinkct:0, misdemeanct:28, theftct:56, violentct:5, totalct:89)</v>
      </c>
      <c r="U5461" t="str">
        <f t="shared" si="516"/>
        <v>{location: new google.maps.LatLng(37.773, -122.413), weight: 0},</v>
      </c>
      <c r="V5461" t="str">
        <f t="shared" si="511"/>
        <v>{location: new google.maps.LatLng(37.773, -122.413), weight: 6},</v>
      </c>
      <c r="W5461" t="str">
        <f t="shared" si="512"/>
        <v>{location: new google.maps.LatLng(37.773, -122.413), weight: 8},</v>
      </c>
      <c r="X5461" t="str">
        <f t="shared" si="513"/>
        <v>{location: new google.maps.LatLng(37.773, -122.413), weight: 4},</v>
      </c>
      <c r="Y5461" t="str">
        <f t="shared" si="514"/>
        <v>{location: new google.maps.LatLng(37.773, -122.413), weight: 7},</v>
      </c>
    </row>
    <row r="5462" spans="1:25" x14ac:dyDescent="0.2">
      <c r="A5462">
        <v>37.773000000000003</v>
      </c>
      <c r="B5462">
        <v>-122.41200000000001</v>
      </c>
      <c r="C5462">
        <v>1</v>
      </c>
      <c r="D5462">
        <v>4</v>
      </c>
      <c r="E5462">
        <v>1</v>
      </c>
      <c r="F5462">
        <v>3</v>
      </c>
      <c r="G5462">
        <v>2</v>
      </c>
      <c r="H5462">
        <v>2</v>
      </c>
      <c r="I5462">
        <v>19</v>
      </c>
      <c r="J5462">
        <v>5</v>
      </c>
      <c r="K5462">
        <v>4</v>
      </c>
      <c r="L5462">
        <v>30</v>
      </c>
      <c r="M5462">
        <f>VLOOKUP(H5462,AE$2:$AJ$12,6,TRUE)</f>
        <v>9</v>
      </c>
      <c r="N5462">
        <f>VLOOKUP(I5462,AF$2:$AJ$12,5,TRUE)</f>
        <v>9</v>
      </c>
      <c r="O5462">
        <f>VLOOKUP(J5462,AG$2:$AJ$12,4,TRUE)</f>
        <v>7</v>
      </c>
      <c r="P5462">
        <f>VLOOKUP(K5462,AH$2:$AJ$12,3,TRUE)</f>
        <v>8</v>
      </c>
      <c r="Q5462">
        <f>VLOOKUP(L5462,AI$2:$AJ$12,2,TRUE)</f>
        <v>8</v>
      </c>
      <c r="T5462" t="str">
        <f t="shared" si="515"/>
        <v>Crimepoint.create(latitude:37.773, longitude:-122.412, drugdrink:9, misdemean:9, theft:7, violent:8, total:8, drugdrinkct:2, misdemeanct:19, theftct:5, violentct:4, totalct:30)</v>
      </c>
      <c r="U5462" t="str">
        <f t="shared" si="516"/>
        <v>{location: new google.maps.LatLng(37.773, -122.412), weight: 1},</v>
      </c>
      <c r="V5462" t="str">
        <f t="shared" si="511"/>
        <v>{location: new google.maps.LatLng(37.773, -122.412), weight: 4},</v>
      </c>
      <c r="W5462" t="str">
        <f t="shared" si="512"/>
        <v>{location: new google.maps.LatLng(37.773, -122.412), weight: 1},</v>
      </c>
      <c r="X5462" t="str">
        <f t="shared" si="513"/>
        <v>{location: new google.maps.LatLng(37.773, -122.412), weight: 3},</v>
      </c>
      <c r="Y5462" t="str">
        <f t="shared" si="514"/>
        <v>{location: new google.maps.LatLng(37.773, -122.412), weight: 2},</v>
      </c>
    </row>
    <row r="5463" spans="1:25" x14ac:dyDescent="0.2">
      <c r="A5463">
        <v>37.773000000000003</v>
      </c>
      <c r="B5463">
        <v>-122.411</v>
      </c>
      <c r="C5463">
        <v>0</v>
      </c>
      <c r="D5463">
        <v>4</v>
      </c>
      <c r="E5463">
        <v>3</v>
      </c>
      <c r="F5463">
        <v>0</v>
      </c>
      <c r="G5463">
        <v>3</v>
      </c>
      <c r="H5463">
        <v>0</v>
      </c>
      <c r="I5463">
        <v>19</v>
      </c>
      <c r="J5463">
        <v>20</v>
      </c>
      <c r="K5463">
        <v>0</v>
      </c>
      <c r="L5463">
        <v>39</v>
      </c>
      <c r="M5463">
        <f>VLOOKUP(H5463,AE$2:$AJ$12,6,TRUE)</f>
        <v>0</v>
      </c>
      <c r="N5463">
        <f>VLOOKUP(I5463,AF$2:$AJ$12,5,TRUE)</f>
        <v>9</v>
      </c>
      <c r="O5463">
        <f>VLOOKUP(J5463,AG$2:$AJ$12,4,TRUE)</f>
        <v>9</v>
      </c>
      <c r="P5463">
        <f>VLOOKUP(K5463,AH$2:$AJ$12,3,TRUE)</f>
        <v>0</v>
      </c>
      <c r="Q5463">
        <f>VLOOKUP(L5463,AI$2:$AJ$12,2,TRUE)</f>
        <v>8</v>
      </c>
      <c r="T5463" t="str">
        <f t="shared" si="515"/>
        <v>Crimepoint.create(latitude:37.773, longitude:-122.411, drugdrink:0, misdemean:9, theft:9, violent:0, total:8, drugdrinkct:0, misdemeanct:19, theftct:20, violentct:0, totalct:39)</v>
      </c>
      <c r="U5463" t="str">
        <f t="shared" si="516"/>
        <v>{location: new google.maps.LatLng(37.773, -122.411), weight: 0},</v>
      </c>
      <c r="V5463" t="str">
        <f t="shared" si="511"/>
        <v>{location: new google.maps.LatLng(37.773, -122.411), weight: 4},</v>
      </c>
      <c r="W5463" t="str">
        <f t="shared" si="512"/>
        <v>{location: new google.maps.LatLng(37.773, -122.411), weight: 3},</v>
      </c>
      <c r="X5463" t="str">
        <f t="shared" si="513"/>
        <v>{location: new google.maps.LatLng(37.773, -122.411), weight: 0},</v>
      </c>
      <c r="Y5463" t="str">
        <f t="shared" si="514"/>
        <v>{location: new google.maps.LatLng(37.773, -122.411), weight: 3},</v>
      </c>
    </row>
    <row r="5464" spans="1:25" x14ac:dyDescent="0.2">
      <c r="A5464">
        <v>37.773000000000003</v>
      </c>
      <c r="B5464">
        <v>-122.41</v>
      </c>
      <c r="C5464">
        <v>4</v>
      </c>
      <c r="D5464">
        <v>7</v>
      </c>
      <c r="E5464">
        <v>6</v>
      </c>
      <c r="F5464">
        <v>7</v>
      </c>
      <c r="G5464">
        <v>7</v>
      </c>
      <c r="H5464">
        <v>6</v>
      </c>
      <c r="I5464">
        <v>32</v>
      </c>
      <c r="J5464">
        <v>38</v>
      </c>
      <c r="K5464">
        <v>10</v>
      </c>
      <c r="L5464">
        <v>86</v>
      </c>
      <c r="M5464">
        <f>VLOOKUP(H5464,AE$2:$AJ$12,6,TRUE)</f>
        <v>9</v>
      </c>
      <c r="N5464">
        <f>VLOOKUP(I5464,AF$2:$AJ$12,5,TRUE)</f>
        <v>9</v>
      </c>
      <c r="O5464">
        <f>VLOOKUP(J5464,AG$2:$AJ$12,4,TRUE)</f>
        <v>9</v>
      </c>
      <c r="P5464">
        <f>VLOOKUP(K5464,AH$2:$AJ$12,3,TRUE)</f>
        <v>9</v>
      </c>
      <c r="Q5464">
        <f>VLOOKUP(L5464,AI$2:$AJ$12,2,TRUE)</f>
        <v>9</v>
      </c>
      <c r="T5464" t="str">
        <f t="shared" si="515"/>
        <v>Crimepoint.create(latitude:37.773, longitude:-122.41, drugdrink:9, misdemean:9, theft:9, violent:9, total:9, drugdrinkct:6, misdemeanct:32, theftct:38, violentct:10, totalct:86)</v>
      </c>
      <c r="U5464" t="str">
        <f t="shared" si="516"/>
        <v>{location: new google.maps.LatLng(37.773, -122.41), weight: 4},</v>
      </c>
      <c r="V5464" t="str">
        <f t="shared" si="511"/>
        <v>{location: new google.maps.LatLng(37.773, -122.41), weight: 7},</v>
      </c>
      <c r="W5464" t="str">
        <f t="shared" si="512"/>
        <v>{location: new google.maps.LatLng(37.773, -122.41), weight: 6},</v>
      </c>
      <c r="X5464" t="str">
        <f t="shared" si="513"/>
        <v>{location: new google.maps.LatLng(37.773, -122.41), weight: 7},</v>
      </c>
      <c r="Y5464" t="str">
        <f t="shared" si="514"/>
        <v>{location: new google.maps.LatLng(37.773, -122.41), weight: 7},</v>
      </c>
    </row>
    <row r="5465" spans="1:25" x14ac:dyDescent="0.2">
      <c r="A5465">
        <v>37.773000000000003</v>
      </c>
      <c r="B5465">
        <v>-122.40900000000001</v>
      </c>
      <c r="C5465">
        <v>3</v>
      </c>
      <c r="D5465">
        <v>4</v>
      </c>
      <c r="E5465">
        <v>2</v>
      </c>
      <c r="F5465">
        <v>1</v>
      </c>
      <c r="G5465">
        <v>3</v>
      </c>
      <c r="H5465">
        <v>4</v>
      </c>
      <c r="I5465">
        <v>16</v>
      </c>
      <c r="J5465">
        <v>12</v>
      </c>
      <c r="K5465">
        <v>2</v>
      </c>
      <c r="L5465">
        <v>34</v>
      </c>
      <c r="M5465">
        <f>VLOOKUP(H5465,AE$2:$AJ$12,6,TRUE)</f>
        <v>9</v>
      </c>
      <c r="N5465">
        <f>VLOOKUP(I5465,AF$2:$AJ$12,5,TRUE)</f>
        <v>8</v>
      </c>
      <c r="O5465">
        <f>VLOOKUP(J5465,AG$2:$AJ$12,4,TRUE)</f>
        <v>8</v>
      </c>
      <c r="P5465">
        <f>VLOOKUP(K5465,AH$2:$AJ$12,3,TRUE)</f>
        <v>7</v>
      </c>
      <c r="Q5465">
        <f>VLOOKUP(L5465,AI$2:$AJ$12,2,TRUE)</f>
        <v>8</v>
      </c>
      <c r="T5465" t="str">
        <f t="shared" si="515"/>
        <v>Crimepoint.create(latitude:37.773, longitude:-122.409, drugdrink:9, misdemean:8, theft:8, violent:7, total:8, drugdrinkct:4, misdemeanct:16, theftct:12, violentct:2, totalct:34)</v>
      </c>
      <c r="U5465" t="str">
        <f t="shared" si="516"/>
        <v>{location: new google.maps.LatLng(37.773, -122.409), weight: 3},</v>
      </c>
      <c r="V5465" t="str">
        <f t="shared" si="511"/>
        <v>{location: new google.maps.LatLng(37.773, -122.409), weight: 4},</v>
      </c>
      <c r="W5465" t="str">
        <f t="shared" si="512"/>
        <v>{location: new google.maps.LatLng(37.773, -122.409), weight: 2},</v>
      </c>
      <c r="X5465" t="str">
        <f t="shared" si="513"/>
        <v>{location: new google.maps.LatLng(37.773, -122.409), weight: 1},</v>
      </c>
      <c r="Y5465" t="str">
        <f t="shared" si="514"/>
        <v>{location: new google.maps.LatLng(37.773, -122.409), weight: 3},</v>
      </c>
    </row>
    <row r="5466" spans="1:25" x14ac:dyDescent="0.2">
      <c r="A5466">
        <v>37.773000000000003</v>
      </c>
      <c r="B5466">
        <v>-122.407</v>
      </c>
      <c r="C5466">
        <v>2</v>
      </c>
      <c r="D5466">
        <v>6</v>
      </c>
      <c r="E5466">
        <v>1</v>
      </c>
      <c r="F5466">
        <v>1</v>
      </c>
      <c r="G5466">
        <v>3</v>
      </c>
      <c r="H5466">
        <v>3</v>
      </c>
      <c r="I5466">
        <v>26</v>
      </c>
      <c r="J5466">
        <v>8</v>
      </c>
      <c r="K5466">
        <v>1</v>
      </c>
      <c r="L5466">
        <v>38</v>
      </c>
      <c r="M5466">
        <f>VLOOKUP(H5466,AE$2:$AJ$12,6,TRUE)</f>
        <v>9</v>
      </c>
      <c r="N5466">
        <f>VLOOKUP(I5466,AF$2:$AJ$12,5,TRUE)</f>
        <v>9</v>
      </c>
      <c r="O5466">
        <f>VLOOKUP(J5466,AG$2:$AJ$12,4,TRUE)</f>
        <v>8</v>
      </c>
      <c r="P5466">
        <f>VLOOKUP(K5466,AH$2:$AJ$12,3,TRUE)</f>
        <v>7</v>
      </c>
      <c r="Q5466">
        <f>VLOOKUP(L5466,AI$2:$AJ$12,2,TRUE)</f>
        <v>8</v>
      </c>
      <c r="T5466" t="str">
        <f t="shared" si="515"/>
        <v>Crimepoint.create(latitude:37.773, longitude:-122.407, drugdrink:9, misdemean:9, theft:8, violent:7, total:8, drugdrinkct:3, misdemeanct:26, theftct:8, violentct:1, totalct:38)</v>
      </c>
      <c r="U5466" t="str">
        <f t="shared" si="516"/>
        <v>{location: new google.maps.LatLng(37.773, -122.407), weight: 2},</v>
      </c>
      <c r="V5466" t="str">
        <f t="shared" si="511"/>
        <v>{location: new google.maps.LatLng(37.773, -122.407), weight: 6},</v>
      </c>
      <c r="W5466" t="str">
        <f t="shared" si="512"/>
        <v>{location: new google.maps.LatLng(37.773, -122.407), weight: 1},</v>
      </c>
      <c r="X5466" t="str">
        <f t="shared" si="513"/>
        <v>{location: new google.maps.LatLng(37.773, -122.407), weight: 1},</v>
      </c>
      <c r="Y5466" t="str">
        <f t="shared" si="514"/>
        <v>{location: new google.maps.LatLng(37.773, -122.407), weight: 3},</v>
      </c>
    </row>
    <row r="5467" spans="1:25" x14ac:dyDescent="0.2">
      <c r="A5467">
        <v>37.773000000000003</v>
      </c>
      <c r="B5467">
        <v>-122.40600000000001</v>
      </c>
      <c r="C5467">
        <v>0</v>
      </c>
      <c r="D5467">
        <v>1</v>
      </c>
      <c r="E5467">
        <v>1</v>
      </c>
      <c r="F5467">
        <v>1</v>
      </c>
      <c r="G5467">
        <v>1</v>
      </c>
      <c r="H5467">
        <v>0</v>
      </c>
      <c r="I5467">
        <v>5</v>
      </c>
      <c r="J5467">
        <v>5</v>
      </c>
      <c r="K5467">
        <v>1</v>
      </c>
      <c r="L5467">
        <v>11</v>
      </c>
      <c r="M5467">
        <f>VLOOKUP(H5467,AE$2:$AJ$12,6,TRUE)</f>
        <v>0</v>
      </c>
      <c r="N5467">
        <f>VLOOKUP(I5467,AF$2:$AJ$12,5,TRUE)</f>
        <v>6</v>
      </c>
      <c r="O5467">
        <f>VLOOKUP(J5467,AG$2:$AJ$12,4,TRUE)</f>
        <v>7</v>
      </c>
      <c r="P5467">
        <f>VLOOKUP(K5467,AH$2:$AJ$12,3,TRUE)</f>
        <v>7</v>
      </c>
      <c r="Q5467">
        <f>VLOOKUP(L5467,AI$2:$AJ$12,2,TRUE)</f>
        <v>6</v>
      </c>
      <c r="T5467" t="str">
        <f t="shared" si="515"/>
        <v>Crimepoint.create(latitude:37.773, longitude:-122.406, drugdrink:0, misdemean:6, theft:7, violent:7, total:6, drugdrinkct:0, misdemeanct:5, theftct:5, violentct:1, totalct:11)</v>
      </c>
      <c r="U5467" t="str">
        <f t="shared" si="516"/>
        <v>{location: new google.maps.LatLng(37.773, -122.406), weight: 0},</v>
      </c>
      <c r="V5467" t="str">
        <f t="shared" si="511"/>
        <v>{location: new google.maps.LatLng(37.773, -122.406), weight: 1},</v>
      </c>
      <c r="W5467" t="str">
        <f t="shared" si="512"/>
        <v>{location: new google.maps.LatLng(37.773, -122.406), weight: 1},</v>
      </c>
      <c r="X5467" t="str">
        <f t="shared" si="513"/>
        <v>{location: new google.maps.LatLng(37.773, -122.406), weight: 1},</v>
      </c>
      <c r="Y5467" t="str">
        <f t="shared" si="514"/>
        <v>{location: new google.maps.LatLng(37.773, -122.406), weight: 1},</v>
      </c>
    </row>
    <row r="5468" spans="1:25" x14ac:dyDescent="0.2">
      <c r="A5468">
        <v>37.773000000000003</v>
      </c>
      <c r="B5468">
        <v>-122.40300000000001</v>
      </c>
      <c r="C5468">
        <v>0</v>
      </c>
      <c r="D5468">
        <v>2</v>
      </c>
      <c r="E5468">
        <v>1</v>
      </c>
      <c r="F5468">
        <v>1</v>
      </c>
      <c r="G5468">
        <v>1</v>
      </c>
      <c r="H5468">
        <v>0</v>
      </c>
      <c r="I5468">
        <v>11</v>
      </c>
      <c r="J5468">
        <v>6</v>
      </c>
      <c r="K5468">
        <v>1</v>
      </c>
      <c r="L5468">
        <v>18</v>
      </c>
      <c r="M5468">
        <f>VLOOKUP(H5468,AE$2:$AJ$12,6,TRUE)</f>
        <v>0</v>
      </c>
      <c r="N5468">
        <f>VLOOKUP(I5468,AF$2:$AJ$12,5,TRUE)</f>
        <v>8</v>
      </c>
      <c r="O5468">
        <f>VLOOKUP(J5468,AG$2:$AJ$12,4,TRUE)</f>
        <v>7</v>
      </c>
      <c r="P5468">
        <f>VLOOKUP(K5468,AH$2:$AJ$12,3,TRUE)</f>
        <v>7</v>
      </c>
      <c r="Q5468">
        <f>VLOOKUP(L5468,AI$2:$AJ$12,2,TRUE)</f>
        <v>7</v>
      </c>
      <c r="T5468" t="str">
        <f t="shared" si="515"/>
        <v>Crimepoint.create(latitude:37.773, longitude:-122.403, drugdrink:0, misdemean:8, theft:7, violent:7, total:7, drugdrinkct:0, misdemeanct:11, theftct:6, violentct:1, totalct:18)</v>
      </c>
      <c r="U5468" t="str">
        <f t="shared" si="516"/>
        <v>{location: new google.maps.LatLng(37.773, -122.403), weight: 0},</v>
      </c>
      <c r="V5468" t="str">
        <f t="shared" si="511"/>
        <v>{location: new google.maps.LatLng(37.773, -122.403), weight: 2},</v>
      </c>
      <c r="W5468" t="str">
        <f t="shared" si="512"/>
        <v>{location: new google.maps.LatLng(37.773, -122.403), weight: 1},</v>
      </c>
      <c r="X5468" t="str">
        <f t="shared" si="513"/>
        <v>{location: new google.maps.LatLng(37.773, -122.403), weight: 1},</v>
      </c>
      <c r="Y5468" t="str">
        <f t="shared" si="514"/>
        <v>{location: new google.maps.LatLng(37.773, -122.403), weight: 1},</v>
      </c>
    </row>
    <row r="5469" spans="1:25" x14ac:dyDescent="0.2">
      <c r="A5469">
        <v>37.773000000000003</v>
      </c>
      <c r="B5469">
        <v>-122.402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f>VLOOKUP(H5469,AE$2:$AJ$12,6,TRUE)</f>
        <v>0</v>
      </c>
      <c r="N5469">
        <f>VLOOKUP(I5469,AF$2:$AJ$12,5,TRUE)</f>
        <v>0</v>
      </c>
      <c r="O5469">
        <f>VLOOKUP(J5469,AG$2:$AJ$12,4,TRUE)</f>
        <v>3</v>
      </c>
      <c r="P5469">
        <f>VLOOKUP(K5469,AH$2:$AJ$12,3,TRUE)</f>
        <v>0</v>
      </c>
      <c r="Q5469">
        <f>VLOOKUP(L5469,AI$2:$AJ$12,2,TRUE)</f>
        <v>0</v>
      </c>
      <c r="T5469" t="str">
        <f t="shared" si="515"/>
        <v>Crimepoint.create(latitude:37.773, longitude:-122.402, drugdrink:0, misdemean:0, theft:3, violent:0, total:0, drugdrinkct:0, misdemeanct:0, theftct:1, violentct:0, totalct:1)</v>
      </c>
      <c r="U5469" t="str">
        <f t="shared" si="516"/>
        <v>{location: new google.maps.LatLng(37.773, -122.402), weight: 0},</v>
      </c>
      <c r="V5469" t="str">
        <f t="shared" si="511"/>
        <v>{location: new google.maps.LatLng(37.773, -122.402), weight: 0},</v>
      </c>
      <c r="W5469" t="str">
        <f t="shared" si="512"/>
        <v>{location: new google.maps.LatLng(37.773, -122.402), weight: 0},</v>
      </c>
      <c r="X5469" t="str">
        <f t="shared" si="513"/>
        <v>{location: new google.maps.LatLng(37.773, -122.402), weight: 0},</v>
      </c>
      <c r="Y5469" t="str">
        <f t="shared" si="514"/>
        <v>{location: new google.maps.LatLng(37.773, -122.402), weight: 0},</v>
      </c>
    </row>
    <row r="5470" spans="1:25" x14ac:dyDescent="0.2">
      <c r="A5470">
        <v>37.773000000000003</v>
      </c>
      <c r="B5470">
        <v>-122.401</v>
      </c>
      <c r="C5470">
        <v>0</v>
      </c>
      <c r="D5470">
        <v>1</v>
      </c>
      <c r="E5470">
        <v>1</v>
      </c>
      <c r="F5470">
        <v>0</v>
      </c>
      <c r="G5470">
        <v>1</v>
      </c>
      <c r="H5470">
        <v>0</v>
      </c>
      <c r="I5470">
        <v>4</v>
      </c>
      <c r="J5470">
        <v>6</v>
      </c>
      <c r="K5470">
        <v>0</v>
      </c>
      <c r="L5470">
        <v>10</v>
      </c>
      <c r="M5470">
        <f>VLOOKUP(H5470,AE$2:$AJ$12,6,TRUE)</f>
        <v>0</v>
      </c>
      <c r="N5470">
        <f>VLOOKUP(I5470,AF$2:$AJ$12,5,TRUE)</f>
        <v>6</v>
      </c>
      <c r="O5470">
        <f>VLOOKUP(J5470,AG$2:$AJ$12,4,TRUE)</f>
        <v>7</v>
      </c>
      <c r="P5470">
        <f>VLOOKUP(K5470,AH$2:$AJ$12,3,TRUE)</f>
        <v>0</v>
      </c>
      <c r="Q5470">
        <f>VLOOKUP(L5470,AI$2:$AJ$12,2,TRUE)</f>
        <v>6</v>
      </c>
      <c r="T5470" t="str">
        <f t="shared" si="515"/>
        <v>Crimepoint.create(latitude:37.773, longitude:-122.401, drugdrink:0, misdemean:6, theft:7, violent:0, total:6, drugdrinkct:0, misdemeanct:4, theftct:6, violentct:0, totalct:10)</v>
      </c>
      <c r="U5470" t="str">
        <f t="shared" si="516"/>
        <v>{location: new google.maps.LatLng(37.773, -122.401), weight: 0},</v>
      </c>
      <c r="V5470" t="str">
        <f t="shared" si="511"/>
        <v>{location: new google.maps.LatLng(37.773, -122.401), weight: 1},</v>
      </c>
      <c r="W5470" t="str">
        <f t="shared" si="512"/>
        <v>{location: new google.maps.LatLng(37.773, -122.401), weight: 1},</v>
      </c>
      <c r="X5470" t="str">
        <f t="shared" si="513"/>
        <v>{location: new google.maps.LatLng(37.773, -122.401), weight: 0},</v>
      </c>
      <c r="Y5470" t="str">
        <f t="shared" si="514"/>
        <v>{location: new google.maps.LatLng(37.773, -122.401), weight: 1},</v>
      </c>
    </row>
    <row r="5471" spans="1:25" x14ac:dyDescent="0.2">
      <c r="A5471">
        <v>37.773000000000003</v>
      </c>
      <c r="B5471">
        <v>-122.398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2</v>
      </c>
      <c r="J5471">
        <v>0</v>
      </c>
      <c r="K5471">
        <v>0</v>
      </c>
      <c r="L5471">
        <v>2</v>
      </c>
      <c r="M5471">
        <f>VLOOKUP(H5471,AE$2:$AJ$12,6,TRUE)</f>
        <v>0</v>
      </c>
      <c r="N5471">
        <f>VLOOKUP(I5471,AF$2:$AJ$12,5,TRUE)</f>
        <v>4</v>
      </c>
      <c r="O5471">
        <f>VLOOKUP(J5471,AG$2:$AJ$12,4,TRUE)</f>
        <v>0</v>
      </c>
      <c r="P5471">
        <f>VLOOKUP(K5471,AH$2:$AJ$12,3,TRUE)</f>
        <v>0</v>
      </c>
      <c r="Q5471">
        <f>VLOOKUP(L5471,AI$2:$AJ$12,2,TRUE)</f>
        <v>1</v>
      </c>
      <c r="T5471" t="str">
        <f t="shared" si="515"/>
        <v>Crimepoint.create(latitude:37.773, longitude:-122.398, drugdrink:0, misdemean:4, theft:0, violent:0, total:1, drugdrinkct:0, misdemeanct:2, theftct:0, violentct:0, totalct:2)</v>
      </c>
      <c r="U5471" t="str">
        <f t="shared" si="516"/>
        <v>{location: new google.maps.LatLng(37.773, -122.398), weight: 0},</v>
      </c>
      <c r="V5471" t="str">
        <f t="shared" si="511"/>
        <v>{location: new google.maps.LatLng(37.773, -122.398), weight: 0},</v>
      </c>
      <c r="W5471" t="str">
        <f t="shared" si="512"/>
        <v>{location: new google.maps.LatLng(37.773, -122.398), weight: 0},</v>
      </c>
      <c r="X5471" t="str">
        <f t="shared" si="513"/>
        <v>{location: new google.maps.LatLng(37.773, -122.398), weight: 0},</v>
      </c>
      <c r="Y5471" t="str">
        <f t="shared" si="514"/>
        <v>{location: new google.maps.LatLng(37.773, -122.398), weight: 0},</v>
      </c>
    </row>
    <row r="5472" spans="1:25" x14ac:dyDescent="0.2">
      <c r="A5472">
        <v>37.773000000000003</v>
      </c>
      <c r="B5472">
        <v>-122.39700000000001</v>
      </c>
      <c r="C5472">
        <v>0</v>
      </c>
      <c r="D5472">
        <v>4</v>
      </c>
      <c r="E5472">
        <v>6</v>
      </c>
      <c r="F5472">
        <v>2</v>
      </c>
      <c r="G5472">
        <v>5</v>
      </c>
      <c r="H5472">
        <v>0</v>
      </c>
      <c r="I5472">
        <v>18</v>
      </c>
      <c r="J5472">
        <v>41</v>
      </c>
      <c r="K5472">
        <v>3</v>
      </c>
      <c r="L5472">
        <v>62</v>
      </c>
      <c r="M5472">
        <f>VLOOKUP(H5472,AE$2:$AJ$12,6,TRUE)</f>
        <v>0</v>
      </c>
      <c r="N5472">
        <f>VLOOKUP(I5472,AF$2:$AJ$12,5,TRUE)</f>
        <v>8</v>
      </c>
      <c r="O5472">
        <f>VLOOKUP(J5472,AG$2:$AJ$12,4,TRUE)</f>
        <v>9</v>
      </c>
      <c r="P5472">
        <f>VLOOKUP(K5472,AH$2:$AJ$12,3,TRUE)</f>
        <v>8</v>
      </c>
      <c r="Q5472">
        <f>VLOOKUP(L5472,AI$2:$AJ$12,2,TRUE)</f>
        <v>9</v>
      </c>
      <c r="T5472" t="str">
        <f t="shared" si="515"/>
        <v>Crimepoint.create(latitude:37.773, longitude:-122.397, drugdrink:0, misdemean:8, theft:9, violent:8, total:9, drugdrinkct:0, misdemeanct:18, theftct:41, violentct:3, totalct:62)</v>
      </c>
      <c r="U5472" t="str">
        <f t="shared" si="516"/>
        <v>{location: new google.maps.LatLng(37.773, -122.397), weight: 0},</v>
      </c>
      <c r="V5472" t="str">
        <f t="shared" si="511"/>
        <v>{location: new google.maps.LatLng(37.773, -122.397), weight: 4},</v>
      </c>
      <c r="W5472" t="str">
        <f t="shared" si="512"/>
        <v>{location: new google.maps.LatLng(37.773, -122.397), weight: 6},</v>
      </c>
      <c r="X5472" t="str">
        <f t="shared" si="513"/>
        <v>{location: new google.maps.LatLng(37.773, -122.397), weight: 2},</v>
      </c>
      <c r="Y5472" t="str">
        <f t="shared" si="514"/>
        <v>{location: new google.maps.LatLng(37.773, -122.397), weight: 5},</v>
      </c>
    </row>
    <row r="5473" spans="1:25" x14ac:dyDescent="0.2">
      <c r="A5473">
        <v>37.773000000000003</v>
      </c>
      <c r="B5473">
        <v>-122.393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f>VLOOKUP(H5473,AE$2:$AJ$12,6,TRUE)</f>
        <v>0</v>
      </c>
      <c r="N5473">
        <f>VLOOKUP(I5473,AF$2:$AJ$12,5,TRUE)</f>
        <v>0</v>
      </c>
      <c r="O5473">
        <f>VLOOKUP(J5473,AG$2:$AJ$12,4,TRUE)</f>
        <v>3</v>
      </c>
      <c r="P5473">
        <f>VLOOKUP(K5473,AH$2:$AJ$12,3,TRUE)</f>
        <v>0</v>
      </c>
      <c r="Q5473">
        <f>VLOOKUP(L5473,AI$2:$AJ$12,2,TRUE)</f>
        <v>0</v>
      </c>
      <c r="T5473" t="str">
        <f t="shared" si="515"/>
        <v>Crimepoint.create(latitude:37.773, longitude:-122.393, drugdrink:0, misdemean:0, theft:3, violent:0, total:0, drugdrinkct:0, misdemeanct:0, theftct:1, violentct:0, totalct:1)</v>
      </c>
      <c r="U5473" t="str">
        <f t="shared" si="516"/>
        <v>{location: new google.maps.LatLng(37.773, -122.393), weight: 0},</v>
      </c>
      <c r="V5473" t="str">
        <f t="shared" si="511"/>
        <v>{location: new google.maps.LatLng(37.773, -122.393), weight: 0},</v>
      </c>
      <c r="W5473" t="str">
        <f t="shared" si="512"/>
        <v>{location: new google.maps.LatLng(37.773, -122.393), weight: 0},</v>
      </c>
      <c r="X5473" t="str">
        <f t="shared" si="513"/>
        <v>{location: new google.maps.LatLng(37.773, -122.393), weight: 0},</v>
      </c>
      <c r="Y5473" t="str">
        <f t="shared" si="514"/>
        <v>{location: new google.maps.LatLng(37.773, -122.393), weight: 0},</v>
      </c>
    </row>
    <row r="5474" spans="1:25" x14ac:dyDescent="0.2">
      <c r="A5474">
        <v>37.773000000000003</v>
      </c>
      <c r="B5474">
        <v>-122.39100000000001</v>
      </c>
      <c r="C5474">
        <v>0</v>
      </c>
      <c r="D5474">
        <v>3</v>
      </c>
      <c r="E5474">
        <v>1</v>
      </c>
      <c r="F5474">
        <v>13</v>
      </c>
      <c r="G5474">
        <v>3</v>
      </c>
      <c r="H5474">
        <v>0</v>
      </c>
      <c r="I5474">
        <v>14</v>
      </c>
      <c r="J5474">
        <v>6</v>
      </c>
      <c r="K5474">
        <v>18</v>
      </c>
      <c r="L5474">
        <v>38</v>
      </c>
      <c r="M5474">
        <f>VLOOKUP(H5474,AE$2:$AJ$12,6,TRUE)</f>
        <v>0</v>
      </c>
      <c r="N5474">
        <f>VLOOKUP(I5474,AF$2:$AJ$12,5,TRUE)</f>
        <v>8</v>
      </c>
      <c r="O5474">
        <f>VLOOKUP(J5474,AG$2:$AJ$12,4,TRUE)</f>
        <v>7</v>
      </c>
      <c r="P5474">
        <f>VLOOKUP(K5474,AH$2:$AJ$12,3,TRUE)</f>
        <v>9</v>
      </c>
      <c r="Q5474">
        <f>VLOOKUP(L5474,AI$2:$AJ$12,2,TRUE)</f>
        <v>8</v>
      </c>
      <c r="T5474" t="str">
        <f t="shared" si="515"/>
        <v>Crimepoint.create(latitude:37.773, longitude:-122.391, drugdrink:0, misdemean:8, theft:7, violent:9, total:8, drugdrinkct:0, misdemeanct:14, theftct:6, violentct:18, totalct:38)</v>
      </c>
      <c r="U5474" t="str">
        <f t="shared" si="516"/>
        <v>{location: new google.maps.LatLng(37.773, -122.391), weight: 0},</v>
      </c>
      <c r="V5474" t="str">
        <f t="shared" si="511"/>
        <v>{location: new google.maps.LatLng(37.773, -122.391), weight: 3},</v>
      </c>
      <c r="W5474" t="str">
        <f t="shared" si="512"/>
        <v>{location: new google.maps.LatLng(37.773, -122.391), weight: 1},</v>
      </c>
      <c r="X5474" t="str">
        <f t="shared" si="513"/>
        <v>{location: new google.maps.LatLng(37.773, -122.391), weight: 13},</v>
      </c>
      <c r="Y5474" t="str">
        <f t="shared" si="514"/>
        <v>{location: new google.maps.LatLng(37.773, -122.391), weight: 3},</v>
      </c>
    </row>
    <row r="5475" spans="1:25" x14ac:dyDescent="0.2">
      <c r="A5475">
        <v>37.773000000000003</v>
      </c>
      <c r="B5475">
        <v>-122.39</v>
      </c>
      <c r="C5475">
        <v>1</v>
      </c>
      <c r="D5475">
        <v>1</v>
      </c>
      <c r="E5475">
        <v>0</v>
      </c>
      <c r="F5475">
        <v>0</v>
      </c>
      <c r="G5475">
        <v>1</v>
      </c>
      <c r="H5475">
        <v>1</v>
      </c>
      <c r="I5475">
        <v>6</v>
      </c>
      <c r="J5475">
        <v>2</v>
      </c>
      <c r="K5475">
        <v>0</v>
      </c>
      <c r="L5475">
        <v>9</v>
      </c>
      <c r="M5475">
        <f>VLOOKUP(H5475,AE$2:$AJ$12,6,TRUE)</f>
        <v>8</v>
      </c>
      <c r="N5475">
        <f>VLOOKUP(I5475,AF$2:$AJ$12,5,TRUE)</f>
        <v>7</v>
      </c>
      <c r="O5475">
        <f>VLOOKUP(J5475,AG$2:$AJ$12,4,TRUE)</f>
        <v>4</v>
      </c>
      <c r="P5475">
        <f>VLOOKUP(K5475,AH$2:$AJ$12,3,TRUE)</f>
        <v>0</v>
      </c>
      <c r="Q5475">
        <f>VLOOKUP(L5475,AI$2:$AJ$12,2,TRUE)</f>
        <v>5</v>
      </c>
      <c r="T5475" t="str">
        <f t="shared" si="515"/>
        <v>Crimepoint.create(latitude:37.773, longitude:-122.39, drugdrink:8, misdemean:7, theft:4, violent:0, total:5, drugdrinkct:1, misdemeanct:6, theftct:2, violentct:0, totalct:9)</v>
      </c>
      <c r="U5475" t="str">
        <f t="shared" si="516"/>
        <v>{location: new google.maps.LatLng(37.773, -122.39), weight: 1},</v>
      </c>
      <c r="V5475" t="str">
        <f t="shared" si="511"/>
        <v>{location: new google.maps.LatLng(37.773, -122.39), weight: 1},</v>
      </c>
      <c r="W5475" t="str">
        <f t="shared" si="512"/>
        <v>{location: new google.maps.LatLng(37.773, -122.39), weight: 0},</v>
      </c>
      <c r="X5475" t="str">
        <f t="shared" si="513"/>
        <v>{location: new google.maps.LatLng(37.773, -122.39), weight: 0},</v>
      </c>
      <c r="Y5475" t="str">
        <f t="shared" si="514"/>
        <v>{location: new google.maps.LatLng(37.773, -122.39), weight: 1},</v>
      </c>
    </row>
    <row r="5476" spans="1:25" x14ac:dyDescent="0.2">
      <c r="A5476">
        <v>37.773000000000003</v>
      </c>
      <c r="B5476">
        <v>-122.389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2</v>
      </c>
      <c r="K5476">
        <v>1</v>
      </c>
      <c r="L5476">
        <v>3</v>
      </c>
      <c r="M5476">
        <f>VLOOKUP(H5476,AE$2:$AJ$12,6,TRUE)</f>
        <v>0</v>
      </c>
      <c r="N5476">
        <f>VLOOKUP(I5476,AF$2:$AJ$12,5,TRUE)</f>
        <v>0</v>
      </c>
      <c r="O5476">
        <f>VLOOKUP(J5476,AG$2:$AJ$12,4,TRUE)</f>
        <v>4</v>
      </c>
      <c r="P5476">
        <f>VLOOKUP(K5476,AH$2:$AJ$12,3,TRUE)</f>
        <v>7</v>
      </c>
      <c r="Q5476">
        <f>VLOOKUP(L5476,AI$2:$AJ$12,2,TRUE)</f>
        <v>2</v>
      </c>
      <c r="T5476" t="str">
        <f t="shared" si="515"/>
        <v>Crimepoint.create(latitude:37.773, longitude:-122.389, drugdrink:0, misdemean:0, theft:4, violent:7, total:2, drugdrinkct:0, misdemeanct:0, theftct:2, violentct:1, totalct:3)</v>
      </c>
      <c r="U5476" t="str">
        <f t="shared" si="516"/>
        <v>{location: new google.maps.LatLng(37.773, -122.389), weight: 0},</v>
      </c>
      <c r="V5476" t="str">
        <f t="shared" si="511"/>
        <v>{location: new google.maps.LatLng(37.773, -122.389), weight: 0},</v>
      </c>
      <c r="W5476" t="str">
        <f t="shared" si="512"/>
        <v>{location: new google.maps.LatLng(37.773, -122.389), weight: 0},</v>
      </c>
      <c r="X5476" t="str">
        <f t="shared" si="513"/>
        <v>{location: new google.maps.LatLng(37.773, -122.389), weight: 1},</v>
      </c>
      <c r="Y5476" t="str">
        <f t="shared" si="514"/>
        <v>{location: new google.maps.LatLng(37.773, -122.389), weight: 0},</v>
      </c>
    </row>
    <row r="5477" spans="1:25" x14ac:dyDescent="0.2">
      <c r="A5477">
        <v>37.773000000000003</v>
      </c>
      <c r="B5477">
        <v>-122.387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0</v>
      </c>
      <c r="L5477">
        <v>1</v>
      </c>
      <c r="M5477">
        <f>VLOOKUP(H5477,AE$2:$AJ$12,6,TRUE)</f>
        <v>0</v>
      </c>
      <c r="N5477">
        <f>VLOOKUP(I5477,AF$2:$AJ$12,5,TRUE)</f>
        <v>0</v>
      </c>
      <c r="O5477">
        <f>VLOOKUP(J5477,AG$2:$AJ$12,4,TRUE)</f>
        <v>3</v>
      </c>
      <c r="P5477">
        <f>VLOOKUP(K5477,AH$2:$AJ$12,3,TRUE)</f>
        <v>0</v>
      </c>
      <c r="Q5477">
        <f>VLOOKUP(L5477,AI$2:$AJ$12,2,TRUE)</f>
        <v>0</v>
      </c>
      <c r="T5477" t="str">
        <f t="shared" si="515"/>
        <v>Crimepoint.create(latitude:37.773, longitude:-122.387, drugdrink:0, misdemean:0, theft:3, violent:0, total:0, drugdrinkct:0, misdemeanct:0, theftct:1, violentct:0, totalct:1)</v>
      </c>
      <c r="U5477" t="str">
        <f t="shared" si="516"/>
        <v>{location: new google.maps.LatLng(37.773, -122.387), weight: 0},</v>
      </c>
      <c r="V5477" t="str">
        <f t="shared" si="511"/>
        <v>{location: new google.maps.LatLng(37.773, -122.387), weight: 0},</v>
      </c>
      <c r="W5477" t="str">
        <f t="shared" si="512"/>
        <v>{location: new google.maps.LatLng(37.773, -122.387), weight: 0},</v>
      </c>
      <c r="X5477" t="str">
        <f t="shared" si="513"/>
        <v>{location: new google.maps.LatLng(37.773, -122.387), weight: 0},</v>
      </c>
      <c r="Y5477" t="str">
        <f t="shared" si="514"/>
        <v>{location: new google.maps.LatLng(37.773, -122.387), weight: 0},</v>
      </c>
    </row>
    <row r="5478" spans="1:25" x14ac:dyDescent="0.2">
      <c r="A5478">
        <v>37.774000000000001</v>
      </c>
      <c r="B5478">
        <v>-122.511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2</v>
      </c>
      <c r="J5478">
        <v>4</v>
      </c>
      <c r="K5478">
        <v>0</v>
      </c>
      <c r="L5478">
        <v>6</v>
      </c>
      <c r="M5478">
        <f>VLOOKUP(H5478,AE$2:$AJ$12,6,TRUE)</f>
        <v>0</v>
      </c>
      <c r="N5478">
        <f>VLOOKUP(I5478,AF$2:$AJ$12,5,TRUE)</f>
        <v>4</v>
      </c>
      <c r="O5478">
        <f>VLOOKUP(J5478,AG$2:$AJ$12,4,TRUE)</f>
        <v>6</v>
      </c>
      <c r="P5478">
        <f>VLOOKUP(K5478,AH$2:$AJ$12,3,TRUE)</f>
        <v>0</v>
      </c>
      <c r="Q5478">
        <f>VLOOKUP(L5478,AI$2:$AJ$12,2,TRUE)</f>
        <v>4</v>
      </c>
      <c r="T5478" t="str">
        <f t="shared" si="515"/>
        <v>Crimepoint.create(latitude:37.774, longitude:-122.511, drugdrink:0, misdemean:4, theft:6, violent:0, total:4, drugdrinkct:0, misdemeanct:2, theftct:4, violentct:0, totalct:6)</v>
      </c>
      <c r="U5478" t="str">
        <f t="shared" si="516"/>
        <v>{location: new google.maps.LatLng(37.774, -122.511), weight: 0},</v>
      </c>
      <c r="V5478" t="str">
        <f t="shared" si="511"/>
        <v>{location: new google.maps.LatLng(37.774, -122.511), weight: 0},</v>
      </c>
      <c r="W5478" t="str">
        <f t="shared" si="512"/>
        <v>{location: new google.maps.LatLng(37.774, -122.511), weight: 1},</v>
      </c>
      <c r="X5478" t="str">
        <f t="shared" si="513"/>
        <v>{location: new google.maps.LatLng(37.774, -122.511), weight: 0},</v>
      </c>
      <c r="Y5478" t="str">
        <f t="shared" si="514"/>
        <v>{location: new google.maps.LatLng(37.774, -122.511), weight: 0},</v>
      </c>
    </row>
    <row r="5479" spans="1:25" x14ac:dyDescent="0.2">
      <c r="A5479">
        <v>37.774000000000001</v>
      </c>
      <c r="B5479">
        <v>-122.51</v>
      </c>
      <c r="C5479">
        <v>1</v>
      </c>
      <c r="D5479">
        <v>2</v>
      </c>
      <c r="E5479">
        <v>0</v>
      </c>
      <c r="F5479">
        <v>1</v>
      </c>
      <c r="G5479">
        <v>1</v>
      </c>
      <c r="H5479">
        <v>1</v>
      </c>
      <c r="I5479">
        <v>9</v>
      </c>
      <c r="J5479">
        <v>3</v>
      </c>
      <c r="K5479">
        <v>1</v>
      </c>
      <c r="L5479">
        <v>14</v>
      </c>
      <c r="M5479">
        <f>VLOOKUP(H5479,AE$2:$AJ$12,6,TRUE)</f>
        <v>8</v>
      </c>
      <c r="N5479">
        <f>VLOOKUP(I5479,AF$2:$AJ$12,5,TRUE)</f>
        <v>7</v>
      </c>
      <c r="O5479">
        <f>VLOOKUP(J5479,AG$2:$AJ$12,4,TRUE)</f>
        <v>5</v>
      </c>
      <c r="P5479">
        <f>VLOOKUP(K5479,AH$2:$AJ$12,3,TRUE)</f>
        <v>7</v>
      </c>
      <c r="Q5479">
        <f>VLOOKUP(L5479,AI$2:$AJ$12,2,TRUE)</f>
        <v>7</v>
      </c>
      <c r="T5479" t="str">
        <f t="shared" si="515"/>
        <v>Crimepoint.create(latitude:37.774, longitude:-122.51, drugdrink:8, misdemean:7, theft:5, violent:7, total:7, drugdrinkct:1, misdemeanct:9, theftct:3, violentct:1, totalct:14)</v>
      </c>
      <c r="U5479" t="str">
        <f t="shared" si="516"/>
        <v>{location: new google.maps.LatLng(37.774, -122.51), weight: 1},</v>
      </c>
      <c r="V5479" t="str">
        <f t="shared" si="511"/>
        <v>{location: new google.maps.LatLng(37.774, -122.51), weight: 2},</v>
      </c>
      <c r="W5479" t="str">
        <f t="shared" si="512"/>
        <v>{location: new google.maps.LatLng(37.774, -122.51), weight: 0},</v>
      </c>
      <c r="X5479" t="str">
        <f t="shared" si="513"/>
        <v>{location: new google.maps.LatLng(37.774, -122.51), weight: 1},</v>
      </c>
      <c r="Y5479" t="str">
        <f t="shared" si="514"/>
        <v>{location: new google.maps.LatLng(37.774, -122.51), weight: 1},</v>
      </c>
    </row>
    <row r="5480" spans="1:25" x14ac:dyDescent="0.2">
      <c r="A5480">
        <v>37.774000000000001</v>
      </c>
      <c r="B5480">
        <v>-122.509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1</v>
      </c>
      <c r="M5480">
        <f>VLOOKUP(H5480,AE$2:$AJ$12,6,TRUE)</f>
        <v>0</v>
      </c>
      <c r="N5480">
        <f>VLOOKUP(I5480,AF$2:$AJ$12,5,TRUE)</f>
        <v>0</v>
      </c>
      <c r="O5480">
        <f>VLOOKUP(J5480,AG$2:$AJ$12,4,TRUE)</f>
        <v>3</v>
      </c>
      <c r="P5480">
        <f>VLOOKUP(K5480,AH$2:$AJ$12,3,TRUE)</f>
        <v>0</v>
      </c>
      <c r="Q5480">
        <f>VLOOKUP(L5480,AI$2:$AJ$12,2,TRUE)</f>
        <v>0</v>
      </c>
      <c r="T5480" t="str">
        <f t="shared" si="515"/>
        <v>Crimepoint.create(latitude:37.774, longitude:-122.509, drugdrink:0, misdemean:0, theft:3, violent:0, total:0, drugdrinkct:0, misdemeanct:0, theftct:1, violentct:0, totalct:1)</v>
      </c>
      <c r="U5480" t="str">
        <f t="shared" si="516"/>
        <v>{location: new google.maps.LatLng(37.774, -122.509), weight: 0},</v>
      </c>
      <c r="V5480" t="str">
        <f t="shared" si="511"/>
        <v>{location: new google.maps.LatLng(37.774, -122.509), weight: 0},</v>
      </c>
      <c r="W5480" t="str">
        <f t="shared" si="512"/>
        <v>{location: new google.maps.LatLng(37.774, -122.509), weight: 0},</v>
      </c>
      <c r="X5480" t="str">
        <f t="shared" si="513"/>
        <v>{location: new google.maps.LatLng(37.774, -122.509), weight: 0},</v>
      </c>
      <c r="Y5480" t="str">
        <f t="shared" si="514"/>
        <v>{location: new google.maps.LatLng(37.774, -122.509), weight: 0},</v>
      </c>
    </row>
    <row r="5481" spans="1:25" x14ac:dyDescent="0.2">
      <c r="A5481">
        <v>37.774000000000001</v>
      </c>
      <c r="B5481">
        <v>-122.508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2</v>
      </c>
      <c r="J5481">
        <v>2</v>
      </c>
      <c r="K5481">
        <v>0</v>
      </c>
      <c r="L5481">
        <v>4</v>
      </c>
      <c r="M5481">
        <f>VLOOKUP(H5481,AE$2:$AJ$12,6,TRUE)</f>
        <v>0</v>
      </c>
      <c r="N5481">
        <f>VLOOKUP(I5481,AF$2:$AJ$12,5,TRUE)</f>
        <v>4</v>
      </c>
      <c r="O5481">
        <f>VLOOKUP(J5481,AG$2:$AJ$12,4,TRUE)</f>
        <v>4</v>
      </c>
      <c r="P5481">
        <f>VLOOKUP(K5481,AH$2:$AJ$12,3,TRUE)</f>
        <v>0</v>
      </c>
      <c r="Q5481">
        <f>VLOOKUP(L5481,AI$2:$AJ$12,2,TRUE)</f>
        <v>3</v>
      </c>
      <c r="T5481" t="str">
        <f t="shared" si="515"/>
        <v>Crimepoint.create(latitude:37.774, longitude:-122.508, drugdrink:0, misdemean:4, theft:4, violent:0, total:3, drugdrinkct:0, misdemeanct:2, theftct:2, violentct:0, totalct:4)</v>
      </c>
      <c r="U5481" t="str">
        <f t="shared" si="516"/>
        <v>{location: new google.maps.LatLng(37.774, -122.508), weight: 0},</v>
      </c>
      <c r="V5481" t="str">
        <f t="shared" si="511"/>
        <v>{location: new google.maps.LatLng(37.774, -122.508), weight: 0},</v>
      </c>
      <c r="W5481" t="str">
        <f t="shared" si="512"/>
        <v>{location: new google.maps.LatLng(37.774, -122.508), weight: 0},</v>
      </c>
      <c r="X5481" t="str">
        <f t="shared" si="513"/>
        <v>{location: new google.maps.LatLng(37.774, -122.508), weight: 0},</v>
      </c>
      <c r="Y5481" t="str">
        <f t="shared" si="514"/>
        <v>{location: new google.maps.LatLng(37.774, -122.508), weight: 0},</v>
      </c>
    </row>
    <row r="5482" spans="1:25" x14ac:dyDescent="0.2">
      <c r="A5482">
        <v>37.774000000000001</v>
      </c>
      <c r="B5482">
        <v>-122.50700000000001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3</v>
      </c>
      <c r="J5482">
        <v>2</v>
      </c>
      <c r="K5482">
        <v>0</v>
      </c>
      <c r="L5482">
        <v>5</v>
      </c>
      <c r="M5482">
        <f>VLOOKUP(H5482,AE$2:$AJ$12,6,TRUE)</f>
        <v>0</v>
      </c>
      <c r="N5482">
        <f>VLOOKUP(I5482,AF$2:$AJ$12,5,TRUE)</f>
        <v>5</v>
      </c>
      <c r="O5482">
        <f>VLOOKUP(J5482,AG$2:$AJ$12,4,TRUE)</f>
        <v>4</v>
      </c>
      <c r="P5482">
        <f>VLOOKUP(K5482,AH$2:$AJ$12,3,TRUE)</f>
        <v>0</v>
      </c>
      <c r="Q5482">
        <f>VLOOKUP(L5482,AI$2:$AJ$12,2,TRUE)</f>
        <v>4</v>
      </c>
      <c r="T5482" t="str">
        <f t="shared" si="515"/>
        <v>Crimepoint.create(latitude:37.774, longitude:-122.507, drugdrink:0, misdemean:5, theft:4, violent:0, total:4, drugdrinkct:0, misdemeanct:3, theftct:2, violentct:0, totalct:5)</v>
      </c>
      <c r="U5482" t="str">
        <f t="shared" si="516"/>
        <v>{location: new google.maps.LatLng(37.774, -122.507), weight: 0},</v>
      </c>
      <c r="V5482" t="str">
        <f t="shared" si="511"/>
        <v>{location: new google.maps.LatLng(37.774, -122.507), weight: 1},</v>
      </c>
      <c r="W5482" t="str">
        <f t="shared" si="512"/>
        <v>{location: new google.maps.LatLng(37.774, -122.507), weight: 0},</v>
      </c>
      <c r="X5482" t="str">
        <f t="shared" si="513"/>
        <v>{location: new google.maps.LatLng(37.774, -122.507), weight: 0},</v>
      </c>
      <c r="Y5482" t="str">
        <f t="shared" si="514"/>
        <v>{location: new google.maps.LatLng(37.774, -122.507), weight: 0},</v>
      </c>
    </row>
    <row r="5483" spans="1:25" x14ac:dyDescent="0.2">
      <c r="A5483">
        <v>37.774000000000001</v>
      </c>
      <c r="B5483">
        <v>-122.506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f>VLOOKUP(H5483,AE$2:$AJ$12,6,TRUE)</f>
        <v>0</v>
      </c>
      <c r="N5483">
        <f>VLOOKUP(I5483,AF$2:$AJ$12,5,TRUE)</f>
        <v>0</v>
      </c>
      <c r="O5483">
        <f>VLOOKUP(J5483,AG$2:$AJ$12,4,TRUE)</f>
        <v>3</v>
      </c>
      <c r="P5483">
        <f>VLOOKUP(K5483,AH$2:$AJ$12,3,TRUE)</f>
        <v>0</v>
      </c>
      <c r="Q5483">
        <f>VLOOKUP(L5483,AI$2:$AJ$12,2,TRUE)</f>
        <v>0</v>
      </c>
      <c r="T5483" t="str">
        <f t="shared" si="515"/>
        <v>Crimepoint.create(latitude:37.774, longitude:-122.506, drugdrink:0, misdemean:0, theft:3, violent:0, total:0, drugdrinkct:0, misdemeanct:0, theftct:1, violentct:0, totalct:1)</v>
      </c>
      <c r="U5483" t="str">
        <f t="shared" si="516"/>
        <v>{location: new google.maps.LatLng(37.774, -122.506), weight: 0},</v>
      </c>
      <c r="V5483" t="str">
        <f t="shared" si="511"/>
        <v>{location: new google.maps.LatLng(37.774, -122.506), weight: 0},</v>
      </c>
      <c r="W5483" t="str">
        <f t="shared" si="512"/>
        <v>{location: new google.maps.LatLng(37.774, -122.506), weight: 0},</v>
      </c>
      <c r="X5483" t="str">
        <f t="shared" si="513"/>
        <v>{location: new google.maps.LatLng(37.774, -122.506), weight: 0},</v>
      </c>
      <c r="Y5483" t="str">
        <f t="shared" si="514"/>
        <v>{location: new google.maps.LatLng(37.774, -122.506), weight: 0},</v>
      </c>
    </row>
    <row r="5484" spans="1:25" x14ac:dyDescent="0.2">
      <c r="A5484">
        <v>37.774000000000001</v>
      </c>
      <c r="B5484">
        <v>-122.505</v>
      </c>
      <c r="C5484">
        <v>0</v>
      </c>
      <c r="D5484">
        <v>0</v>
      </c>
      <c r="E5484">
        <v>1</v>
      </c>
      <c r="F5484">
        <v>2</v>
      </c>
      <c r="G5484">
        <v>1</v>
      </c>
      <c r="H5484">
        <v>0</v>
      </c>
      <c r="I5484">
        <v>2</v>
      </c>
      <c r="J5484">
        <v>4</v>
      </c>
      <c r="K5484">
        <v>3</v>
      </c>
      <c r="L5484">
        <v>9</v>
      </c>
      <c r="M5484">
        <f>VLOOKUP(H5484,AE$2:$AJ$12,6,TRUE)</f>
        <v>0</v>
      </c>
      <c r="N5484">
        <f>VLOOKUP(I5484,AF$2:$AJ$12,5,TRUE)</f>
        <v>4</v>
      </c>
      <c r="O5484">
        <f>VLOOKUP(J5484,AG$2:$AJ$12,4,TRUE)</f>
        <v>6</v>
      </c>
      <c r="P5484">
        <f>VLOOKUP(K5484,AH$2:$AJ$12,3,TRUE)</f>
        <v>8</v>
      </c>
      <c r="Q5484">
        <f>VLOOKUP(L5484,AI$2:$AJ$12,2,TRUE)</f>
        <v>5</v>
      </c>
      <c r="T5484" t="str">
        <f t="shared" si="515"/>
        <v>Crimepoint.create(latitude:37.774, longitude:-122.505, drugdrink:0, misdemean:4, theft:6, violent:8, total:5, drugdrinkct:0, misdemeanct:2, theftct:4, violentct:3, totalct:9)</v>
      </c>
      <c r="U5484" t="str">
        <f t="shared" si="516"/>
        <v>{location: new google.maps.LatLng(37.774, -122.505), weight: 0},</v>
      </c>
      <c r="V5484" t="str">
        <f t="shared" si="511"/>
        <v>{location: new google.maps.LatLng(37.774, -122.505), weight: 0},</v>
      </c>
      <c r="W5484" t="str">
        <f t="shared" si="512"/>
        <v>{location: new google.maps.LatLng(37.774, -122.505), weight: 1},</v>
      </c>
      <c r="X5484" t="str">
        <f t="shared" si="513"/>
        <v>{location: new google.maps.LatLng(37.774, -122.505), weight: 2},</v>
      </c>
      <c r="Y5484" t="str">
        <f t="shared" si="514"/>
        <v>{location: new google.maps.LatLng(37.774, -122.505), weight: 1},</v>
      </c>
    </row>
    <row r="5485" spans="1:25" x14ac:dyDescent="0.2">
      <c r="A5485">
        <v>37.774000000000001</v>
      </c>
      <c r="B5485">
        <v>-122.504</v>
      </c>
      <c r="C5485">
        <v>0</v>
      </c>
      <c r="D5485">
        <v>2</v>
      </c>
      <c r="E5485">
        <v>0</v>
      </c>
      <c r="F5485">
        <v>1</v>
      </c>
      <c r="G5485">
        <v>1</v>
      </c>
      <c r="H5485">
        <v>0</v>
      </c>
      <c r="I5485">
        <v>7</v>
      </c>
      <c r="J5485">
        <v>2</v>
      </c>
      <c r="K5485">
        <v>2</v>
      </c>
      <c r="L5485">
        <v>11</v>
      </c>
      <c r="M5485">
        <f>VLOOKUP(H5485,AE$2:$AJ$12,6,TRUE)</f>
        <v>0</v>
      </c>
      <c r="N5485">
        <f>VLOOKUP(I5485,AF$2:$AJ$12,5,TRUE)</f>
        <v>7</v>
      </c>
      <c r="O5485">
        <f>VLOOKUP(J5485,AG$2:$AJ$12,4,TRUE)</f>
        <v>4</v>
      </c>
      <c r="P5485">
        <f>VLOOKUP(K5485,AH$2:$AJ$12,3,TRUE)</f>
        <v>7</v>
      </c>
      <c r="Q5485">
        <f>VLOOKUP(L5485,AI$2:$AJ$12,2,TRUE)</f>
        <v>6</v>
      </c>
      <c r="T5485" t="str">
        <f t="shared" si="515"/>
        <v>Crimepoint.create(latitude:37.774, longitude:-122.504, drugdrink:0, misdemean:7, theft:4, violent:7, total:6, drugdrinkct:0, misdemeanct:7, theftct:2, violentct:2, totalct:11)</v>
      </c>
      <c r="U5485" t="str">
        <f t="shared" si="516"/>
        <v>{location: new google.maps.LatLng(37.774, -122.504), weight: 0},</v>
      </c>
      <c r="V5485" t="str">
        <f t="shared" si="511"/>
        <v>{location: new google.maps.LatLng(37.774, -122.504), weight: 2},</v>
      </c>
      <c r="W5485" t="str">
        <f t="shared" si="512"/>
        <v>{location: new google.maps.LatLng(37.774, -122.504), weight: 0},</v>
      </c>
      <c r="X5485" t="str">
        <f t="shared" si="513"/>
        <v>{location: new google.maps.LatLng(37.774, -122.504), weight: 1},</v>
      </c>
      <c r="Y5485" t="str">
        <f t="shared" si="514"/>
        <v>{location: new google.maps.LatLng(37.774, -122.504), weight: 1},</v>
      </c>
    </row>
    <row r="5486" spans="1:25" x14ac:dyDescent="0.2">
      <c r="A5486">
        <v>37.774000000000001</v>
      </c>
      <c r="B5486">
        <v>-122.503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0</v>
      </c>
      <c r="L5486">
        <v>2</v>
      </c>
      <c r="M5486">
        <f>VLOOKUP(H5486,AE$2:$AJ$12,6,TRUE)</f>
        <v>8</v>
      </c>
      <c r="N5486">
        <f>VLOOKUP(I5486,AF$2:$AJ$12,5,TRUE)</f>
        <v>0</v>
      </c>
      <c r="O5486">
        <f>VLOOKUP(J5486,AG$2:$AJ$12,4,TRUE)</f>
        <v>3</v>
      </c>
      <c r="P5486">
        <f>VLOOKUP(K5486,AH$2:$AJ$12,3,TRUE)</f>
        <v>0</v>
      </c>
      <c r="Q5486">
        <f>VLOOKUP(L5486,AI$2:$AJ$12,2,TRUE)</f>
        <v>1</v>
      </c>
      <c r="T5486" t="str">
        <f t="shared" si="515"/>
        <v>Crimepoint.create(latitude:37.774, longitude:-122.503, drugdrink:8, misdemean:0, theft:3, violent:0, total:1, drugdrinkct:1, misdemeanct:0, theftct:1, violentct:0, totalct:2)</v>
      </c>
      <c r="U5486" t="str">
        <f t="shared" si="516"/>
        <v>{location: new google.maps.LatLng(37.774, -122.503), weight: 1},</v>
      </c>
      <c r="V5486" t="str">
        <f t="shared" si="511"/>
        <v>{location: new google.maps.LatLng(37.774, -122.503), weight: 0},</v>
      </c>
      <c r="W5486" t="str">
        <f t="shared" si="512"/>
        <v>{location: new google.maps.LatLng(37.774, -122.503), weight: 0},</v>
      </c>
      <c r="X5486" t="str">
        <f t="shared" si="513"/>
        <v>{location: new google.maps.LatLng(37.774, -122.503), weight: 0},</v>
      </c>
      <c r="Y5486" t="str">
        <f t="shared" si="514"/>
        <v>{location: new google.maps.LatLng(37.774, -122.503), weight: 0},</v>
      </c>
    </row>
    <row r="5487" spans="1:25" x14ac:dyDescent="0.2">
      <c r="A5487">
        <v>37.774000000000001</v>
      </c>
      <c r="B5487">
        <v>-122.501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3</v>
      </c>
      <c r="K5487">
        <v>0</v>
      </c>
      <c r="L5487">
        <v>3</v>
      </c>
      <c r="M5487">
        <f>VLOOKUP(H5487,AE$2:$AJ$12,6,TRUE)</f>
        <v>0</v>
      </c>
      <c r="N5487">
        <f>VLOOKUP(I5487,AF$2:$AJ$12,5,TRUE)</f>
        <v>0</v>
      </c>
      <c r="O5487">
        <f>VLOOKUP(J5487,AG$2:$AJ$12,4,TRUE)</f>
        <v>5</v>
      </c>
      <c r="P5487">
        <f>VLOOKUP(K5487,AH$2:$AJ$12,3,TRUE)</f>
        <v>0</v>
      </c>
      <c r="Q5487">
        <f>VLOOKUP(L5487,AI$2:$AJ$12,2,TRUE)</f>
        <v>2</v>
      </c>
      <c r="T5487" t="str">
        <f t="shared" si="515"/>
        <v>Crimepoint.create(latitude:37.774, longitude:-122.501, drugdrink:0, misdemean:0, theft:5, violent:0, total:2, drugdrinkct:0, misdemeanct:0, theftct:3, violentct:0, totalct:3)</v>
      </c>
      <c r="U5487" t="str">
        <f t="shared" si="516"/>
        <v>{location: new google.maps.LatLng(37.774, -122.501), weight: 0},</v>
      </c>
      <c r="V5487" t="str">
        <f t="shared" si="511"/>
        <v>{location: new google.maps.LatLng(37.774, -122.501), weight: 0},</v>
      </c>
      <c r="W5487" t="str">
        <f t="shared" si="512"/>
        <v>{location: new google.maps.LatLng(37.774, -122.501), weight: 0},</v>
      </c>
      <c r="X5487" t="str">
        <f t="shared" si="513"/>
        <v>{location: new google.maps.LatLng(37.774, -122.501), weight: 0},</v>
      </c>
      <c r="Y5487" t="str">
        <f t="shared" si="514"/>
        <v>{location: new google.maps.LatLng(37.774, -122.501), weight: 0},</v>
      </c>
    </row>
    <row r="5488" spans="1:25" x14ac:dyDescent="0.2">
      <c r="A5488">
        <v>37.774000000000001</v>
      </c>
      <c r="B5488">
        <v>-122.499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3</v>
      </c>
      <c r="J5488">
        <v>1</v>
      </c>
      <c r="K5488">
        <v>0</v>
      </c>
      <c r="L5488">
        <v>4</v>
      </c>
      <c r="M5488">
        <f>VLOOKUP(H5488,AE$2:$AJ$12,6,TRUE)</f>
        <v>0</v>
      </c>
      <c r="N5488">
        <f>VLOOKUP(I5488,AF$2:$AJ$12,5,TRUE)</f>
        <v>5</v>
      </c>
      <c r="O5488">
        <f>VLOOKUP(J5488,AG$2:$AJ$12,4,TRUE)</f>
        <v>3</v>
      </c>
      <c r="P5488">
        <f>VLOOKUP(K5488,AH$2:$AJ$12,3,TRUE)</f>
        <v>0</v>
      </c>
      <c r="Q5488">
        <f>VLOOKUP(L5488,AI$2:$AJ$12,2,TRUE)</f>
        <v>3</v>
      </c>
      <c r="T5488" t="str">
        <f t="shared" si="515"/>
        <v>Crimepoint.create(latitude:37.774, longitude:-122.499, drugdrink:0, misdemean:5, theft:3, violent:0, total:3, drugdrinkct:0, misdemeanct:3, theftct:1, violentct:0, totalct:4)</v>
      </c>
      <c r="U5488" t="str">
        <f t="shared" si="516"/>
        <v>{location: new google.maps.LatLng(37.774, -122.499), weight: 0},</v>
      </c>
      <c r="V5488" t="str">
        <f t="shared" si="511"/>
        <v>{location: new google.maps.LatLng(37.774, -122.499), weight: 1},</v>
      </c>
      <c r="W5488" t="str">
        <f t="shared" si="512"/>
        <v>{location: new google.maps.LatLng(37.774, -122.499), weight: 0},</v>
      </c>
      <c r="X5488" t="str">
        <f t="shared" si="513"/>
        <v>{location: new google.maps.LatLng(37.774, -122.499), weight: 0},</v>
      </c>
      <c r="Y5488" t="str">
        <f t="shared" si="514"/>
        <v>{location: new google.maps.LatLng(37.774, -122.499), weight: 0},</v>
      </c>
    </row>
    <row r="5489" spans="1:25" x14ac:dyDescent="0.2">
      <c r="A5489">
        <v>37.774000000000001</v>
      </c>
      <c r="B5489">
        <v>-122.498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1</v>
      </c>
      <c r="M5489">
        <f>VLOOKUP(H5489,AE$2:$AJ$12,6,TRUE)</f>
        <v>0</v>
      </c>
      <c r="N5489">
        <f>VLOOKUP(I5489,AF$2:$AJ$12,5,TRUE)</f>
        <v>2</v>
      </c>
      <c r="O5489">
        <f>VLOOKUP(J5489,AG$2:$AJ$12,4,TRUE)</f>
        <v>0</v>
      </c>
      <c r="P5489">
        <f>VLOOKUP(K5489,AH$2:$AJ$12,3,TRUE)</f>
        <v>0</v>
      </c>
      <c r="Q5489">
        <f>VLOOKUP(L5489,AI$2:$AJ$12,2,TRUE)</f>
        <v>0</v>
      </c>
      <c r="T5489" t="str">
        <f t="shared" si="515"/>
        <v>Crimepoint.create(latitude:37.774, longitude:-122.498, drugdrink:0, misdemean:2, theft:0, violent:0, total:0, drugdrinkct:0, misdemeanct:1, theftct:0, violentct:0, totalct:1)</v>
      </c>
      <c r="U5489" t="str">
        <f t="shared" si="516"/>
        <v>{location: new google.maps.LatLng(37.774, -122.498), weight: 0},</v>
      </c>
      <c r="V5489" t="str">
        <f t="shared" si="511"/>
        <v>{location: new google.maps.LatLng(37.774, -122.498), weight: 0},</v>
      </c>
      <c r="W5489" t="str">
        <f t="shared" si="512"/>
        <v>{location: new google.maps.LatLng(37.774, -122.498), weight: 0},</v>
      </c>
      <c r="X5489" t="str">
        <f t="shared" si="513"/>
        <v>{location: new google.maps.LatLng(37.774, -122.498), weight: 0},</v>
      </c>
      <c r="Y5489" t="str">
        <f t="shared" si="514"/>
        <v>{location: new google.maps.LatLng(37.774, -122.498), weight: 0},</v>
      </c>
    </row>
    <row r="5490" spans="1:25" x14ac:dyDescent="0.2">
      <c r="A5490">
        <v>37.774000000000001</v>
      </c>
      <c r="B5490">
        <v>-122.497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2</v>
      </c>
      <c r="J5490">
        <v>3</v>
      </c>
      <c r="K5490">
        <v>1</v>
      </c>
      <c r="L5490">
        <v>6</v>
      </c>
      <c r="M5490">
        <f>VLOOKUP(H5490,AE$2:$AJ$12,6,TRUE)</f>
        <v>0</v>
      </c>
      <c r="N5490">
        <f>VLOOKUP(I5490,AF$2:$AJ$12,5,TRUE)</f>
        <v>4</v>
      </c>
      <c r="O5490">
        <f>VLOOKUP(J5490,AG$2:$AJ$12,4,TRUE)</f>
        <v>5</v>
      </c>
      <c r="P5490">
        <f>VLOOKUP(K5490,AH$2:$AJ$12,3,TRUE)</f>
        <v>7</v>
      </c>
      <c r="Q5490">
        <f>VLOOKUP(L5490,AI$2:$AJ$12,2,TRUE)</f>
        <v>4</v>
      </c>
      <c r="T5490" t="str">
        <f t="shared" si="515"/>
        <v>Crimepoint.create(latitude:37.774, longitude:-122.497, drugdrink:0, misdemean:4, theft:5, violent:7, total:4, drugdrinkct:0, misdemeanct:2, theftct:3, violentct:1, totalct:6)</v>
      </c>
      <c r="U5490" t="str">
        <f t="shared" si="516"/>
        <v>{location: new google.maps.LatLng(37.774, -122.497), weight: 0},</v>
      </c>
      <c r="V5490" t="str">
        <f t="shared" si="511"/>
        <v>{location: new google.maps.LatLng(37.774, -122.497), weight: 0},</v>
      </c>
      <c r="W5490" t="str">
        <f t="shared" si="512"/>
        <v>{location: new google.maps.LatLng(37.774, -122.497), weight: 0},</v>
      </c>
      <c r="X5490" t="str">
        <f t="shared" si="513"/>
        <v>{location: new google.maps.LatLng(37.774, -122.497), weight: 1},</v>
      </c>
      <c r="Y5490" t="str">
        <f t="shared" si="514"/>
        <v>{location: new google.maps.LatLng(37.774, -122.497), weight: 0},</v>
      </c>
    </row>
    <row r="5491" spans="1:25" x14ac:dyDescent="0.2">
      <c r="A5491">
        <v>37.774000000000001</v>
      </c>
      <c r="B5491">
        <v>-122.496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3</v>
      </c>
      <c r="K5491">
        <v>0</v>
      </c>
      <c r="L5491">
        <v>3</v>
      </c>
      <c r="M5491">
        <f>VLOOKUP(H5491,AE$2:$AJ$12,6,TRUE)</f>
        <v>0</v>
      </c>
      <c r="N5491">
        <f>VLOOKUP(I5491,AF$2:$AJ$12,5,TRUE)</f>
        <v>0</v>
      </c>
      <c r="O5491">
        <f>VLOOKUP(J5491,AG$2:$AJ$12,4,TRUE)</f>
        <v>5</v>
      </c>
      <c r="P5491">
        <f>VLOOKUP(K5491,AH$2:$AJ$12,3,TRUE)</f>
        <v>0</v>
      </c>
      <c r="Q5491">
        <f>VLOOKUP(L5491,AI$2:$AJ$12,2,TRUE)</f>
        <v>2</v>
      </c>
      <c r="T5491" t="str">
        <f t="shared" si="515"/>
        <v>Crimepoint.create(latitude:37.774, longitude:-122.496, drugdrink:0, misdemean:0, theft:5, violent:0, total:2, drugdrinkct:0, misdemeanct:0, theftct:3, violentct:0, totalct:3)</v>
      </c>
      <c r="U5491" t="str">
        <f t="shared" si="516"/>
        <v>{location: new google.maps.LatLng(37.774, -122.496), weight: 0},</v>
      </c>
      <c r="V5491" t="str">
        <f t="shared" si="511"/>
        <v>{location: new google.maps.LatLng(37.774, -122.496), weight: 0},</v>
      </c>
      <c r="W5491" t="str">
        <f t="shared" si="512"/>
        <v>{location: new google.maps.LatLng(37.774, -122.496), weight: 0},</v>
      </c>
      <c r="X5491" t="str">
        <f t="shared" si="513"/>
        <v>{location: new google.maps.LatLng(37.774, -122.496), weight: 0},</v>
      </c>
      <c r="Y5491" t="str">
        <f t="shared" si="514"/>
        <v>{location: new google.maps.LatLng(37.774, -122.496), weight: 0},</v>
      </c>
    </row>
    <row r="5492" spans="1:25" x14ac:dyDescent="0.2">
      <c r="A5492">
        <v>37.774000000000001</v>
      </c>
      <c r="B5492">
        <v>-122.495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1</v>
      </c>
      <c r="K5492">
        <v>0</v>
      </c>
      <c r="L5492">
        <v>2</v>
      </c>
      <c r="M5492">
        <f>VLOOKUP(H5492,AE$2:$AJ$12,6,TRUE)</f>
        <v>0</v>
      </c>
      <c r="N5492">
        <f>VLOOKUP(I5492,AF$2:$AJ$12,5,TRUE)</f>
        <v>2</v>
      </c>
      <c r="O5492">
        <f>VLOOKUP(J5492,AG$2:$AJ$12,4,TRUE)</f>
        <v>3</v>
      </c>
      <c r="P5492">
        <f>VLOOKUP(K5492,AH$2:$AJ$12,3,TRUE)</f>
        <v>0</v>
      </c>
      <c r="Q5492">
        <f>VLOOKUP(L5492,AI$2:$AJ$12,2,TRUE)</f>
        <v>1</v>
      </c>
      <c r="T5492" t="str">
        <f t="shared" si="515"/>
        <v>Crimepoint.create(latitude:37.774, longitude:-122.495, drugdrink:0, misdemean:2, theft:3, violent:0, total:1, drugdrinkct:0, misdemeanct:1, theftct:1, violentct:0, totalct:2)</v>
      </c>
      <c r="U5492" t="str">
        <f t="shared" si="516"/>
        <v>{location: new google.maps.LatLng(37.774, -122.495), weight: 0},</v>
      </c>
      <c r="V5492" t="str">
        <f t="shared" si="511"/>
        <v>{location: new google.maps.LatLng(37.774, -122.495), weight: 0},</v>
      </c>
      <c r="W5492" t="str">
        <f t="shared" si="512"/>
        <v>{location: new google.maps.LatLng(37.774, -122.495), weight: 0},</v>
      </c>
      <c r="X5492" t="str">
        <f t="shared" si="513"/>
        <v>{location: new google.maps.LatLng(37.774, -122.495), weight: 0},</v>
      </c>
      <c r="Y5492" t="str">
        <f t="shared" si="514"/>
        <v>{location: new google.maps.LatLng(37.774, -122.495), weight: 0},</v>
      </c>
    </row>
    <row r="5493" spans="1:25" x14ac:dyDescent="0.2">
      <c r="A5493">
        <v>37.774000000000001</v>
      </c>
      <c r="B5493">
        <v>-122.494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1</v>
      </c>
      <c r="M5493">
        <f>VLOOKUP(H5493,AE$2:$AJ$12,6,TRUE)</f>
        <v>0</v>
      </c>
      <c r="N5493">
        <f>VLOOKUP(I5493,AF$2:$AJ$12,5,TRUE)</f>
        <v>2</v>
      </c>
      <c r="O5493">
        <f>VLOOKUP(J5493,AG$2:$AJ$12,4,TRUE)</f>
        <v>0</v>
      </c>
      <c r="P5493">
        <f>VLOOKUP(K5493,AH$2:$AJ$12,3,TRUE)</f>
        <v>0</v>
      </c>
      <c r="Q5493">
        <f>VLOOKUP(L5493,AI$2:$AJ$12,2,TRUE)</f>
        <v>0</v>
      </c>
      <c r="T5493" t="str">
        <f t="shared" si="515"/>
        <v>Crimepoint.create(latitude:37.774, longitude:-122.494, drugdrink:0, misdemean:2, theft:0, violent:0, total:0, drugdrinkct:0, misdemeanct:1, theftct:0, violentct:0, totalct:1)</v>
      </c>
      <c r="U5493" t="str">
        <f t="shared" si="516"/>
        <v>{location: new google.maps.LatLng(37.774, -122.494), weight: 0},</v>
      </c>
      <c r="V5493" t="str">
        <f t="shared" si="511"/>
        <v>{location: new google.maps.LatLng(37.774, -122.494), weight: 0},</v>
      </c>
      <c r="W5493" t="str">
        <f t="shared" si="512"/>
        <v>{location: new google.maps.LatLng(37.774, -122.494), weight: 0},</v>
      </c>
      <c r="X5493" t="str">
        <f t="shared" si="513"/>
        <v>{location: new google.maps.LatLng(37.774, -122.494), weight: 0},</v>
      </c>
      <c r="Y5493" t="str">
        <f t="shared" si="514"/>
        <v>{location: new google.maps.LatLng(37.774, -122.494), weight: 0},</v>
      </c>
    </row>
    <row r="5494" spans="1:25" x14ac:dyDescent="0.2">
      <c r="A5494">
        <v>37.774000000000001</v>
      </c>
      <c r="B5494">
        <v>-122.49299999999999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3</v>
      </c>
      <c r="J5494">
        <v>1</v>
      </c>
      <c r="K5494">
        <v>0</v>
      </c>
      <c r="L5494">
        <v>4</v>
      </c>
      <c r="M5494">
        <f>VLOOKUP(H5494,AE$2:$AJ$12,6,TRUE)</f>
        <v>0</v>
      </c>
      <c r="N5494">
        <f>VLOOKUP(I5494,AF$2:$AJ$12,5,TRUE)</f>
        <v>5</v>
      </c>
      <c r="O5494">
        <f>VLOOKUP(J5494,AG$2:$AJ$12,4,TRUE)</f>
        <v>3</v>
      </c>
      <c r="P5494">
        <f>VLOOKUP(K5494,AH$2:$AJ$12,3,TRUE)</f>
        <v>0</v>
      </c>
      <c r="Q5494">
        <f>VLOOKUP(L5494,AI$2:$AJ$12,2,TRUE)</f>
        <v>3</v>
      </c>
      <c r="T5494" t="str">
        <f t="shared" si="515"/>
        <v>Crimepoint.create(latitude:37.774, longitude:-122.493, drugdrink:0, misdemean:5, theft:3, violent:0, total:3, drugdrinkct:0, misdemeanct:3, theftct:1, violentct:0, totalct:4)</v>
      </c>
      <c r="U5494" t="str">
        <f t="shared" si="516"/>
        <v>{location: new google.maps.LatLng(37.774, -122.493), weight: 0},</v>
      </c>
      <c r="V5494" t="str">
        <f t="shared" si="511"/>
        <v>{location: new google.maps.LatLng(37.774, -122.493), weight: 1},</v>
      </c>
      <c r="W5494" t="str">
        <f t="shared" si="512"/>
        <v>{location: new google.maps.LatLng(37.774, -122.493), weight: 0},</v>
      </c>
      <c r="X5494" t="str">
        <f t="shared" si="513"/>
        <v>{location: new google.maps.LatLng(37.774, -122.493), weight: 0},</v>
      </c>
      <c r="Y5494" t="str">
        <f t="shared" si="514"/>
        <v>{location: new google.maps.LatLng(37.774, -122.493), weight: 0},</v>
      </c>
    </row>
    <row r="5495" spans="1:25" x14ac:dyDescent="0.2">
      <c r="A5495">
        <v>37.774000000000001</v>
      </c>
      <c r="B5495">
        <v>-122.492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1</v>
      </c>
      <c r="K5495">
        <v>0</v>
      </c>
      <c r="L5495">
        <v>2</v>
      </c>
      <c r="M5495">
        <f>VLOOKUP(H5495,AE$2:$AJ$12,6,TRUE)</f>
        <v>0</v>
      </c>
      <c r="N5495">
        <f>VLOOKUP(I5495,AF$2:$AJ$12,5,TRUE)</f>
        <v>2</v>
      </c>
      <c r="O5495">
        <f>VLOOKUP(J5495,AG$2:$AJ$12,4,TRUE)</f>
        <v>3</v>
      </c>
      <c r="P5495">
        <f>VLOOKUP(K5495,AH$2:$AJ$12,3,TRUE)</f>
        <v>0</v>
      </c>
      <c r="Q5495">
        <f>VLOOKUP(L5495,AI$2:$AJ$12,2,TRUE)</f>
        <v>1</v>
      </c>
      <c r="T5495" t="str">
        <f t="shared" si="515"/>
        <v>Crimepoint.create(latitude:37.774, longitude:-122.492, drugdrink:0, misdemean:2, theft:3, violent:0, total:1, drugdrinkct:0, misdemeanct:1, theftct:1, violentct:0, totalct:2)</v>
      </c>
      <c r="U5495" t="str">
        <f t="shared" si="516"/>
        <v>{location: new google.maps.LatLng(37.774, -122.492), weight: 0},</v>
      </c>
      <c r="V5495" t="str">
        <f t="shared" si="511"/>
        <v>{location: new google.maps.LatLng(37.774, -122.492), weight: 0},</v>
      </c>
      <c r="W5495" t="str">
        <f t="shared" si="512"/>
        <v>{location: new google.maps.LatLng(37.774, -122.492), weight: 0},</v>
      </c>
      <c r="X5495" t="str">
        <f t="shared" si="513"/>
        <v>{location: new google.maps.LatLng(37.774, -122.492), weight: 0},</v>
      </c>
      <c r="Y5495" t="str">
        <f t="shared" si="514"/>
        <v>{location: new google.maps.LatLng(37.774, -122.492), weight: 0},</v>
      </c>
    </row>
    <row r="5496" spans="1:25" x14ac:dyDescent="0.2">
      <c r="A5496">
        <v>37.774000000000001</v>
      </c>
      <c r="B5496">
        <v>-122.491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1</v>
      </c>
      <c r="M5496">
        <f>VLOOKUP(H5496,AE$2:$AJ$12,6,TRUE)</f>
        <v>0</v>
      </c>
      <c r="N5496">
        <f>VLOOKUP(I5496,AF$2:$AJ$12,5,TRUE)</f>
        <v>0</v>
      </c>
      <c r="O5496">
        <f>VLOOKUP(J5496,AG$2:$AJ$12,4,TRUE)</f>
        <v>3</v>
      </c>
      <c r="P5496">
        <f>VLOOKUP(K5496,AH$2:$AJ$12,3,TRUE)</f>
        <v>0</v>
      </c>
      <c r="Q5496">
        <f>VLOOKUP(L5496,AI$2:$AJ$12,2,TRUE)</f>
        <v>0</v>
      </c>
      <c r="T5496" t="str">
        <f t="shared" si="515"/>
        <v>Crimepoint.create(latitude:37.774, longitude:-122.491, drugdrink:0, misdemean:0, theft:3, violent:0, total:0, drugdrinkct:0, misdemeanct:0, theftct:1, violentct:0, totalct:1)</v>
      </c>
      <c r="U5496" t="str">
        <f t="shared" si="516"/>
        <v>{location: new google.maps.LatLng(37.774, -122.491), weight: 0},</v>
      </c>
      <c r="V5496" t="str">
        <f t="shared" si="511"/>
        <v>{location: new google.maps.LatLng(37.774, -122.491), weight: 0},</v>
      </c>
      <c r="W5496" t="str">
        <f t="shared" si="512"/>
        <v>{location: new google.maps.LatLng(37.774, -122.491), weight: 0},</v>
      </c>
      <c r="X5496" t="str">
        <f t="shared" si="513"/>
        <v>{location: new google.maps.LatLng(37.774, -122.491), weight: 0},</v>
      </c>
      <c r="Y5496" t="str">
        <f t="shared" si="514"/>
        <v>{location: new google.maps.LatLng(37.774, -122.491), weight: 0},</v>
      </c>
    </row>
    <row r="5497" spans="1:25" x14ac:dyDescent="0.2">
      <c r="A5497">
        <v>37.774000000000001</v>
      </c>
      <c r="B5497">
        <v>-122.49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2</v>
      </c>
      <c r="J5497">
        <v>0</v>
      </c>
      <c r="K5497">
        <v>0</v>
      </c>
      <c r="L5497">
        <v>2</v>
      </c>
      <c r="M5497">
        <f>VLOOKUP(H5497,AE$2:$AJ$12,6,TRUE)</f>
        <v>0</v>
      </c>
      <c r="N5497">
        <f>VLOOKUP(I5497,AF$2:$AJ$12,5,TRUE)</f>
        <v>4</v>
      </c>
      <c r="O5497">
        <f>VLOOKUP(J5497,AG$2:$AJ$12,4,TRUE)</f>
        <v>0</v>
      </c>
      <c r="P5497">
        <f>VLOOKUP(K5497,AH$2:$AJ$12,3,TRUE)</f>
        <v>0</v>
      </c>
      <c r="Q5497">
        <f>VLOOKUP(L5497,AI$2:$AJ$12,2,TRUE)</f>
        <v>1</v>
      </c>
      <c r="T5497" t="str">
        <f t="shared" si="515"/>
        <v>Crimepoint.create(latitude:37.774, longitude:-122.49, drugdrink:0, misdemean:4, theft:0, violent:0, total:1, drugdrinkct:0, misdemeanct:2, theftct:0, violentct:0, totalct:2)</v>
      </c>
      <c r="U5497" t="str">
        <f t="shared" si="516"/>
        <v>{location: new google.maps.LatLng(37.774, -122.49), weight: 0},</v>
      </c>
      <c r="V5497" t="str">
        <f t="shared" si="511"/>
        <v>{location: new google.maps.LatLng(37.774, -122.49), weight: 0},</v>
      </c>
      <c r="W5497" t="str">
        <f t="shared" si="512"/>
        <v>{location: new google.maps.LatLng(37.774, -122.49), weight: 0},</v>
      </c>
      <c r="X5497" t="str">
        <f t="shared" si="513"/>
        <v>{location: new google.maps.LatLng(37.774, -122.49), weight: 0},</v>
      </c>
      <c r="Y5497" t="str">
        <f t="shared" si="514"/>
        <v>{location: new google.maps.LatLng(37.774, -122.49), weight: 0},</v>
      </c>
    </row>
    <row r="5498" spans="1:25" x14ac:dyDescent="0.2">
      <c r="A5498">
        <v>37.774000000000001</v>
      </c>
      <c r="B5498">
        <v>-122.489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2</v>
      </c>
      <c r="M5498">
        <f>VLOOKUP(H5498,AE$2:$AJ$12,6,TRUE)</f>
        <v>0</v>
      </c>
      <c r="N5498">
        <f>VLOOKUP(I5498,AF$2:$AJ$12,5,TRUE)</f>
        <v>2</v>
      </c>
      <c r="O5498">
        <f>VLOOKUP(J5498,AG$2:$AJ$12,4,TRUE)</f>
        <v>3</v>
      </c>
      <c r="P5498">
        <f>VLOOKUP(K5498,AH$2:$AJ$12,3,TRUE)</f>
        <v>0</v>
      </c>
      <c r="Q5498">
        <f>VLOOKUP(L5498,AI$2:$AJ$12,2,TRUE)</f>
        <v>1</v>
      </c>
      <c r="T5498" t="str">
        <f t="shared" si="515"/>
        <v>Crimepoint.create(latitude:37.774, longitude:-122.489, drugdrink:0, misdemean:2, theft:3, violent:0, total:1, drugdrinkct:0, misdemeanct:1, theftct:1, violentct:0, totalct:2)</v>
      </c>
      <c r="U5498" t="str">
        <f t="shared" si="516"/>
        <v>{location: new google.maps.LatLng(37.774, -122.489), weight: 0},</v>
      </c>
      <c r="V5498" t="str">
        <f t="shared" si="511"/>
        <v>{location: new google.maps.LatLng(37.774, -122.489), weight: 0},</v>
      </c>
      <c r="W5498" t="str">
        <f t="shared" si="512"/>
        <v>{location: new google.maps.LatLng(37.774, -122.489), weight: 0},</v>
      </c>
      <c r="X5498" t="str">
        <f t="shared" si="513"/>
        <v>{location: new google.maps.LatLng(37.774, -122.489), weight: 0},</v>
      </c>
      <c r="Y5498" t="str">
        <f t="shared" si="514"/>
        <v>{location: new google.maps.LatLng(37.774, -122.489), weight: 0},</v>
      </c>
    </row>
    <row r="5499" spans="1:25" x14ac:dyDescent="0.2">
      <c r="A5499">
        <v>37.774000000000001</v>
      </c>
      <c r="B5499">
        <v>-122.488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1</v>
      </c>
      <c r="K5499">
        <v>0</v>
      </c>
      <c r="L5499">
        <v>2</v>
      </c>
      <c r="M5499">
        <f>VLOOKUP(H5499,AE$2:$AJ$12,6,TRUE)</f>
        <v>0</v>
      </c>
      <c r="N5499">
        <f>VLOOKUP(I5499,AF$2:$AJ$12,5,TRUE)</f>
        <v>2</v>
      </c>
      <c r="O5499">
        <f>VLOOKUP(J5499,AG$2:$AJ$12,4,TRUE)</f>
        <v>3</v>
      </c>
      <c r="P5499">
        <f>VLOOKUP(K5499,AH$2:$AJ$12,3,TRUE)</f>
        <v>0</v>
      </c>
      <c r="Q5499">
        <f>VLOOKUP(L5499,AI$2:$AJ$12,2,TRUE)</f>
        <v>1</v>
      </c>
      <c r="T5499" t="str">
        <f t="shared" si="515"/>
        <v>Crimepoint.create(latitude:37.774, longitude:-122.488, drugdrink:0, misdemean:2, theft:3, violent:0, total:1, drugdrinkct:0, misdemeanct:1, theftct:1, violentct:0, totalct:2)</v>
      </c>
      <c r="U5499" t="str">
        <f t="shared" si="516"/>
        <v>{location: new google.maps.LatLng(37.774, -122.488), weight: 0},</v>
      </c>
      <c r="V5499" t="str">
        <f t="shared" si="511"/>
        <v>{location: new google.maps.LatLng(37.774, -122.488), weight: 0},</v>
      </c>
      <c r="W5499" t="str">
        <f t="shared" si="512"/>
        <v>{location: new google.maps.LatLng(37.774, -122.488), weight: 0},</v>
      </c>
      <c r="X5499" t="str">
        <f t="shared" si="513"/>
        <v>{location: new google.maps.LatLng(37.774, -122.488), weight: 0},</v>
      </c>
      <c r="Y5499" t="str">
        <f t="shared" si="514"/>
        <v>{location: new google.maps.LatLng(37.774, -122.488), weight: 0},</v>
      </c>
    </row>
    <row r="5500" spans="1:25" x14ac:dyDescent="0.2">
      <c r="A5500">
        <v>37.774000000000001</v>
      </c>
      <c r="B5500">
        <v>-122.486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2</v>
      </c>
      <c r="J5500">
        <v>1</v>
      </c>
      <c r="K5500">
        <v>0</v>
      </c>
      <c r="L5500">
        <v>3</v>
      </c>
      <c r="M5500">
        <f>VLOOKUP(H5500,AE$2:$AJ$12,6,TRUE)</f>
        <v>0</v>
      </c>
      <c r="N5500">
        <f>VLOOKUP(I5500,AF$2:$AJ$12,5,TRUE)</f>
        <v>4</v>
      </c>
      <c r="O5500">
        <f>VLOOKUP(J5500,AG$2:$AJ$12,4,TRUE)</f>
        <v>3</v>
      </c>
      <c r="P5500">
        <f>VLOOKUP(K5500,AH$2:$AJ$12,3,TRUE)</f>
        <v>0</v>
      </c>
      <c r="Q5500">
        <f>VLOOKUP(L5500,AI$2:$AJ$12,2,TRUE)</f>
        <v>2</v>
      </c>
      <c r="T5500" t="str">
        <f t="shared" si="515"/>
        <v>Crimepoint.create(latitude:37.774, longitude:-122.486, drugdrink:0, misdemean:4, theft:3, violent:0, total:2, drugdrinkct:0, misdemeanct:2, theftct:1, violentct:0, totalct:3)</v>
      </c>
      <c r="U5500" t="str">
        <f t="shared" si="516"/>
        <v>{location: new google.maps.LatLng(37.774, -122.486), weight: 0},</v>
      </c>
      <c r="V5500" t="str">
        <f t="shared" si="511"/>
        <v>{location: new google.maps.LatLng(37.774, -122.486), weight: 0},</v>
      </c>
      <c r="W5500" t="str">
        <f t="shared" si="512"/>
        <v>{location: new google.maps.LatLng(37.774, -122.486), weight: 0},</v>
      </c>
      <c r="X5500" t="str">
        <f t="shared" si="513"/>
        <v>{location: new google.maps.LatLng(37.774, -122.486), weight: 0},</v>
      </c>
      <c r="Y5500" t="str">
        <f t="shared" si="514"/>
        <v>{location: new google.maps.LatLng(37.774, -122.486), weight: 0},</v>
      </c>
    </row>
    <row r="5501" spans="1:25" x14ac:dyDescent="0.2">
      <c r="A5501">
        <v>37.774000000000001</v>
      </c>
      <c r="B5501">
        <v>-122.485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f>VLOOKUP(H5501,AE$2:$AJ$12,6,TRUE)</f>
        <v>0</v>
      </c>
      <c r="N5501">
        <f>VLOOKUP(I5501,AF$2:$AJ$12,5,TRUE)</f>
        <v>2</v>
      </c>
      <c r="O5501">
        <f>VLOOKUP(J5501,AG$2:$AJ$12,4,TRUE)</f>
        <v>0</v>
      </c>
      <c r="P5501">
        <f>VLOOKUP(K5501,AH$2:$AJ$12,3,TRUE)</f>
        <v>0</v>
      </c>
      <c r="Q5501">
        <f>VLOOKUP(L5501,AI$2:$AJ$12,2,TRUE)</f>
        <v>0</v>
      </c>
      <c r="T5501" t="str">
        <f t="shared" si="515"/>
        <v>Crimepoint.create(latitude:37.774, longitude:-122.485, drugdrink:0, misdemean:2, theft:0, violent:0, total:0, drugdrinkct:0, misdemeanct:1, theftct:0, violentct:0, totalct:1)</v>
      </c>
      <c r="U5501" t="str">
        <f t="shared" si="516"/>
        <v>{location: new google.maps.LatLng(37.774, -122.485), weight: 0},</v>
      </c>
      <c r="V5501" t="str">
        <f t="shared" si="511"/>
        <v>{location: new google.maps.LatLng(37.774, -122.485), weight: 0},</v>
      </c>
      <c r="W5501" t="str">
        <f t="shared" si="512"/>
        <v>{location: new google.maps.LatLng(37.774, -122.485), weight: 0},</v>
      </c>
      <c r="X5501" t="str">
        <f t="shared" si="513"/>
        <v>{location: new google.maps.LatLng(37.774, -122.485), weight: 0},</v>
      </c>
      <c r="Y5501" t="str">
        <f t="shared" si="514"/>
        <v>{location: new google.maps.LatLng(37.774, -122.485), weight: 0},</v>
      </c>
    </row>
    <row r="5502" spans="1:25" x14ac:dyDescent="0.2">
      <c r="A5502">
        <v>37.774000000000001</v>
      </c>
      <c r="B5502">
        <v>-122.48399999999999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1</v>
      </c>
      <c r="K5502">
        <v>0</v>
      </c>
      <c r="L5502">
        <v>2</v>
      </c>
      <c r="M5502">
        <f>VLOOKUP(H5502,AE$2:$AJ$12,6,TRUE)</f>
        <v>0</v>
      </c>
      <c r="N5502">
        <f>VLOOKUP(I5502,AF$2:$AJ$12,5,TRUE)</f>
        <v>2</v>
      </c>
      <c r="O5502">
        <f>VLOOKUP(J5502,AG$2:$AJ$12,4,TRUE)</f>
        <v>3</v>
      </c>
      <c r="P5502">
        <f>VLOOKUP(K5502,AH$2:$AJ$12,3,TRUE)</f>
        <v>0</v>
      </c>
      <c r="Q5502">
        <f>VLOOKUP(L5502,AI$2:$AJ$12,2,TRUE)</f>
        <v>1</v>
      </c>
      <c r="T5502" t="str">
        <f t="shared" si="515"/>
        <v>Crimepoint.create(latitude:37.774, longitude:-122.484, drugdrink:0, misdemean:2, theft:3, violent:0, total:1, drugdrinkct:0, misdemeanct:1, theftct:1, violentct:0, totalct:2)</v>
      </c>
      <c r="U5502" t="str">
        <f t="shared" si="516"/>
        <v>{location: new google.maps.LatLng(37.774, -122.484), weight: 0},</v>
      </c>
      <c r="V5502" t="str">
        <f t="shared" si="511"/>
        <v>{location: new google.maps.LatLng(37.774, -122.484), weight: 0},</v>
      </c>
      <c r="W5502" t="str">
        <f t="shared" si="512"/>
        <v>{location: new google.maps.LatLng(37.774, -122.484), weight: 0},</v>
      </c>
      <c r="X5502" t="str">
        <f t="shared" si="513"/>
        <v>{location: new google.maps.LatLng(37.774, -122.484), weight: 0},</v>
      </c>
      <c r="Y5502" t="str">
        <f t="shared" si="514"/>
        <v>{location: new google.maps.LatLng(37.774, -122.484), weight: 0},</v>
      </c>
    </row>
    <row r="5503" spans="1:25" x14ac:dyDescent="0.2">
      <c r="A5503">
        <v>37.774000000000001</v>
      </c>
      <c r="B5503">
        <v>-122.483</v>
      </c>
      <c r="C5503">
        <v>0</v>
      </c>
      <c r="D5503">
        <v>0</v>
      </c>
      <c r="E5503">
        <v>0</v>
      </c>
      <c r="F5503">
        <v>2</v>
      </c>
      <c r="G5503">
        <v>0</v>
      </c>
      <c r="H5503">
        <v>0</v>
      </c>
      <c r="I5503">
        <v>0</v>
      </c>
      <c r="J5503">
        <v>1</v>
      </c>
      <c r="K5503">
        <v>3</v>
      </c>
      <c r="L5503">
        <v>4</v>
      </c>
      <c r="M5503">
        <f>VLOOKUP(H5503,AE$2:$AJ$12,6,TRUE)</f>
        <v>0</v>
      </c>
      <c r="N5503">
        <f>VLOOKUP(I5503,AF$2:$AJ$12,5,TRUE)</f>
        <v>0</v>
      </c>
      <c r="O5503">
        <f>VLOOKUP(J5503,AG$2:$AJ$12,4,TRUE)</f>
        <v>3</v>
      </c>
      <c r="P5503">
        <f>VLOOKUP(K5503,AH$2:$AJ$12,3,TRUE)</f>
        <v>8</v>
      </c>
      <c r="Q5503">
        <f>VLOOKUP(L5503,AI$2:$AJ$12,2,TRUE)</f>
        <v>3</v>
      </c>
      <c r="T5503" t="str">
        <f t="shared" si="515"/>
        <v>Crimepoint.create(latitude:37.774, longitude:-122.483, drugdrink:0, misdemean:0, theft:3, violent:8, total:3, drugdrinkct:0, misdemeanct:0, theftct:1, violentct:3, totalct:4)</v>
      </c>
      <c r="U5503" t="str">
        <f t="shared" si="516"/>
        <v>{location: new google.maps.LatLng(37.774, -122.483), weight: 0},</v>
      </c>
      <c r="V5503" t="str">
        <f t="shared" si="511"/>
        <v>{location: new google.maps.LatLng(37.774, -122.483), weight: 0},</v>
      </c>
      <c r="W5503" t="str">
        <f t="shared" si="512"/>
        <v>{location: new google.maps.LatLng(37.774, -122.483), weight: 0},</v>
      </c>
      <c r="X5503" t="str">
        <f t="shared" si="513"/>
        <v>{location: new google.maps.LatLng(37.774, -122.483), weight: 2},</v>
      </c>
      <c r="Y5503" t="str">
        <f t="shared" si="514"/>
        <v>{location: new google.maps.LatLng(37.774, -122.483), weight: 0},</v>
      </c>
    </row>
    <row r="5504" spans="1:25" x14ac:dyDescent="0.2">
      <c r="A5504">
        <v>37.774000000000001</v>
      </c>
      <c r="B5504">
        <v>-122.482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1</v>
      </c>
      <c r="K5504">
        <v>0</v>
      </c>
      <c r="L5504">
        <v>2</v>
      </c>
      <c r="M5504">
        <f>VLOOKUP(H5504,AE$2:$AJ$12,6,TRUE)</f>
        <v>0</v>
      </c>
      <c r="N5504">
        <f>VLOOKUP(I5504,AF$2:$AJ$12,5,TRUE)</f>
        <v>2</v>
      </c>
      <c r="O5504">
        <f>VLOOKUP(J5504,AG$2:$AJ$12,4,TRUE)</f>
        <v>3</v>
      </c>
      <c r="P5504">
        <f>VLOOKUP(K5504,AH$2:$AJ$12,3,TRUE)</f>
        <v>0</v>
      </c>
      <c r="Q5504">
        <f>VLOOKUP(L5504,AI$2:$AJ$12,2,TRUE)</f>
        <v>1</v>
      </c>
      <c r="T5504" t="str">
        <f t="shared" si="515"/>
        <v>Crimepoint.create(latitude:37.774, longitude:-122.482, drugdrink:0, misdemean:2, theft:3, violent:0, total:1, drugdrinkct:0, misdemeanct:1, theftct:1, violentct:0, totalct:2)</v>
      </c>
      <c r="U5504" t="str">
        <f t="shared" si="516"/>
        <v>{location: new google.maps.LatLng(37.774, -122.482), weight: 0},</v>
      </c>
      <c r="V5504" t="str">
        <f t="shared" si="511"/>
        <v>{location: new google.maps.LatLng(37.774, -122.482), weight: 0},</v>
      </c>
      <c r="W5504" t="str">
        <f t="shared" si="512"/>
        <v>{location: new google.maps.LatLng(37.774, -122.482), weight: 0},</v>
      </c>
      <c r="X5504" t="str">
        <f t="shared" si="513"/>
        <v>{location: new google.maps.LatLng(37.774, -122.482), weight: 0},</v>
      </c>
      <c r="Y5504" t="str">
        <f t="shared" si="514"/>
        <v>{location: new google.maps.LatLng(37.774, -122.482), weight: 0},</v>
      </c>
    </row>
    <row r="5505" spans="1:25" x14ac:dyDescent="0.2">
      <c r="A5505">
        <v>37.774000000000001</v>
      </c>
      <c r="B5505">
        <v>-122.48099999999999</v>
      </c>
      <c r="C5505">
        <v>0</v>
      </c>
      <c r="D5505">
        <v>1</v>
      </c>
      <c r="E5505">
        <v>1</v>
      </c>
      <c r="F5505">
        <v>0</v>
      </c>
      <c r="G5505">
        <v>1</v>
      </c>
      <c r="H5505">
        <v>0</v>
      </c>
      <c r="I5505">
        <v>3</v>
      </c>
      <c r="J5505">
        <v>4</v>
      </c>
      <c r="K5505">
        <v>0</v>
      </c>
      <c r="L5505">
        <v>7</v>
      </c>
      <c r="M5505">
        <f>VLOOKUP(H5505,AE$2:$AJ$12,6,TRUE)</f>
        <v>0</v>
      </c>
      <c r="N5505">
        <f>VLOOKUP(I5505,AF$2:$AJ$12,5,TRUE)</f>
        <v>5</v>
      </c>
      <c r="O5505">
        <f>VLOOKUP(J5505,AG$2:$AJ$12,4,TRUE)</f>
        <v>6</v>
      </c>
      <c r="P5505">
        <f>VLOOKUP(K5505,AH$2:$AJ$12,3,TRUE)</f>
        <v>0</v>
      </c>
      <c r="Q5505">
        <f>VLOOKUP(L5505,AI$2:$AJ$12,2,TRUE)</f>
        <v>5</v>
      </c>
      <c r="T5505" t="str">
        <f t="shared" si="515"/>
        <v>Crimepoint.create(latitude:37.774, longitude:-122.481, drugdrink:0, misdemean:5, theft:6, violent:0, total:5, drugdrinkct:0, misdemeanct:3, theftct:4, violentct:0, totalct:7)</v>
      </c>
      <c r="U5505" t="str">
        <f t="shared" si="516"/>
        <v>{location: new google.maps.LatLng(37.774, -122.481), weight: 0},</v>
      </c>
      <c r="V5505" t="str">
        <f t="shared" si="511"/>
        <v>{location: new google.maps.LatLng(37.774, -122.481), weight: 1},</v>
      </c>
      <c r="W5505" t="str">
        <f t="shared" si="512"/>
        <v>{location: new google.maps.LatLng(37.774, -122.481), weight: 1},</v>
      </c>
      <c r="X5505" t="str">
        <f t="shared" si="513"/>
        <v>{location: new google.maps.LatLng(37.774, -122.481), weight: 0},</v>
      </c>
      <c r="Y5505" t="str">
        <f t="shared" si="514"/>
        <v>{location: new google.maps.LatLng(37.774, -122.481), weight: 1},</v>
      </c>
    </row>
    <row r="5506" spans="1:25" x14ac:dyDescent="0.2">
      <c r="A5506">
        <v>37.774000000000001</v>
      </c>
      <c r="B5506">
        <v>-122.48</v>
      </c>
      <c r="C5506">
        <v>0</v>
      </c>
      <c r="D5506">
        <v>1</v>
      </c>
      <c r="E5506">
        <v>0</v>
      </c>
      <c r="F5506">
        <v>1</v>
      </c>
      <c r="G5506">
        <v>1</v>
      </c>
      <c r="H5506">
        <v>0</v>
      </c>
      <c r="I5506">
        <v>5</v>
      </c>
      <c r="J5506">
        <v>0</v>
      </c>
      <c r="K5506">
        <v>2</v>
      </c>
      <c r="L5506">
        <v>7</v>
      </c>
      <c r="M5506">
        <f>VLOOKUP(H5506,AE$2:$AJ$12,6,TRUE)</f>
        <v>0</v>
      </c>
      <c r="N5506">
        <f>VLOOKUP(I5506,AF$2:$AJ$12,5,TRUE)</f>
        <v>6</v>
      </c>
      <c r="O5506">
        <f>VLOOKUP(J5506,AG$2:$AJ$12,4,TRUE)</f>
        <v>0</v>
      </c>
      <c r="P5506">
        <f>VLOOKUP(K5506,AH$2:$AJ$12,3,TRUE)</f>
        <v>7</v>
      </c>
      <c r="Q5506">
        <f>VLOOKUP(L5506,AI$2:$AJ$12,2,TRUE)</f>
        <v>5</v>
      </c>
      <c r="T5506" t="str">
        <f t="shared" si="515"/>
        <v>Crimepoint.create(latitude:37.774, longitude:-122.48, drugdrink:0, misdemean:6, theft:0, violent:7, total:5, drugdrinkct:0, misdemeanct:5, theftct:0, violentct:2, totalct:7)</v>
      </c>
      <c r="U5506" t="str">
        <f t="shared" si="516"/>
        <v>{location: new google.maps.LatLng(37.774, -122.48), weight: 0},</v>
      </c>
      <c r="V5506" t="str">
        <f t="shared" si="511"/>
        <v>{location: new google.maps.LatLng(37.774, -122.48), weight: 1},</v>
      </c>
      <c r="W5506" t="str">
        <f t="shared" si="512"/>
        <v>{location: new google.maps.LatLng(37.774, -122.48), weight: 0},</v>
      </c>
      <c r="X5506" t="str">
        <f t="shared" si="513"/>
        <v>{location: new google.maps.LatLng(37.774, -122.48), weight: 1},</v>
      </c>
      <c r="Y5506" t="str">
        <f t="shared" si="514"/>
        <v>{location: new google.maps.LatLng(37.774, -122.48), weight: 1},</v>
      </c>
    </row>
    <row r="5507" spans="1:25" x14ac:dyDescent="0.2">
      <c r="A5507">
        <v>37.774000000000001</v>
      </c>
      <c r="B5507">
        <v>-122.479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3</v>
      </c>
      <c r="J5507">
        <v>3</v>
      </c>
      <c r="K5507">
        <v>0</v>
      </c>
      <c r="L5507">
        <v>6</v>
      </c>
      <c r="M5507">
        <f>VLOOKUP(H5507,AE$2:$AJ$12,6,TRUE)</f>
        <v>0</v>
      </c>
      <c r="N5507">
        <f>VLOOKUP(I5507,AF$2:$AJ$12,5,TRUE)</f>
        <v>5</v>
      </c>
      <c r="O5507">
        <f>VLOOKUP(J5507,AG$2:$AJ$12,4,TRUE)</f>
        <v>5</v>
      </c>
      <c r="P5507">
        <f>VLOOKUP(K5507,AH$2:$AJ$12,3,TRUE)</f>
        <v>0</v>
      </c>
      <c r="Q5507">
        <f>VLOOKUP(L5507,AI$2:$AJ$12,2,TRUE)</f>
        <v>4</v>
      </c>
      <c r="T5507" t="str">
        <f t="shared" si="515"/>
        <v>Crimepoint.create(latitude:37.774, longitude:-122.479, drugdrink:0, misdemean:5, theft:5, violent:0, total:4, drugdrinkct:0, misdemeanct:3, theftct:3, violentct:0, totalct:6)</v>
      </c>
      <c r="U5507" t="str">
        <f t="shared" si="516"/>
        <v>{location: new google.maps.LatLng(37.774, -122.479), weight: 0},</v>
      </c>
      <c r="V5507" t="str">
        <f t="shared" ref="V5507:V5570" si="517">$Z$2&amp;$A5507&amp;$AA$2&amp;$B5507&amp;$AB$2&amp;D5507&amp;$AC$2</f>
        <v>{location: new google.maps.LatLng(37.774, -122.479), weight: 1},</v>
      </c>
      <c r="W5507" t="str">
        <f t="shared" ref="W5507:W5570" si="518">$Z$2&amp;$A5507&amp;$AA$2&amp;$B5507&amp;$AB$2&amp;E5507&amp;$AC$2</f>
        <v>{location: new google.maps.LatLng(37.774, -122.479), weight: 0},</v>
      </c>
      <c r="X5507" t="str">
        <f t="shared" ref="X5507:X5570" si="519">$Z$2&amp;$A5507&amp;$AA$2&amp;$B5507&amp;$AB$2&amp;F5507&amp;$AC$2</f>
        <v>{location: new google.maps.LatLng(37.774, -122.479), weight: 0},</v>
      </c>
      <c r="Y5507" t="str">
        <f t="shared" ref="Y5507:Y5570" si="520">$Z$2&amp;$A5507&amp;$AA$2&amp;$B5507&amp;$AB$2&amp;G5507&amp;$AC$2</f>
        <v>{location: new google.maps.LatLng(37.774, -122.479), weight: 0},</v>
      </c>
    </row>
    <row r="5508" spans="1:25" x14ac:dyDescent="0.2">
      <c r="A5508">
        <v>37.774000000000001</v>
      </c>
      <c r="B5508">
        <v>-122.47799999999999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3</v>
      </c>
      <c r="J5508">
        <v>0</v>
      </c>
      <c r="K5508">
        <v>0</v>
      </c>
      <c r="L5508">
        <v>3</v>
      </c>
      <c r="M5508">
        <f>VLOOKUP(H5508,AE$2:$AJ$12,6,TRUE)</f>
        <v>0</v>
      </c>
      <c r="N5508">
        <f>VLOOKUP(I5508,AF$2:$AJ$12,5,TRUE)</f>
        <v>5</v>
      </c>
      <c r="O5508">
        <f>VLOOKUP(J5508,AG$2:$AJ$12,4,TRUE)</f>
        <v>0</v>
      </c>
      <c r="P5508">
        <f>VLOOKUP(K5508,AH$2:$AJ$12,3,TRUE)</f>
        <v>0</v>
      </c>
      <c r="Q5508">
        <f>VLOOKUP(L5508,AI$2:$AJ$12,2,TRUE)</f>
        <v>2</v>
      </c>
      <c r="T5508" t="str">
        <f t="shared" ref="T5508:T5571" si="521">"Crimepoint.create("&amp;A$2&amp;":"&amp;A5508&amp;", "&amp;B$2&amp;":"&amp;B5508&amp;", "&amp;C$2&amp;":"&amp;M5508&amp;", "&amp;D$2&amp;":"&amp;N5508&amp;", "&amp;E$2&amp;":"&amp;O5508&amp;", "&amp;F$2&amp;":"&amp;P5508&amp;", "&amp;G$2&amp;":"&amp;Q5508&amp;", "&amp;H$2&amp;":"&amp;H5508&amp;", "&amp;I$2&amp;":"&amp;I5508&amp;", "&amp;J$2&amp;":"&amp;J5508&amp;", "&amp;K$2&amp;":"&amp;K5508&amp;", "&amp;L$2&amp;":"&amp;L5508&amp;")"</f>
        <v>Crimepoint.create(latitude:37.774, longitude:-122.478, drugdrink:0, misdemean:5, theft:0, violent:0, total:2, drugdrinkct:0, misdemeanct:3, theftct:0, violentct:0, totalct:3)</v>
      </c>
      <c r="U5508" t="str">
        <f t="shared" ref="U5508:U5571" si="522">$Z$2&amp;$A5508&amp;$AA$2&amp;$B5508&amp;$AB$2&amp;C5508&amp;$AC$2</f>
        <v>{location: new google.maps.LatLng(37.774, -122.478), weight: 0},</v>
      </c>
      <c r="V5508" t="str">
        <f t="shared" si="517"/>
        <v>{location: new google.maps.LatLng(37.774, -122.478), weight: 1},</v>
      </c>
      <c r="W5508" t="str">
        <f t="shared" si="518"/>
        <v>{location: new google.maps.LatLng(37.774, -122.478), weight: 0},</v>
      </c>
      <c r="X5508" t="str">
        <f t="shared" si="519"/>
        <v>{location: new google.maps.LatLng(37.774, -122.478), weight: 0},</v>
      </c>
      <c r="Y5508" t="str">
        <f t="shared" si="520"/>
        <v>{location: new google.maps.LatLng(37.774, -122.478), weight: 0},</v>
      </c>
    </row>
    <row r="5509" spans="1:25" x14ac:dyDescent="0.2">
      <c r="A5509">
        <v>37.774000000000001</v>
      </c>
      <c r="B5509">
        <v>-122.477</v>
      </c>
      <c r="C5509">
        <v>0</v>
      </c>
      <c r="D5509">
        <v>5</v>
      </c>
      <c r="E5509">
        <v>0</v>
      </c>
      <c r="F5509">
        <v>1</v>
      </c>
      <c r="G5509">
        <v>2</v>
      </c>
      <c r="H5509">
        <v>0</v>
      </c>
      <c r="I5509">
        <v>23</v>
      </c>
      <c r="J5509">
        <v>2</v>
      </c>
      <c r="K5509">
        <v>1</v>
      </c>
      <c r="L5509">
        <v>26</v>
      </c>
      <c r="M5509">
        <f>VLOOKUP(H5509,AE$2:$AJ$12,6,TRUE)</f>
        <v>0</v>
      </c>
      <c r="N5509">
        <f>VLOOKUP(I5509,AF$2:$AJ$12,5,TRUE)</f>
        <v>9</v>
      </c>
      <c r="O5509">
        <f>VLOOKUP(J5509,AG$2:$AJ$12,4,TRUE)</f>
        <v>4</v>
      </c>
      <c r="P5509">
        <f>VLOOKUP(K5509,AH$2:$AJ$12,3,TRUE)</f>
        <v>7</v>
      </c>
      <c r="Q5509">
        <f>VLOOKUP(L5509,AI$2:$AJ$12,2,TRUE)</f>
        <v>8</v>
      </c>
      <c r="T5509" t="str">
        <f t="shared" si="521"/>
        <v>Crimepoint.create(latitude:37.774, longitude:-122.477, drugdrink:0, misdemean:9, theft:4, violent:7, total:8, drugdrinkct:0, misdemeanct:23, theftct:2, violentct:1, totalct:26)</v>
      </c>
      <c r="U5509" t="str">
        <f t="shared" si="522"/>
        <v>{location: new google.maps.LatLng(37.774, -122.477), weight: 0},</v>
      </c>
      <c r="V5509" t="str">
        <f t="shared" si="517"/>
        <v>{location: new google.maps.LatLng(37.774, -122.477), weight: 5},</v>
      </c>
      <c r="W5509" t="str">
        <f t="shared" si="518"/>
        <v>{location: new google.maps.LatLng(37.774, -122.477), weight: 0},</v>
      </c>
      <c r="X5509" t="str">
        <f t="shared" si="519"/>
        <v>{location: new google.maps.LatLng(37.774, -122.477), weight: 1},</v>
      </c>
      <c r="Y5509" t="str">
        <f t="shared" si="520"/>
        <v>{location: new google.maps.LatLng(37.774, -122.477), weight: 2},</v>
      </c>
    </row>
    <row r="5510" spans="1:25" x14ac:dyDescent="0.2">
      <c r="A5510">
        <v>37.774000000000001</v>
      </c>
      <c r="B5510">
        <v>-122.476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1</v>
      </c>
      <c r="K5510">
        <v>1</v>
      </c>
      <c r="L5510">
        <v>2</v>
      </c>
      <c r="M5510">
        <f>VLOOKUP(H5510,AE$2:$AJ$12,6,TRUE)</f>
        <v>0</v>
      </c>
      <c r="N5510">
        <f>VLOOKUP(I5510,AF$2:$AJ$12,5,TRUE)</f>
        <v>0</v>
      </c>
      <c r="O5510">
        <f>VLOOKUP(J5510,AG$2:$AJ$12,4,TRUE)</f>
        <v>3</v>
      </c>
      <c r="P5510">
        <f>VLOOKUP(K5510,AH$2:$AJ$12,3,TRUE)</f>
        <v>7</v>
      </c>
      <c r="Q5510">
        <f>VLOOKUP(L5510,AI$2:$AJ$12,2,TRUE)</f>
        <v>1</v>
      </c>
      <c r="T5510" t="str">
        <f t="shared" si="521"/>
        <v>Crimepoint.create(latitude:37.774, longitude:-122.476, drugdrink:0, misdemean:0, theft:3, violent:7, total:1, drugdrinkct:0, misdemeanct:0, theftct:1, violentct:1, totalct:2)</v>
      </c>
      <c r="U5510" t="str">
        <f t="shared" si="522"/>
        <v>{location: new google.maps.LatLng(37.774, -122.476), weight: 0},</v>
      </c>
      <c r="V5510" t="str">
        <f t="shared" si="517"/>
        <v>{location: new google.maps.LatLng(37.774, -122.476), weight: 0},</v>
      </c>
      <c r="W5510" t="str">
        <f t="shared" si="518"/>
        <v>{location: new google.maps.LatLng(37.774, -122.476), weight: 0},</v>
      </c>
      <c r="X5510" t="str">
        <f t="shared" si="519"/>
        <v>{location: new google.maps.LatLng(37.774, -122.476), weight: 1},</v>
      </c>
      <c r="Y5510" t="str">
        <f t="shared" si="520"/>
        <v>{location: new google.maps.LatLng(37.774, -122.476), weight: 0},</v>
      </c>
    </row>
    <row r="5511" spans="1:25" x14ac:dyDescent="0.2">
      <c r="A5511">
        <v>37.774000000000001</v>
      </c>
      <c r="B5511">
        <v>-122.47499999999999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2</v>
      </c>
      <c r="J5511">
        <v>1</v>
      </c>
      <c r="K5511">
        <v>0</v>
      </c>
      <c r="L5511">
        <v>3</v>
      </c>
      <c r="M5511">
        <f>VLOOKUP(H5511,AE$2:$AJ$12,6,TRUE)</f>
        <v>0</v>
      </c>
      <c r="N5511">
        <f>VLOOKUP(I5511,AF$2:$AJ$12,5,TRUE)</f>
        <v>4</v>
      </c>
      <c r="O5511">
        <f>VLOOKUP(J5511,AG$2:$AJ$12,4,TRUE)</f>
        <v>3</v>
      </c>
      <c r="P5511">
        <f>VLOOKUP(K5511,AH$2:$AJ$12,3,TRUE)</f>
        <v>0</v>
      </c>
      <c r="Q5511">
        <f>VLOOKUP(L5511,AI$2:$AJ$12,2,TRUE)</f>
        <v>2</v>
      </c>
      <c r="T5511" t="str">
        <f t="shared" si="521"/>
        <v>Crimepoint.create(latitude:37.774, longitude:-122.475, drugdrink:0, misdemean:4, theft:3, violent:0, total:2, drugdrinkct:0, misdemeanct:2, theftct:1, violentct:0, totalct:3)</v>
      </c>
      <c r="U5511" t="str">
        <f t="shared" si="522"/>
        <v>{location: new google.maps.LatLng(37.774, -122.475), weight: 0},</v>
      </c>
      <c r="V5511" t="str">
        <f t="shared" si="517"/>
        <v>{location: new google.maps.LatLng(37.774, -122.475), weight: 0},</v>
      </c>
      <c r="W5511" t="str">
        <f t="shared" si="518"/>
        <v>{location: new google.maps.LatLng(37.774, -122.475), weight: 0},</v>
      </c>
      <c r="X5511" t="str">
        <f t="shared" si="519"/>
        <v>{location: new google.maps.LatLng(37.774, -122.475), weight: 0},</v>
      </c>
      <c r="Y5511" t="str">
        <f t="shared" si="520"/>
        <v>{location: new google.maps.LatLng(37.774, -122.475), weight: 0},</v>
      </c>
    </row>
    <row r="5512" spans="1:25" x14ac:dyDescent="0.2">
      <c r="A5512">
        <v>37.774000000000001</v>
      </c>
      <c r="B5512">
        <v>-122.474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3</v>
      </c>
      <c r="J5512">
        <v>0</v>
      </c>
      <c r="K5512">
        <v>0</v>
      </c>
      <c r="L5512">
        <v>3</v>
      </c>
      <c r="M5512">
        <f>VLOOKUP(H5512,AE$2:$AJ$12,6,TRUE)</f>
        <v>0</v>
      </c>
      <c r="N5512">
        <f>VLOOKUP(I5512,AF$2:$AJ$12,5,TRUE)</f>
        <v>5</v>
      </c>
      <c r="O5512">
        <f>VLOOKUP(J5512,AG$2:$AJ$12,4,TRUE)</f>
        <v>0</v>
      </c>
      <c r="P5512">
        <f>VLOOKUP(K5512,AH$2:$AJ$12,3,TRUE)</f>
        <v>0</v>
      </c>
      <c r="Q5512">
        <f>VLOOKUP(L5512,AI$2:$AJ$12,2,TRUE)</f>
        <v>2</v>
      </c>
      <c r="T5512" t="str">
        <f t="shared" si="521"/>
        <v>Crimepoint.create(latitude:37.774, longitude:-122.474, drugdrink:0, misdemean:5, theft:0, violent:0, total:2, drugdrinkct:0, misdemeanct:3, theftct:0, violentct:0, totalct:3)</v>
      </c>
      <c r="U5512" t="str">
        <f t="shared" si="522"/>
        <v>{location: new google.maps.LatLng(37.774, -122.474), weight: 0},</v>
      </c>
      <c r="V5512" t="str">
        <f t="shared" si="517"/>
        <v>{location: new google.maps.LatLng(37.774, -122.474), weight: 1},</v>
      </c>
      <c r="W5512" t="str">
        <f t="shared" si="518"/>
        <v>{location: new google.maps.LatLng(37.774, -122.474), weight: 0},</v>
      </c>
      <c r="X5512" t="str">
        <f t="shared" si="519"/>
        <v>{location: new google.maps.LatLng(37.774, -122.474), weight: 0},</v>
      </c>
      <c r="Y5512" t="str">
        <f t="shared" si="520"/>
        <v>{location: new google.maps.LatLng(37.774, -122.474), weight: 0},</v>
      </c>
    </row>
    <row r="5513" spans="1:25" x14ac:dyDescent="0.2">
      <c r="A5513">
        <v>37.774000000000001</v>
      </c>
      <c r="B5513">
        <v>-122.473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0</v>
      </c>
      <c r="L5513">
        <v>3</v>
      </c>
      <c r="M5513">
        <f>VLOOKUP(H5513,AE$2:$AJ$12,6,TRUE)</f>
        <v>0</v>
      </c>
      <c r="N5513">
        <f>VLOOKUP(I5513,AF$2:$AJ$12,5,TRUE)</f>
        <v>5</v>
      </c>
      <c r="O5513">
        <f>VLOOKUP(J5513,AG$2:$AJ$12,4,TRUE)</f>
        <v>0</v>
      </c>
      <c r="P5513">
        <f>VLOOKUP(K5513,AH$2:$AJ$12,3,TRUE)</f>
        <v>0</v>
      </c>
      <c r="Q5513">
        <f>VLOOKUP(L5513,AI$2:$AJ$12,2,TRUE)</f>
        <v>2</v>
      </c>
      <c r="T5513" t="str">
        <f t="shared" si="521"/>
        <v>Crimepoint.create(latitude:37.774, longitude:-122.473, drugdrink:0, misdemean:5, theft:0, violent:0, total:2, drugdrinkct:0, misdemeanct:3, theftct:0, violentct:0, totalct:3)</v>
      </c>
      <c r="U5513" t="str">
        <f t="shared" si="522"/>
        <v>{location: new google.maps.LatLng(37.774, -122.473), weight: 0},</v>
      </c>
      <c r="V5513" t="str">
        <f t="shared" si="517"/>
        <v>{location: new google.maps.LatLng(37.774, -122.473), weight: 1},</v>
      </c>
      <c r="W5513" t="str">
        <f t="shared" si="518"/>
        <v>{location: new google.maps.LatLng(37.774, -122.473), weight: 0},</v>
      </c>
      <c r="X5513" t="str">
        <f t="shared" si="519"/>
        <v>{location: new google.maps.LatLng(37.774, -122.473), weight: 0},</v>
      </c>
      <c r="Y5513" t="str">
        <f t="shared" si="520"/>
        <v>{location: new google.maps.LatLng(37.774, -122.473), weight: 0},</v>
      </c>
    </row>
    <row r="5514" spans="1:25" x14ac:dyDescent="0.2">
      <c r="A5514">
        <v>37.774000000000001</v>
      </c>
      <c r="B5514">
        <v>-122.47199999999999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2</v>
      </c>
      <c r="K5514">
        <v>0</v>
      </c>
      <c r="L5514">
        <v>6</v>
      </c>
      <c r="M5514">
        <f>VLOOKUP(H5514,AE$2:$AJ$12,6,TRUE)</f>
        <v>0</v>
      </c>
      <c r="N5514">
        <f>VLOOKUP(I5514,AF$2:$AJ$12,5,TRUE)</f>
        <v>6</v>
      </c>
      <c r="O5514">
        <f>VLOOKUP(J5514,AG$2:$AJ$12,4,TRUE)</f>
        <v>4</v>
      </c>
      <c r="P5514">
        <f>VLOOKUP(K5514,AH$2:$AJ$12,3,TRUE)</f>
        <v>0</v>
      </c>
      <c r="Q5514">
        <f>VLOOKUP(L5514,AI$2:$AJ$12,2,TRUE)</f>
        <v>4</v>
      </c>
      <c r="T5514" t="str">
        <f t="shared" si="521"/>
        <v>Crimepoint.create(latitude:37.774, longitude:-122.472, drugdrink:0, misdemean:6, theft:4, violent:0, total:4, drugdrinkct:0, misdemeanct:4, theftct:2, violentct:0, totalct:6)</v>
      </c>
      <c r="U5514" t="str">
        <f t="shared" si="522"/>
        <v>{location: new google.maps.LatLng(37.774, -122.472), weight: 0},</v>
      </c>
      <c r="V5514" t="str">
        <f t="shared" si="517"/>
        <v>{location: new google.maps.LatLng(37.774, -122.472), weight: 1},</v>
      </c>
      <c r="W5514" t="str">
        <f t="shared" si="518"/>
        <v>{location: new google.maps.LatLng(37.774, -122.472), weight: 0},</v>
      </c>
      <c r="X5514" t="str">
        <f t="shared" si="519"/>
        <v>{location: new google.maps.LatLng(37.774, -122.472), weight: 0},</v>
      </c>
      <c r="Y5514" t="str">
        <f t="shared" si="520"/>
        <v>{location: new google.maps.LatLng(37.774, -122.472), weight: 0},</v>
      </c>
    </row>
    <row r="5515" spans="1:25" x14ac:dyDescent="0.2">
      <c r="A5515">
        <v>37.774000000000001</v>
      </c>
      <c r="B5515">
        <v>-122.471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3</v>
      </c>
      <c r="K5515">
        <v>1</v>
      </c>
      <c r="L5515">
        <v>5</v>
      </c>
      <c r="M5515">
        <f>VLOOKUP(H5515,AE$2:$AJ$12,6,TRUE)</f>
        <v>0</v>
      </c>
      <c r="N5515">
        <f>VLOOKUP(I5515,AF$2:$AJ$12,5,TRUE)</f>
        <v>2</v>
      </c>
      <c r="O5515">
        <f>VLOOKUP(J5515,AG$2:$AJ$12,4,TRUE)</f>
        <v>5</v>
      </c>
      <c r="P5515">
        <f>VLOOKUP(K5515,AH$2:$AJ$12,3,TRUE)</f>
        <v>7</v>
      </c>
      <c r="Q5515">
        <f>VLOOKUP(L5515,AI$2:$AJ$12,2,TRUE)</f>
        <v>4</v>
      </c>
      <c r="T5515" t="str">
        <f t="shared" si="521"/>
        <v>Crimepoint.create(latitude:37.774, longitude:-122.471, drugdrink:0, misdemean:2, theft:5, violent:7, total:4, drugdrinkct:0, misdemeanct:1, theftct:3, violentct:1, totalct:5)</v>
      </c>
      <c r="U5515" t="str">
        <f t="shared" si="522"/>
        <v>{location: new google.maps.LatLng(37.774, -122.471), weight: 0},</v>
      </c>
      <c r="V5515" t="str">
        <f t="shared" si="517"/>
        <v>{location: new google.maps.LatLng(37.774, -122.471), weight: 0},</v>
      </c>
      <c r="W5515" t="str">
        <f t="shared" si="518"/>
        <v>{location: new google.maps.LatLng(37.774, -122.471), weight: 0},</v>
      </c>
      <c r="X5515" t="str">
        <f t="shared" si="519"/>
        <v>{location: new google.maps.LatLng(37.774, -122.471), weight: 1},</v>
      </c>
      <c r="Y5515" t="str">
        <f t="shared" si="520"/>
        <v>{location: new google.maps.LatLng(37.774, -122.471), weight: 0},</v>
      </c>
    </row>
    <row r="5516" spans="1:25" x14ac:dyDescent="0.2">
      <c r="A5516">
        <v>37.774000000000001</v>
      </c>
      <c r="B5516">
        <v>-122.47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2</v>
      </c>
      <c r="J5516">
        <v>2</v>
      </c>
      <c r="K5516">
        <v>0</v>
      </c>
      <c r="L5516">
        <v>4</v>
      </c>
      <c r="M5516">
        <f>VLOOKUP(H5516,AE$2:$AJ$12,6,TRUE)</f>
        <v>0</v>
      </c>
      <c r="N5516">
        <f>VLOOKUP(I5516,AF$2:$AJ$12,5,TRUE)</f>
        <v>4</v>
      </c>
      <c r="O5516">
        <f>VLOOKUP(J5516,AG$2:$AJ$12,4,TRUE)</f>
        <v>4</v>
      </c>
      <c r="P5516">
        <f>VLOOKUP(K5516,AH$2:$AJ$12,3,TRUE)</f>
        <v>0</v>
      </c>
      <c r="Q5516">
        <f>VLOOKUP(L5516,AI$2:$AJ$12,2,TRUE)</f>
        <v>3</v>
      </c>
      <c r="T5516" t="str">
        <f t="shared" si="521"/>
        <v>Crimepoint.create(latitude:37.774, longitude:-122.47, drugdrink:0, misdemean:4, theft:4, violent:0, total:3, drugdrinkct:0, misdemeanct:2, theftct:2, violentct:0, totalct:4)</v>
      </c>
      <c r="U5516" t="str">
        <f t="shared" si="522"/>
        <v>{location: new google.maps.LatLng(37.774, -122.47), weight: 0},</v>
      </c>
      <c r="V5516" t="str">
        <f t="shared" si="517"/>
        <v>{location: new google.maps.LatLng(37.774, -122.47), weight: 0},</v>
      </c>
      <c r="W5516" t="str">
        <f t="shared" si="518"/>
        <v>{location: new google.maps.LatLng(37.774, -122.47), weight: 0},</v>
      </c>
      <c r="X5516" t="str">
        <f t="shared" si="519"/>
        <v>{location: new google.maps.LatLng(37.774, -122.47), weight: 0},</v>
      </c>
      <c r="Y5516" t="str">
        <f t="shared" si="520"/>
        <v>{location: new google.maps.LatLng(37.774, -122.47), weight: 0},</v>
      </c>
    </row>
    <row r="5517" spans="1:25" x14ac:dyDescent="0.2">
      <c r="A5517">
        <v>37.774000000000001</v>
      </c>
      <c r="B5517">
        <v>-122.46899999999999</v>
      </c>
      <c r="C5517">
        <v>0</v>
      </c>
      <c r="D5517">
        <v>1</v>
      </c>
      <c r="E5517">
        <v>0</v>
      </c>
      <c r="F5517">
        <v>4</v>
      </c>
      <c r="G5517">
        <v>1</v>
      </c>
      <c r="H5517">
        <v>0</v>
      </c>
      <c r="I5517">
        <v>6</v>
      </c>
      <c r="J5517">
        <v>2</v>
      </c>
      <c r="K5517">
        <v>6</v>
      </c>
      <c r="L5517">
        <v>14</v>
      </c>
      <c r="M5517">
        <f>VLOOKUP(H5517,AE$2:$AJ$12,6,TRUE)</f>
        <v>0</v>
      </c>
      <c r="N5517">
        <f>VLOOKUP(I5517,AF$2:$AJ$12,5,TRUE)</f>
        <v>7</v>
      </c>
      <c r="O5517">
        <f>VLOOKUP(J5517,AG$2:$AJ$12,4,TRUE)</f>
        <v>4</v>
      </c>
      <c r="P5517">
        <f>VLOOKUP(K5517,AH$2:$AJ$12,3,TRUE)</f>
        <v>9</v>
      </c>
      <c r="Q5517">
        <f>VLOOKUP(L5517,AI$2:$AJ$12,2,TRUE)</f>
        <v>7</v>
      </c>
      <c r="T5517" t="str">
        <f t="shared" si="521"/>
        <v>Crimepoint.create(latitude:37.774, longitude:-122.469, drugdrink:0, misdemean:7, theft:4, violent:9, total:7, drugdrinkct:0, misdemeanct:6, theftct:2, violentct:6, totalct:14)</v>
      </c>
      <c r="U5517" t="str">
        <f t="shared" si="522"/>
        <v>{location: new google.maps.LatLng(37.774, -122.469), weight: 0},</v>
      </c>
      <c r="V5517" t="str">
        <f t="shared" si="517"/>
        <v>{location: new google.maps.LatLng(37.774, -122.469), weight: 1},</v>
      </c>
      <c r="W5517" t="str">
        <f t="shared" si="518"/>
        <v>{location: new google.maps.LatLng(37.774, -122.469), weight: 0},</v>
      </c>
      <c r="X5517" t="str">
        <f t="shared" si="519"/>
        <v>{location: new google.maps.LatLng(37.774, -122.469), weight: 4},</v>
      </c>
      <c r="Y5517" t="str">
        <f t="shared" si="520"/>
        <v>{location: new google.maps.LatLng(37.774, -122.469), weight: 1},</v>
      </c>
    </row>
    <row r="5518" spans="1:25" x14ac:dyDescent="0.2">
      <c r="A5518">
        <v>37.774000000000001</v>
      </c>
      <c r="B5518">
        <v>-122.468</v>
      </c>
      <c r="C5518">
        <v>0</v>
      </c>
      <c r="D5518">
        <v>1</v>
      </c>
      <c r="E5518">
        <v>1</v>
      </c>
      <c r="F5518">
        <v>0</v>
      </c>
      <c r="G5518">
        <v>1</v>
      </c>
      <c r="H5518">
        <v>0</v>
      </c>
      <c r="I5518">
        <v>6</v>
      </c>
      <c r="J5518">
        <v>4</v>
      </c>
      <c r="K5518">
        <v>0</v>
      </c>
      <c r="L5518">
        <v>10</v>
      </c>
      <c r="M5518">
        <f>VLOOKUP(H5518,AE$2:$AJ$12,6,TRUE)</f>
        <v>0</v>
      </c>
      <c r="N5518">
        <f>VLOOKUP(I5518,AF$2:$AJ$12,5,TRUE)</f>
        <v>7</v>
      </c>
      <c r="O5518">
        <f>VLOOKUP(J5518,AG$2:$AJ$12,4,TRUE)</f>
        <v>6</v>
      </c>
      <c r="P5518">
        <f>VLOOKUP(K5518,AH$2:$AJ$12,3,TRUE)</f>
        <v>0</v>
      </c>
      <c r="Q5518">
        <f>VLOOKUP(L5518,AI$2:$AJ$12,2,TRUE)</f>
        <v>6</v>
      </c>
      <c r="T5518" t="str">
        <f t="shared" si="521"/>
        <v>Crimepoint.create(latitude:37.774, longitude:-122.468, drugdrink:0, misdemean:7, theft:6, violent:0, total:6, drugdrinkct:0, misdemeanct:6, theftct:4, violentct:0, totalct:10)</v>
      </c>
      <c r="U5518" t="str">
        <f t="shared" si="522"/>
        <v>{location: new google.maps.LatLng(37.774, -122.468), weight: 0},</v>
      </c>
      <c r="V5518" t="str">
        <f t="shared" si="517"/>
        <v>{location: new google.maps.LatLng(37.774, -122.468), weight: 1},</v>
      </c>
      <c r="W5518" t="str">
        <f t="shared" si="518"/>
        <v>{location: new google.maps.LatLng(37.774, -122.468), weight: 1},</v>
      </c>
      <c r="X5518" t="str">
        <f t="shared" si="519"/>
        <v>{location: new google.maps.LatLng(37.774, -122.468), weight: 0},</v>
      </c>
      <c r="Y5518" t="str">
        <f t="shared" si="520"/>
        <v>{location: new google.maps.LatLng(37.774, -122.468), weight: 1},</v>
      </c>
    </row>
    <row r="5519" spans="1:25" x14ac:dyDescent="0.2">
      <c r="A5519">
        <v>37.774000000000001</v>
      </c>
      <c r="B5519">
        <v>-122.467</v>
      </c>
      <c r="C5519">
        <v>0</v>
      </c>
      <c r="D5519">
        <v>1</v>
      </c>
      <c r="E5519">
        <v>1</v>
      </c>
      <c r="F5519">
        <v>0</v>
      </c>
      <c r="G5519">
        <v>1</v>
      </c>
      <c r="H5519">
        <v>0</v>
      </c>
      <c r="I5519">
        <v>5</v>
      </c>
      <c r="J5519">
        <v>5</v>
      </c>
      <c r="K5519">
        <v>0</v>
      </c>
      <c r="L5519">
        <v>10</v>
      </c>
      <c r="M5519">
        <f>VLOOKUP(H5519,AE$2:$AJ$12,6,TRUE)</f>
        <v>0</v>
      </c>
      <c r="N5519">
        <f>VLOOKUP(I5519,AF$2:$AJ$12,5,TRUE)</f>
        <v>6</v>
      </c>
      <c r="O5519">
        <f>VLOOKUP(J5519,AG$2:$AJ$12,4,TRUE)</f>
        <v>7</v>
      </c>
      <c r="P5519">
        <f>VLOOKUP(K5519,AH$2:$AJ$12,3,TRUE)</f>
        <v>0</v>
      </c>
      <c r="Q5519">
        <f>VLOOKUP(L5519,AI$2:$AJ$12,2,TRUE)</f>
        <v>6</v>
      </c>
      <c r="T5519" t="str">
        <f t="shared" si="521"/>
        <v>Crimepoint.create(latitude:37.774, longitude:-122.467, drugdrink:0, misdemean:6, theft:7, violent:0, total:6, drugdrinkct:0, misdemeanct:5, theftct:5, violentct:0, totalct:10)</v>
      </c>
      <c r="U5519" t="str">
        <f t="shared" si="522"/>
        <v>{location: new google.maps.LatLng(37.774, -122.467), weight: 0},</v>
      </c>
      <c r="V5519" t="str">
        <f t="shared" si="517"/>
        <v>{location: new google.maps.LatLng(37.774, -122.467), weight: 1},</v>
      </c>
      <c r="W5519" t="str">
        <f t="shared" si="518"/>
        <v>{location: new google.maps.LatLng(37.774, -122.467), weight: 1},</v>
      </c>
      <c r="X5519" t="str">
        <f t="shared" si="519"/>
        <v>{location: new google.maps.LatLng(37.774, -122.467), weight: 0},</v>
      </c>
      <c r="Y5519" t="str">
        <f t="shared" si="520"/>
        <v>{location: new google.maps.LatLng(37.774, -122.467), weight: 1},</v>
      </c>
    </row>
    <row r="5520" spans="1:25" x14ac:dyDescent="0.2">
      <c r="A5520">
        <v>37.774000000000001</v>
      </c>
      <c r="B5520">
        <v>-122.46599999999999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2</v>
      </c>
      <c r="K5520">
        <v>0</v>
      </c>
      <c r="L5520">
        <v>4</v>
      </c>
      <c r="M5520">
        <f>VLOOKUP(H5520,AE$2:$AJ$12,6,TRUE)</f>
        <v>0</v>
      </c>
      <c r="N5520">
        <f>VLOOKUP(I5520,AF$2:$AJ$12,5,TRUE)</f>
        <v>4</v>
      </c>
      <c r="O5520">
        <f>VLOOKUP(J5520,AG$2:$AJ$12,4,TRUE)</f>
        <v>4</v>
      </c>
      <c r="P5520">
        <f>VLOOKUP(K5520,AH$2:$AJ$12,3,TRUE)</f>
        <v>0</v>
      </c>
      <c r="Q5520">
        <f>VLOOKUP(L5520,AI$2:$AJ$12,2,TRUE)</f>
        <v>3</v>
      </c>
      <c r="T5520" t="str">
        <f t="shared" si="521"/>
        <v>Crimepoint.create(latitude:37.774, longitude:-122.466, drugdrink:0, misdemean:4, theft:4, violent:0, total:3, drugdrinkct:0, misdemeanct:2, theftct:2, violentct:0, totalct:4)</v>
      </c>
      <c r="U5520" t="str">
        <f t="shared" si="522"/>
        <v>{location: new google.maps.LatLng(37.774, -122.466), weight: 0},</v>
      </c>
      <c r="V5520" t="str">
        <f t="shared" si="517"/>
        <v>{location: new google.maps.LatLng(37.774, -122.466), weight: 0},</v>
      </c>
      <c r="W5520" t="str">
        <f t="shared" si="518"/>
        <v>{location: new google.maps.LatLng(37.774, -122.466), weight: 0},</v>
      </c>
      <c r="X5520" t="str">
        <f t="shared" si="519"/>
        <v>{location: new google.maps.LatLng(37.774, -122.466), weight: 0},</v>
      </c>
      <c r="Y5520" t="str">
        <f t="shared" si="520"/>
        <v>{location: new google.maps.LatLng(37.774, -122.466), weight: 0},</v>
      </c>
    </row>
    <row r="5521" spans="1:25" x14ac:dyDescent="0.2">
      <c r="A5521">
        <v>37.774000000000001</v>
      </c>
      <c r="B5521">
        <v>-122.465</v>
      </c>
      <c r="C5521">
        <v>1</v>
      </c>
      <c r="D5521">
        <v>3</v>
      </c>
      <c r="E5521">
        <v>3</v>
      </c>
      <c r="F5521">
        <v>4</v>
      </c>
      <c r="G5521">
        <v>3</v>
      </c>
      <c r="H5521">
        <v>2</v>
      </c>
      <c r="I5521">
        <v>15</v>
      </c>
      <c r="J5521">
        <v>17</v>
      </c>
      <c r="K5521">
        <v>6</v>
      </c>
      <c r="L5521">
        <v>40</v>
      </c>
      <c r="M5521">
        <f>VLOOKUP(H5521,AE$2:$AJ$12,6,TRUE)</f>
        <v>9</v>
      </c>
      <c r="N5521">
        <f>VLOOKUP(I5521,AF$2:$AJ$12,5,TRUE)</f>
        <v>8</v>
      </c>
      <c r="O5521">
        <f>VLOOKUP(J5521,AG$2:$AJ$12,4,TRUE)</f>
        <v>9</v>
      </c>
      <c r="P5521">
        <f>VLOOKUP(K5521,AH$2:$AJ$12,3,TRUE)</f>
        <v>9</v>
      </c>
      <c r="Q5521">
        <f>VLOOKUP(L5521,AI$2:$AJ$12,2,TRUE)</f>
        <v>8</v>
      </c>
      <c r="T5521" t="str">
        <f t="shared" si="521"/>
        <v>Crimepoint.create(latitude:37.774, longitude:-122.465, drugdrink:9, misdemean:8, theft:9, violent:9, total:8, drugdrinkct:2, misdemeanct:15, theftct:17, violentct:6, totalct:40)</v>
      </c>
      <c r="U5521" t="str">
        <f t="shared" si="522"/>
        <v>{location: new google.maps.LatLng(37.774, -122.465), weight: 1},</v>
      </c>
      <c r="V5521" t="str">
        <f t="shared" si="517"/>
        <v>{location: new google.maps.LatLng(37.774, -122.465), weight: 3},</v>
      </c>
      <c r="W5521" t="str">
        <f t="shared" si="518"/>
        <v>{location: new google.maps.LatLng(37.774, -122.465), weight: 3},</v>
      </c>
      <c r="X5521" t="str">
        <f t="shared" si="519"/>
        <v>{location: new google.maps.LatLng(37.774, -122.465), weight: 4},</v>
      </c>
      <c r="Y5521" t="str">
        <f t="shared" si="520"/>
        <v>{location: new google.maps.LatLng(37.774, -122.465), weight: 3},</v>
      </c>
    </row>
    <row r="5522" spans="1:25" x14ac:dyDescent="0.2">
      <c r="A5522">
        <v>37.774000000000001</v>
      </c>
      <c r="B5522">
        <v>-122.464</v>
      </c>
      <c r="C5522">
        <v>0</v>
      </c>
      <c r="D5522">
        <v>4</v>
      </c>
      <c r="E5522">
        <v>2</v>
      </c>
      <c r="F5522">
        <v>4</v>
      </c>
      <c r="G5522">
        <v>3</v>
      </c>
      <c r="H5522">
        <v>0</v>
      </c>
      <c r="I5522">
        <v>16</v>
      </c>
      <c r="J5522">
        <v>11</v>
      </c>
      <c r="K5522">
        <v>6</v>
      </c>
      <c r="L5522">
        <v>33</v>
      </c>
      <c r="M5522">
        <f>VLOOKUP(H5522,AE$2:$AJ$12,6,TRUE)</f>
        <v>0</v>
      </c>
      <c r="N5522">
        <f>VLOOKUP(I5522,AF$2:$AJ$12,5,TRUE)</f>
        <v>8</v>
      </c>
      <c r="O5522">
        <f>VLOOKUP(J5522,AG$2:$AJ$12,4,TRUE)</f>
        <v>8</v>
      </c>
      <c r="P5522">
        <f>VLOOKUP(K5522,AH$2:$AJ$12,3,TRUE)</f>
        <v>9</v>
      </c>
      <c r="Q5522">
        <f>VLOOKUP(L5522,AI$2:$AJ$12,2,TRUE)</f>
        <v>8</v>
      </c>
      <c r="T5522" t="str">
        <f t="shared" si="521"/>
        <v>Crimepoint.create(latitude:37.774, longitude:-122.464, drugdrink:0, misdemean:8, theft:8, violent:9, total:8, drugdrinkct:0, misdemeanct:16, theftct:11, violentct:6, totalct:33)</v>
      </c>
      <c r="U5522" t="str">
        <f t="shared" si="522"/>
        <v>{location: new google.maps.LatLng(37.774, -122.464), weight: 0},</v>
      </c>
      <c r="V5522" t="str">
        <f t="shared" si="517"/>
        <v>{location: new google.maps.LatLng(37.774, -122.464), weight: 4},</v>
      </c>
      <c r="W5522" t="str">
        <f t="shared" si="518"/>
        <v>{location: new google.maps.LatLng(37.774, -122.464), weight: 2},</v>
      </c>
      <c r="X5522" t="str">
        <f t="shared" si="519"/>
        <v>{location: new google.maps.LatLng(37.774, -122.464), weight: 4},</v>
      </c>
      <c r="Y5522" t="str">
        <f t="shared" si="520"/>
        <v>{location: new google.maps.LatLng(37.774, -122.464), weight: 3},</v>
      </c>
    </row>
    <row r="5523" spans="1:25" x14ac:dyDescent="0.2">
      <c r="A5523">
        <v>37.774000000000001</v>
      </c>
      <c r="B5523">
        <v>-122.46299999999999</v>
      </c>
      <c r="C5523">
        <v>0</v>
      </c>
      <c r="D5523">
        <v>2</v>
      </c>
      <c r="E5523">
        <v>1</v>
      </c>
      <c r="F5523">
        <v>0</v>
      </c>
      <c r="G5523">
        <v>1</v>
      </c>
      <c r="H5523">
        <v>0</v>
      </c>
      <c r="I5523">
        <v>9</v>
      </c>
      <c r="J5523">
        <v>4</v>
      </c>
      <c r="K5523">
        <v>0</v>
      </c>
      <c r="L5523">
        <v>13</v>
      </c>
      <c r="M5523">
        <f>VLOOKUP(H5523,AE$2:$AJ$12,6,TRUE)</f>
        <v>0</v>
      </c>
      <c r="N5523">
        <f>VLOOKUP(I5523,AF$2:$AJ$12,5,TRUE)</f>
        <v>7</v>
      </c>
      <c r="O5523">
        <f>VLOOKUP(J5523,AG$2:$AJ$12,4,TRUE)</f>
        <v>6</v>
      </c>
      <c r="P5523">
        <f>VLOOKUP(K5523,AH$2:$AJ$12,3,TRUE)</f>
        <v>0</v>
      </c>
      <c r="Q5523">
        <f>VLOOKUP(L5523,AI$2:$AJ$12,2,TRUE)</f>
        <v>7</v>
      </c>
      <c r="T5523" t="str">
        <f t="shared" si="521"/>
        <v>Crimepoint.create(latitude:37.774, longitude:-122.463, drugdrink:0, misdemean:7, theft:6, violent:0, total:7, drugdrinkct:0, misdemeanct:9, theftct:4, violentct:0, totalct:13)</v>
      </c>
      <c r="U5523" t="str">
        <f t="shared" si="522"/>
        <v>{location: new google.maps.LatLng(37.774, -122.463), weight: 0},</v>
      </c>
      <c r="V5523" t="str">
        <f t="shared" si="517"/>
        <v>{location: new google.maps.LatLng(37.774, -122.463), weight: 2},</v>
      </c>
      <c r="W5523" t="str">
        <f t="shared" si="518"/>
        <v>{location: new google.maps.LatLng(37.774, -122.463), weight: 1},</v>
      </c>
      <c r="X5523" t="str">
        <f t="shared" si="519"/>
        <v>{location: new google.maps.LatLng(37.774, -122.463), weight: 0},</v>
      </c>
      <c r="Y5523" t="str">
        <f t="shared" si="520"/>
        <v>{location: new google.maps.LatLng(37.774, -122.463), weight: 1},</v>
      </c>
    </row>
    <row r="5524" spans="1:25" x14ac:dyDescent="0.2">
      <c r="A5524">
        <v>37.774000000000001</v>
      </c>
      <c r="B5524">
        <v>-122.462</v>
      </c>
      <c r="C5524">
        <v>0</v>
      </c>
      <c r="D5524">
        <v>1</v>
      </c>
      <c r="E5524">
        <v>1</v>
      </c>
      <c r="F5524">
        <v>0</v>
      </c>
      <c r="G5524">
        <v>1</v>
      </c>
      <c r="H5524">
        <v>0</v>
      </c>
      <c r="I5524">
        <v>3</v>
      </c>
      <c r="J5524">
        <v>5</v>
      </c>
      <c r="K5524">
        <v>0</v>
      </c>
      <c r="L5524">
        <v>8</v>
      </c>
      <c r="M5524">
        <f>VLOOKUP(H5524,AE$2:$AJ$12,6,TRUE)</f>
        <v>0</v>
      </c>
      <c r="N5524">
        <f>VLOOKUP(I5524,AF$2:$AJ$12,5,TRUE)</f>
        <v>5</v>
      </c>
      <c r="O5524">
        <f>VLOOKUP(J5524,AG$2:$AJ$12,4,TRUE)</f>
        <v>7</v>
      </c>
      <c r="P5524">
        <f>VLOOKUP(K5524,AH$2:$AJ$12,3,TRUE)</f>
        <v>0</v>
      </c>
      <c r="Q5524">
        <f>VLOOKUP(L5524,AI$2:$AJ$12,2,TRUE)</f>
        <v>5</v>
      </c>
      <c r="T5524" t="str">
        <f t="shared" si="521"/>
        <v>Crimepoint.create(latitude:37.774, longitude:-122.462, drugdrink:0, misdemean:5, theft:7, violent:0, total:5, drugdrinkct:0, misdemeanct:3, theftct:5, violentct:0, totalct:8)</v>
      </c>
      <c r="U5524" t="str">
        <f t="shared" si="522"/>
        <v>{location: new google.maps.LatLng(37.774, -122.462), weight: 0},</v>
      </c>
      <c r="V5524" t="str">
        <f t="shared" si="517"/>
        <v>{location: new google.maps.LatLng(37.774, -122.462), weight: 1},</v>
      </c>
      <c r="W5524" t="str">
        <f t="shared" si="518"/>
        <v>{location: new google.maps.LatLng(37.774, -122.462), weight: 1},</v>
      </c>
      <c r="X5524" t="str">
        <f t="shared" si="519"/>
        <v>{location: new google.maps.LatLng(37.774, -122.462), weight: 0},</v>
      </c>
      <c r="Y5524" t="str">
        <f t="shared" si="520"/>
        <v>{location: new google.maps.LatLng(37.774, -122.462), weight: 1},</v>
      </c>
    </row>
    <row r="5525" spans="1:25" x14ac:dyDescent="0.2">
      <c r="A5525">
        <v>37.774000000000001</v>
      </c>
      <c r="B5525">
        <v>-122.461</v>
      </c>
      <c r="C5525">
        <v>0</v>
      </c>
      <c r="D5525">
        <v>2</v>
      </c>
      <c r="E5525">
        <v>1</v>
      </c>
      <c r="F5525">
        <v>0</v>
      </c>
      <c r="G5525">
        <v>1</v>
      </c>
      <c r="H5525">
        <v>0</v>
      </c>
      <c r="I5525">
        <v>8</v>
      </c>
      <c r="J5525">
        <v>10</v>
      </c>
      <c r="K5525">
        <v>0</v>
      </c>
      <c r="L5525">
        <v>18</v>
      </c>
      <c r="M5525">
        <f>VLOOKUP(H5525,AE$2:$AJ$12,6,TRUE)</f>
        <v>0</v>
      </c>
      <c r="N5525">
        <f>VLOOKUP(I5525,AF$2:$AJ$12,5,TRUE)</f>
        <v>7</v>
      </c>
      <c r="O5525">
        <f>VLOOKUP(J5525,AG$2:$AJ$12,4,TRUE)</f>
        <v>8</v>
      </c>
      <c r="P5525">
        <f>VLOOKUP(K5525,AH$2:$AJ$12,3,TRUE)</f>
        <v>0</v>
      </c>
      <c r="Q5525">
        <f>VLOOKUP(L5525,AI$2:$AJ$12,2,TRUE)</f>
        <v>7</v>
      </c>
      <c r="T5525" t="str">
        <f t="shared" si="521"/>
        <v>Crimepoint.create(latitude:37.774, longitude:-122.461, drugdrink:0, misdemean:7, theft:8, violent:0, total:7, drugdrinkct:0, misdemeanct:8, theftct:10, violentct:0, totalct:18)</v>
      </c>
      <c r="U5525" t="str">
        <f t="shared" si="522"/>
        <v>{location: new google.maps.LatLng(37.774, -122.461), weight: 0},</v>
      </c>
      <c r="V5525" t="str">
        <f t="shared" si="517"/>
        <v>{location: new google.maps.LatLng(37.774, -122.461), weight: 2},</v>
      </c>
      <c r="W5525" t="str">
        <f t="shared" si="518"/>
        <v>{location: new google.maps.LatLng(37.774, -122.461), weight: 1},</v>
      </c>
      <c r="X5525" t="str">
        <f t="shared" si="519"/>
        <v>{location: new google.maps.LatLng(37.774, -122.461), weight: 0},</v>
      </c>
      <c r="Y5525" t="str">
        <f t="shared" si="520"/>
        <v>{location: new google.maps.LatLng(37.774, -122.461), weight: 1},</v>
      </c>
    </row>
    <row r="5526" spans="1:25" x14ac:dyDescent="0.2">
      <c r="A5526">
        <v>37.774000000000001</v>
      </c>
      <c r="B5526">
        <v>-122.459</v>
      </c>
      <c r="C5526">
        <v>0</v>
      </c>
      <c r="D5526">
        <v>1</v>
      </c>
      <c r="E5526">
        <v>0</v>
      </c>
      <c r="F5526">
        <v>0</v>
      </c>
      <c r="G5526">
        <v>1</v>
      </c>
      <c r="H5526">
        <v>0</v>
      </c>
      <c r="I5526">
        <v>5</v>
      </c>
      <c r="J5526">
        <v>2</v>
      </c>
      <c r="K5526">
        <v>0</v>
      </c>
      <c r="L5526">
        <v>7</v>
      </c>
      <c r="M5526">
        <f>VLOOKUP(H5526,AE$2:$AJ$12,6,TRUE)</f>
        <v>0</v>
      </c>
      <c r="N5526">
        <f>VLOOKUP(I5526,AF$2:$AJ$12,5,TRUE)</f>
        <v>6</v>
      </c>
      <c r="O5526">
        <f>VLOOKUP(J5526,AG$2:$AJ$12,4,TRUE)</f>
        <v>4</v>
      </c>
      <c r="P5526">
        <f>VLOOKUP(K5526,AH$2:$AJ$12,3,TRUE)</f>
        <v>0</v>
      </c>
      <c r="Q5526">
        <f>VLOOKUP(L5526,AI$2:$AJ$12,2,TRUE)</f>
        <v>5</v>
      </c>
      <c r="T5526" t="str">
        <f t="shared" si="521"/>
        <v>Crimepoint.create(latitude:37.774, longitude:-122.459, drugdrink:0, misdemean:6, theft:4, violent:0, total:5, drugdrinkct:0, misdemeanct:5, theftct:2, violentct:0, totalct:7)</v>
      </c>
      <c r="U5526" t="str">
        <f t="shared" si="522"/>
        <v>{location: new google.maps.LatLng(37.774, -122.459), weight: 0},</v>
      </c>
      <c r="V5526" t="str">
        <f t="shared" si="517"/>
        <v>{location: new google.maps.LatLng(37.774, -122.459), weight: 1},</v>
      </c>
      <c r="W5526" t="str">
        <f t="shared" si="518"/>
        <v>{location: new google.maps.LatLng(37.774, -122.459), weight: 0},</v>
      </c>
      <c r="X5526" t="str">
        <f t="shared" si="519"/>
        <v>{location: new google.maps.LatLng(37.774, -122.459), weight: 0},</v>
      </c>
      <c r="Y5526" t="str">
        <f t="shared" si="520"/>
        <v>{location: new google.maps.LatLng(37.774, -122.459), weight: 1},</v>
      </c>
    </row>
    <row r="5527" spans="1:25" x14ac:dyDescent="0.2">
      <c r="A5527">
        <v>37.774000000000001</v>
      </c>
      <c r="B5527">
        <v>-122.458</v>
      </c>
      <c r="C5527">
        <v>0</v>
      </c>
      <c r="D5527">
        <v>2</v>
      </c>
      <c r="E5527">
        <v>1</v>
      </c>
      <c r="F5527">
        <v>0</v>
      </c>
      <c r="G5527">
        <v>1</v>
      </c>
      <c r="H5527">
        <v>0</v>
      </c>
      <c r="I5527">
        <v>8</v>
      </c>
      <c r="J5527">
        <v>8</v>
      </c>
      <c r="K5527">
        <v>0</v>
      </c>
      <c r="L5527">
        <v>16</v>
      </c>
      <c r="M5527">
        <f>VLOOKUP(H5527,AE$2:$AJ$12,6,TRUE)</f>
        <v>0</v>
      </c>
      <c r="N5527">
        <f>VLOOKUP(I5527,AF$2:$AJ$12,5,TRUE)</f>
        <v>7</v>
      </c>
      <c r="O5527">
        <f>VLOOKUP(J5527,AG$2:$AJ$12,4,TRUE)</f>
        <v>8</v>
      </c>
      <c r="P5527">
        <f>VLOOKUP(K5527,AH$2:$AJ$12,3,TRUE)</f>
        <v>0</v>
      </c>
      <c r="Q5527">
        <f>VLOOKUP(L5527,AI$2:$AJ$12,2,TRUE)</f>
        <v>7</v>
      </c>
      <c r="T5527" t="str">
        <f t="shared" si="521"/>
        <v>Crimepoint.create(latitude:37.774, longitude:-122.458, drugdrink:0, misdemean:7, theft:8, violent:0, total:7, drugdrinkct:0, misdemeanct:8, theftct:8, violentct:0, totalct:16)</v>
      </c>
      <c r="U5527" t="str">
        <f t="shared" si="522"/>
        <v>{location: new google.maps.LatLng(37.774, -122.458), weight: 0},</v>
      </c>
      <c r="V5527" t="str">
        <f t="shared" si="517"/>
        <v>{location: new google.maps.LatLng(37.774, -122.458), weight: 2},</v>
      </c>
      <c r="W5527" t="str">
        <f t="shared" si="518"/>
        <v>{location: new google.maps.LatLng(37.774, -122.458), weight: 1},</v>
      </c>
      <c r="X5527" t="str">
        <f t="shared" si="519"/>
        <v>{location: new google.maps.LatLng(37.774, -122.458), weight: 0},</v>
      </c>
      <c r="Y5527" t="str">
        <f t="shared" si="520"/>
        <v>{location: new google.maps.LatLng(37.774, -122.458), weight: 1},</v>
      </c>
    </row>
    <row r="5528" spans="1:25" x14ac:dyDescent="0.2">
      <c r="A5528">
        <v>37.774000000000001</v>
      </c>
      <c r="B5528">
        <v>-122.45699999999999</v>
      </c>
      <c r="C5528">
        <v>0</v>
      </c>
      <c r="D5528">
        <v>2</v>
      </c>
      <c r="E5528">
        <v>0</v>
      </c>
      <c r="F5528">
        <v>2</v>
      </c>
      <c r="G5528">
        <v>1</v>
      </c>
      <c r="H5528">
        <v>0</v>
      </c>
      <c r="I5528">
        <v>8</v>
      </c>
      <c r="J5528">
        <v>0</v>
      </c>
      <c r="K5528">
        <v>3</v>
      </c>
      <c r="L5528">
        <v>11</v>
      </c>
      <c r="M5528">
        <f>VLOOKUP(H5528,AE$2:$AJ$12,6,TRUE)</f>
        <v>0</v>
      </c>
      <c r="N5528">
        <f>VLOOKUP(I5528,AF$2:$AJ$12,5,TRUE)</f>
        <v>7</v>
      </c>
      <c r="O5528">
        <f>VLOOKUP(J5528,AG$2:$AJ$12,4,TRUE)</f>
        <v>0</v>
      </c>
      <c r="P5528">
        <f>VLOOKUP(K5528,AH$2:$AJ$12,3,TRUE)</f>
        <v>8</v>
      </c>
      <c r="Q5528">
        <f>VLOOKUP(L5528,AI$2:$AJ$12,2,TRUE)</f>
        <v>6</v>
      </c>
      <c r="T5528" t="str">
        <f t="shared" si="521"/>
        <v>Crimepoint.create(latitude:37.774, longitude:-122.457, drugdrink:0, misdemean:7, theft:0, violent:8, total:6, drugdrinkct:0, misdemeanct:8, theftct:0, violentct:3, totalct:11)</v>
      </c>
      <c r="U5528" t="str">
        <f t="shared" si="522"/>
        <v>{location: new google.maps.LatLng(37.774, -122.457), weight: 0},</v>
      </c>
      <c r="V5528" t="str">
        <f t="shared" si="517"/>
        <v>{location: new google.maps.LatLng(37.774, -122.457), weight: 2},</v>
      </c>
      <c r="W5528" t="str">
        <f t="shared" si="518"/>
        <v>{location: new google.maps.LatLng(37.774, -122.457), weight: 0},</v>
      </c>
      <c r="X5528" t="str">
        <f t="shared" si="519"/>
        <v>{location: new google.maps.LatLng(37.774, -122.457), weight: 2},</v>
      </c>
      <c r="Y5528" t="str">
        <f t="shared" si="520"/>
        <v>{location: new google.maps.LatLng(37.774, -122.457), weight: 1},</v>
      </c>
    </row>
    <row r="5529" spans="1:25" x14ac:dyDescent="0.2">
      <c r="A5529">
        <v>37.774000000000001</v>
      </c>
      <c r="B5529">
        <v>-122.45399999999999</v>
      </c>
      <c r="C5529">
        <v>0</v>
      </c>
      <c r="D5529">
        <v>7</v>
      </c>
      <c r="E5529">
        <v>2</v>
      </c>
      <c r="F5529">
        <v>7</v>
      </c>
      <c r="G5529">
        <v>4</v>
      </c>
      <c r="H5529">
        <v>0</v>
      </c>
      <c r="I5529">
        <v>32</v>
      </c>
      <c r="J5529">
        <v>13</v>
      </c>
      <c r="K5529">
        <v>9</v>
      </c>
      <c r="L5529">
        <v>54</v>
      </c>
      <c r="M5529">
        <f>VLOOKUP(H5529,AE$2:$AJ$12,6,TRUE)</f>
        <v>0</v>
      </c>
      <c r="N5529">
        <f>VLOOKUP(I5529,AF$2:$AJ$12,5,TRUE)</f>
        <v>9</v>
      </c>
      <c r="O5529">
        <f>VLOOKUP(J5529,AG$2:$AJ$12,4,TRUE)</f>
        <v>8</v>
      </c>
      <c r="P5529">
        <f>VLOOKUP(K5529,AH$2:$AJ$12,3,TRUE)</f>
        <v>9</v>
      </c>
      <c r="Q5529">
        <f>VLOOKUP(L5529,AI$2:$AJ$12,2,TRUE)</f>
        <v>9</v>
      </c>
      <c r="T5529" t="str">
        <f t="shared" si="521"/>
        <v>Crimepoint.create(latitude:37.774, longitude:-122.454, drugdrink:0, misdemean:9, theft:8, violent:9, total:9, drugdrinkct:0, misdemeanct:32, theftct:13, violentct:9, totalct:54)</v>
      </c>
      <c r="U5529" t="str">
        <f t="shared" si="522"/>
        <v>{location: new google.maps.LatLng(37.774, -122.454), weight: 0},</v>
      </c>
      <c r="V5529" t="str">
        <f t="shared" si="517"/>
        <v>{location: new google.maps.LatLng(37.774, -122.454), weight: 7},</v>
      </c>
      <c r="W5529" t="str">
        <f t="shared" si="518"/>
        <v>{location: new google.maps.LatLng(37.774, -122.454), weight: 2},</v>
      </c>
      <c r="X5529" t="str">
        <f t="shared" si="519"/>
        <v>{location: new google.maps.LatLng(37.774, -122.454), weight: 7},</v>
      </c>
      <c r="Y5529" t="str">
        <f t="shared" si="520"/>
        <v>{location: new google.maps.LatLng(37.774, -122.454), weight: 4},</v>
      </c>
    </row>
    <row r="5530" spans="1:25" x14ac:dyDescent="0.2">
      <c r="A5530">
        <v>37.774000000000001</v>
      </c>
      <c r="B5530">
        <v>-122.453</v>
      </c>
      <c r="C5530">
        <v>1</v>
      </c>
      <c r="D5530">
        <v>2</v>
      </c>
      <c r="E5530">
        <v>1</v>
      </c>
      <c r="F5530">
        <v>2</v>
      </c>
      <c r="G5530">
        <v>2</v>
      </c>
      <c r="H5530">
        <v>1</v>
      </c>
      <c r="I5530">
        <v>10</v>
      </c>
      <c r="J5530">
        <v>10</v>
      </c>
      <c r="K5530">
        <v>3</v>
      </c>
      <c r="L5530">
        <v>24</v>
      </c>
      <c r="M5530">
        <f>VLOOKUP(H5530,AE$2:$AJ$12,6,TRUE)</f>
        <v>8</v>
      </c>
      <c r="N5530">
        <f>VLOOKUP(I5530,AF$2:$AJ$12,5,TRUE)</f>
        <v>8</v>
      </c>
      <c r="O5530">
        <f>VLOOKUP(J5530,AG$2:$AJ$12,4,TRUE)</f>
        <v>8</v>
      </c>
      <c r="P5530">
        <f>VLOOKUP(K5530,AH$2:$AJ$12,3,TRUE)</f>
        <v>8</v>
      </c>
      <c r="Q5530">
        <f>VLOOKUP(L5530,AI$2:$AJ$12,2,TRUE)</f>
        <v>8</v>
      </c>
      <c r="T5530" t="str">
        <f t="shared" si="521"/>
        <v>Crimepoint.create(latitude:37.774, longitude:-122.453, drugdrink:8, misdemean:8, theft:8, violent:8, total:8, drugdrinkct:1, misdemeanct:10, theftct:10, violentct:3, totalct:24)</v>
      </c>
      <c r="U5530" t="str">
        <f t="shared" si="522"/>
        <v>{location: new google.maps.LatLng(37.774, -122.453), weight: 1},</v>
      </c>
      <c r="V5530" t="str">
        <f t="shared" si="517"/>
        <v>{location: new google.maps.LatLng(37.774, -122.453), weight: 2},</v>
      </c>
      <c r="W5530" t="str">
        <f t="shared" si="518"/>
        <v>{location: new google.maps.LatLng(37.774, -122.453), weight: 1},</v>
      </c>
      <c r="X5530" t="str">
        <f t="shared" si="519"/>
        <v>{location: new google.maps.LatLng(37.774, -122.453), weight: 2},</v>
      </c>
      <c r="Y5530" t="str">
        <f t="shared" si="520"/>
        <v>{location: new google.maps.LatLng(37.774, -122.453), weight: 2},</v>
      </c>
    </row>
    <row r="5531" spans="1:25" x14ac:dyDescent="0.2">
      <c r="A5531">
        <v>37.774000000000001</v>
      </c>
      <c r="B5531">
        <v>-122.452</v>
      </c>
      <c r="C5531">
        <v>0</v>
      </c>
      <c r="D5531">
        <v>11</v>
      </c>
      <c r="E5531">
        <v>0</v>
      </c>
      <c r="F5531">
        <v>0</v>
      </c>
      <c r="G5531">
        <v>4</v>
      </c>
      <c r="H5531">
        <v>0</v>
      </c>
      <c r="I5531">
        <v>48</v>
      </c>
      <c r="J5531">
        <v>2</v>
      </c>
      <c r="K5531">
        <v>0</v>
      </c>
      <c r="L5531">
        <v>50</v>
      </c>
      <c r="M5531">
        <f>VLOOKUP(H5531,AE$2:$AJ$12,6,TRUE)</f>
        <v>0</v>
      </c>
      <c r="N5531">
        <f>VLOOKUP(I5531,AF$2:$AJ$12,5,TRUE)</f>
        <v>9</v>
      </c>
      <c r="O5531">
        <f>VLOOKUP(J5531,AG$2:$AJ$12,4,TRUE)</f>
        <v>4</v>
      </c>
      <c r="P5531">
        <f>VLOOKUP(K5531,AH$2:$AJ$12,3,TRUE)</f>
        <v>0</v>
      </c>
      <c r="Q5531">
        <f>VLOOKUP(L5531,AI$2:$AJ$12,2,TRUE)</f>
        <v>9</v>
      </c>
      <c r="T5531" t="str">
        <f t="shared" si="521"/>
        <v>Crimepoint.create(latitude:37.774, longitude:-122.452, drugdrink:0, misdemean:9, theft:4, violent:0, total:9, drugdrinkct:0, misdemeanct:48, theftct:2, violentct:0, totalct:50)</v>
      </c>
      <c r="U5531" t="str">
        <f t="shared" si="522"/>
        <v>{location: new google.maps.LatLng(37.774, -122.452), weight: 0},</v>
      </c>
      <c r="V5531" t="str">
        <f t="shared" si="517"/>
        <v>{location: new google.maps.LatLng(37.774, -122.452), weight: 11},</v>
      </c>
      <c r="W5531" t="str">
        <f t="shared" si="518"/>
        <v>{location: new google.maps.LatLng(37.774, -122.452), weight: 0},</v>
      </c>
      <c r="X5531" t="str">
        <f t="shared" si="519"/>
        <v>{location: new google.maps.LatLng(37.774, -122.452), weight: 0},</v>
      </c>
      <c r="Y5531" t="str">
        <f t="shared" si="520"/>
        <v>{location: new google.maps.LatLng(37.774, -122.452), weight: 4},</v>
      </c>
    </row>
    <row r="5532" spans="1:25" x14ac:dyDescent="0.2">
      <c r="A5532">
        <v>37.774000000000001</v>
      </c>
      <c r="B5532">
        <v>-122.45099999999999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4</v>
      </c>
      <c r="K5532">
        <v>0</v>
      </c>
      <c r="L5532">
        <v>4</v>
      </c>
      <c r="M5532">
        <f>VLOOKUP(H5532,AE$2:$AJ$12,6,TRUE)</f>
        <v>0</v>
      </c>
      <c r="N5532">
        <f>VLOOKUP(I5532,AF$2:$AJ$12,5,TRUE)</f>
        <v>0</v>
      </c>
      <c r="O5532">
        <f>VLOOKUP(J5532,AG$2:$AJ$12,4,TRUE)</f>
        <v>6</v>
      </c>
      <c r="P5532">
        <f>VLOOKUP(K5532,AH$2:$AJ$12,3,TRUE)</f>
        <v>0</v>
      </c>
      <c r="Q5532">
        <f>VLOOKUP(L5532,AI$2:$AJ$12,2,TRUE)</f>
        <v>3</v>
      </c>
      <c r="T5532" t="str">
        <f t="shared" si="521"/>
        <v>Crimepoint.create(latitude:37.774, longitude:-122.451, drugdrink:0, misdemean:0, theft:6, violent:0, total:3, drugdrinkct:0, misdemeanct:0, theftct:4, violentct:0, totalct:4)</v>
      </c>
      <c r="U5532" t="str">
        <f t="shared" si="522"/>
        <v>{location: new google.maps.LatLng(37.774, -122.451), weight: 0},</v>
      </c>
      <c r="V5532" t="str">
        <f t="shared" si="517"/>
        <v>{location: new google.maps.LatLng(37.774, -122.451), weight: 0},</v>
      </c>
      <c r="W5532" t="str">
        <f t="shared" si="518"/>
        <v>{location: new google.maps.LatLng(37.774, -122.451), weight: 1},</v>
      </c>
      <c r="X5532" t="str">
        <f t="shared" si="519"/>
        <v>{location: new google.maps.LatLng(37.774, -122.451), weight: 0},</v>
      </c>
      <c r="Y5532" t="str">
        <f t="shared" si="520"/>
        <v>{location: new google.maps.LatLng(37.774, -122.451), weight: 0},</v>
      </c>
    </row>
    <row r="5533" spans="1:25" x14ac:dyDescent="0.2">
      <c r="A5533">
        <v>37.774000000000001</v>
      </c>
      <c r="B5533">
        <v>-122.45</v>
      </c>
      <c r="C5533">
        <v>0</v>
      </c>
      <c r="D5533">
        <v>1</v>
      </c>
      <c r="E5533">
        <v>0</v>
      </c>
      <c r="F5533">
        <v>1</v>
      </c>
      <c r="G5533">
        <v>0</v>
      </c>
      <c r="H5533">
        <v>0</v>
      </c>
      <c r="I5533">
        <v>4</v>
      </c>
      <c r="J5533">
        <v>1</v>
      </c>
      <c r="K5533">
        <v>1</v>
      </c>
      <c r="L5533">
        <v>6</v>
      </c>
      <c r="M5533">
        <f>VLOOKUP(H5533,AE$2:$AJ$12,6,TRUE)</f>
        <v>0</v>
      </c>
      <c r="N5533">
        <f>VLOOKUP(I5533,AF$2:$AJ$12,5,TRUE)</f>
        <v>6</v>
      </c>
      <c r="O5533">
        <f>VLOOKUP(J5533,AG$2:$AJ$12,4,TRUE)</f>
        <v>3</v>
      </c>
      <c r="P5533">
        <f>VLOOKUP(K5533,AH$2:$AJ$12,3,TRUE)</f>
        <v>7</v>
      </c>
      <c r="Q5533">
        <f>VLOOKUP(L5533,AI$2:$AJ$12,2,TRUE)</f>
        <v>4</v>
      </c>
      <c r="T5533" t="str">
        <f t="shared" si="521"/>
        <v>Crimepoint.create(latitude:37.774, longitude:-122.45, drugdrink:0, misdemean:6, theft:3, violent:7, total:4, drugdrinkct:0, misdemeanct:4, theftct:1, violentct:1, totalct:6)</v>
      </c>
      <c r="U5533" t="str">
        <f t="shared" si="522"/>
        <v>{location: new google.maps.LatLng(37.774, -122.45), weight: 0},</v>
      </c>
      <c r="V5533" t="str">
        <f t="shared" si="517"/>
        <v>{location: new google.maps.LatLng(37.774, -122.45), weight: 1},</v>
      </c>
      <c r="W5533" t="str">
        <f t="shared" si="518"/>
        <v>{location: new google.maps.LatLng(37.774, -122.45), weight: 0},</v>
      </c>
      <c r="X5533" t="str">
        <f t="shared" si="519"/>
        <v>{location: new google.maps.LatLng(37.774, -122.45), weight: 1},</v>
      </c>
      <c r="Y5533" t="str">
        <f t="shared" si="520"/>
        <v>{location: new google.maps.LatLng(37.774, -122.45), weight: 0},</v>
      </c>
    </row>
    <row r="5534" spans="1:25" x14ac:dyDescent="0.2">
      <c r="A5534">
        <v>37.774000000000001</v>
      </c>
      <c r="B5534">
        <v>-122.449</v>
      </c>
      <c r="C5534">
        <v>0</v>
      </c>
      <c r="D5534">
        <v>1</v>
      </c>
      <c r="E5534">
        <v>2</v>
      </c>
      <c r="F5534">
        <v>1</v>
      </c>
      <c r="G5534">
        <v>2</v>
      </c>
      <c r="H5534">
        <v>0</v>
      </c>
      <c r="I5534">
        <v>6</v>
      </c>
      <c r="J5534">
        <v>11</v>
      </c>
      <c r="K5534">
        <v>2</v>
      </c>
      <c r="L5534">
        <v>19</v>
      </c>
      <c r="M5534">
        <f>VLOOKUP(H5534,AE$2:$AJ$12,6,TRUE)</f>
        <v>0</v>
      </c>
      <c r="N5534">
        <f>VLOOKUP(I5534,AF$2:$AJ$12,5,TRUE)</f>
        <v>7</v>
      </c>
      <c r="O5534">
        <f>VLOOKUP(J5534,AG$2:$AJ$12,4,TRUE)</f>
        <v>8</v>
      </c>
      <c r="P5534">
        <f>VLOOKUP(K5534,AH$2:$AJ$12,3,TRUE)</f>
        <v>7</v>
      </c>
      <c r="Q5534">
        <f>VLOOKUP(L5534,AI$2:$AJ$12,2,TRUE)</f>
        <v>7</v>
      </c>
      <c r="T5534" t="str">
        <f t="shared" si="521"/>
        <v>Crimepoint.create(latitude:37.774, longitude:-122.449, drugdrink:0, misdemean:7, theft:8, violent:7, total:7, drugdrinkct:0, misdemeanct:6, theftct:11, violentct:2, totalct:19)</v>
      </c>
      <c r="U5534" t="str">
        <f t="shared" si="522"/>
        <v>{location: new google.maps.LatLng(37.774, -122.449), weight: 0},</v>
      </c>
      <c r="V5534" t="str">
        <f t="shared" si="517"/>
        <v>{location: new google.maps.LatLng(37.774, -122.449), weight: 1},</v>
      </c>
      <c r="W5534" t="str">
        <f t="shared" si="518"/>
        <v>{location: new google.maps.LatLng(37.774, -122.449), weight: 2},</v>
      </c>
      <c r="X5534" t="str">
        <f t="shared" si="519"/>
        <v>{location: new google.maps.LatLng(37.774, -122.449), weight: 1},</v>
      </c>
      <c r="Y5534" t="str">
        <f t="shared" si="520"/>
        <v>{location: new google.maps.LatLng(37.774, -122.449), weight: 2},</v>
      </c>
    </row>
    <row r="5535" spans="1:25" x14ac:dyDescent="0.2">
      <c r="A5535">
        <v>37.774000000000001</v>
      </c>
      <c r="B5535">
        <v>-122.44799999999999</v>
      </c>
      <c r="C5535">
        <v>1</v>
      </c>
      <c r="D5535">
        <v>2</v>
      </c>
      <c r="E5535">
        <v>1</v>
      </c>
      <c r="F5535">
        <v>2</v>
      </c>
      <c r="G5535">
        <v>2</v>
      </c>
      <c r="H5535">
        <v>1</v>
      </c>
      <c r="I5535">
        <v>7</v>
      </c>
      <c r="J5535">
        <v>8</v>
      </c>
      <c r="K5535">
        <v>3</v>
      </c>
      <c r="L5535">
        <v>19</v>
      </c>
      <c r="M5535">
        <f>VLOOKUP(H5535,AE$2:$AJ$12,6,TRUE)</f>
        <v>8</v>
      </c>
      <c r="N5535">
        <f>VLOOKUP(I5535,AF$2:$AJ$12,5,TRUE)</f>
        <v>7</v>
      </c>
      <c r="O5535">
        <f>VLOOKUP(J5535,AG$2:$AJ$12,4,TRUE)</f>
        <v>8</v>
      </c>
      <c r="P5535">
        <f>VLOOKUP(K5535,AH$2:$AJ$12,3,TRUE)</f>
        <v>8</v>
      </c>
      <c r="Q5535">
        <f>VLOOKUP(L5535,AI$2:$AJ$12,2,TRUE)</f>
        <v>7</v>
      </c>
      <c r="T5535" t="str">
        <f t="shared" si="521"/>
        <v>Crimepoint.create(latitude:37.774, longitude:-122.448, drugdrink:8, misdemean:7, theft:8, violent:8, total:7, drugdrinkct:1, misdemeanct:7, theftct:8, violentct:3, totalct:19)</v>
      </c>
      <c r="U5535" t="str">
        <f t="shared" si="522"/>
        <v>{location: new google.maps.LatLng(37.774, -122.448), weight: 1},</v>
      </c>
      <c r="V5535" t="str">
        <f t="shared" si="517"/>
        <v>{location: new google.maps.LatLng(37.774, -122.448), weight: 2},</v>
      </c>
      <c r="W5535" t="str">
        <f t="shared" si="518"/>
        <v>{location: new google.maps.LatLng(37.774, -122.448), weight: 1},</v>
      </c>
      <c r="X5535" t="str">
        <f t="shared" si="519"/>
        <v>{location: new google.maps.LatLng(37.774, -122.448), weight: 2},</v>
      </c>
      <c r="Y5535" t="str">
        <f t="shared" si="520"/>
        <v>{location: new google.maps.LatLng(37.774, -122.448), weight: 2},</v>
      </c>
    </row>
    <row r="5536" spans="1:25" x14ac:dyDescent="0.2">
      <c r="A5536">
        <v>37.774000000000001</v>
      </c>
      <c r="B5536">
        <v>-122.447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0</v>
      </c>
      <c r="I5536">
        <v>3</v>
      </c>
      <c r="J5536">
        <v>7</v>
      </c>
      <c r="K5536">
        <v>1</v>
      </c>
      <c r="L5536">
        <v>11</v>
      </c>
      <c r="M5536">
        <f>VLOOKUP(H5536,AE$2:$AJ$12,6,TRUE)</f>
        <v>0</v>
      </c>
      <c r="N5536">
        <f>VLOOKUP(I5536,AF$2:$AJ$12,5,TRUE)</f>
        <v>5</v>
      </c>
      <c r="O5536">
        <f>VLOOKUP(J5536,AG$2:$AJ$12,4,TRUE)</f>
        <v>7</v>
      </c>
      <c r="P5536">
        <f>VLOOKUP(K5536,AH$2:$AJ$12,3,TRUE)</f>
        <v>7</v>
      </c>
      <c r="Q5536">
        <f>VLOOKUP(L5536,AI$2:$AJ$12,2,TRUE)</f>
        <v>6</v>
      </c>
      <c r="T5536" t="str">
        <f t="shared" si="521"/>
        <v>Crimepoint.create(latitude:37.774, longitude:-122.447, drugdrink:0, misdemean:5, theft:7, violent:7, total:6, drugdrinkct:0, misdemeanct:3, theftct:7, violentct:1, totalct:11)</v>
      </c>
      <c r="U5536" t="str">
        <f t="shared" si="522"/>
        <v>{location: new google.maps.LatLng(37.774, -122.447), weight: 0},</v>
      </c>
      <c r="V5536" t="str">
        <f t="shared" si="517"/>
        <v>{location: new google.maps.LatLng(37.774, -122.447), weight: 1},</v>
      </c>
      <c r="W5536" t="str">
        <f t="shared" si="518"/>
        <v>{location: new google.maps.LatLng(37.774, -122.447), weight: 1},</v>
      </c>
      <c r="X5536" t="str">
        <f t="shared" si="519"/>
        <v>{location: new google.maps.LatLng(37.774, -122.447), weight: 1},</v>
      </c>
      <c r="Y5536" t="str">
        <f t="shared" si="520"/>
        <v>{location: new google.maps.LatLng(37.774, -122.447), weight: 1},</v>
      </c>
    </row>
    <row r="5537" spans="1:25" x14ac:dyDescent="0.2">
      <c r="A5537">
        <v>37.774000000000001</v>
      </c>
      <c r="B5537">
        <v>-122.446</v>
      </c>
      <c r="C5537">
        <v>0</v>
      </c>
      <c r="D5537">
        <v>1</v>
      </c>
      <c r="E5537">
        <v>0</v>
      </c>
      <c r="F5537">
        <v>0</v>
      </c>
      <c r="G5537">
        <v>1</v>
      </c>
      <c r="H5537">
        <v>0</v>
      </c>
      <c r="I5537">
        <v>5</v>
      </c>
      <c r="J5537">
        <v>2</v>
      </c>
      <c r="K5537">
        <v>0</v>
      </c>
      <c r="L5537">
        <v>7</v>
      </c>
      <c r="M5537">
        <f>VLOOKUP(H5537,AE$2:$AJ$12,6,TRUE)</f>
        <v>0</v>
      </c>
      <c r="N5537">
        <f>VLOOKUP(I5537,AF$2:$AJ$12,5,TRUE)</f>
        <v>6</v>
      </c>
      <c r="O5537">
        <f>VLOOKUP(J5537,AG$2:$AJ$12,4,TRUE)</f>
        <v>4</v>
      </c>
      <c r="P5537">
        <f>VLOOKUP(K5537,AH$2:$AJ$12,3,TRUE)</f>
        <v>0</v>
      </c>
      <c r="Q5537">
        <f>VLOOKUP(L5537,AI$2:$AJ$12,2,TRUE)</f>
        <v>5</v>
      </c>
      <c r="T5537" t="str">
        <f t="shared" si="521"/>
        <v>Crimepoint.create(latitude:37.774, longitude:-122.446, drugdrink:0, misdemean:6, theft:4, violent:0, total:5, drugdrinkct:0, misdemeanct:5, theftct:2, violentct:0, totalct:7)</v>
      </c>
      <c r="U5537" t="str">
        <f t="shared" si="522"/>
        <v>{location: new google.maps.LatLng(37.774, -122.446), weight: 0},</v>
      </c>
      <c r="V5537" t="str">
        <f t="shared" si="517"/>
        <v>{location: new google.maps.LatLng(37.774, -122.446), weight: 1},</v>
      </c>
      <c r="W5537" t="str">
        <f t="shared" si="518"/>
        <v>{location: new google.maps.LatLng(37.774, -122.446), weight: 0},</v>
      </c>
      <c r="X5537" t="str">
        <f t="shared" si="519"/>
        <v>{location: new google.maps.LatLng(37.774, -122.446), weight: 0},</v>
      </c>
      <c r="Y5537" t="str">
        <f t="shared" si="520"/>
        <v>{location: new google.maps.LatLng(37.774, -122.446), weight: 1},</v>
      </c>
    </row>
    <row r="5538" spans="1:25" x14ac:dyDescent="0.2">
      <c r="A5538">
        <v>37.774000000000001</v>
      </c>
      <c r="B5538">
        <v>-122.44499999999999</v>
      </c>
      <c r="C5538">
        <v>1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8</v>
      </c>
      <c r="J5538">
        <v>4</v>
      </c>
      <c r="K5538">
        <v>2</v>
      </c>
      <c r="L5538">
        <v>15</v>
      </c>
      <c r="M5538">
        <f>VLOOKUP(H5538,AE$2:$AJ$12,6,TRUE)</f>
        <v>8</v>
      </c>
      <c r="N5538">
        <f>VLOOKUP(I5538,AF$2:$AJ$12,5,TRUE)</f>
        <v>7</v>
      </c>
      <c r="O5538">
        <f>VLOOKUP(J5538,AG$2:$AJ$12,4,TRUE)</f>
        <v>6</v>
      </c>
      <c r="P5538">
        <f>VLOOKUP(K5538,AH$2:$AJ$12,3,TRUE)</f>
        <v>7</v>
      </c>
      <c r="Q5538">
        <f>VLOOKUP(L5538,AI$2:$AJ$12,2,TRUE)</f>
        <v>7</v>
      </c>
      <c r="T5538" t="str">
        <f t="shared" si="521"/>
        <v>Crimepoint.create(latitude:37.774, longitude:-122.445, drugdrink:8, misdemean:7, theft:6, violent:7, total:7, drugdrinkct:1, misdemeanct:8, theftct:4, violentct:2, totalct:15)</v>
      </c>
      <c r="U5538" t="str">
        <f t="shared" si="522"/>
        <v>{location: new google.maps.LatLng(37.774, -122.445), weight: 1},</v>
      </c>
      <c r="V5538" t="str">
        <f t="shared" si="517"/>
        <v>{location: new google.maps.LatLng(37.774, -122.445), weight: 2},</v>
      </c>
      <c r="W5538" t="str">
        <f t="shared" si="518"/>
        <v>{location: new google.maps.LatLng(37.774, -122.445), weight: 1},</v>
      </c>
      <c r="X5538" t="str">
        <f t="shared" si="519"/>
        <v>{location: new google.maps.LatLng(37.774, -122.445), weight: 1},</v>
      </c>
      <c r="Y5538" t="str">
        <f t="shared" si="520"/>
        <v>{location: new google.maps.LatLng(37.774, -122.445), weight: 1},</v>
      </c>
    </row>
    <row r="5539" spans="1:25" x14ac:dyDescent="0.2">
      <c r="A5539">
        <v>37.774000000000001</v>
      </c>
      <c r="B5539">
        <v>-122.444</v>
      </c>
      <c r="C5539">
        <v>2</v>
      </c>
      <c r="D5539">
        <v>4</v>
      </c>
      <c r="E5539">
        <v>1</v>
      </c>
      <c r="F5539">
        <v>6</v>
      </c>
      <c r="G5539">
        <v>3</v>
      </c>
      <c r="H5539">
        <v>3</v>
      </c>
      <c r="I5539">
        <v>18</v>
      </c>
      <c r="J5539">
        <v>4</v>
      </c>
      <c r="K5539">
        <v>8</v>
      </c>
      <c r="L5539">
        <v>33</v>
      </c>
      <c r="M5539">
        <f>VLOOKUP(H5539,AE$2:$AJ$12,6,TRUE)</f>
        <v>9</v>
      </c>
      <c r="N5539">
        <f>VLOOKUP(I5539,AF$2:$AJ$12,5,TRUE)</f>
        <v>8</v>
      </c>
      <c r="O5539">
        <f>VLOOKUP(J5539,AG$2:$AJ$12,4,TRUE)</f>
        <v>6</v>
      </c>
      <c r="P5539">
        <f>VLOOKUP(K5539,AH$2:$AJ$12,3,TRUE)</f>
        <v>9</v>
      </c>
      <c r="Q5539">
        <f>VLOOKUP(L5539,AI$2:$AJ$12,2,TRUE)</f>
        <v>8</v>
      </c>
      <c r="T5539" t="str">
        <f t="shared" si="521"/>
        <v>Crimepoint.create(latitude:37.774, longitude:-122.444, drugdrink:9, misdemean:8, theft:6, violent:9, total:8, drugdrinkct:3, misdemeanct:18, theftct:4, violentct:8, totalct:33)</v>
      </c>
      <c r="U5539" t="str">
        <f t="shared" si="522"/>
        <v>{location: new google.maps.LatLng(37.774, -122.444), weight: 2},</v>
      </c>
      <c r="V5539" t="str">
        <f t="shared" si="517"/>
        <v>{location: new google.maps.LatLng(37.774, -122.444), weight: 4},</v>
      </c>
      <c r="W5539" t="str">
        <f t="shared" si="518"/>
        <v>{location: new google.maps.LatLng(37.774, -122.444), weight: 1},</v>
      </c>
      <c r="X5539" t="str">
        <f t="shared" si="519"/>
        <v>{location: new google.maps.LatLng(37.774, -122.444), weight: 6},</v>
      </c>
      <c r="Y5539" t="str">
        <f t="shared" si="520"/>
        <v>{location: new google.maps.LatLng(37.774, -122.444), weight: 3},</v>
      </c>
    </row>
    <row r="5540" spans="1:25" x14ac:dyDescent="0.2">
      <c r="A5540">
        <v>37.774000000000001</v>
      </c>
      <c r="B5540">
        <v>-122.443</v>
      </c>
      <c r="C5540">
        <v>0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5</v>
      </c>
      <c r="K5540">
        <v>1</v>
      </c>
      <c r="L5540">
        <v>6</v>
      </c>
      <c r="M5540">
        <f>VLOOKUP(H5540,AE$2:$AJ$12,6,TRUE)</f>
        <v>0</v>
      </c>
      <c r="N5540">
        <f>VLOOKUP(I5540,AF$2:$AJ$12,5,TRUE)</f>
        <v>0</v>
      </c>
      <c r="O5540">
        <f>VLOOKUP(J5540,AG$2:$AJ$12,4,TRUE)</f>
        <v>7</v>
      </c>
      <c r="P5540">
        <f>VLOOKUP(K5540,AH$2:$AJ$12,3,TRUE)</f>
        <v>7</v>
      </c>
      <c r="Q5540">
        <f>VLOOKUP(L5540,AI$2:$AJ$12,2,TRUE)</f>
        <v>4</v>
      </c>
      <c r="T5540" t="str">
        <f t="shared" si="521"/>
        <v>Crimepoint.create(latitude:37.774, longitude:-122.443, drugdrink:0, misdemean:0, theft:7, violent:7, total:4, drugdrinkct:0, misdemeanct:0, theftct:5, violentct:1, totalct:6)</v>
      </c>
      <c r="U5540" t="str">
        <f t="shared" si="522"/>
        <v>{location: new google.maps.LatLng(37.774, -122.443), weight: 0},</v>
      </c>
      <c r="V5540" t="str">
        <f t="shared" si="517"/>
        <v>{location: new google.maps.LatLng(37.774, -122.443), weight: 0},</v>
      </c>
      <c r="W5540" t="str">
        <f t="shared" si="518"/>
        <v>{location: new google.maps.LatLng(37.774, -122.443), weight: 1},</v>
      </c>
      <c r="X5540" t="str">
        <f t="shared" si="519"/>
        <v>{location: new google.maps.LatLng(37.774, -122.443), weight: 1},</v>
      </c>
      <c r="Y5540" t="str">
        <f t="shared" si="520"/>
        <v>{location: new google.maps.LatLng(37.774, -122.443), weight: 0},</v>
      </c>
    </row>
    <row r="5541" spans="1:25" x14ac:dyDescent="0.2">
      <c r="A5541">
        <v>37.774000000000001</v>
      </c>
      <c r="B5541">
        <v>-122.44199999999999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2</v>
      </c>
      <c r="J5541">
        <v>0</v>
      </c>
      <c r="K5541">
        <v>1</v>
      </c>
      <c r="L5541">
        <v>3</v>
      </c>
      <c r="M5541">
        <f>VLOOKUP(H5541,AE$2:$AJ$12,6,TRUE)</f>
        <v>0</v>
      </c>
      <c r="N5541">
        <f>VLOOKUP(I5541,AF$2:$AJ$12,5,TRUE)</f>
        <v>4</v>
      </c>
      <c r="O5541">
        <f>VLOOKUP(J5541,AG$2:$AJ$12,4,TRUE)</f>
        <v>0</v>
      </c>
      <c r="P5541">
        <f>VLOOKUP(K5541,AH$2:$AJ$12,3,TRUE)</f>
        <v>7</v>
      </c>
      <c r="Q5541">
        <f>VLOOKUP(L5541,AI$2:$AJ$12,2,TRUE)</f>
        <v>2</v>
      </c>
      <c r="T5541" t="str">
        <f t="shared" si="521"/>
        <v>Crimepoint.create(latitude:37.774, longitude:-122.442, drugdrink:0, misdemean:4, theft:0, violent:7, total:2, drugdrinkct:0, misdemeanct:2, theftct:0, violentct:1, totalct:3)</v>
      </c>
      <c r="U5541" t="str">
        <f t="shared" si="522"/>
        <v>{location: new google.maps.LatLng(37.774, -122.442), weight: 0},</v>
      </c>
      <c r="V5541" t="str">
        <f t="shared" si="517"/>
        <v>{location: new google.maps.LatLng(37.774, -122.442), weight: 0},</v>
      </c>
      <c r="W5541" t="str">
        <f t="shared" si="518"/>
        <v>{location: new google.maps.LatLng(37.774, -122.442), weight: 0},</v>
      </c>
      <c r="X5541" t="str">
        <f t="shared" si="519"/>
        <v>{location: new google.maps.LatLng(37.774, -122.442), weight: 1},</v>
      </c>
      <c r="Y5541" t="str">
        <f t="shared" si="520"/>
        <v>{location: new google.maps.LatLng(37.774, -122.442), weight: 0},</v>
      </c>
    </row>
    <row r="5542" spans="1:25" x14ac:dyDescent="0.2">
      <c r="A5542">
        <v>37.774000000000001</v>
      </c>
      <c r="B5542">
        <v>-122.441</v>
      </c>
      <c r="C5542">
        <v>0</v>
      </c>
      <c r="D5542">
        <v>5</v>
      </c>
      <c r="E5542">
        <v>1</v>
      </c>
      <c r="F5542">
        <v>3</v>
      </c>
      <c r="G5542">
        <v>2</v>
      </c>
      <c r="H5542">
        <v>0</v>
      </c>
      <c r="I5542">
        <v>21</v>
      </c>
      <c r="J5542">
        <v>6</v>
      </c>
      <c r="K5542">
        <v>4</v>
      </c>
      <c r="L5542">
        <v>31</v>
      </c>
      <c r="M5542">
        <f>VLOOKUP(H5542,AE$2:$AJ$12,6,TRUE)</f>
        <v>0</v>
      </c>
      <c r="N5542">
        <f>VLOOKUP(I5542,AF$2:$AJ$12,5,TRUE)</f>
        <v>9</v>
      </c>
      <c r="O5542">
        <f>VLOOKUP(J5542,AG$2:$AJ$12,4,TRUE)</f>
        <v>7</v>
      </c>
      <c r="P5542">
        <f>VLOOKUP(K5542,AH$2:$AJ$12,3,TRUE)</f>
        <v>8</v>
      </c>
      <c r="Q5542">
        <f>VLOOKUP(L5542,AI$2:$AJ$12,2,TRUE)</f>
        <v>8</v>
      </c>
      <c r="T5542" t="str">
        <f t="shared" si="521"/>
        <v>Crimepoint.create(latitude:37.774, longitude:-122.441, drugdrink:0, misdemean:9, theft:7, violent:8, total:8, drugdrinkct:0, misdemeanct:21, theftct:6, violentct:4, totalct:31)</v>
      </c>
      <c r="U5542" t="str">
        <f t="shared" si="522"/>
        <v>{location: new google.maps.LatLng(37.774, -122.441), weight: 0},</v>
      </c>
      <c r="V5542" t="str">
        <f t="shared" si="517"/>
        <v>{location: new google.maps.LatLng(37.774, -122.441), weight: 5},</v>
      </c>
      <c r="W5542" t="str">
        <f t="shared" si="518"/>
        <v>{location: new google.maps.LatLng(37.774, -122.441), weight: 1},</v>
      </c>
      <c r="X5542" t="str">
        <f t="shared" si="519"/>
        <v>{location: new google.maps.LatLng(37.774, -122.441), weight: 3},</v>
      </c>
      <c r="Y5542" t="str">
        <f t="shared" si="520"/>
        <v>{location: new google.maps.LatLng(37.774, -122.441), weight: 2},</v>
      </c>
    </row>
    <row r="5543" spans="1:25" x14ac:dyDescent="0.2">
      <c r="A5543">
        <v>37.774000000000001</v>
      </c>
      <c r="B5543">
        <v>-122.44</v>
      </c>
      <c r="C5543">
        <v>0</v>
      </c>
      <c r="D5543">
        <v>5</v>
      </c>
      <c r="E5543">
        <v>1</v>
      </c>
      <c r="F5543">
        <v>1</v>
      </c>
      <c r="G5543">
        <v>2</v>
      </c>
      <c r="H5543">
        <v>0</v>
      </c>
      <c r="I5543">
        <v>21</v>
      </c>
      <c r="J5543">
        <v>9</v>
      </c>
      <c r="K5543">
        <v>1</v>
      </c>
      <c r="L5543">
        <v>31</v>
      </c>
      <c r="M5543">
        <f>VLOOKUP(H5543,AE$2:$AJ$12,6,TRUE)</f>
        <v>0</v>
      </c>
      <c r="N5543">
        <f>VLOOKUP(I5543,AF$2:$AJ$12,5,TRUE)</f>
        <v>9</v>
      </c>
      <c r="O5543">
        <f>VLOOKUP(J5543,AG$2:$AJ$12,4,TRUE)</f>
        <v>8</v>
      </c>
      <c r="P5543">
        <f>VLOOKUP(K5543,AH$2:$AJ$12,3,TRUE)</f>
        <v>7</v>
      </c>
      <c r="Q5543">
        <f>VLOOKUP(L5543,AI$2:$AJ$12,2,TRUE)</f>
        <v>8</v>
      </c>
      <c r="T5543" t="str">
        <f t="shared" si="521"/>
        <v>Crimepoint.create(latitude:37.774, longitude:-122.44, drugdrink:0, misdemean:9, theft:8, violent:7, total:8, drugdrinkct:0, misdemeanct:21, theftct:9, violentct:1, totalct:31)</v>
      </c>
      <c r="U5543" t="str">
        <f t="shared" si="522"/>
        <v>{location: new google.maps.LatLng(37.774, -122.44), weight: 0},</v>
      </c>
      <c r="V5543" t="str">
        <f t="shared" si="517"/>
        <v>{location: new google.maps.LatLng(37.774, -122.44), weight: 5},</v>
      </c>
      <c r="W5543" t="str">
        <f t="shared" si="518"/>
        <v>{location: new google.maps.LatLng(37.774, -122.44), weight: 1},</v>
      </c>
      <c r="X5543" t="str">
        <f t="shared" si="519"/>
        <v>{location: new google.maps.LatLng(37.774, -122.44), weight: 1},</v>
      </c>
      <c r="Y5543" t="str">
        <f t="shared" si="520"/>
        <v>{location: new google.maps.LatLng(37.774, -122.44), weight: 2},</v>
      </c>
    </row>
    <row r="5544" spans="1:25" x14ac:dyDescent="0.2">
      <c r="A5544">
        <v>37.774000000000001</v>
      </c>
      <c r="B5544">
        <v>-122.43899999999999</v>
      </c>
      <c r="C5544">
        <v>0</v>
      </c>
      <c r="D5544">
        <v>1</v>
      </c>
      <c r="E5544">
        <v>1</v>
      </c>
      <c r="F5544">
        <v>1</v>
      </c>
      <c r="G5544">
        <v>1</v>
      </c>
      <c r="H5544">
        <v>0</v>
      </c>
      <c r="I5544">
        <v>5</v>
      </c>
      <c r="J5544">
        <v>5</v>
      </c>
      <c r="K5544">
        <v>1</v>
      </c>
      <c r="L5544">
        <v>11</v>
      </c>
      <c r="M5544">
        <f>VLOOKUP(H5544,AE$2:$AJ$12,6,TRUE)</f>
        <v>0</v>
      </c>
      <c r="N5544">
        <f>VLOOKUP(I5544,AF$2:$AJ$12,5,TRUE)</f>
        <v>6</v>
      </c>
      <c r="O5544">
        <f>VLOOKUP(J5544,AG$2:$AJ$12,4,TRUE)</f>
        <v>7</v>
      </c>
      <c r="P5544">
        <f>VLOOKUP(K5544,AH$2:$AJ$12,3,TRUE)</f>
        <v>7</v>
      </c>
      <c r="Q5544">
        <f>VLOOKUP(L5544,AI$2:$AJ$12,2,TRUE)</f>
        <v>6</v>
      </c>
      <c r="T5544" t="str">
        <f t="shared" si="521"/>
        <v>Crimepoint.create(latitude:37.774, longitude:-122.439, drugdrink:0, misdemean:6, theft:7, violent:7, total:6, drugdrinkct:0, misdemeanct:5, theftct:5, violentct:1, totalct:11)</v>
      </c>
      <c r="U5544" t="str">
        <f t="shared" si="522"/>
        <v>{location: new google.maps.LatLng(37.774, -122.439), weight: 0},</v>
      </c>
      <c r="V5544" t="str">
        <f t="shared" si="517"/>
        <v>{location: new google.maps.LatLng(37.774, -122.439), weight: 1},</v>
      </c>
      <c r="W5544" t="str">
        <f t="shared" si="518"/>
        <v>{location: new google.maps.LatLng(37.774, -122.439), weight: 1},</v>
      </c>
      <c r="X5544" t="str">
        <f t="shared" si="519"/>
        <v>{location: new google.maps.LatLng(37.774, -122.439), weight: 1},</v>
      </c>
      <c r="Y5544" t="str">
        <f t="shared" si="520"/>
        <v>{location: new google.maps.LatLng(37.774, -122.439), weight: 1},</v>
      </c>
    </row>
    <row r="5545" spans="1:25" x14ac:dyDescent="0.2">
      <c r="A5545">
        <v>37.774000000000001</v>
      </c>
      <c r="B5545">
        <v>-122.438</v>
      </c>
      <c r="C5545">
        <v>1</v>
      </c>
      <c r="D5545">
        <v>5</v>
      </c>
      <c r="E5545">
        <v>2</v>
      </c>
      <c r="F5545">
        <v>1</v>
      </c>
      <c r="G5545">
        <v>3</v>
      </c>
      <c r="H5545">
        <v>1</v>
      </c>
      <c r="I5545">
        <v>22</v>
      </c>
      <c r="J5545">
        <v>15</v>
      </c>
      <c r="K5545">
        <v>1</v>
      </c>
      <c r="L5545">
        <v>39</v>
      </c>
      <c r="M5545">
        <f>VLOOKUP(H5545,AE$2:$AJ$12,6,TRUE)</f>
        <v>8</v>
      </c>
      <c r="N5545">
        <f>VLOOKUP(I5545,AF$2:$AJ$12,5,TRUE)</f>
        <v>9</v>
      </c>
      <c r="O5545">
        <f>VLOOKUP(J5545,AG$2:$AJ$12,4,TRUE)</f>
        <v>9</v>
      </c>
      <c r="P5545">
        <f>VLOOKUP(K5545,AH$2:$AJ$12,3,TRUE)</f>
        <v>7</v>
      </c>
      <c r="Q5545">
        <f>VLOOKUP(L5545,AI$2:$AJ$12,2,TRUE)</f>
        <v>8</v>
      </c>
      <c r="T5545" t="str">
        <f t="shared" si="521"/>
        <v>Crimepoint.create(latitude:37.774, longitude:-122.438, drugdrink:8, misdemean:9, theft:9, violent:7, total:8, drugdrinkct:1, misdemeanct:22, theftct:15, violentct:1, totalct:39)</v>
      </c>
      <c r="U5545" t="str">
        <f t="shared" si="522"/>
        <v>{location: new google.maps.LatLng(37.774, -122.438), weight: 1},</v>
      </c>
      <c r="V5545" t="str">
        <f t="shared" si="517"/>
        <v>{location: new google.maps.LatLng(37.774, -122.438), weight: 5},</v>
      </c>
      <c r="W5545" t="str">
        <f t="shared" si="518"/>
        <v>{location: new google.maps.LatLng(37.774, -122.438), weight: 2},</v>
      </c>
      <c r="X5545" t="str">
        <f t="shared" si="519"/>
        <v>{location: new google.maps.LatLng(37.774, -122.438), weight: 1},</v>
      </c>
      <c r="Y5545" t="str">
        <f t="shared" si="520"/>
        <v>{location: new google.maps.LatLng(37.774, -122.438), weight: 3},</v>
      </c>
    </row>
    <row r="5546" spans="1:25" x14ac:dyDescent="0.2">
      <c r="A5546">
        <v>37.774000000000001</v>
      </c>
      <c r="B5546">
        <v>-122.437</v>
      </c>
      <c r="C5546">
        <v>0</v>
      </c>
      <c r="D5546">
        <v>3</v>
      </c>
      <c r="E5546">
        <v>1</v>
      </c>
      <c r="F5546">
        <v>5</v>
      </c>
      <c r="G5546">
        <v>2</v>
      </c>
      <c r="H5546">
        <v>0</v>
      </c>
      <c r="I5546">
        <v>13</v>
      </c>
      <c r="J5546">
        <v>7</v>
      </c>
      <c r="K5546">
        <v>7</v>
      </c>
      <c r="L5546">
        <v>27</v>
      </c>
      <c r="M5546">
        <f>VLOOKUP(H5546,AE$2:$AJ$12,6,TRUE)</f>
        <v>0</v>
      </c>
      <c r="N5546">
        <f>VLOOKUP(I5546,AF$2:$AJ$12,5,TRUE)</f>
        <v>8</v>
      </c>
      <c r="O5546">
        <f>VLOOKUP(J5546,AG$2:$AJ$12,4,TRUE)</f>
        <v>7</v>
      </c>
      <c r="P5546">
        <f>VLOOKUP(K5546,AH$2:$AJ$12,3,TRUE)</f>
        <v>9</v>
      </c>
      <c r="Q5546">
        <f>VLOOKUP(L5546,AI$2:$AJ$12,2,TRUE)</f>
        <v>8</v>
      </c>
      <c r="T5546" t="str">
        <f t="shared" si="521"/>
        <v>Crimepoint.create(latitude:37.774, longitude:-122.437, drugdrink:0, misdemean:8, theft:7, violent:9, total:8, drugdrinkct:0, misdemeanct:13, theftct:7, violentct:7, totalct:27)</v>
      </c>
      <c r="U5546" t="str">
        <f t="shared" si="522"/>
        <v>{location: new google.maps.LatLng(37.774, -122.437), weight: 0},</v>
      </c>
      <c r="V5546" t="str">
        <f t="shared" si="517"/>
        <v>{location: new google.maps.LatLng(37.774, -122.437), weight: 3},</v>
      </c>
      <c r="W5546" t="str">
        <f t="shared" si="518"/>
        <v>{location: new google.maps.LatLng(37.774, -122.437), weight: 1},</v>
      </c>
      <c r="X5546" t="str">
        <f t="shared" si="519"/>
        <v>{location: new google.maps.LatLng(37.774, -122.437), weight: 5},</v>
      </c>
      <c r="Y5546" t="str">
        <f t="shared" si="520"/>
        <v>{location: new google.maps.LatLng(37.774, -122.437), weight: 2},</v>
      </c>
    </row>
    <row r="5547" spans="1:25" x14ac:dyDescent="0.2">
      <c r="A5547">
        <v>37.774000000000001</v>
      </c>
      <c r="B5547">
        <v>-122.43600000000001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3</v>
      </c>
      <c r="J5547">
        <v>5</v>
      </c>
      <c r="K5547">
        <v>0</v>
      </c>
      <c r="L5547">
        <v>8</v>
      </c>
      <c r="M5547">
        <f>VLOOKUP(H5547,AE$2:$AJ$12,6,TRUE)</f>
        <v>0</v>
      </c>
      <c r="N5547">
        <f>VLOOKUP(I5547,AF$2:$AJ$12,5,TRUE)</f>
        <v>5</v>
      </c>
      <c r="O5547">
        <f>VLOOKUP(J5547,AG$2:$AJ$12,4,TRUE)</f>
        <v>7</v>
      </c>
      <c r="P5547">
        <f>VLOOKUP(K5547,AH$2:$AJ$12,3,TRUE)</f>
        <v>0</v>
      </c>
      <c r="Q5547">
        <f>VLOOKUP(L5547,AI$2:$AJ$12,2,TRUE)</f>
        <v>5</v>
      </c>
      <c r="T5547" t="str">
        <f t="shared" si="521"/>
        <v>Crimepoint.create(latitude:37.774, longitude:-122.436, drugdrink:0, misdemean:5, theft:7, violent:0, total:5, drugdrinkct:0, misdemeanct:3, theftct:5, violentct:0, totalct:8)</v>
      </c>
      <c r="U5547" t="str">
        <f t="shared" si="522"/>
        <v>{location: new google.maps.LatLng(37.774, -122.436), weight: 0},</v>
      </c>
      <c r="V5547" t="str">
        <f t="shared" si="517"/>
        <v>{location: new google.maps.LatLng(37.774, -122.436), weight: 1},</v>
      </c>
      <c r="W5547" t="str">
        <f t="shared" si="518"/>
        <v>{location: new google.maps.LatLng(37.774, -122.436), weight: 1},</v>
      </c>
      <c r="X5547" t="str">
        <f t="shared" si="519"/>
        <v>{location: new google.maps.LatLng(37.774, -122.436), weight: 0},</v>
      </c>
      <c r="Y5547" t="str">
        <f t="shared" si="520"/>
        <v>{location: new google.maps.LatLng(37.774, -122.436), weight: 1},</v>
      </c>
    </row>
    <row r="5548" spans="1:25" x14ac:dyDescent="0.2">
      <c r="A5548">
        <v>37.774000000000001</v>
      </c>
      <c r="B5548">
        <v>-122.435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4</v>
      </c>
      <c r="J5548">
        <v>2</v>
      </c>
      <c r="K5548">
        <v>0</v>
      </c>
      <c r="L5548">
        <v>6</v>
      </c>
      <c r="M5548">
        <f>VLOOKUP(H5548,AE$2:$AJ$12,6,TRUE)</f>
        <v>0</v>
      </c>
      <c r="N5548">
        <f>VLOOKUP(I5548,AF$2:$AJ$12,5,TRUE)</f>
        <v>6</v>
      </c>
      <c r="O5548">
        <f>VLOOKUP(J5548,AG$2:$AJ$12,4,TRUE)</f>
        <v>4</v>
      </c>
      <c r="P5548">
        <f>VLOOKUP(K5548,AH$2:$AJ$12,3,TRUE)</f>
        <v>0</v>
      </c>
      <c r="Q5548">
        <f>VLOOKUP(L5548,AI$2:$AJ$12,2,TRUE)</f>
        <v>4</v>
      </c>
      <c r="T5548" t="str">
        <f t="shared" si="521"/>
        <v>Crimepoint.create(latitude:37.774, longitude:-122.435, drugdrink:0, misdemean:6, theft:4, violent:0, total:4, drugdrinkct:0, misdemeanct:4, theftct:2, violentct:0, totalct:6)</v>
      </c>
      <c r="U5548" t="str">
        <f t="shared" si="522"/>
        <v>{location: new google.maps.LatLng(37.774, -122.435), weight: 0},</v>
      </c>
      <c r="V5548" t="str">
        <f t="shared" si="517"/>
        <v>{location: new google.maps.LatLng(37.774, -122.435), weight: 1},</v>
      </c>
      <c r="W5548" t="str">
        <f t="shared" si="518"/>
        <v>{location: new google.maps.LatLng(37.774, -122.435), weight: 0},</v>
      </c>
      <c r="X5548" t="str">
        <f t="shared" si="519"/>
        <v>{location: new google.maps.LatLng(37.774, -122.435), weight: 0},</v>
      </c>
      <c r="Y5548" t="str">
        <f t="shared" si="520"/>
        <v>{location: new google.maps.LatLng(37.774, -122.435), weight: 0},</v>
      </c>
    </row>
    <row r="5549" spans="1:25" x14ac:dyDescent="0.2">
      <c r="A5549">
        <v>37.774000000000001</v>
      </c>
      <c r="B5549">
        <v>-122.434</v>
      </c>
      <c r="C5549">
        <v>0</v>
      </c>
      <c r="D5549">
        <v>2</v>
      </c>
      <c r="E5549">
        <v>2</v>
      </c>
      <c r="F5549">
        <v>0</v>
      </c>
      <c r="G5549">
        <v>2</v>
      </c>
      <c r="H5549">
        <v>0</v>
      </c>
      <c r="I5549">
        <v>9</v>
      </c>
      <c r="J5549">
        <v>14</v>
      </c>
      <c r="K5549">
        <v>0</v>
      </c>
      <c r="L5549">
        <v>23</v>
      </c>
      <c r="M5549">
        <f>VLOOKUP(H5549,AE$2:$AJ$12,6,TRUE)</f>
        <v>0</v>
      </c>
      <c r="N5549">
        <f>VLOOKUP(I5549,AF$2:$AJ$12,5,TRUE)</f>
        <v>7</v>
      </c>
      <c r="O5549">
        <f>VLOOKUP(J5549,AG$2:$AJ$12,4,TRUE)</f>
        <v>8</v>
      </c>
      <c r="P5549">
        <f>VLOOKUP(K5549,AH$2:$AJ$12,3,TRUE)</f>
        <v>0</v>
      </c>
      <c r="Q5549">
        <f>VLOOKUP(L5549,AI$2:$AJ$12,2,TRUE)</f>
        <v>8</v>
      </c>
      <c r="T5549" t="str">
        <f t="shared" si="521"/>
        <v>Crimepoint.create(latitude:37.774, longitude:-122.434, drugdrink:0, misdemean:7, theft:8, violent:0, total:8, drugdrinkct:0, misdemeanct:9, theftct:14, violentct:0, totalct:23)</v>
      </c>
      <c r="U5549" t="str">
        <f t="shared" si="522"/>
        <v>{location: new google.maps.LatLng(37.774, -122.434), weight: 0},</v>
      </c>
      <c r="V5549" t="str">
        <f t="shared" si="517"/>
        <v>{location: new google.maps.LatLng(37.774, -122.434), weight: 2},</v>
      </c>
      <c r="W5549" t="str">
        <f t="shared" si="518"/>
        <v>{location: new google.maps.LatLng(37.774, -122.434), weight: 2},</v>
      </c>
      <c r="X5549" t="str">
        <f t="shared" si="519"/>
        <v>{location: new google.maps.LatLng(37.774, -122.434), weight: 0},</v>
      </c>
      <c r="Y5549" t="str">
        <f t="shared" si="520"/>
        <v>{location: new google.maps.LatLng(37.774, -122.434), weight: 2},</v>
      </c>
    </row>
    <row r="5550" spans="1:25" x14ac:dyDescent="0.2">
      <c r="A5550">
        <v>37.774000000000001</v>
      </c>
      <c r="B5550">
        <v>-122.43300000000001</v>
      </c>
      <c r="C5550">
        <v>0</v>
      </c>
      <c r="D5550">
        <v>3</v>
      </c>
      <c r="E5550">
        <v>2</v>
      </c>
      <c r="F5550">
        <v>3</v>
      </c>
      <c r="G5550">
        <v>2</v>
      </c>
      <c r="H5550">
        <v>0</v>
      </c>
      <c r="I5550">
        <v>14</v>
      </c>
      <c r="J5550">
        <v>12</v>
      </c>
      <c r="K5550">
        <v>4</v>
      </c>
      <c r="L5550">
        <v>30</v>
      </c>
      <c r="M5550">
        <f>VLOOKUP(H5550,AE$2:$AJ$12,6,TRUE)</f>
        <v>0</v>
      </c>
      <c r="N5550">
        <f>VLOOKUP(I5550,AF$2:$AJ$12,5,TRUE)</f>
        <v>8</v>
      </c>
      <c r="O5550">
        <f>VLOOKUP(J5550,AG$2:$AJ$12,4,TRUE)</f>
        <v>8</v>
      </c>
      <c r="P5550">
        <f>VLOOKUP(K5550,AH$2:$AJ$12,3,TRUE)</f>
        <v>8</v>
      </c>
      <c r="Q5550">
        <f>VLOOKUP(L5550,AI$2:$AJ$12,2,TRUE)</f>
        <v>8</v>
      </c>
      <c r="T5550" t="str">
        <f t="shared" si="521"/>
        <v>Crimepoint.create(latitude:37.774, longitude:-122.433, drugdrink:0, misdemean:8, theft:8, violent:8, total:8, drugdrinkct:0, misdemeanct:14, theftct:12, violentct:4, totalct:30)</v>
      </c>
      <c r="U5550" t="str">
        <f t="shared" si="522"/>
        <v>{location: new google.maps.LatLng(37.774, -122.433), weight: 0},</v>
      </c>
      <c r="V5550" t="str">
        <f t="shared" si="517"/>
        <v>{location: new google.maps.LatLng(37.774, -122.433), weight: 3},</v>
      </c>
      <c r="W5550" t="str">
        <f t="shared" si="518"/>
        <v>{location: new google.maps.LatLng(37.774, -122.433), weight: 2},</v>
      </c>
      <c r="X5550" t="str">
        <f t="shared" si="519"/>
        <v>{location: new google.maps.LatLng(37.774, -122.433), weight: 3},</v>
      </c>
      <c r="Y5550" t="str">
        <f t="shared" si="520"/>
        <v>{location: new google.maps.LatLng(37.774, -122.433), weight: 2},</v>
      </c>
    </row>
    <row r="5551" spans="1:25" x14ac:dyDescent="0.2">
      <c r="A5551">
        <v>37.774000000000001</v>
      </c>
      <c r="B5551">
        <v>-122.432</v>
      </c>
      <c r="C5551">
        <v>0</v>
      </c>
      <c r="D5551">
        <v>1</v>
      </c>
      <c r="E5551">
        <v>1</v>
      </c>
      <c r="F5551">
        <v>2</v>
      </c>
      <c r="G5551">
        <v>1</v>
      </c>
      <c r="H5551">
        <v>0</v>
      </c>
      <c r="I5551">
        <v>4</v>
      </c>
      <c r="J5551">
        <v>9</v>
      </c>
      <c r="K5551">
        <v>3</v>
      </c>
      <c r="L5551">
        <v>16</v>
      </c>
      <c r="M5551">
        <f>VLOOKUP(H5551,AE$2:$AJ$12,6,TRUE)</f>
        <v>0</v>
      </c>
      <c r="N5551">
        <f>VLOOKUP(I5551,AF$2:$AJ$12,5,TRUE)</f>
        <v>6</v>
      </c>
      <c r="O5551">
        <f>VLOOKUP(J5551,AG$2:$AJ$12,4,TRUE)</f>
        <v>8</v>
      </c>
      <c r="P5551">
        <f>VLOOKUP(K5551,AH$2:$AJ$12,3,TRUE)</f>
        <v>8</v>
      </c>
      <c r="Q5551">
        <f>VLOOKUP(L5551,AI$2:$AJ$12,2,TRUE)</f>
        <v>7</v>
      </c>
      <c r="T5551" t="str">
        <f t="shared" si="521"/>
        <v>Crimepoint.create(latitude:37.774, longitude:-122.432, drugdrink:0, misdemean:6, theft:8, violent:8, total:7, drugdrinkct:0, misdemeanct:4, theftct:9, violentct:3, totalct:16)</v>
      </c>
      <c r="U5551" t="str">
        <f t="shared" si="522"/>
        <v>{location: new google.maps.LatLng(37.774, -122.432), weight: 0},</v>
      </c>
      <c r="V5551" t="str">
        <f t="shared" si="517"/>
        <v>{location: new google.maps.LatLng(37.774, -122.432), weight: 1},</v>
      </c>
      <c r="W5551" t="str">
        <f t="shared" si="518"/>
        <v>{location: new google.maps.LatLng(37.774, -122.432), weight: 1},</v>
      </c>
      <c r="X5551" t="str">
        <f t="shared" si="519"/>
        <v>{location: new google.maps.LatLng(37.774, -122.432), weight: 2},</v>
      </c>
      <c r="Y5551" t="str">
        <f t="shared" si="520"/>
        <v>{location: new google.maps.LatLng(37.774, -122.432), weight: 1},</v>
      </c>
    </row>
    <row r="5552" spans="1:25" x14ac:dyDescent="0.2">
      <c r="A5552">
        <v>37.774000000000001</v>
      </c>
      <c r="B5552">
        <v>-122.431</v>
      </c>
      <c r="C5552">
        <v>1</v>
      </c>
      <c r="D5552">
        <v>3</v>
      </c>
      <c r="E5552">
        <v>1</v>
      </c>
      <c r="F5552">
        <v>1</v>
      </c>
      <c r="G5552">
        <v>2</v>
      </c>
      <c r="H5552">
        <v>1</v>
      </c>
      <c r="I5552">
        <v>13</v>
      </c>
      <c r="J5552">
        <v>10</v>
      </c>
      <c r="K5552">
        <v>1</v>
      </c>
      <c r="L5552">
        <v>25</v>
      </c>
      <c r="M5552">
        <f>VLOOKUP(H5552,AE$2:$AJ$12,6,TRUE)</f>
        <v>8</v>
      </c>
      <c r="N5552">
        <f>VLOOKUP(I5552,AF$2:$AJ$12,5,TRUE)</f>
        <v>8</v>
      </c>
      <c r="O5552">
        <f>VLOOKUP(J5552,AG$2:$AJ$12,4,TRUE)</f>
        <v>8</v>
      </c>
      <c r="P5552">
        <f>VLOOKUP(K5552,AH$2:$AJ$12,3,TRUE)</f>
        <v>7</v>
      </c>
      <c r="Q5552">
        <f>VLOOKUP(L5552,AI$2:$AJ$12,2,TRUE)</f>
        <v>8</v>
      </c>
      <c r="T5552" t="str">
        <f t="shared" si="521"/>
        <v>Crimepoint.create(latitude:37.774, longitude:-122.431, drugdrink:8, misdemean:8, theft:8, violent:7, total:8, drugdrinkct:1, misdemeanct:13, theftct:10, violentct:1, totalct:25)</v>
      </c>
      <c r="U5552" t="str">
        <f t="shared" si="522"/>
        <v>{location: new google.maps.LatLng(37.774, -122.431), weight: 1},</v>
      </c>
      <c r="V5552" t="str">
        <f t="shared" si="517"/>
        <v>{location: new google.maps.LatLng(37.774, -122.431), weight: 3},</v>
      </c>
      <c r="W5552" t="str">
        <f t="shared" si="518"/>
        <v>{location: new google.maps.LatLng(37.774, -122.431), weight: 1},</v>
      </c>
      <c r="X5552" t="str">
        <f t="shared" si="519"/>
        <v>{location: new google.maps.LatLng(37.774, -122.431), weight: 1},</v>
      </c>
      <c r="Y5552" t="str">
        <f t="shared" si="520"/>
        <v>{location: new google.maps.LatLng(37.774, -122.431), weight: 2},</v>
      </c>
    </row>
    <row r="5553" spans="1:25" x14ac:dyDescent="0.2">
      <c r="A5553">
        <v>37.774000000000001</v>
      </c>
      <c r="B5553">
        <v>-122.43</v>
      </c>
      <c r="C5553">
        <v>0</v>
      </c>
      <c r="D5553">
        <v>2</v>
      </c>
      <c r="E5553">
        <v>3</v>
      </c>
      <c r="F5553">
        <v>1</v>
      </c>
      <c r="G5553">
        <v>2</v>
      </c>
      <c r="H5553">
        <v>0</v>
      </c>
      <c r="I5553">
        <v>9</v>
      </c>
      <c r="J5553">
        <v>20</v>
      </c>
      <c r="K5553">
        <v>1</v>
      </c>
      <c r="L5553">
        <v>30</v>
      </c>
      <c r="M5553">
        <f>VLOOKUP(H5553,AE$2:$AJ$12,6,TRUE)</f>
        <v>0</v>
      </c>
      <c r="N5553">
        <f>VLOOKUP(I5553,AF$2:$AJ$12,5,TRUE)</f>
        <v>7</v>
      </c>
      <c r="O5553">
        <f>VLOOKUP(J5553,AG$2:$AJ$12,4,TRUE)</f>
        <v>9</v>
      </c>
      <c r="P5553">
        <f>VLOOKUP(K5553,AH$2:$AJ$12,3,TRUE)</f>
        <v>7</v>
      </c>
      <c r="Q5553">
        <f>VLOOKUP(L5553,AI$2:$AJ$12,2,TRUE)</f>
        <v>8</v>
      </c>
      <c r="T5553" t="str">
        <f t="shared" si="521"/>
        <v>Crimepoint.create(latitude:37.774, longitude:-122.43, drugdrink:0, misdemean:7, theft:9, violent:7, total:8, drugdrinkct:0, misdemeanct:9, theftct:20, violentct:1, totalct:30)</v>
      </c>
      <c r="U5553" t="str">
        <f t="shared" si="522"/>
        <v>{location: new google.maps.LatLng(37.774, -122.43), weight: 0},</v>
      </c>
      <c r="V5553" t="str">
        <f t="shared" si="517"/>
        <v>{location: new google.maps.LatLng(37.774, -122.43), weight: 2},</v>
      </c>
      <c r="W5553" t="str">
        <f t="shared" si="518"/>
        <v>{location: new google.maps.LatLng(37.774, -122.43), weight: 3},</v>
      </c>
      <c r="X5553" t="str">
        <f t="shared" si="519"/>
        <v>{location: new google.maps.LatLng(37.774, -122.43), weight: 1},</v>
      </c>
      <c r="Y5553" t="str">
        <f t="shared" si="520"/>
        <v>{location: new google.maps.LatLng(37.774, -122.43), weight: 2},</v>
      </c>
    </row>
    <row r="5554" spans="1:25" x14ac:dyDescent="0.2">
      <c r="A5554">
        <v>37.774000000000001</v>
      </c>
      <c r="B5554">
        <v>-122.429</v>
      </c>
      <c r="C5554">
        <v>1</v>
      </c>
      <c r="D5554">
        <v>2</v>
      </c>
      <c r="E5554">
        <v>1</v>
      </c>
      <c r="F5554">
        <v>1</v>
      </c>
      <c r="G5554">
        <v>2</v>
      </c>
      <c r="H5554">
        <v>1</v>
      </c>
      <c r="I5554">
        <v>8</v>
      </c>
      <c r="J5554">
        <v>10</v>
      </c>
      <c r="K5554">
        <v>2</v>
      </c>
      <c r="L5554">
        <v>21</v>
      </c>
      <c r="M5554">
        <f>VLOOKUP(H5554,AE$2:$AJ$12,6,TRUE)</f>
        <v>8</v>
      </c>
      <c r="N5554">
        <f>VLOOKUP(I5554,AF$2:$AJ$12,5,TRUE)</f>
        <v>7</v>
      </c>
      <c r="O5554">
        <f>VLOOKUP(J5554,AG$2:$AJ$12,4,TRUE)</f>
        <v>8</v>
      </c>
      <c r="P5554">
        <f>VLOOKUP(K5554,AH$2:$AJ$12,3,TRUE)</f>
        <v>7</v>
      </c>
      <c r="Q5554">
        <f>VLOOKUP(L5554,AI$2:$AJ$12,2,TRUE)</f>
        <v>8</v>
      </c>
      <c r="T5554" t="str">
        <f t="shared" si="521"/>
        <v>Crimepoint.create(latitude:37.774, longitude:-122.429, drugdrink:8, misdemean:7, theft:8, violent:7, total:8, drugdrinkct:1, misdemeanct:8, theftct:10, violentct:2, totalct:21)</v>
      </c>
      <c r="U5554" t="str">
        <f t="shared" si="522"/>
        <v>{location: new google.maps.LatLng(37.774, -122.429), weight: 1},</v>
      </c>
      <c r="V5554" t="str">
        <f t="shared" si="517"/>
        <v>{location: new google.maps.LatLng(37.774, -122.429), weight: 2},</v>
      </c>
      <c r="W5554" t="str">
        <f t="shared" si="518"/>
        <v>{location: new google.maps.LatLng(37.774, -122.429), weight: 1},</v>
      </c>
      <c r="X5554" t="str">
        <f t="shared" si="519"/>
        <v>{location: new google.maps.LatLng(37.774, -122.429), weight: 1},</v>
      </c>
      <c r="Y5554" t="str">
        <f t="shared" si="520"/>
        <v>{location: new google.maps.LatLng(37.774, -122.429), weight: 2},</v>
      </c>
    </row>
    <row r="5555" spans="1:25" x14ac:dyDescent="0.2">
      <c r="A5555">
        <v>37.774000000000001</v>
      </c>
      <c r="B5555">
        <v>-122.428</v>
      </c>
      <c r="C5555">
        <v>1</v>
      </c>
      <c r="D5555">
        <v>2</v>
      </c>
      <c r="E5555">
        <v>1</v>
      </c>
      <c r="F5555">
        <v>4</v>
      </c>
      <c r="G5555">
        <v>2</v>
      </c>
      <c r="H5555">
        <v>1</v>
      </c>
      <c r="I5555">
        <v>8</v>
      </c>
      <c r="J5555">
        <v>6</v>
      </c>
      <c r="K5555">
        <v>5</v>
      </c>
      <c r="L5555">
        <v>20</v>
      </c>
      <c r="M5555">
        <f>VLOOKUP(H5555,AE$2:$AJ$12,6,TRUE)</f>
        <v>8</v>
      </c>
      <c r="N5555">
        <f>VLOOKUP(I5555,AF$2:$AJ$12,5,TRUE)</f>
        <v>7</v>
      </c>
      <c r="O5555">
        <f>VLOOKUP(J5555,AG$2:$AJ$12,4,TRUE)</f>
        <v>7</v>
      </c>
      <c r="P5555">
        <f>VLOOKUP(K5555,AH$2:$AJ$12,3,TRUE)</f>
        <v>9</v>
      </c>
      <c r="Q5555">
        <f>VLOOKUP(L5555,AI$2:$AJ$12,2,TRUE)</f>
        <v>7</v>
      </c>
      <c r="T5555" t="str">
        <f t="shared" si="521"/>
        <v>Crimepoint.create(latitude:37.774, longitude:-122.428, drugdrink:8, misdemean:7, theft:7, violent:9, total:7, drugdrinkct:1, misdemeanct:8, theftct:6, violentct:5, totalct:20)</v>
      </c>
      <c r="U5555" t="str">
        <f t="shared" si="522"/>
        <v>{location: new google.maps.LatLng(37.774, -122.428), weight: 1},</v>
      </c>
      <c r="V5555" t="str">
        <f t="shared" si="517"/>
        <v>{location: new google.maps.LatLng(37.774, -122.428), weight: 2},</v>
      </c>
      <c r="W5555" t="str">
        <f t="shared" si="518"/>
        <v>{location: new google.maps.LatLng(37.774, -122.428), weight: 1},</v>
      </c>
      <c r="X5555" t="str">
        <f t="shared" si="519"/>
        <v>{location: new google.maps.LatLng(37.774, -122.428), weight: 4},</v>
      </c>
      <c r="Y5555" t="str">
        <f t="shared" si="520"/>
        <v>{location: new google.maps.LatLng(37.774, -122.428), weight: 2},</v>
      </c>
    </row>
    <row r="5556" spans="1:25" x14ac:dyDescent="0.2">
      <c r="A5556">
        <v>37.774000000000001</v>
      </c>
      <c r="B5556">
        <v>-122.42700000000001</v>
      </c>
      <c r="C5556">
        <v>1</v>
      </c>
      <c r="D5556">
        <v>2</v>
      </c>
      <c r="E5556">
        <v>2</v>
      </c>
      <c r="F5556">
        <v>0</v>
      </c>
      <c r="G5556">
        <v>2</v>
      </c>
      <c r="H5556">
        <v>2</v>
      </c>
      <c r="I5556">
        <v>10</v>
      </c>
      <c r="J5556">
        <v>14</v>
      </c>
      <c r="K5556">
        <v>0</v>
      </c>
      <c r="L5556">
        <v>26</v>
      </c>
      <c r="M5556">
        <f>VLOOKUP(H5556,AE$2:$AJ$12,6,TRUE)</f>
        <v>9</v>
      </c>
      <c r="N5556">
        <f>VLOOKUP(I5556,AF$2:$AJ$12,5,TRUE)</f>
        <v>8</v>
      </c>
      <c r="O5556">
        <f>VLOOKUP(J5556,AG$2:$AJ$12,4,TRUE)</f>
        <v>8</v>
      </c>
      <c r="P5556">
        <f>VLOOKUP(K5556,AH$2:$AJ$12,3,TRUE)</f>
        <v>0</v>
      </c>
      <c r="Q5556">
        <f>VLOOKUP(L5556,AI$2:$AJ$12,2,TRUE)</f>
        <v>8</v>
      </c>
      <c r="T5556" t="str">
        <f t="shared" si="521"/>
        <v>Crimepoint.create(latitude:37.774, longitude:-122.427, drugdrink:9, misdemean:8, theft:8, violent:0, total:8, drugdrinkct:2, misdemeanct:10, theftct:14, violentct:0, totalct:26)</v>
      </c>
      <c r="U5556" t="str">
        <f t="shared" si="522"/>
        <v>{location: new google.maps.LatLng(37.774, -122.427), weight: 1},</v>
      </c>
      <c r="V5556" t="str">
        <f t="shared" si="517"/>
        <v>{location: new google.maps.LatLng(37.774, -122.427), weight: 2},</v>
      </c>
      <c r="W5556" t="str">
        <f t="shared" si="518"/>
        <v>{location: new google.maps.LatLng(37.774, -122.427), weight: 2},</v>
      </c>
      <c r="X5556" t="str">
        <f t="shared" si="519"/>
        <v>{location: new google.maps.LatLng(37.774, -122.427), weight: 0},</v>
      </c>
      <c r="Y5556" t="str">
        <f t="shared" si="520"/>
        <v>{location: new google.maps.LatLng(37.774, -122.427), weight: 2},</v>
      </c>
    </row>
    <row r="5557" spans="1:25" x14ac:dyDescent="0.2">
      <c r="A5557">
        <v>37.774000000000001</v>
      </c>
      <c r="B5557">
        <v>-122.426</v>
      </c>
      <c r="C5557">
        <v>0</v>
      </c>
      <c r="D5557">
        <v>2</v>
      </c>
      <c r="E5557">
        <v>2</v>
      </c>
      <c r="F5557">
        <v>1</v>
      </c>
      <c r="G5557">
        <v>2</v>
      </c>
      <c r="H5557">
        <v>0</v>
      </c>
      <c r="I5557">
        <v>7</v>
      </c>
      <c r="J5557">
        <v>16</v>
      </c>
      <c r="K5557">
        <v>2</v>
      </c>
      <c r="L5557">
        <v>25</v>
      </c>
      <c r="M5557">
        <f>VLOOKUP(H5557,AE$2:$AJ$12,6,TRUE)</f>
        <v>0</v>
      </c>
      <c r="N5557">
        <f>VLOOKUP(I5557,AF$2:$AJ$12,5,TRUE)</f>
        <v>7</v>
      </c>
      <c r="O5557">
        <f>VLOOKUP(J5557,AG$2:$AJ$12,4,TRUE)</f>
        <v>9</v>
      </c>
      <c r="P5557">
        <f>VLOOKUP(K5557,AH$2:$AJ$12,3,TRUE)</f>
        <v>7</v>
      </c>
      <c r="Q5557">
        <f>VLOOKUP(L5557,AI$2:$AJ$12,2,TRUE)</f>
        <v>8</v>
      </c>
      <c r="T5557" t="str">
        <f t="shared" si="521"/>
        <v>Crimepoint.create(latitude:37.774, longitude:-122.426, drugdrink:0, misdemean:7, theft:9, violent:7, total:8, drugdrinkct:0, misdemeanct:7, theftct:16, violentct:2, totalct:25)</v>
      </c>
      <c r="U5557" t="str">
        <f t="shared" si="522"/>
        <v>{location: new google.maps.LatLng(37.774, -122.426), weight: 0},</v>
      </c>
      <c r="V5557" t="str">
        <f t="shared" si="517"/>
        <v>{location: new google.maps.LatLng(37.774, -122.426), weight: 2},</v>
      </c>
      <c r="W5557" t="str">
        <f t="shared" si="518"/>
        <v>{location: new google.maps.LatLng(37.774, -122.426), weight: 2},</v>
      </c>
      <c r="X5557" t="str">
        <f t="shared" si="519"/>
        <v>{location: new google.maps.LatLng(37.774, -122.426), weight: 1},</v>
      </c>
      <c r="Y5557" t="str">
        <f t="shared" si="520"/>
        <v>{location: new google.maps.LatLng(37.774, -122.426), weight: 2},</v>
      </c>
    </row>
    <row r="5558" spans="1:25" x14ac:dyDescent="0.2">
      <c r="A5558">
        <v>37.774000000000001</v>
      </c>
      <c r="B5558">
        <v>-122.425</v>
      </c>
      <c r="C5558">
        <v>0</v>
      </c>
      <c r="D5558">
        <v>2</v>
      </c>
      <c r="E5558">
        <v>2</v>
      </c>
      <c r="F5558">
        <v>0</v>
      </c>
      <c r="G5558">
        <v>2</v>
      </c>
      <c r="H5558">
        <v>0</v>
      </c>
      <c r="I5558">
        <v>9</v>
      </c>
      <c r="J5558">
        <v>15</v>
      </c>
      <c r="K5558">
        <v>0</v>
      </c>
      <c r="L5558">
        <v>24</v>
      </c>
      <c r="M5558">
        <f>VLOOKUP(H5558,AE$2:$AJ$12,6,TRUE)</f>
        <v>0</v>
      </c>
      <c r="N5558">
        <f>VLOOKUP(I5558,AF$2:$AJ$12,5,TRUE)</f>
        <v>7</v>
      </c>
      <c r="O5558">
        <f>VLOOKUP(J5558,AG$2:$AJ$12,4,TRUE)</f>
        <v>9</v>
      </c>
      <c r="P5558">
        <f>VLOOKUP(K5558,AH$2:$AJ$12,3,TRUE)</f>
        <v>0</v>
      </c>
      <c r="Q5558">
        <f>VLOOKUP(L5558,AI$2:$AJ$12,2,TRUE)</f>
        <v>8</v>
      </c>
      <c r="T5558" t="str">
        <f t="shared" si="521"/>
        <v>Crimepoint.create(latitude:37.774, longitude:-122.425, drugdrink:0, misdemean:7, theft:9, violent:0, total:8, drugdrinkct:0, misdemeanct:9, theftct:15, violentct:0, totalct:24)</v>
      </c>
      <c r="U5558" t="str">
        <f t="shared" si="522"/>
        <v>{location: new google.maps.LatLng(37.774, -122.425), weight: 0},</v>
      </c>
      <c r="V5558" t="str">
        <f t="shared" si="517"/>
        <v>{location: new google.maps.LatLng(37.774, -122.425), weight: 2},</v>
      </c>
      <c r="W5558" t="str">
        <f t="shared" si="518"/>
        <v>{location: new google.maps.LatLng(37.774, -122.425), weight: 2},</v>
      </c>
      <c r="X5558" t="str">
        <f t="shared" si="519"/>
        <v>{location: new google.maps.LatLng(37.774, -122.425), weight: 0},</v>
      </c>
      <c r="Y5558" t="str">
        <f t="shared" si="520"/>
        <v>{location: new google.maps.LatLng(37.774, -122.425), weight: 2},</v>
      </c>
    </row>
    <row r="5559" spans="1:25" x14ac:dyDescent="0.2">
      <c r="A5559">
        <v>37.774000000000001</v>
      </c>
      <c r="B5559">
        <v>-122.42400000000001</v>
      </c>
      <c r="C5559">
        <v>0</v>
      </c>
      <c r="D5559">
        <v>4</v>
      </c>
      <c r="E5559">
        <v>4</v>
      </c>
      <c r="F5559">
        <v>1</v>
      </c>
      <c r="G5559">
        <v>3</v>
      </c>
      <c r="H5559">
        <v>0</v>
      </c>
      <c r="I5559">
        <v>17</v>
      </c>
      <c r="J5559">
        <v>25</v>
      </c>
      <c r="K5559">
        <v>2</v>
      </c>
      <c r="L5559">
        <v>44</v>
      </c>
      <c r="M5559">
        <f>VLOOKUP(H5559,AE$2:$AJ$12,6,TRUE)</f>
        <v>0</v>
      </c>
      <c r="N5559">
        <f>VLOOKUP(I5559,AF$2:$AJ$12,5,TRUE)</f>
        <v>8</v>
      </c>
      <c r="O5559">
        <f>VLOOKUP(J5559,AG$2:$AJ$12,4,TRUE)</f>
        <v>9</v>
      </c>
      <c r="P5559">
        <f>VLOOKUP(K5559,AH$2:$AJ$12,3,TRUE)</f>
        <v>7</v>
      </c>
      <c r="Q5559">
        <f>VLOOKUP(L5559,AI$2:$AJ$12,2,TRUE)</f>
        <v>9</v>
      </c>
      <c r="T5559" t="str">
        <f t="shared" si="521"/>
        <v>Crimepoint.create(latitude:37.774, longitude:-122.424, drugdrink:0, misdemean:8, theft:9, violent:7, total:9, drugdrinkct:0, misdemeanct:17, theftct:25, violentct:2, totalct:44)</v>
      </c>
      <c r="U5559" t="str">
        <f t="shared" si="522"/>
        <v>{location: new google.maps.LatLng(37.774, -122.424), weight: 0},</v>
      </c>
      <c r="V5559" t="str">
        <f t="shared" si="517"/>
        <v>{location: new google.maps.LatLng(37.774, -122.424), weight: 4},</v>
      </c>
      <c r="W5559" t="str">
        <f t="shared" si="518"/>
        <v>{location: new google.maps.LatLng(37.774, -122.424), weight: 4},</v>
      </c>
      <c r="X5559" t="str">
        <f t="shared" si="519"/>
        <v>{location: new google.maps.LatLng(37.774, -122.424), weight: 1},</v>
      </c>
      <c r="Y5559" t="str">
        <f t="shared" si="520"/>
        <v>{location: new google.maps.LatLng(37.774, -122.424), weight: 3},</v>
      </c>
    </row>
    <row r="5560" spans="1:25" x14ac:dyDescent="0.2">
      <c r="A5560">
        <v>37.774000000000001</v>
      </c>
      <c r="B5560">
        <v>-122.423</v>
      </c>
      <c r="C5560">
        <v>1</v>
      </c>
      <c r="D5560">
        <v>3</v>
      </c>
      <c r="E5560">
        <v>2</v>
      </c>
      <c r="F5560">
        <v>0</v>
      </c>
      <c r="G5560">
        <v>3</v>
      </c>
      <c r="H5560">
        <v>1</v>
      </c>
      <c r="I5560">
        <v>15</v>
      </c>
      <c r="J5560">
        <v>16</v>
      </c>
      <c r="K5560">
        <v>0</v>
      </c>
      <c r="L5560">
        <v>32</v>
      </c>
      <c r="M5560">
        <f>VLOOKUP(H5560,AE$2:$AJ$12,6,TRUE)</f>
        <v>8</v>
      </c>
      <c r="N5560">
        <f>VLOOKUP(I5560,AF$2:$AJ$12,5,TRUE)</f>
        <v>8</v>
      </c>
      <c r="O5560">
        <f>VLOOKUP(J5560,AG$2:$AJ$12,4,TRUE)</f>
        <v>9</v>
      </c>
      <c r="P5560">
        <f>VLOOKUP(K5560,AH$2:$AJ$12,3,TRUE)</f>
        <v>0</v>
      </c>
      <c r="Q5560">
        <f>VLOOKUP(L5560,AI$2:$AJ$12,2,TRUE)</f>
        <v>8</v>
      </c>
      <c r="T5560" t="str">
        <f t="shared" si="521"/>
        <v>Crimepoint.create(latitude:37.774, longitude:-122.423, drugdrink:8, misdemean:8, theft:9, violent:0, total:8, drugdrinkct:1, misdemeanct:15, theftct:16, violentct:0, totalct:32)</v>
      </c>
      <c r="U5560" t="str">
        <f t="shared" si="522"/>
        <v>{location: new google.maps.LatLng(37.774, -122.423), weight: 1},</v>
      </c>
      <c r="V5560" t="str">
        <f t="shared" si="517"/>
        <v>{location: new google.maps.LatLng(37.774, -122.423), weight: 3},</v>
      </c>
      <c r="W5560" t="str">
        <f t="shared" si="518"/>
        <v>{location: new google.maps.LatLng(37.774, -122.423), weight: 2},</v>
      </c>
      <c r="X5560" t="str">
        <f t="shared" si="519"/>
        <v>{location: new google.maps.LatLng(37.774, -122.423), weight: 0},</v>
      </c>
      <c r="Y5560" t="str">
        <f t="shared" si="520"/>
        <v>{location: new google.maps.LatLng(37.774, -122.423), weight: 3},</v>
      </c>
    </row>
    <row r="5561" spans="1:25" x14ac:dyDescent="0.2">
      <c r="A5561">
        <v>37.774000000000001</v>
      </c>
      <c r="B5561">
        <v>-122.422</v>
      </c>
      <c r="C5561">
        <v>1</v>
      </c>
      <c r="D5561">
        <v>2</v>
      </c>
      <c r="E5561">
        <v>3</v>
      </c>
      <c r="F5561">
        <v>1</v>
      </c>
      <c r="G5561">
        <v>3</v>
      </c>
      <c r="H5561">
        <v>2</v>
      </c>
      <c r="I5561">
        <v>10</v>
      </c>
      <c r="J5561">
        <v>22</v>
      </c>
      <c r="K5561">
        <v>1</v>
      </c>
      <c r="L5561">
        <v>35</v>
      </c>
      <c r="M5561">
        <f>VLOOKUP(H5561,AE$2:$AJ$12,6,TRUE)</f>
        <v>9</v>
      </c>
      <c r="N5561">
        <f>VLOOKUP(I5561,AF$2:$AJ$12,5,TRUE)</f>
        <v>8</v>
      </c>
      <c r="O5561">
        <f>VLOOKUP(J5561,AG$2:$AJ$12,4,TRUE)</f>
        <v>9</v>
      </c>
      <c r="P5561">
        <f>VLOOKUP(K5561,AH$2:$AJ$12,3,TRUE)</f>
        <v>7</v>
      </c>
      <c r="Q5561">
        <f>VLOOKUP(L5561,AI$2:$AJ$12,2,TRUE)</f>
        <v>8</v>
      </c>
      <c r="T5561" t="str">
        <f t="shared" si="521"/>
        <v>Crimepoint.create(latitude:37.774, longitude:-122.422, drugdrink:9, misdemean:8, theft:9, violent:7, total:8, drugdrinkct:2, misdemeanct:10, theftct:22, violentct:1, totalct:35)</v>
      </c>
      <c r="U5561" t="str">
        <f t="shared" si="522"/>
        <v>{location: new google.maps.LatLng(37.774, -122.422), weight: 1},</v>
      </c>
      <c r="V5561" t="str">
        <f t="shared" si="517"/>
        <v>{location: new google.maps.LatLng(37.774, -122.422), weight: 2},</v>
      </c>
      <c r="W5561" t="str">
        <f t="shared" si="518"/>
        <v>{location: new google.maps.LatLng(37.774, -122.422), weight: 3},</v>
      </c>
      <c r="X5561" t="str">
        <f t="shared" si="519"/>
        <v>{location: new google.maps.LatLng(37.774, -122.422), weight: 1},</v>
      </c>
      <c r="Y5561" t="str">
        <f t="shared" si="520"/>
        <v>{location: new google.maps.LatLng(37.774, -122.422), weight: 3},</v>
      </c>
    </row>
    <row r="5562" spans="1:25" x14ac:dyDescent="0.2">
      <c r="A5562">
        <v>37.774000000000001</v>
      </c>
      <c r="B5562">
        <v>-122.42100000000001</v>
      </c>
      <c r="C5562">
        <v>2</v>
      </c>
      <c r="D5562">
        <v>2</v>
      </c>
      <c r="E5562">
        <v>2</v>
      </c>
      <c r="F5562">
        <v>0</v>
      </c>
      <c r="G5562">
        <v>2</v>
      </c>
      <c r="H5562">
        <v>3</v>
      </c>
      <c r="I5562">
        <v>10</v>
      </c>
      <c r="J5562">
        <v>13</v>
      </c>
      <c r="K5562">
        <v>0</v>
      </c>
      <c r="L5562">
        <v>26</v>
      </c>
      <c r="M5562">
        <f>VLOOKUP(H5562,AE$2:$AJ$12,6,TRUE)</f>
        <v>9</v>
      </c>
      <c r="N5562">
        <f>VLOOKUP(I5562,AF$2:$AJ$12,5,TRUE)</f>
        <v>8</v>
      </c>
      <c r="O5562">
        <f>VLOOKUP(J5562,AG$2:$AJ$12,4,TRUE)</f>
        <v>8</v>
      </c>
      <c r="P5562">
        <f>VLOOKUP(K5562,AH$2:$AJ$12,3,TRUE)</f>
        <v>0</v>
      </c>
      <c r="Q5562">
        <f>VLOOKUP(L5562,AI$2:$AJ$12,2,TRUE)</f>
        <v>8</v>
      </c>
      <c r="T5562" t="str">
        <f t="shared" si="521"/>
        <v>Crimepoint.create(latitude:37.774, longitude:-122.421, drugdrink:9, misdemean:8, theft:8, violent:0, total:8, drugdrinkct:3, misdemeanct:10, theftct:13, violentct:0, totalct:26)</v>
      </c>
      <c r="U5562" t="str">
        <f t="shared" si="522"/>
        <v>{location: new google.maps.LatLng(37.774, -122.421), weight: 2},</v>
      </c>
      <c r="V5562" t="str">
        <f t="shared" si="517"/>
        <v>{location: new google.maps.LatLng(37.774, -122.421), weight: 2},</v>
      </c>
      <c r="W5562" t="str">
        <f t="shared" si="518"/>
        <v>{location: new google.maps.LatLng(37.774, -122.421), weight: 2},</v>
      </c>
      <c r="X5562" t="str">
        <f t="shared" si="519"/>
        <v>{location: new google.maps.LatLng(37.774, -122.421), weight: 0},</v>
      </c>
      <c r="Y5562" t="str">
        <f t="shared" si="520"/>
        <v>{location: new google.maps.LatLng(37.774, -122.421), weight: 2},</v>
      </c>
    </row>
    <row r="5563" spans="1:25" x14ac:dyDescent="0.2">
      <c r="A5563">
        <v>37.774000000000001</v>
      </c>
      <c r="B5563">
        <v>-122.42</v>
      </c>
      <c r="C5563">
        <v>1</v>
      </c>
      <c r="D5563">
        <v>7</v>
      </c>
      <c r="E5563">
        <v>4</v>
      </c>
      <c r="F5563">
        <v>5</v>
      </c>
      <c r="G5563">
        <v>6</v>
      </c>
      <c r="H5563">
        <v>2</v>
      </c>
      <c r="I5563">
        <v>33</v>
      </c>
      <c r="J5563">
        <v>28</v>
      </c>
      <c r="K5563">
        <v>7</v>
      </c>
      <c r="L5563">
        <v>70</v>
      </c>
      <c r="M5563">
        <f>VLOOKUP(H5563,AE$2:$AJ$12,6,TRUE)</f>
        <v>9</v>
      </c>
      <c r="N5563">
        <f>VLOOKUP(I5563,AF$2:$AJ$12,5,TRUE)</f>
        <v>9</v>
      </c>
      <c r="O5563">
        <f>VLOOKUP(J5563,AG$2:$AJ$12,4,TRUE)</f>
        <v>9</v>
      </c>
      <c r="P5563">
        <f>VLOOKUP(K5563,AH$2:$AJ$12,3,TRUE)</f>
        <v>9</v>
      </c>
      <c r="Q5563">
        <f>VLOOKUP(L5563,AI$2:$AJ$12,2,TRUE)</f>
        <v>9</v>
      </c>
      <c r="T5563" t="str">
        <f t="shared" si="521"/>
        <v>Crimepoint.create(latitude:37.774, longitude:-122.42, drugdrink:9, misdemean:9, theft:9, violent:9, total:9, drugdrinkct:2, misdemeanct:33, theftct:28, violentct:7, totalct:70)</v>
      </c>
      <c r="U5563" t="str">
        <f t="shared" si="522"/>
        <v>{location: new google.maps.LatLng(37.774, -122.42), weight: 1},</v>
      </c>
      <c r="V5563" t="str">
        <f t="shared" si="517"/>
        <v>{location: new google.maps.LatLng(37.774, -122.42), weight: 7},</v>
      </c>
      <c r="W5563" t="str">
        <f t="shared" si="518"/>
        <v>{location: new google.maps.LatLng(37.774, -122.42), weight: 4},</v>
      </c>
      <c r="X5563" t="str">
        <f t="shared" si="519"/>
        <v>{location: new google.maps.LatLng(37.774, -122.42), weight: 5},</v>
      </c>
      <c r="Y5563" t="str">
        <f t="shared" si="520"/>
        <v>{location: new google.maps.LatLng(37.774, -122.42), weight: 6},</v>
      </c>
    </row>
    <row r="5564" spans="1:25" x14ac:dyDescent="0.2">
      <c r="A5564">
        <v>37.774000000000001</v>
      </c>
      <c r="B5564">
        <v>-122.419</v>
      </c>
      <c r="C5564">
        <v>0</v>
      </c>
      <c r="D5564">
        <v>5</v>
      </c>
      <c r="E5564">
        <v>1</v>
      </c>
      <c r="F5564">
        <v>4</v>
      </c>
      <c r="G5564">
        <v>3</v>
      </c>
      <c r="H5564">
        <v>0</v>
      </c>
      <c r="I5564">
        <v>22</v>
      </c>
      <c r="J5564">
        <v>5</v>
      </c>
      <c r="K5564">
        <v>5</v>
      </c>
      <c r="L5564">
        <v>32</v>
      </c>
      <c r="M5564">
        <f>VLOOKUP(H5564,AE$2:$AJ$12,6,TRUE)</f>
        <v>0</v>
      </c>
      <c r="N5564">
        <f>VLOOKUP(I5564,AF$2:$AJ$12,5,TRUE)</f>
        <v>9</v>
      </c>
      <c r="O5564">
        <f>VLOOKUP(J5564,AG$2:$AJ$12,4,TRUE)</f>
        <v>7</v>
      </c>
      <c r="P5564">
        <f>VLOOKUP(K5564,AH$2:$AJ$12,3,TRUE)</f>
        <v>9</v>
      </c>
      <c r="Q5564">
        <f>VLOOKUP(L5564,AI$2:$AJ$12,2,TRUE)</f>
        <v>8</v>
      </c>
      <c r="T5564" t="str">
        <f t="shared" si="521"/>
        <v>Crimepoint.create(latitude:37.774, longitude:-122.419, drugdrink:0, misdemean:9, theft:7, violent:9, total:8, drugdrinkct:0, misdemeanct:22, theftct:5, violentct:5, totalct:32)</v>
      </c>
      <c r="U5564" t="str">
        <f t="shared" si="522"/>
        <v>{location: new google.maps.LatLng(37.774, -122.419), weight: 0},</v>
      </c>
      <c r="V5564" t="str">
        <f t="shared" si="517"/>
        <v>{location: new google.maps.LatLng(37.774, -122.419), weight: 5},</v>
      </c>
      <c r="W5564" t="str">
        <f t="shared" si="518"/>
        <v>{location: new google.maps.LatLng(37.774, -122.419), weight: 1},</v>
      </c>
      <c r="X5564" t="str">
        <f t="shared" si="519"/>
        <v>{location: new google.maps.LatLng(37.774, -122.419), weight: 4},</v>
      </c>
      <c r="Y5564" t="str">
        <f t="shared" si="520"/>
        <v>{location: new google.maps.LatLng(37.774, -122.419), weight: 3},</v>
      </c>
    </row>
    <row r="5565" spans="1:25" x14ac:dyDescent="0.2">
      <c r="A5565">
        <v>37.774000000000001</v>
      </c>
      <c r="B5565">
        <v>-122.41800000000001</v>
      </c>
      <c r="C5565">
        <v>1</v>
      </c>
      <c r="D5565">
        <v>6</v>
      </c>
      <c r="E5565">
        <v>4</v>
      </c>
      <c r="F5565">
        <v>5</v>
      </c>
      <c r="G5565">
        <v>5</v>
      </c>
      <c r="H5565">
        <v>2</v>
      </c>
      <c r="I5565">
        <v>26</v>
      </c>
      <c r="J5565">
        <v>28</v>
      </c>
      <c r="K5565">
        <v>7</v>
      </c>
      <c r="L5565">
        <v>63</v>
      </c>
      <c r="M5565">
        <f>VLOOKUP(H5565,AE$2:$AJ$12,6,TRUE)</f>
        <v>9</v>
      </c>
      <c r="N5565">
        <f>VLOOKUP(I5565,AF$2:$AJ$12,5,TRUE)</f>
        <v>9</v>
      </c>
      <c r="O5565">
        <f>VLOOKUP(J5565,AG$2:$AJ$12,4,TRUE)</f>
        <v>9</v>
      </c>
      <c r="P5565">
        <f>VLOOKUP(K5565,AH$2:$AJ$12,3,TRUE)</f>
        <v>9</v>
      </c>
      <c r="Q5565">
        <f>VLOOKUP(L5565,AI$2:$AJ$12,2,TRUE)</f>
        <v>9</v>
      </c>
      <c r="T5565" t="str">
        <f t="shared" si="521"/>
        <v>Crimepoint.create(latitude:37.774, longitude:-122.418, drugdrink:9, misdemean:9, theft:9, violent:9, total:9, drugdrinkct:2, misdemeanct:26, theftct:28, violentct:7, totalct:63)</v>
      </c>
      <c r="U5565" t="str">
        <f t="shared" si="522"/>
        <v>{location: new google.maps.LatLng(37.774, -122.418), weight: 1},</v>
      </c>
      <c r="V5565" t="str">
        <f t="shared" si="517"/>
        <v>{location: new google.maps.LatLng(37.774, -122.418), weight: 6},</v>
      </c>
      <c r="W5565" t="str">
        <f t="shared" si="518"/>
        <v>{location: new google.maps.LatLng(37.774, -122.418), weight: 4},</v>
      </c>
      <c r="X5565" t="str">
        <f t="shared" si="519"/>
        <v>{location: new google.maps.LatLng(37.774, -122.418), weight: 5},</v>
      </c>
      <c r="Y5565" t="str">
        <f t="shared" si="520"/>
        <v>{location: new google.maps.LatLng(37.774, -122.418), weight: 5},</v>
      </c>
    </row>
    <row r="5566" spans="1:25" x14ac:dyDescent="0.2">
      <c r="A5566">
        <v>37.774000000000001</v>
      </c>
      <c r="B5566">
        <v>-122.417</v>
      </c>
      <c r="C5566">
        <v>1</v>
      </c>
      <c r="D5566">
        <v>5</v>
      </c>
      <c r="E5566">
        <v>4</v>
      </c>
      <c r="F5566">
        <v>5</v>
      </c>
      <c r="G5566">
        <v>5</v>
      </c>
      <c r="H5566">
        <v>2</v>
      </c>
      <c r="I5566">
        <v>22</v>
      </c>
      <c r="J5566">
        <v>28</v>
      </c>
      <c r="K5566">
        <v>7</v>
      </c>
      <c r="L5566">
        <v>59</v>
      </c>
      <c r="M5566">
        <f>VLOOKUP(H5566,AE$2:$AJ$12,6,TRUE)</f>
        <v>9</v>
      </c>
      <c r="N5566">
        <f>VLOOKUP(I5566,AF$2:$AJ$12,5,TRUE)</f>
        <v>9</v>
      </c>
      <c r="O5566">
        <f>VLOOKUP(J5566,AG$2:$AJ$12,4,TRUE)</f>
        <v>9</v>
      </c>
      <c r="P5566">
        <f>VLOOKUP(K5566,AH$2:$AJ$12,3,TRUE)</f>
        <v>9</v>
      </c>
      <c r="Q5566">
        <f>VLOOKUP(L5566,AI$2:$AJ$12,2,TRUE)</f>
        <v>9</v>
      </c>
      <c r="T5566" t="str">
        <f t="shared" si="521"/>
        <v>Crimepoint.create(latitude:37.774, longitude:-122.417, drugdrink:9, misdemean:9, theft:9, violent:9, total:9, drugdrinkct:2, misdemeanct:22, theftct:28, violentct:7, totalct:59)</v>
      </c>
      <c r="U5566" t="str">
        <f t="shared" si="522"/>
        <v>{location: new google.maps.LatLng(37.774, -122.417), weight: 1},</v>
      </c>
      <c r="V5566" t="str">
        <f t="shared" si="517"/>
        <v>{location: new google.maps.LatLng(37.774, -122.417), weight: 5},</v>
      </c>
      <c r="W5566" t="str">
        <f t="shared" si="518"/>
        <v>{location: new google.maps.LatLng(37.774, -122.417), weight: 4},</v>
      </c>
      <c r="X5566" t="str">
        <f t="shared" si="519"/>
        <v>{location: new google.maps.LatLng(37.774, -122.417), weight: 5},</v>
      </c>
      <c r="Y5566" t="str">
        <f t="shared" si="520"/>
        <v>{location: new google.maps.LatLng(37.774, -122.417), weight: 5},</v>
      </c>
    </row>
    <row r="5567" spans="1:25" x14ac:dyDescent="0.2">
      <c r="A5567">
        <v>37.774000000000001</v>
      </c>
      <c r="B5567">
        <v>-122.416</v>
      </c>
      <c r="C5567">
        <v>0</v>
      </c>
      <c r="D5567">
        <v>2</v>
      </c>
      <c r="E5567">
        <v>2</v>
      </c>
      <c r="F5567">
        <v>1</v>
      </c>
      <c r="G5567">
        <v>2</v>
      </c>
      <c r="H5567">
        <v>0</v>
      </c>
      <c r="I5567">
        <v>8</v>
      </c>
      <c r="J5567">
        <v>15</v>
      </c>
      <c r="K5567">
        <v>1</v>
      </c>
      <c r="L5567">
        <v>24</v>
      </c>
      <c r="M5567">
        <f>VLOOKUP(H5567,AE$2:$AJ$12,6,TRUE)</f>
        <v>0</v>
      </c>
      <c r="N5567">
        <f>VLOOKUP(I5567,AF$2:$AJ$12,5,TRUE)</f>
        <v>7</v>
      </c>
      <c r="O5567">
        <f>VLOOKUP(J5567,AG$2:$AJ$12,4,TRUE)</f>
        <v>9</v>
      </c>
      <c r="P5567">
        <f>VLOOKUP(K5567,AH$2:$AJ$12,3,TRUE)</f>
        <v>7</v>
      </c>
      <c r="Q5567">
        <f>VLOOKUP(L5567,AI$2:$AJ$12,2,TRUE)</f>
        <v>8</v>
      </c>
      <c r="T5567" t="str">
        <f t="shared" si="521"/>
        <v>Crimepoint.create(latitude:37.774, longitude:-122.416, drugdrink:0, misdemean:7, theft:9, violent:7, total:8, drugdrinkct:0, misdemeanct:8, theftct:15, violentct:1, totalct:24)</v>
      </c>
      <c r="U5567" t="str">
        <f t="shared" si="522"/>
        <v>{location: new google.maps.LatLng(37.774, -122.416), weight: 0},</v>
      </c>
      <c r="V5567" t="str">
        <f t="shared" si="517"/>
        <v>{location: new google.maps.LatLng(37.774, -122.416), weight: 2},</v>
      </c>
      <c r="W5567" t="str">
        <f t="shared" si="518"/>
        <v>{location: new google.maps.LatLng(37.774, -122.416), weight: 2},</v>
      </c>
      <c r="X5567" t="str">
        <f t="shared" si="519"/>
        <v>{location: new google.maps.LatLng(37.774, -122.416), weight: 1},</v>
      </c>
      <c r="Y5567" t="str">
        <f t="shared" si="520"/>
        <v>{location: new google.maps.LatLng(37.774, -122.416), weight: 2},</v>
      </c>
    </row>
    <row r="5568" spans="1:25" x14ac:dyDescent="0.2">
      <c r="A5568">
        <v>37.774000000000001</v>
      </c>
      <c r="B5568">
        <v>-122.41500000000001</v>
      </c>
      <c r="C5568">
        <v>3</v>
      </c>
      <c r="D5568">
        <v>6</v>
      </c>
      <c r="E5568">
        <v>5</v>
      </c>
      <c r="F5568">
        <v>2</v>
      </c>
      <c r="G5568">
        <v>5</v>
      </c>
      <c r="H5568">
        <v>4</v>
      </c>
      <c r="I5568">
        <v>26</v>
      </c>
      <c r="J5568">
        <v>31</v>
      </c>
      <c r="K5568">
        <v>3</v>
      </c>
      <c r="L5568">
        <v>64</v>
      </c>
      <c r="M5568">
        <f>VLOOKUP(H5568,AE$2:$AJ$12,6,TRUE)</f>
        <v>9</v>
      </c>
      <c r="N5568">
        <f>VLOOKUP(I5568,AF$2:$AJ$12,5,TRUE)</f>
        <v>9</v>
      </c>
      <c r="O5568">
        <f>VLOOKUP(J5568,AG$2:$AJ$12,4,TRUE)</f>
        <v>9</v>
      </c>
      <c r="P5568">
        <f>VLOOKUP(K5568,AH$2:$AJ$12,3,TRUE)</f>
        <v>8</v>
      </c>
      <c r="Q5568">
        <f>VLOOKUP(L5568,AI$2:$AJ$12,2,TRUE)</f>
        <v>9</v>
      </c>
      <c r="T5568" t="str">
        <f t="shared" si="521"/>
        <v>Crimepoint.create(latitude:37.774, longitude:-122.415, drugdrink:9, misdemean:9, theft:9, violent:8, total:9, drugdrinkct:4, misdemeanct:26, theftct:31, violentct:3, totalct:64)</v>
      </c>
      <c r="U5568" t="str">
        <f t="shared" si="522"/>
        <v>{location: new google.maps.LatLng(37.774, -122.415), weight: 3},</v>
      </c>
      <c r="V5568" t="str">
        <f t="shared" si="517"/>
        <v>{location: new google.maps.LatLng(37.774, -122.415), weight: 6},</v>
      </c>
      <c r="W5568" t="str">
        <f t="shared" si="518"/>
        <v>{location: new google.maps.LatLng(37.774, -122.415), weight: 5},</v>
      </c>
      <c r="X5568" t="str">
        <f t="shared" si="519"/>
        <v>{location: new google.maps.LatLng(37.774, -122.415), weight: 2},</v>
      </c>
      <c r="Y5568" t="str">
        <f t="shared" si="520"/>
        <v>{location: new google.maps.LatLng(37.774, -122.415), weight: 5},</v>
      </c>
    </row>
    <row r="5569" spans="1:25" x14ac:dyDescent="0.2">
      <c r="A5569">
        <v>37.774000000000001</v>
      </c>
      <c r="B5569">
        <v>-122.414</v>
      </c>
      <c r="C5569">
        <v>1</v>
      </c>
      <c r="D5569">
        <v>8</v>
      </c>
      <c r="E5569">
        <v>7</v>
      </c>
      <c r="F5569">
        <v>3</v>
      </c>
      <c r="G5569">
        <v>7</v>
      </c>
      <c r="H5569">
        <v>1</v>
      </c>
      <c r="I5569">
        <v>35</v>
      </c>
      <c r="J5569">
        <v>49</v>
      </c>
      <c r="K5569">
        <v>4</v>
      </c>
      <c r="L5569">
        <v>89</v>
      </c>
      <c r="M5569">
        <f>VLOOKUP(H5569,AE$2:$AJ$12,6,TRUE)</f>
        <v>8</v>
      </c>
      <c r="N5569">
        <f>VLOOKUP(I5569,AF$2:$AJ$12,5,TRUE)</f>
        <v>9</v>
      </c>
      <c r="O5569">
        <f>VLOOKUP(J5569,AG$2:$AJ$12,4,TRUE)</f>
        <v>9</v>
      </c>
      <c r="P5569">
        <f>VLOOKUP(K5569,AH$2:$AJ$12,3,TRUE)</f>
        <v>8</v>
      </c>
      <c r="Q5569">
        <f>VLOOKUP(L5569,AI$2:$AJ$12,2,TRUE)</f>
        <v>9</v>
      </c>
      <c r="T5569" t="str">
        <f t="shared" si="521"/>
        <v>Crimepoint.create(latitude:37.774, longitude:-122.414, drugdrink:8, misdemean:9, theft:9, violent:8, total:9, drugdrinkct:1, misdemeanct:35, theftct:49, violentct:4, totalct:89)</v>
      </c>
      <c r="U5569" t="str">
        <f t="shared" si="522"/>
        <v>{location: new google.maps.LatLng(37.774, -122.414), weight: 1},</v>
      </c>
      <c r="V5569" t="str">
        <f t="shared" si="517"/>
        <v>{location: new google.maps.LatLng(37.774, -122.414), weight: 8},</v>
      </c>
      <c r="W5569" t="str">
        <f t="shared" si="518"/>
        <v>{location: new google.maps.LatLng(37.774, -122.414), weight: 7},</v>
      </c>
      <c r="X5569" t="str">
        <f t="shared" si="519"/>
        <v>{location: new google.maps.LatLng(37.774, -122.414), weight: 3},</v>
      </c>
      <c r="Y5569" t="str">
        <f t="shared" si="520"/>
        <v>{location: new google.maps.LatLng(37.774, -122.414), weight: 7},</v>
      </c>
    </row>
    <row r="5570" spans="1:25" x14ac:dyDescent="0.2">
      <c r="A5570">
        <v>37.774000000000001</v>
      </c>
      <c r="B5570">
        <v>-122.413</v>
      </c>
      <c r="C5570">
        <v>0</v>
      </c>
      <c r="D5570">
        <v>49</v>
      </c>
      <c r="E5570">
        <v>2</v>
      </c>
      <c r="F5570">
        <v>9</v>
      </c>
      <c r="G5570">
        <v>19</v>
      </c>
      <c r="H5570">
        <v>0</v>
      </c>
      <c r="I5570">
        <v>218</v>
      </c>
      <c r="J5570">
        <v>14</v>
      </c>
      <c r="K5570">
        <v>12</v>
      </c>
      <c r="L5570">
        <v>244</v>
      </c>
      <c r="M5570">
        <f>VLOOKUP(H5570,AE$2:$AJ$12,6,TRUE)</f>
        <v>0</v>
      </c>
      <c r="N5570">
        <f>VLOOKUP(I5570,AF$2:$AJ$12,5,TRUE)</f>
        <v>9</v>
      </c>
      <c r="O5570">
        <f>VLOOKUP(J5570,AG$2:$AJ$12,4,TRUE)</f>
        <v>8</v>
      </c>
      <c r="P5570">
        <f>VLOOKUP(K5570,AH$2:$AJ$12,3,TRUE)</f>
        <v>9</v>
      </c>
      <c r="Q5570">
        <f>VLOOKUP(L5570,AI$2:$AJ$12,2,TRUE)</f>
        <v>9</v>
      </c>
      <c r="T5570" t="str">
        <f t="shared" si="521"/>
        <v>Crimepoint.create(latitude:37.774, longitude:-122.413, drugdrink:0, misdemean:9, theft:8, violent:9, total:9, drugdrinkct:0, misdemeanct:218, theftct:14, violentct:12, totalct:244)</v>
      </c>
      <c r="U5570" t="str">
        <f t="shared" si="522"/>
        <v>{location: new google.maps.LatLng(37.774, -122.413), weight: 0},</v>
      </c>
      <c r="V5570" t="str">
        <f t="shared" si="517"/>
        <v>{location: new google.maps.LatLng(37.774, -122.413), weight: 49},</v>
      </c>
      <c r="W5570" t="str">
        <f t="shared" si="518"/>
        <v>{location: new google.maps.LatLng(37.774, -122.413), weight: 2},</v>
      </c>
      <c r="X5570" t="str">
        <f t="shared" si="519"/>
        <v>{location: new google.maps.LatLng(37.774, -122.413), weight: 9},</v>
      </c>
      <c r="Y5570" t="str">
        <f t="shared" si="520"/>
        <v>{location: new google.maps.LatLng(37.774, -122.413), weight: 19},</v>
      </c>
    </row>
    <row r="5571" spans="1:25" x14ac:dyDescent="0.2">
      <c r="A5571">
        <v>37.774000000000001</v>
      </c>
      <c r="B5571">
        <v>-122.41200000000001</v>
      </c>
      <c r="C5571">
        <v>1</v>
      </c>
      <c r="D5571">
        <v>9</v>
      </c>
      <c r="E5571">
        <v>9</v>
      </c>
      <c r="F5571">
        <v>5</v>
      </c>
      <c r="G5571">
        <v>9</v>
      </c>
      <c r="H5571">
        <v>1</v>
      </c>
      <c r="I5571">
        <v>40</v>
      </c>
      <c r="J5571">
        <v>61</v>
      </c>
      <c r="K5571">
        <v>7</v>
      </c>
      <c r="L5571">
        <v>109</v>
      </c>
      <c r="M5571">
        <f>VLOOKUP(H5571,AE$2:$AJ$12,6,TRUE)</f>
        <v>8</v>
      </c>
      <c r="N5571">
        <f>VLOOKUP(I5571,AF$2:$AJ$12,5,TRUE)</f>
        <v>9</v>
      </c>
      <c r="O5571">
        <f>VLOOKUP(J5571,AG$2:$AJ$12,4,TRUE)</f>
        <v>9</v>
      </c>
      <c r="P5571">
        <f>VLOOKUP(K5571,AH$2:$AJ$12,3,TRUE)</f>
        <v>9</v>
      </c>
      <c r="Q5571">
        <f>VLOOKUP(L5571,AI$2:$AJ$12,2,TRUE)</f>
        <v>9</v>
      </c>
      <c r="T5571" t="str">
        <f t="shared" si="521"/>
        <v>Crimepoint.create(latitude:37.774, longitude:-122.412, drugdrink:8, misdemean:9, theft:9, violent:9, total:9, drugdrinkct:1, misdemeanct:40, theftct:61, violentct:7, totalct:109)</v>
      </c>
      <c r="U5571" t="str">
        <f t="shared" si="522"/>
        <v>{location: new google.maps.LatLng(37.774, -122.412), weight: 1},</v>
      </c>
      <c r="V5571" t="str">
        <f t="shared" ref="V5571:V5634" si="523">$Z$2&amp;$A5571&amp;$AA$2&amp;$B5571&amp;$AB$2&amp;D5571&amp;$AC$2</f>
        <v>{location: new google.maps.LatLng(37.774, -122.412), weight: 9},</v>
      </c>
      <c r="W5571" t="str">
        <f t="shared" ref="W5571:W5634" si="524">$Z$2&amp;$A5571&amp;$AA$2&amp;$B5571&amp;$AB$2&amp;E5571&amp;$AC$2</f>
        <v>{location: new google.maps.LatLng(37.774, -122.412), weight: 9},</v>
      </c>
      <c r="X5571" t="str">
        <f t="shared" ref="X5571:X5634" si="525">$Z$2&amp;$A5571&amp;$AA$2&amp;$B5571&amp;$AB$2&amp;F5571&amp;$AC$2</f>
        <v>{location: new google.maps.LatLng(37.774, -122.412), weight: 5},</v>
      </c>
      <c r="Y5571" t="str">
        <f t="shared" ref="Y5571:Y5634" si="526">$Z$2&amp;$A5571&amp;$AA$2&amp;$B5571&amp;$AB$2&amp;G5571&amp;$AC$2</f>
        <v>{location: new google.maps.LatLng(37.774, -122.412), weight: 9},</v>
      </c>
    </row>
    <row r="5572" spans="1:25" x14ac:dyDescent="0.2">
      <c r="A5572">
        <v>37.774000000000001</v>
      </c>
      <c r="B5572">
        <v>-122.411</v>
      </c>
      <c r="C5572">
        <v>3</v>
      </c>
      <c r="D5572">
        <v>5</v>
      </c>
      <c r="E5572">
        <v>5</v>
      </c>
      <c r="F5572">
        <v>1</v>
      </c>
      <c r="G5572">
        <v>5</v>
      </c>
      <c r="H5572">
        <v>5</v>
      </c>
      <c r="I5572">
        <v>23</v>
      </c>
      <c r="J5572">
        <v>33</v>
      </c>
      <c r="K5572">
        <v>1</v>
      </c>
      <c r="L5572">
        <v>62</v>
      </c>
      <c r="M5572">
        <f>VLOOKUP(H5572,AE$2:$AJ$12,6,TRUE)</f>
        <v>9</v>
      </c>
      <c r="N5572">
        <f>VLOOKUP(I5572,AF$2:$AJ$12,5,TRUE)</f>
        <v>9</v>
      </c>
      <c r="O5572">
        <f>VLOOKUP(J5572,AG$2:$AJ$12,4,TRUE)</f>
        <v>9</v>
      </c>
      <c r="P5572">
        <f>VLOOKUP(K5572,AH$2:$AJ$12,3,TRUE)</f>
        <v>7</v>
      </c>
      <c r="Q5572">
        <f>VLOOKUP(L5572,AI$2:$AJ$12,2,TRUE)</f>
        <v>9</v>
      </c>
      <c r="T5572" t="str">
        <f t="shared" ref="T5572:T5635" si="527">"Crimepoint.create("&amp;A$2&amp;":"&amp;A5572&amp;", "&amp;B$2&amp;":"&amp;B5572&amp;", "&amp;C$2&amp;":"&amp;M5572&amp;", "&amp;D$2&amp;":"&amp;N5572&amp;", "&amp;E$2&amp;":"&amp;O5572&amp;", "&amp;F$2&amp;":"&amp;P5572&amp;", "&amp;G$2&amp;":"&amp;Q5572&amp;", "&amp;H$2&amp;":"&amp;H5572&amp;", "&amp;I$2&amp;":"&amp;I5572&amp;", "&amp;J$2&amp;":"&amp;J5572&amp;", "&amp;K$2&amp;":"&amp;K5572&amp;", "&amp;L$2&amp;":"&amp;L5572&amp;")"</f>
        <v>Crimepoint.create(latitude:37.774, longitude:-122.411, drugdrink:9, misdemean:9, theft:9, violent:7, total:9, drugdrinkct:5, misdemeanct:23, theftct:33, violentct:1, totalct:62)</v>
      </c>
      <c r="U5572" t="str">
        <f t="shared" ref="U5572:U5635" si="528">$Z$2&amp;$A5572&amp;$AA$2&amp;$B5572&amp;$AB$2&amp;C5572&amp;$AC$2</f>
        <v>{location: new google.maps.LatLng(37.774, -122.411), weight: 3},</v>
      </c>
      <c r="V5572" t="str">
        <f t="shared" si="523"/>
        <v>{location: new google.maps.LatLng(37.774, -122.411), weight: 5},</v>
      </c>
      <c r="W5572" t="str">
        <f t="shared" si="524"/>
        <v>{location: new google.maps.LatLng(37.774, -122.411), weight: 5},</v>
      </c>
      <c r="X5572" t="str">
        <f t="shared" si="525"/>
        <v>{location: new google.maps.LatLng(37.774, -122.411), weight: 1},</v>
      </c>
      <c r="Y5572" t="str">
        <f t="shared" si="526"/>
        <v>{location: new google.maps.LatLng(37.774, -122.411), weight: 5},</v>
      </c>
    </row>
    <row r="5573" spans="1:25" x14ac:dyDescent="0.2">
      <c r="A5573">
        <v>37.774000000000001</v>
      </c>
      <c r="B5573">
        <v>-122.41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5</v>
      </c>
      <c r="J5573">
        <v>2</v>
      </c>
      <c r="K5573">
        <v>0</v>
      </c>
      <c r="L5573">
        <v>7</v>
      </c>
      <c r="M5573">
        <f>VLOOKUP(H5573,AE$2:$AJ$12,6,TRUE)</f>
        <v>0</v>
      </c>
      <c r="N5573">
        <f>VLOOKUP(I5573,AF$2:$AJ$12,5,TRUE)</f>
        <v>6</v>
      </c>
      <c r="O5573">
        <f>VLOOKUP(J5573,AG$2:$AJ$12,4,TRUE)</f>
        <v>4</v>
      </c>
      <c r="P5573">
        <f>VLOOKUP(K5573,AH$2:$AJ$12,3,TRUE)</f>
        <v>0</v>
      </c>
      <c r="Q5573">
        <f>VLOOKUP(L5573,AI$2:$AJ$12,2,TRUE)</f>
        <v>5</v>
      </c>
      <c r="T5573" t="str">
        <f t="shared" si="527"/>
        <v>Crimepoint.create(latitude:37.774, longitude:-122.41, drugdrink:0, misdemean:6, theft:4, violent:0, total:5, drugdrinkct:0, misdemeanct:5, theftct:2, violentct:0, totalct:7)</v>
      </c>
      <c r="U5573" t="str">
        <f t="shared" si="528"/>
        <v>{location: new google.maps.LatLng(37.774, -122.41), weight: 0},</v>
      </c>
      <c r="V5573" t="str">
        <f t="shared" si="523"/>
        <v>{location: new google.maps.LatLng(37.774, -122.41), weight: 1},</v>
      </c>
      <c r="W5573" t="str">
        <f t="shared" si="524"/>
        <v>{location: new google.maps.LatLng(37.774, -122.41), weight: 0},</v>
      </c>
      <c r="X5573" t="str">
        <f t="shared" si="525"/>
        <v>{location: new google.maps.LatLng(37.774, -122.41), weight: 0},</v>
      </c>
      <c r="Y5573" t="str">
        <f t="shared" si="526"/>
        <v>{location: new google.maps.LatLng(37.774, -122.41), weight: 1},</v>
      </c>
    </row>
    <row r="5574" spans="1:25" x14ac:dyDescent="0.2">
      <c r="A5574">
        <v>37.774000000000001</v>
      </c>
      <c r="B5574">
        <v>-122.40900000000001</v>
      </c>
      <c r="C5574">
        <v>3</v>
      </c>
      <c r="D5574">
        <v>8</v>
      </c>
      <c r="E5574">
        <v>4</v>
      </c>
      <c r="F5574">
        <v>5</v>
      </c>
      <c r="G5574">
        <v>6</v>
      </c>
      <c r="H5574">
        <v>5</v>
      </c>
      <c r="I5574">
        <v>36</v>
      </c>
      <c r="J5574">
        <v>27</v>
      </c>
      <c r="K5574">
        <v>7</v>
      </c>
      <c r="L5574">
        <v>75</v>
      </c>
      <c r="M5574">
        <f>VLOOKUP(H5574,AE$2:$AJ$12,6,TRUE)</f>
        <v>9</v>
      </c>
      <c r="N5574">
        <f>VLOOKUP(I5574,AF$2:$AJ$12,5,TRUE)</f>
        <v>9</v>
      </c>
      <c r="O5574">
        <f>VLOOKUP(J5574,AG$2:$AJ$12,4,TRUE)</f>
        <v>9</v>
      </c>
      <c r="P5574">
        <f>VLOOKUP(K5574,AH$2:$AJ$12,3,TRUE)</f>
        <v>9</v>
      </c>
      <c r="Q5574">
        <f>VLOOKUP(L5574,AI$2:$AJ$12,2,TRUE)</f>
        <v>9</v>
      </c>
      <c r="T5574" t="str">
        <f t="shared" si="527"/>
        <v>Crimepoint.create(latitude:37.774, longitude:-122.409, drugdrink:9, misdemean:9, theft:9, violent:9, total:9, drugdrinkct:5, misdemeanct:36, theftct:27, violentct:7, totalct:75)</v>
      </c>
      <c r="U5574" t="str">
        <f t="shared" si="528"/>
        <v>{location: new google.maps.LatLng(37.774, -122.409), weight: 3},</v>
      </c>
      <c r="V5574" t="str">
        <f t="shared" si="523"/>
        <v>{location: new google.maps.LatLng(37.774, -122.409), weight: 8},</v>
      </c>
      <c r="W5574" t="str">
        <f t="shared" si="524"/>
        <v>{location: new google.maps.LatLng(37.774, -122.409), weight: 4},</v>
      </c>
      <c r="X5574" t="str">
        <f t="shared" si="525"/>
        <v>{location: new google.maps.LatLng(37.774, -122.409), weight: 5},</v>
      </c>
      <c r="Y5574" t="str">
        <f t="shared" si="526"/>
        <v>{location: new google.maps.LatLng(37.774, -122.409), weight: 6},</v>
      </c>
    </row>
    <row r="5575" spans="1:25" x14ac:dyDescent="0.2">
      <c r="A5575">
        <v>37.774000000000001</v>
      </c>
      <c r="B5575">
        <v>-122.408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2</v>
      </c>
      <c r="J5575">
        <v>4</v>
      </c>
      <c r="K5575">
        <v>0</v>
      </c>
      <c r="L5575">
        <v>6</v>
      </c>
      <c r="M5575">
        <f>VLOOKUP(H5575,AE$2:$AJ$12,6,TRUE)</f>
        <v>0</v>
      </c>
      <c r="N5575">
        <f>VLOOKUP(I5575,AF$2:$AJ$12,5,TRUE)</f>
        <v>4</v>
      </c>
      <c r="O5575">
        <f>VLOOKUP(J5575,AG$2:$AJ$12,4,TRUE)</f>
        <v>6</v>
      </c>
      <c r="P5575">
        <f>VLOOKUP(K5575,AH$2:$AJ$12,3,TRUE)</f>
        <v>0</v>
      </c>
      <c r="Q5575">
        <f>VLOOKUP(L5575,AI$2:$AJ$12,2,TRUE)</f>
        <v>4</v>
      </c>
      <c r="T5575" t="str">
        <f t="shared" si="527"/>
        <v>Crimepoint.create(latitude:37.774, longitude:-122.408, drugdrink:0, misdemean:4, theft:6, violent:0, total:4, drugdrinkct:0, misdemeanct:2, theftct:4, violentct:0, totalct:6)</v>
      </c>
      <c r="U5575" t="str">
        <f t="shared" si="528"/>
        <v>{location: new google.maps.LatLng(37.774, -122.408), weight: 0},</v>
      </c>
      <c r="V5575" t="str">
        <f t="shared" si="523"/>
        <v>{location: new google.maps.LatLng(37.774, -122.408), weight: 0},</v>
      </c>
      <c r="W5575" t="str">
        <f t="shared" si="524"/>
        <v>{location: new google.maps.LatLng(37.774, -122.408), weight: 1},</v>
      </c>
      <c r="X5575" t="str">
        <f t="shared" si="525"/>
        <v>{location: new google.maps.LatLng(37.774, -122.408), weight: 0},</v>
      </c>
      <c r="Y5575" t="str">
        <f t="shared" si="526"/>
        <v>{location: new google.maps.LatLng(37.774, -122.408), weight: 0},</v>
      </c>
    </row>
    <row r="5576" spans="1:25" x14ac:dyDescent="0.2">
      <c r="A5576">
        <v>37.774000000000001</v>
      </c>
      <c r="B5576">
        <v>-122.405</v>
      </c>
      <c r="C5576">
        <v>1</v>
      </c>
      <c r="D5576">
        <v>4</v>
      </c>
      <c r="E5576">
        <v>1</v>
      </c>
      <c r="F5576">
        <v>4</v>
      </c>
      <c r="G5576">
        <v>3</v>
      </c>
      <c r="H5576">
        <v>2</v>
      </c>
      <c r="I5576">
        <v>19</v>
      </c>
      <c r="J5576">
        <v>5</v>
      </c>
      <c r="K5576">
        <v>6</v>
      </c>
      <c r="L5576">
        <v>32</v>
      </c>
      <c r="M5576">
        <f>VLOOKUP(H5576,AE$2:$AJ$12,6,TRUE)</f>
        <v>9</v>
      </c>
      <c r="N5576">
        <f>VLOOKUP(I5576,AF$2:$AJ$12,5,TRUE)</f>
        <v>9</v>
      </c>
      <c r="O5576">
        <f>VLOOKUP(J5576,AG$2:$AJ$12,4,TRUE)</f>
        <v>7</v>
      </c>
      <c r="P5576">
        <f>VLOOKUP(K5576,AH$2:$AJ$12,3,TRUE)</f>
        <v>9</v>
      </c>
      <c r="Q5576">
        <f>VLOOKUP(L5576,AI$2:$AJ$12,2,TRUE)</f>
        <v>8</v>
      </c>
      <c r="T5576" t="str">
        <f t="shared" si="527"/>
        <v>Crimepoint.create(latitude:37.774, longitude:-122.405, drugdrink:9, misdemean:9, theft:7, violent:9, total:8, drugdrinkct:2, misdemeanct:19, theftct:5, violentct:6, totalct:32)</v>
      </c>
      <c r="U5576" t="str">
        <f t="shared" si="528"/>
        <v>{location: new google.maps.LatLng(37.774, -122.405), weight: 1},</v>
      </c>
      <c r="V5576" t="str">
        <f t="shared" si="523"/>
        <v>{location: new google.maps.LatLng(37.774, -122.405), weight: 4},</v>
      </c>
      <c r="W5576" t="str">
        <f t="shared" si="524"/>
        <v>{location: new google.maps.LatLng(37.774, -122.405), weight: 1},</v>
      </c>
      <c r="X5576" t="str">
        <f t="shared" si="525"/>
        <v>{location: new google.maps.LatLng(37.774, -122.405), weight: 4},</v>
      </c>
      <c r="Y5576" t="str">
        <f t="shared" si="526"/>
        <v>{location: new google.maps.LatLng(37.774, -122.405), weight: 3},</v>
      </c>
    </row>
    <row r="5577" spans="1:25" x14ac:dyDescent="0.2">
      <c r="A5577">
        <v>37.774000000000001</v>
      </c>
      <c r="B5577">
        <v>-122.404</v>
      </c>
      <c r="C5577">
        <v>0</v>
      </c>
      <c r="D5577">
        <v>3</v>
      </c>
      <c r="E5577">
        <v>1</v>
      </c>
      <c r="F5577">
        <v>1</v>
      </c>
      <c r="G5577">
        <v>2</v>
      </c>
      <c r="H5577">
        <v>0</v>
      </c>
      <c r="I5577">
        <v>13</v>
      </c>
      <c r="J5577">
        <v>6</v>
      </c>
      <c r="K5577">
        <v>1</v>
      </c>
      <c r="L5577">
        <v>20</v>
      </c>
      <c r="M5577">
        <f>VLOOKUP(H5577,AE$2:$AJ$12,6,TRUE)</f>
        <v>0</v>
      </c>
      <c r="N5577">
        <f>VLOOKUP(I5577,AF$2:$AJ$12,5,TRUE)</f>
        <v>8</v>
      </c>
      <c r="O5577">
        <f>VLOOKUP(J5577,AG$2:$AJ$12,4,TRUE)</f>
        <v>7</v>
      </c>
      <c r="P5577">
        <f>VLOOKUP(K5577,AH$2:$AJ$12,3,TRUE)</f>
        <v>7</v>
      </c>
      <c r="Q5577">
        <f>VLOOKUP(L5577,AI$2:$AJ$12,2,TRUE)</f>
        <v>7</v>
      </c>
      <c r="T5577" t="str">
        <f t="shared" si="527"/>
        <v>Crimepoint.create(latitude:37.774, longitude:-122.404, drugdrink:0, misdemean:8, theft:7, violent:7, total:7, drugdrinkct:0, misdemeanct:13, theftct:6, violentct:1, totalct:20)</v>
      </c>
      <c r="U5577" t="str">
        <f t="shared" si="528"/>
        <v>{location: new google.maps.LatLng(37.774, -122.404), weight: 0},</v>
      </c>
      <c r="V5577" t="str">
        <f t="shared" si="523"/>
        <v>{location: new google.maps.LatLng(37.774, -122.404), weight: 3},</v>
      </c>
      <c r="W5577" t="str">
        <f t="shared" si="524"/>
        <v>{location: new google.maps.LatLng(37.774, -122.404), weight: 1},</v>
      </c>
      <c r="X5577" t="str">
        <f t="shared" si="525"/>
        <v>{location: new google.maps.LatLng(37.774, -122.404), weight: 1},</v>
      </c>
      <c r="Y5577" t="str">
        <f t="shared" si="526"/>
        <v>{location: new google.maps.LatLng(37.774, -122.404), weight: 2},</v>
      </c>
    </row>
    <row r="5578" spans="1:25" x14ac:dyDescent="0.2">
      <c r="A5578">
        <v>37.774000000000001</v>
      </c>
      <c r="B5578">
        <v>-122.40300000000001</v>
      </c>
      <c r="C5578">
        <v>1</v>
      </c>
      <c r="D5578">
        <v>1</v>
      </c>
      <c r="E5578">
        <v>1</v>
      </c>
      <c r="F5578">
        <v>4</v>
      </c>
      <c r="G5578">
        <v>1</v>
      </c>
      <c r="H5578">
        <v>1</v>
      </c>
      <c r="I5578">
        <v>5</v>
      </c>
      <c r="J5578">
        <v>4</v>
      </c>
      <c r="K5578">
        <v>6</v>
      </c>
      <c r="L5578">
        <v>16</v>
      </c>
      <c r="M5578">
        <f>VLOOKUP(H5578,AE$2:$AJ$12,6,TRUE)</f>
        <v>8</v>
      </c>
      <c r="N5578">
        <f>VLOOKUP(I5578,AF$2:$AJ$12,5,TRUE)</f>
        <v>6</v>
      </c>
      <c r="O5578">
        <f>VLOOKUP(J5578,AG$2:$AJ$12,4,TRUE)</f>
        <v>6</v>
      </c>
      <c r="P5578">
        <f>VLOOKUP(K5578,AH$2:$AJ$12,3,TRUE)</f>
        <v>9</v>
      </c>
      <c r="Q5578">
        <f>VLOOKUP(L5578,AI$2:$AJ$12,2,TRUE)</f>
        <v>7</v>
      </c>
      <c r="T5578" t="str">
        <f t="shared" si="527"/>
        <v>Crimepoint.create(latitude:37.774, longitude:-122.403, drugdrink:8, misdemean:6, theft:6, violent:9, total:7, drugdrinkct:1, misdemeanct:5, theftct:4, violentct:6, totalct:16)</v>
      </c>
      <c r="U5578" t="str">
        <f t="shared" si="528"/>
        <v>{location: new google.maps.LatLng(37.774, -122.403), weight: 1},</v>
      </c>
      <c r="V5578" t="str">
        <f t="shared" si="523"/>
        <v>{location: new google.maps.LatLng(37.774, -122.403), weight: 1},</v>
      </c>
      <c r="W5578" t="str">
        <f t="shared" si="524"/>
        <v>{location: new google.maps.LatLng(37.774, -122.403), weight: 1},</v>
      </c>
      <c r="X5578" t="str">
        <f t="shared" si="525"/>
        <v>{location: new google.maps.LatLng(37.774, -122.403), weight: 4},</v>
      </c>
      <c r="Y5578" t="str">
        <f t="shared" si="526"/>
        <v>{location: new google.maps.LatLng(37.774, -122.403), weight: 1},</v>
      </c>
    </row>
    <row r="5579" spans="1:25" x14ac:dyDescent="0.2">
      <c r="A5579">
        <v>37.774000000000001</v>
      </c>
      <c r="B5579">
        <v>-122.402</v>
      </c>
      <c r="C5579">
        <v>1</v>
      </c>
      <c r="D5579">
        <v>3</v>
      </c>
      <c r="E5579">
        <v>2</v>
      </c>
      <c r="F5579">
        <v>1</v>
      </c>
      <c r="G5579">
        <v>2</v>
      </c>
      <c r="H5579">
        <v>2</v>
      </c>
      <c r="I5579">
        <v>14</v>
      </c>
      <c r="J5579">
        <v>11</v>
      </c>
      <c r="K5579">
        <v>2</v>
      </c>
      <c r="L5579">
        <v>29</v>
      </c>
      <c r="M5579">
        <f>VLOOKUP(H5579,AE$2:$AJ$12,6,TRUE)</f>
        <v>9</v>
      </c>
      <c r="N5579">
        <f>VLOOKUP(I5579,AF$2:$AJ$12,5,TRUE)</f>
        <v>8</v>
      </c>
      <c r="O5579">
        <f>VLOOKUP(J5579,AG$2:$AJ$12,4,TRUE)</f>
        <v>8</v>
      </c>
      <c r="P5579">
        <f>VLOOKUP(K5579,AH$2:$AJ$12,3,TRUE)</f>
        <v>7</v>
      </c>
      <c r="Q5579">
        <f>VLOOKUP(L5579,AI$2:$AJ$12,2,TRUE)</f>
        <v>8</v>
      </c>
      <c r="T5579" t="str">
        <f t="shared" si="527"/>
        <v>Crimepoint.create(latitude:37.774, longitude:-122.402, drugdrink:9, misdemean:8, theft:8, violent:7, total:8, drugdrinkct:2, misdemeanct:14, theftct:11, violentct:2, totalct:29)</v>
      </c>
      <c r="U5579" t="str">
        <f t="shared" si="528"/>
        <v>{location: new google.maps.LatLng(37.774, -122.402), weight: 1},</v>
      </c>
      <c r="V5579" t="str">
        <f t="shared" si="523"/>
        <v>{location: new google.maps.LatLng(37.774, -122.402), weight: 3},</v>
      </c>
      <c r="W5579" t="str">
        <f t="shared" si="524"/>
        <v>{location: new google.maps.LatLng(37.774, -122.402), weight: 2},</v>
      </c>
      <c r="X5579" t="str">
        <f t="shared" si="525"/>
        <v>{location: new google.maps.LatLng(37.774, -122.402), weight: 1},</v>
      </c>
      <c r="Y5579" t="str">
        <f t="shared" si="526"/>
        <v>{location: new google.maps.LatLng(37.774, -122.402), weight: 2},</v>
      </c>
    </row>
    <row r="5580" spans="1:25" x14ac:dyDescent="0.2">
      <c r="A5580">
        <v>37.774000000000001</v>
      </c>
      <c r="B5580">
        <v>-122.401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2</v>
      </c>
      <c r="I5580">
        <v>0</v>
      </c>
      <c r="J5580">
        <v>1</v>
      </c>
      <c r="K5580">
        <v>0</v>
      </c>
      <c r="L5580">
        <v>3</v>
      </c>
      <c r="M5580">
        <f>VLOOKUP(H5580,AE$2:$AJ$12,6,TRUE)</f>
        <v>9</v>
      </c>
      <c r="N5580">
        <f>VLOOKUP(I5580,AF$2:$AJ$12,5,TRUE)</f>
        <v>0</v>
      </c>
      <c r="O5580">
        <f>VLOOKUP(J5580,AG$2:$AJ$12,4,TRUE)</f>
        <v>3</v>
      </c>
      <c r="P5580">
        <f>VLOOKUP(K5580,AH$2:$AJ$12,3,TRUE)</f>
        <v>0</v>
      </c>
      <c r="Q5580">
        <f>VLOOKUP(L5580,AI$2:$AJ$12,2,TRUE)</f>
        <v>2</v>
      </c>
      <c r="T5580" t="str">
        <f t="shared" si="527"/>
        <v>Crimepoint.create(latitude:37.774, longitude:-122.401, drugdrink:9, misdemean:0, theft:3, violent:0, total:2, drugdrinkct:2, misdemeanct:0, theftct:1, violentct:0, totalct:3)</v>
      </c>
      <c r="U5580" t="str">
        <f t="shared" si="528"/>
        <v>{location: new google.maps.LatLng(37.774, -122.401), weight: 1},</v>
      </c>
      <c r="V5580" t="str">
        <f t="shared" si="523"/>
        <v>{location: new google.maps.LatLng(37.774, -122.401), weight: 0},</v>
      </c>
      <c r="W5580" t="str">
        <f t="shared" si="524"/>
        <v>{location: new google.maps.LatLng(37.774, -122.401), weight: 0},</v>
      </c>
      <c r="X5580" t="str">
        <f t="shared" si="525"/>
        <v>{location: new google.maps.LatLng(37.774, -122.401), weight: 0},</v>
      </c>
      <c r="Y5580" t="str">
        <f t="shared" si="526"/>
        <v>{location: new google.maps.LatLng(37.774, -122.401), weight: 0},</v>
      </c>
    </row>
    <row r="5581" spans="1:25" x14ac:dyDescent="0.2">
      <c r="A5581">
        <v>37.774000000000001</v>
      </c>
      <c r="B5581">
        <v>-122.4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1</v>
      </c>
      <c r="M5581">
        <f>VLOOKUP(H5581,AE$2:$AJ$12,6,TRUE)</f>
        <v>0</v>
      </c>
      <c r="N5581">
        <f>VLOOKUP(I5581,AF$2:$AJ$12,5,TRUE)</f>
        <v>0</v>
      </c>
      <c r="O5581">
        <f>VLOOKUP(J5581,AG$2:$AJ$12,4,TRUE)</f>
        <v>3</v>
      </c>
      <c r="P5581">
        <f>VLOOKUP(K5581,AH$2:$AJ$12,3,TRUE)</f>
        <v>0</v>
      </c>
      <c r="Q5581">
        <f>VLOOKUP(L5581,AI$2:$AJ$12,2,TRUE)</f>
        <v>0</v>
      </c>
      <c r="T5581" t="str">
        <f t="shared" si="527"/>
        <v>Crimepoint.create(latitude:37.774, longitude:-122.4, drugdrink:0, misdemean:0, theft:3, violent:0, total:0, drugdrinkct:0, misdemeanct:0, theftct:1, violentct:0, totalct:1)</v>
      </c>
      <c r="U5581" t="str">
        <f t="shared" si="528"/>
        <v>{location: new google.maps.LatLng(37.774, -122.4), weight: 0},</v>
      </c>
      <c r="V5581" t="str">
        <f t="shared" si="523"/>
        <v>{location: new google.maps.LatLng(37.774, -122.4), weight: 0},</v>
      </c>
      <c r="W5581" t="str">
        <f t="shared" si="524"/>
        <v>{location: new google.maps.LatLng(37.774, -122.4), weight: 0},</v>
      </c>
      <c r="X5581" t="str">
        <f t="shared" si="525"/>
        <v>{location: new google.maps.LatLng(37.774, -122.4), weight: 0},</v>
      </c>
      <c r="Y5581" t="str">
        <f t="shared" si="526"/>
        <v>{location: new google.maps.LatLng(37.774, -122.4), weight: 0},</v>
      </c>
    </row>
    <row r="5582" spans="1:25" x14ac:dyDescent="0.2">
      <c r="A5582">
        <v>37.774000000000001</v>
      </c>
      <c r="B5582">
        <v>-122.399</v>
      </c>
      <c r="C5582">
        <v>0</v>
      </c>
      <c r="D5582">
        <v>1</v>
      </c>
      <c r="E5582">
        <v>1</v>
      </c>
      <c r="F5582">
        <v>0</v>
      </c>
      <c r="G5582">
        <v>1</v>
      </c>
      <c r="H5582">
        <v>0</v>
      </c>
      <c r="I5582">
        <v>3</v>
      </c>
      <c r="J5582">
        <v>7</v>
      </c>
      <c r="K5582">
        <v>0</v>
      </c>
      <c r="L5582">
        <v>10</v>
      </c>
      <c r="M5582">
        <f>VLOOKUP(H5582,AE$2:$AJ$12,6,TRUE)</f>
        <v>0</v>
      </c>
      <c r="N5582">
        <f>VLOOKUP(I5582,AF$2:$AJ$12,5,TRUE)</f>
        <v>5</v>
      </c>
      <c r="O5582">
        <f>VLOOKUP(J5582,AG$2:$AJ$12,4,TRUE)</f>
        <v>7</v>
      </c>
      <c r="P5582">
        <f>VLOOKUP(K5582,AH$2:$AJ$12,3,TRUE)</f>
        <v>0</v>
      </c>
      <c r="Q5582">
        <f>VLOOKUP(L5582,AI$2:$AJ$12,2,TRUE)</f>
        <v>6</v>
      </c>
      <c r="T5582" t="str">
        <f t="shared" si="527"/>
        <v>Crimepoint.create(latitude:37.774, longitude:-122.399, drugdrink:0, misdemean:5, theft:7, violent:0, total:6, drugdrinkct:0, misdemeanct:3, theftct:7, violentct:0, totalct:10)</v>
      </c>
      <c r="U5582" t="str">
        <f t="shared" si="528"/>
        <v>{location: new google.maps.LatLng(37.774, -122.399), weight: 0},</v>
      </c>
      <c r="V5582" t="str">
        <f t="shared" si="523"/>
        <v>{location: new google.maps.LatLng(37.774, -122.399), weight: 1},</v>
      </c>
      <c r="W5582" t="str">
        <f t="shared" si="524"/>
        <v>{location: new google.maps.LatLng(37.774, -122.399), weight: 1},</v>
      </c>
      <c r="X5582" t="str">
        <f t="shared" si="525"/>
        <v>{location: new google.maps.LatLng(37.774, -122.399), weight: 0},</v>
      </c>
      <c r="Y5582" t="str">
        <f t="shared" si="526"/>
        <v>{location: new google.maps.LatLng(37.774, -122.399), weight: 1},</v>
      </c>
    </row>
    <row r="5583" spans="1:25" x14ac:dyDescent="0.2">
      <c r="A5583">
        <v>37.774000000000001</v>
      </c>
      <c r="B5583">
        <v>-122.398</v>
      </c>
      <c r="C5583">
        <v>0</v>
      </c>
      <c r="D5583">
        <v>1</v>
      </c>
      <c r="E5583">
        <v>1</v>
      </c>
      <c r="F5583">
        <v>1</v>
      </c>
      <c r="G5583">
        <v>1</v>
      </c>
      <c r="H5583">
        <v>0</v>
      </c>
      <c r="I5583">
        <v>5</v>
      </c>
      <c r="J5583">
        <v>9</v>
      </c>
      <c r="K5583">
        <v>2</v>
      </c>
      <c r="L5583">
        <v>16</v>
      </c>
      <c r="M5583">
        <f>VLOOKUP(H5583,AE$2:$AJ$12,6,TRUE)</f>
        <v>0</v>
      </c>
      <c r="N5583">
        <f>VLOOKUP(I5583,AF$2:$AJ$12,5,TRUE)</f>
        <v>6</v>
      </c>
      <c r="O5583">
        <f>VLOOKUP(J5583,AG$2:$AJ$12,4,TRUE)</f>
        <v>8</v>
      </c>
      <c r="P5583">
        <f>VLOOKUP(K5583,AH$2:$AJ$12,3,TRUE)</f>
        <v>7</v>
      </c>
      <c r="Q5583">
        <f>VLOOKUP(L5583,AI$2:$AJ$12,2,TRUE)</f>
        <v>7</v>
      </c>
      <c r="T5583" t="str">
        <f t="shared" si="527"/>
        <v>Crimepoint.create(latitude:37.774, longitude:-122.398, drugdrink:0, misdemean:6, theft:8, violent:7, total:7, drugdrinkct:0, misdemeanct:5, theftct:9, violentct:2, totalct:16)</v>
      </c>
      <c r="U5583" t="str">
        <f t="shared" si="528"/>
        <v>{location: new google.maps.LatLng(37.774, -122.398), weight: 0},</v>
      </c>
      <c r="V5583" t="str">
        <f t="shared" si="523"/>
        <v>{location: new google.maps.LatLng(37.774, -122.398), weight: 1},</v>
      </c>
      <c r="W5583" t="str">
        <f t="shared" si="524"/>
        <v>{location: new google.maps.LatLng(37.774, -122.398), weight: 1},</v>
      </c>
      <c r="X5583" t="str">
        <f t="shared" si="525"/>
        <v>{location: new google.maps.LatLng(37.774, -122.398), weight: 1},</v>
      </c>
      <c r="Y5583" t="str">
        <f t="shared" si="526"/>
        <v>{location: new google.maps.LatLng(37.774, -122.398), weight: 1},</v>
      </c>
    </row>
    <row r="5584" spans="1:25" x14ac:dyDescent="0.2">
      <c r="A5584">
        <v>37.774000000000001</v>
      </c>
      <c r="B5584">
        <v>-122.396</v>
      </c>
      <c r="C5584">
        <v>0</v>
      </c>
      <c r="D5584">
        <v>1</v>
      </c>
      <c r="E5584">
        <v>1</v>
      </c>
      <c r="F5584">
        <v>2</v>
      </c>
      <c r="G5584">
        <v>1</v>
      </c>
      <c r="H5584">
        <v>0</v>
      </c>
      <c r="I5584">
        <v>3</v>
      </c>
      <c r="J5584">
        <v>6</v>
      </c>
      <c r="K5584">
        <v>3</v>
      </c>
      <c r="L5584">
        <v>12</v>
      </c>
      <c r="M5584">
        <f>VLOOKUP(H5584,AE$2:$AJ$12,6,TRUE)</f>
        <v>0</v>
      </c>
      <c r="N5584">
        <f>VLOOKUP(I5584,AF$2:$AJ$12,5,TRUE)</f>
        <v>5</v>
      </c>
      <c r="O5584">
        <f>VLOOKUP(J5584,AG$2:$AJ$12,4,TRUE)</f>
        <v>7</v>
      </c>
      <c r="P5584">
        <f>VLOOKUP(K5584,AH$2:$AJ$12,3,TRUE)</f>
        <v>8</v>
      </c>
      <c r="Q5584">
        <f>VLOOKUP(L5584,AI$2:$AJ$12,2,TRUE)</f>
        <v>6</v>
      </c>
      <c r="T5584" t="str">
        <f t="shared" si="527"/>
        <v>Crimepoint.create(latitude:37.774, longitude:-122.396, drugdrink:0, misdemean:5, theft:7, violent:8, total:6, drugdrinkct:0, misdemeanct:3, theftct:6, violentct:3, totalct:12)</v>
      </c>
      <c r="U5584" t="str">
        <f t="shared" si="528"/>
        <v>{location: new google.maps.LatLng(37.774, -122.396), weight: 0},</v>
      </c>
      <c r="V5584" t="str">
        <f t="shared" si="523"/>
        <v>{location: new google.maps.LatLng(37.774, -122.396), weight: 1},</v>
      </c>
      <c r="W5584" t="str">
        <f t="shared" si="524"/>
        <v>{location: new google.maps.LatLng(37.774, -122.396), weight: 1},</v>
      </c>
      <c r="X5584" t="str">
        <f t="shared" si="525"/>
        <v>{location: new google.maps.LatLng(37.774, -122.396), weight: 2},</v>
      </c>
      <c r="Y5584" t="str">
        <f t="shared" si="526"/>
        <v>{location: new google.maps.LatLng(37.774, -122.396), weight: 1},</v>
      </c>
    </row>
    <row r="5585" spans="1:25" x14ac:dyDescent="0.2">
      <c r="A5585">
        <v>37.774000000000001</v>
      </c>
      <c r="B5585">
        <v>-122.393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3</v>
      </c>
      <c r="K5585">
        <v>0</v>
      </c>
      <c r="L5585">
        <v>3</v>
      </c>
      <c r="M5585">
        <f>VLOOKUP(H5585,AE$2:$AJ$12,6,TRUE)</f>
        <v>0</v>
      </c>
      <c r="N5585">
        <f>VLOOKUP(I5585,AF$2:$AJ$12,5,TRUE)</f>
        <v>0</v>
      </c>
      <c r="O5585">
        <f>VLOOKUP(J5585,AG$2:$AJ$12,4,TRUE)</f>
        <v>5</v>
      </c>
      <c r="P5585">
        <f>VLOOKUP(K5585,AH$2:$AJ$12,3,TRUE)</f>
        <v>0</v>
      </c>
      <c r="Q5585">
        <f>VLOOKUP(L5585,AI$2:$AJ$12,2,TRUE)</f>
        <v>2</v>
      </c>
      <c r="T5585" t="str">
        <f t="shared" si="527"/>
        <v>Crimepoint.create(latitude:37.774, longitude:-122.393, drugdrink:0, misdemean:0, theft:5, violent:0, total:2, drugdrinkct:0, misdemeanct:0, theftct:3, violentct:0, totalct:3)</v>
      </c>
      <c r="U5585" t="str">
        <f t="shared" si="528"/>
        <v>{location: new google.maps.LatLng(37.774, -122.393), weight: 0},</v>
      </c>
      <c r="V5585" t="str">
        <f t="shared" si="523"/>
        <v>{location: new google.maps.LatLng(37.774, -122.393), weight: 0},</v>
      </c>
      <c r="W5585" t="str">
        <f t="shared" si="524"/>
        <v>{location: new google.maps.LatLng(37.774, -122.393), weight: 0},</v>
      </c>
      <c r="X5585" t="str">
        <f t="shared" si="525"/>
        <v>{location: new google.maps.LatLng(37.774, -122.393), weight: 0},</v>
      </c>
      <c r="Y5585" t="str">
        <f t="shared" si="526"/>
        <v>{location: new google.maps.LatLng(37.774, -122.393), weight: 0},</v>
      </c>
    </row>
    <row r="5586" spans="1:25" x14ac:dyDescent="0.2">
      <c r="A5586">
        <v>37.774000000000001</v>
      </c>
      <c r="B5586">
        <v>-122.39100000000001</v>
      </c>
      <c r="C5586">
        <v>0</v>
      </c>
      <c r="D5586">
        <v>4</v>
      </c>
      <c r="E5586">
        <v>3</v>
      </c>
      <c r="F5586">
        <v>2</v>
      </c>
      <c r="G5586">
        <v>3</v>
      </c>
      <c r="H5586">
        <v>0</v>
      </c>
      <c r="I5586">
        <v>19</v>
      </c>
      <c r="J5586">
        <v>20</v>
      </c>
      <c r="K5586">
        <v>3</v>
      </c>
      <c r="L5586">
        <v>42</v>
      </c>
      <c r="M5586">
        <f>VLOOKUP(H5586,AE$2:$AJ$12,6,TRUE)</f>
        <v>0</v>
      </c>
      <c r="N5586">
        <f>VLOOKUP(I5586,AF$2:$AJ$12,5,TRUE)</f>
        <v>9</v>
      </c>
      <c r="O5586">
        <f>VLOOKUP(J5586,AG$2:$AJ$12,4,TRUE)</f>
        <v>9</v>
      </c>
      <c r="P5586">
        <f>VLOOKUP(K5586,AH$2:$AJ$12,3,TRUE)</f>
        <v>8</v>
      </c>
      <c r="Q5586">
        <f>VLOOKUP(L5586,AI$2:$AJ$12,2,TRUE)</f>
        <v>9</v>
      </c>
      <c r="T5586" t="str">
        <f t="shared" si="527"/>
        <v>Crimepoint.create(latitude:37.774, longitude:-122.391, drugdrink:0, misdemean:9, theft:9, violent:8, total:9, drugdrinkct:0, misdemeanct:19, theftct:20, violentct:3, totalct:42)</v>
      </c>
      <c r="U5586" t="str">
        <f t="shared" si="528"/>
        <v>{location: new google.maps.LatLng(37.774, -122.391), weight: 0},</v>
      </c>
      <c r="V5586" t="str">
        <f t="shared" si="523"/>
        <v>{location: new google.maps.LatLng(37.774, -122.391), weight: 4},</v>
      </c>
      <c r="W5586" t="str">
        <f t="shared" si="524"/>
        <v>{location: new google.maps.LatLng(37.774, -122.391), weight: 3},</v>
      </c>
      <c r="X5586" t="str">
        <f t="shared" si="525"/>
        <v>{location: new google.maps.LatLng(37.774, -122.391), weight: 2},</v>
      </c>
      <c r="Y5586" t="str">
        <f t="shared" si="526"/>
        <v>{location: new google.maps.LatLng(37.774, -122.391), weight: 3},</v>
      </c>
    </row>
    <row r="5587" spans="1:25" x14ac:dyDescent="0.2">
      <c r="A5587">
        <v>37.774999999999999</v>
      </c>
      <c r="B5587">
        <v>-122.511</v>
      </c>
      <c r="C5587">
        <v>1</v>
      </c>
      <c r="D5587">
        <v>2</v>
      </c>
      <c r="E5587">
        <v>3</v>
      </c>
      <c r="F5587">
        <v>0</v>
      </c>
      <c r="G5587">
        <v>2</v>
      </c>
      <c r="H5587">
        <v>1</v>
      </c>
      <c r="I5587">
        <v>8</v>
      </c>
      <c r="J5587">
        <v>18</v>
      </c>
      <c r="K5587">
        <v>0</v>
      </c>
      <c r="L5587">
        <v>27</v>
      </c>
      <c r="M5587">
        <f>VLOOKUP(H5587,AE$2:$AJ$12,6,TRUE)</f>
        <v>8</v>
      </c>
      <c r="N5587">
        <f>VLOOKUP(I5587,AF$2:$AJ$12,5,TRUE)</f>
        <v>7</v>
      </c>
      <c r="O5587">
        <f>VLOOKUP(J5587,AG$2:$AJ$12,4,TRUE)</f>
        <v>9</v>
      </c>
      <c r="P5587">
        <f>VLOOKUP(K5587,AH$2:$AJ$12,3,TRUE)</f>
        <v>0</v>
      </c>
      <c r="Q5587">
        <f>VLOOKUP(L5587,AI$2:$AJ$12,2,TRUE)</f>
        <v>8</v>
      </c>
      <c r="T5587" t="str">
        <f t="shared" si="527"/>
        <v>Crimepoint.create(latitude:37.775, longitude:-122.511, drugdrink:8, misdemean:7, theft:9, violent:0, total:8, drugdrinkct:1, misdemeanct:8, theftct:18, violentct:0, totalct:27)</v>
      </c>
      <c r="U5587" t="str">
        <f t="shared" si="528"/>
        <v>{location: new google.maps.LatLng(37.775, -122.511), weight: 1},</v>
      </c>
      <c r="V5587" t="str">
        <f t="shared" si="523"/>
        <v>{location: new google.maps.LatLng(37.775, -122.511), weight: 2},</v>
      </c>
      <c r="W5587" t="str">
        <f t="shared" si="524"/>
        <v>{location: new google.maps.LatLng(37.775, -122.511), weight: 3},</v>
      </c>
      <c r="X5587" t="str">
        <f t="shared" si="525"/>
        <v>{location: new google.maps.LatLng(37.775, -122.511), weight: 0},</v>
      </c>
      <c r="Y5587" t="str">
        <f t="shared" si="526"/>
        <v>{location: new google.maps.LatLng(37.775, -122.511), weight: 2},</v>
      </c>
    </row>
    <row r="5588" spans="1:25" x14ac:dyDescent="0.2">
      <c r="A5588">
        <v>37.774999999999999</v>
      </c>
      <c r="B5588">
        <v>-122.51</v>
      </c>
      <c r="C5588">
        <v>0</v>
      </c>
      <c r="D5588">
        <v>2</v>
      </c>
      <c r="E5588">
        <v>0</v>
      </c>
      <c r="F5588">
        <v>2</v>
      </c>
      <c r="G5588">
        <v>1</v>
      </c>
      <c r="H5588">
        <v>0</v>
      </c>
      <c r="I5588">
        <v>7</v>
      </c>
      <c r="J5588">
        <v>3</v>
      </c>
      <c r="K5588">
        <v>3</v>
      </c>
      <c r="L5588">
        <v>13</v>
      </c>
      <c r="M5588">
        <f>VLOOKUP(H5588,AE$2:$AJ$12,6,TRUE)</f>
        <v>0</v>
      </c>
      <c r="N5588">
        <f>VLOOKUP(I5588,AF$2:$AJ$12,5,TRUE)</f>
        <v>7</v>
      </c>
      <c r="O5588">
        <f>VLOOKUP(J5588,AG$2:$AJ$12,4,TRUE)</f>
        <v>5</v>
      </c>
      <c r="P5588">
        <f>VLOOKUP(K5588,AH$2:$AJ$12,3,TRUE)</f>
        <v>8</v>
      </c>
      <c r="Q5588">
        <f>VLOOKUP(L5588,AI$2:$AJ$12,2,TRUE)</f>
        <v>7</v>
      </c>
      <c r="T5588" t="str">
        <f t="shared" si="527"/>
        <v>Crimepoint.create(latitude:37.775, longitude:-122.51, drugdrink:0, misdemean:7, theft:5, violent:8, total:7, drugdrinkct:0, misdemeanct:7, theftct:3, violentct:3, totalct:13)</v>
      </c>
      <c r="U5588" t="str">
        <f t="shared" si="528"/>
        <v>{location: new google.maps.LatLng(37.775, -122.51), weight: 0},</v>
      </c>
      <c r="V5588" t="str">
        <f t="shared" si="523"/>
        <v>{location: new google.maps.LatLng(37.775, -122.51), weight: 2},</v>
      </c>
      <c r="W5588" t="str">
        <f t="shared" si="524"/>
        <v>{location: new google.maps.LatLng(37.775, -122.51), weight: 0},</v>
      </c>
      <c r="X5588" t="str">
        <f t="shared" si="525"/>
        <v>{location: new google.maps.LatLng(37.775, -122.51), weight: 2},</v>
      </c>
      <c r="Y5588" t="str">
        <f t="shared" si="526"/>
        <v>{location: new google.maps.LatLng(37.775, -122.51), weight: 1},</v>
      </c>
    </row>
    <row r="5589" spans="1:25" x14ac:dyDescent="0.2">
      <c r="A5589">
        <v>37.774999999999999</v>
      </c>
      <c r="B5589">
        <v>-122.509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2</v>
      </c>
      <c r="J5589">
        <v>1</v>
      </c>
      <c r="K5589">
        <v>0</v>
      </c>
      <c r="L5589">
        <v>3</v>
      </c>
      <c r="M5589">
        <f>VLOOKUP(H5589,AE$2:$AJ$12,6,TRUE)</f>
        <v>0</v>
      </c>
      <c r="N5589">
        <f>VLOOKUP(I5589,AF$2:$AJ$12,5,TRUE)</f>
        <v>4</v>
      </c>
      <c r="O5589">
        <f>VLOOKUP(J5589,AG$2:$AJ$12,4,TRUE)</f>
        <v>3</v>
      </c>
      <c r="P5589">
        <f>VLOOKUP(K5589,AH$2:$AJ$12,3,TRUE)</f>
        <v>0</v>
      </c>
      <c r="Q5589">
        <f>VLOOKUP(L5589,AI$2:$AJ$12,2,TRUE)</f>
        <v>2</v>
      </c>
      <c r="T5589" t="str">
        <f t="shared" si="527"/>
        <v>Crimepoint.create(latitude:37.775, longitude:-122.509, drugdrink:0, misdemean:4, theft:3, violent:0, total:2, drugdrinkct:0, misdemeanct:2, theftct:1, violentct:0, totalct:3)</v>
      </c>
      <c r="U5589" t="str">
        <f t="shared" si="528"/>
        <v>{location: new google.maps.LatLng(37.775, -122.509), weight: 0},</v>
      </c>
      <c r="V5589" t="str">
        <f t="shared" si="523"/>
        <v>{location: new google.maps.LatLng(37.775, -122.509), weight: 0},</v>
      </c>
      <c r="W5589" t="str">
        <f t="shared" si="524"/>
        <v>{location: new google.maps.LatLng(37.775, -122.509), weight: 0},</v>
      </c>
      <c r="X5589" t="str">
        <f t="shared" si="525"/>
        <v>{location: new google.maps.LatLng(37.775, -122.509), weight: 0},</v>
      </c>
      <c r="Y5589" t="str">
        <f t="shared" si="526"/>
        <v>{location: new google.maps.LatLng(37.775, -122.509), weight: 0},</v>
      </c>
    </row>
    <row r="5590" spans="1:25" x14ac:dyDescent="0.2">
      <c r="A5590">
        <v>37.774999999999999</v>
      </c>
      <c r="B5590">
        <v>-122.508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2</v>
      </c>
      <c r="K5590">
        <v>0</v>
      </c>
      <c r="L5590">
        <v>6</v>
      </c>
      <c r="M5590">
        <f>VLOOKUP(H5590,AE$2:$AJ$12,6,TRUE)</f>
        <v>0</v>
      </c>
      <c r="N5590">
        <f>VLOOKUP(I5590,AF$2:$AJ$12,5,TRUE)</f>
        <v>6</v>
      </c>
      <c r="O5590">
        <f>VLOOKUP(J5590,AG$2:$AJ$12,4,TRUE)</f>
        <v>4</v>
      </c>
      <c r="P5590">
        <f>VLOOKUP(K5590,AH$2:$AJ$12,3,TRUE)</f>
        <v>0</v>
      </c>
      <c r="Q5590">
        <f>VLOOKUP(L5590,AI$2:$AJ$12,2,TRUE)</f>
        <v>4</v>
      </c>
      <c r="T5590" t="str">
        <f t="shared" si="527"/>
        <v>Crimepoint.create(latitude:37.775, longitude:-122.508, drugdrink:0, misdemean:6, theft:4, violent:0, total:4, drugdrinkct:0, misdemeanct:4, theftct:2, violentct:0, totalct:6)</v>
      </c>
      <c r="U5590" t="str">
        <f t="shared" si="528"/>
        <v>{location: new google.maps.LatLng(37.775, -122.508), weight: 0},</v>
      </c>
      <c r="V5590" t="str">
        <f t="shared" si="523"/>
        <v>{location: new google.maps.LatLng(37.775, -122.508), weight: 1},</v>
      </c>
      <c r="W5590" t="str">
        <f t="shared" si="524"/>
        <v>{location: new google.maps.LatLng(37.775, -122.508), weight: 0},</v>
      </c>
      <c r="X5590" t="str">
        <f t="shared" si="525"/>
        <v>{location: new google.maps.LatLng(37.775, -122.508), weight: 0},</v>
      </c>
      <c r="Y5590" t="str">
        <f t="shared" si="526"/>
        <v>{location: new google.maps.LatLng(37.775, -122.508), weight: 0},</v>
      </c>
    </row>
    <row r="5591" spans="1:25" x14ac:dyDescent="0.2">
      <c r="A5591">
        <v>37.774999999999999</v>
      </c>
      <c r="B5591">
        <v>-122.50700000000001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2</v>
      </c>
      <c r="J5591">
        <v>2</v>
      </c>
      <c r="K5591">
        <v>1</v>
      </c>
      <c r="L5591">
        <v>5</v>
      </c>
      <c r="M5591">
        <f>VLOOKUP(H5591,AE$2:$AJ$12,6,TRUE)</f>
        <v>0</v>
      </c>
      <c r="N5591">
        <f>VLOOKUP(I5591,AF$2:$AJ$12,5,TRUE)</f>
        <v>4</v>
      </c>
      <c r="O5591">
        <f>VLOOKUP(J5591,AG$2:$AJ$12,4,TRUE)</f>
        <v>4</v>
      </c>
      <c r="P5591">
        <f>VLOOKUP(K5591,AH$2:$AJ$12,3,TRUE)</f>
        <v>7</v>
      </c>
      <c r="Q5591">
        <f>VLOOKUP(L5591,AI$2:$AJ$12,2,TRUE)</f>
        <v>4</v>
      </c>
      <c r="T5591" t="str">
        <f t="shared" si="527"/>
        <v>Crimepoint.create(latitude:37.775, longitude:-122.507, drugdrink:0, misdemean:4, theft:4, violent:7, total:4, drugdrinkct:0, misdemeanct:2, theftct:2, violentct:1, totalct:5)</v>
      </c>
      <c r="U5591" t="str">
        <f t="shared" si="528"/>
        <v>{location: new google.maps.LatLng(37.775, -122.507), weight: 0},</v>
      </c>
      <c r="V5591" t="str">
        <f t="shared" si="523"/>
        <v>{location: new google.maps.LatLng(37.775, -122.507), weight: 0},</v>
      </c>
      <c r="W5591" t="str">
        <f t="shared" si="524"/>
        <v>{location: new google.maps.LatLng(37.775, -122.507), weight: 0},</v>
      </c>
      <c r="X5591" t="str">
        <f t="shared" si="525"/>
        <v>{location: new google.maps.LatLng(37.775, -122.507), weight: 1},</v>
      </c>
      <c r="Y5591" t="str">
        <f t="shared" si="526"/>
        <v>{location: new google.maps.LatLng(37.775, -122.507), weight: 0},</v>
      </c>
    </row>
    <row r="5592" spans="1:25" x14ac:dyDescent="0.2">
      <c r="A5592">
        <v>37.774999999999999</v>
      </c>
      <c r="B5592">
        <v>-122.506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3</v>
      </c>
      <c r="J5592">
        <v>1</v>
      </c>
      <c r="K5592">
        <v>0</v>
      </c>
      <c r="L5592">
        <v>4</v>
      </c>
      <c r="M5592">
        <f>VLOOKUP(H5592,AE$2:$AJ$12,6,TRUE)</f>
        <v>0</v>
      </c>
      <c r="N5592">
        <f>VLOOKUP(I5592,AF$2:$AJ$12,5,TRUE)</f>
        <v>5</v>
      </c>
      <c r="O5592">
        <f>VLOOKUP(J5592,AG$2:$AJ$12,4,TRUE)</f>
        <v>3</v>
      </c>
      <c r="P5592">
        <f>VLOOKUP(K5592,AH$2:$AJ$12,3,TRUE)</f>
        <v>0</v>
      </c>
      <c r="Q5592">
        <f>VLOOKUP(L5592,AI$2:$AJ$12,2,TRUE)</f>
        <v>3</v>
      </c>
      <c r="T5592" t="str">
        <f t="shared" si="527"/>
        <v>Crimepoint.create(latitude:37.775, longitude:-122.506, drugdrink:0, misdemean:5, theft:3, violent:0, total:3, drugdrinkct:0, misdemeanct:3, theftct:1, violentct:0, totalct:4)</v>
      </c>
      <c r="U5592" t="str">
        <f t="shared" si="528"/>
        <v>{location: new google.maps.LatLng(37.775, -122.506), weight: 0},</v>
      </c>
      <c r="V5592" t="str">
        <f t="shared" si="523"/>
        <v>{location: new google.maps.LatLng(37.775, -122.506), weight: 1},</v>
      </c>
      <c r="W5592" t="str">
        <f t="shared" si="524"/>
        <v>{location: new google.maps.LatLng(37.775, -122.506), weight: 0},</v>
      </c>
      <c r="X5592" t="str">
        <f t="shared" si="525"/>
        <v>{location: new google.maps.LatLng(37.775, -122.506), weight: 0},</v>
      </c>
      <c r="Y5592" t="str">
        <f t="shared" si="526"/>
        <v>{location: new google.maps.LatLng(37.775, -122.506), weight: 0},</v>
      </c>
    </row>
    <row r="5593" spans="1:25" x14ac:dyDescent="0.2">
      <c r="A5593">
        <v>37.774999999999999</v>
      </c>
      <c r="B5593">
        <v>-122.505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f>VLOOKUP(H5593,AE$2:$AJ$12,6,TRUE)</f>
        <v>8</v>
      </c>
      <c r="N5593">
        <f>VLOOKUP(I5593,AF$2:$AJ$12,5,TRUE)</f>
        <v>0</v>
      </c>
      <c r="O5593">
        <f>VLOOKUP(J5593,AG$2:$AJ$12,4,TRUE)</f>
        <v>0</v>
      </c>
      <c r="P5593">
        <f>VLOOKUP(K5593,AH$2:$AJ$12,3,TRUE)</f>
        <v>0</v>
      </c>
      <c r="Q5593">
        <f>VLOOKUP(L5593,AI$2:$AJ$12,2,TRUE)</f>
        <v>0</v>
      </c>
      <c r="T5593" t="str">
        <f t="shared" si="527"/>
        <v>Crimepoint.create(latitude:37.775, longitude:-122.505, drugdrink:8, misdemean:0, theft:0, violent:0, total:0, drugdrinkct:1, misdemeanct:0, theftct:0, violentct:0, totalct:1)</v>
      </c>
      <c r="U5593" t="str">
        <f t="shared" si="528"/>
        <v>{location: new google.maps.LatLng(37.775, -122.505), weight: 1},</v>
      </c>
      <c r="V5593" t="str">
        <f t="shared" si="523"/>
        <v>{location: new google.maps.LatLng(37.775, -122.505), weight: 0},</v>
      </c>
      <c r="W5593" t="str">
        <f t="shared" si="524"/>
        <v>{location: new google.maps.LatLng(37.775, -122.505), weight: 0},</v>
      </c>
      <c r="X5593" t="str">
        <f t="shared" si="525"/>
        <v>{location: new google.maps.LatLng(37.775, -122.505), weight: 0},</v>
      </c>
      <c r="Y5593" t="str">
        <f t="shared" si="526"/>
        <v>{location: new google.maps.LatLng(37.775, -122.505), weight: 0},</v>
      </c>
    </row>
    <row r="5594" spans="1:25" x14ac:dyDescent="0.2">
      <c r="A5594">
        <v>37.774999999999999</v>
      </c>
      <c r="B5594">
        <v>-122.504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4</v>
      </c>
      <c r="J5594">
        <v>2</v>
      </c>
      <c r="K5594">
        <v>0</v>
      </c>
      <c r="L5594">
        <v>6</v>
      </c>
      <c r="M5594">
        <f>VLOOKUP(H5594,AE$2:$AJ$12,6,TRUE)</f>
        <v>0</v>
      </c>
      <c r="N5594">
        <f>VLOOKUP(I5594,AF$2:$AJ$12,5,TRUE)</f>
        <v>6</v>
      </c>
      <c r="O5594">
        <f>VLOOKUP(J5594,AG$2:$AJ$12,4,TRUE)</f>
        <v>4</v>
      </c>
      <c r="P5594">
        <f>VLOOKUP(K5594,AH$2:$AJ$12,3,TRUE)</f>
        <v>0</v>
      </c>
      <c r="Q5594">
        <f>VLOOKUP(L5594,AI$2:$AJ$12,2,TRUE)</f>
        <v>4</v>
      </c>
      <c r="T5594" t="str">
        <f t="shared" si="527"/>
        <v>Crimepoint.create(latitude:37.775, longitude:-122.504, drugdrink:0, misdemean:6, theft:4, violent:0, total:4, drugdrinkct:0, misdemeanct:4, theftct:2, violentct:0, totalct:6)</v>
      </c>
      <c r="U5594" t="str">
        <f t="shared" si="528"/>
        <v>{location: new google.maps.LatLng(37.775, -122.504), weight: 0},</v>
      </c>
      <c r="V5594" t="str">
        <f t="shared" si="523"/>
        <v>{location: new google.maps.LatLng(37.775, -122.504), weight: 1},</v>
      </c>
      <c r="W5594" t="str">
        <f t="shared" si="524"/>
        <v>{location: new google.maps.LatLng(37.775, -122.504), weight: 0},</v>
      </c>
      <c r="X5594" t="str">
        <f t="shared" si="525"/>
        <v>{location: new google.maps.LatLng(37.775, -122.504), weight: 0},</v>
      </c>
      <c r="Y5594" t="str">
        <f t="shared" si="526"/>
        <v>{location: new google.maps.LatLng(37.775, -122.504), weight: 0},</v>
      </c>
    </row>
    <row r="5595" spans="1:25" x14ac:dyDescent="0.2">
      <c r="A5595">
        <v>37.774999999999999</v>
      </c>
      <c r="B5595">
        <v>-122.503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2</v>
      </c>
      <c r="K5595">
        <v>0</v>
      </c>
      <c r="L5595">
        <v>3</v>
      </c>
      <c r="M5595">
        <f>VLOOKUP(H5595,AE$2:$AJ$12,6,TRUE)</f>
        <v>0</v>
      </c>
      <c r="N5595">
        <f>VLOOKUP(I5595,AF$2:$AJ$12,5,TRUE)</f>
        <v>2</v>
      </c>
      <c r="O5595">
        <f>VLOOKUP(J5595,AG$2:$AJ$12,4,TRUE)</f>
        <v>4</v>
      </c>
      <c r="P5595">
        <f>VLOOKUP(K5595,AH$2:$AJ$12,3,TRUE)</f>
        <v>0</v>
      </c>
      <c r="Q5595">
        <f>VLOOKUP(L5595,AI$2:$AJ$12,2,TRUE)</f>
        <v>2</v>
      </c>
      <c r="T5595" t="str">
        <f t="shared" si="527"/>
        <v>Crimepoint.create(latitude:37.775, longitude:-122.503, drugdrink:0, misdemean:2, theft:4, violent:0, total:2, drugdrinkct:0, misdemeanct:1, theftct:2, violentct:0, totalct:3)</v>
      </c>
      <c r="U5595" t="str">
        <f t="shared" si="528"/>
        <v>{location: new google.maps.LatLng(37.775, -122.503), weight: 0},</v>
      </c>
      <c r="V5595" t="str">
        <f t="shared" si="523"/>
        <v>{location: new google.maps.LatLng(37.775, -122.503), weight: 0},</v>
      </c>
      <c r="W5595" t="str">
        <f t="shared" si="524"/>
        <v>{location: new google.maps.LatLng(37.775, -122.503), weight: 0},</v>
      </c>
      <c r="X5595" t="str">
        <f t="shared" si="525"/>
        <v>{location: new google.maps.LatLng(37.775, -122.503), weight: 0},</v>
      </c>
      <c r="Y5595" t="str">
        <f t="shared" si="526"/>
        <v>{location: new google.maps.LatLng(37.775, -122.503), weight: 0},</v>
      </c>
    </row>
    <row r="5596" spans="1:25" x14ac:dyDescent="0.2">
      <c r="A5596">
        <v>37.774999999999999</v>
      </c>
      <c r="B5596">
        <v>-122.502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1</v>
      </c>
      <c r="K5596">
        <v>0</v>
      </c>
      <c r="L5596">
        <v>2</v>
      </c>
      <c r="M5596">
        <f>VLOOKUP(H5596,AE$2:$AJ$12,6,TRUE)</f>
        <v>0</v>
      </c>
      <c r="N5596">
        <f>VLOOKUP(I5596,AF$2:$AJ$12,5,TRUE)</f>
        <v>2</v>
      </c>
      <c r="O5596">
        <f>VLOOKUP(J5596,AG$2:$AJ$12,4,TRUE)</f>
        <v>3</v>
      </c>
      <c r="P5596">
        <f>VLOOKUP(K5596,AH$2:$AJ$12,3,TRUE)</f>
        <v>0</v>
      </c>
      <c r="Q5596">
        <f>VLOOKUP(L5596,AI$2:$AJ$12,2,TRUE)</f>
        <v>1</v>
      </c>
      <c r="T5596" t="str">
        <f t="shared" si="527"/>
        <v>Crimepoint.create(latitude:37.775, longitude:-122.502, drugdrink:0, misdemean:2, theft:3, violent:0, total:1, drugdrinkct:0, misdemeanct:1, theftct:1, violentct:0, totalct:2)</v>
      </c>
      <c r="U5596" t="str">
        <f t="shared" si="528"/>
        <v>{location: new google.maps.LatLng(37.775, -122.502), weight: 0},</v>
      </c>
      <c r="V5596" t="str">
        <f t="shared" si="523"/>
        <v>{location: new google.maps.LatLng(37.775, -122.502), weight: 0},</v>
      </c>
      <c r="W5596" t="str">
        <f t="shared" si="524"/>
        <v>{location: new google.maps.LatLng(37.775, -122.502), weight: 0},</v>
      </c>
      <c r="X5596" t="str">
        <f t="shared" si="525"/>
        <v>{location: new google.maps.LatLng(37.775, -122.502), weight: 0},</v>
      </c>
      <c r="Y5596" t="str">
        <f t="shared" si="526"/>
        <v>{location: new google.maps.LatLng(37.775, -122.502), weight: 0},</v>
      </c>
    </row>
    <row r="5597" spans="1:25" x14ac:dyDescent="0.2">
      <c r="A5597">
        <v>37.774999999999999</v>
      </c>
      <c r="B5597">
        <v>-122.501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1</v>
      </c>
      <c r="J5597">
        <v>4</v>
      </c>
      <c r="K5597">
        <v>0</v>
      </c>
      <c r="L5597">
        <v>5</v>
      </c>
      <c r="M5597">
        <f>VLOOKUP(H5597,AE$2:$AJ$12,6,TRUE)</f>
        <v>0</v>
      </c>
      <c r="N5597">
        <f>VLOOKUP(I5597,AF$2:$AJ$12,5,TRUE)</f>
        <v>2</v>
      </c>
      <c r="O5597">
        <f>VLOOKUP(J5597,AG$2:$AJ$12,4,TRUE)</f>
        <v>6</v>
      </c>
      <c r="P5597">
        <f>VLOOKUP(K5597,AH$2:$AJ$12,3,TRUE)</f>
        <v>0</v>
      </c>
      <c r="Q5597">
        <f>VLOOKUP(L5597,AI$2:$AJ$12,2,TRUE)</f>
        <v>4</v>
      </c>
      <c r="T5597" t="str">
        <f t="shared" si="527"/>
        <v>Crimepoint.create(latitude:37.775, longitude:-122.501, drugdrink:0, misdemean:2, theft:6, violent:0, total:4, drugdrinkct:0, misdemeanct:1, theftct:4, violentct:0, totalct:5)</v>
      </c>
      <c r="U5597" t="str">
        <f t="shared" si="528"/>
        <v>{location: new google.maps.LatLng(37.775, -122.501), weight: 0},</v>
      </c>
      <c r="V5597" t="str">
        <f t="shared" si="523"/>
        <v>{location: new google.maps.LatLng(37.775, -122.501), weight: 0},</v>
      </c>
      <c r="W5597" t="str">
        <f t="shared" si="524"/>
        <v>{location: new google.maps.LatLng(37.775, -122.501), weight: 1},</v>
      </c>
      <c r="X5597" t="str">
        <f t="shared" si="525"/>
        <v>{location: new google.maps.LatLng(37.775, -122.501), weight: 0},</v>
      </c>
      <c r="Y5597" t="str">
        <f t="shared" si="526"/>
        <v>{location: new google.maps.LatLng(37.775, -122.501), weight: 0},</v>
      </c>
    </row>
    <row r="5598" spans="1:25" x14ac:dyDescent="0.2">
      <c r="A5598">
        <v>37.774999999999999</v>
      </c>
      <c r="B5598">
        <v>-122.5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0</v>
      </c>
      <c r="L5598">
        <v>2</v>
      </c>
      <c r="M5598">
        <f>VLOOKUP(H5598,AE$2:$AJ$12,6,TRUE)</f>
        <v>0</v>
      </c>
      <c r="N5598">
        <f>VLOOKUP(I5598,AF$2:$AJ$12,5,TRUE)</f>
        <v>2</v>
      </c>
      <c r="O5598">
        <f>VLOOKUP(J5598,AG$2:$AJ$12,4,TRUE)</f>
        <v>3</v>
      </c>
      <c r="P5598">
        <f>VLOOKUP(K5598,AH$2:$AJ$12,3,TRUE)</f>
        <v>0</v>
      </c>
      <c r="Q5598">
        <f>VLOOKUP(L5598,AI$2:$AJ$12,2,TRUE)</f>
        <v>1</v>
      </c>
      <c r="T5598" t="str">
        <f t="shared" si="527"/>
        <v>Crimepoint.create(latitude:37.775, longitude:-122.5, drugdrink:0, misdemean:2, theft:3, violent:0, total:1, drugdrinkct:0, misdemeanct:1, theftct:1, violentct:0, totalct:2)</v>
      </c>
      <c r="U5598" t="str">
        <f t="shared" si="528"/>
        <v>{location: new google.maps.LatLng(37.775, -122.5), weight: 0},</v>
      </c>
      <c r="V5598" t="str">
        <f t="shared" si="523"/>
        <v>{location: new google.maps.LatLng(37.775, -122.5), weight: 0},</v>
      </c>
      <c r="W5598" t="str">
        <f t="shared" si="524"/>
        <v>{location: new google.maps.LatLng(37.775, -122.5), weight: 0},</v>
      </c>
      <c r="X5598" t="str">
        <f t="shared" si="525"/>
        <v>{location: new google.maps.LatLng(37.775, -122.5), weight: 0},</v>
      </c>
      <c r="Y5598" t="str">
        <f t="shared" si="526"/>
        <v>{location: new google.maps.LatLng(37.775, -122.5), weight: 0},</v>
      </c>
    </row>
    <row r="5599" spans="1:25" x14ac:dyDescent="0.2">
      <c r="A5599">
        <v>37.774999999999999</v>
      </c>
      <c r="B5599">
        <v>-122.499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5</v>
      </c>
      <c r="K5599">
        <v>0</v>
      </c>
      <c r="L5599">
        <v>5</v>
      </c>
      <c r="M5599">
        <f>VLOOKUP(H5599,AE$2:$AJ$12,6,TRUE)</f>
        <v>0</v>
      </c>
      <c r="N5599">
        <f>VLOOKUP(I5599,AF$2:$AJ$12,5,TRUE)</f>
        <v>0</v>
      </c>
      <c r="O5599">
        <f>VLOOKUP(J5599,AG$2:$AJ$12,4,TRUE)</f>
        <v>7</v>
      </c>
      <c r="P5599">
        <f>VLOOKUP(K5599,AH$2:$AJ$12,3,TRUE)</f>
        <v>0</v>
      </c>
      <c r="Q5599">
        <f>VLOOKUP(L5599,AI$2:$AJ$12,2,TRUE)</f>
        <v>4</v>
      </c>
      <c r="T5599" t="str">
        <f t="shared" si="527"/>
        <v>Crimepoint.create(latitude:37.775, longitude:-122.499, drugdrink:0, misdemean:0, theft:7, violent:0, total:4, drugdrinkct:0, misdemeanct:0, theftct:5, violentct:0, totalct:5)</v>
      </c>
      <c r="U5599" t="str">
        <f t="shared" si="528"/>
        <v>{location: new google.maps.LatLng(37.775, -122.499), weight: 0},</v>
      </c>
      <c r="V5599" t="str">
        <f t="shared" si="523"/>
        <v>{location: new google.maps.LatLng(37.775, -122.499), weight: 0},</v>
      </c>
      <c r="W5599" t="str">
        <f t="shared" si="524"/>
        <v>{location: new google.maps.LatLng(37.775, -122.499), weight: 1},</v>
      </c>
      <c r="X5599" t="str">
        <f t="shared" si="525"/>
        <v>{location: new google.maps.LatLng(37.775, -122.499), weight: 0},</v>
      </c>
      <c r="Y5599" t="str">
        <f t="shared" si="526"/>
        <v>{location: new google.maps.LatLng(37.775, -122.499), weight: 0},</v>
      </c>
    </row>
    <row r="5600" spans="1:25" x14ac:dyDescent="0.2">
      <c r="A5600">
        <v>37.774999999999999</v>
      </c>
      <c r="B5600">
        <v>-122.498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</v>
      </c>
      <c r="J5600">
        <v>0</v>
      </c>
      <c r="K5600">
        <v>1</v>
      </c>
      <c r="L5600">
        <v>2</v>
      </c>
      <c r="M5600">
        <f>VLOOKUP(H5600,AE$2:$AJ$12,6,TRUE)</f>
        <v>0</v>
      </c>
      <c r="N5600">
        <f>VLOOKUP(I5600,AF$2:$AJ$12,5,TRUE)</f>
        <v>2</v>
      </c>
      <c r="O5600">
        <f>VLOOKUP(J5600,AG$2:$AJ$12,4,TRUE)</f>
        <v>0</v>
      </c>
      <c r="P5600">
        <f>VLOOKUP(K5600,AH$2:$AJ$12,3,TRUE)</f>
        <v>7</v>
      </c>
      <c r="Q5600">
        <f>VLOOKUP(L5600,AI$2:$AJ$12,2,TRUE)</f>
        <v>1</v>
      </c>
      <c r="T5600" t="str">
        <f t="shared" si="527"/>
        <v>Crimepoint.create(latitude:37.775, longitude:-122.498, drugdrink:0, misdemean:2, theft:0, violent:7, total:1, drugdrinkct:0, misdemeanct:1, theftct:0, violentct:1, totalct:2)</v>
      </c>
      <c r="U5600" t="str">
        <f t="shared" si="528"/>
        <v>{location: new google.maps.LatLng(37.775, -122.498), weight: 0},</v>
      </c>
      <c r="V5600" t="str">
        <f t="shared" si="523"/>
        <v>{location: new google.maps.LatLng(37.775, -122.498), weight: 0},</v>
      </c>
      <c r="W5600" t="str">
        <f t="shared" si="524"/>
        <v>{location: new google.maps.LatLng(37.775, -122.498), weight: 0},</v>
      </c>
      <c r="X5600" t="str">
        <f t="shared" si="525"/>
        <v>{location: new google.maps.LatLng(37.775, -122.498), weight: 1},</v>
      </c>
      <c r="Y5600" t="str">
        <f t="shared" si="526"/>
        <v>{location: new google.maps.LatLng(37.775, -122.498), weight: 0},</v>
      </c>
    </row>
    <row r="5601" spans="1:25" x14ac:dyDescent="0.2">
      <c r="A5601">
        <v>37.774999999999999</v>
      </c>
      <c r="B5601">
        <v>-122.497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3</v>
      </c>
      <c r="J5601">
        <v>4</v>
      </c>
      <c r="K5601">
        <v>2</v>
      </c>
      <c r="L5601">
        <v>9</v>
      </c>
      <c r="M5601">
        <f>VLOOKUP(H5601,AE$2:$AJ$12,6,TRUE)</f>
        <v>0</v>
      </c>
      <c r="N5601">
        <f>VLOOKUP(I5601,AF$2:$AJ$12,5,TRUE)</f>
        <v>5</v>
      </c>
      <c r="O5601">
        <f>VLOOKUP(J5601,AG$2:$AJ$12,4,TRUE)</f>
        <v>6</v>
      </c>
      <c r="P5601">
        <f>VLOOKUP(K5601,AH$2:$AJ$12,3,TRUE)</f>
        <v>7</v>
      </c>
      <c r="Q5601">
        <f>VLOOKUP(L5601,AI$2:$AJ$12,2,TRUE)</f>
        <v>5</v>
      </c>
      <c r="T5601" t="str">
        <f t="shared" si="527"/>
        <v>Crimepoint.create(latitude:37.775, longitude:-122.497, drugdrink:0, misdemean:5, theft:6, violent:7, total:5, drugdrinkct:0, misdemeanct:3, theftct:4, violentct:2, totalct:9)</v>
      </c>
      <c r="U5601" t="str">
        <f t="shared" si="528"/>
        <v>{location: new google.maps.LatLng(37.775, -122.497), weight: 0},</v>
      </c>
      <c r="V5601" t="str">
        <f t="shared" si="523"/>
        <v>{location: new google.maps.LatLng(37.775, -122.497), weight: 1},</v>
      </c>
      <c r="W5601" t="str">
        <f t="shared" si="524"/>
        <v>{location: new google.maps.LatLng(37.775, -122.497), weight: 1},</v>
      </c>
      <c r="X5601" t="str">
        <f t="shared" si="525"/>
        <v>{location: new google.maps.LatLng(37.775, -122.497), weight: 1},</v>
      </c>
      <c r="Y5601" t="str">
        <f t="shared" si="526"/>
        <v>{location: new google.maps.LatLng(37.775, -122.497), weight: 1},</v>
      </c>
    </row>
    <row r="5602" spans="1:25" x14ac:dyDescent="0.2">
      <c r="A5602">
        <v>37.774999999999999</v>
      </c>
      <c r="B5602">
        <v>-122.496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2</v>
      </c>
      <c r="J5602">
        <v>1</v>
      </c>
      <c r="K5602">
        <v>0</v>
      </c>
      <c r="L5602">
        <v>3</v>
      </c>
      <c r="M5602">
        <f>VLOOKUP(H5602,AE$2:$AJ$12,6,TRUE)</f>
        <v>0</v>
      </c>
      <c r="N5602">
        <f>VLOOKUP(I5602,AF$2:$AJ$12,5,TRUE)</f>
        <v>4</v>
      </c>
      <c r="O5602">
        <f>VLOOKUP(J5602,AG$2:$AJ$12,4,TRUE)</f>
        <v>3</v>
      </c>
      <c r="P5602">
        <f>VLOOKUP(K5602,AH$2:$AJ$12,3,TRUE)</f>
        <v>0</v>
      </c>
      <c r="Q5602">
        <f>VLOOKUP(L5602,AI$2:$AJ$12,2,TRUE)</f>
        <v>2</v>
      </c>
      <c r="T5602" t="str">
        <f t="shared" si="527"/>
        <v>Crimepoint.create(latitude:37.775, longitude:-122.496, drugdrink:0, misdemean:4, theft:3, violent:0, total:2, drugdrinkct:0, misdemeanct:2, theftct:1, violentct:0, totalct:3)</v>
      </c>
      <c r="U5602" t="str">
        <f t="shared" si="528"/>
        <v>{location: new google.maps.LatLng(37.775, -122.496), weight: 0},</v>
      </c>
      <c r="V5602" t="str">
        <f t="shared" si="523"/>
        <v>{location: new google.maps.LatLng(37.775, -122.496), weight: 0},</v>
      </c>
      <c r="W5602" t="str">
        <f t="shared" si="524"/>
        <v>{location: new google.maps.LatLng(37.775, -122.496), weight: 0},</v>
      </c>
      <c r="X5602" t="str">
        <f t="shared" si="525"/>
        <v>{location: new google.maps.LatLng(37.775, -122.496), weight: 0},</v>
      </c>
      <c r="Y5602" t="str">
        <f t="shared" si="526"/>
        <v>{location: new google.maps.LatLng(37.775, -122.496), weight: 0},</v>
      </c>
    </row>
    <row r="5603" spans="1:25" x14ac:dyDescent="0.2">
      <c r="A5603">
        <v>37.774999999999999</v>
      </c>
      <c r="B5603">
        <v>-122.495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1</v>
      </c>
      <c r="M5603">
        <f>VLOOKUP(H5603,AE$2:$AJ$12,6,TRUE)</f>
        <v>0</v>
      </c>
      <c r="N5603">
        <f>VLOOKUP(I5603,AF$2:$AJ$12,5,TRUE)</f>
        <v>2</v>
      </c>
      <c r="O5603">
        <f>VLOOKUP(J5603,AG$2:$AJ$12,4,TRUE)</f>
        <v>0</v>
      </c>
      <c r="P5603">
        <f>VLOOKUP(K5603,AH$2:$AJ$12,3,TRUE)</f>
        <v>0</v>
      </c>
      <c r="Q5603">
        <f>VLOOKUP(L5603,AI$2:$AJ$12,2,TRUE)</f>
        <v>0</v>
      </c>
      <c r="T5603" t="str">
        <f t="shared" si="527"/>
        <v>Crimepoint.create(latitude:37.775, longitude:-122.495, drugdrink:0, misdemean:2, theft:0, violent:0, total:0, drugdrinkct:0, misdemeanct:1, theftct:0, violentct:0, totalct:1)</v>
      </c>
      <c r="U5603" t="str">
        <f t="shared" si="528"/>
        <v>{location: new google.maps.LatLng(37.775, -122.495), weight: 0},</v>
      </c>
      <c r="V5603" t="str">
        <f t="shared" si="523"/>
        <v>{location: new google.maps.LatLng(37.775, -122.495), weight: 0},</v>
      </c>
      <c r="W5603" t="str">
        <f t="shared" si="524"/>
        <v>{location: new google.maps.LatLng(37.775, -122.495), weight: 0},</v>
      </c>
      <c r="X5603" t="str">
        <f t="shared" si="525"/>
        <v>{location: new google.maps.LatLng(37.775, -122.495), weight: 0},</v>
      </c>
      <c r="Y5603" t="str">
        <f t="shared" si="526"/>
        <v>{location: new google.maps.LatLng(37.775, -122.495), weight: 0},</v>
      </c>
    </row>
    <row r="5604" spans="1:25" x14ac:dyDescent="0.2">
      <c r="A5604">
        <v>37.774999999999999</v>
      </c>
      <c r="B5604">
        <v>-122.494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3</v>
      </c>
      <c r="J5604">
        <v>0</v>
      </c>
      <c r="K5604">
        <v>0</v>
      </c>
      <c r="L5604">
        <v>3</v>
      </c>
      <c r="M5604">
        <f>VLOOKUP(H5604,AE$2:$AJ$12,6,TRUE)</f>
        <v>0</v>
      </c>
      <c r="N5604">
        <f>VLOOKUP(I5604,AF$2:$AJ$12,5,TRUE)</f>
        <v>5</v>
      </c>
      <c r="O5604">
        <f>VLOOKUP(J5604,AG$2:$AJ$12,4,TRUE)</f>
        <v>0</v>
      </c>
      <c r="P5604">
        <f>VLOOKUP(K5604,AH$2:$AJ$12,3,TRUE)</f>
        <v>0</v>
      </c>
      <c r="Q5604">
        <f>VLOOKUP(L5604,AI$2:$AJ$12,2,TRUE)</f>
        <v>2</v>
      </c>
      <c r="T5604" t="str">
        <f t="shared" si="527"/>
        <v>Crimepoint.create(latitude:37.775, longitude:-122.494, drugdrink:0, misdemean:5, theft:0, violent:0, total:2, drugdrinkct:0, misdemeanct:3, theftct:0, violentct:0, totalct:3)</v>
      </c>
      <c r="U5604" t="str">
        <f t="shared" si="528"/>
        <v>{location: new google.maps.LatLng(37.775, -122.494), weight: 0},</v>
      </c>
      <c r="V5604" t="str">
        <f t="shared" si="523"/>
        <v>{location: new google.maps.LatLng(37.775, -122.494), weight: 1},</v>
      </c>
      <c r="W5604" t="str">
        <f t="shared" si="524"/>
        <v>{location: new google.maps.LatLng(37.775, -122.494), weight: 0},</v>
      </c>
      <c r="X5604" t="str">
        <f t="shared" si="525"/>
        <v>{location: new google.maps.LatLng(37.775, -122.494), weight: 0},</v>
      </c>
      <c r="Y5604" t="str">
        <f t="shared" si="526"/>
        <v>{location: new google.maps.LatLng(37.775, -122.494), weight: 0},</v>
      </c>
    </row>
    <row r="5605" spans="1:25" x14ac:dyDescent="0.2">
      <c r="A5605">
        <v>37.774999999999999</v>
      </c>
      <c r="B5605">
        <v>-122.49299999999999</v>
      </c>
      <c r="C5605">
        <v>0</v>
      </c>
      <c r="D5605">
        <v>9</v>
      </c>
      <c r="E5605">
        <v>0</v>
      </c>
      <c r="F5605">
        <v>1</v>
      </c>
      <c r="G5605">
        <v>3</v>
      </c>
      <c r="H5605">
        <v>0</v>
      </c>
      <c r="I5605">
        <v>40</v>
      </c>
      <c r="J5605">
        <v>0</v>
      </c>
      <c r="K5605">
        <v>2</v>
      </c>
      <c r="L5605">
        <v>42</v>
      </c>
      <c r="M5605">
        <f>VLOOKUP(H5605,AE$2:$AJ$12,6,TRUE)</f>
        <v>0</v>
      </c>
      <c r="N5605">
        <f>VLOOKUP(I5605,AF$2:$AJ$12,5,TRUE)</f>
        <v>9</v>
      </c>
      <c r="O5605">
        <f>VLOOKUP(J5605,AG$2:$AJ$12,4,TRUE)</f>
        <v>0</v>
      </c>
      <c r="P5605">
        <f>VLOOKUP(K5605,AH$2:$AJ$12,3,TRUE)</f>
        <v>7</v>
      </c>
      <c r="Q5605">
        <f>VLOOKUP(L5605,AI$2:$AJ$12,2,TRUE)</f>
        <v>9</v>
      </c>
      <c r="T5605" t="str">
        <f t="shared" si="527"/>
        <v>Crimepoint.create(latitude:37.775, longitude:-122.493, drugdrink:0, misdemean:9, theft:0, violent:7, total:9, drugdrinkct:0, misdemeanct:40, theftct:0, violentct:2, totalct:42)</v>
      </c>
      <c r="U5605" t="str">
        <f t="shared" si="528"/>
        <v>{location: new google.maps.LatLng(37.775, -122.493), weight: 0},</v>
      </c>
      <c r="V5605" t="str">
        <f t="shared" si="523"/>
        <v>{location: new google.maps.LatLng(37.775, -122.493), weight: 9},</v>
      </c>
      <c r="W5605" t="str">
        <f t="shared" si="524"/>
        <v>{location: new google.maps.LatLng(37.775, -122.493), weight: 0},</v>
      </c>
      <c r="X5605" t="str">
        <f t="shared" si="525"/>
        <v>{location: new google.maps.LatLng(37.775, -122.493), weight: 1},</v>
      </c>
      <c r="Y5605" t="str">
        <f t="shared" si="526"/>
        <v>{location: new google.maps.LatLng(37.775, -122.493), weight: 3},</v>
      </c>
    </row>
    <row r="5606" spans="1:25" x14ac:dyDescent="0.2">
      <c r="A5606">
        <v>37.774999999999999</v>
      </c>
      <c r="B5606">
        <v>-122.492</v>
      </c>
      <c r="C5606">
        <v>0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6</v>
      </c>
      <c r="J5606">
        <v>3</v>
      </c>
      <c r="K5606">
        <v>0</v>
      </c>
      <c r="L5606">
        <v>9</v>
      </c>
      <c r="M5606">
        <f>VLOOKUP(H5606,AE$2:$AJ$12,6,TRUE)</f>
        <v>0</v>
      </c>
      <c r="N5606">
        <f>VLOOKUP(I5606,AF$2:$AJ$12,5,TRUE)</f>
        <v>7</v>
      </c>
      <c r="O5606">
        <f>VLOOKUP(J5606,AG$2:$AJ$12,4,TRUE)</f>
        <v>5</v>
      </c>
      <c r="P5606">
        <f>VLOOKUP(K5606,AH$2:$AJ$12,3,TRUE)</f>
        <v>0</v>
      </c>
      <c r="Q5606">
        <f>VLOOKUP(L5606,AI$2:$AJ$12,2,TRUE)</f>
        <v>5</v>
      </c>
      <c r="T5606" t="str">
        <f t="shared" si="527"/>
        <v>Crimepoint.create(latitude:37.775, longitude:-122.492, drugdrink:0, misdemean:7, theft:5, violent:0, total:5, drugdrinkct:0, misdemeanct:6, theftct:3, violentct:0, totalct:9)</v>
      </c>
      <c r="U5606" t="str">
        <f t="shared" si="528"/>
        <v>{location: new google.maps.LatLng(37.775, -122.492), weight: 0},</v>
      </c>
      <c r="V5606" t="str">
        <f t="shared" si="523"/>
        <v>{location: new google.maps.LatLng(37.775, -122.492), weight: 1},</v>
      </c>
      <c r="W5606" t="str">
        <f t="shared" si="524"/>
        <v>{location: new google.maps.LatLng(37.775, -122.492), weight: 0},</v>
      </c>
      <c r="X5606" t="str">
        <f t="shared" si="525"/>
        <v>{location: new google.maps.LatLng(37.775, -122.492), weight: 0},</v>
      </c>
      <c r="Y5606" t="str">
        <f t="shared" si="526"/>
        <v>{location: new google.maps.LatLng(37.775, -122.492), weight: 1},</v>
      </c>
    </row>
    <row r="5607" spans="1:25" x14ac:dyDescent="0.2">
      <c r="A5607">
        <v>37.774999999999999</v>
      </c>
      <c r="B5607">
        <v>-122.491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1</v>
      </c>
      <c r="K5607">
        <v>0</v>
      </c>
      <c r="L5607">
        <v>2</v>
      </c>
      <c r="M5607">
        <f>VLOOKUP(H5607,AE$2:$AJ$12,6,TRUE)</f>
        <v>0</v>
      </c>
      <c r="N5607">
        <f>VLOOKUP(I5607,AF$2:$AJ$12,5,TRUE)</f>
        <v>2</v>
      </c>
      <c r="O5607">
        <f>VLOOKUP(J5607,AG$2:$AJ$12,4,TRUE)</f>
        <v>3</v>
      </c>
      <c r="P5607">
        <f>VLOOKUP(K5607,AH$2:$AJ$12,3,TRUE)</f>
        <v>0</v>
      </c>
      <c r="Q5607">
        <f>VLOOKUP(L5607,AI$2:$AJ$12,2,TRUE)</f>
        <v>1</v>
      </c>
      <c r="T5607" t="str">
        <f t="shared" si="527"/>
        <v>Crimepoint.create(latitude:37.775, longitude:-122.491, drugdrink:0, misdemean:2, theft:3, violent:0, total:1, drugdrinkct:0, misdemeanct:1, theftct:1, violentct:0, totalct:2)</v>
      </c>
      <c r="U5607" t="str">
        <f t="shared" si="528"/>
        <v>{location: new google.maps.LatLng(37.775, -122.491), weight: 0},</v>
      </c>
      <c r="V5607" t="str">
        <f t="shared" si="523"/>
        <v>{location: new google.maps.LatLng(37.775, -122.491), weight: 0},</v>
      </c>
      <c r="W5607" t="str">
        <f t="shared" si="524"/>
        <v>{location: new google.maps.LatLng(37.775, -122.491), weight: 0},</v>
      </c>
      <c r="X5607" t="str">
        <f t="shared" si="525"/>
        <v>{location: new google.maps.LatLng(37.775, -122.491), weight: 0},</v>
      </c>
      <c r="Y5607" t="str">
        <f t="shared" si="526"/>
        <v>{location: new google.maps.LatLng(37.775, -122.491), weight: 0},</v>
      </c>
    </row>
    <row r="5608" spans="1:25" x14ac:dyDescent="0.2">
      <c r="A5608">
        <v>37.774999999999999</v>
      </c>
      <c r="B5608">
        <v>-122.49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2</v>
      </c>
      <c r="J5608">
        <v>1</v>
      </c>
      <c r="K5608">
        <v>2</v>
      </c>
      <c r="L5608">
        <v>5</v>
      </c>
      <c r="M5608">
        <f>VLOOKUP(H5608,AE$2:$AJ$12,6,TRUE)</f>
        <v>0</v>
      </c>
      <c r="N5608">
        <f>VLOOKUP(I5608,AF$2:$AJ$12,5,TRUE)</f>
        <v>4</v>
      </c>
      <c r="O5608">
        <f>VLOOKUP(J5608,AG$2:$AJ$12,4,TRUE)</f>
        <v>3</v>
      </c>
      <c r="P5608">
        <f>VLOOKUP(K5608,AH$2:$AJ$12,3,TRUE)</f>
        <v>7</v>
      </c>
      <c r="Q5608">
        <f>VLOOKUP(L5608,AI$2:$AJ$12,2,TRUE)</f>
        <v>4</v>
      </c>
      <c r="T5608" t="str">
        <f t="shared" si="527"/>
        <v>Crimepoint.create(latitude:37.775, longitude:-122.49, drugdrink:0, misdemean:4, theft:3, violent:7, total:4, drugdrinkct:0, misdemeanct:2, theftct:1, violentct:2, totalct:5)</v>
      </c>
      <c r="U5608" t="str">
        <f t="shared" si="528"/>
        <v>{location: new google.maps.LatLng(37.775, -122.49), weight: 0},</v>
      </c>
      <c r="V5608" t="str">
        <f t="shared" si="523"/>
        <v>{location: new google.maps.LatLng(37.775, -122.49), weight: 0},</v>
      </c>
      <c r="W5608" t="str">
        <f t="shared" si="524"/>
        <v>{location: new google.maps.LatLng(37.775, -122.49), weight: 0},</v>
      </c>
      <c r="X5608" t="str">
        <f t="shared" si="525"/>
        <v>{location: new google.maps.LatLng(37.775, -122.49), weight: 1},</v>
      </c>
      <c r="Y5608" t="str">
        <f t="shared" si="526"/>
        <v>{location: new google.maps.LatLng(37.775, -122.49), weight: 0},</v>
      </c>
    </row>
    <row r="5609" spans="1:25" x14ac:dyDescent="0.2">
      <c r="A5609">
        <v>37.774999999999999</v>
      </c>
      <c r="B5609">
        <v>-122.489</v>
      </c>
      <c r="C5609">
        <v>0</v>
      </c>
      <c r="D5609">
        <v>1</v>
      </c>
      <c r="E5609">
        <v>0</v>
      </c>
      <c r="F5609">
        <v>1</v>
      </c>
      <c r="G5609">
        <v>0</v>
      </c>
      <c r="H5609">
        <v>0</v>
      </c>
      <c r="I5609">
        <v>5</v>
      </c>
      <c r="J5609">
        <v>0</v>
      </c>
      <c r="K5609">
        <v>1</v>
      </c>
      <c r="L5609">
        <v>6</v>
      </c>
      <c r="M5609">
        <f>VLOOKUP(H5609,AE$2:$AJ$12,6,TRUE)</f>
        <v>0</v>
      </c>
      <c r="N5609">
        <f>VLOOKUP(I5609,AF$2:$AJ$12,5,TRUE)</f>
        <v>6</v>
      </c>
      <c r="O5609">
        <f>VLOOKUP(J5609,AG$2:$AJ$12,4,TRUE)</f>
        <v>0</v>
      </c>
      <c r="P5609">
        <f>VLOOKUP(K5609,AH$2:$AJ$12,3,TRUE)</f>
        <v>7</v>
      </c>
      <c r="Q5609">
        <f>VLOOKUP(L5609,AI$2:$AJ$12,2,TRUE)</f>
        <v>4</v>
      </c>
      <c r="T5609" t="str">
        <f t="shared" si="527"/>
        <v>Crimepoint.create(latitude:37.775, longitude:-122.489, drugdrink:0, misdemean:6, theft:0, violent:7, total:4, drugdrinkct:0, misdemeanct:5, theftct:0, violentct:1, totalct:6)</v>
      </c>
      <c r="U5609" t="str">
        <f t="shared" si="528"/>
        <v>{location: new google.maps.LatLng(37.775, -122.489), weight: 0},</v>
      </c>
      <c r="V5609" t="str">
        <f t="shared" si="523"/>
        <v>{location: new google.maps.LatLng(37.775, -122.489), weight: 1},</v>
      </c>
      <c r="W5609" t="str">
        <f t="shared" si="524"/>
        <v>{location: new google.maps.LatLng(37.775, -122.489), weight: 0},</v>
      </c>
      <c r="X5609" t="str">
        <f t="shared" si="525"/>
        <v>{location: new google.maps.LatLng(37.775, -122.489), weight: 1},</v>
      </c>
      <c r="Y5609" t="str">
        <f t="shared" si="526"/>
        <v>{location: new google.maps.LatLng(37.775, -122.489), weight: 0},</v>
      </c>
    </row>
    <row r="5610" spans="1:25" x14ac:dyDescent="0.2">
      <c r="A5610">
        <v>37.774999999999999</v>
      </c>
      <c r="B5610">
        <v>-122.488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5</v>
      </c>
      <c r="J5610">
        <v>0</v>
      </c>
      <c r="K5610">
        <v>0</v>
      </c>
      <c r="L5610">
        <v>5</v>
      </c>
      <c r="M5610">
        <f>VLOOKUP(H5610,AE$2:$AJ$12,6,TRUE)</f>
        <v>0</v>
      </c>
      <c r="N5610">
        <f>VLOOKUP(I5610,AF$2:$AJ$12,5,TRUE)</f>
        <v>6</v>
      </c>
      <c r="O5610">
        <f>VLOOKUP(J5610,AG$2:$AJ$12,4,TRUE)</f>
        <v>0</v>
      </c>
      <c r="P5610">
        <f>VLOOKUP(K5610,AH$2:$AJ$12,3,TRUE)</f>
        <v>0</v>
      </c>
      <c r="Q5610">
        <f>VLOOKUP(L5610,AI$2:$AJ$12,2,TRUE)</f>
        <v>4</v>
      </c>
      <c r="T5610" t="str">
        <f t="shared" si="527"/>
        <v>Crimepoint.create(latitude:37.775, longitude:-122.488, drugdrink:0, misdemean:6, theft:0, violent:0, total:4, drugdrinkct:0, misdemeanct:5, theftct:0, violentct:0, totalct:5)</v>
      </c>
      <c r="U5610" t="str">
        <f t="shared" si="528"/>
        <v>{location: new google.maps.LatLng(37.775, -122.488), weight: 0},</v>
      </c>
      <c r="V5610" t="str">
        <f t="shared" si="523"/>
        <v>{location: new google.maps.LatLng(37.775, -122.488), weight: 1},</v>
      </c>
      <c r="W5610" t="str">
        <f t="shared" si="524"/>
        <v>{location: new google.maps.LatLng(37.775, -122.488), weight: 0},</v>
      </c>
      <c r="X5610" t="str">
        <f t="shared" si="525"/>
        <v>{location: new google.maps.LatLng(37.775, -122.488), weight: 0},</v>
      </c>
      <c r="Y5610" t="str">
        <f t="shared" si="526"/>
        <v>{location: new google.maps.LatLng(37.775, -122.488), weight: 0},</v>
      </c>
    </row>
    <row r="5611" spans="1:25" x14ac:dyDescent="0.2">
      <c r="A5611">
        <v>37.774999999999999</v>
      </c>
      <c r="B5611">
        <v>-122.48699999999999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f>VLOOKUP(H5611,AE$2:$AJ$12,6,TRUE)</f>
        <v>0</v>
      </c>
      <c r="N5611">
        <f>VLOOKUP(I5611,AF$2:$AJ$12,5,TRUE)</f>
        <v>0</v>
      </c>
      <c r="O5611">
        <f>VLOOKUP(J5611,AG$2:$AJ$12,4,TRUE)</f>
        <v>3</v>
      </c>
      <c r="P5611">
        <f>VLOOKUP(K5611,AH$2:$AJ$12,3,TRUE)</f>
        <v>0</v>
      </c>
      <c r="Q5611">
        <f>VLOOKUP(L5611,AI$2:$AJ$12,2,TRUE)</f>
        <v>0</v>
      </c>
      <c r="T5611" t="str">
        <f t="shared" si="527"/>
        <v>Crimepoint.create(latitude:37.775, longitude:-122.487, drugdrink:0, misdemean:0, theft:3, violent:0, total:0, drugdrinkct:0, misdemeanct:0, theftct:1, violentct:0, totalct:1)</v>
      </c>
      <c r="U5611" t="str">
        <f t="shared" si="528"/>
        <v>{location: new google.maps.LatLng(37.775, -122.487), weight: 0},</v>
      </c>
      <c r="V5611" t="str">
        <f t="shared" si="523"/>
        <v>{location: new google.maps.LatLng(37.775, -122.487), weight: 0},</v>
      </c>
      <c r="W5611" t="str">
        <f t="shared" si="524"/>
        <v>{location: new google.maps.LatLng(37.775, -122.487), weight: 0},</v>
      </c>
      <c r="X5611" t="str">
        <f t="shared" si="525"/>
        <v>{location: new google.maps.LatLng(37.775, -122.487), weight: 0},</v>
      </c>
      <c r="Y5611" t="str">
        <f t="shared" si="526"/>
        <v>{location: new google.maps.LatLng(37.775, -122.487), weight: 0},</v>
      </c>
    </row>
    <row r="5612" spans="1:25" x14ac:dyDescent="0.2">
      <c r="A5612">
        <v>37.774999999999999</v>
      </c>
      <c r="B5612">
        <v>-122.486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1</v>
      </c>
      <c r="M5612">
        <f>VLOOKUP(H5612,AE$2:$AJ$12,6,TRUE)</f>
        <v>0</v>
      </c>
      <c r="N5612">
        <f>VLOOKUP(I5612,AF$2:$AJ$12,5,TRUE)</f>
        <v>0</v>
      </c>
      <c r="O5612">
        <f>VLOOKUP(J5612,AG$2:$AJ$12,4,TRUE)</f>
        <v>3</v>
      </c>
      <c r="P5612">
        <f>VLOOKUP(K5612,AH$2:$AJ$12,3,TRUE)</f>
        <v>0</v>
      </c>
      <c r="Q5612">
        <f>VLOOKUP(L5612,AI$2:$AJ$12,2,TRUE)</f>
        <v>0</v>
      </c>
      <c r="T5612" t="str">
        <f t="shared" si="527"/>
        <v>Crimepoint.create(latitude:37.775, longitude:-122.486, drugdrink:0, misdemean:0, theft:3, violent:0, total:0, drugdrinkct:0, misdemeanct:0, theftct:1, violentct:0, totalct:1)</v>
      </c>
      <c r="U5612" t="str">
        <f t="shared" si="528"/>
        <v>{location: new google.maps.LatLng(37.775, -122.486), weight: 0},</v>
      </c>
      <c r="V5612" t="str">
        <f t="shared" si="523"/>
        <v>{location: new google.maps.LatLng(37.775, -122.486), weight: 0},</v>
      </c>
      <c r="W5612" t="str">
        <f t="shared" si="524"/>
        <v>{location: new google.maps.LatLng(37.775, -122.486), weight: 0},</v>
      </c>
      <c r="X5612" t="str">
        <f t="shared" si="525"/>
        <v>{location: new google.maps.LatLng(37.775, -122.486), weight: 0},</v>
      </c>
      <c r="Y5612" t="str">
        <f t="shared" si="526"/>
        <v>{location: new google.maps.LatLng(37.775, -122.486), weight: 0},</v>
      </c>
    </row>
    <row r="5613" spans="1:25" x14ac:dyDescent="0.2">
      <c r="A5613">
        <v>37.774999999999999</v>
      </c>
      <c r="B5613">
        <v>-122.485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5</v>
      </c>
      <c r="J5613">
        <v>0</v>
      </c>
      <c r="K5613">
        <v>0</v>
      </c>
      <c r="L5613">
        <v>5</v>
      </c>
      <c r="M5613">
        <f>VLOOKUP(H5613,AE$2:$AJ$12,6,TRUE)</f>
        <v>0</v>
      </c>
      <c r="N5613">
        <f>VLOOKUP(I5613,AF$2:$AJ$12,5,TRUE)</f>
        <v>6</v>
      </c>
      <c r="O5613">
        <f>VLOOKUP(J5613,AG$2:$AJ$12,4,TRUE)</f>
        <v>0</v>
      </c>
      <c r="P5613">
        <f>VLOOKUP(K5613,AH$2:$AJ$12,3,TRUE)</f>
        <v>0</v>
      </c>
      <c r="Q5613">
        <f>VLOOKUP(L5613,AI$2:$AJ$12,2,TRUE)</f>
        <v>4</v>
      </c>
      <c r="T5613" t="str">
        <f t="shared" si="527"/>
        <v>Crimepoint.create(latitude:37.775, longitude:-122.485, drugdrink:0, misdemean:6, theft:0, violent:0, total:4, drugdrinkct:0, misdemeanct:5, theftct:0, violentct:0, totalct:5)</v>
      </c>
      <c r="U5613" t="str">
        <f t="shared" si="528"/>
        <v>{location: new google.maps.LatLng(37.775, -122.485), weight: 0},</v>
      </c>
      <c r="V5613" t="str">
        <f t="shared" si="523"/>
        <v>{location: new google.maps.LatLng(37.775, -122.485), weight: 1},</v>
      </c>
      <c r="W5613" t="str">
        <f t="shared" si="524"/>
        <v>{location: new google.maps.LatLng(37.775, -122.485), weight: 0},</v>
      </c>
      <c r="X5613" t="str">
        <f t="shared" si="525"/>
        <v>{location: new google.maps.LatLng(37.775, -122.485), weight: 0},</v>
      </c>
      <c r="Y5613" t="str">
        <f t="shared" si="526"/>
        <v>{location: new google.maps.LatLng(37.775, -122.485), weight: 0},</v>
      </c>
    </row>
    <row r="5614" spans="1:25" x14ac:dyDescent="0.2">
      <c r="A5614">
        <v>37.774999999999999</v>
      </c>
      <c r="B5614">
        <v>-122.48399999999999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2</v>
      </c>
      <c r="J5614">
        <v>0</v>
      </c>
      <c r="K5614">
        <v>0</v>
      </c>
      <c r="L5614">
        <v>2</v>
      </c>
      <c r="M5614">
        <f>VLOOKUP(H5614,AE$2:$AJ$12,6,TRUE)</f>
        <v>0</v>
      </c>
      <c r="N5614">
        <f>VLOOKUP(I5614,AF$2:$AJ$12,5,TRUE)</f>
        <v>4</v>
      </c>
      <c r="O5614">
        <f>VLOOKUP(J5614,AG$2:$AJ$12,4,TRUE)</f>
        <v>0</v>
      </c>
      <c r="P5614">
        <f>VLOOKUP(K5614,AH$2:$AJ$12,3,TRUE)</f>
        <v>0</v>
      </c>
      <c r="Q5614">
        <f>VLOOKUP(L5614,AI$2:$AJ$12,2,TRUE)</f>
        <v>1</v>
      </c>
      <c r="T5614" t="str">
        <f t="shared" si="527"/>
        <v>Crimepoint.create(latitude:37.775, longitude:-122.484, drugdrink:0, misdemean:4, theft:0, violent:0, total:1, drugdrinkct:0, misdemeanct:2, theftct:0, violentct:0, totalct:2)</v>
      </c>
      <c r="U5614" t="str">
        <f t="shared" si="528"/>
        <v>{location: new google.maps.LatLng(37.775, -122.484), weight: 0},</v>
      </c>
      <c r="V5614" t="str">
        <f t="shared" si="523"/>
        <v>{location: new google.maps.LatLng(37.775, -122.484), weight: 0},</v>
      </c>
      <c r="W5614" t="str">
        <f t="shared" si="524"/>
        <v>{location: new google.maps.LatLng(37.775, -122.484), weight: 0},</v>
      </c>
      <c r="X5614" t="str">
        <f t="shared" si="525"/>
        <v>{location: new google.maps.LatLng(37.775, -122.484), weight: 0},</v>
      </c>
      <c r="Y5614" t="str">
        <f t="shared" si="526"/>
        <v>{location: new google.maps.LatLng(37.775, -122.484), weight: 0},</v>
      </c>
    </row>
    <row r="5615" spans="1:25" x14ac:dyDescent="0.2">
      <c r="A5615">
        <v>37.774999999999999</v>
      </c>
      <c r="B5615">
        <v>-122.483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</v>
      </c>
      <c r="J5615">
        <v>0</v>
      </c>
      <c r="K5615">
        <v>0</v>
      </c>
      <c r="L5615">
        <v>2</v>
      </c>
      <c r="M5615">
        <f>VLOOKUP(H5615,AE$2:$AJ$12,6,TRUE)</f>
        <v>0</v>
      </c>
      <c r="N5615">
        <f>VLOOKUP(I5615,AF$2:$AJ$12,5,TRUE)</f>
        <v>4</v>
      </c>
      <c r="O5615">
        <f>VLOOKUP(J5615,AG$2:$AJ$12,4,TRUE)</f>
        <v>0</v>
      </c>
      <c r="P5615">
        <f>VLOOKUP(K5615,AH$2:$AJ$12,3,TRUE)</f>
        <v>0</v>
      </c>
      <c r="Q5615">
        <f>VLOOKUP(L5615,AI$2:$AJ$12,2,TRUE)</f>
        <v>1</v>
      </c>
      <c r="T5615" t="str">
        <f t="shared" si="527"/>
        <v>Crimepoint.create(latitude:37.775, longitude:-122.483, drugdrink:0, misdemean:4, theft:0, violent:0, total:1, drugdrinkct:0, misdemeanct:2, theftct:0, violentct:0, totalct:2)</v>
      </c>
      <c r="U5615" t="str">
        <f t="shared" si="528"/>
        <v>{location: new google.maps.LatLng(37.775, -122.483), weight: 0},</v>
      </c>
      <c r="V5615" t="str">
        <f t="shared" si="523"/>
        <v>{location: new google.maps.LatLng(37.775, -122.483), weight: 0},</v>
      </c>
      <c r="W5615" t="str">
        <f t="shared" si="524"/>
        <v>{location: new google.maps.LatLng(37.775, -122.483), weight: 0},</v>
      </c>
      <c r="X5615" t="str">
        <f t="shared" si="525"/>
        <v>{location: new google.maps.LatLng(37.775, -122.483), weight: 0},</v>
      </c>
      <c r="Y5615" t="str">
        <f t="shared" si="526"/>
        <v>{location: new google.maps.LatLng(37.775, -122.483), weight: 0},</v>
      </c>
    </row>
    <row r="5616" spans="1:25" x14ac:dyDescent="0.2">
      <c r="A5616">
        <v>37.774999999999999</v>
      </c>
      <c r="B5616">
        <v>-122.482</v>
      </c>
      <c r="C5616">
        <v>0</v>
      </c>
      <c r="D5616">
        <v>0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6</v>
      </c>
      <c r="K5616">
        <v>1</v>
      </c>
      <c r="L5616">
        <v>7</v>
      </c>
      <c r="M5616">
        <f>VLOOKUP(H5616,AE$2:$AJ$12,6,TRUE)</f>
        <v>0</v>
      </c>
      <c r="N5616">
        <f>VLOOKUP(I5616,AF$2:$AJ$12,5,TRUE)</f>
        <v>0</v>
      </c>
      <c r="O5616">
        <f>VLOOKUP(J5616,AG$2:$AJ$12,4,TRUE)</f>
        <v>7</v>
      </c>
      <c r="P5616">
        <f>VLOOKUP(K5616,AH$2:$AJ$12,3,TRUE)</f>
        <v>7</v>
      </c>
      <c r="Q5616">
        <f>VLOOKUP(L5616,AI$2:$AJ$12,2,TRUE)</f>
        <v>5</v>
      </c>
      <c r="T5616" t="str">
        <f t="shared" si="527"/>
        <v>Crimepoint.create(latitude:37.775, longitude:-122.482, drugdrink:0, misdemean:0, theft:7, violent:7, total:5, drugdrinkct:0, misdemeanct:0, theftct:6, violentct:1, totalct:7)</v>
      </c>
      <c r="U5616" t="str">
        <f t="shared" si="528"/>
        <v>{location: new google.maps.LatLng(37.775, -122.482), weight: 0},</v>
      </c>
      <c r="V5616" t="str">
        <f t="shared" si="523"/>
        <v>{location: new google.maps.LatLng(37.775, -122.482), weight: 0},</v>
      </c>
      <c r="W5616" t="str">
        <f t="shared" si="524"/>
        <v>{location: new google.maps.LatLng(37.775, -122.482), weight: 1},</v>
      </c>
      <c r="X5616" t="str">
        <f t="shared" si="525"/>
        <v>{location: new google.maps.LatLng(37.775, -122.482), weight: 1},</v>
      </c>
      <c r="Y5616" t="str">
        <f t="shared" si="526"/>
        <v>{location: new google.maps.LatLng(37.775, -122.482), weight: 1},</v>
      </c>
    </row>
    <row r="5617" spans="1:25" x14ac:dyDescent="0.2">
      <c r="A5617">
        <v>37.774999999999999</v>
      </c>
      <c r="B5617">
        <v>-122.48099999999999</v>
      </c>
      <c r="C5617">
        <v>0</v>
      </c>
      <c r="D5617">
        <v>1</v>
      </c>
      <c r="E5617">
        <v>0</v>
      </c>
      <c r="F5617">
        <v>0</v>
      </c>
      <c r="G5617">
        <v>1</v>
      </c>
      <c r="H5617">
        <v>0</v>
      </c>
      <c r="I5617">
        <v>4</v>
      </c>
      <c r="J5617">
        <v>3</v>
      </c>
      <c r="K5617">
        <v>0</v>
      </c>
      <c r="L5617">
        <v>7</v>
      </c>
      <c r="M5617">
        <f>VLOOKUP(H5617,AE$2:$AJ$12,6,TRUE)</f>
        <v>0</v>
      </c>
      <c r="N5617">
        <f>VLOOKUP(I5617,AF$2:$AJ$12,5,TRUE)</f>
        <v>6</v>
      </c>
      <c r="O5617">
        <f>VLOOKUP(J5617,AG$2:$AJ$12,4,TRUE)</f>
        <v>5</v>
      </c>
      <c r="P5617">
        <f>VLOOKUP(K5617,AH$2:$AJ$12,3,TRUE)</f>
        <v>0</v>
      </c>
      <c r="Q5617">
        <f>VLOOKUP(L5617,AI$2:$AJ$12,2,TRUE)</f>
        <v>5</v>
      </c>
      <c r="T5617" t="str">
        <f t="shared" si="527"/>
        <v>Crimepoint.create(latitude:37.775, longitude:-122.481, drugdrink:0, misdemean:6, theft:5, violent:0, total:5, drugdrinkct:0, misdemeanct:4, theftct:3, violentct:0, totalct:7)</v>
      </c>
      <c r="U5617" t="str">
        <f t="shared" si="528"/>
        <v>{location: new google.maps.LatLng(37.775, -122.481), weight: 0},</v>
      </c>
      <c r="V5617" t="str">
        <f t="shared" si="523"/>
        <v>{location: new google.maps.LatLng(37.775, -122.481), weight: 1},</v>
      </c>
      <c r="W5617" t="str">
        <f t="shared" si="524"/>
        <v>{location: new google.maps.LatLng(37.775, -122.481), weight: 0},</v>
      </c>
      <c r="X5617" t="str">
        <f t="shared" si="525"/>
        <v>{location: new google.maps.LatLng(37.775, -122.481), weight: 0},</v>
      </c>
      <c r="Y5617" t="str">
        <f t="shared" si="526"/>
        <v>{location: new google.maps.LatLng(37.775, -122.481), weight: 1},</v>
      </c>
    </row>
    <row r="5618" spans="1:25" x14ac:dyDescent="0.2">
      <c r="A5618">
        <v>37.774999999999999</v>
      </c>
      <c r="B5618">
        <v>-122.48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0</v>
      </c>
      <c r="L5618">
        <v>2</v>
      </c>
      <c r="M5618">
        <f>VLOOKUP(H5618,AE$2:$AJ$12,6,TRUE)</f>
        <v>0</v>
      </c>
      <c r="N5618">
        <f>VLOOKUP(I5618,AF$2:$AJ$12,5,TRUE)</f>
        <v>2</v>
      </c>
      <c r="O5618">
        <f>VLOOKUP(J5618,AG$2:$AJ$12,4,TRUE)</f>
        <v>3</v>
      </c>
      <c r="P5618">
        <f>VLOOKUP(K5618,AH$2:$AJ$12,3,TRUE)</f>
        <v>0</v>
      </c>
      <c r="Q5618">
        <f>VLOOKUP(L5618,AI$2:$AJ$12,2,TRUE)</f>
        <v>1</v>
      </c>
      <c r="T5618" t="str">
        <f t="shared" si="527"/>
        <v>Crimepoint.create(latitude:37.775, longitude:-122.48, drugdrink:0, misdemean:2, theft:3, violent:0, total:1, drugdrinkct:0, misdemeanct:1, theftct:1, violentct:0, totalct:2)</v>
      </c>
      <c r="U5618" t="str">
        <f t="shared" si="528"/>
        <v>{location: new google.maps.LatLng(37.775, -122.48), weight: 0},</v>
      </c>
      <c r="V5618" t="str">
        <f t="shared" si="523"/>
        <v>{location: new google.maps.LatLng(37.775, -122.48), weight: 0},</v>
      </c>
      <c r="W5618" t="str">
        <f t="shared" si="524"/>
        <v>{location: new google.maps.LatLng(37.775, -122.48), weight: 0},</v>
      </c>
      <c r="X5618" t="str">
        <f t="shared" si="525"/>
        <v>{location: new google.maps.LatLng(37.775, -122.48), weight: 0},</v>
      </c>
      <c r="Y5618" t="str">
        <f t="shared" si="526"/>
        <v>{location: new google.maps.LatLng(37.775, -122.48), weight: 0},</v>
      </c>
    </row>
    <row r="5619" spans="1:25" x14ac:dyDescent="0.2">
      <c r="A5619">
        <v>37.774999999999999</v>
      </c>
      <c r="B5619">
        <v>-122.479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2</v>
      </c>
      <c r="J5619">
        <v>1</v>
      </c>
      <c r="K5619">
        <v>0</v>
      </c>
      <c r="L5619">
        <v>3</v>
      </c>
      <c r="M5619">
        <f>VLOOKUP(H5619,AE$2:$AJ$12,6,TRUE)</f>
        <v>0</v>
      </c>
      <c r="N5619">
        <f>VLOOKUP(I5619,AF$2:$AJ$12,5,TRUE)</f>
        <v>4</v>
      </c>
      <c r="O5619">
        <f>VLOOKUP(J5619,AG$2:$AJ$12,4,TRUE)</f>
        <v>3</v>
      </c>
      <c r="P5619">
        <f>VLOOKUP(K5619,AH$2:$AJ$12,3,TRUE)</f>
        <v>0</v>
      </c>
      <c r="Q5619">
        <f>VLOOKUP(L5619,AI$2:$AJ$12,2,TRUE)</f>
        <v>2</v>
      </c>
      <c r="T5619" t="str">
        <f t="shared" si="527"/>
        <v>Crimepoint.create(latitude:37.775, longitude:-122.479, drugdrink:0, misdemean:4, theft:3, violent:0, total:2, drugdrinkct:0, misdemeanct:2, theftct:1, violentct:0, totalct:3)</v>
      </c>
      <c r="U5619" t="str">
        <f t="shared" si="528"/>
        <v>{location: new google.maps.LatLng(37.775, -122.479), weight: 0},</v>
      </c>
      <c r="V5619" t="str">
        <f t="shared" si="523"/>
        <v>{location: new google.maps.LatLng(37.775, -122.479), weight: 0},</v>
      </c>
      <c r="W5619" t="str">
        <f t="shared" si="524"/>
        <v>{location: new google.maps.LatLng(37.775, -122.479), weight: 0},</v>
      </c>
      <c r="X5619" t="str">
        <f t="shared" si="525"/>
        <v>{location: new google.maps.LatLng(37.775, -122.479), weight: 0},</v>
      </c>
      <c r="Y5619" t="str">
        <f t="shared" si="526"/>
        <v>{location: new google.maps.LatLng(37.775, -122.479), weight: 0},</v>
      </c>
    </row>
    <row r="5620" spans="1:25" x14ac:dyDescent="0.2">
      <c r="A5620">
        <v>37.774999999999999</v>
      </c>
      <c r="B5620">
        <v>-122.47799999999999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</v>
      </c>
      <c r="J5620">
        <v>2</v>
      </c>
      <c r="K5620">
        <v>1</v>
      </c>
      <c r="L5620">
        <v>4</v>
      </c>
      <c r="M5620">
        <f>VLOOKUP(H5620,AE$2:$AJ$12,6,TRUE)</f>
        <v>0</v>
      </c>
      <c r="N5620">
        <f>VLOOKUP(I5620,AF$2:$AJ$12,5,TRUE)</f>
        <v>2</v>
      </c>
      <c r="O5620">
        <f>VLOOKUP(J5620,AG$2:$AJ$12,4,TRUE)</f>
        <v>4</v>
      </c>
      <c r="P5620">
        <f>VLOOKUP(K5620,AH$2:$AJ$12,3,TRUE)</f>
        <v>7</v>
      </c>
      <c r="Q5620">
        <f>VLOOKUP(L5620,AI$2:$AJ$12,2,TRUE)</f>
        <v>3</v>
      </c>
      <c r="T5620" t="str">
        <f t="shared" si="527"/>
        <v>Crimepoint.create(latitude:37.775, longitude:-122.478, drugdrink:0, misdemean:2, theft:4, violent:7, total:3, drugdrinkct:0, misdemeanct:1, theftct:2, violentct:1, totalct:4)</v>
      </c>
      <c r="U5620" t="str">
        <f t="shared" si="528"/>
        <v>{location: new google.maps.LatLng(37.775, -122.478), weight: 0},</v>
      </c>
      <c r="V5620" t="str">
        <f t="shared" si="523"/>
        <v>{location: new google.maps.LatLng(37.775, -122.478), weight: 0},</v>
      </c>
      <c r="W5620" t="str">
        <f t="shared" si="524"/>
        <v>{location: new google.maps.LatLng(37.775, -122.478), weight: 0},</v>
      </c>
      <c r="X5620" t="str">
        <f t="shared" si="525"/>
        <v>{location: new google.maps.LatLng(37.775, -122.478), weight: 1},</v>
      </c>
      <c r="Y5620" t="str">
        <f t="shared" si="526"/>
        <v>{location: new google.maps.LatLng(37.775, -122.478), weight: 0},</v>
      </c>
    </row>
    <row r="5621" spans="1:25" x14ac:dyDescent="0.2">
      <c r="A5621">
        <v>37.774999999999999</v>
      </c>
      <c r="B5621">
        <v>-122.477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1</v>
      </c>
      <c r="K5621">
        <v>0</v>
      </c>
      <c r="L5621">
        <v>2</v>
      </c>
      <c r="M5621">
        <f>VLOOKUP(H5621,AE$2:$AJ$12,6,TRUE)</f>
        <v>0</v>
      </c>
      <c r="N5621">
        <f>VLOOKUP(I5621,AF$2:$AJ$12,5,TRUE)</f>
        <v>2</v>
      </c>
      <c r="O5621">
        <f>VLOOKUP(J5621,AG$2:$AJ$12,4,TRUE)</f>
        <v>3</v>
      </c>
      <c r="P5621">
        <f>VLOOKUP(K5621,AH$2:$AJ$12,3,TRUE)</f>
        <v>0</v>
      </c>
      <c r="Q5621">
        <f>VLOOKUP(L5621,AI$2:$AJ$12,2,TRUE)</f>
        <v>1</v>
      </c>
      <c r="T5621" t="str">
        <f t="shared" si="527"/>
        <v>Crimepoint.create(latitude:37.775, longitude:-122.477, drugdrink:0, misdemean:2, theft:3, violent:0, total:1, drugdrinkct:0, misdemeanct:1, theftct:1, violentct:0, totalct:2)</v>
      </c>
      <c r="U5621" t="str">
        <f t="shared" si="528"/>
        <v>{location: new google.maps.LatLng(37.775, -122.477), weight: 0},</v>
      </c>
      <c r="V5621" t="str">
        <f t="shared" si="523"/>
        <v>{location: new google.maps.LatLng(37.775, -122.477), weight: 0},</v>
      </c>
      <c r="W5621" t="str">
        <f t="shared" si="524"/>
        <v>{location: new google.maps.LatLng(37.775, -122.477), weight: 0},</v>
      </c>
      <c r="X5621" t="str">
        <f t="shared" si="525"/>
        <v>{location: new google.maps.LatLng(37.775, -122.477), weight: 0},</v>
      </c>
      <c r="Y5621" t="str">
        <f t="shared" si="526"/>
        <v>{location: new google.maps.LatLng(37.775, -122.477), weight: 0},</v>
      </c>
    </row>
    <row r="5622" spans="1:25" x14ac:dyDescent="0.2">
      <c r="A5622">
        <v>37.774999999999999</v>
      </c>
      <c r="B5622">
        <v>-122.476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2</v>
      </c>
      <c r="K5622">
        <v>0</v>
      </c>
      <c r="L5622">
        <v>3</v>
      </c>
      <c r="M5622">
        <f>VLOOKUP(H5622,AE$2:$AJ$12,6,TRUE)</f>
        <v>0</v>
      </c>
      <c r="N5622">
        <f>VLOOKUP(I5622,AF$2:$AJ$12,5,TRUE)</f>
        <v>2</v>
      </c>
      <c r="O5622">
        <f>VLOOKUP(J5622,AG$2:$AJ$12,4,TRUE)</f>
        <v>4</v>
      </c>
      <c r="P5622">
        <f>VLOOKUP(K5622,AH$2:$AJ$12,3,TRUE)</f>
        <v>0</v>
      </c>
      <c r="Q5622">
        <f>VLOOKUP(L5622,AI$2:$AJ$12,2,TRUE)</f>
        <v>2</v>
      </c>
      <c r="T5622" t="str">
        <f t="shared" si="527"/>
        <v>Crimepoint.create(latitude:37.775, longitude:-122.476, drugdrink:0, misdemean:2, theft:4, violent:0, total:2, drugdrinkct:0, misdemeanct:1, theftct:2, violentct:0, totalct:3)</v>
      </c>
      <c r="U5622" t="str">
        <f t="shared" si="528"/>
        <v>{location: new google.maps.LatLng(37.775, -122.476), weight: 0},</v>
      </c>
      <c r="V5622" t="str">
        <f t="shared" si="523"/>
        <v>{location: new google.maps.LatLng(37.775, -122.476), weight: 0},</v>
      </c>
      <c r="W5622" t="str">
        <f t="shared" si="524"/>
        <v>{location: new google.maps.LatLng(37.775, -122.476), weight: 0},</v>
      </c>
      <c r="X5622" t="str">
        <f t="shared" si="525"/>
        <v>{location: new google.maps.LatLng(37.775, -122.476), weight: 0},</v>
      </c>
      <c r="Y5622" t="str">
        <f t="shared" si="526"/>
        <v>{location: new google.maps.LatLng(37.775, -122.476), weight: 0},</v>
      </c>
    </row>
    <row r="5623" spans="1:25" x14ac:dyDescent="0.2">
      <c r="A5623">
        <v>37.774999999999999</v>
      </c>
      <c r="B5623">
        <v>-122.47499999999999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3</v>
      </c>
      <c r="J5623">
        <v>2</v>
      </c>
      <c r="K5623">
        <v>0</v>
      </c>
      <c r="L5623">
        <v>5</v>
      </c>
      <c r="M5623">
        <f>VLOOKUP(H5623,AE$2:$AJ$12,6,TRUE)</f>
        <v>0</v>
      </c>
      <c r="N5623">
        <f>VLOOKUP(I5623,AF$2:$AJ$12,5,TRUE)</f>
        <v>5</v>
      </c>
      <c r="O5623">
        <f>VLOOKUP(J5623,AG$2:$AJ$12,4,TRUE)</f>
        <v>4</v>
      </c>
      <c r="P5623">
        <f>VLOOKUP(K5623,AH$2:$AJ$12,3,TRUE)</f>
        <v>0</v>
      </c>
      <c r="Q5623">
        <f>VLOOKUP(L5623,AI$2:$AJ$12,2,TRUE)</f>
        <v>4</v>
      </c>
      <c r="T5623" t="str">
        <f t="shared" si="527"/>
        <v>Crimepoint.create(latitude:37.775, longitude:-122.475, drugdrink:0, misdemean:5, theft:4, violent:0, total:4, drugdrinkct:0, misdemeanct:3, theftct:2, violentct:0, totalct:5)</v>
      </c>
      <c r="U5623" t="str">
        <f t="shared" si="528"/>
        <v>{location: new google.maps.LatLng(37.775, -122.475), weight: 0},</v>
      </c>
      <c r="V5623" t="str">
        <f t="shared" si="523"/>
        <v>{location: new google.maps.LatLng(37.775, -122.475), weight: 1},</v>
      </c>
      <c r="W5623" t="str">
        <f t="shared" si="524"/>
        <v>{location: new google.maps.LatLng(37.775, -122.475), weight: 0},</v>
      </c>
      <c r="X5623" t="str">
        <f t="shared" si="525"/>
        <v>{location: new google.maps.LatLng(37.775, -122.475), weight: 0},</v>
      </c>
      <c r="Y5623" t="str">
        <f t="shared" si="526"/>
        <v>{location: new google.maps.LatLng(37.775, -122.475), weight: 0},</v>
      </c>
    </row>
    <row r="5624" spans="1:25" x14ac:dyDescent="0.2">
      <c r="A5624">
        <v>37.774999999999999</v>
      </c>
      <c r="B5624">
        <v>-122.473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f>VLOOKUP(H5624,AE$2:$AJ$12,6,TRUE)</f>
        <v>0</v>
      </c>
      <c r="N5624">
        <f>VLOOKUP(I5624,AF$2:$AJ$12,5,TRUE)</f>
        <v>0</v>
      </c>
      <c r="O5624">
        <f>VLOOKUP(J5624,AG$2:$AJ$12,4,TRUE)</f>
        <v>3</v>
      </c>
      <c r="P5624">
        <f>VLOOKUP(K5624,AH$2:$AJ$12,3,TRUE)</f>
        <v>0</v>
      </c>
      <c r="Q5624">
        <f>VLOOKUP(L5624,AI$2:$AJ$12,2,TRUE)</f>
        <v>0</v>
      </c>
      <c r="T5624" t="str">
        <f t="shared" si="527"/>
        <v>Crimepoint.create(latitude:37.775, longitude:-122.473, drugdrink:0, misdemean:0, theft:3, violent:0, total:0, drugdrinkct:0, misdemeanct:0, theftct:1, violentct:0, totalct:1)</v>
      </c>
      <c r="U5624" t="str">
        <f t="shared" si="528"/>
        <v>{location: new google.maps.LatLng(37.775, -122.473), weight: 0},</v>
      </c>
      <c r="V5624" t="str">
        <f t="shared" si="523"/>
        <v>{location: new google.maps.LatLng(37.775, -122.473), weight: 0},</v>
      </c>
      <c r="W5624" t="str">
        <f t="shared" si="524"/>
        <v>{location: new google.maps.LatLng(37.775, -122.473), weight: 0},</v>
      </c>
      <c r="X5624" t="str">
        <f t="shared" si="525"/>
        <v>{location: new google.maps.LatLng(37.775, -122.473), weight: 0},</v>
      </c>
      <c r="Y5624" t="str">
        <f t="shared" si="526"/>
        <v>{location: new google.maps.LatLng(37.775, -122.473), weight: 0},</v>
      </c>
    </row>
    <row r="5625" spans="1:25" x14ac:dyDescent="0.2">
      <c r="A5625">
        <v>37.774999999999999</v>
      </c>
      <c r="B5625">
        <v>-122.47199999999999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1</v>
      </c>
      <c r="M5625">
        <f>VLOOKUP(H5625,AE$2:$AJ$12,6,TRUE)</f>
        <v>0</v>
      </c>
      <c r="N5625">
        <f>VLOOKUP(I5625,AF$2:$AJ$12,5,TRUE)</f>
        <v>2</v>
      </c>
      <c r="O5625">
        <f>VLOOKUP(J5625,AG$2:$AJ$12,4,TRUE)</f>
        <v>0</v>
      </c>
      <c r="P5625">
        <f>VLOOKUP(K5625,AH$2:$AJ$12,3,TRUE)</f>
        <v>0</v>
      </c>
      <c r="Q5625">
        <f>VLOOKUP(L5625,AI$2:$AJ$12,2,TRUE)</f>
        <v>0</v>
      </c>
      <c r="T5625" t="str">
        <f t="shared" si="527"/>
        <v>Crimepoint.create(latitude:37.775, longitude:-122.472, drugdrink:0, misdemean:2, theft:0, violent:0, total:0, drugdrinkct:0, misdemeanct:1, theftct:0, violentct:0, totalct:1)</v>
      </c>
      <c r="U5625" t="str">
        <f t="shared" si="528"/>
        <v>{location: new google.maps.LatLng(37.775, -122.472), weight: 0},</v>
      </c>
      <c r="V5625" t="str">
        <f t="shared" si="523"/>
        <v>{location: new google.maps.LatLng(37.775, -122.472), weight: 0},</v>
      </c>
      <c r="W5625" t="str">
        <f t="shared" si="524"/>
        <v>{location: new google.maps.LatLng(37.775, -122.472), weight: 0},</v>
      </c>
      <c r="X5625" t="str">
        <f t="shared" si="525"/>
        <v>{location: new google.maps.LatLng(37.775, -122.472), weight: 0},</v>
      </c>
      <c r="Y5625" t="str">
        <f t="shared" si="526"/>
        <v>{location: new google.maps.LatLng(37.775, -122.472), weight: 0},</v>
      </c>
    </row>
    <row r="5626" spans="1:25" x14ac:dyDescent="0.2">
      <c r="A5626">
        <v>37.774999999999999</v>
      </c>
      <c r="B5626">
        <v>-122.471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1</v>
      </c>
      <c r="M5626">
        <f>VLOOKUP(H5626,AE$2:$AJ$12,6,TRUE)</f>
        <v>0</v>
      </c>
      <c r="N5626">
        <f>VLOOKUP(I5626,AF$2:$AJ$12,5,TRUE)</f>
        <v>2</v>
      </c>
      <c r="O5626">
        <f>VLOOKUP(J5626,AG$2:$AJ$12,4,TRUE)</f>
        <v>0</v>
      </c>
      <c r="P5626">
        <f>VLOOKUP(K5626,AH$2:$AJ$12,3,TRUE)</f>
        <v>0</v>
      </c>
      <c r="Q5626">
        <f>VLOOKUP(L5626,AI$2:$AJ$12,2,TRUE)</f>
        <v>0</v>
      </c>
      <c r="T5626" t="str">
        <f t="shared" si="527"/>
        <v>Crimepoint.create(latitude:37.775, longitude:-122.471, drugdrink:0, misdemean:2, theft:0, violent:0, total:0, drugdrinkct:0, misdemeanct:1, theftct:0, violentct:0, totalct:1)</v>
      </c>
      <c r="U5626" t="str">
        <f t="shared" si="528"/>
        <v>{location: new google.maps.LatLng(37.775, -122.471), weight: 0},</v>
      </c>
      <c r="V5626" t="str">
        <f t="shared" si="523"/>
        <v>{location: new google.maps.LatLng(37.775, -122.471), weight: 0},</v>
      </c>
      <c r="W5626" t="str">
        <f t="shared" si="524"/>
        <v>{location: new google.maps.LatLng(37.775, -122.471), weight: 0},</v>
      </c>
      <c r="X5626" t="str">
        <f t="shared" si="525"/>
        <v>{location: new google.maps.LatLng(37.775, -122.471), weight: 0},</v>
      </c>
      <c r="Y5626" t="str">
        <f t="shared" si="526"/>
        <v>{location: new google.maps.LatLng(37.775, -122.471), weight: 0},</v>
      </c>
    </row>
    <row r="5627" spans="1:25" x14ac:dyDescent="0.2">
      <c r="A5627">
        <v>37.774999999999999</v>
      </c>
      <c r="B5627">
        <v>-122.46899999999999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3</v>
      </c>
      <c r="J5627">
        <v>1</v>
      </c>
      <c r="K5627">
        <v>0</v>
      </c>
      <c r="L5627">
        <v>4</v>
      </c>
      <c r="M5627">
        <f>VLOOKUP(H5627,AE$2:$AJ$12,6,TRUE)</f>
        <v>0</v>
      </c>
      <c r="N5627">
        <f>VLOOKUP(I5627,AF$2:$AJ$12,5,TRUE)</f>
        <v>5</v>
      </c>
      <c r="O5627">
        <f>VLOOKUP(J5627,AG$2:$AJ$12,4,TRUE)</f>
        <v>3</v>
      </c>
      <c r="P5627">
        <f>VLOOKUP(K5627,AH$2:$AJ$12,3,TRUE)</f>
        <v>0</v>
      </c>
      <c r="Q5627">
        <f>VLOOKUP(L5627,AI$2:$AJ$12,2,TRUE)</f>
        <v>3</v>
      </c>
      <c r="T5627" t="str">
        <f t="shared" si="527"/>
        <v>Crimepoint.create(latitude:37.775, longitude:-122.469, drugdrink:0, misdemean:5, theft:3, violent:0, total:3, drugdrinkct:0, misdemeanct:3, theftct:1, violentct:0, totalct:4)</v>
      </c>
      <c r="U5627" t="str">
        <f t="shared" si="528"/>
        <v>{location: new google.maps.LatLng(37.775, -122.469), weight: 0},</v>
      </c>
      <c r="V5627" t="str">
        <f t="shared" si="523"/>
        <v>{location: new google.maps.LatLng(37.775, -122.469), weight: 1},</v>
      </c>
      <c r="W5627" t="str">
        <f t="shared" si="524"/>
        <v>{location: new google.maps.LatLng(37.775, -122.469), weight: 0},</v>
      </c>
      <c r="X5627" t="str">
        <f t="shared" si="525"/>
        <v>{location: new google.maps.LatLng(37.775, -122.469), weight: 0},</v>
      </c>
      <c r="Y5627" t="str">
        <f t="shared" si="526"/>
        <v>{location: new google.maps.LatLng(37.775, -122.469), weight: 0},</v>
      </c>
    </row>
    <row r="5628" spans="1:25" x14ac:dyDescent="0.2">
      <c r="A5628">
        <v>37.774999999999999</v>
      </c>
      <c r="B5628">
        <v>-122.468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2</v>
      </c>
      <c r="J5628">
        <v>1</v>
      </c>
      <c r="K5628">
        <v>0</v>
      </c>
      <c r="L5628">
        <v>3</v>
      </c>
      <c r="M5628">
        <f>VLOOKUP(H5628,AE$2:$AJ$12,6,TRUE)</f>
        <v>0</v>
      </c>
      <c r="N5628">
        <f>VLOOKUP(I5628,AF$2:$AJ$12,5,TRUE)</f>
        <v>4</v>
      </c>
      <c r="O5628">
        <f>VLOOKUP(J5628,AG$2:$AJ$12,4,TRUE)</f>
        <v>3</v>
      </c>
      <c r="P5628">
        <f>VLOOKUP(K5628,AH$2:$AJ$12,3,TRUE)</f>
        <v>0</v>
      </c>
      <c r="Q5628">
        <f>VLOOKUP(L5628,AI$2:$AJ$12,2,TRUE)</f>
        <v>2</v>
      </c>
      <c r="T5628" t="str">
        <f t="shared" si="527"/>
        <v>Crimepoint.create(latitude:37.775, longitude:-122.468, drugdrink:0, misdemean:4, theft:3, violent:0, total:2, drugdrinkct:0, misdemeanct:2, theftct:1, violentct:0, totalct:3)</v>
      </c>
      <c r="U5628" t="str">
        <f t="shared" si="528"/>
        <v>{location: new google.maps.LatLng(37.775, -122.468), weight: 0},</v>
      </c>
      <c r="V5628" t="str">
        <f t="shared" si="523"/>
        <v>{location: new google.maps.LatLng(37.775, -122.468), weight: 0},</v>
      </c>
      <c r="W5628" t="str">
        <f t="shared" si="524"/>
        <v>{location: new google.maps.LatLng(37.775, -122.468), weight: 0},</v>
      </c>
      <c r="X5628" t="str">
        <f t="shared" si="525"/>
        <v>{location: new google.maps.LatLng(37.775, -122.468), weight: 0},</v>
      </c>
      <c r="Y5628" t="str">
        <f t="shared" si="526"/>
        <v>{location: new google.maps.LatLng(37.775, -122.468), weight: 0},</v>
      </c>
    </row>
    <row r="5629" spans="1:25" x14ac:dyDescent="0.2">
      <c r="A5629">
        <v>37.774999999999999</v>
      </c>
      <c r="B5629">
        <v>-122.467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2</v>
      </c>
      <c r="K5629">
        <v>0</v>
      </c>
      <c r="L5629">
        <v>3</v>
      </c>
      <c r="M5629">
        <f>VLOOKUP(H5629,AE$2:$AJ$12,6,TRUE)</f>
        <v>0</v>
      </c>
      <c r="N5629">
        <f>VLOOKUP(I5629,AF$2:$AJ$12,5,TRUE)</f>
        <v>2</v>
      </c>
      <c r="O5629">
        <f>VLOOKUP(J5629,AG$2:$AJ$12,4,TRUE)</f>
        <v>4</v>
      </c>
      <c r="P5629">
        <f>VLOOKUP(K5629,AH$2:$AJ$12,3,TRUE)</f>
        <v>0</v>
      </c>
      <c r="Q5629">
        <f>VLOOKUP(L5629,AI$2:$AJ$12,2,TRUE)</f>
        <v>2</v>
      </c>
      <c r="T5629" t="str">
        <f t="shared" si="527"/>
        <v>Crimepoint.create(latitude:37.775, longitude:-122.467, drugdrink:0, misdemean:2, theft:4, violent:0, total:2, drugdrinkct:0, misdemeanct:1, theftct:2, violentct:0, totalct:3)</v>
      </c>
      <c r="U5629" t="str">
        <f t="shared" si="528"/>
        <v>{location: new google.maps.LatLng(37.775, -122.467), weight: 0},</v>
      </c>
      <c r="V5629" t="str">
        <f t="shared" si="523"/>
        <v>{location: new google.maps.LatLng(37.775, -122.467), weight: 0},</v>
      </c>
      <c r="W5629" t="str">
        <f t="shared" si="524"/>
        <v>{location: new google.maps.LatLng(37.775, -122.467), weight: 0},</v>
      </c>
      <c r="X5629" t="str">
        <f t="shared" si="525"/>
        <v>{location: new google.maps.LatLng(37.775, -122.467), weight: 0},</v>
      </c>
      <c r="Y5629" t="str">
        <f t="shared" si="526"/>
        <v>{location: new google.maps.LatLng(37.775, -122.467), weight: 0},</v>
      </c>
    </row>
    <row r="5630" spans="1:25" x14ac:dyDescent="0.2">
      <c r="A5630">
        <v>37.774999999999999</v>
      </c>
      <c r="B5630">
        <v>-122.46599999999999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1</v>
      </c>
      <c r="K5630">
        <v>0</v>
      </c>
      <c r="L5630">
        <v>2</v>
      </c>
      <c r="M5630">
        <f>VLOOKUP(H5630,AE$2:$AJ$12,6,TRUE)</f>
        <v>0</v>
      </c>
      <c r="N5630">
        <f>VLOOKUP(I5630,AF$2:$AJ$12,5,TRUE)</f>
        <v>2</v>
      </c>
      <c r="O5630">
        <f>VLOOKUP(J5630,AG$2:$AJ$12,4,TRUE)</f>
        <v>3</v>
      </c>
      <c r="P5630">
        <f>VLOOKUP(K5630,AH$2:$AJ$12,3,TRUE)</f>
        <v>0</v>
      </c>
      <c r="Q5630">
        <f>VLOOKUP(L5630,AI$2:$AJ$12,2,TRUE)</f>
        <v>1</v>
      </c>
      <c r="T5630" t="str">
        <f t="shared" si="527"/>
        <v>Crimepoint.create(latitude:37.775, longitude:-122.466, drugdrink:0, misdemean:2, theft:3, violent:0, total:1, drugdrinkct:0, misdemeanct:1, theftct:1, violentct:0, totalct:2)</v>
      </c>
      <c r="U5630" t="str">
        <f t="shared" si="528"/>
        <v>{location: new google.maps.LatLng(37.775, -122.466), weight: 0},</v>
      </c>
      <c r="V5630" t="str">
        <f t="shared" si="523"/>
        <v>{location: new google.maps.LatLng(37.775, -122.466), weight: 0},</v>
      </c>
      <c r="W5630" t="str">
        <f t="shared" si="524"/>
        <v>{location: new google.maps.LatLng(37.775, -122.466), weight: 0},</v>
      </c>
      <c r="X5630" t="str">
        <f t="shared" si="525"/>
        <v>{location: new google.maps.LatLng(37.775, -122.466), weight: 0},</v>
      </c>
      <c r="Y5630" t="str">
        <f t="shared" si="526"/>
        <v>{location: new google.maps.LatLng(37.775, -122.466), weight: 0},</v>
      </c>
    </row>
    <row r="5631" spans="1:25" x14ac:dyDescent="0.2">
      <c r="A5631">
        <v>37.774999999999999</v>
      </c>
      <c r="B5631">
        <v>-122.465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1</v>
      </c>
      <c r="J5631">
        <v>5</v>
      </c>
      <c r="K5631">
        <v>0</v>
      </c>
      <c r="L5631">
        <v>6</v>
      </c>
      <c r="M5631">
        <f>VLOOKUP(H5631,AE$2:$AJ$12,6,TRUE)</f>
        <v>0</v>
      </c>
      <c r="N5631">
        <f>VLOOKUP(I5631,AF$2:$AJ$12,5,TRUE)</f>
        <v>2</v>
      </c>
      <c r="O5631">
        <f>VLOOKUP(J5631,AG$2:$AJ$12,4,TRUE)</f>
        <v>7</v>
      </c>
      <c r="P5631">
        <f>VLOOKUP(K5631,AH$2:$AJ$12,3,TRUE)</f>
        <v>0</v>
      </c>
      <c r="Q5631">
        <f>VLOOKUP(L5631,AI$2:$AJ$12,2,TRUE)</f>
        <v>4</v>
      </c>
      <c r="T5631" t="str">
        <f t="shared" si="527"/>
        <v>Crimepoint.create(latitude:37.775, longitude:-122.465, drugdrink:0, misdemean:2, theft:7, violent:0, total:4, drugdrinkct:0, misdemeanct:1, theftct:5, violentct:0, totalct:6)</v>
      </c>
      <c r="U5631" t="str">
        <f t="shared" si="528"/>
        <v>{location: new google.maps.LatLng(37.775, -122.465), weight: 0},</v>
      </c>
      <c r="V5631" t="str">
        <f t="shared" si="523"/>
        <v>{location: new google.maps.LatLng(37.775, -122.465), weight: 0},</v>
      </c>
      <c r="W5631" t="str">
        <f t="shared" si="524"/>
        <v>{location: new google.maps.LatLng(37.775, -122.465), weight: 1},</v>
      </c>
      <c r="X5631" t="str">
        <f t="shared" si="525"/>
        <v>{location: new google.maps.LatLng(37.775, -122.465), weight: 0},</v>
      </c>
      <c r="Y5631" t="str">
        <f t="shared" si="526"/>
        <v>{location: new google.maps.LatLng(37.775, -122.465), weight: 0},</v>
      </c>
    </row>
    <row r="5632" spans="1:25" x14ac:dyDescent="0.2">
      <c r="A5632">
        <v>37.774999999999999</v>
      </c>
      <c r="B5632">
        <v>-122.464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2</v>
      </c>
      <c r="K5632">
        <v>2</v>
      </c>
      <c r="L5632">
        <v>5</v>
      </c>
      <c r="M5632">
        <f>VLOOKUP(H5632,AE$2:$AJ$12,6,TRUE)</f>
        <v>0</v>
      </c>
      <c r="N5632">
        <f>VLOOKUP(I5632,AF$2:$AJ$12,5,TRUE)</f>
        <v>2</v>
      </c>
      <c r="O5632">
        <f>VLOOKUP(J5632,AG$2:$AJ$12,4,TRUE)</f>
        <v>4</v>
      </c>
      <c r="P5632">
        <f>VLOOKUP(K5632,AH$2:$AJ$12,3,TRUE)</f>
        <v>7</v>
      </c>
      <c r="Q5632">
        <f>VLOOKUP(L5632,AI$2:$AJ$12,2,TRUE)</f>
        <v>4</v>
      </c>
      <c r="T5632" t="str">
        <f t="shared" si="527"/>
        <v>Crimepoint.create(latitude:37.775, longitude:-122.464, drugdrink:0, misdemean:2, theft:4, violent:7, total:4, drugdrinkct:0, misdemeanct:1, theftct:2, violentct:2, totalct:5)</v>
      </c>
      <c r="U5632" t="str">
        <f t="shared" si="528"/>
        <v>{location: new google.maps.LatLng(37.775, -122.464), weight: 0},</v>
      </c>
      <c r="V5632" t="str">
        <f t="shared" si="523"/>
        <v>{location: new google.maps.LatLng(37.775, -122.464), weight: 0},</v>
      </c>
      <c r="W5632" t="str">
        <f t="shared" si="524"/>
        <v>{location: new google.maps.LatLng(37.775, -122.464), weight: 0},</v>
      </c>
      <c r="X5632" t="str">
        <f t="shared" si="525"/>
        <v>{location: new google.maps.LatLng(37.775, -122.464), weight: 1},</v>
      </c>
      <c r="Y5632" t="str">
        <f t="shared" si="526"/>
        <v>{location: new google.maps.LatLng(37.775, -122.464), weight: 0},</v>
      </c>
    </row>
    <row r="5633" spans="1:25" x14ac:dyDescent="0.2">
      <c r="A5633">
        <v>37.774999999999999</v>
      </c>
      <c r="B5633">
        <v>-122.46299999999999</v>
      </c>
      <c r="C5633">
        <v>0</v>
      </c>
      <c r="D5633">
        <v>2</v>
      </c>
      <c r="E5633">
        <v>0</v>
      </c>
      <c r="F5633">
        <v>1</v>
      </c>
      <c r="G5633">
        <v>1</v>
      </c>
      <c r="H5633">
        <v>0</v>
      </c>
      <c r="I5633">
        <v>11</v>
      </c>
      <c r="J5633">
        <v>3</v>
      </c>
      <c r="K5633">
        <v>2</v>
      </c>
      <c r="L5633">
        <v>16</v>
      </c>
      <c r="M5633">
        <f>VLOOKUP(H5633,AE$2:$AJ$12,6,TRUE)</f>
        <v>0</v>
      </c>
      <c r="N5633">
        <f>VLOOKUP(I5633,AF$2:$AJ$12,5,TRUE)</f>
        <v>8</v>
      </c>
      <c r="O5633">
        <f>VLOOKUP(J5633,AG$2:$AJ$12,4,TRUE)</f>
        <v>5</v>
      </c>
      <c r="P5633">
        <f>VLOOKUP(K5633,AH$2:$AJ$12,3,TRUE)</f>
        <v>7</v>
      </c>
      <c r="Q5633">
        <f>VLOOKUP(L5633,AI$2:$AJ$12,2,TRUE)</f>
        <v>7</v>
      </c>
      <c r="T5633" t="str">
        <f t="shared" si="527"/>
        <v>Crimepoint.create(latitude:37.775, longitude:-122.463, drugdrink:0, misdemean:8, theft:5, violent:7, total:7, drugdrinkct:0, misdemeanct:11, theftct:3, violentct:2, totalct:16)</v>
      </c>
      <c r="U5633" t="str">
        <f t="shared" si="528"/>
        <v>{location: new google.maps.LatLng(37.775, -122.463), weight: 0},</v>
      </c>
      <c r="V5633" t="str">
        <f t="shared" si="523"/>
        <v>{location: new google.maps.LatLng(37.775, -122.463), weight: 2},</v>
      </c>
      <c r="W5633" t="str">
        <f t="shared" si="524"/>
        <v>{location: new google.maps.LatLng(37.775, -122.463), weight: 0},</v>
      </c>
      <c r="X5633" t="str">
        <f t="shared" si="525"/>
        <v>{location: new google.maps.LatLng(37.775, -122.463), weight: 1},</v>
      </c>
      <c r="Y5633" t="str">
        <f t="shared" si="526"/>
        <v>{location: new google.maps.LatLng(37.775, -122.463), weight: 1},</v>
      </c>
    </row>
    <row r="5634" spans="1:25" x14ac:dyDescent="0.2">
      <c r="A5634">
        <v>37.774999999999999</v>
      </c>
      <c r="B5634">
        <v>-122.462</v>
      </c>
      <c r="C5634">
        <v>0</v>
      </c>
      <c r="D5634">
        <v>1</v>
      </c>
      <c r="E5634">
        <v>1</v>
      </c>
      <c r="F5634">
        <v>0</v>
      </c>
      <c r="G5634">
        <v>1</v>
      </c>
      <c r="H5634">
        <v>0</v>
      </c>
      <c r="I5634">
        <v>5</v>
      </c>
      <c r="J5634">
        <v>6</v>
      </c>
      <c r="K5634">
        <v>0</v>
      </c>
      <c r="L5634">
        <v>11</v>
      </c>
      <c r="M5634">
        <f>VLOOKUP(H5634,AE$2:$AJ$12,6,TRUE)</f>
        <v>0</v>
      </c>
      <c r="N5634">
        <f>VLOOKUP(I5634,AF$2:$AJ$12,5,TRUE)</f>
        <v>6</v>
      </c>
      <c r="O5634">
        <f>VLOOKUP(J5634,AG$2:$AJ$12,4,TRUE)</f>
        <v>7</v>
      </c>
      <c r="P5634">
        <f>VLOOKUP(K5634,AH$2:$AJ$12,3,TRUE)</f>
        <v>0</v>
      </c>
      <c r="Q5634">
        <f>VLOOKUP(L5634,AI$2:$AJ$12,2,TRUE)</f>
        <v>6</v>
      </c>
      <c r="T5634" t="str">
        <f t="shared" si="527"/>
        <v>Crimepoint.create(latitude:37.775, longitude:-122.462, drugdrink:0, misdemean:6, theft:7, violent:0, total:6, drugdrinkct:0, misdemeanct:5, theftct:6, violentct:0, totalct:11)</v>
      </c>
      <c r="U5634" t="str">
        <f t="shared" si="528"/>
        <v>{location: new google.maps.LatLng(37.775, -122.462), weight: 0},</v>
      </c>
      <c r="V5634" t="str">
        <f t="shared" si="523"/>
        <v>{location: new google.maps.LatLng(37.775, -122.462), weight: 1},</v>
      </c>
      <c r="W5634" t="str">
        <f t="shared" si="524"/>
        <v>{location: new google.maps.LatLng(37.775, -122.462), weight: 1},</v>
      </c>
      <c r="X5634" t="str">
        <f t="shared" si="525"/>
        <v>{location: new google.maps.LatLng(37.775, -122.462), weight: 0},</v>
      </c>
      <c r="Y5634" t="str">
        <f t="shared" si="526"/>
        <v>{location: new google.maps.LatLng(37.775, -122.462), weight: 1},</v>
      </c>
    </row>
    <row r="5635" spans="1:25" x14ac:dyDescent="0.2">
      <c r="A5635">
        <v>37.774999999999999</v>
      </c>
      <c r="B5635">
        <v>-122.461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1</v>
      </c>
      <c r="M5635">
        <f>VLOOKUP(H5635,AE$2:$AJ$12,6,TRUE)</f>
        <v>0</v>
      </c>
      <c r="N5635">
        <f>VLOOKUP(I5635,AF$2:$AJ$12,5,TRUE)</f>
        <v>0</v>
      </c>
      <c r="O5635">
        <f>VLOOKUP(J5635,AG$2:$AJ$12,4,TRUE)</f>
        <v>3</v>
      </c>
      <c r="P5635">
        <f>VLOOKUP(K5635,AH$2:$AJ$12,3,TRUE)</f>
        <v>0</v>
      </c>
      <c r="Q5635">
        <f>VLOOKUP(L5635,AI$2:$AJ$12,2,TRUE)</f>
        <v>0</v>
      </c>
      <c r="T5635" t="str">
        <f t="shared" si="527"/>
        <v>Crimepoint.create(latitude:37.775, longitude:-122.461, drugdrink:0, misdemean:0, theft:3, violent:0, total:0, drugdrinkct:0, misdemeanct:0, theftct:1, violentct:0, totalct:1)</v>
      </c>
      <c r="U5635" t="str">
        <f t="shared" si="528"/>
        <v>{location: new google.maps.LatLng(37.775, -122.461), weight: 0},</v>
      </c>
      <c r="V5635" t="str">
        <f t="shared" ref="V5635:V5698" si="529">$Z$2&amp;$A5635&amp;$AA$2&amp;$B5635&amp;$AB$2&amp;D5635&amp;$AC$2</f>
        <v>{location: new google.maps.LatLng(37.775, -122.461), weight: 0},</v>
      </c>
      <c r="W5635" t="str">
        <f t="shared" ref="W5635:W5698" si="530">$Z$2&amp;$A5635&amp;$AA$2&amp;$B5635&amp;$AB$2&amp;E5635&amp;$AC$2</f>
        <v>{location: new google.maps.LatLng(37.775, -122.461), weight: 0},</v>
      </c>
      <c r="X5635" t="str">
        <f t="shared" ref="X5635:X5698" si="531">$Z$2&amp;$A5635&amp;$AA$2&amp;$B5635&amp;$AB$2&amp;F5635&amp;$AC$2</f>
        <v>{location: new google.maps.LatLng(37.775, -122.461), weight: 0},</v>
      </c>
      <c r="Y5635" t="str">
        <f t="shared" ref="Y5635:Y5698" si="532">$Z$2&amp;$A5635&amp;$AA$2&amp;$B5635&amp;$AB$2&amp;G5635&amp;$AC$2</f>
        <v>{location: new google.maps.LatLng(37.775, -122.461), weight: 0},</v>
      </c>
    </row>
    <row r="5636" spans="1:25" x14ac:dyDescent="0.2">
      <c r="A5636">
        <v>37.774999999999999</v>
      </c>
      <c r="B5636">
        <v>-122.46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0</v>
      </c>
      <c r="L5636">
        <v>2</v>
      </c>
      <c r="M5636">
        <f>VLOOKUP(H5636,AE$2:$AJ$12,6,TRUE)</f>
        <v>0</v>
      </c>
      <c r="N5636">
        <f>VLOOKUP(I5636,AF$2:$AJ$12,5,TRUE)</f>
        <v>2</v>
      </c>
      <c r="O5636">
        <f>VLOOKUP(J5636,AG$2:$AJ$12,4,TRUE)</f>
        <v>3</v>
      </c>
      <c r="P5636">
        <f>VLOOKUP(K5636,AH$2:$AJ$12,3,TRUE)</f>
        <v>0</v>
      </c>
      <c r="Q5636">
        <f>VLOOKUP(L5636,AI$2:$AJ$12,2,TRUE)</f>
        <v>1</v>
      </c>
      <c r="T5636" t="str">
        <f t="shared" ref="T5636:T5699" si="533">"Crimepoint.create("&amp;A$2&amp;":"&amp;A5636&amp;", "&amp;B$2&amp;":"&amp;B5636&amp;", "&amp;C$2&amp;":"&amp;M5636&amp;", "&amp;D$2&amp;":"&amp;N5636&amp;", "&amp;E$2&amp;":"&amp;O5636&amp;", "&amp;F$2&amp;":"&amp;P5636&amp;", "&amp;G$2&amp;":"&amp;Q5636&amp;", "&amp;H$2&amp;":"&amp;H5636&amp;", "&amp;I$2&amp;":"&amp;I5636&amp;", "&amp;J$2&amp;":"&amp;J5636&amp;", "&amp;K$2&amp;":"&amp;K5636&amp;", "&amp;L$2&amp;":"&amp;L5636&amp;")"</f>
        <v>Crimepoint.create(latitude:37.775, longitude:-122.46, drugdrink:0, misdemean:2, theft:3, violent:0, total:1, drugdrinkct:0, misdemeanct:1, theftct:1, violentct:0, totalct:2)</v>
      </c>
      <c r="U5636" t="str">
        <f t="shared" ref="U5636:U5699" si="534">$Z$2&amp;$A5636&amp;$AA$2&amp;$B5636&amp;$AB$2&amp;C5636&amp;$AC$2</f>
        <v>{location: new google.maps.LatLng(37.775, -122.46), weight: 0},</v>
      </c>
      <c r="V5636" t="str">
        <f t="shared" si="529"/>
        <v>{location: new google.maps.LatLng(37.775, -122.46), weight: 0},</v>
      </c>
      <c r="W5636" t="str">
        <f t="shared" si="530"/>
        <v>{location: new google.maps.LatLng(37.775, -122.46), weight: 0},</v>
      </c>
      <c r="X5636" t="str">
        <f t="shared" si="531"/>
        <v>{location: new google.maps.LatLng(37.775, -122.46), weight: 0},</v>
      </c>
      <c r="Y5636" t="str">
        <f t="shared" si="532"/>
        <v>{location: new google.maps.LatLng(37.775, -122.46), weight: 0},</v>
      </c>
    </row>
    <row r="5637" spans="1:25" x14ac:dyDescent="0.2">
      <c r="A5637">
        <v>37.774999999999999</v>
      </c>
      <c r="B5637">
        <v>-122.459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4</v>
      </c>
      <c r="J5637">
        <v>1</v>
      </c>
      <c r="K5637">
        <v>0</v>
      </c>
      <c r="L5637">
        <v>5</v>
      </c>
      <c r="M5637">
        <f>VLOOKUP(H5637,AE$2:$AJ$12,6,TRUE)</f>
        <v>0</v>
      </c>
      <c r="N5637">
        <f>VLOOKUP(I5637,AF$2:$AJ$12,5,TRUE)</f>
        <v>6</v>
      </c>
      <c r="O5637">
        <f>VLOOKUP(J5637,AG$2:$AJ$12,4,TRUE)</f>
        <v>3</v>
      </c>
      <c r="P5637">
        <f>VLOOKUP(K5637,AH$2:$AJ$12,3,TRUE)</f>
        <v>0</v>
      </c>
      <c r="Q5637">
        <f>VLOOKUP(L5637,AI$2:$AJ$12,2,TRUE)</f>
        <v>4</v>
      </c>
      <c r="T5637" t="str">
        <f t="shared" si="533"/>
        <v>Crimepoint.create(latitude:37.775, longitude:-122.459, drugdrink:0, misdemean:6, theft:3, violent:0, total:4, drugdrinkct:0, misdemeanct:4, theftct:1, violentct:0, totalct:5)</v>
      </c>
      <c r="U5637" t="str">
        <f t="shared" si="534"/>
        <v>{location: new google.maps.LatLng(37.775, -122.459), weight: 0},</v>
      </c>
      <c r="V5637" t="str">
        <f t="shared" si="529"/>
        <v>{location: new google.maps.LatLng(37.775, -122.459), weight: 1},</v>
      </c>
      <c r="W5637" t="str">
        <f t="shared" si="530"/>
        <v>{location: new google.maps.LatLng(37.775, -122.459), weight: 0},</v>
      </c>
      <c r="X5637" t="str">
        <f t="shared" si="531"/>
        <v>{location: new google.maps.LatLng(37.775, -122.459), weight: 0},</v>
      </c>
      <c r="Y5637" t="str">
        <f t="shared" si="532"/>
        <v>{location: new google.maps.LatLng(37.775, -122.459), weight: 0},</v>
      </c>
    </row>
    <row r="5638" spans="1:25" x14ac:dyDescent="0.2">
      <c r="A5638">
        <v>37.774999999999999</v>
      </c>
      <c r="B5638">
        <v>-122.458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1</v>
      </c>
      <c r="J5638">
        <v>5</v>
      </c>
      <c r="K5638">
        <v>0</v>
      </c>
      <c r="L5638">
        <v>6</v>
      </c>
      <c r="M5638">
        <f>VLOOKUP(H5638,AE$2:$AJ$12,6,TRUE)</f>
        <v>0</v>
      </c>
      <c r="N5638">
        <f>VLOOKUP(I5638,AF$2:$AJ$12,5,TRUE)</f>
        <v>2</v>
      </c>
      <c r="O5638">
        <f>VLOOKUP(J5638,AG$2:$AJ$12,4,TRUE)</f>
        <v>7</v>
      </c>
      <c r="P5638">
        <f>VLOOKUP(K5638,AH$2:$AJ$12,3,TRUE)</f>
        <v>0</v>
      </c>
      <c r="Q5638">
        <f>VLOOKUP(L5638,AI$2:$AJ$12,2,TRUE)</f>
        <v>4</v>
      </c>
      <c r="T5638" t="str">
        <f t="shared" si="533"/>
        <v>Crimepoint.create(latitude:37.775, longitude:-122.458, drugdrink:0, misdemean:2, theft:7, violent:0, total:4, drugdrinkct:0, misdemeanct:1, theftct:5, violentct:0, totalct:6)</v>
      </c>
      <c r="U5638" t="str">
        <f t="shared" si="534"/>
        <v>{location: new google.maps.LatLng(37.775, -122.458), weight: 0},</v>
      </c>
      <c r="V5638" t="str">
        <f t="shared" si="529"/>
        <v>{location: new google.maps.LatLng(37.775, -122.458), weight: 0},</v>
      </c>
      <c r="W5638" t="str">
        <f t="shared" si="530"/>
        <v>{location: new google.maps.LatLng(37.775, -122.458), weight: 1},</v>
      </c>
      <c r="X5638" t="str">
        <f t="shared" si="531"/>
        <v>{location: new google.maps.LatLng(37.775, -122.458), weight: 0},</v>
      </c>
      <c r="Y5638" t="str">
        <f t="shared" si="532"/>
        <v>{location: new google.maps.LatLng(37.775, -122.458), weight: 0},</v>
      </c>
    </row>
    <row r="5639" spans="1:25" x14ac:dyDescent="0.2">
      <c r="A5639">
        <v>37.774999999999999</v>
      </c>
      <c r="B5639">
        <v>-122.45699999999999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3</v>
      </c>
      <c r="J5639">
        <v>1</v>
      </c>
      <c r="K5639">
        <v>0</v>
      </c>
      <c r="L5639">
        <v>4</v>
      </c>
      <c r="M5639">
        <f>VLOOKUP(H5639,AE$2:$AJ$12,6,TRUE)</f>
        <v>0</v>
      </c>
      <c r="N5639">
        <f>VLOOKUP(I5639,AF$2:$AJ$12,5,TRUE)</f>
        <v>5</v>
      </c>
      <c r="O5639">
        <f>VLOOKUP(J5639,AG$2:$AJ$12,4,TRUE)</f>
        <v>3</v>
      </c>
      <c r="P5639">
        <f>VLOOKUP(K5639,AH$2:$AJ$12,3,TRUE)</f>
        <v>0</v>
      </c>
      <c r="Q5639">
        <f>VLOOKUP(L5639,AI$2:$AJ$12,2,TRUE)</f>
        <v>3</v>
      </c>
      <c r="T5639" t="str">
        <f t="shared" si="533"/>
        <v>Crimepoint.create(latitude:37.775, longitude:-122.457, drugdrink:0, misdemean:5, theft:3, violent:0, total:3, drugdrinkct:0, misdemeanct:3, theftct:1, violentct:0, totalct:4)</v>
      </c>
      <c r="U5639" t="str">
        <f t="shared" si="534"/>
        <v>{location: new google.maps.LatLng(37.775, -122.457), weight: 0},</v>
      </c>
      <c r="V5639" t="str">
        <f t="shared" si="529"/>
        <v>{location: new google.maps.LatLng(37.775, -122.457), weight: 1},</v>
      </c>
      <c r="W5639" t="str">
        <f t="shared" si="530"/>
        <v>{location: new google.maps.LatLng(37.775, -122.457), weight: 0},</v>
      </c>
      <c r="X5639" t="str">
        <f t="shared" si="531"/>
        <v>{location: new google.maps.LatLng(37.775, -122.457), weight: 0},</v>
      </c>
      <c r="Y5639" t="str">
        <f t="shared" si="532"/>
        <v>{location: new google.maps.LatLng(37.775, -122.457), weight: 0},</v>
      </c>
    </row>
    <row r="5640" spans="1:25" x14ac:dyDescent="0.2">
      <c r="A5640">
        <v>37.774999999999999</v>
      </c>
      <c r="B5640">
        <v>-122.456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0</v>
      </c>
      <c r="I5640">
        <v>4</v>
      </c>
      <c r="J5640">
        <v>5</v>
      </c>
      <c r="K5640">
        <v>1</v>
      </c>
      <c r="L5640">
        <v>10</v>
      </c>
      <c r="M5640">
        <f>VLOOKUP(H5640,AE$2:$AJ$12,6,TRUE)</f>
        <v>0</v>
      </c>
      <c r="N5640">
        <f>VLOOKUP(I5640,AF$2:$AJ$12,5,TRUE)</f>
        <v>6</v>
      </c>
      <c r="O5640">
        <f>VLOOKUP(J5640,AG$2:$AJ$12,4,TRUE)</f>
        <v>7</v>
      </c>
      <c r="P5640">
        <f>VLOOKUP(K5640,AH$2:$AJ$12,3,TRUE)</f>
        <v>7</v>
      </c>
      <c r="Q5640">
        <f>VLOOKUP(L5640,AI$2:$AJ$12,2,TRUE)</f>
        <v>6</v>
      </c>
      <c r="T5640" t="str">
        <f t="shared" si="533"/>
        <v>Crimepoint.create(latitude:37.775, longitude:-122.456, drugdrink:0, misdemean:6, theft:7, violent:7, total:6, drugdrinkct:0, misdemeanct:4, theftct:5, violentct:1, totalct:10)</v>
      </c>
      <c r="U5640" t="str">
        <f t="shared" si="534"/>
        <v>{location: new google.maps.LatLng(37.775, -122.456), weight: 0},</v>
      </c>
      <c r="V5640" t="str">
        <f t="shared" si="529"/>
        <v>{location: new google.maps.LatLng(37.775, -122.456), weight: 1},</v>
      </c>
      <c r="W5640" t="str">
        <f t="shared" si="530"/>
        <v>{location: new google.maps.LatLng(37.775, -122.456), weight: 1},</v>
      </c>
      <c r="X5640" t="str">
        <f t="shared" si="531"/>
        <v>{location: new google.maps.LatLng(37.775, -122.456), weight: 1},</v>
      </c>
      <c r="Y5640" t="str">
        <f t="shared" si="532"/>
        <v>{location: new google.maps.LatLng(37.775, -122.456), weight: 1},</v>
      </c>
    </row>
    <row r="5641" spans="1:25" x14ac:dyDescent="0.2">
      <c r="A5641">
        <v>37.774999999999999</v>
      </c>
      <c r="B5641">
        <v>-122.455</v>
      </c>
      <c r="C5641">
        <v>0</v>
      </c>
      <c r="D5641">
        <v>3</v>
      </c>
      <c r="E5641">
        <v>2</v>
      </c>
      <c r="F5641">
        <v>2</v>
      </c>
      <c r="G5641">
        <v>2</v>
      </c>
      <c r="H5641">
        <v>0</v>
      </c>
      <c r="I5641">
        <v>13</v>
      </c>
      <c r="J5641">
        <v>13</v>
      </c>
      <c r="K5641">
        <v>3</v>
      </c>
      <c r="L5641">
        <v>29</v>
      </c>
      <c r="M5641">
        <f>VLOOKUP(H5641,AE$2:$AJ$12,6,TRUE)</f>
        <v>0</v>
      </c>
      <c r="N5641">
        <f>VLOOKUP(I5641,AF$2:$AJ$12,5,TRUE)</f>
        <v>8</v>
      </c>
      <c r="O5641">
        <f>VLOOKUP(J5641,AG$2:$AJ$12,4,TRUE)</f>
        <v>8</v>
      </c>
      <c r="P5641">
        <f>VLOOKUP(K5641,AH$2:$AJ$12,3,TRUE)</f>
        <v>8</v>
      </c>
      <c r="Q5641">
        <f>VLOOKUP(L5641,AI$2:$AJ$12,2,TRUE)</f>
        <v>8</v>
      </c>
      <c r="T5641" t="str">
        <f t="shared" si="533"/>
        <v>Crimepoint.create(latitude:37.775, longitude:-122.455, drugdrink:0, misdemean:8, theft:8, violent:8, total:8, drugdrinkct:0, misdemeanct:13, theftct:13, violentct:3, totalct:29)</v>
      </c>
      <c r="U5641" t="str">
        <f t="shared" si="534"/>
        <v>{location: new google.maps.LatLng(37.775, -122.455), weight: 0},</v>
      </c>
      <c r="V5641" t="str">
        <f t="shared" si="529"/>
        <v>{location: new google.maps.LatLng(37.775, -122.455), weight: 3},</v>
      </c>
      <c r="W5641" t="str">
        <f t="shared" si="530"/>
        <v>{location: new google.maps.LatLng(37.775, -122.455), weight: 2},</v>
      </c>
      <c r="X5641" t="str">
        <f t="shared" si="531"/>
        <v>{location: new google.maps.LatLng(37.775, -122.455), weight: 2},</v>
      </c>
      <c r="Y5641" t="str">
        <f t="shared" si="532"/>
        <v>{location: new google.maps.LatLng(37.775, -122.455), weight: 2},</v>
      </c>
    </row>
    <row r="5642" spans="1:25" x14ac:dyDescent="0.2">
      <c r="A5642">
        <v>37.774999999999999</v>
      </c>
      <c r="B5642">
        <v>-122.45399999999999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3</v>
      </c>
      <c r="K5642">
        <v>0</v>
      </c>
      <c r="L5642">
        <v>3</v>
      </c>
      <c r="M5642">
        <f>VLOOKUP(H5642,AE$2:$AJ$12,6,TRUE)</f>
        <v>0</v>
      </c>
      <c r="N5642">
        <f>VLOOKUP(I5642,AF$2:$AJ$12,5,TRUE)</f>
        <v>0</v>
      </c>
      <c r="O5642">
        <f>VLOOKUP(J5642,AG$2:$AJ$12,4,TRUE)</f>
        <v>5</v>
      </c>
      <c r="P5642">
        <f>VLOOKUP(K5642,AH$2:$AJ$12,3,TRUE)</f>
        <v>0</v>
      </c>
      <c r="Q5642">
        <f>VLOOKUP(L5642,AI$2:$AJ$12,2,TRUE)</f>
        <v>2</v>
      </c>
      <c r="T5642" t="str">
        <f t="shared" si="533"/>
        <v>Crimepoint.create(latitude:37.775, longitude:-122.454, drugdrink:0, misdemean:0, theft:5, violent:0, total:2, drugdrinkct:0, misdemeanct:0, theftct:3, violentct:0, totalct:3)</v>
      </c>
      <c r="U5642" t="str">
        <f t="shared" si="534"/>
        <v>{location: new google.maps.LatLng(37.775, -122.454), weight: 0},</v>
      </c>
      <c r="V5642" t="str">
        <f t="shared" si="529"/>
        <v>{location: new google.maps.LatLng(37.775, -122.454), weight: 0},</v>
      </c>
      <c r="W5642" t="str">
        <f t="shared" si="530"/>
        <v>{location: new google.maps.LatLng(37.775, -122.454), weight: 0},</v>
      </c>
      <c r="X5642" t="str">
        <f t="shared" si="531"/>
        <v>{location: new google.maps.LatLng(37.775, -122.454), weight: 0},</v>
      </c>
      <c r="Y5642" t="str">
        <f t="shared" si="532"/>
        <v>{location: new google.maps.LatLng(37.775, -122.454), weight: 0},</v>
      </c>
    </row>
    <row r="5643" spans="1:25" x14ac:dyDescent="0.2">
      <c r="A5643">
        <v>37.774999999999999</v>
      </c>
      <c r="B5643">
        <v>-122.453</v>
      </c>
      <c r="C5643">
        <v>0</v>
      </c>
      <c r="D5643">
        <v>23</v>
      </c>
      <c r="E5643">
        <v>1</v>
      </c>
      <c r="F5643">
        <v>0</v>
      </c>
      <c r="G5643">
        <v>9</v>
      </c>
      <c r="H5643">
        <v>0</v>
      </c>
      <c r="I5643">
        <v>104</v>
      </c>
      <c r="J5643">
        <v>8</v>
      </c>
      <c r="K5643">
        <v>0</v>
      </c>
      <c r="L5643">
        <v>112</v>
      </c>
      <c r="M5643">
        <f>VLOOKUP(H5643,AE$2:$AJ$12,6,TRUE)</f>
        <v>0</v>
      </c>
      <c r="N5643">
        <f>VLOOKUP(I5643,AF$2:$AJ$12,5,TRUE)</f>
        <v>9</v>
      </c>
      <c r="O5643">
        <f>VLOOKUP(J5643,AG$2:$AJ$12,4,TRUE)</f>
        <v>8</v>
      </c>
      <c r="P5643">
        <f>VLOOKUP(K5643,AH$2:$AJ$12,3,TRUE)</f>
        <v>0</v>
      </c>
      <c r="Q5643">
        <f>VLOOKUP(L5643,AI$2:$AJ$12,2,TRUE)</f>
        <v>9</v>
      </c>
      <c r="T5643" t="str">
        <f t="shared" si="533"/>
        <v>Crimepoint.create(latitude:37.775, longitude:-122.453, drugdrink:0, misdemean:9, theft:8, violent:0, total:9, drugdrinkct:0, misdemeanct:104, theftct:8, violentct:0, totalct:112)</v>
      </c>
      <c r="U5643" t="str">
        <f t="shared" si="534"/>
        <v>{location: new google.maps.LatLng(37.775, -122.453), weight: 0},</v>
      </c>
      <c r="V5643" t="str">
        <f t="shared" si="529"/>
        <v>{location: new google.maps.LatLng(37.775, -122.453), weight: 23},</v>
      </c>
      <c r="W5643" t="str">
        <f t="shared" si="530"/>
        <v>{location: new google.maps.LatLng(37.775, -122.453), weight: 1},</v>
      </c>
      <c r="X5643" t="str">
        <f t="shared" si="531"/>
        <v>{location: new google.maps.LatLng(37.775, -122.453), weight: 0},</v>
      </c>
      <c r="Y5643" t="str">
        <f t="shared" si="532"/>
        <v>{location: new google.maps.LatLng(37.775, -122.453), weight: 9},</v>
      </c>
    </row>
    <row r="5644" spans="1:25" x14ac:dyDescent="0.2">
      <c r="A5644">
        <v>37.774999999999999</v>
      </c>
      <c r="B5644">
        <v>-122.45099999999999</v>
      </c>
      <c r="C5644">
        <v>1</v>
      </c>
      <c r="D5644">
        <v>2</v>
      </c>
      <c r="E5644">
        <v>4</v>
      </c>
      <c r="F5644">
        <v>1</v>
      </c>
      <c r="G5644">
        <v>3</v>
      </c>
      <c r="H5644">
        <v>1</v>
      </c>
      <c r="I5644">
        <v>9</v>
      </c>
      <c r="J5644">
        <v>24</v>
      </c>
      <c r="K5644">
        <v>2</v>
      </c>
      <c r="L5644">
        <v>36</v>
      </c>
      <c r="M5644">
        <f>VLOOKUP(H5644,AE$2:$AJ$12,6,TRUE)</f>
        <v>8</v>
      </c>
      <c r="N5644">
        <f>VLOOKUP(I5644,AF$2:$AJ$12,5,TRUE)</f>
        <v>7</v>
      </c>
      <c r="O5644">
        <f>VLOOKUP(J5644,AG$2:$AJ$12,4,TRUE)</f>
        <v>9</v>
      </c>
      <c r="P5644">
        <f>VLOOKUP(K5644,AH$2:$AJ$12,3,TRUE)</f>
        <v>7</v>
      </c>
      <c r="Q5644">
        <f>VLOOKUP(L5644,AI$2:$AJ$12,2,TRUE)</f>
        <v>8</v>
      </c>
      <c r="T5644" t="str">
        <f t="shared" si="533"/>
        <v>Crimepoint.create(latitude:37.775, longitude:-122.451, drugdrink:8, misdemean:7, theft:9, violent:7, total:8, drugdrinkct:1, misdemeanct:9, theftct:24, violentct:2, totalct:36)</v>
      </c>
      <c r="U5644" t="str">
        <f t="shared" si="534"/>
        <v>{location: new google.maps.LatLng(37.775, -122.451), weight: 1},</v>
      </c>
      <c r="V5644" t="str">
        <f t="shared" si="529"/>
        <v>{location: new google.maps.LatLng(37.775, -122.451), weight: 2},</v>
      </c>
      <c r="W5644" t="str">
        <f t="shared" si="530"/>
        <v>{location: new google.maps.LatLng(37.775, -122.451), weight: 4},</v>
      </c>
      <c r="X5644" t="str">
        <f t="shared" si="531"/>
        <v>{location: new google.maps.LatLng(37.775, -122.451), weight: 1},</v>
      </c>
      <c r="Y5644" t="str">
        <f t="shared" si="532"/>
        <v>{location: new google.maps.LatLng(37.775, -122.451), weight: 3},</v>
      </c>
    </row>
    <row r="5645" spans="1:25" x14ac:dyDescent="0.2">
      <c r="A5645">
        <v>37.774999999999999</v>
      </c>
      <c r="B5645">
        <v>-122.45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2</v>
      </c>
      <c r="J5645">
        <v>3</v>
      </c>
      <c r="K5645">
        <v>1</v>
      </c>
      <c r="L5645">
        <v>6</v>
      </c>
      <c r="M5645">
        <f>VLOOKUP(H5645,AE$2:$AJ$12,6,TRUE)</f>
        <v>0</v>
      </c>
      <c r="N5645">
        <f>VLOOKUP(I5645,AF$2:$AJ$12,5,TRUE)</f>
        <v>4</v>
      </c>
      <c r="O5645">
        <f>VLOOKUP(J5645,AG$2:$AJ$12,4,TRUE)</f>
        <v>5</v>
      </c>
      <c r="P5645">
        <f>VLOOKUP(K5645,AH$2:$AJ$12,3,TRUE)</f>
        <v>7</v>
      </c>
      <c r="Q5645">
        <f>VLOOKUP(L5645,AI$2:$AJ$12,2,TRUE)</f>
        <v>4</v>
      </c>
      <c r="T5645" t="str">
        <f t="shared" si="533"/>
        <v>Crimepoint.create(latitude:37.775, longitude:-122.45, drugdrink:0, misdemean:4, theft:5, violent:7, total:4, drugdrinkct:0, misdemeanct:2, theftct:3, violentct:1, totalct:6)</v>
      </c>
      <c r="U5645" t="str">
        <f t="shared" si="534"/>
        <v>{location: new google.maps.LatLng(37.775, -122.45), weight: 0},</v>
      </c>
      <c r="V5645" t="str">
        <f t="shared" si="529"/>
        <v>{location: new google.maps.LatLng(37.775, -122.45), weight: 0},</v>
      </c>
      <c r="W5645" t="str">
        <f t="shared" si="530"/>
        <v>{location: new google.maps.LatLng(37.775, -122.45), weight: 0},</v>
      </c>
      <c r="X5645" t="str">
        <f t="shared" si="531"/>
        <v>{location: new google.maps.LatLng(37.775, -122.45), weight: 1},</v>
      </c>
      <c r="Y5645" t="str">
        <f t="shared" si="532"/>
        <v>{location: new google.maps.LatLng(37.775, -122.45), weight: 0},</v>
      </c>
    </row>
    <row r="5646" spans="1:25" x14ac:dyDescent="0.2">
      <c r="A5646">
        <v>37.774999999999999</v>
      </c>
      <c r="B5646">
        <v>-122.449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0</v>
      </c>
      <c r="I5646">
        <v>3</v>
      </c>
      <c r="J5646">
        <v>3</v>
      </c>
      <c r="K5646">
        <v>1</v>
      </c>
      <c r="L5646">
        <v>7</v>
      </c>
      <c r="M5646">
        <f>VLOOKUP(H5646,AE$2:$AJ$12,6,TRUE)</f>
        <v>0</v>
      </c>
      <c r="N5646">
        <f>VLOOKUP(I5646,AF$2:$AJ$12,5,TRUE)</f>
        <v>5</v>
      </c>
      <c r="O5646">
        <f>VLOOKUP(J5646,AG$2:$AJ$12,4,TRUE)</f>
        <v>5</v>
      </c>
      <c r="P5646">
        <f>VLOOKUP(K5646,AH$2:$AJ$12,3,TRUE)</f>
        <v>7</v>
      </c>
      <c r="Q5646">
        <f>VLOOKUP(L5646,AI$2:$AJ$12,2,TRUE)</f>
        <v>5</v>
      </c>
      <c r="T5646" t="str">
        <f t="shared" si="533"/>
        <v>Crimepoint.create(latitude:37.775, longitude:-122.449, drugdrink:0, misdemean:5, theft:5, violent:7, total:5, drugdrinkct:0, misdemeanct:3, theftct:3, violentct:1, totalct:7)</v>
      </c>
      <c r="U5646" t="str">
        <f t="shared" si="534"/>
        <v>{location: new google.maps.LatLng(37.775, -122.449), weight: 0},</v>
      </c>
      <c r="V5646" t="str">
        <f t="shared" si="529"/>
        <v>{location: new google.maps.LatLng(37.775, -122.449), weight: 1},</v>
      </c>
      <c r="W5646" t="str">
        <f t="shared" si="530"/>
        <v>{location: new google.maps.LatLng(37.775, -122.449), weight: 0},</v>
      </c>
      <c r="X5646" t="str">
        <f t="shared" si="531"/>
        <v>{location: new google.maps.LatLng(37.775, -122.449), weight: 1},</v>
      </c>
      <c r="Y5646" t="str">
        <f t="shared" si="532"/>
        <v>{location: new google.maps.LatLng(37.775, -122.449), weight: 1},</v>
      </c>
    </row>
    <row r="5647" spans="1:25" x14ac:dyDescent="0.2">
      <c r="A5647">
        <v>37.774999999999999</v>
      </c>
      <c r="B5647">
        <v>-122.44799999999999</v>
      </c>
      <c r="C5647">
        <v>0</v>
      </c>
      <c r="D5647">
        <v>2</v>
      </c>
      <c r="E5647">
        <v>1</v>
      </c>
      <c r="F5647">
        <v>1</v>
      </c>
      <c r="G5647">
        <v>2</v>
      </c>
      <c r="H5647">
        <v>0</v>
      </c>
      <c r="I5647">
        <v>9</v>
      </c>
      <c r="J5647">
        <v>9</v>
      </c>
      <c r="K5647">
        <v>1</v>
      </c>
      <c r="L5647">
        <v>19</v>
      </c>
      <c r="M5647">
        <f>VLOOKUP(H5647,AE$2:$AJ$12,6,TRUE)</f>
        <v>0</v>
      </c>
      <c r="N5647">
        <f>VLOOKUP(I5647,AF$2:$AJ$12,5,TRUE)</f>
        <v>7</v>
      </c>
      <c r="O5647">
        <f>VLOOKUP(J5647,AG$2:$AJ$12,4,TRUE)</f>
        <v>8</v>
      </c>
      <c r="P5647">
        <f>VLOOKUP(K5647,AH$2:$AJ$12,3,TRUE)</f>
        <v>7</v>
      </c>
      <c r="Q5647">
        <f>VLOOKUP(L5647,AI$2:$AJ$12,2,TRUE)</f>
        <v>7</v>
      </c>
      <c r="T5647" t="str">
        <f t="shared" si="533"/>
        <v>Crimepoint.create(latitude:37.775, longitude:-122.448, drugdrink:0, misdemean:7, theft:8, violent:7, total:7, drugdrinkct:0, misdemeanct:9, theftct:9, violentct:1, totalct:19)</v>
      </c>
      <c r="U5647" t="str">
        <f t="shared" si="534"/>
        <v>{location: new google.maps.LatLng(37.775, -122.448), weight: 0},</v>
      </c>
      <c r="V5647" t="str">
        <f t="shared" si="529"/>
        <v>{location: new google.maps.LatLng(37.775, -122.448), weight: 2},</v>
      </c>
      <c r="W5647" t="str">
        <f t="shared" si="530"/>
        <v>{location: new google.maps.LatLng(37.775, -122.448), weight: 1},</v>
      </c>
      <c r="X5647" t="str">
        <f t="shared" si="531"/>
        <v>{location: new google.maps.LatLng(37.775, -122.448), weight: 1},</v>
      </c>
      <c r="Y5647" t="str">
        <f t="shared" si="532"/>
        <v>{location: new google.maps.LatLng(37.775, -122.448), weight: 2},</v>
      </c>
    </row>
    <row r="5648" spans="1:25" x14ac:dyDescent="0.2">
      <c r="A5648">
        <v>37.774999999999999</v>
      </c>
      <c r="B5648">
        <v>-122.447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3</v>
      </c>
      <c r="J5648">
        <v>3</v>
      </c>
      <c r="K5648">
        <v>0</v>
      </c>
      <c r="L5648">
        <v>6</v>
      </c>
      <c r="M5648">
        <f>VLOOKUP(H5648,AE$2:$AJ$12,6,TRUE)</f>
        <v>0</v>
      </c>
      <c r="N5648">
        <f>VLOOKUP(I5648,AF$2:$AJ$12,5,TRUE)</f>
        <v>5</v>
      </c>
      <c r="O5648">
        <f>VLOOKUP(J5648,AG$2:$AJ$12,4,TRUE)</f>
        <v>5</v>
      </c>
      <c r="P5648">
        <f>VLOOKUP(K5648,AH$2:$AJ$12,3,TRUE)</f>
        <v>0</v>
      </c>
      <c r="Q5648">
        <f>VLOOKUP(L5648,AI$2:$AJ$12,2,TRUE)</f>
        <v>4</v>
      </c>
      <c r="T5648" t="str">
        <f t="shared" si="533"/>
        <v>Crimepoint.create(latitude:37.775, longitude:-122.447, drugdrink:0, misdemean:5, theft:5, violent:0, total:4, drugdrinkct:0, misdemeanct:3, theftct:3, violentct:0, totalct:6)</v>
      </c>
      <c r="U5648" t="str">
        <f t="shared" si="534"/>
        <v>{location: new google.maps.LatLng(37.775, -122.447), weight: 0},</v>
      </c>
      <c r="V5648" t="str">
        <f t="shared" si="529"/>
        <v>{location: new google.maps.LatLng(37.775, -122.447), weight: 1},</v>
      </c>
      <c r="W5648" t="str">
        <f t="shared" si="530"/>
        <v>{location: new google.maps.LatLng(37.775, -122.447), weight: 0},</v>
      </c>
      <c r="X5648" t="str">
        <f t="shared" si="531"/>
        <v>{location: new google.maps.LatLng(37.775, -122.447), weight: 0},</v>
      </c>
      <c r="Y5648" t="str">
        <f t="shared" si="532"/>
        <v>{location: new google.maps.LatLng(37.775, -122.447), weight: 0},</v>
      </c>
    </row>
    <row r="5649" spans="1:25" x14ac:dyDescent="0.2">
      <c r="A5649">
        <v>37.774999999999999</v>
      </c>
      <c r="B5649">
        <v>-122.446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5</v>
      </c>
      <c r="J5649">
        <v>8</v>
      </c>
      <c r="K5649">
        <v>2</v>
      </c>
      <c r="L5649">
        <v>15</v>
      </c>
      <c r="M5649">
        <f>VLOOKUP(H5649,AE$2:$AJ$12,6,TRUE)</f>
        <v>0</v>
      </c>
      <c r="N5649">
        <f>VLOOKUP(I5649,AF$2:$AJ$12,5,TRUE)</f>
        <v>6</v>
      </c>
      <c r="O5649">
        <f>VLOOKUP(J5649,AG$2:$AJ$12,4,TRUE)</f>
        <v>8</v>
      </c>
      <c r="P5649">
        <f>VLOOKUP(K5649,AH$2:$AJ$12,3,TRUE)</f>
        <v>7</v>
      </c>
      <c r="Q5649">
        <f>VLOOKUP(L5649,AI$2:$AJ$12,2,TRUE)</f>
        <v>7</v>
      </c>
      <c r="T5649" t="str">
        <f t="shared" si="533"/>
        <v>Crimepoint.create(latitude:37.775, longitude:-122.446, drugdrink:0, misdemean:6, theft:8, violent:7, total:7, drugdrinkct:0, misdemeanct:5, theftct:8, violentct:2, totalct:15)</v>
      </c>
      <c r="U5649" t="str">
        <f t="shared" si="534"/>
        <v>{location: new google.maps.LatLng(37.775, -122.446), weight: 0},</v>
      </c>
      <c r="V5649" t="str">
        <f t="shared" si="529"/>
        <v>{location: new google.maps.LatLng(37.775, -122.446), weight: 1},</v>
      </c>
      <c r="W5649" t="str">
        <f t="shared" si="530"/>
        <v>{location: new google.maps.LatLng(37.775, -122.446), weight: 1},</v>
      </c>
      <c r="X5649" t="str">
        <f t="shared" si="531"/>
        <v>{location: new google.maps.LatLng(37.775, -122.446), weight: 1},</v>
      </c>
      <c r="Y5649" t="str">
        <f t="shared" si="532"/>
        <v>{location: new google.maps.LatLng(37.775, -122.446), weight: 1},</v>
      </c>
    </row>
    <row r="5650" spans="1:25" x14ac:dyDescent="0.2">
      <c r="A5650">
        <v>37.774999999999999</v>
      </c>
      <c r="B5650">
        <v>-122.44499999999999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1</v>
      </c>
      <c r="I5650">
        <v>6</v>
      </c>
      <c r="J5650">
        <v>2</v>
      </c>
      <c r="K5650">
        <v>0</v>
      </c>
      <c r="L5650">
        <v>9</v>
      </c>
      <c r="M5650">
        <f>VLOOKUP(H5650,AE$2:$AJ$12,6,TRUE)</f>
        <v>8</v>
      </c>
      <c r="N5650">
        <f>VLOOKUP(I5650,AF$2:$AJ$12,5,TRUE)</f>
        <v>7</v>
      </c>
      <c r="O5650">
        <f>VLOOKUP(J5650,AG$2:$AJ$12,4,TRUE)</f>
        <v>4</v>
      </c>
      <c r="P5650">
        <f>VLOOKUP(K5650,AH$2:$AJ$12,3,TRUE)</f>
        <v>0</v>
      </c>
      <c r="Q5650">
        <f>VLOOKUP(L5650,AI$2:$AJ$12,2,TRUE)</f>
        <v>5</v>
      </c>
      <c r="T5650" t="str">
        <f t="shared" si="533"/>
        <v>Crimepoint.create(latitude:37.775, longitude:-122.445, drugdrink:8, misdemean:7, theft:4, violent:0, total:5, drugdrinkct:1, misdemeanct:6, theftct:2, violentct:0, totalct:9)</v>
      </c>
      <c r="U5650" t="str">
        <f t="shared" si="534"/>
        <v>{location: new google.maps.LatLng(37.775, -122.445), weight: 1},</v>
      </c>
      <c r="V5650" t="str">
        <f t="shared" si="529"/>
        <v>{location: new google.maps.LatLng(37.775, -122.445), weight: 1},</v>
      </c>
      <c r="W5650" t="str">
        <f t="shared" si="530"/>
        <v>{location: new google.maps.LatLng(37.775, -122.445), weight: 0},</v>
      </c>
      <c r="X5650" t="str">
        <f t="shared" si="531"/>
        <v>{location: new google.maps.LatLng(37.775, -122.445), weight: 0},</v>
      </c>
      <c r="Y5650" t="str">
        <f t="shared" si="532"/>
        <v>{location: new google.maps.LatLng(37.775, -122.445), weight: 1},</v>
      </c>
    </row>
    <row r="5651" spans="1:25" x14ac:dyDescent="0.2">
      <c r="A5651">
        <v>37.774999999999999</v>
      </c>
      <c r="B5651">
        <v>-122.444</v>
      </c>
      <c r="C5651">
        <v>1</v>
      </c>
      <c r="D5651">
        <v>29</v>
      </c>
      <c r="E5651">
        <v>1</v>
      </c>
      <c r="F5651">
        <v>4</v>
      </c>
      <c r="G5651">
        <v>12</v>
      </c>
      <c r="H5651">
        <v>2</v>
      </c>
      <c r="I5651">
        <v>130</v>
      </c>
      <c r="J5651">
        <v>10</v>
      </c>
      <c r="K5651">
        <v>5</v>
      </c>
      <c r="L5651">
        <v>147</v>
      </c>
      <c r="M5651">
        <f>VLOOKUP(H5651,AE$2:$AJ$12,6,TRUE)</f>
        <v>9</v>
      </c>
      <c r="N5651">
        <f>VLOOKUP(I5651,AF$2:$AJ$12,5,TRUE)</f>
        <v>9</v>
      </c>
      <c r="O5651">
        <f>VLOOKUP(J5651,AG$2:$AJ$12,4,TRUE)</f>
        <v>8</v>
      </c>
      <c r="P5651">
        <f>VLOOKUP(K5651,AH$2:$AJ$12,3,TRUE)</f>
        <v>9</v>
      </c>
      <c r="Q5651">
        <f>VLOOKUP(L5651,AI$2:$AJ$12,2,TRUE)</f>
        <v>9</v>
      </c>
      <c r="T5651" t="str">
        <f t="shared" si="533"/>
        <v>Crimepoint.create(latitude:37.775, longitude:-122.444, drugdrink:9, misdemean:9, theft:8, violent:9, total:9, drugdrinkct:2, misdemeanct:130, theftct:10, violentct:5, totalct:147)</v>
      </c>
      <c r="U5651" t="str">
        <f t="shared" si="534"/>
        <v>{location: new google.maps.LatLng(37.775, -122.444), weight: 1},</v>
      </c>
      <c r="V5651" t="str">
        <f t="shared" si="529"/>
        <v>{location: new google.maps.LatLng(37.775, -122.444), weight: 29},</v>
      </c>
      <c r="W5651" t="str">
        <f t="shared" si="530"/>
        <v>{location: new google.maps.LatLng(37.775, -122.444), weight: 1},</v>
      </c>
      <c r="X5651" t="str">
        <f t="shared" si="531"/>
        <v>{location: new google.maps.LatLng(37.775, -122.444), weight: 4},</v>
      </c>
      <c r="Y5651" t="str">
        <f t="shared" si="532"/>
        <v>{location: new google.maps.LatLng(37.775, -122.444), weight: 12},</v>
      </c>
    </row>
    <row r="5652" spans="1:25" x14ac:dyDescent="0.2">
      <c r="A5652">
        <v>37.774999999999999</v>
      </c>
      <c r="B5652">
        <v>-122.443</v>
      </c>
      <c r="C5652">
        <v>0</v>
      </c>
      <c r="D5652">
        <v>1</v>
      </c>
      <c r="E5652">
        <v>1</v>
      </c>
      <c r="F5652">
        <v>0</v>
      </c>
      <c r="G5652">
        <v>1</v>
      </c>
      <c r="H5652">
        <v>0</v>
      </c>
      <c r="I5652">
        <v>3</v>
      </c>
      <c r="J5652">
        <v>4</v>
      </c>
      <c r="K5652">
        <v>0</v>
      </c>
      <c r="L5652">
        <v>7</v>
      </c>
      <c r="M5652">
        <f>VLOOKUP(H5652,AE$2:$AJ$12,6,TRUE)</f>
        <v>0</v>
      </c>
      <c r="N5652">
        <f>VLOOKUP(I5652,AF$2:$AJ$12,5,TRUE)</f>
        <v>5</v>
      </c>
      <c r="O5652">
        <f>VLOOKUP(J5652,AG$2:$AJ$12,4,TRUE)</f>
        <v>6</v>
      </c>
      <c r="P5652">
        <f>VLOOKUP(K5652,AH$2:$AJ$12,3,TRUE)</f>
        <v>0</v>
      </c>
      <c r="Q5652">
        <f>VLOOKUP(L5652,AI$2:$AJ$12,2,TRUE)</f>
        <v>5</v>
      </c>
      <c r="T5652" t="str">
        <f t="shared" si="533"/>
        <v>Crimepoint.create(latitude:37.775, longitude:-122.443, drugdrink:0, misdemean:5, theft:6, violent:0, total:5, drugdrinkct:0, misdemeanct:3, theftct:4, violentct:0, totalct:7)</v>
      </c>
      <c r="U5652" t="str">
        <f t="shared" si="534"/>
        <v>{location: new google.maps.LatLng(37.775, -122.443), weight: 0},</v>
      </c>
      <c r="V5652" t="str">
        <f t="shared" si="529"/>
        <v>{location: new google.maps.LatLng(37.775, -122.443), weight: 1},</v>
      </c>
      <c r="W5652" t="str">
        <f t="shared" si="530"/>
        <v>{location: new google.maps.LatLng(37.775, -122.443), weight: 1},</v>
      </c>
      <c r="X5652" t="str">
        <f t="shared" si="531"/>
        <v>{location: new google.maps.LatLng(37.775, -122.443), weight: 0},</v>
      </c>
      <c r="Y5652" t="str">
        <f t="shared" si="532"/>
        <v>{location: new google.maps.LatLng(37.775, -122.443), weight: 1},</v>
      </c>
    </row>
    <row r="5653" spans="1:25" x14ac:dyDescent="0.2">
      <c r="A5653">
        <v>37.774999999999999</v>
      </c>
      <c r="B5653">
        <v>-122.44199999999999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2</v>
      </c>
      <c r="J5653">
        <v>7</v>
      </c>
      <c r="K5653">
        <v>0</v>
      </c>
      <c r="L5653">
        <v>9</v>
      </c>
      <c r="M5653">
        <f>VLOOKUP(H5653,AE$2:$AJ$12,6,TRUE)</f>
        <v>0</v>
      </c>
      <c r="N5653">
        <f>VLOOKUP(I5653,AF$2:$AJ$12,5,TRUE)</f>
        <v>4</v>
      </c>
      <c r="O5653">
        <f>VLOOKUP(J5653,AG$2:$AJ$12,4,TRUE)</f>
        <v>7</v>
      </c>
      <c r="P5653">
        <f>VLOOKUP(K5653,AH$2:$AJ$12,3,TRUE)</f>
        <v>0</v>
      </c>
      <c r="Q5653">
        <f>VLOOKUP(L5653,AI$2:$AJ$12,2,TRUE)</f>
        <v>5</v>
      </c>
      <c r="T5653" t="str">
        <f t="shared" si="533"/>
        <v>Crimepoint.create(latitude:37.775, longitude:-122.442, drugdrink:0, misdemean:4, theft:7, violent:0, total:5, drugdrinkct:0, misdemeanct:2, theftct:7, violentct:0, totalct:9)</v>
      </c>
      <c r="U5653" t="str">
        <f t="shared" si="534"/>
        <v>{location: new google.maps.LatLng(37.775, -122.442), weight: 0},</v>
      </c>
      <c r="V5653" t="str">
        <f t="shared" si="529"/>
        <v>{location: new google.maps.LatLng(37.775, -122.442), weight: 0},</v>
      </c>
      <c r="W5653" t="str">
        <f t="shared" si="530"/>
        <v>{location: new google.maps.LatLng(37.775, -122.442), weight: 1},</v>
      </c>
      <c r="X5653" t="str">
        <f t="shared" si="531"/>
        <v>{location: new google.maps.LatLng(37.775, -122.442), weight: 0},</v>
      </c>
      <c r="Y5653" t="str">
        <f t="shared" si="532"/>
        <v>{location: new google.maps.LatLng(37.775, -122.442), weight: 1},</v>
      </c>
    </row>
    <row r="5654" spans="1:25" x14ac:dyDescent="0.2">
      <c r="A5654">
        <v>37.774999999999999</v>
      </c>
      <c r="B5654">
        <v>-122.441</v>
      </c>
      <c r="C5654">
        <v>1</v>
      </c>
      <c r="D5654">
        <v>2</v>
      </c>
      <c r="E5654">
        <v>0</v>
      </c>
      <c r="F5654">
        <v>1</v>
      </c>
      <c r="G5654">
        <v>1</v>
      </c>
      <c r="H5654">
        <v>1</v>
      </c>
      <c r="I5654">
        <v>10</v>
      </c>
      <c r="J5654">
        <v>2</v>
      </c>
      <c r="K5654">
        <v>1</v>
      </c>
      <c r="L5654">
        <v>14</v>
      </c>
      <c r="M5654">
        <f>VLOOKUP(H5654,AE$2:$AJ$12,6,TRUE)</f>
        <v>8</v>
      </c>
      <c r="N5654">
        <f>VLOOKUP(I5654,AF$2:$AJ$12,5,TRUE)</f>
        <v>8</v>
      </c>
      <c r="O5654">
        <f>VLOOKUP(J5654,AG$2:$AJ$12,4,TRUE)</f>
        <v>4</v>
      </c>
      <c r="P5654">
        <f>VLOOKUP(K5654,AH$2:$AJ$12,3,TRUE)</f>
        <v>7</v>
      </c>
      <c r="Q5654">
        <f>VLOOKUP(L5654,AI$2:$AJ$12,2,TRUE)</f>
        <v>7</v>
      </c>
      <c r="T5654" t="str">
        <f t="shared" si="533"/>
        <v>Crimepoint.create(latitude:37.775, longitude:-122.441, drugdrink:8, misdemean:8, theft:4, violent:7, total:7, drugdrinkct:1, misdemeanct:10, theftct:2, violentct:1, totalct:14)</v>
      </c>
      <c r="U5654" t="str">
        <f t="shared" si="534"/>
        <v>{location: new google.maps.LatLng(37.775, -122.441), weight: 1},</v>
      </c>
      <c r="V5654" t="str">
        <f t="shared" si="529"/>
        <v>{location: new google.maps.LatLng(37.775, -122.441), weight: 2},</v>
      </c>
      <c r="W5654" t="str">
        <f t="shared" si="530"/>
        <v>{location: new google.maps.LatLng(37.775, -122.441), weight: 0},</v>
      </c>
      <c r="X5654" t="str">
        <f t="shared" si="531"/>
        <v>{location: new google.maps.LatLng(37.775, -122.441), weight: 1},</v>
      </c>
      <c r="Y5654" t="str">
        <f t="shared" si="532"/>
        <v>{location: new google.maps.LatLng(37.775, -122.441), weight: 1},</v>
      </c>
    </row>
    <row r="5655" spans="1:25" x14ac:dyDescent="0.2">
      <c r="A5655">
        <v>37.774999999999999</v>
      </c>
      <c r="B5655">
        <v>-122.44</v>
      </c>
      <c r="C5655">
        <v>0</v>
      </c>
      <c r="D5655">
        <v>1</v>
      </c>
      <c r="E5655">
        <v>1</v>
      </c>
      <c r="F5655">
        <v>0</v>
      </c>
      <c r="G5655">
        <v>1</v>
      </c>
      <c r="H5655">
        <v>0</v>
      </c>
      <c r="I5655">
        <v>5</v>
      </c>
      <c r="J5655">
        <v>5</v>
      </c>
      <c r="K5655">
        <v>0</v>
      </c>
      <c r="L5655">
        <v>10</v>
      </c>
      <c r="M5655">
        <f>VLOOKUP(H5655,AE$2:$AJ$12,6,TRUE)</f>
        <v>0</v>
      </c>
      <c r="N5655">
        <f>VLOOKUP(I5655,AF$2:$AJ$12,5,TRUE)</f>
        <v>6</v>
      </c>
      <c r="O5655">
        <f>VLOOKUP(J5655,AG$2:$AJ$12,4,TRUE)</f>
        <v>7</v>
      </c>
      <c r="P5655">
        <f>VLOOKUP(K5655,AH$2:$AJ$12,3,TRUE)</f>
        <v>0</v>
      </c>
      <c r="Q5655">
        <f>VLOOKUP(L5655,AI$2:$AJ$12,2,TRUE)</f>
        <v>6</v>
      </c>
      <c r="T5655" t="str">
        <f t="shared" si="533"/>
        <v>Crimepoint.create(latitude:37.775, longitude:-122.44, drugdrink:0, misdemean:6, theft:7, violent:0, total:6, drugdrinkct:0, misdemeanct:5, theftct:5, violentct:0, totalct:10)</v>
      </c>
      <c r="U5655" t="str">
        <f t="shared" si="534"/>
        <v>{location: new google.maps.LatLng(37.775, -122.44), weight: 0},</v>
      </c>
      <c r="V5655" t="str">
        <f t="shared" si="529"/>
        <v>{location: new google.maps.LatLng(37.775, -122.44), weight: 1},</v>
      </c>
      <c r="W5655" t="str">
        <f t="shared" si="530"/>
        <v>{location: new google.maps.LatLng(37.775, -122.44), weight: 1},</v>
      </c>
      <c r="X5655" t="str">
        <f t="shared" si="531"/>
        <v>{location: new google.maps.LatLng(37.775, -122.44), weight: 0},</v>
      </c>
      <c r="Y5655" t="str">
        <f t="shared" si="532"/>
        <v>{location: new google.maps.LatLng(37.775, -122.44), weight: 1},</v>
      </c>
    </row>
    <row r="5656" spans="1:25" x14ac:dyDescent="0.2">
      <c r="A5656">
        <v>37.774999999999999</v>
      </c>
      <c r="B5656">
        <v>-122.43899999999999</v>
      </c>
      <c r="C5656">
        <v>0</v>
      </c>
      <c r="D5656">
        <v>2</v>
      </c>
      <c r="E5656">
        <v>1</v>
      </c>
      <c r="F5656">
        <v>0</v>
      </c>
      <c r="G5656">
        <v>1</v>
      </c>
      <c r="H5656">
        <v>0</v>
      </c>
      <c r="I5656">
        <v>9</v>
      </c>
      <c r="J5656">
        <v>7</v>
      </c>
      <c r="K5656">
        <v>0</v>
      </c>
      <c r="L5656">
        <v>16</v>
      </c>
      <c r="M5656">
        <f>VLOOKUP(H5656,AE$2:$AJ$12,6,TRUE)</f>
        <v>0</v>
      </c>
      <c r="N5656">
        <f>VLOOKUP(I5656,AF$2:$AJ$12,5,TRUE)</f>
        <v>7</v>
      </c>
      <c r="O5656">
        <f>VLOOKUP(J5656,AG$2:$AJ$12,4,TRUE)</f>
        <v>7</v>
      </c>
      <c r="P5656">
        <f>VLOOKUP(K5656,AH$2:$AJ$12,3,TRUE)</f>
        <v>0</v>
      </c>
      <c r="Q5656">
        <f>VLOOKUP(L5656,AI$2:$AJ$12,2,TRUE)</f>
        <v>7</v>
      </c>
      <c r="T5656" t="str">
        <f t="shared" si="533"/>
        <v>Crimepoint.create(latitude:37.775, longitude:-122.439, drugdrink:0, misdemean:7, theft:7, violent:0, total:7, drugdrinkct:0, misdemeanct:9, theftct:7, violentct:0, totalct:16)</v>
      </c>
      <c r="U5656" t="str">
        <f t="shared" si="534"/>
        <v>{location: new google.maps.LatLng(37.775, -122.439), weight: 0},</v>
      </c>
      <c r="V5656" t="str">
        <f t="shared" si="529"/>
        <v>{location: new google.maps.LatLng(37.775, -122.439), weight: 2},</v>
      </c>
      <c r="W5656" t="str">
        <f t="shared" si="530"/>
        <v>{location: new google.maps.LatLng(37.775, -122.439), weight: 1},</v>
      </c>
      <c r="X5656" t="str">
        <f t="shared" si="531"/>
        <v>{location: new google.maps.LatLng(37.775, -122.439), weight: 0},</v>
      </c>
      <c r="Y5656" t="str">
        <f t="shared" si="532"/>
        <v>{location: new google.maps.LatLng(37.775, -122.439), weight: 1},</v>
      </c>
    </row>
    <row r="5657" spans="1:25" x14ac:dyDescent="0.2">
      <c r="A5657">
        <v>37.774999999999999</v>
      </c>
      <c r="B5657">
        <v>-122.438</v>
      </c>
      <c r="C5657">
        <v>1</v>
      </c>
      <c r="D5657">
        <v>5</v>
      </c>
      <c r="E5657">
        <v>4</v>
      </c>
      <c r="F5657">
        <v>2</v>
      </c>
      <c r="G5657">
        <v>4</v>
      </c>
      <c r="H5657">
        <v>1</v>
      </c>
      <c r="I5657">
        <v>21</v>
      </c>
      <c r="J5657">
        <v>29</v>
      </c>
      <c r="K5657">
        <v>3</v>
      </c>
      <c r="L5657">
        <v>54</v>
      </c>
      <c r="M5657">
        <f>VLOOKUP(H5657,AE$2:$AJ$12,6,TRUE)</f>
        <v>8</v>
      </c>
      <c r="N5657">
        <f>VLOOKUP(I5657,AF$2:$AJ$12,5,TRUE)</f>
        <v>9</v>
      </c>
      <c r="O5657">
        <f>VLOOKUP(J5657,AG$2:$AJ$12,4,TRUE)</f>
        <v>9</v>
      </c>
      <c r="P5657">
        <f>VLOOKUP(K5657,AH$2:$AJ$12,3,TRUE)</f>
        <v>8</v>
      </c>
      <c r="Q5657">
        <f>VLOOKUP(L5657,AI$2:$AJ$12,2,TRUE)</f>
        <v>9</v>
      </c>
      <c r="T5657" t="str">
        <f t="shared" si="533"/>
        <v>Crimepoint.create(latitude:37.775, longitude:-122.438, drugdrink:8, misdemean:9, theft:9, violent:8, total:9, drugdrinkct:1, misdemeanct:21, theftct:29, violentct:3, totalct:54)</v>
      </c>
      <c r="U5657" t="str">
        <f t="shared" si="534"/>
        <v>{location: new google.maps.LatLng(37.775, -122.438), weight: 1},</v>
      </c>
      <c r="V5657" t="str">
        <f t="shared" si="529"/>
        <v>{location: new google.maps.LatLng(37.775, -122.438), weight: 5},</v>
      </c>
      <c r="W5657" t="str">
        <f t="shared" si="530"/>
        <v>{location: new google.maps.LatLng(37.775, -122.438), weight: 4},</v>
      </c>
      <c r="X5657" t="str">
        <f t="shared" si="531"/>
        <v>{location: new google.maps.LatLng(37.775, -122.438), weight: 2},</v>
      </c>
      <c r="Y5657" t="str">
        <f t="shared" si="532"/>
        <v>{location: new google.maps.LatLng(37.775, -122.438), weight: 4},</v>
      </c>
    </row>
    <row r="5658" spans="1:25" x14ac:dyDescent="0.2">
      <c r="A5658">
        <v>37.774999999999999</v>
      </c>
      <c r="B5658">
        <v>-122.437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3</v>
      </c>
      <c r="K5658">
        <v>0</v>
      </c>
      <c r="L5658">
        <v>3</v>
      </c>
      <c r="M5658">
        <f>VLOOKUP(H5658,AE$2:$AJ$12,6,TRUE)</f>
        <v>0</v>
      </c>
      <c r="N5658">
        <f>VLOOKUP(I5658,AF$2:$AJ$12,5,TRUE)</f>
        <v>0</v>
      </c>
      <c r="O5658">
        <f>VLOOKUP(J5658,AG$2:$AJ$12,4,TRUE)</f>
        <v>5</v>
      </c>
      <c r="P5658">
        <f>VLOOKUP(K5658,AH$2:$AJ$12,3,TRUE)</f>
        <v>0</v>
      </c>
      <c r="Q5658">
        <f>VLOOKUP(L5658,AI$2:$AJ$12,2,TRUE)</f>
        <v>2</v>
      </c>
      <c r="T5658" t="str">
        <f t="shared" si="533"/>
        <v>Crimepoint.create(latitude:37.775, longitude:-122.437, drugdrink:0, misdemean:0, theft:5, violent:0, total:2, drugdrinkct:0, misdemeanct:0, theftct:3, violentct:0, totalct:3)</v>
      </c>
      <c r="U5658" t="str">
        <f t="shared" si="534"/>
        <v>{location: new google.maps.LatLng(37.775, -122.437), weight: 0},</v>
      </c>
      <c r="V5658" t="str">
        <f t="shared" si="529"/>
        <v>{location: new google.maps.LatLng(37.775, -122.437), weight: 0},</v>
      </c>
      <c r="W5658" t="str">
        <f t="shared" si="530"/>
        <v>{location: new google.maps.LatLng(37.775, -122.437), weight: 0},</v>
      </c>
      <c r="X5658" t="str">
        <f t="shared" si="531"/>
        <v>{location: new google.maps.LatLng(37.775, -122.437), weight: 0},</v>
      </c>
      <c r="Y5658" t="str">
        <f t="shared" si="532"/>
        <v>{location: new google.maps.LatLng(37.775, -122.437), weight: 0},</v>
      </c>
    </row>
    <row r="5659" spans="1:25" x14ac:dyDescent="0.2">
      <c r="A5659">
        <v>37.774999999999999</v>
      </c>
      <c r="B5659">
        <v>-122.43600000000001</v>
      </c>
      <c r="C5659">
        <v>0</v>
      </c>
      <c r="D5659">
        <v>2</v>
      </c>
      <c r="E5659">
        <v>3</v>
      </c>
      <c r="F5659">
        <v>1</v>
      </c>
      <c r="G5659">
        <v>2</v>
      </c>
      <c r="H5659">
        <v>0</v>
      </c>
      <c r="I5659">
        <v>10</v>
      </c>
      <c r="J5659">
        <v>19</v>
      </c>
      <c r="K5659">
        <v>2</v>
      </c>
      <c r="L5659">
        <v>31</v>
      </c>
      <c r="M5659">
        <f>VLOOKUP(H5659,AE$2:$AJ$12,6,TRUE)</f>
        <v>0</v>
      </c>
      <c r="N5659">
        <f>VLOOKUP(I5659,AF$2:$AJ$12,5,TRUE)</f>
        <v>8</v>
      </c>
      <c r="O5659">
        <f>VLOOKUP(J5659,AG$2:$AJ$12,4,TRUE)</f>
        <v>9</v>
      </c>
      <c r="P5659">
        <f>VLOOKUP(K5659,AH$2:$AJ$12,3,TRUE)</f>
        <v>7</v>
      </c>
      <c r="Q5659">
        <f>VLOOKUP(L5659,AI$2:$AJ$12,2,TRUE)</f>
        <v>8</v>
      </c>
      <c r="T5659" t="str">
        <f t="shared" si="533"/>
        <v>Crimepoint.create(latitude:37.775, longitude:-122.436, drugdrink:0, misdemean:8, theft:9, violent:7, total:8, drugdrinkct:0, misdemeanct:10, theftct:19, violentct:2, totalct:31)</v>
      </c>
      <c r="U5659" t="str">
        <f t="shared" si="534"/>
        <v>{location: new google.maps.LatLng(37.775, -122.436), weight: 0},</v>
      </c>
      <c r="V5659" t="str">
        <f t="shared" si="529"/>
        <v>{location: new google.maps.LatLng(37.775, -122.436), weight: 2},</v>
      </c>
      <c r="W5659" t="str">
        <f t="shared" si="530"/>
        <v>{location: new google.maps.LatLng(37.775, -122.436), weight: 3},</v>
      </c>
      <c r="X5659" t="str">
        <f t="shared" si="531"/>
        <v>{location: new google.maps.LatLng(37.775, -122.436), weight: 1},</v>
      </c>
      <c r="Y5659" t="str">
        <f t="shared" si="532"/>
        <v>{location: new google.maps.LatLng(37.775, -122.436), weight: 2},</v>
      </c>
    </row>
    <row r="5660" spans="1:25" x14ac:dyDescent="0.2">
      <c r="A5660">
        <v>37.774999999999999</v>
      </c>
      <c r="B5660">
        <v>-122.435</v>
      </c>
      <c r="C5660">
        <v>1</v>
      </c>
      <c r="D5660">
        <v>1</v>
      </c>
      <c r="E5660">
        <v>2</v>
      </c>
      <c r="F5660">
        <v>0</v>
      </c>
      <c r="G5660">
        <v>1</v>
      </c>
      <c r="H5660">
        <v>1</v>
      </c>
      <c r="I5660">
        <v>6</v>
      </c>
      <c r="J5660">
        <v>11</v>
      </c>
      <c r="K5660">
        <v>0</v>
      </c>
      <c r="L5660">
        <v>18</v>
      </c>
      <c r="M5660">
        <f>VLOOKUP(H5660,AE$2:$AJ$12,6,TRUE)</f>
        <v>8</v>
      </c>
      <c r="N5660">
        <f>VLOOKUP(I5660,AF$2:$AJ$12,5,TRUE)</f>
        <v>7</v>
      </c>
      <c r="O5660">
        <f>VLOOKUP(J5660,AG$2:$AJ$12,4,TRUE)</f>
        <v>8</v>
      </c>
      <c r="P5660">
        <f>VLOOKUP(K5660,AH$2:$AJ$12,3,TRUE)</f>
        <v>0</v>
      </c>
      <c r="Q5660">
        <f>VLOOKUP(L5660,AI$2:$AJ$12,2,TRUE)</f>
        <v>7</v>
      </c>
      <c r="T5660" t="str">
        <f t="shared" si="533"/>
        <v>Crimepoint.create(latitude:37.775, longitude:-122.435, drugdrink:8, misdemean:7, theft:8, violent:0, total:7, drugdrinkct:1, misdemeanct:6, theftct:11, violentct:0, totalct:18)</v>
      </c>
      <c r="U5660" t="str">
        <f t="shared" si="534"/>
        <v>{location: new google.maps.LatLng(37.775, -122.435), weight: 1},</v>
      </c>
      <c r="V5660" t="str">
        <f t="shared" si="529"/>
        <v>{location: new google.maps.LatLng(37.775, -122.435), weight: 1},</v>
      </c>
      <c r="W5660" t="str">
        <f t="shared" si="530"/>
        <v>{location: new google.maps.LatLng(37.775, -122.435), weight: 2},</v>
      </c>
      <c r="X5660" t="str">
        <f t="shared" si="531"/>
        <v>{location: new google.maps.LatLng(37.775, -122.435), weight: 0},</v>
      </c>
      <c r="Y5660" t="str">
        <f t="shared" si="532"/>
        <v>{location: new google.maps.LatLng(37.775, -122.435), weight: 1},</v>
      </c>
    </row>
    <row r="5661" spans="1:25" x14ac:dyDescent="0.2">
      <c r="A5661">
        <v>37.774999999999999</v>
      </c>
      <c r="B5661">
        <v>-122.434</v>
      </c>
      <c r="C5661">
        <v>0</v>
      </c>
      <c r="D5661">
        <v>4</v>
      </c>
      <c r="E5661">
        <v>7</v>
      </c>
      <c r="F5661">
        <v>1</v>
      </c>
      <c r="G5661">
        <v>5</v>
      </c>
      <c r="H5661">
        <v>0</v>
      </c>
      <c r="I5661">
        <v>17</v>
      </c>
      <c r="J5661">
        <v>48</v>
      </c>
      <c r="K5661">
        <v>1</v>
      </c>
      <c r="L5661">
        <v>66</v>
      </c>
      <c r="M5661">
        <f>VLOOKUP(H5661,AE$2:$AJ$12,6,TRUE)</f>
        <v>0</v>
      </c>
      <c r="N5661">
        <f>VLOOKUP(I5661,AF$2:$AJ$12,5,TRUE)</f>
        <v>8</v>
      </c>
      <c r="O5661">
        <f>VLOOKUP(J5661,AG$2:$AJ$12,4,TRUE)</f>
        <v>9</v>
      </c>
      <c r="P5661">
        <f>VLOOKUP(K5661,AH$2:$AJ$12,3,TRUE)</f>
        <v>7</v>
      </c>
      <c r="Q5661">
        <f>VLOOKUP(L5661,AI$2:$AJ$12,2,TRUE)</f>
        <v>9</v>
      </c>
      <c r="T5661" t="str">
        <f t="shared" si="533"/>
        <v>Crimepoint.create(latitude:37.775, longitude:-122.434, drugdrink:0, misdemean:8, theft:9, violent:7, total:9, drugdrinkct:0, misdemeanct:17, theftct:48, violentct:1, totalct:66)</v>
      </c>
      <c r="U5661" t="str">
        <f t="shared" si="534"/>
        <v>{location: new google.maps.LatLng(37.775, -122.434), weight: 0},</v>
      </c>
      <c r="V5661" t="str">
        <f t="shared" si="529"/>
        <v>{location: new google.maps.LatLng(37.775, -122.434), weight: 4},</v>
      </c>
      <c r="W5661" t="str">
        <f t="shared" si="530"/>
        <v>{location: new google.maps.LatLng(37.775, -122.434), weight: 7},</v>
      </c>
      <c r="X5661" t="str">
        <f t="shared" si="531"/>
        <v>{location: new google.maps.LatLng(37.775, -122.434), weight: 1},</v>
      </c>
      <c r="Y5661" t="str">
        <f t="shared" si="532"/>
        <v>{location: new google.maps.LatLng(37.775, -122.434), weight: 5},</v>
      </c>
    </row>
    <row r="5662" spans="1:25" x14ac:dyDescent="0.2">
      <c r="A5662">
        <v>37.774999999999999</v>
      </c>
      <c r="B5662">
        <v>-122.43300000000001</v>
      </c>
      <c r="C5662">
        <v>0</v>
      </c>
      <c r="D5662">
        <v>2</v>
      </c>
      <c r="E5662">
        <v>3</v>
      </c>
      <c r="F5662">
        <v>1</v>
      </c>
      <c r="G5662">
        <v>2</v>
      </c>
      <c r="H5662">
        <v>0</v>
      </c>
      <c r="I5662">
        <v>10</v>
      </c>
      <c r="J5662">
        <v>19</v>
      </c>
      <c r="K5662">
        <v>2</v>
      </c>
      <c r="L5662">
        <v>31</v>
      </c>
      <c r="M5662">
        <f>VLOOKUP(H5662,AE$2:$AJ$12,6,TRUE)</f>
        <v>0</v>
      </c>
      <c r="N5662">
        <f>VLOOKUP(I5662,AF$2:$AJ$12,5,TRUE)</f>
        <v>8</v>
      </c>
      <c r="O5662">
        <f>VLOOKUP(J5662,AG$2:$AJ$12,4,TRUE)</f>
        <v>9</v>
      </c>
      <c r="P5662">
        <f>VLOOKUP(K5662,AH$2:$AJ$12,3,TRUE)</f>
        <v>7</v>
      </c>
      <c r="Q5662">
        <f>VLOOKUP(L5662,AI$2:$AJ$12,2,TRUE)</f>
        <v>8</v>
      </c>
      <c r="T5662" t="str">
        <f t="shared" si="533"/>
        <v>Crimepoint.create(latitude:37.775, longitude:-122.433, drugdrink:0, misdemean:8, theft:9, violent:7, total:8, drugdrinkct:0, misdemeanct:10, theftct:19, violentct:2, totalct:31)</v>
      </c>
      <c r="U5662" t="str">
        <f t="shared" si="534"/>
        <v>{location: new google.maps.LatLng(37.775, -122.433), weight: 0},</v>
      </c>
      <c r="V5662" t="str">
        <f t="shared" si="529"/>
        <v>{location: new google.maps.LatLng(37.775, -122.433), weight: 2},</v>
      </c>
      <c r="W5662" t="str">
        <f t="shared" si="530"/>
        <v>{location: new google.maps.LatLng(37.775, -122.433), weight: 3},</v>
      </c>
      <c r="X5662" t="str">
        <f t="shared" si="531"/>
        <v>{location: new google.maps.LatLng(37.775, -122.433), weight: 1},</v>
      </c>
      <c r="Y5662" t="str">
        <f t="shared" si="532"/>
        <v>{location: new google.maps.LatLng(37.775, -122.433), weight: 2},</v>
      </c>
    </row>
    <row r="5663" spans="1:25" x14ac:dyDescent="0.2">
      <c r="A5663">
        <v>37.774999999999999</v>
      </c>
      <c r="B5663">
        <v>-122.432</v>
      </c>
      <c r="C5663">
        <v>0</v>
      </c>
      <c r="D5663">
        <v>1</v>
      </c>
      <c r="E5663">
        <v>1</v>
      </c>
      <c r="F5663">
        <v>0</v>
      </c>
      <c r="G5663">
        <v>1</v>
      </c>
      <c r="H5663">
        <v>0</v>
      </c>
      <c r="I5663">
        <v>3</v>
      </c>
      <c r="J5663">
        <v>7</v>
      </c>
      <c r="K5663">
        <v>0</v>
      </c>
      <c r="L5663">
        <v>10</v>
      </c>
      <c r="M5663">
        <f>VLOOKUP(H5663,AE$2:$AJ$12,6,TRUE)</f>
        <v>0</v>
      </c>
      <c r="N5663">
        <f>VLOOKUP(I5663,AF$2:$AJ$12,5,TRUE)</f>
        <v>5</v>
      </c>
      <c r="O5663">
        <f>VLOOKUP(J5663,AG$2:$AJ$12,4,TRUE)</f>
        <v>7</v>
      </c>
      <c r="P5663">
        <f>VLOOKUP(K5663,AH$2:$AJ$12,3,TRUE)</f>
        <v>0</v>
      </c>
      <c r="Q5663">
        <f>VLOOKUP(L5663,AI$2:$AJ$12,2,TRUE)</f>
        <v>6</v>
      </c>
      <c r="T5663" t="str">
        <f t="shared" si="533"/>
        <v>Crimepoint.create(latitude:37.775, longitude:-122.432, drugdrink:0, misdemean:5, theft:7, violent:0, total:6, drugdrinkct:0, misdemeanct:3, theftct:7, violentct:0, totalct:10)</v>
      </c>
      <c r="U5663" t="str">
        <f t="shared" si="534"/>
        <v>{location: new google.maps.LatLng(37.775, -122.432), weight: 0},</v>
      </c>
      <c r="V5663" t="str">
        <f t="shared" si="529"/>
        <v>{location: new google.maps.LatLng(37.775, -122.432), weight: 1},</v>
      </c>
      <c r="W5663" t="str">
        <f t="shared" si="530"/>
        <v>{location: new google.maps.LatLng(37.775, -122.432), weight: 1},</v>
      </c>
      <c r="X5663" t="str">
        <f t="shared" si="531"/>
        <v>{location: new google.maps.LatLng(37.775, -122.432), weight: 0},</v>
      </c>
      <c r="Y5663" t="str">
        <f t="shared" si="532"/>
        <v>{location: new google.maps.LatLng(37.775, -122.432), weight: 1},</v>
      </c>
    </row>
    <row r="5664" spans="1:25" x14ac:dyDescent="0.2">
      <c r="A5664">
        <v>37.774999999999999</v>
      </c>
      <c r="B5664">
        <v>-122.431</v>
      </c>
      <c r="C5664">
        <v>1</v>
      </c>
      <c r="D5664">
        <v>2</v>
      </c>
      <c r="E5664">
        <v>1</v>
      </c>
      <c r="F5664">
        <v>1</v>
      </c>
      <c r="G5664">
        <v>2</v>
      </c>
      <c r="H5664">
        <v>2</v>
      </c>
      <c r="I5664">
        <v>11</v>
      </c>
      <c r="J5664">
        <v>9</v>
      </c>
      <c r="K5664">
        <v>2</v>
      </c>
      <c r="L5664">
        <v>24</v>
      </c>
      <c r="M5664">
        <f>VLOOKUP(H5664,AE$2:$AJ$12,6,TRUE)</f>
        <v>9</v>
      </c>
      <c r="N5664">
        <f>VLOOKUP(I5664,AF$2:$AJ$12,5,TRUE)</f>
        <v>8</v>
      </c>
      <c r="O5664">
        <f>VLOOKUP(J5664,AG$2:$AJ$12,4,TRUE)</f>
        <v>8</v>
      </c>
      <c r="P5664">
        <f>VLOOKUP(K5664,AH$2:$AJ$12,3,TRUE)</f>
        <v>7</v>
      </c>
      <c r="Q5664">
        <f>VLOOKUP(L5664,AI$2:$AJ$12,2,TRUE)</f>
        <v>8</v>
      </c>
      <c r="T5664" t="str">
        <f t="shared" si="533"/>
        <v>Crimepoint.create(latitude:37.775, longitude:-122.431, drugdrink:9, misdemean:8, theft:8, violent:7, total:8, drugdrinkct:2, misdemeanct:11, theftct:9, violentct:2, totalct:24)</v>
      </c>
      <c r="U5664" t="str">
        <f t="shared" si="534"/>
        <v>{location: new google.maps.LatLng(37.775, -122.431), weight: 1},</v>
      </c>
      <c r="V5664" t="str">
        <f t="shared" si="529"/>
        <v>{location: new google.maps.LatLng(37.775, -122.431), weight: 2},</v>
      </c>
      <c r="W5664" t="str">
        <f t="shared" si="530"/>
        <v>{location: new google.maps.LatLng(37.775, -122.431), weight: 1},</v>
      </c>
      <c r="X5664" t="str">
        <f t="shared" si="531"/>
        <v>{location: new google.maps.LatLng(37.775, -122.431), weight: 1},</v>
      </c>
      <c r="Y5664" t="str">
        <f t="shared" si="532"/>
        <v>{location: new google.maps.LatLng(37.775, -122.431), weight: 2},</v>
      </c>
    </row>
    <row r="5665" spans="1:25" x14ac:dyDescent="0.2">
      <c r="A5665">
        <v>37.774999999999999</v>
      </c>
      <c r="B5665">
        <v>-122.43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</v>
      </c>
      <c r="J5665">
        <v>4</v>
      </c>
      <c r="K5665">
        <v>0</v>
      </c>
      <c r="L5665">
        <v>5</v>
      </c>
      <c r="M5665">
        <f>VLOOKUP(H5665,AE$2:$AJ$12,6,TRUE)</f>
        <v>0</v>
      </c>
      <c r="N5665">
        <f>VLOOKUP(I5665,AF$2:$AJ$12,5,TRUE)</f>
        <v>2</v>
      </c>
      <c r="O5665">
        <f>VLOOKUP(J5665,AG$2:$AJ$12,4,TRUE)</f>
        <v>6</v>
      </c>
      <c r="P5665">
        <f>VLOOKUP(K5665,AH$2:$AJ$12,3,TRUE)</f>
        <v>0</v>
      </c>
      <c r="Q5665">
        <f>VLOOKUP(L5665,AI$2:$AJ$12,2,TRUE)</f>
        <v>4</v>
      </c>
      <c r="T5665" t="str">
        <f t="shared" si="533"/>
        <v>Crimepoint.create(latitude:37.775, longitude:-122.43, drugdrink:0, misdemean:2, theft:6, violent:0, total:4, drugdrinkct:0, misdemeanct:1, theftct:4, violentct:0, totalct:5)</v>
      </c>
      <c r="U5665" t="str">
        <f t="shared" si="534"/>
        <v>{location: new google.maps.LatLng(37.775, -122.43), weight: 0},</v>
      </c>
      <c r="V5665" t="str">
        <f t="shared" si="529"/>
        <v>{location: new google.maps.LatLng(37.775, -122.43), weight: 0},</v>
      </c>
      <c r="W5665" t="str">
        <f t="shared" si="530"/>
        <v>{location: new google.maps.LatLng(37.775, -122.43), weight: 1},</v>
      </c>
      <c r="X5665" t="str">
        <f t="shared" si="531"/>
        <v>{location: new google.maps.LatLng(37.775, -122.43), weight: 0},</v>
      </c>
      <c r="Y5665" t="str">
        <f t="shared" si="532"/>
        <v>{location: new google.maps.LatLng(37.775, -122.43), weight: 0},</v>
      </c>
    </row>
    <row r="5666" spans="1:25" x14ac:dyDescent="0.2">
      <c r="A5666">
        <v>37.774999999999999</v>
      </c>
      <c r="B5666">
        <v>-122.429</v>
      </c>
      <c r="C5666">
        <v>0</v>
      </c>
      <c r="D5666">
        <v>3</v>
      </c>
      <c r="E5666">
        <v>1</v>
      </c>
      <c r="F5666">
        <v>4</v>
      </c>
      <c r="G5666">
        <v>2</v>
      </c>
      <c r="H5666">
        <v>0</v>
      </c>
      <c r="I5666">
        <v>14</v>
      </c>
      <c r="J5666">
        <v>7</v>
      </c>
      <c r="K5666">
        <v>5</v>
      </c>
      <c r="L5666">
        <v>26</v>
      </c>
      <c r="M5666">
        <f>VLOOKUP(H5666,AE$2:$AJ$12,6,TRUE)</f>
        <v>0</v>
      </c>
      <c r="N5666">
        <f>VLOOKUP(I5666,AF$2:$AJ$12,5,TRUE)</f>
        <v>8</v>
      </c>
      <c r="O5666">
        <f>VLOOKUP(J5666,AG$2:$AJ$12,4,TRUE)</f>
        <v>7</v>
      </c>
      <c r="P5666">
        <f>VLOOKUP(K5666,AH$2:$AJ$12,3,TRUE)</f>
        <v>9</v>
      </c>
      <c r="Q5666">
        <f>VLOOKUP(L5666,AI$2:$AJ$12,2,TRUE)</f>
        <v>8</v>
      </c>
      <c r="T5666" t="str">
        <f t="shared" si="533"/>
        <v>Crimepoint.create(latitude:37.775, longitude:-122.429, drugdrink:0, misdemean:8, theft:7, violent:9, total:8, drugdrinkct:0, misdemeanct:14, theftct:7, violentct:5, totalct:26)</v>
      </c>
      <c r="U5666" t="str">
        <f t="shared" si="534"/>
        <v>{location: new google.maps.LatLng(37.775, -122.429), weight: 0},</v>
      </c>
      <c r="V5666" t="str">
        <f t="shared" si="529"/>
        <v>{location: new google.maps.LatLng(37.775, -122.429), weight: 3},</v>
      </c>
      <c r="W5666" t="str">
        <f t="shared" si="530"/>
        <v>{location: new google.maps.LatLng(37.775, -122.429), weight: 1},</v>
      </c>
      <c r="X5666" t="str">
        <f t="shared" si="531"/>
        <v>{location: new google.maps.LatLng(37.775, -122.429), weight: 4},</v>
      </c>
      <c r="Y5666" t="str">
        <f t="shared" si="532"/>
        <v>{location: new google.maps.LatLng(37.775, -122.429), weight: 2},</v>
      </c>
    </row>
    <row r="5667" spans="1:25" x14ac:dyDescent="0.2">
      <c r="A5667">
        <v>37.774999999999999</v>
      </c>
      <c r="B5667">
        <v>-122.428</v>
      </c>
      <c r="C5667">
        <v>0</v>
      </c>
      <c r="D5667">
        <v>1</v>
      </c>
      <c r="E5667">
        <v>2</v>
      </c>
      <c r="F5667">
        <v>0</v>
      </c>
      <c r="G5667">
        <v>1</v>
      </c>
      <c r="H5667">
        <v>0</v>
      </c>
      <c r="I5667">
        <v>5</v>
      </c>
      <c r="J5667">
        <v>11</v>
      </c>
      <c r="K5667">
        <v>0</v>
      </c>
      <c r="L5667">
        <v>16</v>
      </c>
      <c r="M5667">
        <f>VLOOKUP(H5667,AE$2:$AJ$12,6,TRUE)</f>
        <v>0</v>
      </c>
      <c r="N5667">
        <f>VLOOKUP(I5667,AF$2:$AJ$12,5,TRUE)</f>
        <v>6</v>
      </c>
      <c r="O5667">
        <f>VLOOKUP(J5667,AG$2:$AJ$12,4,TRUE)</f>
        <v>8</v>
      </c>
      <c r="P5667">
        <f>VLOOKUP(K5667,AH$2:$AJ$12,3,TRUE)</f>
        <v>0</v>
      </c>
      <c r="Q5667">
        <f>VLOOKUP(L5667,AI$2:$AJ$12,2,TRUE)</f>
        <v>7</v>
      </c>
      <c r="T5667" t="str">
        <f t="shared" si="533"/>
        <v>Crimepoint.create(latitude:37.775, longitude:-122.428, drugdrink:0, misdemean:6, theft:8, violent:0, total:7, drugdrinkct:0, misdemeanct:5, theftct:11, violentct:0, totalct:16)</v>
      </c>
      <c r="U5667" t="str">
        <f t="shared" si="534"/>
        <v>{location: new google.maps.LatLng(37.775, -122.428), weight: 0},</v>
      </c>
      <c r="V5667" t="str">
        <f t="shared" si="529"/>
        <v>{location: new google.maps.LatLng(37.775, -122.428), weight: 1},</v>
      </c>
      <c r="W5667" t="str">
        <f t="shared" si="530"/>
        <v>{location: new google.maps.LatLng(37.775, -122.428), weight: 2},</v>
      </c>
      <c r="X5667" t="str">
        <f t="shared" si="531"/>
        <v>{location: new google.maps.LatLng(37.775, -122.428), weight: 0},</v>
      </c>
      <c r="Y5667" t="str">
        <f t="shared" si="532"/>
        <v>{location: new google.maps.LatLng(37.775, -122.428), weight: 1},</v>
      </c>
    </row>
    <row r="5668" spans="1:25" x14ac:dyDescent="0.2">
      <c r="A5668">
        <v>37.774999999999999</v>
      </c>
      <c r="B5668">
        <v>-122.42700000000001</v>
      </c>
      <c r="C5668">
        <v>0</v>
      </c>
      <c r="D5668">
        <v>3</v>
      </c>
      <c r="E5668">
        <v>2</v>
      </c>
      <c r="F5668">
        <v>1</v>
      </c>
      <c r="G5668">
        <v>2</v>
      </c>
      <c r="H5668">
        <v>0</v>
      </c>
      <c r="I5668">
        <v>12</v>
      </c>
      <c r="J5668">
        <v>14</v>
      </c>
      <c r="K5668">
        <v>1</v>
      </c>
      <c r="L5668">
        <v>27</v>
      </c>
      <c r="M5668">
        <f>VLOOKUP(H5668,AE$2:$AJ$12,6,TRUE)</f>
        <v>0</v>
      </c>
      <c r="N5668">
        <f>VLOOKUP(I5668,AF$2:$AJ$12,5,TRUE)</f>
        <v>8</v>
      </c>
      <c r="O5668">
        <f>VLOOKUP(J5668,AG$2:$AJ$12,4,TRUE)</f>
        <v>8</v>
      </c>
      <c r="P5668">
        <f>VLOOKUP(K5668,AH$2:$AJ$12,3,TRUE)</f>
        <v>7</v>
      </c>
      <c r="Q5668">
        <f>VLOOKUP(L5668,AI$2:$AJ$12,2,TRUE)</f>
        <v>8</v>
      </c>
      <c r="T5668" t="str">
        <f t="shared" si="533"/>
        <v>Crimepoint.create(latitude:37.775, longitude:-122.427, drugdrink:0, misdemean:8, theft:8, violent:7, total:8, drugdrinkct:0, misdemeanct:12, theftct:14, violentct:1, totalct:27)</v>
      </c>
      <c r="U5668" t="str">
        <f t="shared" si="534"/>
        <v>{location: new google.maps.LatLng(37.775, -122.427), weight: 0},</v>
      </c>
      <c r="V5668" t="str">
        <f t="shared" si="529"/>
        <v>{location: new google.maps.LatLng(37.775, -122.427), weight: 3},</v>
      </c>
      <c r="W5668" t="str">
        <f t="shared" si="530"/>
        <v>{location: new google.maps.LatLng(37.775, -122.427), weight: 2},</v>
      </c>
      <c r="X5668" t="str">
        <f t="shared" si="531"/>
        <v>{location: new google.maps.LatLng(37.775, -122.427), weight: 1},</v>
      </c>
      <c r="Y5668" t="str">
        <f t="shared" si="532"/>
        <v>{location: new google.maps.LatLng(37.775, -122.427), weight: 2},</v>
      </c>
    </row>
    <row r="5669" spans="1:25" x14ac:dyDescent="0.2">
      <c r="A5669">
        <v>37.774999999999999</v>
      </c>
      <c r="B5669">
        <v>-122.426</v>
      </c>
      <c r="C5669">
        <v>0</v>
      </c>
      <c r="D5669">
        <v>2</v>
      </c>
      <c r="E5669">
        <v>2</v>
      </c>
      <c r="F5669">
        <v>1</v>
      </c>
      <c r="G5669">
        <v>2</v>
      </c>
      <c r="H5669">
        <v>0</v>
      </c>
      <c r="I5669">
        <v>8</v>
      </c>
      <c r="J5669">
        <v>15</v>
      </c>
      <c r="K5669">
        <v>1</v>
      </c>
      <c r="L5669">
        <v>24</v>
      </c>
      <c r="M5669">
        <f>VLOOKUP(H5669,AE$2:$AJ$12,6,TRUE)</f>
        <v>0</v>
      </c>
      <c r="N5669">
        <f>VLOOKUP(I5669,AF$2:$AJ$12,5,TRUE)</f>
        <v>7</v>
      </c>
      <c r="O5669">
        <f>VLOOKUP(J5669,AG$2:$AJ$12,4,TRUE)</f>
        <v>9</v>
      </c>
      <c r="P5669">
        <f>VLOOKUP(K5669,AH$2:$AJ$12,3,TRUE)</f>
        <v>7</v>
      </c>
      <c r="Q5669">
        <f>VLOOKUP(L5669,AI$2:$AJ$12,2,TRUE)</f>
        <v>8</v>
      </c>
      <c r="T5669" t="str">
        <f t="shared" si="533"/>
        <v>Crimepoint.create(latitude:37.775, longitude:-122.426, drugdrink:0, misdemean:7, theft:9, violent:7, total:8, drugdrinkct:0, misdemeanct:8, theftct:15, violentct:1, totalct:24)</v>
      </c>
      <c r="U5669" t="str">
        <f t="shared" si="534"/>
        <v>{location: new google.maps.LatLng(37.775, -122.426), weight: 0},</v>
      </c>
      <c r="V5669" t="str">
        <f t="shared" si="529"/>
        <v>{location: new google.maps.LatLng(37.775, -122.426), weight: 2},</v>
      </c>
      <c r="W5669" t="str">
        <f t="shared" si="530"/>
        <v>{location: new google.maps.LatLng(37.775, -122.426), weight: 2},</v>
      </c>
      <c r="X5669" t="str">
        <f t="shared" si="531"/>
        <v>{location: new google.maps.LatLng(37.775, -122.426), weight: 1},</v>
      </c>
      <c r="Y5669" t="str">
        <f t="shared" si="532"/>
        <v>{location: new google.maps.LatLng(37.775, -122.426), weight: 2},</v>
      </c>
    </row>
    <row r="5670" spans="1:25" x14ac:dyDescent="0.2">
      <c r="A5670">
        <v>37.774999999999999</v>
      </c>
      <c r="B5670">
        <v>-122.425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1</v>
      </c>
      <c r="K5670">
        <v>0</v>
      </c>
      <c r="L5670">
        <v>3</v>
      </c>
      <c r="M5670">
        <f>VLOOKUP(H5670,AE$2:$AJ$12,6,TRUE)</f>
        <v>0</v>
      </c>
      <c r="N5670">
        <f>VLOOKUP(I5670,AF$2:$AJ$12,5,TRUE)</f>
        <v>4</v>
      </c>
      <c r="O5670">
        <f>VLOOKUP(J5670,AG$2:$AJ$12,4,TRUE)</f>
        <v>3</v>
      </c>
      <c r="P5670">
        <f>VLOOKUP(K5670,AH$2:$AJ$12,3,TRUE)</f>
        <v>0</v>
      </c>
      <c r="Q5670">
        <f>VLOOKUP(L5670,AI$2:$AJ$12,2,TRUE)</f>
        <v>2</v>
      </c>
      <c r="T5670" t="str">
        <f t="shared" si="533"/>
        <v>Crimepoint.create(latitude:37.775, longitude:-122.425, drugdrink:0, misdemean:4, theft:3, violent:0, total:2, drugdrinkct:0, misdemeanct:2, theftct:1, violentct:0, totalct:3)</v>
      </c>
      <c r="U5670" t="str">
        <f t="shared" si="534"/>
        <v>{location: new google.maps.LatLng(37.775, -122.425), weight: 0},</v>
      </c>
      <c r="V5670" t="str">
        <f t="shared" si="529"/>
        <v>{location: new google.maps.LatLng(37.775, -122.425), weight: 0},</v>
      </c>
      <c r="W5670" t="str">
        <f t="shared" si="530"/>
        <v>{location: new google.maps.LatLng(37.775, -122.425), weight: 0},</v>
      </c>
      <c r="X5670" t="str">
        <f t="shared" si="531"/>
        <v>{location: new google.maps.LatLng(37.775, -122.425), weight: 0},</v>
      </c>
      <c r="Y5670" t="str">
        <f t="shared" si="532"/>
        <v>{location: new google.maps.LatLng(37.775, -122.425), weight: 0},</v>
      </c>
    </row>
    <row r="5671" spans="1:25" x14ac:dyDescent="0.2">
      <c r="A5671">
        <v>37.774999999999999</v>
      </c>
      <c r="B5671">
        <v>-122.42400000000001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4</v>
      </c>
      <c r="J5671">
        <v>9</v>
      </c>
      <c r="K5671">
        <v>1</v>
      </c>
      <c r="L5671">
        <v>15</v>
      </c>
      <c r="M5671">
        <f>VLOOKUP(H5671,AE$2:$AJ$12,6,TRUE)</f>
        <v>8</v>
      </c>
      <c r="N5671">
        <f>VLOOKUP(I5671,AF$2:$AJ$12,5,TRUE)</f>
        <v>6</v>
      </c>
      <c r="O5671">
        <f>VLOOKUP(J5671,AG$2:$AJ$12,4,TRUE)</f>
        <v>8</v>
      </c>
      <c r="P5671">
        <f>VLOOKUP(K5671,AH$2:$AJ$12,3,TRUE)</f>
        <v>7</v>
      </c>
      <c r="Q5671">
        <f>VLOOKUP(L5671,AI$2:$AJ$12,2,TRUE)</f>
        <v>7</v>
      </c>
      <c r="T5671" t="str">
        <f t="shared" si="533"/>
        <v>Crimepoint.create(latitude:37.775, longitude:-122.424, drugdrink:8, misdemean:6, theft:8, violent:7, total:7, drugdrinkct:1, misdemeanct:4, theftct:9, violentct:1, totalct:15)</v>
      </c>
      <c r="U5671" t="str">
        <f t="shared" si="534"/>
        <v>{location: new google.maps.LatLng(37.775, -122.424), weight: 1},</v>
      </c>
      <c r="V5671" t="str">
        <f t="shared" si="529"/>
        <v>{location: new google.maps.LatLng(37.775, -122.424), weight: 1},</v>
      </c>
      <c r="W5671" t="str">
        <f t="shared" si="530"/>
        <v>{location: new google.maps.LatLng(37.775, -122.424), weight: 1},</v>
      </c>
      <c r="X5671" t="str">
        <f t="shared" si="531"/>
        <v>{location: new google.maps.LatLng(37.775, -122.424), weight: 1},</v>
      </c>
      <c r="Y5671" t="str">
        <f t="shared" si="532"/>
        <v>{location: new google.maps.LatLng(37.775, -122.424), weight: 1},</v>
      </c>
    </row>
    <row r="5672" spans="1:25" x14ac:dyDescent="0.2">
      <c r="A5672">
        <v>37.774999999999999</v>
      </c>
      <c r="B5672">
        <v>-122.423</v>
      </c>
      <c r="C5672">
        <v>1</v>
      </c>
      <c r="D5672">
        <v>3</v>
      </c>
      <c r="E5672">
        <v>4</v>
      </c>
      <c r="F5672">
        <v>0</v>
      </c>
      <c r="G5672">
        <v>3</v>
      </c>
      <c r="H5672">
        <v>1</v>
      </c>
      <c r="I5672">
        <v>15</v>
      </c>
      <c r="J5672">
        <v>28</v>
      </c>
      <c r="K5672">
        <v>0</v>
      </c>
      <c r="L5672">
        <v>44</v>
      </c>
      <c r="M5672">
        <f>VLOOKUP(H5672,AE$2:$AJ$12,6,TRUE)</f>
        <v>8</v>
      </c>
      <c r="N5672">
        <f>VLOOKUP(I5672,AF$2:$AJ$12,5,TRUE)</f>
        <v>8</v>
      </c>
      <c r="O5672">
        <f>VLOOKUP(J5672,AG$2:$AJ$12,4,TRUE)</f>
        <v>9</v>
      </c>
      <c r="P5672">
        <f>VLOOKUP(K5672,AH$2:$AJ$12,3,TRUE)</f>
        <v>0</v>
      </c>
      <c r="Q5672">
        <f>VLOOKUP(L5672,AI$2:$AJ$12,2,TRUE)</f>
        <v>9</v>
      </c>
      <c r="T5672" t="str">
        <f t="shared" si="533"/>
        <v>Crimepoint.create(latitude:37.775, longitude:-122.423, drugdrink:8, misdemean:8, theft:9, violent:0, total:9, drugdrinkct:1, misdemeanct:15, theftct:28, violentct:0, totalct:44)</v>
      </c>
      <c r="U5672" t="str">
        <f t="shared" si="534"/>
        <v>{location: new google.maps.LatLng(37.775, -122.423), weight: 1},</v>
      </c>
      <c r="V5672" t="str">
        <f t="shared" si="529"/>
        <v>{location: new google.maps.LatLng(37.775, -122.423), weight: 3},</v>
      </c>
      <c r="W5672" t="str">
        <f t="shared" si="530"/>
        <v>{location: new google.maps.LatLng(37.775, -122.423), weight: 4},</v>
      </c>
      <c r="X5672" t="str">
        <f t="shared" si="531"/>
        <v>{location: new google.maps.LatLng(37.775, -122.423), weight: 0},</v>
      </c>
      <c r="Y5672" t="str">
        <f t="shared" si="532"/>
        <v>{location: new google.maps.LatLng(37.775, -122.423), weight: 3},</v>
      </c>
    </row>
    <row r="5673" spans="1:25" x14ac:dyDescent="0.2">
      <c r="A5673">
        <v>37.774999999999999</v>
      </c>
      <c r="B5673">
        <v>-122.422</v>
      </c>
      <c r="C5673">
        <v>0</v>
      </c>
      <c r="D5673">
        <v>2</v>
      </c>
      <c r="E5673">
        <v>2</v>
      </c>
      <c r="F5673">
        <v>1</v>
      </c>
      <c r="G5673">
        <v>2</v>
      </c>
      <c r="H5673">
        <v>0</v>
      </c>
      <c r="I5673">
        <v>9</v>
      </c>
      <c r="J5673">
        <v>11</v>
      </c>
      <c r="K5673">
        <v>2</v>
      </c>
      <c r="L5673">
        <v>22</v>
      </c>
      <c r="M5673">
        <f>VLOOKUP(H5673,AE$2:$AJ$12,6,TRUE)</f>
        <v>0</v>
      </c>
      <c r="N5673">
        <f>VLOOKUP(I5673,AF$2:$AJ$12,5,TRUE)</f>
        <v>7</v>
      </c>
      <c r="O5673">
        <f>VLOOKUP(J5673,AG$2:$AJ$12,4,TRUE)</f>
        <v>8</v>
      </c>
      <c r="P5673">
        <f>VLOOKUP(K5673,AH$2:$AJ$12,3,TRUE)</f>
        <v>7</v>
      </c>
      <c r="Q5673">
        <f>VLOOKUP(L5673,AI$2:$AJ$12,2,TRUE)</f>
        <v>8</v>
      </c>
      <c r="T5673" t="str">
        <f t="shared" si="533"/>
        <v>Crimepoint.create(latitude:37.775, longitude:-122.422, drugdrink:0, misdemean:7, theft:8, violent:7, total:8, drugdrinkct:0, misdemeanct:9, theftct:11, violentct:2, totalct:22)</v>
      </c>
      <c r="U5673" t="str">
        <f t="shared" si="534"/>
        <v>{location: new google.maps.LatLng(37.775, -122.422), weight: 0},</v>
      </c>
      <c r="V5673" t="str">
        <f t="shared" si="529"/>
        <v>{location: new google.maps.LatLng(37.775, -122.422), weight: 2},</v>
      </c>
      <c r="W5673" t="str">
        <f t="shared" si="530"/>
        <v>{location: new google.maps.LatLng(37.775, -122.422), weight: 2},</v>
      </c>
      <c r="X5673" t="str">
        <f t="shared" si="531"/>
        <v>{location: new google.maps.LatLng(37.775, -122.422), weight: 1},</v>
      </c>
      <c r="Y5673" t="str">
        <f t="shared" si="532"/>
        <v>{location: new google.maps.LatLng(37.775, -122.422), weight: 2},</v>
      </c>
    </row>
    <row r="5674" spans="1:25" x14ac:dyDescent="0.2">
      <c r="A5674">
        <v>37.774999999999999</v>
      </c>
      <c r="B5674">
        <v>-122.42100000000001</v>
      </c>
      <c r="C5674">
        <v>0</v>
      </c>
      <c r="D5674">
        <v>3</v>
      </c>
      <c r="E5674">
        <v>4</v>
      </c>
      <c r="F5674">
        <v>3</v>
      </c>
      <c r="G5674">
        <v>3</v>
      </c>
      <c r="H5674">
        <v>0</v>
      </c>
      <c r="I5674">
        <v>13</v>
      </c>
      <c r="J5674">
        <v>24</v>
      </c>
      <c r="K5674">
        <v>4</v>
      </c>
      <c r="L5674">
        <v>41</v>
      </c>
      <c r="M5674">
        <f>VLOOKUP(H5674,AE$2:$AJ$12,6,TRUE)</f>
        <v>0</v>
      </c>
      <c r="N5674">
        <f>VLOOKUP(I5674,AF$2:$AJ$12,5,TRUE)</f>
        <v>8</v>
      </c>
      <c r="O5674">
        <f>VLOOKUP(J5674,AG$2:$AJ$12,4,TRUE)</f>
        <v>9</v>
      </c>
      <c r="P5674">
        <f>VLOOKUP(K5674,AH$2:$AJ$12,3,TRUE)</f>
        <v>8</v>
      </c>
      <c r="Q5674">
        <f>VLOOKUP(L5674,AI$2:$AJ$12,2,TRUE)</f>
        <v>9</v>
      </c>
      <c r="T5674" t="str">
        <f t="shared" si="533"/>
        <v>Crimepoint.create(latitude:37.775, longitude:-122.421, drugdrink:0, misdemean:8, theft:9, violent:8, total:9, drugdrinkct:0, misdemeanct:13, theftct:24, violentct:4, totalct:41)</v>
      </c>
      <c r="U5674" t="str">
        <f t="shared" si="534"/>
        <v>{location: new google.maps.LatLng(37.775, -122.421), weight: 0},</v>
      </c>
      <c r="V5674" t="str">
        <f t="shared" si="529"/>
        <v>{location: new google.maps.LatLng(37.775, -122.421), weight: 3},</v>
      </c>
      <c r="W5674" t="str">
        <f t="shared" si="530"/>
        <v>{location: new google.maps.LatLng(37.775, -122.421), weight: 4},</v>
      </c>
      <c r="X5674" t="str">
        <f t="shared" si="531"/>
        <v>{location: new google.maps.LatLng(37.775, -122.421), weight: 3},</v>
      </c>
      <c r="Y5674" t="str">
        <f t="shared" si="532"/>
        <v>{location: new google.maps.LatLng(37.775, -122.421), weight: 3},</v>
      </c>
    </row>
    <row r="5675" spans="1:25" x14ac:dyDescent="0.2">
      <c r="A5675">
        <v>37.774999999999999</v>
      </c>
      <c r="B5675">
        <v>-122.42</v>
      </c>
      <c r="C5675">
        <v>4</v>
      </c>
      <c r="D5675">
        <v>6</v>
      </c>
      <c r="E5675">
        <v>2</v>
      </c>
      <c r="F5675">
        <v>7</v>
      </c>
      <c r="G5675">
        <v>4</v>
      </c>
      <c r="H5675">
        <v>6</v>
      </c>
      <c r="I5675">
        <v>28</v>
      </c>
      <c r="J5675">
        <v>12</v>
      </c>
      <c r="K5675">
        <v>10</v>
      </c>
      <c r="L5675">
        <v>56</v>
      </c>
      <c r="M5675">
        <f>VLOOKUP(H5675,AE$2:$AJ$12,6,TRUE)</f>
        <v>9</v>
      </c>
      <c r="N5675">
        <f>VLOOKUP(I5675,AF$2:$AJ$12,5,TRUE)</f>
        <v>9</v>
      </c>
      <c r="O5675">
        <f>VLOOKUP(J5675,AG$2:$AJ$12,4,TRUE)</f>
        <v>8</v>
      </c>
      <c r="P5675">
        <f>VLOOKUP(K5675,AH$2:$AJ$12,3,TRUE)</f>
        <v>9</v>
      </c>
      <c r="Q5675">
        <f>VLOOKUP(L5675,AI$2:$AJ$12,2,TRUE)</f>
        <v>9</v>
      </c>
      <c r="T5675" t="str">
        <f t="shared" si="533"/>
        <v>Crimepoint.create(latitude:37.775, longitude:-122.42, drugdrink:9, misdemean:9, theft:8, violent:9, total:9, drugdrinkct:6, misdemeanct:28, theftct:12, violentct:10, totalct:56)</v>
      </c>
      <c r="U5675" t="str">
        <f t="shared" si="534"/>
        <v>{location: new google.maps.LatLng(37.775, -122.42), weight: 4},</v>
      </c>
      <c r="V5675" t="str">
        <f t="shared" si="529"/>
        <v>{location: new google.maps.LatLng(37.775, -122.42), weight: 6},</v>
      </c>
      <c r="W5675" t="str">
        <f t="shared" si="530"/>
        <v>{location: new google.maps.LatLng(37.775, -122.42), weight: 2},</v>
      </c>
      <c r="X5675" t="str">
        <f t="shared" si="531"/>
        <v>{location: new google.maps.LatLng(37.775, -122.42), weight: 7},</v>
      </c>
      <c r="Y5675" t="str">
        <f t="shared" si="532"/>
        <v>{location: new google.maps.LatLng(37.775, -122.42), weight: 4},</v>
      </c>
    </row>
    <row r="5676" spans="1:25" x14ac:dyDescent="0.2">
      <c r="A5676">
        <v>37.774999999999999</v>
      </c>
      <c r="B5676">
        <v>-122.419</v>
      </c>
      <c r="C5676">
        <v>3</v>
      </c>
      <c r="D5676">
        <v>10</v>
      </c>
      <c r="E5676">
        <v>4</v>
      </c>
      <c r="F5676">
        <v>7</v>
      </c>
      <c r="G5676">
        <v>7</v>
      </c>
      <c r="H5676">
        <v>4</v>
      </c>
      <c r="I5676">
        <v>43</v>
      </c>
      <c r="J5676">
        <v>30</v>
      </c>
      <c r="K5676">
        <v>10</v>
      </c>
      <c r="L5676">
        <v>87</v>
      </c>
      <c r="M5676">
        <f>VLOOKUP(H5676,AE$2:$AJ$12,6,TRUE)</f>
        <v>9</v>
      </c>
      <c r="N5676">
        <f>VLOOKUP(I5676,AF$2:$AJ$12,5,TRUE)</f>
        <v>9</v>
      </c>
      <c r="O5676">
        <f>VLOOKUP(J5676,AG$2:$AJ$12,4,TRUE)</f>
        <v>9</v>
      </c>
      <c r="P5676">
        <f>VLOOKUP(K5676,AH$2:$AJ$12,3,TRUE)</f>
        <v>9</v>
      </c>
      <c r="Q5676">
        <f>VLOOKUP(L5676,AI$2:$AJ$12,2,TRUE)</f>
        <v>9</v>
      </c>
      <c r="T5676" t="str">
        <f t="shared" si="533"/>
        <v>Crimepoint.create(latitude:37.775, longitude:-122.419, drugdrink:9, misdemean:9, theft:9, violent:9, total:9, drugdrinkct:4, misdemeanct:43, theftct:30, violentct:10, totalct:87)</v>
      </c>
      <c r="U5676" t="str">
        <f t="shared" si="534"/>
        <v>{location: new google.maps.LatLng(37.775, -122.419), weight: 3},</v>
      </c>
      <c r="V5676" t="str">
        <f t="shared" si="529"/>
        <v>{location: new google.maps.LatLng(37.775, -122.419), weight: 10},</v>
      </c>
      <c r="W5676" t="str">
        <f t="shared" si="530"/>
        <v>{location: new google.maps.LatLng(37.775, -122.419), weight: 4},</v>
      </c>
      <c r="X5676" t="str">
        <f t="shared" si="531"/>
        <v>{location: new google.maps.LatLng(37.775, -122.419), weight: 7},</v>
      </c>
      <c r="Y5676" t="str">
        <f t="shared" si="532"/>
        <v>{location: new google.maps.LatLng(37.775, -122.419), weight: 7},</v>
      </c>
    </row>
    <row r="5677" spans="1:25" x14ac:dyDescent="0.2">
      <c r="A5677">
        <v>37.774999999999999</v>
      </c>
      <c r="B5677">
        <v>-122.41800000000001</v>
      </c>
      <c r="C5677">
        <v>1</v>
      </c>
      <c r="D5677">
        <v>2</v>
      </c>
      <c r="E5677">
        <v>0</v>
      </c>
      <c r="F5677">
        <v>2</v>
      </c>
      <c r="G5677">
        <v>1</v>
      </c>
      <c r="H5677">
        <v>1</v>
      </c>
      <c r="I5677">
        <v>10</v>
      </c>
      <c r="J5677">
        <v>3</v>
      </c>
      <c r="K5677">
        <v>3</v>
      </c>
      <c r="L5677">
        <v>17</v>
      </c>
      <c r="M5677">
        <f>VLOOKUP(H5677,AE$2:$AJ$12,6,TRUE)</f>
        <v>8</v>
      </c>
      <c r="N5677">
        <f>VLOOKUP(I5677,AF$2:$AJ$12,5,TRUE)</f>
        <v>8</v>
      </c>
      <c r="O5677">
        <f>VLOOKUP(J5677,AG$2:$AJ$12,4,TRUE)</f>
        <v>5</v>
      </c>
      <c r="P5677">
        <f>VLOOKUP(K5677,AH$2:$AJ$12,3,TRUE)</f>
        <v>8</v>
      </c>
      <c r="Q5677">
        <f>VLOOKUP(L5677,AI$2:$AJ$12,2,TRUE)</f>
        <v>7</v>
      </c>
      <c r="T5677" t="str">
        <f t="shared" si="533"/>
        <v>Crimepoint.create(latitude:37.775, longitude:-122.418, drugdrink:8, misdemean:8, theft:5, violent:8, total:7, drugdrinkct:1, misdemeanct:10, theftct:3, violentct:3, totalct:17)</v>
      </c>
      <c r="U5677" t="str">
        <f t="shared" si="534"/>
        <v>{location: new google.maps.LatLng(37.775, -122.418), weight: 1},</v>
      </c>
      <c r="V5677" t="str">
        <f t="shared" si="529"/>
        <v>{location: new google.maps.LatLng(37.775, -122.418), weight: 2},</v>
      </c>
      <c r="W5677" t="str">
        <f t="shared" si="530"/>
        <v>{location: new google.maps.LatLng(37.775, -122.418), weight: 0},</v>
      </c>
      <c r="X5677" t="str">
        <f t="shared" si="531"/>
        <v>{location: new google.maps.LatLng(37.775, -122.418), weight: 2},</v>
      </c>
      <c r="Y5677" t="str">
        <f t="shared" si="532"/>
        <v>{location: new google.maps.LatLng(37.775, -122.418), weight: 1},</v>
      </c>
    </row>
    <row r="5678" spans="1:25" x14ac:dyDescent="0.2">
      <c r="A5678">
        <v>37.774999999999999</v>
      </c>
      <c r="B5678">
        <v>-122.417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2</v>
      </c>
      <c r="J5678">
        <v>4</v>
      </c>
      <c r="K5678">
        <v>2</v>
      </c>
      <c r="L5678">
        <v>8</v>
      </c>
      <c r="M5678">
        <f>VLOOKUP(H5678,AE$2:$AJ$12,6,TRUE)</f>
        <v>0</v>
      </c>
      <c r="N5678">
        <f>VLOOKUP(I5678,AF$2:$AJ$12,5,TRUE)</f>
        <v>4</v>
      </c>
      <c r="O5678">
        <f>VLOOKUP(J5678,AG$2:$AJ$12,4,TRUE)</f>
        <v>6</v>
      </c>
      <c r="P5678">
        <f>VLOOKUP(K5678,AH$2:$AJ$12,3,TRUE)</f>
        <v>7</v>
      </c>
      <c r="Q5678">
        <f>VLOOKUP(L5678,AI$2:$AJ$12,2,TRUE)</f>
        <v>5</v>
      </c>
      <c r="T5678" t="str">
        <f t="shared" si="533"/>
        <v>Crimepoint.create(latitude:37.775, longitude:-122.417, drugdrink:0, misdemean:4, theft:6, violent:7, total:5, drugdrinkct:0, misdemeanct:2, theftct:4, violentct:2, totalct:8)</v>
      </c>
      <c r="U5678" t="str">
        <f t="shared" si="534"/>
        <v>{location: new google.maps.LatLng(37.775, -122.417), weight: 0},</v>
      </c>
      <c r="V5678" t="str">
        <f t="shared" si="529"/>
        <v>{location: new google.maps.LatLng(37.775, -122.417), weight: 0},</v>
      </c>
      <c r="W5678" t="str">
        <f t="shared" si="530"/>
        <v>{location: new google.maps.LatLng(37.775, -122.417), weight: 1},</v>
      </c>
      <c r="X5678" t="str">
        <f t="shared" si="531"/>
        <v>{location: new google.maps.LatLng(37.775, -122.417), weight: 1},</v>
      </c>
      <c r="Y5678" t="str">
        <f t="shared" si="532"/>
        <v>{location: new google.maps.LatLng(37.775, -122.417), weight: 1},</v>
      </c>
    </row>
    <row r="5679" spans="1:25" x14ac:dyDescent="0.2">
      <c r="A5679">
        <v>37.774999999999999</v>
      </c>
      <c r="B5679">
        <v>-122.416</v>
      </c>
      <c r="C5679">
        <v>1</v>
      </c>
      <c r="D5679">
        <v>8</v>
      </c>
      <c r="E5679">
        <v>6</v>
      </c>
      <c r="F5679">
        <v>9</v>
      </c>
      <c r="G5679">
        <v>7</v>
      </c>
      <c r="H5679">
        <v>2</v>
      </c>
      <c r="I5679">
        <v>36</v>
      </c>
      <c r="J5679">
        <v>41</v>
      </c>
      <c r="K5679">
        <v>12</v>
      </c>
      <c r="L5679">
        <v>91</v>
      </c>
      <c r="M5679">
        <f>VLOOKUP(H5679,AE$2:$AJ$12,6,TRUE)</f>
        <v>9</v>
      </c>
      <c r="N5679">
        <f>VLOOKUP(I5679,AF$2:$AJ$12,5,TRUE)</f>
        <v>9</v>
      </c>
      <c r="O5679">
        <f>VLOOKUP(J5679,AG$2:$AJ$12,4,TRUE)</f>
        <v>9</v>
      </c>
      <c r="P5679">
        <f>VLOOKUP(K5679,AH$2:$AJ$12,3,TRUE)</f>
        <v>9</v>
      </c>
      <c r="Q5679">
        <f>VLOOKUP(L5679,AI$2:$AJ$12,2,TRUE)</f>
        <v>9</v>
      </c>
      <c r="T5679" t="str">
        <f t="shared" si="533"/>
        <v>Crimepoint.create(latitude:37.775, longitude:-122.416, drugdrink:9, misdemean:9, theft:9, violent:9, total:9, drugdrinkct:2, misdemeanct:36, theftct:41, violentct:12, totalct:91)</v>
      </c>
      <c r="U5679" t="str">
        <f t="shared" si="534"/>
        <v>{location: new google.maps.LatLng(37.775, -122.416), weight: 1},</v>
      </c>
      <c r="V5679" t="str">
        <f t="shared" si="529"/>
        <v>{location: new google.maps.LatLng(37.775, -122.416), weight: 8},</v>
      </c>
      <c r="W5679" t="str">
        <f t="shared" si="530"/>
        <v>{location: new google.maps.LatLng(37.775, -122.416), weight: 6},</v>
      </c>
      <c r="X5679" t="str">
        <f t="shared" si="531"/>
        <v>{location: new google.maps.LatLng(37.775, -122.416), weight: 9},</v>
      </c>
      <c r="Y5679" t="str">
        <f t="shared" si="532"/>
        <v>{location: new google.maps.LatLng(37.775, -122.416), weight: 7},</v>
      </c>
    </row>
    <row r="5680" spans="1:25" x14ac:dyDescent="0.2">
      <c r="A5680">
        <v>37.774999999999999</v>
      </c>
      <c r="B5680">
        <v>-122.41500000000001</v>
      </c>
      <c r="C5680">
        <v>1</v>
      </c>
      <c r="D5680">
        <v>3</v>
      </c>
      <c r="E5680">
        <v>3</v>
      </c>
      <c r="F5680">
        <v>1</v>
      </c>
      <c r="G5680">
        <v>3</v>
      </c>
      <c r="H5680">
        <v>1</v>
      </c>
      <c r="I5680">
        <v>14</v>
      </c>
      <c r="J5680">
        <v>21</v>
      </c>
      <c r="K5680">
        <v>2</v>
      </c>
      <c r="L5680">
        <v>38</v>
      </c>
      <c r="M5680">
        <f>VLOOKUP(H5680,AE$2:$AJ$12,6,TRUE)</f>
        <v>8</v>
      </c>
      <c r="N5680">
        <f>VLOOKUP(I5680,AF$2:$AJ$12,5,TRUE)</f>
        <v>8</v>
      </c>
      <c r="O5680">
        <f>VLOOKUP(J5680,AG$2:$AJ$12,4,TRUE)</f>
        <v>9</v>
      </c>
      <c r="P5680">
        <f>VLOOKUP(K5680,AH$2:$AJ$12,3,TRUE)</f>
        <v>7</v>
      </c>
      <c r="Q5680">
        <f>VLOOKUP(L5680,AI$2:$AJ$12,2,TRUE)</f>
        <v>8</v>
      </c>
      <c r="T5680" t="str">
        <f t="shared" si="533"/>
        <v>Crimepoint.create(latitude:37.775, longitude:-122.415, drugdrink:8, misdemean:8, theft:9, violent:7, total:8, drugdrinkct:1, misdemeanct:14, theftct:21, violentct:2, totalct:38)</v>
      </c>
      <c r="U5680" t="str">
        <f t="shared" si="534"/>
        <v>{location: new google.maps.LatLng(37.775, -122.415), weight: 1},</v>
      </c>
      <c r="V5680" t="str">
        <f t="shared" si="529"/>
        <v>{location: new google.maps.LatLng(37.775, -122.415), weight: 3},</v>
      </c>
      <c r="W5680" t="str">
        <f t="shared" si="530"/>
        <v>{location: new google.maps.LatLng(37.775, -122.415), weight: 3},</v>
      </c>
      <c r="X5680" t="str">
        <f t="shared" si="531"/>
        <v>{location: new google.maps.LatLng(37.775, -122.415), weight: 1},</v>
      </c>
      <c r="Y5680" t="str">
        <f t="shared" si="532"/>
        <v>{location: new google.maps.LatLng(37.775, -122.415), weight: 3},</v>
      </c>
    </row>
    <row r="5681" spans="1:25" x14ac:dyDescent="0.2">
      <c r="A5681">
        <v>37.774999999999999</v>
      </c>
      <c r="B5681">
        <v>-122.414</v>
      </c>
      <c r="C5681">
        <v>5</v>
      </c>
      <c r="D5681">
        <v>7</v>
      </c>
      <c r="E5681">
        <v>3</v>
      </c>
      <c r="F5681">
        <v>3</v>
      </c>
      <c r="G5681">
        <v>5</v>
      </c>
      <c r="H5681">
        <v>8</v>
      </c>
      <c r="I5681">
        <v>33</v>
      </c>
      <c r="J5681">
        <v>17</v>
      </c>
      <c r="K5681">
        <v>4</v>
      </c>
      <c r="L5681">
        <v>62</v>
      </c>
      <c r="M5681">
        <f>VLOOKUP(H5681,AE$2:$AJ$12,6,TRUE)</f>
        <v>9</v>
      </c>
      <c r="N5681">
        <f>VLOOKUP(I5681,AF$2:$AJ$12,5,TRUE)</f>
        <v>9</v>
      </c>
      <c r="O5681">
        <f>VLOOKUP(J5681,AG$2:$AJ$12,4,TRUE)</f>
        <v>9</v>
      </c>
      <c r="P5681">
        <f>VLOOKUP(K5681,AH$2:$AJ$12,3,TRUE)</f>
        <v>8</v>
      </c>
      <c r="Q5681">
        <f>VLOOKUP(L5681,AI$2:$AJ$12,2,TRUE)</f>
        <v>9</v>
      </c>
      <c r="T5681" t="str">
        <f t="shared" si="533"/>
        <v>Crimepoint.create(latitude:37.775, longitude:-122.414, drugdrink:9, misdemean:9, theft:9, violent:8, total:9, drugdrinkct:8, misdemeanct:33, theftct:17, violentct:4, totalct:62)</v>
      </c>
      <c r="U5681" t="str">
        <f t="shared" si="534"/>
        <v>{location: new google.maps.LatLng(37.775, -122.414), weight: 5},</v>
      </c>
      <c r="V5681" t="str">
        <f t="shared" si="529"/>
        <v>{location: new google.maps.LatLng(37.775, -122.414), weight: 7},</v>
      </c>
      <c r="W5681" t="str">
        <f t="shared" si="530"/>
        <v>{location: new google.maps.LatLng(37.775, -122.414), weight: 3},</v>
      </c>
      <c r="X5681" t="str">
        <f t="shared" si="531"/>
        <v>{location: new google.maps.LatLng(37.775, -122.414), weight: 3},</v>
      </c>
      <c r="Y5681" t="str">
        <f t="shared" si="532"/>
        <v>{location: new google.maps.LatLng(37.775, -122.414), weight: 5},</v>
      </c>
    </row>
    <row r="5682" spans="1:25" x14ac:dyDescent="0.2">
      <c r="A5682">
        <v>37.774999999999999</v>
      </c>
      <c r="B5682">
        <v>-122.413</v>
      </c>
      <c r="C5682">
        <v>3</v>
      </c>
      <c r="D5682">
        <v>8</v>
      </c>
      <c r="E5682">
        <v>6</v>
      </c>
      <c r="F5682">
        <v>10</v>
      </c>
      <c r="G5682">
        <v>8</v>
      </c>
      <c r="H5682">
        <v>5</v>
      </c>
      <c r="I5682">
        <v>34</v>
      </c>
      <c r="J5682">
        <v>43</v>
      </c>
      <c r="K5682">
        <v>14</v>
      </c>
      <c r="L5682">
        <v>96</v>
      </c>
      <c r="M5682">
        <f>VLOOKUP(H5682,AE$2:$AJ$12,6,TRUE)</f>
        <v>9</v>
      </c>
      <c r="N5682">
        <f>VLOOKUP(I5682,AF$2:$AJ$12,5,TRUE)</f>
        <v>9</v>
      </c>
      <c r="O5682">
        <f>VLOOKUP(J5682,AG$2:$AJ$12,4,TRUE)</f>
        <v>9</v>
      </c>
      <c r="P5682">
        <f>VLOOKUP(K5682,AH$2:$AJ$12,3,TRUE)</f>
        <v>9</v>
      </c>
      <c r="Q5682">
        <f>VLOOKUP(L5682,AI$2:$AJ$12,2,TRUE)</f>
        <v>9</v>
      </c>
      <c r="T5682" t="str">
        <f t="shared" si="533"/>
        <v>Crimepoint.create(latitude:37.775, longitude:-122.413, drugdrink:9, misdemean:9, theft:9, violent:9, total:9, drugdrinkct:5, misdemeanct:34, theftct:43, violentct:14, totalct:96)</v>
      </c>
      <c r="U5682" t="str">
        <f t="shared" si="534"/>
        <v>{location: new google.maps.LatLng(37.775, -122.413), weight: 3},</v>
      </c>
      <c r="V5682" t="str">
        <f t="shared" si="529"/>
        <v>{location: new google.maps.LatLng(37.775, -122.413), weight: 8},</v>
      </c>
      <c r="W5682" t="str">
        <f t="shared" si="530"/>
        <v>{location: new google.maps.LatLng(37.775, -122.413), weight: 6},</v>
      </c>
      <c r="X5682" t="str">
        <f t="shared" si="531"/>
        <v>{location: new google.maps.LatLng(37.775, -122.413), weight: 10},</v>
      </c>
      <c r="Y5682" t="str">
        <f t="shared" si="532"/>
        <v>{location: new google.maps.LatLng(37.775, -122.413), weight: 8},</v>
      </c>
    </row>
    <row r="5683" spans="1:25" x14ac:dyDescent="0.2">
      <c r="A5683">
        <v>37.774999999999999</v>
      </c>
      <c r="B5683">
        <v>-122.41200000000001</v>
      </c>
      <c r="C5683">
        <v>3</v>
      </c>
      <c r="D5683">
        <v>4</v>
      </c>
      <c r="E5683">
        <v>1</v>
      </c>
      <c r="F5683">
        <v>1</v>
      </c>
      <c r="G5683">
        <v>2</v>
      </c>
      <c r="H5683">
        <v>4</v>
      </c>
      <c r="I5683">
        <v>17</v>
      </c>
      <c r="J5683">
        <v>7</v>
      </c>
      <c r="K5683">
        <v>2</v>
      </c>
      <c r="L5683">
        <v>30</v>
      </c>
      <c r="M5683">
        <f>VLOOKUP(H5683,AE$2:$AJ$12,6,TRUE)</f>
        <v>9</v>
      </c>
      <c r="N5683">
        <f>VLOOKUP(I5683,AF$2:$AJ$12,5,TRUE)</f>
        <v>8</v>
      </c>
      <c r="O5683">
        <f>VLOOKUP(J5683,AG$2:$AJ$12,4,TRUE)</f>
        <v>7</v>
      </c>
      <c r="P5683">
        <f>VLOOKUP(K5683,AH$2:$AJ$12,3,TRUE)</f>
        <v>7</v>
      </c>
      <c r="Q5683">
        <f>VLOOKUP(L5683,AI$2:$AJ$12,2,TRUE)</f>
        <v>8</v>
      </c>
      <c r="T5683" t="str">
        <f t="shared" si="533"/>
        <v>Crimepoint.create(latitude:37.775, longitude:-122.412, drugdrink:9, misdemean:8, theft:7, violent:7, total:8, drugdrinkct:4, misdemeanct:17, theftct:7, violentct:2, totalct:30)</v>
      </c>
      <c r="U5683" t="str">
        <f t="shared" si="534"/>
        <v>{location: new google.maps.LatLng(37.775, -122.412), weight: 3},</v>
      </c>
      <c r="V5683" t="str">
        <f t="shared" si="529"/>
        <v>{location: new google.maps.LatLng(37.775, -122.412), weight: 4},</v>
      </c>
      <c r="W5683" t="str">
        <f t="shared" si="530"/>
        <v>{location: new google.maps.LatLng(37.775, -122.412), weight: 1},</v>
      </c>
      <c r="X5683" t="str">
        <f t="shared" si="531"/>
        <v>{location: new google.maps.LatLng(37.775, -122.412), weight: 1},</v>
      </c>
      <c r="Y5683" t="str">
        <f t="shared" si="532"/>
        <v>{location: new google.maps.LatLng(37.775, -122.412), weight: 2},</v>
      </c>
    </row>
    <row r="5684" spans="1:25" x14ac:dyDescent="0.2">
      <c r="A5684">
        <v>37.774999999999999</v>
      </c>
      <c r="B5684">
        <v>-122.411</v>
      </c>
      <c r="C5684">
        <v>2</v>
      </c>
      <c r="D5684">
        <v>3</v>
      </c>
      <c r="E5684">
        <v>2</v>
      </c>
      <c r="F5684">
        <v>2</v>
      </c>
      <c r="G5684">
        <v>2</v>
      </c>
      <c r="H5684">
        <v>3</v>
      </c>
      <c r="I5684">
        <v>14</v>
      </c>
      <c r="J5684">
        <v>11</v>
      </c>
      <c r="K5684">
        <v>3</v>
      </c>
      <c r="L5684">
        <v>31</v>
      </c>
      <c r="M5684">
        <f>VLOOKUP(H5684,AE$2:$AJ$12,6,TRUE)</f>
        <v>9</v>
      </c>
      <c r="N5684">
        <f>VLOOKUP(I5684,AF$2:$AJ$12,5,TRUE)</f>
        <v>8</v>
      </c>
      <c r="O5684">
        <f>VLOOKUP(J5684,AG$2:$AJ$12,4,TRUE)</f>
        <v>8</v>
      </c>
      <c r="P5684">
        <f>VLOOKUP(K5684,AH$2:$AJ$12,3,TRUE)</f>
        <v>8</v>
      </c>
      <c r="Q5684">
        <f>VLOOKUP(L5684,AI$2:$AJ$12,2,TRUE)</f>
        <v>8</v>
      </c>
      <c r="T5684" t="str">
        <f t="shared" si="533"/>
        <v>Crimepoint.create(latitude:37.775, longitude:-122.411, drugdrink:9, misdemean:8, theft:8, violent:8, total:8, drugdrinkct:3, misdemeanct:14, theftct:11, violentct:3, totalct:31)</v>
      </c>
      <c r="U5684" t="str">
        <f t="shared" si="534"/>
        <v>{location: new google.maps.LatLng(37.775, -122.411), weight: 2},</v>
      </c>
      <c r="V5684" t="str">
        <f t="shared" si="529"/>
        <v>{location: new google.maps.LatLng(37.775, -122.411), weight: 3},</v>
      </c>
      <c r="W5684" t="str">
        <f t="shared" si="530"/>
        <v>{location: new google.maps.LatLng(37.775, -122.411), weight: 2},</v>
      </c>
      <c r="X5684" t="str">
        <f t="shared" si="531"/>
        <v>{location: new google.maps.LatLng(37.775, -122.411), weight: 2},</v>
      </c>
      <c r="Y5684" t="str">
        <f t="shared" si="532"/>
        <v>{location: new google.maps.LatLng(37.775, -122.411), weight: 2},</v>
      </c>
    </row>
    <row r="5685" spans="1:25" x14ac:dyDescent="0.2">
      <c r="A5685">
        <v>37.774999999999999</v>
      </c>
      <c r="B5685">
        <v>-122.41</v>
      </c>
      <c r="C5685">
        <v>11</v>
      </c>
      <c r="D5685">
        <v>12</v>
      </c>
      <c r="E5685">
        <v>8</v>
      </c>
      <c r="F5685">
        <v>11</v>
      </c>
      <c r="G5685">
        <v>11</v>
      </c>
      <c r="H5685">
        <v>16</v>
      </c>
      <c r="I5685">
        <v>53</v>
      </c>
      <c r="J5685">
        <v>53</v>
      </c>
      <c r="K5685">
        <v>15</v>
      </c>
      <c r="L5685">
        <v>137</v>
      </c>
      <c r="M5685">
        <f>VLOOKUP(H5685,AE$2:$AJ$12,6,TRUE)</f>
        <v>9</v>
      </c>
      <c r="N5685">
        <f>VLOOKUP(I5685,AF$2:$AJ$12,5,TRUE)</f>
        <v>9</v>
      </c>
      <c r="O5685">
        <f>VLOOKUP(J5685,AG$2:$AJ$12,4,TRUE)</f>
        <v>9</v>
      </c>
      <c r="P5685">
        <f>VLOOKUP(K5685,AH$2:$AJ$12,3,TRUE)</f>
        <v>9</v>
      </c>
      <c r="Q5685">
        <f>VLOOKUP(L5685,AI$2:$AJ$12,2,TRUE)</f>
        <v>9</v>
      </c>
      <c r="T5685" t="str">
        <f t="shared" si="533"/>
        <v>Crimepoint.create(latitude:37.775, longitude:-122.41, drugdrink:9, misdemean:9, theft:9, violent:9, total:9, drugdrinkct:16, misdemeanct:53, theftct:53, violentct:15, totalct:137)</v>
      </c>
      <c r="U5685" t="str">
        <f t="shared" si="534"/>
        <v>{location: new google.maps.LatLng(37.775, -122.41), weight: 11},</v>
      </c>
      <c r="V5685" t="str">
        <f t="shared" si="529"/>
        <v>{location: new google.maps.LatLng(37.775, -122.41), weight: 12},</v>
      </c>
      <c r="W5685" t="str">
        <f t="shared" si="530"/>
        <v>{location: new google.maps.LatLng(37.775, -122.41), weight: 8},</v>
      </c>
      <c r="X5685" t="str">
        <f t="shared" si="531"/>
        <v>{location: new google.maps.LatLng(37.775, -122.41), weight: 11},</v>
      </c>
      <c r="Y5685" t="str">
        <f t="shared" si="532"/>
        <v>{location: new google.maps.LatLng(37.775, -122.41), weight: 11},</v>
      </c>
    </row>
    <row r="5686" spans="1:25" x14ac:dyDescent="0.2">
      <c r="A5686">
        <v>37.774999999999999</v>
      </c>
      <c r="B5686">
        <v>-122.40900000000001</v>
      </c>
      <c r="C5686">
        <v>0</v>
      </c>
      <c r="D5686">
        <v>2</v>
      </c>
      <c r="E5686">
        <v>0</v>
      </c>
      <c r="F5686">
        <v>0</v>
      </c>
      <c r="G5686">
        <v>1</v>
      </c>
      <c r="H5686">
        <v>0</v>
      </c>
      <c r="I5686">
        <v>9</v>
      </c>
      <c r="J5686">
        <v>3</v>
      </c>
      <c r="K5686">
        <v>0</v>
      </c>
      <c r="L5686">
        <v>12</v>
      </c>
      <c r="M5686">
        <f>VLOOKUP(H5686,AE$2:$AJ$12,6,TRUE)</f>
        <v>0</v>
      </c>
      <c r="N5686">
        <f>VLOOKUP(I5686,AF$2:$AJ$12,5,TRUE)</f>
        <v>7</v>
      </c>
      <c r="O5686">
        <f>VLOOKUP(J5686,AG$2:$AJ$12,4,TRUE)</f>
        <v>5</v>
      </c>
      <c r="P5686">
        <f>VLOOKUP(K5686,AH$2:$AJ$12,3,TRUE)</f>
        <v>0</v>
      </c>
      <c r="Q5686">
        <f>VLOOKUP(L5686,AI$2:$AJ$12,2,TRUE)</f>
        <v>6</v>
      </c>
      <c r="T5686" t="str">
        <f t="shared" si="533"/>
        <v>Crimepoint.create(latitude:37.775, longitude:-122.409, drugdrink:0, misdemean:7, theft:5, violent:0, total:6, drugdrinkct:0, misdemeanct:9, theftct:3, violentct:0, totalct:12)</v>
      </c>
      <c r="U5686" t="str">
        <f t="shared" si="534"/>
        <v>{location: new google.maps.LatLng(37.775, -122.409), weight: 0},</v>
      </c>
      <c r="V5686" t="str">
        <f t="shared" si="529"/>
        <v>{location: new google.maps.LatLng(37.775, -122.409), weight: 2},</v>
      </c>
      <c r="W5686" t="str">
        <f t="shared" si="530"/>
        <v>{location: new google.maps.LatLng(37.775, -122.409), weight: 0},</v>
      </c>
      <c r="X5686" t="str">
        <f t="shared" si="531"/>
        <v>{location: new google.maps.LatLng(37.775, -122.409), weight: 0},</v>
      </c>
      <c r="Y5686" t="str">
        <f t="shared" si="532"/>
        <v>{location: new google.maps.LatLng(37.775, -122.409), weight: 1},</v>
      </c>
    </row>
    <row r="5687" spans="1:25" x14ac:dyDescent="0.2">
      <c r="A5687">
        <v>37.774999999999999</v>
      </c>
      <c r="B5687">
        <v>-122.408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3</v>
      </c>
      <c r="J5687">
        <v>1</v>
      </c>
      <c r="K5687">
        <v>0</v>
      </c>
      <c r="L5687">
        <v>4</v>
      </c>
      <c r="M5687">
        <f>VLOOKUP(H5687,AE$2:$AJ$12,6,TRUE)</f>
        <v>0</v>
      </c>
      <c r="N5687">
        <f>VLOOKUP(I5687,AF$2:$AJ$12,5,TRUE)</f>
        <v>5</v>
      </c>
      <c r="O5687">
        <f>VLOOKUP(J5687,AG$2:$AJ$12,4,TRUE)</f>
        <v>3</v>
      </c>
      <c r="P5687">
        <f>VLOOKUP(K5687,AH$2:$AJ$12,3,TRUE)</f>
        <v>0</v>
      </c>
      <c r="Q5687">
        <f>VLOOKUP(L5687,AI$2:$AJ$12,2,TRUE)</f>
        <v>3</v>
      </c>
      <c r="T5687" t="str">
        <f t="shared" si="533"/>
        <v>Crimepoint.create(latitude:37.775, longitude:-122.408, drugdrink:0, misdemean:5, theft:3, violent:0, total:3, drugdrinkct:0, misdemeanct:3, theftct:1, violentct:0, totalct:4)</v>
      </c>
      <c r="U5687" t="str">
        <f t="shared" si="534"/>
        <v>{location: new google.maps.LatLng(37.775, -122.408), weight: 0},</v>
      </c>
      <c r="V5687" t="str">
        <f t="shared" si="529"/>
        <v>{location: new google.maps.LatLng(37.775, -122.408), weight: 1},</v>
      </c>
      <c r="W5687" t="str">
        <f t="shared" si="530"/>
        <v>{location: new google.maps.LatLng(37.775, -122.408), weight: 0},</v>
      </c>
      <c r="X5687" t="str">
        <f t="shared" si="531"/>
        <v>{location: new google.maps.LatLng(37.775, -122.408), weight: 0},</v>
      </c>
      <c r="Y5687" t="str">
        <f t="shared" si="532"/>
        <v>{location: new google.maps.LatLng(37.775, -122.408), weight: 0},</v>
      </c>
    </row>
    <row r="5688" spans="1:25" x14ac:dyDescent="0.2">
      <c r="A5688">
        <v>37.774999999999999</v>
      </c>
      <c r="B5688">
        <v>-122.407</v>
      </c>
      <c r="C5688">
        <v>1</v>
      </c>
      <c r="D5688">
        <v>2</v>
      </c>
      <c r="E5688">
        <v>0</v>
      </c>
      <c r="F5688">
        <v>1</v>
      </c>
      <c r="G5688">
        <v>1</v>
      </c>
      <c r="H5688">
        <v>1</v>
      </c>
      <c r="I5688">
        <v>7</v>
      </c>
      <c r="J5688">
        <v>3</v>
      </c>
      <c r="K5688">
        <v>2</v>
      </c>
      <c r="L5688">
        <v>13</v>
      </c>
      <c r="M5688">
        <f>VLOOKUP(H5688,AE$2:$AJ$12,6,TRUE)</f>
        <v>8</v>
      </c>
      <c r="N5688">
        <f>VLOOKUP(I5688,AF$2:$AJ$12,5,TRUE)</f>
        <v>7</v>
      </c>
      <c r="O5688">
        <f>VLOOKUP(J5688,AG$2:$AJ$12,4,TRUE)</f>
        <v>5</v>
      </c>
      <c r="P5688">
        <f>VLOOKUP(K5688,AH$2:$AJ$12,3,TRUE)</f>
        <v>7</v>
      </c>
      <c r="Q5688">
        <f>VLOOKUP(L5688,AI$2:$AJ$12,2,TRUE)</f>
        <v>7</v>
      </c>
      <c r="T5688" t="str">
        <f t="shared" si="533"/>
        <v>Crimepoint.create(latitude:37.775, longitude:-122.407, drugdrink:8, misdemean:7, theft:5, violent:7, total:7, drugdrinkct:1, misdemeanct:7, theftct:3, violentct:2, totalct:13)</v>
      </c>
      <c r="U5688" t="str">
        <f t="shared" si="534"/>
        <v>{location: new google.maps.LatLng(37.775, -122.407), weight: 1},</v>
      </c>
      <c r="V5688" t="str">
        <f t="shared" si="529"/>
        <v>{location: new google.maps.LatLng(37.775, -122.407), weight: 2},</v>
      </c>
      <c r="W5688" t="str">
        <f t="shared" si="530"/>
        <v>{location: new google.maps.LatLng(37.775, -122.407), weight: 0},</v>
      </c>
      <c r="X5688" t="str">
        <f t="shared" si="531"/>
        <v>{location: new google.maps.LatLng(37.775, -122.407), weight: 1},</v>
      </c>
      <c r="Y5688" t="str">
        <f t="shared" si="532"/>
        <v>{location: new google.maps.LatLng(37.775, -122.407), weight: 1},</v>
      </c>
    </row>
    <row r="5689" spans="1:25" x14ac:dyDescent="0.2">
      <c r="A5689">
        <v>37.774999999999999</v>
      </c>
      <c r="B5689">
        <v>-122.40600000000001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2</v>
      </c>
      <c r="M5689">
        <f>VLOOKUP(H5689,AE$2:$AJ$12,6,TRUE)</f>
        <v>0</v>
      </c>
      <c r="N5689">
        <f>VLOOKUP(I5689,AF$2:$AJ$12,5,TRUE)</f>
        <v>2</v>
      </c>
      <c r="O5689">
        <f>VLOOKUP(J5689,AG$2:$AJ$12,4,TRUE)</f>
        <v>3</v>
      </c>
      <c r="P5689">
        <f>VLOOKUP(K5689,AH$2:$AJ$12,3,TRUE)</f>
        <v>0</v>
      </c>
      <c r="Q5689">
        <f>VLOOKUP(L5689,AI$2:$AJ$12,2,TRUE)</f>
        <v>1</v>
      </c>
      <c r="T5689" t="str">
        <f t="shared" si="533"/>
        <v>Crimepoint.create(latitude:37.775, longitude:-122.406, drugdrink:0, misdemean:2, theft:3, violent:0, total:1, drugdrinkct:0, misdemeanct:1, theftct:1, violentct:0, totalct:2)</v>
      </c>
      <c r="U5689" t="str">
        <f t="shared" si="534"/>
        <v>{location: new google.maps.LatLng(37.775, -122.406), weight: 0},</v>
      </c>
      <c r="V5689" t="str">
        <f t="shared" si="529"/>
        <v>{location: new google.maps.LatLng(37.775, -122.406), weight: 0},</v>
      </c>
      <c r="W5689" t="str">
        <f t="shared" si="530"/>
        <v>{location: new google.maps.LatLng(37.775, -122.406), weight: 0},</v>
      </c>
      <c r="X5689" t="str">
        <f t="shared" si="531"/>
        <v>{location: new google.maps.LatLng(37.775, -122.406), weight: 0},</v>
      </c>
      <c r="Y5689" t="str">
        <f t="shared" si="532"/>
        <v>{location: new google.maps.LatLng(37.775, -122.406), weight: 0},</v>
      </c>
    </row>
    <row r="5690" spans="1:25" x14ac:dyDescent="0.2">
      <c r="A5690">
        <v>37.774999999999999</v>
      </c>
      <c r="B5690">
        <v>-122.405</v>
      </c>
      <c r="C5690">
        <v>1</v>
      </c>
      <c r="D5690">
        <v>9</v>
      </c>
      <c r="E5690">
        <v>1</v>
      </c>
      <c r="F5690">
        <v>3</v>
      </c>
      <c r="G5690">
        <v>4</v>
      </c>
      <c r="H5690">
        <v>2</v>
      </c>
      <c r="I5690">
        <v>40</v>
      </c>
      <c r="J5690">
        <v>8</v>
      </c>
      <c r="K5690">
        <v>4</v>
      </c>
      <c r="L5690">
        <v>54</v>
      </c>
      <c r="M5690">
        <f>VLOOKUP(H5690,AE$2:$AJ$12,6,TRUE)</f>
        <v>9</v>
      </c>
      <c r="N5690">
        <f>VLOOKUP(I5690,AF$2:$AJ$12,5,TRUE)</f>
        <v>9</v>
      </c>
      <c r="O5690">
        <f>VLOOKUP(J5690,AG$2:$AJ$12,4,TRUE)</f>
        <v>8</v>
      </c>
      <c r="P5690">
        <f>VLOOKUP(K5690,AH$2:$AJ$12,3,TRUE)</f>
        <v>8</v>
      </c>
      <c r="Q5690">
        <f>VLOOKUP(L5690,AI$2:$AJ$12,2,TRUE)</f>
        <v>9</v>
      </c>
      <c r="T5690" t="str">
        <f t="shared" si="533"/>
        <v>Crimepoint.create(latitude:37.775, longitude:-122.405, drugdrink:9, misdemean:9, theft:8, violent:8, total:9, drugdrinkct:2, misdemeanct:40, theftct:8, violentct:4, totalct:54)</v>
      </c>
      <c r="U5690" t="str">
        <f t="shared" si="534"/>
        <v>{location: new google.maps.LatLng(37.775, -122.405), weight: 1},</v>
      </c>
      <c r="V5690" t="str">
        <f t="shared" si="529"/>
        <v>{location: new google.maps.LatLng(37.775, -122.405), weight: 9},</v>
      </c>
      <c r="W5690" t="str">
        <f t="shared" si="530"/>
        <v>{location: new google.maps.LatLng(37.775, -122.405), weight: 1},</v>
      </c>
      <c r="X5690" t="str">
        <f t="shared" si="531"/>
        <v>{location: new google.maps.LatLng(37.775, -122.405), weight: 3},</v>
      </c>
      <c r="Y5690" t="str">
        <f t="shared" si="532"/>
        <v>{location: new google.maps.LatLng(37.775, -122.405), weight: 4},</v>
      </c>
    </row>
    <row r="5691" spans="1:25" x14ac:dyDescent="0.2">
      <c r="A5691">
        <v>37.774999999999999</v>
      </c>
      <c r="B5691">
        <v>-122.404</v>
      </c>
      <c r="C5691">
        <v>1</v>
      </c>
      <c r="D5691">
        <v>1</v>
      </c>
      <c r="E5691">
        <v>0</v>
      </c>
      <c r="F5691">
        <v>3</v>
      </c>
      <c r="G5691">
        <v>1</v>
      </c>
      <c r="H5691">
        <v>2</v>
      </c>
      <c r="I5691">
        <v>4</v>
      </c>
      <c r="J5691">
        <v>2</v>
      </c>
      <c r="K5691">
        <v>4</v>
      </c>
      <c r="L5691">
        <v>12</v>
      </c>
      <c r="M5691">
        <f>VLOOKUP(H5691,AE$2:$AJ$12,6,TRUE)</f>
        <v>9</v>
      </c>
      <c r="N5691">
        <f>VLOOKUP(I5691,AF$2:$AJ$12,5,TRUE)</f>
        <v>6</v>
      </c>
      <c r="O5691">
        <f>VLOOKUP(J5691,AG$2:$AJ$12,4,TRUE)</f>
        <v>4</v>
      </c>
      <c r="P5691">
        <f>VLOOKUP(K5691,AH$2:$AJ$12,3,TRUE)</f>
        <v>8</v>
      </c>
      <c r="Q5691">
        <f>VLOOKUP(L5691,AI$2:$AJ$12,2,TRUE)</f>
        <v>6</v>
      </c>
      <c r="T5691" t="str">
        <f t="shared" si="533"/>
        <v>Crimepoint.create(latitude:37.775, longitude:-122.404, drugdrink:9, misdemean:6, theft:4, violent:8, total:6, drugdrinkct:2, misdemeanct:4, theftct:2, violentct:4, totalct:12)</v>
      </c>
      <c r="U5691" t="str">
        <f t="shared" si="534"/>
        <v>{location: new google.maps.LatLng(37.775, -122.404), weight: 1},</v>
      </c>
      <c r="V5691" t="str">
        <f t="shared" si="529"/>
        <v>{location: new google.maps.LatLng(37.775, -122.404), weight: 1},</v>
      </c>
      <c r="W5691" t="str">
        <f t="shared" si="530"/>
        <v>{location: new google.maps.LatLng(37.775, -122.404), weight: 0},</v>
      </c>
      <c r="X5691" t="str">
        <f t="shared" si="531"/>
        <v>{location: new google.maps.LatLng(37.775, -122.404), weight: 3},</v>
      </c>
      <c r="Y5691" t="str">
        <f t="shared" si="532"/>
        <v>{location: new google.maps.LatLng(37.775, -122.404), weight: 1},</v>
      </c>
    </row>
    <row r="5692" spans="1:25" x14ac:dyDescent="0.2">
      <c r="A5692">
        <v>37.774999999999999</v>
      </c>
      <c r="B5692">
        <v>-122.40300000000001</v>
      </c>
      <c r="C5692">
        <v>65</v>
      </c>
      <c r="D5692">
        <v>357</v>
      </c>
      <c r="E5692">
        <v>203</v>
      </c>
      <c r="F5692">
        <v>198</v>
      </c>
      <c r="G5692">
        <v>264</v>
      </c>
      <c r="H5692">
        <v>97</v>
      </c>
      <c r="I5692">
        <v>1597</v>
      </c>
      <c r="J5692">
        <v>1372</v>
      </c>
      <c r="K5692">
        <v>267</v>
      </c>
      <c r="L5692">
        <v>3333</v>
      </c>
      <c r="M5692">
        <f>VLOOKUP(H5692,AE$2:$AJ$12,6,TRUE)</f>
        <v>9</v>
      </c>
      <c r="N5692">
        <f>VLOOKUP(I5692,AF$2:$AJ$12,5,TRUE)</f>
        <v>10</v>
      </c>
      <c r="O5692">
        <f>VLOOKUP(J5692,AG$2:$AJ$12,4,TRUE)</f>
        <v>10</v>
      </c>
      <c r="P5692">
        <f>VLOOKUP(K5692,AH$2:$AJ$12,3,TRUE)</f>
        <v>10</v>
      </c>
      <c r="Q5692">
        <f>VLOOKUP(L5692,AI$2:$AJ$12,2,TRUE)</f>
        <v>10</v>
      </c>
      <c r="T5692" t="str">
        <f t="shared" si="533"/>
        <v>Crimepoint.create(latitude:37.775, longitude:-122.403, drugdrink:9, misdemean:10, theft:10, violent:10, total:10, drugdrinkct:97, misdemeanct:1597, theftct:1372, violentct:267, totalct:3333)</v>
      </c>
      <c r="U5692" t="str">
        <f>"// "&amp;$Z$2&amp;$A5692&amp;$AA$2&amp;$B5692&amp;$AB$2&amp;C5692&amp;$AC$2</f>
        <v>// {location: new google.maps.LatLng(37.775, -122.403), weight: 65},</v>
      </c>
      <c r="V5692" t="str">
        <f>"// "&amp;$Z$2&amp;$A5692&amp;$AA$2&amp;$B5692&amp;$AB$2&amp;D5692&amp;$AC$2</f>
        <v>// {location: new google.maps.LatLng(37.775, -122.403), weight: 357},</v>
      </c>
      <c r="W5692" t="str">
        <f>"// "&amp;$Z$2&amp;$A5692&amp;$AA$2&amp;$B5692&amp;$AB$2&amp;E5692&amp;$AC$2</f>
        <v>// {location: new google.maps.LatLng(37.775, -122.403), weight: 203},</v>
      </c>
      <c r="X5692" t="str">
        <f>"// "&amp;$Z$2&amp;$A5692&amp;$AA$2&amp;$B5692&amp;$AB$2&amp;F5692&amp;$AC$2</f>
        <v>// {location: new google.maps.LatLng(37.775, -122.403), weight: 198},</v>
      </c>
      <c r="Y5692" t="str">
        <f>"// "&amp;$Z$2&amp;$A5692&amp;$AA$2&amp;$B5692&amp;$AB$2&amp;G5692&amp;$AC$2</f>
        <v>// {location: new google.maps.LatLng(37.775, -122.403), weight: 264},</v>
      </c>
    </row>
    <row r="5693" spans="1:25" x14ac:dyDescent="0.2">
      <c r="A5693">
        <v>37.774999999999999</v>
      </c>
      <c r="B5693">
        <v>-122.402</v>
      </c>
      <c r="C5693">
        <v>1</v>
      </c>
      <c r="D5693">
        <v>3</v>
      </c>
      <c r="E5693">
        <v>1</v>
      </c>
      <c r="F5693">
        <v>1</v>
      </c>
      <c r="G5693">
        <v>2</v>
      </c>
      <c r="H5693">
        <v>1</v>
      </c>
      <c r="I5693">
        <v>12</v>
      </c>
      <c r="J5693">
        <v>5</v>
      </c>
      <c r="K5693">
        <v>1</v>
      </c>
      <c r="L5693">
        <v>19</v>
      </c>
      <c r="M5693">
        <f>VLOOKUP(H5693,AE$2:$AJ$12,6,TRUE)</f>
        <v>8</v>
      </c>
      <c r="N5693">
        <f>VLOOKUP(I5693,AF$2:$AJ$12,5,TRUE)</f>
        <v>8</v>
      </c>
      <c r="O5693">
        <f>VLOOKUP(J5693,AG$2:$AJ$12,4,TRUE)</f>
        <v>7</v>
      </c>
      <c r="P5693">
        <f>VLOOKUP(K5693,AH$2:$AJ$12,3,TRUE)</f>
        <v>7</v>
      </c>
      <c r="Q5693">
        <f>VLOOKUP(L5693,AI$2:$AJ$12,2,TRUE)</f>
        <v>7</v>
      </c>
      <c r="T5693" t="str">
        <f t="shared" si="533"/>
        <v>Crimepoint.create(latitude:37.775, longitude:-122.402, drugdrink:8, misdemean:8, theft:7, violent:7, total:7, drugdrinkct:1, misdemeanct:12, theftct:5, violentct:1, totalct:19)</v>
      </c>
      <c r="U5693" t="str">
        <f t="shared" si="534"/>
        <v>{location: new google.maps.LatLng(37.775, -122.402), weight: 1},</v>
      </c>
      <c r="V5693" t="str">
        <f t="shared" si="529"/>
        <v>{location: new google.maps.LatLng(37.775, -122.402), weight: 3},</v>
      </c>
      <c r="W5693" t="str">
        <f t="shared" si="530"/>
        <v>{location: new google.maps.LatLng(37.775, -122.402), weight: 1},</v>
      </c>
      <c r="X5693" t="str">
        <f t="shared" si="531"/>
        <v>{location: new google.maps.LatLng(37.775, -122.402), weight: 1},</v>
      </c>
      <c r="Y5693" t="str">
        <f t="shared" si="532"/>
        <v>{location: new google.maps.LatLng(37.775, -122.402), weight: 2},</v>
      </c>
    </row>
    <row r="5694" spans="1:25" x14ac:dyDescent="0.2">
      <c r="A5694">
        <v>37.774999999999999</v>
      </c>
      <c r="B5694">
        <v>-122.401</v>
      </c>
      <c r="C5694">
        <v>0</v>
      </c>
      <c r="D5694">
        <v>2</v>
      </c>
      <c r="E5694">
        <v>0</v>
      </c>
      <c r="F5694">
        <v>1</v>
      </c>
      <c r="G5694">
        <v>1</v>
      </c>
      <c r="H5694">
        <v>0</v>
      </c>
      <c r="I5694">
        <v>8</v>
      </c>
      <c r="J5694">
        <v>1</v>
      </c>
      <c r="K5694">
        <v>1</v>
      </c>
      <c r="L5694">
        <v>10</v>
      </c>
      <c r="M5694">
        <f>VLOOKUP(H5694,AE$2:$AJ$12,6,TRUE)</f>
        <v>0</v>
      </c>
      <c r="N5694">
        <f>VLOOKUP(I5694,AF$2:$AJ$12,5,TRUE)</f>
        <v>7</v>
      </c>
      <c r="O5694">
        <f>VLOOKUP(J5694,AG$2:$AJ$12,4,TRUE)</f>
        <v>3</v>
      </c>
      <c r="P5694">
        <f>VLOOKUP(K5694,AH$2:$AJ$12,3,TRUE)</f>
        <v>7</v>
      </c>
      <c r="Q5694">
        <f>VLOOKUP(L5694,AI$2:$AJ$12,2,TRUE)</f>
        <v>6</v>
      </c>
      <c r="T5694" t="str">
        <f t="shared" si="533"/>
        <v>Crimepoint.create(latitude:37.775, longitude:-122.401, drugdrink:0, misdemean:7, theft:3, violent:7, total:6, drugdrinkct:0, misdemeanct:8, theftct:1, violentct:1, totalct:10)</v>
      </c>
      <c r="U5694" t="str">
        <f t="shared" si="534"/>
        <v>{location: new google.maps.LatLng(37.775, -122.401), weight: 0},</v>
      </c>
      <c r="V5694" t="str">
        <f t="shared" si="529"/>
        <v>{location: new google.maps.LatLng(37.775, -122.401), weight: 2},</v>
      </c>
      <c r="W5694" t="str">
        <f t="shared" si="530"/>
        <v>{location: new google.maps.LatLng(37.775, -122.401), weight: 0},</v>
      </c>
      <c r="X5694" t="str">
        <f t="shared" si="531"/>
        <v>{location: new google.maps.LatLng(37.775, -122.401), weight: 1},</v>
      </c>
      <c r="Y5694" t="str">
        <f t="shared" si="532"/>
        <v>{location: new google.maps.LatLng(37.775, -122.401), weight: 1},</v>
      </c>
    </row>
    <row r="5695" spans="1:25" x14ac:dyDescent="0.2">
      <c r="A5695">
        <v>37.774999999999999</v>
      </c>
      <c r="B5695">
        <v>-122.399</v>
      </c>
      <c r="C5695">
        <v>0</v>
      </c>
      <c r="D5695">
        <v>2</v>
      </c>
      <c r="E5695">
        <v>2</v>
      </c>
      <c r="F5695">
        <v>0</v>
      </c>
      <c r="G5695">
        <v>2</v>
      </c>
      <c r="H5695">
        <v>0</v>
      </c>
      <c r="I5695">
        <v>10</v>
      </c>
      <c r="J5695">
        <v>15</v>
      </c>
      <c r="K5695">
        <v>0</v>
      </c>
      <c r="L5695">
        <v>25</v>
      </c>
      <c r="M5695">
        <f>VLOOKUP(H5695,AE$2:$AJ$12,6,TRUE)</f>
        <v>0</v>
      </c>
      <c r="N5695">
        <f>VLOOKUP(I5695,AF$2:$AJ$12,5,TRUE)</f>
        <v>8</v>
      </c>
      <c r="O5695">
        <f>VLOOKUP(J5695,AG$2:$AJ$12,4,TRUE)</f>
        <v>9</v>
      </c>
      <c r="P5695">
        <f>VLOOKUP(K5695,AH$2:$AJ$12,3,TRUE)</f>
        <v>0</v>
      </c>
      <c r="Q5695">
        <f>VLOOKUP(L5695,AI$2:$AJ$12,2,TRUE)</f>
        <v>8</v>
      </c>
      <c r="T5695" t="str">
        <f t="shared" si="533"/>
        <v>Crimepoint.create(latitude:37.775, longitude:-122.399, drugdrink:0, misdemean:8, theft:9, violent:0, total:8, drugdrinkct:0, misdemeanct:10, theftct:15, violentct:0, totalct:25)</v>
      </c>
      <c r="U5695" t="str">
        <f t="shared" si="534"/>
        <v>{location: new google.maps.LatLng(37.775, -122.399), weight: 0},</v>
      </c>
      <c r="V5695" t="str">
        <f t="shared" si="529"/>
        <v>{location: new google.maps.LatLng(37.775, -122.399), weight: 2},</v>
      </c>
      <c r="W5695" t="str">
        <f t="shared" si="530"/>
        <v>{location: new google.maps.LatLng(37.775, -122.399), weight: 2},</v>
      </c>
      <c r="X5695" t="str">
        <f t="shared" si="531"/>
        <v>{location: new google.maps.LatLng(37.775, -122.399), weight: 0},</v>
      </c>
      <c r="Y5695" t="str">
        <f t="shared" si="532"/>
        <v>{location: new google.maps.LatLng(37.775, -122.399), weight: 2},</v>
      </c>
    </row>
    <row r="5696" spans="1:25" x14ac:dyDescent="0.2">
      <c r="A5696">
        <v>37.774999999999999</v>
      </c>
      <c r="B5696">
        <v>-122.39700000000001</v>
      </c>
      <c r="C5696">
        <v>0</v>
      </c>
      <c r="D5696">
        <v>3</v>
      </c>
      <c r="E5696">
        <v>1</v>
      </c>
      <c r="F5696">
        <v>1</v>
      </c>
      <c r="G5696">
        <v>2</v>
      </c>
      <c r="H5696">
        <v>0</v>
      </c>
      <c r="I5696">
        <v>12</v>
      </c>
      <c r="J5696">
        <v>7</v>
      </c>
      <c r="K5696">
        <v>1</v>
      </c>
      <c r="L5696">
        <v>20</v>
      </c>
      <c r="M5696">
        <f>VLOOKUP(H5696,AE$2:$AJ$12,6,TRUE)</f>
        <v>0</v>
      </c>
      <c r="N5696">
        <f>VLOOKUP(I5696,AF$2:$AJ$12,5,TRUE)</f>
        <v>8</v>
      </c>
      <c r="O5696">
        <f>VLOOKUP(J5696,AG$2:$AJ$12,4,TRUE)</f>
        <v>7</v>
      </c>
      <c r="P5696">
        <f>VLOOKUP(K5696,AH$2:$AJ$12,3,TRUE)</f>
        <v>7</v>
      </c>
      <c r="Q5696">
        <f>VLOOKUP(L5696,AI$2:$AJ$12,2,TRUE)</f>
        <v>7</v>
      </c>
      <c r="T5696" t="str">
        <f t="shared" si="533"/>
        <v>Crimepoint.create(latitude:37.775, longitude:-122.397, drugdrink:0, misdemean:8, theft:7, violent:7, total:7, drugdrinkct:0, misdemeanct:12, theftct:7, violentct:1, totalct:20)</v>
      </c>
      <c r="U5696" t="str">
        <f t="shared" si="534"/>
        <v>{location: new google.maps.LatLng(37.775, -122.397), weight: 0},</v>
      </c>
      <c r="V5696" t="str">
        <f t="shared" si="529"/>
        <v>{location: new google.maps.LatLng(37.775, -122.397), weight: 3},</v>
      </c>
      <c r="W5696" t="str">
        <f t="shared" si="530"/>
        <v>{location: new google.maps.LatLng(37.775, -122.397), weight: 1},</v>
      </c>
      <c r="X5696" t="str">
        <f t="shared" si="531"/>
        <v>{location: new google.maps.LatLng(37.775, -122.397), weight: 1},</v>
      </c>
      <c r="Y5696" t="str">
        <f t="shared" si="532"/>
        <v>{location: new google.maps.LatLng(37.775, -122.397), weight: 2},</v>
      </c>
    </row>
    <row r="5697" spans="1:25" x14ac:dyDescent="0.2">
      <c r="A5697">
        <v>37.774999999999999</v>
      </c>
      <c r="B5697">
        <v>-122.396</v>
      </c>
      <c r="C5697">
        <v>1</v>
      </c>
      <c r="D5697">
        <v>2</v>
      </c>
      <c r="E5697">
        <v>0</v>
      </c>
      <c r="F5697">
        <v>2</v>
      </c>
      <c r="G5697">
        <v>1</v>
      </c>
      <c r="H5697">
        <v>2</v>
      </c>
      <c r="I5697">
        <v>10</v>
      </c>
      <c r="J5697">
        <v>2</v>
      </c>
      <c r="K5697">
        <v>3</v>
      </c>
      <c r="L5697">
        <v>17</v>
      </c>
      <c r="M5697">
        <f>VLOOKUP(H5697,AE$2:$AJ$12,6,TRUE)</f>
        <v>9</v>
      </c>
      <c r="N5697">
        <f>VLOOKUP(I5697,AF$2:$AJ$12,5,TRUE)</f>
        <v>8</v>
      </c>
      <c r="O5697">
        <f>VLOOKUP(J5697,AG$2:$AJ$12,4,TRUE)</f>
        <v>4</v>
      </c>
      <c r="P5697">
        <f>VLOOKUP(K5697,AH$2:$AJ$12,3,TRUE)</f>
        <v>8</v>
      </c>
      <c r="Q5697">
        <f>VLOOKUP(L5697,AI$2:$AJ$12,2,TRUE)</f>
        <v>7</v>
      </c>
      <c r="T5697" t="str">
        <f t="shared" si="533"/>
        <v>Crimepoint.create(latitude:37.775, longitude:-122.396, drugdrink:9, misdemean:8, theft:4, violent:8, total:7, drugdrinkct:2, misdemeanct:10, theftct:2, violentct:3, totalct:17)</v>
      </c>
      <c r="U5697" t="str">
        <f t="shared" si="534"/>
        <v>{location: new google.maps.LatLng(37.775, -122.396), weight: 1},</v>
      </c>
      <c r="V5697" t="str">
        <f t="shared" si="529"/>
        <v>{location: new google.maps.LatLng(37.775, -122.396), weight: 2},</v>
      </c>
      <c r="W5697" t="str">
        <f t="shared" si="530"/>
        <v>{location: new google.maps.LatLng(37.775, -122.396), weight: 0},</v>
      </c>
      <c r="X5697" t="str">
        <f t="shared" si="531"/>
        <v>{location: new google.maps.LatLng(37.775, -122.396), weight: 2},</v>
      </c>
      <c r="Y5697" t="str">
        <f t="shared" si="532"/>
        <v>{location: new google.maps.LatLng(37.775, -122.396), weight: 1},</v>
      </c>
    </row>
    <row r="5698" spans="1:25" x14ac:dyDescent="0.2">
      <c r="A5698">
        <v>37.774999999999999</v>
      </c>
      <c r="B5698">
        <v>-122.395</v>
      </c>
      <c r="C5698">
        <v>0</v>
      </c>
      <c r="D5698">
        <v>2</v>
      </c>
      <c r="E5698">
        <v>4</v>
      </c>
      <c r="F5698">
        <v>3</v>
      </c>
      <c r="G5698">
        <v>3</v>
      </c>
      <c r="H5698">
        <v>0</v>
      </c>
      <c r="I5698">
        <v>9</v>
      </c>
      <c r="J5698">
        <v>24</v>
      </c>
      <c r="K5698">
        <v>4</v>
      </c>
      <c r="L5698">
        <v>37</v>
      </c>
      <c r="M5698">
        <f>VLOOKUP(H5698,AE$2:$AJ$12,6,TRUE)</f>
        <v>0</v>
      </c>
      <c r="N5698">
        <f>VLOOKUP(I5698,AF$2:$AJ$12,5,TRUE)</f>
        <v>7</v>
      </c>
      <c r="O5698">
        <f>VLOOKUP(J5698,AG$2:$AJ$12,4,TRUE)</f>
        <v>9</v>
      </c>
      <c r="P5698">
        <f>VLOOKUP(K5698,AH$2:$AJ$12,3,TRUE)</f>
        <v>8</v>
      </c>
      <c r="Q5698">
        <f>VLOOKUP(L5698,AI$2:$AJ$12,2,TRUE)</f>
        <v>8</v>
      </c>
      <c r="T5698" t="str">
        <f t="shared" si="533"/>
        <v>Crimepoint.create(latitude:37.775, longitude:-122.395, drugdrink:0, misdemean:7, theft:9, violent:8, total:8, drugdrinkct:0, misdemeanct:9, theftct:24, violentct:4, totalct:37)</v>
      </c>
      <c r="U5698" t="str">
        <f t="shared" si="534"/>
        <v>{location: new google.maps.LatLng(37.775, -122.395), weight: 0},</v>
      </c>
      <c r="V5698" t="str">
        <f t="shared" si="529"/>
        <v>{location: new google.maps.LatLng(37.775, -122.395), weight: 2},</v>
      </c>
      <c r="W5698" t="str">
        <f t="shared" si="530"/>
        <v>{location: new google.maps.LatLng(37.775, -122.395), weight: 4},</v>
      </c>
      <c r="X5698" t="str">
        <f t="shared" si="531"/>
        <v>{location: new google.maps.LatLng(37.775, -122.395), weight: 3},</v>
      </c>
      <c r="Y5698" t="str">
        <f t="shared" si="532"/>
        <v>{location: new google.maps.LatLng(37.775, -122.395), weight: 3},</v>
      </c>
    </row>
    <row r="5699" spans="1:25" x14ac:dyDescent="0.2">
      <c r="A5699">
        <v>37.774999999999999</v>
      </c>
      <c r="B5699">
        <v>-122.39400000000001</v>
      </c>
      <c r="C5699">
        <v>0</v>
      </c>
      <c r="D5699">
        <v>4</v>
      </c>
      <c r="E5699">
        <v>2</v>
      </c>
      <c r="F5699">
        <v>1</v>
      </c>
      <c r="G5699">
        <v>2</v>
      </c>
      <c r="H5699">
        <v>0</v>
      </c>
      <c r="I5699">
        <v>17</v>
      </c>
      <c r="J5699">
        <v>11</v>
      </c>
      <c r="K5699">
        <v>2</v>
      </c>
      <c r="L5699">
        <v>30</v>
      </c>
      <c r="M5699">
        <f>VLOOKUP(H5699,AE$2:$AJ$12,6,TRUE)</f>
        <v>0</v>
      </c>
      <c r="N5699">
        <f>VLOOKUP(I5699,AF$2:$AJ$12,5,TRUE)</f>
        <v>8</v>
      </c>
      <c r="O5699">
        <f>VLOOKUP(J5699,AG$2:$AJ$12,4,TRUE)</f>
        <v>8</v>
      </c>
      <c r="P5699">
        <f>VLOOKUP(K5699,AH$2:$AJ$12,3,TRUE)</f>
        <v>7</v>
      </c>
      <c r="Q5699">
        <f>VLOOKUP(L5699,AI$2:$AJ$12,2,TRUE)</f>
        <v>8</v>
      </c>
      <c r="T5699" t="str">
        <f t="shared" si="533"/>
        <v>Crimepoint.create(latitude:37.775, longitude:-122.394, drugdrink:0, misdemean:8, theft:8, violent:7, total:8, drugdrinkct:0, misdemeanct:17, theftct:11, violentct:2, totalct:30)</v>
      </c>
      <c r="U5699" t="str">
        <f t="shared" si="534"/>
        <v>{location: new google.maps.LatLng(37.775, -122.394), weight: 0},</v>
      </c>
      <c r="V5699" t="str">
        <f t="shared" ref="V5699:V5762" si="535">$Z$2&amp;$A5699&amp;$AA$2&amp;$B5699&amp;$AB$2&amp;D5699&amp;$AC$2</f>
        <v>{location: new google.maps.LatLng(37.775, -122.394), weight: 4},</v>
      </c>
      <c r="W5699" t="str">
        <f t="shared" ref="W5699:W5762" si="536">$Z$2&amp;$A5699&amp;$AA$2&amp;$B5699&amp;$AB$2&amp;E5699&amp;$AC$2</f>
        <v>{location: new google.maps.LatLng(37.775, -122.394), weight: 2},</v>
      </c>
      <c r="X5699" t="str">
        <f t="shared" ref="X5699:X5762" si="537">$Z$2&amp;$A5699&amp;$AA$2&amp;$B5699&amp;$AB$2&amp;F5699&amp;$AC$2</f>
        <v>{location: new google.maps.LatLng(37.775, -122.394), weight: 1},</v>
      </c>
      <c r="Y5699" t="str">
        <f t="shared" ref="Y5699:Y5762" si="538">$Z$2&amp;$A5699&amp;$AA$2&amp;$B5699&amp;$AB$2&amp;G5699&amp;$AC$2</f>
        <v>{location: new google.maps.LatLng(37.775, -122.394), weight: 2},</v>
      </c>
    </row>
    <row r="5700" spans="1:25" x14ac:dyDescent="0.2">
      <c r="A5700">
        <v>37.774999999999999</v>
      </c>
      <c r="B5700">
        <v>-122.393</v>
      </c>
      <c r="C5700">
        <v>0</v>
      </c>
      <c r="D5700">
        <v>1</v>
      </c>
      <c r="E5700">
        <v>1</v>
      </c>
      <c r="F5700">
        <v>0</v>
      </c>
      <c r="G5700">
        <v>1</v>
      </c>
      <c r="H5700">
        <v>0</v>
      </c>
      <c r="I5700">
        <v>6</v>
      </c>
      <c r="J5700">
        <v>5</v>
      </c>
      <c r="K5700">
        <v>0</v>
      </c>
      <c r="L5700">
        <v>11</v>
      </c>
      <c r="M5700">
        <f>VLOOKUP(H5700,AE$2:$AJ$12,6,TRUE)</f>
        <v>0</v>
      </c>
      <c r="N5700">
        <f>VLOOKUP(I5700,AF$2:$AJ$12,5,TRUE)</f>
        <v>7</v>
      </c>
      <c r="O5700">
        <f>VLOOKUP(J5700,AG$2:$AJ$12,4,TRUE)</f>
        <v>7</v>
      </c>
      <c r="P5700">
        <f>VLOOKUP(K5700,AH$2:$AJ$12,3,TRUE)</f>
        <v>0</v>
      </c>
      <c r="Q5700">
        <f>VLOOKUP(L5700,AI$2:$AJ$12,2,TRUE)</f>
        <v>6</v>
      </c>
      <c r="T5700" t="str">
        <f t="shared" ref="T5700:T5763" si="539">"Crimepoint.create("&amp;A$2&amp;":"&amp;A5700&amp;", "&amp;B$2&amp;":"&amp;B5700&amp;", "&amp;C$2&amp;":"&amp;M5700&amp;", "&amp;D$2&amp;":"&amp;N5700&amp;", "&amp;E$2&amp;":"&amp;O5700&amp;", "&amp;F$2&amp;":"&amp;P5700&amp;", "&amp;G$2&amp;":"&amp;Q5700&amp;", "&amp;H$2&amp;":"&amp;H5700&amp;", "&amp;I$2&amp;":"&amp;I5700&amp;", "&amp;J$2&amp;":"&amp;J5700&amp;", "&amp;K$2&amp;":"&amp;K5700&amp;", "&amp;L$2&amp;":"&amp;L5700&amp;")"</f>
        <v>Crimepoint.create(latitude:37.775, longitude:-122.393, drugdrink:0, misdemean:7, theft:7, violent:0, total:6, drugdrinkct:0, misdemeanct:6, theftct:5, violentct:0, totalct:11)</v>
      </c>
      <c r="U5700" t="str">
        <f t="shared" ref="U5700:U5763" si="540">$Z$2&amp;$A5700&amp;$AA$2&amp;$B5700&amp;$AB$2&amp;C5700&amp;$AC$2</f>
        <v>{location: new google.maps.LatLng(37.775, -122.393), weight: 0},</v>
      </c>
      <c r="V5700" t="str">
        <f t="shared" si="535"/>
        <v>{location: new google.maps.LatLng(37.775, -122.393), weight: 1},</v>
      </c>
      <c r="W5700" t="str">
        <f t="shared" si="536"/>
        <v>{location: new google.maps.LatLng(37.775, -122.393), weight: 1},</v>
      </c>
      <c r="X5700" t="str">
        <f t="shared" si="537"/>
        <v>{location: new google.maps.LatLng(37.775, -122.393), weight: 0},</v>
      </c>
      <c r="Y5700" t="str">
        <f t="shared" si="538"/>
        <v>{location: new google.maps.LatLng(37.775, -122.393), weight: 1},</v>
      </c>
    </row>
    <row r="5701" spans="1:25" x14ac:dyDescent="0.2">
      <c r="A5701">
        <v>37.774999999999999</v>
      </c>
      <c r="B5701">
        <v>-122.392</v>
      </c>
      <c r="C5701">
        <v>1</v>
      </c>
      <c r="D5701">
        <v>3</v>
      </c>
      <c r="E5701">
        <v>1</v>
      </c>
      <c r="F5701">
        <v>1</v>
      </c>
      <c r="G5701">
        <v>2</v>
      </c>
      <c r="H5701">
        <v>1</v>
      </c>
      <c r="I5701">
        <v>15</v>
      </c>
      <c r="J5701">
        <v>6</v>
      </c>
      <c r="K5701">
        <v>2</v>
      </c>
      <c r="L5701">
        <v>24</v>
      </c>
      <c r="M5701">
        <f>VLOOKUP(H5701,AE$2:$AJ$12,6,TRUE)</f>
        <v>8</v>
      </c>
      <c r="N5701">
        <f>VLOOKUP(I5701,AF$2:$AJ$12,5,TRUE)</f>
        <v>8</v>
      </c>
      <c r="O5701">
        <f>VLOOKUP(J5701,AG$2:$AJ$12,4,TRUE)</f>
        <v>7</v>
      </c>
      <c r="P5701">
        <f>VLOOKUP(K5701,AH$2:$AJ$12,3,TRUE)</f>
        <v>7</v>
      </c>
      <c r="Q5701">
        <f>VLOOKUP(L5701,AI$2:$AJ$12,2,TRUE)</f>
        <v>8</v>
      </c>
      <c r="T5701" t="str">
        <f t="shared" si="539"/>
        <v>Crimepoint.create(latitude:37.775, longitude:-122.392, drugdrink:8, misdemean:8, theft:7, violent:7, total:8, drugdrinkct:1, misdemeanct:15, theftct:6, violentct:2, totalct:24)</v>
      </c>
      <c r="U5701" t="str">
        <f t="shared" si="540"/>
        <v>{location: new google.maps.LatLng(37.775, -122.392), weight: 1},</v>
      </c>
      <c r="V5701" t="str">
        <f t="shared" si="535"/>
        <v>{location: new google.maps.LatLng(37.775, -122.392), weight: 3},</v>
      </c>
      <c r="W5701" t="str">
        <f t="shared" si="536"/>
        <v>{location: new google.maps.LatLng(37.775, -122.392), weight: 1},</v>
      </c>
      <c r="X5701" t="str">
        <f t="shared" si="537"/>
        <v>{location: new google.maps.LatLng(37.775, -122.392), weight: 1},</v>
      </c>
      <c r="Y5701" t="str">
        <f t="shared" si="538"/>
        <v>{location: new google.maps.LatLng(37.775, -122.392), weight: 2},</v>
      </c>
    </row>
    <row r="5702" spans="1:25" x14ac:dyDescent="0.2">
      <c r="A5702">
        <v>37.774999999999999</v>
      </c>
      <c r="B5702">
        <v>-122.39</v>
      </c>
      <c r="C5702">
        <v>1</v>
      </c>
      <c r="D5702">
        <v>1</v>
      </c>
      <c r="E5702">
        <v>0</v>
      </c>
      <c r="F5702">
        <v>2</v>
      </c>
      <c r="G5702">
        <v>1</v>
      </c>
      <c r="H5702">
        <v>1</v>
      </c>
      <c r="I5702">
        <v>4</v>
      </c>
      <c r="J5702">
        <v>3</v>
      </c>
      <c r="K5702">
        <v>3</v>
      </c>
      <c r="L5702">
        <v>11</v>
      </c>
      <c r="M5702">
        <f>VLOOKUP(H5702,AE$2:$AJ$12,6,TRUE)</f>
        <v>8</v>
      </c>
      <c r="N5702">
        <f>VLOOKUP(I5702,AF$2:$AJ$12,5,TRUE)</f>
        <v>6</v>
      </c>
      <c r="O5702">
        <f>VLOOKUP(J5702,AG$2:$AJ$12,4,TRUE)</f>
        <v>5</v>
      </c>
      <c r="P5702">
        <f>VLOOKUP(K5702,AH$2:$AJ$12,3,TRUE)</f>
        <v>8</v>
      </c>
      <c r="Q5702">
        <f>VLOOKUP(L5702,AI$2:$AJ$12,2,TRUE)</f>
        <v>6</v>
      </c>
      <c r="T5702" t="str">
        <f t="shared" si="539"/>
        <v>Crimepoint.create(latitude:37.775, longitude:-122.39, drugdrink:8, misdemean:6, theft:5, violent:8, total:6, drugdrinkct:1, misdemeanct:4, theftct:3, violentct:3, totalct:11)</v>
      </c>
      <c r="U5702" t="str">
        <f t="shared" si="540"/>
        <v>{location: new google.maps.LatLng(37.775, -122.39), weight: 1},</v>
      </c>
      <c r="V5702" t="str">
        <f t="shared" si="535"/>
        <v>{location: new google.maps.LatLng(37.775, -122.39), weight: 1},</v>
      </c>
      <c r="W5702" t="str">
        <f t="shared" si="536"/>
        <v>{location: new google.maps.LatLng(37.775, -122.39), weight: 0},</v>
      </c>
      <c r="X5702" t="str">
        <f t="shared" si="537"/>
        <v>{location: new google.maps.LatLng(37.775, -122.39), weight: 2},</v>
      </c>
      <c r="Y5702" t="str">
        <f t="shared" si="538"/>
        <v>{location: new google.maps.LatLng(37.775, -122.39), weight: 1},</v>
      </c>
    </row>
    <row r="5703" spans="1:25" x14ac:dyDescent="0.2">
      <c r="A5703">
        <v>37.776000000000003</v>
      </c>
      <c r="B5703">
        <v>-122.511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</v>
      </c>
      <c r="K5703">
        <v>0</v>
      </c>
      <c r="L5703">
        <v>2</v>
      </c>
      <c r="M5703">
        <f>VLOOKUP(H5703,AE$2:$AJ$12,6,TRUE)</f>
        <v>0</v>
      </c>
      <c r="N5703">
        <f>VLOOKUP(I5703,AF$2:$AJ$12,5,TRUE)</f>
        <v>0</v>
      </c>
      <c r="O5703">
        <f>VLOOKUP(J5703,AG$2:$AJ$12,4,TRUE)</f>
        <v>4</v>
      </c>
      <c r="P5703">
        <f>VLOOKUP(K5703,AH$2:$AJ$12,3,TRUE)</f>
        <v>0</v>
      </c>
      <c r="Q5703">
        <f>VLOOKUP(L5703,AI$2:$AJ$12,2,TRUE)</f>
        <v>1</v>
      </c>
      <c r="T5703" t="str">
        <f t="shared" si="539"/>
        <v>Crimepoint.create(latitude:37.776, longitude:-122.511, drugdrink:0, misdemean:0, theft:4, violent:0, total:1, drugdrinkct:0, misdemeanct:0, theftct:2, violentct:0, totalct:2)</v>
      </c>
      <c r="U5703" t="str">
        <f t="shared" si="540"/>
        <v>{location: new google.maps.LatLng(37.776, -122.511), weight: 0},</v>
      </c>
      <c r="V5703" t="str">
        <f t="shared" si="535"/>
        <v>{location: new google.maps.LatLng(37.776, -122.511), weight: 0},</v>
      </c>
      <c r="W5703" t="str">
        <f t="shared" si="536"/>
        <v>{location: new google.maps.LatLng(37.776, -122.511), weight: 0},</v>
      </c>
      <c r="X5703" t="str">
        <f t="shared" si="537"/>
        <v>{location: new google.maps.LatLng(37.776, -122.511), weight: 0},</v>
      </c>
      <c r="Y5703" t="str">
        <f t="shared" si="538"/>
        <v>{location: new google.maps.LatLng(37.776, -122.511), weight: 0},</v>
      </c>
    </row>
    <row r="5704" spans="1:25" x14ac:dyDescent="0.2">
      <c r="A5704">
        <v>37.776000000000003</v>
      </c>
      <c r="B5704">
        <v>-122.509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2</v>
      </c>
      <c r="K5704">
        <v>0</v>
      </c>
      <c r="L5704">
        <v>3</v>
      </c>
      <c r="M5704">
        <f>VLOOKUP(H5704,AE$2:$AJ$12,6,TRUE)</f>
        <v>0</v>
      </c>
      <c r="N5704">
        <f>VLOOKUP(I5704,AF$2:$AJ$12,5,TRUE)</f>
        <v>2</v>
      </c>
      <c r="O5704">
        <f>VLOOKUP(J5704,AG$2:$AJ$12,4,TRUE)</f>
        <v>4</v>
      </c>
      <c r="P5704">
        <f>VLOOKUP(K5704,AH$2:$AJ$12,3,TRUE)</f>
        <v>0</v>
      </c>
      <c r="Q5704">
        <f>VLOOKUP(L5704,AI$2:$AJ$12,2,TRUE)</f>
        <v>2</v>
      </c>
      <c r="T5704" t="str">
        <f t="shared" si="539"/>
        <v>Crimepoint.create(latitude:37.776, longitude:-122.509, drugdrink:0, misdemean:2, theft:4, violent:0, total:2, drugdrinkct:0, misdemeanct:1, theftct:2, violentct:0, totalct:3)</v>
      </c>
      <c r="U5704" t="str">
        <f t="shared" si="540"/>
        <v>{location: new google.maps.LatLng(37.776, -122.509), weight: 0},</v>
      </c>
      <c r="V5704" t="str">
        <f t="shared" si="535"/>
        <v>{location: new google.maps.LatLng(37.776, -122.509), weight: 0},</v>
      </c>
      <c r="W5704" t="str">
        <f t="shared" si="536"/>
        <v>{location: new google.maps.LatLng(37.776, -122.509), weight: 0},</v>
      </c>
      <c r="X5704" t="str">
        <f t="shared" si="537"/>
        <v>{location: new google.maps.LatLng(37.776, -122.509), weight: 0},</v>
      </c>
      <c r="Y5704" t="str">
        <f t="shared" si="538"/>
        <v>{location: new google.maps.LatLng(37.776, -122.509), weight: 0},</v>
      </c>
    </row>
    <row r="5705" spans="1:25" x14ac:dyDescent="0.2">
      <c r="A5705">
        <v>37.776000000000003</v>
      </c>
      <c r="B5705">
        <v>-122.508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2</v>
      </c>
      <c r="J5705">
        <v>1</v>
      </c>
      <c r="K5705">
        <v>1</v>
      </c>
      <c r="L5705">
        <v>4</v>
      </c>
      <c r="M5705">
        <f>VLOOKUP(H5705,AE$2:$AJ$12,6,TRUE)</f>
        <v>0</v>
      </c>
      <c r="N5705">
        <f>VLOOKUP(I5705,AF$2:$AJ$12,5,TRUE)</f>
        <v>4</v>
      </c>
      <c r="O5705">
        <f>VLOOKUP(J5705,AG$2:$AJ$12,4,TRUE)</f>
        <v>3</v>
      </c>
      <c r="P5705">
        <f>VLOOKUP(K5705,AH$2:$AJ$12,3,TRUE)</f>
        <v>7</v>
      </c>
      <c r="Q5705">
        <f>VLOOKUP(L5705,AI$2:$AJ$12,2,TRUE)</f>
        <v>3</v>
      </c>
      <c r="T5705" t="str">
        <f t="shared" si="539"/>
        <v>Crimepoint.create(latitude:37.776, longitude:-122.508, drugdrink:0, misdemean:4, theft:3, violent:7, total:3, drugdrinkct:0, misdemeanct:2, theftct:1, violentct:1, totalct:4)</v>
      </c>
      <c r="U5705" t="str">
        <f t="shared" si="540"/>
        <v>{location: new google.maps.LatLng(37.776, -122.508), weight: 0},</v>
      </c>
      <c r="V5705" t="str">
        <f t="shared" si="535"/>
        <v>{location: new google.maps.LatLng(37.776, -122.508), weight: 0},</v>
      </c>
      <c r="W5705" t="str">
        <f t="shared" si="536"/>
        <v>{location: new google.maps.LatLng(37.776, -122.508), weight: 0},</v>
      </c>
      <c r="X5705" t="str">
        <f t="shared" si="537"/>
        <v>{location: new google.maps.LatLng(37.776, -122.508), weight: 1},</v>
      </c>
      <c r="Y5705" t="str">
        <f t="shared" si="538"/>
        <v>{location: new google.maps.LatLng(37.776, -122.508), weight: 0},</v>
      </c>
    </row>
    <row r="5706" spans="1:25" x14ac:dyDescent="0.2">
      <c r="A5706">
        <v>37.776000000000003</v>
      </c>
      <c r="B5706">
        <v>-122.50700000000001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0</v>
      </c>
      <c r="I5706">
        <v>3</v>
      </c>
      <c r="J5706">
        <v>0</v>
      </c>
      <c r="K5706">
        <v>1</v>
      </c>
      <c r="L5706">
        <v>4</v>
      </c>
      <c r="M5706">
        <f>VLOOKUP(H5706,AE$2:$AJ$12,6,TRUE)</f>
        <v>0</v>
      </c>
      <c r="N5706">
        <f>VLOOKUP(I5706,AF$2:$AJ$12,5,TRUE)</f>
        <v>5</v>
      </c>
      <c r="O5706">
        <f>VLOOKUP(J5706,AG$2:$AJ$12,4,TRUE)</f>
        <v>0</v>
      </c>
      <c r="P5706">
        <f>VLOOKUP(K5706,AH$2:$AJ$12,3,TRUE)</f>
        <v>7</v>
      </c>
      <c r="Q5706">
        <f>VLOOKUP(L5706,AI$2:$AJ$12,2,TRUE)</f>
        <v>3</v>
      </c>
      <c r="T5706" t="str">
        <f t="shared" si="539"/>
        <v>Crimepoint.create(latitude:37.776, longitude:-122.507, drugdrink:0, misdemean:5, theft:0, violent:7, total:3, drugdrinkct:0, misdemeanct:3, theftct:0, violentct:1, totalct:4)</v>
      </c>
      <c r="U5706" t="str">
        <f t="shared" si="540"/>
        <v>{location: new google.maps.LatLng(37.776, -122.507), weight: 0},</v>
      </c>
      <c r="V5706" t="str">
        <f t="shared" si="535"/>
        <v>{location: new google.maps.LatLng(37.776, -122.507), weight: 1},</v>
      </c>
      <c r="W5706" t="str">
        <f t="shared" si="536"/>
        <v>{location: new google.maps.LatLng(37.776, -122.507), weight: 0},</v>
      </c>
      <c r="X5706" t="str">
        <f t="shared" si="537"/>
        <v>{location: new google.maps.LatLng(37.776, -122.507), weight: 1},</v>
      </c>
      <c r="Y5706" t="str">
        <f t="shared" si="538"/>
        <v>{location: new google.maps.LatLng(37.776, -122.507), weight: 0},</v>
      </c>
    </row>
    <row r="5707" spans="1:25" x14ac:dyDescent="0.2">
      <c r="A5707">
        <v>37.776000000000003</v>
      </c>
      <c r="B5707">
        <v>-122.506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2</v>
      </c>
      <c r="J5707">
        <v>0</v>
      </c>
      <c r="K5707">
        <v>0</v>
      </c>
      <c r="L5707">
        <v>2</v>
      </c>
      <c r="M5707">
        <f>VLOOKUP(H5707,AE$2:$AJ$12,6,TRUE)</f>
        <v>0</v>
      </c>
      <c r="N5707">
        <f>VLOOKUP(I5707,AF$2:$AJ$12,5,TRUE)</f>
        <v>4</v>
      </c>
      <c r="O5707">
        <f>VLOOKUP(J5707,AG$2:$AJ$12,4,TRUE)</f>
        <v>0</v>
      </c>
      <c r="P5707">
        <f>VLOOKUP(K5707,AH$2:$AJ$12,3,TRUE)</f>
        <v>0</v>
      </c>
      <c r="Q5707">
        <f>VLOOKUP(L5707,AI$2:$AJ$12,2,TRUE)</f>
        <v>1</v>
      </c>
      <c r="T5707" t="str">
        <f t="shared" si="539"/>
        <v>Crimepoint.create(latitude:37.776, longitude:-122.506, drugdrink:0, misdemean:4, theft:0, violent:0, total:1, drugdrinkct:0, misdemeanct:2, theftct:0, violentct:0, totalct:2)</v>
      </c>
      <c r="U5707" t="str">
        <f t="shared" si="540"/>
        <v>{location: new google.maps.LatLng(37.776, -122.506), weight: 0},</v>
      </c>
      <c r="V5707" t="str">
        <f t="shared" si="535"/>
        <v>{location: new google.maps.LatLng(37.776, -122.506), weight: 0},</v>
      </c>
      <c r="W5707" t="str">
        <f t="shared" si="536"/>
        <v>{location: new google.maps.LatLng(37.776, -122.506), weight: 0},</v>
      </c>
      <c r="X5707" t="str">
        <f t="shared" si="537"/>
        <v>{location: new google.maps.LatLng(37.776, -122.506), weight: 0},</v>
      </c>
      <c r="Y5707" t="str">
        <f t="shared" si="538"/>
        <v>{location: new google.maps.LatLng(37.776, -122.506), weight: 0},</v>
      </c>
    </row>
    <row r="5708" spans="1:25" x14ac:dyDescent="0.2">
      <c r="A5708">
        <v>37.776000000000003</v>
      </c>
      <c r="B5708">
        <v>-122.505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1</v>
      </c>
      <c r="M5708">
        <f>VLOOKUP(H5708,AE$2:$AJ$12,6,TRUE)</f>
        <v>0</v>
      </c>
      <c r="N5708">
        <f>VLOOKUP(I5708,AF$2:$AJ$12,5,TRUE)</f>
        <v>2</v>
      </c>
      <c r="O5708">
        <f>VLOOKUP(J5708,AG$2:$AJ$12,4,TRUE)</f>
        <v>0</v>
      </c>
      <c r="P5708">
        <f>VLOOKUP(K5708,AH$2:$AJ$12,3,TRUE)</f>
        <v>0</v>
      </c>
      <c r="Q5708">
        <f>VLOOKUP(L5708,AI$2:$AJ$12,2,TRUE)</f>
        <v>0</v>
      </c>
      <c r="T5708" t="str">
        <f t="shared" si="539"/>
        <v>Crimepoint.create(latitude:37.776, longitude:-122.505, drugdrink:0, misdemean:2, theft:0, violent:0, total:0, drugdrinkct:0, misdemeanct:1, theftct:0, violentct:0, totalct:1)</v>
      </c>
      <c r="U5708" t="str">
        <f t="shared" si="540"/>
        <v>{location: new google.maps.LatLng(37.776, -122.505), weight: 0},</v>
      </c>
      <c r="V5708" t="str">
        <f t="shared" si="535"/>
        <v>{location: new google.maps.LatLng(37.776, -122.505), weight: 0},</v>
      </c>
      <c r="W5708" t="str">
        <f t="shared" si="536"/>
        <v>{location: new google.maps.LatLng(37.776, -122.505), weight: 0},</v>
      </c>
      <c r="X5708" t="str">
        <f t="shared" si="537"/>
        <v>{location: new google.maps.LatLng(37.776, -122.505), weight: 0},</v>
      </c>
      <c r="Y5708" t="str">
        <f t="shared" si="538"/>
        <v>{location: new google.maps.LatLng(37.776, -122.505), weight: 0},</v>
      </c>
    </row>
    <row r="5709" spans="1:25" x14ac:dyDescent="0.2">
      <c r="A5709">
        <v>37.776000000000003</v>
      </c>
      <c r="B5709">
        <v>-122.504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1</v>
      </c>
      <c r="M5709">
        <f>VLOOKUP(H5709,AE$2:$AJ$12,6,TRUE)</f>
        <v>0</v>
      </c>
      <c r="N5709">
        <f>VLOOKUP(I5709,AF$2:$AJ$12,5,TRUE)</f>
        <v>2</v>
      </c>
      <c r="O5709">
        <f>VLOOKUP(J5709,AG$2:$AJ$12,4,TRUE)</f>
        <v>0</v>
      </c>
      <c r="P5709">
        <f>VLOOKUP(K5709,AH$2:$AJ$12,3,TRUE)</f>
        <v>0</v>
      </c>
      <c r="Q5709">
        <f>VLOOKUP(L5709,AI$2:$AJ$12,2,TRUE)</f>
        <v>0</v>
      </c>
      <c r="T5709" t="str">
        <f t="shared" si="539"/>
        <v>Crimepoint.create(latitude:37.776, longitude:-122.504, drugdrink:0, misdemean:2, theft:0, violent:0, total:0, drugdrinkct:0, misdemeanct:1, theftct:0, violentct:0, totalct:1)</v>
      </c>
      <c r="U5709" t="str">
        <f t="shared" si="540"/>
        <v>{location: new google.maps.LatLng(37.776, -122.504), weight: 0},</v>
      </c>
      <c r="V5709" t="str">
        <f t="shared" si="535"/>
        <v>{location: new google.maps.LatLng(37.776, -122.504), weight: 0},</v>
      </c>
      <c r="W5709" t="str">
        <f t="shared" si="536"/>
        <v>{location: new google.maps.LatLng(37.776, -122.504), weight: 0},</v>
      </c>
      <c r="X5709" t="str">
        <f t="shared" si="537"/>
        <v>{location: new google.maps.LatLng(37.776, -122.504), weight: 0},</v>
      </c>
      <c r="Y5709" t="str">
        <f t="shared" si="538"/>
        <v>{location: new google.maps.LatLng(37.776, -122.504), weight: 0},</v>
      </c>
    </row>
    <row r="5710" spans="1:25" x14ac:dyDescent="0.2">
      <c r="A5710">
        <v>37.776000000000003</v>
      </c>
      <c r="B5710">
        <v>-122.503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2</v>
      </c>
      <c r="K5710">
        <v>0</v>
      </c>
      <c r="L5710">
        <v>3</v>
      </c>
      <c r="M5710">
        <f>VLOOKUP(H5710,AE$2:$AJ$12,6,TRUE)</f>
        <v>0</v>
      </c>
      <c r="N5710">
        <f>VLOOKUP(I5710,AF$2:$AJ$12,5,TRUE)</f>
        <v>2</v>
      </c>
      <c r="O5710">
        <f>VLOOKUP(J5710,AG$2:$AJ$12,4,TRUE)</f>
        <v>4</v>
      </c>
      <c r="P5710">
        <f>VLOOKUP(K5710,AH$2:$AJ$12,3,TRUE)</f>
        <v>0</v>
      </c>
      <c r="Q5710">
        <f>VLOOKUP(L5710,AI$2:$AJ$12,2,TRUE)</f>
        <v>2</v>
      </c>
      <c r="T5710" t="str">
        <f t="shared" si="539"/>
        <v>Crimepoint.create(latitude:37.776, longitude:-122.503, drugdrink:0, misdemean:2, theft:4, violent:0, total:2, drugdrinkct:0, misdemeanct:1, theftct:2, violentct:0, totalct:3)</v>
      </c>
      <c r="U5710" t="str">
        <f t="shared" si="540"/>
        <v>{location: new google.maps.LatLng(37.776, -122.503), weight: 0},</v>
      </c>
      <c r="V5710" t="str">
        <f t="shared" si="535"/>
        <v>{location: new google.maps.LatLng(37.776, -122.503), weight: 0},</v>
      </c>
      <c r="W5710" t="str">
        <f t="shared" si="536"/>
        <v>{location: new google.maps.LatLng(37.776, -122.503), weight: 0},</v>
      </c>
      <c r="X5710" t="str">
        <f t="shared" si="537"/>
        <v>{location: new google.maps.LatLng(37.776, -122.503), weight: 0},</v>
      </c>
      <c r="Y5710" t="str">
        <f t="shared" si="538"/>
        <v>{location: new google.maps.LatLng(37.776, -122.503), weight: 0},</v>
      </c>
    </row>
    <row r="5711" spans="1:25" x14ac:dyDescent="0.2">
      <c r="A5711">
        <v>37.776000000000003</v>
      </c>
      <c r="B5711">
        <v>-122.502</v>
      </c>
      <c r="C5711">
        <v>0</v>
      </c>
      <c r="D5711">
        <v>1</v>
      </c>
      <c r="E5711">
        <v>0</v>
      </c>
      <c r="F5711">
        <v>0</v>
      </c>
      <c r="G5711">
        <v>1</v>
      </c>
      <c r="H5711">
        <v>0</v>
      </c>
      <c r="I5711">
        <v>6</v>
      </c>
      <c r="J5711">
        <v>2</v>
      </c>
      <c r="K5711">
        <v>0</v>
      </c>
      <c r="L5711">
        <v>8</v>
      </c>
      <c r="M5711">
        <f>VLOOKUP(H5711,AE$2:$AJ$12,6,TRUE)</f>
        <v>0</v>
      </c>
      <c r="N5711">
        <f>VLOOKUP(I5711,AF$2:$AJ$12,5,TRUE)</f>
        <v>7</v>
      </c>
      <c r="O5711">
        <f>VLOOKUP(J5711,AG$2:$AJ$12,4,TRUE)</f>
        <v>4</v>
      </c>
      <c r="P5711">
        <f>VLOOKUP(K5711,AH$2:$AJ$12,3,TRUE)</f>
        <v>0</v>
      </c>
      <c r="Q5711">
        <f>VLOOKUP(L5711,AI$2:$AJ$12,2,TRUE)</f>
        <v>5</v>
      </c>
      <c r="T5711" t="str">
        <f t="shared" si="539"/>
        <v>Crimepoint.create(latitude:37.776, longitude:-122.502, drugdrink:0, misdemean:7, theft:4, violent:0, total:5, drugdrinkct:0, misdemeanct:6, theftct:2, violentct:0, totalct:8)</v>
      </c>
      <c r="U5711" t="str">
        <f t="shared" si="540"/>
        <v>{location: new google.maps.LatLng(37.776, -122.502), weight: 0},</v>
      </c>
      <c r="V5711" t="str">
        <f t="shared" si="535"/>
        <v>{location: new google.maps.LatLng(37.776, -122.502), weight: 1},</v>
      </c>
      <c r="W5711" t="str">
        <f t="shared" si="536"/>
        <v>{location: new google.maps.LatLng(37.776, -122.502), weight: 0},</v>
      </c>
      <c r="X5711" t="str">
        <f t="shared" si="537"/>
        <v>{location: new google.maps.LatLng(37.776, -122.502), weight: 0},</v>
      </c>
      <c r="Y5711" t="str">
        <f t="shared" si="538"/>
        <v>{location: new google.maps.LatLng(37.776, -122.502), weight: 1},</v>
      </c>
    </row>
    <row r="5712" spans="1:25" x14ac:dyDescent="0.2">
      <c r="A5712">
        <v>37.776000000000003</v>
      </c>
      <c r="B5712">
        <v>-122.501</v>
      </c>
      <c r="C5712">
        <v>0</v>
      </c>
      <c r="D5712">
        <v>2</v>
      </c>
      <c r="E5712">
        <v>0</v>
      </c>
      <c r="F5712">
        <v>1</v>
      </c>
      <c r="G5712">
        <v>1</v>
      </c>
      <c r="H5712">
        <v>0</v>
      </c>
      <c r="I5712">
        <v>8</v>
      </c>
      <c r="J5712">
        <v>1</v>
      </c>
      <c r="K5712">
        <v>1</v>
      </c>
      <c r="L5712">
        <v>10</v>
      </c>
      <c r="M5712">
        <f>VLOOKUP(H5712,AE$2:$AJ$12,6,TRUE)</f>
        <v>0</v>
      </c>
      <c r="N5712">
        <f>VLOOKUP(I5712,AF$2:$AJ$12,5,TRUE)</f>
        <v>7</v>
      </c>
      <c r="O5712">
        <f>VLOOKUP(J5712,AG$2:$AJ$12,4,TRUE)</f>
        <v>3</v>
      </c>
      <c r="P5712">
        <f>VLOOKUP(K5712,AH$2:$AJ$12,3,TRUE)</f>
        <v>7</v>
      </c>
      <c r="Q5712">
        <f>VLOOKUP(L5712,AI$2:$AJ$12,2,TRUE)</f>
        <v>6</v>
      </c>
      <c r="T5712" t="str">
        <f t="shared" si="539"/>
        <v>Crimepoint.create(latitude:37.776, longitude:-122.501, drugdrink:0, misdemean:7, theft:3, violent:7, total:6, drugdrinkct:0, misdemeanct:8, theftct:1, violentct:1, totalct:10)</v>
      </c>
      <c r="U5712" t="str">
        <f t="shared" si="540"/>
        <v>{location: new google.maps.LatLng(37.776, -122.501), weight: 0},</v>
      </c>
      <c r="V5712" t="str">
        <f t="shared" si="535"/>
        <v>{location: new google.maps.LatLng(37.776, -122.501), weight: 2},</v>
      </c>
      <c r="W5712" t="str">
        <f t="shared" si="536"/>
        <v>{location: new google.maps.LatLng(37.776, -122.501), weight: 0},</v>
      </c>
      <c r="X5712" t="str">
        <f t="shared" si="537"/>
        <v>{location: new google.maps.LatLng(37.776, -122.501), weight: 1},</v>
      </c>
      <c r="Y5712" t="str">
        <f t="shared" si="538"/>
        <v>{location: new google.maps.LatLng(37.776, -122.501), weight: 1},</v>
      </c>
    </row>
    <row r="5713" spans="1:25" x14ac:dyDescent="0.2">
      <c r="A5713">
        <v>37.776000000000003</v>
      </c>
      <c r="B5713">
        <v>-122.5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</v>
      </c>
      <c r="K5713">
        <v>0</v>
      </c>
      <c r="L5713">
        <v>2</v>
      </c>
      <c r="M5713">
        <f>VLOOKUP(H5713,AE$2:$AJ$12,6,TRUE)</f>
        <v>0</v>
      </c>
      <c r="N5713">
        <f>VLOOKUP(I5713,AF$2:$AJ$12,5,TRUE)</f>
        <v>0</v>
      </c>
      <c r="O5713">
        <f>VLOOKUP(J5713,AG$2:$AJ$12,4,TRUE)</f>
        <v>4</v>
      </c>
      <c r="P5713">
        <f>VLOOKUP(K5713,AH$2:$AJ$12,3,TRUE)</f>
        <v>0</v>
      </c>
      <c r="Q5713">
        <f>VLOOKUP(L5713,AI$2:$AJ$12,2,TRUE)</f>
        <v>1</v>
      </c>
      <c r="T5713" t="str">
        <f t="shared" si="539"/>
        <v>Crimepoint.create(latitude:37.776, longitude:-122.5, drugdrink:0, misdemean:0, theft:4, violent:0, total:1, drugdrinkct:0, misdemeanct:0, theftct:2, violentct:0, totalct:2)</v>
      </c>
      <c r="U5713" t="str">
        <f t="shared" si="540"/>
        <v>{location: new google.maps.LatLng(37.776, -122.5), weight: 0},</v>
      </c>
      <c r="V5713" t="str">
        <f t="shared" si="535"/>
        <v>{location: new google.maps.LatLng(37.776, -122.5), weight: 0},</v>
      </c>
      <c r="W5713" t="str">
        <f t="shared" si="536"/>
        <v>{location: new google.maps.LatLng(37.776, -122.5), weight: 0},</v>
      </c>
      <c r="X5713" t="str">
        <f t="shared" si="537"/>
        <v>{location: new google.maps.LatLng(37.776, -122.5), weight: 0},</v>
      </c>
      <c r="Y5713" t="str">
        <f t="shared" si="538"/>
        <v>{location: new google.maps.LatLng(37.776, -122.5), weight: 0},</v>
      </c>
    </row>
    <row r="5714" spans="1:25" x14ac:dyDescent="0.2">
      <c r="A5714">
        <v>37.776000000000003</v>
      </c>
      <c r="B5714">
        <v>-122.499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2</v>
      </c>
      <c r="J5714">
        <v>4</v>
      </c>
      <c r="K5714">
        <v>0</v>
      </c>
      <c r="L5714">
        <v>6</v>
      </c>
      <c r="M5714">
        <f>VLOOKUP(H5714,AE$2:$AJ$12,6,TRUE)</f>
        <v>0</v>
      </c>
      <c r="N5714">
        <f>VLOOKUP(I5714,AF$2:$AJ$12,5,TRUE)</f>
        <v>4</v>
      </c>
      <c r="O5714">
        <f>VLOOKUP(J5714,AG$2:$AJ$12,4,TRUE)</f>
        <v>6</v>
      </c>
      <c r="P5714">
        <f>VLOOKUP(K5714,AH$2:$AJ$12,3,TRUE)</f>
        <v>0</v>
      </c>
      <c r="Q5714">
        <f>VLOOKUP(L5714,AI$2:$AJ$12,2,TRUE)</f>
        <v>4</v>
      </c>
      <c r="T5714" t="str">
        <f t="shared" si="539"/>
        <v>Crimepoint.create(latitude:37.776, longitude:-122.499, drugdrink:0, misdemean:4, theft:6, violent:0, total:4, drugdrinkct:0, misdemeanct:2, theftct:4, violentct:0, totalct:6)</v>
      </c>
      <c r="U5714" t="str">
        <f t="shared" si="540"/>
        <v>{location: new google.maps.LatLng(37.776, -122.499), weight: 0},</v>
      </c>
      <c r="V5714" t="str">
        <f t="shared" si="535"/>
        <v>{location: new google.maps.LatLng(37.776, -122.499), weight: 0},</v>
      </c>
      <c r="W5714" t="str">
        <f t="shared" si="536"/>
        <v>{location: new google.maps.LatLng(37.776, -122.499), weight: 1},</v>
      </c>
      <c r="X5714" t="str">
        <f t="shared" si="537"/>
        <v>{location: new google.maps.LatLng(37.776, -122.499), weight: 0},</v>
      </c>
      <c r="Y5714" t="str">
        <f t="shared" si="538"/>
        <v>{location: new google.maps.LatLng(37.776, -122.499), weight: 0},</v>
      </c>
    </row>
    <row r="5715" spans="1:25" x14ac:dyDescent="0.2">
      <c r="A5715">
        <v>37.776000000000003</v>
      </c>
      <c r="B5715">
        <v>-122.498</v>
      </c>
      <c r="C5715">
        <v>0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3</v>
      </c>
      <c r="J5715">
        <v>1</v>
      </c>
      <c r="K5715">
        <v>1</v>
      </c>
      <c r="L5715">
        <v>5</v>
      </c>
      <c r="M5715">
        <f>VLOOKUP(H5715,AE$2:$AJ$12,6,TRUE)</f>
        <v>0</v>
      </c>
      <c r="N5715">
        <f>VLOOKUP(I5715,AF$2:$AJ$12,5,TRUE)</f>
        <v>5</v>
      </c>
      <c r="O5715">
        <f>VLOOKUP(J5715,AG$2:$AJ$12,4,TRUE)</f>
        <v>3</v>
      </c>
      <c r="P5715">
        <f>VLOOKUP(K5715,AH$2:$AJ$12,3,TRUE)</f>
        <v>7</v>
      </c>
      <c r="Q5715">
        <f>VLOOKUP(L5715,AI$2:$AJ$12,2,TRUE)</f>
        <v>4</v>
      </c>
      <c r="T5715" t="str">
        <f t="shared" si="539"/>
        <v>Crimepoint.create(latitude:37.776, longitude:-122.498, drugdrink:0, misdemean:5, theft:3, violent:7, total:4, drugdrinkct:0, misdemeanct:3, theftct:1, violentct:1, totalct:5)</v>
      </c>
      <c r="U5715" t="str">
        <f t="shared" si="540"/>
        <v>{location: new google.maps.LatLng(37.776, -122.498), weight: 0},</v>
      </c>
      <c r="V5715" t="str">
        <f t="shared" si="535"/>
        <v>{location: new google.maps.LatLng(37.776, -122.498), weight: 1},</v>
      </c>
      <c r="W5715" t="str">
        <f t="shared" si="536"/>
        <v>{location: new google.maps.LatLng(37.776, -122.498), weight: 0},</v>
      </c>
      <c r="X5715" t="str">
        <f t="shared" si="537"/>
        <v>{location: new google.maps.LatLng(37.776, -122.498), weight: 1},</v>
      </c>
      <c r="Y5715" t="str">
        <f t="shared" si="538"/>
        <v>{location: new google.maps.LatLng(37.776, -122.498), weight: 0},</v>
      </c>
    </row>
    <row r="5716" spans="1:25" x14ac:dyDescent="0.2">
      <c r="A5716">
        <v>37.776000000000003</v>
      </c>
      <c r="B5716">
        <v>-122.497</v>
      </c>
      <c r="C5716">
        <v>0</v>
      </c>
      <c r="D5716">
        <v>1</v>
      </c>
      <c r="E5716">
        <v>1</v>
      </c>
      <c r="F5716">
        <v>0</v>
      </c>
      <c r="G5716">
        <v>1</v>
      </c>
      <c r="H5716">
        <v>0</v>
      </c>
      <c r="I5716">
        <v>4</v>
      </c>
      <c r="J5716">
        <v>5</v>
      </c>
      <c r="K5716">
        <v>0</v>
      </c>
      <c r="L5716">
        <v>9</v>
      </c>
      <c r="M5716">
        <f>VLOOKUP(H5716,AE$2:$AJ$12,6,TRUE)</f>
        <v>0</v>
      </c>
      <c r="N5716">
        <f>VLOOKUP(I5716,AF$2:$AJ$12,5,TRUE)</f>
        <v>6</v>
      </c>
      <c r="O5716">
        <f>VLOOKUP(J5716,AG$2:$AJ$12,4,TRUE)</f>
        <v>7</v>
      </c>
      <c r="P5716">
        <f>VLOOKUP(K5716,AH$2:$AJ$12,3,TRUE)</f>
        <v>0</v>
      </c>
      <c r="Q5716">
        <f>VLOOKUP(L5716,AI$2:$AJ$12,2,TRUE)</f>
        <v>5</v>
      </c>
      <c r="T5716" t="str">
        <f t="shared" si="539"/>
        <v>Crimepoint.create(latitude:37.776, longitude:-122.497, drugdrink:0, misdemean:6, theft:7, violent:0, total:5, drugdrinkct:0, misdemeanct:4, theftct:5, violentct:0, totalct:9)</v>
      </c>
      <c r="U5716" t="str">
        <f t="shared" si="540"/>
        <v>{location: new google.maps.LatLng(37.776, -122.497), weight: 0},</v>
      </c>
      <c r="V5716" t="str">
        <f t="shared" si="535"/>
        <v>{location: new google.maps.LatLng(37.776, -122.497), weight: 1},</v>
      </c>
      <c r="W5716" t="str">
        <f t="shared" si="536"/>
        <v>{location: new google.maps.LatLng(37.776, -122.497), weight: 1},</v>
      </c>
      <c r="X5716" t="str">
        <f t="shared" si="537"/>
        <v>{location: new google.maps.LatLng(37.776, -122.497), weight: 0},</v>
      </c>
      <c r="Y5716" t="str">
        <f t="shared" si="538"/>
        <v>{location: new google.maps.LatLng(37.776, -122.497), weight: 1},</v>
      </c>
    </row>
    <row r="5717" spans="1:25" x14ac:dyDescent="0.2">
      <c r="A5717">
        <v>37.776000000000003</v>
      </c>
      <c r="B5717">
        <v>-122.496</v>
      </c>
      <c r="C5717">
        <v>0</v>
      </c>
      <c r="D5717">
        <v>2</v>
      </c>
      <c r="E5717">
        <v>1</v>
      </c>
      <c r="F5717">
        <v>1</v>
      </c>
      <c r="G5717">
        <v>1</v>
      </c>
      <c r="H5717">
        <v>0</v>
      </c>
      <c r="I5717">
        <v>7</v>
      </c>
      <c r="J5717">
        <v>4</v>
      </c>
      <c r="K5717">
        <v>2</v>
      </c>
      <c r="L5717">
        <v>13</v>
      </c>
      <c r="M5717">
        <f>VLOOKUP(H5717,AE$2:$AJ$12,6,TRUE)</f>
        <v>0</v>
      </c>
      <c r="N5717">
        <f>VLOOKUP(I5717,AF$2:$AJ$12,5,TRUE)</f>
        <v>7</v>
      </c>
      <c r="O5717">
        <f>VLOOKUP(J5717,AG$2:$AJ$12,4,TRUE)</f>
        <v>6</v>
      </c>
      <c r="P5717">
        <f>VLOOKUP(K5717,AH$2:$AJ$12,3,TRUE)</f>
        <v>7</v>
      </c>
      <c r="Q5717">
        <f>VLOOKUP(L5717,AI$2:$AJ$12,2,TRUE)</f>
        <v>7</v>
      </c>
      <c r="T5717" t="str">
        <f t="shared" si="539"/>
        <v>Crimepoint.create(latitude:37.776, longitude:-122.496, drugdrink:0, misdemean:7, theft:6, violent:7, total:7, drugdrinkct:0, misdemeanct:7, theftct:4, violentct:2, totalct:13)</v>
      </c>
      <c r="U5717" t="str">
        <f t="shared" si="540"/>
        <v>{location: new google.maps.LatLng(37.776, -122.496), weight: 0},</v>
      </c>
      <c r="V5717" t="str">
        <f t="shared" si="535"/>
        <v>{location: new google.maps.LatLng(37.776, -122.496), weight: 2},</v>
      </c>
      <c r="W5717" t="str">
        <f t="shared" si="536"/>
        <v>{location: new google.maps.LatLng(37.776, -122.496), weight: 1},</v>
      </c>
      <c r="X5717" t="str">
        <f t="shared" si="537"/>
        <v>{location: new google.maps.LatLng(37.776, -122.496), weight: 1},</v>
      </c>
      <c r="Y5717" t="str">
        <f t="shared" si="538"/>
        <v>{location: new google.maps.LatLng(37.776, -122.496), weight: 1},</v>
      </c>
    </row>
    <row r="5718" spans="1:25" x14ac:dyDescent="0.2">
      <c r="A5718">
        <v>37.776000000000003</v>
      </c>
      <c r="B5718">
        <v>-122.495</v>
      </c>
      <c r="C5718">
        <v>0</v>
      </c>
      <c r="D5718">
        <v>1</v>
      </c>
      <c r="E5718">
        <v>1</v>
      </c>
      <c r="F5718">
        <v>1</v>
      </c>
      <c r="G5718">
        <v>1</v>
      </c>
      <c r="H5718">
        <v>0</v>
      </c>
      <c r="I5718">
        <v>4</v>
      </c>
      <c r="J5718">
        <v>5</v>
      </c>
      <c r="K5718">
        <v>1</v>
      </c>
      <c r="L5718">
        <v>10</v>
      </c>
      <c r="M5718">
        <f>VLOOKUP(H5718,AE$2:$AJ$12,6,TRUE)</f>
        <v>0</v>
      </c>
      <c r="N5718">
        <f>VLOOKUP(I5718,AF$2:$AJ$12,5,TRUE)</f>
        <v>6</v>
      </c>
      <c r="O5718">
        <f>VLOOKUP(J5718,AG$2:$AJ$12,4,TRUE)</f>
        <v>7</v>
      </c>
      <c r="P5718">
        <f>VLOOKUP(K5718,AH$2:$AJ$12,3,TRUE)</f>
        <v>7</v>
      </c>
      <c r="Q5718">
        <f>VLOOKUP(L5718,AI$2:$AJ$12,2,TRUE)</f>
        <v>6</v>
      </c>
      <c r="T5718" t="str">
        <f t="shared" si="539"/>
        <v>Crimepoint.create(latitude:37.776, longitude:-122.495, drugdrink:0, misdemean:6, theft:7, violent:7, total:6, drugdrinkct:0, misdemeanct:4, theftct:5, violentct:1, totalct:10)</v>
      </c>
      <c r="U5718" t="str">
        <f t="shared" si="540"/>
        <v>{location: new google.maps.LatLng(37.776, -122.495), weight: 0},</v>
      </c>
      <c r="V5718" t="str">
        <f t="shared" si="535"/>
        <v>{location: new google.maps.LatLng(37.776, -122.495), weight: 1},</v>
      </c>
      <c r="W5718" t="str">
        <f t="shared" si="536"/>
        <v>{location: new google.maps.LatLng(37.776, -122.495), weight: 1},</v>
      </c>
      <c r="X5718" t="str">
        <f t="shared" si="537"/>
        <v>{location: new google.maps.LatLng(37.776, -122.495), weight: 1},</v>
      </c>
      <c r="Y5718" t="str">
        <f t="shared" si="538"/>
        <v>{location: new google.maps.LatLng(37.776, -122.495), weight: 1},</v>
      </c>
    </row>
    <row r="5719" spans="1:25" x14ac:dyDescent="0.2">
      <c r="A5719">
        <v>37.776000000000003</v>
      </c>
      <c r="B5719">
        <v>-122.494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2</v>
      </c>
      <c r="J5719">
        <v>1</v>
      </c>
      <c r="K5719">
        <v>1</v>
      </c>
      <c r="L5719">
        <v>4</v>
      </c>
      <c r="M5719">
        <f>VLOOKUP(H5719,AE$2:$AJ$12,6,TRUE)</f>
        <v>0</v>
      </c>
      <c r="N5719">
        <f>VLOOKUP(I5719,AF$2:$AJ$12,5,TRUE)</f>
        <v>4</v>
      </c>
      <c r="O5719">
        <f>VLOOKUP(J5719,AG$2:$AJ$12,4,TRUE)</f>
        <v>3</v>
      </c>
      <c r="P5719">
        <f>VLOOKUP(K5719,AH$2:$AJ$12,3,TRUE)</f>
        <v>7</v>
      </c>
      <c r="Q5719">
        <f>VLOOKUP(L5719,AI$2:$AJ$12,2,TRUE)</f>
        <v>3</v>
      </c>
      <c r="T5719" t="str">
        <f t="shared" si="539"/>
        <v>Crimepoint.create(latitude:37.776, longitude:-122.494, drugdrink:0, misdemean:4, theft:3, violent:7, total:3, drugdrinkct:0, misdemeanct:2, theftct:1, violentct:1, totalct:4)</v>
      </c>
      <c r="U5719" t="str">
        <f t="shared" si="540"/>
        <v>{location: new google.maps.LatLng(37.776, -122.494), weight: 0},</v>
      </c>
      <c r="V5719" t="str">
        <f t="shared" si="535"/>
        <v>{location: new google.maps.LatLng(37.776, -122.494), weight: 0},</v>
      </c>
      <c r="W5719" t="str">
        <f t="shared" si="536"/>
        <v>{location: new google.maps.LatLng(37.776, -122.494), weight: 0},</v>
      </c>
      <c r="X5719" t="str">
        <f t="shared" si="537"/>
        <v>{location: new google.maps.LatLng(37.776, -122.494), weight: 1},</v>
      </c>
      <c r="Y5719" t="str">
        <f t="shared" si="538"/>
        <v>{location: new google.maps.LatLng(37.776, -122.494), weight: 0},</v>
      </c>
    </row>
    <row r="5720" spans="1:25" x14ac:dyDescent="0.2">
      <c r="A5720">
        <v>37.776000000000003</v>
      </c>
      <c r="B5720">
        <v>-122.49299999999999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2</v>
      </c>
      <c r="J5720">
        <v>2</v>
      </c>
      <c r="K5720">
        <v>1</v>
      </c>
      <c r="L5720">
        <v>5</v>
      </c>
      <c r="M5720">
        <f>VLOOKUP(H5720,AE$2:$AJ$12,6,TRUE)</f>
        <v>0</v>
      </c>
      <c r="N5720">
        <f>VLOOKUP(I5720,AF$2:$AJ$12,5,TRUE)</f>
        <v>4</v>
      </c>
      <c r="O5720">
        <f>VLOOKUP(J5720,AG$2:$AJ$12,4,TRUE)</f>
        <v>4</v>
      </c>
      <c r="P5720">
        <f>VLOOKUP(K5720,AH$2:$AJ$12,3,TRUE)</f>
        <v>7</v>
      </c>
      <c r="Q5720">
        <f>VLOOKUP(L5720,AI$2:$AJ$12,2,TRUE)</f>
        <v>4</v>
      </c>
      <c r="T5720" t="str">
        <f t="shared" si="539"/>
        <v>Crimepoint.create(latitude:37.776, longitude:-122.493, drugdrink:0, misdemean:4, theft:4, violent:7, total:4, drugdrinkct:0, misdemeanct:2, theftct:2, violentct:1, totalct:5)</v>
      </c>
      <c r="U5720" t="str">
        <f t="shared" si="540"/>
        <v>{location: new google.maps.LatLng(37.776, -122.493), weight: 0},</v>
      </c>
      <c r="V5720" t="str">
        <f t="shared" si="535"/>
        <v>{location: new google.maps.LatLng(37.776, -122.493), weight: 0},</v>
      </c>
      <c r="W5720" t="str">
        <f t="shared" si="536"/>
        <v>{location: new google.maps.LatLng(37.776, -122.493), weight: 0},</v>
      </c>
      <c r="X5720" t="str">
        <f t="shared" si="537"/>
        <v>{location: new google.maps.LatLng(37.776, -122.493), weight: 1},</v>
      </c>
      <c r="Y5720" t="str">
        <f t="shared" si="538"/>
        <v>{location: new google.maps.LatLng(37.776, -122.493), weight: 0},</v>
      </c>
    </row>
    <row r="5721" spans="1:25" x14ac:dyDescent="0.2">
      <c r="A5721">
        <v>37.776000000000003</v>
      </c>
      <c r="B5721">
        <v>-122.492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1</v>
      </c>
      <c r="J5721">
        <v>2</v>
      </c>
      <c r="K5721">
        <v>1</v>
      </c>
      <c r="L5721">
        <v>4</v>
      </c>
      <c r="M5721">
        <f>VLOOKUP(H5721,AE$2:$AJ$12,6,TRUE)</f>
        <v>0</v>
      </c>
      <c r="N5721">
        <f>VLOOKUP(I5721,AF$2:$AJ$12,5,TRUE)</f>
        <v>2</v>
      </c>
      <c r="O5721">
        <f>VLOOKUP(J5721,AG$2:$AJ$12,4,TRUE)</f>
        <v>4</v>
      </c>
      <c r="P5721">
        <f>VLOOKUP(K5721,AH$2:$AJ$12,3,TRUE)</f>
        <v>7</v>
      </c>
      <c r="Q5721">
        <f>VLOOKUP(L5721,AI$2:$AJ$12,2,TRUE)</f>
        <v>3</v>
      </c>
      <c r="T5721" t="str">
        <f t="shared" si="539"/>
        <v>Crimepoint.create(latitude:37.776, longitude:-122.492, drugdrink:0, misdemean:2, theft:4, violent:7, total:3, drugdrinkct:0, misdemeanct:1, theftct:2, violentct:1, totalct:4)</v>
      </c>
      <c r="U5721" t="str">
        <f t="shared" si="540"/>
        <v>{location: new google.maps.LatLng(37.776, -122.492), weight: 0},</v>
      </c>
      <c r="V5721" t="str">
        <f t="shared" si="535"/>
        <v>{location: new google.maps.LatLng(37.776, -122.492), weight: 0},</v>
      </c>
      <c r="W5721" t="str">
        <f t="shared" si="536"/>
        <v>{location: new google.maps.LatLng(37.776, -122.492), weight: 0},</v>
      </c>
      <c r="X5721" t="str">
        <f t="shared" si="537"/>
        <v>{location: new google.maps.LatLng(37.776, -122.492), weight: 1},</v>
      </c>
      <c r="Y5721" t="str">
        <f t="shared" si="538"/>
        <v>{location: new google.maps.LatLng(37.776, -122.492), weight: 0},</v>
      </c>
    </row>
    <row r="5722" spans="1:25" x14ac:dyDescent="0.2">
      <c r="A5722">
        <v>37.776000000000003</v>
      </c>
      <c r="B5722">
        <v>-122.491</v>
      </c>
      <c r="C5722">
        <v>1</v>
      </c>
      <c r="D5722">
        <v>0</v>
      </c>
      <c r="E5722">
        <v>0</v>
      </c>
      <c r="F5722">
        <v>2</v>
      </c>
      <c r="G5722">
        <v>0</v>
      </c>
      <c r="H5722">
        <v>1</v>
      </c>
      <c r="I5722">
        <v>1</v>
      </c>
      <c r="J5722">
        <v>0</v>
      </c>
      <c r="K5722">
        <v>3</v>
      </c>
      <c r="L5722">
        <v>5</v>
      </c>
      <c r="M5722">
        <f>VLOOKUP(H5722,AE$2:$AJ$12,6,TRUE)</f>
        <v>8</v>
      </c>
      <c r="N5722">
        <f>VLOOKUP(I5722,AF$2:$AJ$12,5,TRUE)</f>
        <v>2</v>
      </c>
      <c r="O5722">
        <f>VLOOKUP(J5722,AG$2:$AJ$12,4,TRUE)</f>
        <v>0</v>
      </c>
      <c r="P5722">
        <f>VLOOKUP(K5722,AH$2:$AJ$12,3,TRUE)</f>
        <v>8</v>
      </c>
      <c r="Q5722">
        <f>VLOOKUP(L5722,AI$2:$AJ$12,2,TRUE)</f>
        <v>4</v>
      </c>
      <c r="T5722" t="str">
        <f t="shared" si="539"/>
        <v>Crimepoint.create(latitude:37.776, longitude:-122.491, drugdrink:8, misdemean:2, theft:0, violent:8, total:4, drugdrinkct:1, misdemeanct:1, theftct:0, violentct:3, totalct:5)</v>
      </c>
      <c r="U5722" t="str">
        <f t="shared" si="540"/>
        <v>{location: new google.maps.LatLng(37.776, -122.491), weight: 1},</v>
      </c>
      <c r="V5722" t="str">
        <f t="shared" si="535"/>
        <v>{location: new google.maps.LatLng(37.776, -122.491), weight: 0},</v>
      </c>
      <c r="W5722" t="str">
        <f t="shared" si="536"/>
        <v>{location: new google.maps.LatLng(37.776, -122.491), weight: 0},</v>
      </c>
      <c r="X5722" t="str">
        <f t="shared" si="537"/>
        <v>{location: new google.maps.LatLng(37.776, -122.491), weight: 2},</v>
      </c>
      <c r="Y5722" t="str">
        <f t="shared" si="538"/>
        <v>{location: new google.maps.LatLng(37.776, -122.491), weight: 0},</v>
      </c>
    </row>
    <row r="5723" spans="1:25" x14ac:dyDescent="0.2">
      <c r="A5723">
        <v>37.776000000000003</v>
      </c>
      <c r="B5723">
        <v>-122.49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1</v>
      </c>
      <c r="K5723">
        <v>0</v>
      </c>
      <c r="L5723">
        <v>4</v>
      </c>
      <c r="M5723">
        <f>VLOOKUP(H5723,AE$2:$AJ$12,6,TRUE)</f>
        <v>0</v>
      </c>
      <c r="N5723">
        <f>VLOOKUP(I5723,AF$2:$AJ$12,5,TRUE)</f>
        <v>5</v>
      </c>
      <c r="O5723">
        <f>VLOOKUP(J5723,AG$2:$AJ$12,4,TRUE)</f>
        <v>3</v>
      </c>
      <c r="P5723">
        <f>VLOOKUP(K5723,AH$2:$AJ$12,3,TRUE)</f>
        <v>0</v>
      </c>
      <c r="Q5723">
        <f>VLOOKUP(L5723,AI$2:$AJ$12,2,TRUE)</f>
        <v>3</v>
      </c>
      <c r="T5723" t="str">
        <f t="shared" si="539"/>
        <v>Crimepoint.create(latitude:37.776, longitude:-122.49, drugdrink:0, misdemean:5, theft:3, violent:0, total:3, drugdrinkct:0, misdemeanct:3, theftct:1, violentct:0, totalct:4)</v>
      </c>
      <c r="U5723" t="str">
        <f t="shared" si="540"/>
        <v>{location: new google.maps.LatLng(37.776, -122.49), weight: 0},</v>
      </c>
      <c r="V5723" t="str">
        <f t="shared" si="535"/>
        <v>{location: new google.maps.LatLng(37.776, -122.49), weight: 1},</v>
      </c>
      <c r="W5723" t="str">
        <f t="shared" si="536"/>
        <v>{location: new google.maps.LatLng(37.776, -122.49), weight: 0},</v>
      </c>
      <c r="X5723" t="str">
        <f t="shared" si="537"/>
        <v>{location: new google.maps.LatLng(37.776, -122.49), weight: 0},</v>
      </c>
      <c r="Y5723" t="str">
        <f t="shared" si="538"/>
        <v>{location: new google.maps.LatLng(37.776, -122.49), weight: 0},</v>
      </c>
    </row>
    <row r="5724" spans="1:25" x14ac:dyDescent="0.2">
      <c r="A5724">
        <v>37.776000000000003</v>
      </c>
      <c r="B5724">
        <v>-122.489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2</v>
      </c>
      <c r="K5724">
        <v>1</v>
      </c>
      <c r="L5724">
        <v>4</v>
      </c>
      <c r="M5724">
        <f>VLOOKUP(H5724,AE$2:$AJ$12,6,TRUE)</f>
        <v>0</v>
      </c>
      <c r="N5724">
        <f>VLOOKUP(I5724,AF$2:$AJ$12,5,TRUE)</f>
        <v>2</v>
      </c>
      <c r="O5724">
        <f>VLOOKUP(J5724,AG$2:$AJ$12,4,TRUE)</f>
        <v>4</v>
      </c>
      <c r="P5724">
        <f>VLOOKUP(K5724,AH$2:$AJ$12,3,TRUE)</f>
        <v>7</v>
      </c>
      <c r="Q5724">
        <f>VLOOKUP(L5724,AI$2:$AJ$12,2,TRUE)</f>
        <v>3</v>
      </c>
      <c r="T5724" t="str">
        <f t="shared" si="539"/>
        <v>Crimepoint.create(latitude:37.776, longitude:-122.489, drugdrink:0, misdemean:2, theft:4, violent:7, total:3, drugdrinkct:0, misdemeanct:1, theftct:2, violentct:1, totalct:4)</v>
      </c>
      <c r="U5724" t="str">
        <f t="shared" si="540"/>
        <v>{location: new google.maps.LatLng(37.776, -122.489), weight: 0},</v>
      </c>
      <c r="V5724" t="str">
        <f t="shared" si="535"/>
        <v>{location: new google.maps.LatLng(37.776, -122.489), weight: 0},</v>
      </c>
      <c r="W5724" t="str">
        <f t="shared" si="536"/>
        <v>{location: new google.maps.LatLng(37.776, -122.489), weight: 0},</v>
      </c>
      <c r="X5724" t="str">
        <f t="shared" si="537"/>
        <v>{location: new google.maps.LatLng(37.776, -122.489), weight: 1},</v>
      </c>
      <c r="Y5724" t="str">
        <f t="shared" si="538"/>
        <v>{location: new google.maps.LatLng(37.776, -122.489), weight: 0},</v>
      </c>
    </row>
    <row r="5725" spans="1:25" x14ac:dyDescent="0.2">
      <c r="A5725">
        <v>37.776000000000003</v>
      </c>
      <c r="B5725">
        <v>-122.488</v>
      </c>
      <c r="C5725">
        <v>0</v>
      </c>
      <c r="D5725">
        <v>1</v>
      </c>
      <c r="E5725">
        <v>0</v>
      </c>
      <c r="F5725">
        <v>1</v>
      </c>
      <c r="G5725">
        <v>0</v>
      </c>
      <c r="H5725">
        <v>0</v>
      </c>
      <c r="I5725">
        <v>3</v>
      </c>
      <c r="J5725">
        <v>1</v>
      </c>
      <c r="K5725">
        <v>1</v>
      </c>
      <c r="L5725">
        <v>5</v>
      </c>
      <c r="M5725">
        <f>VLOOKUP(H5725,AE$2:$AJ$12,6,TRUE)</f>
        <v>0</v>
      </c>
      <c r="N5725">
        <f>VLOOKUP(I5725,AF$2:$AJ$12,5,TRUE)</f>
        <v>5</v>
      </c>
      <c r="O5725">
        <f>VLOOKUP(J5725,AG$2:$AJ$12,4,TRUE)</f>
        <v>3</v>
      </c>
      <c r="P5725">
        <f>VLOOKUP(K5725,AH$2:$AJ$12,3,TRUE)</f>
        <v>7</v>
      </c>
      <c r="Q5725">
        <f>VLOOKUP(L5725,AI$2:$AJ$12,2,TRUE)</f>
        <v>4</v>
      </c>
      <c r="T5725" t="str">
        <f t="shared" si="539"/>
        <v>Crimepoint.create(latitude:37.776, longitude:-122.488, drugdrink:0, misdemean:5, theft:3, violent:7, total:4, drugdrinkct:0, misdemeanct:3, theftct:1, violentct:1, totalct:5)</v>
      </c>
      <c r="U5725" t="str">
        <f t="shared" si="540"/>
        <v>{location: new google.maps.LatLng(37.776, -122.488), weight: 0},</v>
      </c>
      <c r="V5725" t="str">
        <f t="shared" si="535"/>
        <v>{location: new google.maps.LatLng(37.776, -122.488), weight: 1},</v>
      </c>
      <c r="W5725" t="str">
        <f t="shared" si="536"/>
        <v>{location: new google.maps.LatLng(37.776, -122.488), weight: 0},</v>
      </c>
      <c r="X5725" t="str">
        <f t="shared" si="537"/>
        <v>{location: new google.maps.LatLng(37.776, -122.488), weight: 1},</v>
      </c>
      <c r="Y5725" t="str">
        <f t="shared" si="538"/>
        <v>{location: new google.maps.LatLng(37.776, -122.488), weight: 0},</v>
      </c>
    </row>
    <row r="5726" spans="1:25" x14ac:dyDescent="0.2">
      <c r="A5726">
        <v>37.776000000000003</v>
      </c>
      <c r="B5726">
        <v>-122.48699999999999</v>
      </c>
      <c r="C5726">
        <v>0</v>
      </c>
      <c r="D5726">
        <v>0</v>
      </c>
      <c r="E5726">
        <v>0</v>
      </c>
      <c r="F5726">
        <v>2</v>
      </c>
      <c r="G5726">
        <v>0</v>
      </c>
      <c r="H5726">
        <v>0</v>
      </c>
      <c r="I5726">
        <v>2</v>
      </c>
      <c r="J5726">
        <v>1</v>
      </c>
      <c r="K5726">
        <v>3</v>
      </c>
      <c r="L5726">
        <v>6</v>
      </c>
      <c r="M5726">
        <f>VLOOKUP(H5726,AE$2:$AJ$12,6,TRUE)</f>
        <v>0</v>
      </c>
      <c r="N5726">
        <f>VLOOKUP(I5726,AF$2:$AJ$12,5,TRUE)</f>
        <v>4</v>
      </c>
      <c r="O5726">
        <f>VLOOKUP(J5726,AG$2:$AJ$12,4,TRUE)</f>
        <v>3</v>
      </c>
      <c r="P5726">
        <f>VLOOKUP(K5726,AH$2:$AJ$12,3,TRUE)</f>
        <v>8</v>
      </c>
      <c r="Q5726">
        <f>VLOOKUP(L5726,AI$2:$AJ$12,2,TRUE)</f>
        <v>4</v>
      </c>
      <c r="T5726" t="str">
        <f t="shared" si="539"/>
        <v>Crimepoint.create(latitude:37.776, longitude:-122.487, drugdrink:0, misdemean:4, theft:3, violent:8, total:4, drugdrinkct:0, misdemeanct:2, theftct:1, violentct:3, totalct:6)</v>
      </c>
      <c r="U5726" t="str">
        <f t="shared" si="540"/>
        <v>{location: new google.maps.LatLng(37.776, -122.487), weight: 0},</v>
      </c>
      <c r="V5726" t="str">
        <f t="shared" si="535"/>
        <v>{location: new google.maps.LatLng(37.776, -122.487), weight: 0},</v>
      </c>
      <c r="W5726" t="str">
        <f t="shared" si="536"/>
        <v>{location: new google.maps.LatLng(37.776, -122.487), weight: 0},</v>
      </c>
      <c r="X5726" t="str">
        <f t="shared" si="537"/>
        <v>{location: new google.maps.LatLng(37.776, -122.487), weight: 2},</v>
      </c>
      <c r="Y5726" t="str">
        <f t="shared" si="538"/>
        <v>{location: new google.maps.LatLng(37.776, -122.487), weight: 0},</v>
      </c>
    </row>
    <row r="5727" spans="1:25" x14ac:dyDescent="0.2">
      <c r="A5727">
        <v>37.776000000000003</v>
      </c>
      <c r="B5727">
        <v>-122.486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2</v>
      </c>
      <c r="I5727">
        <v>4</v>
      </c>
      <c r="J5727">
        <v>0</v>
      </c>
      <c r="K5727">
        <v>0</v>
      </c>
      <c r="L5727">
        <v>6</v>
      </c>
      <c r="M5727">
        <f>VLOOKUP(H5727,AE$2:$AJ$12,6,TRUE)</f>
        <v>9</v>
      </c>
      <c r="N5727">
        <f>VLOOKUP(I5727,AF$2:$AJ$12,5,TRUE)</f>
        <v>6</v>
      </c>
      <c r="O5727">
        <f>VLOOKUP(J5727,AG$2:$AJ$12,4,TRUE)</f>
        <v>0</v>
      </c>
      <c r="P5727">
        <f>VLOOKUP(K5727,AH$2:$AJ$12,3,TRUE)</f>
        <v>0</v>
      </c>
      <c r="Q5727">
        <f>VLOOKUP(L5727,AI$2:$AJ$12,2,TRUE)</f>
        <v>4</v>
      </c>
      <c r="T5727" t="str">
        <f t="shared" si="539"/>
        <v>Crimepoint.create(latitude:37.776, longitude:-122.486, drugdrink:9, misdemean:6, theft:0, violent:0, total:4, drugdrinkct:2, misdemeanct:4, theftct:0, violentct:0, totalct:6)</v>
      </c>
      <c r="U5727" t="str">
        <f t="shared" si="540"/>
        <v>{location: new google.maps.LatLng(37.776, -122.486), weight: 1},</v>
      </c>
      <c r="V5727" t="str">
        <f t="shared" si="535"/>
        <v>{location: new google.maps.LatLng(37.776, -122.486), weight: 1},</v>
      </c>
      <c r="W5727" t="str">
        <f t="shared" si="536"/>
        <v>{location: new google.maps.LatLng(37.776, -122.486), weight: 0},</v>
      </c>
      <c r="X5727" t="str">
        <f t="shared" si="537"/>
        <v>{location: new google.maps.LatLng(37.776, -122.486), weight: 0},</v>
      </c>
      <c r="Y5727" t="str">
        <f t="shared" si="538"/>
        <v>{location: new google.maps.LatLng(37.776, -122.486), weight: 0},</v>
      </c>
    </row>
    <row r="5728" spans="1:25" x14ac:dyDescent="0.2">
      <c r="A5728">
        <v>37.776000000000003</v>
      </c>
      <c r="B5728">
        <v>-122.48399999999999</v>
      </c>
      <c r="C5728">
        <v>0</v>
      </c>
      <c r="D5728">
        <v>2</v>
      </c>
      <c r="E5728">
        <v>0</v>
      </c>
      <c r="F5728">
        <v>0</v>
      </c>
      <c r="G5728">
        <v>1</v>
      </c>
      <c r="H5728">
        <v>0</v>
      </c>
      <c r="I5728">
        <v>8</v>
      </c>
      <c r="J5728">
        <v>2</v>
      </c>
      <c r="K5728">
        <v>0</v>
      </c>
      <c r="L5728">
        <v>10</v>
      </c>
      <c r="M5728">
        <f>VLOOKUP(H5728,AE$2:$AJ$12,6,TRUE)</f>
        <v>0</v>
      </c>
      <c r="N5728">
        <f>VLOOKUP(I5728,AF$2:$AJ$12,5,TRUE)</f>
        <v>7</v>
      </c>
      <c r="O5728">
        <f>VLOOKUP(J5728,AG$2:$AJ$12,4,TRUE)</f>
        <v>4</v>
      </c>
      <c r="P5728">
        <f>VLOOKUP(K5728,AH$2:$AJ$12,3,TRUE)</f>
        <v>0</v>
      </c>
      <c r="Q5728">
        <f>VLOOKUP(L5728,AI$2:$AJ$12,2,TRUE)</f>
        <v>6</v>
      </c>
      <c r="T5728" t="str">
        <f t="shared" si="539"/>
        <v>Crimepoint.create(latitude:37.776, longitude:-122.484, drugdrink:0, misdemean:7, theft:4, violent:0, total:6, drugdrinkct:0, misdemeanct:8, theftct:2, violentct:0, totalct:10)</v>
      </c>
      <c r="U5728" t="str">
        <f t="shared" si="540"/>
        <v>{location: new google.maps.LatLng(37.776, -122.484), weight: 0},</v>
      </c>
      <c r="V5728" t="str">
        <f t="shared" si="535"/>
        <v>{location: new google.maps.LatLng(37.776, -122.484), weight: 2},</v>
      </c>
      <c r="W5728" t="str">
        <f t="shared" si="536"/>
        <v>{location: new google.maps.LatLng(37.776, -122.484), weight: 0},</v>
      </c>
      <c r="X5728" t="str">
        <f t="shared" si="537"/>
        <v>{location: new google.maps.LatLng(37.776, -122.484), weight: 0},</v>
      </c>
      <c r="Y5728" t="str">
        <f t="shared" si="538"/>
        <v>{location: new google.maps.LatLng(37.776, -122.484), weight: 1},</v>
      </c>
    </row>
    <row r="5729" spans="1:25" x14ac:dyDescent="0.2">
      <c r="A5729">
        <v>37.776000000000003</v>
      </c>
      <c r="B5729">
        <v>-122.483</v>
      </c>
      <c r="C5729">
        <v>0</v>
      </c>
      <c r="D5729">
        <v>3</v>
      </c>
      <c r="E5729">
        <v>0</v>
      </c>
      <c r="F5729">
        <v>1</v>
      </c>
      <c r="G5729">
        <v>1</v>
      </c>
      <c r="H5729">
        <v>0</v>
      </c>
      <c r="I5729">
        <v>12</v>
      </c>
      <c r="J5729">
        <v>1</v>
      </c>
      <c r="K5729">
        <v>2</v>
      </c>
      <c r="L5729">
        <v>15</v>
      </c>
      <c r="M5729">
        <f>VLOOKUP(H5729,AE$2:$AJ$12,6,TRUE)</f>
        <v>0</v>
      </c>
      <c r="N5729">
        <f>VLOOKUP(I5729,AF$2:$AJ$12,5,TRUE)</f>
        <v>8</v>
      </c>
      <c r="O5729">
        <f>VLOOKUP(J5729,AG$2:$AJ$12,4,TRUE)</f>
        <v>3</v>
      </c>
      <c r="P5729">
        <f>VLOOKUP(K5729,AH$2:$AJ$12,3,TRUE)</f>
        <v>7</v>
      </c>
      <c r="Q5729">
        <f>VLOOKUP(L5729,AI$2:$AJ$12,2,TRUE)</f>
        <v>7</v>
      </c>
      <c r="T5729" t="str">
        <f t="shared" si="539"/>
        <v>Crimepoint.create(latitude:37.776, longitude:-122.483, drugdrink:0, misdemean:8, theft:3, violent:7, total:7, drugdrinkct:0, misdemeanct:12, theftct:1, violentct:2, totalct:15)</v>
      </c>
      <c r="U5729" t="str">
        <f t="shared" si="540"/>
        <v>{location: new google.maps.LatLng(37.776, -122.483), weight: 0},</v>
      </c>
      <c r="V5729" t="str">
        <f t="shared" si="535"/>
        <v>{location: new google.maps.LatLng(37.776, -122.483), weight: 3},</v>
      </c>
      <c r="W5729" t="str">
        <f t="shared" si="536"/>
        <v>{location: new google.maps.LatLng(37.776, -122.483), weight: 0},</v>
      </c>
      <c r="X5729" t="str">
        <f t="shared" si="537"/>
        <v>{location: new google.maps.LatLng(37.776, -122.483), weight: 1},</v>
      </c>
      <c r="Y5729" t="str">
        <f t="shared" si="538"/>
        <v>{location: new google.maps.LatLng(37.776, -122.483), weight: 1},</v>
      </c>
    </row>
    <row r="5730" spans="1:25" x14ac:dyDescent="0.2">
      <c r="A5730">
        <v>37.776000000000003</v>
      </c>
      <c r="B5730">
        <v>-122.482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0</v>
      </c>
      <c r="K5730">
        <v>0</v>
      </c>
      <c r="L5730">
        <v>3</v>
      </c>
      <c r="M5730">
        <f>VLOOKUP(H5730,AE$2:$AJ$12,6,TRUE)</f>
        <v>0</v>
      </c>
      <c r="N5730">
        <f>VLOOKUP(I5730,AF$2:$AJ$12,5,TRUE)</f>
        <v>5</v>
      </c>
      <c r="O5730">
        <f>VLOOKUP(J5730,AG$2:$AJ$12,4,TRUE)</f>
        <v>0</v>
      </c>
      <c r="P5730">
        <f>VLOOKUP(K5730,AH$2:$AJ$12,3,TRUE)</f>
        <v>0</v>
      </c>
      <c r="Q5730">
        <f>VLOOKUP(L5730,AI$2:$AJ$12,2,TRUE)</f>
        <v>2</v>
      </c>
      <c r="T5730" t="str">
        <f t="shared" si="539"/>
        <v>Crimepoint.create(latitude:37.776, longitude:-122.482, drugdrink:0, misdemean:5, theft:0, violent:0, total:2, drugdrinkct:0, misdemeanct:3, theftct:0, violentct:0, totalct:3)</v>
      </c>
      <c r="U5730" t="str">
        <f t="shared" si="540"/>
        <v>{location: new google.maps.LatLng(37.776, -122.482), weight: 0},</v>
      </c>
      <c r="V5730" t="str">
        <f t="shared" si="535"/>
        <v>{location: new google.maps.LatLng(37.776, -122.482), weight: 1},</v>
      </c>
      <c r="W5730" t="str">
        <f t="shared" si="536"/>
        <v>{location: new google.maps.LatLng(37.776, -122.482), weight: 0},</v>
      </c>
      <c r="X5730" t="str">
        <f t="shared" si="537"/>
        <v>{location: new google.maps.LatLng(37.776, -122.482), weight: 0},</v>
      </c>
      <c r="Y5730" t="str">
        <f t="shared" si="538"/>
        <v>{location: new google.maps.LatLng(37.776, -122.482), weight: 0},</v>
      </c>
    </row>
    <row r="5731" spans="1:25" x14ac:dyDescent="0.2">
      <c r="A5731">
        <v>37.776000000000003</v>
      </c>
      <c r="B5731">
        <v>-122.48099999999999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0</v>
      </c>
      <c r="I5731">
        <v>2</v>
      </c>
      <c r="J5731">
        <v>4</v>
      </c>
      <c r="K5731">
        <v>1</v>
      </c>
      <c r="L5731">
        <v>7</v>
      </c>
      <c r="M5731">
        <f>VLOOKUP(H5731,AE$2:$AJ$12,6,TRUE)</f>
        <v>0</v>
      </c>
      <c r="N5731">
        <f>VLOOKUP(I5731,AF$2:$AJ$12,5,TRUE)</f>
        <v>4</v>
      </c>
      <c r="O5731">
        <f>VLOOKUP(J5731,AG$2:$AJ$12,4,TRUE)</f>
        <v>6</v>
      </c>
      <c r="P5731">
        <f>VLOOKUP(K5731,AH$2:$AJ$12,3,TRUE)</f>
        <v>7</v>
      </c>
      <c r="Q5731">
        <f>VLOOKUP(L5731,AI$2:$AJ$12,2,TRUE)</f>
        <v>5</v>
      </c>
      <c r="T5731" t="str">
        <f t="shared" si="539"/>
        <v>Crimepoint.create(latitude:37.776, longitude:-122.481, drugdrink:0, misdemean:4, theft:6, violent:7, total:5, drugdrinkct:0, misdemeanct:2, theftct:4, violentct:1, totalct:7)</v>
      </c>
      <c r="U5731" t="str">
        <f t="shared" si="540"/>
        <v>{location: new google.maps.LatLng(37.776, -122.481), weight: 0},</v>
      </c>
      <c r="V5731" t="str">
        <f t="shared" si="535"/>
        <v>{location: new google.maps.LatLng(37.776, -122.481), weight: 0},</v>
      </c>
      <c r="W5731" t="str">
        <f t="shared" si="536"/>
        <v>{location: new google.maps.LatLng(37.776, -122.481), weight: 1},</v>
      </c>
      <c r="X5731" t="str">
        <f t="shared" si="537"/>
        <v>{location: new google.maps.LatLng(37.776, -122.481), weight: 1},</v>
      </c>
      <c r="Y5731" t="str">
        <f t="shared" si="538"/>
        <v>{location: new google.maps.LatLng(37.776, -122.481), weight: 1},</v>
      </c>
    </row>
    <row r="5732" spans="1:25" x14ac:dyDescent="0.2">
      <c r="A5732">
        <v>37.776000000000003</v>
      </c>
      <c r="B5732">
        <v>-122.48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</v>
      </c>
      <c r="J5732">
        <v>1</v>
      </c>
      <c r="K5732">
        <v>0</v>
      </c>
      <c r="L5732">
        <v>3</v>
      </c>
      <c r="M5732">
        <f>VLOOKUP(H5732,AE$2:$AJ$12,6,TRUE)</f>
        <v>0</v>
      </c>
      <c r="N5732">
        <f>VLOOKUP(I5732,AF$2:$AJ$12,5,TRUE)</f>
        <v>4</v>
      </c>
      <c r="O5732">
        <f>VLOOKUP(J5732,AG$2:$AJ$12,4,TRUE)</f>
        <v>3</v>
      </c>
      <c r="P5732">
        <f>VLOOKUP(K5732,AH$2:$AJ$12,3,TRUE)</f>
        <v>0</v>
      </c>
      <c r="Q5732">
        <f>VLOOKUP(L5732,AI$2:$AJ$12,2,TRUE)</f>
        <v>2</v>
      </c>
      <c r="T5732" t="str">
        <f t="shared" si="539"/>
        <v>Crimepoint.create(latitude:37.776, longitude:-122.48, drugdrink:0, misdemean:4, theft:3, violent:0, total:2, drugdrinkct:0, misdemeanct:2, theftct:1, violentct:0, totalct:3)</v>
      </c>
      <c r="U5732" t="str">
        <f t="shared" si="540"/>
        <v>{location: new google.maps.LatLng(37.776, -122.48), weight: 0},</v>
      </c>
      <c r="V5732" t="str">
        <f t="shared" si="535"/>
        <v>{location: new google.maps.LatLng(37.776, -122.48), weight: 0},</v>
      </c>
      <c r="W5732" t="str">
        <f t="shared" si="536"/>
        <v>{location: new google.maps.LatLng(37.776, -122.48), weight: 0},</v>
      </c>
      <c r="X5732" t="str">
        <f t="shared" si="537"/>
        <v>{location: new google.maps.LatLng(37.776, -122.48), weight: 0},</v>
      </c>
      <c r="Y5732" t="str">
        <f t="shared" si="538"/>
        <v>{location: new google.maps.LatLng(37.776, -122.48), weight: 0},</v>
      </c>
    </row>
    <row r="5733" spans="1:25" x14ac:dyDescent="0.2">
      <c r="A5733">
        <v>37.776000000000003</v>
      </c>
      <c r="B5733">
        <v>-122.479</v>
      </c>
      <c r="C5733">
        <v>0</v>
      </c>
      <c r="D5733">
        <v>1</v>
      </c>
      <c r="E5733">
        <v>1</v>
      </c>
      <c r="F5733">
        <v>0</v>
      </c>
      <c r="G5733">
        <v>1</v>
      </c>
      <c r="H5733">
        <v>0</v>
      </c>
      <c r="I5733">
        <v>3</v>
      </c>
      <c r="J5733">
        <v>4</v>
      </c>
      <c r="K5733">
        <v>0</v>
      </c>
      <c r="L5733">
        <v>7</v>
      </c>
      <c r="M5733">
        <f>VLOOKUP(H5733,AE$2:$AJ$12,6,TRUE)</f>
        <v>0</v>
      </c>
      <c r="N5733">
        <f>VLOOKUP(I5733,AF$2:$AJ$12,5,TRUE)</f>
        <v>5</v>
      </c>
      <c r="O5733">
        <f>VLOOKUP(J5733,AG$2:$AJ$12,4,TRUE)</f>
        <v>6</v>
      </c>
      <c r="P5733">
        <f>VLOOKUP(K5733,AH$2:$AJ$12,3,TRUE)</f>
        <v>0</v>
      </c>
      <c r="Q5733">
        <f>VLOOKUP(L5733,AI$2:$AJ$12,2,TRUE)</f>
        <v>5</v>
      </c>
      <c r="T5733" t="str">
        <f t="shared" si="539"/>
        <v>Crimepoint.create(latitude:37.776, longitude:-122.479, drugdrink:0, misdemean:5, theft:6, violent:0, total:5, drugdrinkct:0, misdemeanct:3, theftct:4, violentct:0, totalct:7)</v>
      </c>
      <c r="U5733" t="str">
        <f t="shared" si="540"/>
        <v>{location: new google.maps.LatLng(37.776, -122.479), weight: 0},</v>
      </c>
      <c r="V5733" t="str">
        <f t="shared" si="535"/>
        <v>{location: new google.maps.LatLng(37.776, -122.479), weight: 1},</v>
      </c>
      <c r="W5733" t="str">
        <f t="shared" si="536"/>
        <v>{location: new google.maps.LatLng(37.776, -122.479), weight: 1},</v>
      </c>
      <c r="X5733" t="str">
        <f t="shared" si="537"/>
        <v>{location: new google.maps.LatLng(37.776, -122.479), weight: 0},</v>
      </c>
      <c r="Y5733" t="str">
        <f t="shared" si="538"/>
        <v>{location: new google.maps.LatLng(37.776, -122.479), weight: 1},</v>
      </c>
    </row>
    <row r="5734" spans="1:25" x14ac:dyDescent="0.2">
      <c r="A5734">
        <v>37.776000000000003</v>
      </c>
      <c r="B5734">
        <v>-122.47799999999999</v>
      </c>
      <c r="C5734">
        <v>0</v>
      </c>
      <c r="D5734">
        <v>1</v>
      </c>
      <c r="E5734">
        <v>1</v>
      </c>
      <c r="F5734">
        <v>0</v>
      </c>
      <c r="G5734">
        <v>1</v>
      </c>
      <c r="H5734">
        <v>0</v>
      </c>
      <c r="I5734">
        <v>3</v>
      </c>
      <c r="J5734">
        <v>4</v>
      </c>
      <c r="K5734">
        <v>0</v>
      </c>
      <c r="L5734">
        <v>7</v>
      </c>
      <c r="M5734">
        <f>VLOOKUP(H5734,AE$2:$AJ$12,6,TRUE)</f>
        <v>0</v>
      </c>
      <c r="N5734">
        <f>VLOOKUP(I5734,AF$2:$AJ$12,5,TRUE)</f>
        <v>5</v>
      </c>
      <c r="O5734">
        <f>VLOOKUP(J5734,AG$2:$AJ$12,4,TRUE)</f>
        <v>6</v>
      </c>
      <c r="P5734">
        <f>VLOOKUP(K5734,AH$2:$AJ$12,3,TRUE)</f>
        <v>0</v>
      </c>
      <c r="Q5734">
        <f>VLOOKUP(L5734,AI$2:$AJ$12,2,TRUE)</f>
        <v>5</v>
      </c>
      <c r="T5734" t="str">
        <f t="shared" si="539"/>
        <v>Crimepoint.create(latitude:37.776, longitude:-122.478, drugdrink:0, misdemean:5, theft:6, violent:0, total:5, drugdrinkct:0, misdemeanct:3, theftct:4, violentct:0, totalct:7)</v>
      </c>
      <c r="U5734" t="str">
        <f t="shared" si="540"/>
        <v>{location: new google.maps.LatLng(37.776, -122.478), weight: 0},</v>
      </c>
      <c r="V5734" t="str">
        <f t="shared" si="535"/>
        <v>{location: new google.maps.LatLng(37.776, -122.478), weight: 1},</v>
      </c>
      <c r="W5734" t="str">
        <f t="shared" si="536"/>
        <v>{location: new google.maps.LatLng(37.776, -122.478), weight: 1},</v>
      </c>
      <c r="X5734" t="str">
        <f t="shared" si="537"/>
        <v>{location: new google.maps.LatLng(37.776, -122.478), weight: 0},</v>
      </c>
      <c r="Y5734" t="str">
        <f t="shared" si="538"/>
        <v>{location: new google.maps.LatLng(37.776, -122.478), weight: 1},</v>
      </c>
    </row>
    <row r="5735" spans="1:25" x14ac:dyDescent="0.2">
      <c r="A5735">
        <v>37.776000000000003</v>
      </c>
      <c r="B5735">
        <v>-122.477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2</v>
      </c>
      <c r="J5735">
        <v>3</v>
      </c>
      <c r="K5735">
        <v>1</v>
      </c>
      <c r="L5735">
        <v>6</v>
      </c>
      <c r="M5735">
        <f>VLOOKUP(H5735,AE$2:$AJ$12,6,TRUE)</f>
        <v>0</v>
      </c>
      <c r="N5735">
        <f>VLOOKUP(I5735,AF$2:$AJ$12,5,TRUE)</f>
        <v>4</v>
      </c>
      <c r="O5735">
        <f>VLOOKUP(J5735,AG$2:$AJ$12,4,TRUE)</f>
        <v>5</v>
      </c>
      <c r="P5735">
        <f>VLOOKUP(K5735,AH$2:$AJ$12,3,TRUE)</f>
        <v>7</v>
      </c>
      <c r="Q5735">
        <f>VLOOKUP(L5735,AI$2:$AJ$12,2,TRUE)</f>
        <v>4</v>
      </c>
      <c r="T5735" t="str">
        <f t="shared" si="539"/>
        <v>Crimepoint.create(latitude:37.776, longitude:-122.477, drugdrink:0, misdemean:4, theft:5, violent:7, total:4, drugdrinkct:0, misdemeanct:2, theftct:3, violentct:1, totalct:6)</v>
      </c>
      <c r="U5735" t="str">
        <f t="shared" si="540"/>
        <v>{location: new google.maps.LatLng(37.776, -122.477), weight: 0},</v>
      </c>
      <c r="V5735" t="str">
        <f t="shared" si="535"/>
        <v>{location: new google.maps.LatLng(37.776, -122.477), weight: 0},</v>
      </c>
      <c r="W5735" t="str">
        <f t="shared" si="536"/>
        <v>{location: new google.maps.LatLng(37.776, -122.477), weight: 0},</v>
      </c>
      <c r="X5735" t="str">
        <f t="shared" si="537"/>
        <v>{location: new google.maps.LatLng(37.776, -122.477), weight: 1},</v>
      </c>
      <c r="Y5735" t="str">
        <f t="shared" si="538"/>
        <v>{location: new google.maps.LatLng(37.776, -122.477), weight: 0},</v>
      </c>
    </row>
    <row r="5736" spans="1:25" x14ac:dyDescent="0.2">
      <c r="A5736">
        <v>37.776000000000003</v>
      </c>
      <c r="B5736">
        <v>-122.476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2</v>
      </c>
      <c r="M5736">
        <f>VLOOKUP(H5736,AE$2:$AJ$12,6,TRUE)</f>
        <v>0</v>
      </c>
      <c r="N5736">
        <f>VLOOKUP(I5736,AF$2:$AJ$12,5,TRUE)</f>
        <v>2</v>
      </c>
      <c r="O5736">
        <f>VLOOKUP(J5736,AG$2:$AJ$12,4,TRUE)</f>
        <v>0</v>
      </c>
      <c r="P5736">
        <f>VLOOKUP(K5736,AH$2:$AJ$12,3,TRUE)</f>
        <v>7</v>
      </c>
      <c r="Q5736">
        <f>VLOOKUP(L5736,AI$2:$AJ$12,2,TRUE)</f>
        <v>1</v>
      </c>
      <c r="T5736" t="str">
        <f t="shared" si="539"/>
        <v>Crimepoint.create(latitude:37.776, longitude:-122.476, drugdrink:0, misdemean:2, theft:0, violent:7, total:1, drugdrinkct:0, misdemeanct:1, theftct:0, violentct:1, totalct:2)</v>
      </c>
      <c r="U5736" t="str">
        <f t="shared" si="540"/>
        <v>{location: new google.maps.LatLng(37.776, -122.476), weight: 0},</v>
      </c>
      <c r="V5736" t="str">
        <f t="shared" si="535"/>
        <v>{location: new google.maps.LatLng(37.776, -122.476), weight: 0},</v>
      </c>
      <c r="W5736" t="str">
        <f t="shared" si="536"/>
        <v>{location: new google.maps.LatLng(37.776, -122.476), weight: 0},</v>
      </c>
      <c r="X5736" t="str">
        <f t="shared" si="537"/>
        <v>{location: new google.maps.LatLng(37.776, -122.476), weight: 1},</v>
      </c>
      <c r="Y5736" t="str">
        <f t="shared" si="538"/>
        <v>{location: new google.maps.LatLng(37.776, -122.476), weight: 0},</v>
      </c>
    </row>
    <row r="5737" spans="1:25" x14ac:dyDescent="0.2">
      <c r="A5737">
        <v>37.776000000000003</v>
      </c>
      <c r="B5737">
        <v>-122.47499999999999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1</v>
      </c>
      <c r="J5737">
        <v>0</v>
      </c>
      <c r="K5737">
        <v>2</v>
      </c>
      <c r="L5737">
        <v>3</v>
      </c>
      <c r="M5737">
        <f>VLOOKUP(H5737,AE$2:$AJ$12,6,TRUE)</f>
        <v>0</v>
      </c>
      <c r="N5737">
        <f>VLOOKUP(I5737,AF$2:$AJ$12,5,TRUE)</f>
        <v>2</v>
      </c>
      <c r="O5737">
        <f>VLOOKUP(J5737,AG$2:$AJ$12,4,TRUE)</f>
        <v>0</v>
      </c>
      <c r="P5737">
        <f>VLOOKUP(K5737,AH$2:$AJ$12,3,TRUE)</f>
        <v>7</v>
      </c>
      <c r="Q5737">
        <f>VLOOKUP(L5737,AI$2:$AJ$12,2,TRUE)</f>
        <v>2</v>
      </c>
      <c r="T5737" t="str">
        <f t="shared" si="539"/>
        <v>Crimepoint.create(latitude:37.776, longitude:-122.475, drugdrink:0, misdemean:2, theft:0, violent:7, total:2, drugdrinkct:0, misdemeanct:1, theftct:0, violentct:2, totalct:3)</v>
      </c>
      <c r="U5737" t="str">
        <f t="shared" si="540"/>
        <v>{location: new google.maps.LatLng(37.776, -122.475), weight: 0},</v>
      </c>
      <c r="V5737" t="str">
        <f t="shared" si="535"/>
        <v>{location: new google.maps.LatLng(37.776, -122.475), weight: 0},</v>
      </c>
      <c r="W5737" t="str">
        <f t="shared" si="536"/>
        <v>{location: new google.maps.LatLng(37.776, -122.475), weight: 0},</v>
      </c>
      <c r="X5737" t="str">
        <f t="shared" si="537"/>
        <v>{location: new google.maps.LatLng(37.776, -122.475), weight: 1},</v>
      </c>
      <c r="Y5737" t="str">
        <f t="shared" si="538"/>
        <v>{location: new google.maps.LatLng(37.776, -122.475), weight: 0},</v>
      </c>
    </row>
    <row r="5738" spans="1:25" x14ac:dyDescent="0.2">
      <c r="A5738">
        <v>37.776000000000003</v>
      </c>
      <c r="B5738">
        <v>-122.474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4</v>
      </c>
      <c r="J5738">
        <v>2</v>
      </c>
      <c r="K5738">
        <v>0</v>
      </c>
      <c r="L5738">
        <v>6</v>
      </c>
      <c r="M5738">
        <f>VLOOKUP(H5738,AE$2:$AJ$12,6,TRUE)</f>
        <v>0</v>
      </c>
      <c r="N5738">
        <f>VLOOKUP(I5738,AF$2:$AJ$12,5,TRUE)</f>
        <v>6</v>
      </c>
      <c r="O5738">
        <f>VLOOKUP(J5738,AG$2:$AJ$12,4,TRUE)</f>
        <v>4</v>
      </c>
      <c r="P5738">
        <f>VLOOKUP(K5738,AH$2:$AJ$12,3,TRUE)</f>
        <v>0</v>
      </c>
      <c r="Q5738">
        <f>VLOOKUP(L5738,AI$2:$AJ$12,2,TRUE)</f>
        <v>4</v>
      </c>
      <c r="T5738" t="str">
        <f t="shared" si="539"/>
        <v>Crimepoint.create(latitude:37.776, longitude:-122.474, drugdrink:0, misdemean:6, theft:4, violent:0, total:4, drugdrinkct:0, misdemeanct:4, theftct:2, violentct:0, totalct:6)</v>
      </c>
      <c r="U5738" t="str">
        <f t="shared" si="540"/>
        <v>{location: new google.maps.LatLng(37.776, -122.474), weight: 0},</v>
      </c>
      <c r="V5738" t="str">
        <f t="shared" si="535"/>
        <v>{location: new google.maps.LatLng(37.776, -122.474), weight: 1},</v>
      </c>
      <c r="W5738" t="str">
        <f t="shared" si="536"/>
        <v>{location: new google.maps.LatLng(37.776, -122.474), weight: 0},</v>
      </c>
      <c r="X5738" t="str">
        <f t="shared" si="537"/>
        <v>{location: new google.maps.LatLng(37.776, -122.474), weight: 0},</v>
      </c>
      <c r="Y5738" t="str">
        <f t="shared" si="538"/>
        <v>{location: new google.maps.LatLng(37.776, -122.474), weight: 0},</v>
      </c>
    </row>
    <row r="5739" spans="1:25" x14ac:dyDescent="0.2">
      <c r="A5739">
        <v>37.776000000000003</v>
      </c>
      <c r="B5739">
        <v>-122.473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3</v>
      </c>
      <c r="K5739">
        <v>0</v>
      </c>
      <c r="L5739">
        <v>4</v>
      </c>
      <c r="M5739">
        <f>VLOOKUP(H5739,AE$2:$AJ$12,6,TRUE)</f>
        <v>0</v>
      </c>
      <c r="N5739">
        <f>VLOOKUP(I5739,AF$2:$AJ$12,5,TRUE)</f>
        <v>2</v>
      </c>
      <c r="O5739">
        <f>VLOOKUP(J5739,AG$2:$AJ$12,4,TRUE)</f>
        <v>5</v>
      </c>
      <c r="P5739">
        <f>VLOOKUP(K5739,AH$2:$AJ$12,3,TRUE)</f>
        <v>0</v>
      </c>
      <c r="Q5739">
        <f>VLOOKUP(L5739,AI$2:$AJ$12,2,TRUE)</f>
        <v>3</v>
      </c>
      <c r="T5739" t="str">
        <f t="shared" si="539"/>
        <v>Crimepoint.create(latitude:37.776, longitude:-122.473, drugdrink:0, misdemean:2, theft:5, violent:0, total:3, drugdrinkct:0, misdemeanct:1, theftct:3, violentct:0, totalct:4)</v>
      </c>
      <c r="U5739" t="str">
        <f t="shared" si="540"/>
        <v>{location: new google.maps.LatLng(37.776, -122.473), weight: 0},</v>
      </c>
      <c r="V5739" t="str">
        <f t="shared" si="535"/>
        <v>{location: new google.maps.LatLng(37.776, -122.473), weight: 0},</v>
      </c>
      <c r="W5739" t="str">
        <f t="shared" si="536"/>
        <v>{location: new google.maps.LatLng(37.776, -122.473), weight: 0},</v>
      </c>
      <c r="X5739" t="str">
        <f t="shared" si="537"/>
        <v>{location: new google.maps.LatLng(37.776, -122.473), weight: 0},</v>
      </c>
      <c r="Y5739" t="str">
        <f t="shared" si="538"/>
        <v>{location: new google.maps.LatLng(37.776, -122.473), weight: 0},</v>
      </c>
    </row>
    <row r="5740" spans="1:25" x14ac:dyDescent="0.2">
      <c r="A5740">
        <v>37.776000000000003</v>
      </c>
      <c r="B5740">
        <v>-122.471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</v>
      </c>
      <c r="J5740">
        <v>0</v>
      </c>
      <c r="K5740">
        <v>0</v>
      </c>
      <c r="L5740">
        <v>2</v>
      </c>
      <c r="M5740">
        <f>VLOOKUP(H5740,AE$2:$AJ$12,6,TRUE)</f>
        <v>0</v>
      </c>
      <c r="N5740">
        <f>VLOOKUP(I5740,AF$2:$AJ$12,5,TRUE)</f>
        <v>4</v>
      </c>
      <c r="O5740">
        <f>VLOOKUP(J5740,AG$2:$AJ$12,4,TRUE)</f>
        <v>0</v>
      </c>
      <c r="P5740">
        <f>VLOOKUP(K5740,AH$2:$AJ$12,3,TRUE)</f>
        <v>0</v>
      </c>
      <c r="Q5740">
        <f>VLOOKUP(L5740,AI$2:$AJ$12,2,TRUE)</f>
        <v>1</v>
      </c>
      <c r="T5740" t="str">
        <f t="shared" si="539"/>
        <v>Crimepoint.create(latitude:37.776, longitude:-122.471, drugdrink:0, misdemean:4, theft:0, violent:0, total:1, drugdrinkct:0, misdemeanct:2, theftct:0, violentct:0, totalct:2)</v>
      </c>
      <c r="U5740" t="str">
        <f t="shared" si="540"/>
        <v>{location: new google.maps.LatLng(37.776, -122.471), weight: 0},</v>
      </c>
      <c r="V5740" t="str">
        <f t="shared" si="535"/>
        <v>{location: new google.maps.LatLng(37.776, -122.471), weight: 0},</v>
      </c>
      <c r="W5740" t="str">
        <f t="shared" si="536"/>
        <v>{location: new google.maps.LatLng(37.776, -122.471), weight: 0},</v>
      </c>
      <c r="X5740" t="str">
        <f t="shared" si="537"/>
        <v>{location: new google.maps.LatLng(37.776, -122.471), weight: 0},</v>
      </c>
      <c r="Y5740" t="str">
        <f t="shared" si="538"/>
        <v>{location: new google.maps.LatLng(37.776, -122.471), weight: 0},</v>
      </c>
    </row>
    <row r="5741" spans="1:25" x14ac:dyDescent="0.2">
      <c r="A5741">
        <v>37.776000000000003</v>
      </c>
      <c r="B5741">
        <v>-122.47</v>
      </c>
      <c r="C5741">
        <v>0</v>
      </c>
      <c r="D5741">
        <v>1</v>
      </c>
      <c r="E5741">
        <v>0</v>
      </c>
      <c r="F5741">
        <v>0</v>
      </c>
      <c r="G5741">
        <v>1</v>
      </c>
      <c r="H5741">
        <v>0</v>
      </c>
      <c r="I5741">
        <v>6</v>
      </c>
      <c r="J5741">
        <v>3</v>
      </c>
      <c r="K5741">
        <v>0</v>
      </c>
      <c r="L5741">
        <v>9</v>
      </c>
      <c r="M5741">
        <f>VLOOKUP(H5741,AE$2:$AJ$12,6,TRUE)</f>
        <v>0</v>
      </c>
      <c r="N5741">
        <f>VLOOKUP(I5741,AF$2:$AJ$12,5,TRUE)</f>
        <v>7</v>
      </c>
      <c r="O5741">
        <f>VLOOKUP(J5741,AG$2:$AJ$12,4,TRUE)</f>
        <v>5</v>
      </c>
      <c r="P5741">
        <f>VLOOKUP(K5741,AH$2:$AJ$12,3,TRUE)</f>
        <v>0</v>
      </c>
      <c r="Q5741">
        <f>VLOOKUP(L5741,AI$2:$AJ$12,2,TRUE)</f>
        <v>5</v>
      </c>
      <c r="T5741" t="str">
        <f t="shared" si="539"/>
        <v>Crimepoint.create(latitude:37.776, longitude:-122.47, drugdrink:0, misdemean:7, theft:5, violent:0, total:5, drugdrinkct:0, misdemeanct:6, theftct:3, violentct:0, totalct:9)</v>
      </c>
      <c r="U5741" t="str">
        <f t="shared" si="540"/>
        <v>{location: new google.maps.LatLng(37.776, -122.47), weight: 0},</v>
      </c>
      <c r="V5741" t="str">
        <f t="shared" si="535"/>
        <v>{location: new google.maps.LatLng(37.776, -122.47), weight: 1},</v>
      </c>
      <c r="W5741" t="str">
        <f t="shared" si="536"/>
        <v>{location: new google.maps.LatLng(37.776, -122.47), weight: 0},</v>
      </c>
      <c r="X5741" t="str">
        <f t="shared" si="537"/>
        <v>{location: new google.maps.LatLng(37.776, -122.47), weight: 0},</v>
      </c>
      <c r="Y5741" t="str">
        <f t="shared" si="538"/>
        <v>{location: new google.maps.LatLng(37.776, -122.47), weight: 1},</v>
      </c>
    </row>
    <row r="5742" spans="1:25" x14ac:dyDescent="0.2">
      <c r="A5742">
        <v>37.776000000000003</v>
      </c>
      <c r="B5742">
        <v>-122.46899999999999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</v>
      </c>
      <c r="L5742">
        <v>2</v>
      </c>
      <c r="M5742">
        <f>VLOOKUP(H5742,AE$2:$AJ$12,6,TRUE)</f>
        <v>0</v>
      </c>
      <c r="N5742">
        <f>VLOOKUP(I5742,AF$2:$AJ$12,5,TRUE)</f>
        <v>2</v>
      </c>
      <c r="O5742">
        <f>VLOOKUP(J5742,AG$2:$AJ$12,4,TRUE)</f>
        <v>3</v>
      </c>
      <c r="P5742">
        <f>VLOOKUP(K5742,AH$2:$AJ$12,3,TRUE)</f>
        <v>0</v>
      </c>
      <c r="Q5742">
        <f>VLOOKUP(L5742,AI$2:$AJ$12,2,TRUE)</f>
        <v>1</v>
      </c>
      <c r="T5742" t="str">
        <f t="shared" si="539"/>
        <v>Crimepoint.create(latitude:37.776, longitude:-122.469, drugdrink:0, misdemean:2, theft:3, violent:0, total:1, drugdrinkct:0, misdemeanct:1, theftct:1, violentct:0, totalct:2)</v>
      </c>
      <c r="U5742" t="str">
        <f t="shared" si="540"/>
        <v>{location: new google.maps.LatLng(37.776, -122.469), weight: 0},</v>
      </c>
      <c r="V5742" t="str">
        <f t="shared" si="535"/>
        <v>{location: new google.maps.LatLng(37.776, -122.469), weight: 0},</v>
      </c>
      <c r="W5742" t="str">
        <f t="shared" si="536"/>
        <v>{location: new google.maps.LatLng(37.776, -122.469), weight: 0},</v>
      </c>
      <c r="X5742" t="str">
        <f t="shared" si="537"/>
        <v>{location: new google.maps.LatLng(37.776, -122.469), weight: 0},</v>
      </c>
      <c r="Y5742" t="str">
        <f t="shared" si="538"/>
        <v>{location: new google.maps.LatLng(37.776, -122.469), weight: 0},</v>
      </c>
    </row>
    <row r="5743" spans="1:25" x14ac:dyDescent="0.2">
      <c r="A5743">
        <v>37.776000000000003</v>
      </c>
      <c r="B5743">
        <v>-122.468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2</v>
      </c>
      <c r="J5743">
        <v>2</v>
      </c>
      <c r="K5743">
        <v>0</v>
      </c>
      <c r="L5743">
        <v>4</v>
      </c>
      <c r="M5743">
        <f>VLOOKUP(H5743,AE$2:$AJ$12,6,TRUE)</f>
        <v>0</v>
      </c>
      <c r="N5743">
        <f>VLOOKUP(I5743,AF$2:$AJ$12,5,TRUE)</f>
        <v>4</v>
      </c>
      <c r="O5743">
        <f>VLOOKUP(J5743,AG$2:$AJ$12,4,TRUE)</f>
        <v>4</v>
      </c>
      <c r="P5743">
        <f>VLOOKUP(K5743,AH$2:$AJ$12,3,TRUE)</f>
        <v>0</v>
      </c>
      <c r="Q5743">
        <f>VLOOKUP(L5743,AI$2:$AJ$12,2,TRUE)</f>
        <v>3</v>
      </c>
      <c r="T5743" t="str">
        <f t="shared" si="539"/>
        <v>Crimepoint.create(latitude:37.776, longitude:-122.468, drugdrink:0, misdemean:4, theft:4, violent:0, total:3, drugdrinkct:0, misdemeanct:2, theftct:2, violentct:0, totalct:4)</v>
      </c>
      <c r="U5743" t="str">
        <f t="shared" si="540"/>
        <v>{location: new google.maps.LatLng(37.776, -122.468), weight: 0},</v>
      </c>
      <c r="V5743" t="str">
        <f t="shared" si="535"/>
        <v>{location: new google.maps.LatLng(37.776, -122.468), weight: 0},</v>
      </c>
      <c r="W5743" t="str">
        <f t="shared" si="536"/>
        <v>{location: new google.maps.LatLng(37.776, -122.468), weight: 0},</v>
      </c>
      <c r="X5743" t="str">
        <f t="shared" si="537"/>
        <v>{location: new google.maps.LatLng(37.776, -122.468), weight: 0},</v>
      </c>
      <c r="Y5743" t="str">
        <f t="shared" si="538"/>
        <v>{location: new google.maps.LatLng(37.776, -122.468), weight: 0},</v>
      </c>
    </row>
    <row r="5744" spans="1:25" x14ac:dyDescent="0.2">
      <c r="A5744">
        <v>37.776000000000003</v>
      </c>
      <c r="B5744">
        <v>-122.467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3</v>
      </c>
      <c r="K5744">
        <v>0</v>
      </c>
      <c r="L5744">
        <v>4</v>
      </c>
      <c r="M5744">
        <f>VLOOKUP(H5744,AE$2:$AJ$12,6,TRUE)</f>
        <v>0</v>
      </c>
      <c r="N5744">
        <f>VLOOKUP(I5744,AF$2:$AJ$12,5,TRUE)</f>
        <v>2</v>
      </c>
      <c r="O5744">
        <f>VLOOKUP(J5744,AG$2:$AJ$12,4,TRUE)</f>
        <v>5</v>
      </c>
      <c r="P5744">
        <f>VLOOKUP(K5744,AH$2:$AJ$12,3,TRUE)</f>
        <v>0</v>
      </c>
      <c r="Q5744">
        <f>VLOOKUP(L5744,AI$2:$AJ$12,2,TRUE)</f>
        <v>3</v>
      </c>
      <c r="T5744" t="str">
        <f t="shared" si="539"/>
        <v>Crimepoint.create(latitude:37.776, longitude:-122.467, drugdrink:0, misdemean:2, theft:5, violent:0, total:3, drugdrinkct:0, misdemeanct:1, theftct:3, violentct:0, totalct:4)</v>
      </c>
      <c r="U5744" t="str">
        <f t="shared" si="540"/>
        <v>{location: new google.maps.LatLng(37.776, -122.467), weight: 0},</v>
      </c>
      <c r="V5744" t="str">
        <f t="shared" si="535"/>
        <v>{location: new google.maps.LatLng(37.776, -122.467), weight: 0},</v>
      </c>
      <c r="W5744" t="str">
        <f t="shared" si="536"/>
        <v>{location: new google.maps.LatLng(37.776, -122.467), weight: 0},</v>
      </c>
      <c r="X5744" t="str">
        <f t="shared" si="537"/>
        <v>{location: new google.maps.LatLng(37.776, -122.467), weight: 0},</v>
      </c>
      <c r="Y5744" t="str">
        <f t="shared" si="538"/>
        <v>{location: new google.maps.LatLng(37.776, -122.467), weight: 0},</v>
      </c>
    </row>
    <row r="5745" spans="1:25" x14ac:dyDescent="0.2">
      <c r="A5745">
        <v>37.776000000000003</v>
      </c>
      <c r="B5745">
        <v>-122.46599999999999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3</v>
      </c>
      <c r="J5745">
        <v>2</v>
      </c>
      <c r="K5745">
        <v>0</v>
      </c>
      <c r="L5745">
        <v>5</v>
      </c>
      <c r="M5745">
        <f>VLOOKUP(H5745,AE$2:$AJ$12,6,TRUE)</f>
        <v>0</v>
      </c>
      <c r="N5745">
        <f>VLOOKUP(I5745,AF$2:$AJ$12,5,TRUE)</f>
        <v>5</v>
      </c>
      <c r="O5745">
        <f>VLOOKUP(J5745,AG$2:$AJ$12,4,TRUE)</f>
        <v>4</v>
      </c>
      <c r="P5745">
        <f>VLOOKUP(K5745,AH$2:$AJ$12,3,TRUE)</f>
        <v>0</v>
      </c>
      <c r="Q5745">
        <f>VLOOKUP(L5745,AI$2:$AJ$12,2,TRUE)</f>
        <v>4</v>
      </c>
      <c r="T5745" t="str">
        <f t="shared" si="539"/>
        <v>Crimepoint.create(latitude:37.776, longitude:-122.466, drugdrink:0, misdemean:5, theft:4, violent:0, total:4, drugdrinkct:0, misdemeanct:3, theftct:2, violentct:0, totalct:5)</v>
      </c>
      <c r="U5745" t="str">
        <f t="shared" si="540"/>
        <v>{location: new google.maps.LatLng(37.776, -122.466), weight: 0},</v>
      </c>
      <c r="V5745" t="str">
        <f t="shared" si="535"/>
        <v>{location: new google.maps.LatLng(37.776, -122.466), weight: 1},</v>
      </c>
      <c r="W5745" t="str">
        <f t="shared" si="536"/>
        <v>{location: new google.maps.LatLng(37.776, -122.466), weight: 0},</v>
      </c>
      <c r="X5745" t="str">
        <f t="shared" si="537"/>
        <v>{location: new google.maps.LatLng(37.776, -122.466), weight: 0},</v>
      </c>
      <c r="Y5745" t="str">
        <f t="shared" si="538"/>
        <v>{location: new google.maps.LatLng(37.776, -122.466), weight: 0},</v>
      </c>
    </row>
    <row r="5746" spans="1:25" x14ac:dyDescent="0.2">
      <c r="A5746">
        <v>37.776000000000003</v>
      </c>
      <c r="B5746">
        <v>-122.465</v>
      </c>
      <c r="C5746">
        <v>0</v>
      </c>
      <c r="D5746">
        <v>1</v>
      </c>
      <c r="E5746">
        <v>0</v>
      </c>
      <c r="F5746">
        <v>1</v>
      </c>
      <c r="G5746">
        <v>1</v>
      </c>
      <c r="H5746">
        <v>0</v>
      </c>
      <c r="I5746">
        <v>5</v>
      </c>
      <c r="J5746">
        <v>2</v>
      </c>
      <c r="K5746">
        <v>2</v>
      </c>
      <c r="L5746">
        <v>9</v>
      </c>
      <c r="M5746">
        <f>VLOOKUP(H5746,AE$2:$AJ$12,6,TRUE)</f>
        <v>0</v>
      </c>
      <c r="N5746">
        <f>VLOOKUP(I5746,AF$2:$AJ$12,5,TRUE)</f>
        <v>6</v>
      </c>
      <c r="O5746">
        <f>VLOOKUP(J5746,AG$2:$AJ$12,4,TRUE)</f>
        <v>4</v>
      </c>
      <c r="P5746">
        <f>VLOOKUP(K5746,AH$2:$AJ$12,3,TRUE)</f>
        <v>7</v>
      </c>
      <c r="Q5746">
        <f>VLOOKUP(L5746,AI$2:$AJ$12,2,TRUE)</f>
        <v>5</v>
      </c>
      <c r="T5746" t="str">
        <f t="shared" si="539"/>
        <v>Crimepoint.create(latitude:37.776, longitude:-122.465, drugdrink:0, misdemean:6, theft:4, violent:7, total:5, drugdrinkct:0, misdemeanct:5, theftct:2, violentct:2, totalct:9)</v>
      </c>
      <c r="U5746" t="str">
        <f t="shared" si="540"/>
        <v>{location: new google.maps.LatLng(37.776, -122.465), weight: 0},</v>
      </c>
      <c r="V5746" t="str">
        <f t="shared" si="535"/>
        <v>{location: new google.maps.LatLng(37.776, -122.465), weight: 1},</v>
      </c>
      <c r="W5746" t="str">
        <f t="shared" si="536"/>
        <v>{location: new google.maps.LatLng(37.776, -122.465), weight: 0},</v>
      </c>
      <c r="X5746" t="str">
        <f t="shared" si="537"/>
        <v>{location: new google.maps.LatLng(37.776, -122.465), weight: 1},</v>
      </c>
      <c r="Y5746" t="str">
        <f t="shared" si="538"/>
        <v>{location: new google.maps.LatLng(37.776, -122.465), weight: 1},</v>
      </c>
    </row>
    <row r="5747" spans="1:25" x14ac:dyDescent="0.2">
      <c r="A5747">
        <v>37.776000000000003</v>
      </c>
      <c r="B5747">
        <v>-122.464</v>
      </c>
      <c r="C5747">
        <v>1</v>
      </c>
      <c r="D5747">
        <v>2</v>
      </c>
      <c r="E5747">
        <v>1</v>
      </c>
      <c r="F5747">
        <v>3</v>
      </c>
      <c r="G5747">
        <v>1</v>
      </c>
      <c r="H5747">
        <v>1</v>
      </c>
      <c r="I5747">
        <v>7</v>
      </c>
      <c r="J5747">
        <v>5</v>
      </c>
      <c r="K5747">
        <v>4</v>
      </c>
      <c r="L5747">
        <v>17</v>
      </c>
      <c r="M5747">
        <f>VLOOKUP(H5747,AE$2:$AJ$12,6,TRUE)</f>
        <v>8</v>
      </c>
      <c r="N5747">
        <f>VLOOKUP(I5747,AF$2:$AJ$12,5,TRUE)</f>
        <v>7</v>
      </c>
      <c r="O5747">
        <f>VLOOKUP(J5747,AG$2:$AJ$12,4,TRUE)</f>
        <v>7</v>
      </c>
      <c r="P5747">
        <f>VLOOKUP(K5747,AH$2:$AJ$12,3,TRUE)</f>
        <v>8</v>
      </c>
      <c r="Q5747">
        <f>VLOOKUP(L5747,AI$2:$AJ$12,2,TRUE)</f>
        <v>7</v>
      </c>
      <c r="T5747" t="str">
        <f t="shared" si="539"/>
        <v>Crimepoint.create(latitude:37.776, longitude:-122.464, drugdrink:8, misdemean:7, theft:7, violent:8, total:7, drugdrinkct:1, misdemeanct:7, theftct:5, violentct:4, totalct:17)</v>
      </c>
      <c r="U5747" t="str">
        <f t="shared" si="540"/>
        <v>{location: new google.maps.LatLng(37.776, -122.464), weight: 1},</v>
      </c>
      <c r="V5747" t="str">
        <f t="shared" si="535"/>
        <v>{location: new google.maps.LatLng(37.776, -122.464), weight: 2},</v>
      </c>
      <c r="W5747" t="str">
        <f t="shared" si="536"/>
        <v>{location: new google.maps.LatLng(37.776, -122.464), weight: 1},</v>
      </c>
      <c r="X5747" t="str">
        <f t="shared" si="537"/>
        <v>{location: new google.maps.LatLng(37.776, -122.464), weight: 3},</v>
      </c>
      <c r="Y5747" t="str">
        <f t="shared" si="538"/>
        <v>{location: new google.maps.LatLng(37.776, -122.464), weight: 1},</v>
      </c>
    </row>
    <row r="5748" spans="1:25" x14ac:dyDescent="0.2">
      <c r="A5748">
        <v>37.776000000000003</v>
      </c>
      <c r="B5748">
        <v>-122.46299999999999</v>
      </c>
      <c r="C5748">
        <v>0</v>
      </c>
      <c r="D5748">
        <v>1</v>
      </c>
      <c r="E5748">
        <v>0</v>
      </c>
      <c r="F5748">
        <v>1</v>
      </c>
      <c r="G5748">
        <v>0</v>
      </c>
      <c r="H5748">
        <v>0</v>
      </c>
      <c r="I5748">
        <v>4</v>
      </c>
      <c r="J5748">
        <v>0</v>
      </c>
      <c r="K5748">
        <v>1</v>
      </c>
      <c r="L5748">
        <v>5</v>
      </c>
      <c r="M5748">
        <f>VLOOKUP(H5748,AE$2:$AJ$12,6,TRUE)</f>
        <v>0</v>
      </c>
      <c r="N5748">
        <f>VLOOKUP(I5748,AF$2:$AJ$12,5,TRUE)</f>
        <v>6</v>
      </c>
      <c r="O5748">
        <f>VLOOKUP(J5748,AG$2:$AJ$12,4,TRUE)</f>
        <v>0</v>
      </c>
      <c r="P5748">
        <f>VLOOKUP(K5748,AH$2:$AJ$12,3,TRUE)</f>
        <v>7</v>
      </c>
      <c r="Q5748">
        <f>VLOOKUP(L5748,AI$2:$AJ$12,2,TRUE)</f>
        <v>4</v>
      </c>
      <c r="T5748" t="str">
        <f t="shared" si="539"/>
        <v>Crimepoint.create(latitude:37.776, longitude:-122.463, drugdrink:0, misdemean:6, theft:0, violent:7, total:4, drugdrinkct:0, misdemeanct:4, theftct:0, violentct:1, totalct:5)</v>
      </c>
      <c r="U5748" t="str">
        <f t="shared" si="540"/>
        <v>{location: new google.maps.LatLng(37.776, -122.463), weight: 0},</v>
      </c>
      <c r="V5748" t="str">
        <f t="shared" si="535"/>
        <v>{location: new google.maps.LatLng(37.776, -122.463), weight: 1},</v>
      </c>
      <c r="W5748" t="str">
        <f t="shared" si="536"/>
        <v>{location: new google.maps.LatLng(37.776, -122.463), weight: 0},</v>
      </c>
      <c r="X5748" t="str">
        <f t="shared" si="537"/>
        <v>{location: new google.maps.LatLng(37.776, -122.463), weight: 1},</v>
      </c>
      <c r="Y5748" t="str">
        <f t="shared" si="538"/>
        <v>{location: new google.maps.LatLng(37.776, -122.463), weight: 0},</v>
      </c>
    </row>
    <row r="5749" spans="1:25" x14ac:dyDescent="0.2">
      <c r="A5749">
        <v>37.776000000000003</v>
      </c>
      <c r="B5749">
        <v>-122.462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2</v>
      </c>
      <c r="J5749">
        <v>2</v>
      </c>
      <c r="K5749">
        <v>0</v>
      </c>
      <c r="L5749">
        <v>5</v>
      </c>
      <c r="M5749">
        <f>VLOOKUP(H5749,AE$2:$AJ$12,6,TRUE)</f>
        <v>8</v>
      </c>
      <c r="N5749">
        <f>VLOOKUP(I5749,AF$2:$AJ$12,5,TRUE)</f>
        <v>4</v>
      </c>
      <c r="O5749">
        <f>VLOOKUP(J5749,AG$2:$AJ$12,4,TRUE)</f>
        <v>4</v>
      </c>
      <c r="P5749">
        <f>VLOOKUP(K5749,AH$2:$AJ$12,3,TRUE)</f>
        <v>0</v>
      </c>
      <c r="Q5749">
        <f>VLOOKUP(L5749,AI$2:$AJ$12,2,TRUE)</f>
        <v>4</v>
      </c>
      <c r="T5749" t="str">
        <f t="shared" si="539"/>
        <v>Crimepoint.create(latitude:37.776, longitude:-122.462, drugdrink:8, misdemean:4, theft:4, violent:0, total:4, drugdrinkct:1, misdemeanct:2, theftct:2, violentct:0, totalct:5)</v>
      </c>
      <c r="U5749" t="str">
        <f t="shared" si="540"/>
        <v>{location: new google.maps.LatLng(37.776, -122.462), weight: 1},</v>
      </c>
      <c r="V5749" t="str">
        <f t="shared" si="535"/>
        <v>{location: new google.maps.LatLng(37.776, -122.462), weight: 0},</v>
      </c>
      <c r="W5749" t="str">
        <f t="shared" si="536"/>
        <v>{location: new google.maps.LatLng(37.776, -122.462), weight: 0},</v>
      </c>
      <c r="X5749" t="str">
        <f t="shared" si="537"/>
        <v>{location: new google.maps.LatLng(37.776, -122.462), weight: 0},</v>
      </c>
      <c r="Y5749" t="str">
        <f t="shared" si="538"/>
        <v>{location: new google.maps.LatLng(37.776, -122.462), weight: 0},</v>
      </c>
    </row>
    <row r="5750" spans="1:25" x14ac:dyDescent="0.2">
      <c r="A5750">
        <v>37.776000000000003</v>
      </c>
      <c r="B5750">
        <v>-122.461</v>
      </c>
      <c r="C5750">
        <v>0</v>
      </c>
      <c r="D5750">
        <v>3</v>
      </c>
      <c r="E5750">
        <v>1</v>
      </c>
      <c r="F5750">
        <v>0</v>
      </c>
      <c r="G5750">
        <v>1</v>
      </c>
      <c r="H5750">
        <v>0</v>
      </c>
      <c r="I5750">
        <v>13</v>
      </c>
      <c r="J5750">
        <v>4</v>
      </c>
      <c r="K5750">
        <v>0</v>
      </c>
      <c r="L5750">
        <v>17</v>
      </c>
      <c r="M5750">
        <f>VLOOKUP(H5750,AE$2:$AJ$12,6,TRUE)</f>
        <v>0</v>
      </c>
      <c r="N5750">
        <f>VLOOKUP(I5750,AF$2:$AJ$12,5,TRUE)</f>
        <v>8</v>
      </c>
      <c r="O5750">
        <f>VLOOKUP(J5750,AG$2:$AJ$12,4,TRUE)</f>
        <v>6</v>
      </c>
      <c r="P5750">
        <f>VLOOKUP(K5750,AH$2:$AJ$12,3,TRUE)</f>
        <v>0</v>
      </c>
      <c r="Q5750">
        <f>VLOOKUP(L5750,AI$2:$AJ$12,2,TRUE)</f>
        <v>7</v>
      </c>
      <c r="T5750" t="str">
        <f t="shared" si="539"/>
        <v>Crimepoint.create(latitude:37.776, longitude:-122.461, drugdrink:0, misdemean:8, theft:6, violent:0, total:7, drugdrinkct:0, misdemeanct:13, theftct:4, violentct:0, totalct:17)</v>
      </c>
      <c r="U5750" t="str">
        <f t="shared" si="540"/>
        <v>{location: new google.maps.LatLng(37.776, -122.461), weight: 0},</v>
      </c>
      <c r="V5750" t="str">
        <f t="shared" si="535"/>
        <v>{location: new google.maps.LatLng(37.776, -122.461), weight: 3},</v>
      </c>
      <c r="W5750" t="str">
        <f t="shared" si="536"/>
        <v>{location: new google.maps.LatLng(37.776, -122.461), weight: 1},</v>
      </c>
      <c r="X5750" t="str">
        <f t="shared" si="537"/>
        <v>{location: new google.maps.LatLng(37.776, -122.461), weight: 0},</v>
      </c>
      <c r="Y5750" t="str">
        <f t="shared" si="538"/>
        <v>{location: new google.maps.LatLng(37.776, -122.461), weight: 1},</v>
      </c>
    </row>
    <row r="5751" spans="1:25" x14ac:dyDescent="0.2">
      <c r="A5751">
        <v>37.776000000000003</v>
      </c>
      <c r="B5751">
        <v>-122.46</v>
      </c>
      <c r="C5751">
        <v>1</v>
      </c>
      <c r="D5751">
        <v>2</v>
      </c>
      <c r="E5751">
        <v>1</v>
      </c>
      <c r="F5751">
        <v>0</v>
      </c>
      <c r="G5751">
        <v>1</v>
      </c>
      <c r="H5751">
        <v>1</v>
      </c>
      <c r="I5751">
        <v>7</v>
      </c>
      <c r="J5751">
        <v>4</v>
      </c>
      <c r="K5751">
        <v>0</v>
      </c>
      <c r="L5751">
        <v>12</v>
      </c>
      <c r="M5751">
        <f>VLOOKUP(H5751,AE$2:$AJ$12,6,TRUE)</f>
        <v>8</v>
      </c>
      <c r="N5751">
        <f>VLOOKUP(I5751,AF$2:$AJ$12,5,TRUE)</f>
        <v>7</v>
      </c>
      <c r="O5751">
        <f>VLOOKUP(J5751,AG$2:$AJ$12,4,TRUE)</f>
        <v>6</v>
      </c>
      <c r="P5751">
        <f>VLOOKUP(K5751,AH$2:$AJ$12,3,TRUE)</f>
        <v>0</v>
      </c>
      <c r="Q5751">
        <f>VLOOKUP(L5751,AI$2:$AJ$12,2,TRUE)</f>
        <v>6</v>
      </c>
      <c r="T5751" t="str">
        <f t="shared" si="539"/>
        <v>Crimepoint.create(latitude:37.776, longitude:-122.46, drugdrink:8, misdemean:7, theft:6, violent:0, total:6, drugdrinkct:1, misdemeanct:7, theftct:4, violentct:0, totalct:12)</v>
      </c>
      <c r="U5751" t="str">
        <f t="shared" si="540"/>
        <v>{location: new google.maps.LatLng(37.776, -122.46), weight: 1},</v>
      </c>
      <c r="V5751" t="str">
        <f t="shared" si="535"/>
        <v>{location: new google.maps.LatLng(37.776, -122.46), weight: 2},</v>
      </c>
      <c r="W5751" t="str">
        <f t="shared" si="536"/>
        <v>{location: new google.maps.LatLng(37.776, -122.46), weight: 1},</v>
      </c>
      <c r="X5751" t="str">
        <f t="shared" si="537"/>
        <v>{location: new google.maps.LatLng(37.776, -122.46), weight: 0},</v>
      </c>
      <c r="Y5751" t="str">
        <f t="shared" si="538"/>
        <v>{location: new google.maps.LatLng(37.776, -122.46), weight: 1},</v>
      </c>
    </row>
    <row r="5752" spans="1:25" x14ac:dyDescent="0.2">
      <c r="A5752">
        <v>37.776000000000003</v>
      </c>
      <c r="B5752">
        <v>-122.459</v>
      </c>
      <c r="C5752">
        <v>0</v>
      </c>
      <c r="D5752">
        <v>1</v>
      </c>
      <c r="E5752">
        <v>1</v>
      </c>
      <c r="F5752">
        <v>0</v>
      </c>
      <c r="G5752">
        <v>1</v>
      </c>
      <c r="H5752">
        <v>0</v>
      </c>
      <c r="I5752">
        <v>3</v>
      </c>
      <c r="J5752">
        <v>5</v>
      </c>
      <c r="K5752">
        <v>0</v>
      </c>
      <c r="L5752">
        <v>8</v>
      </c>
      <c r="M5752">
        <f>VLOOKUP(H5752,AE$2:$AJ$12,6,TRUE)</f>
        <v>0</v>
      </c>
      <c r="N5752">
        <f>VLOOKUP(I5752,AF$2:$AJ$12,5,TRUE)</f>
        <v>5</v>
      </c>
      <c r="O5752">
        <f>VLOOKUP(J5752,AG$2:$AJ$12,4,TRUE)</f>
        <v>7</v>
      </c>
      <c r="P5752">
        <f>VLOOKUP(K5752,AH$2:$AJ$12,3,TRUE)</f>
        <v>0</v>
      </c>
      <c r="Q5752">
        <f>VLOOKUP(L5752,AI$2:$AJ$12,2,TRUE)</f>
        <v>5</v>
      </c>
      <c r="T5752" t="str">
        <f t="shared" si="539"/>
        <v>Crimepoint.create(latitude:37.776, longitude:-122.459, drugdrink:0, misdemean:5, theft:7, violent:0, total:5, drugdrinkct:0, misdemeanct:3, theftct:5, violentct:0, totalct:8)</v>
      </c>
      <c r="U5752" t="str">
        <f t="shared" si="540"/>
        <v>{location: new google.maps.LatLng(37.776, -122.459), weight: 0},</v>
      </c>
      <c r="V5752" t="str">
        <f t="shared" si="535"/>
        <v>{location: new google.maps.LatLng(37.776, -122.459), weight: 1},</v>
      </c>
      <c r="W5752" t="str">
        <f t="shared" si="536"/>
        <v>{location: new google.maps.LatLng(37.776, -122.459), weight: 1},</v>
      </c>
      <c r="X5752" t="str">
        <f t="shared" si="537"/>
        <v>{location: new google.maps.LatLng(37.776, -122.459), weight: 0},</v>
      </c>
      <c r="Y5752" t="str">
        <f t="shared" si="538"/>
        <v>{location: new google.maps.LatLng(37.776, -122.459), weight: 1},</v>
      </c>
    </row>
    <row r="5753" spans="1:25" x14ac:dyDescent="0.2">
      <c r="A5753">
        <v>37.776000000000003</v>
      </c>
      <c r="B5753">
        <v>-122.458</v>
      </c>
      <c r="C5753">
        <v>0</v>
      </c>
      <c r="D5753">
        <v>1</v>
      </c>
      <c r="E5753">
        <v>1</v>
      </c>
      <c r="F5753">
        <v>0</v>
      </c>
      <c r="G5753">
        <v>1</v>
      </c>
      <c r="H5753">
        <v>0</v>
      </c>
      <c r="I5753">
        <v>4</v>
      </c>
      <c r="J5753">
        <v>5</v>
      </c>
      <c r="K5753">
        <v>0</v>
      </c>
      <c r="L5753">
        <v>9</v>
      </c>
      <c r="M5753">
        <f>VLOOKUP(H5753,AE$2:$AJ$12,6,TRUE)</f>
        <v>0</v>
      </c>
      <c r="N5753">
        <f>VLOOKUP(I5753,AF$2:$AJ$12,5,TRUE)</f>
        <v>6</v>
      </c>
      <c r="O5753">
        <f>VLOOKUP(J5753,AG$2:$AJ$12,4,TRUE)</f>
        <v>7</v>
      </c>
      <c r="P5753">
        <f>VLOOKUP(K5753,AH$2:$AJ$12,3,TRUE)</f>
        <v>0</v>
      </c>
      <c r="Q5753">
        <f>VLOOKUP(L5753,AI$2:$AJ$12,2,TRUE)</f>
        <v>5</v>
      </c>
      <c r="T5753" t="str">
        <f t="shared" si="539"/>
        <v>Crimepoint.create(latitude:37.776, longitude:-122.458, drugdrink:0, misdemean:6, theft:7, violent:0, total:5, drugdrinkct:0, misdemeanct:4, theftct:5, violentct:0, totalct:9)</v>
      </c>
      <c r="U5753" t="str">
        <f t="shared" si="540"/>
        <v>{location: new google.maps.LatLng(37.776, -122.458), weight: 0},</v>
      </c>
      <c r="V5753" t="str">
        <f t="shared" si="535"/>
        <v>{location: new google.maps.LatLng(37.776, -122.458), weight: 1},</v>
      </c>
      <c r="W5753" t="str">
        <f t="shared" si="536"/>
        <v>{location: new google.maps.LatLng(37.776, -122.458), weight: 1},</v>
      </c>
      <c r="X5753" t="str">
        <f t="shared" si="537"/>
        <v>{location: new google.maps.LatLng(37.776, -122.458), weight: 0},</v>
      </c>
      <c r="Y5753" t="str">
        <f t="shared" si="538"/>
        <v>{location: new google.maps.LatLng(37.776, -122.458), weight: 1},</v>
      </c>
    </row>
    <row r="5754" spans="1:25" x14ac:dyDescent="0.2">
      <c r="A5754">
        <v>37.776000000000003</v>
      </c>
      <c r="B5754">
        <v>-122.456</v>
      </c>
      <c r="C5754">
        <v>1</v>
      </c>
      <c r="D5754">
        <v>0</v>
      </c>
      <c r="E5754">
        <v>0</v>
      </c>
      <c r="F5754">
        <v>1</v>
      </c>
      <c r="G5754">
        <v>1</v>
      </c>
      <c r="H5754">
        <v>1</v>
      </c>
      <c r="I5754">
        <v>2</v>
      </c>
      <c r="J5754">
        <v>2</v>
      </c>
      <c r="K5754">
        <v>2</v>
      </c>
      <c r="L5754">
        <v>7</v>
      </c>
      <c r="M5754">
        <f>VLOOKUP(H5754,AE$2:$AJ$12,6,TRUE)</f>
        <v>8</v>
      </c>
      <c r="N5754">
        <f>VLOOKUP(I5754,AF$2:$AJ$12,5,TRUE)</f>
        <v>4</v>
      </c>
      <c r="O5754">
        <f>VLOOKUP(J5754,AG$2:$AJ$12,4,TRUE)</f>
        <v>4</v>
      </c>
      <c r="P5754">
        <f>VLOOKUP(K5754,AH$2:$AJ$12,3,TRUE)</f>
        <v>7</v>
      </c>
      <c r="Q5754">
        <f>VLOOKUP(L5754,AI$2:$AJ$12,2,TRUE)</f>
        <v>5</v>
      </c>
      <c r="T5754" t="str">
        <f t="shared" si="539"/>
        <v>Crimepoint.create(latitude:37.776, longitude:-122.456, drugdrink:8, misdemean:4, theft:4, violent:7, total:5, drugdrinkct:1, misdemeanct:2, theftct:2, violentct:2, totalct:7)</v>
      </c>
      <c r="U5754" t="str">
        <f t="shared" si="540"/>
        <v>{location: new google.maps.LatLng(37.776, -122.456), weight: 1},</v>
      </c>
      <c r="V5754" t="str">
        <f t="shared" si="535"/>
        <v>{location: new google.maps.LatLng(37.776, -122.456), weight: 0},</v>
      </c>
      <c r="W5754" t="str">
        <f t="shared" si="536"/>
        <v>{location: new google.maps.LatLng(37.776, -122.456), weight: 0},</v>
      </c>
      <c r="X5754" t="str">
        <f t="shared" si="537"/>
        <v>{location: new google.maps.LatLng(37.776, -122.456), weight: 1},</v>
      </c>
      <c r="Y5754" t="str">
        <f t="shared" si="538"/>
        <v>{location: new google.maps.LatLng(37.776, -122.456), weight: 1},</v>
      </c>
    </row>
    <row r="5755" spans="1:25" x14ac:dyDescent="0.2">
      <c r="A5755">
        <v>37.776000000000003</v>
      </c>
      <c r="B5755">
        <v>-122.455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3</v>
      </c>
      <c r="J5755">
        <v>3</v>
      </c>
      <c r="K5755">
        <v>0</v>
      </c>
      <c r="L5755">
        <v>6</v>
      </c>
      <c r="M5755">
        <f>VLOOKUP(H5755,AE$2:$AJ$12,6,TRUE)</f>
        <v>0</v>
      </c>
      <c r="N5755">
        <f>VLOOKUP(I5755,AF$2:$AJ$12,5,TRUE)</f>
        <v>5</v>
      </c>
      <c r="O5755">
        <f>VLOOKUP(J5755,AG$2:$AJ$12,4,TRUE)</f>
        <v>5</v>
      </c>
      <c r="P5755">
        <f>VLOOKUP(K5755,AH$2:$AJ$12,3,TRUE)</f>
        <v>0</v>
      </c>
      <c r="Q5755">
        <f>VLOOKUP(L5755,AI$2:$AJ$12,2,TRUE)</f>
        <v>4</v>
      </c>
      <c r="T5755" t="str">
        <f t="shared" si="539"/>
        <v>Crimepoint.create(latitude:37.776, longitude:-122.455, drugdrink:0, misdemean:5, theft:5, violent:0, total:4, drugdrinkct:0, misdemeanct:3, theftct:3, violentct:0, totalct:6)</v>
      </c>
      <c r="U5755" t="str">
        <f t="shared" si="540"/>
        <v>{location: new google.maps.LatLng(37.776, -122.455), weight: 0},</v>
      </c>
      <c r="V5755" t="str">
        <f t="shared" si="535"/>
        <v>{location: new google.maps.LatLng(37.776, -122.455), weight: 1},</v>
      </c>
      <c r="W5755" t="str">
        <f t="shared" si="536"/>
        <v>{location: new google.maps.LatLng(37.776, -122.455), weight: 0},</v>
      </c>
      <c r="X5755" t="str">
        <f t="shared" si="537"/>
        <v>{location: new google.maps.LatLng(37.776, -122.455), weight: 0},</v>
      </c>
      <c r="Y5755" t="str">
        <f t="shared" si="538"/>
        <v>{location: new google.maps.LatLng(37.776, -122.455), weight: 0},</v>
      </c>
    </row>
    <row r="5756" spans="1:25" x14ac:dyDescent="0.2">
      <c r="A5756">
        <v>37.776000000000003</v>
      </c>
      <c r="B5756">
        <v>-122.45399999999999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</v>
      </c>
      <c r="J5756">
        <v>1</v>
      </c>
      <c r="K5756">
        <v>1</v>
      </c>
      <c r="L5756">
        <v>3</v>
      </c>
      <c r="M5756">
        <f>VLOOKUP(H5756,AE$2:$AJ$12,6,TRUE)</f>
        <v>0</v>
      </c>
      <c r="N5756">
        <f>VLOOKUP(I5756,AF$2:$AJ$12,5,TRUE)</f>
        <v>2</v>
      </c>
      <c r="O5756">
        <f>VLOOKUP(J5756,AG$2:$AJ$12,4,TRUE)</f>
        <v>3</v>
      </c>
      <c r="P5756">
        <f>VLOOKUP(K5756,AH$2:$AJ$12,3,TRUE)</f>
        <v>7</v>
      </c>
      <c r="Q5756">
        <f>VLOOKUP(L5756,AI$2:$AJ$12,2,TRUE)</f>
        <v>2</v>
      </c>
      <c r="T5756" t="str">
        <f t="shared" si="539"/>
        <v>Crimepoint.create(latitude:37.776, longitude:-122.454, drugdrink:0, misdemean:2, theft:3, violent:7, total:2, drugdrinkct:0, misdemeanct:1, theftct:1, violentct:1, totalct:3)</v>
      </c>
      <c r="U5756" t="str">
        <f t="shared" si="540"/>
        <v>{location: new google.maps.LatLng(37.776, -122.454), weight: 0},</v>
      </c>
      <c r="V5756" t="str">
        <f t="shared" si="535"/>
        <v>{location: new google.maps.LatLng(37.776, -122.454), weight: 0},</v>
      </c>
      <c r="W5756" t="str">
        <f t="shared" si="536"/>
        <v>{location: new google.maps.LatLng(37.776, -122.454), weight: 0},</v>
      </c>
      <c r="X5756" t="str">
        <f t="shared" si="537"/>
        <v>{location: new google.maps.LatLng(37.776, -122.454), weight: 1},</v>
      </c>
      <c r="Y5756" t="str">
        <f t="shared" si="538"/>
        <v>{location: new google.maps.LatLng(37.776, -122.454), weight: 0},</v>
      </c>
    </row>
    <row r="5757" spans="1:25" x14ac:dyDescent="0.2">
      <c r="A5757">
        <v>37.776000000000003</v>
      </c>
      <c r="B5757">
        <v>-122.453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3</v>
      </c>
      <c r="K5757">
        <v>0</v>
      </c>
      <c r="L5757">
        <v>4</v>
      </c>
      <c r="M5757">
        <f>VLOOKUP(H5757,AE$2:$AJ$12,6,TRUE)</f>
        <v>0</v>
      </c>
      <c r="N5757">
        <f>VLOOKUP(I5757,AF$2:$AJ$12,5,TRUE)</f>
        <v>2</v>
      </c>
      <c r="O5757">
        <f>VLOOKUP(J5757,AG$2:$AJ$12,4,TRUE)</f>
        <v>5</v>
      </c>
      <c r="P5757">
        <f>VLOOKUP(K5757,AH$2:$AJ$12,3,TRUE)</f>
        <v>0</v>
      </c>
      <c r="Q5757">
        <f>VLOOKUP(L5757,AI$2:$AJ$12,2,TRUE)</f>
        <v>3</v>
      </c>
      <c r="T5757" t="str">
        <f t="shared" si="539"/>
        <v>Crimepoint.create(latitude:37.776, longitude:-122.453, drugdrink:0, misdemean:2, theft:5, violent:0, total:3, drugdrinkct:0, misdemeanct:1, theftct:3, violentct:0, totalct:4)</v>
      </c>
      <c r="U5757" t="str">
        <f t="shared" si="540"/>
        <v>{location: new google.maps.LatLng(37.776, -122.453), weight: 0},</v>
      </c>
      <c r="V5757" t="str">
        <f t="shared" si="535"/>
        <v>{location: new google.maps.LatLng(37.776, -122.453), weight: 0},</v>
      </c>
      <c r="W5757" t="str">
        <f t="shared" si="536"/>
        <v>{location: new google.maps.LatLng(37.776, -122.453), weight: 0},</v>
      </c>
      <c r="X5757" t="str">
        <f t="shared" si="537"/>
        <v>{location: new google.maps.LatLng(37.776, -122.453), weight: 0},</v>
      </c>
      <c r="Y5757" t="str">
        <f t="shared" si="538"/>
        <v>{location: new google.maps.LatLng(37.776, -122.453), weight: 0},</v>
      </c>
    </row>
    <row r="5758" spans="1:25" x14ac:dyDescent="0.2">
      <c r="A5758">
        <v>37.776000000000003</v>
      </c>
      <c r="B5758">
        <v>-122.449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</v>
      </c>
      <c r="J5758">
        <v>0</v>
      </c>
      <c r="K5758">
        <v>0</v>
      </c>
      <c r="L5758">
        <v>2</v>
      </c>
      <c r="M5758">
        <f>VLOOKUP(H5758,AE$2:$AJ$12,6,TRUE)</f>
        <v>0</v>
      </c>
      <c r="N5758">
        <f>VLOOKUP(I5758,AF$2:$AJ$12,5,TRUE)</f>
        <v>4</v>
      </c>
      <c r="O5758">
        <f>VLOOKUP(J5758,AG$2:$AJ$12,4,TRUE)</f>
        <v>0</v>
      </c>
      <c r="P5758">
        <f>VLOOKUP(K5758,AH$2:$AJ$12,3,TRUE)</f>
        <v>0</v>
      </c>
      <c r="Q5758">
        <f>VLOOKUP(L5758,AI$2:$AJ$12,2,TRUE)</f>
        <v>1</v>
      </c>
      <c r="T5758" t="str">
        <f t="shared" si="539"/>
        <v>Crimepoint.create(latitude:37.776, longitude:-122.449, drugdrink:0, misdemean:4, theft:0, violent:0, total:1, drugdrinkct:0, misdemeanct:2, theftct:0, violentct:0, totalct:2)</v>
      </c>
      <c r="U5758" t="str">
        <f t="shared" si="540"/>
        <v>{location: new google.maps.LatLng(37.776, -122.449), weight: 0},</v>
      </c>
      <c r="V5758" t="str">
        <f t="shared" si="535"/>
        <v>{location: new google.maps.LatLng(37.776, -122.449), weight: 0},</v>
      </c>
      <c r="W5758" t="str">
        <f t="shared" si="536"/>
        <v>{location: new google.maps.LatLng(37.776, -122.449), weight: 0},</v>
      </c>
      <c r="X5758" t="str">
        <f t="shared" si="537"/>
        <v>{location: new google.maps.LatLng(37.776, -122.449), weight: 0},</v>
      </c>
      <c r="Y5758" t="str">
        <f t="shared" si="538"/>
        <v>{location: new google.maps.LatLng(37.776, -122.449), weight: 0},</v>
      </c>
    </row>
    <row r="5759" spans="1:25" x14ac:dyDescent="0.2">
      <c r="A5759">
        <v>37.776000000000003</v>
      </c>
      <c r="B5759">
        <v>-122.44799999999999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4</v>
      </c>
      <c r="K5759">
        <v>0</v>
      </c>
      <c r="L5759">
        <v>4</v>
      </c>
      <c r="M5759">
        <f>VLOOKUP(H5759,AE$2:$AJ$12,6,TRUE)</f>
        <v>0</v>
      </c>
      <c r="N5759">
        <f>VLOOKUP(I5759,AF$2:$AJ$12,5,TRUE)</f>
        <v>0</v>
      </c>
      <c r="O5759">
        <f>VLOOKUP(J5759,AG$2:$AJ$12,4,TRUE)</f>
        <v>6</v>
      </c>
      <c r="P5759">
        <f>VLOOKUP(K5759,AH$2:$AJ$12,3,TRUE)</f>
        <v>0</v>
      </c>
      <c r="Q5759">
        <f>VLOOKUP(L5759,AI$2:$AJ$12,2,TRUE)</f>
        <v>3</v>
      </c>
      <c r="T5759" t="str">
        <f t="shared" si="539"/>
        <v>Crimepoint.create(latitude:37.776, longitude:-122.448, drugdrink:0, misdemean:0, theft:6, violent:0, total:3, drugdrinkct:0, misdemeanct:0, theftct:4, violentct:0, totalct:4)</v>
      </c>
      <c r="U5759" t="str">
        <f t="shared" si="540"/>
        <v>{location: new google.maps.LatLng(37.776, -122.448), weight: 0},</v>
      </c>
      <c r="V5759" t="str">
        <f t="shared" si="535"/>
        <v>{location: new google.maps.LatLng(37.776, -122.448), weight: 0},</v>
      </c>
      <c r="W5759" t="str">
        <f t="shared" si="536"/>
        <v>{location: new google.maps.LatLng(37.776, -122.448), weight: 1},</v>
      </c>
      <c r="X5759" t="str">
        <f t="shared" si="537"/>
        <v>{location: new google.maps.LatLng(37.776, -122.448), weight: 0},</v>
      </c>
      <c r="Y5759" t="str">
        <f t="shared" si="538"/>
        <v>{location: new google.maps.LatLng(37.776, -122.448), weight: 0},</v>
      </c>
    </row>
    <row r="5760" spans="1:25" x14ac:dyDescent="0.2">
      <c r="A5760">
        <v>37.776000000000003</v>
      </c>
      <c r="B5760">
        <v>-122.447</v>
      </c>
      <c r="C5760">
        <v>0</v>
      </c>
      <c r="D5760">
        <v>1</v>
      </c>
      <c r="E5760">
        <v>0</v>
      </c>
      <c r="F5760">
        <v>1</v>
      </c>
      <c r="G5760">
        <v>1</v>
      </c>
      <c r="H5760">
        <v>0</v>
      </c>
      <c r="I5760">
        <v>4</v>
      </c>
      <c r="J5760">
        <v>3</v>
      </c>
      <c r="K5760">
        <v>1</v>
      </c>
      <c r="L5760">
        <v>8</v>
      </c>
      <c r="M5760">
        <f>VLOOKUP(H5760,AE$2:$AJ$12,6,TRUE)</f>
        <v>0</v>
      </c>
      <c r="N5760">
        <f>VLOOKUP(I5760,AF$2:$AJ$12,5,TRUE)</f>
        <v>6</v>
      </c>
      <c r="O5760">
        <f>VLOOKUP(J5760,AG$2:$AJ$12,4,TRUE)</f>
        <v>5</v>
      </c>
      <c r="P5760">
        <f>VLOOKUP(K5760,AH$2:$AJ$12,3,TRUE)</f>
        <v>7</v>
      </c>
      <c r="Q5760">
        <f>VLOOKUP(L5760,AI$2:$AJ$12,2,TRUE)</f>
        <v>5</v>
      </c>
      <c r="T5760" t="str">
        <f t="shared" si="539"/>
        <v>Crimepoint.create(latitude:37.776, longitude:-122.447, drugdrink:0, misdemean:6, theft:5, violent:7, total:5, drugdrinkct:0, misdemeanct:4, theftct:3, violentct:1, totalct:8)</v>
      </c>
      <c r="U5760" t="str">
        <f t="shared" si="540"/>
        <v>{location: new google.maps.LatLng(37.776, -122.447), weight: 0},</v>
      </c>
      <c r="V5760" t="str">
        <f t="shared" si="535"/>
        <v>{location: new google.maps.LatLng(37.776, -122.447), weight: 1},</v>
      </c>
      <c r="W5760" t="str">
        <f t="shared" si="536"/>
        <v>{location: new google.maps.LatLng(37.776, -122.447), weight: 0},</v>
      </c>
      <c r="X5760" t="str">
        <f t="shared" si="537"/>
        <v>{location: new google.maps.LatLng(37.776, -122.447), weight: 1},</v>
      </c>
      <c r="Y5760" t="str">
        <f t="shared" si="538"/>
        <v>{location: new google.maps.LatLng(37.776, -122.447), weight: 1},</v>
      </c>
    </row>
    <row r="5761" spans="1:25" x14ac:dyDescent="0.2">
      <c r="A5761">
        <v>37.776000000000003</v>
      </c>
      <c r="B5761">
        <v>-122.446</v>
      </c>
      <c r="C5761">
        <v>1</v>
      </c>
      <c r="D5761">
        <v>7</v>
      </c>
      <c r="E5761">
        <v>3</v>
      </c>
      <c r="F5761">
        <v>1</v>
      </c>
      <c r="G5761">
        <v>5</v>
      </c>
      <c r="H5761">
        <v>1</v>
      </c>
      <c r="I5761">
        <v>33</v>
      </c>
      <c r="J5761">
        <v>21</v>
      </c>
      <c r="K5761">
        <v>2</v>
      </c>
      <c r="L5761">
        <v>57</v>
      </c>
      <c r="M5761">
        <f>VLOOKUP(H5761,AE$2:$AJ$12,6,TRUE)</f>
        <v>8</v>
      </c>
      <c r="N5761">
        <f>VLOOKUP(I5761,AF$2:$AJ$12,5,TRUE)</f>
        <v>9</v>
      </c>
      <c r="O5761">
        <f>VLOOKUP(J5761,AG$2:$AJ$12,4,TRUE)</f>
        <v>9</v>
      </c>
      <c r="P5761">
        <f>VLOOKUP(K5761,AH$2:$AJ$12,3,TRUE)</f>
        <v>7</v>
      </c>
      <c r="Q5761">
        <f>VLOOKUP(L5761,AI$2:$AJ$12,2,TRUE)</f>
        <v>9</v>
      </c>
      <c r="T5761" t="str">
        <f t="shared" si="539"/>
        <v>Crimepoint.create(latitude:37.776, longitude:-122.446, drugdrink:8, misdemean:9, theft:9, violent:7, total:9, drugdrinkct:1, misdemeanct:33, theftct:21, violentct:2, totalct:57)</v>
      </c>
      <c r="U5761" t="str">
        <f t="shared" si="540"/>
        <v>{location: new google.maps.LatLng(37.776, -122.446), weight: 1},</v>
      </c>
      <c r="V5761" t="str">
        <f t="shared" si="535"/>
        <v>{location: new google.maps.LatLng(37.776, -122.446), weight: 7},</v>
      </c>
      <c r="W5761" t="str">
        <f t="shared" si="536"/>
        <v>{location: new google.maps.LatLng(37.776, -122.446), weight: 3},</v>
      </c>
      <c r="X5761" t="str">
        <f t="shared" si="537"/>
        <v>{location: new google.maps.LatLng(37.776, -122.446), weight: 1},</v>
      </c>
      <c r="Y5761" t="str">
        <f t="shared" si="538"/>
        <v>{location: new google.maps.LatLng(37.776, -122.446), weight: 5},</v>
      </c>
    </row>
    <row r="5762" spans="1:25" x14ac:dyDescent="0.2">
      <c r="A5762">
        <v>37.776000000000003</v>
      </c>
      <c r="B5762">
        <v>-122.44499999999999</v>
      </c>
      <c r="C5762">
        <v>0</v>
      </c>
      <c r="D5762">
        <v>2</v>
      </c>
      <c r="E5762">
        <v>1</v>
      </c>
      <c r="F5762">
        <v>1</v>
      </c>
      <c r="G5762">
        <v>1</v>
      </c>
      <c r="H5762">
        <v>0</v>
      </c>
      <c r="I5762">
        <v>8</v>
      </c>
      <c r="J5762">
        <v>6</v>
      </c>
      <c r="K5762">
        <v>1</v>
      </c>
      <c r="L5762">
        <v>15</v>
      </c>
      <c r="M5762">
        <f>VLOOKUP(H5762,AE$2:$AJ$12,6,TRUE)</f>
        <v>0</v>
      </c>
      <c r="N5762">
        <f>VLOOKUP(I5762,AF$2:$AJ$12,5,TRUE)</f>
        <v>7</v>
      </c>
      <c r="O5762">
        <f>VLOOKUP(J5762,AG$2:$AJ$12,4,TRUE)</f>
        <v>7</v>
      </c>
      <c r="P5762">
        <f>VLOOKUP(K5762,AH$2:$AJ$12,3,TRUE)</f>
        <v>7</v>
      </c>
      <c r="Q5762">
        <f>VLOOKUP(L5762,AI$2:$AJ$12,2,TRUE)</f>
        <v>7</v>
      </c>
      <c r="T5762" t="str">
        <f t="shared" si="539"/>
        <v>Crimepoint.create(latitude:37.776, longitude:-122.445, drugdrink:0, misdemean:7, theft:7, violent:7, total:7, drugdrinkct:0, misdemeanct:8, theftct:6, violentct:1, totalct:15)</v>
      </c>
      <c r="U5762" t="str">
        <f t="shared" si="540"/>
        <v>{location: new google.maps.LatLng(37.776, -122.445), weight: 0},</v>
      </c>
      <c r="V5762" t="str">
        <f t="shared" si="535"/>
        <v>{location: new google.maps.LatLng(37.776, -122.445), weight: 2},</v>
      </c>
      <c r="W5762" t="str">
        <f t="shared" si="536"/>
        <v>{location: new google.maps.LatLng(37.776, -122.445), weight: 1},</v>
      </c>
      <c r="X5762" t="str">
        <f t="shared" si="537"/>
        <v>{location: new google.maps.LatLng(37.776, -122.445), weight: 1},</v>
      </c>
      <c r="Y5762" t="str">
        <f t="shared" si="538"/>
        <v>{location: new google.maps.LatLng(37.776, -122.445), weight: 1},</v>
      </c>
    </row>
    <row r="5763" spans="1:25" x14ac:dyDescent="0.2">
      <c r="A5763">
        <v>37.776000000000003</v>
      </c>
      <c r="B5763">
        <v>-122.444</v>
      </c>
      <c r="C5763">
        <v>0</v>
      </c>
      <c r="D5763">
        <v>1</v>
      </c>
      <c r="E5763">
        <v>1</v>
      </c>
      <c r="F5763">
        <v>1</v>
      </c>
      <c r="G5763">
        <v>1</v>
      </c>
      <c r="H5763">
        <v>0</v>
      </c>
      <c r="I5763">
        <v>4</v>
      </c>
      <c r="J5763">
        <v>10</v>
      </c>
      <c r="K5763">
        <v>1</v>
      </c>
      <c r="L5763">
        <v>15</v>
      </c>
      <c r="M5763">
        <f>VLOOKUP(H5763,AE$2:$AJ$12,6,TRUE)</f>
        <v>0</v>
      </c>
      <c r="N5763">
        <f>VLOOKUP(I5763,AF$2:$AJ$12,5,TRUE)</f>
        <v>6</v>
      </c>
      <c r="O5763">
        <f>VLOOKUP(J5763,AG$2:$AJ$12,4,TRUE)</f>
        <v>8</v>
      </c>
      <c r="P5763">
        <f>VLOOKUP(K5763,AH$2:$AJ$12,3,TRUE)</f>
        <v>7</v>
      </c>
      <c r="Q5763">
        <f>VLOOKUP(L5763,AI$2:$AJ$12,2,TRUE)</f>
        <v>7</v>
      </c>
      <c r="T5763" t="str">
        <f t="shared" si="539"/>
        <v>Crimepoint.create(latitude:37.776, longitude:-122.444, drugdrink:0, misdemean:6, theft:8, violent:7, total:7, drugdrinkct:0, misdemeanct:4, theftct:10, violentct:1, totalct:15)</v>
      </c>
      <c r="U5763" t="str">
        <f t="shared" si="540"/>
        <v>{location: new google.maps.LatLng(37.776, -122.444), weight: 0},</v>
      </c>
      <c r="V5763" t="str">
        <f t="shared" ref="V5763:V5826" si="541">$Z$2&amp;$A5763&amp;$AA$2&amp;$B5763&amp;$AB$2&amp;D5763&amp;$AC$2</f>
        <v>{location: new google.maps.LatLng(37.776, -122.444), weight: 1},</v>
      </c>
      <c r="W5763" t="str">
        <f t="shared" ref="W5763:W5826" si="542">$Z$2&amp;$A5763&amp;$AA$2&amp;$B5763&amp;$AB$2&amp;E5763&amp;$AC$2</f>
        <v>{location: new google.maps.LatLng(37.776, -122.444), weight: 1},</v>
      </c>
      <c r="X5763" t="str">
        <f t="shared" ref="X5763:X5826" si="543">$Z$2&amp;$A5763&amp;$AA$2&amp;$B5763&amp;$AB$2&amp;F5763&amp;$AC$2</f>
        <v>{location: new google.maps.LatLng(37.776, -122.444), weight: 1},</v>
      </c>
      <c r="Y5763" t="str">
        <f t="shared" ref="Y5763:Y5826" si="544">$Z$2&amp;$A5763&amp;$AA$2&amp;$B5763&amp;$AB$2&amp;G5763&amp;$AC$2</f>
        <v>{location: new google.maps.LatLng(37.776, -122.444), weight: 1},</v>
      </c>
    </row>
    <row r="5764" spans="1:25" x14ac:dyDescent="0.2">
      <c r="A5764">
        <v>37.776000000000003</v>
      </c>
      <c r="B5764">
        <v>-122.443</v>
      </c>
      <c r="C5764">
        <v>0</v>
      </c>
      <c r="D5764">
        <v>1</v>
      </c>
      <c r="E5764">
        <v>1</v>
      </c>
      <c r="F5764">
        <v>1</v>
      </c>
      <c r="G5764">
        <v>1</v>
      </c>
      <c r="H5764">
        <v>0</v>
      </c>
      <c r="I5764">
        <v>4</v>
      </c>
      <c r="J5764">
        <v>6</v>
      </c>
      <c r="K5764">
        <v>1</v>
      </c>
      <c r="L5764">
        <v>11</v>
      </c>
      <c r="M5764">
        <f>VLOOKUP(H5764,AE$2:$AJ$12,6,TRUE)</f>
        <v>0</v>
      </c>
      <c r="N5764">
        <f>VLOOKUP(I5764,AF$2:$AJ$12,5,TRUE)</f>
        <v>6</v>
      </c>
      <c r="O5764">
        <f>VLOOKUP(J5764,AG$2:$AJ$12,4,TRUE)</f>
        <v>7</v>
      </c>
      <c r="P5764">
        <f>VLOOKUP(K5764,AH$2:$AJ$12,3,TRUE)</f>
        <v>7</v>
      </c>
      <c r="Q5764">
        <f>VLOOKUP(L5764,AI$2:$AJ$12,2,TRUE)</f>
        <v>6</v>
      </c>
      <c r="T5764" t="str">
        <f t="shared" ref="T5764:T5827" si="545">"Crimepoint.create("&amp;A$2&amp;":"&amp;A5764&amp;", "&amp;B$2&amp;":"&amp;B5764&amp;", "&amp;C$2&amp;":"&amp;M5764&amp;", "&amp;D$2&amp;":"&amp;N5764&amp;", "&amp;E$2&amp;":"&amp;O5764&amp;", "&amp;F$2&amp;":"&amp;P5764&amp;", "&amp;G$2&amp;":"&amp;Q5764&amp;", "&amp;H$2&amp;":"&amp;H5764&amp;", "&amp;I$2&amp;":"&amp;I5764&amp;", "&amp;J$2&amp;":"&amp;J5764&amp;", "&amp;K$2&amp;":"&amp;K5764&amp;", "&amp;L$2&amp;":"&amp;L5764&amp;")"</f>
        <v>Crimepoint.create(latitude:37.776, longitude:-122.443, drugdrink:0, misdemean:6, theft:7, violent:7, total:6, drugdrinkct:0, misdemeanct:4, theftct:6, violentct:1, totalct:11)</v>
      </c>
      <c r="U5764" t="str">
        <f t="shared" ref="U5764:U5827" si="546">$Z$2&amp;$A5764&amp;$AA$2&amp;$B5764&amp;$AB$2&amp;C5764&amp;$AC$2</f>
        <v>{location: new google.maps.LatLng(37.776, -122.443), weight: 0},</v>
      </c>
      <c r="V5764" t="str">
        <f t="shared" si="541"/>
        <v>{location: new google.maps.LatLng(37.776, -122.443), weight: 1},</v>
      </c>
      <c r="W5764" t="str">
        <f t="shared" si="542"/>
        <v>{location: new google.maps.LatLng(37.776, -122.443), weight: 1},</v>
      </c>
      <c r="X5764" t="str">
        <f t="shared" si="543"/>
        <v>{location: new google.maps.LatLng(37.776, -122.443), weight: 1},</v>
      </c>
      <c r="Y5764" t="str">
        <f t="shared" si="544"/>
        <v>{location: new google.maps.LatLng(37.776, -122.443), weight: 1},</v>
      </c>
    </row>
    <row r="5765" spans="1:25" x14ac:dyDescent="0.2">
      <c r="A5765">
        <v>37.776000000000003</v>
      </c>
      <c r="B5765">
        <v>-122.44199999999999</v>
      </c>
      <c r="C5765">
        <v>0</v>
      </c>
      <c r="D5765">
        <v>1</v>
      </c>
      <c r="E5765">
        <v>0</v>
      </c>
      <c r="F5765">
        <v>2</v>
      </c>
      <c r="G5765">
        <v>1</v>
      </c>
      <c r="H5765">
        <v>0</v>
      </c>
      <c r="I5765">
        <v>3</v>
      </c>
      <c r="J5765">
        <v>2</v>
      </c>
      <c r="K5765">
        <v>3</v>
      </c>
      <c r="L5765">
        <v>8</v>
      </c>
      <c r="M5765">
        <f>VLOOKUP(H5765,AE$2:$AJ$12,6,TRUE)</f>
        <v>0</v>
      </c>
      <c r="N5765">
        <f>VLOOKUP(I5765,AF$2:$AJ$12,5,TRUE)</f>
        <v>5</v>
      </c>
      <c r="O5765">
        <f>VLOOKUP(J5765,AG$2:$AJ$12,4,TRUE)</f>
        <v>4</v>
      </c>
      <c r="P5765">
        <f>VLOOKUP(K5765,AH$2:$AJ$12,3,TRUE)</f>
        <v>8</v>
      </c>
      <c r="Q5765">
        <f>VLOOKUP(L5765,AI$2:$AJ$12,2,TRUE)</f>
        <v>5</v>
      </c>
      <c r="T5765" t="str">
        <f t="shared" si="545"/>
        <v>Crimepoint.create(latitude:37.776, longitude:-122.442, drugdrink:0, misdemean:5, theft:4, violent:8, total:5, drugdrinkct:0, misdemeanct:3, theftct:2, violentct:3, totalct:8)</v>
      </c>
      <c r="U5765" t="str">
        <f t="shared" si="546"/>
        <v>{location: new google.maps.LatLng(37.776, -122.442), weight: 0},</v>
      </c>
      <c r="V5765" t="str">
        <f t="shared" si="541"/>
        <v>{location: new google.maps.LatLng(37.776, -122.442), weight: 1},</v>
      </c>
      <c r="W5765" t="str">
        <f t="shared" si="542"/>
        <v>{location: new google.maps.LatLng(37.776, -122.442), weight: 0},</v>
      </c>
      <c r="X5765" t="str">
        <f t="shared" si="543"/>
        <v>{location: new google.maps.LatLng(37.776, -122.442), weight: 2},</v>
      </c>
      <c r="Y5765" t="str">
        <f t="shared" si="544"/>
        <v>{location: new google.maps.LatLng(37.776, -122.442), weight: 1},</v>
      </c>
    </row>
    <row r="5766" spans="1:25" x14ac:dyDescent="0.2">
      <c r="A5766">
        <v>37.776000000000003</v>
      </c>
      <c r="B5766">
        <v>-122.441</v>
      </c>
      <c r="C5766">
        <v>0</v>
      </c>
      <c r="D5766">
        <v>3</v>
      </c>
      <c r="E5766">
        <v>3</v>
      </c>
      <c r="F5766">
        <v>1</v>
      </c>
      <c r="G5766">
        <v>3</v>
      </c>
      <c r="H5766">
        <v>0</v>
      </c>
      <c r="I5766">
        <v>12</v>
      </c>
      <c r="J5766">
        <v>19</v>
      </c>
      <c r="K5766">
        <v>1</v>
      </c>
      <c r="L5766">
        <v>32</v>
      </c>
      <c r="M5766">
        <f>VLOOKUP(H5766,AE$2:$AJ$12,6,TRUE)</f>
        <v>0</v>
      </c>
      <c r="N5766">
        <f>VLOOKUP(I5766,AF$2:$AJ$12,5,TRUE)</f>
        <v>8</v>
      </c>
      <c r="O5766">
        <f>VLOOKUP(J5766,AG$2:$AJ$12,4,TRUE)</f>
        <v>9</v>
      </c>
      <c r="P5766">
        <f>VLOOKUP(K5766,AH$2:$AJ$12,3,TRUE)</f>
        <v>7</v>
      </c>
      <c r="Q5766">
        <f>VLOOKUP(L5766,AI$2:$AJ$12,2,TRUE)</f>
        <v>8</v>
      </c>
      <c r="T5766" t="str">
        <f t="shared" si="545"/>
        <v>Crimepoint.create(latitude:37.776, longitude:-122.441, drugdrink:0, misdemean:8, theft:9, violent:7, total:8, drugdrinkct:0, misdemeanct:12, theftct:19, violentct:1, totalct:32)</v>
      </c>
      <c r="U5766" t="str">
        <f t="shared" si="546"/>
        <v>{location: new google.maps.LatLng(37.776, -122.441), weight: 0},</v>
      </c>
      <c r="V5766" t="str">
        <f t="shared" si="541"/>
        <v>{location: new google.maps.LatLng(37.776, -122.441), weight: 3},</v>
      </c>
      <c r="W5766" t="str">
        <f t="shared" si="542"/>
        <v>{location: new google.maps.LatLng(37.776, -122.441), weight: 3},</v>
      </c>
      <c r="X5766" t="str">
        <f t="shared" si="543"/>
        <v>{location: new google.maps.LatLng(37.776, -122.441), weight: 1},</v>
      </c>
      <c r="Y5766" t="str">
        <f t="shared" si="544"/>
        <v>{location: new google.maps.LatLng(37.776, -122.441), weight: 3},</v>
      </c>
    </row>
    <row r="5767" spans="1:25" x14ac:dyDescent="0.2">
      <c r="A5767">
        <v>37.776000000000003</v>
      </c>
      <c r="B5767">
        <v>-122.44</v>
      </c>
      <c r="C5767">
        <v>0</v>
      </c>
      <c r="D5767">
        <v>8</v>
      </c>
      <c r="E5767">
        <v>1</v>
      </c>
      <c r="F5767">
        <v>0</v>
      </c>
      <c r="G5767">
        <v>4</v>
      </c>
      <c r="H5767">
        <v>0</v>
      </c>
      <c r="I5767">
        <v>36</v>
      </c>
      <c r="J5767">
        <v>10</v>
      </c>
      <c r="K5767">
        <v>0</v>
      </c>
      <c r="L5767">
        <v>46</v>
      </c>
      <c r="M5767">
        <f>VLOOKUP(H5767,AE$2:$AJ$12,6,TRUE)</f>
        <v>0</v>
      </c>
      <c r="N5767">
        <f>VLOOKUP(I5767,AF$2:$AJ$12,5,TRUE)</f>
        <v>9</v>
      </c>
      <c r="O5767">
        <f>VLOOKUP(J5767,AG$2:$AJ$12,4,TRUE)</f>
        <v>8</v>
      </c>
      <c r="P5767">
        <f>VLOOKUP(K5767,AH$2:$AJ$12,3,TRUE)</f>
        <v>0</v>
      </c>
      <c r="Q5767">
        <f>VLOOKUP(L5767,AI$2:$AJ$12,2,TRUE)</f>
        <v>9</v>
      </c>
      <c r="T5767" t="str">
        <f t="shared" si="545"/>
        <v>Crimepoint.create(latitude:37.776, longitude:-122.44, drugdrink:0, misdemean:9, theft:8, violent:0, total:9, drugdrinkct:0, misdemeanct:36, theftct:10, violentct:0, totalct:46)</v>
      </c>
      <c r="U5767" t="str">
        <f t="shared" si="546"/>
        <v>{location: new google.maps.LatLng(37.776, -122.44), weight: 0},</v>
      </c>
      <c r="V5767" t="str">
        <f t="shared" si="541"/>
        <v>{location: new google.maps.LatLng(37.776, -122.44), weight: 8},</v>
      </c>
      <c r="W5767" t="str">
        <f t="shared" si="542"/>
        <v>{location: new google.maps.LatLng(37.776, -122.44), weight: 1},</v>
      </c>
      <c r="X5767" t="str">
        <f t="shared" si="543"/>
        <v>{location: new google.maps.LatLng(37.776, -122.44), weight: 0},</v>
      </c>
      <c r="Y5767" t="str">
        <f t="shared" si="544"/>
        <v>{location: new google.maps.LatLng(37.776, -122.44), weight: 4},</v>
      </c>
    </row>
    <row r="5768" spans="1:25" x14ac:dyDescent="0.2">
      <c r="A5768">
        <v>37.776000000000003</v>
      </c>
      <c r="B5768">
        <v>-122.43899999999999</v>
      </c>
      <c r="C5768">
        <v>0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6</v>
      </c>
      <c r="J5768">
        <v>2</v>
      </c>
      <c r="K5768">
        <v>0</v>
      </c>
      <c r="L5768">
        <v>8</v>
      </c>
      <c r="M5768">
        <f>VLOOKUP(H5768,AE$2:$AJ$12,6,TRUE)</f>
        <v>0</v>
      </c>
      <c r="N5768">
        <f>VLOOKUP(I5768,AF$2:$AJ$12,5,TRUE)</f>
        <v>7</v>
      </c>
      <c r="O5768">
        <f>VLOOKUP(J5768,AG$2:$AJ$12,4,TRUE)</f>
        <v>4</v>
      </c>
      <c r="P5768">
        <f>VLOOKUP(K5768,AH$2:$AJ$12,3,TRUE)</f>
        <v>0</v>
      </c>
      <c r="Q5768">
        <f>VLOOKUP(L5768,AI$2:$AJ$12,2,TRUE)</f>
        <v>5</v>
      </c>
      <c r="T5768" t="str">
        <f t="shared" si="545"/>
        <v>Crimepoint.create(latitude:37.776, longitude:-122.439, drugdrink:0, misdemean:7, theft:4, violent:0, total:5, drugdrinkct:0, misdemeanct:6, theftct:2, violentct:0, totalct:8)</v>
      </c>
      <c r="U5768" t="str">
        <f t="shared" si="546"/>
        <v>{location: new google.maps.LatLng(37.776, -122.439), weight: 0},</v>
      </c>
      <c r="V5768" t="str">
        <f t="shared" si="541"/>
        <v>{location: new google.maps.LatLng(37.776, -122.439), weight: 1},</v>
      </c>
      <c r="W5768" t="str">
        <f t="shared" si="542"/>
        <v>{location: new google.maps.LatLng(37.776, -122.439), weight: 0},</v>
      </c>
      <c r="X5768" t="str">
        <f t="shared" si="543"/>
        <v>{location: new google.maps.LatLng(37.776, -122.439), weight: 0},</v>
      </c>
      <c r="Y5768" t="str">
        <f t="shared" si="544"/>
        <v>{location: new google.maps.LatLng(37.776, -122.439), weight: 1},</v>
      </c>
    </row>
    <row r="5769" spans="1:25" x14ac:dyDescent="0.2">
      <c r="A5769">
        <v>37.776000000000003</v>
      </c>
      <c r="B5769">
        <v>-122.438</v>
      </c>
      <c r="C5769">
        <v>0</v>
      </c>
      <c r="D5769">
        <v>1</v>
      </c>
      <c r="E5769">
        <v>2</v>
      </c>
      <c r="F5769">
        <v>0</v>
      </c>
      <c r="G5769">
        <v>1</v>
      </c>
      <c r="H5769">
        <v>0</v>
      </c>
      <c r="I5769">
        <v>4</v>
      </c>
      <c r="J5769">
        <v>13</v>
      </c>
      <c r="K5769">
        <v>0</v>
      </c>
      <c r="L5769">
        <v>17</v>
      </c>
      <c r="M5769">
        <f>VLOOKUP(H5769,AE$2:$AJ$12,6,TRUE)</f>
        <v>0</v>
      </c>
      <c r="N5769">
        <f>VLOOKUP(I5769,AF$2:$AJ$12,5,TRUE)</f>
        <v>6</v>
      </c>
      <c r="O5769">
        <f>VLOOKUP(J5769,AG$2:$AJ$12,4,TRUE)</f>
        <v>8</v>
      </c>
      <c r="P5769">
        <f>VLOOKUP(K5769,AH$2:$AJ$12,3,TRUE)</f>
        <v>0</v>
      </c>
      <c r="Q5769">
        <f>VLOOKUP(L5769,AI$2:$AJ$12,2,TRUE)</f>
        <v>7</v>
      </c>
      <c r="T5769" t="str">
        <f t="shared" si="545"/>
        <v>Crimepoint.create(latitude:37.776, longitude:-122.438, drugdrink:0, misdemean:6, theft:8, violent:0, total:7, drugdrinkct:0, misdemeanct:4, theftct:13, violentct:0, totalct:17)</v>
      </c>
      <c r="U5769" t="str">
        <f t="shared" si="546"/>
        <v>{location: new google.maps.LatLng(37.776, -122.438), weight: 0},</v>
      </c>
      <c r="V5769" t="str">
        <f t="shared" si="541"/>
        <v>{location: new google.maps.LatLng(37.776, -122.438), weight: 1},</v>
      </c>
      <c r="W5769" t="str">
        <f t="shared" si="542"/>
        <v>{location: new google.maps.LatLng(37.776, -122.438), weight: 2},</v>
      </c>
      <c r="X5769" t="str">
        <f t="shared" si="543"/>
        <v>{location: new google.maps.LatLng(37.776, -122.438), weight: 0},</v>
      </c>
      <c r="Y5769" t="str">
        <f t="shared" si="544"/>
        <v>{location: new google.maps.LatLng(37.776, -122.438), weight: 1},</v>
      </c>
    </row>
    <row r="5770" spans="1:25" x14ac:dyDescent="0.2">
      <c r="A5770">
        <v>37.776000000000003</v>
      </c>
      <c r="B5770">
        <v>-122.437</v>
      </c>
      <c r="C5770">
        <v>0</v>
      </c>
      <c r="D5770">
        <v>1</v>
      </c>
      <c r="E5770">
        <v>0</v>
      </c>
      <c r="F5770">
        <v>1</v>
      </c>
      <c r="G5770">
        <v>1</v>
      </c>
      <c r="H5770">
        <v>0</v>
      </c>
      <c r="I5770">
        <v>5</v>
      </c>
      <c r="J5770">
        <v>2</v>
      </c>
      <c r="K5770">
        <v>1</v>
      </c>
      <c r="L5770">
        <v>8</v>
      </c>
      <c r="M5770">
        <f>VLOOKUP(H5770,AE$2:$AJ$12,6,TRUE)</f>
        <v>0</v>
      </c>
      <c r="N5770">
        <f>VLOOKUP(I5770,AF$2:$AJ$12,5,TRUE)</f>
        <v>6</v>
      </c>
      <c r="O5770">
        <f>VLOOKUP(J5770,AG$2:$AJ$12,4,TRUE)</f>
        <v>4</v>
      </c>
      <c r="P5770">
        <f>VLOOKUP(K5770,AH$2:$AJ$12,3,TRUE)</f>
        <v>7</v>
      </c>
      <c r="Q5770">
        <f>VLOOKUP(L5770,AI$2:$AJ$12,2,TRUE)</f>
        <v>5</v>
      </c>
      <c r="T5770" t="str">
        <f t="shared" si="545"/>
        <v>Crimepoint.create(latitude:37.776, longitude:-122.437, drugdrink:0, misdemean:6, theft:4, violent:7, total:5, drugdrinkct:0, misdemeanct:5, theftct:2, violentct:1, totalct:8)</v>
      </c>
      <c r="U5770" t="str">
        <f t="shared" si="546"/>
        <v>{location: new google.maps.LatLng(37.776, -122.437), weight: 0},</v>
      </c>
      <c r="V5770" t="str">
        <f t="shared" si="541"/>
        <v>{location: new google.maps.LatLng(37.776, -122.437), weight: 1},</v>
      </c>
      <c r="W5770" t="str">
        <f t="shared" si="542"/>
        <v>{location: new google.maps.LatLng(37.776, -122.437), weight: 0},</v>
      </c>
      <c r="X5770" t="str">
        <f t="shared" si="543"/>
        <v>{location: new google.maps.LatLng(37.776, -122.437), weight: 1},</v>
      </c>
      <c r="Y5770" t="str">
        <f t="shared" si="544"/>
        <v>{location: new google.maps.LatLng(37.776, -122.437), weight: 1},</v>
      </c>
    </row>
    <row r="5771" spans="1:25" x14ac:dyDescent="0.2">
      <c r="A5771">
        <v>37.776000000000003</v>
      </c>
      <c r="B5771">
        <v>-122.43600000000001</v>
      </c>
      <c r="C5771">
        <v>1</v>
      </c>
      <c r="D5771">
        <v>2</v>
      </c>
      <c r="E5771">
        <v>3</v>
      </c>
      <c r="F5771">
        <v>1</v>
      </c>
      <c r="G5771">
        <v>2</v>
      </c>
      <c r="H5771">
        <v>1</v>
      </c>
      <c r="I5771">
        <v>7</v>
      </c>
      <c r="J5771">
        <v>17</v>
      </c>
      <c r="K5771">
        <v>1</v>
      </c>
      <c r="L5771">
        <v>26</v>
      </c>
      <c r="M5771">
        <f>VLOOKUP(H5771,AE$2:$AJ$12,6,TRUE)</f>
        <v>8</v>
      </c>
      <c r="N5771">
        <f>VLOOKUP(I5771,AF$2:$AJ$12,5,TRUE)</f>
        <v>7</v>
      </c>
      <c r="O5771">
        <f>VLOOKUP(J5771,AG$2:$AJ$12,4,TRUE)</f>
        <v>9</v>
      </c>
      <c r="P5771">
        <f>VLOOKUP(K5771,AH$2:$AJ$12,3,TRUE)</f>
        <v>7</v>
      </c>
      <c r="Q5771">
        <f>VLOOKUP(L5771,AI$2:$AJ$12,2,TRUE)</f>
        <v>8</v>
      </c>
      <c r="T5771" t="str">
        <f t="shared" si="545"/>
        <v>Crimepoint.create(latitude:37.776, longitude:-122.436, drugdrink:8, misdemean:7, theft:9, violent:7, total:8, drugdrinkct:1, misdemeanct:7, theftct:17, violentct:1, totalct:26)</v>
      </c>
      <c r="U5771" t="str">
        <f t="shared" si="546"/>
        <v>{location: new google.maps.LatLng(37.776, -122.436), weight: 1},</v>
      </c>
      <c r="V5771" t="str">
        <f t="shared" si="541"/>
        <v>{location: new google.maps.LatLng(37.776, -122.436), weight: 2},</v>
      </c>
      <c r="W5771" t="str">
        <f t="shared" si="542"/>
        <v>{location: new google.maps.LatLng(37.776, -122.436), weight: 3},</v>
      </c>
      <c r="X5771" t="str">
        <f t="shared" si="543"/>
        <v>{location: new google.maps.LatLng(37.776, -122.436), weight: 1},</v>
      </c>
      <c r="Y5771" t="str">
        <f t="shared" si="544"/>
        <v>{location: new google.maps.LatLng(37.776, -122.436), weight: 2},</v>
      </c>
    </row>
    <row r="5772" spans="1:25" x14ac:dyDescent="0.2">
      <c r="A5772">
        <v>37.776000000000003</v>
      </c>
      <c r="B5772">
        <v>-122.434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1</v>
      </c>
      <c r="J5772">
        <v>5</v>
      </c>
      <c r="K5772">
        <v>0</v>
      </c>
      <c r="L5772">
        <v>6</v>
      </c>
      <c r="M5772">
        <f>VLOOKUP(H5772,AE$2:$AJ$12,6,TRUE)</f>
        <v>0</v>
      </c>
      <c r="N5772">
        <f>VLOOKUP(I5772,AF$2:$AJ$12,5,TRUE)</f>
        <v>2</v>
      </c>
      <c r="O5772">
        <f>VLOOKUP(J5772,AG$2:$AJ$12,4,TRUE)</f>
        <v>7</v>
      </c>
      <c r="P5772">
        <f>VLOOKUP(K5772,AH$2:$AJ$12,3,TRUE)</f>
        <v>0</v>
      </c>
      <c r="Q5772">
        <f>VLOOKUP(L5772,AI$2:$AJ$12,2,TRUE)</f>
        <v>4</v>
      </c>
      <c r="T5772" t="str">
        <f t="shared" si="545"/>
        <v>Crimepoint.create(latitude:37.776, longitude:-122.434, drugdrink:0, misdemean:2, theft:7, violent:0, total:4, drugdrinkct:0, misdemeanct:1, theftct:5, violentct:0, totalct:6)</v>
      </c>
      <c r="U5772" t="str">
        <f t="shared" si="546"/>
        <v>{location: new google.maps.LatLng(37.776, -122.434), weight: 0},</v>
      </c>
      <c r="V5772" t="str">
        <f t="shared" si="541"/>
        <v>{location: new google.maps.LatLng(37.776, -122.434), weight: 0},</v>
      </c>
      <c r="W5772" t="str">
        <f t="shared" si="542"/>
        <v>{location: new google.maps.LatLng(37.776, -122.434), weight: 1},</v>
      </c>
      <c r="X5772" t="str">
        <f t="shared" si="543"/>
        <v>{location: new google.maps.LatLng(37.776, -122.434), weight: 0},</v>
      </c>
      <c r="Y5772" t="str">
        <f t="shared" si="544"/>
        <v>{location: new google.maps.LatLng(37.776, -122.434), weight: 0},</v>
      </c>
    </row>
    <row r="5773" spans="1:25" x14ac:dyDescent="0.2">
      <c r="A5773">
        <v>37.776000000000003</v>
      </c>
      <c r="B5773">
        <v>-122.43300000000001</v>
      </c>
      <c r="C5773">
        <v>1</v>
      </c>
      <c r="D5773">
        <v>3</v>
      </c>
      <c r="E5773">
        <v>6</v>
      </c>
      <c r="F5773">
        <v>3</v>
      </c>
      <c r="G5773">
        <v>5</v>
      </c>
      <c r="H5773">
        <v>1</v>
      </c>
      <c r="I5773">
        <v>12</v>
      </c>
      <c r="J5773">
        <v>43</v>
      </c>
      <c r="K5773">
        <v>4</v>
      </c>
      <c r="L5773">
        <v>60</v>
      </c>
      <c r="M5773">
        <f>VLOOKUP(H5773,AE$2:$AJ$12,6,TRUE)</f>
        <v>8</v>
      </c>
      <c r="N5773">
        <f>VLOOKUP(I5773,AF$2:$AJ$12,5,TRUE)</f>
        <v>8</v>
      </c>
      <c r="O5773">
        <f>VLOOKUP(J5773,AG$2:$AJ$12,4,TRUE)</f>
        <v>9</v>
      </c>
      <c r="P5773">
        <f>VLOOKUP(K5773,AH$2:$AJ$12,3,TRUE)</f>
        <v>8</v>
      </c>
      <c r="Q5773">
        <f>VLOOKUP(L5773,AI$2:$AJ$12,2,TRUE)</f>
        <v>9</v>
      </c>
      <c r="T5773" t="str">
        <f t="shared" si="545"/>
        <v>Crimepoint.create(latitude:37.776, longitude:-122.433, drugdrink:8, misdemean:8, theft:9, violent:8, total:9, drugdrinkct:1, misdemeanct:12, theftct:43, violentct:4, totalct:60)</v>
      </c>
      <c r="U5773" t="str">
        <f t="shared" si="546"/>
        <v>{location: new google.maps.LatLng(37.776, -122.433), weight: 1},</v>
      </c>
      <c r="V5773" t="str">
        <f t="shared" si="541"/>
        <v>{location: new google.maps.LatLng(37.776, -122.433), weight: 3},</v>
      </c>
      <c r="W5773" t="str">
        <f t="shared" si="542"/>
        <v>{location: new google.maps.LatLng(37.776, -122.433), weight: 6},</v>
      </c>
      <c r="X5773" t="str">
        <f t="shared" si="543"/>
        <v>{location: new google.maps.LatLng(37.776, -122.433), weight: 3},</v>
      </c>
      <c r="Y5773" t="str">
        <f t="shared" si="544"/>
        <v>{location: new google.maps.LatLng(37.776, -122.433), weight: 5},</v>
      </c>
    </row>
    <row r="5774" spans="1:25" x14ac:dyDescent="0.2">
      <c r="A5774">
        <v>37.776000000000003</v>
      </c>
      <c r="B5774">
        <v>-122.432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2</v>
      </c>
      <c r="J5774">
        <v>1</v>
      </c>
      <c r="K5774">
        <v>0</v>
      </c>
      <c r="L5774">
        <v>3</v>
      </c>
      <c r="M5774">
        <f>VLOOKUP(H5774,AE$2:$AJ$12,6,TRUE)</f>
        <v>0</v>
      </c>
      <c r="N5774">
        <f>VLOOKUP(I5774,AF$2:$AJ$12,5,TRUE)</f>
        <v>4</v>
      </c>
      <c r="O5774">
        <f>VLOOKUP(J5774,AG$2:$AJ$12,4,TRUE)</f>
        <v>3</v>
      </c>
      <c r="P5774">
        <f>VLOOKUP(K5774,AH$2:$AJ$12,3,TRUE)</f>
        <v>0</v>
      </c>
      <c r="Q5774">
        <f>VLOOKUP(L5774,AI$2:$AJ$12,2,TRUE)</f>
        <v>2</v>
      </c>
      <c r="T5774" t="str">
        <f t="shared" si="545"/>
        <v>Crimepoint.create(latitude:37.776, longitude:-122.432, drugdrink:0, misdemean:4, theft:3, violent:0, total:2, drugdrinkct:0, misdemeanct:2, theftct:1, violentct:0, totalct:3)</v>
      </c>
      <c r="U5774" t="str">
        <f t="shared" si="546"/>
        <v>{location: new google.maps.LatLng(37.776, -122.432), weight: 0},</v>
      </c>
      <c r="V5774" t="str">
        <f t="shared" si="541"/>
        <v>{location: new google.maps.LatLng(37.776, -122.432), weight: 0},</v>
      </c>
      <c r="W5774" t="str">
        <f t="shared" si="542"/>
        <v>{location: new google.maps.LatLng(37.776, -122.432), weight: 0},</v>
      </c>
      <c r="X5774" t="str">
        <f t="shared" si="543"/>
        <v>{location: new google.maps.LatLng(37.776, -122.432), weight: 0},</v>
      </c>
      <c r="Y5774" t="str">
        <f t="shared" si="544"/>
        <v>{location: new google.maps.LatLng(37.776, -122.432), weight: 0},</v>
      </c>
    </row>
    <row r="5775" spans="1:25" x14ac:dyDescent="0.2">
      <c r="A5775">
        <v>37.776000000000003</v>
      </c>
      <c r="B5775">
        <v>-122.431</v>
      </c>
      <c r="C5775">
        <v>0</v>
      </c>
      <c r="D5775">
        <v>2</v>
      </c>
      <c r="E5775">
        <v>1</v>
      </c>
      <c r="F5775">
        <v>3</v>
      </c>
      <c r="G5775">
        <v>2</v>
      </c>
      <c r="H5775">
        <v>0</v>
      </c>
      <c r="I5775">
        <v>8</v>
      </c>
      <c r="J5775">
        <v>9</v>
      </c>
      <c r="K5775">
        <v>4</v>
      </c>
      <c r="L5775">
        <v>21</v>
      </c>
      <c r="M5775">
        <f>VLOOKUP(H5775,AE$2:$AJ$12,6,TRUE)</f>
        <v>0</v>
      </c>
      <c r="N5775">
        <f>VLOOKUP(I5775,AF$2:$AJ$12,5,TRUE)</f>
        <v>7</v>
      </c>
      <c r="O5775">
        <f>VLOOKUP(J5775,AG$2:$AJ$12,4,TRUE)</f>
        <v>8</v>
      </c>
      <c r="P5775">
        <f>VLOOKUP(K5775,AH$2:$AJ$12,3,TRUE)</f>
        <v>8</v>
      </c>
      <c r="Q5775">
        <f>VLOOKUP(L5775,AI$2:$AJ$12,2,TRUE)</f>
        <v>8</v>
      </c>
      <c r="T5775" t="str">
        <f t="shared" si="545"/>
        <v>Crimepoint.create(latitude:37.776, longitude:-122.431, drugdrink:0, misdemean:7, theft:8, violent:8, total:8, drugdrinkct:0, misdemeanct:8, theftct:9, violentct:4, totalct:21)</v>
      </c>
      <c r="U5775" t="str">
        <f t="shared" si="546"/>
        <v>{location: new google.maps.LatLng(37.776, -122.431), weight: 0},</v>
      </c>
      <c r="V5775" t="str">
        <f t="shared" si="541"/>
        <v>{location: new google.maps.LatLng(37.776, -122.431), weight: 2},</v>
      </c>
      <c r="W5775" t="str">
        <f t="shared" si="542"/>
        <v>{location: new google.maps.LatLng(37.776, -122.431), weight: 1},</v>
      </c>
      <c r="X5775" t="str">
        <f t="shared" si="543"/>
        <v>{location: new google.maps.LatLng(37.776, -122.431), weight: 3},</v>
      </c>
      <c r="Y5775" t="str">
        <f t="shared" si="544"/>
        <v>{location: new google.maps.LatLng(37.776, -122.431), weight: 2},</v>
      </c>
    </row>
    <row r="5776" spans="1:25" x14ac:dyDescent="0.2">
      <c r="A5776">
        <v>37.776000000000003</v>
      </c>
      <c r="B5776">
        <v>-122.43</v>
      </c>
      <c r="C5776">
        <v>0</v>
      </c>
      <c r="D5776">
        <v>3</v>
      </c>
      <c r="E5776">
        <v>1</v>
      </c>
      <c r="F5776">
        <v>0</v>
      </c>
      <c r="G5776">
        <v>2</v>
      </c>
      <c r="H5776">
        <v>0</v>
      </c>
      <c r="I5776">
        <v>13</v>
      </c>
      <c r="J5776">
        <v>6</v>
      </c>
      <c r="K5776">
        <v>0</v>
      </c>
      <c r="L5776">
        <v>19</v>
      </c>
      <c r="M5776">
        <f>VLOOKUP(H5776,AE$2:$AJ$12,6,TRUE)</f>
        <v>0</v>
      </c>
      <c r="N5776">
        <f>VLOOKUP(I5776,AF$2:$AJ$12,5,TRUE)</f>
        <v>8</v>
      </c>
      <c r="O5776">
        <f>VLOOKUP(J5776,AG$2:$AJ$12,4,TRUE)</f>
        <v>7</v>
      </c>
      <c r="P5776">
        <f>VLOOKUP(K5776,AH$2:$AJ$12,3,TRUE)</f>
        <v>0</v>
      </c>
      <c r="Q5776">
        <f>VLOOKUP(L5776,AI$2:$AJ$12,2,TRUE)</f>
        <v>7</v>
      </c>
      <c r="T5776" t="str">
        <f t="shared" si="545"/>
        <v>Crimepoint.create(latitude:37.776, longitude:-122.43, drugdrink:0, misdemean:8, theft:7, violent:0, total:7, drugdrinkct:0, misdemeanct:13, theftct:6, violentct:0, totalct:19)</v>
      </c>
      <c r="U5776" t="str">
        <f t="shared" si="546"/>
        <v>{location: new google.maps.LatLng(37.776, -122.43), weight: 0},</v>
      </c>
      <c r="V5776" t="str">
        <f t="shared" si="541"/>
        <v>{location: new google.maps.LatLng(37.776, -122.43), weight: 3},</v>
      </c>
      <c r="W5776" t="str">
        <f t="shared" si="542"/>
        <v>{location: new google.maps.LatLng(37.776, -122.43), weight: 1},</v>
      </c>
      <c r="X5776" t="str">
        <f t="shared" si="543"/>
        <v>{location: new google.maps.LatLng(37.776, -122.43), weight: 0},</v>
      </c>
      <c r="Y5776" t="str">
        <f t="shared" si="544"/>
        <v>{location: new google.maps.LatLng(37.776, -122.43), weight: 2},</v>
      </c>
    </row>
    <row r="5777" spans="1:25" x14ac:dyDescent="0.2">
      <c r="A5777">
        <v>37.776000000000003</v>
      </c>
      <c r="B5777">
        <v>-122.429</v>
      </c>
      <c r="C5777">
        <v>0</v>
      </c>
      <c r="D5777">
        <v>2</v>
      </c>
      <c r="E5777">
        <v>0</v>
      </c>
      <c r="F5777">
        <v>5</v>
      </c>
      <c r="G5777">
        <v>2</v>
      </c>
      <c r="H5777">
        <v>0</v>
      </c>
      <c r="I5777">
        <v>10</v>
      </c>
      <c r="J5777">
        <v>3</v>
      </c>
      <c r="K5777">
        <v>7</v>
      </c>
      <c r="L5777">
        <v>20</v>
      </c>
      <c r="M5777">
        <f>VLOOKUP(H5777,AE$2:$AJ$12,6,TRUE)</f>
        <v>0</v>
      </c>
      <c r="N5777">
        <f>VLOOKUP(I5777,AF$2:$AJ$12,5,TRUE)</f>
        <v>8</v>
      </c>
      <c r="O5777">
        <f>VLOOKUP(J5777,AG$2:$AJ$12,4,TRUE)</f>
        <v>5</v>
      </c>
      <c r="P5777">
        <f>VLOOKUP(K5777,AH$2:$AJ$12,3,TRUE)</f>
        <v>9</v>
      </c>
      <c r="Q5777">
        <f>VLOOKUP(L5777,AI$2:$AJ$12,2,TRUE)</f>
        <v>7</v>
      </c>
      <c r="T5777" t="str">
        <f t="shared" si="545"/>
        <v>Crimepoint.create(latitude:37.776, longitude:-122.429, drugdrink:0, misdemean:8, theft:5, violent:9, total:7, drugdrinkct:0, misdemeanct:10, theftct:3, violentct:7, totalct:20)</v>
      </c>
      <c r="U5777" t="str">
        <f t="shared" si="546"/>
        <v>{location: new google.maps.LatLng(37.776, -122.429), weight: 0},</v>
      </c>
      <c r="V5777" t="str">
        <f t="shared" si="541"/>
        <v>{location: new google.maps.LatLng(37.776, -122.429), weight: 2},</v>
      </c>
      <c r="W5777" t="str">
        <f t="shared" si="542"/>
        <v>{location: new google.maps.LatLng(37.776, -122.429), weight: 0},</v>
      </c>
      <c r="X5777" t="str">
        <f t="shared" si="543"/>
        <v>{location: new google.maps.LatLng(37.776, -122.429), weight: 5},</v>
      </c>
      <c r="Y5777" t="str">
        <f t="shared" si="544"/>
        <v>{location: new google.maps.LatLng(37.776, -122.429), weight: 2},</v>
      </c>
    </row>
    <row r="5778" spans="1:25" x14ac:dyDescent="0.2">
      <c r="A5778">
        <v>37.776000000000003</v>
      </c>
      <c r="B5778">
        <v>-122.428</v>
      </c>
      <c r="C5778">
        <v>1</v>
      </c>
      <c r="D5778">
        <v>2</v>
      </c>
      <c r="E5778">
        <v>1</v>
      </c>
      <c r="F5778">
        <v>4</v>
      </c>
      <c r="G5778">
        <v>2</v>
      </c>
      <c r="H5778">
        <v>1</v>
      </c>
      <c r="I5778">
        <v>10</v>
      </c>
      <c r="J5778">
        <v>7</v>
      </c>
      <c r="K5778">
        <v>6</v>
      </c>
      <c r="L5778">
        <v>24</v>
      </c>
      <c r="M5778">
        <f>VLOOKUP(H5778,AE$2:$AJ$12,6,TRUE)</f>
        <v>8</v>
      </c>
      <c r="N5778">
        <f>VLOOKUP(I5778,AF$2:$AJ$12,5,TRUE)</f>
        <v>8</v>
      </c>
      <c r="O5778">
        <f>VLOOKUP(J5778,AG$2:$AJ$12,4,TRUE)</f>
        <v>7</v>
      </c>
      <c r="P5778">
        <f>VLOOKUP(K5778,AH$2:$AJ$12,3,TRUE)</f>
        <v>9</v>
      </c>
      <c r="Q5778">
        <f>VLOOKUP(L5778,AI$2:$AJ$12,2,TRUE)</f>
        <v>8</v>
      </c>
      <c r="T5778" t="str">
        <f t="shared" si="545"/>
        <v>Crimepoint.create(latitude:37.776, longitude:-122.428, drugdrink:8, misdemean:8, theft:7, violent:9, total:8, drugdrinkct:1, misdemeanct:10, theftct:7, violentct:6, totalct:24)</v>
      </c>
      <c r="U5778" t="str">
        <f t="shared" si="546"/>
        <v>{location: new google.maps.LatLng(37.776, -122.428), weight: 1},</v>
      </c>
      <c r="V5778" t="str">
        <f t="shared" si="541"/>
        <v>{location: new google.maps.LatLng(37.776, -122.428), weight: 2},</v>
      </c>
      <c r="W5778" t="str">
        <f t="shared" si="542"/>
        <v>{location: new google.maps.LatLng(37.776, -122.428), weight: 1},</v>
      </c>
      <c r="X5778" t="str">
        <f t="shared" si="543"/>
        <v>{location: new google.maps.LatLng(37.776, -122.428), weight: 4},</v>
      </c>
      <c r="Y5778" t="str">
        <f t="shared" si="544"/>
        <v>{location: new google.maps.LatLng(37.776, -122.428), weight: 2},</v>
      </c>
    </row>
    <row r="5779" spans="1:25" x14ac:dyDescent="0.2">
      <c r="A5779">
        <v>37.776000000000003</v>
      </c>
      <c r="B5779">
        <v>-122.42700000000001</v>
      </c>
      <c r="C5779">
        <v>1</v>
      </c>
      <c r="D5779">
        <v>2</v>
      </c>
      <c r="E5779">
        <v>2</v>
      </c>
      <c r="F5779">
        <v>2</v>
      </c>
      <c r="G5779">
        <v>2</v>
      </c>
      <c r="H5779">
        <v>2</v>
      </c>
      <c r="I5779">
        <v>9</v>
      </c>
      <c r="J5779">
        <v>12</v>
      </c>
      <c r="K5779">
        <v>3</v>
      </c>
      <c r="L5779">
        <v>26</v>
      </c>
      <c r="M5779">
        <f>VLOOKUP(H5779,AE$2:$AJ$12,6,TRUE)</f>
        <v>9</v>
      </c>
      <c r="N5779">
        <f>VLOOKUP(I5779,AF$2:$AJ$12,5,TRUE)</f>
        <v>7</v>
      </c>
      <c r="O5779">
        <f>VLOOKUP(J5779,AG$2:$AJ$12,4,TRUE)</f>
        <v>8</v>
      </c>
      <c r="P5779">
        <f>VLOOKUP(K5779,AH$2:$AJ$12,3,TRUE)</f>
        <v>8</v>
      </c>
      <c r="Q5779">
        <f>VLOOKUP(L5779,AI$2:$AJ$12,2,TRUE)</f>
        <v>8</v>
      </c>
      <c r="T5779" t="str">
        <f t="shared" si="545"/>
        <v>Crimepoint.create(latitude:37.776, longitude:-122.427, drugdrink:9, misdemean:7, theft:8, violent:8, total:8, drugdrinkct:2, misdemeanct:9, theftct:12, violentct:3, totalct:26)</v>
      </c>
      <c r="U5779" t="str">
        <f t="shared" si="546"/>
        <v>{location: new google.maps.LatLng(37.776, -122.427), weight: 1},</v>
      </c>
      <c r="V5779" t="str">
        <f t="shared" si="541"/>
        <v>{location: new google.maps.LatLng(37.776, -122.427), weight: 2},</v>
      </c>
      <c r="W5779" t="str">
        <f t="shared" si="542"/>
        <v>{location: new google.maps.LatLng(37.776, -122.427), weight: 2},</v>
      </c>
      <c r="X5779" t="str">
        <f t="shared" si="543"/>
        <v>{location: new google.maps.LatLng(37.776, -122.427), weight: 2},</v>
      </c>
      <c r="Y5779" t="str">
        <f t="shared" si="544"/>
        <v>{location: new google.maps.LatLng(37.776, -122.427), weight: 2},</v>
      </c>
    </row>
    <row r="5780" spans="1:25" x14ac:dyDescent="0.2">
      <c r="A5780">
        <v>37.776000000000003</v>
      </c>
      <c r="B5780">
        <v>-122.426</v>
      </c>
      <c r="C5780">
        <v>1</v>
      </c>
      <c r="D5780">
        <v>4</v>
      </c>
      <c r="E5780">
        <v>2</v>
      </c>
      <c r="F5780">
        <v>1</v>
      </c>
      <c r="G5780">
        <v>3</v>
      </c>
      <c r="H5780">
        <v>1</v>
      </c>
      <c r="I5780">
        <v>17</v>
      </c>
      <c r="J5780">
        <v>14</v>
      </c>
      <c r="K5780">
        <v>1</v>
      </c>
      <c r="L5780">
        <v>33</v>
      </c>
      <c r="M5780">
        <f>VLOOKUP(H5780,AE$2:$AJ$12,6,TRUE)</f>
        <v>8</v>
      </c>
      <c r="N5780">
        <f>VLOOKUP(I5780,AF$2:$AJ$12,5,TRUE)</f>
        <v>8</v>
      </c>
      <c r="O5780">
        <f>VLOOKUP(J5780,AG$2:$AJ$12,4,TRUE)</f>
        <v>8</v>
      </c>
      <c r="P5780">
        <f>VLOOKUP(K5780,AH$2:$AJ$12,3,TRUE)</f>
        <v>7</v>
      </c>
      <c r="Q5780">
        <f>VLOOKUP(L5780,AI$2:$AJ$12,2,TRUE)</f>
        <v>8</v>
      </c>
      <c r="T5780" t="str">
        <f t="shared" si="545"/>
        <v>Crimepoint.create(latitude:37.776, longitude:-122.426, drugdrink:8, misdemean:8, theft:8, violent:7, total:8, drugdrinkct:1, misdemeanct:17, theftct:14, violentct:1, totalct:33)</v>
      </c>
      <c r="U5780" t="str">
        <f t="shared" si="546"/>
        <v>{location: new google.maps.LatLng(37.776, -122.426), weight: 1},</v>
      </c>
      <c r="V5780" t="str">
        <f t="shared" si="541"/>
        <v>{location: new google.maps.LatLng(37.776, -122.426), weight: 4},</v>
      </c>
      <c r="W5780" t="str">
        <f t="shared" si="542"/>
        <v>{location: new google.maps.LatLng(37.776, -122.426), weight: 2},</v>
      </c>
      <c r="X5780" t="str">
        <f t="shared" si="543"/>
        <v>{location: new google.maps.LatLng(37.776, -122.426), weight: 1},</v>
      </c>
      <c r="Y5780" t="str">
        <f t="shared" si="544"/>
        <v>{location: new google.maps.LatLng(37.776, -122.426), weight: 3},</v>
      </c>
    </row>
    <row r="5781" spans="1:25" x14ac:dyDescent="0.2">
      <c r="A5781">
        <v>37.776000000000003</v>
      </c>
      <c r="B5781">
        <v>-122.425</v>
      </c>
      <c r="C5781">
        <v>2</v>
      </c>
      <c r="D5781">
        <v>4</v>
      </c>
      <c r="E5781">
        <v>4</v>
      </c>
      <c r="F5781">
        <v>4</v>
      </c>
      <c r="G5781">
        <v>5</v>
      </c>
      <c r="H5781">
        <v>3</v>
      </c>
      <c r="I5781">
        <v>20</v>
      </c>
      <c r="J5781">
        <v>29</v>
      </c>
      <c r="K5781">
        <v>5</v>
      </c>
      <c r="L5781">
        <v>57</v>
      </c>
      <c r="M5781">
        <f>VLOOKUP(H5781,AE$2:$AJ$12,6,TRUE)</f>
        <v>9</v>
      </c>
      <c r="N5781">
        <f>VLOOKUP(I5781,AF$2:$AJ$12,5,TRUE)</f>
        <v>9</v>
      </c>
      <c r="O5781">
        <f>VLOOKUP(J5781,AG$2:$AJ$12,4,TRUE)</f>
        <v>9</v>
      </c>
      <c r="P5781">
        <f>VLOOKUP(K5781,AH$2:$AJ$12,3,TRUE)</f>
        <v>9</v>
      </c>
      <c r="Q5781">
        <f>VLOOKUP(L5781,AI$2:$AJ$12,2,TRUE)</f>
        <v>9</v>
      </c>
      <c r="T5781" t="str">
        <f t="shared" si="545"/>
        <v>Crimepoint.create(latitude:37.776, longitude:-122.425, drugdrink:9, misdemean:9, theft:9, violent:9, total:9, drugdrinkct:3, misdemeanct:20, theftct:29, violentct:5, totalct:57)</v>
      </c>
      <c r="U5781" t="str">
        <f t="shared" si="546"/>
        <v>{location: new google.maps.LatLng(37.776, -122.425), weight: 2},</v>
      </c>
      <c r="V5781" t="str">
        <f t="shared" si="541"/>
        <v>{location: new google.maps.LatLng(37.776, -122.425), weight: 4},</v>
      </c>
      <c r="W5781" t="str">
        <f t="shared" si="542"/>
        <v>{location: new google.maps.LatLng(37.776, -122.425), weight: 4},</v>
      </c>
      <c r="X5781" t="str">
        <f t="shared" si="543"/>
        <v>{location: new google.maps.LatLng(37.776, -122.425), weight: 4},</v>
      </c>
      <c r="Y5781" t="str">
        <f t="shared" si="544"/>
        <v>{location: new google.maps.LatLng(37.776, -122.425), weight: 5},</v>
      </c>
    </row>
    <row r="5782" spans="1:25" x14ac:dyDescent="0.2">
      <c r="A5782">
        <v>37.776000000000003</v>
      </c>
      <c r="B5782">
        <v>-122.42400000000001</v>
      </c>
      <c r="C5782">
        <v>1</v>
      </c>
      <c r="D5782">
        <v>6</v>
      </c>
      <c r="E5782">
        <v>3</v>
      </c>
      <c r="F5782">
        <v>2</v>
      </c>
      <c r="G5782">
        <v>4</v>
      </c>
      <c r="H5782">
        <v>1</v>
      </c>
      <c r="I5782">
        <v>27</v>
      </c>
      <c r="J5782">
        <v>21</v>
      </c>
      <c r="K5782">
        <v>3</v>
      </c>
      <c r="L5782">
        <v>52</v>
      </c>
      <c r="M5782">
        <f>VLOOKUP(H5782,AE$2:$AJ$12,6,TRUE)</f>
        <v>8</v>
      </c>
      <c r="N5782">
        <f>VLOOKUP(I5782,AF$2:$AJ$12,5,TRUE)</f>
        <v>9</v>
      </c>
      <c r="O5782">
        <f>VLOOKUP(J5782,AG$2:$AJ$12,4,TRUE)</f>
        <v>9</v>
      </c>
      <c r="P5782">
        <f>VLOOKUP(K5782,AH$2:$AJ$12,3,TRUE)</f>
        <v>8</v>
      </c>
      <c r="Q5782">
        <f>VLOOKUP(L5782,AI$2:$AJ$12,2,TRUE)</f>
        <v>9</v>
      </c>
      <c r="T5782" t="str">
        <f t="shared" si="545"/>
        <v>Crimepoint.create(latitude:37.776, longitude:-122.424, drugdrink:8, misdemean:9, theft:9, violent:8, total:9, drugdrinkct:1, misdemeanct:27, theftct:21, violentct:3, totalct:52)</v>
      </c>
      <c r="U5782" t="str">
        <f t="shared" si="546"/>
        <v>{location: new google.maps.LatLng(37.776, -122.424), weight: 1},</v>
      </c>
      <c r="V5782" t="str">
        <f t="shared" si="541"/>
        <v>{location: new google.maps.LatLng(37.776, -122.424), weight: 6},</v>
      </c>
      <c r="W5782" t="str">
        <f t="shared" si="542"/>
        <v>{location: new google.maps.LatLng(37.776, -122.424), weight: 3},</v>
      </c>
      <c r="X5782" t="str">
        <f t="shared" si="543"/>
        <v>{location: new google.maps.LatLng(37.776, -122.424), weight: 2},</v>
      </c>
      <c r="Y5782" t="str">
        <f t="shared" si="544"/>
        <v>{location: new google.maps.LatLng(37.776, -122.424), weight: 4},</v>
      </c>
    </row>
    <row r="5783" spans="1:25" x14ac:dyDescent="0.2">
      <c r="A5783">
        <v>37.776000000000003</v>
      </c>
      <c r="B5783">
        <v>-122.423</v>
      </c>
      <c r="C5783">
        <v>1</v>
      </c>
      <c r="D5783">
        <v>6</v>
      </c>
      <c r="E5783">
        <v>5</v>
      </c>
      <c r="F5783">
        <v>3</v>
      </c>
      <c r="G5783">
        <v>5</v>
      </c>
      <c r="H5783">
        <v>1</v>
      </c>
      <c r="I5783">
        <v>26</v>
      </c>
      <c r="J5783">
        <v>37</v>
      </c>
      <c r="K5783">
        <v>4</v>
      </c>
      <c r="L5783">
        <v>68</v>
      </c>
      <c r="M5783">
        <f>VLOOKUP(H5783,AE$2:$AJ$12,6,TRUE)</f>
        <v>8</v>
      </c>
      <c r="N5783">
        <f>VLOOKUP(I5783,AF$2:$AJ$12,5,TRUE)</f>
        <v>9</v>
      </c>
      <c r="O5783">
        <f>VLOOKUP(J5783,AG$2:$AJ$12,4,TRUE)</f>
        <v>9</v>
      </c>
      <c r="P5783">
        <f>VLOOKUP(K5783,AH$2:$AJ$12,3,TRUE)</f>
        <v>8</v>
      </c>
      <c r="Q5783">
        <f>VLOOKUP(L5783,AI$2:$AJ$12,2,TRUE)</f>
        <v>9</v>
      </c>
      <c r="T5783" t="str">
        <f t="shared" si="545"/>
        <v>Crimepoint.create(latitude:37.776, longitude:-122.423, drugdrink:8, misdemean:9, theft:9, violent:8, total:9, drugdrinkct:1, misdemeanct:26, theftct:37, violentct:4, totalct:68)</v>
      </c>
      <c r="U5783" t="str">
        <f t="shared" si="546"/>
        <v>{location: new google.maps.LatLng(37.776, -122.423), weight: 1},</v>
      </c>
      <c r="V5783" t="str">
        <f t="shared" si="541"/>
        <v>{location: new google.maps.LatLng(37.776, -122.423), weight: 6},</v>
      </c>
      <c r="W5783" t="str">
        <f t="shared" si="542"/>
        <v>{location: new google.maps.LatLng(37.776, -122.423), weight: 5},</v>
      </c>
      <c r="X5783" t="str">
        <f t="shared" si="543"/>
        <v>{location: new google.maps.LatLng(37.776, -122.423), weight: 3},</v>
      </c>
      <c r="Y5783" t="str">
        <f t="shared" si="544"/>
        <v>{location: new google.maps.LatLng(37.776, -122.423), weight: 5},</v>
      </c>
    </row>
    <row r="5784" spans="1:25" x14ac:dyDescent="0.2">
      <c r="A5784">
        <v>37.776000000000003</v>
      </c>
      <c r="B5784">
        <v>-122.422</v>
      </c>
      <c r="C5784">
        <v>1</v>
      </c>
      <c r="D5784">
        <v>3</v>
      </c>
      <c r="E5784">
        <v>2</v>
      </c>
      <c r="F5784">
        <v>7</v>
      </c>
      <c r="G5784">
        <v>3</v>
      </c>
      <c r="H5784">
        <v>1</v>
      </c>
      <c r="I5784">
        <v>14</v>
      </c>
      <c r="J5784">
        <v>15</v>
      </c>
      <c r="K5784">
        <v>10</v>
      </c>
      <c r="L5784">
        <v>40</v>
      </c>
      <c r="M5784">
        <f>VLOOKUP(H5784,AE$2:$AJ$12,6,TRUE)</f>
        <v>8</v>
      </c>
      <c r="N5784">
        <f>VLOOKUP(I5784,AF$2:$AJ$12,5,TRUE)</f>
        <v>8</v>
      </c>
      <c r="O5784">
        <f>VLOOKUP(J5784,AG$2:$AJ$12,4,TRUE)</f>
        <v>9</v>
      </c>
      <c r="P5784">
        <f>VLOOKUP(K5784,AH$2:$AJ$12,3,TRUE)</f>
        <v>9</v>
      </c>
      <c r="Q5784">
        <f>VLOOKUP(L5784,AI$2:$AJ$12,2,TRUE)</f>
        <v>8</v>
      </c>
      <c r="T5784" t="str">
        <f t="shared" si="545"/>
        <v>Crimepoint.create(latitude:37.776, longitude:-122.422, drugdrink:8, misdemean:8, theft:9, violent:9, total:8, drugdrinkct:1, misdemeanct:14, theftct:15, violentct:10, totalct:40)</v>
      </c>
      <c r="U5784" t="str">
        <f t="shared" si="546"/>
        <v>{location: new google.maps.LatLng(37.776, -122.422), weight: 1},</v>
      </c>
      <c r="V5784" t="str">
        <f t="shared" si="541"/>
        <v>{location: new google.maps.LatLng(37.776, -122.422), weight: 3},</v>
      </c>
      <c r="W5784" t="str">
        <f t="shared" si="542"/>
        <v>{location: new google.maps.LatLng(37.776, -122.422), weight: 2},</v>
      </c>
      <c r="X5784" t="str">
        <f t="shared" si="543"/>
        <v>{location: new google.maps.LatLng(37.776, -122.422), weight: 7},</v>
      </c>
      <c r="Y5784" t="str">
        <f t="shared" si="544"/>
        <v>{location: new google.maps.LatLng(37.776, -122.422), weight: 3},</v>
      </c>
    </row>
    <row r="5785" spans="1:25" x14ac:dyDescent="0.2">
      <c r="A5785">
        <v>37.776000000000003</v>
      </c>
      <c r="B5785">
        <v>-122.42100000000001</v>
      </c>
      <c r="C5785">
        <v>0</v>
      </c>
      <c r="D5785">
        <v>2</v>
      </c>
      <c r="E5785">
        <v>4</v>
      </c>
      <c r="F5785">
        <v>0</v>
      </c>
      <c r="G5785">
        <v>3</v>
      </c>
      <c r="H5785">
        <v>0</v>
      </c>
      <c r="I5785">
        <v>11</v>
      </c>
      <c r="J5785">
        <v>25</v>
      </c>
      <c r="K5785">
        <v>0</v>
      </c>
      <c r="L5785">
        <v>36</v>
      </c>
      <c r="M5785">
        <f>VLOOKUP(H5785,AE$2:$AJ$12,6,TRUE)</f>
        <v>0</v>
      </c>
      <c r="N5785">
        <f>VLOOKUP(I5785,AF$2:$AJ$12,5,TRUE)</f>
        <v>8</v>
      </c>
      <c r="O5785">
        <f>VLOOKUP(J5785,AG$2:$AJ$12,4,TRUE)</f>
        <v>9</v>
      </c>
      <c r="P5785">
        <f>VLOOKUP(K5785,AH$2:$AJ$12,3,TRUE)</f>
        <v>0</v>
      </c>
      <c r="Q5785">
        <f>VLOOKUP(L5785,AI$2:$AJ$12,2,TRUE)</f>
        <v>8</v>
      </c>
      <c r="T5785" t="str">
        <f t="shared" si="545"/>
        <v>Crimepoint.create(latitude:37.776, longitude:-122.421, drugdrink:0, misdemean:8, theft:9, violent:0, total:8, drugdrinkct:0, misdemeanct:11, theftct:25, violentct:0, totalct:36)</v>
      </c>
      <c r="U5785" t="str">
        <f t="shared" si="546"/>
        <v>{location: new google.maps.LatLng(37.776, -122.421), weight: 0},</v>
      </c>
      <c r="V5785" t="str">
        <f t="shared" si="541"/>
        <v>{location: new google.maps.LatLng(37.776, -122.421), weight: 2},</v>
      </c>
      <c r="W5785" t="str">
        <f t="shared" si="542"/>
        <v>{location: new google.maps.LatLng(37.776, -122.421), weight: 4},</v>
      </c>
      <c r="X5785" t="str">
        <f t="shared" si="543"/>
        <v>{location: new google.maps.LatLng(37.776, -122.421), weight: 0},</v>
      </c>
      <c r="Y5785" t="str">
        <f t="shared" si="544"/>
        <v>{location: new google.maps.LatLng(37.776, -122.421), weight: 3},</v>
      </c>
    </row>
    <row r="5786" spans="1:25" x14ac:dyDescent="0.2">
      <c r="A5786">
        <v>37.776000000000003</v>
      </c>
      <c r="B5786">
        <v>-122.42</v>
      </c>
      <c r="C5786">
        <v>0</v>
      </c>
      <c r="D5786">
        <v>6</v>
      </c>
      <c r="E5786">
        <v>6</v>
      </c>
      <c r="F5786">
        <v>7</v>
      </c>
      <c r="G5786">
        <v>6</v>
      </c>
      <c r="H5786">
        <v>0</v>
      </c>
      <c r="I5786">
        <v>26</v>
      </c>
      <c r="J5786">
        <v>44</v>
      </c>
      <c r="K5786">
        <v>9</v>
      </c>
      <c r="L5786">
        <v>79</v>
      </c>
      <c r="M5786">
        <f>VLOOKUP(H5786,AE$2:$AJ$12,6,TRUE)</f>
        <v>0</v>
      </c>
      <c r="N5786">
        <f>VLOOKUP(I5786,AF$2:$AJ$12,5,TRUE)</f>
        <v>9</v>
      </c>
      <c r="O5786">
        <f>VLOOKUP(J5786,AG$2:$AJ$12,4,TRUE)</f>
        <v>9</v>
      </c>
      <c r="P5786">
        <f>VLOOKUP(K5786,AH$2:$AJ$12,3,TRUE)</f>
        <v>9</v>
      </c>
      <c r="Q5786">
        <f>VLOOKUP(L5786,AI$2:$AJ$12,2,TRUE)</f>
        <v>9</v>
      </c>
      <c r="T5786" t="str">
        <f t="shared" si="545"/>
        <v>Crimepoint.create(latitude:37.776, longitude:-122.42, drugdrink:0, misdemean:9, theft:9, violent:9, total:9, drugdrinkct:0, misdemeanct:26, theftct:44, violentct:9, totalct:79)</v>
      </c>
      <c r="U5786" t="str">
        <f t="shared" si="546"/>
        <v>{location: new google.maps.LatLng(37.776, -122.42), weight: 0},</v>
      </c>
      <c r="V5786" t="str">
        <f t="shared" si="541"/>
        <v>{location: new google.maps.LatLng(37.776, -122.42), weight: 6},</v>
      </c>
      <c r="W5786" t="str">
        <f t="shared" si="542"/>
        <v>{location: new google.maps.LatLng(37.776, -122.42), weight: 6},</v>
      </c>
      <c r="X5786" t="str">
        <f t="shared" si="543"/>
        <v>{location: new google.maps.LatLng(37.776, -122.42), weight: 7},</v>
      </c>
      <c r="Y5786" t="str">
        <f t="shared" si="544"/>
        <v>{location: new google.maps.LatLng(37.776, -122.42), weight: 6},</v>
      </c>
    </row>
    <row r="5787" spans="1:25" x14ac:dyDescent="0.2">
      <c r="A5787">
        <v>37.776000000000003</v>
      </c>
      <c r="B5787">
        <v>-122.419</v>
      </c>
      <c r="C5787">
        <v>0</v>
      </c>
      <c r="D5787">
        <v>4</v>
      </c>
      <c r="E5787">
        <v>5</v>
      </c>
      <c r="F5787">
        <v>8</v>
      </c>
      <c r="G5787">
        <v>5</v>
      </c>
      <c r="H5787">
        <v>0</v>
      </c>
      <c r="I5787">
        <v>20</v>
      </c>
      <c r="J5787">
        <v>32</v>
      </c>
      <c r="K5787">
        <v>11</v>
      </c>
      <c r="L5787">
        <v>63</v>
      </c>
      <c r="M5787">
        <f>VLOOKUP(H5787,AE$2:$AJ$12,6,TRUE)</f>
        <v>0</v>
      </c>
      <c r="N5787">
        <f>VLOOKUP(I5787,AF$2:$AJ$12,5,TRUE)</f>
        <v>9</v>
      </c>
      <c r="O5787">
        <f>VLOOKUP(J5787,AG$2:$AJ$12,4,TRUE)</f>
        <v>9</v>
      </c>
      <c r="P5787">
        <f>VLOOKUP(K5787,AH$2:$AJ$12,3,TRUE)</f>
        <v>9</v>
      </c>
      <c r="Q5787">
        <f>VLOOKUP(L5787,AI$2:$AJ$12,2,TRUE)</f>
        <v>9</v>
      </c>
      <c r="T5787" t="str">
        <f t="shared" si="545"/>
        <v>Crimepoint.create(latitude:37.776, longitude:-122.419, drugdrink:0, misdemean:9, theft:9, violent:9, total:9, drugdrinkct:0, misdemeanct:20, theftct:32, violentct:11, totalct:63)</v>
      </c>
      <c r="U5787" t="str">
        <f t="shared" si="546"/>
        <v>{location: new google.maps.LatLng(37.776, -122.419), weight: 0},</v>
      </c>
      <c r="V5787" t="str">
        <f t="shared" si="541"/>
        <v>{location: new google.maps.LatLng(37.776, -122.419), weight: 4},</v>
      </c>
      <c r="W5787" t="str">
        <f t="shared" si="542"/>
        <v>{location: new google.maps.LatLng(37.776, -122.419), weight: 5},</v>
      </c>
      <c r="X5787" t="str">
        <f t="shared" si="543"/>
        <v>{location: new google.maps.LatLng(37.776, -122.419), weight: 8},</v>
      </c>
      <c r="Y5787" t="str">
        <f t="shared" si="544"/>
        <v>{location: new google.maps.LatLng(37.776, -122.419), weight: 5},</v>
      </c>
    </row>
    <row r="5788" spans="1:25" x14ac:dyDescent="0.2">
      <c r="A5788">
        <v>37.776000000000003</v>
      </c>
      <c r="B5788">
        <v>-122.41800000000001</v>
      </c>
      <c r="C5788">
        <v>1</v>
      </c>
      <c r="D5788">
        <v>9</v>
      </c>
      <c r="E5788">
        <v>5</v>
      </c>
      <c r="F5788">
        <v>7</v>
      </c>
      <c r="G5788">
        <v>7</v>
      </c>
      <c r="H5788">
        <v>1</v>
      </c>
      <c r="I5788">
        <v>38</v>
      </c>
      <c r="J5788">
        <v>35</v>
      </c>
      <c r="K5788">
        <v>10</v>
      </c>
      <c r="L5788">
        <v>84</v>
      </c>
      <c r="M5788">
        <f>VLOOKUP(H5788,AE$2:$AJ$12,6,TRUE)</f>
        <v>8</v>
      </c>
      <c r="N5788">
        <f>VLOOKUP(I5788,AF$2:$AJ$12,5,TRUE)</f>
        <v>9</v>
      </c>
      <c r="O5788">
        <f>VLOOKUP(J5788,AG$2:$AJ$12,4,TRUE)</f>
        <v>9</v>
      </c>
      <c r="P5788">
        <f>VLOOKUP(K5788,AH$2:$AJ$12,3,TRUE)</f>
        <v>9</v>
      </c>
      <c r="Q5788">
        <f>VLOOKUP(L5788,AI$2:$AJ$12,2,TRUE)</f>
        <v>9</v>
      </c>
      <c r="T5788" t="str">
        <f t="shared" si="545"/>
        <v>Crimepoint.create(latitude:37.776, longitude:-122.418, drugdrink:8, misdemean:9, theft:9, violent:9, total:9, drugdrinkct:1, misdemeanct:38, theftct:35, violentct:10, totalct:84)</v>
      </c>
      <c r="U5788" t="str">
        <f t="shared" si="546"/>
        <v>{location: new google.maps.LatLng(37.776, -122.418), weight: 1},</v>
      </c>
      <c r="V5788" t="str">
        <f t="shared" si="541"/>
        <v>{location: new google.maps.LatLng(37.776, -122.418), weight: 9},</v>
      </c>
      <c r="W5788" t="str">
        <f t="shared" si="542"/>
        <v>{location: new google.maps.LatLng(37.776, -122.418), weight: 5},</v>
      </c>
      <c r="X5788" t="str">
        <f t="shared" si="543"/>
        <v>{location: new google.maps.LatLng(37.776, -122.418), weight: 7},</v>
      </c>
      <c r="Y5788" t="str">
        <f t="shared" si="544"/>
        <v>{location: new google.maps.LatLng(37.776, -122.418), weight: 7},</v>
      </c>
    </row>
    <row r="5789" spans="1:25" x14ac:dyDescent="0.2">
      <c r="A5789">
        <v>37.776000000000003</v>
      </c>
      <c r="B5789">
        <v>-122.417</v>
      </c>
      <c r="C5789">
        <v>0</v>
      </c>
      <c r="D5789">
        <v>6</v>
      </c>
      <c r="E5789">
        <v>5</v>
      </c>
      <c r="F5789">
        <v>4</v>
      </c>
      <c r="G5789">
        <v>6</v>
      </c>
      <c r="H5789">
        <v>0</v>
      </c>
      <c r="I5789">
        <v>29</v>
      </c>
      <c r="J5789">
        <v>37</v>
      </c>
      <c r="K5789">
        <v>5</v>
      </c>
      <c r="L5789">
        <v>71</v>
      </c>
      <c r="M5789">
        <f>VLOOKUP(H5789,AE$2:$AJ$12,6,TRUE)</f>
        <v>0</v>
      </c>
      <c r="N5789">
        <f>VLOOKUP(I5789,AF$2:$AJ$12,5,TRUE)</f>
        <v>9</v>
      </c>
      <c r="O5789">
        <f>VLOOKUP(J5789,AG$2:$AJ$12,4,TRUE)</f>
        <v>9</v>
      </c>
      <c r="P5789">
        <f>VLOOKUP(K5789,AH$2:$AJ$12,3,TRUE)</f>
        <v>9</v>
      </c>
      <c r="Q5789">
        <f>VLOOKUP(L5789,AI$2:$AJ$12,2,TRUE)</f>
        <v>9</v>
      </c>
      <c r="T5789" t="str">
        <f t="shared" si="545"/>
        <v>Crimepoint.create(latitude:37.776, longitude:-122.417, drugdrink:0, misdemean:9, theft:9, violent:9, total:9, drugdrinkct:0, misdemeanct:29, theftct:37, violentct:5, totalct:71)</v>
      </c>
      <c r="U5789" t="str">
        <f t="shared" si="546"/>
        <v>{location: new google.maps.LatLng(37.776, -122.417), weight: 0},</v>
      </c>
      <c r="V5789" t="str">
        <f t="shared" si="541"/>
        <v>{location: new google.maps.LatLng(37.776, -122.417), weight: 6},</v>
      </c>
      <c r="W5789" t="str">
        <f t="shared" si="542"/>
        <v>{location: new google.maps.LatLng(37.776, -122.417), weight: 5},</v>
      </c>
      <c r="X5789" t="str">
        <f t="shared" si="543"/>
        <v>{location: new google.maps.LatLng(37.776, -122.417), weight: 4},</v>
      </c>
      <c r="Y5789" t="str">
        <f t="shared" si="544"/>
        <v>{location: new google.maps.LatLng(37.776, -122.417), weight: 6},</v>
      </c>
    </row>
    <row r="5790" spans="1:25" x14ac:dyDescent="0.2">
      <c r="A5790">
        <v>37.776000000000003</v>
      </c>
      <c r="B5790">
        <v>-122.416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4</v>
      </c>
      <c r="J5790">
        <v>0</v>
      </c>
      <c r="K5790">
        <v>2</v>
      </c>
      <c r="L5790">
        <v>6</v>
      </c>
      <c r="M5790">
        <f>VLOOKUP(H5790,AE$2:$AJ$12,6,TRUE)</f>
        <v>0</v>
      </c>
      <c r="N5790">
        <f>VLOOKUP(I5790,AF$2:$AJ$12,5,TRUE)</f>
        <v>6</v>
      </c>
      <c r="O5790">
        <f>VLOOKUP(J5790,AG$2:$AJ$12,4,TRUE)</f>
        <v>0</v>
      </c>
      <c r="P5790">
        <f>VLOOKUP(K5790,AH$2:$AJ$12,3,TRUE)</f>
        <v>7</v>
      </c>
      <c r="Q5790">
        <f>VLOOKUP(L5790,AI$2:$AJ$12,2,TRUE)</f>
        <v>4</v>
      </c>
      <c r="T5790" t="str">
        <f t="shared" si="545"/>
        <v>Crimepoint.create(latitude:37.776, longitude:-122.416, drugdrink:0, misdemean:6, theft:0, violent:7, total:4, drugdrinkct:0, misdemeanct:4, theftct:0, violentct:2, totalct:6)</v>
      </c>
      <c r="U5790" t="str">
        <f t="shared" si="546"/>
        <v>{location: new google.maps.LatLng(37.776, -122.416), weight: 0},</v>
      </c>
      <c r="V5790" t="str">
        <f t="shared" si="541"/>
        <v>{location: new google.maps.LatLng(37.776, -122.416), weight: 1},</v>
      </c>
      <c r="W5790" t="str">
        <f t="shared" si="542"/>
        <v>{location: new google.maps.LatLng(37.776, -122.416), weight: 0},</v>
      </c>
      <c r="X5790" t="str">
        <f t="shared" si="543"/>
        <v>{location: new google.maps.LatLng(37.776, -122.416), weight: 1},</v>
      </c>
      <c r="Y5790" t="str">
        <f t="shared" si="544"/>
        <v>{location: new google.maps.LatLng(37.776, -122.416), weight: 0},</v>
      </c>
    </row>
    <row r="5791" spans="1:25" x14ac:dyDescent="0.2">
      <c r="A5791">
        <v>37.776000000000003</v>
      </c>
      <c r="B5791">
        <v>-122.41500000000001</v>
      </c>
      <c r="C5791">
        <v>36</v>
      </c>
      <c r="D5791">
        <v>21</v>
      </c>
      <c r="E5791">
        <v>5</v>
      </c>
      <c r="F5791">
        <v>20</v>
      </c>
      <c r="G5791">
        <v>17</v>
      </c>
      <c r="H5791">
        <v>54</v>
      </c>
      <c r="I5791">
        <v>94</v>
      </c>
      <c r="J5791">
        <v>37</v>
      </c>
      <c r="K5791">
        <v>27</v>
      </c>
      <c r="L5791">
        <v>212</v>
      </c>
      <c r="M5791">
        <f>VLOOKUP(H5791,AE$2:$AJ$12,6,TRUE)</f>
        <v>9</v>
      </c>
      <c r="N5791">
        <f>VLOOKUP(I5791,AF$2:$AJ$12,5,TRUE)</f>
        <v>9</v>
      </c>
      <c r="O5791">
        <f>VLOOKUP(J5791,AG$2:$AJ$12,4,TRUE)</f>
        <v>9</v>
      </c>
      <c r="P5791">
        <f>VLOOKUP(K5791,AH$2:$AJ$12,3,TRUE)</f>
        <v>9</v>
      </c>
      <c r="Q5791">
        <f>VLOOKUP(L5791,AI$2:$AJ$12,2,TRUE)</f>
        <v>9</v>
      </c>
      <c r="T5791" t="str">
        <f t="shared" si="545"/>
        <v>Crimepoint.create(latitude:37.776, longitude:-122.415, drugdrink:9, misdemean:9, theft:9, violent:9, total:9, drugdrinkct:54, misdemeanct:94, theftct:37, violentct:27, totalct:212)</v>
      </c>
      <c r="U5791" t="str">
        <f t="shared" si="546"/>
        <v>{location: new google.maps.LatLng(37.776, -122.415), weight: 36},</v>
      </c>
      <c r="V5791" t="str">
        <f t="shared" si="541"/>
        <v>{location: new google.maps.LatLng(37.776, -122.415), weight: 21},</v>
      </c>
      <c r="W5791" t="str">
        <f t="shared" si="542"/>
        <v>{location: new google.maps.LatLng(37.776, -122.415), weight: 5},</v>
      </c>
      <c r="X5791" t="str">
        <f t="shared" si="543"/>
        <v>{location: new google.maps.LatLng(37.776, -122.415), weight: 20},</v>
      </c>
      <c r="Y5791" t="str">
        <f t="shared" si="544"/>
        <v>{location: new google.maps.LatLng(37.776, -122.415), weight: 17},</v>
      </c>
    </row>
    <row r="5792" spans="1:25" x14ac:dyDescent="0.2">
      <c r="A5792">
        <v>37.776000000000003</v>
      </c>
      <c r="B5792">
        <v>-122.414</v>
      </c>
      <c r="C5792">
        <v>3</v>
      </c>
      <c r="D5792">
        <v>11</v>
      </c>
      <c r="E5792">
        <v>6</v>
      </c>
      <c r="F5792">
        <v>1</v>
      </c>
      <c r="G5792">
        <v>8</v>
      </c>
      <c r="H5792">
        <v>4</v>
      </c>
      <c r="I5792">
        <v>50</v>
      </c>
      <c r="J5792">
        <v>44</v>
      </c>
      <c r="K5792">
        <v>1</v>
      </c>
      <c r="L5792">
        <v>99</v>
      </c>
      <c r="M5792">
        <f>VLOOKUP(H5792,AE$2:$AJ$12,6,TRUE)</f>
        <v>9</v>
      </c>
      <c r="N5792">
        <f>VLOOKUP(I5792,AF$2:$AJ$12,5,TRUE)</f>
        <v>9</v>
      </c>
      <c r="O5792">
        <f>VLOOKUP(J5792,AG$2:$AJ$12,4,TRUE)</f>
        <v>9</v>
      </c>
      <c r="P5792">
        <f>VLOOKUP(K5792,AH$2:$AJ$12,3,TRUE)</f>
        <v>7</v>
      </c>
      <c r="Q5792">
        <f>VLOOKUP(L5792,AI$2:$AJ$12,2,TRUE)</f>
        <v>9</v>
      </c>
      <c r="T5792" t="str">
        <f t="shared" si="545"/>
        <v>Crimepoint.create(latitude:37.776, longitude:-122.414, drugdrink:9, misdemean:9, theft:9, violent:7, total:9, drugdrinkct:4, misdemeanct:50, theftct:44, violentct:1, totalct:99)</v>
      </c>
      <c r="U5792" t="str">
        <f t="shared" si="546"/>
        <v>{location: new google.maps.LatLng(37.776, -122.414), weight: 3},</v>
      </c>
      <c r="V5792" t="str">
        <f t="shared" si="541"/>
        <v>{location: new google.maps.LatLng(37.776, -122.414), weight: 11},</v>
      </c>
      <c r="W5792" t="str">
        <f t="shared" si="542"/>
        <v>{location: new google.maps.LatLng(37.776, -122.414), weight: 6},</v>
      </c>
      <c r="X5792" t="str">
        <f t="shared" si="543"/>
        <v>{location: new google.maps.LatLng(37.776, -122.414), weight: 1},</v>
      </c>
      <c r="Y5792" t="str">
        <f t="shared" si="544"/>
        <v>{location: new google.maps.LatLng(37.776, -122.414), weight: 8},</v>
      </c>
    </row>
    <row r="5793" spans="1:25" x14ac:dyDescent="0.2">
      <c r="A5793">
        <v>37.776000000000003</v>
      </c>
      <c r="B5793">
        <v>-122.413</v>
      </c>
      <c r="C5793">
        <v>5</v>
      </c>
      <c r="D5793">
        <v>8</v>
      </c>
      <c r="E5793">
        <v>4</v>
      </c>
      <c r="F5793">
        <v>10</v>
      </c>
      <c r="G5793">
        <v>7</v>
      </c>
      <c r="H5793">
        <v>8</v>
      </c>
      <c r="I5793">
        <v>37</v>
      </c>
      <c r="J5793">
        <v>30</v>
      </c>
      <c r="K5793">
        <v>13</v>
      </c>
      <c r="L5793">
        <v>88</v>
      </c>
      <c r="M5793">
        <f>VLOOKUP(H5793,AE$2:$AJ$12,6,TRUE)</f>
        <v>9</v>
      </c>
      <c r="N5793">
        <f>VLOOKUP(I5793,AF$2:$AJ$12,5,TRUE)</f>
        <v>9</v>
      </c>
      <c r="O5793">
        <f>VLOOKUP(J5793,AG$2:$AJ$12,4,TRUE)</f>
        <v>9</v>
      </c>
      <c r="P5793">
        <f>VLOOKUP(K5793,AH$2:$AJ$12,3,TRUE)</f>
        <v>9</v>
      </c>
      <c r="Q5793">
        <f>VLOOKUP(L5793,AI$2:$AJ$12,2,TRUE)</f>
        <v>9</v>
      </c>
      <c r="T5793" t="str">
        <f t="shared" si="545"/>
        <v>Crimepoint.create(latitude:37.776, longitude:-122.413, drugdrink:9, misdemean:9, theft:9, violent:9, total:9, drugdrinkct:8, misdemeanct:37, theftct:30, violentct:13, totalct:88)</v>
      </c>
      <c r="U5793" t="str">
        <f t="shared" si="546"/>
        <v>{location: new google.maps.LatLng(37.776, -122.413), weight: 5},</v>
      </c>
      <c r="V5793" t="str">
        <f t="shared" si="541"/>
        <v>{location: new google.maps.LatLng(37.776, -122.413), weight: 8},</v>
      </c>
      <c r="W5793" t="str">
        <f t="shared" si="542"/>
        <v>{location: new google.maps.LatLng(37.776, -122.413), weight: 4},</v>
      </c>
      <c r="X5793" t="str">
        <f t="shared" si="543"/>
        <v>{location: new google.maps.LatLng(37.776, -122.413), weight: 10},</v>
      </c>
      <c r="Y5793" t="str">
        <f t="shared" si="544"/>
        <v>{location: new google.maps.LatLng(37.776, -122.413), weight: 7},</v>
      </c>
    </row>
    <row r="5794" spans="1:25" x14ac:dyDescent="0.2">
      <c r="A5794">
        <v>37.776000000000003</v>
      </c>
      <c r="B5794">
        <v>-122.41200000000001</v>
      </c>
      <c r="C5794">
        <v>3</v>
      </c>
      <c r="D5794">
        <v>15</v>
      </c>
      <c r="E5794">
        <v>8</v>
      </c>
      <c r="F5794">
        <v>16</v>
      </c>
      <c r="G5794">
        <v>12</v>
      </c>
      <c r="H5794">
        <v>4</v>
      </c>
      <c r="I5794">
        <v>68</v>
      </c>
      <c r="J5794">
        <v>57</v>
      </c>
      <c r="K5794">
        <v>21</v>
      </c>
      <c r="L5794">
        <v>150</v>
      </c>
      <c r="M5794">
        <f>VLOOKUP(H5794,AE$2:$AJ$12,6,TRUE)</f>
        <v>9</v>
      </c>
      <c r="N5794">
        <f>VLOOKUP(I5794,AF$2:$AJ$12,5,TRUE)</f>
        <v>9</v>
      </c>
      <c r="O5794">
        <f>VLOOKUP(J5794,AG$2:$AJ$12,4,TRUE)</f>
        <v>9</v>
      </c>
      <c r="P5794">
        <f>VLOOKUP(K5794,AH$2:$AJ$12,3,TRUE)</f>
        <v>9</v>
      </c>
      <c r="Q5794">
        <f>VLOOKUP(L5794,AI$2:$AJ$12,2,TRUE)</f>
        <v>9</v>
      </c>
      <c r="T5794" t="str">
        <f t="shared" si="545"/>
        <v>Crimepoint.create(latitude:37.776, longitude:-122.412, drugdrink:9, misdemean:9, theft:9, violent:9, total:9, drugdrinkct:4, misdemeanct:68, theftct:57, violentct:21, totalct:150)</v>
      </c>
      <c r="U5794" t="str">
        <f t="shared" si="546"/>
        <v>{location: new google.maps.LatLng(37.776, -122.412), weight: 3},</v>
      </c>
      <c r="V5794" t="str">
        <f t="shared" si="541"/>
        <v>{location: new google.maps.LatLng(37.776, -122.412), weight: 15},</v>
      </c>
      <c r="W5794" t="str">
        <f t="shared" si="542"/>
        <v>{location: new google.maps.LatLng(37.776, -122.412), weight: 8},</v>
      </c>
      <c r="X5794" t="str">
        <f t="shared" si="543"/>
        <v>{location: new google.maps.LatLng(37.776, -122.412), weight: 16},</v>
      </c>
      <c r="Y5794" t="str">
        <f t="shared" si="544"/>
        <v>{location: new google.maps.LatLng(37.776, -122.412), weight: 12},</v>
      </c>
    </row>
    <row r="5795" spans="1:25" x14ac:dyDescent="0.2">
      <c r="A5795">
        <v>37.776000000000003</v>
      </c>
      <c r="B5795">
        <v>-122.411</v>
      </c>
      <c r="C5795">
        <v>3</v>
      </c>
      <c r="D5795">
        <v>12</v>
      </c>
      <c r="E5795">
        <v>4</v>
      </c>
      <c r="F5795">
        <v>7</v>
      </c>
      <c r="G5795">
        <v>7</v>
      </c>
      <c r="H5795">
        <v>4</v>
      </c>
      <c r="I5795">
        <v>53</v>
      </c>
      <c r="J5795">
        <v>27</v>
      </c>
      <c r="K5795">
        <v>9</v>
      </c>
      <c r="L5795">
        <v>93</v>
      </c>
      <c r="M5795">
        <f>VLOOKUP(H5795,AE$2:$AJ$12,6,TRUE)</f>
        <v>9</v>
      </c>
      <c r="N5795">
        <f>VLOOKUP(I5795,AF$2:$AJ$12,5,TRUE)</f>
        <v>9</v>
      </c>
      <c r="O5795">
        <f>VLOOKUP(J5795,AG$2:$AJ$12,4,TRUE)</f>
        <v>9</v>
      </c>
      <c r="P5795">
        <f>VLOOKUP(K5795,AH$2:$AJ$12,3,TRUE)</f>
        <v>9</v>
      </c>
      <c r="Q5795">
        <f>VLOOKUP(L5795,AI$2:$AJ$12,2,TRUE)</f>
        <v>9</v>
      </c>
      <c r="T5795" t="str">
        <f t="shared" si="545"/>
        <v>Crimepoint.create(latitude:37.776, longitude:-122.411, drugdrink:9, misdemean:9, theft:9, violent:9, total:9, drugdrinkct:4, misdemeanct:53, theftct:27, violentct:9, totalct:93)</v>
      </c>
      <c r="U5795" t="str">
        <f t="shared" si="546"/>
        <v>{location: new google.maps.LatLng(37.776, -122.411), weight: 3},</v>
      </c>
      <c r="V5795" t="str">
        <f t="shared" si="541"/>
        <v>{location: new google.maps.LatLng(37.776, -122.411), weight: 12},</v>
      </c>
      <c r="W5795" t="str">
        <f t="shared" si="542"/>
        <v>{location: new google.maps.LatLng(37.776, -122.411), weight: 4},</v>
      </c>
      <c r="X5795" t="str">
        <f t="shared" si="543"/>
        <v>{location: new google.maps.LatLng(37.776, -122.411), weight: 7},</v>
      </c>
      <c r="Y5795" t="str">
        <f t="shared" si="544"/>
        <v>{location: new google.maps.LatLng(37.776, -122.411), weight: 7},</v>
      </c>
    </row>
    <row r="5796" spans="1:25" x14ac:dyDescent="0.2">
      <c r="A5796">
        <v>37.776000000000003</v>
      </c>
      <c r="B5796">
        <v>-122.41</v>
      </c>
      <c r="C5796">
        <v>0</v>
      </c>
      <c r="D5796">
        <v>2</v>
      </c>
      <c r="E5796">
        <v>2</v>
      </c>
      <c r="F5796">
        <v>0</v>
      </c>
      <c r="G5796">
        <v>2</v>
      </c>
      <c r="H5796">
        <v>0</v>
      </c>
      <c r="I5796">
        <v>8</v>
      </c>
      <c r="J5796">
        <v>15</v>
      </c>
      <c r="K5796">
        <v>0</v>
      </c>
      <c r="L5796">
        <v>23</v>
      </c>
      <c r="M5796">
        <f>VLOOKUP(H5796,AE$2:$AJ$12,6,TRUE)</f>
        <v>0</v>
      </c>
      <c r="N5796">
        <f>VLOOKUP(I5796,AF$2:$AJ$12,5,TRUE)</f>
        <v>7</v>
      </c>
      <c r="O5796">
        <f>VLOOKUP(J5796,AG$2:$AJ$12,4,TRUE)</f>
        <v>9</v>
      </c>
      <c r="P5796">
        <f>VLOOKUP(K5796,AH$2:$AJ$12,3,TRUE)</f>
        <v>0</v>
      </c>
      <c r="Q5796">
        <f>VLOOKUP(L5796,AI$2:$AJ$12,2,TRUE)</f>
        <v>8</v>
      </c>
      <c r="T5796" t="str">
        <f t="shared" si="545"/>
        <v>Crimepoint.create(latitude:37.776, longitude:-122.41, drugdrink:0, misdemean:7, theft:9, violent:0, total:8, drugdrinkct:0, misdemeanct:8, theftct:15, violentct:0, totalct:23)</v>
      </c>
      <c r="U5796" t="str">
        <f t="shared" si="546"/>
        <v>{location: new google.maps.LatLng(37.776, -122.41), weight: 0},</v>
      </c>
      <c r="V5796" t="str">
        <f t="shared" si="541"/>
        <v>{location: new google.maps.LatLng(37.776, -122.41), weight: 2},</v>
      </c>
      <c r="W5796" t="str">
        <f t="shared" si="542"/>
        <v>{location: new google.maps.LatLng(37.776, -122.41), weight: 2},</v>
      </c>
      <c r="X5796" t="str">
        <f t="shared" si="543"/>
        <v>{location: new google.maps.LatLng(37.776, -122.41), weight: 0},</v>
      </c>
      <c r="Y5796" t="str">
        <f t="shared" si="544"/>
        <v>{location: new google.maps.LatLng(37.776, -122.41), weight: 2},</v>
      </c>
    </row>
    <row r="5797" spans="1:25" x14ac:dyDescent="0.2">
      <c r="A5797">
        <v>37.776000000000003</v>
      </c>
      <c r="B5797">
        <v>-122.40900000000001</v>
      </c>
      <c r="C5797">
        <v>3</v>
      </c>
      <c r="D5797">
        <v>4</v>
      </c>
      <c r="E5797">
        <v>8</v>
      </c>
      <c r="F5797">
        <v>4</v>
      </c>
      <c r="G5797">
        <v>7</v>
      </c>
      <c r="H5797">
        <v>5</v>
      </c>
      <c r="I5797">
        <v>20</v>
      </c>
      <c r="J5797">
        <v>55</v>
      </c>
      <c r="K5797">
        <v>5</v>
      </c>
      <c r="L5797">
        <v>85</v>
      </c>
      <c r="M5797">
        <f>VLOOKUP(H5797,AE$2:$AJ$12,6,TRUE)</f>
        <v>9</v>
      </c>
      <c r="N5797">
        <f>VLOOKUP(I5797,AF$2:$AJ$12,5,TRUE)</f>
        <v>9</v>
      </c>
      <c r="O5797">
        <f>VLOOKUP(J5797,AG$2:$AJ$12,4,TRUE)</f>
        <v>9</v>
      </c>
      <c r="P5797">
        <f>VLOOKUP(K5797,AH$2:$AJ$12,3,TRUE)</f>
        <v>9</v>
      </c>
      <c r="Q5797">
        <f>VLOOKUP(L5797,AI$2:$AJ$12,2,TRUE)</f>
        <v>9</v>
      </c>
      <c r="T5797" t="str">
        <f t="shared" si="545"/>
        <v>Crimepoint.create(latitude:37.776, longitude:-122.409, drugdrink:9, misdemean:9, theft:9, violent:9, total:9, drugdrinkct:5, misdemeanct:20, theftct:55, violentct:5, totalct:85)</v>
      </c>
      <c r="U5797" t="str">
        <f t="shared" si="546"/>
        <v>{location: new google.maps.LatLng(37.776, -122.409), weight: 3},</v>
      </c>
      <c r="V5797" t="str">
        <f t="shared" si="541"/>
        <v>{location: new google.maps.LatLng(37.776, -122.409), weight: 4},</v>
      </c>
      <c r="W5797" t="str">
        <f t="shared" si="542"/>
        <v>{location: new google.maps.LatLng(37.776, -122.409), weight: 8},</v>
      </c>
      <c r="X5797" t="str">
        <f t="shared" si="543"/>
        <v>{location: new google.maps.LatLng(37.776, -122.409), weight: 4},</v>
      </c>
      <c r="Y5797" t="str">
        <f t="shared" si="544"/>
        <v>{location: new google.maps.LatLng(37.776, -122.409), weight: 7},</v>
      </c>
    </row>
    <row r="5798" spans="1:25" x14ac:dyDescent="0.2">
      <c r="A5798">
        <v>37.776000000000003</v>
      </c>
      <c r="B5798">
        <v>-122.408</v>
      </c>
      <c r="C5798">
        <v>0</v>
      </c>
      <c r="D5798">
        <v>1</v>
      </c>
      <c r="E5798">
        <v>2</v>
      </c>
      <c r="F5798">
        <v>0</v>
      </c>
      <c r="G5798">
        <v>1</v>
      </c>
      <c r="H5798">
        <v>0</v>
      </c>
      <c r="I5798">
        <v>4</v>
      </c>
      <c r="J5798">
        <v>11</v>
      </c>
      <c r="K5798">
        <v>0</v>
      </c>
      <c r="L5798">
        <v>15</v>
      </c>
      <c r="M5798">
        <f>VLOOKUP(H5798,AE$2:$AJ$12,6,TRUE)</f>
        <v>0</v>
      </c>
      <c r="N5798">
        <f>VLOOKUP(I5798,AF$2:$AJ$12,5,TRUE)</f>
        <v>6</v>
      </c>
      <c r="O5798">
        <f>VLOOKUP(J5798,AG$2:$AJ$12,4,TRUE)</f>
        <v>8</v>
      </c>
      <c r="P5798">
        <f>VLOOKUP(K5798,AH$2:$AJ$12,3,TRUE)</f>
        <v>0</v>
      </c>
      <c r="Q5798">
        <f>VLOOKUP(L5798,AI$2:$AJ$12,2,TRUE)</f>
        <v>7</v>
      </c>
      <c r="T5798" t="str">
        <f t="shared" si="545"/>
        <v>Crimepoint.create(latitude:37.776, longitude:-122.408, drugdrink:0, misdemean:6, theft:8, violent:0, total:7, drugdrinkct:0, misdemeanct:4, theftct:11, violentct:0, totalct:15)</v>
      </c>
      <c r="U5798" t="str">
        <f t="shared" si="546"/>
        <v>{location: new google.maps.LatLng(37.776, -122.408), weight: 0},</v>
      </c>
      <c r="V5798" t="str">
        <f t="shared" si="541"/>
        <v>{location: new google.maps.LatLng(37.776, -122.408), weight: 1},</v>
      </c>
      <c r="W5798" t="str">
        <f t="shared" si="542"/>
        <v>{location: new google.maps.LatLng(37.776, -122.408), weight: 2},</v>
      </c>
      <c r="X5798" t="str">
        <f t="shared" si="543"/>
        <v>{location: new google.maps.LatLng(37.776, -122.408), weight: 0},</v>
      </c>
      <c r="Y5798" t="str">
        <f t="shared" si="544"/>
        <v>{location: new google.maps.LatLng(37.776, -122.408), weight: 1},</v>
      </c>
    </row>
    <row r="5799" spans="1:25" x14ac:dyDescent="0.2">
      <c r="A5799">
        <v>37.776000000000003</v>
      </c>
      <c r="B5799">
        <v>-122.407</v>
      </c>
      <c r="C5799">
        <v>1</v>
      </c>
      <c r="D5799">
        <v>2</v>
      </c>
      <c r="E5799">
        <v>4</v>
      </c>
      <c r="F5799">
        <v>9</v>
      </c>
      <c r="G5799">
        <v>4</v>
      </c>
      <c r="H5799">
        <v>1</v>
      </c>
      <c r="I5799">
        <v>11</v>
      </c>
      <c r="J5799">
        <v>28</v>
      </c>
      <c r="K5799">
        <v>12</v>
      </c>
      <c r="L5799">
        <v>52</v>
      </c>
      <c r="M5799">
        <f>VLOOKUP(H5799,AE$2:$AJ$12,6,TRUE)</f>
        <v>8</v>
      </c>
      <c r="N5799">
        <f>VLOOKUP(I5799,AF$2:$AJ$12,5,TRUE)</f>
        <v>8</v>
      </c>
      <c r="O5799">
        <f>VLOOKUP(J5799,AG$2:$AJ$12,4,TRUE)</f>
        <v>9</v>
      </c>
      <c r="P5799">
        <f>VLOOKUP(K5799,AH$2:$AJ$12,3,TRUE)</f>
        <v>9</v>
      </c>
      <c r="Q5799">
        <f>VLOOKUP(L5799,AI$2:$AJ$12,2,TRUE)</f>
        <v>9</v>
      </c>
      <c r="T5799" t="str">
        <f t="shared" si="545"/>
        <v>Crimepoint.create(latitude:37.776, longitude:-122.407, drugdrink:8, misdemean:8, theft:9, violent:9, total:9, drugdrinkct:1, misdemeanct:11, theftct:28, violentct:12, totalct:52)</v>
      </c>
      <c r="U5799" t="str">
        <f t="shared" si="546"/>
        <v>{location: new google.maps.LatLng(37.776, -122.407), weight: 1},</v>
      </c>
      <c r="V5799" t="str">
        <f t="shared" si="541"/>
        <v>{location: new google.maps.LatLng(37.776, -122.407), weight: 2},</v>
      </c>
      <c r="W5799" t="str">
        <f t="shared" si="542"/>
        <v>{location: new google.maps.LatLng(37.776, -122.407), weight: 4},</v>
      </c>
      <c r="X5799" t="str">
        <f t="shared" si="543"/>
        <v>{location: new google.maps.LatLng(37.776, -122.407), weight: 9},</v>
      </c>
      <c r="Y5799" t="str">
        <f t="shared" si="544"/>
        <v>{location: new google.maps.LatLng(37.776, -122.407), weight: 4},</v>
      </c>
    </row>
    <row r="5800" spans="1:25" x14ac:dyDescent="0.2">
      <c r="A5800">
        <v>37.776000000000003</v>
      </c>
      <c r="B5800">
        <v>-122.40600000000001</v>
      </c>
      <c r="C5800">
        <v>1</v>
      </c>
      <c r="D5800">
        <v>9</v>
      </c>
      <c r="E5800">
        <v>3</v>
      </c>
      <c r="F5800">
        <v>1</v>
      </c>
      <c r="G5800">
        <v>5</v>
      </c>
      <c r="H5800">
        <v>1</v>
      </c>
      <c r="I5800">
        <v>38</v>
      </c>
      <c r="J5800">
        <v>21</v>
      </c>
      <c r="K5800">
        <v>1</v>
      </c>
      <c r="L5800">
        <v>61</v>
      </c>
      <c r="M5800">
        <f>VLOOKUP(H5800,AE$2:$AJ$12,6,TRUE)</f>
        <v>8</v>
      </c>
      <c r="N5800">
        <f>VLOOKUP(I5800,AF$2:$AJ$12,5,TRUE)</f>
        <v>9</v>
      </c>
      <c r="O5800">
        <f>VLOOKUP(J5800,AG$2:$AJ$12,4,TRUE)</f>
        <v>9</v>
      </c>
      <c r="P5800">
        <f>VLOOKUP(K5800,AH$2:$AJ$12,3,TRUE)</f>
        <v>7</v>
      </c>
      <c r="Q5800">
        <f>VLOOKUP(L5800,AI$2:$AJ$12,2,TRUE)</f>
        <v>9</v>
      </c>
      <c r="T5800" t="str">
        <f t="shared" si="545"/>
        <v>Crimepoint.create(latitude:37.776, longitude:-122.406, drugdrink:8, misdemean:9, theft:9, violent:7, total:9, drugdrinkct:1, misdemeanct:38, theftct:21, violentct:1, totalct:61)</v>
      </c>
      <c r="U5800" t="str">
        <f t="shared" si="546"/>
        <v>{location: new google.maps.LatLng(37.776, -122.406), weight: 1},</v>
      </c>
      <c r="V5800" t="str">
        <f t="shared" si="541"/>
        <v>{location: new google.maps.LatLng(37.776, -122.406), weight: 9},</v>
      </c>
      <c r="W5800" t="str">
        <f t="shared" si="542"/>
        <v>{location: new google.maps.LatLng(37.776, -122.406), weight: 3},</v>
      </c>
      <c r="X5800" t="str">
        <f t="shared" si="543"/>
        <v>{location: new google.maps.LatLng(37.776, -122.406), weight: 1},</v>
      </c>
      <c r="Y5800" t="str">
        <f t="shared" si="544"/>
        <v>{location: new google.maps.LatLng(37.776, -122.406), weight: 5},</v>
      </c>
    </row>
    <row r="5801" spans="1:25" x14ac:dyDescent="0.2">
      <c r="A5801">
        <v>37.776000000000003</v>
      </c>
      <c r="B5801">
        <v>-122.405</v>
      </c>
      <c r="C5801">
        <v>2</v>
      </c>
      <c r="D5801">
        <v>4</v>
      </c>
      <c r="E5801">
        <v>2</v>
      </c>
      <c r="F5801">
        <v>0</v>
      </c>
      <c r="G5801">
        <v>3</v>
      </c>
      <c r="H5801">
        <v>3</v>
      </c>
      <c r="I5801">
        <v>19</v>
      </c>
      <c r="J5801">
        <v>14</v>
      </c>
      <c r="K5801">
        <v>0</v>
      </c>
      <c r="L5801">
        <v>36</v>
      </c>
      <c r="M5801">
        <f>VLOOKUP(H5801,AE$2:$AJ$12,6,TRUE)</f>
        <v>9</v>
      </c>
      <c r="N5801">
        <f>VLOOKUP(I5801,AF$2:$AJ$12,5,TRUE)</f>
        <v>9</v>
      </c>
      <c r="O5801">
        <f>VLOOKUP(J5801,AG$2:$AJ$12,4,TRUE)</f>
        <v>8</v>
      </c>
      <c r="P5801">
        <f>VLOOKUP(K5801,AH$2:$AJ$12,3,TRUE)</f>
        <v>0</v>
      </c>
      <c r="Q5801">
        <f>VLOOKUP(L5801,AI$2:$AJ$12,2,TRUE)</f>
        <v>8</v>
      </c>
      <c r="T5801" t="str">
        <f t="shared" si="545"/>
        <v>Crimepoint.create(latitude:37.776, longitude:-122.405, drugdrink:9, misdemean:9, theft:8, violent:0, total:8, drugdrinkct:3, misdemeanct:19, theftct:14, violentct:0, totalct:36)</v>
      </c>
      <c r="U5801" t="str">
        <f t="shared" si="546"/>
        <v>{location: new google.maps.LatLng(37.776, -122.405), weight: 2},</v>
      </c>
      <c r="V5801" t="str">
        <f t="shared" si="541"/>
        <v>{location: new google.maps.LatLng(37.776, -122.405), weight: 4},</v>
      </c>
      <c r="W5801" t="str">
        <f t="shared" si="542"/>
        <v>{location: new google.maps.LatLng(37.776, -122.405), weight: 2},</v>
      </c>
      <c r="X5801" t="str">
        <f t="shared" si="543"/>
        <v>{location: new google.maps.LatLng(37.776, -122.405), weight: 0},</v>
      </c>
      <c r="Y5801" t="str">
        <f t="shared" si="544"/>
        <v>{location: new google.maps.LatLng(37.776, -122.405), weight: 3},</v>
      </c>
    </row>
    <row r="5802" spans="1:25" x14ac:dyDescent="0.2">
      <c r="A5802">
        <v>37.776000000000003</v>
      </c>
      <c r="B5802">
        <v>-122.404</v>
      </c>
      <c r="C5802">
        <v>0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6</v>
      </c>
      <c r="J5802">
        <v>2</v>
      </c>
      <c r="K5802">
        <v>0</v>
      </c>
      <c r="L5802">
        <v>8</v>
      </c>
      <c r="M5802">
        <f>VLOOKUP(H5802,AE$2:$AJ$12,6,TRUE)</f>
        <v>0</v>
      </c>
      <c r="N5802">
        <f>VLOOKUP(I5802,AF$2:$AJ$12,5,TRUE)</f>
        <v>7</v>
      </c>
      <c r="O5802">
        <f>VLOOKUP(J5802,AG$2:$AJ$12,4,TRUE)</f>
        <v>4</v>
      </c>
      <c r="P5802">
        <f>VLOOKUP(K5802,AH$2:$AJ$12,3,TRUE)</f>
        <v>0</v>
      </c>
      <c r="Q5802">
        <f>VLOOKUP(L5802,AI$2:$AJ$12,2,TRUE)</f>
        <v>5</v>
      </c>
      <c r="T5802" t="str">
        <f t="shared" si="545"/>
        <v>Crimepoint.create(latitude:37.776, longitude:-122.404, drugdrink:0, misdemean:7, theft:4, violent:0, total:5, drugdrinkct:0, misdemeanct:6, theftct:2, violentct:0, totalct:8)</v>
      </c>
      <c r="U5802" t="str">
        <f t="shared" si="546"/>
        <v>{location: new google.maps.LatLng(37.776, -122.404), weight: 0},</v>
      </c>
      <c r="V5802" t="str">
        <f t="shared" si="541"/>
        <v>{location: new google.maps.LatLng(37.776, -122.404), weight: 1},</v>
      </c>
      <c r="W5802" t="str">
        <f t="shared" si="542"/>
        <v>{location: new google.maps.LatLng(37.776, -122.404), weight: 0},</v>
      </c>
      <c r="X5802" t="str">
        <f t="shared" si="543"/>
        <v>{location: new google.maps.LatLng(37.776, -122.404), weight: 0},</v>
      </c>
      <c r="Y5802" t="str">
        <f t="shared" si="544"/>
        <v>{location: new google.maps.LatLng(37.776, -122.404), weight: 1},</v>
      </c>
    </row>
    <row r="5803" spans="1:25" x14ac:dyDescent="0.2">
      <c r="A5803">
        <v>37.776000000000003</v>
      </c>
      <c r="B5803">
        <v>-122.40300000000001</v>
      </c>
      <c r="C5803">
        <v>0</v>
      </c>
      <c r="D5803">
        <v>6</v>
      </c>
      <c r="E5803">
        <v>1</v>
      </c>
      <c r="F5803">
        <v>7</v>
      </c>
      <c r="G5803">
        <v>4</v>
      </c>
      <c r="H5803">
        <v>0</v>
      </c>
      <c r="I5803">
        <v>29</v>
      </c>
      <c r="J5803">
        <v>10</v>
      </c>
      <c r="K5803">
        <v>9</v>
      </c>
      <c r="L5803">
        <v>48</v>
      </c>
      <c r="M5803">
        <f>VLOOKUP(H5803,AE$2:$AJ$12,6,TRUE)</f>
        <v>0</v>
      </c>
      <c r="N5803">
        <f>VLOOKUP(I5803,AF$2:$AJ$12,5,TRUE)</f>
        <v>9</v>
      </c>
      <c r="O5803">
        <f>VLOOKUP(J5803,AG$2:$AJ$12,4,TRUE)</f>
        <v>8</v>
      </c>
      <c r="P5803">
        <f>VLOOKUP(K5803,AH$2:$AJ$12,3,TRUE)</f>
        <v>9</v>
      </c>
      <c r="Q5803">
        <f>VLOOKUP(L5803,AI$2:$AJ$12,2,TRUE)</f>
        <v>9</v>
      </c>
      <c r="T5803" t="str">
        <f t="shared" si="545"/>
        <v>Crimepoint.create(latitude:37.776, longitude:-122.403, drugdrink:0, misdemean:9, theft:8, violent:9, total:9, drugdrinkct:0, misdemeanct:29, theftct:10, violentct:9, totalct:48)</v>
      </c>
      <c r="U5803" t="str">
        <f t="shared" si="546"/>
        <v>{location: new google.maps.LatLng(37.776, -122.403), weight: 0},</v>
      </c>
      <c r="V5803" t="str">
        <f t="shared" si="541"/>
        <v>{location: new google.maps.LatLng(37.776, -122.403), weight: 6},</v>
      </c>
      <c r="W5803" t="str">
        <f t="shared" si="542"/>
        <v>{location: new google.maps.LatLng(37.776, -122.403), weight: 1},</v>
      </c>
      <c r="X5803" t="str">
        <f t="shared" si="543"/>
        <v>{location: new google.maps.LatLng(37.776, -122.403), weight: 7},</v>
      </c>
      <c r="Y5803" t="str">
        <f t="shared" si="544"/>
        <v>{location: new google.maps.LatLng(37.776, -122.403), weight: 4},</v>
      </c>
    </row>
    <row r="5804" spans="1:25" x14ac:dyDescent="0.2">
      <c r="A5804">
        <v>37.776000000000003</v>
      </c>
      <c r="B5804">
        <v>-122.402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1</v>
      </c>
      <c r="K5804">
        <v>1</v>
      </c>
      <c r="L5804">
        <v>3</v>
      </c>
      <c r="M5804">
        <f>VLOOKUP(H5804,AE$2:$AJ$12,6,TRUE)</f>
        <v>0</v>
      </c>
      <c r="N5804">
        <f>VLOOKUP(I5804,AF$2:$AJ$12,5,TRUE)</f>
        <v>2</v>
      </c>
      <c r="O5804">
        <f>VLOOKUP(J5804,AG$2:$AJ$12,4,TRUE)</f>
        <v>3</v>
      </c>
      <c r="P5804">
        <f>VLOOKUP(K5804,AH$2:$AJ$12,3,TRUE)</f>
        <v>7</v>
      </c>
      <c r="Q5804">
        <f>VLOOKUP(L5804,AI$2:$AJ$12,2,TRUE)</f>
        <v>2</v>
      </c>
      <c r="T5804" t="str">
        <f t="shared" si="545"/>
        <v>Crimepoint.create(latitude:37.776, longitude:-122.402, drugdrink:0, misdemean:2, theft:3, violent:7, total:2, drugdrinkct:0, misdemeanct:1, theftct:1, violentct:1, totalct:3)</v>
      </c>
      <c r="U5804" t="str">
        <f t="shared" si="546"/>
        <v>{location: new google.maps.LatLng(37.776, -122.402), weight: 0},</v>
      </c>
      <c r="V5804" t="str">
        <f t="shared" si="541"/>
        <v>{location: new google.maps.LatLng(37.776, -122.402), weight: 0},</v>
      </c>
      <c r="W5804" t="str">
        <f t="shared" si="542"/>
        <v>{location: new google.maps.LatLng(37.776, -122.402), weight: 0},</v>
      </c>
      <c r="X5804" t="str">
        <f t="shared" si="543"/>
        <v>{location: new google.maps.LatLng(37.776, -122.402), weight: 1},</v>
      </c>
      <c r="Y5804" t="str">
        <f t="shared" si="544"/>
        <v>{location: new google.maps.LatLng(37.776, -122.402), weight: 0},</v>
      </c>
    </row>
    <row r="5805" spans="1:25" x14ac:dyDescent="0.2">
      <c r="A5805">
        <v>37.776000000000003</v>
      </c>
      <c r="B5805">
        <v>-122.4</v>
      </c>
      <c r="C5805">
        <v>1</v>
      </c>
      <c r="D5805">
        <v>4</v>
      </c>
      <c r="E5805">
        <v>2</v>
      </c>
      <c r="F5805">
        <v>3</v>
      </c>
      <c r="G5805">
        <v>3</v>
      </c>
      <c r="H5805">
        <v>1</v>
      </c>
      <c r="I5805">
        <v>16</v>
      </c>
      <c r="J5805">
        <v>12</v>
      </c>
      <c r="K5805">
        <v>4</v>
      </c>
      <c r="L5805">
        <v>33</v>
      </c>
      <c r="M5805">
        <f>VLOOKUP(H5805,AE$2:$AJ$12,6,TRUE)</f>
        <v>8</v>
      </c>
      <c r="N5805">
        <f>VLOOKUP(I5805,AF$2:$AJ$12,5,TRUE)</f>
        <v>8</v>
      </c>
      <c r="O5805">
        <f>VLOOKUP(J5805,AG$2:$AJ$12,4,TRUE)</f>
        <v>8</v>
      </c>
      <c r="P5805">
        <f>VLOOKUP(K5805,AH$2:$AJ$12,3,TRUE)</f>
        <v>8</v>
      </c>
      <c r="Q5805">
        <f>VLOOKUP(L5805,AI$2:$AJ$12,2,TRUE)</f>
        <v>8</v>
      </c>
      <c r="T5805" t="str">
        <f t="shared" si="545"/>
        <v>Crimepoint.create(latitude:37.776, longitude:-122.4, drugdrink:8, misdemean:8, theft:8, violent:8, total:8, drugdrinkct:1, misdemeanct:16, theftct:12, violentct:4, totalct:33)</v>
      </c>
      <c r="U5805" t="str">
        <f t="shared" si="546"/>
        <v>{location: new google.maps.LatLng(37.776, -122.4), weight: 1},</v>
      </c>
      <c r="V5805" t="str">
        <f t="shared" si="541"/>
        <v>{location: new google.maps.LatLng(37.776, -122.4), weight: 4},</v>
      </c>
      <c r="W5805" t="str">
        <f t="shared" si="542"/>
        <v>{location: new google.maps.LatLng(37.776, -122.4), weight: 2},</v>
      </c>
      <c r="X5805" t="str">
        <f t="shared" si="543"/>
        <v>{location: new google.maps.LatLng(37.776, -122.4), weight: 3},</v>
      </c>
      <c r="Y5805" t="str">
        <f t="shared" si="544"/>
        <v>{location: new google.maps.LatLng(37.776, -122.4), weight: 3},</v>
      </c>
    </row>
    <row r="5806" spans="1:25" x14ac:dyDescent="0.2">
      <c r="A5806">
        <v>37.776000000000003</v>
      </c>
      <c r="B5806">
        <v>-122.398</v>
      </c>
      <c r="C5806">
        <v>0</v>
      </c>
      <c r="D5806">
        <v>1</v>
      </c>
      <c r="E5806">
        <v>3</v>
      </c>
      <c r="F5806">
        <v>1</v>
      </c>
      <c r="G5806">
        <v>2</v>
      </c>
      <c r="H5806">
        <v>0</v>
      </c>
      <c r="I5806">
        <v>5</v>
      </c>
      <c r="J5806">
        <v>19</v>
      </c>
      <c r="K5806">
        <v>1</v>
      </c>
      <c r="L5806">
        <v>25</v>
      </c>
      <c r="M5806">
        <f>VLOOKUP(H5806,AE$2:$AJ$12,6,TRUE)</f>
        <v>0</v>
      </c>
      <c r="N5806">
        <f>VLOOKUP(I5806,AF$2:$AJ$12,5,TRUE)</f>
        <v>6</v>
      </c>
      <c r="O5806">
        <f>VLOOKUP(J5806,AG$2:$AJ$12,4,TRUE)</f>
        <v>9</v>
      </c>
      <c r="P5806">
        <f>VLOOKUP(K5806,AH$2:$AJ$12,3,TRUE)</f>
        <v>7</v>
      </c>
      <c r="Q5806">
        <f>VLOOKUP(L5806,AI$2:$AJ$12,2,TRUE)</f>
        <v>8</v>
      </c>
      <c r="T5806" t="str">
        <f t="shared" si="545"/>
        <v>Crimepoint.create(latitude:37.776, longitude:-122.398, drugdrink:0, misdemean:6, theft:9, violent:7, total:8, drugdrinkct:0, misdemeanct:5, theftct:19, violentct:1, totalct:25)</v>
      </c>
      <c r="U5806" t="str">
        <f t="shared" si="546"/>
        <v>{location: new google.maps.LatLng(37.776, -122.398), weight: 0},</v>
      </c>
      <c r="V5806" t="str">
        <f t="shared" si="541"/>
        <v>{location: new google.maps.LatLng(37.776, -122.398), weight: 1},</v>
      </c>
      <c r="W5806" t="str">
        <f t="shared" si="542"/>
        <v>{location: new google.maps.LatLng(37.776, -122.398), weight: 3},</v>
      </c>
      <c r="X5806" t="str">
        <f t="shared" si="543"/>
        <v>{location: new google.maps.LatLng(37.776, -122.398), weight: 1},</v>
      </c>
      <c r="Y5806" t="str">
        <f t="shared" si="544"/>
        <v>{location: new google.maps.LatLng(37.776, -122.398), weight: 2},</v>
      </c>
    </row>
    <row r="5807" spans="1:25" x14ac:dyDescent="0.2">
      <c r="A5807">
        <v>37.776000000000003</v>
      </c>
      <c r="B5807">
        <v>-122.396</v>
      </c>
      <c r="C5807">
        <v>0</v>
      </c>
      <c r="D5807">
        <v>2</v>
      </c>
      <c r="E5807">
        <v>1</v>
      </c>
      <c r="F5807">
        <v>2</v>
      </c>
      <c r="G5807">
        <v>1</v>
      </c>
      <c r="H5807">
        <v>0</v>
      </c>
      <c r="I5807">
        <v>9</v>
      </c>
      <c r="J5807">
        <v>6</v>
      </c>
      <c r="K5807">
        <v>3</v>
      </c>
      <c r="L5807">
        <v>18</v>
      </c>
      <c r="M5807">
        <f>VLOOKUP(H5807,AE$2:$AJ$12,6,TRUE)</f>
        <v>0</v>
      </c>
      <c r="N5807">
        <f>VLOOKUP(I5807,AF$2:$AJ$12,5,TRUE)</f>
        <v>7</v>
      </c>
      <c r="O5807">
        <f>VLOOKUP(J5807,AG$2:$AJ$12,4,TRUE)</f>
        <v>7</v>
      </c>
      <c r="P5807">
        <f>VLOOKUP(K5807,AH$2:$AJ$12,3,TRUE)</f>
        <v>8</v>
      </c>
      <c r="Q5807">
        <f>VLOOKUP(L5807,AI$2:$AJ$12,2,TRUE)</f>
        <v>7</v>
      </c>
      <c r="T5807" t="str">
        <f t="shared" si="545"/>
        <v>Crimepoint.create(latitude:37.776, longitude:-122.396, drugdrink:0, misdemean:7, theft:7, violent:8, total:7, drugdrinkct:0, misdemeanct:9, theftct:6, violentct:3, totalct:18)</v>
      </c>
      <c r="U5807" t="str">
        <f t="shared" si="546"/>
        <v>{location: new google.maps.LatLng(37.776, -122.396), weight: 0},</v>
      </c>
      <c r="V5807" t="str">
        <f t="shared" si="541"/>
        <v>{location: new google.maps.LatLng(37.776, -122.396), weight: 2},</v>
      </c>
      <c r="W5807" t="str">
        <f t="shared" si="542"/>
        <v>{location: new google.maps.LatLng(37.776, -122.396), weight: 1},</v>
      </c>
      <c r="X5807" t="str">
        <f t="shared" si="543"/>
        <v>{location: new google.maps.LatLng(37.776, -122.396), weight: 2},</v>
      </c>
      <c r="Y5807" t="str">
        <f t="shared" si="544"/>
        <v>{location: new google.maps.LatLng(37.776, -122.396), weight: 1},</v>
      </c>
    </row>
    <row r="5808" spans="1:25" x14ac:dyDescent="0.2">
      <c r="A5808">
        <v>37.776000000000003</v>
      </c>
      <c r="B5808">
        <v>-122.39400000000001</v>
      </c>
      <c r="C5808">
        <v>1</v>
      </c>
      <c r="D5808">
        <v>9</v>
      </c>
      <c r="E5808">
        <v>4</v>
      </c>
      <c r="F5808">
        <v>3</v>
      </c>
      <c r="G5808">
        <v>6</v>
      </c>
      <c r="H5808">
        <v>1</v>
      </c>
      <c r="I5808">
        <v>39</v>
      </c>
      <c r="J5808">
        <v>29</v>
      </c>
      <c r="K5808">
        <v>4</v>
      </c>
      <c r="L5808">
        <v>73</v>
      </c>
      <c r="M5808">
        <f>VLOOKUP(H5808,AE$2:$AJ$12,6,TRUE)</f>
        <v>8</v>
      </c>
      <c r="N5808">
        <f>VLOOKUP(I5808,AF$2:$AJ$12,5,TRUE)</f>
        <v>9</v>
      </c>
      <c r="O5808">
        <f>VLOOKUP(J5808,AG$2:$AJ$12,4,TRUE)</f>
        <v>9</v>
      </c>
      <c r="P5808">
        <f>VLOOKUP(K5808,AH$2:$AJ$12,3,TRUE)</f>
        <v>8</v>
      </c>
      <c r="Q5808">
        <f>VLOOKUP(L5808,AI$2:$AJ$12,2,TRUE)</f>
        <v>9</v>
      </c>
      <c r="T5808" t="str">
        <f t="shared" si="545"/>
        <v>Crimepoint.create(latitude:37.776, longitude:-122.394, drugdrink:8, misdemean:9, theft:9, violent:8, total:9, drugdrinkct:1, misdemeanct:39, theftct:29, violentct:4, totalct:73)</v>
      </c>
      <c r="U5808" t="str">
        <f t="shared" si="546"/>
        <v>{location: new google.maps.LatLng(37.776, -122.394), weight: 1},</v>
      </c>
      <c r="V5808" t="str">
        <f t="shared" si="541"/>
        <v>{location: new google.maps.LatLng(37.776, -122.394), weight: 9},</v>
      </c>
      <c r="W5808" t="str">
        <f t="shared" si="542"/>
        <v>{location: new google.maps.LatLng(37.776, -122.394), weight: 4},</v>
      </c>
      <c r="X5808" t="str">
        <f t="shared" si="543"/>
        <v>{location: new google.maps.LatLng(37.776, -122.394), weight: 3},</v>
      </c>
      <c r="Y5808" t="str">
        <f t="shared" si="544"/>
        <v>{location: new google.maps.LatLng(37.776, -122.394), weight: 6},</v>
      </c>
    </row>
    <row r="5809" spans="1:25" x14ac:dyDescent="0.2">
      <c r="A5809">
        <v>37.776000000000003</v>
      </c>
      <c r="B5809">
        <v>-122.393</v>
      </c>
      <c r="C5809">
        <v>0</v>
      </c>
      <c r="D5809">
        <v>1</v>
      </c>
      <c r="E5809">
        <v>0</v>
      </c>
      <c r="F5809">
        <v>2</v>
      </c>
      <c r="G5809">
        <v>1</v>
      </c>
      <c r="H5809">
        <v>0</v>
      </c>
      <c r="I5809">
        <v>4</v>
      </c>
      <c r="J5809">
        <v>3</v>
      </c>
      <c r="K5809">
        <v>3</v>
      </c>
      <c r="L5809">
        <v>10</v>
      </c>
      <c r="M5809">
        <f>VLOOKUP(H5809,AE$2:$AJ$12,6,TRUE)</f>
        <v>0</v>
      </c>
      <c r="N5809">
        <f>VLOOKUP(I5809,AF$2:$AJ$12,5,TRUE)</f>
        <v>6</v>
      </c>
      <c r="O5809">
        <f>VLOOKUP(J5809,AG$2:$AJ$12,4,TRUE)</f>
        <v>5</v>
      </c>
      <c r="P5809">
        <f>VLOOKUP(K5809,AH$2:$AJ$12,3,TRUE)</f>
        <v>8</v>
      </c>
      <c r="Q5809">
        <f>VLOOKUP(L5809,AI$2:$AJ$12,2,TRUE)</f>
        <v>6</v>
      </c>
      <c r="T5809" t="str">
        <f t="shared" si="545"/>
        <v>Crimepoint.create(latitude:37.776, longitude:-122.393, drugdrink:0, misdemean:6, theft:5, violent:8, total:6, drugdrinkct:0, misdemeanct:4, theftct:3, violentct:3, totalct:10)</v>
      </c>
      <c r="U5809" t="str">
        <f t="shared" si="546"/>
        <v>{location: new google.maps.LatLng(37.776, -122.393), weight: 0},</v>
      </c>
      <c r="V5809" t="str">
        <f t="shared" si="541"/>
        <v>{location: new google.maps.LatLng(37.776, -122.393), weight: 1},</v>
      </c>
      <c r="W5809" t="str">
        <f t="shared" si="542"/>
        <v>{location: new google.maps.LatLng(37.776, -122.393), weight: 0},</v>
      </c>
      <c r="X5809" t="str">
        <f t="shared" si="543"/>
        <v>{location: new google.maps.LatLng(37.776, -122.393), weight: 2},</v>
      </c>
      <c r="Y5809" t="str">
        <f t="shared" si="544"/>
        <v>{location: new google.maps.LatLng(37.776, -122.393), weight: 1},</v>
      </c>
    </row>
    <row r="5810" spans="1:25" x14ac:dyDescent="0.2">
      <c r="A5810">
        <v>37.776000000000003</v>
      </c>
      <c r="B5810">
        <v>-122.39</v>
      </c>
      <c r="C5810">
        <v>1</v>
      </c>
      <c r="D5810">
        <v>3</v>
      </c>
      <c r="E5810">
        <v>0</v>
      </c>
      <c r="F5810">
        <v>1</v>
      </c>
      <c r="G5810">
        <v>1</v>
      </c>
      <c r="H5810">
        <v>1</v>
      </c>
      <c r="I5810">
        <v>13</v>
      </c>
      <c r="J5810">
        <v>1</v>
      </c>
      <c r="K5810">
        <v>2</v>
      </c>
      <c r="L5810">
        <v>17</v>
      </c>
      <c r="M5810">
        <f>VLOOKUP(H5810,AE$2:$AJ$12,6,TRUE)</f>
        <v>8</v>
      </c>
      <c r="N5810">
        <f>VLOOKUP(I5810,AF$2:$AJ$12,5,TRUE)</f>
        <v>8</v>
      </c>
      <c r="O5810">
        <f>VLOOKUP(J5810,AG$2:$AJ$12,4,TRUE)</f>
        <v>3</v>
      </c>
      <c r="P5810">
        <f>VLOOKUP(K5810,AH$2:$AJ$12,3,TRUE)</f>
        <v>7</v>
      </c>
      <c r="Q5810">
        <f>VLOOKUP(L5810,AI$2:$AJ$12,2,TRUE)</f>
        <v>7</v>
      </c>
      <c r="T5810" t="str">
        <f t="shared" si="545"/>
        <v>Crimepoint.create(latitude:37.776, longitude:-122.39, drugdrink:8, misdemean:8, theft:3, violent:7, total:7, drugdrinkct:1, misdemeanct:13, theftct:1, violentct:2, totalct:17)</v>
      </c>
      <c r="U5810" t="str">
        <f t="shared" si="546"/>
        <v>{location: new google.maps.LatLng(37.776, -122.39), weight: 1},</v>
      </c>
      <c r="V5810" t="str">
        <f t="shared" si="541"/>
        <v>{location: new google.maps.LatLng(37.776, -122.39), weight: 3},</v>
      </c>
      <c r="W5810" t="str">
        <f t="shared" si="542"/>
        <v>{location: new google.maps.LatLng(37.776, -122.39), weight: 0},</v>
      </c>
      <c r="X5810" t="str">
        <f t="shared" si="543"/>
        <v>{location: new google.maps.LatLng(37.776, -122.39), weight: 1},</v>
      </c>
      <c r="Y5810" t="str">
        <f t="shared" si="544"/>
        <v>{location: new google.maps.LatLng(37.776, -122.39), weight: 1},</v>
      </c>
    </row>
    <row r="5811" spans="1:25" x14ac:dyDescent="0.2">
      <c r="A5811">
        <v>37.776000000000003</v>
      </c>
      <c r="B5811">
        <v>-122.38800000000001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1</v>
      </c>
      <c r="K5811">
        <v>0</v>
      </c>
      <c r="L5811">
        <v>2</v>
      </c>
      <c r="M5811">
        <f>VLOOKUP(H5811,AE$2:$AJ$12,6,TRUE)</f>
        <v>0</v>
      </c>
      <c r="N5811">
        <f>VLOOKUP(I5811,AF$2:$AJ$12,5,TRUE)</f>
        <v>2</v>
      </c>
      <c r="O5811">
        <f>VLOOKUP(J5811,AG$2:$AJ$12,4,TRUE)</f>
        <v>3</v>
      </c>
      <c r="P5811">
        <f>VLOOKUP(K5811,AH$2:$AJ$12,3,TRUE)</f>
        <v>0</v>
      </c>
      <c r="Q5811">
        <f>VLOOKUP(L5811,AI$2:$AJ$12,2,TRUE)</f>
        <v>1</v>
      </c>
      <c r="T5811" t="str">
        <f t="shared" si="545"/>
        <v>Crimepoint.create(latitude:37.776, longitude:-122.388, drugdrink:0, misdemean:2, theft:3, violent:0, total:1, drugdrinkct:0, misdemeanct:1, theftct:1, violentct:0, totalct:2)</v>
      </c>
      <c r="U5811" t="str">
        <f t="shared" si="546"/>
        <v>{location: new google.maps.LatLng(37.776, -122.388), weight: 0},</v>
      </c>
      <c r="V5811" t="str">
        <f t="shared" si="541"/>
        <v>{location: new google.maps.LatLng(37.776, -122.388), weight: 0},</v>
      </c>
      <c r="W5811" t="str">
        <f t="shared" si="542"/>
        <v>{location: new google.maps.LatLng(37.776, -122.388), weight: 0},</v>
      </c>
      <c r="X5811" t="str">
        <f t="shared" si="543"/>
        <v>{location: new google.maps.LatLng(37.776, -122.388), weight: 0},</v>
      </c>
      <c r="Y5811" t="str">
        <f t="shared" si="544"/>
        <v>{location: new google.maps.LatLng(37.776, -122.388), weight: 0},</v>
      </c>
    </row>
    <row r="5812" spans="1:25" x14ac:dyDescent="0.2">
      <c r="A5812">
        <v>37.777000000000001</v>
      </c>
      <c r="B5812">
        <v>-122.512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0</v>
      </c>
      <c r="I5812">
        <v>2</v>
      </c>
      <c r="J5812">
        <v>9</v>
      </c>
      <c r="K5812">
        <v>0</v>
      </c>
      <c r="L5812">
        <v>11</v>
      </c>
      <c r="M5812">
        <f>VLOOKUP(H5812,AE$2:$AJ$12,6,TRUE)</f>
        <v>0</v>
      </c>
      <c r="N5812">
        <f>VLOOKUP(I5812,AF$2:$AJ$12,5,TRUE)</f>
        <v>4</v>
      </c>
      <c r="O5812">
        <f>VLOOKUP(J5812,AG$2:$AJ$12,4,TRUE)</f>
        <v>8</v>
      </c>
      <c r="P5812">
        <f>VLOOKUP(K5812,AH$2:$AJ$12,3,TRUE)</f>
        <v>0</v>
      </c>
      <c r="Q5812">
        <f>VLOOKUP(L5812,AI$2:$AJ$12,2,TRUE)</f>
        <v>6</v>
      </c>
      <c r="T5812" t="str">
        <f t="shared" si="545"/>
        <v>Crimepoint.create(latitude:37.777, longitude:-122.512, drugdrink:0, misdemean:4, theft:8, violent:0, total:6, drugdrinkct:0, misdemeanct:2, theftct:9, violentct:0, totalct:11)</v>
      </c>
      <c r="U5812" t="str">
        <f t="shared" si="546"/>
        <v>{location: new google.maps.LatLng(37.777, -122.512), weight: 0},</v>
      </c>
      <c r="V5812" t="str">
        <f t="shared" si="541"/>
        <v>{location: new google.maps.LatLng(37.777, -122.512), weight: 0},</v>
      </c>
      <c r="W5812" t="str">
        <f t="shared" si="542"/>
        <v>{location: new google.maps.LatLng(37.777, -122.512), weight: 1},</v>
      </c>
      <c r="X5812" t="str">
        <f t="shared" si="543"/>
        <v>{location: new google.maps.LatLng(37.777, -122.512), weight: 0},</v>
      </c>
      <c r="Y5812" t="str">
        <f t="shared" si="544"/>
        <v>{location: new google.maps.LatLng(37.777, -122.512), weight: 1},</v>
      </c>
    </row>
    <row r="5813" spans="1:25" x14ac:dyDescent="0.2">
      <c r="A5813">
        <v>37.777000000000001</v>
      </c>
      <c r="B5813">
        <v>-122.509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3</v>
      </c>
      <c r="J5813">
        <v>1</v>
      </c>
      <c r="K5813">
        <v>0</v>
      </c>
      <c r="L5813">
        <v>4</v>
      </c>
      <c r="M5813">
        <f>VLOOKUP(H5813,AE$2:$AJ$12,6,TRUE)</f>
        <v>0</v>
      </c>
      <c r="N5813">
        <f>VLOOKUP(I5813,AF$2:$AJ$12,5,TRUE)</f>
        <v>5</v>
      </c>
      <c r="O5813">
        <f>VLOOKUP(J5813,AG$2:$AJ$12,4,TRUE)</f>
        <v>3</v>
      </c>
      <c r="P5813">
        <f>VLOOKUP(K5813,AH$2:$AJ$12,3,TRUE)</f>
        <v>0</v>
      </c>
      <c r="Q5813">
        <f>VLOOKUP(L5813,AI$2:$AJ$12,2,TRUE)</f>
        <v>3</v>
      </c>
      <c r="T5813" t="str">
        <f t="shared" si="545"/>
        <v>Crimepoint.create(latitude:37.777, longitude:-122.509, drugdrink:0, misdemean:5, theft:3, violent:0, total:3, drugdrinkct:0, misdemeanct:3, theftct:1, violentct:0, totalct:4)</v>
      </c>
      <c r="U5813" t="str">
        <f t="shared" si="546"/>
        <v>{location: new google.maps.LatLng(37.777, -122.509), weight: 0},</v>
      </c>
      <c r="V5813" t="str">
        <f t="shared" si="541"/>
        <v>{location: new google.maps.LatLng(37.777, -122.509), weight: 1},</v>
      </c>
      <c r="W5813" t="str">
        <f t="shared" si="542"/>
        <v>{location: new google.maps.LatLng(37.777, -122.509), weight: 0},</v>
      </c>
      <c r="X5813" t="str">
        <f t="shared" si="543"/>
        <v>{location: new google.maps.LatLng(37.777, -122.509), weight: 0},</v>
      </c>
      <c r="Y5813" t="str">
        <f t="shared" si="544"/>
        <v>{location: new google.maps.LatLng(37.777, -122.509), weight: 0},</v>
      </c>
    </row>
    <row r="5814" spans="1:25" x14ac:dyDescent="0.2">
      <c r="A5814">
        <v>37.777000000000001</v>
      </c>
      <c r="B5814">
        <v>-122.508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2</v>
      </c>
      <c r="J5814">
        <v>2</v>
      </c>
      <c r="K5814">
        <v>0</v>
      </c>
      <c r="L5814">
        <v>4</v>
      </c>
      <c r="M5814">
        <f>VLOOKUP(H5814,AE$2:$AJ$12,6,TRUE)</f>
        <v>0</v>
      </c>
      <c r="N5814">
        <f>VLOOKUP(I5814,AF$2:$AJ$12,5,TRUE)</f>
        <v>4</v>
      </c>
      <c r="O5814">
        <f>VLOOKUP(J5814,AG$2:$AJ$12,4,TRUE)</f>
        <v>4</v>
      </c>
      <c r="P5814">
        <f>VLOOKUP(K5814,AH$2:$AJ$12,3,TRUE)</f>
        <v>0</v>
      </c>
      <c r="Q5814">
        <f>VLOOKUP(L5814,AI$2:$AJ$12,2,TRUE)</f>
        <v>3</v>
      </c>
      <c r="T5814" t="str">
        <f t="shared" si="545"/>
        <v>Crimepoint.create(latitude:37.777, longitude:-122.508, drugdrink:0, misdemean:4, theft:4, violent:0, total:3, drugdrinkct:0, misdemeanct:2, theftct:2, violentct:0, totalct:4)</v>
      </c>
      <c r="U5814" t="str">
        <f t="shared" si="546"/>
        <v>{location: new google.maps.LatLng(37.777, -122.508), weight: 0},</v>
      </c>
      <c r="V5814" t="str">
        <f t="shared" si="541"/>
        <v>{location: new google.maps.LatLng(37.777, -122.508), weight: 0},</v>
      </c>
      <c r="W5814" t="str">
        <f t="shared" si="542"/>
        <v>{location: new google.maps.LatLng(37.777, -122.508), weight: 0},</v>
      </c>
      <c r="X5814" t="str">
        <f t="shared" si="543"/>
        <v>{location: new google.maps.LatLng(37.777, -122.508), weight: 0},</v>
      </c>
      <c r="Y5814" t="str">
        <f t="shared" si="544"/>
        <v>{location: new google.maps.LatLng(37.777, -122.508), weight: 0},</v>
      </c>
    </row>
    <row r="5815" spans="1:25" x14ac:dyDescent="0.2">
      <c r="A5815">
        <v>37.777000000000001</v>
      </c>
      <c r="B5815">
        <v>-122.50700000000001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1</v>
      </c>
      <c r="K5815">
        <v>0</v>
      </c>
      <c r="L5815">
        <v>2</v>
      </c>
      <c r="M5815">
        <f>VLOOKUP(H5815,AE$2:$AJ$12,6,TRUE)</f>
        <v>0</v>
      </c>
      <c r="N5815">
        <f>VLOOKUP(I5815,AF$2:$AJ$12,5,TRUE)</f>
        <v>2</v>
      </c>
      <c r="O5815">
        <f>VLOOKUP(J5815,AG$2:$AJ$12,4,TRUE)</f>
        <v>3</v>
      </c>
      <c r="P5815">
        <f>VLOOKUP(K5815,AH$2:$AJ$12,3,TRUE)</f>
        <v>0</v>
      </c>
      <c r="Q5815">
        <f>VLOOKUP(L5815,AI$2:$AJ$12,2,TRUE)</f>
        <v>1</v>
      </c>
      <c r="T5815" t="str">
        <f t="shared" si="545"/>
        <v>Crimepoint.create(latitude:37.777, longitude:-122.507, drugdrink:0, misdemean:2, theft:3, violent:0, total:1, drugdrinkct:0, misdemeanct:1, theftct:1, violentct:0, totalct:2)</v>
      </c>
      <c r="U5815" t="str">
        <f t="shared" si="546"/>
        <v>{location: new google.maps.LatLng(37.777, -122.507), weight: 0},</v>
      </c>
      <c r="V5815" t="str">
        <f t="shared" si="541"/>
        <v>{location: new google.maps.LatLng(37.777, -122.507), weight: 0},</v>
      </c>
      <c r="W5815" t="str">
        <f t="shared" si="542"/>
        <v>{location: new google.maps.LatLng(37.777, -122.507), weight: 0},</v>
      </c>
      <c r="X5815" t="str">
        <f t="shared" si="543"/>
        <v>{location: new google.maps.LatLng(37.777, -122.507), weight: 0},</v>
      </c>
      <c r="Y5815" t="str">
        <f t="shared" si="544"/>
        <v>{location: new google.maps.LatLng(37.777, -122.507), weight: 0},</v>
      </c>
    </row>
    <row r="5816" spans="1:25" x14ac:dyDescent="0.2">
      <c r="A5816">
        <v>37.777000000000001</v>
      </c>
      <c r="B5816">
        <v>-122.505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1</v>
      </c>
      <c r="M5816">
        <f>VLOOKUP(H5816,AE$2:$AJ$12,6,TRUE)</f>
        <v>0</v>
      </c>
      <c r="N5816">
        <f>VLOOKUP(I5816,AF$2:$AJ$12,5,TRUE)</f>
        <v>2</v>
      </c>
      <c r="O5816">
        <f>VLOOKUP(J5816,AG$2:$AJ$12,4,TRUE)</f>
        <v>0</v>
      </c>
      <c r="P5816">
        <f>VLOOKUP(K5816,AH$2:$AJ$12,3,TRUE)</f>
        <v>0</v>
      </c>
      <c r="Q5816">
        <f>VLOOKUP(L5816,AI$2:$AJ$12,2,TRUE)</f>
        <v>0</v>
      </c>
      <c r="T5816" t="str">
        <f t="shared" si="545"/>
        <v>Crimepoint.create(latitude:37.777, longitude:-122.505, drugdrink:0, misdemean:2, theft:0, violent:0, total:0, drugdrinkct:0, misdemeanct:1, theftct:0, violentct:0, totalct:1)</v>
      </c>
      <c r="U5816" t="str">
        <f t="shared" si="546"/>
        <v>{location: new google.maps.LatLng(37.777, -122.505), weight: 0},</v>
      </c>
      <c r="V5816" t="str">
        <f t="shared" si="541"/>
        <v>{location: new google.maps.LatLng(37.777, -122.505), weight: 0},</v>
      </c>
      <c r="W5816" t="str">
        <f t="shared" si="542"/>
        <v>{location: new google.maps.LatLng(37.777, -122.505), weight: 0},</v>
      </c>
      <c r="X5816" t="str">
        <f t="shared" si="543"/>
        <v>{location: new google.maps.LatLng(37.777, -122.505), weight: 0},</v>
      </c>
      <c r="Y5816" t="str">
        <f t="shared" si="544"/>
        <v>{location: new google.maps.LatLng(37.777, -122.505), weight: 0},</v>
      </c>
    </row>
    <row r="5817" spans="1:25" x14ac:dyDescent="0.2">
      <c r="A5817">
        <v>37.777000000000001</v>
      </c>
      <c r="B5817">
        <v>-122.504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1</v>
      </c>
      <c r="M5817">
        <f>VLOOKUP(H5817,AE$2:$AJ$12,6,TRUE)</f>
        <v>0</v>
      </c>
      <c r="N5817">
        <f>VLOOKUP(I5817,AF$2:$AJ$12,5,TRUE)</f>
        <v>0</v>
      </c>
      <c r="O5817">
        <f>VLOOKUP(J5817,AG$2:$AJ$12,4,TRUE)</f>
        <v>3</v>
      </c>
      <c r="P5817">
        <f>VLOOKUP(K5817,AH$2:$AJ$12,3,TRUE)</f>
        <v>0</v>
      </c>
      <c r="Q5817">
        <f>VLOOKUP(L5817,AI$2:$AJ$12,2,TRUE)</f>
        <v>0</v>
      </c>
      <c r="T5817" t="str">
        <f t="shared" si="545"/>
        <v>Crimepoint.create(latitude:37.777, longitude:-122.504, drugdrink:0, misdemean:0, theft:3, violent:0, total:0, drugdrinkct:0, misdemeanct:0, theftct:1, violentct:0, totalct:1)</v>
      </c>
      <c r="U5817" t="str">
        <f t="shared" si="546"/>
        <v>{location: new google.maps.LatLng(37.777, -122.504), weight: 0},</v>
      </c>
      <c r="V5817" t="str">
        <f t="shared" si="541"/>
        <v>{location: new google.maps.LatLng(37.777, -122.504), weight: 0},</v>
      </c>
      <c r="W5817" t="str">
        <f t="shared" si="542"/>
        <v>{location: new google.maps.LatLng(37.777, -122.504), weight: 0},</v>
      </c>
      <c r="X5817" t="str">
        <f t="shared" si="543"/>
        <v>{location: new google.maps.LatLng(37.777, -122.504), weight: 0},</v>
      </c>
      <c r="Y5817" t="str">
        <f t="shared" si="544"/>
        <v>{location: new google.maps.LatLng(37.777, -122.504), weight: 0},</v>
      </c>
    </row>
    <row r="5818" spans="1:25" x14ac:dyDescent="0.2">
      <c r="A5818">
        <v>37.777000000000001</v>
      </c>
      <c r="B5818">
        <v>-122.503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</v>
      </c>
      <c r="J5818">
        <v>1</v>
      </c>
      <c r="K5818">
        <v>1</v>
      </c>
      <c r="L5818">
        <v>3</v>
      </c>
      <c r="M5818">
        <f>VLOOKUP(H5818,AE$2:$AJ$12,6,TRUE)</f>
        <v>0</v>
      </c>
      <c r="N5818">
        <f>VLOOKUP(I5818,AF$2:$AJ$12,5,TRUE)</f>
        <v>2</v>
      </c>
      <c r="O5818">
        <f>VLOOKUP(J5818,AG$2:$AJ$12,4,TRUE)</f>
        <v>3</v>
      </c>
      <c r="P5818">
        <f>VLOOKUP(K5818,AH$2:$AJ$12,3,TRUE)</f>
        <v>7</v>
      </c>
      <c r="Q5818">
        <f>VLOOKUP(L5818,AI$2:$AJ$12,2,TRUE)</f>
        <v>2</v>
      </c>
      <c r="T5818" t="str">
        <f t="shared" si="545"/>
        <v>Crimepoint.create(latitude:37.777, longitude:-122.503, drugdrink:0, misdemean:2, theft:3, violent:7, total:2, drugdrinkct:0, misdemeanct:1, theftct:1, violentct:1, totalct:3)</v>
      </c>
      <c r="U5818" t="str">
        <f t="shared" si="546"/>
        <v>{location: new google.maps.LatLng(37.777, -122.503), weight: 0},</v>
      </c>
      <c r="V5818" t="str">
        <f t="shared" si="541"/>
        <v>{location: new google.maps.LatLng(37.777, -122.503), weight: 0},</v>
      </c>
      <c r="W5818" t="str">
        <f t="shared" si="542"/>
        <v>{location: new google.maps.LatLng(37.777, -122.503), weight: 0},</v>
      </c>
      <c r="X5818" t="str">
        <f t="shared" si="543"/>
        <v>{location: new google.maps.LatLng(37.777, -122.503), weight: 1},</v>
      </c>
      <c r="Y5818" t="str">
        <f t="shared" si="544"/>
        <v>{location: new google.maps.LatLng(37.777, -122.503), weight: 0},</v>
      </c>
    </row>
    <row r="5819" spans="1:25" x14ac:dyDescent="0.2">
      <c r="A5819">
        <v>37.777000000000001</v>
      </c>
      <c r="B5819">
        <v>-122.502</v>
      </c>
      <c r="C5819">
        <v>1</v>
      </c>
      <c r="D5819">
        <v>0</v>
      </c>
      <c r="E5819">
        <v>0</v>
      </c>
      <c r="F5819">
        <v>1</v>
      </c>
      <c r="G5819">
        <v>0</v>
      </c>
      <c r="H5819">
        <v>1</v>
      </c>
      <c r="I5819">
        <v>1</v>
      </c>
      <c r="J5819">
        <v>0</v>
      </c>
      <c r="K5819">
        <v>1</v>
      </c>
      <c r="L5819">
        <v>3</v>
      </c>
      <c r="M5819">
        <f>VLOOKUP(H5819,AE$2:$AJ$12,6,TRUE)</f>
        <v>8</v>
      </c>
      <c r="N5819">
        <f>VLOOKUP(I5819,AF$2:$AJ$12,5,TRUE)</f>
        <v>2</v>
      </c>
      <c r="O5819">
        <f>VLOOKUP(J5819,AG$2:$AJ$12,4,TRUE)</f>
        <v>0</v>
      </c>
      <c r="P5819">
        <f>VLOOKUP(K5819,AH$2:$AJ$12,3,TRUE)</f>
        <v>7</v>
      </c>
      <c r="Q5819">
        <f>VLOOKUP(L5819,AI$2:$AJ$12,2,TRUE)</f>
        <v>2</v>
      </c>
      <c r="T5819" t="str">
        <f t="shared" si="545"/>
        <v>Crimepoint.create(latitude:37.777, longitude:-122.502, drugdrink:8, misdemean:2, theft:0, violent:7, total:2, drugdrinkct:1, misdemeanct:1, theftct:0, violentct:1, totalct:3)</v>
      </c>
      <c r="U5819" t="str">
        <f t="shared" si="546"/>
        <v>{location: new google.maps.LatLng(37.777, -122.502), weight: 1},</v>
      </c>
      <c r="V5819" t="str">
        <f t="shared" si="541"/>
        <v>{location: new google.maps.LatLng(37.777, -122.502), weight: 0},</v>
      </c>
      <c r="W5819" t="str">
        <f t="shared" si="542"/>
        <v>{location: new google.maps.LatLng(37.777, -122.502), weight: 0},</v>
      </c>
      <c r="X5819" t="str">
        <f t="shared" si="543"/>
        <v>{location: new google.maps.LatLng(37.777, -122.502), weight: 1},</v>
      </c>
      <c r="Y5819" t="str">
        <f t="shared" si="544"/>
        <v>{location: new google.maps.LatLng(37.777, -122.502), weight: 0},</v>
      </c>
    </row>
    <row r="5820" spans="1:25" x14ac:dyDescent="0.2">
      <c r="A5820">
        <v>37.777000000000001</v>
      </c>
      <c r="B5820">
        <v>-122.501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0</v>
      </c>
      <c r="L5820">
        <v>2</v>
      </c>
      <c r="M5820">
        <f>VLOOKUP(H5820,AE$2:$AJ$12,6,TRUE)</f>
        <v>0</v>
      </c>
      <c r="N5820">
        <f>VLOOKUP(I5820,AF$2:$AJ$12,5,TRUE)</f>
        <v>2</v>
      </c>
      <c r="O5820">
        <f>VLOOKUP(J5820,AG$2:$AJ$12,4,TRUE)</f>
        <v>3</v>
      </c>
      <c r="P5820">
        <f>VLOOKUP(K5820,AH$2:$AJ$12,3,TRUE)</f>
        <v>0</v>
      </c>
      <c r="Q5820">
        <f>VLOOKUP(L5820,AI$2:$AJ$12,2,TRUE)</f>
        <v>1</v>
      </c>
      <c r="T5820" t="str">
        <f t="shared" si="545"/>
        <v>Crimepoint.create(latitude:37.777, longitude:-122.501, drugdrink:0, misdemean:2, theft:3, violent:0, total:1, drugdrinkct:0, misdemeanct:1, theftct:1, violentct:0, totalct:2)</v>
      </c>
      <c r="U5820" t="str">
        <f t="shared" si="546"/>
        <v>{location: new google.maps.LatLng(37.777, -122.501), weight: 0},</v>
      </c>
      <c r="V5820" t="str">
        <f t="shared" si="541"/>
        <v>{location: new google.maps.LatLng(37.777, -122.501), weight: 0},</v>
      </c>
      <c r="W5820" t="str">
        <f t="shared" si="542"/>
        <v>{location: new google.maps.LatLng(37.777, -122.501), weight: 0},</v>
      </c>
      <c r="X5820" t="str">
        <f t="shared" si="543"/>
        <v>{location: new google.maps.LatLng(37.777, -122.501), weight: 0},</v>
      </c>
      <c r="Y5820" t="str">
        <f t="shared" si="544"/>
        <v>{location: new google.maps.LatLng(37.777, -122.501), weight: 0},</v>
      </c>
    </row>
    <row r="5821" spans="1:25" x14ac:dyDescent="0.2">
      <c r="A5821">
        <v>37.777000000000001</v>
      </c>
      <c r="B5821">
        <v>-122.5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</v>
      </c>
      <c r="J5821">
        <v>2</v>
      </c>
      <c r="K5821">
        <v>0</v>
      </c>
      <c r="L5821">
        <v>4</v>
      </c>
      <c r="M5821">
        <f>VLOOKUP(H5821,AE$2:$AJ$12,6,TRUE)</f>
        <v>0</v>
      </c>
      <c r="N5821">
        <f>VLOOKUP(I5821,AF$2:$AJ$12,5,TRUE)</f>
        <v>4</v>
      </c>
      <c r="O5821">
        <f>VLOOKUP(J5821,AG$2:$AJ$12,4,TRUE)</f>
        <v>4</v>
      </c>
      <c r="P5821">
        <f>VLOOKUP(K5821,AH$2:$AJ$12,3,TRUE)</f>
        <v>0</v>
      </c>
      <c r="Q5821">
        <f>VLOOKUP(L5821,AI$2:$AJ$12,2,TRUE)</f>
        <v>3</v>
      </c>
      <c r="T5821" t="str">
        <f t="shared" si="545"/>
        <v>Crimepoint.create(latitude:37.777, longitude:-122.5, drugdrink:0, misdemean:4, theft:4, violent:0, total:3, drugdrinkct:0, misdemeanct:2, theftct:2, violentct:0, totalct:4)</v>
      </c>
      <c r="U5821" t="str">
        <f t="shared" si="546"/>
        <v>{location: new google.maps.LatLng(37.777, -122.5), weight: 0},</v>
      </c>
      <c r="V5821" t="str">
        <f t="shared" si="541"/>
        <v>{location: new google.maps.LatLng(37.777, -122.5), weight: 0},</v>
      </c>
      <c r="W5821" t="str">
        <f t="shared" si="542"/>
        <v>{location: new google.maps.LatLng(37.777, -122.5), weight: 0},</v>
      </c>
      <c r="X5821" t="str">
        <f t="shared" si="543"/>
        <v>{location: new google.maps.LatLng(37.777, -122.5), weight: 0},</v>
      </c>
      <c r="Y5821" t="str">
        <f t="shared" si="544"/>
        <v>{location: new google.maps.LatLng(37.777, -122.5), weight: 0},</v>
      </c>
    </row>
    <row r="5822" spans="1:25" x14ac:dyDescent="0.2">
      <c r="A5822">
        <v>37.777000000000001</v>
      </c>
      <c r="B5822">
        <v>-122.499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3</v>
      </c>
      <c r="J5822">
        <v>1</v>
      </c>
      <c r="K5822">
        <v>0</v>
      </c>
      <c r="L5822">
        <v>4</v>
      </c>
      <c r="M5822">
        <f>VLOOKUP(H5822,AE$2:$AJ$12,6,TRUE)</f>
        <v>0</v>
      </c>
      <c r="N5822">
        <f>VLOOKUP(I5822,AF$2:$AJ$12,5,TRUE)</f>
        <v>5</v>
      </c>
      <c r="O5822">
        <f>VLOOKUP(J5822,AG$2:$AJ$12,4,TRUE)</f>
        <v>3</v>
      </c>
      <c r="P5822">
        <f>VLOOKUP(K5822,AH$2:$AJ$12,3,TRUE)</f>
        <v>0</v>
      </c>
      <c r="Q5822">
        <f>VLOOKUP(L5822,AI$2:$AJ$12,2,TRUE)</f>
        <v>3</v>
      </c>
      <c r="T5822" t="str">
        <f t="shared" si="545"/>
        <v>Crimepoint.create(latitude:37.777, longitude:-122.499, drugdrink:0, misdemean:5, theft:3, violent:0, total:3, drugdrinkct:0, misdemeanct:3, theftct:1, violentct:0, totalct:4)</v>
      </c>
      <c r="U5822" t="str">
        <f t="shared" si="546"/>
        <v>{location: new google.maps.LatLng(37.777, -122.499), weight: 0},</v>
      </c>
      <c r="V5822" t="str">
        <f t="shared" si="541"/>
        <v>{location: new google.maps.LatLng(37.777, -122.499), weight: 1},</v>
      </c>
      <c r="W5822" t="str">
        <f t="shared" si="542"/>
        <v>{location: new google.maps.LatLng(37.777, -122.499), weight: 0},</v>
      </c>
      <c r="X5822" t="str">
        <f t="shared" si="543"/>
        <v>{location: new google.maps.LatLng(37.777, -122.499), weight: 0},</v>
      </c>
      <c r="Y5822" t="str">
        <f t="shared" si="544"/>
        <v>{location: new google.maps.LatLng(37.777, -122.499), weight: 0},</v>
      </c>
    </row>
    <row r="5823" spans="1:25" x14ac:dyDescent="0.2">
      <c r="A5823">
        <v>37.777000000000001</v>
      </c>
      <c r="B5823">
        <v>-122.497</v>
      </c>
      <c r="C5823">
        <v>0</v>
      </c>
      <c r="D5823">
        <v>1</v>
      </c>
      <c r="E5823">
        <v>0</v>
      </c>
      <c r="F5823">
        <v>1</v>
      </c>
      <c r="G5823">
        <v>0</v>
      </c>
      <c r="H5823">
        <v>0</v>
      </c>
      <c r="I5823">
        <v>3</v>
      </c>
      <c r="J5823">
        <v>2</v>
      </c>
      <c r="K5823">
        <v>1</v>
      </c>
      <c r="L5823">
        <v>6</v>
      </c>
      <c r="M5823">
        <f>VLOOKUP(H5823,AE$2:$AJ$12,6,TRUE)</f>
        <v>0</v>
      </c>
      <c r="N5823">
        <f>VLOOKUP(I5823,AF$2:$AJ$12,5,TRUE)</f>
        <v>5</v>
      </c>
      <c r="O5823">
        <f>VLOOKUP(J5823,AG$2:$AJ$12,4,TRUE)</f>
        <v>4</v>
      </c>
      <c r="P5823">
        <f>VLOOKUP(K5823,AH$2:$AJ$12,3,TRUE)</f>
        <v>7</v>
      </c>
      <c r="Q5823">
        <f>VLOOKUP(L5823,AI$2:$AJ$12,2,TRUE)</f>
        <v>4</v>
      </c>
      <c r="T5823" t="str">
        <f t="shared" si="545"/>
        <v>Crimepoint.create(latitude:37.777, longitude:-122.497, drugdrink:0, misdemean:5, theft:4, violent:7, total:4, drugdrinkct:0, misdemeanct:3, theftct:2, violentct:1, totalct:6)</v>
      </c>
      <c r="U5823" t="str">
        <f t="shared" si="546"/>
        <v>{location: new google.maps.LatLng(37.777, -122.497), weight: 0},</v>
      </c>
      <c r="V5823" t="str">
        <f t="shared" si="541"/>
        <v>{location: new google.maps.LatLng(37.777, -122.497), weight: 1},</v>
      </c>
      <c r="W5823" t="str">
        <f t="shared" si="542"/>
        <v>{location: new google.maps.LatLng(37.777, -122.497), weight: 0},</v>
      </c>
      <c r="X5823" t="str">
        <f t="shared" si="543"/>
        <v>{location: new google.maps.LatLng(37.777, -122.497), weight: 1},</v>
      </c>
      <c r="Y5823" t="str">
        <f t="shared" si="544"/>
        <v>{location: new google.maps.LatLng(37.777, -122.497), weight: 0},</v>
      </c>
    </row>
    <row r="5824" spans="1:25" x14ac:dyDescent="0.2">
      <c r="A5824">
        <v>37.777000000000001</v>
      </c>
      <c r="B5824">
        <v>-122.496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0</v>
      </c>
      <c r="L5824">
        <v>3</v>
      </c>
      <c r="M5824">
        <f>VLOOKUP(H5824,AE$2:$AJ$12,6,TRUE)</f>
        <v>0</v>
      </c>
      <c r="N5824">
        <f>VLOOKUP(I5824,AF$2:$AJ$12,5,TRUE)</f>
        <v>0</v>
      </c>
      <c r="O5824">
        <f>VLOOKUP(J5824,AG$2:$AJ$12,4,TRUE)</f>
        <v>5</v>
      </c>
      <c r="P5824">
        <f>VLOOKUP(K5824,AH$2:$AJ$12,3,TRUE)</f>
        <v>0</v>
      </c>
      <c r="Q5824">
        <f>VLOOKUP(L5824,AI$2:$AJ$12,2,TRUE)</f>
        <v>2</v>
      </c>
      <c r="T5824" t="str">
        <f t="shared" si="545"/>
        <v>Crimepoint.create(latitude:37.777, longitude:-122.496, drugdrink:0, misdemean:0, theft:5, violent:0, total:2, drugdrinkct:0, misdemeanct:0, theftct:3, violentct:0, totalct:3)</v>
      </c>
      <c r="U5824" t="str">
        <f t="shared" si="546"/>
        <v>{location: new google.maps.LatLng(37.777, -122.496), weight: 0},</v>
      </c>
      <c r="V5824" t="str">
        <f t="shared" si="541"/>
        <v>{location: new google.maps.LatLng(37.777, -122.496), weight: 0},</v>
      </c>
      <c r="W5824" t="str">
        <f t="shared" si="542"/>
        <v>{location: new google.maps.LatLng(37.777, -122.496), weight: 0},</v>
      </c>
      <c r="X5824" t="str">
        <f t="shared" si="543"/>
        <v>{location: new google.maps.LatLng(37.777, -122.496), weight: 0},</v>
      </c>
      <c r="Y5824" t="str">
        <f t="shared" si="544"/>
        <v>{location: new google.maps.LatLng(37.777, -122.496), weight: 0},</v>
      </c>
    </row>
    <row r="5825" spans="1:25" x14ac:dyDescent="0.2">
      <c r="A5825">
        <v>37.777000000000001</v>
      </c>
      <c r="B5825">
        <v>-122.495</v>
      </c>
      <c r="C5825">
        <v>0</v>
      </c>
      <c r="D5825">
        <v>1</v>
      </c>
      <c r="E5825">
        <v>0</v>
      </c>
      <c r="F5825">
        <v>0</v>
      </c>
      <c r="G5825">
        <v>1</v>
      </c>
      <c r="H5825">
        <v>0</v>
      </c>
      <c r="I5825">
        <v>6</v>
      </c>
      <c r="J5825">
        <v>1</v>
      </c>
      <c r="K5825">
        <v>0</v>
      </c>
      <c r="L5825">
        <v>7</v>
      </c>
      <c r="M5825">
        <f>VLOOKUP(H5825,AE$2:$AJ$12,6,TRUE)</f>
        <v>0</v>
      </c>
      <c r="N5825">
        <f>VLOOKUP(I5825,AF$2:$AJ$12,5,TRUE)</f>
        <v>7</v>
      </c>
      <c r="O5825">
        <f>VLOOKUP(J5825,AG$2:$AJ$12,4,TRUE)</f>
        <v>3</v>
      </c>
      <c r="P5825">
        <f>VLOOKUP(K5825,AH$2:$AJ$12,3,TRUE)</f>
        <v>0</v>
      </c>
      <c r="Q5825">
        <f>VLOOKUP(L5825,AI$2:$AJ$12,2,TRUE)</f>
        <v>5</v>
      </c>
      <c r="T5825" t="str">
        <f t="shared" si="545"/>
        <v>Crimepoint.create(latitude:37.777, longitude:-122.495, drugdrink:0, misdemean:7, theft:3, violent:0, total:5, drugdrinkct:0, misdemeanct:6, theftct:1, violentct:0, totalct:7)</v>
      </c>
      <c r="U5825" t="str">
        <f t="shared" si="546"/>
        <v>{location: new google.maps.LatLng(37.777, -122.495), weight: 0},</v>
      </c>
      <c r="V5825" t="str">
        <f t="shared" si="541"/>
        <v>{location: new google.maps.LatLng(37.777, -122.495), weight: 1},</v>
      </c>
      <c r="W5825" t="str">
        <f t="shared" si="542"/>
        <v>{location: new google.maps.LatLng(37.777, -122.495), weight: 0},</v>
      </c>
      <c r="X5825" t="str">
        <f t="shared" si="543"/>
        <v>{location: new google.maps.LatLng(37.777, -122.495), weight: 0},</v>
      </c>
      <c r="Y5825" t="str">
        <f t="shared" si="544"/>
        <v>{location: new google.maps.LatLng(37.777, -122.495), weight: 1},</v>
      </c>
    </row>
    <row r="5826" spans="1:25" x14ac:dyDescent="0.2">
      <c r="A5826">
        <v>37.777000000000001</v>
      </c>
      <c r="B5826">
        <v>-122.494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1</v>
      </c>
      <c r="M5826">
        <f>VLOOKUP(H5826,AE$2:$AJ$12,6,TRUE)</f>
        <v>0</v>
      </c>
      <c r="N5826">
        <f>VLOOKUP(I5826,AF$2:$AJ$12,5,TRUE)</f>
        <v>0</v>
      </c>
      <c r="O5826">
        <f>VLOOKUP(J5826,AG$2:$AJ$12,4,TRUE)</f>
        <v>0</v>
      </c>
      <c r="P5826">
        <f>VLOOKUP(K5826,AH$2:$AJ$12,3,TRUE)</f>
        <v>7</v>
      </c>
      <c r="Q5826">
        <f>VLOOKUP(L5826,AI$2:$AJ$12,2,TRUE)</f>
        <v>0</v>
      </c>
      <c r="T5826" t="str">
        <f t="shared" si="545"/>
        <v>Crimepoint.create(latitude:37.777, longitude:-122.494, drugdrink:0, misdemean:0, theft:0, violent:7, total:0, drugdrinkct:0, misdemeanct:0, theftct:0, violentct:1, totalct:1)</v>
      </c>
      <c r="U5826" t="str">
        <f t="shared" si="546"/>
        <v>{location: new google.maps.LatLng(37.777, -122.494), weight: 0},</v>
      </c>
      <c r="V5826" t="str">
        <f t="shared" si="541"/>
        <v>{location: new google.maps.LatLng(37.777, -122.494), weight: 0},</v>
      </c>
      <c r="W5826" t="str">
        <f t="shared" si="542"/>
        <v>{location: new google.maps.LatLng(37.777, -122.494), weight: 0},</v>
      </c>
      <c r="X5826" t="str">
        <f t="shared" si="543"/>
        <v>{location: new google.maps.LatLng(37.777, -122.494), weight: 1},</v>
      </c>
      <c r="Y5826" t="str">
        <f t="shared" si="544"/>
        <v>{location: new google.maps.LatLng(37.777, -122.494), weight: 0},</v>
      </c>
    </row>
    <row r="5827" spans="1:25" x14ac:dyDescent="0.2">
      <c r="A5827">
        <v>37.777000000000001</v>
      </c>
      <c r="B5827">
        <v>-122.49299999999999</v>
      </c>
      <c r="C5827">
        <v>0</v>
      </c>
      <c r="D5827">
        <v>1</v>
      </c>
      <c r="E5827">
        <v>1</v>
      </c>
      <c r="F5827">
        <v>2</v>
      </c>
      <c r="G5827">
        <v>1</v>
      </c>
      <c r="H5827">
        <v>0</v>
      </c>
      <c r="I5827">
        <v>6</v>
      </c>
      <c r="J5827">
        <v>5</v>
      </c>
      <c r="K5827">
        <v>3</v>
      </c>
      <c r="L5827">
        <v>14</v>
      </c>
      <c r="M5827">
        <f>VLOOKUP(H5827,AE$2:$AJ$12,6,TRUE)</f>
        <v>0</v>
      </c>
      <c r="N5827">
        <f>VLOOKUP(I5827,AF$2:$AJ$12,5,TRUE)</f>
        <v>7</v>
      </c>
      <c r="O5827">
        <f>VLOOKUP(J5827,AG$2:$AJ$12,4,TRUE)</f>
        <v>7</v>
      </c>
      <c r="P5827">
        <f>VLOOKUP(K5827,AH$2:$AJ$12,3,TRUE)</f>
        <v>8</v>
      </c>
      <c r="Q5827">
        <f>VLOOKUP(L5827,AI$2:$AJ$12,2,TRUE)</f>
        <v>7</v>
      </c>
      <c r="T5827" t="str">
        <f t="shared" si="545"/>
        <v>Crimepoint.create(latitude:37.777, longitude:-122.493, drugdrink:0, misdemean:7, theft:7, violent:8, total:7, drugdrinkct:0, misdemeanct:6, theftct:5, violentct:3, totalct:14)</v>
      </c>
      <c r="U5827" t="str">
        <f t="shared" si="546"/>
        <v>{location: new google.maps.LatLng(37.777, -122.493), weight: 0},</v>
      </c>
      <c r="V5827" t="str">
        <f t="shared" ref="V5827:V5890" si="547">$Z$2&amp;$A5827&amp;$AA$2&amp;$B5827&amp;$AB$2&amp;D5827&amp;$AC$2</f>
        <v>{location: new google.maps.LatLng(37.777, -122.493), weight: 1},</v>
      </c>
      <c r="W5827" t="str">
        <f t="shared" ref="W5827:W5890" si="548">$Z$2&amp;$A5827&amp;$AA$2&amp;$B5827&amp;$AB$2&amp;E5827&amp;$AC$2</f>
        <v>{location: new google.maps.LatLng(37.777, -122.493), weight: 1},</v>
      </c>
      <c r="X5827" t="str">
        <f t="shared" ref="X5827:X5890" si="549">$Z$2&amp;$A5827&amp;$AA$2&amp;$B5827&amp;$AB$2&amp;F5827&amp;$AC$2</f>
        <v>{location: new google.maps.LatLng(37.777, -122.493), weight: 2},</v>
      </c>
      <c r="Y5827" t="str">
        <f t="shared" ref="Y5827:Y5890" si="550">$Z$2&amp;$A5827&amp;$AA$2&amp;$B5827&amp;$AB$2&amp;G5827&amp;$AC$2</f>
        <v>{location: new google.maps.LatLng(37.777, -122.493), weight: 1},</v>
      </c>
    </row>
    <row r="5828" spans="1:25" x14ac:dyDescent="0.2">
      <c r="A5828">
        <v>37.777000000000001</v>
      </c>
      <c r="B5828">
        <v>-122.492</v>
      </c>
      <c r="C5828">
        <v>3</v>
      </c>
      <c r="D5828">
        <v>6</v>
      </c>
      <c r="E5828">
        <v>3</v>
      </c>
      <c r="F5828">
        <v>13</v>
      </c>
      <c r="G5828">
        <v>6</v>
      </c>
      <c r="H5828">
        <v>5</v>
      </c>
      <c r="I5828">
        <v>27</v>
      </c>
      <c r="J5828">
        <v>20</v>
      </c>
      <c r="K5828">
        <v>18</v>
      </c>
      <c r="L5828">
        <v>70</v>
      </c>
      <c r="M5828">
        <f>VLOOKUP(H5828,AE$2:$AJ$12,6,TRUE)</f>
        <v>9</v>
      </c>
      <c r="N5828">
        <f>VLOOKUP(I5828,AF$2:$AJ$12,5,TRUE)</f>
        <v>9</v>
      </c>
      <c r="O5828">
        <f>VLOOKUP(J5828,AG$2:$AJ$12,4,TRUE)</f>
        <v>9</v>
      </c>
      <c r="P5828">
        <f>VLOOKUP(K5828,AH$2:$AJ$12,3,TRUE)</f>
        <v>9</v>
      </c>
      <c r="Q5828">
        <f>VLOOKUP(L5828,AI$2:$AJ$12,2,TRUE)</f>
        <v>9</v>
      </c>
      <c r="T5828" t="str">
        <f t="shared" ref="T5828:T5891" si="551">"Crimepoint.create("&amp;A$2&amp;":"&amp;A5828&amp;", "&amp;B$2&amp;":"&amp;B5828&amp;", "&amp;C$2&amp;":"&amp;M5828&amp;", "&amp;D$2&amp;":"&amp;N5828&amp;", "&amp;E$2&amp;":"&amp;O5828&amp;", "&amp;F$2&amp;":"&amp;P5828&amp;", "&amp;G$2&amp;":"&amp;Q5828&amp;", "&amp;H$2&amp;":"&amp;H5828&amp;", "&amp;I$2&amp;":"&amp;I5828&amp;", "&amp;J$2&amp;":"&amp;J5828&amp;", "&amp;K$2&amp;":"&amp;K5828&amp;", "&amp;L$2&amp;":"&amp;L5828&amp;")"</f>
        <v>Crimepoint.create(latitude:37.777, longitude:-122.492, drugdrink:9, misdemean:9, theft:9, violent:9, total:9, drugdrinkct:5, misdemeanct:27, theftct:20, violentct:18, totalct:70)</v>
      </c>
      <c r="U5828" t="str">
        <f t="shared" ref="U5828:U5891" si="552">$Z$2&amp;$A5828&amp;$AA$2&amp;$B5828&amp;$AB$2&amp;C5828&amp;$AC$2</f>
        <v>{location: new google.maps.LatLng(37.777, -122.492), weight: 3},</v>
      </c>
      <c r="V5828" t="str">
        <f t="shared" si="547"/>
        <v>{location: new google.maps.LatLng(37.777, -122.492), weight: 6},</v>
      </c>
      <c r="W5828" t="str">
        <f t="shared" si="548"/>
        <v>{location: new google.maps.LatLng(37.777, -122.492), weight: 3},</v>
      </c>
      <c r="X5828" t="str">
        <f t="shared" si="549"/>
        <v>{location: new google.maps.LatLng(37.777, -122.492), weight: 13},</v>
      </c>
      <c r="Y5828" t="str">
        <f t="shared" si="550"/>
        <v>{location: new google.maps.LatLng(37.777, -122.492), weight: 6},</v>
      </c>
    </row>
    <row r="5829" spans="1:25" x14ac:dyDescent="0.2">
      <c r="A5829">
        <v>37.777000000000001</v>
      </c>
      <c r="B5829">
        <v>-122.49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2</v>
      </c>
      <c r="K5829">
        <v>1</v>
      </c>
      <c r="L5829">
        <v>4</v>
      </c>
      <c r="M5829">
        <f>VLOOKUP(H5829,AE$2:$AJ$12,6,TRUE)</f>
        <v>0</v>
      </c>
      <c r="N5829">
        <f>VLOOKUP(I5829,AF$2:$AJ$12,5,TRUE)</f>
        <v>2</v>
      </c>
      <c r="O5829">
        <f>VLOOKUP(J5829,AG$2:$AJ$12,4,TRUE)</f>
        <v>4</v>
      </c>
      <c r="P5829">
        <f>VLOOKUP(K5829,AH$2:$AJ$12,3,TRUE)</f>
        <v>7</v>
      </c>
      <c r="Q5829">
        <f>VLOOKUP(L5829,AI$2:$AJ$12,2,TRUE)</f>
        <v>3</v>
      </c>
      <c r="T5829" t="str">
        <f t="shared" si="551"/>
        <v>Crimepoint.create(latitude:37.777, longitude:-122.49, drugdrink:0, misdemean:2, theft:4, violent:7, total:3, drugdrinkct:0, misdemeanct:1, theftct:2, violentct:1, totalct:4)</v>
      </c>
      <c r="U5829" t="str">
        <f t="shared" si="552"/>
        <v>{location: new google.maps.LatLng(37.777, -122.49), weight: 0},</v>
      </c>
      <c r="V5829" t="str">
        <f t="shared" si="547"/>
        <v>{location: new google.maps.LatLng(37.777, -122.49), weight: 0},</v>
      </c>
      <c r="W5829" t="str">
        <f t="shared" si="548"/>
        <v>{location: new google.maps.LatLng(37.777, -122.49), weight: 0},</v>
      </c>
      <c r="X5829" t="str">
        <f t="shared" si="549"/>
        <v>{location: new google.maps.LatLng(37.777, -122.49), weight: 1},</v>
      </c>
      <c r="Y5829" t="str">
        <f t="shared" si="550"/>
        <v>{location: new google.maps.LatLng(37.777, -122.49), weight: 0},</v>
      </c>
    </row>
    <row r="5830" spans="1:25" x14ac:dyDescent="0.2">
      <c r="A5830">
        <v>37.777000000000001</v>
      </c>
      <c r="B5830">
        <v>-122.489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3</v>
      </c>
      <c r="K5830">
        <v>0</v>
      </c>
      <c r="L5830">
        <v>3</v>
      </c>
      <c r="M5830">
        <f>VLOOKUP(H5830,AE$2:$AJ$12,6,TRUE)</f>
        <v>0</v>
      </c>
      <c r="N5830">
        <f>VLOOKUP(I5830,AF$2:$AJ$12,5,TRUE)</f>
        <v>0</v>
      </c>
      <c r="O5830">
        <f>VLOOKUP(J5830,AG$2:$AJ$12,4,TRUE)</f>
        <v>5</v>
      </c>
      <c r="P5830">
        <f>VLOOKUP(K5830,AH$2:$AJ$12,3,TRUE)</f>
        <v>0</v>
      </c>
      <c r="Q5830">
        <f>VLOOKUP(L5830,AI$2:$AJ$12,2,TRUE)</f>
        <v>2</v>
      </c>
      <c r="T5830" t="str">
        <f t="shared" si="551"/>
        <v>Crimepoint.create(latitude:37.777, longitude:-122.489, drugdrink:0, misdemean:0, theft:5, violent:0, total:2, drugdrinkct:0, misdemeanct:0, theftct:3, violentct:0, totalct:3)</v>
      </c>
      <c r="U5830" t="str">
        <f t="shared" si="552"/>
        <v>{location: new google.maps.LatLng(37.777, -122.489), weight: 0},</v>
      </c>
      <c r="V5830" t="str">
        <f t="shared" si="547"/>
        <v>{location: new google.maps.LatLng(37.777, -122.489), weight: 0},</v>
      </c>
      <c r="W5830" t="str">
        <f t="shared" si="548"/>
        <v>{location: new google.maps.LatLng(37.777, -122.489), weight: 0},</v>
      </c>
      <c r="X5830" t="str">
        <f t="shared" si="549"/>
        <v>{location: new google.maps.LatLng(37.777, -122.489), weight: 0},</v>
      </c>
      <c r="Y5830" t="str">
        <f t="shared" si="550"/>
        <v>{location: new google.maps.LatLng(37.777, -122.489), weight: 0},</v>
      </c>
    </row>
    <row r="5831" spans="1:25" x14ac:dyDescent="0.2">
      <c r="A5831">
        <v>37.777000000000001</v>
      </c>
      <c r="B5831">
        <v>-122.488</v>
      </c>
      <c r="C5831">
        <v>0</v>
      </c>
      <c r="D5831">
        <v>2</v>
      </c>
      <c r="E5831">
        <v>0</v>
      </c>
      <c r="F5831">
        <v>0</v>
      </c>
      <c r="G5831">
        <v>1</v>
      </c>
      <c r="H5831">
        <v>0</v>
      </c>
      <c r="I5831">
        <v>7</v>
      </c>
      <c r="J5831">
        <v>2</v>
      </c>
      <c r="K5831">
        <v>0</v>
      </c>
      <c r="L5831">
        <v>9</v>
      </c>
      <c r="M5831">
        <f>VLOOKUP(H5831,AE$2:$AJ$12,6,TRUE)</f>
        <v>0</v>
      </c>
      <c r="N5831">
        <f>VLOOKUP(I5831,AF$2:$AJ$12,5,TRUE)</f>
        <v>7</v>
      </c>
      <c r="O5831">
        <f>VLOOKUP(J5831,AG$2:$AJ$12,4,TRUE)</f>
        <v>4</v>
      </c>
      <c r="P5831">
        <f>VLOOKUP(K5831,AH$2:$AJ$12,3,TRUE)</f>
        <v>0</v>
      </c>
      <c r="Q5831">
        <f>VLOOKUP(L5831,AI$2:$AJ$12,2,TRUE)</f>
        <v>5</v>
      </c>
      <c r="T5831" t="str">
        <f t="shared" si="551"/>
        <v>Crimepoint.create(latitude:37.777, longitude:-122.488, drugdrink:0, misdemean:7, theft:4, violent:0, total:5, drugdrinkct:0, misdemeanct:7, theftct:2, violentct:0, totalct:9)</v>
      </c>
      <c r="U5831" t="str">
        <f t="shared" si="552"/>
        <v>{location: new google.maps.LatLng(37.777, -122.488), weight: 0},</v>
      </c>
      <c r="V5831" t="str">
        <f t="shared" si="547"/>
        <v>{location: new google.maps.LatLng(37.777, -122.488), weight: 2},</v>
      </c>
      <c r="W5831" t="str">
        <f t="shared" si="548"/>
        <v>{location: new google.maps.LatLng(37.777, -122.488), weight: 0},</v>
      </c>
      <c r="X5831" t="str">
        <f t="shared" si="549"/>
        <v>{location: new google.maps.LatLng(37.777, -122.488), weight: 0},</v>
      </c>
      <c r="Y5831" t="str">
        <f t="shared" si="550"/>
        <v>{location: new google.maps.LatLng(37.777, -122.488), weight: 1},</v>
      </c>
    </row>
    <row r="5832" spans="1:25" x14ac:dyDescent="0.2">
      <c r="A5832">
        <v>37.777000000000001</v>
      </c>
      <c r="B5832">
        <v>-122.48699999999999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4</v>
      </c>
      <c r="J5832">
        <v>1</v>
      </c>
      <c r="K5832">
        <v>0</v>
      </c>
      <c r="L5832">
        <v>5</v>
      </c>
      <c r="M5832">
        <f>VLOOKUP(H5832,AE$2:$AJ$12,6,TRUE)</f>
        <v>0</v>
      </c>
      <c r="N5832">
        <f>VLOOKUP(I5832,AF$2:$AJ$12,5,TRUE)</f>
        <v>6</v>
      </c>
      <c r="O5832">
        <f>VLOOKUP(J5832,AG$2:$AJ$12,4,TRUE)</f>
        <v>3</v>
      </c>
      <c r="P5832">
        <f>VLOOKUP(K5832,AH$2:$AJ$12,3,TRUE)</f>
        <v>0</v>
      </c>
      <c r="Q5832">
        <f>VLOOKUP(L5832,AI$2:$AJ$12,2,TRUE)</f>
        <v>4</v>
      </c>
      <c r="T5832" t="str">
        <f t="shared" si="551"/>
        <v>Crimepoint.create(latitude:37.777, longitude:-122.487, drugdrink:0, misdemean:6, theft:3, violent:0, total:4, drugdrinkct:0, misdemeanct:4, theftct:1, violentct:0, totalct:5)</v>
      </c>
      <c r="U5832" t="str">
        <f t="shared" si="552"/>
        <v>{location: new google.maps.LatLng(37.777, -122.487), weight: 0},</v>
      </c>
      <c r="V5832" t="str">
        <f t="shared" si="547"/>
        <v>{location: new google.maps.LatLng(37.777, -122.487), weight: 1},</v>
      </c>
      <c r="W5832" t="str">
        <f t="shared" si="548"/>
        <v>{location: new google.maps.LatLng(37.777, -122.487), weight: 0},</v>
      </c>
      <c r="X5832" t="str">
        <f t="shared" si="549"/>
        <v>{location: new google.maps.LatLng(37.777, -122.487), weight: 0},</v>
      </c>
      <c r="Y5832" t="str">
        <f t="shared" si="550"/>
        <v>{location: new google.maps.LatLng(37.777, -122.487), weight: 0},</v>
      </c>
    </row>
    <row r="5833" spans="1:25" x14ac:dyDescent="0.2">
      <c r="A5833">
        <v>37.777000000000001</v>
      </c>
      <c r="B5833">
        <v>-122.486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2</v>
      </c>
      <c r="J5833">
        <v>3</v>
      </c>
      <c r="K5833">
        <v>1</v>
      </c>
      <c r="L5833">
        <v>6</v>
      </c>
      <c r="M5833">
        <f>VLOOKUP(H5833,AE$2:$AJ$12,6,TRUE)</f>
        <v>0</v>
      </c>
      <c r="N5833">
        <f>VLOOKUP(I5833,AF$2:$AJ$12,5,TRUE)</f>
        <v>4</v>
      </c>
      <c r="O5833">
        <f>VLOOKUP(J5833,AG$2:$AJ$12,4,TRUE)</f>
        <v>5</v>
      </c>
      <c r="P5833">
        <f>VLOOKUP(K5833,AH$2:$AJ$12,3,TRUE)</f>
        <v>7</v>
      </c>
      <c r="Q5833">
        <f>VLOOKUP(L5833,AI$2:$AJ$12,2,TRUE)</f>
        <v>4</v>
      </c>
      <c r="T5833" t="str">
        <f t="shared" si="551"/>
        <v>Crimepoint.create(latitude:37.777, longitude:-122.486, drugdrink:0, misdemean:4, theft:5, violent:7, total:4, drugdrinkct:0, misdemeanct:2, theftct:3, violentct:1, totalct:6)</v>
      </c>
      <c r="U5833" t="str">
        <f t="shared" si="552"/>
        <v>{location: new google.maps.LatLng(37.777, -122.486), weight: 0},</v>
      </c>
      <c r="V5833" t="str">
        <f t="shared" si="547"/>
        <v>{location: new google.maps.LatLng(37.777, -122.486), weight: 0},</v>
      </c>
      <c r="W5833" t="str">
        <f t="shared" si="548"/>
        <v>{location: new google.maps.LatLng(37.777, -122.486), weight: 0},</v>
      </c>
      <c r="X5833" t="str">
        <f t="shared" si="549"/>
        <v>{location: new google.maps.LatLng(37.777, -122.486), weight: 1},</v>
      </c>
      <c r="Y5833" t="str">
        <f t="shared" si="550"/>
        <v>{location: new google.maps.LatLng(37.777, -122.486), weight: 0},</v>
      </c>
    </row>
    <row r="5834" spans="1:25" x14ac:dyDescent="0.2">
      <c r="A5834">
        <v>37.777000000000001</v>
      </c>
      <c r="B5834">
        <v>-122.48399999999999</v>
      </c>
      <c r="C5834">
        <v>0</v>
      </c>
      <c r="D5834">
        <v>1</v>
      </c>
      <c r="E5834">
        <v>0</v>
      </c>
      <c r="F5834">
        <v>2</v>
      </c>
      <c r="G5834">
        <v>1</v>
      </c>
      <c r="H5834">
        <v>0</v>
      </c>
      <c r="I5834">
        <v>5</v>
      </c>
      <c r="J5834">
        <v>2</v>
      </c>
      <c r="K5834">
        <v>3</v>
      </c>
      <c r="L5834">
        <v>10</v>
      </c>
      <c r="M5834">
        <f>VLOOKUP(H5834,AE$2:$AJ$12,6,TRUE)</f>
        <v>0</v>
      </c>
      <c r="N5834">
        <f>VLOOKUP(I5834,AF$2:$AJ$12,5,TRUE)</f>
        <v>6</v>
      </c>
      <c r="O5834">
        <f>VLOOKUP(J5834,AG$2:$AJ$12,4,TRUE)</f>
        <v>4</v>
      </c>
      <c r="P5834">
        <f>VLOOKUP(K5834,AH$2:$AJ$12,3,TRUE)</f>
        <v>8</v>
      </c>
      <c r="Q5834">
        <f>VLOOKUP(L5834,AI$2:$AJ$12,2,TRUE)</f>
        <v>6</v>
      </c>
      <c r="T5834" t="str">
        <f t="shared" si="551"/>
        <v>Crimepoint.create(latitude:37.777, longitude:-122.484, drugdrink:0, misdemean:6, theft:4, violent:8, total:6, drugdrinkct:0, misdemeanct:5, theftct:2, violentct:3, totalct:10)</v>
      </c>
      <c r="U5834" t="str">
        <f t="shared" si="552"/>
        <v>{location: new google.maps.LatLng(37.777, -122.484), weight: 0},</v>
      </c>
      <c r="V5834" t="str">
        <f t="shared" si="547"/>
        <v>{location: new google.maps.LatLng(37.777, -122.484), weight: 1},</v>
      </c>
      <c r="W5834" t="str">
        <f t="shared" si="548"/>
        <v>{location: new google.maps.LatLng(37.777, -122.484), weight: 0},</v>
      </c>
      <c r="X5834" t="str">
        <f t="shared" si="549"/>
        <v>{location: new google.maps.LatLng(37.777, -122.484), weight: 2},</v>
      </c>
      <c r="Y5834" t="str">
        <f t="shared" si="550"/>
        <v>{location: new google.maps.LatLng(37.777, -122.484), weight: 1},</v>
      </c>
    </row>
    <row r="5835" spans="1:25" x14ac:dyDescent="0.2">
      <c r="A5835">
        <v>37.777000000000001</v>
      </c>
      <c r="B5835">
        <v>-122.483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1</v>
      </c>
      <c r="M5835">
        <f>VLOOKUP(H5835,AE$2:$AJ$12,6,TRUE)</f>
        <v>0</v>
      </c>
      <c r="N5835">
        <f>VLOOKUP(I5835,AF$2:$AJ$12,5,TRUE)</f>
        <v>2</v>
      </c>
      <c r="O5835">
        <f>VLOOKUP(J5835,AG$2:$AJ$12,4,TRUE)</f>
        <v>0</v>
      </c>
      <c r="P5835">
        <f>VLOOKUP(K5835,AH$2:$AJ$12,3,TRUE)</f>
        <v>0</v>
      </c>
      <c r="Q5835">
        <f>VLOOKUP(L5835,AI$2:$AJ$12,2,TRUE)</f>
        <v>0</v>
      </c>
      <c r="T5835" t="str">
        <f t="shared" si="551"/>
        <v>Crimepoint.create(latitude:37.777, longitude:-122.483, drugdrink:0, misdemean:2, theft:0, violent:0, total:0, drugdrinkct:0, misdemeanct:1, theftct:0, violentct:0, totalct:1)</v>
      </c>
      <c r="U5835" t="str">
        <f t="shared" si="552"/>
        <v>{location: new google.maps.LatLng(37.777, -122.483), weight: 0},</v>
      </c>
      <c r="V5835" t="str">
        <f t="shared" si="547"/>
        <v>{location: new google.maps.LatLng(37.777, -122.483), weight: 0},</v>
      </c>
      <c r="W5835" t="str">
        <f t="shared" si="548"/>
        <v>{location: new google.maps.LatLng(37.777, -122.483), weight: 0},</v>
      </c>
      <c r="X5835" t="str">
        <f t="shared" si="549"/>
        <v>{location: new google.maps.LatLng(37.777, -122.483), weight: 0},</v>
      </c>
      <c r="Y5835" t="str">
        <f t="shared" si="550"/>
        <v>{location: new google.maps.LatLng(37.777, -122.483), weight: 0},</v>
      </c>
    </row>
    <row r="5836" spans="1:25" x14ac:dyDescent="0.2">
      <c r="A5836">
        <v>37.777000000000001</v>
      </c>
      <c r="B5836">
        <v>-122.482</v>
      </c>
      <c r="C5836">
        <v>0</v>
      </c>
      <c r="D5836">
        <v>1</v>
      </c>
      <c r="E5836">
        <v>1</v>
      </c>
      <c r="F5836">
        <v>0</v>
      </c>
      <c r="G5836">
        <v>1</v>
      </c>
      <c r="H5836">
        <v>0</v>
      </c>
      <c r="I5836">
        <v>5</v>
      </c>
      <c r="J5836">
        <v>5</v>
      </c>
      <c r="K5836">
        <v>0</v>
      </c>
      <c r="L5836">
        <v>10</v>
      </c>
      <c r="M5836">
        <f>VLOOKUP(H5836,AE$2:$AJ$12,6,TRUE)</f>
        <v>0</v>
      </c>
      <c r="N5836">
        <f>VLOOKUP(I5836,AF$2:$AJ$12,5,TRUE)</f>
        <v>6</v>
      </c>
      <c r="O5836">
        <f>VLOOKUP(J5836,AG$2:$AJ$12,4,TRUE)</f>
        <v>7</v>
      </c>
      <c r="P5836">
        <f>VLOOKUP(K5836,AH$2:$AJ$12,3,TRUE)</f>
        <v>0</v>
      </c>
      <c r="Q5836">
        <f>VLOOKUP(L5836,AI$2:$AJ$12,2,TRUE)</f>
        <v>6</v>
      </c>
      <c r="T5836" t="str">
        <f t="shared" si="551"/>
        <v>Crimepoint.create(latitude:37.777, longitude:-122.482, drugdrink:0, misdemean:6, theft:7, violent:0, total:6, drugdrinkct:0, misdemeanct:5, theftct:5, violentct:0, totalct:10)</v>
      </c>
      <c r="U5836" t="str">
        <f t="shared" si="552"/>
        <v>{location: new google.maps.LatLng(37.777, -122.482), weight: 0},</v>
      </c>
      <c r="V5836" t="str">
        <f t="shared" si="547"/>
        <v>{location: new google.maps.LatLng(37.777, -122.482), weight: 1},</v>
      </c>
      <c r="W5836" t="str">
        <f t="shared" si="548"/>
        <v>{location: new google.maps.LatLng(37.777, -122.482), weight: 1},</v>
      </c>
      <c r="X5836" t="str">
        <f t="shared" si="549"/>
        <v>{location: new google.maps.LatLng(37.777, -122.482), weight: 0},</v>
      </c>
      <c r="Y5836" t="str">
        <f t="shared" si="550"/>
        <v>{location: new google.maps.LatLng(37.777, -122.482), weight: 1},</v>
      </c>
    </row>
    <row r="5837" spans="1:25" x14ac:dyDescent="0.2">
      <c r="A5837">
        <v>37.777000000000001</v>
      </c>
      <c r="B5837">
        <v>-122.48099999999999</v>
      </c>
      <c r="C5837">
        <v>0</v>
      </c>
      <c r="D5837">
        <v>1</v>
      </c>
      <c r="E5837">
        <v>0</v>
      </c>
      <c r="F5837">
        <v>1</v>
      </c>
      <c r="G5837">
        <v>1</v>
      </c>
      <c r="H5837">
        <v>0</v>
      </c>
      <c r="I5837">
        <v>4</v>
      </c>
      <c r="J5837">
        <v>2</v>
      </c>
      <c r="K5837">
        <v>2</v>
      </c>
      <c r="L5837">
        <v>8</v>
      </c>
      <c r="M5837">
        <f>VLOOKUP(H5837,AE$2:$AJ$12,6,TRUE)</f>
        <v>0</v>
      </c>
      <c r="N5837">
        <f>VLOOKUP(I5837,AF$2:$AJ$12,5,TRUE)</f>
        <v>6</v>
      </c>
      <c r="O5837">
        <f>VLOOKUP(J5837,AG$2:$AJ$12,4,TRUE)</f>
        <v>4</v>
      </c>
      <c r="P5837">
        <f>VLOOKUP(K5837,AH$2:$AJ$12,3,TRUE)</f>
        <v>7</v>
      </c>
      <c r="Q5837">
        <f>VLOOKUP(L5837,AI$2:$AJ$12,2,TRUE)</f>
        <v>5</v>
      </c>
      <c r="T5837" t="str">
        <f t="shared" si="551"/>
        <v>Crimepoint.create(latitude:37.777, longitude:-122.481, drugdrink:0, misdemean:6, theft:4, violent:7, total:5, drugdrinkct:0, misdemeanct:4, theftct:2, violentct:2, totalct:8)</v>
      </c>
      <c r="U5837" t="str">
        <f t="shared" si="552"/>
        <v>{location: new google.maps.LatLng(37.777, -122.481), weight: 0},</v>
      </c>
      <c r="V5837" t="str">
        <f t="shared" si="547"/>
        <v>{location: new google.maps.LatLng(37.777, -122.481), weight: 1},</v>
      </c>
      <c r="W5837" t="str">
        <f t="shared" si="548"/>
        <v>{location: new google.maps.LatLng(37.777, -122.481), weight: 0},</v>
      </c>
      <c r="X5837" t="str">
        <f t="shared" si="549"/>
        <v>{location: new google.maps.LatLng(37.777, -122.481), weight: 1},</v>
      </c>
      <c r="Y5837" t="str">
        <f t="shared" si="550"/>
        <v>{location: new google.maps.LatLng(37.777, -122.481), weight: 1},</v>
      </c>
    </row>
    <row r="5838" spans="1:25" x14ac:dyDescent="0.2">
      <c r="A5838">
        <v>37.777000000000001</v>
      </c>
      <c r="B5838">
        <v>-122.48</v>
      </c>
      <c r="C5838">
        <v>0</v>
      </c>
      <c r="D5838">
        <v>1</v>
      </c>
      <c r="E5838">
        <v>1</v>
      </c>
      <c r="F5838">
        <v>0</v>
      </c>
      <c r="G5838">
        <v>1</v>
      </c>
      <c r="H5838">
        <v>0</v>
      </c>
      <c r="I5838">
        <v>3</v>
      </c>
      <c r="J5838">
        <v>10</v>
      </c>
      <c r="K5838">
        <v>0</v>
      </c>
      <c r="L5838">
        <v>13</v>
      </c>
      <c r="M5838">
        <f>VLOOKUP(H5838,AE$2:$AJ$12,6,TRUE)</f>
        <v>0</v>
      </c>
      <c r="N5838">
        <f>VLOOKUP(I5838,AF$2:$AJ$12,5,TRUE)</f>
        <v>5</v>
      </c>
      <c r="O5838">
        <f>VLOOKUP(J5838,AG$2:$AJ$12,4,TRUE)</f>
        <v>8</v>
      </c>
      <c r="P5838">
        <f>VLOOKUP(K5838,AH$2:$AJ$12,3,TRUE)</f>
        <v>0</v>
      </c>
      <c r="Q5838">
        <f>VLOOKUP(L5838,AI$2:$AJ$12,2,TRUE)</f>
        <v>7</v>
      </c>
      <c r="T5838" t="str">
        <f t="shared" si="551"/>
        <v>Crimepoint.create(latitude:37.777, longitude:-122.48, drugdrink:0, misdemean:5, theft:8, violent:0, total:7, drugdrinkct:0, misdemeanct:3, theftct:10, violentct:0, totalct:13)</v>
      </c>
      <c r="U5838" t="str">
        <f t="shared" si="552"/>
        <v>{location: new google.maps.LatLng(37.777, -122.48), weight: 0},</v>
      </c>
      <c r="V5838" t="str">
        <f t="shared" si="547"/>
        <v>{location: new google.maps.LatLng(37.777, -122.48), weight: 1},</v>
      </c>
      <c r="W5838" t="str">
        <f t="shared" si="548"/>
        <v>{location: new google.maps.LatLng(37.777, -122.48), weight: 1},</v>
      </c>
      <c r="X5838" t="str">
        <f t="shared" si="549"/>
        <v>{location: new google.maps.LatLng(37.777, -122.48), weight: 0},</v>
      </c>
      <c r="Y5838" t="str">
        <f t="shared" si="550"/>
        <v>{location: new google.maps.LatLng(37.777, -122.48), weight: 1},</v>
      </c>
    </row>
    <row r="5839" spans="1:25" x14ac:dyDescent="0.2">
      <c r="A5839">
        <v>37.777000000000001</v>
      </c>
      <c r="B5839">
        <v>-122.479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6</v>
      </c>
      <c r="K5839">
        <v>0</v>
      </c>
      <c r="L5839">
        <v>6</v>
      </c>
      <c r="M5839">
        <f>VLOOKUP(H5839,AE$2:$AJ$12,6,TRUE)</f>
        <v>0</v>
      </c>
      <c r="N5839">
        <f>VLOOKUP(I5839,AF$2:$AJ$12,5,TRUE)</f>
        <v>0</v>
      </c>
      <c r="O5839">
        <f>VLOOKUP(J5839,AG$2:$AJ$12,4,TRUE)</f>
        <v>7</v>
      </c>
      <c r="P5839">
        <f>VLOOKUP(K5839,AH$2:$AJ$12,3,TRUE)</f>
        <v>0</v>
      </c>
      <c r="Q5839">
        <f>VLOOKUP(L5839,AI$2:$AJ$12,2,TRUE)</f>
        <v>4</v>
      </c>
      <c r="T5839" t="str">
        <f t="shared" si="551"/>
        <v>Crimepoint.create(latitude:37.777, longitude:-122.479, drugdrink:0, misdemean:0, theft:7, violent:0, total:4, drugdrinkct:0, misdemeanct:0, theftct:6, violentct:0, totalct:6)</v>
      </c>
      <c r="U5839" t="str">
        <f t="shared" si="552"/>
        <v>{location: new google.maps.LatLng(37.777, -122.479), weight: 0},</v>
      </c>
      <c r="V5839" t="str">
        <f t="shared" si="547"/>
        <v>{location: new google.maps.LatLng(37.777, -122.479), weight: 0},</v>
      </c>
      <c r="W5839" t="str">
        <f t="shared" si="548"/>
        <v>{location: new google.maps.LatLng(37.777, -122.479), weight: 1},</v>
      </c>
      <c r="X5839" t="str">
        <f t="shared" si="549"/>
        <v>{location: new google.maps.LatLng(37.777, -122.479), weight: 0},</v>
      </c>
      <c r="Y5839" t="str">
        <f t="shared" si="550"/>
        <v>{location: new google.maps.LatLng(37.777, -122.479), weight: 0},</v>
      </c>
    </row>
    <row r="5840" spans="1:25" x14ac:dyDescent="0.2">
      <c r="A5840">
        <v>37.777000000000001</v>
      </c>
      <c r="B5840">
        <v>-122.47799999999999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6</v>
      </c>
      <c r="K5840">
        <v>1</v>
      </c>
      <c r="L5840">
        <v>12</v>
      </c>
      <c r="M5840">
        <f>VLOOKUP(H5840,AE$2:$AJ$12,6,TRUE)</f>
        <v>8</v>
      </c>
      <c r="N5840">
        <f>VLOOKUP(I5840,AF$2:$AJ$12,5,TRUE)</f>
        <v>6</v>
      </c>
      <c r="O5840">
        <f>VLOOKUP(J5840,AG$2:$AJ$12,4,TRUE)</f>
        <v>7</v>
      </c>
      <c r="P5840">
        <f>VLOOKUP(K5840,AH$2:$AJ$12,3,TRUE)</f>
        <v>7</v>
      </c>
      <c r="Q5840">
        <f>VLOOKUP(L5840,AI$2:$AJ$12,2,TRUE)</f>
        <v>6</v>
      </c>
      <c r="T5840" t="str">
        <f t="shared" si="551"/>
        <v>Crimepoint.create(latitude:37.777, longitude:-122.478, drugdrink:8, misdemean:6, theft:7, violent:7, total:6, drugdrinkct:1, misdemeanct:4, theftct:6, violentct:1, totalct:12)</v>
      </c>
      <c r="U5840" t="str">
        <f t="shared" si="552"/>
        <v>{location: new google.maps.LatLng(37.777, -122.478), weight: 1},</v>
      </c>
      <c r="V5840" t="str">
        <f t="shared" si="547"/>
        <v>{location: new google.maps.LatLng(37.777, -122.478), weight: 1},</v>
      </c>
      <c r="W5840" t="str">
        <f t="shared" si="548"/>
        <v>{location: new google.maps.LatLng(37.777, -122.478), weight: 1},</v>
      </c>
      <c r="X5840" t="str">
        <f t="shared" si="549"/>
        <v>{location: new google.maps.LatLng(37.777, -122.478), weight: 1},</v>
      </c>
      <c r="Y5840" t="str">
        <f t="shared" si="550"/>
        <v>{location: new google.maps.LatLng(37.777, -122.478), weight: 1},</v>
      </c>
    </row>
    <row r="5841" spans="1:25" x14ac:dyDescent="0.2">
      <c r="A5841">
        <v>37.777000000000001</v>
      </c>
      <c r="B5841">
        <v>-122.477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1</v>
      </c>
      <c r="K5841">
        <v>0</v>
      </c>
      <c r="L5841">
        <v>2</v>
      </c>
      <c r="M5841">
        <f>VLOOKUP(H5841,AE$2:$AJ$12,6,TRUE)</f>
        <v>0</v>
      </c>
      <c r="N5841">
        <f>VLOOKUP(I5841,AF$2:$AJ$12,5,TRUE)</f>
        <v>2</v>
      </c>
      <c r="O5841">
        <f>VLOOKUP(J5841,AG$2:$AJ$12,4,TRUE)</f>
        <v>3</v>
      </c>
      <c r="P5841">
        <f>VLOOKUP(K5841,AH$2:$AJ$12,3,TRUE)</f>
        <v>0</v>
      </c>
      <c r="Q5841">
        <f>VLOOKUP(L5841,AI$2:$AJ$12,2,TRUE)</f>
        <v>1</v>
      </c>
      <c r="T5841" t="str">
        <f t="shared" si="551"/>
        <v>Crimepoint.create(latitude:37.777, longitude:-122.477, drugdrink:0, misdemean:2, theft:3, violent:0, total:1, drugdrinkct:0, misdemeanct:1, theftct:1, violentct:0, totalct:2)</v>
      </c>
      <c r="U5841" t="str">
        <f t="shared" si="552"/>
        <v>{location: new google.maps.LatLng(37.777, -122.477), weight: 0},</v>
      </c>
      <c r="V5841" t="str">
        <f t="shared" si="547"/>
        <v>{location: new google.maps.LatLng(37.777, -122.477), weight: 0},</v>
      </c>
      <c r="W5841" t="str">
        <f t="shared" si="548"/>
        <v>{location: new google.maps.LatLng(37.777, -122.477), weight: 0},</v>
      </c>
      <c r="X5841" t="str">
        <f t="shared" si="549"/>
        <v>{location: new google.maps.LatLng(37.777, -122.477), weight: 0},</v>
      </c>
      <c r="Y5841" t="str">
        <f t="shared" si="550"/>
        <v>{location: new google.maps.LatLng(37.777, -122.477), weight: 0},</v>
      </c>
    </row>
    <row r="5842" spans="1:25" x14ac:dyDescent="0.2">
      <c r="A5842">
        <v>37.777000000000001</v>
      </c>
      <c r="B5842">
        <v>-122.476</v>
      </c>
      <c r="C5842">
        <v>0</v>
      </c>
      <c r="D5842">
        <v>1</v>
      </c>
      <c r="E5842">
        <v>0</v>
      </c>
      <c r="F5842">
        <v>1</v>
      </c>
      <c r="G5842">
        <v>0</v>
      </c>
      <c r="H5842">
        <v>0</v>
      </c>
      <c r="I5842">
        <v>3</v>
      </c>
      <c r="J5842">
        <v>0</v>
      </c>
      <c r="K5842">
        <v>2</v>
      </c>
      <c r="L5842">
        <v>5</v>
      </c>
      <c r="M5842">
        <f>VLOOKUP(H5842,AE$2:$AJ$12,6,TRUE)</f>
        <v>0</v>
      </c>
      <c r="N5842">
        <f>VLOOKUP(I5842,AF$2:$AJ$12,5,TRUE)</f>
        <v>5</v>
      </c>
      <c r="O5842">
        <f>VLOOKUP(J5842,AG$2:$AJ$12,4,TRUE)</f>
        <v>0</v>
      </c>
      <c r="P5842">
        <f>VLOOKUP(K5842,AH$2:$AJ$12,3,TRUE)</f>
        <v>7</v>
      </c>
      <c r="Q5842">
        <f>VLOOKUP(L5842,AI$2:$AJ$12,2,TRUE)</f>
        <v>4</v>
      </c>
      <c r="T5842" t="str">
        <f t="shared" si="551"/>
        <v>Crimepoint.create(latitude:37.777, longitude:-122.476, drugdrink:0, misdemean:5, theft:0, violent:7, total:4, drugdrinkct:0, misdemeanct:3, theftct:0, violentct:2, totalct:5)</v>
      </c>
      <c r="U5842" t="str">
        <f t="shared" si="552"/>
        <v>{location: new google.maps.LatLng(37.777, -122.476), weight: 0},</v>
      </c>
      <c r="V5842" t="str">
        <f t="shared" si="547"/>
        <v>{location: new google.maps.LatLng(37.777, -122.476), weight: 1},</v>
      </c>
      <c r="W5842" t="str">
        <f t="shared" si="548"/>
        <v>{location: new google.maps.LatLng(37.777, -122.476), weight: 0},</v>
      </c>
      <c r="X5842" t="str">
        <f t="shared" si="549"/>
        <v>{location: new google.maps.LatLng(37.777, -122.476), weight: 1},</v>
      </c>
      <c r="Y5842" t="str">
        <f t="shared" si="550"/>
        <v>{location: new google.maps.LatLng(37.777, -122.476), weight: 0},</v>
      </c>
    </row>
    <row r="5843" spans="1:25" x14ac:dyDescent="0.2">
      <c r="A5843">
        <v>37.777000000000001</v>
      </c>
      <c r="B5843">
        <v>-122.47499999999999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2</v>
      </c>
      <c r="M5843">
        <f>VLOOKUP(H5843,AE$2:$AJ$12,6,TRUE)</f>
        <v>0</v>
      </c>
      <c r="N5843">
        <f>VLOOKUP(I5843,AF$2:$AJ$12,5,TRUE)</f>
        <v>2</v>
      </c>
      <c r="O5843">
        <f>VLOOKUP(J5843,AG$2:$AJ$12,4,TRUE)</f>
        <v>3</v>
      </c>
      <c r="P5843">
        <f>VLOOKUP(K5843,AH$2:$AJ$12,3,TRUE)</f>
        <v>0</v>
      </c>
      <c r="Q5843">
        <f>VLOOKUP(L5843,AI$2:$AJ$12,2,TRUE)</f>
        <v>1</v>
      </c>
      <c r="T5843" t="str">
        <f t="shared" si="551"/>
        <v>Crimepoint.create(latitude:37.777, longitude:-122.475, drugdrink:0, misdemean:2, theft:3, violent:0, total:1, drugdrinkct:0, misdemeanct:1, theftct:1, violentct:0, totalct:2)</v>
      </c>
      <c r="U5843" t="str">
        <f t="shared" si="552"/>
        <v>{location: new google.maps.LatLng(37.777, -122.475), weight: 0},</v>
      </c>
      <c r="V5843" t="str">
        <f t="shared" si="547"/>
        <v>{location: new google.maps.LatLng(37.777, -122.475), weight: 0},</v>
      </c>
      <c r="W5843" t="str">
        <f t="shared" si="548"/>
        <v>{location: new google.maps.LatLng(37.777, -122.475), weight: 0},</v>
      </c>
      <c r="X5843" t="str">
        <f t="shared" si="549"/>
        <v>{location: new google.maps.LatLng(37.777, -122.475), weight: 0},</v>
      </c>
      <c r="Y5843" t="str">
        <f t="shared" si="550"/>
        <v>{location: new google.maps.LatLng(37.777, -122.475), weight: 0},</v>
      </c>
    </row>
    <row r="5844" spans="1:25" x14ac:dyDescent="0.2">
      <c r="A5844">
        <v>37.777000000000001</v>
      </c>
      <c r="B5844">
        <v>-122.474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1</v>
      </c>
      <c r="K5844">
        <v>1</v>
      </c>
      <c r="L5844">
        <v>2</v>
      </c>
      <c r="M5844">
        <f>VLOOKUP(H5844,AE$2:$AJ$12,6,TRUE)</f>
        <v>0</v>
      </c>
      <c r="N5844">
        <f>VLOOKUP(I5844,AF$2:$AJ$12,5,TRUE)</f>
        <v>0</v>
      </c>
      <c r="O5844">
        <f>VLOOKUP(J5844,AG$2:$AJ$12,4,TRUE)</f>
        <v>3</v>
      </c>
      <c r="P5844">
        <f>VLOOKUP(K5844,AH$2:$AJ$12,3,TRUE)</f>
        <v>7</v>
      </c>
      <c r="Q5844">
        <f>VLOOKUP(L5844,AI$2:$AJ$12,2,TRUE)</f>
        <v>1</v>
      </c>
      <c r="T5844" t="str">
        <f t="shared" si="551"/>
        <v>Crimepoint.create(latitude:37.777, longitude:-122.474, drugdrink:0, misdemean:0, theft:3, violent:7, total:1, drugdrinkct:0, misdemeanct:0, theftct:1, violentct:1, totalct:2)</v>
      </c>
      <c r="U5844" t="str">
        <f t="shared" si="552"/>
        <v>{location: new google.maps.LatLng(37.777, -122.474), weight: 0},</v>
      </c>
      <c r="V5844" t="str">
        <f t="shared" si="547"/>
        <v>{location: new google.maps.LatLng(37.777, -122.474), weight: 0},</v>
      </c>
      <c r="W5844" t="str">
        <f t="shared" si="548"/>
        <v>{location: new google.maps.LatLng(37.777, -122.474), weight: 0},</v>
      </c>
      <c r="X5844" t="str">
        <f t="shared" si="549"/>
        <v>{location: new google.maps.LatLng(37.777, -122.474), weight: 1},</v>
      </c>
      <c r="Y5844" t="str">
        <f t="shared" si="550"/>
        <v>{location: new google.maps.LatLng(37.777, -122.474), weight: 0},</v>
      </c>
    </row>
    <row r="5845" spans="1:25" x14ac:dyDescent="0.2">
      <c r="A5845">
        <v>37.777000000000001</v>
      </c>
      <c r="B5845">
        <v>-122.473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0</v>
      </c>
      <c r="L5845">
        <v>4</v>
      </c>
      <c r="M5845">
        <f>VLOOKUP(H5845,AE$2:$AJ$12,6,TRUE)</f>
        <v>0</v>
      </c>
      <c r="N5845">
        <f>VLOOKUP(I5845,AF$2:$AJ$12,5,TRUE)</f>
        <v>5</v>
      </c>
      <c r="O5845">
        <f>VLOOKUP(J5845,AG$2:$AJ$12,4,TRUE)</f>
        <v>3</v>
      </c>
      <c r="P5845">
        <f>VLOOKUP(K5845,AH$2:$AJ$12,3,TRUE)</f>
        <v>0</v>
      </c>
      <c r="Q5845">
        <f>VLOOKUP(L5845,AI$2:$AJ$12,2,TRUE)</f>
        <v>3</v>
      </c>
      <c r="T5845" t="str">
        <f t="shared" si="551"/>
        <v>Crimepoint.create(latitude:37.777, longitude:-122.473, drugdrink:0, misdemean:5, theft:3, violent:0, total:3, drugdrinkct:0, misdemeanct:3, theftct:1, violentct:0, totalct:4)</v>
      </c>
      <c r="U5845" t="str">
        <f t="shared" si="552"/>
        <v>{location: new google.maps.LatLng(37.777, -122.473), weight: 0},</v>
      </c>
      <c r="V5845" t="str">
        <f t="shared" si="547"/>
        <v>{location: new google.maps.LatLng(37.777, -122.473), weight: 1},</v>
      </c>
      <c r="W5845" t="str">
        <f t="shared" si="548"/>
        <v>{location: new google.maps.LatLng(37.777, -122.473), weight: 0},</v>
      </c>
      <c r="X5845" t="str">
        <f t="shared" si="549"/>
        <v>{location: new google.maps.LatLng(37.777, -122.473), weight: 0},</v>
      </c>
      <c r="Y5845" t="str">
        <f t="shared" si="550"/>
        <v>{location: new google.maps.LatLng(37.777, -122.473), weight: 0},</v>
      </c>
    </row>
    <row r="5846" spans="1:25" x14ac:dyDescent="0.2">
      <c r="A5846">
        <v>37.777000000000001</v>
      </c>
      <c r="B5846">
        <v>-122.47199999999999</v>
      </c>
      <c r="C5846">
        <v>1</v>
      </c>
      <c r="D5846">
        <v>1</v>
      </c>
      <c r="E5846">
        <v>0</v>
      </c>
      <c r="F5846">
        <v>0</v>
      </c>
      <c r="G5846">
        <v>1</v>
      </c>
      <c r="H5846">
        <v>1</v>
      </c>
      <c r="I5846">
        <v>3</v>
      </c>
      <c r="J5846">
        <v>3</v>
      </c>
      <c r="K5846">
        <v>0</v>
      </c>
      <c r="L5846">
        <v>7</v>
      </c>
      <c r="M5846">
        <f>VLOOKUP(H5846,AE$2:$AJ$12,6,TRUE)</f>
        <v>8</v>
      </c>
      <c r="N5846">
        <f>VLOOKUP(I5846,AF$2:$AJ$12,5,TRUE)</f>
        <v>5</v>
      </c>
      <c r="O5846">
        <f>VLOOKUP(J5846,AG$2:$AJ$12,4,TRUE)</f>
        <v>5</v>
      </c>
      <c r="P5846">
        <f>VLOOKUP(K5846,AH$2:$AJ$12,3,TRUE)</f>
        <v>0</v>
      </c>
      <c r="Q5846">
        <f>VLOOKUP(L5846,AI$2:$AJ$12,2,TRUE)</f>
        <v>5</v>
      </c>
      <c r="T5846" t="str">
        <f t="shared" si="551"/>
        <v>Crimepoint.create(latitude:37.777, longitude:-122.472, drugdrink:8, misdemean:5, theft:5, violent:0, total:5, drugdrinkct:1, misdemeanct:3, theftct:3, violentct:0, totalct:7)</v>
      </c>
      <c r="U5846" t="str">
        <f t="shared" si="552"/>
        <v>{location: new google.maps.LatLng(37.777, -122.472), weight: 1},</v>
      </c>
      <c r="V5846" t="str">
        <f t="shared" si="547"/>
        <v>{location: new google.maps.LatLng(37.777, -122.472), weight: 1},</v>
      </c>
      <c r="W5846" t="str">
        <f t="shared" si="548"/>
        <v>{location: new google.maps.LatLng(37.777, -122.472), weight: 0},</v>
      </c>
      <c r="X5846" t="str">
        <f t="shared" si="549"/>
        <v>{location: new google.maps.LatLng(37.777, -122.472), weight: 0},</v>
      </c>
      <c r="Y5846" t="str">
        <f t="shared" si="550"/>
        <v>{location: new google.maps.LatLng(37.777, -122.472), weight: 1},</v>
      </c>
    </row>
    <row r="5847" spans="1:25" x14ac:dyDescent="0.2">
      <c r="A5847">
        <v>37.777000000000001</v>
      </c>
      <c r="B5847">
        <v>-122.471</v>
      </c>
      <c r="C5847">
        <v>2</v>
      </c>
      <c r="D5847">
        <v>1</v>
      </c>
      <c r="E5847">
        <v>0</v>
      </c>
      <c r="F5847">
        <v>0</v>
      </c>
      <c r="G5847">
        <v>1</v>
      </c>
      <c r="H5847">
        <v>3</v>
      </c>
      <c r="I5847">
        <v>3</v>
      </c>
      <c r="J5847">
        <v>1</v>
      </c>
      <c r="K5847">
        <v>0</v>
      </c>
      <c r="L5847">
        <v>7</v>
      </c>
      <c r="M5847">
        <f>VLOOKUP(H5847,AE$2:$AJ$12,6,TRUE)</f>
        <v>9</v>
      </c>
      <c r="N5847">
        <f>VLOOKUP(I5847,AF$2:$AJ$12,5,TRUE)</f>
        <v>5</v>
      </c>
      <c r="O5847">
        <f>VLOOKUP(J5847,AG$2:$AJ$12,4,TRUE)</f>
        <v>3</v>
      </c>
      <c r="P5847">
        <f>VLOOKUP(K5847,AH$2:$AJ$12,3,TRUE)</f>
        <v>0</v>
      </c>
      <c r="Q5847">
        <f>VLOOKUP(L5847,AI$2:$AJ$12,2,TRUE)</f>
        <v>5</v>
      </c>
      <c r="T5847" t="str">
        <f t="shared" si="551"/>
        <v>Crimepoint.create(latitude:37.777, longitude:-122.471, drugdrink:9, misdemean:5, theft:3, violent:0, total:5, drugdrinkct:3, misdemeanct:3, theftct:1, violentct:0, totalct:7)</v>
      </c>
      <c r="U5847" t="str">
        <f t="shared" si="552"/>
        <v>{location: new google.maps.LatLng(37.777, -122.471), weight: 2},</v>
      </c>
      <c r="V5847" t="str">
        <f t="shared" si="547"/>
        <v>{location: new google.maps.LatLng(37.777, -122.471), weight: 1},</v>
      </c>
      <c r="W5847" t="str">
        <f t="shared" si="548"/>
        <v>{location: new google.maps.LatLng(37.777, -122.471), weight: 0},</v>
      </c>
      <c r="X5847" t="str">
        <f t="shared" si="549"/>
        <v>{location: new google.maps.LatLng(37.777, -122.471), weight: 0},</v>
      </c>
      <c r="Y5847" t="str">
        <f t="shared" si="550"/>
        <v>{location: new google.maps.LatLng(37.777, -122.471), weight: 1},</v>
      </c>
    </row>
    <row r="5848" spans="1:25" x14ac:dyDescent="0.2">
      <c r="A5848">
        <v>37.777000000000001</v>
      </c>
      <c r="B5848">
        <v>-122.47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4</v>
      </c>
      <c r="J5848">
        <v>0</v>
      </c>
      <c r="K5848">
        <v>0</v>
      </c>
      <c r="L5848">
        <v>4</v>
      </c>
      <c r="M5848">
        <f>VLOOKUP(H5848,AE$2:$AJ$12,6,TRUE)</f>
        <v>0</v>
      </c>
      <c r="N5848">
        <f>VLOOKUP(I5848,AF$2:$AJ$12,5,TRUE)</f>
        <v>6</v>
      </c>
      <c r="O5848">
        <f>VLOOKUP(J5848,AG$2:$AJ$12,4,TRUE)</f>
        <v>0</v>
      </c>
      <c r="P5848">
        <f>VLOOKUP(K5848,AH$2:$AJ$12,3,TRUE)</f>
        <v>0</v>
      </c>
      <c r="Q5848">
        <f>VLOOKUP(L5848,AI$2:$AJ$12,2,TRUE)</f>
        <v>3</v>
      </c>
      <c r="T5848" t="str">
        <f t="shared" si="551"/>
        <v>Crimepoint.create(latitude:37.777, longitude:-122.47, drugdrink:0, misdemean:6, theft:0, violent:0, total:3, drugdrinkct:0, misdemeanct:4, theftct:0, violentct:0, totalct:4)</v>
      </c>
      <c r="U5848" t="str">
        <f t="shared" si="552"/>
        <v>{location: new google.maps.LatLng(37.777, -122.47), weight: 0},</v>
      </c>
      <c r="V5848" t="str">
        <f t="shared" si="547"/>
        <v>{location: new google.maps.LatLng(37.777, -122.47), weight: 1},</v>
      </c>
      <c r="W5848" t="str">
        <f t="shared" si="548"/>
        <v>{location: new google.maps.LatLng(37.777, -122.47), weight: 0},</v>
      </c>
      <c r="X5848" t="str">
        <f t="shared" si="549"/>
        <v>{location: new google.maps.LatLng(37.777, -122.47), weight: 0},</v>
      </c>
      <c r="Y5848" t="str">
        <f t="shared" si="550"/>
        <v>{location: new google.maps.LatLng(37.777, -122.47), weight: 0},</v>
      </c>
    </row>
    <row r="5849" spans="1:25" x14ac:dyDescent="0.2">
      <c r="A5849">
        <v>37.777000000000001</v>
      </c>
      <c r="B5849">
        <v>-122.46899999999999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2</v>
      </c>
      <c r="J5849">
        <v>2</v>
      </c>
      <c r="K5849">
        <v>0</v>
      </c>
      <c r="L5849">
        <v>4</v>
      </c>
      <c r="M5849">
        <f>VLOOKUP(H5849,AE$2:$AJ$12,6,TRUE)</f>
        <v>0</v>
      </c>
      <c r="N5849">
        <f>VLOOKUP(I5849,AF$2:$AJ$12,5,TRUE)</f>
        <v>4</v>
      </c>
      <c r="O5849">
        <f>VLOOKUP(J5849,AG$2:$AJ$12,4,TRUE)</f>
        <v>4</v>
      </c>
      <c r="P5849">
        <f>VLOOKUP(K5849,AH$2:$AJ$12,3,TRUE)</f>
        <v>0</v>
      </c>
      <c r="Q5849">
        <f>VLOOKUP(L5849,AI$2:$AJ$12,2,TRUE)</f>
        <v>3</v>
      </c>
      <c r="T5849" t="str">
        <f t="shared" si="551"/>
        <v>Crimepoint.create(latitude:37.777, longitude:-122.469, drugdrink:0, misdemean:4, theft:4, violent:0, total:3, drugdrinkct:0, misdemeanct:2, theftct:2, violentct:0, totalct:4)</v>
      </c>
      <c r="U5849" t="str">
        <f t="shared" si="552"/>
        <v>{location: new google.maps.LatLng(37.777, -122.469), weight: 0},</v>
      </c>
      <c r="V5849" t="str">
        <f t="shared" si="547"/>
        <v>{location: new google.maps.LatLng(37.777, -122.469), weight: 0},</v>
      </c>
      <c r="W5849" t="str">
        <f t="shared" si="548"/>
        <v>{location: new google.maps.LatLng(37.777, -122.469), weight: 0},</v>
      </c>
      <c r="X5849" t="str">
        <f t="shared" si="549"/>
        <v>{location: new google.maps.LatLng(37.777, -122.469), weight: 0},</v>
      </c>
      <c r="Y5849" t="str">
        <f t="shared" si="550"/>
        <v>{location: new google.maps.LatLng(37.777, -122.469), weight: 0},</v>
      </c>
    </row>
    <row r="5850" spans="1:25" x14ac:dyDescent="0.2">
      <c r="A5850">
        <v>37.777000000000001</v>
      </c>
      <c r="B5850">
        <v>-122.468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2</v>
      </c>
      <c r="K5850">
        <v>0</v>
      </c>
      <c r="L5850">
        <v>3</v>
      </c>
      <c r="M5850">
        <f>VLOOKUP(H5850,AE$2:$AJ$12,6,TRUE)</f>
        <v>0</v>
      </c>
      <c r="N5850">
        <f>VLOOKUP(I5850,AF$2:$AJ$12,5,TRUE)</f>
        <v>2</v>
      </c>
      <c r="O5850">
        <f>VLOOKUP(J5850,AG$2:$AJ$12,4,TRUE)</f>
        <v>4</v>
      </c>
      <c r="P5850">
        <f>VLOOKUP(K5850,AH$2:$AJ$12,3,TRUE)</f>
        <v>0</v>
      </c>
      <c r="Q5850">
        <f>VLOOKUP(L5850,AI$2:$AJ$12,2,TRUE)</f>
        <v>2</v>
      </c>
      <c r="T5850" t="str">
        <f t="shared" si="551"/>
        <v>Crimepoint.create(latitude:37.777, longitude:-122.468, drugdrink:0, misdemean:2, theft:4, violent:0, total:2, drugdrinkct:0, misdemeanct:1, theftct:2, violentct:0, totalct:3)</v>
      </c>
      <c r="U5850" t="str">
        <f t="shared" si="552"/>
        <v>{location: new google.maps.LatLng(37.777, -122.468), weight: 0},</v>
      </c>
      <c r="V5850" t="str">
        <f t="shared" si="547"/>
        <v>{location: new google.maps.LatLng(37.777, -122.468), weight: 0},</v>
      </c>
      <c r="W5850" t="str">
        <f t="shared" si="548"/>
        <v>{location: new google.maps.LatLng(37.777, -122.468), weight: 0},</v>
      </c>
      <c r="X5850" t="str">
        <f t="shared" si="549"/>
        <v>{location: new google.maps.LatLng(37.777, -122.468), weight: 0},</v>
      </c>
      <c r="Y5850" t="str">
        <f t="shared" si="550"/>
        <v>{location: new google.maps.LatLng(37.777, -122.468), weight: 0},</v>
      </c>
    </row>
    <row r="5851" spans="1:25" x14ac:dyDescent="0.2">
      <c r="A5851">
        <v>37.777000000000001</v>
      </c>
      <c r="B5851">
        <v>-122.467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1</v>
      </c>
      <c r="K5851">
        <v>0</v>
      </c>
      <c r="L5851">
        <v>3</v>
      </c>
      <c r="M5851">
        <f>VLOOKUP(H5851,AE$2:$AJ$12,6,TRUE)</f>
        <v>0</v>
      </c>
      <c r="N5851">
        <f>VLOOKUP(I5851,AF$2:$AJ$12,5,TRUE)</f>
        <v>4</v>
      </c>
      <c r="O5851">
        <f>VLOOKUP(J5851,AG$2:$AJ$12,4,TRUE)</f>
        <v>3</v>
      </c>
      <c r="P5851">
        <f>VLOOKUP(K5851,AH$2:$AJ$12,3,TRUE)</f>
        <v>0</v>
      </c>
      <c r="Q5851">
        <f>VLOOKUP(L5851,AI$2:$AJ$12,2,TRUE)</f>
        <v>2</v>
      </c>
      <c r="T5851" t="str">
        <f t="shared" si="551"/>
        <v>Crimepoint.create(latitude:37.777, longitude:-122.467, drugdrink:0, misdemean:4, theft:3, violent:0, total:2, drugdrinkct:0, misdemeanct:2, theftct:1, violentct:0, totalct:3)</v>
      </c>
      <c r="U5851" t="str">
        <f t="shared" si="552"/>
        <v>{location: new google.maps.LatLng(37.777, -122.467), weight: 0},</v>
      </c>
      <c r="V5851" t="str">
        <f t="shared" si="547"/>
        <v>{location: new google.maps.LatLng(37.777, -122.467), weight: 0},</v>
      </c>
      <c r="W5851" t="str">
        <f t="shared" si="548"/>
        <v>{location: new google.maps.LatLng(37.777, -122.467), weight: 0},</v>
      </c>
      <c r="X5851" t="str">
        <f t="shared" si="549"/>
        <v>{location: new google.maps.LatLng(37.777, -122.467), weight: 0},</v>
      </c>
      <c r="Y5851" t="str">
        <f t="shared" si="550"/>
        <v>{location: new google.maps.LatLng(37.777, -122.467), weight: 0},</v>
      </c>
    </row>
    <row r="5852" spans="1:25" x14ac:dyDescent="0.2">
      <c r="A5852">
        <v>37.777000000000001</v>
      </c>
      <c r="B5852">
        <v>-122.46599999999999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M5852">
        <f>VLOOKUP(H5852,AE$2:$AJ$12,6,TRUE)</f>
        <v>0</v>
      </c>
      <c r="N5852">
        <f>VLOOKUP(I5852,AF$2:$AJ$12,5,TRUE)</f>
        <v>4</v>
      </c>
      <c r="O5852">
        <f>VLOOKUP(J5852,AG$2:$AJ$12,4,TRUE)</f>
        <v>0</v>
      </c>
      <c r="P5852">
        <f>VLOOKUP(K5852,AH$2:$AJ$12,3,TRUE)</f>
        <v>0</v>
      </c>
      <c r="Q5852">
        <f>VLOOKUP(L5852,AI$2:$AJ$12,2,TRUE)</f>
        <v>1</v>
      </c>
      <c r="T5852" t="str">
        <f t="shared" si="551"/>
        <v>Crimepoint.create(latitude:37.777, longitude:-122.466, drugdrink:0, misdemean:4, theft:0, violent:0, total:1, drugdrinkct:0, misdemeanct:2, theftct:0, violentct:0, totalct:2)</v>
      </c>
      <c r="U5852" t="str">
        <f t="shared" si="552"/>
        <v>{location: new google.maps.LatLng(37.777, -122.466), weight: 0},</v>
      </c>
      <c r="V5852" t="str">
        <f t="shared" si="547"/>
        <v>{location: new google.maps.LatLng(37.777, -122.466), weight: 0},</v>
      </c>
      <c r="W5852" t="str">
        <f t="shared" si="548"/>
        <v>{location: new google.maps.LatLng(37.777, -122.466), weight: 0},</v>
      </c>
      <c r="X5852" t="str">
        <f t="shared" si="549"/>
        <v>{location: new google.maps.LatLng(37.777, -122.466), weight: 0},</v>
      </c>
      <c r="Y5852" t="str">
        <f t="shared" si="550"/>
        <v>{location: new google.maps.LatLng(37.777, -122.466), weight: 0},</v>
      </c>
    </row>
    <row r="5853" spans="1:25" x14ac:dyDescent="0.2">
      <c r="A5853">
        <v>37.777000000000001</v>
      </c>
      <c r="B5853">
        <v>-122.465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0</v>
      </c>
      <c r="I5853">
        <v>3</v>
      </c>
      <c r="J5853">
        <v>4</v>
      </c>
      <c r="K5853">
        <v>0</v>
      </c>
      <c r="L5853">
        <v>7</v>
      </c>
      <c r="M5853">
        <f>VLOOKUP(H5853,AE$2:$AJ$12,6,TRUE)</f>
        <v>0</v>
      </c>
      <c r="N5853">
        <f>VLOOKUP(I5853,AF$2:$AJ$12,5,TRUE)</f>
        <v>5</v>
      </c>
      <c r="O5853">
        <f>VLOOKUP(J5853,AG$2:$AJ$12,4,TRUE)</f>
        <v>6</v>
      </c>
      <c r="P5853">
        <f>VLOOKUP(K5853,AH$2:$AJ$12,3,TRUE)</f>
        <v>0</v>
      </c>
      <c r="Q5853">
        <f>VLOOKUP(L5853,AI$2:$AJ$12,2,TRUE)</f>
        <v>5</v>
      </c>
      <c r="T5853" t="str">
        <f t="shared" si="551"/>
        <v>Crimepoint.create(latitude:37.777, longitude:-122.465, drugdrink:0, misdemean:5, theft:6, violent:0, total:5, drugdrinkct:0, misdemeanct:3, theftct:4, violentct:0, totalct:7)</v>
      </c>
      <c r="U5853" t="str">
        <f t="shared" si="552"/>
        <v>{location: new google.maps.LatLng(37.777, -122.465), weight: 0},</v>
      </c>
      <c r="V5853" t="str">
        <f t="shared" si="547"/>
        <v>{location: new google.maps.LatLng(37.777, -122.465), weight: 1},</v>
      </c>
      <c r="W5853" t="str">
        <f t="shared" si="548"/>
        <v>{location: new google.maps.LatLng(37.777, -122.465), weight: 1},</v>
      </c>
      <c r="X5853" t="str">
        <f t="shared" si="549"/>
        <v>{location: new google.maps.LatLng(37.777, -122.465), weight: 0},</v>
      </c>
      <c r="Y5853" t="str">
        <f t="shared" si="550"/>
        <v>{location: new google.maps.LatLng(37.777, -122.465), weight: 1},</v>
      </c>
    </row>
    <row r="5854" spans="1:25" x14ac:dyDescent="0.2">
      <c r="A5854">
        <v>37.777000000000001</v>
      </c>
      <c r="B5854">
        <v>-122.464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5</v>
      </c>
      <c r="J5854">
        <v>1</v>
      </c>
      <c r="K5854">
        <v>0</v>
      </c>
      <c r="L5854">
        <v>6</v>
      </c>
      <c r="M5854">
        <f>VLOOKUP(H5854,AE$2:$AJ$12,6,TRUE)</f>
        <v>0</v>
      </c>
      <c r="N5854">
        <f>VLOOKUP(I5854,AF$2:$AJ$12,5,TRUE)</f>
        <v>6</v>
      </c>
      <c r="O5854">
        <f>VLOOKUP(J5854,AG$2:$AJ$12,4,TRUE)</f>
        <v>3</v>
      </c>
      <c r="P5854">
        <f>VLOOKUP(K5854,AH$2:$AJ$12,3,TRUE)</f>
        <v>0</v>
      </c>
      <c r="Q5854">
        <f>VLOOKUP(L5854,AI$2:$AJ$12,2,TRUE)</f>
        <v>4</v>
      </c>
      <c r="T5854" t="str">
        <f t="shared" si="551"/>
        <v>Crimepoint.create(latitude:37.777, longitude:-122.464, drugdrink:0, misdemean:6, theft:3, violent:0, total:4, drugdrinkct:0, misdemeanct:5, theftct:1, violentct:0, totalct:6)</v>
      </c>
      <c r="U5854" t="str">
        <f t="shared" si="552"/>
        <v>{location: new google.maps.LatLng(37.777, -122.464), weight: 0},</v>
      </c>
      <c r="V5854" t="str">
        <f t="shared" si="547"/>
        <v>{location: new google.maps.LatLng(37.777, -122.464), weight: 1},</v>
      </c>
      <c r="W5854" t="str">
        <f t="shared" si="548"/>
        <v>{location: new google.maps.LatLng(37.777, -122.464), weight: 0},</v>
      </c>
      <c r="X5854" t="str">
        <f t="shared" si="549"/>
        <v>{location: new google.maps.LatLng(37.777, -122.464), weight: 0},</v>
      </c>
      <c r="Y5854" t="str">
        <f t="shared" si="550"/>
        <v>{location: new google.maps.LatLng(37.777, -122.464), weight: 0},</v>
      </c>
    </row>
    <row r="5855" spans="1:25" x14ac:dyDescent="0.2">
      <c r="A5855">
        <v>37.777000000000001</v>
      </c>
      <c r="B5855">
        <v>-122.46299999999999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4</v>
      </c>
      <c r="J5855">
        <v>6</v>
      </c>
      <c r="K5855">
        <v>2</v>
      </c>
      <c r="L5855">
        <v>13</v>
      </c>
      <c r="M5855">
        <f>VLOOKUP(H5855,AE$2:$AJ$12,6,TRUE)</f>
        <v>8</v>
      </c>
      <c r="N5855">
        <f>VLOOKUP(I5855,AF$2:$AJ$12,5,TRUE)</f>
        <v>6</v>
      </c>
      <c r="O5855">
        <f>VLOOKUP(J5855,AG$2:$AJ$12,4,TRUE)</f>
        <v>7</v>
      </c>
      <c r="P5855">
        <f>VLOOKUP(K5855,AH$2:$AJ$12,3,TRUE)</f>
        <v>7</v>
      </c>
      <c r="Q5855">
        <f>VLOOKUP(L5855,AI$2:$AJ$12,2,TRUE)</f>
        <v>7</v>
      </c>
      <c r="T5855" t="str">
        <f t="shared" si="551"/>
        <v>Crimepoint.create(latitude:37.777, longitude:-122.463, drugdrink:8, misdemean:6, theft:7, violent:7, total:7, drugdrinkct:1, misdemeanct:4, theftct:6, violentct:2, totalct:13)</v>
      </c>
      <c r="U5855" t="str">
        <f t="shared" si="552"/>
        <v>{location: new google.maps.LatLng(37.777, -122.463), weight: 1},</v>
      </c>
      <c r="V5855" t="str">
        <f t="shared" si="547"/>
        <v>{location: new google.maps.LatLng(37.777, -122.463), weight: 1},</v>
      </c>
      <c r="W5855" t="str">
        <f t="shared" si="548"/>
        <v>{location: new google.maps.LatLng(37.777, -122.463), weight: 1},</v>
      </c>
      <c r="X5855" t="str">
        <f t="shared" si="549"/>
        <v>{location: new google.maps.LatLng(37.777, -122.463), weight: 1},</v>
      </c>
      <c r="Y5855" t="str">
        <f t="shared" si="550"/>
        <v>{location: new google.maps.LatLng(37.777, -122.463), weight: 1},</v>
      </c>
    </row>
    <row r="5856" spans="1:25" x14ac:dyDescent="0.2">
      <c r="A5856">
        <v>37.777000000000001</v>
      </c>
      <c r="B5856">
        <v>-122.462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4</v>
      </c>
      <c r="J5856">
        <v>0</v>
      </c>
      <c r="K5856">
        <v>0</v>
      </c>
      <c r="L5856">
        <v>4</v>
      </c>
      <c r="M5856">
        <f>VLOOKUP(H5856,AE$2:$AJ$12,6,TRUE)</f>
        <v>0</v>
      </c>
      <c r="N5856">
        <f>VLOOKUP(I5856,AF$2:$AJ$12,5,TRUE)</f>
        <v>6</v>
      </c>
      <c r="O5856">
        <f>VLOOKUP(J5856,AG$2:$AJ$12,4,TRUE)</f>
        <v>0</v>
      </c>
      <c r="P5856">
        <f>VLOOKUP(K5856,AH$2:$AJ$12,3,TRUE)</f>
        <v>0</v>
      </c>
      <c r="Q5856">
        <f>VLOOKUP(L5856,AI$2:$AJ$12,2,TRUE)</f>
        <v>3</v>
      </c>
      <c r="T5856" t="str">
        <f t="shared" si="551"/>
        <v>Crimepoint.create(latitude:37.777, longitude:-122.462, drugdrink:0, misdemean:6, theft:0, violent:0, total:3, drugdrinkct:0, misdemeanct:4, theftct:0, violentct:0, totalct:4)</v>
      </c>
      <c r="U5856" t="str">
        <f t="shared" si="552"/>
        <v>{location: new google.maps.LatLng(37.777, -122.462), weight: 0},</v>
      </c>
      <c r="V5856" t="str">
        <f t="shared" si="547"/>
        <v>{location: new google.maps.LatLng(37.777, -122.462), weight: 1},</v>
      </c>
      <c r="W5856" t="str">
        <f t="shared" si="548"/>
        <v>{location: new google.maps.LatLng(37.777, -122.462), weight: 0},</v>
      </c>
      <c r="X5856" t="str">
        <f t="shared" si="549"/>
        <v>{location: new google.maps.LatLng(37.777, -122.462), weight: 0},</v>
      </c>
      <c r="Y5856" t="str">
        <f t="shared" si="550"/>
        <v>{location: new google.maps.LatLng(37.777, -122.462), weight: 0},</v>
      </c>
    </row>
    <row r="5857" spans="1:25" x14ac:dyDescent="0.2">
      <c r="A5857">
        <v>37.777000000000001</v>
      </c>
      <c r="B5857">
        <v>-122.461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3</v>
      </c>
      <c r="J5857">
        <v>2</v>
      </c>
      <c r="K5857">
        <v>0</v>
      </c>
      <c r="L5857">
        <v>5</v>
      </c>
      <c r="M5857">
        <f>VLOOKUP(H5857,AE$2:$AJ$12,6,TRUE)</f>
        <v>0</v>
      </c>
      <c r="N5857">
        <f>VLOOKUP(I5857,AF$2:$AJ$12,5,TRUE)</f>
        <v>5</v>
      </c>
      <c r="O5857">
        <f>VLOOKUP(J5857,AG$2:$AJ$12,4,TRUE)</f>
        <v>4</v>
      </c>
      <c r="P5857">
        <f>VLOOKUP(K5857,AH$2:$AJ$12,3,TRUE)</f>
        <v>0</v>
      </c>
      <c r="Q5857">
        <f>VLOOKUP(L5857,AI$2:$AJ$12,2,TRUE)</f>
        <v>4</v>
      </c>
      <c r="T5857" t="str">
        <f t="shared" si="551"/>
        <v>Crimepoint.create(latitude:37.777, longitude:-122.461, drugdrink:0, misdemean:5, theft:4, violent:0, total:4, drugdrinkct:0, misdemeanct:3, theftct:2, violentct:0, totalct:5)</v>
      </c>
      <c r="U5857" t="str">
        <f t="shared" si="552"/>
        <v>{location: new google.maps.LatLng(37.777, -122.461), weight: 0},</v>
      </c>
      <c r="V5857" t="str">
        <f t="shared" si="547"/>
        <v>{location: new google.maps.LatLng(37.777, -122.461), weight: 1},</v>
      </c>
      <c r="W5857" t="str">
        <f t="shared" si="548"/>
        <v>{location: new google.maps.LatLng(37.777, -122.461), weight: 0},</v>
      </c>
      <c r="X5857" t="str">
        <f t="shared" si="549"/>
        <v>{location: new google.maps.LatLng(37.777, -122.461), weight: 0},</v>
      </c>
      <c r="Y5857" t="str">
        <f t="shared" si="550"/>
        <v>{location: new google.maps.LatLng(37.777, -122.461), weight: 0},</v>
      </c>
    </row>
    <row r="5858" spans="1:25" x14ac:dyDescent="0.2">
      <c r="A5858">
        <v>37.777000000000001</v>
      </c>
      <c r="B5858">
        <v>-122.46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1</v>
      </c>
      <c r="I5858">
        <v>3</v>
      </c>
      <c r="J5858">
        <v>2</v>
      </c>
      <c r="K5858">
        <v>0</v>
      </c>
      <c r="L5858">
        <v>6</v>
      </c>
      <c r="M5858">
        <f>VLOOKUP(H5858,AE$2:$AJ$12,6,TRUE)</f>
        <v>8</v>
      </c>
      <c r="N5858">
        <f>VLOOKUP(I5858,AF$2:$AJ$12,5,TRUE)</f>
        <v>5</v>
      </c>
      <c r="O5858">
        <f>VLOOKUP(J5858,AG$2:$AJ$12,4,TRUE)</f>
        <v>4</v>
      </c>
      <c r="P5858">
        <f>VLOOKUP(K5858,AH$2:$AJ$12,3,TRUE)</f>
        <v>0</v>
      </c>
      <c r="Q5858">
        <f>VLOOKUP(L5858,AI$2:$AJ$12,2,TRUE)</f>
        <v>4</v>
      </c>
      <c r="T5858" t="str">
        <f t="shared" si="551"/>
        <v>Crimepoint.create(latitude:37.777, longitude:-122.46, drugdrink:8, misdemean:5, theft:4, violent:0, total:4, drugdrinkct:1, misdemeanct:3, theftct:2, violentct:0, totalct:6)</v>
      </c>
      <c r="U5858" t="str">
        <f t="shared" si="552"/>
        <v>{location: new google.maps.LatLng(37.777, -122.46), weight: 1},</v>
      </c>
      <c r="V5858" t="str">
        <f t="shared" si="547"/>
        <v>{location: new google.maps.LatLng(37.777, -122.46), weight: 1},</v>
      </c>
      <c r="W5858" t="str">
        <f t="shared" si="548"/>
        <v>{location: new google.maps.LatLng(37.777, -122.46), weight: 0},</v>
      </c>
      <c r="X5858" t="str">
        <f t="shared" si="549"/>
        <v>{location: new google.maps.LatLng(37.777, -122.46), weight: 0},</v>
      </c>
      <c r="Y5858" t="str">
        <f t="shared" si="550"/>
        <v>{location: new google.maps.LatLng(37.777, -122.46), weight: 0},</v>
      </c>
    </row>
    <row r="5859" spans="1:25" x14ac:dyDescent="0.2">
      <c r="A5859">
        <v>37.777000000000001</v>
      </c>
      <c r="B5859">
        <v>-122.459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6</v>
      </c>
      <c r="J5859">
        <v>3</v>
      </c>
      <c r="K5859">
        <v>0</v>
      </c>
      <c r="L5859">
        <v>9</v>
      </c>
      <c r="M5859">
        <f>VLOOKUP(H5859,AE$2:$AJ$12,6,TRUE)</f>
        <v>0</v>
      </c>
      <c r="N5859">
        <f>VLOOKUP(I5859,AF$2:$AJ$12,5,TRUE)</f>
        <v>7</v>
      </c>
      <c r="O5859">
        <f>VLOOKUP(J5859,AG$2:$AJ$12,4,TRUE)</f>
        <v>5</v>
      </c>
      <c r="P5859">
        <f>VLOOKUP(K5859,AH$2:$AJ$12,3,TRUE)</f>
        <v>0</v>
      </c>
      <c r="Q5859">
        <f>VLOOKUP(L5859,AI$2:$AJ$12,2,TRUE)</f>
        <v>5</v>
      </c>
      <c r="T5859" t="str">
        <f t="shared" si="551"/>
        <v>Crimepoint.create(latitude:37.777, longitude:-122.459, drugdrink:0, misdemean:7, theft:5, violent:0, total:5, drugdrinkct:0, misdemeanct:6, theftct:3, violentct:0, totalct:9)</v>
      </c>
      <c r="U5859" t="str">
        <f t="shared" si="552"/>
        <v>{location: new google.maps.LatLng(37.777, -122.459), weight: 0},</v>
      </c>
      <c r="V5859" t="str">
        <f t="shared" si="547"/>
        <v>{location: new google.maps.LatLng(37.777, -122.459), weight: 1},</v>
      </c>
      <c r="W5859" t="str">
        <f t="shared" si="548"/>
        <v>{location: new google.maps.LatLng(37.777, -122.459), weight: 0},</v>
      </c>
      <c r="X5859" t="str">
        <f t="shared" si="549"/>
        <v>{location: new google.maps.LatLng(37.777, -122.459), weight: 0},</v>
      </c>
      <c r="Y5859" t="str">
        <f t="shared" si="550"/>
        <v>{location: new google.maps.LatLng(37.777, -122.459), weight: 1},</v>
      </c>
    </row>
    <row r="5860" spans="1:25" x14ac:dyDescent="0.2">
      <c r="A5860">
        <v>37.777000000000001</v>
      </c>
      <c r="B5860">
        <v>-122.458</v>
      </c>
      <c r="C5860">
        <v>0</v>
      </c>
      <c r="D5860">
        <v>2</v>
      </c>
      <c r="E5860">
        <v>0</v>
      </c>
      <c r="F5860">
        <v>0</v>
      </c>
      <c r="G5860">
        <v>1</v>
      </c>
      <c r="H5860">
        <v>0</v>
      </c>
      <c r="I5860">
        <v>11</v>
      </c>
      <c r="J5860">
        <v>2</v>
      </c>
      <c r="K5860">
        <v>0</v>
      </c>
      <c r="L5860">
        <v>13</v>
      </c>
      <c r="M5860">
        <f>VLOOKUP(H5860,AE$2:$AJ$12,6,TRUE)</f>
        <v>0</v>
      </c>
      <c r="N5860">
        <f>VLOOKUP(I5860,AF$2:$AJ$12,5,TRUE)</f>
        <v>8</v>
      </c>
      <c r="O5860">
        <f>VLOOKUP(J5860,AG$2:$AJ$12,4,TRUE)</f>
        <v>4</v>
      </c>
      <c r="P5860">
        <f>VLOOKUP(K5860,AH$2:$AJ$12,3,TRUE)</f>
        <v>0</v>
      </c>
      <c r="Q5860">
        <f>VLOOKUP(L5860,AI$2:$AJ$12,2,TRUE)</f>
        <v>7</v>
      </c>
      <c r="T5860" t="str">
        <f t="shared" si="551"/>
        <v>Crimepoint.create(latitude:37.777, longitude:-122.458, drugdrink:0, misdemean:8, theft:4, violent:0, total:7, drugdrinkct:0, misdemeanct:11, theftct:2, violentct:0, totalct:13)</v>
      </c>
      <c r="U5860" t="str">
        <f t="shared" si="552"/>
        <v>{location: new google.maps.LatLng(37.777, -122.458), weight: 0},</v>
      </c>
      <c r="V5860" t="str">
        <f t="shared" si="547"/>
        <v>{location: new google.maps.LatLng(37.777, -122.458), weight: 2},</v>
      </c>
      <c r="W5860" t="str">
        <f t="shared" si="548"/>
        <v>{location: new google.maps.LatLng(37.777, -122.458), weight: 0},</v>
      </c>
      <c r="X5860" t="str">
        <f t="shared" si="549"/>
        <v>{location: new google.maps.LatLng(37.777, -122.458), weight: 0},</v>
      </c>
      <c r="Y5860" t="str">
        <f t="shared" si="550"/>
        <v>{location: new google.maps.LatLng(37.777, -122.458), weight: 1},</v>
      </c>
    </row>
    <row r="5861" spans="1:25" x14ac:dyDescent="0.2">
      <c r="A5861">
        <v>37.777000000000001</v>
      </c>
      <c r="B5861">
        <v>-122.45699999999999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2</v>
      </c>
      <c r="J5861">
        <v>2</v>
      </c>
      <c r="K5861">
        <v>0</v>
      </c>
      <c r="L5861">
        <v>4</v>
      </c>
      <c r="M5861">
        <f>VLOOKUP(H5861,AE$2:$AJ$12,6,TRUE)</f>
        <v>0</v>
      </c>
      <c r="N5861">
        <f>VLOOKUP(I5861,AF$2:$AJ$12,5,TRUE)</f>
        <v>4</v>
      </c>
      <c r="O5861">
        <f>VLOOKUP(J5861,AG$2:$AJ$12,4,TRUE)</f>
        <v>4</v>
      </c>
      <c r="P5861">
        <f>VLOOKUP(K5861,AH$2:$AJ$12,3,TRUE)</f>
        <v>0</v>
      </c>
      <c r="Q5861">
        <f>VLOOKUP(L5861,AI$2:$AJ$12,2,TRUE)</f>
        <v>3</v>
      </c>
      <c r="T5861" t="str">
        <f t="shared" si="551"/>
        <v>Crimepoint.create(latitude:37.777, longitude:-122.457, drugdrink:0, misdemean:4, theft:4, violent:0, total:3, drugdrinkct:0, misdemeanct:2, theftct:2, violentct:0, totalct:4)</v>
      </c>
      <c r="U5861" t="str">
        <f t="shared" si="552"/>
        <v>{location: new google.maps.LatLng(37.777, -122.457), weight: 0},</v>
      </c>
      <c r="V5861" t="str">
        <f t="shared" si="547"/>
        <v>{location: new google.maps.LatLng(37.777, -122.457), weight: 0},</v>
      </c>
      <c r="W5861" t="str">
        <f t="shared" si="548"/>
        <v>{location: new google.maps.LatLng(37.777, -122.457), weight: 0},</v>
      </c>
      <c r="X5861" t="str">
        <f t="shared" si="549"/>
        <v>{location: new google.maps.LatLng(37.777, -122.457), weight: 0},</v>
      </c>
      <c r="Y5861" t="str">
        <f t="shared" si="550"/>
        <v>{location: new google.maps.LatLng(37.777, -122.457), weight: 0},</v>
      </c>
    </row>
    <row r="5862" spans="1:25" x14ac:dyDescent="0.2">
      <c r="A5862">
        <v>37.777000000000001</v>
      </c>
      <c r="B5862">
        <v>-122.456</v>
      </c>
      <c r="C5862">
        <v>1</v>
      </c>
      <c r="D5862">
        <v>0</v>
      </c>
      <c r="E5862">
        <v>1</v>
      </c>
      <c r="F5862">
        <v>3</v>
      </c>
      <c r="G5862">
        <v>1</v>
      </c>
      <c r="H5862">
        <v>1</v>
      </c>
      <c r="I5862">
        <v>2</v>
      </c>
      <c r="J5862">
        <v>5</v>
      </c>
      <c r="K5862">
        <v>4</v>
      </c>
      <c r="L5862">
        <v>12</v>
      </c>
      <c r="M5862">
        <f>VLOOKUP(H5862,AE$2:$AJ$12,6,TRUE)</f>
        <v>8</v>
      </c>
      <c r="N5862">
        <f>VLOOKUP(I5862,AF$2:$AJ$12,5,TRUE)</f>
        <v>4</v>
      </c>
      <c r="O5862">
        <f>VLOOKUP(J5862,AG$2:$AJ$12,4,TRUE)</f>
        <v>7</v>
      </c>
      <c r="P5862">
        <f>VLOOKUP(K5862,AH$2:$AJ$12,3,TRUE)</f>
        <v>8</v>
      </c>
      <c r="Q5862">
        <f>VLOOKUP(L5862,AI$2:$AJ$12,2,TRUE)</f>
        <v>6</v>
      </c>
      <c r="T5862" t="str">
        <f t="shared" si="551"/>
        <v>Crimepoint.create(latitude:37.777, longitude:-122.456, drugdrink:8, misdemean:4, theft:7, violent:8, total:6, drugdrinkct:1, misdemeanct:2, theftct:5, violentct:4, totalct:12)</v>
      </c>
      <c r="U5862" t="str">
        <f t="shared" si="552"/>
        <v>{location: new google.maps.LatLng(37.777, -122.456), weight: 1},</v>
      </c>
      <c r="V5862" t="str">
        <f t="shared" si="547"/>
        <v>{location: new google.maps.LatLng(37.777, -122.456), weight: 0},</v>
      </c>
      <c r="W5862" t="str">
        <f t="shared" si="548"/>
        <v>{location: new google.maps.LatLng(37.777, -122.456), weight: 1},</v>
      </c>
      <c r="X5862" t="str">
        <f t="shared" si="549"/>
        <v>{location: new google.maps.LatLng(37.777, -122.456), weight: 3},</v>
      </c>
      <c r="Y5862" t="str">
        <f t="shared" si="550"/>
        <v>{location: new google.maps.LatLng(37.777, -122.456), weight: 1},</v>
      </c>
    </row>
    <row r="5863" spans="1:25" x14ac:dyDescent="0.2">
      <c r="A5863">
        <v>37.777000000000001</v>
      </c>
      <c r="B5863">
        <v>-122.455</v>
      </c>
      <c r="C5863">
        <v>0</v>
      </c>
      <c r="D5863">
        <v>1</v>
      </c>
      <c r="E5863">
        <v>1</v>
      </c>
      <c r="F5863">
        <v>1</v>
      </c>
      <c r="G5863">
        <v>1</v>
      </c>
      <c r="H5863">
        <v>0</v>
      </c>
      <c r="I5863">
        <v>3</v>
      </c>
      <c r="J5863">
        <v>8</v>
      </c>
      <c r="K5863">
        <v>1</v>
      </c>
      <c r="L5863">
        <v>12</v>
      </c>
      <c r="M5863">
        <f>VLOOKUP(H5863,AE$2:$AJ$12,6,TRUE)</f>
        <v>0</v>
      </c>
      <c r="N5863">
        <f>VLOOKUP(I5863,AF$2:$AJ$12,5,TRUE)</f>
        <v>5</v>
      </c>
      <c r="O5863">
        <f>VLOOKUP(J5863,AG$2:$AJ$12,4,TRUE)</f>
        <v>8</v>
      </c>
      <c r="P5863">
        <f>VLOOKUP(K5863,AH$2:$AJ$12,3,TRUE)</f>
        <v>7</v>
      </c>
      <c r="Q5863">
        <f>VLOOKUP(L5863,AI$2:$AJ$12,2,TRUE)</f>
        <v>6</v>
      </c>
      <c r="T5863" t="str">
        <f t="shared" si="551"/>
        <v>Crimepoint.create(latitude:37.777, longitude:-122.455, drugdrink:0, misdemean:5, theft:8, violent:7, total:6, drugdrinkct:0, misdemeanct:3, theftct:8, violentct:1, totalct:12)</v>
      </c>
      <c r="U5863" t="str">
        <f t="shared" si="552"/>
        <v>{location: new google.maps.LatLng(37.777, -122.455), weight: 0},</v>
      </c>
      <c r="V5863" t="str">
        <f t="shared" si="547"/>
        <v>{location: new google.maps.LatLng(37.777, -122.455), weight: 1},</v>
      </c>
      <c r="W5863" t="str">
        <f t="shared" si="548"/>
        <v>{location: new google.maps.LatLng(37.777, -122.455), weight: 1},</v>
      </c>
      <c r="X5863" t="str">
        <f t="shared" si="549"/>
        <v>{location: new google.maps.LatLng(37.777, -122.455), weight: 1},</v>
      </c>
      <c r="Y5863" t="str">
        <f t="shared" si="550"/>
        <v>{location: new google.maps.LatLng(37.777, -122.455), weight: 1},</v>
      </c>
    </row>
    <row r="5864" spans="1:25" x14ac:dyDescent="0.2">
      <c r="A5864">
        <v>37.777000000000001</v>
      </c>
      <c r="B5864">
        <v>-122.453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1</v>
      </c>
      <c r="J5864">
        <v>8</v>
      </c>
      <c r="K5864">
        <v>0</v>
      </c>
      <c r="L5864">
        <v>9</v>
      </c>
      <c r="M5864">
        <f>VLOOKUP(H5864,AE$2:$AJ$12,6,TRUE)</f>
        <v>0</v>
      </c>
      <c r="N5864">
        <f>VLOOKUP(I5864,AF$2:$AJ$12,5,TRUE)</f>
        <v>2</v>
      </c>
      <c r="O5864">
        <f>VLOOKUP(J5864,AG$2:$AJ$12,4,TRUE)</f>
        <v>8</v>
      </c>
      <c r="P5864">
        <f>VLOOKUP(K5864,AH$2:$AJ$12,3,TRUE)</f>
        <v>0</v>
      </c>
      <c r="Q5864">
        <f>VLOOKUP(L5864,AI$2:$AJ$12,2,TRUE)</f>
        <v>5</v>
      </c>
      <c r="T5864" t="str">
        <f t="shared" si="551"/>
        <v>Crimepoint.create(latitude:37.777, longitude:-122.453, drugdrink:0, misdemean:2, theft:8, violent:0, total:5, drugdrinkct:0, misdemeanct:1, theftct:8, violentct:0, totalct:9)</v>
      </c>
      <c r="U5864" t="str">
        <f t="shared" si="552"/>
        <v>{location: new google.maps.LatLng(37.777, -122.453), weight: 0},</v>
      </c>
      <c r="V5864" t="str">
        <f t="shared" si="547"/>
        <v>{location: new google.maps.LatLng(37.777, -122.453), weight: 0},</v>
      </c>
      <c r="W5864" t="str">
        <f t="shared" si="548"/>
        <v>{location: new google.maps.LatLng(37.777, -122.453), weight: 1},</v>
      </c>
      <c r="X5864" t="str">
        <f t="shared" si="549"/>
        <v>{location: new google.maps.LatLng(37.777, -122.453), weight: 0},</v>
      </c>
      <c r="Y5864" t="str">
        <f t="shared" si="550"/>
        <v>{location: new google.maps.LatLng(37.777, -122.453), weight: 1},</v>
      </c>
    </row>
    <row r="5865" spans="1:25" x14ac:dyDescent="0.2">
      <c r="A5865">
        <v>37.777000000000001</v>
      </c>
      <c r="B5865">
        <v>-122.452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3</v>
      </c>
      <c r="J5865">
        <v>3</v>
      </c>
      <c r="K5865">
        <v>0</v>
      </c>
      <c r="L5865">
        <v>6</v>
      </c>
      <c r="M5865">
        <f>VLOOKUP(H5865,AE$2:$AJ$12,6,TRUE)</f>
        <v>0</v>
      </c>
      <c r="N5865">
        <f>VLOOKUP(I5865,AF$2:$AJ$12,5,TRUE)</f>
        <v>5</v>
      </c>
      <c r="O5865">
        <f>VLOOKUP(J5865,AG$2:$AJ$12,4,TRUE)</f>
        <v>5</v>
      </c>
      <c r="P5865">
        <f>VLOOKUP(K5865,AH$2:$AJ$12,3,TRUE)</f>
        <v>0</v>
      </c>
      <c r="Q5865">
        <f>VLOOKUP(L5865,AI$2:$AJ$12,2,TRUE)</f>
        <v>4</v>
      </c>
      <c r="T5865" t="str">
        <f t="shared" si="551"/>
        <v>Crimepoint.create(latitude:37.777, longitude:-122.452, drugdrink:0, misdemean:5, theft:5, violent:0, total:4, drugdrinkct:0, misdemeanct:3, theftct:3, violentct:0, totalct:6)</v>
      </c>
      <c r="U5865" t="str">
        <f t="shared" si="552"/>
        <v>{location: new google.maps.LatLng(37.777, -122.452), weight: 0},</v>
      </c>
      <c r="V5865" t="str">
        <f t="shared" si="547"/>
        <v>{location: new google.maps.LatLng(37.777, -122.452), weight: 1},</v>
      </c>
      <c r="W5865" t="str">
        <f t="shared" si="548"/>
        <v>{location: new google.maps.LatLng(37.777, -122.452), weight: 0},</v>
      </c>
      <c r="X5865" t="str">
        <f t="shared" si="549"/>
        <v>{location: new google.maps.LatLng(37.777, -122.452), weight: 0},</v>
      </c>
      <c r="Y5865" t="str">
        <f t="shared" si="550"/>
        <v>{location: new google.maps.LatLng(37.777, -122.452), weight: 0},</v>
      </c>
    </row>
    <row r="5866" spans="1:25" x14ac:dyDescent="0.2">
      <c r="A5866">
        <v>37.777000000000001</v>
      </c>
      <c r="B5866">
        <v>-122.45099999999999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1</v>
      </c>
      <c r="J5866">
        <v>5</v>
      </c>
      <c r="K5866">
        <v>0</v>
      </c>
      <c r="L5866">
        <v>6</v>
      </c>
      <c r="M5866">
        <f>VLOOKUP(H5866,AE$2:$AJ$12,6,TRUE)</f>
        <v>0</v>
      </c>
      <c r="N5866">
        <f>VLOOKUP(I5866,AF$2:$AJ$12,5,TRUE)</f>
        <v>2</v>
      </c>
      <c r="O5866">
        <f>VLOOKUP(J5866,AG$2:$AJ$12,4,TRUE)</f>
        <v>7</v>
      </c>
      <c r="P5866">
        <f>VLOOKUP(K5866,AH$2:$AJ$12,3,TRUE)</f>
        <v>0</v>
      </c>
      <c r="Q5866">
        <f>VLOOKUP(L5866,AI$2:$AJ$12,2,TRUE)</f>
        <v>4</v>
      </c>
      <c r="T5866" t="str">
        <f t="shared" si="551"/>
        <v>Crimepoint.create(latitude:37.777, longitude:-122.451, drugdrink:0, misdemean:2, theft:7, violent:0, total:4, drugdrinkct:0, misdemeanct:1, theftct:5, violentct:0, totalct:6)</v>
      </c>
      <c r="U5866" t="str">
        <f t="shared" si="552"/>
        <v>{location: new google.maps.LatLng(37.777, -122.451), weight: 0},</v>
      </c>
      <c r="V5866" t="str">
        <f t="shared" si="547"/>
        <v>{location: new google.maps.LatLng(37.777, -122.451), weight: 0},</v>
      </c>
      <c r="W5866" t="str">
        <f t="shared" si="548"/>
        <v>{location: new google.maps.LatLng(37.777, -122.451), weight: 1},</v>
      </c>
      <c r="X5866" t="str">
        <f t="shared" si="549"/>
        <v>{location: new google.maps.LatLng(37.777, -122.451), weight: 0},</v>
      </c>
      <c r="Y5866" t="str">
        <f t="shared" si="550"/>
        <v>{location: new google.maps.LatLng(37.777, -122.451), weight: 0},</v>
      </c>
    </row>
    <row r="5867" spans="1:25" x14ac:dyDescent="0.2">
      <c r="A5867">
        <v>37.777000000000001</v>
      </c>
      <c r="B5867">
        <v>-122.45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2</v>
      </c>
      <c r="J5867">
        <v>2</v>
      </c>
      <c r="K5867">
        <v>0</v>
      </c>
      <c r="L5867">
        <v>4</v>
      </c>
      <c r="M5867">
        <f>VLOOKUP(H5867,AE$2:$AJ$12,6,TRUE)</f>
        <v>0</v>
      </c>
      <c r="N5867">
        <f>VLOOKUP(I5867,AF$2:$AJ$12,5,TRUE)</f>
        <v>4</v>
      </c>
      <c r="O5867">
        <f>VLOOKUP(J5867,AG$2:$AJ$12,4,TRUE)</f>
        <v>4</v>
      </c>
      <c r="P5867">
        <f>VLOOKUP(K5867,AH$2:$AJ$12,3,TRUE)</f>
        <v>0</v>
      </c>
      <c r="Q5867">
        <f>VLOOKUP(L5867,AI$2:$AJ$12,2,TRUE)</f>
        <v>3</v>
      </c>
      <c r="T5867" t="str">
        <f t="shared" si="551"/>
        <v>Crimepoint.create(latitude:37.777, longitude:-122.45, drugdrink:0, misdemean:4, theft:4, violent:0, total:3, drugdrinkct:0, misdemeanct:2, theftct:2, violentct:0, totalct:4)</v>
      </c>
      <c r="U5867" t="str">
        <f t="shared" si="552"/>
        <v>{location: new google.maps.LatLng(37.777, -122.45), weight: 0},</v>
      </c>
      <c r="V5867" t="str">
        <f t="shared" si="547"/>
        <v>{location: new google.maps.LatLng(37.777, -122.45), weight: 0},</v>
      </c>
      <c r="W5867" t="str">
        <f t="shared" si="548"/>
        <v>{location: new google.maps.LatLng(37.777, -122.45), weight: 0},</v>
      </c>
      <c r="X5867" t="str">
        <f t="shared" si="549"/>
        <v>{location: new google.maps.LatLng(37.777, -122.45), weight: 0},</v>
      </c>
      <c r="Y5867" t="str">
        <f t="shared" si="550"/>
        <v>{location: new google.maps.LatLng(37.777, -122.45), weight: 0},</v>
      </c>
    </row>
    <row r="5868" spans="1:25" x14ac:dyDescent="0.2">
      <c r="A5868">
        <v>37.777000000000001</v>
      </c>
      <c r="B5868">
        <v>-122.449</v>
      </c>
      <c r="C5868">
        <v>0</v>
      </c>
      <c r="D5868">
        <v>2</v>
      </c>
      <c r="E5868">
        <v>1</v>
      </c>
      <c r="F5868">
        <v>1</v>
      </c>
      <c r="G5868">
        <v>1</v>
      </c>
      <c r="H5868">
        <v>0</v>
      </c>
      <c r="I5868">
        <v>7</v>
      </c>
      <c r="J5868">
        <v>7</v>
      </c>
      <c r="K5868">
        <v>1</v>
      </c>
      <c r="L5868">
        <v>15</v>
      </c>
      <c r="M5868">
        <f>VLOOKUP(H5868,AE$2:$AJ$12,6,TRUE)</f>
        <v>0</v>
      </c>
      <c r="N5868">
        <f>VLOOKUP(I5868,AF$2:$AJ$12,5,TRUE)</f>
        <v>7</v>
      </c>
      <c r="O5868">
        <f>VLOOKUP(J5868,AG$2:$AJ$12,4,TRUE)</f>
        <v>7</v>
      </c>
      <c r="P5868">
        <f>VLOOKUP(K5868,AH$2:$AJ$12,3,TRUE)</f>
        <v>7</v>
      </c>
      <c r="Q5868">
        <f>VLOOKUP(L5868,AI$2:$AJ$12,2,TRUE)</f>
        <v>7</v>
      </c>
      <c r="T5868" t="str">
        <f t="shared" si="551"/>
        <v>Crimepoint.create(latitude:37.777, longitude:-122.449, drugdrink:0, misdemean:7, theft:7, violent:7, total:7, drugdrinkct:0, misdemeanct:7, theftct:7, violentct:1, totalct:15)</v>
      </c>
      <c r="U5868" t="str">
        <f t="shared" si="552"/>
        <v>{location: new google.maps.LatLng(37.777, -122.449), weight: 0},</v>
      </c>
      <c r="V5868" t="str">
        <f t="shared" si="547"/>
        <v>{location: new google.maps.LatLng(37.777, -122.449), weight: 2},</v>
      </c>
      <c r="W5868" t="str">
        <f t="shared" si="548"/>
        <v>{location: new google.maps.LatLng(37.777, -122.449), weight: 1},</v>
      </c>
      <c r="X5868" t="str">
        <f t="shared" si="549"/>
        <v>{location: new google.maps.LatLng(37.777, -122.449), weight: 1},</v>
      </c>
      <c r="Y5868" t="str">
        <f t="shared" si="550"/>
        <v>{location: new google.maps.LatLng(37.777, -122.449), weight: 1},</v>
      </c>
    </row>
    <row r="5869" spans="1:25" x14ac:dyDescent="0.2">
      <c r="A5869">
        <v>37.777000000000001</v>
      </c>
      <c r="B5869">
        <v>-122.447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4</v>
      </c>
      <c r="J5869">
        <v>0</v>
      </c>
      <c r="K5869">
        <v>0</v>
      </c>
      <c r="L5869">
        <v>4</v>
      </c>
      <c r="M5869">
        <f>VLOOKUP(H5869,AE$2:$AJ$12,6,TRUE)</f>
        <v>0</v>
      </c>
      <c r="N5869">
        <f>VLOOKUP(I5869,AF$2:$AJ$12,5,TRUE)</f>
        <v>6</v>
      </c>
      <c r="O5869">
        <f>VLOOKUP(J5869,AG$2:$AJ$12,4,TRUE)</f>
        <v>0</v>
      </c>
      <c r="P5869">
        <f>VLOOKUP(K5869,AH$2:$AJ$12,3,TRUE)</f>
        <v>0</v>
      </c>
      <c r="Q5869">
        <f>VLOOKUP(L5869,AI$2:$AJ$12,2,TRUE)</f>
        <v>3</v>
      </c>
      <c r="T5869" t="str">
        <f t="shared" si="551"/>
        <v>Crimepoint.create(latitude:37.777, longitude:-122.447, drugdrink:0, misdemean:6, theft:0, violent:0, total:3, drugdrinkct:0, misdemeanct:4, theftct:0, violentct:0, totalct:4)</v>
      </c>
      <c r="U5869" t="str">
        <f t="shared" si="552"/>
        <v>{location: new google.maps.LatLng(37.777, -122.447), weight: 0},</v>
      </c>
      <c r="V5869" t="str">
        <f t="shared" si="547"/>
        <v>{location: new google.maps.LatLng(37.777, -122.447), weight: 1},</v>
      </c>
      <c r="W5869" t="str">
        <f t="shared" si="548"/>
        <v>{location: new google.maps.LatLng(37.777, -122.447), weight: 0},</v>
      </c>
      <c r="X5869" t="str">
        <f t="shared" si="549"/>
        <v>{location: new google.maps.LatLng(37.777, -122.447), weight: 0},</v>
      </c>
      <c r="Y5869" t="str">
        <f t="shared" si="550"/>
        <v>{location: new google.maps.LatLng(37.777, -122.447), weight: 0},</v>
      </c>
    </row>
    <row r="5870" spans="1:25" x14ac:dyDescent="0.2">
      <c r="A5870">
        <v>37.777000000000001</v>
      </c>
      <c r="B5870">
        <v>-122.446</v>
      </c>
      <c r="C5870">
        <v>1</v>
      </c>
      <c r="D5870">
        <v>1</v>
      </c>
      <c r="E5870">
        <v>1</v>
      </c>
      <c r="F5870">
        <v>0</v>
      </c>
      <c r="G5870">
        <v>1</v>
      </c>
      <c r="H5870">
        <v>1</v>
      </c>
      <c r="I5870">
        <v>6</v>
      </c>
      <c r="J5870">
        <v>5</v>
      </c>
      <c r="K5870">
        <v>0</v>
      </c>
      <c r="L5870">
        <v>12</v>
      </c>
      <c r="M5870">
        <f>VLOOKUP(H5870,AE$2:$AJ$12,6,TRUE)</f>
        <v>8</v>
      </c>
      <c r="N5870">
        <f>VLOOKUP(I5870,AF$2:$AJ$12,5,TRUE)</f>
        <v>7</v>
      </c>
      <c r="O5870">
        <f>VLOOKUP(J5870,AG$2:$AJ$12,4,TRUE)</f>
        <v>7</v>
      </c>
      <c r="P5870">
        <f>VLOOKUP(K5870,AH$2:$AJ$12,3,TRUE)</f>
        <v>0</v>
      </c>
      <c r="Q5870">
        <f>VLOOKUP(L5870,AI$2:$AJ$12,2,TRUE)</f>
        <v>6</v>
      </c>
      <c r="T5870" t="str">
        <f t="shared" si="551"/>
        <v>Crimepoint.create(latitude:37.777, longitude:-122.446, drugdrink:8, misdemean:7, theft:7, violent:0, total:6, drugdrinkct:1, misdemeanct:6, theftct:5, violentct:0, totalct:12)</v>
      </c>
      <c r="U5870" t="str">
        <f t="shared" si="552"/>
        <v>{location: new google.maps.LatLng(37.777, -122.446), weight: 1},</v>
      </c>
      <c r="V5870" t="str">
        <f t="shared" si="547"/>
        <v>{location: new google.maps.LatLng(37.777, -122.446), weight: 1},</v>
      </c>
      <c r="W5870" t="str">
        <f t="shared" si="548"/>
        <v>{location: new google.maps.LatLng(37.777, -122.446), weight: 1},</v>
      </c>
      <c r="X5870" t="str">
        <f t="shared" si="549"/>
        <v>{location: new google.maps.LatLng(37.777, -122.446), weight: 0},</v>
      </c>
      <c r="Y5870" t="str">
        <f t="shared" si="550"/>
        <v>{location: new google.maps.LatLng(37.777, -122.446), weight: 1},</v>
      </c>
    </row>
    <row r="5871" spans="1:25" x14ac:dyDescent="0.2">
      <c r="A5871">
        <v>37.777000000000001</v>
      </c>
      <c r="B5871">
        <v>-122.44499999999999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0</v>
      </c>
      <c r="I5871">
        <v>2</v>
      </c>
      <c r="J5871">
        <v>7</v>
      </c>
      <c r="K5871">
        <v>1</v>
      </c>
      <c r="L5871">
        <v>10</v>
      </c>
      <c r="M5871">
        <f>VLOOKUP(H5871,AE$2:$AJ$12,6,TRUE)</f>
        <v>0</v>
      </c>
      <c r="N5871">
        <f>VLOOKUP(I5871,AF$2:$AJ$12,5,TRUE)</f>
        <v>4</v>
      </c>
      <c r="O5871">
        <f>VLOOKUP(J5871,AG$2:$AJ$12,4,TRUE)</f>
        <v>7</v>
      </c>
      <c r="P5871">
        <f>VLOOKUP(K5871,AH$2:$AJ$12,3,TRUE)</f>
        <v>7</v>
      </c>
      <c r="Q5871">
        <f>VLOOKUP(L5871,AI$2:$AJ$12,2,TRUE)</f>
        <v>6</v>
      </c>
      <c r="T5871" t="str">
        <f t="shared" si="551"/>
        <v>Crimepoint.create(latitude:37.777, longitude:-122.445, drugdrink:0, misdemean:4, theft:7, violent:7, total:6, drugdrinkct:0, misdemeanct:2, theftct:7, violentct:1, totalct:10)</v>
      </c>
      <c r="U5871" t="str">
        <f t="shared" si="552"/>
        <v>{location: new google.maps.LatLng(37.777, -122.445), weight: 0},</v>
      </c>
      <c r="V5871" t="str">
        <f t="shared" si="547"/>
        <v>{location: new google.maps.LatLng(37.777, -122.445), weight: 0},</v>
      </c>
      <c r="W5871" t="str">
        <f t="shared" si="548"/>
        <v>{location: new google.maps.LatLng(37.777, -122.445), weight: 1},</v>
      </c>
      <c r="X5871" t="str">
        <f t="shared" si="549"/>
        <v>{location: new google.maps.LatLng(37.777, -122.445), weight: 1},</v>
      </c>
      <c r="Y5871" t="str">
        <f t="shared" si="550"/>
        <v>{location: new google.maps.LatLng(37.777, -122.445), weight: 1},</v>
      </c>
    </row>
    <row r="5872" spans="1:25" x14ac:dyDescent="0.2">
      <c r="A5872">
        <v>37.777000000000001</v>
      </c>
      <c r="B5872">
        <v>-122.444</v>
      </c>
      <c r="C5872">
        <v>0</v>
      </c>
      <c r="D5872">
        <v>1</v>
      </c>
      <c r="E5872">
        <v>1</v>
      </c>
      <c r="F5872">
        <v>1</v>
      </c>
      <c r="G5872">
        <v>1</v>
      </c>
      <c r="H5872">
        <v>0</v>
      </c>
      <c r="I5872">
        <v>4</v>
      </c>
      <c r="J5872">
        <v>6</v>
      </c>
      <c r="K5872">
        <v>1</v>
      </c>
      <c r="L5872">
        <v>11</v>
      </c>
      <c r="M5872">
        <f>VLOOKUP(H5872,AE$2:$AJ$12,6,TRUE)</f>
        <v>0</v>
      </c>
      <c r="N5872">
        <f>VLOOKUP(I5872,AF$2:$AJ$12,5,TRUE)</f>
        <v>6</v>
      </c>
      <c r="O5872">
        <f>VLOOKUP(J5872,AG$2:$AJ$12,4,TRUE)</f>
        <v>7</v>
      </c>
      <c r="P5872">
        <f>VLOOKUP(K5872,AH$2:$AJ$12,3,TRUE)</f>
        <v>7</v>
      </c>
      <c r="Q5872">
        <f>VLOOKUP(L5872,AI$2:$AJ$12,2,TRUE)</f>
        <v>6</v>
      </c>
      <c r="T5872" t="str">
        <f t="shared" si="551"/>
        <v>Crimepoint.create(latitude:37.777, longitude:-122.444, drugdrink:0, misdemean:6, theft:7, violent:7, total:6, drugdrinkct:0, misdemeanct:4, theftct:6, violentct:1, totalct:11)</v>
      </c>
      <c r="U5872" t="str">
        <f t="shared" si="552"/>
        <v>{location: new google.maps.LatLng(37.777, -122.444), weight: 0},</v>
      </c>
      <c r="V5872" t="str">
        <f t="shared" si="547"/>
        <v>{location: new google.maps.LatLng(37.777, -122.444), weight: 1},</v>
      </c>
      <c r="W5872" t="str">
        <f t="shared" si="548"/>
        <v>{location: new google.maps.LatLng(37.777, -122.444), weight: 1},</v>
      </c>
      <c r="X5872" t="str">
        <f t="shared" si="549"/>
        <v>{location: new google.maps.LatLng(37.777, -122.444), weight: 1},</v>
      </c>
      <c r="Y5872" t="str">
        <f t="shared" si="550"/>
        <v>{location: new google.maps.LatLng(37.777, -122.444), weight: 1},</v>
      </c>
    </row>
    <row r="5873" spans="1:25" x14ac:dyDescent="0.2">
      <c r="A5873">
        <v>37.777000000000001</v>
      </c>
      <c r="B5873">
        <v>-122.443</v>
      </c>
      <c r="C5873">
        <v>0</v>
      </c>
      <c r="D5873">
        <v>2</v>
      </c>
      <c r="E5873">
        <v>1</v>
      </c>
      <c r="F5873">
        <v>1</v>
      </c>
      <c r="G5873">
        <v>1</v>
      </c>
      <c r="H5873">
        <v>0</v>
      </c>
      <c r="I5873">
        <v>9</v>
      </c>
      <c r="J5873">
        <v>7</v>
      </c>
      <c r="K5873">
        <v>1</v>
      </c>
      <c r="L5873">
        <v>17</v>
      </c>
      <c r="M5873">
        <f>VLOOKUP(H5873,AE$2:$AJ$12,6,TRUE)</f>
        <v>0</v>
      </c>
      <c r="N5873">
        <f>VLOOKUP(I5873,AF$2:$AJ$12,5,TRUE)</f>
        <v>7</v>
      </c>
      <c r="O5873">
        <f>VLOOKUP(J5873,AG$2:$AJ$12,4,TRUE)</f>
        <v>7</v>
      </c>
      <c r="P5873">
        <f>VLOOKUP(K5873,AH$2:$AJ$12,3,TRUE)</f>
        <v>7</v>
      </c>
      <c r="Q5873">
        <f>VLOOKUP(L5873,AI$2:$AJ$12,2,TRUE)</f>
        <v>7</v>
      </c>
      <c r="T5873" t="str">
        <f t="shared" si="551"/>
        <v>Crimepoint.create(latitude:37.777, longitude:-122.443, drugdrink:0, misdemean:7, theft:7, violent:7, total:7, drugdrinkct:0, misdemeanct:9, theftct:7, violentct:1, totalct:17)</v>
      </c>
      <c r="U5873" t="str">
        <f t="shared" si="552"/>
        <v>{location: new google.maps.LatLng(37.777, -122.443), weight: 0},</v>
      </c>
      <c r="V5873" t="str">
        <f t="shared" si="547"/>
        <v>{location: new google.maps.LatLng(37.777, -122.443), weight: 2},</v>
      </c>
      <c r="W5873" t="str">
        <f t="shared" si="548"/>
        <v>{location: new google.maps.LatLng(37.777, -122.443), weight: 1},</v>
      </c>
      <c r="X5873" t="str">
        <f t="shared" si="549"/>
        <v>{location: new google.maps.LatLng(37.777, -122.443), weight: 1},</v>
      </c>
      <c r="Y5873" t="str">
        <f t="shared" si="550"/>
        <v>{location: new google.maps.LatLng(37.777, -122.443), weight: 1},</v>
      </c>
    </row>
    <row r="5874" spans="1:25" x14ac:dyDescent="0.2">
      <c r="A5874">
        <v>37.777000000000001</v>
      </c>
      <c r="B5874">
        <v>-122.44199999999999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1</v>
      </c>
      <c r="J5874">
        <v>3</v>
      </c>
      <c r="K5874">
        <v>0</v>
      </c>
      <c r="L5874">
        <v>5</v>
      </c>
      <c r="M5874">
        <f>VLOOKUP(H5874,AE$2:$AJ$12,6,TRUE)</f>
        <v>8</v>
      </c>
      <c r="N5874">
        <f>VLOOKUP(I5874,AF$2:$AJ$12,5,TRUE)</f>
        <v>2</v>
      </c>
      <c r="O5874">
        <f>VLOOKUP(J5874,AG$2:$AJ$12,4,TRUE)</f>
        <v>5</v>
      </c>
      <c r="P5874">
        <f>VLOOKUP(K5874,AH$2:$AJ$12,3,TRUE)</f>
        <v>0</v>
      </c>
      <c r="Q5874">
        <f>VLOOKUP(L5874,AI$2:$AJ$12,2,TRUE)</f>
        <v>4</v>
      </c>
      <c r="T5874" t="str">
        <f t="shared" si="551"/>
        <v>Crimepoint.create(latitude:37.777, longitude:-122.442, drugdrink:8, misdemean:2, theft:5, violent:0, total:4, drugdrinkct:1, misdemeanct:1, theftct:3, violentct:0, totalct:5)</v>
      </c>
      <c r="U5874" t="str">
        <f t="shared" si="552"/>
        <v>{location: new google.maps.LatLng(37.777, -122.442), weight: 1},</v>
      </c>
      <c r="V5874" t="str">
        <f t="shared" si="547"/>
        <v>{location: new google.maps.LatLng(37.777, -122.442), weight: 0},</v>
      </c>
      <c r="W5874" t="str">
        <f t="shared" si="548"/>
        <v>{location: new google.maps.LatLng(37.777, -122.442), weight: 0},</v>
      </c>
      <c r="X5874" t="str">
        <f t="shared" si="549"/>
        <v>{location: new google.maps.LatLng(37.777, -122.442), weight: 0},</v>
      </c>
      <c r="Y5874" t="str">
        <f t="shared" si="550"/>
        <v>{location: new google.maps.LatLng(37.777, -122.442), weight: 0},</v>
      </c>
    </row>
    <row r="5875" spans="1:25" x14ac:dyDescent="0.2">
      <c r="A5875">
        <v>37.777000000000001</v>
      </c>
      <c r="B5875">
        <v>-122.441</v>
      </c>
      <c r="C5875">
        <v>0</v>
      </c>
      <c r="D5875">
        <v>2</v>
      </c>
      <c r="E5875">
        <v>1</v>
      </c>
      <c r="F5875">
        <v>1</v>
      </c>
      <c r="G5875">
        <v>1</v>
      </c>
      <c r="H5875">
        <v>0</v>
      </c>
      <c r="I5875">
        <v>7</v>
      </c>
      <c r="J5875">
        <v>6</v>
      </c>
      <c r="K5875">
        <v>1</v>
      </c>
      <c r="L5875">
        <v>14</v>
      </c>
      <c r="M5875">
        <f>VLOOKUP(H5875,AE$2:$AJ$12,6,TRUE)</f>
        <v>0</v>
      </c>
      <c r="N5875">
        <f>VLOOKUP(I5875,AF$2:$AJ$12,5,TRUE)</f>
        <v>7</v>
      </c>
      <c r="O5875">
        <f>VLOOKUP(J5875,AG$2:$AJ$12,4,TRUE)</f>
        <v>7</v>
      </c>
      <c r="P5875">
        <f>VLOOKUP(K5875,AH$2:$AJ$12,3,TRUE)</f>
        <v>7</v>
      </c>
      <c r="Q5875">
        <f>VLOOKUP(L5875,AI$2:$AJ$12,2,TRUE)</f>
        <v>7</v>
      </c>
      <c r="T5875" t="str">
        <f t="shared" si="551"/>
        <v>Crimepoint.create(latitude:37.777, longitude:-122.441, drugdrink:0, misdemean:7, theft:7, violent:7, total:7, drugdrinkct:0, misdemeanct:7, theftct:6, violentct:1, totalct:14)</v>
      </c>
      <c r="U5875" t="str">
        <f t="shared" si="552"/>
        <v>{location: new google.maps.LatLng(37.777, -122.441), weight: 0},</v>
      </c>
      <c r="V5875" t="str">
        <f t="shared" si="547"/>
        <v>{location: new google.maps.LatLng(37.777, -122.441), weight: 2},</v>
      </c>
      <c r="W5875" t="str">
        <f t="shared" si="548"/>
        <v>{location: new google.maps.LatLng(37.777, -122.441), weight: 1},</v>
      </c>
      <c r="X5875" t="str">
        <f t="shared" si="549"/>
        <v>{location: new google.maps.LatLng(37.777, -122.441), weight: 1},</v>
      </c>
      <c r="Y5875" t="str">
        <f t="shared" si="550"/>
        <v>{location: new google.maps.LatLng(37.777, -122.441), weight: 1},</v>
      </c>
    </row>
    <row r="5876" spans="1:25" x14ac:dyDescent="0.2">
      <c r="A5876">
        <v>37.777000000000001</v>
      </c>
      <c r="B5876">
        <v>-122.44</v>
      </c>
      <c r="C5876">
        <v>0</v>
      </c>
      <c r="D5876">
        <v>1</v>
      </c>
      <c r="E5876">
        <v>1</v>
      </c>
      <c r="F5876">
        <v>0</v>
      </c>
      <c r="G5876">
        <v>1</v>
      </c>
      <c r="H5876">
        <v>0</v>
      </c>
      <c r="I5876">
        <v>3</v>
      </c>
      <c r="J5876">
        <v>4</v>
      </c>
      <c r="K5876">
        <v>0</v>
      </c>
      <c r="L5876">
        <v>7</v>
      </c>
      <c r="M5876">
        <f>VLOOKUP(H5876,AE$2:$AJ$12,6,TRUE)</f>
        <v>0</v>
      </c>
      <c r="N5876">
        <f>VLOOKUP(I5876,AF$2:$AJ$12,5,TRUE)</f>
        <v>5</v>
      </c>
      <c r="O5876">
        <f>VLOOKUP(J5876,AG$2:$AJ$12,4,TRUE)</f>
        <v>6</v>
      </c>
      <c r="P5876">
        <f>VLOOKUP(K5876,AH$2:$AJ$12,3,TRUE)</f>
        <v>0</v>
      </c>
      <c r="Q5876">
        <f>VLOOKUP(L5876,AI$2:$AJ$12,2,TRUE)</f>
        <v>5</v>
      </c>
      <c r="T5876" t="str">
        <f t="shared" si="551"/>
        <v>Crimepoint.create(latitude:37.777, longitude:-122.44, drugdrink:0, misdemean:5, theft:6, violent:0, total:5, drugdrinkct:0, misdemeanct:3, theftct:4, violentct:0, totalct:7)</v>
      </c>
      <c r="U5876" t="str">
        <f t="shared" si="552"/>
        <v>{location: new google.maps.LatLng(37.777, -122.44), weight: 0},</v>
      </c>
      <c r="V5876" t="str">
        <f t="shared" si="547"/>
        <v>{location: new google.maps.LatLng(37.777, -122.44), weight: 1},</v>
      </c>
      <c r="W5876" t="str">
        <f t="shared" si="548"/>
        <v>{location: new google.maps.LatLng(37.777, -122.44), weight: 1},</v>
      </c>
      <c r="X5876" t="str">
        <f t="shared" si="549"/>
        <v>{location: new google.maps.LatLng(37.777, -122.44), weight: 0},</v>
      </c>
      <c r="Y5876" t="str">
        <f t="shared" si="550"/>
        <v>{location: new google.maps.LatLng(37.777, -122.44), weight: 1},</v>
      </c>
    </row>
    <row r="5877" spans="1:25" x14ac:dyDescent="0.2">
      <c r="A5877">
        <v>37.777000000000001</v>
      </c>
      <c r="B5877">
        <v>-122.43899999999999</v>
      </c>
      <c r="C5877">
        <v>0</v>
      </c>
      <c r="D5877">
        <v>4</v>
      </c>
      <c r="E5877">
        <v>1</v>
      </c>
      <c r="F5877">
        <v>1</v>
      </c>
      <c r="G5877">
        <v>2</v>
      </c>
      <c r="H5877">
        <v>0</v>
      </c>
      <c r="I5877">
        <v>20</v>
      </c>
      <c r="J5877">
        <v>6</v>
      </c>
      <c r="K5877">
        <v>1</v>
      </c>
      <c r="L5877">
        <v>27</v>
      </c>
      <c r="M5877">
        <f>VLOOKUP(H5877,AE$2:$AJ$12,6,TRUE)</f>
        <v>0</v>
      </c>
      <c r="N5877">
        <f>VLOOKUP(I5877,AF$2:$AJ$12,5,TRUE)</f>
        <v>9</v>
      </c>
      <c r="O5877">
        <f>VLOOKUP(J5877,AG$2:$AJ$12,4,TRUE)</f>
        <v>7</v>
      </c>
      <c r="P5877">
        <f>VLOOKUP(K5877,AH$2:$AJ$12,3,TRUE)</f>
        <v>7</v>
      </c>
      <c r="Q5877">
        <f>VLOOKUP(L5877,AI$2:$AJ$12,2,TRUE)</f>
        <v>8</v>
      </c>
      <c r="T5877" t="str">
        <f t="shared" si="551"/>
        <v>Crimepoint.create(latitude:37.777, longitude:-122.439, drugdrink:0, misdemean:9, theft:7, violent:7, total:8, drugdrinkct:0, misdemeanct:20, theftct:6, violentct:1, totalct:27)</v>
      </c>
      <c r="U5877" t="str">
        <f t="shared" si="552"/>
        <v>{location: new google.maps.LatLng(37.777, -122.439), weight: 0},</v>
      </c>
      <c r="V5877" t="str">
        <f t="shared" si="547"/>
        <v>{location: new google.maps.LatLng(37.777, -122.439), weight: 4},</v>
      </c>
      <c r="W5877" t="str">
        <f t="shared" si="548"/>
        <v>{location: new google.maps.LatLng(37.777, -122.439), weight: 1},</v>
      </c>
      <c r="X5877" t="str">
        <f t="shared" si="549"/>
        <v>{location: new google.maps.LatLng(37.777, -122.439), weight: 1},</v>
      </c>
      <c r="Y5877" t="str">
        <f t="shared" si="550"/>
        <v>{location: new google.maps.LatLng(37.777, -122.439), weight: 2},</v>
      </c>
    </row>
    <row r="5878" spans="1:25" x14ac:dyDescent="0.2">
      <c r="A5878">
        <v>37.777000000000001</v>
      </c>
      <c r="B5878">
        <v>-122.438</v>
      </c>
      <c r="C5878">
        <v>0</v>
      </c>
      <c r="D5878">
        <v>2</v>
      </c>
      <c r="E5878">
        <v>4</v>
      </c>
      <c r="F5878">
        <v>0</v>
      </c>
      <c r="G5878">
        <v>3</v>
      </c>
      <c r="H5878">
        <v>0</v>
      </c>
      <c r="I5878">
        <v>11</v>
      </c>
      <c r="J5878">
        <v>25</v>
      </c>
      <c r="K5878">
        <v>0</v>
      </c>
      <c r="L5878">
        <v>36</v>
      </c>
      <c r="M5878">
        <f>VLOOKUP(H5878,AE$2:$AJ$12,6,TRUE)</f>
        <v>0</v>
      </c>
      <c r="N5878">
        <f>VLOOKUP(I5878,AF$2:$AJ$12,5,TRUE)</f>
        <v>8</v>
      </c>
      <c r="O5878">
        <f>VLOOKUP(J5878,AG$2:$AJ$12,4,TRUE)</f>
        <v>9</v>
      </c>
      <c r="P5878">
        <f>VLOOKUP(K5878,AH$2:$AJ$12,3,TRUE)</f>
        <v>0</v>
      </c>
      <c r="Q5878">
        <f>VLOOKUP(L5878,AI$2:$AJ$12,2,TRUE)</f>
        <v>8</v>
      </c>
      <c r="T5878" t="str">
        <f t="shared" si="551"/>
        <v>Crimepoint.create(latitude:37.777, longitude:-122.438, drugdrink:0, misdemean:8, theft:9, violent:0, total:8, drugdrinkct:0, misdemeanct:11, theftct:25, violentct:0, totalct:36)</v>
      </c>
      <c r="U5878" t="str">
        <f t="shared" si="552"/>
        <v>{location: new google.maps.LatLng(37.777, -122.438), weight: 0},</v>
      </c>
      <c r="V5878" t="str">
        <f t="shared" si="547"/>
        <v>{location: new google.maps.LatLng(37.777, -122.438), weight: 2},</v>
      </c>
      <c r="W5878" t="str">
        <f t="shared" si="548"/>
        <v>{location: new google.maps.LatLng(37.777, -122.438), weight: 4},</v>
      </c>
      <c r="X5878" t="str">
        <f t="shared" si="549"/>
        <v>{location: new google.maps.LatLng(37.777, -122.438), weight: 0},</v>
      </c>
      <c r="Y5878" t="str">
        <f t="shared" si="550"/>
        <v>{location: new google.maps.LatLng(37.777, -122.438), weight: 3},</v>
      </c>
    </row>
    <row r="5879" spans="1:25" x14ac:dyDescent="0.2">
      <c r="A5879">
        <v>37.777000000000001</v>
      </c>
      <c r="B5879">
        <v>-122.437</v>
      </c>
      <c r="C5879">
        <v>0</v>
      </c>
      <c r="D5879">
        <v>2</v>
      </c>
      <c r="E5879">
        <v>2</v>
      </c>
      <c r="F5879">
        <v>2</v>
      </c>
      <c r="G5879">
        <v>2</v>
      </c>
      <c r="H5879">
        <v>0</v>
      </c>
      <c r="I5879">
        <v>8</v>
      </c>
      <c r="J5879">
        <v>15</v>
      </c>
      <c r="K5879">
        <v>3</v>
      </c>
      <c r="L5879">
        <v>26</v>
      </c>
      <c r="M5879">
        <f>VLOOKUP(H5879,AE$2:$AJ$12,6,TRUE)</f>
        <v>0</v>
      </c>
      <c r="N5879">
        <f>VLOOKUP(I5879,AF$2:$AJ$12,5,TRUE)</f>
        <v>7</v>
      </c>
      <c r="O5879">
        <f>VLOOKUP(J5879,AG$2:$AJ$12,4,TRUE)</f>
        <v>9</v>
      </c>
      <c r="P5879">
        <f>VLOOKUP(K5879,AH$2:$AJ$12,3,TRUE)</f>
        <v>8</v>
      </c>
      <c r="Q5879">
        <f>VLOOKUP(L5879,AI$2:$AJ$12,2,TRUE)</f>
        <v>8</v>
      </c>
      <c r="T5879" t="str">
        <f t="shared" si="551"/>
        <v>Crimepoint.create(latitude:37.777, longitude:-122.437, drugdrink:0, misdemean:7, theft:9, violent:8, total:8, drugdrinkct:0, misdemeanct:8, theftct:15, violentct:3, totalct:26)</v>
      </c>
      <c r="U5879" t="str">
        <f t="shared" si="552"/>
        <v>{location: new google.maps.LatLng(37.777, -122.437), weight: 0},</v>
      </c>
      <c r="V5879" t="str">
        <f t="shared" si="547"/>
        <v>{location: new google.maps.LatLng(37.777, -122.437), weight: 2},</v>
      </c>
      <c r="W5879" t="str">
        <f t="shared" si="548"/>
        <v>{location: new google.maps.LatLng(37.777, -122.437), weight: 2},</v>
      </c>
      <c r="X5879" t="str">
        <f t="shared" si="549"/>
        <v>{location: new google.maps.LatLng(37.777, -122.437), weight: 2},</v>
      </c>
      <c r="Y5879" t="str">
        <f t="shared" si="550"/>
        <v>{location: new google.maps.LatLng(37.777, -122.437), weight: 2},</v>
      </c>
    </row>
    <row r="5880" spans="1:25" x14ac:dyDescent="0.2">
      <c r="A5880">
        <v>37.777000000000001</v>
      </c>
      <c r="B5880">
        <v>-122.43600000000001</v>
      </c>
      <c r="C5880">
        <v>0</v>
      </c>
      <c r="D5880">
        <v>2</v>
      </c>
      <c r="E5880">
        <v>3</v>
      </c>
      <c r="F5880">
        <v>0</v>
      </c>
      <c r="G5880">
        <v>2</v>
      </c>
      <c r="H5880">
        <v>0</v>
      </c>
      <c r="I5880">
        <v>7</v>
      </c>
      <c r="J5880">
        <v>19</v>
      </c>
      <c r="K5880">
        <v>0</v>
      </c>
      <c r="L5880">
        <v>26</v>
      </c>
      <c r="M5880">
        <f>VLOOKUP(H5880,AE$2:$AJ$12,6,TRUE)</f>
        <v>0</v>
      </c>
      <c r="N5880">
        <f>VLOOKUP(I5880,AF$2:$AJ$12,5,TRUE)</f>
        <v>7</v>
      </c>
      <c r="O5880">
        <f>VLOOKUP(J5880,AG$2:$AJ$12,4,TRUE)</f>
        <v>9</v>
      </c>
      <c r="P5880">
        <f>VLOOKUP(K5880,AH$2:$AJ$12,3,TRUE)</f>
        <v>0</v>
      </c>
      <c r="Q5880">
        <f>VLOOKUP(L5880,AI$2:$AJ$12,2,TRUE)</f>
        <v>8</v>
      </c>
      <c r="T5880" t="str">
        <f t="shared" si="551"/>
        <v>Crimepoint.create(latitude:37.777, longitude:-122.436, drugdrink:0, misdemean:7, theft:9, violent:0, total:8, drugdrinkct:0, misdemeanct:7, theftct:19, violentct:0, totalct:26)</v>
      </c>
      <c r="U5880" t="str">
        <f t="shared" si="552"/>
        <v>{location: new google.maps.LatLng(37.777, -122.436), weight: 0},</v>
      </c>
      <c r="V5880" t="str">
        <f t="shared" si="547"/>
        <v>{location: new google.maps.LatLng(37.777, -122.436), weight: 2},</v>
      </c>
      <c r="W5880" t="str">
        <f t="shared" si="548"/>
        <v>{location: new google.maps.LatLng(37.777, -122.436), weight: 3},</v>
      </c>
      <c r="X5880" t="str">
        <f t="shared" si="549"/>
        <v>{location: new google.maps.LatLng(37.777, -122.436), weight: 0},</v>
      </c>
      <c r="Y5880" t="str">
        <f t="shared" si="550"/>
        <v>{location: new google.maps.LatLng(37.777, -122.436), weight: 2},</v>
      </c>
    </row>
    <row r="5881" spans="1:25" x14ac:dyDescent="0.2">
      <c r="A5881">
        <v>37.777000000000001</v>
      </c>
      <c r="B5881">
        <v>-122.435</v>
      </c>
      <c r="C5881">
        <v>1</v>
      </c>
      <c r="D5881">
        <v>3</v>
      </c>
      <c r="E5881">
        <v>4</v>
      </c>
      <c r="F5881">
        <v>1</v>
      </c>
      <c r="G5881">
        <v>3</v>
      </c>
      <c r="H5881">
        <v>1</v>
      </c>
      <c r="I5881">
        <v>14</v>
      </c>
      <c r="J5881">
        <v>25</v>
      </c>
      <c r="K5881">
        <v>2</v>
      </c>
      <c r="L5881">
        <v>42</v>
      </c>
      <c r="M5881">
        <f>VLOOKUP(H5881,AE$2:$AJ$12,6,TRUE)</f>
        <v>8</v>
      </c>
      <c r="N5881">
        <f>VLOOKUP(I5881,AF$2:$AJ$12,5,TRUE)</f>
        <v>8</v>
      </c>
      <c r="O5881">
        <f>VLOOKUP(J5881,AG$2:$AJ$12,4,TRUE)</f>
        <v>9</v>
      </c>
      <c r="P5881">
        <f>VLOOKUP(K5881,AH$2:$AJ$12,3,TRUE)</f>
        <v>7</v>
      </c>
      <c r="Q5881">
        <f>VLOOKUP(L5881,AI$2:$AJ$12,2,TRUE)</f>
        <v>9</v>
      </c>
      <c r="T5881" t="str">
        <f t="shared" si="551"/>
        <v>Crimepoint.create(latitude:37.777, longitude:-122.435, drugdrink:8, misdemean:8, theft:9, violent:7, total:9, drugdrinkct:1, misdemeanct:14, theftct:25, violentct:2, totalct:42)</v>
      </c>
      <c r="U5881" t="str">
        <f t="shared" si="552"/>
        <v>{location: new google.maps.LatLng(37.777, -122.435), weight: 1},</v>
      </c>
      <c r="V5881" t="str">
        <f t="shared" si="547"/>
        <v>{location: new google.maps.LatLng(37.777, -122.435), weight: 3},</v>
      </c>
      <c r="W5881" t="str">
        <f t="shared" si="548"/>
        <v>{location: new google.maps.LatLng(37.777, -122.435), weight: 4},</v>
      </c>
      <c r="X5881" t="str">
        <f t="shared" si="549"/>
        <v>{location: new google.maps.LatLng(37.777, -122.435), weight: 1},</v>
      </c>
      <c r="Y5881" t="str">
        <f t="shared" si="550"/>
        <v>{location: new google.maps.LatLng(37.777, -122.435), weight: 3},</v>
      </c>
    </row>
    <row r="5882" spans="1:25" x14ac:dyDescent="0.2">
      <c r="A5882">
        <v>37.777000000000001</v>
      </c>
      <c r="B5882">
        <v>-122.434</v>
      </c>
      <c r="C5882">
        <v>0</v>
      </c>
      <c r="D5882">
        <v>0</v>
      </c>
      <c r="E5882">
        <v>3</v>
      </c>
      <c r="F5882">
        <v>0</v>
      </c>
      <c r="G5882">
        <v>2</v>
      </c>
      <c r="H5882">
        <v>0</v>
      </c>
      <c r="I5882">
        <v>1</v>
      </c>
      <c r="J5882">
        <v>21</v>
      </c>
      <c r="K5882">
        <v>0</v>
      </c>
      <c r="L5882">
        <v>22</v>
      </c>
      <c r="M5882">
        <f>VLOOKUP(H5882,AE$2:$AJ$12,6,TRUE)</f>
        <v>0</v>
      </c>
      <c r="N5882">
        <f>VLOOKUP(I5882,AF$2:$AJ$12,5,TRUE)</f>
        <v>2</v>
      </c>
      <c r="O5882">
        <f>VLOOKUP(J5882,AG$2:$AJ$12,4,TRUE)</f>
        <v>9</v>
      </c>
      <c r="P5882">
        <f>VLOOKUP(K5882,AH$2:$AJ$12,3,TRUE)</f>
        <v>0</v>
      </c>
      <c r="Q5882">
        <f>VLOOKUP(L5882,AI$2:$AJ$12,2,TRUE)</f>
        <v>8</v>
      </c>
      <c r="T5882" t="str">
        <f t="shared" si="551"/>
        <v>Crimepoint.create(latitude:37.777, longitude:-122.434, drugdrink:0, misdemean:2, theft:9, violent:0, total:8, drugdrinkct:0, misdemeanct:1, theftct:21, violentct:0, totalct:22)</v>
      </c>
      <c r="U5882" t="str">
        <f t="shared" si="552"/>
        <v>{location: new google.maps.LatLng(37.777, -122.434), weight: 0},</v>
      </c>
      <c r="V5882" t="str">
        <f t="shared" si="547"/>
        <v>{location: new google.maps.LatLng(37.777, -122.434), weight: 0},</v>
      </c>
      <c r="W5882" t="str">
        <f t="shared" si="548"/>
        <v>{location: new google.maps.LatLng(37.777, -122.434), weight: 3},</v>
      </c>
      <c r="X5882" t="str">
        <f t="shared" si="549"/>
        <v>{location: new google.maps.LatLng(37.777, -122.434), weight: 0},</v>
      </c>
      <c r="Y5882" t="str">
        <f t="shared" si="550"/>
        <v>{location: new google.maps.LatLng(37.777, -122.434), weight: 2},</v>
      </c>
    </row>
    <row r="5883" spans="1:25" x14ac:dyDescent="0.2">
      <c r="A5883">
        <v>37.777000000000001</v>
      </c>
      <c r="B5883">
        <v>-122.43300000000001</v>
      </c>
      <c r="C5883">
        <v>0</v>
      </c>
      <c r="D5883">
        <v>4</v>
      </c>
      <c r="E5883">
        <v>11</v>
      </c>
      <c r="F5883">
        <v>2</v>
      </c>
      <c r="G5883">
        <v>8</v>
      </c>
      <c r="H5883">
        <v>0</v>
      </c>
      <c r="I5883">
        <v>16</v>
      </c>
      <c r="J5883">
        <v>77</v>
      </c>
      <c r="K5883">
        <v>3</v>
      </c>
      <c r="L5883">
        <v>96</v>
      </c>
      <c r="M5883">
        <f>VLOOKUP(H5883,AE$2:$AJ$12,6,TRUE)</f>
        <v>0</v>
      </c>
      <c r="N5883">
        <f>VLOOKUP(I5883,AF$2:$AJ$12,5,TRUE)</f>
        <v>8</v>
      </c>
      <c r="O5883">
        <f>VLOOKUP(J5883,AG$2:$AJ$12,4,TRUE)</f>
        <v>9</v>
      </c>
      <c r="P5883">
        <f>VLOOKUP(K5883,AH$2:$AJ$12,3,TRUE)</f>
        <v>8</v>
      </c>
      <c r="Q5883">
        <f>VLOOKUP(L5883,AI$2:$AJ$12,2,TRUE)</f>
        <v>9</v>
      </c>
      <c r="T5883" t="str">
        <f t="shared" si="551"/>
        <v>Crimepoint.create(latitude:37.777, longitude:-122.433, drugdrink:0, misdemean:8, theft:9, violent:8, total:9, drugdrinkct:0, misdemeanct:16, theftct:77, violentct:3, totalct:96)</v>
      </c>
      <c r="U5883" t="str">
        <f t="shared" si="552"/>
        <v>{location: new google.maps.LatLng(37.777, -122.433), weight: 0},</v>
      </c>
      <c r="V5883" t="str">
        <f t="shared" si="547"/>
        <v>{location: new google.maps.LatLng(37.777, -122.433), weight: 4},</v>
      </c>
      <c r="W5883" t="str">
        <f t="shared" si="548"/>
        <v>{location: new google.maps.LatLng(37.777, -122.433), weight: 11},</v>
      </c>
      <c r="X5883" t="str">
        <f t="shared" si="549"/>
        <v>{location: new google.maps.LatLng(37.777, -122.433), weight: 2},</v>
      </c>
      <c r="Y5883" t="str">
        <f t="shared" si="550"/>
        <v>{location: new google.maps.LatLng(37.777, -122.433), weight: 8},</v>
      </c>
    </row>
    <row r="5884" spans="1:25" x14ac:dyDescent="0.2">
      <c r="A5884">
        <v>37.777000000000001</v>
      </c>
      <c r="B5884">
        <v>-122.432</v>
      </c>
      <c r="C5884">
        <v>0</v>
      </c>
      <c r="D5884">
        <v>1</v>
      </c>
      <c r="E5884">
        <v>3</v>
      </c>
      <c r="F5884">
        <v>1</v>
      </c>
      <c r="G5884">
        <v>2</v>
      </c>
      <c r="H5884">
        <v>0</v>
      </c>
      <c r="I5884">
        <v>6</v>
      </c>
      <c r="J5884">
        <v>17</v>
      </c>
      <c r="K5884">
        <v>2</v>
      </c>
      <c r="L5884">
        <v>25</v>
      </c>
      <c r="M5884">
        <f>VLOOKUP(H5884,AE$2:$AJ$12,6,TRUE)</f>
        <v>0</v>
      </c>
      <c r="N5884">
        <f>VLOOKUP(I5884,AF$2:$AJ$12,5,TRUE)</f>
        <v>7</v>
      </c>
      <c r="O5884">
        <f>VLOOKUP(J5884,AG$2:$AJ$12,4,TRUE)</f>
        <v>9</v>
      </c>
      <c r="P5884">
        <f>VLOOKUP(K5884,AH$2:$AJ$12,3,TRUE)</f>
        <v>7</v>
      </c>
      <c r="Q5884">
        <f>VLOOKUP(L5884,AI$2:$AJ$12,2,TRUE)</f>
        <v>8</v>
      </c>
      <c r="T5884" t="str">
        <f t="shared" si="551"/>
        <v>Crimepoint.create(latitude:37.777, longitude:-122.432, drugdrink:0, misdemean:7, theft:9, violent:7, total:8, drugdrinkct:0, misdemeanct:6, theftct:17, violentct:2, totalct:25)</v>
      </c>
      <c r="U5884" t="str">
        <f t="shared" si="552"/>
        <v>{location: new google.maps.LatLng(37.777, -122.432), weight: 0},</v>
      </c>
      <c r="V5884" t="str">
        <f t="shared" si="547"/>
        <v>{location: new google.maps.LatLng(37.777, -122.432), weight: 1},</v>
      </c>
      <c r="W5884" t="str">
        <f t="shared" si="548"/>
        <v>{location: new google.maps.LatLng(37.777, -122.432), weight: 3},</v>
      </c>
      <c r="X5884" t="str">
        <f t="shared" si="549"/>
        <v>{location: new google.maps.LatLng(37.777, -122.432), weight: 1},</v>
      </c>
      <c r="Y5884" t="str">
        <f t="shared" si="550"/>
        <v>{location: new google.maps.LatLng(37.777, -122.432), weight: 2},</v>
      </c>
    </row>
    <row r="5885" spans="1:25" x14ac:dyDescent="0.2">
      <c r="A5885">
        <v>37.777000000000001</v>
      </c>
      <c r="B5885">
        <v>-122.431</v>
      </c>
      <c r="C5885">
        <v>0</v>
      </c>
      <c r="D5885">
        <v>2</v>
      </c>
      <c r="E5885">
        <v>1</v>
      </c>
      <c r="F5885">
        <v>4</v>
      </c>
      <c r="G5885">
        <v>2</v>
      </c>
      <c r="H5885">
        <v>0</v>
      </c>
      <c r="I5885">
        <v>10</v>
      </c>
      <c r="J5885">
        <v>7</v>
      </c>
      <c r="K5885">
        <v>5</v>
      </c>
      <c r="L5885">
        <v>22</v>
      </c>
      <c r="M5885">
        <f>VLOOKUP(H5885,AE$2:$AJ$12,6,TRUE)</f>
        <v>0</v>
      </c>
      <c r="N5885">
        <f>VLOOKUP(I5885,AF$2:$AJ$12,5,TRUE)</f>
        <v>8</v>
      </c>
      <c r="O5885">
        <f>VLOOKUP(J5885,AG$2:$AJ$12,4,TRUE)</f>
        <v>7</v>
      </c>
      <c r="P5885">
        <f>VLOOKUP(K5885,AH$2:$AJ$12,3,TRUE)</f>
        <v>9</v>
      </c>
      <c r="Q5885">
        <f>VLOOKUP(L5885,AI$2:$AJ$12,2,TRUE)</f>
        <v>8</v>
      </c>
      <c r="T5885" t="str">
        <f t="shared" si="551"/>
        <v>Crimepoint.create(latitude:37.777, longitude:-122.431, drugdrink:0, misdemean:8, theft:7, violent:9, total:8, drugdrinkct:0, misdemeanct:10, theftct:7, violentct:5, totalct:22)</v>
      </c>
      <c r="U5885" t="str">
        <f t="shared" si="552"/>
        <v>{location: new google.maps.LatLng(37.777, -122.431), weight: 0},</v>
      </c>
      <c r="V5885" t="str">
        <f t="shared" si="547"/>
        <v>{location: new google.maps.LatLng(37.777, -122.431), weight: 2},</v>
      </c>
      <c r="W5885" t="str">
        <f t="shared" si="548"/>
        <v>{location: new google.maps.LatLng(37.777, -122.431), weight: 1},</v>
      </c>
      <c r="X5885" t="str">
        <f t="shared" si="549"/>
        <v>{location: new google.maps.LatLng(37.777, -122.431), weight: 4},</v>
      </c>
      <c r="Y5885" t="str">
        <f t="shared" si="550"/>
        <v>{location: new google.maps.LatLng(37.777, -122.431), weight: 2},</v>
      </c>
    </row>
    <row r="5886" spans="1:25" x14ac:dyDescent="0.2">
      <c r="A5886">
        <v>37.777000000000001</v>
      </c>
      <c r="B5886">
        <v>-122.43</v>
      </c>
      <c r="C5886">
        <v>1</v>
      </c>
      <c r="D5886">
        <v>2</v>
      </c>
      <c r="E5886">
        <v>2</v>
      </c>
      <c r="F5886">
        <v>1</v>
      </c>
      <c r="G5886">
        <v>2</v>
      </c>
      <c r="H5886">
        <v>1</v>
      </c>
      <c r="I5886">
        <v>11</v>
      </c>
      <c r="J5886">
        <v>11</v>
      </c>
      <c r="K5886">
        <v>1</v>
      </c>
      <c r="L5886">
        <v>24</v>
      </c>
      <c r="M5886">
        <f>VLOOKUP(H5886,AE$2:$AJ$12,6,TRUE)</f>
        <v>8</v>
      </c>
      <c r="N5886">
        <f>VLOOKUP(I5886,AF$2:$AJ$12,5,TRUE)</f>
        <v>8</v>
      </c>
      <c r="O5886">
        <f>VLOOKUP(J5886,AG$2:$AJ$12,4,TRUE)</f>
        <v>8</v>
      </c>
      <c r="P5886">
        <f>VLOOKUP(K5886,AH$2:$AJ$12,3,TRUE)</f>
        <v>7</v>
      </c>
      <c r="Q5886">
        <f>VLOOKUP(L5886,AI$2:$AJ$12,2,TRUE)</f>
        <v>8</v>
      </c>
      <c r="T5886" t="str">
        <f t="shared" si="551"/>
        <v>Crimepoint.create(latitude:37.777, longitude:-122.43, drugdrink:8, misdemean:8, theft:8, violent:7, total:8, drugdrinkct:1, misdemeanct:11, theftct:11, violentct:1, totalct:24)</v>
      </c>
      <c r="U5886" t="str">
        <f t="shared" si="552"/>
        <v>{location: new google.maps.LatLng(37.777, -122.43), weight: 1},</v>
      </c>
      <c r="V5886" t="str">
        <f t="shared" si="547"/>
        <v>{location: new google.maps.LatLng(37.777, -122.43), weight: 2},</v>
      </c>
      <c r="W5886" t="str">
        <f t="shared" si="548"/>
        <v>{location: new google.maps.LatLng(37.777, -122.43), weight: 2},</v>
      </c>
      <c r="X5886" t="str">
        <f t="shared" si="549"/>
        <v>{location: new google.maps.LatLng(37.777, -122.43), weight: 1},</v>
      </c>
      <c r="Y5886" t="str">
        <f t="shared" si="550"/>
        <v>{location: new google.maps.LatLng(37.777, -122.43), weight: 2},</v>
      </c>
    </row>
    <row r="5887" spans="1:25" x14ac:dyDescent="0.2">
      <c r="A5887">
        <v>37.777000000000001</v>
      </c>
      <c r="B5887">
        <v>-122.429</v>
      </c>
      <c r="C5887">
        <v>0</v>
      </c>
      <c r="D5887">
        <v>1</v>
      </c>
      <c r="E5887">
        <v>1</v>
      </c>
      <c r="F5887">
        <v>1</v>
      </c>
      <c r="G5887">
        <v>1</v>
      </c>
      <c r="H5887">
        <v>0</v>
      </c>
      <c r="I5887">
        <v>4</v>
      </c>
      <c r="J5887">
        <v>5</v>
      </c>
      <c r="K5887">
        <v>1</v>
      </c>
      <c r="L5887">
        <v>10</v>
      </c>
      <c r="M5887">
        <f>VLOOKUP(H5887,AE$2:$AJ$12,6,TRUE)</f>
        <v>0</v>
      </c>
      <c r="N5887">
        <f>VLOOKUP(I5887,AF$2:$AJ$12,5,TRUE)</f>
        <v>6</v>
      </c>
      <c r="O5887">
        <f>VLOOKUP(J5887,AG$2:$AJ$12,4,TRUE)</f>
        <v>7</v>
      </c>
      <c r="P5887">
        <f>VLOOKUP(K5887,AH$2:$AJ$12,3,TRUE)</f>
        <v>7</v>
      </c>
      <c r="Q5887">
        <f>VLOOKUP(L5887,AI$2:$AJ$12,2,TRUE)</f>
        <v>6</v>
      </c>
      <c r="T5887" t="str">
        <f t="shared" si="551"/>
        <v>Crimepoint.create(latitude:37.777, longitude:-122.429, drugdrink:0, misdemean:6, theft:7, violent:7, total:6, drugdrinkct:0, misdemeanct:4, theftct:5, violentct:1, totalct:10)</v>
      </c>
      <c r="U5887" t="str">
        <f t="shared" si="552"/>
        <v>{location: new google.maps.LatLng(37.777, -122.429), weight: 0},</v>
      </c>
      <c r="V5887" t="str">
        <f t="shared" si="547"/>
        <v>{location: new google.maps.LatLng(37.777, -122.429), weight: 1},</v>
      </c>
      <c r="W5887" t="str">
        <f t="shared" si="548"/>
        <v>{location: new google.maps.LatLng(37.777, -122.429), weight: 1},</v>
      </c>
      <c r="X5887" t="str">
        <f t="shared" si="549"/>
        <v>{location: new google.maps.LatLng(37.777, -122.429), weight: 1},</v>
      </c>
      <c r="Y5887" t="str">
        <f t="shared" si="550"/>
        <v>{location: new google.maps.LatLng(37.777, -122.429), weight: 1},</v>
      </c>
    </row>
    <row r="5888" spans="1:25" x14ac:dyDescent="0.2">
      <c r="A5888">
        <v>37.777000000000001</v>
      </c>
      <c r="B5888">
        <v>-122.428</v>
      </c>
      <c r="C5888">
        <v>1</v>
      </c>
      <c r="D5888">
        <v>2</v>
      </c>
      <c r="E5888">
        <v>1</v>
      </c>
      <c r="F5888">
        <v>1</v>
      </c>
      <c r="G5888">
        <v>1</v>
      </c>
      <c r="H5888">
        <v>1</v>
      </c>
      <c r="I5888">
        <v>7</v>
      </c>
      <c r="J5888">
        <v>7</v>
      </c>
      <c r="K5888">
        <v>2</v>
      </c>
      <c r="L5888">
        <v>17</v>
      </c>
      <c r="M5888">
        <f>VLOOKUP(H5888,AE$2:$AJ$12,6,TRUE)</f>
        <v>8</v>
      </c>
      <c r="N5888">
        <f>VLOOKUP(I5888,AF$2:$AJ$12,5,TRUE)</f>
        <v>7</v>
      </c>
      <c r="O5888">
        <f>VLOOKUP(J5888,AG$2:$AJ$12,4,TRUE)</f>
        <v>7</v>
      </c>
      <c r="P5888">
        <f>VLOOKUP(K5888,AH$2:$AJ$12,3,TRUE)</f>
        <v>7</v>
      </c>
      <c r="Q5888">
        <f>VLOOKUP(L5888,AI$2:$AJ$12,2,TRUE)</f>
        <v>7</v>
      </c>
      <c r="T5888" t="str">
        <f t="shared" si="551"/>
        <v>Crimepoint.create(latitude:37.777, longitude:-122.428, drugdrink:8, misdemean:7, theft:7, violent:7, total:7, drugdrinkct:1, misdemeanct:7, theftct:7, violentct:2, totalct:17)</v>
      </c>
      <c r="U5888" t="str">
        <f t="shared" si="552"/>
        <v>{location: new google.maps.LatLng(37.777, -122.428), weight: 1},</v>
      </c>
      <c r="V5888" t="str">
        <f t="shared" si="547"/>
        <v>{location: new google.maps.LatLng(37.777, -122.428), weight: 2},</v>
      </c>
      <c r="W5888" t="str">
        <f t="shared" si="548"/>
        <v>{location: new google.maps.LatLng(37.777, -122.428), weight: 1},</v>
      </c>
      <c r="X5888" t="str">
        <f t="shared" si="549"/>
        <v>{location: new google.maps.LatLng(37.777, -122.428), weight: 1},</v>
      </c>
      <c r="Y5888" t="str">
        <f t="shared" si="550"/>
        <v>{location: new google.maps.LatLng(37.777, -122.428), weight: 1},</v>
      </c>
    </row>
    <row r="5889" spans="1:25" x14ac:dyDescent="0.2">
      <c r="A5889">
        <v>37.777000000000001</v>
      </c>
      <c r="B5889">
        <v>-122.42700000000001</v>
      </c>
      <c r="C5889">
        <v>0</v>
      </c>
      <c r="D5889">
        <v>2</v>
      </c>
      <c r="E5889">
        <v>2</v>
      </c>
      <c r="F5889">
        <v>1</v>
      </c>
      <c r="G5889">
        <v>2</v>
      </c>
      <c r="H5889">
        <v>0</v>
      </c>
      <c r="I5889">
        <v>10</v>
      </c>
      <c r="J5889">
        <v>12</v>
      </c>
      <c r="K5889">
        <v>2</v>
      </c>
      <c r="L5889">
        <v>24</v>
      </c>
      <c r="M5889">
        <f>VLOOKUP(H5889,AE$2:$AJ$12,6,TRUE)</f>
        <v>0</v>
      </c>
      <c r="N5889">
        <f>VLOOKUP(I5889,AF$2:$AJ$12,5,TRUE)</f>
        <v>8</v>
      </c>
      <c r="O5889">
        <f>VLOOKUP(J5889,AG$2:$AJ$12,4,TRUE)</f>
        <v>8</v>
      </c>
      <c r="P5889">
        <f>VLOOKUP(K5889,AH$2:$AJ$12,3,TRUE)</f>
        <v>7</v>
      </c>
      <c r="Q5889">
        <f>VLOOKUP(L5889,AI$2:$AJ$12,2,TRUE)</f>
        <v>8</v>
      </c>
      <c r="T5889" t="str">
        <f t="shared" si="551"/>
        <v>Crimepoint.create(latitude:37.777, longitude:-122.427, drugdrink:0, misdemean:8, theft:8, violent:7, total:8, drugdrinkct:0, misdemeanct:10, theftct:12, violentct:2, totalct:24)</v>
      </c>
      <c r="U5889" t="str">
        <f t="shared" si="552"/>
        <v>{location: new google.maps.LatLng(37.777, -122.427), weight: 0},</v>
      </c>
      <c r="V5889" t="str">
        <f t="shared" si="547"/>
        <v>{location: new google.maps.LatLng(37.777, -122.427), weight: 2},</v>
      </c>
      <c r="W5889" t="str">
        <f t="shared" si="548"/>
        <v>{location: new google.maps.LatLng(37.777, -122.427), weight: 2},</v>
      </c>
      <c r="X5889" t="str">
        <f t="shared" si="549"/>
        <v>{location: new google.maps.LatLng(37.777, -122.427), weight: 1},</v>
      </c>
      <c r="Y5889" t="str">
        <f t="shared" si="550"/>
        <v>{location: new google.maps.LatLng(37.777, -122.427), weight: 2},</v>
      </c>
    </row>
    <row r="5890" spans="1:25" x14ac:dyDescent="0.2">
      <c r="A5890">
        <v>37.777000000000001</v>
      </c>
      <c r="B5890">
        <v>-122.426</v>
      </c>
      <c r="C5890">
        <v>0</v>
      </c>
      <c r="D5890">
        <v>8</v>
      </c>
      <c r="E5890">
        <v>3</v>
      </c>
      <c r="F5890">
        <v>2</v>
      </c>
      <c r="G5890">
        <v>5</v>
      </c>
      <c r="H5890">
        <v>0</v>
      </c>
      <c r="I5890">
        <v>35</v>
      </c>
      <c r="J5890">
        <v>20</v>
      </c>
      <c r="K5890">
        <v>3</v>
      </c>
      <c r="L5890">
        <v>58</v>
      </c>
      <c r="M5890">
        <f>VLOOKUP(H5890,AE$2:$AJ$12,6,TRUE)</f>
        <v>0</v>
      </c>
      <c r="N5890">
        <f>VLOOKUP(I5890,AF$2:$AJ$12,5,TRUE)</f>
        <v>9</v>
      </c>
      <c r="O5890">
        <f>VLOOKUP(J5890,AG$2:$AJ$12,4,TRUE)</f>
        <v>9</v>
      </c>
      <c r="P5890">
        <f>VLOOKUP(K5890,AH$2:$AJ$12,3,TRUE)</f>
        <v>8</v>
      </c>
      <c r="Q5890">
        <f>VLOOKUP(L5890,AI$2:$AJ$12,2,TRUE)</f>
        <v>9</v>
      </c>
      <c r="T5890" t="str">
        <f t="shared" si="551"/>
        <v>Crimepoint.create(latitude:37.777, longitude:-122.426, drugdrink:0, misdemean:9, theft:9, violent:8, total:9, drugdrinkct:0, misdemeanct:35, theftct:20, violentct:3, totalct:58)</v>
      </c>
      <c r="U5890" t="str">
        <f t="shared" si="552"/>
        <v>{location: new google.maps.LatLng(37.777, -122.426), weight: 0},</v>
      </c>
      <c r="V5890" t="str">
        <f t="shared" si="547"/>
        <v>{location: new google.maps.LatLng(37.777, -122.426), weight: 8},</v>
      </c>
      <c r="W5890" t="str">
        <f t="shared" si="548"/>
        <v>{location: new google.maps.LatLng(37.777, -122.426), weight: 3},</v>
      </c>
      <c r="X5890" t="str">
        <f t="shared" si="549"/>
        <v>{location: new google.maps.LatLng(37.777, -122.426), weight: 2},</v>
      </c>
      <c r="Y5890" t="str">
        <f t="shared" si="550"/>
        <v>{location: new google.maps.LatLng(37.777, -122.426), weight: 5},</v>
      </c>
    </row>
    <row r="5891" spans="1:25" x14ac:dyDescent="0.2">
      <c r="A5891">
        <v>37.777000000000001</v>
      </c>
      <c r="B5891">
        <v>-122.425</v>
      </c>
      <c r="C5891">
        <v>1</v>
      </c>
      <c r="D5891">
        <v>7</v>
      </c>
      <c r="E5891">
        <v>6</v>
      </c>
      <c r="F5891">
        <v>5</v>
      </c>
      <c r="G5891">
        <v>6</v>
      </c>
      <c r="H5891">
        <v>2</v>
      </c>
      <c r="I5891">
        <v>30</v>
      </c>
      <c r="J5891">
        <v>42</v>
      </c>
      <c r="K5891">
        <v>7</v>
      </c>
      <c r="L5891">
        <v>81</v>
      </c>
      <c r="M5891">
        <f>VLOOKUP(H5891,AE$2:$AJ$12,6,TRUE)</f>
        <v>9</v>
      </c>
      <c r="N5891">
        <f>VLOOKUP(I5891,AF$2:$AJ$12,5,TRUE)</f>
        <v>9</v>
      </c>
      <c r="O5891">
        <f>VLOOKUP(J5891,AG$2:$AJ$12,4,TRUE)</f>
        <v>9</v>
      </c>
      <c r="P5891">
        <f>VLOOKUP(K5891,AH$2:$AJ$12,3,TRUE)</f>
        <v>9</v>
      </c>
      <c r="Q5891">
        <f>VLOOKUP(L5891,AI$2:$AJ$12,2,TRUE)</f>
        <v>9</v>
      </c>
      <c r="T5891" t="str">
        <f t="shared" si="551"/>
        <v>Crimepoint.create(latitude:37.777, longitude:-122.425, drugdrink:9, misdemean:9, theft:9, violent:9, total:9, drugdrinkct:2, misdemeanct:30, theftct:42, violentct:7, totalct:81)</v>
      </c>
      <c r="U5891" t="str">
        <f t="shared" si="552"/>
        <v>{location: new google.maps.LatLng(37.777, -122.425), weight: 1},</v>
      </c>
      <c r="V5891" t="str">
        <f t="shared" ref="V5891:V5954" si="553">$Z$2&amp;$A5891&amp;$AA$2&amp;$B5891&amp;$AB$2&amp;D5891&amp;$AC$2</f>
        <v>{location: new google.maps.LatLng(37.777, -122.425), weight: 7},</v>
      </c>
      <c r="W5891" t="str">
        <f t="shared" ref="W5891:W5954" si="554">$Z$2&amp;$A5891&amp;$AA$2&amp;$B5891&amp;$AB$2&amp;E5891&amp;$AC$2</f>
        <v>{location: new google.maps.LatLng(37.777, -122.425), weight: 6},</v>
      </c>
      <c r="X5891" t="str">
        <f t="shared" ref="X5891:X5954" si="555">$Z$2&amp;$A5891&amp;$AA$2&amp;$B5891&amp;$AB$2&amp;F5891&amp;$AC$2</f>
        <v>{location: new google.maps.LatLng(37.777, -122.425), weight: 5},</v>
      </c>
      <c r="Y5891" t="str">
        <f t="shared" ref="Y5891:Y5954" si="556">$Z$2&amp;$A5891&amp;$AA$2&amp;$B5891&amp;$AB$2&amp;G5891&amp;$AC$2</f>
        <v>{location: new google.maps.LatLng(37.777, -122.425), weight: 6},</v>
      </c>
    </row>
    <row r="5892" spans="1:25" x14ac:dyDescent="0.2">
      <c r="A5892">
        <v>37.777000000000001</v>
      </c>
      <c r="B5892">
        <v>-122.42400000000001</v>
      </c>
      <c r="C5892">
        <v>0</v>
      </c>
      <c r="D5892">
        <v>3</v>
      </c>
      <c r="E5892">
        <v>3</v>
      </c>
      <c r="F5892">
        <v>1</v>
      </c>
      <c r="G5892">
        <v>2</v>
      </c>
      <c r="H5892">
        <v>0</v>
      </c>
      <c r="I5892">
        <v>12</v>
      </c>
      <c r="J5892">
        <v>17</v>
      </c>
      <c r="K5892">
        <v>1</v>
      </c>
      <c r="L5892">
        <v>30</v>
      </c>
      <c r="M5892">
        <f>VLOOKUP(H5892,AE$2:$AJ$12,6,TRUE)</f>
        <v>0</v>
      </c>
      <c r="N5892">
        <f>VLOOKUP(I5892,AF$2:$AJ$12,5,TRUE)</f>
        <v>8</v>
      </c>
      <c r="O5892">
        <f>VLOOKUP(J5892,AG$2:$AJ$12,4,TRUE)</f>
        <v>9</v>
      </c>
      <c r="P5892">
        <f>VLOOKUP(K5892,AH$2:$AJ$12,3,TRUE)</f>
        <v>7</v>
      </c>
      <c r="Q5892">
        <f>VLOOKUP(L5892,AI$2:$AJ$12,2,TRUE)</f>
        <v>8</v>
      </c>
      <c r="T5892" t="str">
        <f t="shared" ref="T5892:T5955" si="557">"Crimepoint.create("&amp;A$2&amp;":"&amp;A5892&amp;", "&amp;B$2&amp;":"&amp;B5892&amp;", "&amp;C$2&amp;":"&amp;M5892&amp;", "&amp;D$2&amp;":"&amp;N5892&amp;", "&amp;E$2&amp;":"&amp;O5892&amp;", "&amp;F$2&amp;":"&amp;P5892&amp;", "&amp;G$2&amp;":"&amp;Q5892&amp;", "&amp;H$2&amp;":"&amp;H5892&amp;", "&amp;I$2&amp;":"&amp;I5892&amp;", "&amp;J$2&amp;":"&amp;J5892&amp;", "&amp;K$2&amp;":"&amp;K5892&amp;", "&amp;L$2&amp;":"&amp;L5892&amp;")"</f>
        <v>Crimepoint.create(latitude:37.777, longitude:-122.424, drugdrink:0, misdemean:8, theft:9, violent:7, total:8, drugdrinkct:0, misdemeanct:12, theftct:17, violentct:1, totalct:30)</v>
      </c>
      <c r="U5892" t="str">
        <f t="shared" ref="U5892:U5955" si="558">$Z$2&amp;$A5892&amp;$AA$2&amp;$B5892&amp;$AB$2&amp;C5892&amp;$AC$2</f>
        <v>{location: new google.maps.LatLng(37.777, -122.424), weight: 0},</v>
      </c>
      <c r="V5892" t="str">
        <f t="shared" si="553"/>
        <v>{location: new google.maps.LatLng(37.777, -122.424), weight: 3},</v>
      </c>
      <c r="W5892" t="str">
        <f t="shared" si="554"/>
        <v>{location: new google.maps.LatLng(37.777, -122.424), weight: 3},</v>
      </c>
      <c r="X5892" t="str">
        <f t="shared" si="555"/>
        <v>{location: new google.maps.LatLng(37.777, -122.424), weight: 1},</v>
      </c>
      <c r="Y5892" t="str">
        <f t="shared" si="556"/>
        <v>{location: new google.maps.LatLng(37.777, -122.424), weight: 2},</v>
      </c>
    </row>
    <row r="5893" spans="1:25" x14ac:dyDescent="0.2">
      <c r="A5893">
        <v>37.777000000000001</v>
      </c>
      <c r="B5893">
        <v>-122.423</v>
      </c>
      <c r="C5893">
        <v>0</v>
      </c>
      <c r="D5893">
        <v>3</v>
      </c>
      <c r="E5893">
        <v>3</v>
      </c>
      <c r="F5893">
        <v>1</v>
      </c>
      <c r="G5893">
        <v>3</v>
      </c>
      <c r="H5893">
        <v>0</v>
      </c>
      <c r="I5893">
        <v>13</v>
      </c>
      <c r="J5893">
        <v>18</v>
      </c>
      <c r="K5893">
        <v>2</v>
      </c>
      <c r="L5893">
        <v>33</v>
      </c>
      <c r="M5893">
        <f>VLOOKUP(H5893,AE$2:$AJ$12,6,TRUE)</f>
        <v>0</v>
      </c>
      <c r="N5893">
        <f>VLOOKUP(I5893,AF$2:$AJ$12,5,TRUE)</f>
        <v>8</v>
      </c>
      <c r="O5893">
        <f>VLOOKUP(J5893,AG$2:$AJ$12,4,TRUE)</f>
        <v>9</v>
      </c>
      <c r="P5893">
        <f>VLOOKUP(K5893,AH$2:$AJ$12,3,TRUE)</f>
        <v>7</v>
      </c>
      <c r="Q5893">
        <f>VLOOKUP(L5893,AI$2:$AJ$12,2,TRUE)</f>
        <v>8</v>
      </c>
      <c r="T5893" t="str">
        <f t="shared" si="557"/>
        <v>Crimepoint.create(latitude:37.777, longitude:-122.423, drugdrink:0, misdemean:8, theft:9, violent:7, total:8, drugdrinkct:0, misdemeanct:13, theftct:18, violentct:2, totalct:33)</v>
      </c>
      <c r="U5893" t="str">
        <f t="shared" si="558"/>
        <v>{location: new google.maps.LatLng(37.777, -122.423), weight: 0},</v>
      </c>
      <c r="V5893" t="str">
        <f t="shared" si="553"/>
        <v>{location: new google.maps.LatLng(37.777, -122.423), weight: 3},</v>
      </c>
      <c r="W5893" t="str">
        <f t="shared" si="554"/>
        <v>{location: new google.maps.LatLng(37.777, -122.423), weight: 3},</v>
      </c>
      <c r="X5893" t="str">
        <f t="shared" si="555"/>
        <v>{location: new google.maps.LatLng(37.777, -122.423), weight: 1},</v>
      </c>
      <c r="Y5893" t="str">
        <f t="shared" si="556"/>
        <v>{location: new google.maps.LatLng(37.777, -122.423), weight: 3},</v>
      </c>
    </row>
    <row r="5894" spans="1:25" x14ac:dyDescent="0.2">
      <c r="A5894">
        <v>37.777000000000001</v>
      </c>
      <c r="B5894">
        <v>-122.422</v>
      </c>
      <c r="C5894">
        <v>1</v>
      </c>
      <c r="D5894">
        <v>7</v>
      </c>
      <c r="E5894">
        <v>5</v>
      </c>
      <c r="F5894">
        <v>1</v>
      </c>
      <c r="G5894">
        <v>5</v>
      </c>
      <c r="H5894">
        <v>1</v>
      </c>
      <c r="I5894">
        <v>31</v>
      </c>
      <c r="J5894">
        <v>35</v>
      </c>
      <c r="K5894">
        <v>2</v>
      </c>
      <c r="L5894">
        <v>69</v>
      </c>
      <c r="M5894">
        <f>VLOOKUP(H5894,AE$2:$AJ$12,6,TRUE)</f>
        <v>8</v>
      </c>
      <c r="N5894">
        <f>VLOOKUP(I5894,AF$2:$AJ$12,5,TRUE)</f>
        <v>9</v>
      </c>
      <c r="O5894">
        <f>VLOOKUP(J5894,AG$2:$AJ$12,4,TRUE)</f>
        <v>9</v>
      </c>
      <c r="P5894">
        <f>VLOOKUP(K5894,AH$2:$AJ$12,3,TRUE)</f>
        <v>7</v>
      </c>
      <c r="Q5894">
        <f>VLOOKUP(L5894,AI$2:$AJ$12,2,TRUE)</f>
        <v>9</v>
      </c>
      <c r="T5894" t="str">
        <f t="shared" si="557"/>
        <v>Crimepoint.create(latitude:37.777, longitude:-122.422, drugdrink:8, misdemean:9, theft:9, violent:7, total:9, drugdrinkct:1, misdemeanct:31, theftct:35, violentct:2, totalct:69)</v>
      </c>
      <c r="U5894" t="str">
        <f t="shared" si="558"/>
        <v>{location: new google.maps.LatLng(37.777, -122.422), weight: 1},</v>
      </c>
      <c r="V5894" t="str">
        <f t="shared" si="553"/>
        <v>{location: new google.maps.LatLng(37.777, -122.422), weight: 7},</v>
      </c>
      <c r="W5894" t="str">
        <f t="shared" si="554"/>
        <v>{location: new google.maps.LatLng(37.777, -122.422), weight: 5},</v>
      </c>
      <c r="X5894" t="str">
        <f t="shared" si="555"/>
        <v>{location: new google.maps.LatLng(37.777, -122.422), weight: 1},</v>
      </c>
      <c r="Y5894" t="str">
        <f t="shared" si="556"/>
        <v>{location: new google.maps.LatLng(37.777, -122.422), weight: 5},</v>
      </c>
    </row>
    <row r="5895" spans="1:25" x14ac:dyDescent="0.2">
      <c r="A5895">
        <v>37.777000000000001</v>
      </c>
      <c r="B5895">
        <v>-122.42100000000001</v>
      </c>
      <c r="C5895">
        <v>0</v>
      </c>
      <c r="D5895">
        <v>3</v>
      </c>
      <c r="E5895">
        <v>3</v>
      </c>
      <c r="F5895">
        <v>1</v>
      </c>
      <c r="G5895">
        <v>3</v>
      </c>
      <c r="H5895">
        <v>0</v>
      </c>
      <c r="I5895">
        <v>15</v>
      </c>
      <c r="J5895">
        <v>19</v>
      </c>
      <c r="K5895">
        <v>1</v>
      </c>
      <c r="L5895">
        <v>35</v>
      </c>
      <c r="M5895">
        <f>VLOOKUP(H5895,AE$2:$AJ$12,6,TRUE)</f>
        <v>0</v>
      </c>
      <c r="N5895">
        <f>VLOOKUP(I5895,AF$2:$AJ$12,5,TRUE)</f>
        <v>8</v>
      </c>
      <c r="O5895">
        <f>VLOOKUP(J5895,AG$2:$AJ$12,4,TRUE)</f>
        <v>9</v>
      </c>
      <c r="P5895">
        <f>VLOOKUP(K5895,AH$2:$AJ$12,3,TRUE)</f>
        <v>7</v>
      </c>
      <c r="Q5895">
        <f>VLOOKUP(L5895,AI$2:$AJ$12,2,TRUE)</f>
        <v>8</v>
      </c>
      <c r="T5895" t="str">
        <f t="shared" si="557"/>
        <v>Crimepoint.create(latitude:37.777, longitude:-122.421, drugdrink:0, misdemean:8, theft:9, violent:7, total:8, drugdrinkct:0, misdemeanct:15, theftct:19, violentct:1, totalct:35)</v>
      </c>
      <c r="U5895" t="str">
        <f t="shared" si="558"/>
        <v>{location: new google.maps.LatLng(37.777, -122.421), weight: 0},</v>
      </c>
      <c r="V5895" t="str">
        <f t="shared" si="553"/>
        <v>{location: new google.maps.LatLng(37.777, -122.421), weight: 3},</v>
      </c>
      <c r="W5895" t="str">
        <f t="shared" si="554"/>
        <v>{location: new google.maps.LatLng(37.777, -122.421), weight: 3},</v>
      </c>
      <c r="X5895" t="str">
        <f t="shared" si="555"/>
        <v>{location: new google.maps.LatLng(37.777, -122.421), weight: 1},</v>
      </c>
      <c r="Y5895" t="str">
        <f t="shared" si="556"/>
        <v>{location: new google.maps.LatLng(37.777, -122.421), weight: 3},</v>
      </c>
    </row>
    <row r="5896" spans="1:25" x14ac:dyDescent="0.2">
      <c r="A5896">
        <v>37.777000000000001</v>
      </c>
      <c r="B5896">
        <v>-122.42</v>
      </c>
      <c r="C5896">
        <v>0</v>
      </c>
      <c r="D5896">
        <v>1</v>
      </c>
      <c r="E5896">
        <v>1</v>
      </c>
      <c r="F5896">
        <v>2</v>
      </c>
      <c r="G5896">
        <v>1</v>
      </c>
      <c r="H5896">
        <v>0</v>
      </c>
      <c r="I5896">
        <v>6</v>
      </c>
      <c r="J5896">
        <v>5</v>
      </c>
      <c r="K5896">
        <v>3</v>
      </c>
      <c r="L5896">
        <v>14</v>
      </c>
      <c r="M5896">
        <f>VLOOKUP(H5896,AE$2:$AJ$12,6,TRUE)</f>
        <v>0</v>
      </c>
      <c r="N5896">
        <f>VLOOKUP(I5896,AF$2:$AJ$12,5,TRUE)</f>
        <v>7</v>
      </c>
      <c r="O5896">
        <f>VLOOKUP(J5896,AG$2:$AJ$12,4,TRUE)</f>
        <v>7</v>
      </c>
      <c r="P5896">
        <f>VLOOKUP(K5896,AH$2:$AJ$12,3,TRUE)</f>
        <v>8</v>
      </c>
      <c r="Q5896">
        <f>VLOOKUP(L5896,AI$2:$AJ$12,2,TRUE)</f>
        <v>7</v>
      </c>
      <c r="T5896" t="str">
        <f t="shared" si="557"/>
        <v>Crimepoint.create(latitude:37.777, longitude:-122.42, drugdrink:0, misdemean:7, theft:7, violent:8, total:7, drugdrinkct:0, misdemeanct:6, theftct:5, violentct:3, totalct:14)</v>
      </c>
      <c r="U5896" t="str">
        <f t="shared" si="558"/>
        <v>{location: new google.maps.LatLng(37.777, -122.42), weight: 0},</v>
      </c>
      <c r="V5896" t="str">
        <f t="shared" si="553"/>
        <v>{location: new google.maps.LatLng(37.777, -122.42), weight: 1},</v>
      </c>
      <c r="W5896" t="str">
        <f t="shared" si="554"/>
        <v>{location: new google.maps.LatLng(37.777, -122.42), weight: 1},</v>
      </c>
      <c r="X5896" t="str">
        <f t="shared" si="555"/>
        <v>{location: new google.maps.LatLng(37.777, -122.42), weight: 2},</v>
      </c>
      <c r="Y5896" t="str">
        <f t="shared" si="556"/>
        <v>{location: new google.maps.LatLng(37.777, -122.42), weight: 1},</v>
      </c>
    </row>
    <row r="5897" spans="1:25" x14ac:dyDescent="0.2">
      <c r="A5897">
        <v>37.777000000000001</v>
      </c>
      <c r="B5897">
        <v>-122.419</v>
      </c>
      <c r="C5897">
        <v>0</v>
      </c>
      <c r="D5897">
        <v>5</v>
      </c>
      <c r="E5897">
        <v>4</v>
      </c>
      <c r="F5897">
        <v>4</v>
      </c>
      <c r="G5897">
        <v>4</v>
      </c>
      <c r="H5897">
        <v>0</v>
      </c>
      <c r="I5897">
        <v>21</v>
      </c>
      <c r="J5897">
        <v>27</v>
      </c>
      <c r="K5897">
        <v>5</v>
      </c>
      <c r="L5897">
        <v>53</v>
      </c>
      <c r="M5897">
        <f>VLOOKUP(H5897,AE$2:$AJ$12,6,TRUE)</f>
        <v>0</v>
      </c>
      <c r="N5897">
        <f>VLOOKUP(I5897,AF$2:$AJ$12,5,TRUE)</f>
        <v>9</v>
      </c>
      <c r="O5897">
        <f>VLOOKUP(J5897,AG$2:$AJ$12,4,TRUE)</f>
        <v>9</v>
      </c>
      <c r="P5897">
        <f>VLOOKUP(K5897,AH$2:$AJ$12,3,TRUE)</f>
        <v>9</v>
      </c>
      <c r="Q5897">
        <f>VLOOKUP(L5897,AI$2:$AJ$12,2,TRUE)</f>
        <v>9</v>
      </c>
      <c r="T5897" t="str">
        <f t="shared" si="557"/>
        <v>Crimepoint.create(latitude:37.777, longitude:-122.419, drugdrink:0, misdemean:9, theft:9, violent:9, total:9, drugdrinkct:0, misdemeanct:21, theftct:27, violentct:5, totalct:53)</v>
      </c>
      <c r="U5897" t="str">
        <f t="shared" si="558"/>
        <v>{location: new google.maps.LatLng(37.777, -122.419), weight: 0},</v>
      </c>
      <c r="V5897" t="str">
        <f t="shared" si="553"/>
        <v>{location: new google.maps.LatLng(37.777, -122.419), weight: 5},</v>
      </c>
      <c r="W5897" t="str">
        <f t="shared" si="554"/>
        <v>{location: new google.maps.LatLng(37.777, -122.419), weight: 4},</v>
      </c>
      <c r="X5897" t="str">
        <f t="shared" si="555"/>
        <v>{location: new google.maps.LatLng(37.777, -122.419), weight: 4},</v>
      </c>
      <c r="Y5897" t="str">
        <f t="shared" si="556"/>
        <v>{location: new google.maps.LatLng(37.777, -122.419), weight: 4},</v>
      </c>
    </row>
    <row r="5898" spans="1:25" x14ac:dyDescent="0.2">
      <c r="A5898">
        <v>37.777000000000001</v>
      </c>
      <c r="B5898">
        <v>-122.41800000000001</v>
      </c>
      <c r="C5898">
        <v>1</v>
      </c>
      <c r="D5898">
        <v>9</v>
      </c>
      <c r="E5898">
        <v>6</v>
      </c>
      <c r="F5898">
        <v>5</v>
      </c>
      <c r="G5898">
        <v>7</v>
      </c>
      <c r="H5898">
        <v>1</v>
      </c>
      <c r="I5898">
        <v>41</v>
      </c>
      <c r="J5898">
        <v>38</v>
      </c>
      <c r="K5898">
        <v>7</v>
      </c>
      <c r="L5898">
        <v>87</v>
      </c>
      <c r="M5898">
        <f>VLOOKUP(H5898,AE$2:$AJ$12,6,TRUE)</f>
        <v>8</v>
      </c>
      <c r="N5898">
        <f>VLOOKUP(I5898,AF$2:$AJ$12,5,TRUE)</f>
        <v>9</v>
      </c>
      <c r="O5898">
        <f>VLOOKUP(J5898,AG$2:$AJ$12,4,TRUE)</f>
        <v>9</v>
      </c>
      <c r="P5898">
        <f>VLOOKUP(K5898,AH$2:$AJ$12,3,TRUE)</f>
        <v>9</v>
      </c>
      <c r="Q5898">
        <f>VLOOKUP(L5898,AI$2:$AJ$12,2,TRUE)</f>
        <v>9</v>
      </c>
      <c r="T5898" t="str">
        <f t="shared" si="557"/>
        <v>Crimepoint.create(latitude:37.777, longitude:-122.418, drugdrink:8, misdemean:9, theft:9, violent:9, total:9, drugdrinkct:1, misdemeanct:41, theftct:38, violentct:7, totalct:87)</v>
      </c>
      <c r="U5898" t="str">
        <f t="shared" si="558"/>
        <v>{location: new google.maps.LatLng(37.777, -122.418), weight: 1},</v>
      </c>
      <c r="V5898" t="str">
        <f t="shared" si="553"/>
        <v>{location: new google.maps.LatLng(37.777, -122.418), weight: 9},</v>
      </c>
      <c r="W5898" t="str">
        <f t="shared" si="554"/>
        <v>{location: new google.maps.LatLng(37.777, -122.418), weight: 6},</v>
      </c>
      <c r="X5898" t="str">
        <f t="shared" si="555"/>
        <v>{location: new google.maps.LatLng(37.777, -122.418), weight: 5},</v>
      </c>
      <c r="Y5898" t="str">
        <f t="shared" si="556"/>
        <v>{location: new google.maps.LatLng(37.777, -122.418), weight: 7},</v>
      </c>
    </row>
    <row r="5899" spans="1:25" x14ac:dyDescent="0.2">
      <c r="A5899">
        <v>37.777000000000001</v>
      </c>
      <c r="B5899">
        <v>-122.417</v>
      </c>
      <c r="C5899">
        <v>3</v>
      </c>
      <c r="D5899">
        <v>13</v>
      </c>
      <c r="E5899">
        <v>8</v>
      </c>
      <c r="F5899">
        <v>12</v>
      </c>
      <c r="G5899">
        <v>10</v>
      </c>
      <c r="H5899">
        <v>4</v>
      </c>
      <c r="I5899">
        <v>57</v>
      </c>
      <c r="J5899">
        <v>55</v>
      </c>
      <c r="K5899">
        <v>16</v>
      </c>
      <c r="L5899">
        <v>132</v>
      </c>
      <c r="M5899">
        <f>VLOOKUP(H5899,AE$2:$AJ$12,6,TRUE)</f>
        <v>9</v>
      </c>
      <c r="N5899">
        <f>VLOOKUP(I5899,AF$2:$AJ$12,5,TRUE)</f>
        <v>9</v>
      </c>
      <c r="O5899">
        <f>VLOOKUP(J5899,AG$2:$AJ$12,4,TRUE)</f>
        <v>9</v>
      </c>
      <c r="P5899">
        <f>VLOOKUP(K5899,AH$2:$AJ$12,3,TRUE)</f>
        <v>9</v>
      </c>
      <c r="Q5899">
        <f>VLOOKUP(L5899,AI$2:$AJ$12,2,TRUE)</f>
        <v>9</v>
      </c>
      <c r="T5899" t="str">
        <f t="shared" si="557"/>
        <v>Crimepoint.create(latitude:37.777, longitude:-122.417, drugdrink:9, misdemean:9, theft:9, violent:9, total:9, drugdrinkct:4, misdemeanct:57, theftct:55, violentct:16, totalct:132)</v>
      </c>
      <c r="U5899" t="str">
        <f t="shared" si="558"/>
        <v>{location: new google.maps.LatLng(37.777, -122.417), weight: 3},</v>
      </c>
      <c r="V5899" t="str">
        <f t="shared" si="553"/>
        <v>{location: new google.maps.LatLng(37.777, -122.417), weight: 13},</v>
      </c>
      <c r="W5899" t="str">
        <f t="shared" si="554"/>
        <v>{location: new google.maps.LatLng(37.777, -122.417), weight: 8},</v>
      </c>
      <c r="X5899" t="str">
        <f t="shared" si="555"/>
        <v>{location: new google.maps.LatLng(37.777, -122.417), weight: 12},</v>
      </c>
      <c r="Y5899" t="str">
        <f t="shared" si="556"/>
        <v>{location: new google.maps.LatLng(37.777, -122.417), weight: 10},</v>
      </c>
    </row>
    <row r="5900" spans="1:25" x14ac:dyDescent="0.2">
      <c r="A5900">
        <v>37.777000000000001</v>
      </c>
      <c r="B5900">
        <v>-122.416</v>
      </c>
      <c r="C5900">
        <v>5</v>
      </c>
      <c r="D5900">
        <v>14</v>
      </c>
      <c r="E5900">
        <v>8</v>
      </c>
      <c r="F5900">
        <v>12</v>
      </c>
      <c r="G5900">
        <v>11</v>
      </c>
      <c r="H5900">
        <v>7</v>
      </c>
      <c r="I5900">
        <v>63</v>
      </c>
      <c r="J5900">
        <v>57</v>
      </c>
      <c r="K5900">
        <v>16</v>
      </c>
      <c r="L5900">
        <v>143</v>
      </c>
      <c r="M5900">
        <f>VLOOKUP(H5900,AE$2:$AJ$12,6,TRUE)</f>
        <v>9</v>
      </c>
      <c r="N5900">
        <f>VLOOKUP(I5900,AF$2:$AJ$12,5,TRUE)</f>
        <v>9</v>
      </c>
      <c r="O5900">
        <f>VLOOKUP(J5900,AG$2:$AJ$12,4,TRUE)</f>
        <v>9</v>
      </c>
      <c r="P5900">
        <f>VLOOKUP(K5900,AH$2:$AJ$12,3,TRUE)</f>
        <v>9</v>
      </c>
      <c r="Q5900">
        <f>VLOOKUP(L5900,AI$2:$AJ$12,2,TRUE)</f>
        <v>9</v>
      </c>
      <c r="T5900" t="str">
        <f t="shared" si="557"/>
        <v>Crimepoint.create(latitude:37.777, longitude:-122.416, drugdrink:9, misdemean:9, theft:9, violent:9, total:9, drugdrinkct:7, misdemeanct:63, theftct:57, violentct:16, totalct:143)</v>
      </c>
      <c r="U5900" t="str">
        <f t="shared" si="558"/>
        <v>{location: new google.maps.LatLng(37.777, -122.416), weight: 5},</v>
      </c>
      <c r="V5900" t="str">
        <f t="shared" si="553"/>
        <v>{location: new google.maps.LatLng(37.777, -122.416), weight: 14},</v>
      </c>
      <c r="W5900" t="str">
        <f t="shared" si="554"/>
        <v>{location: new google.maps.LatLng(37.777, -122.416), weight: 8},</v>
      </c>
      <c r="X5900" t="str">
        <f t="shared" si="555"/>
        <v>{location: new google.maps.LatLng(37.777, -122.416), weight: 12},</v>
      </c>
      <c r="Y5900" t="str">
        <f t="shared" si="556"/>
        <v>{location: new google.maps.LatLng(37.777, -122.416), weight: 11},</v>
      </c>
    </row>
    <row r="5901" spans="1:25" x14ac:dyDescent="0.2">
      <c r="A5901">
        <v>37.777000000000001</v>
      </c>
      <c r="B5901">
        <v>-122.41500000000001</v>
      </c>
      <c r="C5901">
        <v>5</v>
      </c>
      <c r="D5901">
        <v>3</v>
      </c>
      <c r="E5901">
        <v>2</v>
      </c>
      <c r="F5901">
        <v>5</v>
      </c>
      <c r="G5901">
        <v>3</v>
      </c>
      <c r="H5901">
        <v>8</v>
      </c>
      <c r="I5901">
        <v>12</v>
      </c>
      <c r="J5901">
        <v>16</v>
      </c>
      <c r="K5901">
        <v>7</v>
      </c>
      <c r="L5901">
        <v>43</v>
      </c>
      <c r="M5901">
        <f>VLOOKUP(H5901,AE$2:$AJ$12,6,TRUE)</f>
        <v>9</v>
      </c>
      <c r="N5901">
        <f>VLOOKUP(I5901,AF$2:$AJ$12,5,TRUE)</f>
        <v>8</v>
      </c>
      <c r="O5901">
        <f>VLOOKUP(J5901,AG$2:$AJ$12,4,TRUE)</f>
        <v>9</v>
      </c>
      <c r="P5901">
        <f>VLOOKUP(K5901,AH$2:$AJ$12,3,TRUE)</f>
        <v>9</v>
      </c>
      <c r="Q5901">
        <f>VLOOKUP(L5901,AI$2:$AJ$12,2,TRUE)</f>
        <v>9</v>
      </c>
      <c r="T5901" t="str">
        <f t="shared" si="557"/>
        <v>Crimepoint.create(latitude:37.777, longitude:-122.415, drugdrink:9, misdemean:8, theft:9, violent:9, total:9, drugdrinkct:8, misdemeanct:12, theftct:16, violentct:7, totalct:43)</v>
      </c>
      <c r="U5901" t="str">
        <f t="shared" si="558"/>
        <v>{location: new google.maps.LatLng(37.777, -122.415), weight: 5},</v>
      </c>
      <c r="V5901" t="str">
        <f t="shared" si="553"/>
        <v>{location: new google.maps.LatLng(37.777, -122.415), weight: 3},</v>
      </c>
      <c r="W5901" t="str">
        <f t="shared" si="554"/>
        <v>{location: new google.maps.LatLng(37.777, -122.415), weight: 2},</v>
      </c>
      <c r="X5901" t="str">
        <f t="shared" si="555"/>
        <v>{location: new google.maps.LatLng(37.777, -122.415), weight: 5},</v>
      </c>
      <c r="Y5901" t="str">
        <f t="shared" si="556"/>
        <v>{location: new google.maps.LatLng(37.777, -122.415), weight: 3},</v>
      </c>
    </row>
    <row r="5902" spans="1:25" x14ac:dyDescent="0.2">
      <c r="A5902">
        <v>37.777000000000001</v>
      </c>
      <c r="B5902">
        <v>-122.414</v>
      </c>
      <c r="C5902">
        <v>3</v>
      </c>
      <c r="D5902">
        <v>15</v>
      </c>
      <c r="E5902">
        <v>4</v>
      </c>
      <c r="F5902">
        <v>16</v>
      </c>
      <c r="G5902">
        <v>10</v>
      </c>
      <c r="H5902">
        <v>4</v>
      </c>
      <c r="I5902">
        <v>67</v>
      </c>
      <c r="J5902">
        <v>28</v>
      </c>
      <c r="K5902">
        <v>22</v>
      </c>
      <c r="L5902">
        <v>121</v>
      </c>
      <c r="M5902">
        <f>VLOOKUP(H5902,AE$2:$AJ$12,6,TRUE)</f>
        <v>9</v>
      </c>
      <c r="N5902">
        <f>VLOOKUP(I5902,AF$2:$AJ$12,5,TRUE)</f>
        <v>9</v>
      </c>
      <c r="O5902">
        <f>VLOOKUP(J5902,AG$2:$AJ$12,4,TRUE)</f>
        <v>9</v>
      </c>
      <c r="P5902">
        <f>VLOOKUP(K5902,AH$2:$AJ$12,3,TRUE)</f>
        <v>9</v>
      </c>
      <c r="Q5902">
        <f>VLOOKUP(L5902,AI$2:$AJ$12,2,TRUE)</f>
        <v>9</v>
      </c>
      <c r="T5902" t="str">
        <f t="shared" si="557"/>
        <v>Crimepoint.create(latitude:37.777, longitude:-122.414, drugdrink:9, misdemean:9, theft:9, violent:9, total:9, drugdrinkct:4, misdemeanct:67, theftct:28, violentct:22, totalct:121)</v>
      </c>
      <c r="U5902" t="str">
        <f t="shared" si="558"/>
        <v>{location: new google.maps.LatLng(37.777, -122.414), weight: 3},</v>
      </c>
      <c r="V5902" t="str">
        <f t="shared" si="553"/>
        <v>{location: new google.maps.LatLng(37.777, -122.414), weight: 15},</v>
      </c>
      <c r="W5902" t="str">
        <f t="shared" si="554"/>
        <v>{location: new google.maps.LatLng(37.777, -122.414), weight: 4},</v>
      </c>
      <c r="X5902" t="str">
        <f t="shared" si="555"/>
        <v>{location: new google.maps.LatLng(37.777, -122.414), weight: 16},</v>
      </c>
      <c r="Y5902" t="str">
        <f t="shared" si="556"/>
        <v>{location: new google.maps.LatLng(37.777, -122.414), weight: 10},</v>
      </c>
    </row>
    <row r="5903" spans="1:25" x14ac:dyDescent="0.2">
      <c r="A5903">
        <v>37.777000000000001</v>
      </c>
      <c r="B5903">
        <v>-122.413</v>
      </c>
      <c r="C5903">
        <v>6</v>
      </c>
      <c r="D5903">
        <v>12</v>
      </c>
      <c r="E5903">
        <v>8</v>
      </c>
      <c r="F5903">
        <v>11</v>
      </c>
      <c r="G5903">
        <v>11</v>
      </c>
      <c r="H5903">
        <v>9</v>
      </c>
      <c r="I5903">
        <v>53</v>
      </c>
      <c r="J5903">
        <v>56</v>
      </c>
      <c r="K5903">
        <v>15</v>
      </c>
      <c r="L5903">
        <v>133</v>
      </c>
      <c r="M5903">
        <f>VLOOKUP(H5903,AE$2:$AJ$12,6,TRUE)</f>
        <v>9</v>
      </c>
      <c r="N5903">
        <f>VLOOKUP(I5903,AF$2:$AJ$12,5,TRUE)</f>
        <v>9</v>
      </c>
      <c r="O5903">
        <f>VLOOKUP(J5903,AG$2:$AJ$12,4,TRUE)</f>
        <v>9</v>
      </c>
      <c r="P5903">
        <f>VLOOKUP(K5903,AH$2:$AJ$12,3,TRUE)</f>
        <v>9</v>
      </c>
      <c r="Q5903">
        <f>VLOOKUP(L5903,AI$2:$AJ$12,2,TRUE)</f>
        <v>9</v>
      </c>
      <c r="T5903" t="str">
        <f t="shared" si="557"/>
        <v>Crimepoint.create(latitude:37.777, longitude:-122.413, drugdrink:9, misdemean:9, theft:9, violent:9, total:9, drugdrinkct:9, misdemeanct:53, theftct:56, violentct:15, totalct:133)</v>
      </c>
      <c r="U5903" t="str">
        <f t="shared" si="558"/>
        <v>{location: new google.maps.LatLng(37.777, -122.413), weight: 6},</v>
      </c>
      <c r="V5903" t="str">
        <f t="shared" si="553"/>
        <v>{location: new google.maps.LatLng(37.777, -122.413), weight: 12},</v>
      </c>
      <c r="W5903" t="str">
        <f t="shared" si="554"/>
        <v>{location: new google.maps.LatLng(37.777, -122.413), weight: 8},</v>
      </c>
      <c r="X5903" t="str">
        <f t="shared" si="555"/>
        <v>{location: new google.maps.LatLng(37.777, -122.413), weight: 11},</v>
      </c>
      <c r="Y5903" t="str">
        <f t="shared" si="556"/>
        <v>{location: new google.maps.LatLng(37.777, -122.413), weight: 11},</v>
      </c>
    </row>
    <row r="5904" spans="1:25" x14ac:dyDescent="0.2">
      <c r="A5904">
        <v>37.777000000000001</v>
      </c>
      <c r="B5904">
        <v>-122.41200000000001</v>
      </c>
      <c r="C5904">
        <v>1</v>
      </c>
      <c r="D5904">
        <v>2</v>
      </c>
      <c r="E5904">
        <v>2</v>
      </c>
      <c r="F5904">
        <v>4</v>
      </c>
      <c r="G5904">
        <v>3</v>
      </c>
      <c r="H5904">
        <v>2</v>
      </c>
      <c r="I5904">
        <v>11</v>
      </c>
      <c r="J5904">
        <v>16</v>
      </c>
      <c r="K5904">
        <v>6</v>
      </c>
      <c r="L5904">
        <v>35</v>
      </c>
      <c r="M5904">
        <f>VLOOKUP(H5904,AE$2:$AJ$12,6,TRUE)</f>
        <v>9</v>
      </c>
      <c r="N5904">
        <f>VLOOKUP(I5904,AF$2:$AJ$12,5,TRUE)</f>
        <v>8</v>
      </c>
      <c r="O5904">
        <f>VLOOKUP(J5904,AG$2:$AJ$12,4,TRUE)</f>
        <v>9</v>
      </c>
      <c r="P5904">
        <f>VLOOKUP(K5904,AH$2:$AJ$12,3,TRUE)</f>
        <v>9</v>
      </c>
      <c r="Q5904">
        <f>VLOOKUP(L5904,AI$2:$AJ$12,2,TRUE)</f>
        <v>8</v>
      </c>
      <c r="T5904" t="str">
        <f t="shared" si="557"/>
        <v>Crimepoint.create(latitude:37.777, longitude:-122.412, drugdrink:9, misdemean:8, theft:9, violent:9, total:8, drugdrinkct:2, misdemeanct:11, theftct:16, violentct:6, totalct:35)</v>
      </c>
      <c r="U5904" t="str">
        <f t="shared" si="558"/>
        <v>{location: new google.maps.LatLng(37.777, -122.412), weight: 1},</v>
      </c>
      <c r="V5904" t="str">
        <f t="shared" si="553"/>
        <v>{location: new google.maps.LatLng(37.777, -122.412), weight: 2},</v>
      </c>
      <c r="W5904" t="str">
        <f t="shared" si="554"/>
        <v>{location: new google.maps.LatLng(37.777, -122.412), weight: 2},</v>
      </c>
      <c r="X5904" t="str">
        <f t="shared" si="555"/>
        <v>{location: new google.maps.LatLng(37.777, -122.412), weight: 4},</v>
      </c>
      <c r="Y5904" t="str">
        <f t="shared" si="556"/>
        <v>{location: new google.maps.LatLng(37.777, -122.412), weight: 3},</v>
      </c>
    </row>
    <row r="5905" spans="1:25" x14ac:dyDescent="0.2">
      <c r="A5905">
        <v>37.777000000000001</v>
      </c>
      <c r="B5905">
        <v>-122.411</v>
      </c>
      <c r="C5905">
        <v>1</v>
      </c>
      <c r="D5905">
        <v>4</v>
      </c>
      <c r="E5905">
        <v>3</v>
      </c>
      <c r="F5905">
        <v>2</v>
      </c>
      <c r="G5905">
        <v>3</v>
      </c>
      <c r="H5905">
        <v>1</v>
      </c>
      <c r="I5905">
        <v>16</v>
      </c>
      <c r="J5905">
        <v>22</v>
      </c>
      <c r="K5905">
        <v>3</v>
      </c>
      <c r="L5905">
        <v>42</v>
      </c>
      <c r="M5905">
        <f>VLOOKUP(H5905,AE$2:$AJ$12,6,TRUE)</f>
        <v>8</v>
      </c>
      <c r="N5905">
        <f>VLOOKUP(I5905,AF$2:$AJ$12,5,TRUE)</f>
        <v>8</v>
      </c>
      <c r="O5905">
        <f>VLOOKUP(J5905,AG$2:$AJ$12,4,TRUE)</f>
        <v>9</v>
      </c>
      <c r="P5905">
        <f>VLOOKUP(K5905,AH$2:$AJ$12,3,TRUE)</f>
        <v>8</v>
      </c>
      <c r="Q5905">
        <f>VLOOKUP(L5905,AI$2:$AJ$12,2,TRUE)</f>
        <v>9</v>
      </c>
      <c r="T5905" t="str">
        <f t="shared" si="557"/>
        <v>Crimepoint.create(latitude:37.777, longitude:-122.411, drugdrink:8, misdemean:8, theft:9, violent:8, total:9, drugdrinkct:1, misdemeanct:16, theftct:22, violentct:3, totalct:42)</v>
      </c>
      <c r="U5905" t="str">
        <f t="shared" si="558"/>
        <v>{location: new google.maps.LatLng(37.777, -122.411), weight: 1},</v>
      </c>
      <c r="V5905" t="str">
        <f t="shared" si="553"/>
        <v>{location: new google.maps.LatLng(37.777, -122.411), weight: 4},</v>
      </c>
      <c r="W5905" t="str">
        <f t="shared" si="554"/>
        <v>{location: new google.maps.LatLng(37.777, -122.411), weight: 3},</v>
      </c>
      <c r="X5905" t="str">
        <f t="shared" si="555"/>
        <v>{location: new google.maps.LatLng(37.777, -122.411), weight: 2},</v>
      </c>
      <c r="Y5905" t="str">
        <f t="shared" si="556"/>
        <v>{location: new google.maps.LatLng(37.777, -122.411), weight: 3},</v>
      </c>
    </row>
    <row r="5906" spans="1:25" x14ac:dyDescent="0.2">
      <c r="A5906">
        <v>37.777000000000001</v>
      </c>
      <c r="B5906">
        <v>-122.41</v>
      </c>
      <c r="C5906">
        <v>0</v>
      </c>
      <c r="D5906">
        <v>3</v>
      </c>
      <c r="E5906">
        <v>1</v>
      </c>
      <c r="F5906">
        <v>1</v>
      </c>
      <c r="G5906">
        <v>2</v>
      </c>
      <c r="H5906">
        <v>0</v>
      </c>
      <c r="I5906">
        <v>13</v>
      </c>
      <c r="J5906">
        <v>10</v>
      </c>
      <c r="K5906">
        <v>1</v>
      </c>
      <c r="L5906">
        <v>24</v>
      </c>
      <c r="M5906">
        <f>VLOOKUP(H5906,AE$2:$AJ$12,6,TRUE)</f>
        <v>0</v>
      </c>
      <c r="N5906">
        <f>VLOOKUP(I5906,AF$2:$AJ$12,5,TRUE)</f>
        <v>8</v>
      </c>
      <c r="O5906">
        <f>VLOOKUP(J5906,AG$2:$AJ$12,4,TRUE)</f>
        <v>8</v>
      </c>
      <c r="P5906">
        <f>VLOOKUP(K5906,AH$2:$AJ$12,3,TRUE)</f>
        <v>7</v>
      </c>
      <c r="Q5906">
        <f>VLOOKUP(L5906,AI$2:$AJ$12,2,TRUE)</f>
        <v>8</v>
      </c>
      <c r="T5906" t="str">
        <f t="shared" si="557"/>
        <v>Crimepoint.create(latitude:37.777, longitude:-122.41, drugdrink:0, misdemean:8, theft:8, violent:7, total:8, drugdrinkct:0, misdemeanct:13, theftct:10, violentct:1, totalct:24)</v>
      </c>
      <c r="U5906" t="str">
        <f t="shared" si="558"/>
        <v>{location: new google.maps.LatLng(37.777, -122.41), weight: 0},</v>
      </c>
      <c r="V5906" t="str">
        <f t="shared" si="553"/>
        <v>{location: new google.maps.LatLng(37.777, -122.41), weight: 3},</v>
      </c>
      <c r="W5906" t="str">
        <f t="shared" si="554"/>
        <v>{location: new google.maps.LatLng(37.777, -122.41), weight: 1},</v>
      </c>
      <c r="X5906" t="str">
        <f t="shared" si="555"/>
        <v>{location: new google.maps.LatLng(37.777, -122.41), weight: 1},</v>
      </c>
      <c r="Y5906" t="str">
        <f t="shared" si="556"/>
        <v>{location: new google.maps.LatLng(37.777, -122.41), weight: 2},</v>
      </c>
    </row>
    <row r="5907" spans="1:25" x14ac:dyDescent="0.2">
      <c r="A5907">
        <v>37.777000000000001</v>
      </c>
      <c r="B5907">
        <v>-122.40900000000001</v>
      </c>
      <c r="C5907">
        <v>5</v>
      </c>
      <c r="D5907">
        <v>4</v>
      </c>
      <c r="E5907">
        <v>6</v>
      </c>
      <c r="F5907">
        <v>1</v>
      </c>
      <c r="G5907">
        <v>6</v>
      </c>
      <c r="H5907">
        <v>7</v>
      </c>
      <c r="I5907">
        <v>20</v>
      </c>
      <c r="J5907">
        <v>43</v>
      </c>
      <c r="K5907">
        <v>2</v>
      </c>
      <c r="L5907">
        <v>72</v>
      </c>
      <c r="M5907">
        <f>VLOOKUP(H5907,AE$2:$AJ$12,6,TRUE)</f>
        <v>9</v>
      </c>
      <c r="N5907">
        <f>VLOOKUP(I5907,AF$2:$AJ$12,5,TRUE)</f>
        <v>9</v>
      </c>
      <c r="O5907">
        <f>VLOOKUP(J5907,AG$2:$AJ$12,4,TRUE)</f>
        <v>9</v>
      </c>
      <c r="P5907">
        <f>VLOOKUP(K5907,AH$2:$AJ$12,3,TRUE)</f>
        <v>7</v>
      </c>
      <c r="Q5907">
        <f>VLOOKUP(L5907,AI$2:$AJ$12,2,TRUE)</f>
        <v>9</v>
      </c>
      <c r="T5907" t="str">
        <f t="shared" si="557"/>
        <v>Crimepoint.create(latitude:37.777, longitude:-122.409, drugdrink:9, misdemean:9, theft:9, violent:7, total:9, drugdrinkct:7, misdemeanct:20, theftct:43, violentct:2, totalct:72)</v>
      </c>
      <c r="U5907" t="str">
        <f t="shared" si="558"/>
        <v>{location: new google.maps.LatLng(37.777, -122.409), weight: 5},</v>
      </c>
      <c r="V5907" t="str">
        <f t="shared" si="553"/>
        <v>{location: new google.maps.LatLng(37.777, -122.409), weight: 4},</v>
      </c>
      <c r="W5907" t="str">
        <f t="shared" si="554"/>
        <v>{location: new google.maps.LatLng(37.777, -122.409), weight: 6},</v>
      </c>
      <c r="X5907" t="str">
        <f t="shared" si="555"/>
        <v>{location: new google.maps.LatLng(37.777, -122.409), weight: 1},</v>
      </c>
      <c r="Y5907" t="str">
        <f t="shared" si="556"/>
        <v>{location: new google.maps.LatLng(37.777, -122.409), weight: 6},</v>
      </c>
    </row>
    <row r="5908" spans="1:25" x14ac:dyDescent="0.2">
      <c r="A5908">
        <v>37.777000000000001</v>
      </c>
      <c r="B5908">
        <v>-122.408</v>
      </c>
      <c r="C5908">
        <v>0</v>
      </c>
      <c r="D5908">
        <v>9</v>
      </c>
      <c r="E5908">
        <v>6</v>
      </c>
      <c r="F5908">
        <v>3</v>
      </c>
      <c r="G5908">
        <v>7</v>
      </c>
      <c r="H5908">
        <v>0</v>
      </c>
      <c r="I5908">
        <v>38</v>
      </c>
      <c r="J5908">
        <v>44</v>
      </c>
      <c r="K5908">
        <v>4</v>
      </c>
      <c r="L5908">
        <v>86</v>
      </c>
      <c r="M5908">
        <f>VLOOKUP(H5908,AE$2:$AJ$12,6,TRUE)</f>
        <v>0</v>
      </c>
      <c r="N5908">
        <f>VLOOKUP(I5908,AF$2:$AJ$12,5,TRUE)</f>
        <v>9</v>
      </c>
      <c r="O5908">
        <f>VLOOKUP(J5908,AG$2:$AJ$12,4,TRUE)</f>
        <v>9</v>
      </c>
      <c r="P5908">
        <f>VLOOKUP(K5908,AH$2:$AJ$12,3,TRUE)</f>
        <v>8</v>
      </c>
      <c r="Q5908">
        <f>VLOOKUP(L5908,AI$2:$AJ$12,2,TRUE)</f>
        <v>9</v>
      </c>
      <c r="T5908" t="str">
        <f t="shared" si="557"/>
        <v>Crimepoint.create(latitude:37.777, longitude:-122.408, drugdrink:0, misdemean:9, theft:9, violent:8, total:9, drugdrinkct:0, misdemeanct:38, theftct:44, violentct:4, totalct:86)</v>
      </c>
      <c r="U5908" t="str">
        <f t="shared" si="558"/>
        <v>{location: new google.maps.LatLng(37.777, -122.408), weight: 0},</v>
      </c>
      <c r="V5908" t="str">
        <f t="shared" si="553"/>
        <v>{location: new google.maps.LatLng(37.777, -122.408), weight: 9},</v>
      </c>
      <c r="W5908" t="str">
        <f t="shared" si="554"/>
        <v>{location: new google.maps.LatLng(37.777, -122.408), weight: 6},</v>
      </c>
      <c r="X5908" t="str">
        <f t="shared" si="555"/>
        <v>{location: new google.maps.LatLng(37.777, -122.408), weight: 3},</v>
      </c>
      <c r="Y5908" t="str">
        <f t="shared" si="556"/>
        <v>{location: new google.maps.LatLng(37.777, -122.408), weight: 7},</v>
      </c>
    </row>
    <row r="5909" spans="1:25" x14ac:dyDescent="0.2">
      <c r="A5909">
        <v>37.777000000000001</v>
      </c>
      <c r="B5909">
        <v>-122.407</v>
      </c>
      <c r="C5909">
        <v>1</v>
      </c>
      <c r="D5909">
        <v>5</v>
      </c>
      <c r="E5909">
        <v>3</v>
      </c>
      <c r="F5909">
        <v>7</v>
      </c>
      <c r="G5909">
        <v>4</v>
      </c>
      <c r="H5909">
        <v>2</v>
      </c>
      <c r="I5909">
        <v>21</v>
      </c>
      <c r="J5909">
        <v>18</v>
      </c>
      <c r="K5909">
        <v>10</v>
      </c>
      <c r="L5909">
        <v>51</v>
      </c>
      <c r="M5909">
        <f>VLOOKUP(H5909,AE$2:$AJ$12,6,TRUE)</f>
        <v>9</v>
      </c>
      <c r="N5909">
        <f>VLOOKUP(I5909,AF$2:$AJ$12,5,TRUE)</f>
        <v>9</v>
      </c>
      <c r="O5909">
        <f>VLOOKUP(J5909,AG$2:$AJ$12,4,TRUE)</f>
        <v>9</v>
      </c>
      <c r="P5909">
        <f>VLOOKUP(K5909,AH$2:$AJ$12,3,TRUE)</f>
        <v>9</v>
      </c>
      <c r="Q5909">
        <f>VLOOKUP(L5909,AI$2:$AJ$12,2,TRUE)</f>
        <v>9</v>
      </c>
      <c r="T5909" t="str">
        <f t="shared" si="557"/>
        <v>Crimepoint.create(latitude:37.777, longitude:-122.407, drugdrink:9, misdemean:9, theft:9, violent:9, total:9, drugdrinkct:2, misdemeanct:21, theftct:18, violentct:10, totalct:51)</v>
      </c>
      <c r="U5909" t="str">
        <f t="shared" si="558"/>
        <v>{location: new google.maps.LatLng(37.777, -122.407), weight: 1},</v>
      </c>
      <c r="V5909" t="str">
        <f t="shared" si="553"/>
        <v>{location: new google.maps.LatLng(37.777, -122.407), weight: 5},</v>
      </c>
      <c r="W5909" t="str">
        <f t="shared" si="554"/>
        <v>{location: new google.maps.LatLng(37.777, -122.407), weight: 3},</v>
      </c>
      <c r="X5909" t="str">
        <f t="shared" si="555"/>
        <v>{location: new google.maps.LatLng(37.777, -122.407), weight: 7},</v>
      </c>
      <c r="Y5909" t="str">
        <f t="shared" si="556"/>
        <v>{location: new google.maps.LatLng(37.777, -122.407), weight: 4},</v>
      </c>
    </row>
    <row r="5910" spans="1:25" x14ac:dyDescent="0.2">
      <c r="A5910">
        <v>37.777000000000001</v>
      </c>
      <c r="B5910">
        <v>-122.40600000000001</v>
      </c>
      <c r="C5910">
        <v>0</v>
      </c>
      <c r="D5910">
        <v>3</v>
      </c>
      <c r="E5910">
        <v>2</v>
      </c>
      <c r="F5910">
        <v>1</v>
      </c>
      <c r="G5910">
        <v>2</v>
      </c>
      <c r="H5910">
        <v>0</v>
      </c>
      <c r="I5910">
        <v>12</v>
      </c>
      <c r="J5910">
        <v>15</v>
      </c>
      <c r="K5910">
        <v>2</v>
      </c>
      <c r="L5910">
        <v>29</v>
      </c>
      <c r="M5910">
        <f>VLOOKUP(H5910,AE$2:$AJ$12,6,TRUE)</f>
        <v>0</v>
      </c>
      <c r="N5910">
        <f>VLOOKUP(I5910,AF$2:$AJ$12,5,TRUE)</f>
        <v>8</v>
      </c>
      <c r="O5910">
        <f>VLOOKUP(J5910,AG$2:$AJ$12,4,TRUE)</f>
        <v>9</v>
      </c>
      <c r="P5910">
        <f>VLOOKUP(K5910,AH$2:$AJ$12,3,TRUE)</f>
        <v>7</v>
      </c>
      <c r="Q5910">
        <f>VLOOKUP(L5910,AI$2:$AJ$12,2,TRUE)</f>
        <v>8</v>
      </c>
      <c r="T5910" t="str">
        <f t="shared" si="557"/>
        <v>Crimepoint.create(latitude:37.777, longitude:-122.406, drugdrink:0, misdemean:8, theft:9, violent:7, total:8, drugdrinkct:0, misdemeanct:12, theftct:15, violentct:2, totalct:29)</v>
      </c>
      <c r="U5910" t="str">
        <f t="shared" si="558"/>
        <v>{location: new google.maps.LatLng(37.777, -122.406), weight: 0},</v>
      </c>
      <c r="V5910" t="str">
        <f t="shared" si="553"/>
        <v>{location: new google.maps.LatLng(37.777, -122.406), weight: 3},</v>
      </c>
      <c r="W5910" t="str">
        <f t="shared" si="554"/>
        <v>{location: new google.maps.LatLng(37.777, -122.406), weight: 2},</v>
      </c>
      <c r="X5910" t="str">
        <f t="shared" si="555"/>
        <v>{location: new google.maps.LatLng(37.777, -122.406), weight: 1},</v>
      </c>
      <c r="Y5910" t="str">
        <f t="shared" si="556"/>
        <v>{location: new google.maps.LatLng(37.777, -122.406), weight: 2},</v>
      </c>
    </row>
    <row r="5911" spans="1:25" x14ac:dyDescent="0.2">
      <c r="A5911">
        <v>37.777000000000001</v>
      </c>
      <c r="B5911">
        <v>-122.405</v>
      </c>
      <c r="C5911">
        <v>3</v>
      </c>
      <c r="D5911">
        <v>4</v>
      </c>
      <c r="E5911">
        <v>2</v>
      </c>
      <c r="F5911">
        <v>2</v>
      </c>
      <c r="G5911">
        <v>3</v>
      </c>
      <c r="H5911">
        <v>5</v>
      </c>
      <c r="I5911">
        <v>16</v>
      </c>
      <c r="J5911">
        <v>14</v>
      </c>
      <c r="K5911">
        <v>3</v>
      </c>
      <c r="L5911">
        <v>38</v>
      </c>
      <c r="M5911">
        <f>VLOOKUP(H5911,AE$2:$AJ$12,6,TRUE)</f>
        <v>9</v>
      </c>
      <c r="N5911">
        <f>VLOOKUP(I5911,AF$2:$AJ$12,5,TRUE)</f>
        <v>8</v>
      </c>
      <c r="O5911">
        <f>VLOOKUP(J5911,AG$2:$AJ$12,4,TRUE)</f>
        <v>8</v>
      </c>
      <c r="P5911">
        <f>VLOOKUP(K5911,AH$2:$AJ$12,3,TRUE)</f>
        <v>8</v>
      </c>
      <c r="Q5911">
        <f>VLOOKUP(L5911,AI$2:$AJ$12,2,TRUE)</f>
        <v>8</v>
      </c>
      <c r="T5911" t="str">
        <f t="shared" si="557"/>
        <v>Crimepoint.create(latitude:37.777, longitude:-122.405, drugdrink:9, misdemean:8, theft:8, violent:8, total:8, drugdrinkct:5, misdemeanct:16, theftct:14, violentct:3, totalct:38)</v>
      </c>
      <c r="U5911" t="str">
        <f t="shared" si="558"/>
        <v>{location: new google.maps.LatLng(37.777, -122.405), weight: 3},</v>
      </c>
      <c r="V5911" t="str">
        <f t="shared" si="553"/>
        <v>{location: new google.maps.LatLng(37.777, -122.405), weight: 4},</v>
      </c>
      <c r="W5911" t="str">
        <f t="shared" si="554"/>
        <v>{location: new google.maps.LatLng(37.777, -122.405), weight: 2},</v>
      </c>
      <c r="X5911" t="str">
        <f t="shared" si="555"/>
        <v>{location: new google.maps.LatLng(37.777, -122.405), weight: 2},</v>
      </c>
      <c r="Y5911" t="str">
        <f t="shared" si="556"/>
        <v>{location: new google.maps.LatLng(37.777, -122.405), weight: 3},</v>
      </c>
    </row>
    <row r="5912" spans="1:25" x14ac:dyDescent="0.2">
      <c r="A5912">
        <v>37.777000000000001</v>
      </c>
      <c r="B5912">
        <v>-122.404</v>
      </c>
      <c r="C5912">
        <v>3</v>
      </c>
      <c r="D5912">
        <v>13</v>
      </c>
      <c r="E5912">
        <v>6</v>
      </c>
      <c r="F5912">
        <v>9</v>
      </c>
      <c r="G5912">
        <v>9</v>
      </c>
      <c r="H5912">
        <v>4</v>
      </c>
      <c r="I5912">
        <v>56</v>
      </c>
      <c r="J5912">
        <v>42</v>
      </c>
      <c r="K5912">
        <v>12</v>
      </c>
      <c r="L5912">
        <v>114</v>
      </c>
      <c r="M5912">
        <f>VLOOKUP(H5912,AE$2:$AJ$12,6,TRUE)</f>
        <v>9</v>
      </c>
      <c r="N5912">
        <f>VLOOKUP(I5912,AF$2:$AJ$12,5,TRUE)</f>
        <v>9</v>
      </c>
      <c r="O5912">
        <f>VLOOKUP(J5912,AG$2:$AJ$12,4,TRUE)</f>
        <v>9</v>
      </c>
      <c r="P5912">
        <f>VLOOKUP(K5912,AH$2:$AJ$12,3,TRUE)</f>
        <v>9</v>
      </c>
      <c r="Q5912">
        <f>VLOOKUP(L5912,AI$2:$AJ$12,2,TRUE)</f>
        <v>9</v>
      </c>
      <c r="T5912" t="str">
        <f t="shared" si="557"/>
        <v>Crimepoint.create(latitude:37.777, longitude:-122.404, drugdrink:9, misdemean:9, theft:9, violent:9, total:9, drugdrinkct:4, misdemeanct:56, theftct:42, violentct:12, totalct:114)</v>
      </c>
      <c r="U5912" t="str">
        <f t="shared" si="558"/>
        <v>{location: new google.maps.LatLng(37.777, -122.404), weight: 3},</v>
      </c>
      <c r="V5912" t="str">
        <f t="shared" si="553"/>
        <v>{location: new google.maps.LatLng(37.777, -122.404), weight: 13},</v>
      </c>
      <c r="W5912" t="str">
        <f t="shared" si="554"/>
        <v>{location: new google.maps.LatLng(37.777, -122.404), weight: 6},</v>
      </c>
      <c r="X5912" t="str">
        <f t="shared" si="555"/>
        <v>{location: new google.maps.LatLng(37.777, -122.404), weight: 9},</v>
      </c>
      <c r="Y5912" t="str">
        <f t="shared" si="556"/>
        <v>{location: new google.maps.LatLng(37.777, -122.404), weight: 9},</v>
      </c>
    </row>
    <row r="5913" spans="1:25" x14ac:dyDescent="0.2">
      <c r="A5913">
        <v>37.777000000000001</v>
      </c>
      <c r="B5913">
        <v>-122.40300000000001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5</v>
      </c>
      <c r="J5913">
        <v>0</v>
      </c>
      <c r="K5913">
        <v>0</v>
      </c>
      <c r="L5913">
        <v>5</v>
      </c>
      <c r="M5913">
        <f>VLOOKUP(H5913,AE$2:$AJ$12,6,TRUE)</f>
        <v>0</v>
      </c>
      <c r="N5913">
        <f>VLOOKUP(I5913,AF$2:$AJ$12,5,TRUE)</f>
        <v>6</v>
      </c>
      <c r="O5913">
        <f>VLOOKUP(J5913,AG$2:$AJ$12,4,TRUE)</f>
        <v>0</v>
      </c>
      <c r="P5913">
        <f>VLOOKUP(K5913,AH$2:$AJ$12,3,TRUE)</f>
        <v>0</v>
      </c>
      <c r="Q5913">
        <f>VLOOKUP(L5913,AI$2:$AJ$12,2,TRUE)</f>
        <v>4</v>
      </c>
      <c r="T5913" t="str">
        <f t="shared" si="557"/>
        <v>Crimepoint.create(latitude:37.777, longitude:-122.403, drugdrink:0, misdemean:6, theft:0, violent:0, total:4, drugdrinkct:0, misdemeanct:5, theftct:0, violentct:0, totalct:5)</v>
      </c>
      <c r="U5913" t="str">
        <f t="shared" si="558"/>
        <v>{location: new google.maps.LatLng(37.777, -122.403), weight: 0},</v>
      </c>
      <c r="V5913" t="str">
        <f t="shared" si="553"/>
        <v>{location: new google.maps.LatLng(37.777, -122.403), weight: 1},</v>
      </c>
      <c r="W5913" t="str">
        <f t="shared" si="554"/>
        <v>{location: new google.maps.LatLng(37.777, -122.403), weight: 0},</v>
      </c>
      <c r="X5913" t="str">
        <f t="shared" si="555"/>
        <v>{location: new google.maps.LatLng(37.777, -122.403), weight: 0},</v>
      </c>
      <c r="Y5913" t="str">
        <f t="shared" si="556"/>
        <v>{location: new google.maps.LatLng(37.777, -122.403), weight: 0},</v>
      </c>
    </row>
    <row r="5914" spans="1:25" x14ac:dyDescent="0.2">
      <c r="A5914">
        <v>37.777000000000001</v>
      </c>
      <c r="B5914">
        <v>-122.402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3</v>
      </c>
      <c r="K5914">
        <v>0</v>
      </c>
      <c r="L5914">
        <v>3</v>
      </c>
      <c r="M5914">
        <f>VLOOKUP(H5914,AE$2:$AJ$12,6,TRUE)</f>
        <v>0</v>
      </c>
      <c r="N5914">
        <f>VLOOKUP(I5914,AF$2:$AJ$12,5,TRUE)</f>
        <v>0</v>
      </c>
      <c r="O5914">
        <f>VLOOKUP(J5914,AG$2:$AJ$12,4,TRUE)</f>
        <v>5</v>
      </c>
      <c r="P5914">
        <f>VLOOKUP(K5914,AH$2:$AJ$12,3,TRUE)</f>
        <v>0</v>
      </c>
      <c r="Q5914">
        <f>VLOOKUP(L5914,AI$2:$AJ$12,2,TRUE)</f>
        <v>2</v>
      </c>
      <c r="T5914" t="str">
        <f t="shared" si="557"/>
        <v>Crimepoint.create(latitude:37.777, longitude:-122.402, drugdrink:0, misdemean:0, theft:5, violent:0, total:2, drugdrinkct:0, misdemeanct:0, theftct:3, violentct:0, totalct:3)</v>
      </c>
      <c r="U5914" t="str">
        <f t="shared" si="558"/>
        <v>{location: new google.maps.LatLng(37.777, -122.402), weight: 0},</v>
      </c>
      <c r="V5914" t="str">
        <f t="shared" si="553"/>
        <v>{location: new google.maps.LatLng(37.777, -122.402), weight: 0},</v>
      </c>
      <c r="W5914" t="str">
        <f t="shared" si="554"/>
        <v>{location: new google.maps.LatLng(37.777, -122.402), weight: 0},</v>
      </c>
      <c r="X5914" t="str">
        <f t="shared" si="555"/>
        <v>{location: new google.maps.LatLng(37.777, -122.402), weight: 0},</v>
      </c>
      <c r="Y5914" t="str">
        <f t="shared" si="556"/>
        <v>{location: new google.maps.LatLng(37.777, -122.402), weight: 0},</v>
      </c>
    </row>
    <row r="5915" spans="1:25" x14ac:dyDescent="0.2">
      <c r="A5915">
        <v>37.777000000000001</v>
      </c>
      <c r="B5915">
        <v>-122.401</v>
      </c>
      <c r="C5915">
        <v>0</v>
      </c>
      <c r="D5915">
        <v>0</v>
      </c>
      <c r="E5915">
        <v>1</v>
      </c>
      <c r="F5915">
        <v>1</v>
      </c>
      <c r="G5915">
        <v>1</v>
      </c>
      <c r="H5915">
        <v>0</v>
      </c>
      <c r="I5915">
        <v>0</v>
      </c>
      <c r="J5915">
        <v>6</v>
      </c>
      <c r="K5915">
        <v>2</v>
      </c>
      <c r="L5915">
        <v>8</v>
      </c>
      <c r="M5915">
        <f>VLOOKUP(H5915,AE$2:$AJ$12,6,TRUE)</f>
        <v>0</v>
      </c>
      <c r="N5915">
        <f>VLOOKUP(I5915,AF$2:$AJ$12,5,TRUE)</f>
        <v>0</v>
      </c>
      <c r="O5915">
        <f>VLOOKUP(J5915,AG$2:$AJ$12,4,TRUE)</f>
        <v>7</v>
      </c>
      <c r="P5915">
        <f>VLOOKUP(K5915,AH$2:$AJ$12,3,TRUE)</f>
        <v>7</v>
      </c>
      <c r="Q5915">
        <f>VLOOKUP(L5915,AI$2:$AJ$12,2,TRUE)</f>
        <v>5</v>
      </c>
      <c r="T5915" t="str">
        <f t="shared" si="557"/>
        <v>Crimepoint.create(latitude:37.777, longitude:-122.401, drugdrink:0, misdemean:0, theft:7, violent:7, total:5, drugdrinkct:0, misdemeanct:0, theftct:6, violentct:2, totalct:8)</v>
      </c>
      <c r="U5915" t="str">
        <f t="shared" si="558"/>
        <v>{location: new google.maps.LatLng(37.777, -122.401), weight: 0},</v>
      </c>
      <c r="V5915" t="str">
        <f t="shared" si="553"/>
        <v>{location: new google.maps.LatLng(37.777, -122.401), weight: 0},</v>
      </c>
      <c r="W5915" t="str">
        <f t="shared" si="554"/>
        <v>{location: new google.maps.LatLng(37.777, -122.401), weight: 1},</v>
      </c>
      <c r="X5915" t="str">
        <f t="shared" si="555"/>
        <v>{location: new google.maps.LatLng(37.777, -122.401), weight: 1},</v>
      </c>
      <c r="Y5915" t="str">
        <f t="shared" si="556"/>
        <v>{location: new google.maps.LatLng(37.777, -122.401), weight: 1},</v>
      </c>
    </row>
    <row r="5916" spans="1:25" x14ac:dyDescent="0.2">
      <c r="A5916">
        <v>37.777000000000001</v>
      </c>
      <c r="B5916">
        <v>-122.4</v>
      </c>
      <c r="C5916">
        <v>1</v>
      </c>
      <c r="D5916">
        <v>1</v>
      </c>
      <c r="E5916">
        <v>0</v>
      </c>
      <c r="F5916">
        <v>0</v>
      </c>
      <c r="G5916">
        <v>1</v>
      </c>
      <c r="H5916">
        <v>1</v>
      </c>
      <c r="I5916">
        <v>6</v>
      </c>
      <c r="J5916">
        <v>1</v>
      </c>
      <c r="K5916">
        <v>0</v>
      </c>
      <c r="L5916">
        <v>8</v>
      </c>
      <c r="M5916">
        <f>VLOOKUP(H5916,AE$2:$AJ$12,6,TRUE)</f>
        <v>8</v>
      </c>
      <c r="N5916">
        <f>VLOOKUP(I5916,AF$2:$AJ$12,5,TRUE)</f>
        <v>7</v>
      </c>
      <c r="O5916">
        <f>VLOOKUP(J5916,AG$2:$AJ$12,4,TRUE)</f>
        <v>3</v>
      </c>
      <c r="P5916">
        <f>VLOOKUP(K5916,AH$2:$AJ$12,3,TRUE)</f>
        <v>0</v>
      </c>
      <c r="Q5916">
        <f>VLOOKUP(L5916,AI$2:$AJ$12,2,TRUE)</f>
        <v>5</v>
      </c>
      <c r="T5916" t="str">
        <f t="shared" si="557"/>
        <v>Crimepoint.create(latitude:37.777, longitude:-122.4, drugdrink:8, misdemean:7, theft:3, violent:0, total:5, drugdrinkct:1, misdemeanct:6, theftct:1, violentct:0, totalct:8)</v>
      </c>
      <c r="U5916" t="str">
        <f t="shared" si="558"/>
        <v>{location: new google.maps.LatLng(37.777, -122.4), weight: 1},</v>
      </c>
      <c r="V5916" t="str">
        <f t="shared" si="553"/>
        <v>{location: new google.maps.LatLng(37.777, -122.4), weight: 1},</v>
      </c>
      <c r="W5916" t="str">
        <f t="shared" si="554"/>
        <v>{location: new google.maps.LatLng(37.777, -122.4), weight: 0},</v>
      </c>
      <c r="X5916" t="str">
        <f t="shared" si="555"/>
        <v>{location: new google.maps.LatLng(37.777, -122.4), weight: 0},</v>
      </c>
      <c r="Y5916" t="str">
        <f t="shared" si="556"/>
        <v>{location: new google.maps.LatLng(37.777, -122.4), weight: 1},</v>
      </c>
    </row>
    <row r="5917" spans="1:25" x14ac:dyDescent="0.2">
      <c r="A5917">
        <v>37.777000000000001</v>
      </c>
      <c r="B5917">
        <v>-122.399</v>
      </c>
      <c r="C5917">
        <v>0</v>
      </c>
      <c r="D5917">
        <v>3</v>
      </c>
      <c r="E5917">
        <v>2</v>
      </c>
      <c r="F5917">
        <v>1</v>
      </c>
      <c r="G5917">
        <v>2</v>
      </c>
      <c r="H5917">
        <v>0</v>
      </c>
      <c r="I5917">
        <v>14</v>
      </c>
      <c r="J5917">
        <v>12</v>
      </c>
      <c r="K5917">
        <v>2</v>
      </c>
      <c r="L5917">
        <v>28</v>
      </c>
      <c r="M5917">
        <f>VLOOKUP(H5917,AE$2:$AJ$12,6,TRUE)</f>
        <v>0</v>
      </c>
      <c r="N5917">
        <f>VLOOKUP(I5917,AF$2:$AJ$12,5,TRUE)</f>
        <v>8</v>
      </c>
      <c r="O5917">
        <f>VLOOKUP(J5917,AG$2:$AJ$12,4,TRUE)</f>
        <v>8</v>
      </c>
      <c r="P5917">
        <f>VLOOKUP(K5917,AH$2:$AJ$12,3,TRUE)</f>
        <v>7</v>
      </c>
      <c r="Q5917">
        <f>VLOOKUP(L5917,AI$2:$AJ$12,2,TRUE)</f>
        <v>8</v>
      </c>
      <c r="T5917" t="str">
        <f t="shared" si="557"/>
        <v>Crimepoint.create(latitude:37.777, longitude:-122.399, drugdrink:0, misdemean:8, theft:8, violent:7, total:8, drugdrinkct:0, misdemeanct:14, theftct:12, violentct:2, totalct:28)</v>
      </c>
      <c r="U5917" t="str">
        <f t="shared" si="558"/>
        <v>{location: new google.maps.LatLng(37.777, -122.399), weight: 0},</v>
      </c>
      <c r="V5917" t="str">
        <f t="shared" si="553"/>
        <v>{location: new google.maps.LatLng(37.777, -122.399), weight: 3},</v>
      </c>
      <c r="W5917" t="str">
        <f t="shared" si="554"/>
        <v>{location: new google.maps.LatLng(37.777, -122.399), weight: 2},</v>
      </c>
      <c r="X5917" t="str">
        <f t="shared" si="555"/>
        <v>{location: new google.maps.LatLng(37.777, -122.399), weight: 1},</v>
      </c>
      <c r="Y5917" t="str">
        <f t="shared" si="556"/>
        <v>{location: new google.maps.LatLng(37.777, -122.399), weight: 2},</v>
      </c>
    </row>
    <row r="5918" spans="1:25" x14ac:dyDescent="0.2">
      <c r="A5918">
        <v>37.777000000000001</v>
      </c>
      <c r="B5918">
        <v>-122.398</v>
      </c>
      <c r="C5918">
        <v>1</v>
      </c>
      <c r="D5918">
        <v>4</v>
      </c>
      <c r="E5918">
        <v>7</v>
      </c>
      <c r="F5918">
        <v>1</v>
      </c>
      <c r="G5918">
        <v>5</v>
      </c>
      <c r="H5918">
        <v>1</v>
      </c>
      <c r="I5918">
        <v>17</v>
      </c>
      <c r="J5918">
        <v>46</v>
      </c>
      <c r="K5918">
        <v>1</v>
      </c>
      <c r="L5918">
        <v>65</v>
      </c>
      <c r="M5918">
        <f>VLOOKUP(H5918,AE$2:$AJ$12,6,TRUE)</f>
        <v>8</v>
      </c>
      <c r="N5918">
        <f>VLOOKUP(I5918,AF$2:$AJ$12,5,TRUE)</f>
        <v>8</v>
      </c>
      <c r="O5918">
        <f>VLOOKUP(J5918,AG$2:$AJ$12,4,TRUE)</f>
        <v>9</v>
      </c>
      <c r="P5918">
        <f>VLOOKUP(K5918,AH$2:$AJ$12,3,TRUE)</f>
        <v>7</v>
      </c>
      <c r="Q5918">
        <f>VLOOKUP(L5918,AI$2:$AJ$12,2,TRUE)</f>
        <v>9</v>
      </c>
      <c r="T5918" t="str">
        <f t="shared" si="557"/>
        <v>Crimepoint.create(latitude:37.777, longitude:-122.398, drugdrink:8, misdemean:8, theft:9, violent:7, total:9, drugdrinkct:1, misdemeanct:17, theftct:46, violentct:1, totalct:65)</v>
      </c>
      <c r="U5918" t="str">
        <f t="shared" si="558"/>
        <v>{location: new google.maps.LatLng(37.777, -122.398), weight: 1},</v>
      </c>
      <c r="V5918" t="str">
        <f t="shared" si="553"/>
        <v>{location: new google.maps.LatLng(37.777, -122.398), weight: 4},</v>
      </c>
      <c r="W5918" t="str">
        <f t="shared" si="554"/>
        <v>{location: new google.maps.LatLng(37.777, -122.398), weight: 7},</v>
      </c>
      <c r="X5918" t="str">
        <f t="shared" si="555"/>
        <v>{location: new google.maps.LatLng(37.777, -122.398), weight: 1},</v>
      </c>
      <c r="Y5918" t="str">
        <f t="shared" si="556"/>
        <v>{location: new google.maps.LatLng(37.777, -122.398), weight: 5},</v>
      </c>
    </row>
    <row r="5919" spans="1:25" x14ac:dyDescent="0.2">
      <c r="A5919">
        <v>37.777000000000001</v>
      </c>
      <c r="B5919">
        <v>-122.39700000000001</v>
      </c>
      <c r="C5919">
        <v>0</v>
      </c>
      <c r="D5919">
        <v>2</v>
      </c>
      <c r="E5919">
        <v>3</v>
      </c>
      <c r="F5919">
        <v>0</v>
      </c>
      <c r="G5919">
        <v>2</v>
      </c>
      <c r="H5919">
        <v>0</v>
      </c>
      <c r="I5919">
        <v>8</v>
      </c>
      <c r="J5919">
        <v>18</v>
      </c>
      <c r="K5919">
        <v>0</v>
      </c>
      <c r="L5919">
        <v>26</v>
      </c>
      <c r="M5919">
        <f>VLOOKUP(H5919,AE$2:$AJ$12,6,TRUE)</f>
        <v>0</v>
      </c>
      <c r="N5919">
        <f>VLOOKUP(I5919,AF$2:$AJ$12,5,TRUE)</f>
        <v>7</v>
      </c>
      <c r="O5919">
        <f>VLOOKUP(J5919,AG$2:$AJ$12,4,TRUE)</f>
        <v>9</v>
      </c>
      <c r="P5919">
        <f>VLOOKUP(K5919,AH$2:$AJ$12,3,TRUE)</f>
        <v>0</v>
      </c>
      <c r="Q5919">
        <f>VLOOKUP(L5919,AI$2:$AJ$12,2,TRUE)</f>
        <v>8</v>
      </c>
      <c r="T5919" t="str">
        <f t="shared" si="557"/>
        <v>Crimepoint.create(latitude:37.777, longitude:-122.397, drugdrink:0, misdemean:7, theft:9, violent:0, total:8, drugdrinkct:0, misdemeanct:8, theftct:18, violentct:0, totalct:26)</v>
      </c>
      <c r="U5919" t="str">
        <f t="shared" si="558"/>
        <v>{location: new google.maps.LatLng(37.777, -122.397), weight: 0},</v>
      </c>
      <c r="V5919" t="str">
        <f t="shared" si="553"/>
        <v>{location: new google.maps.LatLng(37.777, -122.397), weight: 2},</v>
      </c>
      <c r="W5919" t="str">
        <f t="shared" si="554"/>
        <v>{location: new google.maps.LatLng(37.777, -122.397), weight: 3},</v>
      </c>
      <c r="X5919" t="str">
        <f t="shared" si="555"/>
        <v>{location: new google.maps.LatLng(37.777, -122.397), weight: 0},</v>
      </c>
      <c r="Y5919" t="str">
        <f t="shared" si="556"/>
        <v>{location: new google.maps.LatLng(37.777, -122.397), weight: 2},</v>
      </c>
    </row>
    <row r="5920" spans="1:25" x14ac:dyDescent="0.2">
      <c r="A5920">
        <v>37.777000000000001</v>
      </c>
      <c r="B5920">
        <v>-122.395</v>
      </c>
      <c r="C5920">
        <v>0</v>
      </c>
      <c r="D5920">
        <v>14</v>
      </c>
      <c r="E5920">
        <v>4</v>
      </c>
      <c r="F5920">
        <v>6</v>
      </c>
      <c r="G5920">
        <v>8</v>
      </c>
      <c r="H5920">
        <v>0</v>
      </c>
      <c r="I5920">
        <v>61</v>
      </c>
      <c r="J5920">
        <v>28</v>
      </c>
      <c r="K5920">
        <v>8</v>
      </c>
      <c r="L5920">
        <v>97</v>
      </c>
      <c r="M5920">
        <f>VLOOKUP(H5920,AE$2:$AJ$12,6,TRUE)</f>
        <v>0</v>
      </c>
      <c r="N5920">
        <f>VLOOKUP(I5920,AF$2:$AJ$12,5,TRUE)</f>
        <v>9</v>
      </c>
      <c r="O5920">
        <f>VLOOKUP(J5920,AG$2:$AJ$12,4,TRUE)</f>
        <v>9</v>
      </c>
      <c r="P5920">
        <f>VLOOKUP(K5920,AH$2:$AJ$12,3,TRUE)</f>
        <v>9</v>
      </c>
      <c r="Q5920">
        <f>VLOOKUP(L5920,AI$2:$AJ$12,2,TRUE)</f>
        <v>9</v>
      </c>
      <c r="T5920" t="str">
        <f t="shared" si="557"/>
        <v>Crimepoint.create(latitude:37.777, longitude:-122.395, drugdrink:0, misdemean:9, theft:9, violent:9, total:9, drugdrinkct:0, misdemeanct:61, theftct:28, violentct:8, totalct:97)</v>
      </c>
      <c r="U5920" t="str">
        <f t="shared" si="558"/>
        <v>{location: new google.maps.LatLng(37.777, -122.395), weight: 0},</v>
      </c>
      <c r="V5920" t="str">
        <f t="shared" si="553"/>
        <v>{location: new google.maps.LatLng(37.777, -122.395), weight: 14},</v>
      </c>
      <c r="W5920" t="str">
        <f t="shared" si="554"/>
        <v>{location: new google.maps.LatLng(37.777, -122.395), weight: 4},</v>
      </c>
      <c r="X5920" t="str">
        <f t="shared" si="555"/>
        <v>{location: new google.maps.LatLng(37.777, -122.395), weight: 6},</v>
      </c>
      <c r="Y5920" t="str">
        <f t="shared" si="556"/>
        <v>{location: new google.maps.LatLng(37.777, -122.395), weight: 8},</v>
      </c>
    </row>
    <row r="5921" spans="1:25" x14ac:dyDescent="0.2">
      <c r="A5921">
        <v>37.777000000000001</v>
      </c>
      <c r="B5921">
        <v>-122.393</v>
      </c>
      <c r="C5921">
        <v>3</v>
      </c>
      <c r="D5921">
        <v>9</v>
      </c>
      <c r="E5921">
        <v>7</v>
      </c>
      <c r="F5921">
        <v>9</v>
      </c>
      <c r="G5921">
        <v>8</v>
      </c>
      <c r="H5921">
        <v>4</v>
      </c>
      <c r="I5921">
        <v>41</v>
      </c>
      <c r="J5921">
        <v>49</v>
      </c>
      <c r="K5921">
        <v>12</v>
      </c>
      <c r="L5921">
        <v>106</v>
      </c>
      <c r="M5921">
        <f>VLOOKUP(H5921,AE$2:$AJ$12,6,TRUE)</f>
        <v>9</v>
      </c>
      <c r="N5921">
        <f>VLOOKUP(I5921,AF$2:$AJ$12,5,TRUE)</f>
        <v>9</v>
      </c>
      <c r="O5921">
        <f>VLOOKUP(J5921,AG$2:$AJ$12,4,TRUE)</f>
        <v>9</v>
      </c>
      <c r="P5921">
        <f>VLOOKUP(K5921,AH$2:$AJ$12,3,TRUE)</f>
        <v>9</v>
      </c>
      <c r="Q5921">
        <f>VLOOKUP(L5921,AI$2:$AJ$12,2,TRUE)</f>
        <v>9</v>
      </c>
      <c r="T5921" t="str">
        <f t="shared" si="557"/>
        <v>Crimepoint.create(latitude:37.777, longitude:-122.393, drugdrink:9, misdemean:9, theft:9, violent:9, total:9, drugdrinkct:4, misdemeanct:41, theftct:49, violentct:12, totalct:106)</v>
      </c>
      <c r="U5921" t="str">
        <f t="shared" si="558"/>
        <v>{location: new google.maps.LatLng(37.777, -122.393), weight: 3},</v>
      </c>
      <c r="V5921" t="str">
        <f t="shared" si="553"/>
        <v>{location: new google.maps.LatLng(37.777, -122.393), weight: 9},</v>
      </c>
      <c r="W5921" t="str">
        <f t="shared" si="554"/>
        <v>{location: new google.maps.LatLng(37.777, -122.393), weight: 7},</v>
      </c>
      <c r="X5921" t="str">
        <f t="shared" si="555"/>
        <v>{location: new google.maps.LatLng(37.777, -122.393), weight: 9},</v>
      </c>
      <c r="Y5921" t="str">
        <f t="shared" si="556"/>
        <v>{location: new google.maps.LatLng(37.777, -122.393), weight: 8},</v>
      </c>
    </row>
    <row r="5922" spans="1:25" x14ac:dyDescent="0.2">
      <c r="A5922">
        <v>37.777000000000001</v>
      </c>
      <c r="B5922">
        <v>-122.392</v>
      </c>
      <c r="C5922">
        <v>0</v>
      </c>
      <c r="D5922">
        <v>3</v>
      </c>
      <c r="E5922">
        <v>1</v>
      </c>
      <c r="F5922">
        <v>1</v>
      </c>
      <c r="G5922">
        <v>2</v>
      </c>
      <c r="H5922">
        <v>0</v>
      </c>
      <c r="I5922">
        <v>12</v>
      </c>
      <c r="J5922">
        <v>9</v>
      </c>
      <c r="K5922">
        <v>1</v>
      </c>
      <c r="L5922">
        <v>22</v>
      </c>
      <c r="M5922">
        <f>VLOOKUP(H5922,AE$2:$AJ$12,6,TRUE)</f>
        <v>0</v>
      </c>
      <c r="N5922">
        <f>VLOOKUP(I5922,AF$2:$AJ$12,5,TRUE)</f>
        <v>8</v>
      </c>
      <c r="O5922">
        <f>VLOOKUP(J5922,AG$2:$AJ$12,4,TRUE)</f>
        <v>8</v>
      </c>
      <c r="P5922">
        <f>VLOOKUP(K5922,AH$2:$AJ$12,3,TRUE)</f>
        <v>7</v>
      </c>
      <c r="Q5922">
        <f>VLOOKUP(L5922,AI$2:$AJ$12,2,TRUE)</f>
        <v>8</v>
      </c>
      <c r="T5922" t="str">
        <f t="shared" si="557"/>
        <v>Crimepoint.create(latitude:37.777, longitude:-122.392, drugdrink:0, misdemean:8, theft:8, violent:7, total:8, drugdrinkct:0, misdemeanct:12, theftct:9, violentct:1, totalct:22)</v>
      </c>
      <c r="U5922" t="str">
        <f t="shared" si="558"/>
        <v>{location: new google.maps.LatLng(37.777, -122.392), weight: 0},</v>
      </c>
      <c r="V5922" t="str">
        <f t="shared" si="553"/>
        <v>{location: new google.maps.LatLng(37.777, -122.392), weight: 3},</v>
      </c>
      <c r="W5922" t="str">
        <f t="shared" si="554"/>
        <v>{location: new google.maps.LatLng(37.777, -122.392), weight: 1},</v>
      </c>
      <c r="X5922" t="str">
        <f t="shared" si="555"/>
        <v>{location: new google.maps.LatLng(37.777, -122.392), weight: 1},</v>
      </c>
      <c r="Y5922" t="str">
        <f t="shared" si="556"/>
        <v>{location: new google.maps.LatLng(37.777, -122.392), weight: 2},</v>
      </c>
    </row>
    <row r="5923" spans="1:25" x14ac:dyDescent="0.2">
      <c r="A5923">
        <v>37.777000000000001</v>
      </c>
      <c r="B5923">
        <v>-122.39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1</v>
      </c>
      <c r="M5923">
        <f>VLOOKUP(H5923,AE$2:$AJ$12,6,TRUE)</f>
        <v>0</v>
      </c>
      <c r="N5923">
        <f>VLOOKUP(I5923,AF$2:$AJ$12,5,TRUE)</f>
        <v>2</v>
      </c>
      <c r="O5923">
        <f>VLOOKUP(J5923,AG$2:$AJ$12,4,TRUE)</f>
        <v>0</v>
      </c>
      <c r="P5923">
        <f>VLOOKUP(K5923,AH$2:$AJ$12,3,TRUE)</f>
        <v>0</v>
      </c>
      <c r="Q5923">
        <f>VLOOKUP(L5923,AI$2:$AJ$12,2,TRUE)</f>
        <v>0</v>
      </c>
      <c r="T5923" t="str">
        <f t="shared" si="557"/>
        <v>Crimepoint.create(latitude:37.777, longitude:-122.39, drugdrink:0, misdemean:2, theft:0, violent:0, total:0, drugdrinkct:0, misdemeanct:1, theftct:0, violentct:0, totalct:1)</v>
      </c>
      <c r="U5923" t="str">
        <f t="shared" si="558"/>
        <v>{location: new google.maps.LatLng(37.777, -122.39), weight: 0},</v>
      </c>
      <c r="V5923" t="str">
        <f t="shared" si="553"/>
        <v>{location: new google.maps.LatLng(37.777, -122.39), weight: 0},</v>
      </c>
      <c r="W5923" t="str">
        <f t="shared" si="554"/>
        <v>{location: new google.maps.LatLng(37.777, -122.39), weight: 0},</v>
      </c>
      <c r="X5923" t="str">
        <f t="shared" si="555"/>
        <v>{location: new google.maps.LatLng(37.777, -122.39), weight: 0},</v>
      </c>
      <c r="Y5923" t="str">
        <f t="shared" si="556"/>
        <v>{location: new google.maps.LatLng(37.777, -122.39), weight: 0},</v>
      </c>
    </row>
    <row r="5924" spans="1:25" x14ac:dyDescent="0.2">
      <c r="A5924">
        <v>37.777999999999999</v>
      </c>
      <c r="B5924">
        <v>-122.514</v>
      </c>
      <c r="C5924">
        <v>0</v>
      </c>
      <c r="D5924">
        <v>6</v>
      </c>
      <c r="E5924">
        <v>36</v>
      </c>
      <c r="F5924">
        <v>0</v>
      </c>
      <c r="G5924">
        <v>21</v>
      </c>
      <c r="H5924">
        <v>0</v>
      </c>
      <c r="I5924">
        <v>27</v>
      </c>
      <c r="J5924">
        <v>242</v>
      </c>
      <c r="K5924">
        <v>0</v>
      </c>
      <c r="L5924">
        <v>269</v>
      </c>
      <c r="M5924">
        <f>VLOOKUP(H5924,AE$2:$AJ$12,6,TRUE)</f>
        <v>0</v>
      </c>
      <c r="N5924">
        <f>VLOOKUP(I5924,AF$2:$AJ$12,5,TRUE)</f>
        <v>9</v>
      </c>
      <c r="O5924">
        <f>VLOOKUP(J5924,AG$2:$AJ$12,4,TRUE)</f>
        <v>9</v>
      </c>
      <c r="P5924">
        <f>VLOOKUP(K5924,AH$2:$AJ$12,3,TRUE)</f>
        <v>0</v>
      </c>
      <c r="Q5924">
        <f>VLOOKUP(L5924,AI$2:$AJ$12,2,TRUE)</f>
        <v>9</v>
      </c>
      <c r="T5924" t="str">
        <f t="shared" si="557"/>
        <v>Crimepoint.create(latitude:37.778, longitude:-122.514, drugdrink:0, misdemean:9, theft:9, violent:0, total:9, drugdrinkct:0, misdemeanct:27, theftct:242, violentct:0, totalct:269)</v>
      </c>
      <c r="U5924" t="str">
        <f t="shared" si="558"/>
        <v>{location: new google.maps.LatLng(37.778, -122.514), weight: 0},</v>
      </c>
      <c r="V5924" t="str">
        <f t="shared" si="553"/>
        <v>{location: new google.maps.LatLng(37.778, -122.514), weight: 6},</v>
      </c>
      <c r="W5924" t="str">
        <f t="shared" si="554"/>
        <v>{location: new google.maps.LatLng(37.778, -122.514), weight: 36},</v>
      </c>
      <c r="X5924" t="str">
        <f t="shared" si="555"/>
        <v>{location: new google.maps.LatLng(37.778, -122.514), weight: 0},</v>
      </c>
      <c r="Y5924" t="str">
        <f t="shared" si="556"/>
        <v>{location: new google.maps.LatLng(37.778, -122.514), weight: 21},</v>
      </c>
    </row>
    <row r="5925" spans="1:25" x14ac:dyDescent="0.2">
      <c r="A5925">
        <v>37.777999999999999</v>
      </c>
      <c r="B5925">
        <v>-122.509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3</v>
      </c>
      <c r="K5925">
        <v>0</v>
      </c>
      <c r="L5925">
        <v>3</v>
      </c>
      <c r="M5925">
        <f>VLOOKUP(H5925,AE$2:$AJ$12,6,TRUE)</f>
        <v>0</v>
      </c>
      <c r="N5925">
        <f>VLOOKUP(I5925,AF$2:$AJ$12,5,TRUE)</f>
        <v>0</v>
      </c>
      <c r="O5925">
        <f>VLOOKUP(J5925,AG$2:$AJ$12,4,TRUE)</f>
        <v>5</v>
      </c>
      <c r="P5925">
        <f>VLOOKUP(K5925,AH$2:$AJ$12,3,TRUE)</f>
        <v>0</v>
      </c>
      <c r="Q5925">
        <f>VLOOKUP(L5925,AI$2:$AJ$12,2,TRUE)</f>
        <v>2</v>
      </c>
      <c r="T5925" t="str">
        <f t="shared" si="557"/>
        <v>Crimepoint.create(latitude:37.778, longitude:-122.509, drugdrink:0, misdemean:0, theft:5, violent:0, total:2, drugdrinkct:0, misdemeanct:0, theftct:3, violentct:0, totalct:3)</v>
      </c>
      <c r="U5925" t="str">
        <f t="shared" si="558"/>
        <v>{location: new google.maps.LatLng(37.778, -122.509), weight: 0},</v>
      </c>
      <c r="V5925" t="str">
        <f t="shared" si="553"/>
        <v>{location: new google.maps.LatLng(37.778, -122.509), weight: 0},</v>
      </c>
      <c r="W5925" t="str">
        <f t="shared" si="554"/>
        <v>{location: new google.maps.LatLng(37.778, -122.509), weight: 0},</v>
      </c>
      <c r="X5925" t="str">
        <f t="shared" si="555"/>
        <v>{location: new google.maps.LatLng(37.778, -122.509), weight: 0},</v>
      </c>
      <c r="Y5925" t="str">
        <f t="shared" si="556"/>
        <v>{location: new google.maps.LatLng(37.778, -122.509), weight: 0},</v>
      </c>
    </row>
    <row r="5926" spans="1:25" x14ac:dyDescent="0.2">
      <c r="A5926">
        <v>37.777999999999999</v>
      </c>
      <c r="B5926">
        <v>-122.508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2</v>
      </c>
      <c r="J5926">
        <v>2</v>
      </c>
      <c r="K5926">
        <v>0</v>
      </c>
      <c r="L5926">
        <v>4</v>
      </c>
      <c r="M5926">
        <f>VLOOKUP(H5926,AE$2:$AJ$12,6,TRUE)</f>
        <v>0</v>
      </c>
      <c r="N5926">
        <f>VLOOKUP(I5926,AF$2:$AJ$12,5,TRUE)</f>
        <v>4</v>
      </c>
      <c r="O5926">
        <f>VLOOKUP(J5926,AG$2:$AJ$12,4,TRUE)</f>
        <v>4</v>
      </c>
      <c r="P5926">
        <f>VLOOKUP(K5926,AH$2:$AJ$12,3,TRUE)</f>
        <v>0</v>
      </c>
      <c r="Q5926">
        <f>VLOOKUP(L5926,AI$2:$AJ$12,2,TRUE)</f>
        <v>3</v>
      </c>
      <c r="T5926" t="str">
        <f t="shared" si="557"/>
        <v>Crimepoint.create(latitude:37.778, longitude:-122.508, drugdrink:0, misdemean:4, theft:4, violent:0, total:3, drugdrinkct:0, misdemeanct:2, theftct:2, violentct:0, totalct:4)</v>
      </c>
      <c r="U5926" t="str">
        <f t="shared" si="558"/>
        <v>{location: new google.maps.LatLng(37.778, -122.508), weight: 0},</v>
      </c>
      <c r="V5926" t="str">
        <f t="shared" si="553"/>
        <v>{location: new google.maps.LatLng(37.778, -122.508), weight: 0},</v>
      </c>
      <c r="W5926" t="str">
        <f t="shared" si="554"/>
        <v>{location: new google.maps.LatLng(37.778, -122.508), weight: 0},</v>
      </c>
      <c r="X5926" t="str">
        <f t="shared" si="555"/>
        <v>{location: new google.maps.LatLng(37.778, -122.508), weight: 0},</v>
      </c>
      <c r="Y5926" t="str">
        <f t="shared" si="556"/>
        <v>{location: new google.maps.LatLng(37.778, -122.508), weight: 0},</v>
      </c>
    </row>
    <row r="5927" spans="1:25" x14ac:dyDescent="0.2">
      <c r="A5927">
        <v>37.777999999999999</v>
      </c>
      <c r="B5927">
        <v>-122.50700000000001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3</v>
      </c>
      <c r="J5927">
        <v>2</v>
      </c>
      <c r="K5927">
        <v>0</v>
      </c>
      <c r="L5927">
        <v>5</v>
      </c>
      <c r="M5927">
        <f>VLOOKUP(H5927,AE$2:$AJ$12,6,TRUE)</f>
        <v>0</v>
      </c>
      <c r="N5927">
        <f>VLOOKUP(I5927,AF$2:$AJ$12,5,TRUE)</f>
        <v>5</v>
      </c>
      <c r="O5927">
        <f>VLOOKUP(J5927,AG$2:$AJ$12,4,TRUE)</f>
        <v>4</v>
      </c>
      <c r="P5927">
        <f>VLOOKUP(K5927,AH$2:$AJ$12,3,TRUE)</f>
        <v>0</v>
      </c>
      <c r="Q5927">
        <f>VLOOKUP(L5927,AI$2:$AJ$12,2,TRUE)</f>
        <v>4</v>
      </c>
      <c r="T5927" t="str">
        <f t="shared" si="557"/>
        <v>Crimepoint.create(latitude:37.778, longitude:-122.507, drugdrink:0, misdemean:5, theft:4, violent:0, total:4, drugdrinkct:0, misdemeanct:3, theftct:2, violentct:0, totalct:5)</v>
      </c>
      <c r="U5927" t="str">
        <f t="shared" si="558"/>
        <v>{location: new google.maps.LatLng(37.778, -122.507), weight: 0},</v>
      </c>
      <c r="V5927" t="str">
        <f t="shared" si="553"/>
        <v>{location: new google.maps.LatLng(37.778, -122.507), weight: 1},</v>
      </c>
      <c r="W5927" t="str">
        <f t="shared" si="554"/>
        <v>{location: new google.maps.LatLng(37.778, -122.507), weight: 0},</v>
      </c>
      <c r="X5927" t="str">
        <f t="shared" si="555"/>
        <v>{location: new google.maps.LatLng(37.778, -122.507), weight: 0},</v>
      </c>
      <c r="Y5927" t="str">
        <f t="shared" si="556"/>
        <v>{location: new google.maps.LatLng(37.778, -122.507), weight: 0},</v>
      </c>
    </row>
    <row r="5928" spans="1:25" x14ac:dyDescent="0.2">
      <c r="A5928">
        <v>37.777999999999999</v>
      </c>
      <c r="B5928">
        <v>-122.506</v>
      </c>
      <c r="C5928">
        <v>0</v>
      </c>
      <c r="D5928">
        <v>1</v>
      </c>
      <c r="E5928">
        <v>0</v>
      </c>
      <c r="F5928">
        <v>0</v>
      </c>
      <c r="G5928">
        <v>1</v>
      </c>
      <c r="H5928">
        <v>0</v>
      </c>
      <c r="I5928">
        <v>4</v>
      </c>
      <c r="J5928">
        <v>3</v>
      </c>
      <c r="K5928">
        <v>0</v>
      </c>
      <c r="L5928">
        <v>7</v>
      </c>
      <c r="M5928">
        <f>VLOOKUP(H5928,AE$2:$AJ$12,6,TRUE)</f>
        <v>0</v>
      </c>
      <c r="N5928">
        <f>VLOOKUP(I5928,AF$2:$AJ$12,5,TRUE)</f>
        <v>6</v>
      </c>
      <c r="O5928">
        <f>VLOOKUP(J5928,AG$2:$AJ$12,4,TRUE)</f>
        <v>5</v>
      </c>
      <c r="P5928">
        <f>VLOOKUP(K5928,AH$2:$AJ$12,3,TRUE)</f>
        <v>0</v>
      </c>
      <c r="Q5928">
        <f>VLOOKUP(L5928,AI$2:$AJ$12,2,TRUE)</f>
        <v>5</v>
      </c>
      <c r="T5928" t="str">
        <f t="shared" si="557"/>
        <v>Crimepoint.create(latitude:37.778, longitude:-122.506, drugdrink:0, misdemean:6, theft:5, violent:0, total:5, drugdrinkct:0, misdemeanct:4, theftct:3, violentct:0, totalct:7)</v>
      </c>
      <c r="U5928" t="str">
        <f t="shared" si="558"/>
        <v>{location: new google.maps.LatLng(37.778, -122.506), weight: 0},</v>
      </c>
      <c r="V5928" t="str">
        <f t="shared" si="553"/>
        <v>{location: new google.maps.LatLng(37.778, -122.506), weight: 1},</v>
      </c>
      <c r="W5928" t="str">
        <f t="shared" si="554"/>
        <v>{location: new google.maps.LatLng(37.778, -122.506), weight: 0},</v>
      </c>
      <c r="X5928" t="str">
        <f t="shared" si="555"/>
        <v>{location: new google.maps.LatLng(37.778, -122.506), weight: 0},</v>
      </c>
      <c r="Y5928" t="str">
        <f t="shared" si="556"/>
        <v>{location: new google.maps.LatLng(37.778, -122.506), weight: 1},</v>
      </c>
    </row>
    <row r="5929" spans="1:25" x14ac:dyDescent="0.2">
      <c r="A5929">
        <v>37.777999999999999</v>
      </c>
      <c r="B5929">
        <v>-122.505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4</v>
      </c>
      <c r="J5929">
        <v>1</v>
      </c>
      <c r="K5929">
        <v>0</v>
      </c>
      <c r="L5929">
        <v>5</v>
      </c>
      <c r="M5929">
        <f>VLOOKUP(H5929,AE$2:$AJ$12,6,TRUE)</f>
        <v>0</v>
      </c>
      <c r="N5929">
        <f>VLOOKUP(I5929,AF$2:$AJ$12,5,TRUE)</f>
        <v>6</v>
      </c>
      <c r="O5929">
        <f>VLOOKUP(J5929,AG$2:$AJ$12,4,TRUE)</f>
        <v>3</v>
      </c>
      <c r="P5929">
        <f>VLOOKUP(K5929,AH$2:$AJ$12,3,TRUE)</f>
        <v>0</v>
      </c>
      <c r="Q5929">
        <f>VLOOKUP(L5929,AI$2:$AJ$12,2,TRUE)</f>
        <v>4</v>
      </c>
      <c r="T5929" t="str">
        <f t="shared" si="557"/>
        <v>Crimepoint.create(latitude:37.778, longitude:-122.505, drugdrink:0, misdemean:6, theft:3, violent:0, total:4, drugdrinkct:0, misdemeanct:4, theftct:1, violentct:0, totalct:5)</v>
      </c>
      <c r="U5929" t="str">
        <f t="shared" si="558"/>
        <v>{location: new google.maps.LatLng(37.778, -122.505), weight: 0},</v>
      </c>
      <c r="V5929" t="str">
        <f t="shared" si="553"/>
        <v>{location: new google.maps.LatLng(37.778, -122.505), weight: 1},</v>
      </c>
      <c r="W5929" t="str">
        <f t="shared" si="554"/>
        <v>{location: new google.maps.LatLng(37.778, -122.505), weight: 0},</v>
      </c>
      <c r="X5929" t="str">
        <f t="shared" si="555"/>
        <v>{location: new google.maps.LatLng(37.778, -122.505), weight: 0},</v>
      </c>
      <c r="Y5929" t="str">
        <f t="shared" si="556"/>
        <v>{location: new google.maps.LatLng(37.778, -122.505), weight: 0},</v>
      </c>
    </row>
    <row r="5930" spans="1:25" x14ac:dyDescent="0.2">
      <c r="A5930">
        <v>37.777999999999999</v>
      </c>
      <c r="B5930">
        <v>-122.504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2</v>
      </c>
      <c r="J5930">
        <v>0</v>
      </c>
      <c r="K5930">
        <v>0</v>
      </c>
      <c r="L5930">
        <v>2</v>
      </c>
      <c r="M5930">
        <f>VLOOKUP(H5930,AE$2:$AJ$12,6,TRUE)</f>
        <v>0</v>
      </c>
      <c r="N5930">
        <f>VLOOKUP(I5930,AF$2:$AJ$12,5,TRUE)</f>
        <v>4</v>
      </c>
      <c r="O5930">
        <f>VLOOKUP(J5930,AG$2:$AJ$12,4,TRUE)</f>
        <v>0</v>
      </c>
      <c r="P5930">
        <f>VLOOKUP(K5930,AH$2:$AJ$12,3,TRUE)</f>
        <v>0</v>
      </c>
      <c r="Q5930">
        <f>VLOOKUP(L5930,AI$2:$AJ$12,2,TRUE)</f>
        <v>1</v>
      </c>
      <c r="T5930" t="str">
        <f t="shared" si="557"/>
        <v>Crimepoint.create(latitude:37.778, longitude:-122.504, drugdrink:0, misdemean:4, theft:0, violent:0, total:1, drugdrinkct:0, misdemeanct:2, theftct:0, violentct:0, totalct:2)</v>
      </c>
      <c r="U5930" t="str">
        <f t="shared" si="558"/>
        <v>{location: new google.maps.LatLng(37.778, -122.504), weight: 0},</v>
      </c>
      <c r="V5930" t="str">
        <f t="shared" si="553"/>
        <v>{location: new google.maps.LatLng(37.778, -122.504), weight: 0},</v>
      </c>
      <c r="W5930" t="str">
        <f t="shared" si="554"/>
        <v>{location: new google.maps.LatLng(37.778, -122.504), weight: 0},</v>
      </c>
      <c r="X5930" t="str">
        <f t="shared" si="555"/>
        <v>{location: new google.maps.LatLng(37.778, -122.504), weight: 0},</v>
      </c>
      <c r="Y5930" t="str">
        <f t="shared" si="556"/>
        <v>{location: new google.maps.LatLng(37.778, -122.504), weight: 0},</v>
      </c>
    </row>
    <row r="5931" spans="1:25" x14ac:dyDescent="0.2">
      <c r="A5931">
        <v>37.777999999999999</v>
      </c>
      <c r="B5931">
        <v>-122.503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2</v>
      </c>
      <c r="J5931">
        <v>1</v>
      </c>
      <c r="K5931">
        <v>0</v>
      </c>
      <c r="L5931">
        <v>3</v>
      </c>
      <c r="M5931">
        <f>VLOOKUP(H5931,AE$2:$AJ$12,6,TRUE)</f>
        <v>0</v>
      </c>
      <c r="N5931">
        <f>VLOOKUP(I5931,AF$2:$AJ$12,5,TRUE)</f>
        <v>4</v>
      </c>
      <c r="O5931">
        <f>VLOOKUP(J5931,AG$2:$AJ$12,4,TRUE)</f>
        <v>3</v>
      </c>
      <c r="P5931">
        <f>VLOOKUP(K5931,AH$2:$AJ$12,3,TRUE)</f>
        <v>0</v>
      </c>
      <c r="Q5931">
        <f>VLOOKUP(L5931,AI$2:$AJ$12,2,TRUE)</f>
        <v>2</v>
      </c>
      <c r="T5931" t="str">
        <f t="shared" si="557"/>
        <v>Crimepoint.create(latitude:37.778, longitude:-122.503, drugdrink:0, misdemean:4, theft:3, violent:0, total:2, drugdrinkct:0, misdemeanct:2, theftct:1, violentct:0, totalct:3)</v>
      </c>
      <c r="U5931" t="str">
        <f t="shared" si="558"/>
        <v>{location: new google.maps.LatLng(37.778, -122.503), weight: 0},</v>
      </c>
      <c r="V5931" t="str">
        <f t="shared" si="553"/>
        <v>{location: new google.maps.LatLng(37.778, -122.503), weight: 0},</v>
      </c>
      <c r="W5931" t="str">
        <f t="shared" si="554"/>
        <v>{location: new google.maps.LatLng(37.778, -122.503), weight: 0},</v>
      </c>
      <c r="X5931" t="str">
        <f t="shared" si="555"/>
        <v>{location: new google.maps.LatLng(37.778, -122.503), weight: 0},</v>
      </c>
      <c r="Y5931" t="str">
        <f t="shared" si="556"/>
        <v>{location: new google.maps.LatLng(37.778, -122.503), weight: 0},</v>
      </c>
    </row>
    <row r="5932" spans="1:25" x14ac:dyDescent="0.2">
      <c r="A5932">
        <v>37.777999999999999</v>
      </c>
      <c r="B5932">
        <v>-122.502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1</v>
      </c>
      <c r="M5932">
        <f>VLOOKUP(H5932,AE$2:$AJ$12,6,TRUE)</f>
        <v>0</v>
      </c>
      <c r="N5932">
        <f>VLOOKUP(I5932,AF$2:$AJ$12,5,TRUE)</f>
        <v>2</v>
      </c>
      <c r="O5932">
        <f>VLOOKUP(J5932,AG$2:$AJ$12,4,TRUE)</f>
        <v>0</v>
      </c>
      <c r="P5932">
        <f>VLOOKUP(K5932,AH$2:$AJ$12,3,TRUE)</f>
        <v>0</v>
      </c>
      <c r="Q5932">
        <f>VLOOKUP(L5932,AI$2:$AJ$12,2,TRUE)</f>
        <v>0</v>
      </c>
      <c r="T5932" t="str">
        <f t="shared" si="557"/>
        <v>Crimepoint.create(latitude:37.778, longitude:-122.502, drugdrink:0, misdemean:2, theft:0, violent:0, total:0, drugdrinkct:0, misdemeanct:1, theftct:0, violentct:0, totalct:1)</v>
      </c>
      <c r="U5932" t="str">
        <f t="shared" si="558"/>
        <v>{location: new google.maps.LatLng(37.778, -122.502), weight: 0},</v>
      </c>
      <c r="V5932" t="str">
        <f t="shared" si="553"/>
        <v>{location: new google.maps.LatLng(37.778, -122.502), weight: 0},</v>
      </c>
      <c r="W5932" t="str">
        <f t="shared" si="554"/>
        <v>{location: new google.maps.LatLng(37.778, -122.502), weight: 0},</v>
      </c>
      <c r="X5932" t="str">
        <f t="shared" si="555"/>
        <v>{location: new google.maps.LatLng(37.778, -122.502), weight: 0},</v>
      </c>
      <c r="Y5932" t="str">
        <f t="shared" si="556"/>
        <v>{location: new google.maps.LatLng(37.778, -122.502), weight: 0},</v>
      </c>
    </row>
    <row r="5933" spans="1:25" x14ac:dyDescent="0.2">
      <c r="A5933">
        <v>37.777999999999999</v>
      </c>
      <c r="B5933">
        <v>-122.501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4</v>
      </c>
      <c r="J5933">
        <v>2</v>
      </c>
      <c r="K5933">
        <v>0</v>
      </c>
      <c r="L5933">
        <v>6</v>
      </c>
      <c r="M5933">
        <f>VLOOKUP(H5933,AE$2:$AJ$12,6,TRUE)</f>
        <v>0</v>
      </c>
      <c r="N5933">
        <f>VLOOKUP(I5933,AF$2:$AJ$12,5,TRUE)</f>
        <v>6</v>
      </c>
      <c r="O5933">
        <f>VLOOKUP(J5933,AG$2:$AJ$12,4,TRUE)</f>
        <v>4</v>
      </c>
      <c r="P5933">
        <f>VLOOKUP(K5933,AH$2:$AJ$12,3,TRUE)</f>
        <v>0</v>
      </c>
      <c r="Q5933">
        <f>VLOOKUP(L5933,AI$2:$AJ$12,2,TRUE)</f>
        <v>4</v>
      </c>
      <c r="T5933" t="str">
        <f t="shared" si="557"/>
        <v>Crimepoint.create(latitude:37.778, longitude:-122.501, drugdrink:0, misdemean:6, theft:4, violent:0, total:4, drugdrinkct:0, misdemeanct:4, theftct:2, violentct:0, totalct:6)</v>
      </c>
      <c r="U5933" t="str">
        <f t="shared" si="558"/>
        <v>{location: new google.maps.LatLng(37.778, -122.501), weight: 0},</v>
      </c>
      <c r="V5933" t="str">
        <f t="shared" si="553"/>
        <v>{location: new google.maps.LatLng(37.778, -122.501), weight: 1},</v>
      </c>
      <c r="W5933" t="str">
        <f t="shared" si="554"/>
        <v>{location: new google.maps.LatLng(37.778, -122.501), weight: 0},</v>
      </c>
      <c r="X5933" t="str">
        <f t="shared" si="555"/>
        <v>{location: new google.maps.LatLng(37.778, -122.501), weight: 0},</v>
      </c>
      <c r="Y5933" t="str">
        <f t="shared" si="556"/>
        <v>{location: new google.maps.LatLng(37.778, -122.501), weight: 0},</v>
      </c>
    </row>
    <row r="5934" spans="1:25" x14ac:dyDescent="0.2">
      <c r="A5934">
        <v>37.777999999999999</v>
      </c>
      <c r="B5934">
        <v>-122.5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f>VLOOKUP(H5934,AE$2:$AJ$12,6,TRUE)</f>
        <v>0</v>
      </c>
      <c r="N5934">
        <f>VLOOKUP(I5934,AF$2:$AJ$12,5,TRUE)</f>
        <v>0</v>
      </c>
      <c r="O5934">
        <f>VLOOKUP(J5934,AG$2:$AJ$12,4,TRUE)</f>
        <v>0</v>
      </c>
      <c r="P5934">
        <f>VLOOKUP(K5934,AH$2:$AJ$12,3,TRUE)</f>
        <v>7</v>
      </c>
      <c r="Q5934">
        <f>VLOOKUP(L5934,AI$2:$AJ$12,2,TRUE)</f>
        <v>0</v>
      </c>
      <c r="T5934" t="str">
        <f t="shared" si="557"/>
        <v>Crimepoint.create(latitude:37.778, longitude:-122.5, drugdrink:0, misdemean:0, theft:0, violent:7, total:0, drugdrinkct:0, misdemeanct:0, theftct:0, violentct:1, totalct:1)</v>
      </c>
      <c r="U5934" t="str">
        <f t="shared" si="558"/>
        <v>{location: new google.maps.LatLng(37.778, -122.5), weight: 0},</v>
      </c>
      <c r="V5934" t="str">
        <f t="shared" si="553"/>
        <v>{location: new google.maps.LatLng(37.778, -122.5), weight: 0},</v>
      </c>
      <c r="W5934" t="str">
        <f t="shared" si="554"/>
        <v>{location: new google.maps.LatLng(37.778, -122.5), weight: 0},</v>
      </c>
      <c r="X5934" t="str">
        <f t="shared" si="555"/>
        <v>{location: new google.maps.LatLng(37.778, -122.5), weight: 1},</v>
      </c>
      <c r="Y5934" t="str">
        <f t="shared" si="556"/>
        <v>{location: new google.maps.LatLng(37.778, -122.5), weight: 0},</v>
      </c>
    </row>
    <row r="5935" spans="1:25" x14ac:dyDescent="0.2">
      <c r="A5935">
        <v>37.777999999999999</v>
      </c>
      <c r="B5935">
        <v>-122.499</v>
      </c>
      <c r="C5935">
        <v>0</v>
      </c>
      <c r="D5935">
        <v>2</v>
      </c>
      <c r="E5935">
        <v>0</v>
      </c>
      <c r="F5935">
        <v>0</v>
      </c>
      <c r="G5935">
        <v>1</v>
      </c>
      <c r="H5935">
        <v>0</v>
      </c>
      <c r="I5935">
        <v>9</v>
      </c>
      <c r="J5935">
        <v>1</v>
      </c>
      <c r="K5935">
        <v>0</v>
      </c>
      <c r="L5935">
        <v>10</v>
      </c>
      <c r="M5935">
        <f>VLOOKUP(H5935,AE$2:$AJ$12,6,TRUE)</f>
        <v>0</v>
      </c>
      <c r="N5935">
        <f>VLOOKUP(I5935,AF$2:$AJ$12,5,TRUE)</f>
        <v>7</v>
      </c>
      <c r="O5935">
        <f>VLOOKUP(J5935,AG$2:$AJ$12,4,TRUE)</f>
        <v>3</v>
      </c>
      <c r="P5935">
        <f>VLOOKUP(K5935,AH$2:$AJ$12,3,TRUE)</f>
        <v>0</v>
      </c>
      <c r="Q5935">
        <f>VLOOKUP(L5935,AI$2:$AJ$12,2,TRUE)</f>
        <v>6</v>
      </c>
      <c r="T5935" t="str">
        <f t="shared" si="557"/>
        <v>Crimepoint.create(latitude:37.778, longitude:-122.499, drugdrink:0, misdemean:7, theft:3, violent:0, total:6, drugdrinkct:0, misdemeanct:9, theftct:1, violentct:0, totalct:10)</v>
      </c>
      <c r="U5935" t="str">
        <f t="shared" si="558"/>
        <v>{location: new google.maps.LatLng(37.778, -122.499), weight: 0},</v>
      </c>
      <c r="V5935" t="str">
        <f t="shared" si="553"/>
        <v>{location: new google.maps.LatLng(37.778, -122.499), weight: 2},</v>
      </c>
      <c r="W5935" t="str">
        <f t="shared" si="554"/>
        <v>{location: new google.maps.LatLng(37.778, -122.499), weight: 0},</v>
      </c>
      <c r="X5935" t="str">
        <f t="shared" si="555"/>
        <v>{location: new google.maps.LatLng(37.778, -122.499), weight: 0},</v>
      </c>
      <c r="Y5935" t="str">
        <f t="shared" si="556"/>
        <v>{location: new google.maps.LatLng(37.778, -122.499), weight: 1},</v>
      </c>
    </row>
    <row r="5936" spans="1:25" x14ac:dyDescent="0.2">
      <c r="A5936">
        <v>37.777999999999999</v>
      </c>
      <c r="B5936">
        <v>-122.497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1</v>
      </c>
      <c r="L5936">
        <v>2</v>
      </c>
      <c r="M5936">
        <f>VLOOKUP(H5936,AE$2:$AJ$12,6,TRUE)</f>
        <v>0</v>
      </c>
      <c r="N5936">
        <f>VLOOKUP(I5936,AF$2:$AJ$12,5,TRUE)</f>
        <v>2</v>
      </c>
      <c r="O5936">
        <f>VLOOKUP(J5936,AG$2:$AJ$12,4,TRUE)</f>
        <v>0</v>
      </c>
      <c r="P5936">
        <f>VLOOKUP(K5936,AH$2:$AJ$12,3,TRUE)</f>
        <v>7</v>
      </c>
      <c r="Q5936">
        <f>VLOOKUP(L5936,AI$2:$AJ$12,2,TRUE)</f>
        <v>1</v>
      </c>
      <c r="T5936" t="str">
        <f t="shared" si="557"/>
        <v>Crimepoint.create(latitude:37.778, longitude:-122.497, drugdrink:0, misdemean:2, theft:0, violent:7, total:1, drugdrinkct:0, misdemeanct:1, theftct:0, violentct:1, totalct:2)</v>
      </c>
      <c r="U5936" t="str">
        <f t="shared" si="558"/>
        <v>{location: new google.maps.LatLng(37.778, -122.497), weight: 0},</v>
      </c>
      <c r="V5936" t="str">
        <f t="shared" si="553"/>
        <v>{location: new google.maps.LatLng(37.778, -122.497), weight: 0},</v>
      </c>
      <c r="W5936" t="str">
        <f t="shared" si="554"/>
        <v>{location: new google.maps.LatLng(37.778, -122.497), weight: 0},</v>
      </c>
      <c r="X5936" t="str">
        <f t="shared" si="555"/>
        <v>{location: new google.maps.LatLng(37.778, -122.497), weight: 1},</v>
      </c>
      <c r="Y5936" t="str">
        <f t="shared" si="556"/>
        <v>{location: new google.maps.LatLng(37.778, -122.497), weight: 0},</v>
      </c>
    </row>
    <row r="5937" spans="1:25" x14ac:dyDescent="0.2">
      <c r="A5937">
        <v>37.777999999999999</v>
      </c>
      <c r="B5937">
        <v>-122.496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1</v>
      </c>
      <c r="M5937">
        <f>VLOOKUP(H5937,AE$2:$AJ$12,6,TRUE)</f>
        <v>0</v>
      </c>
      <c r="N5937">
        <f>VLOOKUP(I5937,AF$2:$AJ$12,5,TRUE)</f>
        <v>0</v>
      </c>
      <c r="O5937">
        <f>VLOOKUP(J5937,AG$2:$AJ$12,4,TRUE)</f>
        <v>3</v>
      </c>
      <c r="P5937">
        <f>VLOOKUP(K5937,AH$2:$AJ$12,3,TRUE)</f>
        <v>0</v>
      </c>
      <c r="Q5937">
        <f>VLOOKUP(L5937,AI$2:$AJ$12,2,TRUE)</f>
        <v>0</v>
      </c>
      <c r="T5937" t="str">
        <f t="shared" si="557"/>
        <v>Crimepoint.create(latitude:37.778, longitude:-122.496, drugdrink:0, misdemean:0, theft:3, violent:0, total:0, drugdrinkct:0, misdemeanct:0, theftct:1, violentct:0, totalct:1)</v>
      </c>
      <c r="U5937" t="str">
        <f t="shared" si="558"/>
        <v>{location: new google.maps.LatLng(37.778, -122.496), weight: 0},</v>
      </c>
      <c r="V5937" t="str">
        <f t="shared" si="553"/>
        <v>{location: new google.maps.LatLng(37.778, -122.496), weight: 0},</v>
      </c>
      <c r="W5937" t="str">
        <f t="shared" si="554"/>
        <v>{location: new google.maps.LatLng(37.778, -122.496), weight: 0},</v>
      </c>
      <c r="X5937" t="str">
        <f t="shared" si="555"/>
        <v>{location: new google.maps.LatLng(37.778, -122.496), weight: 0},</v>
      </c>
      <c r="Y5937" t="str">
        <f t="shared" si="556"/>
        <v>{location: new google.maps.LatLng(37.778, -122.496), weight: 0},</v>
      </c>
    </row>
    <row r="5938" spans="1:25" x14ac:dyDescent="0.2">
      <c r="A5938">
        <v>37.777999999999999</v>
      </c>
      <c r="B5938">
        <v>-122.495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2</v>
      </c>
      <c r="J5938">
        <v>0</v>
      </c>
      <c r="K5938">
        <v>2</v>
      </c>
      <c r="L5938">
        <v>4</v>
      </c>
      <c r="M5938">
        <f>VLOOKUP(H5938,AE$2:$AJ$12,6,TRUE)</f>
        <v>0</v>
      </c>
      <c r="N5938">
        <f>VLOOKUP(I5938,AF$2:$AJ$12,5,TRUE)</f>
        <v>4</v>
      </c>
      <c r="O5938">
        <f>VLOOKUP(J5938,AG$2:$AJ$12,4,TRUE)</f>
        <v>0</v>
      </c>
      <c r="P5938">
        <f>VLOOKUP(K5938,AH$2:$AJ$12,3,TRUE)</f>
        <v>7</v>
      </c>
      <c r="Q5938">
        <f>VLOOKUP(L5938,AI$2:$AJ$12,2,TRUE)</f>
        <v>3</v>
      </c>
      <c r="T5938" t="str">
        <f t="shared" si="557"/>
        <v>Crimepoint.create(latitude:37.778, longitude:-122.495, drugdrink:0, misdemean:4, theft:0, violent:7, total:3, drugdrinkct:0, misdemeanct:2, theftct:0, violentct:2, totalct:4)</v>
      </c>
      <c r="U5938" t="str">
        <f t="shared" si="558"/>
        <v>{location: new google.maps.LatLng(37.778, -122.495), weight: 0},</v>
      </c>
      <c r="V5938" t="str">
        <f t="shared" si="553"/>
        <v>{location: new google.maps.LatLng(37.778, -122.495), weight: 0},</v>
      </c>
      <c r="W5938" t="str">
        <f t="shared" si="554"/>
        <v>{location: new google.maps.LatLng(37.778, -122.495), weight: 0},</v>
      </c>
      <c r="X5938" t="str">
        <f t="shared" si="555"/>
        <v>{location: new google.maps.LatLng(37.778, -122.495), weight: 1},</v>
      </c>
      <c r="Y5938" t="str">
        <f t="shared" si="556"/>
        <v>{location: new google.maps.LatLng(37.778, -122.495), weight: 0},</v>
      </c>
    </row>
    <row r="5939" spans="1:25" x14ac:dyDescent="0.2">
      <c r="A5939">
        <v>37.777999999999999</v>
      </c>
      <c r="B5939">
        <v>-122.494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1</v>
      </c>
      <c r="M5939">
        <f>VLOOKUP(H5939,AE$2:$AJ$12,6,TRUE)</f>
        <v>0</v>
      </c>
      <c r="N5939">
        <f>VLOOKUP(I5939,AF$2:$AJ$12,5,TRUE)</f>
        <v>2</v>
      </c>
      <c r="O5939">
        <f>VLOOKUP(J5939,AG$2:$AJ$12,4,TRUE)</f>
        <v>0</v>
      </c>
      <c r="P5939">
        <f>VLOOKUP(K5939,AH$2:$AJ$12,3,TRUE)</f>
        <v>0</v>
      </c>
      <c r="Q5939">
        <f>VLOOKUP(L5939,AI$2:$AJ$12,2,TRUE)</f>
        <v>0</v>
      </c>
      <c r="T5939" t="str">
        <f t="shared" si="557"/>
        <v>Crimepoint.create(latitude:37.778, longitude:-122.494, drugdrink:0, misdemean:2, theft:0, violent:0, total:0, drugdrinkct:0, misdemeanct:1, theftct:0, violentct:0, totalct:1)</v>
      </c>
      <c r="U5939" t="str">
        <f t="shared" si="558"/>
        <v>{location: new google.maps.LatLng(37.778, -122.494), weight: 0},</v>
      </c>
      <c r="V5939" t="str">
        <f t="shared" si="553"/>
        <v>{location: new google.maps.LatLng(37.778, -122.494), weight: 0},</v>
      </c>
      <c r="W5939" t="str">
        <f t="shared" si="554"/>
        <v>{location: new google.maps.LatLng(37.778, -122.494), weight: 0},</v>
      </c>
      <c r="X5939" t="str">
        <f t="shared" si="555"/>
        <v>{location: new google.maps.LatLng(37.778, -122.494), weight: 0},</v>
      </c>
      <c r="Y5939" t="str">
        <f t="shared" si="556"/>
        <v>{location: new google.maps.LatLng(37.778, -122.494), weight: 0},</v>
      </c>
    </row>
    <row r="5940" spans="1:25" x14ac:dyDescent="0.2">
      <c r="A5940">
        <v>37.777999999999999</v>
      </c>
      <c r="B5940">
        <v>-122.49299999999999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1</v>
      </c>
      <c r="M5940">
        <f>VLOOKUP(H5940,AE$2:$AJ$12,6,TRUE)</f>
        <v>0</v>
      </c>
      <c r="N5940">
        <f>VLOOKUP(I5940,AF$2:$AJ$12,5,TRUE)</f>
        <v>0</v>
      </c>
      <c r="O5940">
        <f>VLOOKUP(J5940,AG$2:$AJ$12,4,TRUE)</f>
        <v>3</v>
      </c>
      <c r="P5940">
        <f>VLOOKUP(K5940,AH$2:$AJ$12,3,TRUE)</f>
        <v>0</v>
      </c>
      <c r="Q5940">
        <f>VLOOKUP(L5940,AI$2:$AJ$12,2,TRUE)</f>
        <v>0</v>
      </c>
      <c r="T5940" t="str">
        <f t="shared" si="557"/>
        <v>Crimepoint.create(latitude:37.778, longitude:-122.493, drugdrink:0, misdemean:0, theft:3, violent:0, total:0, drugdrinkct:0, misdemeanct:0, theftct:1, violentct:0, totalct:1)</v>
      </c>
      <c r="U5940" t="str">
        <f t="shared" si="558"/>
        <v>{location: new google.maps.LatLng(37.778, -122.493), weight: 0},</v>
      </c>
      <c r="V5940" t="str">
        <f t="shared" si="553"/>
        <v>{location: new google.maps.LatLng(37.778, -122.493), weight: 0},</v>
      </c>
      <c r="W5940" t="str">
        <f t="shared" si="554"/>
        <v>{location: new google.maps.LatLng(37.778, -122.493), weight: 0},</v>
      </c>
      <c r="X5940" t="str">
        <f t="shared" si="555"/>
        <v>{location: new google.maps.LatLng(37.778, -122.493), weight: 0},</v>
      </c>
      <c r="Y5940" t="str">
        <f t="shared" si="556"/>
        <v>{location: new google.maps.LatLng(37.778, -122.493), weight: 0},</v>
      </c>
    </row>
    <row r="5941" spans="1:25" x14ac:dyDescent="0.2">
      <c r="A5941">
        <v>37.777999999999999</v>
      </c>
      <c r="B5941">
        <v>-122.492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1</v>
      </c>
      <c r="J5941">
        <v>2</v>
      </c>
      <c r="K5941">
        <v>2</v>
      </c>
      <c r="L5941">
        <v>5</v>
      </c>
      <c r="M5941">
        <f>VLOOKUP(H5941,AE$2:$AJ$12,6,TRUE)</f>
        <v>0</v>
      </c>
      <c r="N5941">
        <f>VLOOKUP(I5941,AF$2:$AJ$12,5,TRUE)</f>
        <v>2</v>
      </c>
      <c r="O5941">
        <f>VLOOKUP(J5941,AG$2:$AJ$12,4,TRUE)</f>
        <v>4</v>
      </c>
      <c r="P5941">
        <f>VLOOKUP(K5941,AH$2:$AJ$12,3,TRUE)</f>
        <v>7</v>
      </c>
      <c r="Q5941">
        <f>VLOOKUP(L5941,AI$2:$AJ$12,2,TRUE)</f>
        <v>4</v>
      </c>
      <c r="T5941" t="str">
        <f t="shared" si="557"/>
        <v>Crimepoint.create(latitude:37.778, longitude:-122.492, drugdrink:0, misdemean:2, theft:4, violent:7, total:4, drugdrinkct:0, misdemeanct:1, theftct:2, violentct:2, totalct:5)</v>
      </c>
      <c r="U5941" t="str">
        <f t="shared" si="558"/>
        <v>{location: new google.maps.LatLng(37.778, -122.492), weight: 0},</v>
      </c>
      <c r="V5941" t="str">
        <f t="shared" si="553"/>
        <v>{location: new google.maps.LatLng(37.778, -122.492), weight: 0},</v>
      </c>
      <c r="W5941" t="str">
        <f t="shared" si="554"/>
        <v>{location: new google.maps.LatLng(37.778, -122.492), weight: 0},</v>
      </c>
      <c r="X5941" t="str">
        <f t="shared" si="555"/>
        <v>{location: new google.maps.LatLng(37.778, -122.492), weight: 1},</v>
      </c>
      <c r="Y5941" t="str">
        <f t="shared" si="556"/>
        <v>{location: new google.maps.LatLng(37.778, -122.492), weight: 0},</v>
      </c>
    </row>
    <row r="5942" spans="1:25" x14ac:dyDescent="0.2">
      <c r="A5942">
        <v>37.777999999999999</v>
      </c>
      <c r="B5942">
        <v>-122.49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</v>
      </c>
      <c r="J5942">
        <v>0</v>
      </c>
      <c r="K5942">
        <v>0</v>
      </c>
      <c r="L5942">
        <v>2</v>
      </c>
      <c r="M5942">
        <f>VLOOKUP(H5942,AE$2:$AJ$12,6,TRUE)</f>
        <v>0</v>
      </c>
      <c r="N5942">
        <f>VLOOKUP(I5942,AF$2:$AJ$12,5,TRUE)</f>
        <v>4</v>
      </c>
      <c r="O5942">
        <f>VLOOKUP(J5942,AG$2:$AJ$12,4,TRUE)</f>
        <v>0</v>
      </c>
      <c r="P5942">
        <f>VLOOKUP(K5942,AH$2:$AJ$12,3,TRUE)</f>
        <v>0</v>
      </c>
      <c r="Q5942">
        <f>VLOOKUP(L5942,AI$2:$AJ$12,2,TRUE)</f>
        <v>1</v>
      </c>
      <c r="T5942" t="str">
        <f t="shared" si="557"/>
        <v>Crimepoint.create(latitude:37.778, longitude:-122.49, drugdrink:0, misdemean:4, theft:0, violent:0, total:1, drugdrinkct:0, misdemeanct:2, theftct:0, violentct:0, totalct:2)</v>
      </c>
      <c r="U5942" t="str">
        <f t="shared" si="558"/>
        <v>{location: new google.maps.LatLng(37.778, -122.49), weight: 0},</v>
      </c>
      <c r="V5942" t="str">
        <f t="shared" si="553"/>
        <v>{location: new google.maps.LatLng(37.778, -122.49), weight: 0},</v>
      </c>
      <c r="W5942" t="str">
        <f t="shared" si="554"/>
        <v>{location: new google.maps.LatLng(37.778, -122.49), weight: 0},</v>
      </c>
      <c r="X5942" t="str">
        <f t="shared" si="555"/>
        <v>{location: new google.maps.LatLng(37.778, -122.49), weight: 0},</v>
      </c>
      <c r="Y5942" t="str">
        <f t="shared" si="556"/>
        <v>{location: new google.maps.LatLng(37.778, -122.49), weight: 0},</v>
      </c>
    </row>
    <row r="5943" spans="1:25" x14ac:dyDescent="0.2">
      <c r="A5943">
        <v>37.777999999999999</v>
      </c>
      <c r="B5943">
        <v>-122.488</v>
      </c>
      <c r="C5943">
        <v>0</v>
      </c>
      <c r="D5943">
        <v>0</v>
      </c>
      <c r="E5943">
        <v>0</v>
      </c>
      <c r="F5943">
        <v>1</v>
      </c>
      <c r="G5943">
        <v>1</v>
      </c>
      <c r="H5943">
        <v>0</v>
      </c>
      <c r="I5943">
        <v>2</v>
      </c>
      <c r="J5943">
        <v>3</v>
      </c>
      <c r="K5943">
        <v>2</v>
      </c>
      <c r="L5943">
        <v>7</v>
      </c>
      <c r="M5943">
        <f>VLOOKUP(H5943,AE$2:$AJ$12,6,TRUE)</f>
        <v>0</v>
      </c>
      <c r="N5943">
        <f>VLOOKUP(I5943,AF$2:$AJ$12,5,TRUE)</f>
        <v>4</v>
      </c>
      <c r="O5943">
        <f>VLOOKUP(J5943,AG$2:$AJ$12,4,TRUE)</f>
        <v>5</v>
      </c>
      <c r="P5943">
        <f>VLOOKUP(K5943,AH$2:$AJ$12,3,TRUE)</f>
        <v>7</v>
      </c>
      <c r="Q5943">
        <f>VLOOKUP(L5943,AI$2:$AJ$12,2,TRUE)</f>
        <v>5</v>
      </c>
      <c r="T5943" t="str">
        <f t="shared" si="557"/>
        <v>Crimepoint.create(latitude:37.778, longitude:-122.488, drugdrink:0, misdemean:4, theft:5, violent:7, total:5, drugdrinkct:0, misdemeanct:2, theftct:3, violentct:2, totalct:7)</v>
      </c>
      <c r="U5943" t="str">
        <f t="shared" si="558"/>
        <v>{location: new google.maps.LatLng(37.778, -122.488), weight: 0},</v>
      </c>
      <c r="V5943" t="str">
        <f t="shared" si="553"/>
        <v>{location: new google.maps.LatLng(37.778, -122.488), weight: 0},</v>
      </c>
      <c r="W5943" t="str">
        <f t="shared" si="554"/>
        <v>{location: new google.maps.LatLng(37.778, -122.488), weight: 0},</v>
      </c>
      <c r="X5943" t="str">
        <f t="shared" si="555"/>
        <v>{location: new google.maps.LatLng(37.778, -122.488), weight: 1},</v>
      </c>
      <c r="Y5943" t="str">
        <f t="shared" si="556"/>
        <v>{location: new google.maps.LatLng(37.778, -122.488), weight: 1},</v>
      </c>
    </row>
    <row r="5944" spans="1:25" x14ac:dyDescent="0.2">
      <c r="A5944">
        <v>37.777999999999999</v>
      </c>
      <c r="B5944">
        <v>-122.48699999999999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1</v>
      </c>
      <c r="M5944">
        <f>VLOOKUP(H5944,AE$2:$AJ$12,6,TRUE)</f>
        <v>0</v>
      </c>
      <c r="N5944">
        <f>VLOOKUP(I5944,AF$2:$AJ$12,5,TRUE)</f>
        <v>0</v>
      </c>
      <c r="O5944">
        <f>VLOOKUP(J5944,AG$2:$AJ$12,4,TRUE)</f>
        <v>3</v>
      </c>
      <c r="P5944">
        <f>VLOOKUP(K5944,AH$2:$AJ$12,3,TRUE)</f>
        <v>0</v>
      </c>
      <c r="Q5944">
        <f>VLOOKUP(L5944,AI$2:$AJ$12,2,TRUE)</f>
        <v>0</v>
      </c>
      <c r="T5944" t="str">
        <f t="shared" si="557"/>
        <v>Crimepoint.create(latitude:37.778, longitude:-122.487, drugdrink:0, misdemean:0, theft:3, violent:0, total:0, drugdrinkct:0, misdemeanct:0, theftct:1, violentct:0, totalct:1)</v>
      </c>
      <c r="U5944" t="str">
        <f t="shared" si="558"/>
        <v>{location: new google.maps.LatLng(37.778, -122.487), weight: 0},</v>
      </c>
      <c r="V5944" t="str">
        <f t="shared" si="553"/>
        <v>{location: new google.maps.LatLng(37.778, -122.487), weight: 0},</v>
      </c>
      <c r="W5944" t="str">
        <f t="shared" si="554"/>
        <v>{location: new google.maps.LatLng(37.778, -122.487), weight: 0},</v>
      </c>
      <c r="X5944" t="str">
        <f t="shared" si="555"/>
        <v>{location: new google.maps.LatLng(37.778, -122.487), weight: 0},</v>
      </c>
      <c r="Y5944" t="str">
        <f t="shared" si="556"/>
        <v>{location: new google.maps.LatLng(37.778, -122.487), weight: 0},</v>
      </c>
    </row>
    <row r="5945" spans="1:25" x14ac:dyDescent="0.2">
      <c r="A5945">
        <v>37.777999999999999</v>
      </c>
      <c r="B5945">
        <v>-122.486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2</v>
      </c>
      <c r="J5945">
        <v>3</v>
      </c>
      <c r="K5945">
        <v>0</v>
      </c>
      <c r="L5945">
        <v>5</v>
      </c>
      <c r="M5945">
        <f>VLOOKUP(H5945,AE$2:$AJ$12,6,TRUE)</f>
        <v>0</v>
      </c>
      <c r="N5945">
        <f>VLOOKUP(I5945,AF$2:$AJ$12,5,TRUE)</f>
        <v>4</v>
      </c>
      <c r="O5945">
        <f>VLOOKUP(J5945,AG$2:$AJ$12,4,TRUE)</f>
        <v>5</v>
      </c>
      <c r="P5945">
        <f>VLOOKUP(K5945,AH$2:$AJ$12,3,TRUE)</f>
        <v>0</v>
      </c>
      <c r="Q5945">
        <f>VLOOKUP(L5945,AI$2:$AJ$12,2,TRUE)</f>
        <v>4</v>
      </c>
      <c r="T5945" t="str">
        <f t="shared" si="557"/>
        <v>Crimepoint.create(latitude:37.778, longitude:-122.486, drugdrink:0, misdemean:4, theft:5, violent:0, total:4, drugdrinkct:0, misdemeanct:2, theftct:3, violentct:0, totalct:5)</v>
      </c>
      <c r="U5945" t="str">
        <f t="shared" si="558"/>
        <v>{location: new google.maps.LatLng(37.778, -122.486), weight: 0},</v>
      </c>
      <c r="V5945" t="str">
        <f t="shared" si="553"/>
        <v>{location: new google.maps.LatLng(37.778, -122.486), weight: 0},</v>
      </c>
      <c r="W5945" t="str">
        <f t="shared" si="554"/>
        <v>{location: new google.maps.LatLng(37.778, -122.486), weight: 0},</v>
      </c>
      <c r="X5945" t="str">
        <f t="shared" si="555"/>
        <v>{location: new google.maps.LatLng(37.778, -122.486), weight: 0},</v>
      </c>
      <c r="Y5945" t="str">
        <f t="shared" si="556"/>
        <v>{location: new google.maps.LatLng(37.778, -122.486), weight: 0},</v>
      </c>
    </row>
    <row r="5946" spans="1:25" x14ac:dyDescent="0.2">
      <c r="A5946">
        <v>37.777999999999999</v>
      </c>
      <c r="B5946">
        <v>-122.485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3</v>
      </c>
      <c r="J5946">
        <v>0</v>
      </c>
      <c r="K5946">
        <v>0</v>
      </c>
      <c r="L5946">
        <v>3</v>
      </c>
      <c r="M5946">
        <f>VLOOKUP(H5946,AE$2:$AJ$12,6,TRUE)</f>
        <v>0</v>
      </c>
      <c r="N5946">
        <f>VLOOKUP(I5946,AF$2:$AJ$12,5,TRUE)</f>
        <v>5</v>
      </c>
      <c r="O5946">
        <f>VLOOKUP(J5946,AG$2:$AJ$12,4,TRUE)</f>
        <v>0</v>
      </c>
      <c r="P5946">
        <f>VLOOKUP(K5946,AH$2:$AJ$12,3,TRUE)</f>
        <v>0</v>
      </c>
      <c r="Q5946">
        <f>VLOOKUP(L5946,AI$2:$AJ$12,2,TRUE)</f>
        <v>2</v>
      </c>
      <c r="T5946" t="str">
        <f t="shared" si="557"/>
        <v>Crimepoint.create(latitude:37.778, longitude:-122.485, drugdrink:0, misdemean:5, theft:0, violent:0, total:2, drugdrinkct:0, misdemeanct:3, theftct:0, violentct:0, totalct:3)</v>
      </c>
      <c r="U5946" t="str">
        <f t="shared" si="558"/>
        <v>{location: new google.maps.LatLng(37.778, -122.485), weight: 0},</v>
      </c>
      <c r="V5946" t="str">
        <f t="shared" si="553"/>
        <v>{location: new google.maps.LatLng(37.778, -122.485), weight: 1},</v>
      </c>
      <c r="W5946" t="str">
        <f t="shared" si="554"/>
        <v>{location: new google.maps.LatLng(37.778, -122.485), weight: 0},</v>
      </c>
      <c r="X5946" t="str">
        <f t="shared" si="555"/>
        <v>{location: new google.maps.LatLng(37.778, -122.485), weight: 0},</v>
      </c>
      <c r="Y5946" t="str">
        <f t="shared" si="556"/>
        <v>{location: new google.maps.LatLng(37.778, -122.485), weight: 0},</v>
      </c>
    </row>
    <row r="5947" spans="1:25" x14ac:dyDescent="0.2">
      <c r="A5947">
        <v>37.777999999999999</v>
      </c>
      <c r="B5947">
        <v>-122.482</v>
      </c>
      <c r="C5947">
        <v>1</v>
      </c>
      <c r="D5947">
        <v>1</v>
      </c>
      <c r="E5947">
        <v>0</v>
      </c>
      <c r="F5947">
        <v>0</v>
      </c>
      <c r="G5947">
        <v>1</v>
      </c>
      <c r="H5947">
        <v>1</v>
      </c>
      <c r="I5947">
        <v>5</v>
      </c>
      <c r="J5947">
        <v>2</v>
      </c>
      <c r="K5947">
        <v>0</v>
      </c>
      <c r="L5947">
        <v>8</v>
      </c>
      <c r="M5947">
        <f>VLOOKUP(H5947,AE$2:$AJ$12,6,TRUE)</f>
        <v>8</v>
      </c>
      <c r="N5947">
        <f>VLOOKUP(I5947,AF$2:$AJ$12,5,TRUE)</f>
        <v>6</v>
      </c>
      <c r="O5947">
        <f>VLOOKUP(J5947,AG$2:$AJ$12,4,TRUE)</f>
        <v>4</v>
      </c>
      <c r="P5947">
        <f>VLOOKUP(K5947,AH$2:$AJ$12,3,TRUE)</f>
        <v>0</v>
      </c>
      <c r="Q5947">
        <f>VLOOKUP(L5947,AI$2:$AJ$12,2,TRUE)</f>
        <v>5</v>
      </c>
      <c r="T5947" t="str">
        <f t="shared" si="557"/>
        <v>Crimepoint.create(latitude:37.778, longitude:-122.482, drugdrink:8, misdemean:6, theft:4, violent:0, total:5, drugdrinkct:1, misdemeanct:5, theftct:2, violentct:0, totalct:8)</v>
      </c>
      <c r="U5947" t="str">
        <f t="shared" si="558"/>
        <v>{location: new google.maps.LatLng(37.778, -122.482), weight: 1},</v>
      </c>
      <c r="V5947" t="str">
        <f t="shared" si="553"/>
        <v>{location: new google.maps.LatLng(37.778, -122.482), weight: 1},</v>
      </c>
      <c r="W5947" t="str">
        <f t="shared" si="554"/>
        <v>{location: new google.maps.LatLng(37.778, -122.482), weight: 0},</v>
      </c>
      <c r="X5947" t="str">
        <f t="shared" si="555"/>
        <v>{location: new google.maps.LatLng(37.778, -122.482), weight: 0},</v>
      </c>
      <c r="Y5947" t="str">
        <f t="shared" si="556"/>
        <v>{location: new google.maps.LatLng(37.778, -122.482), weight: 1},</v>
      </c>
    </row>
    <row r="5948" spans="1:25" x14ac:dyDescent="0.2">
      <c r="A5948">
        <v>37.777999999999999</v>
      </c>
      <c r="B5948">
        <v>-122.48099999999999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3</v>
      </c>
      <c r="K5948">
        <v>0</v>
      </c>
      <c r="L5948">
        <v>4</v>
      </c>
      <c r="M5948">
        <f>VLOOKUP(H5948,AE$2:$AJ$12,6,TRUE)</f>
        <v>0</v>
      </c>
      <c r="N5948">
        <f>VLOOKUP(I5948,AF$2:$AJ$12,5,TRUE)</f>
        <v>2</v>
      </c>
      <c r="O5948">
        <f>VLOOKUP(J5948,AG$2:$AJ$12,4,TRUE)</f>
        <v>5</v>
      </c>
      <c r="P5948">
        <f>VLOOKUP(K5948,AH$2:$AJ$12,3,TRUE)</f>
        <v>0</v>
      </c>
      <c r="Q5948">
        <f>VLOOKUP(L5948,AI$2:$AJ$12,2,TRUE)</f>
        <v>3</v>
      </c>
      <c r="T5948" t="str">
        <f t="shared" si="557"/>
        <v>Crimepoint.create(latitude:37.778, longitude:-122.481, drugdrink:0, misdemean:2, theft:5, violent:0, total:3, drugdrinkct:0, misdemeanct:1, theftct:3, violentct:0, totalct:4)</v>
      </c>
      <c r="U5948" t="str">
        <f t="shared" si="558"/>
        <v>{location: new google.maps.LatLng(37.778, -122.481), weight: 0},</v>
      </c>
      <c r="V5948" t="str">
        <f t="shared" si="553"/>
        <v>{location: new google.maps.LatLng(37.778, -122.481), weight: 0},</v>
      </c>
      <c r="W5948" t="str">
        <f t="shared" si="554"/>
        <v>{location: new google.maps.LatLng(37.778, -122.481), weight: 0},</v>
      </c>
      <c r="X5948" t="str">
        <f t="shared" si="555"/>
        <v>{location: new google.maps.LatLng(37.778, -122.481), weight: 0},</v>
      </c>
      <c r="Y5948" t="str">
        <f t="shared" si="556"/>
        <v>{location: new google.maps.LatLng(37.778, -122.481), weight: 0},</v>
      </c>
    </row>
    <row r="5949" spans="1:25" x14ac:dyDescent="0.2">
      <c r="A5949">
        <v>37.777999999999999</v>
      </c>
      <c r="B5949">
        <v>-122.48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4</v>
      </c>
      <c r="J5949">
        <v>3</v>
      </c>
      <c r="K5949">
        <v>0</v>
      </c>
      <c r="L5949">
        <v>7</v>
      </c>
      <c r="M5949">
        <f>VLOOKUP(H5949,AE$2:$AJ$12,6,TRUE)</f>
        <v>0</v>
      </c>
      <c r="N5949">
        <f>VLOOKUP(I5949,AF$2:$AJ$12,5,TRUE)</f>
        <v>6</v>
      </c>
      <c r="O5949">
        <f>VLOOKUP(J5949,AG$2:$AJ$12,4,TRUE)</f>
        <v>5</v>
      </c>
      <c r="P5949">
        <f>VLOOKUP(K5949,AH$2:$AJ$12,3,TRUE)</f>
        <v>0</v>
      </c>
      <c r="Q5949">
        <f>VLOOKUP(L5949,AI$2:$AJ$12,2,TRUE)</f>
        <v>5</v>
      </c>
      <c r="T5949" t="str">
        <f t="shared" si="557"/>
        <v>Crimepoint.create(latitude:37.778, longitude:-122.48, drugdrink:0, misdemean:6, theft:5, violent:0, total:5, drugdrinkct:0, misdemeanct:4, theftct:3, violentct:0, totalct:7)</v>
      </c>
      <c r="U5949" t="str">
        <f t="shared" si="558"/>
        <v>{location: new google.maps.LatLng(37.778, -122.48), weight: 0},</v>
      </c>
      <c r="V5949" t="str">
        <f t="shared" si="553"/>
        <v>{location: new google.maps.LatLng(37.778, -122.48), weight: 1},</v>
      </c>
      <c r="W5949" t="str">
        <f t="shared" si="554"/>
        <v>{location: new google.maps.LatLng(37.778, -122.48), weight: 0},</v>
      </c>
      <c r="X5949" t="str">
        <f t="shared" si="555"/>
        <v>{location: new google.maps.LatLng(37.778, -122.48), weight: 0},</v>
      </c>
      <c r="Y5949" t="str">
        <f t="shared" si="556"/>
        <v>{location: new google.maps.LatLng(37.778, -122.48), weight: 1},</v>
      </c>
    </row>
    <row r="5950" spans="1:25" x14ac:dyDescent="0.2">
      <c r="A5950">
        <v>37.777999999999999</v>
      </c>
      <c r="B5950">
        <v>-122.479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1</v>
      </c>
      <c r="M5950">
        <f>VLOOKUP(H5950,AE$2:$AJ$12,6,TRUE)</f>
        <v>0</v>
      </c>
      <c r="N5950">
        <f>VLOOKUP(I5950,AF$2:$AJ$12,5,TRUE)</f>
        <v>2</v>
      </c>
      <c r="O5950">
        <f>VLOOKUP(J5950,AG$2:$AJ$12,4,TRUE)</f>
        <v>0</v>
      </c>
      <c r="P5950">
        <f>VLOOKUP(K5950,AH$2:$AJ$12,3,TRUE)</f>
        <v>0</v>
      </c>
      <c r="Q5950">
        <f>VLOOKUP(L5950,AI$2:$AJ$12,2,TRUE)</f>
        <v>0</v>
      </c>
      <c r="T5950" t="str">
        <f t="shared" si="557"/>
        <v>Crimepoint.create(latitude:37.778, longitude:-122.479, drugdrink:0, misdemean:2, theft:0, violent:0, total:0, drugdrinkct:0, misdemeanct:1, theftct:0, violentct:0, totalct:1)</v>
      </c>
      <c r="U5950" t="str">
        <f t="shared" si="558"/>
        <v>{location: new google.maps.LatLng(37.778, -122.479), weight: 0},</v>
      </c>
      <c r="V5950" t="str">
        <f t="shared" si="553"/>
        <v>{location: new google.maps.LatLng(37.778, -122.479), weight: 0},</v>
      </c>
      <c r="W5950" t="str">
        <f t="shared" si="554"/>
        <v>{location: new google.maps.LatLng(37.778, -122.479), weight: 0},</v>
      </c>
      <c r="X5950" t="str">
        <f t="shared" si="555"/>
        <v>{location: new google.maps.LatLng(37.778, -122.479), weight: 0},</v>
      </c>
      <c r="Y5950" t="str">
        <f t="shared" si="556"/>
        <v>{location: new google.maps.LatLng(37.778, -122.479), weight: 0},</v>
      </c>
    </row>
    <row r="5951" spans="1:25" x14ac:dyDescent="0.2">
      <c r="A5951">
        <v>37.777999999999999</v>
      </c>
      <c r="B5951">
        <v>-122.47799999999999</v>
      </c>
      <c r="C5951">
        <v>0</v>
      </c>
      <c r="D5951">
        <v>1</v>
      </c>
      <c r="E5951">
        <v>0</v>
      </c>
      <c r="F5951">
        <v>1</v>
      </c>
      <c r="G5951">
        <v>1</v>
      </c>
      <c r="H5951">
        <v>0</v>
      </c>
      <c r="I5951">
        <v>4</v>
      </c>
      <c r="J5951">
        <v>3</v>
      </c>
      <c r="K5951">
        <v>2</v>
      </c>
      <c r="L5951">
        <v>9</v>
      </c>
      <c r="M5951">
        <f>VLOOKUP(H5951,AE$2:$AJ$12,6,TRUE)</f>
        <v>0</v>
      </c>
      <c r="N5951">
        <f>VLOOKUP(I5951,AF$2:$AJ$12,5,TRUE)</f>
        <v>6</v>
      </c>
      <c r="O5951">
        <f>VLOOKUP(J5951,AG$2:$AJ$12,4,TRUE)</f>
        <v>5</v>
      </c>
      <c r="P5951">
        <f>VLOOKUP(K5951,AH$2:$AJ$12,3,TRUE)</f>
        <v>7</v>
      </c>
      <c r="Q5951">
        <f>VLOOKUP(L5951,AI$2:$AJ$12,2,TRUE)</f>
        <v>5</v>
      </c>
      <c r="T5951" t="str">
        <f t="shared" si="557"/>
        <v>Crimepoint.create(latitude:37.778, longitude:-122.478, drugdrink:0, misdemean:6, theft:5, violent:7, total:5, drugdrinkct:0, misdemeanct:4, theftct:3, violentct:2, totalct:9)</v>
      </c>
      <c r="U5951" t="str">
        <f t="shared" si="558"/>
        <v>{location: new google.maps.LatLng(37.778, -122.478), weight: 0},</v>
      </c>
      <c r="V5951" t="str">
        <f t="shared" si="553"/>
        <v>{location: new google.maps.LatLng(37.778, -122.478), weight: 1},</v>
      </c>
      <c r="W5951" t="str">
        <f t="shared" si="554"/>
        <v>{location: new google.maps.LatLng(37.778, -122.478), weight: 0},</v>
      </c>
      <c r="X5951" t="str">
        <f t="shared" si="555"/>
        <v>{location: new google.maps.LatLng(37.778, -122.478), weight: 1},</v>
      </c>
      <c r="Y5951" t="str">
        <f t="shared" si="556"/>
        <v>{location: new google.maps.LatLng(37.778, -122.478), weight: 1},</v>
      </c>
    </row>
    <row r="5952" spans="1:25" x14ac:dyDescent="0.2">
      <c r="A5952">
        <v>37.777999999999999</v>
      </c>
      <c r="B5952">
        <v>-122.477</v>
      </c>
      <c r="C5952">
        <v>0</v>
      </c>
      <c r="D5952">
        <v>1</v>
      </c>
      <c r="E5952">
        <v>1</v>
      </c>
      <c r="F5952">
        <v>1</v>
      </c>
      <c r="G5952">
        <v>1</v>
      </c>
      <c r="H5952">
        <v>0</v>
      </c>
      <c r="I5952">
        <v>3</v>
      </c>
      <c r="J5952">
        <v>4</v>
      </c>
      <c r="K5952">
        <v>1</v>
      </c>
      <c r="L5952">
        <v>8</v>
      </c>
      <c r="M5952">
        <f>VLOOKUP(H5952,AE$2:$AJ$12,6,TRUE)</f>
        <v>0</v>
      </c>
      <c r="N5952">
        <f>VLOOKUP(I5952,AF$2:$AJ$12,5,TRUE)</f>
        <v>5</v>
      </c>
      <c r="O5952">
        <f>VLOOKUP(J5952,AG$2:$AJ$12,4,TRUE)</f>
        <v>6</v>
      </c>
      <c r="P5952">
        <f>VLOOKUP(K5952,AH$2:$AJ$12,3,TRUE)</f>
        <v>7</v>
      </c>
      <c r="Q5952">
        <f>VLOOKUP(L5952,AI$2:$AJ$12,2,TRUE)</f>
        <v>5</v>
      </c>
      <c r="T5952" t="str">
        <f t="shared" si="557"/>
        <v>Crimepoint.create(latitude:37.778, longitude:-122.477, drugdrink:0, misdemean:5, theft:6, violent:7, total:5, drugdrinkct:0, misdemeanct:3, theftct:4, violentct:1, totalct:8)</v>
      </c>
      <c r="U5952" t="str">
        <f t="shared" si="558"/>
        <v>{location: new google.maps.LatLng(37.778, -122.477), weight: 0},</v>
      </c>
      <c r="V5952" t="str">
        <f t="shared" si="553"/>
        <v>{location: new google.maps.LatLng(37.778, -122.477), weight: 1},</v>
      </c>
      <c r="W5952" t="str">
        <f t="shared" si="554"/>
        <v>{location: new google.maps.LatLng(37.778, -122.477), weight: 1},</v>
      </c>
      <c r="X5952" t="str">
        <f t="shared" si="555"/>
        <v>{location: new google.maps.LatLng(37.778, -122.477), weight: 1},</v>
      </c>
      <c r="Y5952" t="str">
        <f t="shared" si="556"/>
        <v>{location: new google.maps.LatLng(37.778, -122.477), weight: 1},</v>
      </c>
    </row>
    <row r="5953" spans="1:25" x14ac:dyDescent="0.2">
      <c r="A5953">
        <v>37.777999999999999</v>
      </c>
      <c r="B5953">
        <v>-122.476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3</v>
      </c>
      <c r="K5953">
        <v>0</v>
      </c>
      <c r="L5953">
        <v>4</v>
      </c>
      <c r="M5953">
        <f>VLOOKUP(H5953,AE$2:$AJ$12,6,TRUE)</f>
        <v>0</v>
      </c>
      <c r="N5953">
        <f>VLOOKUP(I5953,AF$2:$AJ$12,5,TRUE)</f>
        <v>2</v>
      </c>
      <c r="O5953">
        <f>VLOOKUP(J5953,AG$2:$AJ$12,4,TRUE)</f>
        <v>5</v>
      </c>
      <c r="P5953">
        <f>VLOOKUP(K5953,AH$2:$AJ$12,3,TRUE)</f>
        <v>0</v>
      </c>
      <c r="Q5953">
        <f>VLOOKUP(L5953,AI$2:$AJ$12,2,TRUE)</f>
        <v>3</v>
      </c>
      <c r="T5953" t="str">
        <f t="shared" si="557"/>
        <v>Crimepoint.create(latitude:37.778, longitude:-122.476, drugdrink:0, misdemean:2, theft:5, violent:0, total:3, drugdrinkct:0, misdemeanct:1, theftct:3, violentct:0, totalct:4)</v>
      </c>
      <c r="U5953" t="str">
        <f t="shared" si="558"/>
        <v>{location: new google.maps.LatLng(37.778, -122.476), weight: 0},</v>
      </c>
      <c r="V5953" t="str">
        <f t="shared" si="553"/>
        <v>{location: new google.maps.LatLng(37.778, -122.476), weight: 0},</v>
      </c>
      <c r="W5953" t="str">
        <f t="shared" si="554"/>
        <v>{location: new google.maps.LatLng(37.778, -122.476), weight: 0},</v>
      </c>
      <c r="X5953" t="str">
        <f t="shared" si="555"/>
        <v>{location: new google.maps.LatLng(37.778, -122.476), weight: 0},</v>
      </c>
      <c r="Y5953" t="str">
        <f t="shared" si="556"/>
        <v>{location: new google.maps.LatLng(37.778, -122.476), weight: 0},</v>
      </c>
    </row>
    <row r="5954" spans="1:25" x14ac:dyDescent="0.2">
      <c r="A5954">
        <v>37.777999999999999</v>
      </c>
      <c r="B5954">
        <v>-122.47499999999999</v>
      </c>
      <c r="C5954">
        <v>0</v>
      </c>
      <c r="D5954">
        <v>1</v>
      </c>
      <c r="E5954">
        <v>0</v>
      </c>
      <c r="F5954">
        <v>0</v>
      </c>
      <c r="G5954">
        <v>1</v>
      </c>
      <c r="H5954">
        <v>0</v>
      </c>
      <c r="I5954">
        <v>4</v>
      </c>
      <c r="J5954">
        <v>3</v>
      </c>
      <c r="K5954">
        <v>0</v>
      </c>
      <c r="L5954">
        <v>7</v>
      </c>
      <c r="M5954">
        <f>VLOOKUP(H5954,AE$2:$AJ$12,6,TRUE)</f>
        <v>0</v>
      </c>
      <c r="N5954">
        <f>VLOOKUP(I5954,AF$2:$AJ$12,5,TRUE)</f>
        <v>6</v>
      </c>
      <c r="O5954">
        <f>VLOOKUP(J5954,AG$2:$AJ$12,4,TRUE)</f>
        <v>5</v>
      </c>
      <c r="P5954">
        <f>VLOOKUP(K5954,AH$2:$AJ$12,3,TRUE)</f>
        <v>0</v>
      </c>
      <c r="Q5954">
        <f>VLOOKUP(L5954,AI$2:$AJ$12,2,TRUE)</f>
        <v>5</v>
      </c>
      <c r="T5954" t="str">
        <f t="shared" si="557"/>
        <v>Crimepoint.create(latitude:37.778, longitude:-122.475, drugdrink:0, misdemean:6, theft:5, violent:0, total:5, drugdrinkct:0, misdemeanct:4, theftct:3, violentct:0, totalct:7)</v>
      </c>
      <c r="U5954" t="str">
        <f t="shared" si="558"/>
        <v>{location: new google.maps.LatLng(37.778, -122.475), weight: 0},</v>
      </c>
      <c r="V5954" t="str">
        <f t="shared" si="553"/>
        <v>{location: new google.maps.LatLng(37.778, -122.475), weight: 1},</v>
      </c>
      <c r="W5954" t="str">
        <f t="shared" si="554"/>
        <v>{location: new google.maps.LatLng(37.778, -122.475), weight: 0},</v>
      </c>
      <c r="X5954" t="str">
        <f t="shared" si="555"/>
        <v>{location: new google.maps.LatLng(37.778, -122.475), weight: 0},</v>
      </c>
      <c r="Y5954" t="str">
        <f t="shared" si="556"/>
        <v>{location: new google.maps.LatLng(37.778, -122.475), weight: 1},</v>
      </c>
    </row>
    <row r="5955" spans="1:25" x14ac:dyDescent="0.2">
      <c r="A5955">
        <v>37.777999999999999</v>
      </c>
      <c r="B5955">
        <v>-122.474</v>
      </c>
      <c r="C5955">
        <v>0</v>
      </c>
      <c r="D5955">
        <v>1</v>
      </c>
      <c r="E5955">
        <v>1</v>
      </c>
      <c r="F5955">
        <v>1</v>
      </c>
      <c r="G5955">
        <v>1</v>
      </c>
      <c r="H5955">
        <v>0</v>
      </c>
      <c r="I5955">
        <v>4</v>
      </c>
      <c r="J5955">
        <v>4</v>
      </c>
      <c r="K5955">
        <v>1</v>
      </c>
      <c r="L5955">
        <v>9</v>
      </c>
      <c r="M5955">
        <f>VLOOKUP(H5955,AE$2:$AJ$12,6,TRUE)</f>
        <v>0</v>
      </c>
      <c r="N5955">
        <f>VLOOKUP(I5955,AF$2:$AJ$12,5,TRUE)</f>
        <v>6</v>
      </c>
      <c r="O5955">
        <f>VLOOKUP(J5955,AG$2:$AJ$12,4,TRUE)</f>
        <v>6</v>
      </c>
      <c r="P5955">
        <f>VLOOKUP(K5955,AH$2:$AJ$12,3,TRUE)</f>
        <v>7</v>
      </c>
      <c r="Q5955">
        <f>VLOOKUP(L5955,AI$2:$AJ$12,2,TRUE)</f>
        <v>5</v>
      </c>
      <c r="T5955" t="str">
        <f t="shared" si="557"/>
        <v>Crimepoint.create(latitude:37.778, longitude:-122.474, drugdrink:0, misdemean:6, theft:6, violent:7, total:5, drugdrinkct:0, misdemeanct:4, theftct:4, violentct:1, totalct:9)</v>
      </c>
      <c r="U5955" t="str">
        <f t="shared" si="558"/>
        <v>{location: new google.maps.LatLng(37.778, -122.474), weight: 0},</v>
      </c>
      <c r="V5955" t="str">
        <f t="shared" ref="V5955:V6018" si="559">$Z$2&amp;$A5955&amp;$AA$2&amp;$B5955&amp;$AB$2&amp;D5955&amp;$AC$2</f>
        <v>{location: new google.maps.LatLng(37.778, -122.474), weight: 1},</v>
      </c>
      <c r="W5955" t="str">
        <f t="shared" ref="W5955:W6018" si="560">$Z$2&amp;$A5955&amp;$AA$2&amp;$B5955&amp;$AB$2&amp;E5955&amp;$AC$2</f>
        <v>{location: new google.maps.LatLng(37.778, -122.474), weight: 1},</v>
      </c>
      <c r="X5955" t="str">
        <f t="shared" ref="X5955:X6018" si="561">$Z$2&amp;$A5955&amp;$AA$2&amp;$B5955&amp;$AB$2&amp;F5955&amp;$AC$2</f>
        <v>{location: new google.maps.LatLng(37.778, -122.474), weight: 1},</v>
      </c>
      <c r="Y5955" t="str">
        <f t="shared" ref="Y5955:Y6018" si="562">$Z$2&amp;$A5955&amp;$AA$2&amp;$B5955&amp;$AB$2&amp;G5955&amp;$AC$2</f>
        <v>{location: new google.maps.LatLng(37.778, -122.474), weight: 1},</v>
      </c>
    </row>
    <row r="5956" spans="1:25" x14ac:dyDescent="0.2">
      <c r="A5956">
        <v>37.777999999999999</v>
      </c>
      <c r="B5956">
        <v>-122.47199999999999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5</v>
      </c>
      <c r="J5956">
        <v>1</v>
      </c>
      <c r="K5956">
        <v>0</v>
      </c>
      <c r="L5956">
        <v>6</v>
      </c>
      <c r="M5956">
        <f>VLOOKUP(H5956,AE$2:$AJ$12,6,TRUE)</f>
        <v>0</v>
      </c>
      <c r="N5956">
        <f>VLOOKUP(I5956,AF$2:$AJ$12,5,TRUE)</f>
        <v>6</v>
      </c>
      <c r="O5956">
        <f>VLOOKUP(J5956,AG$2:$AJ$12,4,TRUE)</f>
        <v>3</v>
      </c>
      <c r="P5956">
        <f>VLOOKUP(K5956,AH$2:$AJ$12,3,TRUE)</f>
        <v>0</v>
      </c>
      <c r="Q5956">
        <f>VLOOKUP(L5956,AI$2:$AJ$12,2,TRUE)</f>
        <v>4</v>
      </c>
      <c r="T5956" t="str">
        <f t="shared" ref="T5956:T6019" si="563">"Crimepoint.create("&amp;A$2&amp;":"&amp;A5956&amp;", "&amp;B$2&amp;":"&amp;B5956&amp;", "&amp;C$2&amp;":"&amp;M5956&amp;", "&amp;D$2&amp;":"&amp;N5956&amp;", "&amp;E$2&amp;":"&amp;O5956&amp;", "&amp;F$2&amp;":"&amp;P5956&amp;", "&amp;G$2&amp;":"&amp;Q5956&amp;", "&amp;H$2&amp;":"&amp;H5956&amp;", "&amp;I$2&amp;":"&amp;I5956&amp;", "&amp;J$2&amp;":"&amp;J5956&amp;", "&amp;K$2&amp;":"&amp;K5956&amp;", "&amp;L$2&amp;":"&amp;L5956&amp;")"</f>
        <v>Crimepoint.create(latitude:37.778, longitude:-122.472, drugdrink:0, misdemean:6, theft:3, violent:0, total:4, drugdrinkct:0, misdemeanct:5, theftct:1, violentct:0, totalct:6)</v>
      </c>
      <c r="U5956" t="str">
        <f t="shared" ref="U5956:U6019" si="564">$Z$2&amp;$A5956&amp;$AA$2&amp;$B5956&amp;$AB$2&amp;C5956&amp;$AC$2</f>
        <v>{location: new google.maps.LatLng(37.778, -122.472), weight: 0},</v>
      </c>
      <c r="V5956" t="str">
        <f t="shared" si="559"/>
        <v>{location: new google.maps.LatLng(37.778, -122.472), weight: 1},</v>
      </c>
      <c r="W5956" t="str">
        <f t="shared" si="560"/>
        <v>{location: new google.maps.LatLng(37.778, -122.472), weight: 0},</v>
      </c>
      <c r="X5956" t="str">
        <f t="shared" si="561"/>
        <v>{location: new google.maps.LatLng(37.778, -122.472), weight: 0},</v>
      </c>
      <c r="Y5956" t="str">
        <f t="shared" si="562"/>
        <v>{location: new google.maps.LatLng(37.778, -122.472), weight: 0},</v>
      </c>
    </row>
    <row r="5957" spans="1:25" x14ac:dyDescent="0.2">
      <c r="A5957">
        <v>37.777999999999999</v>
      </c>
      <c r="B5957">
        <v>-122.471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f>VLOOKUP(H5957,AE$2:$AJ$12,6,TRUE)</f>
        <v>0</v>
      </c>
      <c r="N5957">
        <f>VLOOKUP(I5957,AF$2:$AJ$12,5,TRUE)</f>
        <v>0</v>
      </c>
      <c r="O5957">
        <f>VLOOKUP(J5957,AG$2:$AJ$12,4,TRUE)</f>
        <v>3</v>
      </c>
      <c r="P5957">
        <f>VLOOKUP(K5957,AH$2:$AJ$12,3,TRUE)</f>
        <v>0</v>
      </c>
      <c r="Q5957">
        <f>VLOOKUP(L5957,AI$2:$AJ$12,2,TRUE)</f>
        <v>0</v>
      </c>
      <c r="T5957" t="str">
        <f t="shared" si="563"/>
        <v>Crimepoint.create(latitude:37.778, longitude:-122.471, drugdrink:0, misdemean:0, theft:3, violent:0, total:0, drugdrinkct:0, misdemeanct:0, theftct:1, violentct:0, totalct:1)</v>
      </c>
      <c r="U5957" t="str">
        <f t="shared" si="564"/>
        <v>{location: new google.maps.LatLng(37.778, -122.471), weight: 0},</v>
      </c>
      <c r="V5957" t="str">
        <f t="shared" si="559"/>
        <v>{location: new google.maps.LatLng(37.778, -122.471), weight: 0},</v>
      </c>
      <c r="W5957" t="str">
        <f t="shared" si="560"/>
        <v>{location: new google.maps.LatLng(37.778, -122.471), weight: 0},</v>
      </c>
      <c r="X5957" t="str">
        <f t="shared" si="561"/>
        <v>{location: new google.maps.LatLng(37.778, -122.471), weight: 0},</v>
      </c>
      <c r="Y5957" t="str">
        <f t="shared" si="562"/>
        <v>{location: new google.maps.LatLng(37.778, -122.471), weight: 0},</v>
      </c>
    </row>
    <row r="5958" spans="1:25" x14ac:dyDescent="0.2">
      <c r="A5958">
        <v>37.777999999999999</v>
      </c>
      <c r="B5958">
        <v>-122.47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</v>
      </c>
      <c r="K5958">
        <v>0</v>
      </c>
      <c r="L5958">
        <v>2</v>
      </c>
      <c r="M5958">
        <f>VLOOKUP(H5958,AE$2:$AJ$12,6,TRUE)</f>
        <v>0</v>
      </c>
      <c r="N5958">
        <f>VLOOKUP(I5958,AF$2:$AJ$12,5,TRUE)</f>
        <v>0</v>
      </c>
      <c r="O5958">
        <f>VLOOKUP(J5958,AG$2:$AJ$12,4,TRUE)</f>
        <v>4</v>
      </c>
      <c r="P5958">
        <f>VLOOKUP(K5958,AH$2:$AJ$12,3,TRUE)</f>
        <v>0</v>
      </c>
      <c r="Q5958">
        <f>VLOOKUP(L5958,AI$2:$AJ$12,2,TRUE)</f>
        <v>1</v>
      </c>
      <c r="T5958" t="str">
        <f t="shared" si="563"/>
        <v>Crimepoint.create(latitude:37.778, longitude:-122.47, drugdrink:0, misdemean:0, theft:4, violent:0, total:1, drugdrinkct:0, misdemeanct:0, theftct:2, violentct:0, totalct:2)</v>
      </c>
      <c r="U5958" t="str">
        <f t="shared" si="564"/>
        <v>{location: new google.maps.LatLng(37.778, -122.47), weight: 0},</v>
      </c>
      <c r="V5958" t="str">
        <f t="shared" si="559"/>
        <v>{location: new google.maps.LatLng(37.778, -122.47), weight: 0},</v>
      </c>
      <c r="W5958" t="str">
        <f t="shared" si="560"/>
        <v>{location: new google.maps.LatLng(37.778, -122.47), weight: 0},</v>
      </c>
      <c r="X5958" t="str">
        <f t="shared" si="561"/>
        <v>{location: new google.maps.LatLng(37.778, -122.47), weight: 0},</v>
      </c>
      <c r="Y5958" t="str">
        <f t="shared" si="562"/>
        <v>{location: new google.maps.LatLng(37.778, -122.47), weight: 0},</v>
      </c>
    </row>
    <row r="5959" spans="1:25" x14ac:dyDescent="0.2">
      <c r="A5959">
        <v>37.777999999999999</v>
      </c>
      <c r="B5959">
        <v>-122.46899999999999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3</v>
      </c>
      <c r="J5959">
        <v>1</v>
      </c>
      <c r="K5959">
        <v>0</v>
      </c>
      <c r="L5959">
        <v>4</v>
      </c>
      <c r="M5959">
        <f>VLOOKUP(H5959,AE$2:$AJ$12,6,TRUE)</f>
        <v>0</v>
      </c>
      <c r="N5959">
        <f>VLOOKUP(I5959,AF$2:$AJ$12,5,TRUE)</f>
        <v>5</v>
      </c>
      <c r="O5959">
        <f>VLOOKUP(J5959,AG$2:$AJ$12,4,TRUE)</f>
        <v>3</v>
      </c>
      <c r="P5959">
        <f>VLOOKUP(K5959,AH$2:$AJ$12,3,TRUE)</f>
        <v>0</v>
      </c>
      <c r="Q5959">
        <f>VLOOKUP(L5959,AI$2:$AJ$12,2,TRUE)</f>
        <v>3</v>
      </c>
      <c r="T5959" t="str">
        <f t="shared" si="563"/>
        <v>Crimepoint.create(latitude:37.778, longitude:-122.469, drugdrink:0, misdemean:5, theft:3, violent:0, total:3, drugdrinkct:0, misdemeanct:3, theftct:1, violentct:0, totalct:4)</v>
      </c>
      <c r="U5959" t="str">
        <f t="shared" si="564"/>
        <v>{location: new google.maps.LatLng(37.778, -122.469), weight: 0},</v>
      </c>
      <c r="V5959" t="str">
        <f t="shared" si="559"/>
        <v>{location: new google.maps.LatLng(37.778, -122.469), weight: 1},</v>
      </c>
      <c r="W5959" t="str">
        <f t="shared" si="560"/>
        <v>{location: new google.maps.LatLng(37.778, -122.469), weight: 0},</v>
      </c>
      <c r="X5959" t="str">
        <f t="shared" si="561"/>
        <v>{location: new google.maps.LatLng(37.778, -122.469), weight: 0},</v>
      </c>
      <c r="Y5959" t="str">
        <f t="shared" si="562"/>
        <v>{location: new google.maps.LatLng(37.778, -122.469), weight: 0},</v>
      </c>
    </row>
    <row r="5960" spans="1:25" x14ac:dyDescent="0.2">
      <c r="A5960">
        <v>37.777999999999999</v>
      </c>
      <c r="B5960">
        <v>-122.467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2</v>
      </c>
      <c r="K5960">
        <v>0</v>
      </c>
      <c r="L5960">
        <v>3</v>
      </c>
      <c r="M5960">
        <f>VLOOKUP(H5960,AE$2:$AJ$12,6,TRUE)</f>
        <v>0</v>
      </c>
      <c r="N5960">
        <f>VLOOKUP(I5960,AF$2:$AJ$12,5,TRUE)</f>
        <v>2</v>
      </c>
      <c r="O5960">
        <f>VLOOKUP(J5960,AG$2:$AJ$12,4,TRUE)</f>
        <v>4</v>
      </c>
      <c r="P5960">
        <f>VLOOKUP(K5960,AH$2:$AJ$12,3,TRUE)</f>
        <v>0</v>
      </c>
      <c r="Q5960">
        <f>VLOOKUP(L5960,AI$2:$AJ$12,2,TRUE)</f>
        <v>2</v>
      </c>
      <c r="T5960" t="str">
        <f t="shared" si="563"/>
        <v>Crimepoint.create(latitude:37.778, longitude:-122.467, drugdrink:0, misdemean:2, theft:4, violent:0, total:2, drugdrinkct:0, misdemeanct:1, theftct:2, violentct:0, totalct:3)</v>
      </c>
      <c r="U5960" t="str">
        <f t="shared" si="564"/>
        <v>{location: new google.maps.LatLng(37.778, -122.467), weight: 0},</v>
      </c>
      <c r="V5960" t="str">
        <f t="shared" si="559"/>
        <v>{location: new google.maps.LatLng(37.778, -122.467), weight: 0},</v>
      </c>
      <c r="W5960" t="str">
        <f t="shared" si="560"/>
        <v>{location: new google.maps.LatLng(37.778, -122.467), weight: 0},</v>
      </c>
      <c r="X5960" t="str">
        <f t="shared" si="561"/>
        <v>{location: new google.maps.LatLng(37.778, -122.467), weight: 0},</v>
      </c>
      <c r="Y5960" t="str">
        <f t="shared" si="562"/>
        <v>{location: new google.maps.LatLng(37.778, -122.467), weight: 0},</v>
      </c>
    </row>
    <row r="5961" spans="1:25" x14ac:dyDescent="0.2">
      <c r="A5961">
        <v>37.777999999999999</v>
      </c>
      <c r="B5961">
        <v>-122.46599999999999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0</v>
      </c>
      <c r="I5961">
        <v>2</v>
      </c>
      <c r="J5961">
        <v>5</v>
      </c>
      <c r="K5961">
        <v>1</v>
      </c>
      <c r="L5961">
        <v>8</v>
      </c>
      <c r="M5961">
        <f>VLOOKUP(H5961,AE$2:$AJ$12,6,TRUE)</f>
        <v>0</v>
      </c>
      <c r="N5961">
        <f>VLOOKUP(I5961,AF$2:$AJ$12,5,TRUE)</f>
        <v>4</v>
      </c>
      <c r="O5961">
        <f>VLOOKUP(J5961,AG$2:$AJ$12,4,TRUE)</f>
        <v>7</v>
      </c>
      <c r="P5961">
        <f>VLOOKUP(K5961,AH$2:$AJ$12,3,TRUE)</f>
        <v>7</v>
      </c>
      <c r="Q5961">
        <f>VLOOKUP(L5961,AI$2:$AJ$12,2,TRUE)</f>
        <v>5</v>
      </c>
      <c r="T5961" t="str">
        <f t="shared" si="563"/>
        <v>Crimepoint.create(latitude:37.778, longitude:-122.466, drugdrink:0, misdemean:4, theft:7, violent:7, total:5, drugdrinkct:0, misdemeanct:2, theftct:5, violentct:1, totalct:8)</v>
      </c>
      <c r="U5961" t="str">
        <f t="shared" si="564"/>
        <v>{location: new google.maps.LatLng(37.778, -122.466), weight: 0},</v>
      </c>
      <c r="V5961" t="str">
        <f t="shared" si="559"/>
        <v>{location: new google.maps.LatLng(37.778, -122.466), weight: 0},</v>
      </c>
      <c r="W5961" t="str">
        <f t="shared" si="560"/>
        <v>{location: new google.maps.LatLng(37.778, -122.466), weight: 1},</v>
      </c>
      <c r="X5961" t="str">
        <f t="shared" si="561"/>
        <v>{location: new google.maps.LatLng(37.778, -122.466), weight: 1},</v>
      </c>
      <c r="Y5961" t="str">
        <f t="shared" si="562"/>
        <v>{location: new google.maps.LatLng(37.778, -122.466), weight: 1},</v>
      </c>
    </row>
    <row r="5962" spans="1:25" x14ac:dyDescent="0.2">
      <c r="A5962">
        <v>37.777999999999999</v>
      </c>
      <c r="B5962">
        <v>-122.465</v>
      </c>
      <c r="C5962">
        <v>0</v>
      </c>
      <c r="D5962">
        <v>1</v>
      </c>
      <c r="E5962">
        <v>0</v>
      </c>
      <c r="F5962">
        <v>0</v>
      </c>
      <c r="G5962">
        <v>1</v>
      </c>
      <c r="H5962">
        <v>0</v>
      </c>
      <c r="I5962">
        <v>4</v>
      </c>
      <c r="J5962">
        <v>3</v>
      </c>
      <c r="K5962">
        <v>0</v>
      </c>
      <c r="L5962">
        <v>7</v>
      </c>
      <c r="M5962">
        <f>VLOOKUP(H5962,AE$2:$AJ$12,6,TRUE)</f>
        <v>0</v>
      </c>
      <c r="N5962">
        <f>VLOOKUP(I5962,AF$2:$AJ$12,5,TRUE)</f>
        <v>6</v>
      </c>
      <c r="O5962">
        <f>VLOOKUP(J5962,AG$2:$AJ$12,4,TRUE)</f>
        <v>5</v>
      </c>
      <c r="P5962">
        <f>VLOOKUP(K5962,AH$2:$AJ$12,3,TRUE)</f>
        <v>0</v>
      </c>
      <c r="Q5962">
        <f>VLOOKUP(L5962,AI$2:$AJ$12,2,TRUE)</f>
        <v>5</v>
      </c>
      <c r="T5962" t="str">
        <f t="shared" si="563"/>
        <v>Crimepoint.create(latitude:37.778, longitude:-122.465, drugdrink:0, misdemean:6, theft:5, violent:0, total:5, drugdrinkct:0, misdemeanct:4, theftct:3, violentct:0, totalct:7)</v>
      </c>
      <c r="U5962" t="str">
        <f t="shared" si="564"/>
        <v>{location: new google.maps.LatLng(37.778, -122.465), weight: 0},</v>
      </c>
      <c r="V5962" t="str">
        <f t="shared" si="559"/>
        <v>{location: new google.maps.LatLng(37.778, -122.465), weight: 1},</v>
      </c>
      <c r="W5962" t="str">
        <f t="shared" si="560"/>
        <v>{location: new google.maps.LatLng(37.778, -122.465), weight: 0},</v>
      </c>
      <c r="X5962" t="str">
        <f t="shared" si="561"/>
        <v>{location: new google.maps.LatLng(37.778, -122.465), weight: 0},</v>
      </c>
      <c r="Y5962" t="str">
        <f t="shared" si="562"/>
        <v>{location: new google.maps.LatLng(37.778, -122.465), weight: 1},</v>
      </c>
    </row>
    <row r="5963" spans="1:25" x14ac:dyDescent="0.2">
      <c r="A5963">
        <v>37.777999999999999</v>
      </c>
      <c r="B5963">
        <v>-122.464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2</v>
      </c>
      <c r="K5963">
        <v>0</v>
      </c>
      <c r="L5963">
        <v>3</v>
      </c>
      <c r="M5963">
        <f>VLOOKUP(H5963,AE$2:$AJ$12,6,TRUE)</f>
        <v>0</v>
      </c>
      <c r="N5963">
        <f>VLOOKUP(I5963,AF$2:$AJ$12,5,TRUE)</f>
        <v>2</v>
      </c>
      <c r="O5963">
        <f>VLOOKUP(J5963,AG$2:$AJ$12,4,TRUE)</f>
        <v>4</v>
      </c>
      <c r="P5963">
        <f>VLOOKUP(K5963,AH$2:$AJ$12,3,TRUE)</f>
        <v>0</v>
      </c>
      <c r="Q5963">
        <f>VLOOKUP(L5963,AI$2:$AJ$12,2,TRUE)</f>
        <v>2</v>
      </c>
      <c r="T5963" t="str">
        <f t="shared" si="563"/>
        <v>Crimepoint.create(latitude:37.778, longitude:-122.464, drugdrink:0, misdemean:2, theft:4, violent:0, total:2, drugdrinkct:0, misdemeanct:1, theftct:2, violentct:0, totalct:3)</v>
      </c>
      <c r="U5963" t="str">
        <f t="shared" si="564"/>
        <v>{location: new google.maps.LatLng(37.778, -122.464), weight: 0},</v>
      </c>
      <c r="V5963" t="str">
        <f t="shared" si="559"/>
        <v>{location: new google.maps.LatLng(37.778, -122.464), weight: 0},</v>
      </c>
      <c r="W5963" t="str">
        <f t="shared" si="560"/>
        <v>{location: new google.maps.LatLng(37.778, -122.464), weight: 0},</v>
      </c>
      <c r="X5963" t="str">
        <f t="shared" si="561"/>
        <v>{location: new google.maps.LatLng(37.778, -122.464), weight: 0},</v>
      </c>
      <c r="Y5963" t="str">
        <f t="shared" si="562"/>
        <v>{location: new google.maps.LatLng(37.778, -122.464), weight: 0},</v>
      </c>
    </row>
    <row r="5964" spans="1:25" x14ac:dyDescent="0.2">
      <c r="A5964">
        <v>37.777999999999999</v>
      </c>
      <c r="B5964">
        <v>-122.46299999999999</v>
      </c>
      <c r="C5964">
        <v>0</v>
      </c>
      <c r="D5964">
        <v>2</v>
      </c>
      <c r="E5964">
        <v>1</v>
      </c>
      <c r="F5964">
        <v>1</v>
      </c>
      <c r="G5964">
        <v>1</v>
      </c>
      <c r="H5964">
        <v>0</v>
      </c>
      <c r="I5964">
        <v>8</v>
      </c>
      <c r="J5964">
        <v>6</v>
      </c>
      <c r="K5964">
        <v>1</v>
      </c>
      <c r="L5964">
        <v>15</v>
      </c>
      <c r="M5964">
        <f>VLOOKUP(H5964,AE$2:$AJ$12,6,TRUE)</f>
        <v>0</v>
      </c>
      <c r="N5964">
        <f>VLOOKUP(I5964,AF$2:$AJ$12,5,TRUE)</f>
        <v>7</v>
      </c>
      <c r="O5964">
        <f>VLOOKUP(J5964,AG$2:$AJ$12,4,TRUE)</f>
        <v>7</v>
      </c>
      <c r="P5964">
        <f>VLOOKUP(K5964,AH$2:$AJ$12,3,TRUE)</f>
        <v>7</v>
      </c>
      <c r="Q5964">
        <f>VLOOKUP(L5964,AI$2:$AJ$12,2,TRUE)</f>
        <v>7</v>
      </c>
      <c r="T5964" t="str">
        <f t="shared" si="563"/>
        <v>Crimepoint.create(latitude:37.778, longitude:-122.463, drugdrink:0, misdemean:7, theft:7, violent:7, total:7, drugdrinkct:0, misdemeanct:8, theftct:6, violentct:1, totalct:15)</v>
      </c>
      <c r="U5964" t="str">
        <f t="shared" si="564"/>
        <v>{location: new google.maps.LatLng(37.778, -122.463), weight: 0},</v>
      </c>
      <c r="V5964" t="str">
        <f t="shared" si="559"/>
        <v>{location: new google.maps.LatLng(37.778, -122.463), weight: 2},</v>
      </c>
      <c r="W5964" t="str">
        <f t="shared" si="560"/>
        <v>{location: new google.maps.LatLng(37.778, -122.463), weight: 1},</v>
      </c>
      <c r="X5964" t="str">
        <f t="shared" si="561"/>
        <v>{location: new google.maps.LatLng(37.778, -122.463), weight: 1},</v>
      </c>
      <c r="Y5964" t="str">
        <f t="shared" si="562"/>
        <v>{location: new google.maps.LatLng(37.778, -122.463), weight: 1},</v>
      </c>
    </row>
    <row r="5965" spans="1:25" x14ac:dyDescent="0.2">
      <c r="A5965">
        <v>37.777999999999999</v>
      </c>
      <c r="B5965">
        <v>-122.462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0</v>
      </c>
      <c r="I5965">
        <v>0</v>
      </c>
      <c r="J5965">
        <v>6</v>
      </c>
      <c r="K5965">
        <v>1</v>
      </c>
      <c r="L5965">
        <v>7</v>
      </c>
      <c r="M5965">
        <f>VLOOKUP(H5965,AE$2:$AJ$12,6,TRUE)</f>
        <v>0</v>
      </c>
      <c r="N5965">
        <f>VLOOKUP(I5965,AF$2:$AJ$12,5,TRUE)</f>
        <v>0</v>
      </c>
      <c r="O5965">
        <f>VLOOKUP(J5965,AG$2:$AJ$12,4,TRUE)</f>
        <v>7</v>
      </c>
      <c r="P5965">
        <f>VLOOKUP(K5965,AH$2:$AJ$12,3,TRUE)</f>
        <v>7</v>
      </c>
      <c r="Q5965">
        <f>VLOOKUP(L5965,AI$2:$AJ$12,2,TRUE)</f>
        <v>5</v>
      </c>
      <c r="T5965" t="str">
        <f t="shared" si="563"/>
        <v>Crimepoint.create(latitude:37.778, longitude:-122.462, drugdrink:0, misdemean:0, theft:7, violent:7, total:5, drugdrinkct:0, misdemeanct:0, theftct:6, violentct:1, totalct:7)</v>
      </c>
      <c r="U5965" t="str">
        <f t="shared" si="564"/>
        <v>{location: new google.maps.LatLng(37.778, -122.462), weight: 0},</v>
      </c>
      <c r="V5965" t="str">
        <f t="shared" si="559"/>
        <v>{location: new google.maps.LatLng(37.778, -122.462), weight: 0},</v>
      </c>
      <c r="W5965" t="str">
        <f t="shared" si="560"/>
        <v>{location: new google.maps.LatLng(37.778, -122.462), weight: 1},</v>
      </c>
      <c r="X5965" t="str">
        <f t="shared" si="561"/>
        <v>{location: new google.maps.LatLng(37.778, -122.462), weight: 1},</v>
      </c>
      <c r="Y5965" t="str">
        <f t="shared" si="562"/>
        <v>{location: new google.maps.LatLng(37.778, -122.462), weight: 1},</v>
      </c>
    </row>
    <row r="5966" spans="1:25" x14ac:dyDescent="0.2">
      <c r="A5966">
        <v>37.777999999999999</v>
      </c>
      <c r="B5966">
        <v>-122.461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v>0</v>
      </c>
      <c r="I5966">
        <v>5</v>
      </c>
      <c r="J5966">
        <v>4</v>
      </c>
      <c r="K5966">
        <v>2</v>
      </c>
      <c r="L5966">
        <v>11</v>
      </c>
      <c r="M5966">
        <f>VLOOKUP(H5966,AE$2:$AJ$12,6,TRUE)</f>
        <v>0</v>
      </c>
      <c r="N5966">
        <f>VLOOKUP(I5966,AF$2:$AJ$12,5,TRUE)</f>
        <v>6</v>
      </c>
      <c r="O5966">
        <f>VLOOKUP(J5966,AG$2:$AJ$12,4,TRUE)</f>
        <v>6</v>
      </c>
      <c r="P5966">
        <f>VLOOKUP(K5966,AH$2:$AJ$12,3,TRUE)</f>
        <v>7</v>
      </c>
      <c r="Q5966">
        <f>VLOOKUP(L5966,AI$2:$AJ$12,2,TRUE)</f>
        <v>6</v>
      </c>
      <c r="T5966" t="str">
        <f t="shared" si="563"/>
        <v>Crimepoint.create(latitude:37.778, longitude:-122.461, drugdrink:0, misdemean:6, theft:6, violent:7, total:6, drugdrinkct:0, misdemeanct:5, theftct:4, violentct:2, totalct:11)</v>
      </c>
      <c r="U5966" t="str">
        <f t="shared" si="564"/>
        <v>{location: new google.maps.LatLng(37.778, -122.461), weight: 0},</v>
      </c>
      <c r="V5966" t="str">
        <f t="shared" si="559"/>
        <v>{location: new google.maps.LatLng(37.778, -122.461), weight: 1},</v>
      </c>
      <c r="W5966" t="str">
        <f t="shared" si="560"/>
        <v>{location: new google.maps.LatLng(37.778, -122.461), weight: 1},</v>
      </c>
      <c r="X5966" t="str">
        <f t="shared" si="561"/>
        <v>{location: new google.maps.LatLng(37.778, -122.461), weight: 1},</v>
      </c>
      <c r="Y5966" t="str">
        <f t="shared" si="562"/>
        <v>{location: new google.maps.LatLng(37.778, -122.461), weight: 1},</v>
      </c>
    </row>
    <row r="5967" spans="1:25" x14ac:dyDescent="0.2">
      <c r="A5967">
        <v>37.777999999999999</v>
      </c>
      <c r="B5967">
        <v>-122.46</v>
      </c>
      <c r="C5967">
        <v>0</v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4</v>
      </c>
      <c r="J5967">
        <v>0</v>
      </c>
      <c r="K5967">
        <v>2</v>
      </c>
      <c r="L5967">
        <v>6</v>
      </c>
      <c r="M5967">
        <f>VLOOKUP(H5967,AE$2:$AJ$12,6,TRUE)</f>
        <v>0</v>
      </c>
      <c r="N5967">
        <f>VLOOKUP(I5967,AF$2:$AJ$12,5,TRUE)</f>
        <v>6</v>
      </c>
      <c r="O5967">
        <f>VLOOKUP(J5967,AG$2:$AJ$12,4,TRUE)</f>
        <v>0</v>
      </c>
      <c r="P5967">
        <f>VLOOKUP(K5967,AH$2:$AJ$12,3,TRUE)</f>
        <v>7</v>
      </c>
      <c r="Q5967">
        <f>VLOOKUP(L5967,AI$2:$AJ$12,2,TRUE)</f>
        <v>4</v>
      </c>
      <c r="T5967" t="str">
        <f t="shared" si="563"/>
        <v>Crimepoint.create(latitude:37.778, longitude:-122.46, drugdrink:0, misdemean:6, theft:0, violent:7, total:4, drugdrinkct:0, misdemeanct:4, theftct:0, violentct:2, totalct:6)</v>
      </c>
      <c r="U5967" t="str">
        <f t="shared" si="564"/>
        <v>{location: new google.maps.LatLng(37.778, -122.46), weight: 0},</v>
      </c>
      <c r="V5967" t="str">
        <f t="shared" si="559"/>
        <v>{location: new google.maps.LatLng(37.778, -122.46), weight: 1},</v>
      </c>
      <c r="W5967" t="str">
        <f t="shared" si="560"/>
        <v>{location: new google.maps.LatLng(37.778, -122.46), weight: 0},</v>
      </c>
      <c r="X5967" t="str">
        <f t="shared" si="561"/>
        <v>{location: new google.maps.LatLng(37.778, -122.46), weight: 1},</v>
      </c>
      <c r="Y5967" t="str">
        <f t="shared" si="562"/>
        <v>{location: new google.maps.LatLng(37.778, -122.46), weight: 0},</v>
      </c>
    </row>
    <row r="5968" spans="1:25" x14ac:dyDescent="0.2">
      <c r="A5968">
        <v>37.777999999999999</v>
      </c>
      <c r="B5968">
        <v>-122.459</v>
      </c>
      <c r="C5968">
        <v>0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3</v>
      </c>
      <c r="J5968">
        <v>7</v>
      </c>
      <c r="K5968">
        <v>1</v>
      </c>
      <c r="L5968">
        <v>11</v>
      </c>
      <c r="M5968">
        <f>VLOOKUP(H5968,AE$2:$AJ$12,6,TRUE)</f>
        <v>0</v>
      </c>
      <c r="N5968">
        <f>VLOOKUP(I5968,AF$2:$AJ$12,5,TRUE)</f>
        <v>5</v>
      </c>
      <c r="O5968">
        <f>VLOOKUP(J5968,AG$2:$AJ$12,4,TRUE)</f>
        <v>7</v>
      </c>
      <c r="P5968">
        <f>VLOOKUP(K5968,AH$2:$AJ$12,3,TRUE)</f>
        <v>7</v>
      </c>
      <c r="Q5968">
        <f>VLOOKUP(L5968,AI$2:$AJ$12,2,TRUE)</f>
        <v>6</v>
      </c>
      <c r="T5968" t="str">
        <f t="shared" si="563"/>
        <v>Crimepoint.create(latitude:37.778, longitude:-122.459, drugdrink:0, misdemean:5, theft:7, violent:7, total:6, drugdrinkct:0, misdemeanct:3, theftct:7, violentct:1, totalct:11)</v>
      </c>
      <c r="U5968" t="str">
        <f t="shared" si="564"/>
        <v>{location: new google.maps.LatLng(37.778, -122.459), weight: 0},</v>
      </c>
      <c r="V5968" t="str">
        <f t="shared" si="559"/>
        <v>{location: new google.maps.LatLng(37.778, -122.459), weight: 1},</v>
      </c>
      <c r="W5968" t="str">
        <f t="shared" si="560"/>
        <v>{location: new google.maps.LatLng(37.778, -122.459), weight: 1},</v>
      </c>
      <c r="X5968" t="str">
        <f t="shared" si="561"/>
        <v>{location: new google.maps.LatLng(37.778, -122.459), weight: 1},</v>
      </c>
      <c r="Y5968" t="str">
        <f t="shared" si="562"/>
        <v>{location: new google.maps.LatLng(37.778, -122.459), weight: 1},</v>
      </c>
    </row>
    <row r="5969" spans="1:25" x14ac:dyDescent="0.2">
      <c r="A5969">
        <v>37.777999999999999</v>
      </c>
      <c r="B5969">
        <v>-122.458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2</v>
      </c>
      <c r="K5969">
        <v>1</v>
      </c>
      <c r="L5969">
        <v>3</v>
      </c>
      <c r="M5969">
        <f>VLOOKUP(H5969,AE$2:$AJ$12,6,TRUE)</f>
        <v>0</v>
      </c>
      <c r="N5969">
        <f>VLOOKUP(I5969,AF$2:$AJ$12,5,TRUE)</f>
        <v>0</v>
      </c>
      <c r="O5969">
        <f>VLOOKUP(J5969,AG$2:$AJ$12,4,TRUE)</f>
        <v>4</v>
      </c>
      <c r="P5969">
        <f>VLOOKUP(K5969,AH$2:$AJ$12,3,TRUE)</f>
        <v>7</v>
      </c>
      <c r="Q5969">
        <f>VLOOKUP(L5969,AI$2:$AJ$12,2,TRUE)</f>
        <v>2</v>
      </c>
      <c r="T5969" t="str">
        <f t="shared" si="563"/>
        <v>Crimepoint.create(latitude:37.778, longitude:-122.458, drugdrink:0, misdemean:0, theft:4, violent:7, total:2, drugdrinkct:0, misdemeanct:0, theftct:2, violentct:1, totalct:3)</v>
      </c>
      <c r="U5969" t="str">
        <f t="shared" si="564"/>
        <v>{location: new google.maps.LatLng(37.778, -122.458), weight: 0},</v>
      </c>
      <c r="V5969" t="str">
        <f t="shared" si="559"/>
        <v>{location: new google.maps.LatLng(37.778, -122.458), weight: 0},</v>
      </c>
      <c r="W5969" t="str">
        <f t="shared" si="560"/>
        <v>{location: new google.maps.LatLng(37.778, -122.458), weight: 0},</v>
      </c>
      <c r="X5969" t="str">
        <f t="shared" si="561"/>
        <v>{location: new google.maps.LatLng(37.778, -122.458), weight: 1},</v>
      </c>
      <c r="Y5969" t="str">
        <f t="shared" si="562"/>
        <v>{location: new google.maps.LatLng(37.778, -122.458), weight: 0},</v>
      </c>
    </row>
    <row r="5970" spans="1:25" x14ac:dyDescent="0.2">
      <c r="A5970">
        <v>37.777999999999999</v>
      </c>
      <c r="B5970">
        <v>-122.45699999999999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</v>
      </c>
      <c r="K5970">
        <v>0</v>
      </c>
      <c r="L5970">
        <v>2</v>
      </c>
      <c r="M5970">
        <f>VLOOKUP(H5970,AE$2:$AJ$12,6,TRUE)</f>
        <v>0</v>
      </c>
      <c r="N5970">
        <f>VLOOKUP(I5970,AF$2:$AJ$12,5,TRUE)</f>
        <v>0</v>
      </c>
      <c r="O5970">
        <f>VLOOKUP(J5970,AG$2:$AJ$12,4,TRUE)</f>
        <v>4</v>
      </c>
      <c r="P5970">
        <f>VLOOKUP(K5970,AH$2:$AJ$12,3,TRUE)</f>
        <v>0</v>
      </c>
      <c r="Q5970">
        <f>VLOOKUP(L5970,AI$2:$AJ$12,2,TRUE)</f>
        <v>1</v>
      </c>
      <c r="T5970" t="str">
        <f t="shared" si="563"/>
        <v>Crimepoint.create(latitude:37.778, longitude:-122.457, drugdrink:0, misdemean:0, theft:4, violent:0, total:1, drugdrinkct:0, misdemeanct:0, theftct:2, violentct:0, totalct:2)</v>
      </c>
      <c r="U5970" t="str">
        <f t="shared" si="564"/>
        <v>{location: new google.maps.LatLng(37.778, -122.457), weight: 0},</v>
      </c>
      <c r="V5970" t="str">
        <f t="shared" si="559"/>
        <v>{location: new google.maps.LatLng(37.778, -122.457), weight: 0},</v>
      </c>
      <c r="W5970" t="str">
        <f t="shared" si="560"/>
        <v>{location: new google.maps.LatLng(37.778, -122.457), weight: 0},</v>
      </c>
      <c r="X5970" t="str">
        <f t="shared" si="561"/>
        <v>{location: new google.maps.LatLng(37.778, -122.457), weight: 0},</v>
      </c>
      <c r="Y5970" t="str">
        <f t="shared" si="562"/>
        <v>{location: new google.maps.LatLng(37.778, -122.457), weight: 0},</v>
      </c>
    </row>
    <row r="5971" spans="1:25" x14ac:dyDescent="0.2">
      <c r="A5971">
        <v>37.777999999999999</v>
      </c>
      <c r="B5971">
        <v>-122.456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2</v>
      </c>
      <c r="K5971">
        <v>0</v>
      </c>
      <c r="L5971">
        <v>3</v>
      </c>
      <c r="M5971">
        <f>VLOOKUP(H5971,AE$2:$AJ$12,6,TRUE)</f>
        <v>0</v>
      </c>
      <c r="N5971">
        <f>VLOOKUP(I5971,AF$2:$AJ$12,5,TRUE)</f>
        <v>2</v>
      </c>
      <c r="O5971">
        <f>VLOOKUP(J5971,AG$2:$AJ$12,4,TRUE)</f>
        <v>4</v>
      </c>
      <c r="P5971">
        <f>VLOOKUP(K5971,AH$2:$AJ$12,3,TRUE)</f>
        <v>0</v>
      </c>
      <c r="Q5971">
        <f>VLOOKUP(L5971,AI$2:$AJ$12,2,TRUE)</f>
        <v>2</v>
      </c>
      <c r="T5971" t="str">
        <f t="shared" si="563"/>
        <v>Crimepoint.create(latitude:37.778, longitude:-122.456, drugdrink:0, misdemean:2, theft:4, violent:0, total:2, drugdrinkct:0, misdemeanct:1, theftct:2, violentct:0, totalct:3)</v>
      </c>
      <c r="U5971" t="str">
        <f t="shared" si="564"/>
        <v>{location: new google.maps.LatLng(37.778, -122.456), weight: 0},</v>
      </c>
      <c r="V5971" t="str">
        <f t="shared" si="559"/>
        <v>{location: new google.maps.LatLng(37.778, -122.456), weight: 0},</v>
      </c>
      <c r="W5971" t="str">
        <f t="shared" si="560"/>
        <v>{location: new google.maps.LatLng(37.778, -122.456), weight: 0},</v>
      </c>
      <c r="X5971" t="str">
        <f t="shared" si="561"/>
        <v>{location: new google.maps.LatLng(37.778, -122.456), weight: 0},</v>
      </c>
      <c r="Y5971" t="str">
        <f t="shared" si="562"/>
        <v>{location: new google.maps.LatLng(37.778, -122.456), weight: 0},</v>
      </c>
    </row>
    <row r="5972" spans="1:25" x14ac:dyDescent="0.2">
      <c r="A5972">
        <v>37.777999999999999</v>
      </c>
      <c r="B5972">
        <v>-122.455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1</v>
      </c>
      <c r="J5972">
        <v>4</v>
      </c>
      <c r="K5972">
        <v>0</v>
      </c>
      <c r="L5972">
        <v>5</v>
      </c>
      <c r="M5972">
        <f>VLOOKUP(H5972,AE$2:$AJ$12,6,TRUE)</f>
        <v>0</v>
      </c>
      <c r="N5972">
        <f>VLOOKUP(I5972,AF$2:$AJ$12,5,TRUE)</f>
        <v>2</v>
      </c>
      <c r="O5972">
        <f>VLOOKUP(J5972,AG$2:$AJ$12,4,TRUE)</f>
        <v>6</v>
      </c>
      <c r="P5972">
        <f>VLOOKUP(K5972,AH$2:$AJ$12,3,TRUE)</f>
        <v>0</v>
      </c>
      <c r="Q5972">
        <f>VLOOKUP(L5972,AI$2:$AJ$12,2,TRUE)</f>
        <v>4</v>
      </c>
      <c r="T5972" t="str">
        <f t="shared" si="563"/>
        <v>Crimepoint.create(latitude:37.778, longitude:-122.455, drugdrink:0, misdemean:2, theft:6, violent:0, total:4, drugdrinkct:0, misdemeanct:1, theftct:4, violentct:0, totalct:5)</v>
      </c>
      <c r="U5972" t="str">
        <f t="shared" si="564"/>
        <v>{location: new google.maps.LatLng(37.778, -122.455), weight: 0},</v>
      </c>
      <c r="V5972" t="str">
        <f t="shared" si="559"/>
        <v>{location: new google.maps.LatLng(37.778, -122.455), weight: 0},</v>
      </c>
      <c r="W5972" t="str">
        <f t="shared" si="560"/>
        <v>{location: new google.maps.LatLng(37.778, -122.455), weight: 1},</v>
      </c>
      <c r="X5972" t="str">
        <f t="shared" si="561"/>
        <v>{location: new google.maps.LatLng(37.778, -122.455), weight: 0},</v>
      </c>
      <c r="Y5972" t="str">
        <f t="shared" si="562"/>
        <v>{location: new google.maps.LatLng(37.778, -122.455), weight: 0},</v>
      </c>
    </row>
    <row r="5973" spans="1:25" x14ac:dyDescent="0.2">
      <c r="A5973">
        <v>37.777999999999999</v>
      </c>
      <c r="B5973">
        <v>-122.45399999999999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4</v>
      </c>
      <c r="J5973">
        <v>2</v>
      </c>
      <c r="K5973">
        <v>0</v>
      </c>
      <c r="L5973">
        <v>6</v>
      </c>
      <c r="M5973">
        <f>VLOOKUP(H5973,AE$2:$AJ$12,6,TRUE)</f>
        <v>0</v>
      </c>
      <c r="N5973">
        <f>VLOOKUP(I5973,AF$2:$AJ$12,5,TRUE)</f>
        <v>6</v>
      </c>
      <c r="O5973">
        <f>VLOOKUP(J5973,AG$2:$AJ$12,4,TRUE)</f>
        <v>4</v>
      </c>
      <c r="P5973">
        <f>VLOOKUP(K5973,AH$2:$AJ$12,3,TRUE)</f>
        <v>0</v>
      </c>
      <c r="Q5973">
        <f>VLOOKUP(L5973,AI$2:$AJ$12,2,TRUE)</f>
        <v>4</v>
      </c>
      <c r="T5973" t="str">
        <f t="shared" si="563"/>
        <v>Crimepoint.create(latitude:37.778, longitude:-122.454, drugdrink:0, misdemean:6, theft:4, violent:0, total:4, drugdrinkct:0, misdemeanct:4, theftct:2, violentct:0, totalct:6)</v>
      </c>
      <c r="U5973" t="str">
        <f t="shared" si="564"/>
        <v>{location: new google.maps.LatLng(37.778, -122.454), weight: 0},</v>
      </c>
      <c r="V5973" t="str">
        <f t="shared" si="559"/>
        <v>{location: new google.maps.LatLng(37.778, -122.454), weight: 1},</v>
      </c>
      <c r="W5973" t="str">
        <f t="shared" si="560"/>
        <v>{location: new google.maps.LatLng(37.778, -122.454), weight: 0},</v>
      </c>
      <c r="X5973" t="str">
        <f t="shared" si="561"/>
        <v>{location: new google.maps.LatLng(37.778, -122.454), weight: 0},</v>
      </c>
      <c r="Y5973" t="str">
        <f t="shared" si="562"/>
        <v>{location: new google.maps.LatLng(37.778, -122.454), weight: 0},</v>
      </c>
    </row>
    <row r="5974" spans="1:25" x14ac:dyDescent="0.2">
      <c r="A5974">
        <v>37.777999999999999</v>
      </c>
      <c r="B5974">
        <v>-122.453</v>
      </c>
      <c r="C5974">
        <v>0</v>
      </c>
      <c r="D5974">
        <v>1</v>
      </c>
      <c r="E5974">
        <v>1</v>
      </c>
      <c r="F5974">
        <v>0</v>
      </c>
      <c r="G5974">
        <v>1</v>
      </c>
      <c r="H5974">
        <v>0</v>
      </c>
      <c r="I5974">
        <v>5</v>
      </c>
      <c r="J5974">
        <v>4</v>
      </c>
      <c r="K5974">
        <v>0</v>
      </c>
      <c r="L5974">
        <v>9</v>
      </c>
      <c r="M5974">
        <f>VLOOKUP(H5974,AE$2:$AJ$12,6,TRUE)</f>
        <v>0</v>
      </c>
      <c r="N5974">
        <f>VLOOKUP(I5974,AF$2:$AJ$12,5,TRUE)</f>
        <v>6</v>
      </c>
      <c r="O5974">
        <f>VLOOKUP(J5974,AG$2:$AJ$12,4,TRUE)</f>
        <v>6</v>
      </c>
      <c r="P5974">
        <f>VLOOKUP(K5974,AH$2:$AJ$12,3,TRUE)</f>
        <v>0</v>
      </c>
      <c r="Q5974">
        <f>VLOOKUP(L5974,AI$2:$AJ$12,2,TRUE)</f>
        <v>5</v>
      </c>
      <c r="T5974" t="str">
        <f t="shared" si="563"/>
        <v>Crimepoint.create(latitude:37.778, longitude:-122.453, drugdrink:0, misdemean:6, theft:6, violent:0, total:5, drugdrinkct:0, misdemeanct:5, theftct:4, violentct:0, totalct:9)</v>
      </c>
      <c r="U5974" t="str">
        <f t="shared" si="564"/>
        <v>{location: new google.maps.LatLng(37.778, -122.453), weight: 0},</v>
      </c>
      <c r="V5974" t="str">
        <f t="shared" si="559"/>
        <v>{location: new google.maps.LatLng(37.778, -122.453), weight: 1},</v>
      </c>
      <c r="W5974" t="str">
        <f t="shared" si="560"/>
        <v>{location: new google.maps.LatLng(37.778, -122.453), weight: 1},</v>
      </c>
      <c r="X5974" t="str">
        <f t="shared" si="561"/>
        <v>{location: new google.maps.LatLng(37.778, -122.453), weight: 0},</v>
      </c>
      <c r="Y5974" t="str">
        <f t="shared" si="562"/>
        <v>{location: new google.maps.LatLng(37.778, -122.453), weight: 1},</v>
      </c>
    </row>
    <row r="5975" spans="1:25" x14ac:dyDescent="0.2">
      <c r="A5975">
        <v>37.777999999999999</v>
      </c>
      <c r="B5975">
        <v>-122.452</v>
      </c>
      <c r="C5975">
        <v>0</v>
      </c>
      <c r="D5975">
        <v>3</v>
      </c>
      <c r="E5975">
        <v>1</v>
      </c>
      <c r="F5975">
        <v>2</v>
      </c>
      <c r="G5975">
        <v>2</v>
      </c>
      <c r="H5975">
        <v>0</v>
      </c>
      <c r="I5975">
        <v>13</v>
      </c>
      <c r="J5975">
        <v>5</v>
      </c>
      <c r="K5975">
        <v>3</v>
      </c>
      <c r="L5975">
        <v>21</v>
      </c>
      <c r="M5975">
        <f>VLOOKUP(H5975,AE$2:$AJ$12,6,TRUE)</f>
        <v>0</v>
      </c>
      <c r="N5975">
        <f>VLOOKUP(I5975,AF$2:$AJ$12,5,TRUE)</f>
        <v>8</v>
      </c>
      <c r="O5975">
        <f>VLOOKUP(J5975,AG$2:$AJ$12,4,TRUE)</f>
        <v>7</v>
      </c>
      <c r="P5975">
        <f>VLOOKUP(K5975,AH$2:$AJ$12,3,TRUE)</f>
        <v>8</v>
      </c>
      <c r="Q5975">
        <f>VLOOKUP(L5975,AI$2:$AJ$12,2,TRUE)</f>
        <v>8</v>
      </c>
      <c r="T5975" t="str">
        <f t="shared" si="563"/>
        <v>Crimepoint.create(latitude:37.778, longitude:-122.452, drugdrink:0, misdemean:8, theft:7, violent:8, total:8, drugdrinkct:0, misdemeanct:13, theftct:5, violentct:3, totalct:21)</v>
      </c>
      <c r="U5975" t="str">
        <f t="shared" si="564"/>
        <v>{location: new google.maps.LatLng(37.778, -122.452), weight: 0},</v>
      </c>
      <c r="V5975" t="str">
        <f t="shared" si="559"/>
        <v>{location: new google.maps.LatLng(37.778, -122.452), weight: 3},</v>
      </c>
      <c r="W5975" t="str">
        <f t="shared" si="560"/>
        <v>{location: new google.maps.LatLng(37.778, -122.452), weight: 1},</v>
      </c>
      <c r="X5975" t="str">
        <f t="shared" si="561"/>
        <v>{location: new google.maps.LatLng(37.778, -122.452), weight: 2},</v>
      </c>
      <c r="Y5975" t="str">
        <f t="shared" si="562"/>
        <v>{location: new google.maps.LatLng(37.778, -122.452), weight: 2},</v>
      </c>
    </row>
    <row r="5976" spans="1:25" x14ac:dyDescent="0.2">
      <c r="A5976">
        <v>37.777999999999999</v>
      </c>
      <c r="B5976">
        <v>-122.45099999999999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3</v>
      </c>
      <c r="K5976">
        <v>0</v>
      </c>
      <c r="L5976">
        <v>3</v>
      </c>
      <c r="M5976">
        <f>VLOOKUP(H5976,AE$2:$AJ$12,6,TRUE)</f>
        <v>0</v>
      </c>
      <c r="N5976">
        <f>VLOOKUP(I5976,AF$2:$AJ$12,5,TRUE)</f>
        <v>0</v>
      </c>
      <c r="O5976">
        <f>VLOOKUP(J5976,AG$2:$AJ$12,4,TRUE)</f>
        <v>5</v>
      </c>
      <c r="P5976">
        <f>VLOOKUP(K5976,AH$2:$AJ$12,3,TRUE)</f>
        <v>0</v>
      </c>
      <c r="Q5976">
        <f>VLOOKUP(L5976,AI$2:$AJ$12,2,TRUE)</f>
        <v>2</v>
      </c>
      <c r="T5976" t="str">
        <f t="shared" si="563"/>
        <v>Crimepoint.create(latitude:37.778, longitude:-122.451, drugdrink:0, misdemean:0, theft:5, violent:0, total:2, drugdrinkct:0, misdemeanct:0, theftct:3, violentct:0, totalct:3)</v>
      </c>
      <c r="U5976" t="str">
        <f t="shared" si="564"/>
        <v>{location: new google.maps.LatLng(37.778, -122.451), weight: 0},</v>
      </c>
      <c r="V5976" t="str">
        <f t="shared" si="559"/>
        <v>{location: new google.maps.LatLng(37.778, -122.451), weight: 0},</v>
      </c>
      <c r="W5976" t="str">
        <f t="shared" si="560"/>
        <v>{location: new google.maps.LatLng(37.778, -122.451), weight: 0},</v>
      </c>
      <c r="X5976" t="str">
        <f t="shared" si="561"/>
        <v>{location: new google.maps.LatLng(37.778, -122.451), weight: 0},</v>
      </c>
      <c r="Y5976" t="str">
        <f t="shared" si="562"/>
        <v>{location: new google.maps.LatLng(37.778, -122.451), weight: 0},</v>
      </c>
    </row>
    <row r="5977" spans="1:25" x14ac:dyDescent="0.2">
      <c r="A5977">
        <v>37.777999999999999</v>
      </c>
      <c r="B5977">
        <v>-122.45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4</v>
      </c>
      <c r="J5977">
        <v>1</v>
      </c>
      <c r="K5977">
        <v>0</v>
      </c>
      <c r="L5977">
        <v>5</v>
      </c>
      <c r="M5977">
        <f>VLOOKUP(H5977,AE$2:$AJ$12,6,TRUE)</f>
        <v>0</v>
      </c>
      <c r="N5977">
        <f>VLOOKUP(I5977,AF$2:$AJ$12,5,TRUE)</f>
        <v>6</v>
      </c>
      <c r="O5977">
        <f>VLOOKUP(J5977,AG$2:$AJ$12,4,TRUE)</f>
        <v>3</v>
      </c>
      <c r="P5977">
        <f>VLOOKUP(K5977,AH$2:$AJ$12,3,TRUE)</f>
        <v>0</v>
      </c>
      <c r="Q5977">
        <f>VLOOKUP(L5977,AI$2:$AJ$12,2,TRUE)</f>
        <v>4</v>
      </c>
      <c r="T5977" t="str">
        <f t="shared" si="563"/>
        <v>Crimepoint.create(latitude:37.778, longitude:-122.45, drugdrink:0, misdemean:6, theft:3, violent:0, total:4, drugdrinkct:0, misdemeanct:4, theftct:1, violentct:0, totalct:5)</v>
      </c>
      <c r="U5977" t="str">
        <f t="shared" si="564"/>
        <v>{location: new google.maps.LatLng(37.778, -122.45), weight: 0},</v>
      </c>
      <c r="V5977" t="str">
        <f t="shared" si="559"/>
        <v>{location: new google.maps.LatLng(37.778, -122.45), weight: 1},</v>
      </c>
      <c r="W5977" t="str">
        <f t="shared" si="560"/>
        <v>{location: new google.maps.LatLng(37.778, -122.45), weight: 0},</v>
      </c>
      <c r="X5977" t="str">
        <f t="shared" si="561"/>
        <v>{location: new google.maps.LatLng(37.778, -122.45), weight: 0},</v>
      </c>
      <c r="Y5977" t="str">
        <f t="shared" si="562"/>
        <v>{location: new google.maps.LatLng(37.778, -122.45), weight: 0},</v>
      </c>
    </row>
    <row r="5978" spans="1:25" x14ac:dyDescent="0.2">
      <c r="A5978">
        <v>37.777999999999999</v>
      </c>
      <c r="B5978">
        <v>-122.449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2</v>
      </c>
      <c r="K5978">
        <v>0</v>
      </c>
      <c r="L5978">
        <v>3</v>
      </c>
      <c r="M5978">
        <f>VLOOKUP(H5978,AE$2:$AJ$12,6,TRUE)</f>
        <v>0</v>
      </c>
      <c r="N5978">
        <f>VLOOKUP(I5978,AF$2:$AJ$12,5,TRUE)</f>
        <v>2</v>
      </c>
      <c r="O5978">
        <f>VLOOKUP(J5978,AG$2:$AJ$12,4,TRUE)</f>
        <v>4</v>
      </c>
      <c r="P5978">
        <f>VLOOKUP(K5978,AH$2:$AJ$12,3,TRUE)</f>
        <v>0</v>
      </c>
      <c r="Q5978">
        <f>VLOOKUP(L5978,AI$2:$AJ$12,2,TRUE)</f>
        <v>2</v>
      </c>
      <c r="T5978" t="str">
        <f t="shared" si="563"/>
        <v>Crimepoint.create(latitude:37.778, longitude:-122.449, drugdrink:0, misdemean:2, theft:4, violent:0, total:2, drugdrinkct:0, misdemeanct:1, theftct:2, violentct:0, totalct:3)</v>
      </c>
      <c r="U5978" t="str">
        <f t="shared" si="564"/>
        <v>{location: new google.maps.LatLng(37.778, -122.449), weight: 0},</v>
      </c>
      <c r="V5978" t="str">
        <f t="shared" si="559"/>
        <v>{location: new google.maps.LatLng(37.778, -122.449), weight: 0},</v>
      </c>
      <c r="W5978" t="str">
        <f t="shared" si="560"/>
        <v>{location: new google.maps.LatLng(37.778, -122.449), weight: 0},</v>
      </c>
      <c r="X5978" t="str">
        <f t="shared" si="561"/>
        <v>{location: new google.maps.LatLng(37.778, -122.449), weight: 0},</v>
      </c>
      <c r="Y5978" t="str">
        <f t="shared" si="562"/>
        <v>{location: new google.maps.LatLng(37.778, -122.449), weight: 0},</v>
      </c>
    </row>
    <row r="5979" spans="1:25" x14ac:dyDescent="0.2">
      <c r="A5979">
        <v>37.777999999999999</v>
      </c>
      <c r="B5979">
        <v>-122.44799999999999</v>
      </c>
      <c r="C5979">
        <v>0</v>
      </c>
      <c r="D5979">
        <v>2</v>
      </c>
      <c r="E5979">
        <v>0</v>
      </c>
      <c r="F5979">
        <v>0</v>
      </c>
      <c r="G5979">
        <v>1</v>
      </c>
      <c r="H5979">
        <v>0</v>
      </c>
      <c r="I5979">
        <v>7</v>
      </c>
      <c r="J5979">
        <v>3</v>
      </c>
      <c r="K5979">
        <v>0</v>
      </c>
      <c r="L5979">
        <v>10</v>
      </c>
      <c r="M5979">
        <f>VLOOKUP(H5979,AE$2:$AJ$12,6,TRUE)</f>
        <v>0</v>
      </c>
      <c r="N5979">
        <f>VLOOKUP(I5979,AF$2:$AJ$12,5,TRUE)</f>
        <v>7</v>
      </c>
      <c r="O5979">
        <f>VLOOKUP(J5979,AG$2:$AJ$12,4,TRUE)</f>
        <v>5</v>
      </c>
      <c r="P5979">
        <f>VLOOKUP(K5979,AH$2:$AJ$12,3,TRUE)</f>
        <v>0</v>
      </c>
      <c r="Q5979">
        <f>VLOOKUP(L5979,AI$2:$AJ$12,2,TRUE)</f>
        <v>6</v>
      </c>
      <c r="T5979" t="str">
        <f t="shared" si="563"/>
        <v>Crimepoint.create(latitude:37.778, longitude:-122.448, drugdrink:0, misdemean:7, theft:5, violent:0, total:6, drugdrinkct:0, misdemeanct:7, theftct:3, violentct:0, totalct:10)</v>
      </c>
      <c r="U5979" t="str">
        <f t="shared" si="564"/>
        <v>{location: new google.maps.LatLng(37.778, -122.448), weight: 0},</v>
      </c>
      <c r="V5979" t="str">
        <f t="shared" si="559"/>
        <v>{location: new google.maps.LatLng(37.778, -122.448), weight: 2},</v>
      </c>
      <c r="W5979" t="str">
        <f t="shared" si="560"/>
        <v>{location: new google.maps.LatLng(37.778, -122.448), weight: 0},</v>
      </c>
      <c r="X5979" t="str">
        <f t="shared" si="561"/>
        <v>{location: new google.maps.LatLng(37.778, -122.448), weight: 0},</v>
      </c>
      <c r="Y5979" t="str">
        <f t="shared" si="562"/>
        <v>{location: new google.maps.LatLng(37.778, -122.448), weight: 1},</v>
      </c>
    </row>
    <row r="5980" spans="1:25" x14ac:dyDescent="0.2">
      <c r="A5980">
        <v>37.777999999999999</v>
      </c>
      <c r="B5980">
        <v>-122.447</v>
      </c>
      <c r="C5980">
        <v>0</v>
      </c>
      <c r="D5980">
        <v>1</v>
      </c>
      <c r="E5980">
        <v>1</v>
      </c>
      <c r="F5980">
        <v>1</v>
      </c>
      <c r="G5980">
        <v>1</v>
      </c>
      <c r="H5980">
        <v>0</v>
      </c>
      <c r="I5980">
        <v>6</v>
      </c>
      <c r="J5980">
        <v>4</v>
      </c>
      <c r="K5980">
        <v>2</v>
      </c>
      <c r="L5980">
        <v>12</v>
      </c>
      <c r="M5980">
        <f>VLOOKUP(H5980,AE$2:$AJ$12,6,TRUE)</f>
        <v>0</v>
      </c>
      <c r="N5980">
        <f>VLOOKUP(I5980,AF$2:$AJ$12,5,TRUE)</f>
        <v>7</v>
      </c>
      <c r="O5980">
        <f>VLOOKUP(J5980,AG$2:$AJ$12,4,TRUE)</f>
        <v>6</v>
      </c>
      <c r="P5980">
        <f>VLOOKUP(K5980,AH$2:$AJ$12,3,TRUE)</f>
        <v>7</v>
      </c>
      <c r="Q5980">
        <f>VLOOKUP(L5980,AI$2:$AJ$12,2,TRUE)</f>
        <v>6</v>
      </c>
      <c r="T5980" t="str">
        <f t="shared" si="563"/>
        <v>Crimepoint.create(latitude:37.778, longitude:-122.447, drugdrink:0, misdemean:7, theft:6, violent:7, total:6, drugdrinkct:0, misdemeanct:6, theftct:4, violentct:2, totalct:12)</v>
      </c>
      <c r="U5980" t="str">
        <f t="shared" si="564"/>
        <v>{location: new google.maps.LatLng(37.778, -122.447), weight: 0},</v>
      </c>
      <c r="V5980" t="str">
        <f t="shared" si="559"/>
        <v>{location: new google.maps.LatLng(37.778, -122.447), weight: 1},</v>
      </c>
      <c r="W5980" t="str">
        <f t="shared" si="560"/>
        <v>{location: new google.maps.LatLng(37.778, -122.447), weight: 1},</v>
      </c>
      <c r="X5980" t="str">
        <f t="shared" si="561"/>
        <v>{location: new google.maps.LatLng(37.778, -122.447), weight: 1},</v>
      </c>
      <c r="Y5980" t="str">
        <f t="shared" si="562"/>
        <v>{location: new google.maps.LatLng(37.778, -122.447), weight: 1},</v>
      </c>
    </row>
    <row r="5981" spans="1:25" x14ac:dyDescent="0.2">
      <c r="A5981">
        <v>37.777999999999999</v>
      </c>
      <c r="B5981">
        <v>-122.446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2</v>
      </c>
      <c r="J5981">
        <v>3</v>
      </c>
      <c r="K5981">
        <v>0</v>
      </c>
      <c r="L5981">
        <v>5</v>
      </c>
      <c r="M5981">
        <f>VLOOKUP(H5981,AE$2:$AJ$12,6,TRUE)</f>
        <v>0</v>
      </c>
      <c r="N5981">
        <f>VLOOKUP(I5981,AF$2:$AJ$12,5,TRUE)</f>
        <v>4</v>
      </c>
      <c r="O5981">
        <f>VLOOKUP(J5981,AG$2:$AJ$12,4,TRUE)</f>
        <v>5</v>
      </c>
      <c r="P5981">
        <f>VLOOKUP(K5981,AH$2:$AJ$12,3,TRUE)</f>
        <v>0</v>
      </c>
      <c r="Q5981">
        <f>VLOOKUP(L5981,AI$2:$AJ$12,2,TRUE)</f>
        <v>4</v>
      </c>
      <c r="T5981" t="str">
        <f t="shared" si="563"/>
        <v>Crimepoint.create(latitude:37.778, longitude:-122.446, drugdrink:0, misdemean:4, theft:5, violent:0, total:4, drugdrinkct:0, misdemeanct:2, theftct:3, violentct:0, totalct:5)</v>
      </c>
      <c r="U5981" t="str">
        <f t="shared" si="564"/>
        <v>{location: new google.maps.LatLng(37.778, -122.446), weight: 0},</v>
      </c>
      <c r="V5981" t="str">
        <f t="shared" si="559"/>
        <v>{location: new google.maps.LatLng(37.778, -122.446), weight: 0},</v>
      </c>
      <c r="W5981" t="str">
        <f t="shared" si="560"/>
        <v>{location: new google.maps.LatLng(37.778, -122.446), weight: 0},</v>
      </c>
      <c r="X5981" t="str">
        <f t="shared" si="561"/>
        <v>{location: new google.maps.LatLng(37.778, -122.446), weight: 0},</v>
      </c>
      <c r="Y5981" t="str">
        <f t="shared" si="562"/>
        <v>{location: new google.maps.LatLng(37.778, -122.446), weight: 0},</v>
      </c>
    </row>
    <row r="5982" spans="1:25" x14ac:dyDescent="0.2">
      <c r="A5982">
        <v>37.777999999999999</v>
      </c>
      <c r="B5982">
        <v>-122.44499999999999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</v>
      </c>
      <c r="K5982">
        <v>0</v>
      </c>
      <c r="L5982">
        <v>2</v>
      </c>
      <c r="M5982">
        <f>VLOOKUP(H5982,AE$2:$AJ$12,6,TRUE)</f>
        <v>0</v>
      </c>
      <c r="N5982">
        <f>VLOOKUP(I5982,AF$2:$AJ$12,5,TRUE)</f>
        <v>0</v>
      </c>
      <c r="O5982">
        <f>VLOOKUP(J5982,AG$2:$AJ$12,4,TRUE)</f>
        <v>4</v>
      </c>
      <c r="P5982">
        <f>VLOOKUP(K5982,AH$2:$AJ$12,3,TRUE)</f>
        <v>0</v>
      </c>
      <c r="Q5982">
        <f>VLOOKUP(L5982,AI$2:$AJ$12,2,TRUE)</f>
        <v>1</v>
      </c>
      <c r="T5982" t="str">
        <f t="shared" si="563"/>
        <v>Crimepoint.create(latitude:37.778, longitude:-122.445, drugdrink:0, misdemean:0, theft:4, violent:0, total:1, drugdrinkct:0, misdemeanct:0, theftct:2, violentct:0, totalct:2)</v>
      </c>
      <c r="U5982" t="str">
        <f t="shared" si="564"/>
        <v>{location: new google.maps.LatLng(37.778, -122.445), weight: 0},</v>
      </c>
      <c r="V5982" t="str">
        <f t="shared" si="559"/>
        <v>{location: new google.maps.LatLng(37.778, -122.445), weight: 0},</v>
      </c>
      <c r="W5982" t="str">
        <f t="shared" si="560"/>
        <v>{location: new google.maps.LatLng(37.778, -122.445), weight: 0},</v>
      </c>
      <c r="X5982" t="str">
        <f t="shared" si="561"/>
        <v>{location: new google.maps.LatLng(37.778, -122.445), weight: 0},</v>
      </c>
      <c r="Y5982" t="str">
        <f t="shared" si="562"/>
        <v>{location: new google.maps.LatLng(37.778, -122.445), weight: 0},</v>
      </c>
    </row>
    <row r="5983" spans="1:25" x14ac:dyDescent="0.2">
      <c r="A5983">
        <v>37.777999999999999</v>
      </c>
      <c r="B5983">
        <v>-122.444</v>
      </c>
      <c r="C5983">
        <v>0</v>
      </c>
      <c r="D5983">
        <v>1</v>
      </c>
      <c r="E5983">
        <v>0</v>
      </c>
      <c r="F5983">
        <v>1</v>
      </c>
      <c r="G5983">
        <v>1</v>
      </c>
      <c r="H5983">
        <v>0</v>
      </c>
      <c r="I5983">
        <v>5</v>
      </c>
      <c r="J5983">
        <v>3</v>
      </c>
      <c r="K5983">
        <v>2</v>
      </c>
      <c r="L5983">
        <v>10</v>
      </c>
      <c r="M5983">
        <f>VLOOKUP(H5983,AE$2:$AJ$12,6,TRUE)</f>
        <v>0</v>
      </c>
      <c r="N5983">
        <f>VLOOKUP(I5983,AF$2:$AJ$12,5,TRUE)</f>
        <v>6</v>
      </c>
      <c r="O5983">
        <f>VLOOKUP(J5983,AG$2:$AJ$12,4,TRUE)</f>
        <v>5</v>
      </c>
      <c r="P5983">
        <f>VLOOKUP(K5983,AH$2:$AJ$12,3,TRUE)</f>
        <v>7</v>
      </c>
      <c r="Q5983">
        <f>VLOOKUP(L5983,AI$2:$AJ$12,2,TRUE)</f>
        <v>6</v>
      </c>
      <c r="T5983" t="str">
        <f t="shared" si="563"/>
        <v>Crimepoint.create(latitude:37.778, longitude:-122.444, drugdrink:0, misdemean:6, theft:5, violent:7, total:6, drugdrinkct:0, misdemeanct:5, theftct:3, violentct:2, totalct:10)</v>
      </c>
      <c r="U5983" t="str">
        <f t="shared" si="564"/>
        <v>{location: new google.maps.LatLng(37.778, -122.444), weight: 0},</v>
      </c>
      <c r="V5983" t="str">
        <f t="shared" si="559"/>
        <v>{location: new google.maps.LatLng(37.778, -122.444), weight: 1},</v>
      </c>
      <c r="W5983" t="str">
        <f t="shared" si="560"/>
        <v>{location: new google.maps.LatLng(37.778, -122.444), weight: 0},</v>
      </c>
      <c r="X5983" t="str">
        <f t="shared" si="561"/>
        <v>{location: new google.maps.LatLng(37.778, -122.444), weight: 1},</v>
      </c>
      <c r="Y5983" t="str">
        <f t="shared" si="562"/>
        <v>{location: new google.maps.LatLng(37.778, -122.444), weight: 1},</v>
      </c>
    </row>
    <row r="5984" spans="1:25" x14ac:dyDescent="0.2">
      <c r="A5984">
        <v>37.777999999999999</v>
      </c>
      <c r="B5984">
        <v>-122.443</v>
      </c>
      <c r="C5984">
        <v>0</v>
      </c>
      <c r="D5984">
        <v>1</v>
      </c>
      <c r="E5984">
        <v>1</v>
      </c>
      <c r="F5984">
        <v>1</v>
      </c>
      <c r="G5984">
        <v>1</v>
      </c>
      <c r="H5984">
        <v>0</v>
      </c>
      <c r="I5984">
        <v>6</v>
      </c>
      <c r="J5984">
        <v>4</v>
      </c>
      <c r="K5984">
        <v>1</v>
      </c>
      <c r="L5984">
        <v>11</v>
      </c>
      <c r="M5984">
        <f>VLOOKUP(H5984,AE$2:$AJ$12,6,TRUE)</f>
        <v>0</v>
      </c>
      <c r="N5984">
        <f>VLOOKUP(I5984,AF$2:$AJ$12,5,TRUE)</f>
        <v>7</v>
      </c>
      <c r="O5984">
        <f>VLOOKUP(J5984,AG$2:$AJ$12,4,TRUE)</f>
        <v>6</v>
      </c>
      <c r="P5984">
        <f>VLOOKUP(K5984,AH$2:$AJ$12,3,TRUE)</f>
        <v>7</v>
      </c>
      <c r="Q5984">
        <f>VLOOKUP(L5984,AI$2:$AJ$12,2,TRUE)</f>
        <v>6</v>
      </c>
      <c r="T5984" t="str">
        <f t="shared" si="563"/>
        <v>Crimepoint.create(latitude:37.778, longitude:-122.443, drugdrink:0, misdemean:7, theft:6, violent:7, total:6, drugdrinkct:0, misdemeanct:6, theftct:4, violentct:1, totalct:11)</v>
      </c>
      <c r="U5984" t="str">
        <f t="shared" si="564"/>
        <v>{location: new google.maps.LatLng(37.778, -122.443), weight: 0},</v>
      </c>
      <c r="V5984" t="str">
        <f t="shared" si="559"/>
        <v>{location: new google.maps.LatLng(37.778, -122.443), weight: 1},</v>
      </c>
      <c r="W5984" t="str">
        <f t="shared" si="560"/>
        <v>{location: new google.maps.LatLng(37.778, -122.443), weight: 1},</v>
      </c>
      <c r="X5984" t="str">
        <f t="shared" si="561"/>
        <v>{location: new google.maps.LatLng(37.778, -122.443), weight: 1},</v>
      </c>
      <c r="Y5984" t="str">
        <f t="shared" si="562"/>
        <v>{location: new google.maps.LatLng(37.778, -122.443), weight: 1},</v>
      </c>
    </row>
    <row r="5985" spans="1:25" x14ac:dyDescent="0.2">
      <c r="A5985">
        <v>37.777999999999999</v>
      </c>
      <c r="B5985">
        <v>-122.44199999999999</v>
      </c>
      <c r="C5985">
        <v>0</v>
      </c>
      <c r="D5985">
        <v>10</v>
      </c>
      <c r="E5985">
        <v>1</v>
      </c>
      <c r="F5985">
        <v>0</v>
      </c>
      <c r="G5985">
        <v>4</v>
      </c>
      <c r="H5985">
        <v>0</v>
      </c>
      <c r="I5985">
        <v>43</v>
      </c>
      <c r="J5985">
        <v>5</v>
      </c>
      <c r="K5985">
        <v>0</v>
      </c>
      <c r="L5985">
        <v>48</v>
      </c>
      <c r="M5985">
        <f>VLOOKUP(H5985,AE$2:$AJ$12,6,TRUE)</f>
        <v>0</v>
      </c>
      <c r="N5985">
        <f>VLOOKUP(I5985,AF$2:$AJ$12,5,TRUE)</f>
        <v>9</v>
      </c>
      <c r="O5985">
        <f>VLOOKUP(J5985,AG$2:$AJ$12,4,TRUE)</f>
        <v>7</v>
      </c>
      <c r="P5985">
        <f>VLOOKUP(K5985,AH$2:$AJ$12,3,TRUE)</f>
        <v>0</v>
      </c>
      <c r="Q5985">
        <f>VLOOKUP(L5985,AI$2:$AJ$12,2,TRUE)</f>
        <v>9</v>
      </c>
      <c r="T5985" t="str">
        <f t="shared" si="563"/>
        <v>Crimepoint.create(latitude:37.778, longitude:-122.442, drugdrink:0, misdemean:9, theft:7, violent:0, total:9, drugdrinkct:0, misdemeanct:43, theftct:5, violentct:0, totalct:48)</v>
      </c>
      <c r="U5985" t="str">
        <f t="shared" si="564"/>
        <v>{location: new google.maps.LatLng(37.778, -122.442), weight: 0},</v>
      </c>
      <c r="V5985" t="str">
        <f t="shared" si="559"/>
        <v>{location: new google.maps.LatLng(37.778, -122.442), weight: 10},</v>
      </c>
      <c r="W5985" t="str">
        <f t="shared" si="560"/>
        <v>{location: new google.maps.LatLng(37.778, -122.442), weight: 1},</v>
      </c>
      <c r="X5985" t="str">
        <f t="shared" si="561"/>
        <v>{location: new google.maps.LatLng(37.778, -122.442), weight: 0},</v>
      </c>
      <c r="Y5985" t="str">
        <f t="shared" si="562"/>
        <v>{location: new google.maps.LatLng(37.778, -122.442), weight: 4},</v>
      </c>
    </row>
    <row r="5986" spans="1:25" x14ac:dyDescent="0.2">
      <c r="A5986">
        <v>37.777999999999999</v>
      </c>
      <c r="B5986">
        <v>-122.441</v>
      </c>
      <c r="C5986">
        <v>0</v>
      </c>
      <c r="D5986">
        <v>7</v>
      </c>
      <c r="E5986">
        <v>2</v>
      </c>
      <c r="F5986">
        <v>4</v>
      </c>
      <c r="G5986">
        <v>4</v>
      </c>
      <c r="H5986">
        <v>0</v>
      </c>
      <c r="I5986">
        <v>30</v>
      </c>
      <c r="J5986">
        <v>11</v>
      </c>
      <c r="K5986">
        <v>6</v>
      </c>
      <c r="L5986">
        <v>47</v>
      </c>
      <c r="M5986">
        <f>VLOOKUP(H5986,AE$2:$AJ$12,6,TRUE)</f>
        <v>0</v>
      </c>
      <c r="N5986">
        <f>VLOOKUP(I5986,AF$2:$AJ$12,5,TRUE)</f>
        <v>9</v>
      </c>
      <c r="O5986">
        <f>VLOOKUP(J5986,AG$2:$AJ$12,4,TRUE)</f>
        <v>8</v>
      </c>
      <c r="P5986">
        <f>VLOOKUP(K5986,AH$2:$AJ$12,3,TRUE)</f>
        <v>9</v>
      </c>
      <c r="Q5986">
        <f>VLOOKUP(L5986,AI$2:$AJ$12,2,TRUE)</f>
        <v>9</v>
      </c>
      <c r="T5986" t="str">
        <f t="shared" si="563"/>
        <v>Crimepoint.create(latitude:37.778, longitude:-122.441, drugdrink:0, misdemean:9, theft:8, violent:9, total:9, drugdrinkct:0, misdemeanct:30, theftct:11, violentct:6, totalct:47)</v>
      </c>
      <c r="U5986" t="str">
        <f t="shared" si="564"/>
        <v>{location: new google.maps.LatLng(37.778, -122.441), weight: 0},</v>
      </c>
      <c r="V5986" t="str">
        <f t="shared" si="559"/>
        <v>{location: new google.maps.LatLng(37.778, -122.441), weight: 7},</v>
      </c>
      <c r="W5986" t="str">
        <f t="shared" si="560"/>
        <v>{location: new google.maps.LatLng(37.778, -122.441), weight: 2},</v>
      </c>
      <c r="X5986" t="str">
        <f t="shared" si="561"/>
        <v>{location: new google.maps.LatLng(37.778, -122.441), weight: 4},</v>
      </c>
      <c r="Y5986" t="str">
        <f t="shared" si="562"/>
        <v>{location: new google.maps.LatLng(37.778, -122.441), weight: 4},</v>
      </c>
    </row>
    <row r="5987" spans="1:25" x14ac:dyDescent="0.2">
      <c r="A5987">
        <v>37.777999999999999</v>
      </c>
      <c r="B5987">
        <v>-122.44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0</v>
      </c>
      <c r="I5987">
        <v>2</v>
      </c>
      <c r="J5987">
        <v>7</v>
      </c>
      <c r="K5987">
        <v>2</v>
      </c>
      <c r="L5987">
        <v>11</v>
      </c>
      <c r="M5987">
        <f>VLOOKUP(H5987,AE$2:$AJ$12,6,TRUE)</f>
        <v>0</v>
      </c>
      <c r="N5987">
        <f>VLOOKUP(I5987,AF$2:$AJ$12,5,TRUE)</f>
        <v>4</v>
      </c>
      <c r="O5987">
        <f>VLOOKUP(J5987,AG$2:$AJ$12,4,TRUE)</f>
        <v>7</v>
      </c>
      <c r="P5987">
        <f>VLOOKUP(K5987,AH$2:$AJ$12,3,TRUE)</f>
        <v>7</v>
      </c>
      <c r="Q5987">
        <f>VLOOKUP(L5987,AI$2:$AJ$12,2,TRUE)</f>
        <v>6</v>
      </c>
      <c r="T5987" t="str">
        <f t="shared" si="563"/>
        <v>Crimepoint.create(latitude:37.778, longitude:-122.44, drugdrink:0, misdemean:4, theft:7, violent:7, total:6, drugdrinkct:0, misdemeanct:2, theftct:7, violentct:2, totalct:11)</v>
      </c>
      <c r="U5987" t="str">
        <f t="shared" si="564"/>
        <v>{location: new google.maps.LatLng(37.778, -122.44), weight: 0},</v>
      </c>
      <c r="V5987" t="str">
        <f t="shared" si="559"/>
        <v>{location: new google.maps.LatLng(37.778, -122.44), weight: 0},</v>
      </c>
      <c r="W5987" t="str">
        <f t="shared" si="560"/>
        <v>{location: new google.maps.LatLng(37.778, -122.44), weight: 1},</v>
      </c>
      <c r="X5987" t="str">
        <f t="shared" si="561"/>
        <v>{location: new google.maps.LatLng(37.778, -122.44), weight: 1},</v>
      </c>
      <c r="Y5987" t="str">
        <f t="shared" si="562"/>
        <v>{location: new google.maps.LatLng(37.778, -122.44), weight: 1},</v>
      </c>
    </row>
    <row r="5988" spans="1:25" x14ac:dyDescent="0.2">
      <c r="A5988">
        <v>37.777999999999999</v>
      </c>
      <c r="B5988">
        <v>-122.43899999999999</v>
      </c>
      <c r="C5988">
        <v>0</v>
      </c>
      <c r="D5988">
        <v>1</v>
      </c>
      <c r="E5988">
        <v>2</v>
      </c>
      <c r="F5988">
        <v>1</v>
      </c>
      <c r="G5988">
        <v>2</v>
      </c>
      <c r="H5988">
        <v>0</v>
      </c>
      <c r="I5988">
        <v>5</v>
      </c>
      <c r="J5988">
        <v>12</v>
      </c>
      <c r="K5988">
        <v>2</v>
      </c>
      <c r="L5988">
        <v>19</v>
      </c>
      <c r="M5988">
        <f>VLOOKUP(H5988,AE$2:$AJ$12,6,TRUE)</f>
        <v>0</v>
      </c>
      <c r="N5988">
        <f>VLOOKUP(I5988,AF$2:$AJ$12,5,TRUE)</f>
        <v>6</v>
      </c>
      <c r="O5988">
        <f>VLOOKUP(J5988,AG$2:$AJ$12,4,TRUE)</f>
        <v>8</v>
      </c>
      <c r="P5988">
        <f>VLOOKUP(K5988,AH$2:$AJ$12,3,TRUE)</f>
        <v>7</v>
      </c>
      <c r="Q5988">
        <f>VLOOKUP(L5988,AI$2:$AJ$12,2,TRUE)</f>
        <v>7</v>
      </c>
      <c r="T5988" t="str">
        <f t="shared" si="563"/>
        <v>Crimepoint.create(latitude:37.778, longitude:-122.439, drugdrink:0, misdemean:6, theft:8, violent:7, total:7, drugdrinkct:0, misdemeanct:5, theftct:12, violentct:2, totalct:19)</v>
      </c>
      <c r="U5988" t="str">
        <f t="shared" si="564"/>
        <v>{location: new google.maps.LatLng(37.778, -122.439), weight: 0},</v>
      </c>
      <c r="V5988" t="str">
        <f t="shared" si="559"/>
        <v>{location: new google.maps.LatLng(37.778, -122.439), weight: 1},</v>
      </c>
      <c r="W5988" t="str">
        <f t="shared" si="560"/>
        <v>{location: new google.maps.LatLng(37.778, -122.439), weight: 2},</v>
      </c>
      <c r="X5988" t="str">
        <f t="shared" si="561"/>
        <v>{location: new google.maps.LatLng(37.778, -122.439), weight: 1},</v>
      </c>
      <c r="Y5988" t="str">
        <f t="shared" si="562"/>
        <v>{location: new google.maps.LatLng(37.778, -122.439), weight: 2},</v>
      </c>
    </row>
    <row r="5989" spans="1:25" x14ac:dyDescent="0.2">
      <c r="A5989">
        <v>37.777999999999999</v>
      </c>
      <c r="B5989">
        <v>-122.438</v>
      </c>
      <c r="C5989">
        <v>0</v>
      </c>
      <c r="D5989">
        <v>5</v>
      </c>
      <c r="E5989">
        <v>3</v>
      </c>
      <c r="F5989">
        <v>1</v>
      </c>
      <c r="G5989">
        <v>3</v>
      </c>
      <c r="H5989">
        <v>0</v>
      </c>
      <c r="I5989">
        <v>22</v>
      </c>
      <c r="J5989">
        <v>20</v>
      </c>
      <c r="K5989">
        <v>1</v>
      </c>
      <c r="L5989">
        <v>43</v>
      </c>
      <c r="M5989">
        <f>VLOOKUP(H5989,AE$2:$AJ$12,6,TRUE)</f>
        <v>0</v>
      </c>
      <c r="N5989">
        <f>VLOOKUP(I5989,AF$2:$AJ$12,5,TRUE)</f>
        <v>9</v>
      </c>
      <c r="O5989">
        <f>VLOOKUP(J5989,AG$2:$AJ$12,4,TRUE)</f>
        <v>9</v>
      </c>
      <c r="P5989">
        <f>VLOOKUP(K5989,AH$2:$AJ$12,3,TRUE)</f>
        <v>7</v>
      </c>
      <c r="Q5989">
        <f>VLOOKUP(L5989,AI$2:$AJ$12,2,TRUE)</f>
        <v>9</v>
      </c>
      <c r="T5989" t="str">
        <f t="shared" si="563"/>
        <v>Crimepoint.create(latitude:37.778, longitude:-122.438, drugdrink:0, misdemean:9, theft:9, violent:7, total:9, drugdrinkct:0, misdemeanct:22, theftct:20, violentct:1, totalct:43)</v>
      </c>
      <c r="U5989" t="str">
        <f t="shared" si="564"/>
        <v>{location: new google.maps.LatLng(37.778, -122.438), weight: 0},</v>
      </c>
      <c r="V5989" t="str">
        <f t="shared" si="559"/>
        <v>{location: new google.maps.LatLng(37.778, -122.438), weight: 5},</v>
      </c>
      <c r="W5989" t="str">
        <f t="shared" si="560"/>
        <v>{location: new google.maps.LatLng(37.778, -122.438), weight: 3},</v>
      </c>
      <c r="X5989" t="str">
        <f t="shared" si="561"/>
        <v>{location: new google.maps.LatLng(37.778, -122.438), weight: 1},</v>
      </c>
      <c r="Y5989" t="str">
        <f t="shared" si="562"/>
        <v>{location: new google.maps.LatLng(37.778, -122.438), weight: 3},</v>
      </c>
    </row>
    <row r="5990" spans="1:25" x14ac:dyDescent="0.2">
      <c r="A5990">
        <v>37.777999999999999</v>
      </c>
      <c r="B5990">
        <v>-122.437</v>
      </c>
      <c r="C5990">
        <v>0</v>
      </c>
      <c r="D5990">
        <v>2</v>
      </c>
      <c r="E5990">
        <v>2</v>
      </c>
      <c r="F5990">
        <v>0</v>
      </c>
      <c r="G5990">
        <v>1</v>
      </c>
      <c r="H5990">
        <v>0</v>
      </c>
      <c r="I5990">
        <v>7</v>
      </c>
      <c r="J5990">
        <v>11</v>
      </c>
      <c r="K5990">
        <v>0</v>
      </c>
      <c r="L5990">
        <v>18</v>
      </c>
      <c r="M5990">
        <f>VLOOKUP(H5990,AE$2:$AJ$12,6,TRUE)</f>
        <v>0</v>
      </c>
      <c r="N5990">
        <f>VLOOKUP(I5990,AF$2:$AJ$12,5,TRUE)</f>
        <v>7</v>
      </c>
      <c r="O5990">
        <f>VLOOKUP(J5990,AG$2:$AJ$12,4,TRUE)</f>
        <v>8</v>
      </c>
      <c r="P5990">
        <f>VLOOKUP(K5990,AH$2:$AJ$12,3,TRUE)</f>
        <v>0</v>
      </c>
      <c r="Q5990">
        <f>VLOOKUP(L5990,AI$2:$AJ$12,2,TRUE)</f>
        <v>7</v>
      </c>
      <c r="T5990" t="str">
        <f t="shared" si="563"/>
        <v>Crimepoint.create(latitude:37.778, longitude:-122.437, drugdrink:0, misdemean:7, theft:8, violent:0, total:7, drugdrinkct:0, misdemeanct:7, theftct:11, violentct:0, totalct:18)</v>
      </c>
      <c r="U5990" t="str">
        <f t="shared" si="564"/>
        <v>{location: new google.maps.LatLng(37.778, -122.437), weight: 0},</v>
      </c>
      <c r="V5990" t="str">
        <f t="shared" si="559"/>
        <v>{location: new google.maps.LatLng(37.778, -122.437), weight: 2},</v>
      </c>
      <c r="W5990" t="str">
        <f t="shared" si="560"/>
        <v>{location: new google.maps.LatLng(37.778, -122.437), weight: 2},</v>
      </c>
      <c r="X5990" t="str">
        <f t="shared" si="561"/>
        <v>{location: new google.maps.LatLng(37.778, -122.437), weight: 0},</v>
      </c>
      <c r="Y5990" t="str">
        <f t="shared" si="562"/>
        <v>{location: new google.maps.LatLng(37.778, -122.437), weight: 1},</v>
      </c>
    </row>
    <row r="5991" spans="1:25" x14ac:dyDescent="0.2">
      <c r="A5991">
        <v>37.777999999999999</v>
      </c>
      <c r="B5991">
        <v>-122.43600000000001</v>
      </c>
      <c r="C5991">
        <v>0</v>
      </c>
      <c r="D5991">
        <v>2</v>
      </c>
      <c r="E5991">
        <v>1</v>
      </c>
      <c r="F5991">
        <v>1</v>
      </c>
      <c r="G5991">
        <v>1</v>
      </c>
      <c r="H5991">
        <v>0</v>
      </c>
      <c r="I5991">
        <v>8</v>
      </c>
      <c r="J5991">
        <v>8</v>
      </c>
      <c r="K5991">
        <v>1</v>
      </c>
      <c r="L5991">
        <v>17</v>
      </c>
      <c r="M5991">
        <f>VLOOKUP(H5991,AE$2:$AJ$12,6,TRUE)</f>
        <v>0</v>
      </c>
      <c r="N5991">
        <f>VLOOKUP(I5991,AF$2:$AJ$12,5,TRUE)</f>
        <v>7</v>
      </c>
      <c r="O5991">
        <f>VLOOKUP(J5991,AG$2:$AJ$12,4,TRUE)</f>
        <v>8</v>
      </c>
      <c r="P5991">
        <f>VLOOKUP(K5991,AH$2:$AJ$12,3,TRUE)</f>
        <v>7</v>
      </c>
      <c r="Q5991">
        <f>VLOOKUP(L5991,AI$2:$AJ$12,2,TRUE)</f>
        <v>7</v>
      </c>
      <c r="T5991" t="str">
        <f t="shared" si="563"/>
        <v>Crimepoint.create(latitude:37.778, longitude:-122.436, drugdrink:0, misdemean:7, theft:8, violent:7, total:7, drugdrinkct:0, misdemeanct:8, theftct:8, violentct:1, totalct:17)</v>
      </c>
      <c r="U5991" t="str">
        <f t="shared" si="564"/>
        <v>{location: new google.maps.LatLng(37.778, -122.436), weight: 0},</v>
      </c>
      <c r="V5991" t="str">
        <f t="shared" si="559"/>
        <v>{location: new google.maps.LatLng(37.778, -122.436), weight: 2},</v>
      </c>
      <c r="W5991" t="str">
        <f t="shared" si="560"/>
        <v>{location: new google.maps.LatLng(37.778, -122.436), weight: 1},</v>
      </c>
      <c r="X5991" t="str">
        <f t="shared" si="561"/>
        <v>{location: new google.maps.LatLng(37.778, -122.436), weight: 1},</v>
      </c>
      <c r="Y5991" t="str">
        <f t="shared" si="562"/>
        <v>{location: new google.maps.LatLng(37.778, -122.436), weight: 1},</v>
      </c>
    </row>
    <row r="5992" spans="1:25" x14ac:dyDescent="0.2">
      <c r="A5992">
        <v>37.777999999999999</v>
      </c>
      <c r="B5992">
        <v>-122.435</v>
      </c>
      <c r="C5992">
        <v>0</v>
      </c>
      <c r="D5992">
        <v>2</v>
      </c>
      <c r="E5992">
        <v>1</v>
      </c>
      <c r="F5992">
        <v>0</v>
      </c>
      <c r="G5992">
        <v>1</v>
      </c>
      <c r="H5992">
        <v>0</v>
      </c>
      <c r="I5992">
        <v>8</v>
      </c>
      <c r="J5992">
        <v>9</v>
      </c>
      <c r="K5992">
        <v>0</v>
      </c>
      <c r="L5992">
        <v>17</v>
      </c>
      <c r="M5992">
        <f>VLOOKUP(H5992,AE$2:$AJ$12,6,TRUE)</f>
        <v>0</v>
      </c>
      <c r="N5992">
        <f>VLOOKUP(I5992,AF$2:$AJ$12,5,TRUE)</f>
        <v>7</v>
      </c>
      <c r="O5992">
        <f>VLOOKUP(J5992,AG$2:$AJ$12,4,TRUE)</f>
        <v>8</v>
      </c>
      <c r="P5992">
        <f>VLOOKUP(K5992,AH$2:$AJ$12,3,TRUE)</f>
        <v>0</v>
      </c>
      <c r="Q5992">
        <f>VLOOKUP(L5992,AI$2:$AJ$12,2,TRUE)</f>
        <v>7</v>
      </c>
      <c r="T5992" t="str">
        <f t="shared" si="563"/>
        <v>Crimepoint.create(latitude:37.778, longitude:-122.435, drugdrink:0, misdemean:7, theft:8, violent:0, total:7, drugdrinkct:0, misdemeanct:8, theftct:9, violentct:0, totalct:17)</v>
      </c>
      <c r="U5992" t="str">
        <f t="shared" si="564"/>
        <v>{location: new google.maps.LatLng(37.778, -122.435), weight: 0},</v>
      </c>
      <c r="V5992" t="str">
        <f t="shared" si="559"/>
        <v>{location: new google.maps.LatLng(37.778, -122.435), weight: 2},</v>
      </c>
      <c r="W5992" t="str">
        <f t="shared" si="560"/>
        <v>{location: new google.maps.LatLng(37.778, -122.435), weight: 1},</v>
      </c>
      <c r="X5992" t="str">
        <f t="shared" si="561"/>
        <v>{location: new google.maps.LatLng(37.778, -122.435), weight: 0},</v>
      </c>
      <c r="Y5992" t="str">
        <f t="shared" si="562"/>
        <v>{location: new google.maps.LatLng(37.778, -122.435), weight: 1},</v>
      </c>
    </row>
    <row r="5993" spans="1:25" x14ac:dyDescent="0.2">
      <c r="A5993">
        <v>37.777999999999999</v>
      </c>
      <c r="B5993">
        <v>-122.434</v>
      </c>
      <c r="C5993">
        <v>0</v>
      </c>
      <c r="D5993">
        <v>2</v>
      </c>
      <c r="E5993">
        <v>1</v>
      </c>
      <c r="F5993">
        <v>1</v>
      </c>
      <c r="G5993">
        <v>2</v>
      </c>
      <c r="H5993">
        <v>0</v>
      </c>
      <c r="I5993">
        <v>11</v>
      </c>
      <c r="J5993">
        <v>7</v>
      </c>
      <c r="K5993">
        <v>1</v>
      </c>
      <c r="L5993">
        <v>19</v>
      </c>
      <c r="M5993">
        <f>VLOOKUP(H5993,AE$2:$AJ$12,6,TRUE)</f>
        <v>0</v>
      </c>
      <c r="N5993">
        <f>VLOOKUP(I5993,AF$2:$AJ$12,5,TRUE)</f>
        <v>8</v>
      </c>
      <c r="O5993">
        <f>VLOOKUP(J5993,AG$2:$AJ$12,4,TRUE)</f>
        <v>7</v>
      </c>
      <c r="P5993">
        <f>VLOOKUP(K5993,AH$2:$AJ$12,3,TRUE)</f>
        <v>7</v>
      </c>
      <c r="Q5993">
        <f>VLOOKUP(L5993,AI$2:$AJ$12,2,TRUE)</f>
        <v>7</v>
      </c>
      <c r="T5993" t="str">
        <f t="shared" si="563"/>
        <v>Crimepoint.create(latitude:37.778, longitude:-122.434, drugdrink:0, misdemean:8, theft:7, violent:7, total:7, drugdrinkct:0, misdemeanct:11, theftct:7, violentct:1, totalct:19)</v>
      </c>
      <c r="U5993" t="str">
        <f t="shared" si="564"/>
        <v>{location: new google.maps.LatLng(37.778, -122.434), weight: 0},</v>
      </c>
      <c r="V5993" t="str">
        <f t="shared" si="559"/>
        <v>{location: new google.maps.LatLng(37.778, -122.434), weight: 2},</v>
      </c>
      <c r="W5993" t="str">
        <f t="shared" si="560"/>
        <v>{location: new google.maps.LatLng(37.778, -122.434), weight: 1},</v>
      </c>
      <c r="X5993" t="str">
        <f t="shared" si="561"/>
        <v>{location: new google.maps.LatLng(37.778, -122.434), weight: 1},</v>
      </c>
      <c r="Y5993" t="str">
        <f t="shared" si="562"/>
        <v>{location: new google.maps.LatLng(37.778, -122.434), weight: 2},</v>
      </c>
    </row>
    <row r="5994" spans="1:25" x14ac:dyDescent="0.2">
      <c r="A5994">
        <v>37.777999999999999</v>
      </c>
      <c r="B5994">
        <v>-122.43300000000001</v>
      </c>
      <c r="C5994">
        <v>0</v>
      </c>
      <c r="D5994">
        <v>2</v>
      </c>
      <c r="E5994">
        <v>2</v>
      </c>
      <c r="F5994">
        <v>1</v>
      </c>
      <c r="G5994">
        <v>2</v>
      </c>
      <c r="H5994">
        <v>0</v>
      </c>
      <c r="I5994">
        <v>7</v>
      </c>
      <c r="J5994">
        <v>13</v>
      </c>
      <c r="K5994">
        <v>2</v>
      </c>
      <c r="L5994">
        <v>22</v>
      </c>
      <c r="M5994">
        <f>VLOOKUP(H5994,AE$2:$AJ$12,6,TRUE)</f>
        <v>0</v>
      </c>
      <c r="N5994">
        <f>VLOOKUP(I5994,AF$2:$AJ$12,5,TRUE)</f>
        <v>7</v>
      </c>
      <c r="O5994">
        <f>VLOOKUP(J5994,AG$2:$AJ$12,4,TRUE)</f>
        <v>8</v>
      </c>
      <c r="P5994">
        <f>VLOOKUP(K5994,AH$2:$AJ$12,3,TRUE)</f>
        <v>7</v>
      </c>
      <c r="Q5994">
        <f>VLOOKUP(L5994,AI$2:$AJ$12,2,TRUE)</f>
        <v>8</v>
      </c>
      <c r="T5994" t="str">
        <f t="shared" si="563"/>
        <v>Crimepoint.create(latitude:37.778, longitude:-122.433, drugdrink:0, misdemean:7, theft:8, violent:7, total:8, drugdrinkct:0, misdemeanct:7, theftct:13, violentct:2, totalct:22)</v>
      </c>
      <c r="U5994" t="str">
        <f t="shared" si="564"/>
        <v>{location: new google.maps.LatLng(37.778, -122.433), weight: 0},</v>
      </c>
      <c r="V5994" t="str">
        <f t="shared" si="559"/>
        <v>{location: new google.maps.LatLng(37.778, -122.433), weight: 2},</v>
      </c>
      <c r="W5994" t="str">
        <f t="shared" si="560"/>
        <v>{location: new google.maps.LatLng(37.778, -122.433), weight: 2},</v>
      </c>
      <c r="X5994" t="str">
        <f t="shared" si="561"/>
        <v>{location: new google.maps.LatLng(37.778, -122.433), weight: 1},</v>
      </c>
      <c r="Y5994" t="str">
        <f t="shared" si="562"/>
        <v>{location: new google.maps.LatLng(37.778, -122.433), weight: 2},</v>
      </c>
    </row>
    <row r="5995" spans="1:25" x14ac:dyDescent="0.2">
      <c r="A5995">
        <v>37.777999999999999</v>
      </c>
      <c r="B5995">
        <v>-122.432</v>
      </c>
      <c r="C5995">
        <v>2</v>
      </c>
      <c r="D5995">
        <v>4</v>
      </c>
      <c r="E5995">
        <v>3</v>
      </c>
      <c r="F5995">
        <v>0</v>
      </c>
      <c r="G5995">
        <v>3</v>
      </c>
      <c r="H5995">
        <v>3</v>
      </c>
      <c r="I5995">
        <v>17</v>
      </c>
      <c r="J5995">
        <v>17</v>
      </c>
      <c r="K5995">
        <v>0</v>
      </c>
      <c r="L5995">
        <v>37</v>
      </c>
      <c r="M5995">
        <f>VLOOKUP(H5995,AE$2:$AJ$12,6,TRUE)</f>
        <v>9</v>
      </c>
      <c r="N5995">
        <f>VLOOKUP(I5995,AF$2:$AJ$12,5,TRUE)</f>
        <v>8</v>
      </c>
      <c r="O5995">
        <f>VLOOKUP(J5995,AG$2:$AJ$12,4,TRUE)</f>
        <v>9</v>
      </c>
      <c r="P5995">
        <f>VLOOKUP(K5995,AH$2:$AJ$12,3,TRUE)</f>
        <v>0</v>
      </c>
      <c r="Q5995">
        <f>VLOOKUP(L5995,AI$2:$AJ$12,2,TRUE)</f>
        <v>8</v>
      </c>
      <c r="T5995" t="str">
        <f t="shared" si="563"/>
        <v>Crimepoint.create(latitude:37.778, longitude:-122.432, drugdrink:9, misdemean:8, theft:9, violent:0, total:8, drugdrinkct:3, misdemeanct:17, theftct:17, violentct:0, totalct:37)</v>
      </c>
      <c r="U5995" t="str">
        <f t="shared" si="564"/>
        <v>{location: new google.maps.LatLng(37.778, -122.432), weight: 2},</v>
      </c>
      <c r="V5995" t="str">
        <f t="shared" si="559"/>
        <v>{location: new google.maps.LatLng(37.778, -122.432), weight: 4},</v>
      </c>
      <c r="W5995" t="str">
        <f t="shared" si="560"/>
        <v>{location: new google.maps.LatLng(37.778, -122.432), weight: 3},</v>
      </c>
      <c r="X5995" t="str">
        <f t="shared" si="561"/>
        <v>{location: new google.maps.LatLng(37.778, -122.432), weight: 0},</v>
      </c>
      <c r="Y5995" t="str">
        <f t="shared" si="562"/>
        <v>{location: new google.maps.LatLng(37.778, -122.432), weight: 3},</v>
      </c>
    </row>
    <row r="5996" spans="1:25" x14ac:dyDescent="0.2">
      <c r="A5996">
        <v>37.777999999999999</v>
      </c>
      <c r="B5996">
        <v>-122.431</v>
      </c>
      <c r="C5996">
        <v>1</v>
      </c>
      <c r="D5996">
        <v>2</v>
      </c>
      <c r="E5996">
        <v>0</v>
      </c>
      <c r="F5996">
        <v>1</v>
      </c>
      <c r="G5996">
        <v>1</v>
      </c>
      <c r="H5996">
        <v>1</v>
      </c>
      <c r="I5996">
        <v>7</v>
      </c>
      <c r="J5996">
        <v>2</v>
      </c>
      <c r="K5996">
        <v>1</v>
      </c>
      <c r="L5996">
        <v>11</v>
      </c>
      <c r="M5996">
        <f>VLOOKUP(H5996,AE$2:$AJ$12,6,TRUE)</f>
        <v>8</v>
      </c>
      <c r="N5996">
        <f>VLOOKUP(I5996,AF$2:$AJ$12,5,TRUE)</f>
        <v>7</v>
      </c>
      <c r="O5996">
        <f>VLOOKUP(J5996,AG$2:$AJ$12,4,TRUE)</f>
        <v>4</v>
      </c>
      <c r="P5996">
        <f>VLOOKUP(K5996,AH$2:$AJ$12,3,TRUE)</f>
        <v>7</v>
      </c>
      <c r="Q5996">
        <f>VLOOKUP(L5996,AI$2:$AJ$12,2,TRUE)</f>
        <v>6</v>
      </c>
      <c r="T5996" t="str">
        <f t="shared" si="563"/>
        <v>Crimepoint.create(latitude:37.778, longitude:-122.431, drugdrink:8, misdemean:7, theft:4, violent:7, total:6, drugdrinkct:1, misdemeanct:7, theftct:2, violentct:1, totalct:11)</v>
      </c>
      <c r="U5996" t="str">
        <f t="shared" si="564"/>
        <v>{location: new google.maps.LatLng(37.778, -122.431), weight: 1},</v>
      </c>
      <c r="V5996" t="str">
        <f t="shared" si="559"/>
        <v>{location: new google.maps.LatLng(37.778, -122.431), weight: 2},</v>
      </c>
      <c r="W5996" t="str">
        <f t="shared" si="560"/>
        <v>{location: new google.maps.LatLng(37.778, -122.431), weight: 0},</v>
      </c>
      <c r="X5996" t="str">
        <f t="shared" si="561"/>
        <v>{location: new google.maps.LatLng(37.778, -122.431), weight: 1},</v>
      </c>
      <c r="Y5996" t="str">
        <f t="shared" si="562"/>
        <v>{location: new google.maps.LatLng(37.778, -122.431), weight: 1},</v>
      </c>
    </row>
    <row r="5997" spans="1:25" x14ac:dyDescent="0.2">
      <c r="A5997">
        <v>37.777999999999999</v>
      </c>
      <c r="B5997">
        <v>-122.43</v>
      </c>
      <c r="C5997">
        <v>0</v>
      </c>
      <c r="D5997">
        <v>3</v>
      </c>
      <c r="E5997">
        <v>1</v>
      </c>
      <c r="F5997">
        <v>0</v>
      </c>
      <c r="G5997">
        <v>2</v>
      </c>
      <c r="H5997">
        <v>0</v>
      </c>
      <c r="I5997">
        <v>13</v>
      </c>
      <c r="J5997">
        <v>8</v>
      </c>
      <c r="K5997">
        <v>0</v>
      </c>
      <c r="L5997">
        <v>21</v>
      </c>
      <c r="M5997">
        <f>VLOOKUP(H5997,AE$2:$AJ$12,6,TRUE)</f>
        <v>0</v>
      </c>
      <c r="N5997">
        <f>VLOOKUP(I5997,AF$2:$AJ$12,5,TRUE)</f>
        <v>8</v>
      </c>
      <c r="O5997">
        <f>VLOOKUP(J5997,AG$2:$AJ$12,4,TRUE)</f>
        <v>8</v>
      </c>
      <c r="P5997">
        <f>VLOOKUP(K5997,AH$2:$AJ$12,3,TRUE)</f>
        <v>0</v>
      </c>
      <c r="Q5997">
        <f>VLOOKUP(L5997,AI$2:$AJ$12,2,TRUE)</f>
        <v>8</v>
      </c>
      <c r="T5997" t="str">
        <f t="shared" si="563"/>
        <v>Crimepoint.create(latitude:37.778, longitude:-122.43, drugdrink:0, misdemean:8, theft:8, violent:0, total:8, drugdrinkct:0, misdemeanct:13, theftct:8, violentct:0, totalct:21)</v>
      </c>
      <c r="U5997" t="str">
        <f t="shared" si="564"/>
        <v>{location: new google.maps.LatLng(37.778, -122.43), weight: 0},</v>
      </c>
      <c r="V5997" t="str">
        <f t="shared" si="559"/>
        <v>{location: new google.maps.LatLng(37.778, -122.43), weight: 3},</v>
      </c>
      <c r="W5997" t="str">
        <f t="shared" si="560"/>
        <v>{location: new google.maps.LatLng(37.778, -122.43), weight: 1},</v>
      </c>
      <c r="X5997" t="str">
        <f t="shared" si="561"/>
        <v>{location: new google.maps.LatLng(37.778, -122.43), weight: 0},</v>
      </c>
      <c r="Y5997" t="str">
        <f t="shared" si="562"/>
        <v>{location: new google.maps.LatLng(37.778, -122.43), weight: 2},</v>
      </c>
    </row>
    <row r="5998" spans="1:25" x14ac:dyDescent="0.2">
      <c r="A5998">
        <v>37.777999999999999</v>
      </c>
      <c r="B5998">
        <v>-122.428</v>
      </c>
      <c r="C5998">
        <v>0</v>
      </c>
      <c r="D5998">
        <v>5</v>
      </c>
      <c r="E5998">
        <v>0</v>
      </c>
      <c r="F5998">
        <v>3</v>
      </c>
      <c r="G5998">
        <v>2</v>
      </c>
      <c r="H5998">
        <v>0</v>
      </c>
      <c r="I5998">
        <v>22</v>
      </c>
      <c r="J5998">
        <v>3</v>
      </c>
      <c r="K5998">
        <v>4</v>
      </c>
      <c r="L5998">
        <v>29</v>
      </c>
      <c r="M5998">
        <f>VLOOKUP(H5998,AE$2:$AJ$12,6,TRUE)</f>
        <v>0</v>
      </c>
      <c r="N5998">
        <f>VLOOKUP(I5998,AF$2:$AJ$12,5,TRUE)</f>
        <v>9</v>
      </c>
      <c r="O5998">
        <f>VLOOKUP(J5998,AG$2:$AJ$12,4,TRUE)</f>
        <v>5</v>
      </c>
      <c r="P5998">
        <f>VLOOKUP(K5998,AH$2:$AJ$12,3,TRUE)</f>
        <v>8</v>
      </c>
      <c r="Q5998">
        <f>VLOOKUP(L5998,AI$2:$AJ$12,2,TRUE)</f>
        <v>8</v>
      </c>
      <c r="T5998" t="str">
        <f t="shared" si="563"/>
        <v>Crimepoint.create(latitude:37.778, longitude:-122.428, drugdrink:0, misdemean:9, theft:5, violent:8, total:8, drugdrinkct:0, misdemeanct:22, theftct:3, violentct:4, totalct:29)</v>
      </c>
      <c r="U5998" t="str">
        <f t="shared" si="564"/>
        <v>{location: new google.maps.LatLng(37.778, -122.428), weight: 0},</v>
      </c>
      <c r="V5998" t="str">
        <f t="shared" si="559"/>
        <v>{location: new google.maps.LatLng(37.778, -122.428), weight: 5},</v>
      </c>
      <c r="W5998" t="str">
        <f t="shared" si="560"/>
        <v>{location: new google.maps.LatLng(37.778, -122.428), weight: 0},</v>
      </c>
      <c r="X5998" t="str">
        <f t="shared" si="561"/>
        <v>{location: new google.maps.LatLng(37.778, -122.428), weight: 3},</v>
      </c>
      <c r="Y5998" t="str">
        <f t="shared" si="562"/>
        <v>{location: new google.maps.LatLng(37.778, -122.428), weight: 2},</v>
      </c>
    </row>
    <row r="5999" spans="1:25" x14ac:dyDescent="0.2">
      <c r="A5999">
        <v>37.777999999999999</v>
      </c>
      <c r="B5999">
        <v>-122.42700000000001</v>
      </c>
      <c r="C5999">
        <v>0</v>
      </c>
      <c r="D5999">
        <v>1</v>
      </c>
      <c r="E5999">
        <v>1</v>
      </c>
      <c r="F5999">
        <v>1</v>
      </c>
      <c r="G5999">
        <v>1</v>
      </c>
      <c r="H5999">
        <v>0</v>
      </c>
      <c r="I5999">
        <v>6</v>
      </c>
      <c r="J5999">
        <v>8</v>
      </c>
      <c r="K5999">
        <v>1</v>
      </c>
      <c r="L5999">
        <v>15</v>
      </c>
      <c r="M5999">
        <f>VLOOKUP(H5999,AE$2:$AJ$12,6,TRUE)</f>
        <v>0</v>
      </c>
      <c r="N5999">
        <f>VLOOKUP(I5999,AF$2:$AJ$12,5,TRUE)</f>
        <v>7</v>
      </c>
      <c r="O5999">
        <f>VLOOKUP(J5999,AG$2:$AJ$12,4,TRUE)</f>
        <v>8</v>
      </c>
      <c r="P5999">
        <f>VLOOKUP(K5999,AH$2:$AJ$12,3,TRUE)</f>
        <v>7</v>
      </c>
      <c r="Q5999">
        <f>VLOOKUP(L5999,AI$2:$AJ$12,2,TRUE)</f>
        <v>7</v>
      </c>
      <c r="T5999" t="str">
        <f t="shared" si="563"/>
        <v>Crimepoint.create(latitude:37.778, longitude:-122.427, drugdrink:0, misdemean:7, theft:8, violent:7, total:7, drugdrinkct:0, misdemeanct:6, theftct:8, violentct:1, totalct:15)</v>
      </c>
      <c r="U5999" t="str">
        <f t="shared" si="564"/>
        <v>{location: new google.maps.LatLng(37.778, -122.427), weight: 0},</v>
      </c>
      <c r="V5999" t="str">
        <f t="shared" si="559"/>
        <v>{location: new google.maps.LatLng(37.778, -122.427), weight: 1},</v>
      </c>
      <c r="W5999" t="str">
        <f t="shared" si="560"/>
        <v>{location: new google.maps.LatLng(37.778, -122.427), weight: 1},</v>
      </c>
      <c r="X5999" t="str">
        <f t="shared" si="561"/>
        <v>{location: new google.maps.LatLng(37.778, -122.427), weight: 1},</v>
      </c>
      <c r="Y5999" t="str">
        <f t="shared" si="562"/>
        <v>{location: new google.maps.LatLng(37.778, -122.427), weight: 1},</v>
      </c>
    </row>
    <row r="6000" spans="1:25" x14ac:dyDescent="0.2">
      <c r="A6000">
        <v>37.777999999999999</v>
      </c>
      <c r="B6000">
        <v>-122.426</v>
      </c>
      <c r="C6000">
        <v>2</v>
      </c>
      <c r="D6000">
        <v>3</v>
      </c>
      <c r="E6000">
        <v>4</v>
      </c>
      <c r="F6000">
        <v>1</v>
      </c>
      <c r="G6000">
        <v>3</v>
      </c>
      <c r="H6000">
        <v>3</v>
      </c>
      <c r="I6000">
        <v>14</v>
      </c>
      <c r="J6000">
        <v>24</v>
      </c>
      <c r="K6000">
        <v>1</v>
      </c>
      <c r="L6000">
        <v>42</v>
      </c>
      <c r="M6000">
        <f>VLOOKUP(H6000,AE$2:$AJ$12,6,TRUE)</f>
        <v>9</v>
      </c>
      <c r="N6000">
        <f>VLOOKUP(I6000,AF$2:$AJ$12,5,TRUE)</f>
        <v>8</v>
      </c>
      <c r="O6000">
        <f>VLOOKUP(J6000,AG$2:$AJ$12,4,TRUE)</f>
        <v>9</v>
      </c>
      <c r="P6000">
        <f>VLOOKUP(K6000,AH$2:$AJ$12,3,TRUE)</f>
        <v>7</v>
      </c>
      <c r="Q6000">
        <f>VLOOKUP(L6000,AI$2:$AJ$12,2,TRUE)</f>
        <v>9</v>
      </c>
      <c r="T6000" t="str">
        <f t="shared" si="563"/>
        <v>Crimepoint.create(latitude:37.778, longitude:-122.426, drugdrink:9, misdemean:8, theft:9, violent:7, total:9, drugdrinkct:3, misdemeanct:14, theftct:24, violentct:1, totalct:42)</v>
      </c>
      <c r="U6000" t="str">
        <f t="shared" si="564"/>
        <v>{location: new google.maps.LatLng(37.778, -122.426), weight: 2},</v>
      </c>
      <c r="V6000" t="str">
        <f t="shared" si="559"/>
        <v>{location: new google.maps.LatLng(37.778, -122.426), weight: 3},</v>
      </c>
      <c r="W6000" t="str">
        <f t="shared" si="560"/>
        <v>{location: new google.maps.LatLng(37.778, -122.426), weight: 4},</v>
      </c>
      <c r="X6000" t="str">
        <f t="shared" si="561"/>
        <v>{location: new google.maps.LatLng(37.778, -122.426), weight: 1},</v>
      </c>
      <c r="Y6000" t="str">
        <f t="shared" si="562"/>
        <v>{location: new google.maps.LatLng(37.778, -122.426), weight: 3},</v>
      </c>
    </row>
    <row r="6001" spans="1:25" x14ac:dyDescent="0.2">
      <c r="A6001">
        <v>37.777999999999999</v>
      </c>
      <c r="B6001">
        <v>-122.425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0</v>
      </c>
      <c r="I6001">
        <v>2</v>
      </c>
      <c r="J6001">
        <v>8</v>
      </c>
      <c r="K6001">
        <v>1</v>
      </c>
      <c r="L6001">
        <v>11</v>
      </c>
      <c r="M6001">
        <f>VLOOKUP(H6001,AE$2:$AJ$12,6,TRUE)</f>
        <v>0</v>
      </c>
      <c r="N6001">
        <f>VLOOKUP(I6001,AF$2:$AJ$12,5,TRUE)</f>
        <v>4</v>
      </c>
      <c r="O6001">
        <f>VLOOKUP(J6001,AG$2:$AJ$12,4,TRUE)</f>
        <v>8</v>
      </c>
      <c r="P6001">
        <f>VLOOKUP(K6001,AH$2:$AJ$12,3,TRUE)</f>
        <v>7</v>
      </c>
      <c r="Q6001">
        <f>VLOOKUP(L6001,AI$2:$AJ$12,2,TRUE)</f>
        <v>6</v>
      </c>
      <c r="T6001" t="str">
        <f t="shared" si="563"/>
        <v>Crimepoint.create(latitude:37.778, longitude:-122.425, drugdrink:0, misdemean:4, theft:8, violent:7, total:6, drugdrinkct:0, misdemeanct:2, theftct:8, violentct:1, totalct:11)</v>
      </c>
      <c r="U6001" t="str">
        <f t="shared" si="564"/>
        <v>{location: new google.maps.LatLng(37.778, -122.425), weight: 0},</v>
      </c>
      <c r="V6001" t="str">
        <f t="shared" si="559"/>
        <v>{location: new google.maps.LatLng(37.778, -122.425), weight: 0},</v>
      </c>
      <c r="W6001" t="str">
        <f t="shared" si="560"/>
        <v>{location: new google.maps.LatLng(37.778, -122.425), weight: 1},</v>
      </c>
      <c r="X6001" t="str">
        <f t="shared" si="561"/>
        <v>{location: new google.maps.LatLng(37.778, -122.425), weight: 1},</v>
      </c>
      <c r="Y6001" t="str">
        <f t="shared" si="562"/>
        <v>{location: new google.maps.LatLng(37.778, -122.425), weight: 1},</v>
      </c>
    </row>
    <row r="6002" spans="1:25" x14ac:dyDescent="0.2">
      <c r="A6002">
        <v>37.777999999999999</v>
      </c>
      <c r="B6002">
        <v>-122.42400000000001</v>
      </c>
      <c r="C6002">
        <v>1</v>
      </c>
      <c r="D6002">
        <v>2</v>
      </c>
      <c r="E6002">
        <v>3</v>
      </c>
      <c r="F6002">
        <v>1</v>
      </c>
      <c r="G6002">
        <v>3</v>
      </c>
      <c r="H6002">
        <v>1</v>
      </c>
      <c r="I6002">
        <v>10</v>
      </c>
      <c r="J6002">
        <v>21</v>
      </c>
      <c r="K6002">
        <v>2</v>
      </c>
      <c r="L6002">
        <v>34</v>
      </c>
      <c r="M6002">
        <f>VLOOKUP(H6002,AE$2:$AJ$12,6,TRUE)</f>
        <v>8</v>
      </c>
      <c r="N6002">
        <f>VLOOKUP(I6002,AF$2:$AJ$12,5,TRUE)</f>
        <v>8</v>
      </c>
      <c r="O6002">
        <f>VLOOKUP(J6002,AG$2:$AJ$12,4,TRUE)</f>
        <v>9</v>
      </c>
      <c r="P6002">
        <f>VLOOKUP(K6002,AH$2:$AJ$12,3,TRUE)</f>
        <v>7</v>
      </c>
      <c r="Q6002">
        <f>VLOOKUP(L6002,AI$2:$AJ$12,2,TRUE)</f>
        <v>8</v>
      </c>
      <c r="T6002" t="str">
        <f t="shared" si="563"/>
        <v>Crimepoint.create(latitude:37.778, longitude:-122.424, drugdrink:8, misdemean:8, theft:9, violent:7, total:8, drugdrinkct:1, misdemeanct:10, theftct:21, violentct:2, totalct:34)</v>
      </c>
      <c r="U6002" t="str">
        <f t="shared" si="564"/>
        <v>{location: new google.maps.LatLng(37.778, -122.424), weight: 1},</v>
      </c>
      <c r="V6002" t="str">
        <f t="shared" si="559"/>
        <v>{location: new google.maps.LatLng(37.778, -122.424), weight: 2},</v>
      </c>
      <c r="W6002" t="str">
        <f t="shared" si="560"/>
        <v>{location: new google.maps.LatLng(37.778, -122.424), weight: 3},</v>
      </c>
      <c r="X6002" t="str">
        <f t="shared" si="561"/>
        <v>{location: new google.maps.LatLng(37.778, -122.424), weight: 1},</v>
      </c>
      <c r="Y6002" t="str">
        <f t="shared" si="562"/>
        <v>{location: new google.maps.LatLng(37.778, -122.424), weight: 3},</v>
      </c>
    </row>
    <row r="6003" spans="1:25" x14ac:dyDescent="0.2">
      <c r="A6003">
        <v>37.777999999999999</v>
      </c>
      <c r="B6003">
        <v>-122.423</v>
      </c>
      <c r="C6003">
        <v>0</v>
      </c>
      <c r="D6003">
        <v>1</v>
      </c>
      <c r="E6003">
        <v>2</v>
      </c>
      <c r="F6003">
        <v>1</v>
      </c>
      <c r="G6003">
        <v>1</v>
      </c>
      <c r="H6003">
        <v>0</v>
      </c>
      <c r="I6003">
        <v>4</v>
      </c>
      <c r="J6003">
        <v>12</v>
      </c>
      <c r="K6003">
        <v>1</v>
      </c>
      <c r="L6003">
        <v>17</v>
      </c>
      <c r="M6003">
        <f>VLOOKUP(H6003,AE$2:$AJ$12,6,TRUE)</f>
        <v>0</v>
      </c>
      <c r="N6003">
        <f>VLOOKUP(I6003,AF$2:$AJ$12,5,TRUE)</f>
        <v>6</v>
      </c>
      <c r="O6003">
        <f>VLOOKUP(J6003,AG$2:$AJ$12,4,TRUE)</f>
        <v>8</v>
      </c>
      <c r="P6003">
        <f>VLOOKUP(K6003,AH$2:$AJ$12,3,TRUE)</f>
        <v>7</v>
      </c>
      <c r="Q6003">
        <f>VLOOKUP(L6003,AI$2:$AJ$12,2,TRUE)</f>
        <v>7</v>
      </c>
      <c r="T6003" t="str">
        <f t="shared" si="563"/>
        <v>Crimepoint.create(latitude:37.778, longitude:-122.423, drugdrink:0, misdemean:6, theft:8, violent:7, total:7, drugdrinkct:0, misdemeanct:4, theftct:12, violentct:1, totalct:17)</v>
      </c>
      <c r="U6003" t="str">
        <f t="shared" si="564"/>
        <v>{location: new google.maps.LatLng(37.778, -122.423), weight: 0},</v>
      </c>
      <c r="V6003" t="str">
        <f t="shared" si="559"/>
        <v>{location: new google.maps.LatLng(37.778, -122.423), weight: 1},</v>
      </c>
      <c r="W6003" t="str">
        <f t="shared" si="560"/>
        <v>{location: new google.maps.LatLng(37.778, -122.423), weight: 2},</v>
      </c>
      <c r="X6003" t="str">
        <f t="shared" si="561"/>
        <v>{location: new google.maps.LatLng(37.778, -122.423), weight: 1},</v>
      </c>
      <c r="Y6003" t="str">
        <f t="shared" si="562"/>
        <v>{location: new google.maps.LatLng(37.778, -122.423), weight: 1},</v>
      </c>
    </row>
    <row r="6004" spans="1:25" x14ac:dyDescent="0.2">
      <c r="A6004">
        <v>37.777999999999999</v>
      </c>
      <c r="B6004">
        <v>-122.422</v>
      </c>
      <c r="C6004">
        <v>0</v>
      </c>
      <c r="D6004">
        <v>4</v>
      </c>
      <c r="E6004">
        <v>4</v>
      </c>
      <c r="F6004">
        <v>2</v>
      </c>
      <c r="G6004">
        <v>4</v>
      </c>
      <c r="H6004">
        <v>0</v>
      </c>
      <c r="I6004">
        <v>17</v>
      </c>
      <c r="J6004">
        <v>28</v>
      </c>
      <c r="K6004">
        <v>3</v>
      </c>
      <c r="L6004">
        <v>48</v>
      </c>
      <c r="M6004">
        <f>VLOOKUP(H6004,AE$2:$AJ$12,6,TRUE)</f>
        <v>0</v>
      </c>
      <c r="N6004">
        <f>VLOOKUP(I6004,AF$2:$AJ$12,5,TRUE)</f>
        <v>8</v>
      </c>
      <c r="O6004">
        <f>VLOOKUP(J6004,AG$2:$AJ$12,4,TRUE)</f>
        <v>9</v>
      </c>
      <c r="P6004">
        <f>VLOOKUP(K6004,AH$2:$AJ$12,3,TRUE)</f>
        <v>8</v>
      </c>
      <c r="Q6004">
        <f>VLOOKUP(L6004,AI$2:$AJ$12,2,TRUE)</f>
        <v>9</v>
      </c>
      <c r="T6004" t="str">
        <f t="shared" si="563"/>
        <v>Crimepoint.create(latitude:37.778, longitude:-122.422, drugdrink:0, misdemean:8, theft:9, violent:8, total:9, drugdrinkct:0, misdemeanct:17, theftct:28, violentct:3, totalct:48)</v>
      </c>
      <c r="U6004" t="str">
        <f t="shared" si="564"/>
        <v>{location: new google.maps.LatLng(37.778, -122.422), weight: 0},</v>
      </c>
      <c r="V6004" t="str">
        <f t="shared" si="559"/>
        <v>{location: new google.maps.LatLng(37.778, -122.422), weight: 4},</v>
      </c>
      <c r="W6004" t="str">
        <f t="shared" si="560"/>
        <v>{location: new google.maps.LatLng(37.778, -122.422), weight: 4},</v>
      </c>
      <c r="X6004" t="str">
        <f t="shared" si="561"/>
        <v>{location: new google.maps.LatLng(37.778, -122.422), weight: 2},</v>
      </c>
      <c r="Y6004" t="str">
        <f t="shared" si="562"/>
        <v>{location: new google.maps.LatLng(37.778, -122.422), weight: 4},</v>
      </c>
    </row>
    <row r="6005" spans="1:25" x14ac:dyDescent="0.2">
      <c r="A6005">
        <v>37.777999999999999</v>
      </c>
      <c r="B6005">
        <v>-122.42100000000001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2</v>
      </c>
      <c r="K6005">
        <v>0</v>
      </c>
      <c r="L6005">
        <v>3</v>
      </c>
      <c r="M6005">
        <f>VLOOKUP(H6005,AE$2:$AJ$12,6,TRUE)</f>
        <v>0</v>
      </c>
      <c r="N6005">
        <f>VLOOKUP(I6005,AF$2:$AJ$12,5,TRUE)</f>
        <v>2</v>
      </c>
      <c r="O6005">
        <f>VLOOKUP(J6005,AG$2:$AJ$12,4,TRUE)</f>
        <v>4</v>
      </c>
      <c r="P6005">
        <f>VLOOKUP(K6005,AH$2:$AJ$12,3,TRUE)</f>
        <v>0</v>
      </c>
      <c r="Q6005">
        <f>VLOOKUP(L6005,AI$2:$AJ$12,2,TRUE)</f>
        <v>2</v>
      </c>
      <c r="T6005" t="str">
        <f t="shared" si="563"/>
        <v>Crimepoint.create(latitude:37.778, longitude:-122.421, drugdrink:0, misdemean:2, theft:4, violent:0, total:2, drugdrinkct:0, misdemeanct:1, theftct:2, violentct:0, totalct:3)</v>
      </c>
      <c r="U6005" t="str">
        <f t="shared" si="564"/>
        <v>{location: new google.maps.LatLng(37.778, -122.421), weight: 0},</v>
      </c>
      <c r="V6005" t="str">
        <f t="shared" si="559"/>
        <v>{location: new google.maps.LatLng(37.778, -122.421), weight: 0},</v>
      </c>
      <c r="W6005" t="str">
        <f t="shared" si="560"/>
        <v>{location: new google.maps.LatLng(37.778, -122.421), weight: 0},</v>
      </c>
      <c r="X6005" t="str">
        <f t="shared" si="561"/>
        <v>{location: new google.maps.LatLng(37.778, -122.421), weight: 0},</v>
      </c>
      <c r="Y6005" t="str">
        <f t="shared" si="562"/>
        <v>{location: new google.maps.LatLng(37.778, -122.421), weight: 0},</v>
      </c>
    </row>
    <row r="6006" spans="1:25" x14ac:dyDescent="0.2">
      <c r="A6006">
        <v>37.777999999999999</v>
      </c>
      <c r="B6006">
        <v>-122.42</v>
      </c>
      <c r="C6006">
        <v>0</v>
      </c>
      <c r="D6006">
        <v>5</v>
      </c>
      <c r="E6006">
        <v>4</v>
      </c>
      <c r="F6006">
        <v>2</v>
      </c>
      <c r="G6006">
        <v>4</v>
      </c>
      <c r="H6006">
        <v>0</v>
      </c>
      <c r="I6006">
        <v>22</v>
      </c>
      <c r="J6006">
        <v>28</v>
      </c>
      <c r="K6006">
        <v>3</v>
      </c>
      <c r="L6006">
        <v>53</v>
      </c>
      <c r="M6006">
        <f>VLOOKUP(H6006,AE$2:$AJ$12,6,TRUE)</f>
        <v>0</v>
      </c>
      <c r="N6006">
        <f>VLOOKUP(I6006,AF$2:$AJ$12,5,TRUE)</f>
        <v>9</v>
      </c>
      <c r="O6006">
        <f>VLOOKUP(J6006,AG$2:$AJ$12,4,TRUE)</f>
        <v>9</v>
      </c>
      <c r="P6006">
        <f>VLOOKUP(K6006,AH$2:$AJ$12,3,TRUE)</f>
        <v>8</v>
      </c>
      <c r="Q6006">
        <f>VLOOKUP(L6006,AI$2:$AJ$12,2,TRUE)</f>
        <v>9</v>
      </c>
      <c r="T6006" t="str">
        <f t="shared" si="563"/>
        <v>Crimepoint.create(latitude:37.778, longitude:-122.42, drugdrink:0, misdemean:9, theft:9, violent:8, total:9, drugdrinkct:0, misdemeanct:22, theftct:28, violentct:3, totalct:53)</v>
      </c>
      <c r="U6006" t="str">
        <f t="shared" si="564"/>
        <v>{location: new google.maps.LatLng(37.778, -122.42), weight: 0},</v>
      </c>
      <c r="V6006" t="str">
        <f t="shared" si="559"/>
        <v>{location: new google.maps.LatLng(37.778, -122.42), weight: 5},</v>
      </c>
      <c r="W6006" t="str">
        <f t="shared" si="560"/>
        <v>{location: new google.maps.LatLng(37.778, -122.42), weight: 4},</v>
      </c>
      <c r="X6006" t="str">
        <f t="shared" si="561"/>
        <v>{location: new google.maps.LatLng(37.778, -122.42), weight: 2},</v>
      </c>
      <c r="Y6006" t="str">
        <f t="shared" si="562"/>
        <v>{location: new google.maps.LatLng(37.778, -122.42), weight: 4},</v>
      </c>
    </row>
    <row r="6007" spans="1:25" x14ac:dyDescent="0.2">
      <c r="A6007">
        <v>37.777999999999999</v>
      </c>
      <c r="B6007">
        <v>-122.419</v>
      </c>
      <c r="C6007">
        <v>0</v>
      </c>
      <c r="D6007">
        <v>1</v>
      </c>
      <c r="E6007">
        <v>1</v>
      </c>
      <c r="F6007">
        <v>0</v>
      </c>
      <c r="G6007">
        <v>1</v>
      </c>
      <c r="H6007">
        <v>0</v>
      </c>
      <c r="I6007">
        <v>3</v>
      </c>
      <c r="J6007">
        <v>8</v>
      </c>
      <c r="K6007">
        <v>0</v>
      </c>
      <c r="L6007">
        <v>11</v>
      </c>
      <c r="M6007">
        <f>VLOOKUP(H6007,AE$2:$AJ$12,6,TRUE)</f>
        <v>0</v>
      </c>
      <c r="N6007">
        <f>VLOOKUP(I6007,AF$2:$AJ$12,5,TRUE)</f>
        <v>5</v>
      </c>
      <c r="O6007">
        <f>VLOOKUP(J6007,AG$2:$AJ$12,4,TRUE)</f>
        <v>8</v>
      </c>
      <c r="P6007">
        <f>VLOOKUP(K6007,AH$2:$AJ$12,3,TRUE)</f>
        <v>0</v>
      </c>
      <c r="Q6007">
        <f>VLOOKUP(L6007,AI$2:$AJ$12,2,TRUE)</f>
        <v>6</v>
      </c>
      <c r="T6007" t="str">
        <f t="shared" si="563"/>
        <v>Crimepoint.create(latitude:37.778, longitude:-122.419, drugdrink:0, misdemean:5, theft:8, violent:0, total:6, drugdrinkct:0, misdemeanct:3, theftct:8, violentct:0, totalct:11)</v>
      </c>
      <c r="U6007" t="str">
        <f t="shared" si="564"/>
        <v>{location: new google.maps.LatLng(37.778, -122.419), weight: 0},</v>
      </c>
      <c r="V6007" t="str">
        <f t="shared" si="559"/>
        <v>{location: new google.maps.LatLng(37.778, -122.419), weight: 1},</v>
      </c>
      <c r="W6007" t="str">
        <f t="shared" si="560"/>
        <v>{location: new google.maps.LatLng(37.778, -122.419), weight: 1},</v>
      </c>
      <c r="X6007" t="str">
        <f t="shared" si="561"/>
        <v>{location: new google.maps.LatLng(37.778, -122.419), weight: 0},</v>
      </c>
      <c r="Y6007" t="str">
        <f t="shared" si="562"/>
        <v>{location: new google.maps.LatLng(37.778, -122.419), weight: 1},</v>
      </c>
    </row>
    <row r="6008" spans="1:25" x14ac:dyDescent="0.2">
      <c r="A6008">
        <v>37.777999999999999</v>
      </c>
      <c r="B6008">
        <v>-122.41800000000001</v>
      </c>
      <c r="C6008">
        <v>4</v>
      </c>
      <c r="D6008">
        <v>6</v>
      </c>
      <c r="E6008">
        <v>6</v>
      </c>
      <c r="F6008">
        <v>2</v>
      </c>
      <c r="G6008">
        <v>6</v>
      </c>
      <c r="H6008">
        <v>6</v>
      </c>
      <c r="I6008">
        <v>26</v>
      </c>
      <c r="J6008">
        <v>42</v>
      </c>
      <c r="K6008">
        <v>3</v>
      </c>
      <c r="L6008">
        <v>77</v>
      </c>
      <c r="M6008">
        <f>VLOOKUP(H6008,AE$2:$AJ$12,6,TRUE)</f>
        <v>9</v>
      </c>
      <c r="N6008">
        <f>VLOOKUP(I6008,AF$2:$AJ$12,5,TRUE)</f>
        <v>9</v>
      </c>
      <c r="O6008">
        <f>VLOOKUP(J6008,AG$2:$AJ$12,4,TRUE)</f>
        <v>9</v>
      </c>
      <c r="P6008">
        <f>VLOOKUP(K6008,AH$2:$AJ$12,3,TRUE)</f>
        <v>8</v>
      </c>
      <c r="Q6008">
        <f>VLOOKUP(L6008,AI$2:$AJ$12,2,TRUE)</f>
        <v>9</v>
      </c>
      <c r="T6008" t="str">
        <f t="shared" si="563"/>
        <v>Crimepoint.create(latitude:37.778, longitude:-122.418, drugdrink:9, misdemean:9, theft:9, violent:8, total:9, drugdrinkct:6, misdemeanct:26, theftct:42, violentct:3, totalct:77)</v>
      </c>
      <c r="U6008" t="str">
        <f t="shared" si="564"/>
        <v>{location: new google.maps.LatLng(37.778, -122.418), weight: 4},</v>
      </c>
      <c r="V6008" t="str">
        <f t="shared" si="559"/>
        <v>{location: new google.maps.LatLng(37.778, -122.418), weight: 6},</v>
      </c>
      <c r="W6008" t="str">
        <f t="shared" si="560"/>
        <v>{location: new google.maps.LatLng(37.778, -122.418), weight: 6},</v>
      </c>
      <c r="X6008" t="str">
        <f t="shared" si="561"/>
        <v>{location: new google.maps.LatLng(37.778, -122.418), weight: 2},</v>
      </c>
      <c r="Y6008" t="str">
        <f t="shared" si="562"/>
        <v>{location: new google.maps.LatLng(37.778, -122.418), weight: 6},</v>
      </c>
    </row>
    <row r="6009" spans="1:25" x14ac:dyDescent="0.2">
      <c r="A6009">
        <v>37.777999999999999</v>
      </c>
      <c r="B6009">
        <v>-122.417</v>
      </c>
      <c r="C6009">
        <v>2</v>
      </c>
      <c r="D6009">
        <v>1</v>
      </c>
      <c r="E6009">
        <v>0</v>
      </c>
      <c r="F6009">
        <v>2</v>
      </c>
      <c r="G6009">
        <v>1</v>
      </c>
      <c r="H6009">
        <v>3</v>
      </c>
      <c r="I6009">
        <v>4</v>
      </c>
      <c r="J6009">
        <v>3</v>
      </c>
      <c r="K6009">
        <v>3</v>
      </c>
      <c r="L6009">
        <v>13</v>
      </c>
      <c r="M6009">
        <f>VLOOKUP(H6009,AE$2:$AJ$12,6,TRUE)</f>
        <v>9</v>
      </c>
      <c r="N6009">
        <f>VLOOKUP(I6009,AF$2:$AJ$12,5,TRUE)</f>
        <v>6</v>
      </c>
      <c r="O6009">
        <f>VLOOKUP(J6009,AG$2:$AJ$12,4,TRUE)</f>
        <v>5</v>
      </c>
      <c r="P6009">
        <f>VLOOKUP(K6009,AH$2:$AJ$12,3,TRUE)</f>
        <v>8</v>
      </c>
      <c r="Q6009">
        <f>VLOOKUP(L6009,AI$2:$AJ$12,2,TRUE)</f>
        <v>7</v>
      </c>
      <c r="T6009" t="str">
        <f t="shared" si="563"/>
        <v>Crimepoint.create(latitude:37.778, longitude:-122.417, drugdrink:9, misdemean:6, theft:5, violent:8, total:7, drugdrinkct:3, misdemeanct:4, theftct:3, violentct:3, totalct:13)</v>
      </c>
      <c r="U6009" t="str">
        <f t="shared" si="564"/>
        <v>{location: new google.maps.LatLng(37.778, -122.417), weight: 2},</v>
      </c>
      <c r="V6009" t="str">
        <f t="shared" si="559"/>
        <v>{location: new google.maps.LatLng(37.778, -122.417), weight: 1},</v>
      </c>
      <c r="W6009" t="str">
        <f t="shared" si="560"/>
        <v>{location: new google.maps.LatLng(37.778, -122.417), weight: 0},</v>
      </c>
      <c r="X6009" t="str">
        <f t="shared" si="561"/>
        <v>{location: new google.maps.LatLng(37.778, -122.417), weight: 2},</v>
      </c>
      <c r="Y6009" t="str">
        <f t="shared" si="562"/>
        <v>{location: new google.maps.LatLng(37.778, -122.417), weight: 1},</v>
      </c>
    </row>
    <row r="6010" spans="1:25" x14ac:dyDescent="0.2">
      <c r="A6010">
        <v>37.777999999999999</v>
      </c>
      <c r="B6010">
        <v>-122.416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3</v>
      </c>
      <c r="J6010">
        <v>6</v>
      </c>
      <c r="K6010">
        <v>1</v>
      </c>
      <c r="L6010">
        <v>11</v>
      </c>
      <c r="M6010">
        <f>VLOOKUP(H6010,AE$2:$AJ$12,6,TRUE)</f>
        <v>8</v>
      </c>
      <c r="N6010">
        <f>VLOOKUP(I6010,AF$2:$AJ$12,5,TRUE)</f>
        <v>5</v>
      </c>
      <c r="O6010">
        <f>VLOOKUP(J6010,AG$2:$AJ$12,4,TRUE)</f>
        <v>7</v>
      </c>
      <c r="P6010">
        <f>VLOOKUP(K6010,AH$2:$AJ$12,3,TRUE)</f>
        <v>7</v>
      </c>
      <c r="Q6010">
        <f>VLOOKUP(L6010,AI$2:$AJ$12,2,TRUE)</f>
        <v>6</v>
      </c>
      <c r="T6010" t="str">
        <f t="shared" si="563"/>
        <v>Crimepoint.create(latitude:37.778, longitude:-122.416, drugdrink:8, misdemean:5, theft:7, violent:7, total:6, drugdrinkct:1, misdemeanct:3, theftct:6, violentct:1, totalct:11)</v>
      </c>
      <c r="U6010" t="str">
        <f t="shared" si="564"/>
        <v>{location: new google.maps.LatLng(37.778, -122.416), weight: 1},</v>
      </c>
      <c r="V6010" t="str">
        <f t="shared" si="559"/>
        <v>{location: new google.maps.LatLng(37.778, -122.416), weight: 1},</v>
      </c>
      <c r="W6010" t="str">
        <f t="shared" si="560"/>
        <v>{location: new google.maps.LatLng(37.778, -122.416), weight: 1},</v>
      </c>
      <c r="X6010" t="str">
        <f t="shared" si="561"/>
        <v>{location: new google.maps.LatLng(37.778, -122.416), weight: 1},</v>
      </c>
      <c r="Y6010" t="str">
        <f t="shared" si="562"/>
        <v>{location: new google.maps.LatLng(37.778, -122.416), weight: 1},</v>
      </c>
    </row>
    <row r="6011" spans="1:25" x14ac:dyDescent="0.2">
      <c r="A6011">
        <v>37.777999999999999</v>
      </c>
      <c r="B6011">
        <v>-122.41500000000001</v>
      </c>
      <c r="C6011">
        <v>5</v>
      </c>
      <c r="D6011">
        <v>26</v>
      </c>
      <c r="E6011">
        <v>10</v>
      </c>
      <c r="F6011">
        <v>21</v>
      </c>
      <c r="G6011">
        <v>17</v>
      </c>
      <c r="H6011">
        <v>7</v>
      </c>
      <c r="I6011">
        <v>117</v>
      </c>
      <c r="J6011">
        <v>65</v>
      </c>
      <c r="K6011">
        <v>28</v>
      </c>
      <c r="L6011">
        <v>217</v>
      </c>
      <c r="M6011">
        <f>VLOOKUP(H6011,AE$2:$AJ$12,6,TRUE)</f>
        <v>9</v>
      </c>
      <c r="N6011">
        <f>VLOOKUP(I6011,AF$2:$AJ$12,5,TRUE)</f>
        <v>9</v>
      </c>
      <c r="O6011">
        <f>VLOOKUP(J6011,AG$2:$AJ$12,4,TRUE)</f>
        <v>9</v>
      </c>
      <c r="P6011">
        <f>VLOOKUP(K6011,AH$2:$AJ$12,3,TRUE)</f>
        <v>9</v>
      </c>
      <c r="Q6011">
        <f>VLOOKUP(L6011,AI$2:$AJ$12,2,TRUE)</f>
        <v>9</v>
      </c>
      <c r="T6011" t="str">
        <f t="shared" si="563"/>
        <v>Crimepoint.create(latitude:37.778, longitude:-122.415, drugdrink:9, misdemean:9, theft:9, violent:9, total:9, drugdrinkct:7, misdemeanct:117, theftct:65, violentct:28, totalct:217)</v>
      </c>
      <c r="U6011" t="str">
        <f t="shared" si="564"/>
        <v>{location: new google.maps.LatLng(37.778, -122.415), weight: 5},</v>
      </c>
      <c r="V6011" t="str">
        <f t="shared" si="559"/>
        <v>{location: new google.maps.LatLng(37.778, -122.415), weight: 26},</v>
      </c>
      <c r="W6011" t="str">
        <f t="shared" si="560"/>
        <v>{location: new google.maps.LatLng(37.778, -122.415), weight: 10},</v>
      </c>
      <c r="X6011" t="str">
        <f t="shared" si="561"/>
        <v>{location: new google.maps.LatLng(37.778, -122.415), weight: 21},</v>
      </c>
      <c r="Y6011" t="str">
        <f t="shared" si="562"/>
        <v>{location: new google.maps.LatLng(37.778, -122.415), weight: 17},</v>
      </c>
    </row>
    <row r="6012" spans="1:25" x14ac:dyDescent="0.2">
      <c r="A6012">
        <v>37.777999999999999</v>
      </c>
      <c r="B6012">
        <v>-122.414</v>
      </c>
      <c r="C6012">
        <v>0</v>
      </c>
      <c r="D6012">
        <v>4</v>
      </c>
      <c r="E6012">
        <v>3</v>
      </c>
      <c r="F6012">
        <v>6</v>
      </c>
      <c r="G6012">
        <v>3</v>
      </c>
      <c r="H6012">
        <v>0</v>
      </c>
      <c r="I6012">
        <v>16</v>
      </c>
      <c r="J6012">
        <v>17</v>
      </c>
      <c r="K6012">
        <v>8</v>
      </c>
      <c r="L6012">
        <v>41</v>
      </c>
      <c r="M6012">
        <f>VLOOKUP(H6012,AE$2:$AJ$12,6,TRUE)</f>
        <v>0</v>
      </c>
      <c r="N6012">
        <f>VLOOKUP(I6012,AF$2:$AJ$12,5,TRUE)</f>
        <v>8</v>
      </c>
      <c r="O6012">
        <f>VLOOKUP(J6012,AG$2:$AJ$12,4,TRUE)</f>
        <v>9</v>
      </c>
      <c r="P6012">
        <f>VLOOKUP(K6012,AH$2:$AJ$12,3,TRUE)</f>
        <v>9</v>
      </c>
      <c r="Q6012">
        <f>VLOOKUP(L6012,AI$2:$AJ$12,2,TRUE)</f>
        <v>9</v>
      </c>
      <c r="T6012" t="str">
        <f t="shared" si="563"/>
        <v>Crimepoint.create(latitude:37.778, longitude:-122.414, drugdrink:0, misdemean:8, theft:9, violent:9, total:9, drugdrinkct:0, misdemeanct:16, theftct:17, violentct:8, totalct:41)</v>
      </c>
      <c r="U6012" t="str">
        <f t="shared" si="564"/>
        <v>{location: new google.maps.LatLng(37.778, -122.414), weight: 0},</v>
      </c>
      <c r="V6012" t="str">
        <f t="shared" si="559"/>
        <v>{location: new google.maps.LatLng(37.778, -122.414), weight: 4},</v>
      </c>
      <c r="W6012" t="str">
        <f t="shared" si="560"/>
        <v>{location: new google.maps.LatLng(37.778, -122.414), weight: 3},</v>
      </c>
      <c r="X6012" t="str">
        <f t="shared" si="561"/>
        <v>{location: new google.maps.LatLng(37.778, -122.414), weight: 6},</v>
      </c>
      <c r="Y6012" t="str">
        <f t="shared" si="562"/>
        <v>{location: new google.maps.LatLng(37.778, -122.414), weight: 3},</v>
      </c>
    </row>
    <row r="6013" spans="1:25" x14ac:dyDescent="0.2">
      <c r="A6013">
        <v>37.777999999999999</v>
      </c>
      <c r="B6013">
        <v>-122.413</v>
      </c>
      <c r="C6013">
        <v>2</v>
      </c>
      <c r="D6013">
        <v>8</v>
      </c>
      <c r="E6013">
        <v>3</v>
      </c>
      <c r="F6013">
        <v>6</v>
      </c>
      <c r="G6013">
        <v>5</v>
      </c>
      <c r="H6013">
        <v>3</v>
      </c>
      <c r="I6013">
        <v>35</v>
      </c>
      <c r="J6013">
        <v>18</v>
      </c>
      <c r="K6013">
        <v>8</v>
      </c>
      <c r="L6013">
        <v>64</v>
      </c>
      <c r="M6013">
        <f>VLOOKUP(H6013,AE$2:$AJ$12,6,TRUE)</f>
        <v>9</v>
      </c>
      <c r="N6013">
        <f>VLOOKUP(I6013,AF$2:$AJ$12,5,TRUE)</f>
        <v>9</v>
      </c>
      <c r="O6013">
        <f>VLOOKUP(J6013,AG$2:$AJ$12,4,TRUE)</f>
        <v>9</v>
      </c>
      <c r="P6013">
        <f>VLOOKUP(K6013,AH$2:$AJ$12,3,TRUE)</f>
        <v>9</v>
      </c>
      <c r="Q6013">
        <f>VLOOKUP(L6013,AI$2:$AJ$12,2,TRUE)</f>
        <v>9</v>
      </c>
      <c r="T6013" t="str">
        <f t="shared" si="563"/>
        <v>Crimepoint.create(latitude:37.778, longitude:-122.413, drugdrink:9, misdemean:9, theft:9, violent:9, total:9, drugdrinkct:3, misdemeanct:35, theftct:18, violentct:8, totalct:64)</v>
      </c>
      <c r="U6013" t="str">
        <f t="shared" si="564"/>
        <v>{location: new google.maps.LatLng(37.778, -122.413), weight: 2},</v>
      </c>
      <c r="V6013" t="str">
        <f t="shared" si="559"/>
        <v>{location: new google.maps.LatLng(37.778, -122.413), weight: 8},</v>
      </c>
      <c r="W6013" t="str">
        <f t="shared" si="560"/>
        <v>{location: new google.maps.LatLng(37.778, -122.413), weight: 3},</v>
      </c>
      <c r="X6013" t="str">
        <f t="shared" si="561"/>
        <v>{location: new google.maps.LatLng(37.778, -122.413), weight: 6},</v>
      </c>
      <c r="Y6013" t="str">
        <f t="shared" si="562"/>
        <v>{location: new google.maps.LatLng(37.778, -122.413), weight: 5},</v>
      </c>
    </row>
    <row r="6014" spans="1:25" x14ac:dyDescent="0.2">
      <c r="A6014">
        <v>37.777999999999999</v>
      </c>
      <c r="B6014">
        <v>-122.41200000000001</v>
      </c>
      <c r="C6014">
        <v>1</v>
      </c>
      <c r="D6014">
        <v>1</v>
      </c>
      <c r="E6014">
        <v>0</v>
      </c>
      <c r="F6014">
        <v>0</v>
      </c>
      <c r="G6014">
        <v>1</v>
      </c>
      <c r="H6014">
        <v>1</v>
      </c>
      <c r="I6014">
        <v>4</v>
      </c>
      <c r="J6014">
        <v>2</v>
      </c>
      <c r="K6014">
        <v>0</v>
      </c>
      <c r="L6014">
        <v>7</v>
      </c>
      <c r="M6014">
        <f>VLOOKUP(H6014,AE$2:$AJ$12,6,TRUE)</f>
        <v>8</v>
      </c>
      <c r="N6014">
        <f>VLOOKUP(I6014,AF$2:$AJ$12,5,TRUE)</f>
        <v>6</v>
      </c>
      <c r="O6014">
        <f>VLOOKUP(J6014,AG$2:$AJ$12,4,TRUE)</f>
        <v>4</v>
      </c>
      <c r="P6014">
        <f>VLOOKUP(K6014,AH$2:$AJ$12,3,TRUE)</f>
        <v>0</v>
      </c>
      <c r="Q6014">
        <f>VLOOKUP(L6014,AI$2:$AJ$12,2,TRUE)</f>
        <v>5</v>
      </c>
      <c r="T6014" t="str">
        <f t="shared" si="563"/>
        <v>Crimepoint.create(latitude:37.778, longitude:-122.412, drugdrink:8, misdemean:6, theft:4, violent:0, total:5, drugdrinkct:1, misdemeanct:4, theftct:2, violentct:0, totalct:7)</v>
      </c>
      <c r="U6014" t="str">
        <f t="shared" si="564"/>
        <v>{location: new google.maps.LatLng(37.778, -122.412), weight: 1},</v>
      </c>
      <c r="V6014" t="str">
        <f t="shared" si="559"/>
        <v>{location: new google.maps.LatLng(37.778, -122.412), weight: 1},</v>
      </c>
      <c r="W6014" t="str">
        <f t="shared" si="560"/>
        <v>{location: new google.maps.LatLng(37.778, -122.412), weight: 0},</v>
      </c>
      <c r="X6014" t="str">
        <f t="shared" si="561"/>
        <v>{location: new google.maps.LatLng(37.778, -122.412), weight: 0},</v>
      </c>
      <c r="Y6014" t="str">
        <f t="shared" si="562"/>
        <v>{location: new google.maps.LatLng(37.778, -122.412), weight: 1},</v>
      </c>
    </row>
    <row r="6015" spans="1:25" x14ac:dyDescent="0.2">
      <c r="A6015">
        <v>37.777999999999999</v>
      </c>
      <c r="B6015">
        <v>-122.411</v>
      </c>
      <c r="C6015">
        <v>3</v>
      </c>
      <c r="D6015">
        <v>5</v>
      </c>
      <c r="E6015">
        <v>3</v>
      </c>
      <c r="F6015">
        <v>5</v>
      </c>
      <c r="G6015">
        <v>4</v>
      </c>
      <c r="H6015">
        <v>4</v>
      </c>
      <c r="I6015">
        <v>23</v>
      </c>
      <c r="J6015">
        <v>20</v>
      </c>
      <c r="K6015">
        <v>7</v>
      </c>
      <c r="L6015">
        <v>54</v>
      </c>
      <c r="M6015">
        <f>VLOOKUP(H6015,AE$2:$AJ$12,6,TRUE)</f>
        <v>9</v>
      </c>
      <c r="N6015">
        <f>VLOOKUP(I6015,AF$2:$AJ$12,5,TRUE)</f>
        <v>9</v>
      </c>
      <c r="O6015">
        <f>VLOOKUP(J6015,AG$2:$AJ$12,4,TRUE)</f>
        <v>9</v>
      </c>
      <c r="P6015">
        <f>VLOOKUP(K6015,AH$2:$AJ$12,3,TRUE)</f>
        <v>9</v>
      </c>
      <c r="Q6015">
        <f>VLOOKUP(L6015,AI$2:$AJ$12,2,TRUE)</f>
        <v>9</v>
      </c>
      <c r="T6015" t="str">
        <f t="shared" si="563"/>
        <v>Crimepoint.create(latitude:37.778, longitude:-122.411, drugdrink:9, misdemean:9, theft:9, violent:9, total:9, drugdrinkct:4, misdemeanct:23, theftct:20, violentct:7, totalct:54)</v>
      </c>
      <c r="U6015" t="str">
        <f t="shared" si="564"/>
        <v>{location: new google.maps.LatLng(37.778, -122.411), weight: 3},</v>
      </c>
      <c r="V6015" t="str">
        <f t="shared" si="559"/>
        <v>{location: new google.maps.LatLng(37.778, -122.411), weight: 5},</v>
      </c>
      <c r="W6015" t="str">
        <f t="shared" si="560"/>
        <v>{location: new google.maps.LatLng(37.778, -122.411), weight: 3},</v>
      </c>
      <c r="X6015" t="str">
        <f t="shared" si="561"/>
        <v>{location: new google.maps.LatLng(37.778, -122.411), weight: 5},</v>
      </c>
      <c r="Y6015" t="str">
        <f t="shared" si="562"/>
        <v>{location: new google.maps.LatLng(37.778, -122.411), weight: 4},</v>
      </c>
    </row>
    <row r="6016" spans="1:25" x14ac:dyDescent="0.2">
      <c r="A6016">
        <v>37.777999999999999</v>
      </c>
      <c r="B6016">
        <v>-122.41</v>
      </c>
      <c r="C6016">
        <v>1</v>
      </c>
      <c r="D6016">
        <v>4</v>
      </c>
      <c r="E6016">
        <v>5</v>
      </c>
      <c r="F6016">
        <v>6</v>
      </c>
      <c r="G6016">
        <v>5</v>
      </c>
      <c r="H6016">
        <v>1</v>
      </c>
      <c r="I6016">
        <v>17</v>
      </c>
      <c r="J6016">
        <v>36</v>
      </c>
      <c r="K6016">
        <v>8</v>
      </c>
      <c r="L6016">
        <v>62</v>
      </c>
      <c r="M6016">
        <f>VLOOKUP(H6016,AE$2:$AJ$12,6,TRUE)</f>
        <v>8</v>
      </c>
      <c r="N6016">
        <f>VLOOKUP(I6016,AF$2:$AJ$12,5,TRUE)</f>
        <v>8</v>
      </c>
      <c r="O6016">
        <f>VLOOKUP(J6016,AG$2:$AJ$12,4,TRUE)</f>
        <v>9</v>
      </c>
      <c r="P6016">
        <f>VLOOKUP(K6016,AH$2:$AJ$12,3,TRUE)</f>
        <v>9</v>
      </c>
      <c r="Q6016">
        <f>VLOOKUP(L6016,AI$2:$AJ$12,2,TRUE)</f>
        <v>9</v>
      </c>
      <c r="T6016" t="str">
        <f t="shared" si="563"/>
        <v>Crimepoint.create(latitude:37.778, longitude:-122.41, drugdrink:8, misdemean:8, theft:9, violent:9, total:9, drugdrinkct:1, misdemeanct:17, theftct:36, violentct:8, totalct:62)</v>
      </c>
      <c r="U6016" t="str">
        <f t="shared" si="564"/>
        <v>{location: new google.maps.LatLng(37.778, -122.41), weight: 1},</v>
      </c>
      <c r="V6016" t="str">
        <f t="shared" si="559"/>
        <v>{location: new google.maps.LatLng(37.778, -122.41), weight: 4},</v>
      </c>
      <c r="W6016" t="str">
        <f t="shared" si="560"/>
        <v>{location: new google.maps.LatLng(37.778, -122.41), weight: 5},</v>
      </c>
      <c r="X6016" t="str">
        <f t="shared" si="561"/>
        <v>{location: new google.maps.LatLng(37.778, -122.41), weight: 6},</v>
      </c>
      <c r="Y6016" t="str">
        <f t="shared" si="562"/>
        <v>{location: new google.maps.LatLng(37.778, -122.41), weight: 5},</v>
      </c>
    </row>
    <row r="6017" spans="1:25" x14ac:dyDescent="0.2">
      <c r="A6017">
        <v>37.777999999999999</v>
      </c>
      <c r="B6017">
        <v>-122.40900000000001</v>
      </c>
      <c r="C6017">
        <v>1</v>
      </c>
      <c r="D6017">
        <v>7</v>
      </c>
      <c r="E6017">
        <v>8</v>
      </c>
      <c r="F6017">
        <v>1</v>
      </c>
      <c r="G6017">
        <v>7</v>
      </c>
      <c r="H6017">
        <v>2</v>
      </c>
      <c r="I6017">
        <v>30</v>
      </c>
      <c r="J6017">
        <v>56</v>
      </c>
      <c r="K6017">
        <v>2</v>
      </c>
      <c r="L6017">
        <v>90</v>
      </c>
      <c r="M6017">
        <f>VLOOKUP(H6017,AE$2:$AJ$12,6,TRUE)</f>
        <v>9</v>
      </c>
      <c r="N6017">
        <f>VLOOKUP(I6017,AF$2:$AJ$12,5,TRUE)</f>
        <v>9</v>
      </c>
      <c r="O6017">
        <f>VLOOKUP(J6017,AG$2:$AJ$12,4,TRUE)</f>
        <v>9</v>
      </c>
      <c r="P6017">
        <f>VLOOKUP(K6017,AH$2:$AJ$12,3,TRUE)</f>
        <v>7</v>
      </c>
      <c r="Q6017">
        <f>VLOOKUP(L6017,AI$2:$AJ$12,2,TRUE)</f>
        <v>9</v>
      </c>
      <c r="T6017" t="str">
        <f t="shared" si="563"/>
        <v>Crimepoint.create(latitude:37.778, longitude:-122.409, drugdrink:9, misdemean:9, theft:9, violent:7, total:9, drugdrinkct:2, misdemeanct:30, theftct:56, violentct:2, totalct:90)</v>
      </c>
      <c r="U6017" t="str">
        <f t="shared" si="564"/>
        <v>{location: new google.maps.LatLng(37.778, -122.409), weight: 1},</v>
      </c>
      <c r="V6017" t="str">
        <f t="shared" si="559"/>
        <v>{location: new google.maps.LatLng(37.778, -122.409), weight: 7},</v>
      </c>
      <c r="W6017" t="str">
        <f t="shared" si="560"/>
        <v>{location: new google.maps.LatLng(37.778, -122.409), weight: 8},</v>
      </c>
      <c r="X6017" t="str">
        <f t="shared" si="561"/>
        <v>{location: new google.maps.LatLng(37.778, -122.409), weight: 1},</v>
      </c>
      <c r="Y6017" t="str">
        <f t="shared" si="562"/>
        <v>{location: new google.maps.LatLng(37.778, -122.409), weight: 7},</v>
      </c>
    </row>
    <row r="6018" spans="1:25" x14ac:dyDescent="0.2">
      <c r="A6018">
        <v>37.777999999999999</v>
      </c>
      <c r="B6018">
        <v>-122.408</v>
      </c>
      <c r="C6018">
        <v>1</v>
      </c>
      <c r="D6018">
        <v>29</v>
      </c>
      <c r="E6018">
        <v>2</v>
      </c>
      <c r="F6018">
        <v>4</v>
      </c>
      <c r="G6018">
        <v>12</v>
      </c>
      <c r="H6018">
        <v>1</v>
      </c>
      <c r="I6018">
        <v>129</v>
      </c>
      <c r="J6018">
        <v>14</v>
      </c>
      <c r="K6018">
        <v>6</v>
      </c>
      <c r="L6018">
        <v>150</v>
      </c>
      <c r="M6018">
        <f>VLOOKUP(H6018,AE$2:$AJ$12,6,TRUE)</f>
        <v>8</v>
      </c>
      <c r="N6018">
        <f>VLOOKUP(I6018,AF$2:$AJ$12,5,TRUE)</f>
        <v>9</v>
      </c>
      <c r="O6018">
        <f>VLOOKUP(J6018,AG$2:$AJ$12,4,TRUE)</f>
        <v>8</v>
      </c>
      <c r="P6018">
        <f>VLOOKUP(K6018,AH$2:$AJ$12,3,TRUE)</f>
        <v>9</v>
      </c>
      <c r="Q6018">
        <f>VLOOKUP(L6018,AI$2:$AJ$12,2,TRUE)</f>
        <v>9</v>
      </c>
      <c r="T6018" t="str">
        <f t="shared" si="563"/>
        <v>Crimepoint.create(latitude:37.778, longitude:-122.408, drugdrink:8, misdemean:9, theft:8, violent:9, total:9, drugdrinkct:1, misdemeanct:129, theftct:14, violentct:6, totalct:150)</v>
      </c>
      <c r="U6018" t="str">
        <f t="shared" si="564"/>
        <v>{location: new google.maps.LatLng(37.778, -122.408), weight: 1},</v>
      </c>
      <c r="V6018" t="str">
        <f t="shared" si="559"/>
        <v>{location: new google.maps.LatLng(37.778, -122.408), weight: 29},</v>
      </c>
      <c r="W6018" t="str">
        <f t="shared" si="560"/>
        <v>{location: new google.maps.LatLng(37.778, -122.408), weight: 2},</v>
      </c>
      <c r="X6018" t="str">
        <f t="shared" si="561"/>
        <v>{location: new google.maps.LatLng(37.778, -122.408), weight: 4},</v>
      </c>
      <c r="Y6018" t="str">
        <f t="shared" si="562"/>
        <v>{location: new google.maps.LatLng(37.778, -122.408), weight: 12},</v>
      </c>
    </row>
    <row r="6019" spans="1:25" x14ac:dyDescent="0.2">
      <c r="A6019">
        <v>37.777999999999999</v>
      </c>
      <c r="B6019">
        <v>-122.407</v>
      </c>
      <c r="C6019">
        <v>0</v>
      </c>
      <c r="D6019">
        <v>3</v>
      </c>
      <c r="E6019">
        <v>2</v>
      </c>
      <c r="F6019">
        <v>0</v>
      </c>
      <c r="G6019">
        <v>2</v>
      </c>
      <c r="H6019">
        <v>0</v>
      </c>
      <c r="I6019">
        <v>15</v>
      </c>
      <c r="J6019">
        <v>14</v>
      </c>
      <c r="K6019">
        <v>0</v>
      </c>
      <c r="L6019">
        <v>29</v>
      </c>
      <c r="M6019">
        <f>VLOOKUP(H6019,AE$2:$AJ$12,6,TRUE)</f>
        <v>0</v>
      </c>
      <c r="N6019">
        <f>VLOOKUP(I6019,AF$2:$AJ$12,5,TRUE)</f>
        <v>8</v>
      </c>
      <c r="O6019">
        <f>VLOOKUP(J6019,AG$2:$AJ$12,4,TRUE)</f>
        <v>8</v>
      </c>
      <c r="P6019">
        <f>VLOOKUP(K6019,AH$2:$AJ$12,3,TRUE)</f>
        <v>0</v>
      </c>
      <c r="Q6019">
        <f>VLOOKUP(L6019,AI$2:$AJ$12,2,TRUE)</f>
        <v>8</v>
      </c>
      <c r="T6019" t="str">
        <f t="shared" si="563"/>
        <v>Crimepoint.create(latitude:37.778, longitude:-122.407, drugdrink:0, misdemean:8, theft:8, violent:0, total:8, drugdrinkct:0, misdemeanct:15, theftct:14, violentct:0, totalct:29)</v>
      </c>
      <c r="U6019" t="str">
        <f t="shared" si="564"/>
        <v>{location: new google.maps.LatLng(37.778, -122.407), weight: 0},</v>
      </c>
      <c r="V6019" t="str">
        <f t="shared" ref="V6019:V6082" si="565">$Z$2&amp;$A6019&amp;$AA$2&amp;$B6019&amp;$AB$2&amp;D6019&amp;$AC$2</f>
        <v>{location: new google.maps.LatLng(37.778, -122.407), weight: 3},</v>
      </c>
      <c r="W6019" t="str">
        <f t="shared" ref="W6019:W6082" si="566">$Z$2&amp;$A6019&amp;$AA$2&amp;$B6019&amp;$AB$2&amp;E6019&amp;$AC$2</f>
        <v>{location: new google.maps.LatLng(37.778, -122.407), weight: 2},</v>
      </c>
      <c r="X6019" t="str">
        <f t="shared" ref="X6019:X6082" si="567">$Z$2&amp;$A6019&amp;$AA$2&amp;$B6019&amp;$AB$2&amp;F6019&amp;$AC$2</f>
        <v>{location: new google.maps.LatLng(37.778, -122.407), weight: 0},</v>
      </c>
      <c r="Y6019" t="str">
        <f t="shared" ref="Y6019:Y6082" si="568">$Z$2&amp;$A6019&amp;$AA$2&amp;$B6019&amp;$AB$2&amp;G6019&amp;$AC$2</f>
        <v>{location: new google.maps.LatLng(37.778, -122.407), weight: 2},</v>
      </c>
    </row>
    <row r="6020" spans="1:25" x14ac:dyDescent="0.2">
      <c r="A6020">
        <v>37.777999999999999</v>
      </c>
      <c r="B6020">
        <v>-122.40600000000001</v>
      </c>
      <c r="C6020">
        <v>2</v>
      </c>
      <c r="D6020">
        <v>6</v>
      </c>
      <c r="E6020">
        <v>9</v>
      </c>
      <c r="F6020">
        <v>10</v>
      </c>
      <c r="G6020">
        <v>8</v>
      </c>
      <c r="H6020">
        <v>3</v>
      </c>
      <c r="I6020">
        <v>25</v>
      </c>
      <c r="J6020">
        <v>62</v>
      </c>
      <c r="K6020">
        <v>14</v>
      </c>
      <c r="L6020">
        <v>104</v>
      </c>
      <c r="M6020">
        <f>VLOOKUP(H6020,AE$2:$AJ$12,6,TRUE)</f>
        <v>9</v>
      </c>
      <c r="N6020">
        <f>VLOOKUP(I6020,AF$2:$AJ$12,5,TRUE)</f>
        <v>9</v>
      </c>
      <c r="O6020">
        <f>VLOOKUP(J6020,AG$2:$AJ$12,4,TRUE)</f>
        <v>9</v>
      </c>
      <c r="P6020">
        <f>VLOOKUP(K6020,AH$2:$AJ$12,3,TRUE)</f>
        <v>9</v>
      </c>
      <c r="Q6020">
        <f>VLOOKUP(L6020,AI$2:$AJ$12,2,TRUE)</f>
        <v>9</v>
      </c>
      <c r="T6020" t="str">
        <f t="shared" ref="T6020:T6083" si="569">"Crimepoint.create("&amp;A$2&amp;":"&amp;A6020&amp;", "&amp;B$2&amp;":"&amp;B6020&amp;", "&amp;C$2&amp;":"&amp;M6020&amp;", "&amp;D$2&amp;":"&amp;N6020&amp;", "&amp;E$2&amp;":"&amp;O6020&amp;", "&amp;F$2&amp;":"&amp;P6020&amp;", "&amp;G$2&amp;":"&amp;Q6020&amp;", "&amp;H$2&amp;":"&amp;H6020&amp;", "&amp;I$2&amp;":"&amp;I6020&amp;", "&amp;J$2&amp;":"&amp;J6020&amp;", "&amp;K$2&amp;":"&amp;K6020&amp;", "&amp;L$2&amp;":"&amp;L6020&amp;")"</f>
        <v>Crimepoint.create(latitude:37.778, longitude:-122.406, drugdrink:9, misdemean:9, theft:9, violent:9, total:9, drugdrinkct:3, misdemeanct:25, theftct:62, violentct:14, totalct:104)</v>
      </c>
      <c r="U6020" t="str">
        <f t="shared" ref="U6020:U6083" si="570">$Z$2&amp;$A6020&amp;$AA$2&amp;$B6020&amp;$AB$2&amp;C6020&amp;$AC$2</f>
        <v>{location: new google.maps.LatLng(37.778, -122.406), weight: 2},</v>
      </c>
      <c r="V6020" t="str">
        <f t="shared" si="565"/>
        <v>{location: new google.maps.LatLng(37.778, -122.406), weight: 6},</v>
      </c>
      <c r="W6020" t="str">
        <f t="shared" si="566"/>
        <v>{location: new google.maps.LatLng(37.778, -122.406), weight: 9},</v>
      </c>
      <c r="X6020" t="str">
        <f t="shared" si="567"/>
        <v>{location: new google.maps.LatLng(37.778, -122.406), weight: 10},</v>
      </c>
      <c r="Y6020" t="str">
        <f t="shared" si="568"/>
        <v>{location: new google.maps.LatLng(37.778, -122.406), weight: 8},</v>
      </c>
    </row>
    <row r="6021" spans="1:25" x14ac:dyDescent="0.2">
      <c r="A6021">
        <v>37.777999999999999</v>
      </c>
      <c r="B6021">
        <v>-122.405</v>
      </c>
      <c r="C6021">
        <v>0</v>
      </c>
      <c r="D6021">
        <v>4</v>
      </c>
      <c r="E6021">
        <v>3</v>
      </c>
      <c r="F6021">
        <v>0</v>
      </c>
      <c r="G6021">
        <v>3</v>
      </c>
      <c r="H6021">
        <v>0</v>
      </c>
      <c r="I6021">
        <v>18</v>
      </c>
      <c r="J6021">
        <v>17</v>
      </c>
      <c r="K6021">
        <v>0</v>
      </c>
      <c r="L6021">
        <v>35</v>
      </c>
      <c r="M6021">
        <f>VLOOKUP(H6021,AE$2:$AJ$12,6,TRUE)</f>
        <v>0</v>
      </c>
      <c r="N6021">
        <f>VLOOKUP(I6021,AF$2:$AJ$12,5,TRUE)</f>
        <v>8</v>
      </c>
      <c r="O6021">
        <f>VLOOKUP(J6021,AG$2:$AJ$12,4,TRUE)</f>
        <v>9</v>
      </c>
      <c r="P6021">
        <f>VLOOKUP(K6021,AH$2:$AJ$12,3,TRUE)</f>
        <v>0</v>
      </c>
      <c r="Q6021">
        <f>VLOOKUP(L6021,AI$2:$AJ$12,2,TRUE)</f>
        <v>8</v>
      </c>
      <c r="T6021" t="str">
        <f t="shared" si="569"/>
        <v>Crimepoint.create(latitude:37.778, longitude:-122.405, drugdrink:0, misdemean:8, theft:9, violent:0, total:8, drugdrinkct:0, misdemeanct:18, theftct:17, violentct:0, totalct:35)</v>
      </c>
      <c r="U6021" t="str">
        <f t="shared" si="570"/>
        <v>{location: new google.maps.LatLng(37.778, -122.405), weight: 0},</v>
      </c>
      <c r="V6021" t="str">
        <f t="shared" si="565"/>
        <v>{location: new google.maps.LatLng(37.778, -122.405), weight: 4},</v>
      </c>
      <c r="W6021" t="str">
        <f t="shared" si="566"/>
        <v>{location: new google.maps.LatLng(37.778, -122.405), weight: 3},</v>
      </c>
      <c r="X6021" t="str">
        <f t="shared" si="567"/>
        <v>{location: new google.maps.LatLng(37.778, -122.405), weight: 0},</v>
      </c>
      <c r="Y6021" t="str">
        <f t="shared" si="568"/>
        <v>{location: new google.maps.LatLng(37.778, -122.405), weight: 3},</v>
      </c>
    </row>
    <row r="6022" spans="1:25" x14ac:dyDescent="0.2">
      <c r="A6022">
        <v>37.777999999999999</v>
      </c>
      <c r="B6022">
        <v>-122.404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3</v>
      </c>
      <c r="K6022">
        <v>0</v>
      </c>
      <c r="L6022">
        <v>4</v>
      </c>
      <c r="M6022">
        <f>VLOOKUP(H6022,AE$2:$AJ$12,6,TRUE)</f>
        <v>0</v>
      </c>
      <c r="N6022">
        <f>VLOOKUP(I6022,AF$2:$AJ$12,5,TRUE)</f>
        <v>2</v>
      </c>
      <c r="O6022">
        <f>VLOOKUP(J6022,AG$2:$AJ$12,4,TRUE)</f>
        <v>5</v>
      </c>
      <c r="P6022">
        <f>VLOOKUP(K6022,AH$2:$AJ$12,3,TRUE)</f>
        <v>0</v>
      </c>
      <c r="Q6022">
        <f>VLOOKUP(L6022,AI$2:$AJ$12,2,TRUE)</f>
        <v>3</v>
      </c>
      <c r="T6022" t="str">
        <f t="shared" si="569"/>
        <v>Crimepoint.create(latitude:37.778, longitude:-122.404, drugdrink:0, misdemean:2, theft:5, violent:0, total:3, drugdrinkct:0, misdemeanct:1, theftct:3, violentct:0, totalct:4)</v>
      </c>
      <c r="U6022" t="str">
        <f t="shared" si="570"/>
        <v>{location: new google.maps.LatLng(37.778, -122.404), weight: 0},</v>
      </c>
      <c r="V6022" t="str">
        <f t="shared" si="565"/>
        <v>{location: new google.maps.LatLng(37.778, -122.404), weight: 0},</v>
      </c>
      <c r="W6022" t="str">
        <f t="shared" si="566"/>
        <v>{location: new google.maps.LatLng(37.778, -122.404), weight: 0},</v>
      </c>
      <c r="X6022" t="str">
        <f t="shared" si="567"/>
        <v>{location: new google.maps.LatLng(37.778, -122.404), weight: 0},</v>
      </c>
      <c r="Y6022" t="str">
        <f t="shared" si="568"/>
        <v>{location: new google.maps.LatLng(37.778, -122.404), weight: 0},</v>
      </c>
    </row>
    <row r="6023" spans="1:25" x14ac:dyDescent="0.2">
      <c r="A6023">
        <v>37.777999999999999</v>
      </c>
      <c r="B6023">
        <v>-122.40300000000001</v>
      </c>
      <c r="C6023">
        <v>1</v>
      </c>
      <c r="D6023">
        <v>4</v>
      </c>
      <c r="E6023">
        <v>3</v>
      </c>
      <c r="F6023">
        <v>2</v>
      </c>
      <c r="G6023">
        <v>3</v>
      </c>
      <c r="H6023">
        <v>1</v>
      </c>
      <c r="I6023">
        <v>18</v>
      </c>
      <c r="J6023">
        <v>17</v>
      </c>
      <c r="K6023">
        <v>3</v>
      </c>
      <c r="L6023">
        <v>39</v>
      </c>
      <c r="M6023">
        <f>VLOOKUP(H6023,AE$2:$AJ$12,6,TRUE)</f>
        <v>8</v>
      </c>
      <c r="N6023">
        <f>VLOOKUP(I6023,AF$2:$AJ$12,5,TRUE)</f>
        <v>8</v>
      </c>
      <c r="O6023">
        <f>VLOOKUP(J6023,AG$2:$AJ$12,4,TRUE)</f>
        <v>9</v>
      </c>
      <c r="P6023">
        <f>VLOOKUP(K6023,AH$2:$AJ$12,3,TRUE)</f>
        <v>8</v>
      </c>
      <c r="Q6023">
        <f>VLOOKUP(L6023,AI$2:$AJ$12,2,TRUE)</f>
        <v>8</v>
      </c>
      <c r="T6023" t="str">
        <f t="shared" si="569"/>
        <v>Crimepoint.create(latitude:37.778, longitude:-122.403, drugdrink:8, misdemean:8, theft:9, violent:8, total:8, drugdrinkct:1, misdemeanct:18, theftct:17, violentct:3, totalct:39)</v>
      </c>
      <c r="U6023" t="str">
        <f t="shared" si="570"/>
        <v>{location: new google.maps.LatLng(37.778, -122.403), weight: 1},</v>
      </c>
      <c r="V6023" t="str">
        <f t="shared" si="565"/>
        <v>{location: new google.maps.LatLng(37.778, -122.403), weight: 4},</v>
      </c>
      <c r="W6023" t="str">
        <f t="shared" si="566"/>
        <v>{location: new google.maps.LatLng(37.778, -122.403), weight: 3},</v>
      </c>
      <c r="X6023" t="str">
        <f t="shared" si="567"/>
        <v>{location: new google.maps.LatLng(37.778, -122.403), weight: 2},</v>
      </c>
      <c r="Y6023" t="str">
        <f t="shared" si="568"/>
        <v>{location: new google.maps.LatLng(37.778, -122.403), weight: 3},</v>
      </c>
    </row>
    <row r="6024" spans="1:25" x14ac:dyDescent="0.2">
      <c r="A6024">
        <v>37.777999999999999</v>
      </c>
      <c r="B6024">
        <v>-122.402</v>
      </c>
      <c r="C6024">
        <v>3</v>
      </c>
      <c r="D6024">
        <v>2</v>
      </c>
      <c r="E6024">
        <v>0</v>
      </c>
      <c r="F6024">
        <v>0</v>
      </c>
      <c r="G6024">
        <v>1</v>
      </c>
      <c r="H6024">
        <v>4</v>
      </c>
      <c r="I6024">
        <v>7</v>
      </c>
      <c r="J6024">
        <v>1</v>
      </c>
      <c r="K6024">
        <v>0</v>
      </c>
      <c r="L6024">
        <v>12</v>
      </c>
      <c r="M6024">
        <f>VLOOKUP(H6024,AE$2:$AJ$12,6,TRUE)</f>
        <v>9</v>
      </c>
      <c r="N6024">
        <f>VLOOKUP(I6024,AF$2:$AJ$12,5,TRUE)</f>
        <v>7</v>
      </c>
      <c r="O6024">
        <f>VLOOKUP(J6024,AG$2:$AJ$12,4,TRUE)</f>
        <v>3</v>
      </c>
      <c r="P6024">
        <f>VLOOKUP(K6024,AH$2:$AJ$12,3,TRUE)</f>
        <v>0</v>
      </c>
      <c r="Q6024">
        <f>VLOOKUP(L6024,AI$2:$AJ$12,2,TRUE)</f>
        <v>6</v>
      </c>
      <c r="T6024" t="str">
        <f t="shared" si="569"/>
        <v>Crimepoint.create(latitude:37.778, longitude:-122.402, drugdrink:9, misdemean:7, theft:3, violent:0, total:6, drugdrinkct:4, misdemeanct:7, theftct:1, violentct:0, totalct:12)</v>
      </c>
      <c r="U6024" t="str">
        <f t="shared" si="570"/>
        <v>{location: new google.maps.LatLng(37.778, -122.402), weight: 3},</v>
      </c>
      <c r="V6024" t="str">
        <f t="shared" si="565"/>
        <v>{location: new google.maps.LatLng(37.778, -122.402), weight: 2},</v>
      </c>
      <c r="W6024" t="str">
        <f t="shared" si="566"/>
        <v>{location: new google.maps.LatLng(37.778, -122.402), weight: 0},</v>
      </c>
      <c r="X6024" t="str">
        <f t="shared" si="567"/>
        <v>{location: new google.maps.LatLng(37.778, -122.402), weight: 0},</v>
      </c>
      <c r="Y6024" t="str">
        <f t="shared" si="568"/>
        <v>{location: new google.maps.LatLng(37.778, -122.402), weight: 1},</v>
      </c>
    </row>
    <row r="6025" spans="1:25" x14ac:dyDescent="0.2">
      <c r="A6025">
        <v>37.777999999999999</v>
      </c>
      <c r="B6025">
        <v>-122.401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1</v>
      </c>
      <c r="M6025">
        <f>VLOOKUP(H6025,AE$2:$AJ$12,6,TRUE)</f>
        <v>0</v>
      </c>
      <c r="N6025">
        <f>VLOOKUP(I6025,AF$2:$AJ$12,5,TRUE)</f>
        <v>0</v>
      </c>
      <c r="O6025">
        <f>VLOOKUP(J6025,AG$2:$AJ$12,4,TRUE)</f>
        <v>3</v>
      </c>
      <c r="P6025">
        <f>VLOOKUP(K6025,AH$2:$AJ$12,3,TRUE)</f>
        <v>0</v>
      </c>
      <c r="Q6025">
        <f>VLOOKUP(L6025,AI$2:$AJ$12,2,TRUE)</f>
        <v>0</v>
      </c>
      <c r="T6025" t="str">
        <f t="shared" si="569"/>
        <v>Crimepoint.create(latitude:37.778, longitude:-122.401, drugdrink:0, misdemean:0, theft:3, violent:0, total:0, drugdrinkct:0, misdemeanct:0, theftct:1, violentct:0, totalct:1)</v>
      </c>
      <c r="U6025" t="str">
        <f t="shared" si="570"/>
        <v>{location: new google.maps.LatLng(37.778, -122.401), weight: 0},</v>
      </c>
      <c r="V6025" t="str">
        <f t="shared" si="565"/>
        <v>{location: new google.maps.LatLng(37.778, -122.401), weight: 0},</v>
      </c>
      <c r="W6025" t="str">
        <f t="shared" si="566"/>
        <v>{location: new google.maps.LatLng(37.778, -122.401), weight: 0},</v>
      </c>
      <c r="X6025" t="str">
        <f t="shared" si="567"/>
        <v>{location: new google.maps.LatLng(37.778, -122.401), weight: 0},</v>
      </c>
      <c r="Y6025" t="str">
        <f t="shared" si="568"/>
        <v>{location: new google.maps.LatLng(37.778, -122.401), weight: 0},</v>
      </c>
    </row>
    <row r="6026" spans="1:25" x14ac:dyDescent="0.2">
      <c r="A6026">
        <v>37.777999999999999</v>
      </c>
      <c r="B6026">
        <v>-122.4</v>
      </c>
      <c r="C6026">
        <v>0</v>
      </c>
      <c r="D6026">
        <v>19</v>
      </c>
      <c r="E6026">
        <v>4</v>
      </c>
      <c r="F6026">
        <v>21</v>
      </c>
      <c r="G6026">
        <v>11</v>
      </c>
      <c r="H6026">
        <v>0</v>
      </c>
      <c r="I6026">
        <v>85</v>
      </c>
      <c r="J6026">
        <v>27</v>
      </c>
      <c r="K6026">
        <v>29</v>
      </c>
      <c r="L6026">
        <v>141</v>
      </c>
      <c r="M6026">
        <f>VLOOKUP(H6026,AE$2:$AJ$12,6,TRUE)</f>
        <v>0</v>
      </c>
      <c r="N6026">
        <f>VLOOKUP(I6026,AF$2:$AJ$12,5,TRUE)</f>
        <v>9</v>
      </c>
      <c r="O6026">
        <f>VLOOKUP(J6026,AG$2:$AJ$12,4,TRUE)</f>
        <v>9</v>
      </c>
      <c r="P6026">
        <f>VLOOKUP(K6026,AH$2:$AJ$12,3,TRUE)</f>
        <v>9</v>
      </c>
      <c r="Q6026">
        <f>VLOOKUP(L6026,AI$2:$AJ$12,2,TRUE)</f>
        <v>9</v>
      </c>
      <c r="T6026" t="str">
        <f t="shared" si="569"/>
        <v>Crimepoint.create(latitude:37.778, longitude:-122.4, drugdrink:0, misdemean:9, theft:9, violent:9, total:9, drugdrinkct:0, misdemeanct:85, theftct:27, violentct:29, totalct:141)</v>
      </c>
      <c r="U6026" t="str">
        <f t="shared" si="570"/>
        <v>{location: new google.maps.LatLng(37.778, -122.4), weight: 0},</v>
      </c>
      <c r="V6026" t="str">
        <f t="shared" si="565"/>
        <v>{location: new google.maps.LatLng(37.778, -122.4), weight: 19},</v>
      </c>
      <c r="W6026" t="str">
        <f t="shared" si="566"/>
        <v>{location: new google.maps.LatLng(37.778, -122.4), weight: 4},</v>
      </c>
      <c r="X6026" t="str">
        <f t="shared" si="567"/>
        <v>{location: new google.maps.LatLng(37.778, -122.4), weight: 21},</v>
      </c>
      <c r="Y6026" t="str">
        <f t="shared" si="568"/>
        <v>{location: new google.maps.LatLng(37.778, -122.4), weight: 11},</v>
      </c>
    </row>
    <row r="6027" spans="1:25" x14ac:dyDescent="0.2">
      <c r="A6027">
        <v>37.777999999999999</v>
      </c>
      <c r="B6027">
        <v>-122.398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6</v>
      </c>
      <c r="J6027">
        <v>0</v>
      </c>
      <c r="K6027">
        <v>0</v>
      </c>
      <c r="L6027">
        <v>6</v>
      </c>
      <c r="M6027">
        <f>VLOOKUP(H6027,AE$2:$AJ$12,6,TRUE)</f>
        <v>0</v>
      </c>
      <c r="N6027">
        <f>VLOOKUP(I6027,AF$2:$AJ$12,5,TRUE)</f>
        <v>7</v>
      </c>
      <c r="O6027">
        <f>VLOOKUP(J6027,AG$2:$AJ$12,4,TRUE)</f>
        <v>0</v>
      </c>
      <c r="P6027">
        <f>VLOOKUP(K6027,AH$2:$AJ$12,3,TRUE)</f>
        <v>0</v>
      </c>
      <c r="Q6027">
        <f>VLOOKUP(L6027,AI$2:$AJ$12,2,TRUE)</f>
        <v>4</v>
      </c>
      <c r="T6027" t="str">
        <f t="shared" si="569"/>
        <v>Crimepoint.create(latitude:37.778, longitude:-122.398, drugdrink:0, misdemean:7, theft:0, violent:0, total:4, drugdrinkct:0, misdemeanct:6, theftct:0, violentct:0, totalct:6)</v>
      </c>
      <c r="U6027" t="str">
        <f t="shared" si="570"/>
        <v>{location: new google.maps.LatLng(37.778, -122.398), weight: 0},</v>
      </c>
      <c r="V6027" t="str">
        <f t="shared" si="565"/>
        <v>{location: new google.maps.LatLng(37.778, -122.398), weight: 1},</v>
      </c>
      <c r="W6027" t="str">
        <f t="shared" si="566"/>
        <v>{location: new google.maps.LatLng(37.778, -122.398), weight: 0},</v>
      </c>
      <c r="X6027" t="str">
        <f t="shared" si="567"/>
        <v>{location: new google.maps.LatLng(37.778, -122.398), weight: 0},</v>
      </c>
      <c r="Y6027" t="str">
        <f t="shared" si="568"/>
        <v>{location: new google.maps.LatLng(37.778, -122.398), weight: 0},</v>
      </c>
    </row>
    <row r="6028" spans="1:25" x14ac:dyDescent="0.2">
      <c r="A6028">
        <v>37.777999999999999</v>
      </c>
      <c r="B6028">
        <v>-122.39700000000001</v>
      </c>
      <c r="C6028">
        <v>1</v>
      </c>
      <c r="D6028">
        <v>3</v>
      </c>
      <c r="E6028">
        <v>3</v>
      </c>
      <c r="F6028">
        <v>2</v>
      </c>
      <c r="G6028">
        <v>3</v>
      </c>
      <c r="H6028">
        <v>1</v>
      </c>
      <c r="I6028">
        <v>14</v>
      </c>
      <c r="J6028">
        <v>17</v>
      </c>
      <c r="K6028">
        <v>3</v>
      </c>
      <c r="L6028">
        <v>35</v>
      </c>
      <c r="M6028">
        <f>VLOOKUP(H6028,AE$2:$AJ$12,6,TRUE)</f>
        <v>8</v>
      </c>
      <c r="N6028">
        <f>VLOOKUP(I6028,AF$2:$AJ$12,5,TRUE)</f>
        <v>8</v>
      </c>
      <c r="O6028">
        <f>VLOOKUP(J6028,AG$2:$AJ$12,4,TRUE)</f>
        <v>9</v>
      </c>
      <c r="P6028">
        <f>VLOOKUP(K6028,AH$2:$AJ$12,3,TRUE)</f>
        <v>8</v>
      </c>
      <c r="Q6028">
        <f>VLOOKUP(L6028,AI$2:$AJ$12,2,TRUE)</f>
        <v>8</v>
      </c>
      <c r="T6028" t="str">
        <f t="shared" si="569"/>
        <v>Crimepoint.create(latitude:37.778, longitude:-122.397, drugdrink:8, misdemean:8, theft:9, violent:8, total:8, drugdrinkct:1, misdemeanct:14, theftct:17, violentct:3, totalct:35)</v>
      </c>
      <c r="U6028" t="str">
        <f t="shared" si="570"/>
        <v>{location: new google.maps.LatLng(37.778, -122.397), weight: 1},</v>
      </c>
      <c r="V6028" t="str">
        <f t="shared" si="565"/>
        <v>{location: new google.maps.LatLng(37.778, -122.397), weight: 3},</v>
      </c>
      <c r="W6028" t="str">
        <f t="shared" si="566"/>
        <v>{location: new google.maps.LatLng(37.778, -122.397), weight: 3},</v>
      </c>
      <c r="X6028" t="str">
        <f t="shared" si="567"/>
        <v>{location: new google.maps.LatLng(37.778, -122.397), weight: 2},</v>
      </c>
      <c r="Y6028" t="str">
        <f t="shared" si="568"/>
        <v>{location: new google.maps.LatLng(37.778, -122.397), weight: 3},</v>
      </c>
    </row>
    <row r="6029" spans="1:25" x14ac:dyDescent="0.2">
      <c r="A6029">
        <v>37.777999999999999</v>
      </c>
      <c r="B6029">
        <v>-122.396</v>
      </c>
      <c r="C6029">
        <v>0</v>
      </c>
      <c r="D6029">
        <v>1</v>
      </c>
      <c r="E6029">
        <v>0</v>
      </c>
      <c r="F6029">
        <v>3</v>
      </c>
      <c r="G6029">
        <v>1</v>
      </c>
      <c r="H6029">
        <v>0</v>
      </c>
      <c r="I6029">
        <v>4</v>
      </c>
      <c r="J6029">
        <v>1</v>
      </c>
      <c r="K6029">
        <v>4</v>
      </c>
      <c r="L6029">
        <v>9</v>
      </c>
      <c r="M6029">
        <f>VLOOKUP(H6029,AE$2:$AJ$12,6,TRUE)</f>
        <v>0</v>
      </c>
      <c r="N6029">
        <f>VLOOKUP(I6029,AF$2:$AJ$12,5,TRUE)</f>
        <v>6</v>
      </c>
      <c r="O6029">
        <f>VLOOKUP(J6029,AG$2:$AJ$12,4,TRUE)</f>
        <v>3</v>
      </c>
      <c r="P6029">
        <f>VLOOKUP(K6029,AH$2:$AJ$12,3,TRUE)</f>
        <v>8</v>
      </c>
      <c r="Q6029">
        <f>VLOOKUP(L6029,AI$2:$AJ$12,2,TRUE)</f>
        <v>5</v>
      </c>
      <c r="T6029" t="str">
        <f t="shared" si="569"/>
        <v>Crimepoint.create(latitude:37.778, longitude:-122.396, drugdrink:0, misdemean:6, theft:3, violent:8, total:5, drugdrinkct:0, misdemeanct:4, theftct:1, violentct:4, totalct:9)</v>
      </c>
      <c r="U6029" t="str">
        <f t="shared" si="570"/>
        <v>{location: new google.maps.LatLng(37.778, -122.396), weight: 0},</v>
      </c>
      <c r="V6029" t="str">
        <f t="shared" si="565"/>
        <v>{location: new google.maps.LatLng(37.778, -122.396), weight: 1},</v>
      </c>
      <c r="W6029" t="str">
        <f t="shared" si="566"/>
        <v>{location: new google.maps.LatLng(37.778, -122.396), weight: 0},</v>
      </c>
      <c r="X6029" t="str">
        <f t="shared" si="567"/>
        <v>{location: new google.maps.LatLng(37.778, -122.396), weight: 3},</v>
      </c>
      <c r="Y6029" t="str">
        <f t="shared" si="568"/>
        <v>{location: new google.maps.LatLng(37.778, -122.396), weight: 1},</v>
      </c>
    </row>
    <row r="6030" spans="1:25" x14ac:dyDescent="0.2">
      <c r="A6030">
        <v>37.777999999999999</v>
      </c>
      <c r="B6030">
        <v>-122.39400000000001</v>
      </c>
      <c r="C6030">
        <v>0</v>
      </c>
      <c r="D6030">
        <v>1</v>
      </c>
      <c r="E6030">
        <v>1</v>
      </c>
      <c r="F6030">
        <v>1</v>
      </c>
      <c r="G6030">
        <v>1</v>
      </c>
      <c r="H6030">
        <v>0</v>
      </c>
      <c r="I6030">
        <v>5</v>
      </c>
      <c r="J6030">
        <v>7</v>
      </c>
      <c r="K6030">
        <v>1</v>
      </c>
      <c r="L6030">
        <v>13</v>
      </c>
      <c r="M6030">
        <f>VLOOKUP(H6030,AE$2:$AJ$12,6,TRUE)</f>
        <v>0</v>
      </c>
      <c r="N6030">
        <f>VLOOKUP(I6030,AF$2:$AJ$12,5,TRUE)</f>
        <v>6</v>
      </c>
      <c r="O6030">
        <f>VLOOKUP(J6030,AG$2:$AJ$12,4,TRUE)</f>
        <v>7</v>
      </c>
      <c r="P6030">
        <f>VLOOKUP(K6030,AH$2:$AJ$12,3,TRUE)</f>
        <v>7</v>
      </c>
      <c r="Q6030">
        <f>VLOOKUP(L6030,AI$2:$AJ$12,2,TRUE)</f>
        <v>7</v>
      </c>
      <c r="T6030" t="str">
        <f t="shared" si="569"/>
        <v>Crimepoint.create(latitude:37.778, longitude:-122.394, drugdrink:0, misdemean:6, theft:7, violent:7, total:7, drugdrinkct:0, misdemeanct:5, theftct:7, violentct:1, totalct:13)</v>
      </c>
      <c r="U6030" t="str">
        <f t="shared" si="570"/>
        <v>{location: new google.maps.LatLng(37.778, -122.394), weight: 0},</v>
      </c>
      <c r="V6030" t="str">
        <f t="shared" si="565"/>
        <v>{location: new google.maps.LatLng(37.778, -122.394), weight: 1},</v>
      </c>
      <c r="W6030" t="str">
        <f t="shared" si="566"/>
        <v>{location: new google.maps.LatLng(37.778, -122.394), weight: 1},</v>
      </c>
      <c r="X6030" t="str">
        <f t="shared" si="567"/>
        <v>{location: new google.maps.LatLng(37.778, -122.394), weight: 1},</v>
      </c>
      <c r="Y6030" t="str">
        <f t="shared" si="568"/>
        <v>{location: new google.maps.LatLng(37.778, -122.394), weight: 1},</v>
      </c>
    </row>
    <row r="6031" spans="1:25" x14ac:dyDescent="0.2">
      <c r="A6031">
        <v>37.777999999999999</v>
      </c>
      <c r="B6031">
        <v>-122.393</v>
      </c>
      <c r="C6031">
        <v>0</v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3</v>
      </c>
      <c r="J6031">
        <v>1</v>
      </c>
      <c r="K6031">
        <v>2</v>
      </c>
      <c r="L6031">
        <v>6</v>
      </c>
      <c r="M6031">
        <f>VLOOKUP(H6031,AE$2:$AJ$12,6,TRUE)</f>
        <v>0</v>
      </c>
      <c r="N6031">
        <f>VLOOKUP(I6031,AF$2:$AJ$12,5,TRUE)</f>
        <v>5</v>
      </c>
      <c r="O6031">
        <f>VLOOKUP(J6031,AG$2:$AJ$12,4,TRUE)</f>
        <v>3</v>
      </c>
      <c r="P6031">
        <f>VLOOKUP(K6031,AH$2:$AJ$12,3,TRUE)</f>
        <v>7</v>
      </c>
      <c r="Q6031">
        <f>VLOOKUP(L6031,AI$2:$AJ$12,2,TRUE)</f>
        <v>4</v>
      </c>
      <c r="T6031" t="str">
        <f t="shared" si="569"/>
        <v>Crimepoint.create(latitude:37.778, longitude:-122.393, drugdrink:0, misdemean:5, theft:3, violent:7, total:4, drugdrinkct:0, misdemeanct:3, theftct:1, violentct:2, totalct:6)</v>
      </c>
      <c r="U6031" t="str">
        <f t="shared" si="570"/>
        <v>{location: new google.maps.LatLng(37.778, -122.393), weight: 0},</v>
      </c>
      <c r="V6031" t="str">
        <f t="shared" si="565"/>
        <v>{location: new google.maps.LatLng(37.778, -122.393), weight: 1},</v>
      </c>
      <c r="W6031" t="str">
        <f t="shared" si="566"/>
        <v>{location: new google.maps.LatLng(37.778, -122.393), weight: 0},</v>
      </c>
      <c r="X6031" t="str">
        <f t="shared" si="567"/>
        <v>{location: new google.maps.LatLng(37.778, -122.393), weight: 1},</v>
      </c>
      <c r="Y6031" t="str">
        <f t="shared" si="568"/>
        <v>{location: new google.maps.LatLng(37.778, -122.393), weight: 0},</v>
      </c>
    </row>
    <row r="6032" spans="1:25" x14ac:dyDescent="0.2">
      <c r="A6032">
        <v>37.777999999999999</v>
      </c>
      <c r="B6032">
        <v>-122.392</v>
      </c>
      <c r="C6032">
        <v>1</v>
      </c>
      <c r="D6032">
        <v>4</v>
      </c>
      <c r="E6032">
        <v>1</v>
      </c>
      <c r="F6032">
        <v>1</v>
      </c>
      <c r="G6032">
        <v>2</v>
      </c>
      <c r="H6032">
        <v>2</v>
      </c>
      <c r="I6032">
        <v>19</v>
      </c>
      <c r="J6032">
        <v>8</v>
      </c>
      <c r="K6032">
        <v>2</v>
      </c>
      <c r="L6032">
        <v>31</v>
      </c>
      <c r="M6032">
        <f>VLOOKUP(H6032,AE$2:$AJ$12,6,TRUE)</f>
        <v>9</v>
      </c>
      <c r="N6032">
        <f>VLOOKUP(I6032,AF$2:$AJ$12,5,TRUE)</f>
        <v>9</v>
      </c>
      <c r="O6032">
        <f>VLOOKUP(J6032,AG$2:$AJ$12,4,TRUE)</f>
        <v>8</v>
      </c>
      <c r="P6032">
        <f>VLOOKUP(K6032,AH$2:$AJ$12,3,TRUE)</f>
        <v>7</v>
      </c>
      <c r="Q6032">
        <f>VLOOKUP(L6032,AI$2:$AJ$12,2,TRUE)</f>
        <v>8</v>
      </c>
      <c r="T6032" t="str">
        <f t="shared" si="569"/>
        <v>Crimepoint.create(latitude:37.778, longitude:-122.392, drugdrink:9, misdemean:9, theft:8, violent:7, total:8, drugdrinkct:2, misdemeanct:19, theftct:8, violentct:2, totalct:31)</v>
      </c>
      <c r="U6032" t="str">
        <f t="shared" si="570"/>
        <v>{location: new google.maps.LatLng(37.778, -122.392), weight: 1},</v>
      </c>
      <c r="V6032" t="str">
        <f t="shared" si="565"/>
        <v>{location: new google.maps.LatLng(37.778, -122.392), weight: 4},</v>
      </c>
      <c r="W6032" t="str">
        <f t="shared" si="566"/>
        <v>{location: new google.maps.LatLng(37.778, -122.392), weight: 1},</v>
      </c>
      <c r="X6032" t="str">
        <f t="shared" si="567"/>
        <v>{location: new google.maps.LatLng(37.778, -122.392), weight: 1},</v>
      </c>
      <c r="Y6032" t="str">
        <f t="shared" si="568"/>
        <v>{location: new google.maps.LatLng(37.778, -122.392), weight: 2},</v>
      </c>
    </row>
    <row r="6033" spans="1:25" x14ac:dyDescent="0.2">
      <c r="A6033">
        <v>37.777999999999999</v>
      </c>
      <c r="B6033">
        <v>-122.39100000000001</v>
      </c>
      <c r="C6033">
        <v>2</v>
      </c>
      <c r="D6033">
        <v>7</v>
      </c>
      <c r="E6033">
        <v>2</v>
      </c>
      <c r="F6033">
        <v>5</v>
      </c>
      <c r="G6033">
        <v>4</v>
      </c>
      <c r="H6033">
        <v>3</v>
      </c>
      <c r="I6033">
        <v>33</v>
      </c>
      <c r="J6033">
        <v>13</v>
      </c>
      <c r="K6033">
        <v>7</v>
      </c>
      <c r="L6033">
        <v>56</v>
      </c>
      <c r="M6033">
        <f>VLOOKUP(H6033,AE$2:$AJ$12,6,TRUE)</f>
        <v>9</v>
      </c>
      <c r="N6033">
        <f>VLOOKUP(I6033,AF$2:$AJ$12,5,TRUE)</f>
        <v>9</v>
      </c>
      <c r="O6033">
        <f>VLOOKUP(J6033,AG$2:$AJ$12,4,TRUE)</f>
        <v>8</v>
      </c>
      <c r="P6033">
        <f>VLOOKUP(K6033,AH$2:$AJ$12,3,TRUE)</f>
        <v>9</v>
      </c>
      <c r="Q6033">
        <f>VLOOKUP(L6033,AI$2:$AJ$12,2,TRUE)</f>
        <v>9</v>
      </c>
      <c r="T6033" t="str">
        <f t="shared" si="569"/>
        <v>Crimepoint.create(latitude:37.778, longitude:-122.391, drugdrink:9, misdemean:9, theft:8, violent:9, total:9, drugdrinkct:3, misdemeanct:33, theftct:13, violentct:7, totalct:56)</v>
      </c>
      <c r="U6033" t="str">
        <f t="shared" si="570"/>
        <v>{location: new google.maps.LatLng(37.778, -122.391), weight: 2},</v>
      </c>
      <c r="V6033" t="str">
        <f t="shared" si="565"/>
        <v>{location: new google.maps.LatLng(37.778, -122.391), weight: 7},</v>
      </c>
      <c r="W6033" t="str">
        <f t="shared" si="566"/>
        <v>{location: new google.maps.LatLng(37.778, -122.391), weight: 2},</v>
      </c>
      <c r="X6033" t="str">
        <f t="shared" si="567"/>
        <v>{location: new google.maps.LatLng(37.778, -122.391), weight: 5},</v>
      </c>
      <c r="Y6033" t="str">
        <f t="shared" si="568"/>
        <v>{location: new google.maps.LatLng(37.778, -122.391), weight: 4},</v>
      </c>
    </row>
    <row r="6034" spans="1:25" x14ac:dyDescent="0.2">
      <c r="A6034">
        <v>37.779000000000003</v>
      </c>
      <c r="B6034">
        <v>-122.514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</v>
      </c>
      <c r="K6034">
        <v>0</v>
      </c>
      <c r="L6034">
        <v>2</v>
      </c>
      <c r="M6034">
        <f>VLOOKUP(H6034,AE$2:$AJ$12,6,TRUE)</f>
        <v>0</v>
      </c>
      <c r="N6034">
        <f>VLOOKUP(I6034,AF$2:$AJ$12,5,TRUE)</f>
        <v>0</v>
      </c>
      <c r="O6034">
        <f>VLOOKUP(J6034,AG$2:$AJ$12,4,TRUE)</f>
        <v>4</v>
      </c>
      <c r="P6034">
        <f>VLOOKUP(K6034,AH$2:$AJ$12,3,TRUE)</f>
        <v>0</v>
      </c>
      <c r="Q6034">
        <f>VLOOKUP(L6034,AI$2:$AJ$12,2,TRUE)</f>
        <v>1</v>
      </c>
      <c r="T6034" t="str">
        <f t="shared" si="569"/>
        <v>Crimepoint.create(latitude:37.779, longitude:-122.514, drugdrink:0, misdemean:0, theft:4, violent:0, total:1, drugdrinkct:0, misdemeanct:0, theftct:2, violentct:0, totalct:2)</v>
      </c>
      <c r="U6034" t="str">
        <f t="shared" si="570"/>
        <v>{location: new google.maps.LatLng(37.779, -122.514), weight: 0},</v>
      </c>
      <c r="V6034" t="str">
        <f t="shared" si="565"/>
        <v>{location: new google.maps.LatLng(37.779, -122.514), weight: 0},</v>
      </c>
      <c r="W6034" t="str">
        <f t="shared" si="566"/>
        <v>{location: new google.maps.LatLng(37.779, -122.514), weight: 0},</v>
      </c>
      <c r="X6034" t="str">
        <f t="shared" si="567"/>
        <v>{location: new google.maps.LatLng(37.779, -122.514), weight: 0},</v>
      </c>
      <c r="Y6034" t="str">
        <f t="shared" si="568"/>
        <v>{location: new google.maps.LatLng(37.779, -122.514), weight: 0},</v>
      </c>
    </row>
    <row r="6035" spans="1:25" x14ac:dyDescent="0.2">
      <c r="A6035">
        <v>37.779000000000003</v>
      </c>
      <c r="B6035">
        <v>-122.511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f>VLOOKUP(H6035,AE$2:$AJ$12,6,TRUE)</f>
        <v>0</v>
      </c>
      <c r="N6035">
        <f>VLOOKUP(I6035,AF$2:$AJ$12,5,TRUE)</f>
        <v>0</v>
      </c>
      <c r="O6035">
        <f>VLOOKUP(J6035,AG$2:$AJ$12,4,TRUE)</f>
        <v>3</v>
      </c>
      <c r="P6035">
        <f>VLOOKUP(K6035,AH$2:$AJ$12,3,TRUE)</f>
        <v>0</v>
      </c>
      <c r="Q6035">
        <f>VLOOKUP(L6035,AI$2:$AJ$12,2,TRUE)</f>
        <v>0</v>
      </c>
      <c r="T6035" t="str">
        <f t="shared" si="569"/>
        <v>Crimepoint.create(latitude:37.779, longitude:-122.511, drugdrink:0, misdemean:0, theft:3, violent:0, total:0, drugdrinkct:0, misdemeanct:0, theftct:1, violentct:0, totalct:1)</v>
      </c>
      <c r="U6035" t="str">
        <f t="shared" si="570"/>
        <v>{location: new google.maps.LatLng(37.779, -122.511), weight: 0},</v>
      </c>
      <c r="V6035" t="str">
        <f t="shared" si="565"/>
        <v>{location: new google.maps.LatLng(37.779, -122.511), weight: 0},</v>
      </c>
      <c r="W6035" t="str">
        <f t="shared" si="566"/>
        <v>{location: new google.maps.LatLng(37.779, -122.511), weight: 0},</v>
      </c>
      <c r="X6035" t="str">
        <f t="shared" si="567"/>
        <v>{location: new google.maps.LatLng(37.779, -122.511), weight: 0},</v>
      </c>
      <c r="Y6035" t="str">
        <f t="shared" si="568"/>
        <v>{location: new google.maps.LatLng(37.779, -122.511), weight: 0},</v>
      </c>
    </row>
    <row r="6036" spans="1:25" x14ac:dyDescent="0.2">
      <c r="A6036">
        <v>37.779000000000003</v>
      </c>
      <c r="B6036">
        <v>-122.509</v>
      </c>
      <c r="C6036">
        <v>0</v>
      </c>
      <c r="D6036">
        <v>1</v>
      </c>
      <c r="E6036">
        <v>0</v>
      </c>
      <c r="F6036">
        <v>0</v>
      </c>
      <c r="G6036">
        <v>1</v>
      </c>
      <c r="H6036">
        <v>0</v>
      </c>
      <c r="I6036">
        <v>6</v>
      </c>
      <c r="J6036">
        <v>3</v>
      </c>
      <c r="K6036">
        <v>0</v>
      </c>
      <c r="L6036">
        <v>9</v>
      </c>
      <c r="M6036">
        <f>VLOOKUP(H6036,AE$2:$AJ$12,6,TRUE)</f>
        <v>0</v>
      </c>
      <c r="N6036">
        <f>VLOOKUP(I6036,AF$2:$AJ$12,5,TRUE)</f>
        <v>7</v>
      </c>
      <c r="O6036">
        <f>VLOOKUP(J6036,AG$2:$AJ$12,4,TRUE)</f>
        <v>5</v>
      </c>
      <c r="P6036">
        <f>VLOOKUP(K6036,AH$2:$AJ$12,3,TRUE)</f>
        <v>0</v>
      </c>
      <c r="Q6036">
        <f>VLOOKUP(L6036,AI$2:$AJ$12,2,TRUE)</f>
        <v>5</v>
      </c>
      <c r="T6036" t="str">
        <f t="shared" si="569"/>
        <v>Crimepoint.create(latitude:37.779, longitude:-122.509, drugdrink:0, misdemean:7, theft:5, violent:0, total:5, drugdrinkct:0, misdemeanct:6, theftct:3, violentct:0, totalct:9)</v>
      </c>
      <c r="U6036" t="str">
        <f t="shared" si="570"/>
        <v>{location: new google.maps.LatLng(37.779, -122.509), weight: 0},</v>
      </c>
      <c r="V6036" t="str">
        <f t="shared" si="565"/>
        <v>{location: new google.maps.LatLng(37.779, -122.509), weight: 1},</v>
      </c>
      <c r="W6036" t="str">
        <f t="shared" si="566"/>
        <v>{location: new google.maps.LatLng(37.779, -122.509), weight: 0},</v>
      </c>
      <c r="X6036" t="str">
        <f t="shared" si="567"/>
        <v>{location: new google.maps.LatLng(37.779, -122.509), weight: 0},</v>
      </c>
      <c r="Y6036" t="str">
        <f t="shared" si="568"/>
        <v>{location: new google.maps.LatLng(37.779, -122.509), weight: 1},</v>
      </c>
    </row>
    <row r="6037" spans="1:25" x14ac:dyDescent="0.2">
      <c r="A6037">
        <v>37.779000000000003</v>
      </c>
      <c r="B6037">
        <v>-122.508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4</v>
      </c>
      <c r="J6037">
        <v>0</v>
      </c>
      <c r="K6037">
        <v>1</v>
      </c>
      <c r="L6037">
        <v>5</v>
      </c>
      <c r="M6037">
        <f>VLOOKUP(H6037,AE$2:$AJ$12,6,TRUE)</f>
        <v>0</v>
      </c>
      <c r="N6037">
        <f>VLOOKUP(I6037,AF$2:$AJ$12,5,TRUE)</f>
        <v>6</v>
      </c>
      <c r="O6037">
        <f>VLOOKUP(J6037,AG$2:$AJ$12,4,TRUE)</f>
        <v>0</v>
      </c>
      <c r="P6037">
        <f>VLOOKUP(K6037,AH$2:$AJ$12,3,TRUE)</f>
        <v>7</v>
      </c>
      <c r="Q6037">
        <f>VLOOKUP(L6037,AI$2:$AJ$12,2,TRUE)</f>
        <v>4</v>
      </c>
      <c r="T6037" t="str">
        <f t="shared" si="569"/>
        <v>Crimepoint.create(latitude:37.779, longitude:-122.508, drugdrink:0, misdemean:6, theft:0, violent:7, total:4, drugdrinkct:0, misdemeanct:4, theftct:0, violentct:1, totalct:5)</v>
      </c>
      <c r="U6037" t="str">
        <f t="shared" si="570"/>
        <v>{location: new google.maps.LatLng(37.779, -122.508), weight: 0},</v>
      </c>
      <c r="V6037" t="str">
        <f t="shared" si="565"/>
        <v>{location: new google.maps.LatLng(37.779, -122.508), weight: 1},</v>
      </c>
      <c r="W6037" t="str">
        <f t="shared" si="566"/>
        <v>{location: new google.maps.LatLng(37.779, -122.508), weight: 0},</v>
      </c>
      <c r="X6037" t="str">
        <f t="shared" si="567"/>
        <v>{location: new google.maps.LatLng(37.779, -122.508), weight: 1},</v>
      </c>
      <c r="Y6037" t="str">
        <f t="shared" si="568"/>
        <v>{location: new google.maps.LatLng(37.779, -122.508), weight: 0},</v>
      </c>
    </row>
    <row r="6038" spans="1:25" x14ac:dyDescent="0.2">
      <c r="A6038">
        <v>37.779000000000003</v>
      </c>
      <c r="B6038">
        <v>-122.50700000000001</v>
      </c>
      <c r="C6038">
        <v>0</v>
      </c>
      <c r="D6038">
        <v>0</v>
      </c>
      <c r="E6038">
        <v>0</v>
      </c>
      <c r="F6038">
        <v>4</v>
      </c>
      <c r="G6038">
        <v>0</v>
      </c>
      <c r="H6038">
        <v>0</v>
      </c>
      <c r="I6038">
        <v>0</v>
      </c>
      <c r="J6038">
        <v>0</v>
      </c>
      <c r="K6038">
        <v>6</v>
      </c>
      <c r="L6038">
        <v>6</v>
      </c>
      <c r="M6038">
        <f>VLOOKUP(H6038,AE$2:$AJ$12,6,TRUE)</f>
        <v>0</v>
      </c>
      <c r="N6038">
        <f>VLOOKUP(I6038,AF$2:$AJ$12,5,TRUE)</f>
        <v>0</v>
      </c>
      <c r="O6038">
        <f>VLOOKUP(J6038,AG$2:$AJ$12,4,TRUE)</f>
        <v>0</v>
      </c>
      <c r="P6038">
        <f>VLOOKUP(K6038,AH$2:$AJ$12,3,TRUE)</f>
        <v>9</v>
      </c>
      <c r="Q6038">
        <f>VLOOKUP(L6038,AI$2:$AJ$12,2,TRUE)</f>
        <v>4</v>
      </c>
      <c r="T6038" t="str">
        <f t="shared" si="569"/>
        <v>Crimepoint.create(latitude:37.779, longitude:-122.507, drugdrink:0, misdemean:0, theft:0, violent:9, total:4, drugdrinkct:0, misdemeanct:0, theftct:0, violentct:6, totalct:6)</v>
      </c>
      <c r="U6038" t="str">
        <f t="shared" si="570"/>
        <v>{location: new google.maps.LatLng(37.779, -122.507), weight: 0},</v>
      </c>
      <c r="V6038" t="str">
        <f t="shared" si="565"/>
        <v>{location: new google.maps.LatLng(37.779, -122.507), weight: 0},</v>
      </c>
      <c r="W6038" t="str">
        <f t="shared" si="566"/>
        <v>{location: new google.maps.LatLng(37.779, -122.507), weight: 0},</v>
      </c>
      <c r="X6038" t="str">
        <f t="shared" si="567"/>
        <v>{location: new google.maps.LatLng(37.779, -122.507), weight: 4},</v>
      </c>
      <c r="Y6038" t="str">
        <f t="shared" si="568"/>
        <v>{location: new google.maps.LatLng(37.779, -122.507), weight: 0},</v>
      </c>
    </row>
    <row r="6039" spans="1:25" x14ac:dyDescent="0.2">
      <c r="A6039">
        <v>37.779000000000003</v>
      </c>
      <c r="B6039">
        <v>-122.506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1</v>
      </c>
      <c r="K6039">
        <v>0</v>
      </c>
      <c r="L6039">
        <v>2</v>
      </c>
      <c r="M6039">
        <f>VLOOKUP(H6039,AE$2:$AJ$12,6,TRUE)</f>
        <v>0</v>
      </c>
      <c r="N6039">
        <f>VLOOKUP(I6039,AF$2:$AJ$12,5,TRUE)</f>
        <v>2</v>
      </c>
      <c r="O6039">
        <f>VLOOKUP(J6039,AG$2:$AJ$12,4,TRUE)</f>
        <v>3</v>
      </c>
      <c r="P6039">
        <f>VLOOKUP(K6039,AH$2:$AJ$12,3,TRUE)</f>
        <v>0</v>
      </c>
      <c r="Q6039">
        <f>VLOOKUP(L6039,AI$2:$AJ$12,2,TRUE)</f>
        <v>1</v>
      </c>
      <c r="T6039" t="str">
        <f t="shared" si="569"/>
        <v>Crimepoint.create(latitude:37.779, longitude:-122.506, drugdrink:0, misdemean:2, theft:3, violent:0, total:1, drugdrinkct:0, misdemeanct:1, theftct:1, violentct:0, totalct:2)</v>
      </c>
      <c r="U6039" t="str">
        <f t="shared" si="570"/>
        <v>{location: new google.maps.LatLng(37.779, -122.506), weight: 0},</v>
      </c>
      <c r="V6039" t="str">
        <f t="shared" si="565"/>
        <v>{location: new google.maps.LatLng(37.779, -122.506), weight: 0},</v>
      </c>
      <c r="W6039" t="str">
        <f t="shared" si="566"/>
        <v>{location: new google.maps.LatLng(37.779, -122.506), weight: 0},</v>
      </c>
      <c r="X6039" t="str">
        <f t="shared" si="567"/>
        <v>{location: new google.maps.LatLng(37.779, -122.506), weight: 0},</v>
      </c>
      <c r="Y6039" t="str">
        <f t="shared" si="568"/>
        <v>{location: new google.maps.LatLng(37.779, -122.506), weight: 0},</v>
      </c>
    </row>
    <row r="6040" spans="1:25" x14ac:dyDescent="0.2">
      <c r="A6040">
        <v>37.779000000000003</v>
      </c>
      <c r="B6040">
        <v>-122.505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1</v>
      </c>
      <c r="M6040">
        <f>VLOOKUP(H6040,AE$2:$AJ$12,6,TRUE)</f>
        <v>0</v>
      </c>
      <c r="N6040">
        <f>VLOOKUP(I6040,AF$2:$AJ$12,5,TRUE)</f>
        <v>2</v>
      </c>
      <c r="O6040">
        <f>VLOOKUP(J6040,AG$2:$AJ$12,4,TRUE)</f>
        <v>0</v>
      </c>
      <c r="P6040">
        <f>VLOOKUP(K6040,AH$2:$AJ$12,3,TRUE)</f>
        <v>0</v>
      </c>
      <c r="Q6040">
        <f>VLOOKUP(L6040,AI$2:$AJ$12,2,TRUE)</f>
        <v>0</v>
      </c>
      <c r="T6040" t="str">
        <f t="shared" si="569"/>
        <v>Crimepoint.create(latitude:37.779, longitude:-122.505, drugdrink:0, misdemean:2, theft:0, violent:0, total:0, drugdrinkct:0, misdemeanct:1, theftct:0, violentct:0, totalct:1)</v>
      </c>
      <c r="U6040" t="str">
        <f t="shared" si="570"/>
        <v>{location: new google.maps.LatLng(37.779, -122.505), weight: 0},</v>
      </c>
      <c r="V6040" t="str">
        <f t="shared" si="565"/>
        <v>{location: new google.maps.LatLng(37.779, -122.505), weight: 0},</v>
      </c>
      <c r="W6040" t="str">
        <f t="shared" si="566"/>
        <v>{location: new google.maps.LatLng(37.779, -122.505), weight: 0},</v>
      </c>
      <c r="X6040" t="str">
        <f t="shared" si="567"/>
        <v>{location: new google.maps.LatLng(37.779, -122.505), weight: 0},</v>
      </c>
      <c r="Y6040" t="str">
        <f t="shared" si="568"/>
        <v>{location: new google.maps.LatLng(37.779, -122.505), weight: 0},</v>
      </c>
    </row>
    <row r="6041" spans="1:25" x14ac:dyDescent="0.2">
      <c r="A6041">
        <v>37.779000000000003</v>
      </c>
      <c r="B6041">
        <v>-122.504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2</v>
      </c>
      <c r="J6041">
        <v>2</v>
      </c>
      <c r="K6041">
        <v>1</v>
      </c>
      <c r="L6041">
        <v>5</v>
      </c>
      <c r="M6041">
        <f>VLOOKUP(H6041,AE$2:$AJ$12,6,TRUE)</f>
        <v>0</v>
      </c>
      <c r="N6041">
        <f>VLOOKUP(I6041,AF$2:$AJ$12,5,TRUE)</f>
        <v>4</v>
      </c>
      <c r="O6041">
        <f>VLOOKUP(J6041,AG$2:$AJ$12,4,TRUE)</f>
        <v>4</v>
      </c>
      <c r="P6041">
        <f>VLOOKUP(K6041,AH$2:$AJ$12,3,TRUE)</f>
        <v>7</v>
      </c>
      <c r="Q6041">
        <f>VLOOKUP(L6041,AI$2:$AJ$12,2,TRUE)</f>
        <v>4</v>
      </c>
      <c r="T6041" t="str">
        <f t="shared" si="569"/>
        <v>Crimepoint.create(latitude:37.779, longitude:-122.504, drugdrink:0, misdemean:4, theft:4, violent:7, total:4, drugdrinkct:0, misdemeanct:2, theftct:2, violentct:1, totalct:5)</v>
      </c>
      <c r="U6041" t="str">
        <f t="shared" si="570"/>
        <v>{location: new google.maps.LatLng(37.779, -122.504), weight: 0},</v>
      </c>
      <c r="V6041" t="str">
        <f t="shared" si="565"/>
        <v>{location: new google.maps.LatLng(37.779, -122.504), weight: 0},</v>
      </c>
      <c r="W6041" t="str">
        <f t="shared" si="566"/>
        <v>{location: new google.maps.LatLng(37.779, -122.504), weight: 0},</v>
      </c>
      <c r="X6041" t="str">
        <f t="shared" si="567"/>
        <v>{location: new google.maps.LatLng(37.779, -122.504), weight: 1},</v>
      </c>
      <c r="Y6041" t="str">
        <f t="shared" si="568"/>
        <v>{location: new google.maps.LatLng(37.779, -122.504), weight: 0},</v>
      </c>
    </row>
    <row r="6042" spans="1:25" x14ac:dyDescent="0.2">
      <c r="A6042">
        <v>37.779000000000003</v>
      </c>
      <c r="B6042">
        <v>-122.503</v>
      </c>
      <c r="C6042">
        <v>0</v>
      </c>
      <c r="D6042">
        <v>1</v>
      </c>
      <c r="E6042">
        <v>1</v>
      </c>
      <c r="F6042">
        <v>1</v>
      </c>
      <c r="G6042">
        <v>1</v>
      </c>
      <c r="H6042">
        <v>0</v>
      </c>
      <c r="I6042">
        <v>6</v>
      </c>
      <c r="J6042">
        <v>5</v>
      </c>
      <c r="K6042">
        <v>1</v>
      </c>
      <c r="L6042">
        <v>12</v>
      </c>
      <c r="M6042">
        <f>VLOOKUP(H6042,AE$2:$AJ$12,6,TRUE)</f>
        <v>0</v>
      </c>
      <c r="N6042">
        <f>VLOOKUP(I6042,AF$2:$AJ$12,5,TRUE)</f>
        <v>7</v>
      </c>
      <c r="O6042">
        <f>VLOOKUP(J6042,AG$2:$AJ$12,4,TRUE)</f>
        <v>7</v>
      </c>
      <c r="P6042">
        <f>VLOOKUP(K6042,AH$2:$AJ$12,3,TRUE)</f>
        <v>7</v>
      </c>
      <c r="Q6042">
        <f>VLOOKUP(L6042,AI$2:$AJ$12,2,TRUE)</f>
        <v>6</v>
      </c>
      <c r="T6042" t="str">
        <f t="shared" si="569"/>
        <v>Crimepoint.create(latitude:37.779, longitude:-122.503, drugdrink:0, misdemean:7, theft:7, violent:7, total:6, drugdrinkct:0, misdemeanct:6, theftct:5, violentct:1, totalct:12)</v>
      </c>
      <c r="U6042" t="str">
        <f t="shared" si="570"/>
        <v>{location: new google.maps.LatLng(37.779, -122.503), weight: 0},</v>
      </c>
      <c r="V6042" t="str">
        <f t="shared" si="565"/>
        <v>{location: new google.maps.LatLng(37.779, -122.503), weight: 1},</v>
      </c>
      <c r="W6042" t="str">
        <f t="shared" si="566"/>
        <v>{location: new google.maps.LatLng(37.779, -122.503), weight: 1},</v>
      </c>
      <c r="X6042" t="str">
        <f t="shared" si="567"/>
        <v>{location: new google.maps.LatLng(37.779, -122.503), weight: 1},</v>
      </c>
      <c r="Y6042" t="str">
        <f t="shared" si="568"/>
        <v>{location: new google.maps.LatLng(37.779, -122.503), weight: 1},</v>
      </c>
    </row>
    <row r="6043" spans="1:25" x14ac:dyDescent="0.2">
      <c r="A6043">
        <v>37.779000000000003</v>
      </c>
      <c r="B6043">
        <v>-122.502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2</v>
      </c>
      <c r="M6043">
        <f>VLOOKUP(H6043,AE$2:$AJ$12,6,TRUE)</f>
        <v>0</v>
      </c>
      <c r="N6043">
        <f>VLOOKUP(I6043,AF$2:$AJ$12,5,TRUE)</f>
        <v>4</v>
      </c>
      <c r="O6043">
        <f>VLOOKUP(J6043,AG$2:$AJ$12,4,TRUE)</f>
        <v>0</v>
      </c>
      <c r="P6043">
        <f>VLOOKUP(K6043,AH$2:$AJ$12,3,TRUE)</f>
        <v>0</v>
      </c>
      <c r="Q6043">
        <f>VLOOKUP(L6043,AI$2:$AJ$12,2,TRUE)</f>
        <v>1</v>
      </c>
      <c r="T6043" t="str">
        <f t="shared" si="569"/>
        <v>Crimepoint.create(latitude:37.779, longitude:-122.502, drugdrink:0, misdemean:4, theft:0, violent:0, total:1, drugdrinkct:0, misdemeanct:2, theftct:0, violentct:0, totalct:2)</v>
      </c>
      <c r="U6043" t="str">
        <f t="shared" si="570"/>
        <v>{location: new google.maps.LatLng(37.779, -122.502), weight: 0},</v>
      </c>
      <c r="V6043" t="str">
        <f t="shared" si="565"/>
        <v>{location: new google.maps.LatLng(37.779, -122.502), weight: 0},</v>
      </c>
      <c r="W6043" t="str">
        <f t="shared" si="566"/>
        <v>{location: new google.maps.LatLng(37.779, -122.502), weight: 0},</v>
      </c>
      <c r="X6043" t="str">
        <f t="shared" si="567"/>
        <v>{location: new google.maps.LatLng(37.779, -122.502), weight: 0},</v>
      </c>
      <c r="Y6043" t="str">
        <f t="shared" si="568"/>
        <v>{location: new google.maps.LatLng(37.779, -122.502), weight: 0},</v>
      </c>
    </row>
    <row r="6044" spans="1:25" x14ac:dyDescent="0.2">
      <c r="A6044">
        <v>37.779000000000003</v>
      </c>
      <c r="B6044">
        <v>-122.501</v>
      </c>
      <c r="C6044">
        <v>0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6</v>
      </c>
      <c r="J6044">
        <v>2</v>
      </c>
      <c r="K6044">
        <v>0</v>
      </c>
      <c r="L6044">
        <v>8</v>
      </c>
      <c r="M6044">
        <f>VLOOKUP(H6044,AE$2:$AJ$12,6,TRUE)</f>
        <v>0</v>
      </c>
      <c r="N6044">
        <f>VLOOKUP(I6044,AF$2:$AJ$12,5,TRUE)</f>
        <v>7</v>
      </c>
      <c r="O6044">
        <f>VLOOKUP(J6044,AG$2:$AJ$12,4,TRUE)</f>
        <v>4</v>
      </c>
      <c r="P6044">
        <f>VLOOKUP(K6044,AH$2:$AJ$12,3,TRUE)</f>
        <v>0</v>
      </c>
      <c r="Q6044">
        <f>VLOOKUP(L6044,AI$2:$AJ$12,2,TRUE)</f>
        <v>5</v>
      </c>
      <c r="T6044" t="str">
        <f t="shared" si="569"/>
        <v>Crimepoint.create(latitude:37.779, longitude:-122.501, drugdrink:0, misdemean:7, theft:4, violent:0, total:5, drugdrinkct:0, misdemeanct:6, theftct:2, violentct:0, totalct:8)</v>
      </c>
      <c r="U6044" t="str">
        <f t="shared" si="570"/>
        <v>{location: new google.maps.LatLng(37.779, -122.501), weight: 0},</v>
      </c>
      <c r="V6044" t="str">
        <f t="shared" si="565"/>
        <v>{location: new google.maps.LatLng(37.779, -122.501), weight: 1},</v>
      </c>
      <c r="W6044" t="str">
        <f t="shared" si="566"/>
        <v>{location: new google.maps.LatLng(37.779, -122.501), weight: 0},</v>
      </c>
      <c r="X6044" t="str">
        <f t="shared" si="567"/>
        <v>{location: new google.maps.LatLng(37.779, -122.501), weight: 0},</v>
      </c>
      <c r="Y6044" t="str">
        <f t="shared" si="568"/>
        <v>{location: new google.maps.LatLng(37.779, -122.501), weight: 1},</v>
      </c>
    </row>
    <row r="6045" spans="1:25" x14ac:dyDescent="0.2">
      <c r="A6045">
        <v>37.779000000000003</v>
      </c>
      <c r="B6045">
        <v>-122.5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1</v>
      </c>
      <c r="M6045">
        <f>VLOOKUP(H6045,AE$2:$AJ$12,6,TRUE)</f>
        <v>0</v>
      </c>
      <c r="N6045">
        <f>VLOOKUP(I6045,AF$2:$AJ$12,5,TRUE)</f>
        <v>2</v>
      </c>
      <c r="O6045">
        <f>VLOOKUP(J6045,AG$2:$AJ$12,4,TRUE)</f>
        <v>0</v>
      </c>
      <c r="P6045">
        <f>VLOOKUP(K6045,AH$2:$AJ$12,3,TRUE)</f>
        <v>0</v>
      </c>
      <c r="Q6045">
        <f>VLOOKUP(L6045,AI$2:$AJ$12,2,TRUE)</f>
        <v>0</v>
      </c>
      <c r="T6045" t="str">
        <f t="shared" si="569"/>
        <v>Crimepoint.create(latitude:37.779, longitude:-122.5, drugdrink:0, misdemean:2, theft:0, violent:0, total:0, drugdrinkct:0, misdemeanct:1, theftct:0, violentct:0, totalct:1)</v>
      </c>
      <c r="U6045" t="str">
        <f t="shared" si="570"/>
        <v>{location: new google.maps.LatLng(37.779, -122.5), weight: 0},</v>
      </c>
      <c r="V6045" t="str">
        <f t="shared" si="565"/>
        <v>{location: new google.maps.LatLng(37.779, -122.5), weight: 0},</v>
      </c>
      <c r="W6045" t="str">
        <f t="shared" si="566"/>
        <v>{location: new google.maps.LatLng(37.779, -122.5), weight: 0},</v>
      </c>
      <c r="X6045" t="str">
        <f t="shared" si="567"/>
        <v>{location: new google.maps.LatLng(37.779, -122.5), weight: 0},</v>
      </c>
      <c r="Y6045" t="str">
        <f t="shared" si="568"/>
        <v>{location: new google.maps.LatLng(37.779, -122.5), weight: 0},</v>
      </c>
    </row>
    <row r="6046" spans="1:25" x14ac:dyDescent="0.2">
      <c r="A6046">
        <v>37.779000000000003</v>
      </c>
      <c r="B6046">
        <v>-122.499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3</v>
      </c>
      <c r="J6046">
        <v>0</v>
      </c>
      <c r="K6046">
        <v>0</v>
      </c>
      <c r="L6046">
        <v>3</v>
      </c>
      <c r="M6046">
        <f>VLOOKUP(H6046,AE$2:$AJ$12,6,TRUE)</f>
        <v>0</v>
      </c>
      <c r="N6046">
        <f>VLOOKUP(I6046,AF$2:$AJ$12,5,TRUE)</f>
        <v>5</v>
      </c>
      <c r="O6046">
        <f>VLOOKUP(J6046,AG$2:$AJ$12,4,TRUE)</f>
        <v>0</v>
      </c>
      <c r="P6046">
        <f>VLOOKUP(K6046,AH$2:$AJ$12,3,TRUE)</f>
        <v>0</v>
      </c>
      <c r="Q6046">
        <f>VLOOKUP(L6046,AI$2:$AJ$12,2,TRUE)</f>
        <v>2</v>
      </c>
      <c r="T6046" t="str">
        <f t="shared" si="569"/>
        <v>Crimepoint.create(latitude:37.779, longitude:-122.499, drugdrink:0, misdemean:5, theft:0, violent:0, total:2, drugdrinkct:0, misdemeanct:3, theftct:0, violentct:0, totalct:3)</v>
      </c>
      <c r="U6046" t="str">
        <f t="shared" si="570"/>
        <v>{location: new google.maps.LatLng(37.779, -122.499), weight: 0},</v>
      </c>
      <c r="V6046" t="str">
        <f t="shared" si="565"/>
        <v>{location: new google.maps.LatLng(37.779, -122.499), weight: 1},</v>
      </c>
      <c r="W6046" t="str">
        <f t="shared" si="566"/>
        <v>{location: new google.maps.LatLng(37.779, -122.499), weight: 0},</v>
      </c>
      <c r="X6046" t="str">
        <f t="shared" si="567"/>
        <v>{location: new google.maps.LatLng(37.779, -122.499), weight: 0},</v>
      </c>
      <c r="Y6046" t="str">
        <f t="shared" si="568"/>
        <v>{location: new google.maps.LatLng(37.779, -122.499), weight: 0},</v>
      </c>
    </row>
    <row r="6047" spans="1:25" x14ac:dyDescent="0.2">
      <c r="A6047">
        <v>37.779000000000003</v>
      </c>
      <c r="B6047">
        <v>-122.498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3</v>
      </c>
      <c r="J6047">
        <v>1</v>
      </c>
      <c r="K6047">
        <v>0</v>
      </c>
      <c r="L6047">
        <v>4</v>
      </c>
      <c r="M6047">
        <f>VLOOKUP(H6047,AE$2:$AJ$12,6,TRUE)</f>
        <v>0</v>
      </c>
      <c r="N6047">
        <f>VLOOKUP(I6047,AF$2:$AJ$12,5,TRUE)</f>
        <v>5</v>
      </c>
      <c r="O6047">
        <f>VLOOKUP(J6047,AG$2:$AJ$12,4,TRUE)</f>
        <v>3</v>
      </c>
      <c r="P6047">
        <f>VLOOKUP(K6047,AH$2:$AJ$12,3,TRUE)</f>
        <v>0</v>
      </c>
      <c r="Q6047">
        <f>VLOOKUP(L6047,AI$2:$AJ$12,2,TRUE)</f>
        <v>3</v>
      </c>
      <c r="T6047" t="str">
        <f t="shared" si="569"/>
        <v>Crimepoint.create(latitude:37.779, longitude:-122.498, drugdrink:0, misdemean:5, theft:3, violent:0, total:3, drugdrinkct:0, misdemeanct:3, theftct:1, violentct:0, totalct:4)</v>
      </c>
      <c r="U6047" t="str">
        <f t="shared" si="570"/>
        <v>{location: new google.maps.LatLng(37.779, -122.498), weight: 0},</v>
      </c>
      <c r="V6047" t="str">
        <f t="shared" si="565"/>
        <v>{location: new google.maps.LatLng(37.779, -122.498), weight: 1},</v>
      </c>
      <c r="W6047" t="str">
        <f t="shared" si="566"/>
        <v>{location: new google.maps.LatLng(37.779, -122.498), weight: 0},</v>
      </c>
      <c r="X6047" t="str">
        <f t="shared" si="567"/>
        <v>{location: new google.maps.LatLng(37.779, -122.498), weight: 0},</v>
      </c>
      <c r="Y6047" t="str">
        <f t="shared" si="568"/>
        <v>{location: new google.maps.LatLng(37.779, -122.498), weight: 0},</v>
      </c>
    </row>
    <row r="6048" spans="1:25" x14ac:dyDescent="0.2">
      <c r="A6048">
        <v>37.779000000000003</v>
      </c>
      <c r="B6048">
        <v>-122.497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3</v>
      </c>
      <c r="J6048">
        <v>0</v>
      </c>
      <c r="K6048">
        <v>0</v>
      </c>
      <c r="L6048">
        <v>3</v>
      </c>
      <c r="M6048">
        <f>VLOOKUP(H6048,AE$2:$AJ$12,6,TRUE)</f>
        <v>0</v>
      </c>
      <c r="N6048">
        <f>VLOOKUP(I6048,AF$2:$AJ$12,5,TRUE)</f>
        <v>5</v>
      </c>
      <c r="O6048">
        <f>VLOOKUP(J6048,AG$2:$AJ$12,4,TRUE)</f>
        <v>0</v>
      </c>
      <c r="P6048">
        <f>VLOOKUP(K6048,AH$2:$AJ$12,3,TRUE)</f>
        <v>0</v>
      </c>
      <c r="Q6048">
        <f>VLOOKUP(L6048,AI$2:$AJ$12,2,TRUE)</f>
        <v>2</v>
      </c>
      <c r="T6048" t="str">
        <f t="shared" si="569"/>
        <v>Crimepoint.create(latitude:37.779, longitude:-122.497, drugdrink:0, misdemean:5, theft:0, violent:0, total:2, drugdrinkct:0, misdemeanct:3, theftct:0, violentct:0, totalct:3)</v>
      </c>
      <c r="U6048" t="str">
        <f t="shared" si="570"/>
        <v>{location: new google.maps.LatLng(37.779, -122.497), weight: 0},</v>
      </c>
      <c r="V6048" t="str">
        <f t="shared" si="565"/>
        <v>{location: new google.maps.LatLng(37.779, -122.497), weight: 1},</v>
      </c>
      <c r="W6048" t="str">
        <f t="shared" si="566"/>
        <v>{location: new google.maps.LatLng(37.779, -122.497), weight: 0},</v>
      </c>
      <c r="X6048" t="str">
        <f t="shared" si="567"/>
        <v>{location: new google.maps.LatLng(37.779, -122.497), weight: 0},</v>
      </c>
      <c r="Y6048" t="str">
        <f t="shared" si="568"/>
        <v>{location: new google.maps.LatLng(37.779, -122.497), weight: 0},</v>
      </c>
    </row>
    <row r="6049" spans="1:25" x14ac:dyDescent="0.2">
      <c r="A6049">
        <v>37.779000000000003</v>
      </c>
      <c r="B6049">
        <v>-122.496</v>
      </c>
      <c r="C6049">
        <v>0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4</v>
      </c>
      <c r="J6049">
        <v>0</v>
      </c>
      <c r="K6049">
        <v>1</v>
      </c>
      <c r="L6049">
        <v>5</v>
      </c>
      <c r="M6049">
        <f>VLOOKUP(H6049,AE$2:$AJ$12,6,TRUE)</f>
        <v>0</v>
      </c>
      <c r="N6049">
        <f>VLOOKUP(I6049,AF$2:$AJ$12,5,TRUE)</f>
        <v>6</v>
      </c>
      <c r="O6049">
        <f>VLOOKUP(J6049,AG$2:$AJ$12,4,TRUE)</f>
        <v>0</v>
      </c>
      <c r="P6049">
        <f>VLOOKUP(K6049,AH$2:$AJ$12,3,TRUE)</f>
        <v>7</v>
      </c>
      <c r="Q6049">
        <f>VLOOKUP(L6049,AI$2:$AJ$12,2,TRUE)</f>
        <v>4</v>
      </c>
      <c r="T6049" t="str">
        <f t="shared" si="569"/>
        <v>Crimepoint.create(latitude:37.779, longitude:-122.496, drugdrink:0, misdemean:6, theft:0, violent:7, total:4, drugdrinkct:0, misdemeanct:4, theftct:0, violentct:1, totalct:5)</v>
      </c>
      <c r="U6049" t="str">
        <f t="shared" si="570"/>
        <v>{location: new google.maps.LatLng(37.779, -122.496), weight: 0},</v>
      </c>
      <c r="V6049" t="str">
        <f t="shared" si="565"/>
        <v>{location: new google.maps.LatLng(37.779, -122.496), weight: 1},</v>
      </c>
      <c r="W6049" t="str">
        <f t="shared" si="566"/>
        <v>{location: new google.maps.LatLng(37.779, -122.496), weight: 0},</v>
      </c>
      <c r="X6049" t="str">
        <f t="shared" si="567"/>
        <v>{location: new google.maps.LatLng(37.779, -122.496), weight: 1},</v>
      </c>
      <c r="Y6049" t="str">
        <f t="shared" si="568"/>
        <v>{location: new google.maps.LatLng(37.779, -122.496), weight: 0},</v>
      </c>
    </row>
    <row r="6050" spans="1:25" x14ac:dyDescent="0.2">
      <c r="A6050">
        <v>37.779000000000003</v>
      </c>
      <c r="B6050">
        <v>-122.494</v>
      </c>
      <c r="C6050">
        <v>0</v>
      </c>
      <c r="D6050">
        <v>2</v>
      </c>
      <c r="E6050">
        <v>0</v>
      </c>
      <c r="F6050">
        <v>3</v>
      </c>
      <c r="G6050">
        <v>1</v>
      </c>
      <c r="H6050">
        <v>0</v>
      </c>
      <c r="I6050">
        <v>8</v>
      </c>
      <c r="J6050">
        <v>0</v>
      </c>
      <c r="K6050">
        <v>4</v>
      </c>
      <c r="L6050">
        <v>12</v>
      </c>
      <c r="M6050">
        <f>VLOOKUP(H6050,AE$2:$AJ$12,6,TRUE)</f>
        <v>0</v>
      </c>
      <c r="N6050">
        <f>VLOOKUP(I6050,AF$2:$AJ$12,5,TRUE)</f>
        <v>7</v>
      </c>
      <c r="O6050">
        <f>VLOOKUP(J6050,AG$2:$AJ$12,4,TRUE)</f>
        <v>0</v>
      </c>
      <c r="P6050">
        <f>VLOOKUP(K6050,AH$2:$AJ$12,3,TRUE)</f>
        <v>8</v>
      </c>
      <c r="Q6050">
        <f>VLOOKUP(L6050,AI$2:$AJ$12,2,TRUE)</f>
        <v>6</v>
      </c>
      <c r="T6050" t="str">
        <f t="shared" si="569"/>
        <v>Crimepoint.create(latitude:37.779, longitude:-122.494, drugdrink:0, misdemean:7, theft:0, violent:8, total:6, drugdrinkct:0, misdemeanct:8, theftct:0, violentct:4, totalct:12)</v>
      </c>
      <c r="U6050" t="str">
        <f t="shared" si="570"/>
        <v>{location: new google.maps.LatLng(37.779, -122.494), weight: 0},</v>
      </c>
      <c r="V6050" t="str">
        <f t="shared" si="565"/>
        <v>{location: new google.maps.LatLng(37.779, -122.494), weight: 2},</v>
      </c>
      <c r="W6050" t="str">
        <f t="shared" si="566"/>
        <v>{location: new google.maps.LatLng(37.779, -122.494), weight: 0},</v>
      </c>
      <c r="X6050" t="str">
        <f t="shared" si="567"/>
        <v>{location: new google.maps.LatLng(37.779, -122.494), weight: 3},</v>
      </c>
      <c r="Y6050" t="str">
        <f t="shared" si="568"/>
        <v>{location: new google.maps.LatLng(37.779, -122.494), weight: 1},</v>
      </c>
    </row>
    <row r="6051" spans="1:25" x14ac:dyDescent="0.2">
      <c r="A6051">
        <v>37.779000000000003</v>
      </c>
      <c r="B6051">
        <v>-122.49299999999999</v>
      </c>
      <c r="C6051">
        <v>1</v>
      </c>
      <c r="D6051">
        <v>0</v>
      </c>
      <c r="E6051">
        <v>0</v>
      </c>
      <c r="F6051">
        <v>3</v>
      </c>
      <c r="G6051">
        <v>1</v>
      </c>
      <c r="H6051">
        <v>1</v>
      </c>
      <c r="I6051">
        <v>2</v>
      </c>
      <c r="J6051">
        <v>2</v>
      </c>
      <c r="K6051">
        <v>4</v>
      </c>
      <c r="L6051">
        <v>9</v>
      </c>
      <c r="M6051">
        <f>VLOOKUP(H6051,AE$2:$AJ$12,6,TRUE)</f>
        <v>8</v>
      </c>
      <c r="N6051">
        <f>VLOOKUP(I6051,AF$2:$AJ$12,5,TRUE)</f>
        <v>4</v>
      </c>
      <c r="O6051">
        <f>VLOOKUP(J6051,AG$2:$AJ$12,4,TRUE)</f>
        <v>4</v>
      </c>
      <c r="P6051">
        <f>VLOOKUP(K6051,AH$2:$AJ$12,3,TRUE)</f>
        <v>8</v>
      </c>
      <c r="Q6051">
        <f>VLOOKUP(L6051,AI$2:$AJ$12,2,TRUE)</f>
        <v>5</v>
      </c>
      <c r="T6051" t="str">
        <f t="shared" si="569"/>
        <v>Crimepoint.create(latitude:37.779, longitude:-122.493, drugdrink:8, misdemean:4, theft:4, violent:8, total:5, drugdrinkct:1, misdemeanct:2, theftct:2, violentct:4, totalct:9)</v>
      </c>
      <c r="U6051" t="str">
        <f t="shared" si="570"/>
        <v>{location: new google.maps.LatLng(37.779, -122.493), weight: 1},</v>
      </c>
      <c r="V6051" t="str">
        <f t="shared" si="565"/>
        <v>{location: new google.maps.LatLng(37.779, -122.493), weight: 0},</v>
      </c>
      <c r="W6051" t="str">
        <f t="shared" si="566"/>
        <v>{location: new google.maps.LatLng(37.779, -122.493), weight: 0},</v>
      </c>
      <c r="X6051" t="str">
        <f t="shared" si="567"/>
        <v>{location: new google.maps.LatLng(37.779, -122.493), weight: 3},</v>
      </c>
      <c r="Y6051" t="str">
        <f t="shared" si="568"/>
        <v>{location: new google.maps.LatLng(37.779, -122.493), weight: 1},</v>
      </c>
    </row>
    <row r="6052" spans="1:25" x14ac:dyDescent="0.2">
      <c r="A6052">
        <v>37.779000000000003</v>
      </c>
      <c r="B6052">
        <v>-122.492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3</v>
      </c>
      <c r="J6052">
        <v>0</v>
      </c>
      <c r="K6052">
        <v>0</v>
      </c>
      <c r="L6052">
        <v>3</v>
      </c>
      <c r="M6052">
        <f>VLOOKUP(H6052,AE$2:$AJ$12,6,TRUE)</f>
        <v>0</v>
      </c>
      <c r="N6052">
        <f>VLOOKUP(I6052,AF$2:$AJ$12,5,TRUE)</f>
        <v>5</v>
      </c>
      <c r="O6052">
        <f>VLOOKUP(J6052,AG$2:$AJ$12,4,TRUE)</f>
        <v>0</v>
      </c>
      <c r="P6052">
        <f>VLOOKUP(K6052,AH$2:$AJ$12,3,TRUE)</f>
        <v>0</v>
      </c>
      <c r="Q6052">
        <f>VLOOKUP(L6052,AI$2:$AJ$12,2,TRUE)</f>
        <v>2</v>
      </c>
      <c r="T6052" t="str">
        <f t="shared" si="569"/>
        <v>Crimepoint.create(latitude:37.779, longitude:-122.492, drugdrink:0, misdemean:5, theft:0, violent:0, total:2, drugdrinkct:0, misdemeanct:3, theftct:0, violentct:0, totalct:3)</v>
      </c>
      <c r="U6052" t="str">
        <f t="shared" si="570"/>
        <v>{location: new google.maps.LatLng(37.779, -122.492), weight: 0},</v>
      </c>
      <c r="V6052" t="str">
        <f t="shared" si="565"/>
        <v>{location: new google.maps.LatLng(37.779, -122.492), weight: 1},</v>
      </c>
      <c r="W6052" t="str">
        <f t="shared" si="566"/>
        <v>{location: new google.maps.LatLng(37.779, -122.492), weight: 0},</v>
      </c>
      <c r="X6052" t="str">
        <f t="shared" si="567"/>
        <v>{location: new google.maps.LatLng(37.779, -122.492), weight: 0},</v>
      </c>
      <c r="Y6052" t="str">
        <f t="shared" si="568"/>
        <v>{location: new google.maps.LatLng(37.779, -122.492), weight: 0},</v>
      </c>
    </row>
    <row r="6053" spans="1:25" x14ac:dyDescent="0.2">
      <c r="A6053">
        <v>37.779000000000003</v>
      </c>
      <c r="B6053">
        <v>-122.49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5</v>
      </c>
      <c r="J6053">
        <v>0</v>
      </c>
      <c r="K6053">
        <v>0</v>
      </c>
      <c r="L6053">
        <v>5</v>
      </c>
      <c r="M6053">
        <f>VLOOKUP(H6053,AE$2:$AJ$12,6,TRUE)</f>
        <v>0</v>
      </c>
      <c r="N6053">
        <f>VLOOKUP(I6053,AF$2:$AJ$12,5,TRUE)</f>
        <v>6</v>
      </c>
      <c r="O6053">
        <f>VLOOKUP(J6053,AG$2:$AJ$12,4,TRUE)</f>
        <v>0</v>
      </c>
      <c r="P6053">
        <f>VLOOKUP(K6053,AH$2:$AJ$12,3,TRUE)</f>
        <v>0</v>
      </c>
      <c r="Q6053">
        <f>VLOOKUP(L6053,AI$2:$AJ$12,2,TRUE)</f>
        <v>4</v>
      </c>
      <c r="T6053" t="str">
        <f t="shared" si="569"/>
        <v>Crimepoint.create(latitude:37.779, longitude:-122.49, drugdrink:0, misdemean:6, theft:0, violent:0, total:4, drugdrinkct:0, misdemeanct:5, theftct:0, violentct:0, totalct:5)</v>
      </c>
      <c r="U6053" t="str">
        <f t="shared" si="570"/>
        <v>{location: new google.maps.LatLng(37.779, -122.49), weight: 0},</v>
      </c>
      <c r="V6053" t="str">
        <f t="shared" si="565"/>
        <v>{location: new google.maps.LatLng(37.779, -122.49), weight: 1},</v>
      </c>
      <c r="W6053" t="str">
        <f t="shared" si="566"/>
        <v>{location: new google.maps.LatLng(37.779, -122.49), weight: 0},</v>
      </c>
      <c r="X6053" t="str">
        <f t="shared" si="567"/>
        <v>{location: new google.maps.LatLng(37.779, -122.49), weight: 0},</v>
      </c>
      <c r="Y6053" t="str">
        <f t="shared" si="568"/>
        <v>{location: new google.maps.LatLng(37.779, -122.49), weight: 0},</v>
      </c>
    </row>
    <row r="6054" spans="1:25" x14ac:dyDescent="0.2">
      <c r="A6054">
        <v>37.779000000000003</v>
      </c>
      <c r="B6054">
        <v>-122.489</v>
      </c>
      <c r="C6054">
        <v>0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3</v>
      </c>
      <c r="J6054">
        <v>2</v>
      </c>
      <c r="K6054">
        <v>1</v>
      </c>
      <c r="L6054">
        <v>6</v>
      </c>
      <c r="M6054">
        <f>VLOOKUP(H6054,AE$2:$AJ$12,6,TRUE)</f>
        <v>0</v>
      </c>
      <c r="N6054">
        <f>VLOOKUP(I6054,AF$2:$AJ$12,5,TRUE)</f>
        <v>5</v>
      </c>
      <c r="O6054">
        <f>VLOOKUP(J6054,AG$2:$AJ$12,4,TRUE)</f>
        <v>4</v>
      </c>
      <c r="P6054">
        <f>VLOOKUP(K6054,AH$2:$AJ$12,3,TRUE)</f>
        <v>7</v>
      </c>
      <c r="Q6054">
        <f>VLOOKUP(L6054,AI$2:$AJ$12,2,TRUE)</f>
        <v>4</v>
      </c>
      <c r="T6054" t="str">
        <f t="shared" si="569"/>
        <v>Crimepoint.create(latitude:37.779, longitude:-122.489, drugdrink:0, misdemean:5, theft:4, violent:7, total:4, drugdrinkct:0, misdemeanct:3, theftct:2, violentct:1, totalct:6)</v>
      </c>
      <c r="U6054" t="str">
        <f t="shared" si="570"/>
        <v>{location: new google.maps.LatLng(37.779, -122.489), weight: 0},</v>
      </c>
      <c r="V6054" t="str">
        <f t="shared" si="565"/>
        <v>{location: new google.maps.LatLng(37.779, -122.489), weight: 1},</v>
      </c>
      <c r="W6054" t="str">
        <f t="shared" si="566"/>
        <v>{location: new google.maps.LatLng(37.779, -122.489), weight: 0},</v>
      </c>
      <c r="X6054" t="str">
        <f t="shared" si="567"/>
        <v>{location: new google.maps.LatLng(37.779, -122.489), weight: 1},</v>
      </c>
      <c r="Y6054" t="str">
        <f t="shared" si="568"/>
        <v>{location: new google.maps.LatLng(37.779, -122.489), weight: 0},</v>
      </c>
    </row>
    <row r="6055" spans="1:25" x14ac:dyDescent="0.2">
      <c r="A6055">
        <v>37.779000000000003</v>
      </c>
      <c r="B6055">
        <v>-122.488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1</v>
      </c>
      <c r="M6055">
        <f>VLOOKUP(H6055,AE$2:$AJ$12,6,TRUE)</f>
        <v>0</v>
      </c>
      <c r="N6055">
        <f>VLOOKUP(I6055,AF$2:$AJ$12,5,TRUE)</f>
        <v>2</v>
      </c>
      <c r="O6055">
        <f>VLOOKUP(J6055,AG$2:$AJ$12,4,TRUE)</f>
        <v>0</v>
      </c>
      <c r="P6055">
        <f>VLOOKUP(K6055,AH$2:$AJ$12,3,TRUE)</f>
        <v>0</v>
      </c>
      <c r="Q6055">
        <f>VLOOKUP(L6055,AI$2:$AJ$12,2,TRUE)</f>
        <v>0</v>
      </c>
      <c r="T6055" t="str">
        <f t="shared" si="569"/>
        <v>Crimepoint.create(latitude:37.779, longitude:-122.488, drugdrink:0, misdemean:2, theft:0, violent:0, total:0, drugdrinkct:0, misdemeanct:1, theftct:0, violentct:0, totalct:1)</v>
      </c>
      <c r="U6055" t="str">
        <f t="shared" si="570"/>
        <v>{location: new google.maps.LatLng(37.779, -122.488), weight: 0},</v>
      </c>
      <c r="V6055" t="str">
        <f t="shared" si="565"/>
        <v>{location: new google.maps.LatLng(37.779, -122.488), weight: 0},</v>
      </c>
      <c r="W6055" t="str">
        <f t="shared" si="566"/>
        <v>{location: new google.maps.LatLng(37.779, -122.488), weight: 0},</v>
      </c>
      <c r="X6055" t="str">
        <f t="shared" si="567"/>
        <v>{location: new google.maps.LatLng(37.779, -122.488), weight: 0},</v>
      </c>
      <c r="Y6055" t="str">
        <f t="shared" si="568"/>
        <v>{location: new google.maps.LatLng(37.779, -122.488), weight: 0},</v>
      </c>
    </row>
    <row r="6056" spans="1:25" x14ac:dyDescent="0.2">
      <c r="A6056">
        <v>37.779000000000003</v>
      </c>
      <c r="B6056">
        <v>-122.48699999999999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2</v>
      </c>
      <c r="K6056">
        <v>0</v>
      </c>
      <c r="L6056">
        <v>3</v>
      </c>
      <c r="M6056">
        <f>VLOOKUP(H6056,AE$2:$AJ$12,6,TRUE)</f>
        <v>0</v>
      </c>
      <c r="N6056">
        <f>VLOOKUP(I6056,AF$2:$AJ$12,5,TRUE)</f>
        <v>2</v>
      </c>
      <c r="O6056">
        <f>VLOOKUP(J6056,AG$2:$AJ$12,4,TRUE)</f>
        <v>4</v>
      </c>
      <c r="P6056">
        <f>VLOOKUP(K6056,AH$2:$AJ$12,3,TRUE)</f>
        <v>0</v>
      </c>
      <c r="Q6056">
        <f>VLOOKUP(L6056,AI$2:$AJ$12,2,TRUE)</f>
        <v>2</v>
      </c>
      <c r="T6056" t="str">
        <f t="shared" si="569"/>
        <v>Crimepoint.create(latitude:37.779, longitude:-122.487, drugdrink:0, misdemean:2, theft:4, violent:0, total:2, drugdrinkct:0, misdemeanct:1, theftct:2, violentct:0, totalct:3)</v>
      </c>
      <c r="U6056" t="str">
        <f t="shared" si="570"/>
        <v>{location: new google.maps.LatLng(37.779, -122.487), weight: 0},</v>
      </c>
      <c r="V6056" t="str">
        <f t="shared" si="565"/>
        <v>{location: new google.maps.LatLng(37.779, -122.487), weight: 0},</v>
      </c>
      <c r="W6056" t="str">
        <f t="shared" si="566"/>
        <v>{location: new google.maps.LatLng(37.779, -122.487), weight: 0},</v>
      </c>
      <c r="X6056" t="str">
        <f t="shared" si="567"/>
        <v>{location: new google.maps.LatLng(37.779, -122.487), weight: 0},</v>
      </c>
      <c r="Y6056" t="str">
        <f t="shared" si="568"/>
        <v>{location: new google.maps.LatLng(37.779, -122.487), weight: 0},</v>
      </c>
    </row>
    <row r="6057" spans="1:25" x14ac:dyDescent="0.2">
      <c r="A6057">
        <v>37.779000000000003</v>
      </c>
      <c r="B6057">
        <v>-122.486</v>
      </c>
      <c r="C6057">
        <v>1</v>
      </c>
      <c r="D6057">
        <v>4</v>
      </c>
      <c r="E6057">
        <v>1</v>
      </c>
      <c r="F6057">
        <v>1</v>
      </c>
      <c r="G6057">
        <v>2</v>
      </c>
      <c r="H6057">
        <v>2</v>
      </c>
      <c r="I6057">
        <v>16</v>
      </c>
      <c r="J6057">
        <v>4</v>
      </c>
      <c r="K6057">
        <v>2</v>
      </c>
      <c r="L6057">
        <v>24</v>
      </c>
      <c r="M6057">
        <f>VLOOKUP(H6057,AE$2:$AJ$12,6,TRUE)</f>
        <v>9</v>
      </c>
      <c r="N6057">
        <f>VLOOKUP(I6057,AF$2:$AJ$12,5,TRUE)</f>
        <v>8</v>
      </c>
      <c r="O6057">
        <f>VLOOKUP(J6057,AG$2:$AJ$12,4,TRUE)</f>
        <v>6</v>
      </c>
      <c r="P6057">
        <f>VLOOKUP(K6057,AH$2:$AJ$12,3,TRUE)</f>
        <v>7</v>
      </c>
      <c r="Q6057">
        <f>VLOOKUP(L6057,AI$2:$AJ$12,2,TRUE)</f>
        <v>8</v>
      </c>
      <c r="T6057" t="str">
        <f t="shared" si="569"/>
        <v>Crimepoint.create(latitude:37.779, longitude:-122.486, drugdrink:9, misdemean:8, theft:6, violent:7, total:8, drugdrinkct:2, misdemeanct:16, theftct:4, violentct:2, totalct:24)</v>
      </c>
      <c r="U6057" t="str">
        <f t="shared" si="570"/>
        <v>{location: new google.maps.LatLng(37.779, -122.486), weight: 1},</v>
      </c>
      <c r="V6057" t="str">
        <f t="shared" si="565"/>
        <v>{location: new google.maps.LatLng(37.779, -122.486), weight: 4},</v>
      </c>
      <c r="W6057" t="str">
        <f t="shared" si="566"/>
        <v>{location: new google.maps.LatLng(37.779, -122.486), weight: 1},</v>
      </c>
      <c r="X6057" t="str">
        <f t="shared" si="567"/>
        <v>{location: new google.maps.LatLng(37.779, -122.486), weight: 1},</v>
      </c>
      <c r="Y6057" t="str">
        <f t="shared" si="568"/>
        <v>{location: new google.maps.LatLng(37.779, -122.486), weight: 2},</v>
      </c>
    </row>
    <row r="6058" spans="1:25" x14ac:dyDescent="0.2">
      <c r="A6058">
        <v>37.779000000000003</v>
      </c>
      <c r="B6058">
        <v>-122.485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1</v>
      </c>
      <c r="M6058">
        <f>VLOOKUP(H6058,AE$2:$AJ$12,6,TRUE)</f>
        <v>0</v>
      </c>
      <c r="N6058">
        <f>VLOOKUP(I6058,AF$2:$AJ$12,5,TRUE)</f>
        <v>2</v>
      </c>
      <c r="O6058">
        <f>VLOOKUP(J6058,AG$2:$AJ$12,4,TRUE)</f>
        <v>0</v>
      </c>
      <c r="P6058">
        <f>VLOOKUP(K6058,AH$2:$AJ$12,3,TRUE)</f>
        <v>0</v>
      </c>
      <c r="Q6058">
        <f>VLOOKUP(L6058,AI$2:$AJ$12,2,TRUE)</f>
        <v>0</v>
      </c>
      <c r="T6058" t="str">
        <f t="shared" si="569"/>
        <v>Crimepoint.create(latitude:37.779, longitude:-122.485, drugdrink:0, misdemean:2, theft:0, violent:0, total:0, drugdrinkct:0, misdemeanct:1, theftct:0, violentct:0, totalct:1)</v>
      </c>
      <c r="U6058" t="str">
        <f t="shared" si="570"/>
        <v>{location: new google.maps.LatLng(37.779, -122.485), weight: 0},</v>
      </c>
      <c r="V6058" t="str">
        <f t="shared" si="565"/>
        <v>{location: new google.maps.LatLng(37.779, -122.485), weight: 0},</v>
      </c>
      <c r="W6058" t="str">
        <f t="shared" si="566"/>
        <v>{location: new google.maps.LatLng(37.779, -122.485), weight: 0},</v>
      </c>
      <c r="X6058" t="str">
        <f t="shared" si="567"/>
        <v>{location: new google.maps.LatLng(37.779, -122.485), weight: 0},</v>
      </c>
      <c r="Y6058" t="str">
        <f t="shared" si="568"/>
        <v>{location: new google.maps.LatLng(37.779, -122.485), weight: 0},</v>
      </c>
    </row>
    <row r="6059" spans="1:25" x14ac:dyDescent="0.2">
      <c r="A6059">
        <v>37.779000000000003</v>
      </c>
      <c r="B6059">
        <v>-122.48399999999999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2</v>
      </c>
      <c r="M6059">
        <f>VLOOKUP(H6059,AE$2:$AJ$12,6,TRUE)</f>
        <v>0</v>
      </c>
      <c r="N6059">
        <f>VLOOKUP(I6059,AF$2:$AJ$12,5,TRUE)</f>
        <v>4</v>
      </c>
      <c r="O6059">
        <f>VLOOKUP(J6059,AG$2:$AJ$12,4,TRUE)</f>
        <v>0</v>
      </c>
      <c r="P6059">
        <f>VLOOKUP(K6059,AH$2:$AJ$12,3,TRUE)</f>
        <v>0</v>
      </c>
      <c r="Q6059">
        <f>VLOOKUP(L6059,AI$2:$AJ$12,2,TRUE)</f>
        <v>1</v>
      </c>
      <c r="T6059" t="str">
        <f t="shared" si="569"/>
        <v>Crimepoint.create(latitude:37.779, longitude:-122.484, drugdrink:0, misdemean:4, theft:0, violent:0, total:1, drugdrinkct:0, misdemeanct:2, theftct:0, violentct:0, totalct:2)</v>
      </c>
      <c r="U6059" t="str">
        <f t="shared" si="570"/>
        <v>{location: new google.maps.LatLng(37.779, -122.484), weight: 0},</v>
      </c>
      <c r="V6059" t="str">
        <f t="shared" si="565"/>
        <v>{location: new google.maps.LatLng(37.779, -122.484), weight: 0},</v>
      </c>
      <c r="W6059" t="str">
        <f t="shared" si="566"/>
        <v>{location: new google.maps.LatLng(37.779, -122.484), weight: 0},</v>
      </c>
      <c r="X6059" t="str">
        <f t="shared" si="567"/>
        <v>{location: new google.maps.LatLng(37.779, -122.484), weight: 0},</v>
      </c>
      <c r="Y6059" t="str">
        <f t="shared" si="568"/>
        <v>{location: new google.maps.LatLng(37.779, -122.484), weight: 0},</v>
      </c>
    </row>
    <row r="6060" spans="1:25" x14ac:dyDescent="0.2">
      <c r="A6060">
        <v>37.779000000000003</v>
      </c>
      <c r="B6060">
        <v>-122.483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1</v>
      </c>
      <c r="M6060">
        <f>VLOOKUP(H6060,AE$2:$AJ$12,6,TRUE)</f>
        <v>0</v>
      </c>
      <c r="N6060">
        <f>VLOOKUP(I6060,AF$2:$AJ$12,5,TRUE)</f>
        <v>2</v>
      </c>
      <c r="O6060">
        <f>VLOOKUP(J6060,AG$2:$AJ$12,4,TRUE)</f>
        <v>0</v>
      </c>
      <c r="P6060">
        <f>VLOOKUP(K6060,AH$2:$AJ$12,3,TRUE)</f>
        <v>0</v>
      </c>
      <c r="Q6060">
        <f>VLOOKUP(L6060,AI$2:$AJ$12,2,TRUE)</f>
        <v>0</v>
      </c>
      <c r="T6060" t="str">
        <f t="shared" si="569"/>
        <v>Crimepoint.create(latitude:37.779, longitude:-122.483, drugdrink:0, misdemean:2, theft:0, violent:0, total:0, drugdrinkct:0, misdemeanct:1, theftct:0, violentct:0, totalct:1)</v>
      </c>
      <c r="U6060" t="str">
        <f t="shared" si="570"/>
        <v>{location: new google.maps.LatLng(37.779, -122.483), weight: 0},</v>
      </c>
      <c r="V6060" t="str">
        <f t="shared" si="565"/>
        <v>{location: new google.maps.LatLng(37.779, -122.483), weight: 0},</v>
      </c>
      <c r="W6060" t="str">
        <f t="shared" si="566"/>
        <v>{location: new google.maps.LatLng(37.779, -122.483), weight: 0},</v>
      </c>
      <c r="X6060" t="str">
        <f t="shared" si="567"/>
        <v>{location: new google.maps.LatLng(37.779, -122.483), weight: 0},</v>
      </c>
      <c r="Y6060" t="str">
        <f t="shared" si="568"/>
        <v>{location: new google.maps.LatLng(37.779, -122.483), weight: 0},</v>
      </c>
    </row>
    <row r="6061" spans="1:25" x14ac:dyDescent="0.2">
      <c r="A6061">
        <v>37.779000000000003</v>
      </c>
      <c r="B6061">
        <v>-122.482</v>
      </c>
      <c r="C6061">
        <v>0</v>
      </c>
      <c r="D6061">
        <v>1</v>
      </c>
      <c r="E6061">
        <v>1</v>
      </c>
      <c r="F6061">
        <v>0</v>
      </c>
      <c r="G6061">
        <v>1</v>
      </c>
      <c r="H6061">
        <v>0</v>
      </c>
      <c r="I6061">
        <v>3</v>
      </c>
      <c r="J6061">
        <v>5</v>
      </c>
      <c r="K6061">
        <v>0</v>
      </c>
      <c r="L6061">
        <v>8</v>
      </c>
      <c r="M6061">
        <f>VLOOKUP(H6061,AE$2:$AJ$12,6,TRUE)</f>
        <v>0</v>
      </c>
      <c r="N6061">
        <f>VLOOKUP(I6061,AF$2:$AJ$12,5,TRUE)</f>
        <v>5</v>
      </c>
      <c r="O6061">
        <f>VLOOKUP(J6061,AG$2:$AJ$12,4,TRUE)</f>
        <v>7</v>
      </c>
      <c r="P6061">
        <f>VLOOKUP(K6061,AH$2:$AJ$12,3,TRUE)</f>
        <v>0</v>
      </c>
      <c r="Q6061">
        <f>VLOOKUP(L6061,AI$2:$AJ$12,2,TRUE)</f>
        <v>5</v>
      </c>
      <c r="T6061" t="str">
        <f t="shared" si="569"/>
        <v>Crimepoint.create(latitude:37.779, longitude:-122.482, drugdrink:0, misdemean:5, theft:7, violent:0, total:5, drugdrinkct:0, misdemeanct:3, theftct:5, violentct:0, totalct:8)</v>
      </c>
      <c r="U6061" t="str">
        <f t="shared" si="570"/>
        <v>{location: new google.maps.LatLng(37.779, -122.482), weight: 0},</v>
      </c>
      <c r="V6061" t="str">
        <f t="shared" si="565"/>
        <v>{location: new google.maps.LatLng(37.779, -122.482), weight: 1},</v>
      </c>
      <c r="W6061" t="str">
        <f t="shared" si="566"/>
        <v>{location: new google.maps.LatLng(37.779, -122.482), weight: 1},</v>
      </c>
      <c r="X6061" t="str">
        <f t="shared" si="567"/>
        <v>{location: new google.maps.LatLng(37.779, -122.482), weight: 0},</v>
      </c>
      <c r="Y6061" t="str">
        <f t="shared" si="568"/>
        <v>{location: new google.maps.LatLng(37.779, -122.482), weight: 1},</v>
      </c>
    </row>
    <row r="6062" spans="1:25" x14ac:dyDescent="0.2">
      <c r="A6062">
        <v>37.779000000000003</v>
      </c>
      <c r="B6062">
        <v>-122.48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2</v>
      </c>
      <c r="J6062">
        <v>1</v>
      </c>
      <c r="K6062">
        <v>0</v>
      </c>
      <c r="L6062">
        <v>3</v>
      </c>
      <c r="M6062">
        <f>VLOOKUP(H6062,AE$2:$AJ$12,6,TRUE)</f>
        <v>0</v>
      </c>
      <c r="N6062">
        <f>VLOOKUP(I6062,AF$2:$AJ$12,5,TRUE)</f>
        <v>4</v>
      </c>
      <c r="O6062">
        <f>VLOOKUP(J6062,AG$2:$AJ$12,4,TRUE)</f>
        <v>3</v>
      </c>
      <c r="P6062">
        <f>VLOOKUP(K6062,AH$2:$AJ$12,3,TRUE)</f>
        <v>0</v>
      </c>
      <c r="Q6062">
        <f>VLOOKUP(L6062,AI$2:$AJ$12,2,TRUE)</f>
        <v>2</v>
      </c>
      <c r="T6062" t="str">
        <f t="shared" si="569"/>
        <v>Crimepoint.create(latitude:37.779, longitude:-122.48, drugdrink:0, misdemean:4, theft:3, violent:0, total:2, drugdrinkct:0, misdemeanct:2, theftct:1, violentct:0, totalct:3)</v>
      </c>
      <c r="U6062" t="str">
        <f t="shared" si="570"/>
        <v>{location: new google.maps.LatLng(37.779, -122.48), weight: 0},</v>
      </c>
      <c r="V6062" t="str">
        <f t="shared" si="565"/>
        <v>{location: new google.maps.LatLng(37.779, -122.48), weight: 0},</v>
      </c>
      <c r="W6062" t="str">
        <f t="shared" si="566"/>
        <v>{location: new google.maps.LatLng(37.779, -122.48), weight: 0},</v>
      </c>
      <c r="X6062" t="str">
        <f t="shared" si="567"/>
        <v>{location: new google.maps.LatLng(37.779, -122.48), weight: 0},</v>
      </c>
      <c r="Y6062" t="str">
        <f t="shared" si="568"/>
        <v>{location: new google.maps.LatLng(37.779, -122.48), weight: 0},</v>
      </c>
    </row>
    <row r="6063" spans="1:25" x14ac:dyDescent="0.2">
      <c r="A6063">
        <v>37.779000000000003</v>
      </c>
      <c r="B6063">
        <v>-122.479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3</v>
      </c>
      <c r="J6063">
        <v>0</v>
      </c>
      <c r="K6063">
        <v>0</v>
      </c>
      <c r="L6063">
        <v>3</v>
      </c>
      <c r="M6063">
        <f>VLOOKUP(H6063,AE$2:$AJ$12,6,TRUE)</f>
        <v>0</v>
      </c>
      <c r="N6063">
        <f>VLOOKUP(I6063,AF$2:$AJ$12,5,TRUE)</f>
        <v>5</v>
      </c>
      <c r="O6063">
        <f>VLOOKUP(J6063,AG$2:$AJ$12,4,TRUE)</f>
        <v>0</v>
      </c>
      <c r="P6063">
        <f>VLOOKUP(K6063,AH$2:$AJ$12,3,TRUE)</f>
        <v>0</v>
      </c>
      <c r="Q6063">
        <f>VLOOKUP(L6063,AI$2:$AJ$12,2,TRUE)</f>
        <v>2</v>
      </c>
      <c r="T6063" t="str">
        <f t="shared" si="569"/>
        <v>Crimepoint.create(latitude:37.779, longitude:-122.479, drugdrink:0, misdemean:5, theft:0, violent:0, total:2, drugdrinkct:0, misdemeanct:3, theftct:0, violentct:0, totalct:3)</v>
      </c>
      <c r="U6063" t="str">
        <f t="shared" si="570"/>
        <v>{location: new google.maps.LatLng(37.779, -122.479), weight: 0},</v>
      </c>
      <c r="V6063" t="str">
        <f t="shared" si="565"/>
        <v>{location: new google.maps.LatLng(37.779, -122.479), weight: 1},</v>
      </c>
      <c r="W6063" t="str">
        <f t="shared" si="566"/>
        <v>{location: new google.maps.LatLng(37.779, -122.479), weight: 0},</v>
      </c>
      <c r="X6063" t="str">
        <f t="shared" si="567"/>
        <v>{location: new google.maps.LatLng(37.779, -122.479), weight: 0},</v>
      </c>
      <c r="Y6063" t="str">
        <f t="shared" si="568"/>
        <v>{location: new google.maps.LatLng(37.779, -122.479), weight: 0},</v>
      </c>
    </row>
    <row r="6064" spans="1:25" x14ac:dyDescent="0.2">
      <c r="A6064">
        <v>37.779000000000003</v>
      </c>
      <c r="B6064">
        <v>-122.47799999999999</v>
      </c>
      <c r="C6064">
        <v>0</v>
      </c>
      <c r="D6064">
        <v>1</v>
      </c>
      <c r="E6064">
        <v>0</v>
      </c>
      <c r="F6064">
        <v>2</v>
      </c>
      <c r="G6064">
        <v>1</v>
      </c>
      <c r="H6064">
        <v>0</v>
      </c>
      <c r="I6064">
        <v>4</v>
      </c>
      <c r="J6064">
        <v>3</v>
      </c>
      <c r="K6064">
        <v>3</v>
      </c>
      <c r="L6064">
        <v>10</v>
      </c>
      <c r="M6064">
        <f>VLOOKUP(H6064,AE$2:$AJ$12,6,TRUE)</f>
        <v>0</v>
      </c>
      <c r="N6064">
        <f>VLOOKUP(I6064,AF$2:$AJ$12,5,TRUE)</f>
        <v>6</v>
      </c>
      <c r="O6064">
        <f>VLOOKUP(J6064,AG$2:$AJ$12,4,TRUE)</f>
        <v>5</v>
      </c>
      <c r="P6064">
        <f>VLOOKUP(K6064,AH$2:$AJ$12,3,TRUE)</f>
        <v>8</v>
      </c>
      <c r="Q6064">
        <f>VLOOKUP(L6064,AI$2:$AJ$12,2,TRUE)</f>
        <v>6</v>
      </c>
      <c r="T6064" t="str">
        <f t="shared" si="569"/>
        <v>Crimepoint.create(latitude:37.779, longitude:-122.478, drugdrink:0, misdemean:6, theft:5, violent:8, total:6, drugdrinkct:0, misdemeanct:4, theftct:3, violentct:3, totalct:10)</v>
      </c>
      <c r="U6064" t="str">
        <f t="shared" si="570"/>
        <v>{location: new google.maps.LatLng(37.779, -122.478), weight: 0},</v>
      </c>
      <c r="V6064" t="str">
        <f t="shared" si="565"/>
        <v>{location: new google.maps.LatLng(37.779, -122.478), weight: 1},</v>
      </c>
      <c r="W6064" t="str">
        <f t="shared" si="566"/>
        <v>{location: new google.maps.LatLng(37.779, -122.478), weight: 0},</v>
      </c>
      <c r="X6064" t="str">
        <f t="shared" si="567"/>
        <v>{location: new google.maps.LatLng(37.779, -122.478), weight: 2},</v>
      </c>
      <c r="Y6064" t="str">
        <f t="shared" si="568"/>
        <v>{location: new google.maps.LatLng(37.779, -122.478), weight: 1},</v>
      </c>
    </row>
    <row r="6065" spans="1:25" x14ac:dyDescent="0.2">
      <c r="A6065">
        <v>37.779000000000003</v>
      </c>
      <c r="B6065">
        <v>-122.477</v>
      </c>
      <c r="C6065">
        <v>0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2</v>
      </c>
      <c r="J6065">
        <v>10</v>
      </c>
      <c r="K6065">
        <v>0</v>
      </c>
      <c r="L6065">
        <v>12</v>
      </c>
      <c r="M6065">
        <f>VLOOKUP(H6065,AE$2:$AJ$12,6,TRUE)</f>
        <v>0</v>
      </c>
      <c r="N6065">
        <f>VLOOKUP(I6065,AF$2:$AJ$12,5,TRUE)</f>
        <v>4</v>
      </c>
      <c r="O6065">
        <f>VLOOKUP(J6065,AG$2:$AJ$12,4,TRUE)</f>
        <v>8</v>
      </c>
      <c r="P6065">
        <f>VLOOKUP(K6065,AH$2:$AJ$12,3,TRUE)</f>
        <v>0</v>
      </c>
      <c r="Q6065">
        <f>VLOOKUP(L6065,AI$2:$AJ$12,2,TRUE)</f>
        <v>6</v>
      </c>
      <c r="T6065" t="str">
        <f t="shared" si="569"/>
        <v>Crimepoint.create(latitude:37.779, longitude:-122.477, drugdrink:0, misdemean:4, theft:8, violent:0, total:6, drugdrinkct:0, misdemeanct:2, theftct:10, violentct:0, totalct:12)</v>
      </c>
      <c r="U6065" t="str">
        <f t="shared" si="570"/>
        <v>{location: new google.maps.LatLng(37.779, -122.477), weight: 0},</v>
      </c>
      <c r="V6065" t="str">
        <f t="shared" si="565"/>
        <v>{location: new google.maps.LatLng(37.779, -122.477), weight: 0},</v>
      </c>
      <c r="W6065" t="str">
        <f t="shared" si="566"/>
        <v>{location: new google.maps.LatLng(37.779, -122.477), weight: 1},</v>
      </c>
      <c r="X6065" t="str">
        <f t="shared" si="567"/>
        <v>{location: new google.maps.LatLng(37.779, -122.477), weight: 0},</v>
      </c>
      <c r="Y6065" t="str">
        <f t="shared" si="568"/>
        <v>{location: new google.maps.LatLng(37.779, -122.477), weight: 1},</v>
      </c>
    </row>
    <row r="6066" spans="1:25" x14ac:dyDescent="0.2">
      <c r="A6066">
        <v>37.779000000000003</v>
      </c>
      <c r="B6066">
        <v>-122.476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2</v>
      </c>
      <c r="J6066">
        <v>1</v>
      </c>
      <c r="K6066">
        <v>1</v>
      </c>
      <c r="L6066">
        <v>4</v>
      </c>
      <c r="M6066">
        <f>VLOOKUP(H6066,AE$2:$AJ$12,6,TRUE)</f>
        <v>0</v>
      </c>
      <c r="N6066">
        <f>VLOOKUP(I6066,AF$2:$AJ$12,5,TRUE)</f>
        <v>4</v>
      </c>
      <c r="O6066">
        <f>VLOOKUP(J6066,AG$2:$AJ$12,4,TRUE)</f>
        <v>3</v>
      </c>
      <c r="P6066">
        <f>VLOOKUP(K6066,AH$2:$AJ$12,3,TRUE)</f>
        <v>7</v>
      </c>
      <c r="Q6066">
        <f>VLOOKUP(L6066,AI$2:$AJ$12,2,TRUE)</f>
        <v>3</v>
      </c>
      <c r="T6066" t="str">
        <f t="shared" si="569"/>
        <v>Crimepoint.create(latitude:37.779, longitude:-122.476, drugdrink:0, misdemean:4, theft:3, violent:7, total:3, drugdrinkct:0, misdemeanct:2, theftct:1, violentct:1, totalct:4)</v>
      </c>
      <c r="U6066" t="str">
        <f t="shared" si="570"/>
        <v>{location: new google.maps.LatLng(37.779, -122.476), weight: 0},</v>
      </c>
      <c r="V6066" t="str">
        <f t="shared" si="565"/>
        <v>{location: new google.maps.LatLng(37.779, -122.476), weight: 0},</v>
      </c>
      <c r="W6066" t="str">
        <f t="shared" si="566"/>
        <v>{location: new google.maps.LatLng(37.779, -122.476), weight: 0},</v>
      </c>
      <c r="X6066" t="str">
        <f t="shared" si="567"/>
        <v>{location: new google.maps.LatLng(37.779, -122.476), weight: 1},</v>
      </c>
      <c r="Y6066" t="str">
        <f t="shared" si="568"/>
        <v>{location: new google.maps.LatLng(37.779, -122.476), weight: 0},</v>
      </c>
    </row>
    <row r="6067" spans="1:25" x14ac:dyDescent="0.2">
      <c r="A6067">
        <v>37.779000000000003</v>
      </c>
      <c r="B6067">
        <v>-122.47499999999999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1</v>
      </c>
      <c r="M6067">
        <f>VLOOKUP(H6067,AE$2:$AJ$12,6,TRUE)</f>
        <v>0</v>
      </c>
      <c r="N6067">
        <f>VLOOKUP(I6067,AF$2:$AJ$12,5,TRUE)</f>
        <v>0</v>
      </c>
      <c r="O6067">
        <f>VLOOKUP(J6067,AG$2:$AJ$12,4,TRUE)</f>
        <v>3</v>
      </c>
      <c r="P6067">
        <f>VLOOKUP(K6067,AH$2:$AJ$12,3,TRUE)</f>
        <v>0</v>
      </c>
      <c r="Q6067">
        <f>VLOOKUP(L6067,AI$2:$AJ$12,2,TRUE)</f>
        <v>0</v>
      </c>
      <c r="T6067" t="str">
        <f t="shared" si="569"/>
        <v>Crimepoint.create(latitude:37.779, longitude:-122.475, drugdrink:0, misdemean:0, theft:3, violent:0, total:0, drugdrinkct:0, misdemeanct:0, theftct:1, violentct:0, totalct:1)</v>
      </c>
      <c r="U6067" t="str">
        <f t="shared" si="570"/>
        <v>{location: new google.maps.LatLng(37.779, -122.475), weight: 0},</v>
      </c>
      <c r="V6067" t="str">
        <f t="shared" si="565"/>
        <v>{location: new google.maps.LatLng(37.779, -122.475), weight: 0},</v>
      </c>
      <c r="W6067" t="str">
        <f t="shared" si="566"/>
        <v>{location: new google.maps.LatLng(37.779, -122.475), weight: 0},</v>
      </c>
      <c r="X6067" t="str">
        <f t="shared" si="567"/>
        <v>{location: new google.maps.LatLng(37.779, -122.475), weight: 0},</v>
      </c>
      <c r="Y6067" t="str">
        <f t="shared" si="568"/>
        <v>{location: new google.maps.LatLng(37.779, -122.475), weight: 0},</v>
      </c>
    </row>
    <row r="6068" spans="1:25" x14ac:dyDescent="0.2">
      <c r="A6068">
        <v>37.779000000000003</v>
      </c>
      <c r="B6068">
        <v>-122.474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2</v>
      </c>
      <c r="K6068">
        <v>0</v>
      </c>
      <c r="L6068">
        <v>3</v>
      </c>
      <c r="M6068">
        <f>VLOOKUP(H6068,AE$2:$AJ$12,6,TRUE)</f>
        <v>0</v>
      </c>
      <c r="N6068">
        <f>VLOOKUP(I6068,AF$2:$AJ$12,5,TRUE)</f>
        <v>2</v>
      </c>
      <c r="O6068">
        <f>VLOOKUP(J6068,AG$2:$AJ$12,4,TRUE)</f>
        <v>4</v>
      </c>
      <c r="P6068">
        <f>VLOOKUP(K6068,AH$2:$AJ$12,3,TRUE)</f>
        <v>0</v>
      </c>
      <c r="Q6068">
        <f>VLOOKUP(L6068,AI$2:$AJ$12,2,TRUE)</f>
        <v>2</v>
      </c>
      <c r="T6068" t="str">
        <f t="shared" si="569"/>
        <v>Crimepoint.create(latitude:37.779, longitude:-122.474, drugdrink:0, misdemean:2, theft:4, violent:0, total:2, drugdrinkct:0, misdemeanct:1, theftct:2, violentct:0, totalct:3)</v>
      </c>
      <c r="U6068" t="str">
        <f t="shared" si="570"/>
        <v>{location: new google.maps.LatLng(37.779, -122.474), weight: 0},</v>
      </c>
      <c r="V6068" t="str">
        <f t="shared" si="565"/>
        <v>{location: new google.maps.LatLng(37.779, -122.474), weight: 0},</v>
      </c>
      <c r="W6068" t="str">
        <f t="shared" si="566"/>
        <v>{location: new google.maps.LatLng(37.779, -122.474), weight: 0},</v>
      </c>
      <c r="X6068" t="str">
        <f t="shared" si="567"/>
        <v>{location: new google.maps.LatLng(37.779, -122.474), weight: 0},</v>
      </c>
      <c r="Y6068" t="str">
        <f t="shared" si="568"/>
        <v>{location: new google.maps.LatLng(37.779, -122.474), weight: 0},</v>
      </c>
    </row>
    <row r="6069" spans="1:25" x14ac:dyDescent="0.2">
      <c r="A6069">
        <v>37.779000000000003</v>
      </c>
      <c r="B6069">
        <v>-122.473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2</v>
      </c>
      <c r="J6069">
        <v>0</v>
      </c>
      <c r="K6069">
        <v>0</v>
      </c>
      <c r="L6069">
        <v>3</v>
      </c>
      <c r="M6069">
        <f>VLOOKUP(H6069,AE$2:$AJ$12,6,TRUE)</f>
        <v>8</v>
      </c>
      <c r="N6069">
        <f>VLOOKUP(I6069,AF$2:$AJ$12,5,TRUE)</f>
        <v>4</v>
      </c>
      <c r="O6069">
        <f>VLOOKUP(J6069,AG$2:$AJ$12,4,TRUE)</f>
        <v>0</v>
      </c>
      <c r="P6069">
        <f>VLOOKUP(K6069,AH$2:$AJ$12,3,TRUE)</f>
        <v>0</v>
      </c>
      <c r="Q6069">
        <f>VLOOKUP(L6069,AI$2:$AJ$12,2,TRUE)</f>
        <v>2</v>
      </c>
      <c r="T6069" t="str">
        <f t="shared" si="569"/>
        <v>Crimepoint.create(latitude:37.779, longitude:-122.473, drugdrink:8, misdemean:4, theft:0, violent:0, total:2, drugdrinkct:1, misdemeanct:2, theftct:0, violentct:0, totalct:3)</v>
      </c>
      <c r="U6069" t="str">
        <f t="shared" si="570"/>
        <v>{location: new google.maps.LatLng(37.779, -122.473), weight: 1},</v>
      </c>
      <c r="V6069" t="str">
        <f t="shared" si="565"/>
        <v>{location: new google.maps.LatLng(37.779, -122.473), weight: 0},</v>
      </c>
      <c r="W6069" t="str">
        <f t="shared" si="566"/>
        <v>{location: new google.maps.LatLng(37.779, -122.473), weight: 0},</v>
      </c>
      <c r="X6069" t="str">
        <f t="shared" si="567"/>
        <v>{location: new google.maps.LatLng(37.779, -122.473), weight: 0},</v>
      </c>
      <c r="Y6069" t="str">
        <f t="shared" si="568"/>
        <v>{location: new google.maps.LatLng(37.779, -122.473), weight: 0},</v>
      </c>
    </row>
    <row r="6070" spans="1:25" x14ac:dyDescent="0.2">
      <c r="A6070">
        <v>37.779000000000003</v>
      </c>
      <c r="B6070">
        <v>-122.47199999999999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2</v>
      </c>
      <c r="J6070">
        <v>0</v>
      </c>
      <c r="K6070">
        <v>0</v>
      </c>
      <c r="L6070">
        <v>2</v>
      </c>
      <c r="M6070">
        <f>VLOOKUP(H6070,AE$2:$AJ$12,6,TRUE)</f>
        <v>0</v>
      </c>
      <c r="N6070">
        <f>VLOOKUP(I6070,AF$2:$AJ$12,5,TRUE)</f>
        <v>4</v>
      </c>
      <c r="O6070">
        <f>VLOOKUP(J6070,AG$2:$AJ$12,4,TRUE)</f>
        <v>0</v>
      </c>
      <c r="P6070">
        <f>VLOOKUP(K6070,AH$2:$AJ$12,3,TRUE)</f>
        <v>0</v>
      </c>
      <c r="Q6070">
        <f>VLOOKUP(L6070,AI$2:$AJ$12,2,TRUE)</f>
        <v>1</v>
      </c>
      <c r="T6070" t="str">
        <f t="shared" si="569"/>
        <v>Crimepoint.create(latitude:37.779, longitude:-122.472, drugdrink:0, misdemean:4, theft:0, violent:0, total:1, drugdrinkct:0, misdemeanct:2, theftct:0, violentct:0, totalct:2)</v>
      </c>
      <c r="U6070" t="str">
        <f t="shared" si="570"/>
        <v>{location: new google.maps.LatLng(37.779, -122.472), weight: 0},</v>
      </c>
      <c r="V6070" t="str">
        <f t="shared" si="565"/>
        <v>{location: new google.maps.LatLng(37.779, -122.472), weight: 0},</v>
      </c>
      <c r="W6070" t="str">
        <f t="shared" si="566"/>
        <v>{location: new google.maps.LatLng(37.779, -122.472), weight: 0},</v>
      </c>
      <c r="X6070" t="str">
        <f t="shared" si="567"/>
        <v>{location: new google.maps.LatLng(37.779, -122.472), weight: 0},</v>
      </c>
      <c r="Y6070" t="str">
        <f t="shared" si="568"/>
        <v>{location: new google.maps.LatLng(37.779, -122.472), weight: 0},</v>
      </c>
    </row>
    <row r="6071" spans="1:25" x14ac:dyDescent="0.2">
      <c r="A6071">
        <v>37.779000000000003</v>
      </c>
      <c r="B6071">
        <v>-122.471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5</v>
      </c>
      <c r="J6071">
        <v>1</v>
      </c>
      <c r="K6071">
        <v>0</v>
      </c>
      <c r="L6071">
        <v>6</v>
      </c>
      <c r="M6071">
        <f>VLOOKUP(H6071,AE$2:$AJ$12,6,TRUE)</f>
        <v>0</v>
      </c>
      <c r="N6071">
        <f>VLOOKUP(I6071,AF$2:$AJ$12,5,TRUE)</f>
        <v>6</v>
      </c>
      <c r="O6071">
        <f>VLOOKUP(J6071,AG$2:$AJ$12,4,TRUE)</f>
        <v>3</v>
      </c>
      <c r="P6071">
        <f>VLOOKUP(K6071,AH$2:$AJ$12,3,TRUE)</f>
        <v>0</v>
      </c>
      <c r="Q6071">
        <f>VLOOKUP(L6071,AI$2:$AJ$12,2,TRUE)</f>
        <v>4</v>
      </c>
      <c r="T6071" t="str">
        <f t="shared" si="569"/>
        <v>Crimepoint.create(latitude:37.779, longitude:-122.471, drugdrink:0, misdemean:6, theft:3, violent:0, total:4, drugdrinkct:0, misdemeanct:5, theftct:1, violentct:0, totalct:6)</v>
      </c>
      <c r="U6071" t="str">
        <f t="shared" si="570"/>
        <v>{location: new google.maps.LatLng(37.779, -122.471), weight: 0},</v>
      </c>
      <c r="V6071" t="str">
        <f t="shared" si="565"/>
        <v>{location: new google.maps.LatLng(37.779, -122.471), weight: 1},</v>
      </c>
      <c r="W6071" t="str">
        <f t="shared" si="566"/>
        <v>{location: new google.maps.LatLng(37.779, -122.471), weight: 0},</v>
      </c>
      <c r="X6071" t="str">
        <f t="shared" si="567"/>
        <v>{location: new google.maps.LatLng(37.779, -122.471), weight: 0},</v>
      </c>
      <c r="Y6071" t="str">
        <f t="shared" si="568"/>
        <v>{location: new google.maps.LatLng(37.779, -122.471), weight: 0},</v>
      </c>
    </row>
    <row r="6072" spans="1:25" x14ac:dyDescent="0.2">
      <c r="A6072">
        <v>37.779000000000003</v>
      </c>
      <c r="B6072">
        <v>-122.46899999999999</v>
      </c>
      <c r="C6072">
        <v>1</v>
      </c>
      <c r="D6072">
        <v>1</v>
      </c>
      <c r="E6072">
        <v>0</v>
      </c>
      <c r="F6072">
        <v>1</v>
      </c>
      <c r="G6072">
        <v>1</v>
      </c>
      <c r="H6072">
        <v>1</v>
      </c>
      <c r="I6072">
        <v>4</v>
      </c>
      <c r="J6072">
        <v>1</v>
      </c>
      <c r="K6072">
        <v>1</v>
      </c>
      <c r="L6072">
        <v>7</v>
      </c>
      <c r="M6072">
        <f>VLOOKUP(H6072,AE$2:$AJ$12,6,TRUE)</f>
        <v>8</v>
      </c>
      <c r="N6072">
        <f>VLOOKUP(I6072,AF$2:$AJ$12,5,TRUE)</f>
        <v>6</v>
      </c>
      <c r="O6072">
        <f>VLOOKUP(J6072,AG$2:$AJ$12,4,TRUE)</f>
        <v>3</v>
      </c>
      <c r="P6072">
        <f>VLOOKUP(K6072,AH$2:$AJ$12,3,TRUE)</f>
        <v>7</v>
      </c>
      <c r="Q6072">
        <f>VLOOKUP(L6072,AI$2:$AJ$12,2,TRUE)</f>
        <v>5</v>
      </c>
      <c r="T6072" t="str">
        <f t="shared" si="569"/>
        <v>Crimepoint.create(latitude:37.779, longitude:-122.469, drugdrink:8, misdemean:6, theft:3, violent:7, total:5, drugdrinkct:1, misdemeanct:4, theftct:1, violentct:1, totalct:7)</v>
      </c>
      <c r="U6072" t="str">
        <f t="shared" si="570"/>
        <v>{location: new google.maps.LatLng(37.779, -122.469), weight: 1},</v>
      </c>
      <c r="V6072" t="str">
        <f t="shared" si="565"/>
        <v>{location: new google.maps.LatLng(37.779, -122.469), weight: 1},</v>
      </c>
      <c r="W6072" t="str">
        <f t="shared" si="566"/>
        <v>{location: new google.maps.LatLng(37.779, -122.469), weight: 0},</v>
      </c>
      <c r="X6072" t="str">
        <f t="shared" si="567"/>
        <v>{location: new google.maps.LatLng(37.779, -122.469), weight: 1},</v>
      </c>
      <c r="Y6072" t="str">
        <f t="shared" si="568"/>
        <v>{location: new google.maps.LatLng(37.779, -122.469), weight: 1},</v>
      </c>
    </row>
    <row r="6073" spans="1:25" x14ac:dyDescent="0.2">
      <c r="A6073">
        <v>37.779000000000003</v>
      </c>
      <c r="B6073">
        <v>-122.468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f>VLOOKUP(H6073,AE$2:$AJ$12,6,TRUE)</f>
        <v>0</v>
      </c>
      <c r="N6073">
        <f>VLOOKUP(I6073,AF$2:$AJ$12,5,TRUE)</f>
        <v>0</v>
      </c>
      <c r="O6073">
        <f>VLOOKUP(J6073,AG$2:$AJ$12,4,TRUE)</f>
        <v>3</v>
      </c>
      <c r="P6073">
        <f>VLOOKUP(K6073,AH$2:$AJ$12,3,TRUE)</f>
        <v>0</v>
      </c>
      <c r="Q6073">
        <f>VLOOKUP(L6073,AI$2:$AJ$12,2,TRUE)</f>
        <v>0</v>
      </c>
      <c r="T6073" t="str">
        <f t="shared" si="569"/>
        <v>Crimepoint.create(latitude:37.779, longitude:-122.468, drugdrink:0, misdemean:0, theft:3, violent:0, total:0, drugdrinkct:0, misdemeanct:0, theftct:1, violentct:0, totalct:1)</v>
      </c>
      <c r="U6073" t="str">
        <f t="shared" si="570"/>
        <v>{location: new google.maps.LatLng(37.779, -122.468), weight: 0},</v>
      </c>
      <c r="V6073" t="str">
        <f t="shared" si="565"/>
        <v>{location: new google.maps.LatLng(37.779, -122.468), weight: 0},</v>
      </c>
      <c r="W6073" t="str">
        <f t="shared" si="566"/>
        <v>{location: new google.maps.LatLng(37.779, -122.468), weight: 0},</v>
      </c>
      <c r="X6073" t="str">
        <f t="shared" si="567"/>
        <v>{location: new google.maps.LatLng(37.779, -122.468), weight: 0},</v>
      </c>
      <c r="Y6073" t="str">
        <f t="shared" si="568"/>
        <v>{location: new google.maps.LatLng(37.779, -122.468), weight: 0},</v>
      </c>
    </row>
    <row r="6074" spans="1:25" x14ac:dyDescent="0.2">
      <c r="A6074">
        <v>37.779000000000003</v>
      </c>
      <c r="B6074">
        <v>-122.467</v>
      </c>
      <c r="C6074">
        <v>0</v>
      </c>
      <c r="D6074">
        <v>1</v>
      </c>
      <c r="E6074">
        <v>0</v>
      </c>
      <c r="F6074">
        <v>1</v>
      </c>
      <c r="G6074">
        <v>1</v>
      </c>
      <c r="H6074">
        <v>0</v>
      </c>
      <c r="I6074">
        <v>5</v>
      </c>
      <c r="J6074">
        <v>1</v>
      </c>
      <c r="K6074">
        <v>2</v>
      </c>
      <c r="L6074">
        <v>8</v>
      </c>
      <c r="M6074">
        <f>VLOOKUP(H6074,AE$2:$AJ$12,6,TRUE)</f>
        <v>0</v>
      </c>
      <c r="N6074">
        <f>VLOOKUP(I6074,AF$2:$AJ$12,5,TRUE)</f>
        <v>6</v>
      </c>
      <c r="O6074">
        <f>VLOOKUP(J6074,AG$2:$AJ$12,4,TRUE)</f>
        <v>3</v>
      </c>
      <c r="P6074">
        <f>VLOOKUP(K6074,AH$2:$AJ$12,3,TRUE)</f>
        <v>7</v>
      </c>
      <c r="Q6074">
        <f>VLOOKUP(L6074,AI$2:$AJ$12,2,TRUE)</f>
        <v>5</v>
      </c>
      <c r="T6074" t="str">
        <f t="shared" si="569"/>
        <v>Crimepoint.create(latitude:37.779, longitude:-122.467, drugdrink:0, misdemean:6, theft:3, violent:7, total:5, drugdrinkct:0, misdemeanct:5, theftct:1, violentct:2, totalct:8)</v>
      </c>
      <c r="U6074" t="str">
        <f t="shared" si="570"/>
        <v>{location: new google.maps.LatLng(37.779, -122.467), weight: 0},</v>
      </c>
      <c r="V6074" t="str">
        <f t="shared" si="565"/>
        <v>{location: new google.maps.LatLng(37.779, -122.467), weight: 1},</v>
      </c>
      <c r="W6074" t="str">
        <f t="shared" si="566"/>
        <v>{location: new google.maps.LatLng(37.779, -122.467), weight: 0},</v>
      </c>
      <c r="X6074" t="str">
        <f t="shared" si="567"/>
        <v>{location: new google.maps.LatLng(37.779, -122.467), weight: 1},</v>
      </c>
      <c r="Y6074" t="str">
        <f t="shared" si="568"/>
        <v>{location: new google.maps.LatLng(37.779, -122.467), weight: 1},</v>
      </c>
    </row>
    <row r="6075" spans="1:25" x14ac:dyDescent="0.2">
      <c r="A6075">
        <v>37.779000000000003</v>
      </c>
      <c r="B6075">
        <v>-122.46599999999999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1</v>
      </c>
      <c r="K6075">
        <v>0</v>
      </c>
      <c r="L6075">
        <v>2</v>
      </c>
      <c r="M6075">
        <f>VLOOKUP(H6075,AE$2:$AJ$12,6,TRUE)</f>
        <v>0</v>
      </c>
      <c r="N6075">
        <f>VLOOKUP(I6075,AF$2:$AJ$12,5,TRUE)</f>
        <v>2</v>
      </c>
      <c r="O6075">
        <f>VLOOKUP(J6075,AG$2:$AJ$12,4,TRUE)</f>
        <v>3</v>
      </c>
      <c r="P6075">
        <f>VLOOKUP(K6075,AH$2:$AJ$12,3,TRUE)</f>
        <v>0</v>
      </c>
      <c r="Q6075">
        <f>VLOOKUP(L6075,AI$2:$AJ$12,2,TRUE)</f>
        <v>1</v>
      </c>
      <c r="T6075" t="str">
        <f t="shared" si="569"/>
        <v>Crimepoint.create(latitude:37.779, longitude:-122.466, drugdrink:0, misdemean:2, theft:3, violent:0, total:1, drugdrinkct:0, misdemeanct:1, theftct:1, violentct:0, totalct:2)</v>
      </c>
      <c r="U6075" t="str">
        <f t="shared" si="570"/>
        <v>{location: new google.maps.LatLng(37.779, -122.466), weight: 0},</v>
      </c>
      <c r="V6075" t="str">
        <f t="shared" si="565"/>
        <v>{location: new google.maps.LatLng(37.779, -122.466), weight: 0},</v>
      </c>
      <c r="W6075" t="str">
        <f t="shared" si="566"/>
        <v>{location: new google.maps.LatLng(37.779, -122.466), weight: 0},</v>
      </c>
      <c r="X6075" t="str">
        <f t="shared" si="567"/>
        <v>{location: new google.maps.LatLng(37.779, -122.466), weight: 0},</v>
      </c>
      <c r="Y6075" t="str">
        <f t="shared" si="568"/>
        <v>{location: new google.maps.LatLng(37.779, -122.466), weight: 0},</v>
      </c>
    </row>
    <row r="6076" spans="1:25" x14ac:dyDescent="0.2">
      <c r="A6076">
        <v>37.779000000000003</v>
      </c>
      <c r="B6076">
        <v>-122.465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3</v>
      </c>
      <c r="J6076">
        <v>2</v>
      </c>
      <c r="K6076">
        <v>0</v>
      </c>
      <c r="L6076">
        <v>5</v>
      </c>
      <c r="M6076">
        <f>VLOOKUP(H6076,AE$2:$AJ$12,6,TRUE)</f>
        <v>0</v>
      </c>
      <c r="N6076">
        <f>VLOOKUP(I6076,AF$2:$AJ$12,5,TRUE)</f>
        <v>5</v>
      </c>
      <c r="O6076">
        <f>VLOOKUP(J6076,AG$2:$AJ$12,4,TRUE)</f>
        <v>4</v>
      </c>
      <c r="P6076">
        <f>VLOOKUP(K6076,AH$2:$AJ$12,3,TRUE)</f>
        <v>0</v>
      </c>
      <c r="Q6076">
        <f>VLOOKUP(L6076,AI$2:$AJ$12,2,TRUE)</f>
        <v>4</v>
      </c>
      <c r="T6076" t="str">
        <f t="shared" si="569"/>
        <v>Crimepoint.create(latitude:37.779, longitude:-122.465, drugdrink:0, misdemean:5, theft:4, violent:0, total:4, drugdrinkct:0, misdemeanct:3, theftct:2, violentct:0, totalct:5)</v>
      </c>
      <c r="U6076" t="str">
        <f t="shared" si="570"/>
        <v>{location: new google.maps.LatLng(37.779, -122.465), weight: 0},</v>
      </c>
      <c r="V6076" t="str">
        <f t="shared" si="565"/>
        <v>{location: new google.maps.LatLng(37.779, -122.465), weight: 1},</v>
      </c>
      <c r="W6076" t="str">
        <f t="shared" si="566"/>
        <v>{location: new google.maps.LatLng(37.779, -122.465), weight: 0},</v>
      </c>
      <c r="X6076" t="str">
        <f t="shared" si="567"/>
        <v>{location: new google.maps.LatLng(37.779, -122.465), weight: 0},</v>
      </c>
      <c r="Y6076" t="str">
        <f t="shared" si="568"/>
        <v>{location: new google.maps.LatLng(37.779, -122.465), weight: 0},</v>
      </c>
    </row>
    <row r="6077" spans="1:25" x14ac:dyDescent="0.2">
      <c r="A6077">
        <v>37.779000000000003</v>
      </c>
      <c r="B6077">
        <v>-122.464</v>
      </c>
      <c r="C6077">
        <v>1</v>
      </c>
      <c r="D6077">
        <v>1</v>
      </c>
      <c r="E6077">
        <v>0</v>
      </c>
      <c r="F6077">
        <v>0</v>
      </c>
      <c r="G6077">
        <v>1</v>
      </c>
      <c r="H6077">
        <v>1</v>
      </c>
      <c r="I6077">
        <v>4</v>
      </c>
      <c r="J6077">
        <v>3</v>
      </c>
      <c r="K6077">
        <v>0</v>
      </c>
      <c r="L6077">
        <v>8</v>
      </c>
      <c r="M6077">
        <f>VLOOKUP(H6077,AE$2:$AJ$12,6,TRUE)</f>
        <v>8</v>
      </c>
      <c r="N6077">
        <f>VLOOKUP(I6077,AF$2:$AJ$12,5,TRUE)</f>
        <v>6</v>
      </c>
      <c r="O6077">
        <f>VLOOKUP(J6077,AG$2:$AJ$12,4,TRUE)</f>
        <v>5</v>
      </c>
      <c r="P6077">
        <f>VLOOKUP(K6077,AH$2:$AJ$12,3,TRUE)</f>
        <v>0</v>
      </c>
      <c r="Q6077">
        <f>VLOOKUP(L6077,AI$2:$AJ$12,2,TRUE)</f>
        <v>5</v>
      </c>
      <c r="T6077" t="str">
        <f t="shared" si="569"/>
        <v>Crimepoint.create(latitude:37.779, longitude:-122.464, drugdrink:8, misdemean:6, theft:5, violent:0, total:5, drugdrinkct:1, misdemeanct:4, theftct:3, violentct:0, totalct:8)</v>
      </c>
      <c r="U6077" t="str">
        <f t="shared" si="570"/>
        <v>{location: new google.maps.LatLng(37.779, -122.464), weight: 1},</v>
      </c>
      <c r="V6077" t="str">
        <f t="shared" si="565"/>
        <v>{location: new google.maps.LatLng(37.779, -122.464), weight: 1},</v>
      </c>
      <c r="W6077" t="str">
        <f t="shared" si="566"/>
        <v>{location: new google.maps.LatLng(37.779, -122.464), weight: 0},</v>
      </c>
      <c r="X6077" t="str">
        <f t="shared" si="567"/>
        <v>{location: new google.maps.LatLng(37.779, -122.464), weight: 0},</v>
      </c>
      <c r="Y6077" t="str">
        <f t="shared" si="568"/>
        <v>{location: new google.maps.LatLng(37.779, -122.464), weight: 1},</v>
      </c>
    </row>
    <row r="6078" spans="1:25" x14ac:dyDescent="0.2">
      <c r="A6078">
        <v>37.779000000000003</v>
      </c>
      <c r="B6078">
        <v>-122.46299999999999</v>
      </c>
      <c r="C6078">
        <v>0</v>
      </c>
      <c r="D6078">
        <v>1</v>
      </c>
      <c r="E6078">
        <v>1</v>
      </c>
      <c r="F6078">
        <v>1</v>
      </c>
      <c r="G6078">
        <v>1</v>
      </c>
      <c r="H6078">
        <v>0</v>
      </c>
      <c r="I6078">
        <v>3</v>
      </c>
      <c r="J6078">
        <v>6</v>
      </c>
      <c r="K6078">
        <v>2</v>
      </c>
      <c r="L6078">
        <v>11</v>
      </c>
      <c r="M6078">
        <f>VLOOKUP(H6078,AE$2:$AJ$12,6,TRUE)</f>
        <v>0</v>
      </c>
      <c r="N6078">
        <f>VLOOKUP(I6078,AF$2:$AJ$12,5,TRUE)</f>
        <v>5</v>
      </c>
      <c r="O6078">
        <f>VLOOKUP(J6078,AG$2:$AJ$12,4,TRUE)</f>
        <v>7</v>
      </c>
      <c r="P6078">
        <f>VLOOKUP(K6078,AH$2:$AJ$12,3,TRUE)</f>
        <v>7</v>
      </c>
      <c r="Q6078">
        <f>VLOOKUP(L6078,AI$2:$AJ$12,2,TRUE)</f>
        <v>6</v>
      </c>
      <c r="T6078" t="str">
        <f t="shared" si="569"/>
        <v>Crimepoint.create(latitude:37.779, longitude:-122.463, drugdrink:0, misdemean:5, theft:7, violent:7, total:6, drugdrinkct:0, misdemeanct:3, theftct:6, violentct:2, totalct:11)</v>
      </c>
      <c r="U6078" t="str">
        <f t="shared" si="570"/>
        <v>{location: new google.maps.LatLng(37.779, -122.463), weight: 0},</v>
      </c>
      <c r="V6078" t="str">
        <f t="shared" si="565"/>
        <v>{location: new google.maps.LatLng(37.779, -122.463), weight: 1},</v>
      </c>
      <c r="W6078" t="str">
        <f t="shared" si="566"/>
        <v>{location: new google.maps.LatLng(37.779, -122.463), weight: 1},</v>
      </c>
      <c r="X6078" t="str">
        <f t="shared" si="567"/>
        <v>{location: new google.maps.LatLng(37.779, -122.463), weight: 1},</v>
      </c>
      <c r="Y6078" t="str">
        <f t="shared" si="568"/>
        <v>{location: new google.maps.LatLng(37.779, -122.463), weight: 1},</v>
      </c>
    </row>
    <row r="6079" spans="1:25" x14ac:dyDescent="0.2">
      <c r="A6079">
        <v>37.779000000000003</v>
      </c>
      <c r="B6079">
        <v>-122.462</v>
      </c>
      <c r="C6079">
        <v>1</v>
      </c>
      <c r="D6079">
        <v>1</v>
      </c>
      <c r="E6079">
        <v>0</v>
      </c>
      <c r="F6079">
        <v>0</v>
      </c>
      <c r="G6079">
        <v>1</v>
      </c>
      <c r="H6079">
        <v>2</v>
      </c>
      <c r="I6079">
        <v>5</v>
      </c>
      <c r="J6079">
        <v>1</v>
      </c>
      <c r="K6079">
        <v>0</v>
      </c>
      <c r="L6079">
        <v>8</v>
      </c>
      <c r="M6079">
        <f>VLOOKUP(H6079,AE$2:$AJ$12,6,TRUE)</f>
        <v>9</v>
      </c>
      <c r="N6079">
        <f>VLOOKUP(I6079,AF$2:$AJ$12,5,TRUE)</f>
        <v>6</v>
      </c>
      <c r="O6079">
        <f>VLOOKUP(J6079,AG$2:$AJ$12,4,TRUE)</f>
        <v>3</v>
      </c>
      <c r="P6079">
        <f>VLOOKUP(K6079,AH$2:$AJ$12,3,TRUE)</f>
        <v>0</v>
      </c>
      <c r="Q6079">
        <f>VLOOKUP(L6079,AI$2:$AJ$12,2,TRUE)</f>
        <v>5</v>
      </c>
      <c r="T6079" t="str">
        <f t="shared" si="569"/>
        <v>Crimepoint.create(latitude:37.779, longitude:-122.462, drugdrink:9, misdemean:6, theft:3, violent:0, total:5, drugdrinkct:2, misdemeanct:5, theftct:1, violentct:0, totalct:8)</v>
      </c>
      <c r="U6079" t="str">
        <f t="shared" si="570"/>
        <v>{location: new google.maps.LatLng(37.779, -122.462), weight: 1},</v>
      </c>
      <c r="V6079" t="str">
        <f t="shared" si="565"/>
        <v>{location: new google.maps.LatLng(37.779, -122.462), weight: 1},</v>
      </c>
      <c r="W6079" t="str">
        <f t="shared" si="566"/>
        <v>{location: new google.maps.LatLng(37.779, -122.462), weight: 0},</v>
      </c>
      <c r="X6079" t="str">
        <f t="shared" si="567"/>
        <v>{location: new google.maps.LatLng(37.779, -122.462), weight: 0},</v>
      </c>
      <c r="Y6079" t="str">
        <f t="shared" si="568"/>
        <v>{location: new google.maps.LatLng(37.779, -122.462), weight: 1},</v>
      </c>
    </row>
    <row r="6080" spans="1:25" x14ac:dyDescent="0.2">
      <c r="A6080">
        <v>37.779000000000003</v>
      </c>
      <c r="B6080">
        <v>-122.461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</v>
      </c>
      <c r="J6080">
        <v>2</v>
      </c>
      <c r="K6080">
        <v>1</v>
      </c>
      <c r="L6080">
        <v>4</v>
      </c>
      <c r="M6080">
        <f>VLOOKUP(H6080,AE$2:$AJ$12,6,TRUE)</f>
        <v>0</v>
      </c>
      <c r="N6080">
        <f>VLOOKUP(I6080,AF$2:$AJ$12,5,TRUE)</f>
        <v>2</v>
      </c>
      <c r="O6080">
        <f>VLOOKUP(J6080,AG$2:$AJ$12,4,TRUE)</f>
        <v>4</v>
      </c>
      <c r="P6080">
        <f>VLOOKUP(K6080,AH$2:$AJ$12,3,TRUE)</f>
        <v>7</v>
      </c>
      <c r="Q6080">
        <f>VLOOKUP(L6080,AI$2:$AJ$12,2,TRUE)</f>
        <v>3</v>
      </c>
      <c r="T6080" t="str">
        <f t="shared" si="569"/>
        <v>Crimepoint.create(latitude:37.779, longitude:-122.461, drugdrink:0, misdemean:2, theft:4, violent:7, total:3, drugdrinkct:0, misdemeanct:1, theftct:2, violentct:1, totalct:4)</v>
      </c>
      <c r="U6080" t="str">
        <f t="shared" si="570"/>
        <v>{location: new google.maps.LatLng(37.779, -122.461), weight: 0},</v>
      </c>
      <c r="V6080" t="str">
        <f t="shared" si="565"/>
        <v>{location: new google.maps.LatLng(37.779, -122.461), weight: 0},</v>
      </c>
      <c r="W6080" t="str">
        <f t="shared" si="566"/>
        <v>{location: new google.maps.LatLng(37.779, -122.461), weight: 0},</v>
      </c>
      <c r="X6080" t="str">
        <f t="shared" si="567"/>
        <v>{location: new google.maps.LatLng(37.779, -122.461), weight: 1},</v>
      </c>
      <c r="Y6080" t="str">
        <f t="shared" si="568"/>
        <v>{location: new google.maps.LatLng(37.779, -122.461), weight: 0},</v>
      </c>
    </row>
    <row r="6081" spans="1:25" x14ac:dyDescent="0.2">
      <c r="A6081">
        <v>37.779000000000003</v>
      </c>
      <c r="B6081">
        <v>-122.46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0</v>
      </c>
      <c r="L6081">
        <v>2</v>
      </c>
      <c r="M6081">
        <f>VLOOKUP(H6081,AE$2:$AJ$12,6,TRUE)</f>
        <v>0</v>
      </c>
      <c r="N6081">
        <f>VLOOKUP(I6081,AF$2:$AJ$12,5,TRUE)</f>
        <v>2</v>
      </c>
      <c r="O6081">
        <f>VLOOKUP(J6081,AG$2:$AJ$12,4,TRUE)</f>
        <v>3</v>
      </c>
      <c r="P6081">
        <f>VLOOKUP(K6081,AH$2:$AJ$12,3,TRUE)</f>
        <v>0</v>
      </c>
      <c r="Q6081">
        <f>VLOOKUP(L6081,AI$2:$AJ$12,2,TRUE)</f>
        <v>1</v>
      </c>
      <c r="T6081" t="str">
        <f t="shared" si="569"/>
        <v>Crimepoint.create(latitude:37.779, longitude:-122.46, drugdrink:0, misdemean:2, theft:3, violent:0, total:1, drugdrinkct:0, misdemeanct:1, theftct:1, violentct:0, totalct:2)</v>
      </c>
      <c r="U6081" t="str">
        <f t="shared" si="570"/>
        <v>{location: new google.maps.LatLng(37.779, -122.46), weight: 0},</v>
      </c>
      <c r="V6081" t="str">
        <f t="shared" si="565"/>
        <v>{location: new google.maps.LatLng(37.779, -122.46), weight: 0},</v>
      </c>
      <c r="W6081" t="str">
        <f t="shared" si="566"/>
        <v>{location: new google.maps.LatLng(37.779, -122.46), weight: 0},</v>
      </c>
      <c r="X6081" t="str">
        <f t="shared" si="567"/>
        <v>{location: new google.maps.LatLng(37.779, -122.46), weight: 0},</v>
      </c>
      <c r="Y6081" t="str">
        <f t="shared" si="568"/>
        <v>{location: new google.maps.LatLng(37.779, -122.46), weight: 0},</v>
      </c>
    </row>
    <row r="6082" spans="1:25" x14ac:dyDescent="0.2">
      <c r="A6082">
        <v>37.779000000000003</v>
      </c>
      <c r="B6082">
        <v>-122.459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5</v>
      </c>
      <c r="J6082">
        <v>5</v>
      </c>
      <c r="K6082">
        <v>2</v>
      </c>
      <c r="L6082">
        <v>13</v>
      </c>
      <c r="M6082">
        <f>VLOOKUP(H6082,AE$2:$AJ$12,6,TRUE)</f>
        <v>8</v>
      </c>
      <c r="N6082">
        <f>VLOOKUP(I6082,AF$2:$AJ$12,5,TRUE)</f>
        <v>6</v>
      </c>
      <c r="O6082">
        <f>VLOOKUP(J6082,AG$2:$AJ$12,4,TRUE)</f>
        <v>7</v>
      </c>
      <c r="P6082">
        <f>VLOOKUP(K6082,AH$2:$AJ$12,3,TRUE)</f>
        <v>7</v>
      </c>
      <c r="Q6082">
        <f>VLOOKUP(L6082,AI$2:$AJ$12,2,TRUE)</f>
        <v>7</v>
      </c>
      <c r="T6082" t="str">
        <f t="shared" si="569"/>
        <v>Crimepoint.create(latitude:37.779, longitude:-122.459, drugdrink:8, misdemean:6, theft:7, violent:7, total:7, drugdrinkct:1, misdemeanct:5, theftct:5, violentct:2, totalct:13)</v>
      </c>
      <c r="U6082" t="str">
        <f t="shared" si="570"/>
        <v>{location: new google.maps.LatLng(37.779, -122.459), weight: 1},</v>
      </c>
      <c r="V6082" t="str">
        <f t="shared" si="565"/>
        <v>{location: new google.maps.LatLng(37.779, -122.459), weight: 1},</v>
      </c>
      <c r="W6082" t="str">
        <f t="shared" si="566"/>
        <v>{location: new google.maps.LatLng(37.779, -122.459), weight: 1},</v>
      </c>
      <c r="X6082" t="str">
        <f t="shared" si="567"/>
        <v>{location: new google.maps.LatLng(37.779, -122.459), weight: 1},</v>
      </c>
      <c r="Y6082" t="str">
        <f t="shared" si="568"/>
        <v>{location: new google.maps.LatLng(37.779, -122.459), weight: 1},</v>
      </c>
    </row>
    <row r="6083" spans="1:25" x14ac:dyDescent="0.2">
      <c r="A6083">
        <v>37.779000000000003</v>
      </c>
      <c r="B6083">
        <v>-122.458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3</v>
      </c>
      <c r="K6083">
        <v>0</v>
      </c>
      <c r="L6083">
        <v>4</v>
      </c>
      <c r="M6083">
        <f>VLOOKUP(H6083,AE$2:$AJ$12,6,TRUE)</f>
        <v>0</v>
      </c>
      <c r="N6083">
        <f>VLOOKUP(I6083,AF$2:$AJ$12,5,TRUE)</f>
        <v>2</v>
      </c>
      <c r="O6083">
        <f>VLOOKUP(J6083,AG$2:$AJ$12,4,TRUE)</f>
        <v>5</v>
      </c>
      <c r="P6083">
        <f>VLOOKUP(K6083,AH$2:$AJ$12,3,TRUE)</f>
        <v>0</v>
      </c>
      <c r="Q6083">
        <f>VLOOKUP(L6083,AI$2:$AJ$12,2,TRUE)</f>
        <v>3</v>
      </c>
      <c r="T6083" t="str">
        <f t="shared" si="569"/>
        <v>Crimepoint.create(latitude:37.779, longitude:-122.458, drugdrink:0, misdemean:2, theft:5, violent:0, total:3, drugdrinkct:0, misdemeanct:1, theftct:3, violentct:0, totalct:4)</v>
      </c>
      <c r="U6083" t="str">
        <f t="shared" si="570"/>
        <v>{location: new google.maps.LatLng(37.779, -122.458), weight: 0},</v>
      </c>
      <c r="V6083" t="str">
        <f t="shared" ref="V6083:V6146" si="571">$Z$2&amp;$A6083&amp;$AA$2&amp;$B6083&amp;$AB$2&amp;D6083&amp;$AC$2</f>
        <v>{location: new google.maps.LatLng(37.779, -122.458), weight: 0},</v>
      </c>
      <c r="W6083" t="str">
        <f t="shared" ref="W6083:W6146" si="572">$Z$2&amp;$A6083&amp;$AA$2&amp;$B6083&amp;$AB$2&amp;E6083&amp;$AC$2</f>
        <v>{location: new google.maps.LatLng(37.779, -122.458), weight: 0},</v>
      </c>
      <c r="X6083" t="str">
        <f t="shared" ref="X6083:X6146" si="573">$Z$2&amp;$A6083&amp;$AA$2&amp;$B6083&amp;$AB$2&amp;F6083&amp;$AC$2</f>
        <v>{location: new google.maps.LatLng(37.779, -122.458), weight: 0},</v>
      </c>
      <c r="Y6083" t="str">
        <f t="shared" ref="Y6083:Y6146" si="574">$Z$2&amp;$A6083&amp;$AA$2&amp;$B6083&amp;$AB$2&amp;G6083&amp;$AC$2</f>
        <v>{location: new google.maps.LatLng(37.779, -122.458), weight: 0},</v>
      </c>
    </row>
    <row r="6084" spans="1:25" x14ac:dyDescent="0.2">
      <c r="A6084">
        <v>37.779000000000003</v>
      </c>
      <c r="B6084">
        <v>-122.456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2</v>
      </c>
      <c r="J6084">
        <v>1</v>
      </c>
      <c r="K6084">
        <v>0</v>
      </c>
      <c r="L6084">
        <v>3</v>
      </c>
      <c r="M6084">
        <f>VLOOKUP(H6084,AE$2:$AJ$12,6,TRUE)</f>
        <v>0</v>
      </c>
      <c r="N6084">
        <f>VLOOKUP(I6084,AF$2:$AJ$12,5,TRUE)</f>
        <v>4</v>
      </c>
      <c r="O6084">
        <f>VLOOKUP(J6084,AG$2:$AJ$12,4,TRUE)</f>
        <v>3</v>
      </c>
      <c r="P6084">
        <f>VLOOKUP(K6084,AH$2:$AJ$12,3,TRUE)</f>
        <v>0</v>
      </c>
      <c r="Q6084">
        <f>VLOOKUP(L6084,AI$2:$AJ$12,2,TRUE)</f>
        <v>2</v>
      </c>
      <c r="T6084" t="str">
        <f t="shared" ref="T6084:T6147" si="575">"Crimepoint.create("&amp;A$2&amp;":"&amp;A6084&amp;", "&amp;B$2&amp;":"&amp;B6084&amp;", "&amp;C$2&amp;":"&amp;M6084&amp;", "&amp;D$2&amp;":"&amp;N6084&amp;", "&amp;E$2&amp;":"&amp;O6084&amp;", "&amp;F$2&amp;":"&amp;P6084&amp;", "&amp;G$2&amp;":"&amp;Q6084&amp;", "&amp;H$2&amp;":"&amp;H6084&amp;", "&amp;I$2&amp;":"&amp;I6084&amp;", "&amp;J$2&amp;":"&amp;J6084&amp;", "&amp;K$2&amp;":"&amp;K6084&amp;", "&amp;L$2&amp;":"&amp;L6084&amp;")"</f>
        <v>Crimepoint.create(latitude:37.779, longitude:-122.456, drugdrink:0, misdemean:4, theft:3, violent:0, total:2, drugdrinkct:0, misdemeanct:2, theftct:1, violentct:0, totalct:3)</v>
      </c>
      <c r="U6084" t="str">
        <f t="shared" ref="U6084:U6147" si="576">$Z$2&amp;$A6084&amp;$AA$2&amp;$B6084&amp;$AB$2&amp;C6084&amp;$AC$2</f>
        <v>{location: new google.maps.LatLng(37.779, -122.456), weight: 0},</v>
      </c>
      <c r="V6084" t="str">
        <f t="shared" si="571"/>
        <v>{location: new google.maps.LatLng(37.779, -122.456), weight: 0},</v>
      </c>
      <c r="W6084" t="str">
        <f t="shared" si="572"/>
        <v>{location: new google.maps.LatLng(37.779, -122.456), weight: 0},</v>
      </c>
      <c r="X6084" t="str">
        <f t="shared" si="573"/>
        <v>{location: new google.maps.LatLng(37.779, -122.456), weight: 0},</v>
      </c>
      <c r="Y6084" t="str">
        <f t="shared" si="574"/>
        <v>{location: new google.maps.LatLng(37.779, -122.456), weight: 0},</v>
      </c>
    </row>
    <row r="6085" spans="1:25" x14ac:dyDescent="0.2">
      <c r="A6085">
        <v>37.779000000000003</v>
      </c>
      <c r="B6085">
        <v>-122.455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2</v>
      </c>
      <c r="J6085">
        <v>0</v>
      </c>
      <c r="K6085">
        <v>0</v>
      </c>
      <c r="L6085">
        <v>2</v>
      </c>
      <c r="M6085">
        <f>VLOOKUP(H6085,AE$2:$AJ$12,6,TRUE)</f>
        <v>0</v>
      </c>
      <c r="N6085">
        <f>VLOOKUP(I6085,AF$2:$AJ$12,5,TRUE)</f>
        <v>4</v>
      </c>
      <c r="O6085">
        <f>VLOOKUP(J6085,AG$2:$AJ$12,4,TRUE)</f>
        <v>0</v>
      </c>
      <c r="P6085">
        <f>VLOOKUP(K6085,AH$2:$AJ$12,3,TRUE)</f>
        <v>0</v>
      </c>
      <c r="Q6085">
        <f>VLOOKUP(L6085,AI$2:$AJ$12,2,TRUE)</f>
        <v>1</v>
      </c>
      <c r="T6085" t="str">
        <f t="shared" si="575"/>
        <v>Crimepoint.create(latitude:37.779, longitude:-122.455, drugdrink:0, misdemean:4, theft:0, violent:0, total:1, drugdrinkct:0, misdemeanct:2, theftct:0, violentct:0, totalct:2)</v>
      </c>
      <c r="U6085" t="str">
        <f t="shared" si="576"/>
        <v>{location: new google.maps.LatLng(37.779, -122.455), weight: 0},</v>
      </c>
      <c r="V6085" t="str">
        <f t="shared" si="571"/>
        <v>{location: new google.maps.LatLng(37.779, -122.455), weight: 0},</v>
      </c>
      <c r="W6085" t="str">
        <f t="shared" si="572"/>
        <v>{location: new google.maps.LatLng(37.779, -122.455), weight: 0},</v>
      </c>
      <c r="X6085" t="str">
        <f t="shared" si="573"/>
        <v>{location: new google.maps.LatLng(37.779, -122.455), weight: 0},</v>
      </c>
      <c r="Y6085" t="str">
        <f t="shared" si="574"/>
        <v>{location: new google.maps.LatLng(37.779, -122.455), weight: 0},</v>
      </c>
    </row>
    <row r="6086" spans="1:25" x14ac:dyDescent="0.2">
      <c r="A6086">
        <v>37.779000000000003</v>
      </c>
      <c r="B6086">
        <v>-122.447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1</v>
      </c>
      <c r="J6086">
        <v>2</v>
      </c>
      <c r="K6086">
        <v>0</v>
      </c>
      <c r="L6086">
        <v>4</v>
      </c>
      <c r="M6086">
        <f>VLOOKUP(H6086,AE$2:$AJ$12,6,TRUE)</f>
        <v>8</v>
      </c>
      <c r="N6086">
        <f>VLOOKUP(I6086,AF$2:$AJ$12,5,TRUE)</f>
        <v>2</v>
      </c>
      <c r="O6086">
        <f>VLOOKUP(J6086,AG$2:$AJ$12,4,TRUE)</f>
        <v>4</v>
      </c>
      <c r="P6086">
        <f>VLOOKUP(K6086,AH$2:$AJ$12,3,TRUE)</f>
        <v>0</v>
      </c>
      <c r="Q6086">
        <f>VLOOKUP(L6086,AI$2:$AJ$12,2,TRUE)</f>
        <v>3</v>
      </c>
      <c r="T6086" t="str">
        <f t="shared" si="575"/>
        <v>Crimepoint.create(latitude:37.779, longitude:-122.447, drugdrink:8, misdemean:2, theft:4, violent:0, total:3, drugdrinkct:1, misdemeanct:1, theftct:2, violentct:0, totalct:4)</v>
      </c>
      <c r="U6086" t="str">
        <f t="shared" si="576"/>
        <v>{location: new google.maps.LatLng(37.779, -122.447), weight: 1},</v>
      </c>
      <c r="V6086" t="str">
        <f t="shared" si="571"/>
        <v>{location: new google.maps.LatLng(37.779, -122.447), weight: 0},</v>
      </c>
      <c r="W6086" t="str">
        <f t="shared" si="572"/>
        <v>{location: new google.maps.LatLng(37.779, -122.447), weight: 0},</v>
      </c>
      <c r="X6086" t="str">
        <f t="shared" si="573"/>
        <v>{location: new google.maps.LatLng(37.779, -122.447), weight: 0},</v>
      </c>
      <c r="Y6086" t="str">
        <f t="shared" si="574"/>
        <v>{location: new google.maps.LatLng(37.779, -122.447), weight: 0},</v>
      </c>
    </row>
    <row r="6087" spans="1:25" x14ac:dyDescent="0.2">
      <c r="A6087">
        <v>37.779000000000003</v>
      </c>
      <c r="B6087">
        <v>-122.446</v>
      </c>
      <c r="C6087">
        <v>0</v>
      </c>
      <c r="D6087">
        <v>1</v>
      </c>
      <c r="E6087">
        <v>1</v>
      </c>
      <c r="F6087">
        <v>0</v>
      </c>
      <c r="G6087">
        <v>1</v>
      </c>
      <c r="H6087">
        <v>0</v>
      </c>
      <c r="I6087">
        <v>3</v>
      </c>
      <c r="J6087">
        <v>4</v>
      </c>
      <c r="K6087">
        <v>0</v>
      </c>
      <c r="L6087">
        <v>7</v>
      </c>
      <c r="M6087">
        <f>VLOOKUP(H6087,AE$2:$AJ$12,6,TRUE)</f>
        <v>0</v>
      </c>
      <c r="N6087">
        <f>VLOOKUP(I6087,AF$2:$AJ$12,5,TRUE)</f>
        <v>5</v>
      </c>
      <c r="O6087">
        <f>VLOOKUP(J6087,AG$2:$AJ$12,4,TRUE)</f>
        <v>6</v>
      </c>
      <c r="P6087">
        <f>VLOOKUP(K6087,AH$2:$AJ$12,3,TRUE)</f>
        <v>0</v>
      </c>
      <c r="Q6087">
        <f>VLOOKUP(L6087,AI$2:$AJ$12,2,TRUE)</f>
        <v>5</v>
      </c>
      <c r="T6087" t="str">
        <f t="shared" si="575"/>
        <v>Crimepoint.create(latitude:37.779, longitude:-122.446, drugdrink:0, misdemean:5, theft:6, violent:0, total:5, drugdrinkct:0, misdemeanct:3, theftct:4, violentct:0, totalct:7)</v>
      </c>
      <c r="U6087" t="str">
        <f t="shared" si="576"/>
        <v>{location: new google.maps.LatLng(37.779, -122.446), weight: 0},</v>
      </c>
      <c r="V6087" t="str">
        <f t="shared" si="571"/>
        <v>{location: new google.maps.LatLng(37.779, -122.446), weight: 1},</v>
      </c>
      <c r="W6087" t="str">
        <f t="shared" si="572"/>
        <v>{location: new google.maps.LatLng(37.779, -122.446), weight: 1},</v>
      </c>
      <c r="X6087" t="str">
        <f t="shared" si="573"/>
        <v>{location: new google.maps.LatLng(37.779, -122.446), weight: 0},</v>
      </c>
      <c r="Y6087" t="str">
        <f t="shared" si="574"/>
        <v>{location: new google.maps.LatLng(37.779, -122.446), weight: 1},</v>
      </c>
    </row>
    <row r="6088" spans="1:25" x14ac:dyDescent="0.2">
      <c r="A6088">
        <v>37.779000000000003</v>
      </c>
      <c r="B6088">
        <v>-122.44499999999999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0</v>
      </c>
      <c r="I6088">
        <v>5</v>
      </c>
      <c r="J6088">
        <v>7</v>
      </c>
      <c r="K6088">
        <v>1</v>
      </c>
      <c r="L6088">
        <v>13</v>
      </c>
      <c r="M6088">
        <f>VLOOKUP(H6088,AE$2:$AJ$12,6,TRUE)</f>
        <v>0</v>
      </c>
      <c r="N6088">
        <f>VLOOKUP(I6088,AF$2:$AJ$12,5,TRUE)</f>
        <v>6</v>
      </c>
      <c r="O6088">
        <f>VLOOKUP(J6088,AG$2:$AJ$12,4,TRUE)</f>
        <v>7</v>
      </c>
      <c r="P6088">
        <f>VLOOKUP(K6088,AH$2:$AJ$12,3,TRUE)</f>
        <v>7</v>
      </c>
      <c r="Q6088">
        <f>VLOOKUP(L6088,AI$2:$AJ$12,2,TRUE)</f>
        <v>7</v>
      </c>
      <c r="T6088" t="str">
        <f t="shared" si="575"/>
        <v>Crimepoint.create(latitude:37.779, longitude:-122.445, drugdrink:0, misdemean:6, theft:7, violent:7, total:7, drugdrinkct:0, misdemeanct:5, theftct:7, violentct:1, totalct:13)</v>
      </c>
      <c r="U6088" t="str">
        <f t="shared" si="576"/>
        <v>{location: new google.maps.LatLng(37.779, -122.445), weight: 0},</v>
      </c>
      <c r="V6088" t="str">
        <f t="shared" si="571"/>
        <v>{location: new google.maps.LatLng(37.779, -122.445), weight: 1},</v>
      </c>
      <c r="W6088" t="str">
        <f t="shared" si="572"/>
        <v>{location: new google.maps.LatLng(37.779, -122.445), weight: 1},</v>
      </c>
      <c r="X6088" t="str">
        <f t="shared" si="573"/>
        <v>{location: new google.maps.LatLng(37.779, -122.445), weight: 1},</v>
      </c>
      <c r="Y6088" t="str">
        <f t="shared" si="574"/>
        <v>{location: new google.maps.LatLng(37.779, -122.445), weight: 1},</v>
      </c>
    </row>
    <row r="6089" spans="1:25" x14ac:dyDescent="0.2">
      <c r="A6089">
        <v>37.779000000000003</v>
      </c>
      <c r="B6089">
        <v>-122.444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3</v>
      </c>
      <c r="K6089">
        <v>0</v>
      </c>
      <c r="L6089">
        <v>4</v>
      </c>
      <c r="M6089">
        <f>VLOOKUP(H6089,AE$2:$AJ$12,6,TRUE)</f>
        <v>0</v>
      </c>
      <c r="N6089">
        <f>VLOOKUP(I6089,AF$2:$AJ$12,5,TRUE)</f>
        <v>2</v>
      </c>
      <c r="O6089">
        <f>VLOOKUP(J6089,AG$2:$AJ$12,4,TRUE)</f>
        <v>5</v>
      </c>
      <c r="P6089">
        <f>VLOOKUP(K6089,AH$2:$AJ$12,3,TRUE)</f>
        <v>0</v>
      </c>
      <c r="Q6089">
        <f>VLOOKUP(L6089,AI$2:$AJ$12,2,TRUE)</f>
        <v>3</v>
      </c>
      <c r="T6089" t="str">
        <f t="shared" si="575"/>
        <v>Crimepoint.create(latitude:37.779, longitude:-122.444, drugdrink:0, misdemean:2, theft:5, violent:0, total:3, drugdrinkct:0, misdemeanct:1, theftct:3, violentct:0, totalct:4)</v>
      </c>
      <c r="U6089" t="str">
        <f t="shared" si="576"/>
        <v>{location: new google.maps.LatLng(37.779, -122.444), weight: 0},</v>
      </c>
      <c r="V6089" t="str">
        <f t="shared" si="571"/>
        <v>{location: new google.maps.LatLng(37.779, -122.444), weight: 0},</v>
      </c>
      <c r="W6089" t="str">
        <f t="shared" si="572"/>
        <v>{location: new google.maps.LatLng(37.779, -122.444), weight: 0},</v>
      </c>
      <c r="X6089" t="str">
        <f t="shared" si="573"/>
        <v>{location: new google.maps.LatLng(37.779, -122.444), weight: 0},</v>
      </c>
      <c r="Y6089" t="str">
        <f t="shared" si="574"/>
        <v>{location: new google.maps.LatLng(37.779, -122.444), weight: 0},</v>
      </c>
    </row>
    <row r="6090" spans="1:25" x14ac:dyDescent="0.2">
      <c r="A6090">
        <v>37.779000000000003</v>
      </c>
      <c r="B6090">
        <v>-122.443</v>
      </c>
      <c r="C6090">
        <v>0</v>
      </c>
      <c r="D6090">
        <v>1</v>
      </c>
      <c r="E6090">
        <v>1</v>
      </c>
      <c r="F6090">
        <v>0</v>
      </c>
      <c r="G6090">
        <v>1</v>
      </c>
      <c r="H6090">
        <v>0</v>
      </c>
      <c r="I6090">
        <v>6</v>
      </c>
      <c r="J6090">
        <v>4</v>
      </c>
      <c r="K6090">
        <v>0</v>
      </c>
      <c r="L6090">
        <v>10</v>
      </c>
      <c r="M6090">
        <f>VLOOKUP(H6090,AE$2:$AJ$12,6,TRUE)</f>
        <v>0</v>
      </c>
      <c r="N6090">
        <f>VLOOKUP(I6090,AF$2:$AJ$12,5,TRUE)</f>
        <v>7</v>
      </c>
      <c r="O6090">
        <f>VLOOKUP(J6090,AG$2:$AJ$12,4,TRUE)</f>
        <v>6</v>
      </c>
      <c r="P6090">
        <f>VLOOKUP(K6090,AH$2:$AJ$12,3,TRUE)</f>
        <v>0</v>
      </c>
      <c r="Q6090">
        <f>VLOOKUP(L6090,AI$2:$AJ$12,2,TRUE)</f>
        <v>6</v>
      </c>
      <c r="T6090" t="str">
        <f t="shared" si="575"/>
        <v>Crimepoint.create(latitude:37.779, longitude:-122.443, drugdrink:0, misdemean:7, theft:6, violent:0, total:6, drugdrinkct:0, misdemeanct:6, theftct:4, violentct:0, totalct:10)</v>
      </c>
      <c r="U6090" t="str">
        <f t="shared" si="576"/>
        <v>{location: new google.maps.LatLng(37.779, -122.443), weight: 0},</v>
      </c>
      <c r="V6090" t="str">
        <f t="shared" si="571"/>
        <v>{location: new google.maps.LatLng(37.779, -122.443), weight: 1},</v>
      </c>
      <c r="W6090" t="str">
        <f t="shared" si="572"/>
        <v>{location: new google.maps.LatLng(37.779, -122.443), weight: 1},</v>
      </c>
      <c r="X6090" t="str">
        <f t="shared" si="573"/>
        <v>{location: new google.maps.LatLng(37.779, -122.443), weight: 0},</v>
      </c>
      <c r="Y6090" t="str">
        <f t="shared" si="574"/>
        <v>{location: new google.maps.LatLng(37.779, -122.443), weight: 1},</v>
      </c>
    </row>
    <row r="6091" spans="1:25" x14ac:dyDescent="0.2">
      <c r="A6091">
        <v>37.779000000000003</v>
      </c>
      <c r="B6091">
        <v>-122.44199999999999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0</v>
      </c>
      <c r="I6091">
        <v>6</v>
      </c>
      <c r="J6091">
        <v>7</v>
      </c>
      <c r="K6091">
        <v>0</v>
      </c>
      <c r="L6091">
        <v>13</v>
      </c>
      <c r="M6091">
        <f>VLOOKUP(H6091,AE$2:$AJ$12,6,TRUE)</f>
        <v>0</v>
      </c>
      <c r="N6091">
        <f>VLOOKUP(I6091,AF$2:$AJ$12,5,TRUE)</f>
        <v>7</v>
      </c>
      <c r="O6091">
        <f>VLOOKUP(J6091,AG$2:$AJ$12,4,TRUE)</f>
        <v>7</v>
      </c>
      <c r="P6091">
        <f>VLOOKUP(K6091,AH$2:$AJ$12,3,TRUE)</f>
        <v>0</v>
      </c>
      <c r="Q6091">
        <f>VLOOKUP(L6091,AI$2:$AJ$12,2,TRUE)</f>
        <v>7</v>
      </c>
      <c r="T6091" t="str">
        <f t="shared" si="575"/>
        <v>Crimepoint.create(latitude:37.779, longitude:-122.442, drugdrink:0, misdemean:7, theft:7, violent:0, total:7, drugdrinkct:0, misdemeanct:6, theftct:7, violentct:0, totalct:13)</v>
      </c>
      <c r="U6091" t="str">
        <f t="shared" si="576"/>
        <v>{location: new google.maps.LatLng(37.779, -122.442), weight: 0},</v>
      </c>
      <c r="V6091" t="str">
        <f t="shared" si="571"/>
        <v>{location: new google.maps.LatLng(37.779, -122.442), weight: 1},</v>
      </c>
      <c r="W6091" t="str">
        <f t="shared" si="572"/>
        <v>{location: new google.maps.LatLng(37.779, -122.442), weight: 1},</v>
      </c>
      <c r="X6091" t="str">
        <f t="shared" si="573"/>
        <v>{location: new google.maps.LatLng(37.779, -122.442), weight: 0},</v>
      </c>
      <c r="Y6091" t="str">
        <f t="shared" si="574"/>
        <v>{location: new google.maps.LatLng(37.779, -122.442), weight: 1},</v>
      </c>
    </row>
    <row r="6092" spans="1:25" x14ac:dyDescent="0.2">
      <c r="A6092">
        <v>37.779000000000003</v>
      </c>
      <c r="B6092">
        <v>-122.441</v>
      </c>
      <c r="C6092">
        <v>0</v>
      </c>
      <c r="D6092">
        <v>1</v>
      </c>
      <c r="E6092">
        <v>1</v>
      </c>
      <c r="F6092">
        <v>0</v>
      </c>
      <c r="G6092">
        <v>1</v>
      </c>
      <c r="H6092">
        <v>0</v>
      </c>
      <c r="I6092">
        <v>4</v>
      </c>
      <c r="J6092">
        <v>6</v>
      </c>
      <c r="K6092">
        <v>0</v>
      </c>
      <c r="L6092">
        <v>10</v>
      </c>
      <c r="M6092">
        <f>VLOOKUP(H6092,AE$2:$AJ$12,6,TRUE)</f>
        <v>0</v>
      </c>
      <c r="N6092">
        <f>VLOOKUP(I6092,AF$2:$AJ$12,5,TRUE)</f>
        <v>6</v>
      </c>
      <c r="O6092">
        <f>VLOOKUP(J6092,AG$2:$AJ$12,4,TRUE)</f>
        <v>7</v>
      </c>
      <c r="P6092">
        <f>VLOOKUP(K6092,AH$2:$AJ$12,3,TRUE)</f>
        <v>0</v>
      </c>
      <c r="Q6092">
        <f>VLOOKUP(L6092,AI$2:$AJ$12,2,TRUE)</f>
        <v>6</v>
      </c>
      <c r="T6092" t="str">
        <f t="shared" si="575"/>
        <v>Crimepoint.create(latitude:37.779, longitude:-122.441, drugdrink:0, misdemean:6, theft:7, violent:0, total:6, drugdrinkct:0, misdemeanct:4, theftct:6, violentct:0, totalct:10)</v>
      </c>
      <c r="U6092" t="str">
        <f t="shared" si="576"/>
        <v>{location: new google.maps.LatLng(37.779, -122.441), weight: 0},</v>
      </c>
      <c r="V6092" t="str">
        <f t="shared" si="571"/>
        <v>{location: new google.maps.LatLng(37.779, -122.441), weight: 1},</v>
      </c>
      <c r="W6092" t="str">
        <f t="shared" si="572"/>
        <v>{location: new google.maps.LatLng(37.779, -122.441), weight: 1},</v>
      </c>
      <c r="X6092" t="str">
        <f t="shared" si="573"/>
        <v>{location: new google.maps.LatLng(37.779, -122.441), weight: 0},</v>
      </c>
      <c r="Y6092" t="str">
        <f t="shared" si="574"/>
        <v>{location: new google.maps.LatLng(37.779, -122.441), weight: 1},</v>
      </c>
    </row>
    <row r="6093" spans="1:25" x14ac:dyDescent="0.2">
      <c r="A6093">
        <v>37.779000000000003</v>
      </c>
      <c r="B6093">
        <v>-122.44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0</v>
      </c>
      <c r="I6093">
        <v>1</v>
      </c>
      <c r="J6093">
        <v>10</v>
      </c>
      <c r="K6093">
        <v>1</v>
      </c>
      <c r="L6093">
        <v>12</v>
      </c>
      <c r="M6093">
        <f>VLOOKUP(H6093,AE$2:$AJ$12,6,TRUE)</f>
        <v>0</v>
      </c>
      <c r="N6093">
        <f>VLOOKUP(I6093,AF$2:$AJ$12,5,TRUE)</f>
        <v>2</v>
      </c>
      <c r="O6093">
        <f>VLOOKUP(J6093,AG$2:$AJ$12,4,TRUE)</f>
        <v>8</v>
      </c>
      <c r="P6093">
        <f>VLOOKUP(K6093,AH$2:$AJ$12,3,TRUE)</f>
        <v>7</v>
      </c>
      <c r="Q6093">
        <f>VLOOKUP(L6093,AI$2:$AJ$12,2,TRUE)</f>
        <v>6</v>
      </c>
      <c r="T6093" t="str">
        <f t="shared" si="575"/>
        <v>Crimepoint.create(latitude:37.779, longitude:-122.44, drugdrink:0, misdemean:2, theft:8, violent:7, total:6, drugdrinkct:0, misdemeanct:1, theftct:10, violentct:1, totalct:12)</v>
      </c>
      <c r="U6093" t="str">
        <f t="shared" si="576"/>
        <v>{location: new google.maps.LatLng(37.779, -122.44), weight: 0},</v>
      </c>
      <c r="V6093" t="str">
        <f t="shared" si="571"/>
        <v>{location: new google.maps.LatLng(37.779, -122.44), weight: 0},</v>
      </c>
      <c r="W6093" t="str">
        <f t="shared" si="572"/>
        <v>{location: new google.maps.LatLng(37.779, -122.44), weight: 1},</v>
      </c>
      <c r="X6093" t="str">
        <f t="shared" si="573"/>
        <v>{location: new google.maps.LatLng(37.779, -122.44), weight: 1},</v>
      </c>
      <c r="Y6093" t="str">
        <f t="shared" si="574"/>
        <v>{location: new google.maps.LatLng(37.779, -122.44), weight: 1},</v>
      </c>
    </row>
    <row r="6094" spans="1:25" x14ac:dyDescent="0.2">
      <c r="A6094">
        <v>37.779000000000003</v>
      </c>
      <c r="B6094">
        <v>-122.43899999999999</v>
      </c>
      <c r="C6094">
        <v>0</v>
      </c>
      <c r="D6094">
        <v>1</v>
      </c>
      <c r="E6094">
        <v>2</v>
      </c>
      <c r="F6094">
        <v>0</v>
      </c>
      <c r="G6094">
        <v>1</v>
      </c>
      <c r="H6094">
        <v>0</v>
      </c>
      <c r="I6094">
        <v>4</v>
      </c>
      <c r="J6094">
        <v>11</v>
      </c>
      <c r="K6094">
        <v>0</v>
      </c>
      <c r="L6094">
        <v>15</v>
      </c>
      <c r="M6094">
        <f>VLOOKUP(H6094,AE$2:$AJ$12,6,TRUE)</f>
        <v>0</v>
      </c>
      <c r="N6094">
        <f>VLOOKUP(I6094,AF$2:$AJ$12,5,TRUE)</f>
        <v>6</v>
      </c>
      <c r="O6094">
        <f>VLOOKUP(J6094,AG$2:$AJ$12,4,TRUE)</f>
        <v>8</v>
      </c>
      <c r="P6094">
        <f>VLOOKUP(K6094,AH$2:$AJ$12,3,TRUE)</f>
        <v>0</v>
      </c>
      <c r="Q6094">
        <f>VLOOKUP(L6094,AI$2:$AJ$12,2,TRUE)</f>
        <v>7</v>
      </c>
      <c r="T6094" t="str">
        <f t="shared" si="575"/>
        <v>Crimepoint.create(latitude:37.779, longitude:-122.439, drugdrink:0, misdemean:6, theft:8, violent:0, total:7, drugdrinkct:0, misdemeanct:4, theftct:11, violentct:0, totalct:15)</v>
      </c>
      <c r="U6094" t="str">
        <f t="shared" si="576"/>
        <v>{location: new google.maps.LatLng(37.779, -122.439), weight: 0},</v>
      </c>
      <c r="V6094" t="str">
        <f t="shared" si="571"/>
        <v>{location: new google.maps.LatLng(37.779, -122.439), weight: 1},</v>
      </c>
      <c r="W6094" t="str">
        <f t="shared" si="572"/>
        <v>{location: new google.maps.LatLng(37.779, -122.439), weight: 2},</v>
      </c>
      <c r="X6094" t="str">
        <f t="shared" si="573"/>
        <v>{location: new google.maps.LatLng(37.779, -122.439), weight: 0},</v>
      </c>
      <c r="Y6094" t="str">
        <f t="shared" si="574"/>
        <v>{location: new google.maps.LatLng(37.779, -122.439), weight: 1},</v>
      </c>
    </row>
    <row r="6095" spans="1:25" x14ac:dyDescent="0.2">
      <c r="A6095">
        <v>37.779000000000003</v>
      </c>
      <c r="B6095">
        <v>-122.438</v>
      </c>
      <c r="C6095">
        <v>0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2</v>
      </c>
      <c r="J6095">
        <v>8</v>
      </c>
      <c r="K6095">
        <v>0</v>
      </c>
      <c r="L6095">
        <v>10</v>
      </c>
      <c r="M6095">
        <f>VLOOKUP(H6095,AE$2:$AJ$12,6,TRUE)</f>
        <v>0</v>
      </c>
      <c r="N6095">
        <f>VLOOKUP(I6095,AF$2:$AJ$12,5,TRUE)</f>
        <v>4</v>
      </c>
      <c r="O6095">
        <f>VLOOKUP(J6095,AG$2:$AJ$12,4,TRUE)</f>
        <v>8</v>
      </c>
      <c r="P6095">
        <f>VLOOKUP(K6095,AH$2:$AJ$12,3,TRUE)</f>
        <v>0</v>
      </c>
      <c r="Q6095">
        <f>VLOOKUP(L6095,AI$2:$AJ$12,2,TRUE)</f>
        <v>6</v>
      </c>
      <c r="T6095" t="str">
        <f t="shared" si="575"/>
        <v>Crimepoint.create(latitude:37.779, longitude:-122.438, drugdrink:0, misdemean:4, theft:8, violent:0, total:6, drugdrinkct:0, misdemeanct:2, theftct:8, violentct:0, totalct:10)</v>
      </c>
      <c r="U6095" t="str">
        <f t="shared" si="576"/>
        <v>{location: new google.maps.LatLng(37.779, -122.438), weight: 0},</v>
      </c>
      <c r="V6095" t="str">
        <f t="shared" si="571"/>
        <v>{location: new google.maps.LatLng(37.779, -122.438), weight: 0},</v>
      </c>
      <c r="W6095" t="str">
        <f t="shared" si="572"/>
        <v>{location: new google.maps.LatLng(37.779, -122.438), weight: 1},</v>
      </c>
      <c r="X6095" t="str">
        <f t="shared" si="573"/>
        <v>{location: new google.maps.LatLng(37.779, -122.438), weight: 0},</v>
      </c>
      <c r="Y6095" t="str">
        <f t="shared" si="574"/>
        <v>{location: new google.maps.LatLng(37.779, -122.438), weight: 1},</v>
      </c>
    </row>
    <row r="6096" spans="1:25" x14ac:dyDescent="0.2">
      <c r="A6096">
        <v>37.779000000000003</v>
      </c>
      <c r="B6096">
        <v>-122.437</v>
      </c>
      <c r="C6096">
        <v>0</v>
      </c>
      <c r="D6096">
        <v>1</v>
      </c>
      <c r="E6096">
        <v>1</v>
      </c>
      <c r="F6096">
        <v>0</v>
      </c>
      <c r="G6096">
        <v>1</v>
      </c>
      <c r="H6096">
        <v>0</v>
      </c>
      <c r="I6096">
        <v>4</v>
      </c>
      <c r="J6096">
        <v>10</v>
      </c>
      <c r="K6096">
        <v>0</v>
      </c>
      <c r="L6096">
        <v>14</v>
      </c>
      <c r="M6096">
        <f>VLOOKUP(H6096,AE$2:$AJ$12,6,TRUE)</f>
        <v>0</v>
      </c>
      <c r="N6096">
        <f>VLOOKUP(I6096,AF$2:$AJ$12,5,TRUE)</f>
        <v>6</v>
      </c>
      <c r="O6096">
        <f>VLOOKUP(J6096,AG$2:$AJ$12,4,TRUE)</f>
        <v>8</v>
      </c>
      <c r="P6096">
        <f>VLOOKUP(K6096,AH$2:$AJ$12,3,TRUE)</f>
        <v>0</v>
      </c>
      <c r="Q6096">
        <f>VLOOKUP(L6096,AI$2:$AJ$12,2,TRUE)</f>
        <v>7</v>
      </c>
      <c r="T6096" t="str">
        <f t="shared" si="575"/>
        <v>Crimepoint.create(latitude:37.779, longitude:-122.437, drugdrink:0, misdemean:6, theft:8, violent:0, total:7, drugdrinkct:0, misdemeanct:4, theftct:10, violentct:0, totalct:14)</v>
      </c>
      <c r="U6096" t="str">
        <f t="shared" si="576"/>
        <v>{location: new google.maps.LatLng(37.779, -122.437), weight: 0},</v>
      </c>
      <c r="V6096" t="str">
        <f t="shared" si="571"/>
        <v>{location: new google.maps.LatLng(37.779, -122.437), weight: 1},</v>
      </c>
      <c r="W6096" t="str">
        <f t="shared" si="572"/>
        <v>{location: new google.maps.LatLng(37.779, -122.437), weight: 1},</v>
      </c>
      <c r="X6096" t="str">
        <f t="shared" si="573"/>
        <v>{location: new google.maps.LatLng(37.779, -122.437), weight: 0},</v>
      </c>
      <c r="Y6096" t="str">
        <f t="shared" si="574"/>
        <v>{location: new google.maps.LatLng(37.779, -122.437), weight: 1},</v>
      </c>
    </row>
    <row r="6097" spans="1:25" x14ac:dyDescent="0.2">
      <c r="A6097">
        <v>37.779000000000003</v>
      </c>
      <c r="B6097">
        <v>-122.43600000000001</v>
      </c>
      <c r="C6097">
        <v>0</v>
      </c>
      <c r="D6097">
        <v>1</v>
      </c>
      <c r="E6097">
        <v>1</v>
      </c>
      <c r="F6097">
        <v>0</v>
      </c>
      <c r="G6097">
        <v>1</v>
      </c>
      <c r="H6097">
        <v>0</v>
      </c>
      <c r="I6097">
        <v>4</v>
      </c>
      <c r="J6097">
        <v>4</v>
      </c>
      <c r="K6097">
        <v>0</v>
      </c>
      <c r="L6097">
        <v>8</v>
      </c>
      <c r="M6097">
        <f>VLOOKUP(H6097,AE$2:$AJ$12,6,TRUE)</f>
        <v>0</v>
      </c>
      <c r="N6097">
        <f>VLOOKUP(I6097,AF$2:$AJ$12,5,TRUE)</f>
        <v>6</v>
      </c>
      <c r="O6097">
        <f>VLOOKUP(J6097,AG$2:$AJ$12,4,TRUE)</f>
        <v>6</v>
      </c>
      <c r="P6097">
        <f>VLOOKUP(K6097,AH$2:$AJ$12,3,TRUE)</f>
        <v>0</v>
      </c>
      <c r="Q6097">
        <f>VLOOKUP(L6097,AI$2:$AJ$12,2,TRUE)</f>
        <v>5</v>
      </c>
      <c r="T6097" t="str">
        <f t="shared" si="575"/>
        <v>Crimepoint.create(latitude:37.779, longitude:-122.436, drugdrink:0, misdemean:6, theft:6, violent:0, total:5, drugdrinkct:0, misdemeanct:4, theftct:4, violentct:0, totalct:8)</v>
      </c>
      <c r="U6097" t="str">
        <f t="shared" si="576"/>
        <v>{location: new google.maps.LatLng(37.779, -122.436), weight: 0},</v>
      </c>
      <c r="V6097" t="str">
        <f t="shared" si="571"/>
        <v>{location: new google.maps.LatLng(37.779, -122.436), weight: 1},</v>
      </c>
      <c r="W6097" t="str">
        <f t="shared" si="572"/>
        <v>{location: new google.maps.LatLng(37.779, -122.436), weight: 1},</v>
      </c>
      <c r="X6097" t="str">
        <f t="shared" si="573"/>
        <v>{location: new google.maps.LatLng(37.779, -122.436), weight: 0},</v>
      </c>
      <c r="Y6097" t="str">
        <f t="shared" si="574"/>
        <v>{location: new google.maps.LatLng(37.779, -122.436), weight: 1},</v>
      </c>
    </row>
    <row r="6098" spans="1:25" x14ac:dyDescent="0.2">
      <c r="A6098">
        <v>37.779000000000003</v>
      </c>
      <c r="B6098">
        <v>-122.435</v>
      </c>
      <c r="C6098">
        <v>0</v>
      </c>
      <c r="D6098">
        <v>1</v>
      </c>
      <c r="E6098">
        <v>1</v>
      </c>
      <c r="F6098">
        <v>1</v>
      </c>
      <c r="G6098">
        <v>1</v>
      </c>
      <c r="H6098">
        <v>0</v>
      </c>
      <c r="I6098">
        <v>4</v>
      </c>
      <c r="J6098">
        <v>4</v>
      </c>
      <c r="K6098">
        <v>1</v>
      </c>
      <c r="L6098">
        <v>9</v>
      </c>
      <c r="M6098">
        <f>VLOOKUP(H6098,AE$2:$AJ$12,6,TRUE)</f>
        <v>0</v>
      </c>
      <c r="N6098">
        <f>VLOOKUP(I6098,AF$2:$AJ$12,5,TRUE)</f>
        <v>6</v>
      </c>
      <c r="O6098">
        <f>VLOOKUP(J6098,AG$2:$AJ$12,4,TRUE)</f>
        <v>6</v>
      </c>
      <c r="P6098">
        <f>VLOOKUP(K6098,AH$2:$AJ$12,3,TRUE)</f>
        <v>7</v>
      </c>
      <c r="Q6098">
        <f>VLOOKUP(L6098,AI$2:$AJ$12,2,TRUE)</f>
        <v>5</v>
      </c>
      <c r="T6098" t="str">
        <f t="shared" si="575"/>
        <v>Crimepoint.create(latitude:37.779, longitude:-122.435, drugdrink:0, misdemean:6, theft:6, violent:7, total:5, drugdrinkct:0, misdemeanct:4, theftct:4, violentct:1, totalct:9)</v>
      </c>
      <c r="U6098" t="str">
        <f t="shared" si="576"/>
        <v>{location: new google.maps.LatLng(37.779, -122.435), weight: 0},</v>
      </c>
      <c r="V6098" t="str">
        <f t="shared" si="571"/>
        <v>{location: new google.maps.LatLng(37.779, -122.435), weight: 1},</v>
      </c>
      <c r="W6098" t="str">
        <f t="shared" si="572"/>
        <v>{location: new google.maps.LatLng(37.779, -122.435), weight: 1},</v>
      </c>
      <c r="X6098" t="str">
        <f t="shared" si="573"/>
        <v>{location: new google.maps.LatLng(37.779, -122.435), weight: 1},</v>
      </c>
      <c r="Y6098" t="str">
        <f t="shared" si="574"/>
        <v>{location: new google.maps.LatLng(37.779, -122.435), weight: 1},</v>
      </c>
    </row>
    <row r="6099" spans="1:25" x14ac:dyDescent="0.2">
      <c r="A6099">
        <v>37.779000000000003</v>
      </c>
      <c r="B6099">
        <v>-122.434</v>
      </c>
      <c r="C6099">
        <v>1</v>
      </c>
      <c r="D6099">
        <v>2</v>
      </c>
      <c r="E6099">
        <v>1</v>
      </c>
      <c r="F6099">
        <v>1</v>
      </c>
      <c r="G6099">
        <v>1</v>
      </c>
      <c r="H6099">
        <v>1</v>
      </c>
      <c r="I6099">
        <v>9</v>
      </c>
      <c r="J6099">
        <v>5</v>
      </c>
      <c r="K6099">
        <v>2</v>
      </c>
      <c r="L6099">
        <v>17</v>
      </c>
      <c r="M6099">
        <f>VLOOKUP(H6099,AE$2:$AJ$12,6,TRUE)</f>
        <v>8</v>
      </c>
      <c r="N6099">
        <f>VLOOKUP(I6099,AF$2:$AJ$12,5,TRUE)</f>
        <v>7</v>
      </c>
      <c r="O6099">
        <f>VLOOKUP(J6099,AG$2:$AJ$12,4,TRUE)</f>
        <v>7</v>
      </c>
      <c r="P6099">
        <f>VLOOKUP(K6099,AH$2:$AJ$12,3,TRUE)</f>
        <v>7</v>
      </c>
      <c r="Q6099">
        <f>VLOOKUP(L6099,AI$2:$AJ$12,2,TRUE)</f>
        <v>7</v>
      </c>
      <c r="T6099" t="str">
        <f t="shared" si="575"/>
        <v>Crimepoint.create(latitude:37.779, longitude:-122.434, drugdrink:8, misdemean:7, theft:7, violent:7, total:7, drugdrinkct:1, misdemeanct:9, theftct:5, violentct:2, totalct:17)</v>
      </c>
      <c r="U6099" t="str">
        <f t="shared" si="576"/>
        <v>{location: new google.maps.LatLng(37.779, -122.434), weight: 1},</v>
      </c>
      <c r="V6099" t="str">
        <f t="shared" si="571"/>
        <v>{location: new google.maps.LatLng(37.779, -122.434), weight: 2},</v>
      </c>
      <c r="W6099" t="str">
        <f t="shared" si="572"/>
        <v>{location: new google.maps.LatLng(37.779, -122.434), weight: 1},</v>
      </c>
      <c r="X6099" t="str">
        <f t="shared" si="573"/>
        <v>{location: new google.maps.LatLng(37.779, -122.434), weight: 1},</v>
      </c>
      <c r="Y6099" t="str">
        <f t="shared" si="574"/>
        <v>{location: new google.maps.LatLng(37.779, -122.434), weight: 1},</v>
      </c>
    </row>
    <row r="6100" spans="1:25" x14ac:dyDescent="0.2">
      <c r="A6100">
        <v>37.779000000000003</v>
      </c>
      <c r="B6100">
        <v>-122.43300000000001</v>
      </c>
      <c r="C6100">
        <v>0</v>
      </c>
      <c r="D6100">
        <v>2</v>
      </c>
      <c r="E6100">
        <v>0</v>
      </c>
      <c r="F6100">
        <v>2</v>
      </c>
      <c r="G6100">
        <v>1</v>
      </c>
      <c r="H6100">
        <v>0</v>
      </c>
      <c r="I6100">
        <v>9</v>
      </c>
      <c r="J6100">
        <v>2</v>
      </c>
      <c r="K6100">
        <v>3</v>
      </c>
      <c r="L6100">
        <v>14</v>
      </c>
      <c r="M6100">
        <f>VLOOKUP(H6100,AE$2:$AJ$12,6,TRUE)</f>
        <v>0</v>
      </c>
      <c r="N6100">
        <f>VLOOKUP(I6100,AF$2:$AJ$12,5,TRUE)</f>
        <v>7</v>
      </c>
      <c r="O6100">
        <f>VLOOKUP(J6100,AG$2:$AJ$12,4,TRUE)</f>
        <v>4</v>
      </c>
      <c r="P6100">
        <f>VLOOKUP(K6100,AH$2:$AJ$12,3,TRUE)</f>
        <v>8</v>
      </c>
      <c r="Q6100">
        <f>VLOOKUP(L6100,AI$2:$AJ$12,2,TRUE)</f>
        <v>7</v>
      </c>
      <c r="T6100" t="str">
        <f t="shared" si="575"/>
        <v>Crimepoint.create(latitude:37.779, longitude:-122.433, drugdrink:0, misdemean:7, theft:4, violent:8, total:7, drugdrinkct:0, misdemeanct:9, theftct:2, violentct:3, totalct:14)</v>
      </c>
      <c r="U6100" t="str">
        <f t="shared" si="576"/>
        <v>{location: new google.maps.LatLng(37.779, -122.433), weight: 0},</v>
      </c>
      <c r="V6100" t="str">
        <f t="shared" si="571"/>
        <v>{location: new google.maps.LatLng(37.779, -122.433), weight: 2},</v>
      </c>
      <c r="W6100" t="str">
        <f t="shared" si="572"/>
        <v>{location: new google.maps.LatLng(37.779, -122.433), weight: 0},</v>
      </c>
      <c r="X6100" t="str">
        <f t="shared" si="573"/>
        <v>{location: new google.maps.LatLng(37.779, -122.433), weight: 2},</v>
      </c>
      <c r="Y6100" t="str">
        <f t="shared" si="574"/>
        <v>{location: new google.maps.LatLng(37.779, -122.433), weight: 1},</v>
      </c>
    </row>
    <row r="6101" spans="1:25" x14ac:dyDescent="0.2">
      <c r="A6101">
        <v>37.779000000000003</v>
      </c>
      <c r="B6101">
        <v>-122.432</v>
      </c>
      <c r="C6101">
        <v>0</v>
      </c>
      <c r="D6101">
        <v>6</v>
      </c>
      <c r="E6101">
        <v>1</v>
      </c>
      <c r="F6101">
        <v>4</v>
      </c>
      <c r="G6101">
        <v>3</v>
      </c>
      <c r="H6101">
        <v>0</v>
      </c>
      <c r="I6101">
        <v>27</v>
      </c>
      <c r="J6101">
        <v>8</v>
      </c>
      <c r="K6101">
        <v>6</v>
      </c>
      <c r="L6101">
        <v>41</v>
      </c>
      <c r="M6101">
        <f>VLOOKUP(H6101,AE$2:$AJ$12,6,TRUE)</f>
        <v>0</v>
      </c>
      <c r="N6101">
        <f>VLOOKUP(I6101,AF$2:$AJ$12,5,TRUE)</f>
        <v>9</v>
      </c>
      <c r="O6101">
        <f>VLOOKUP(J6101,AG$2:$AJ$12,4,TRUE)</f>
        <v>8</v>
      </c>
      <c r="P6101">
        <f>VLOOKUP(K6101,AH$2:$AJ$12,3,TRUE)</f>
        <v>9</v>
      </c>
      <c r="Q6101">
        <f>VLOOKUP(L6101,AI$2:$AJ$12,2,TRUE)</f>
        <v>9</v>
      </c>
      <c r="T6101" t="str">
        <f t="shared" si="575"/>
        <v>Crimepoint.create(latitude:37.779, longitude:-122.432, drugdrink:0, misdemean:9, theft:8, violent:9, total:9, drugdrinkct:0, misdemeanct:27, theftct:8, violentct:6, totalct:41)</v>
      </c>
      <c r="U6101" t="str">
        <f t="shared" si="576"/>
        <v>{location: new google.maps.LatLng(37.779, -122.432), weight: 0},</v>
      </c>
      <c r="V6101" t="str">
        <f t="shared" si="571"/>
        <v>{location: new google.maps.LatLng(37.779, -122.432), weight: 6},</v>
      </c>
      <c r="W6101" t="str">
        <f t="shared" si="572"/>
        <v>{location: new google.maps.LatLng(37.779, -122.432), weight: 1},</v>
      </c>
      <c r="X6101" t="str">
        <f t="shared" si="573"/>
        <v>{location: new google.maps.LatLng(37.779, -122.432), weight: 4},</v>
      </c>
      <c r="Y6101" t="str">
        <f t="shared" si="574"/>
        <v>{location: new google.maps.LatLng(37.779, -122.432), weight: 3},</v>
      </c>
    </row>
    <row r="6102" spans="1:25" x14ac:dyDescent="0.2">
      <c r="A6102">
        <v>37.779000000000003</v>
      </c>
      <c r="B6102">
        <v>-122.431</v>
      </c>
      <c r="C6102">
        <v>0</v>
      </c>
      <c r="D6102">
        <v>2</v>
      </c>
      <c r="E6102">
        <v>0</v>
      </c>
      <c r="F6102">
        <v>3</v>
      </c>
      <c r="G6102">
        <v>1</v>
      </c>
      <c r="H6102">
        <v>0</v>
      </c>
      <c r="I6102">
        <v>8</v>
      </c>
      <c r="J6102">
        <v>0</v>
      </c>
      <c r="K6102">
        <v>4</v>
      </c>
      <c r="L6102">
        <v>12</v>
      </c>
      <c r="M6102">
        <f>VLOOKUP(H6102,AE$2:$AJ$12,6,TRUE)</f>
        <v>0</v>
      </c>
      <c r="N6102">
        <f>VLOOKUP(I6102,AF$2:$AJ$12,5,TRUE)</f>
        <v>7</v>
      </c>
      <c r="O6102">
        <f>VLOOKUP(J6102,AG$2:$AJ$12,4,TRUE)</f>
        <v>0</v>
      </c>
      <c r="P6102">
        <f>VLOOKUP(K6102,AH$2:$AJ$12,3,TRUE)</f>
        <v>8</v>
      </c>
      <c r="Q6102">
        <f>VLOOKUP(L6102,AI$2:$AJ$12,2,TRUE)</f>
        <v>6</v>
      </c>
      <c r="T6102" t="str">
        <f t="shared" si="575"/>
        <v>Crimepoint.create(latitude:37.779, longitude:-122.431, drugdrink:0, misdemean:7, theft:0, violent:8, total:6, drugdrinkct:0, misdemeanct:8, theftct:0, violentct:4, totalct:12)</v>
      </c>
      <c r="U6102" t="str">
        <f t="shared" si="576"/>
        <v>{location: new google.maps.LatLng(37.779, -122.431), weight: 0},</v>
      </c>
      <c r="V6102" t="str">
        <f t="shared" si="571"/>
        <v>{location: new google.maps.LatLng(37.779, -122.431), weight: 2},</v>
      </c>
      <c r="W6102" t="str">
        <f t="shared" si="572"/>
        <v>{location: new google.maps.LatLng(37.779, -122.431), weight: 0},</v>
      </c>
      <c r="X6102" t="str">
        <f t="shared" si="573"/>
        <v>{location: new google.maps.LatLng(37.779, -122.431), weight: 3},</v>
      </c>
      <c r="Y6102" t="str">
        <f t="shared" si="574"/>
        <v>{location: new google.maps.LatLng(37.779, -122.431), weight: 1},</v>
      </c>
    </row>
    <row r="6103" spans="1:25" x14ac:dyDescent="0.2">
      <c r="A6103">
        <v>37.779000000000003</v>
      </c>
      <c r="B6103">
        <v>-122.43</v>
      </c>
      <c r="C6103">
        <v>0</v>
      </c>
      <c r="D6103">
        <v>4</v>
      </c>
      <c r="E6103">
        <v>1</v>
      </c>
      <c r="F6103">
        <v>1</v>
      </c>
      <c r="G6103">
        <v>2</v>
      </c>
      <c r="H6103">
        <v>0</v>
      </c>
      <c r="I6103">
        <v>18</v>
      </c>
      <c r="J6103">
        <v>7</v>
      </c>
      <c r="K6103">
        <v>2</v>
      </c>
      <c r="L6103">
        <v>27</v>
      </c>
      <c r="M6103">
        <f>VLOOKUP(H6103,AE$2:$AJ$12,6,TRUE)</f>
        <v>0</v>
      </c>
      <c r="N6103">
        <f>VLOOKUP(I6103,AF$2:$AJ$12,5,TRUE)</f>
        <v>8</v>
      </c>
      <c r="O6103">
        <f>VLOOKUP(J6103,AG$2:$AJ$12,4,TRUE)</f>
        <v>7</v>
      </c>
      <c r="P6103">
        <f>VLOOKUP(K6103,AH$2:$AJ$12,3,TRUE)</f>
        <v>7</v>
      </c>
      <c r="Q6103">
        <f>VLOOKUP(L6103,AI$2:$AJ$12,2,TRUE)</f>
        <v>8</v>
      </c>
      <c r="T6103" t="str">
        <f t="shared" si="575"/>
        <v>Crimepoint.create(latitude:37.779, longitude:-122.43, drugdrink:0, misdemean:8, theft:7, violent:7, total:8, drugdrinkct:0, misdemeanct:18, theftct:7, violentct:2, totalct:27)</v>
      </c>
      <c r="U6103" t="str">
        <f t="shared" si="576"/>
        <v>{location: new google.maps.LatLng(37.779, -122.43), weight: 0},</v>
      </c>
      <c r="V6103" t="str">
        <f t="shared" si="571"/>
        <v>{location: new google.maps.LatLng(37.779, -122.43), weight: 4},</v>
      </c>
      <c r="W6103" t="str">
        <f t="shared" si="572"/>
        <v>{location: new google.maps.LatLng(37.779, -122.43), weight: 1},</v>
      </c>
      <c r="X6103" t="str">
        <f t="shared" si="573"/>
        <v>{location: new google.maps.LatLng(37.779, -122.43), weight: 1},</v>
      </c>
      <c r="Y6103" t="str">
        <f t="shared" si="574"/>
        <v>{location: new google.maps.LatLng(37.779, -122.43), weight: 2},</v>
      </c>
    </row>
    <row r="6104" spans="1:25" x14ac:dyDescent="0.2">
      <c r="A6104">
        <v>37.779000000000003</v>
      </c>
      <c r="B6104">
        <v>-122.428</v>
      </c>
      <c r="C6104">
        <v>2</v>
      </c>
      <c r="D6104">
        <v>5</v>
      </c>
      <c r="E6104">
        <v>1</v>
      </c>
      <c r="F6104">
        <v>8</v>
      </c>
      <c r="G6104">
        <v>3</v>
      </c>
      <c r="H6104">
        <v>3</v>
      </c>
      <c r="I6104">
        <v>23</v>
      </c>
      <c r="J6104">
        <v>4</v>
      </c>
      <c r="K6104">
        <v>11</v>
      </c>
      <c r="L6104">
        <v>41</v>
      </c>
      <c r="M6104">
        <f>VLOOKUP(H6104,AE$2:$AJ$12,6,TRUE)</f>
        <v>9</v>
      </c>
      <c r="N6104">
        <f>VLOOKUP(I6104,AF$2:$AJ$12,5,TRUE)</f>
        <v>9</v>
      </c>
      <c r="O6104">
        <f>VLOOKUP(J6104,AG$2:$AJ$12,4,TRUE)</f>
        <v>6</v>
      </c>
      <c r="P6104">
        <f>VLOOKUP(K6104,AH$2:$AJ$12,3,TRUE)</f>
        <v>9</v>
      </c>
      <c r="Q6104">
        <f>VLOOKUP(L6104,AI$2:$AJ$12,2,TRUE)</f>
        <v>9</v>
      </c>
      <c r="T6104" t="str">
        <f t="shared" si="575"/>
        <v>Crimepoint.create(latitude:37.779, longitude:-122.428, drugdrink:9, misdemean:9, theft:6, violent:9, total:9, drugdrinkct:3, misdemeanct:23, theftct:4, violentct:11, totalct:41)</v>
      </c>
      <c r="U6104" t="str">
        <f t="shared" si="576"/>
        <v>{location: new google.maps.LatLng(37.779, -122.428), weight: 2},</v>
      </c>
      <c r="V6104" t="str">
        <f t="shared" si="571"/>
        <v>{location: new google.maps.LatLng(37.779, -122.428), weight: 5},</v>
      </c>
      <c r="W6104" t="str">
        <f t="shared" si="572"/>
        <v>{location: new google.maps.LatLng(37.779, -122.428), weight: 1},</v>
      </c>
      <c r="X6104" t="str">
        <f t="shared" si="573"/>
        <v>{location: new google.maps.LatLng(37.779, -122.428), weight: 8},</v>
      </c>
      <c r="Y6104" t="str">
        <f t="shared" si="574"/>
        <v>{location: new google.maps.LatLng(37.779, -122.428), weight: 3},</v>
      </c>
    </row>
    <row r="6105" spans="1:25" x14ac:dyDescent="0.2">
      <c r="A6105">
        <v>37.779000000000003</v>
      </c>
      <c r="B6105">
        <v>-122.42700000000001</v>
      </c>
      <c r="C6105">
        <v>1</v>
      </c>
      <c r="D6105">
        <v>2</v>
      </c>
      <c r="E6105">
        <v>1</v>
      </c>
      <c r="F6105">
        <v>3</v>
      </c>
      <c r="G6105">
        <v>2</v>
      </c>
      <c r="H6105">
        <v>1</v>
      </c>
      <c r="I6105">
        <v>9</v>
      </c>
      <c r="J6105">
        <v>5</v>
      </c>
      <c r="K6105">
        <v>4</v>
      </c>
      <c r="L6105">
        <v>19</v>
      </c>
      <c r="M6105">
        <f>VLOOKUP(H6105,AE$2:$AJ$12,6,TRUE)</f>
        <v>8</v>
      </c>
      <c r="N6105">
        <f>VLOOKUP(I6105,AF$2:$AJ$12,5,TRUE)</f>
        <v>7</v>
      </c>
      <c r="O6105">
        <f>VLOOKUP(J6105,AG$2:$AJ$12,4,TRUE)</f>
        <v>7</v>
      </c>
      <c r="P6105">
        <f>VLOOKUP(K6105,AH$2:$AJ$12,3,TRUE)</f>
        <v>8</v>
      </c>
      <c r="Q6105">
        <f>VLOOKUP(L6105,AI$2:$AJ$12,2,TRUE)</f>
        <v>7</v>
      </c>
      <c r="T6105" t="str">
        <f t="shared" si="575"/>
        <v>Crimepoint.create(latitude:37.779, longitude:-122.427, drugdrink:8, misdemean:7, theft:7, violent:8, total:7, drugdrinkct:1, misdemeanct:9, theftct:5, violentct:4, totalct:19)</v>
      </c>
      <c r="U6105" t="str">
        <f t="shared" si="576"/>
        <v>{location: new google.maps.LatLng(37.779, -122.427), weight: 1},</v>
      </c>
      <c r="V6105" t="str">
        <f t="shared" si="571"/>
        <v>{location: new google.maps.LatLng(37.779, -122.427), weight: 2},</v>
      </c>
      <c r="W6105" t="str">
        <f t="shared" si="572"/>
        <v>{location: new google.maps.LatLng(37.779, -122.427), weight: 1},</v>
      </c>
      <c r="X6105" t="str">
        <f t="shared" si="573"/>
        <v>{location: new google.maps.LatLng(37.779, -122.427), weight: 3},</v>
      </c>
      <c r="Y6105" t="str">
        <f t="shared" si="574"/>
        <v>{location: new google.maps.LatLng(37.779, -122.427), weight: 2},</v>
      </c>
    </row>
    <row r="6106" spans="1:25" x14ac:dyDescent="0.2">
      <c r="A6106">
        <v>37.779000000000003</v>
      </c>
      <c r="B6106">
        <v>-122.425</v>
      </c>
      <c r="C6106">
        <v>0</v>
      </c>
      <c r="D6106">
        <v>3</v>
      </c>
      <c r="E6106">
        <v>1</v>
      </c>
      <c r="F6106">
        <v>1</v>
      </c>
      <c r="G6106">
        <v>2</v>
      </c>
      <c r="H6106">
        <v>0</v>
      </c>
      <c r="I6106">
        <v>12</v>
      </c>
      <c r="J6106">
        <v>8</v>
      </c>
      <c r="K6106">
        <v>2</v>
      </c>
      <c r="L6106">
        <v>22</v>
      </c>
      <c r="M6106">
        <f>VLOOKUP(H6106,AE$2:$AJ$12,6,TRUE)</f>
        <v>0</v>
      </c>
      <c r="N6106">
        <f>VLOOKUP(I6106,AF$2:$AJ$12,5,TRUE)</f>
        <v>8</v>
      </c>
      <c r="O6106">
        <f>VLOOKUP(J6106,AG$2:$AJ$12,4,TRUE)</f>
        <v>8</v>
      </c>
      <c r="P6106">
        <f>VLOOKUP(K6106,AH$2:$AJ$12,3,TRUE)</f>
        <v>7</v>
      </c>
      <c r="Q6106">
        <f>VLOOKUP(L6106,AI$2:$AJ$12,2,TRUE)</f>
        <v>8</v>
      </c>
      <c r="T6106" t="str">
        <f t="shared" si="575"/>
        <v>Crimepoint.create(latitude:37.779, longitude:-122.425, drugdrink:0, misdemean:8, theft:8, violent:7, total:8, drugdrinkct:0, misdemeanct:12, theftct:8, violentct:2, totalct:22)</v>
      </c>
      <c r="U6106" t="str">
        <f t="shared" si="576"/>
        <v>{location: new google.maps.LatLng(37.779, -122.425), weight: 0},</v>
      </c>
      <c r="V6106" t="str">
        <f t="shared" si="571"/>
        <v>{location: new google.maps.LatLng(37.779, -122.425), weight: 3},</v>
      </c>
      <c r="W6106" t="str">
        <f t="shared" si="572"/>
        <v>{location: new google.maps.LatLng(37.779, -122.425), weight: 1},</v>
      </c>
      <c r="X6106" t="str">
        <f t="shared" si="573"/>
        <v>{location: new google.maps.LatLng(37.779, -122.425), weight: 1},</v>
      </c>
      <c r="Y6106" t="str">
        <f t="shared" si="574"/>
        <v>{location: new google.maps.LatLng(37.779, -122.425), weight: 2},</v>
      </c>
    </row>
    <row r="6107" spans="1:25" x14ac:dyDescent="0.2">
      <c r="A6107">
        <v>37.779000000000003</v>
      </c>
      <c r="B6107">
        <v>-122.42400000000001</v>
      </c>
      <c r="C6107">
        <v>0</v>
      </c>
      <c r="D6107">
        <v>2</v>
      </c>
      <c r="E6107">
        <v>1</v>
      </c>
      <c r="F6107">
        <v>0</v>
      </c>
      <c r="G6107">
        <v>1</v>
      </c>
      <c r="H6107">
        <v>0</v>
      </c>
      <c r="I6107">
        <v>8</v>
      </c>
      <c r="J6107">
        <v>8</v>
      </c>
      <c r="K6107">
        <v>0</v>
      </c>
      <c r="L6107">
        <v>16</v>
      </c>
      <c r="M6107">
        <f>VLOOKUP(H6107,AE$2:$AJ$12,6,TRUE)</f>
        <v>0</v>
      </c>
      <c r="N6107">
        <f>VLOOKUP(I6107,AF$2:$AJ$12,5,TRUE)</f>
        <v>7</v>
      </c>
      <c r="O6107">
        <f>VLOOKUP(J6107,AG$2:$AJ$12,4,TRUE)</f>
        <v>8</v>
      </c>
      <c r="P6107">
        <f>VLOOKUP(K6107,AH$2:$AJ$12,3,TRUE)</f>
        <v>0</v>
      </c>
      <c r="Q6107">
        <f>VLOOKUP(L6107,AI$2:$AJ$12,2,TRUE)</f>
        <v>7</v>
      </c>
      <c r="T6107" t="str">
        <f t="shared" si="575"/>
        <v>Crimepoint.create(latitude:37.779, longitude:-122.424, drugdrink:0, misdemean:7, theft:8, violent:0, total:7, drugdrinkct:0, misdemeanct:8, theftct:8, violentct:0, totalct:16)</v>
      </c>
      <c r="U6107" t="str">
        <f t="shared" si="576"/>
        <v>{location: new google.maps.LatLng(37.779, -122.424), weight: 0},</v>
      </c>
      <c r="V6107" t="str">
        <f t="shared" si="571"/>
        <v>{location: new google.maps.LatLng(37.779, -122.424), weight: 2},</v>
      </c>
      <c r="W6107" t="str">
        <f t="shared" si="572"/>
        <v>{location: new google.maps.LatLng(37.779, -122.424), weight: 1},</v>
      </c>
      <c r="X6107" t="str">
        <f t="shared" si="573"/>
        <v>{location: new google.maps.LatLng(37.779, -122.424), weight: 0},</v>
      </c>
      <c r="Y6107" t="str">
        <f t="shared" si="574"/>
        <v>{location: new google.maps.LatLng(37.779, -122.424), weight: 1},</v>
      </c>
    </row>
    <row r="6108" spans="1:25" x14ac:dyDescent="0.2">
      <c r="A6108">
        <v>37.779000000000003</v>
      </c>
      <c r="B6108">
        <v>-122.423</v>
      </c>
      <c r="C6108">
        <v>1</v>
      </c>
      <c r="D6108">
        <v>9</v>
      </c>
      <c r="E6108">
        <v>3</v>
      </c>
      <c r="F6108">
        <v>17</v>
      </c>
      <c r="G6108">
        <v>7</v>
      </c>
      <c r="H6108">
        <v>2</v>
      </c>
      <c r="I6108">
        <v>41</v>
      </c>
      <c r="J6108">
        <v>18</v>
      </c>
      <c r="K6108">
        <v>23</v>
      </c>
      <c r="L6108">
        <v>84</v>
      </c>
      <c r="M6108">
        <f>VLOOKUP(H6108,AE$2:$AJ$12,6,TRUE)</f>
        <v>9</v>
      </c>
      <c r="N6108">
        <f>VLOOKUP(I6108,AF$2:$AJ$12,5,TRUE)</f>
        <v>9</v>
      </c>
      <c r="O6108">
        <f>VLOOKUP(J6108,AG$2:$AJ$12,4,TRUE)</f>
        <v>9</v>
      </c>
      <c r="P6108">
        <f>VLOOKUP(K6108,AH$2:$AJ$12,3,TRUE)</f>
        <v>9</v>
      </c>
      <c r="Q6108">
        <f>VLOOKUP(L6108,AI$2:$AJ$12,2,TRUE)</f>
        <v>9</v>
      </c>
      <c r="T6108" t="str">
        <f t="shared" si="575"/>
        <v>Crimepoint.create(latitude:37.779, longitude:-122.423, drugdrink:9, misdemean:9, theft:9, violent:9, total:9, drugdrinkct:2, misdemeanct:41, theftct:18, violentct:23, totalct:84)</v>
      </c>
      <c r="U6108" t="str">
        <f t="shared" si="576"/>
        <v>{location: new google.maps.LatLng(37.779, -122.423), weight: 1},</v>
      </c>
      <c r="V6108" t="str">
        <f t="shared" si="571"/>
        <v>{location: new google.maps.LatLng(37.779, -122.423), weight: 9},</v>
      </c>
      <c r="W6108" t="str">
        <f t="shared" si="572"/>
        <v>{location: new google.maps.LatLng(37.779, -122.423), weight: 3},</v>
      </c>
      <c r="X6108" t="str">
        <f t="shared" si="573"/>
        <v>{location: new google.maps.LatLng(37.779, -122.423), weight: 17},</v>
      </c>
      <c r="Y6108" t="str">
        <f t="shared" si="574"/>
        <v>{location: new google.maps.LatLng(37.779, -122.423), weight: 7},</v>
      </c>
    </row>
    <row r="6109" spans="1:25" x14ac:dyDescent="0.2">
      <c r="A6109">
        <v>37.779000000000003</v>
      </c>
      <c r="B6109">
        <v>-122.422</v>
      </c>
      <c r="C6109">
        <v>0</v>
      </c>
      <c r="D6109">
        <v>1</v>
      </c>
      <c r="E6109">
        <v>1</v>
      </c>
      <c r="F6109">
        <v>3</v>
      </c>
      <c r="G6109">
        <v>2</v>
      </c>
      <c r="H6109">
        <v>0</v>
      </c>
      <c r="I6109">
        <v>6</v>
      </c>
      <c r="J6109">
        <v>10</v>
      </c>
      <c r="K6109">
        <v>4</v>
      </c>
      <c r="L6109">
        <v>20</v>
      </c>
      <c r="M6109">
        <f>VLOOKUP(H6109,AE$2:$AJ$12,6,TRUE)</f>
        <v>0</v>
      </c>
      <c r="N6109">
        <f>VLOOKUP(I6109,AF$2:$AJ$12,5,TRUE)</f>
        <v>7</v>
      </c>
      <c r="O6109">
        <f>VLOOKUP(J6109,AG$2:$AJ$12,4,TRUE)</f>
        <v>8</v>
      </c>
      <c r="P6109">
        <f>VLOOKUP(K6109,AH$2:$AJ$12,3,TRUE)</f>
        <v>8</v>
      </c>
      <c r="Q6109">
        <f>VLOOKUP(L6109,AI$2:$AJ$12,2,TRUE)</f>
        <v>7</v>
      </c>
      <c r="T6109" t="str">
        <f t="shared" si="575"/>
        <v>Crimepoint.create(latitude:37.779, longitude:-122.422, drugdrink:0, misdemean:7, theft:8, violent:8, total:7, drugdrinkct:0, misdemeanct:6, theftct:10, violentct:4, totalct:20)</v>
      </c>
      <c r="U6109" t="str">
        <f t="shared" si="576"/>
        <v>{location: new google.maps.LatLng(37.779, -122.422), weight: 0},</v>
      </c>
      <c r="V6109" t="str">
        <f t="shared" si="571"/>
        <v>{location: new google.maps.LatLng(37.779, -122.422), weight: 1},</v>
      </c>
      <c r="W6109" t="str">
        <f t="shared" si="572"/>
        <v>{location: new google.maps.LatLng(37.779, -122.422), weight: 1},</v>
      </c>
      <c r="X6109" t="str">
        <f t="shared" si="573"/>
        <v>{location: new google.maps.LatLng(37.779, -122.422), weight: 3},</v>
      </c>
      <c r="Y6109" t="str">
        <f t="shared" si="574"/>
        <v>{location: new google.maps.LatLng(37.779, -122.422), weight: 2},</v>
      </c>
    </row>
    <row r="6110" spans="1:25" x14ac:dyDescent="0.2">
      <c r="A6110">
        <v>37.779000000000003</v>
      </c>
      <c r="B6110">
        <v>-122.42</v>
      </c>
      <c r="C6110">
        <v>0</v>
      </c>
      <c r="D6110">
        <v>3</v>
      </c>
      <c r="E6110">
        <v>1</v>
      </c>
      <c r="F6110">
        <v>0</v>
      </c>
      <c r="G6110">
        <v>2</v>
      </c>
      <c r="H6110">
        <v>0</v>
      </c>
      <c r="I6110">
        <v>14</v>
      </c>
      <c r="J6110">
        <v>7</v>
      </c>
      <c r="K6110">
        <v>0</v>
      </c>
      <c r="L6110">
        <v>21</v>
      </c>
      <c r="M6110">
        <f>VLOOKUP(H6110,AE$2:$AJ$12,6,TRUE)</f>
        <v>0</v>
      </c>
      <c r="N6110">
        <f>VLOOKUP(I6110,AF$2:$AJ$12,5,TRUE)</f>
        <v>8</v>
      </c>
      <c r="O6110">
        <f>VLOOKUP(J6110,AG$2:$AJ$12,4,TRUE)</f>
        <v>7</v>
      </c>
      <c r="P6110">
        <f>VLOOKUP(K6110,AH$2:$AJ$12,3,TRUE)</f>
        <v>0</v>
      </c>
      <c r="Q6110">
        <f>VLOOKUP(L6110,AI$2:$AJ$12,2,TRUE)</f>
        <v>8</v>
      </c>
      <c r="T6110" t="str">
        <f t="shared" si="575"/>
        <v>Crimepoint.create(latitude:37.779, longitude:-122.42, drugdrink:0, misdemean:8, theft:7, violent:0, total:8, drugdrinkct:0, misdemeanct:14, theftct:7, violentct:0, totalct:21)</v>
      </c>
      <c r="U6110" t="str">
        <f t="shared" si="576"/>
        <v>{location: new google.maps.LatLng(37.779, -122.42), weight: 0},</v>
      </c>
      <c r="V6110" t="str">
        <f t="shared" si="571"/>
        <v>{location: new google.maps.LatLng(37.779, -122.42), weight: 3},</v>
      </c>
      <c r="W6110" t="str">
        <f t="shared" si="572"/>
        <v>{location: new google.maps.LatLng(37.779, -122.42), weight: 1},</v>
      </c>
      <c r="X6110" t="str">
        <f t="shared" si="573"/>
        <v>{location: new google.maps.LatLng(37.779, -122.42), weight: 0},</v>
      </c>
      <c r="Y6110" t="str">
        <f t="shared" si="574"/>
        <v>{location: new google.maps.LatLng(37.779, -122.42), weight: 2},</v>
      </c>
    </row>
    <row r="6111" spans="1:25" x14ac:dyDescent="0.2">
      <c r="A6111">
        <v>37.779000000000003</v>
      </c>
      <c r="B6111">
        <v>-122.41800000000001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1</v>
      </c>
      <c r="M6111">
        <f>VLOOKUP(H6111,AE$2:$AJ$12,6,TRUE)</f>
        <v>0</v>
      </c>
      <c r="N6111">
        <f>VLOOKUP(I6111,AF$2:$AJ$12,5,TRUE)</f>
        <v>2</v>
      </c>
      <c r="O6111">
        <f>VLOOKUP(J6111,AG$2:$AJ$12,4,TRUE)</f>
        <v>0</v>
      </c>
      <c r="P6111">
        <f>VLOOKUP(K6111,AH$2:$AJ$12,3,TRUE)</f>
        <v>0</v>
      </c>
      <c r="Q6111">
        <f>VLOOKUP(L6111,AI$2:$AJ$12,2,TRUE)</f>
        <v>0</v>
      </c>
      <c r="T6111" t="str">
        <f t="shared" si="575"/>
        <v>Crimepoint.create(latitude:37.779, longitude:-122.418, drugdrink:0, misdemean:2, theft:0, violent:0, total:0, drugdrinkct:0, misdemeanct:1, theftct:0, violentct:0, totalct:1)</v>
      </c>
      <c r="U6111" t="str">
        <f t="shared" si="576"/>
        <v>{location: new google.maps.LatLng(37.779, -122.418), weight: 0},</v>
      </c>
      <c r="V6111" t="str">
        <f t="shared" si="571"/>
        <v>{location: new google.maps.LatLng(37.779, -122.418), weight: 0},</v>
      </c>
      <c r="W6111" t="str">
        <f t="shared" si="572"/>
        <v>{location: new google.maps.LatLng(37.779, -122.418), weight: 0},</v>
      </c>
      <c r="X6111" t="str">
        <f t="shared" si="573"/>
        <v>{location: new google.maps.LatLng(37.779, -122.418), weight: 0},</v>
      </c>
      <c r="Y6111" t="str">
        <f t="shared" si="574"/>
        <v>{location: new google.maps.LatLng(37.779, -122.418), weight: 0},</v>
      </c>
    </row>
    <row r="6112" spans="1:25" x14ac:dyDescent="0.2">
      <c r="A6112">
        <v>37.779000000000003</v>
      </c>
      <c r="B6112">
        <v>-122.417</v>
      </c>
      <c r="C6112">
        <v>17</v>
      </c>
      <c r="D6112">
        <v>32</v>
      </c>
      <c r="E6112">
        <v>22</v>
      </c>
      <c r="F6112">
        <v>21</v>
      </c>
      <c r="G6112">
        <v>27</v>
      </c>
      <c r="H6112">
        <v>26</v>
      </c>
      <c r="I6112">
        <v>141</v>
      </c>
      <c r="J6112">
        <v>147</v>
      </c>
      <c r="K6112">
        <v>29</v>
      </c>
      <c r="L6112">
        <v>343</v>
      </c>
      <c r="M6112">
        <f>VLOOKUP(H6112,AE$2:$AJ$12,6,TRUE)</f>
        <v>9</v>
      </c>
      <c r="N6112">
        <f>VLOOKUP(I6112,AF$2:$AJ$12,5,TRUE)</f>
        <v>9</v>
      </c>
      <c r="O6112">
        <f>VLOOKUP(J6112,AG$2:$AJ$12,4,TRUE)</f>
        <v>9</v>
      </c>
      <c r="P6112">
        <f>VLOOKUP(K6112,AH$2:$AJ$12,3,TRUE)</f>
        <v>9</v>
      </c>
      <c r="Q6112">
        <f>VLOOKUP(L6112,AI$2:$AJ$12,2,TRUE)</f>
        <v>9</v>
      </c>
      <c r="T6112" t="str">
        <f t="shared" si="575"/>
        <v>Crimepoint.create(latitude:37.779, longitude:-122.417, drugdrink:9, misdemean:9, theft:9, violent:9, total:9, drugdrinkct:26, misdemeanct:141, theftct:147, violentct:29, totalct:343)</v>
      </c>
      <c r="U6112" t="str">
        <f t="shared" si="576"/>
        <v>{location: new google.maps.LatLng(37.779, -122.417), weight: 17},</v>
      </c>
      <c r="V6112" t="str">
        <f t="shared" si="571"/>
        <v>{location: new google.maps.LatLng(37.779, -122.417), weight: 32},</v>
      </c>
      <c r="W6112" t="str">
        <f t="shared" si="572"/>
        <v>{location: new google.maps.LatLng(37.779, -122.417), weight: 22},</v>
      </c>
      <c r="X6112" t="str">
        <f t="shared" si="573"/>
        <v>{location: new google.maps.LatLng(37.779, -122.417), weight: 21},</v>
      </c>
      <c r="Y6112" t="str">
        <f t="shared" si="574"/>
        <v>{location: new google.maps.LatLng(37.779, -122.417), weight: 27},</v>
      </c>
    </row>
    <row r="6113" spans="1:25" x14ac:dyDescent="0.2">
      <c r="A6113">
        <v>37.779000000000003</v>
      </c>
      <c r="B6113">
        <v>-122.416</v>
      </c>
      <c r="C6113">
        <v>6</v>
      </c>
      <c r="D6113">
        <v>13</v>
      </c>
      <c r="E6113">
        <v>4</v>
      </c>
      <c r="F6113">
        <v>12</v>
      </c>
      <c r="G6113">
        <v>9</v>
      </c>
      <c r="H6113">
        <v>9</v>
      </c>
      <c r="I6113">
        <v>56</v>
      </c>
      <c r="J6113">
        <v>29</v>
      </c>
      <c r="K6113">
        <v>16</v>
      </c>
      <c r="L6113">
        <v>110</v>
      </c>
      <c r="M6113">
        <f>VLOOKUP(H6113,AE$2:$AJ$12,6,TRUE)</f>
        <v>9</v>
      </c>
      <c r="N6113">
        <f>VLOOKUP(I6113,AF$2:$AJ$12,5,TRUE)</f>
        <v>9</v>
      </c>
      <c r="O6113">
        <f>VLOOKUP(J6113,AG$2:$AJ$12,4,TRUE)</f>
        <v>9</v>
      </c>
      <c r="P6113">
        <f>VLOOKUP(K6113,AH$2:$AJ$12,3,TRUE)</f>
        <v>9</v>
      </c>
      <c r="Q6113">
        <f>VLOOKUP(L6113,AI$2:$AJ$12,2,TRUE)</f>
        <v>9</v>
      </c>
      <c r="T6113" t="str">
        <f t="shared" si="575"/>
        <v>Crimepoint.create(latitude:37.779, longitude:-122.416, drugdrink:9, misdemean:9, theft:9, violent:9, total:9, drugdrinkct:9, misdemeanct:56, theftct:29, violentct:16, totalct:110)</v>
      </c>
      <c r="U6113" t="str">
        <f t="shared" si="576"/>
        <v>{location: new google.maps.LatLng(37.779, -122.416), weight: 6},</v>
      </c>
      <c r="V6113" t="str">
        <f t="shared" si="571"/>
        <v>{location: new google.maps.LatLng(37.779, -122.416), weight: 13},</v>
      </c>
      <c r="W6113" t="str">
        <f t="shared" si="572"/>
        <v>{location: new google.maps.LatLng(37.779, -122.416), weight: 4},</v>
      </c>
      <c r="X6113" t="str">
        <f t="shared" si="573"/>
        <v>{location: new google.maps.LatLng(37.779, -122.416), weight: 12},</v>
      </c>
      <c r="Y6113" t="str">
        <f t="shared" si="574"/>
        <v>{location: new google.maps.LatLng(37.779, -122.416), weight: 9},</v>
      </c>
    </row>
    <row r="6114" spans="1:25" x14ac:dyDescent="0.2">
      <c r="A6114">
        <v>37.779000000000003</v>
      </c>
      <c r="B6114">
        <v>-122.41500000000001</v>
      </c>
      <c r="C6114">
        <v>19</v>
      </c>
      <c r="D6114">
        <v>22</v>
      </c>
      <c r="E6114">
        <v>9</v>
      </c>
      <c r="F6114">
        <v>23</v>
      </c>
      <c r="G6114">
        <v>17</v>
      </c>
      <c r="H6114">
        <v>28</v>
      </c>
      <c r="I6114">
        <v>98</v>
      </c>
      <c r="J6114">
        <v>61</v>
      </c>
      <c r="K6114">
        <v>31</v>
      </c>
      <c r="L6114">
        <v>218</v>
      </c>
      <c r="M6114">
        <f>VLOOKUP(H6114,AE$2:$AJ$12,6,TRUE)</f>
        <v>9</v>
      </c>
      <c r="N6114">
        <f>VLOOKUP(I6114,AF$2:$AJ$12,5,TRUE)</f>
        <v>9</v>
      </c>
      <c r="O6114">
        <f>VLOOKUP(J6114,AG$2:$AJ$12,4,TRUE)</f>
        <v>9</v>
      </c>
      <c r="P6114">
        <f>VLOOKUP(K6114,AH$2:$AJ$12,3,TRUE)</f>
        <v>9</v>
      </c>
      <c r="Q6114">
        <f>VLOOKUP(L6114,AI$2:$AJ$12,2,TRUE)</f>
        <v>9</v>
      </c>
      <c r="T6114" t="str">
        <f t="shared" si="575"/>
        <v>Crimepoint.create(latitude:37.779, longitude:-122.415, drugdrink:9, misdemean:9, theft:9, violent:9, total:9, drugdrinkct:28, misdemeanct:98, theftct:61, violentct:31, totalct:218)</v>
      </c>
      <c r="U6114" t="str">
        <f t="shared" si="576"/>
        <v>{location: new google.maps.LatLng(37.779, -122.415), weight: 19},</v>
      </c>
      <c r="V6114" t="str">
        <f t="shared" si="571"/>
        <v>{location: new google.maps.LatLng(37.779, -122.415), weight: 22},</v>
      </c>
      <c r="W6114" t="str">
        <f t="shared" si="572"/>
        <v>{location: new google.maps.LatLng(37.779, -122.415), weight: 9},</v>
      </c>
      <c r="X6114" t="str">
        <f t="shared" si="573"/>
        <v>{location: new google.maps.LatLng(37.779, -122.415), weight: 23},</v>
      </c>
      <c r="Y6114" t="str">
        <f t="shared" si="574"/>
        <v>{location: new google.maps.LatLng(37.779, -122.415), weight: 17},</v>
      </c>
    </row>
    <row r="6115" spans="1:25" x14ac:dyDescent="0.2">
      <c r="A6115">
        <v>37.779000000000003</v>
      </c>
      <c r="B6115">
        <v>-122.41200000000001</v>
      </c>
      <c r="C6115">
        <v>2</v>
      </c>
      <c r="D6115">
        <v>4</v>
      </c>
      <c r="E6115">
        <v>4</v>
      </c>
      <c r="F6115">
        <v>2</v>
      </c>
      <c r="G6115">
        <v>4</v>
      </c>
      <c r="H6115">
        <v>3</v>
      </c>
      <c r="I6115">
        <v>17</v>
      </c>
      <c r="J6115">
        <v>26</v>
      </c>
      <c r="K6115">
        <v>3</v>
      </c>
      <c r="L6115">
        <v>49</v>
      </c>
      <c r="M6115">
        <f>VLOOKUP(H6115,AE$2:$AJ$12,6,TRUE)</f>
        <v>9</v>
      </c>
      <c r="N6115">
        <f>VLOOKUP(I6115,AF$2:$AJ$12,5,TRUE)</f>
        <v>8</v>
      </c>
      <c r="O6115">
        <f>VLOOKUP(J6115,AG$2:$AJ$12,4,TRUE)</f>
        <v>9</v>
      </c>
      <c r="P6115">
        <f>VLOOKUP(K6115,AH$2:$AJ$12,3,TRUE)</f>
        <v>8</v>
      </c>
      <c r="Q6115">
        <f>VLOOKUP(L6115,AI$2:$AJ$12,2,TRUE)</f>
        <v>9</v>
      </c>
      <c r="T6115" t="str">
        <f t="shared" si="575"/>
        <v>Crimepoint.create(latitude:37.779, longitude:-122.412, drugdrink:9, misdemean:8, theft:9, violent:8, total:9, drugdrinkct:3, misdemeanct:17, theftct:26, violentct:3, totalct:49)</v>
      </c>
      <c r="U6115" t="str">
        <f t="shared" si="576"/>
        <v>{location: new google.maps.LatLng(37.779, -122.412), weight: 2},</v>
      </c>
      <c r="V6115" t="str">
        <f t="shared" si="571"/>
        <v>{location: new google.maps.LatLng(37.779, -122.412), weight: 4},</v>
      </c>
      <c r="W6115" t="str">
        <f t="shared" si="572"/>
        <v>{location: new google.maps.LatLng(37.779, -122.412), weight: 4},</v>
      </c>
      <c r="X6115" t="str">
        <f t="shared" si="573"/>
        <v>{location: new google.maps.LatLng(37.779, -122.412), weight: 2},</v>
      </c>
      <c r="Y6115" t="str">
        <f t="shared" si="574"/>
        <v>{location: new google.maps.LatLng(37.779, -122.412), weight: 4},</v>
      </c>
    </row>
    <row r="6116" spans="1:25" x14ac:dyDescent="0.2">
      <c r="A6116">
        <v>37.779000000000003</v>
      </c>
      <c r="B6116">
        <v>-122.411</v>
      </c>
      <c r="C6116">
        <v>5</v>
      </c>
      <c r="D6116">
        <v>17</v>
      </c>
      <c r="E6116">
        <v>10</v>
      </c>
      <c r="F6116">
        <v>16</v>
      </c>
      <c r="G6116">
        <v>13</v>
      </c>
      <c r="H6116">
        <v>7</v>
      </c>
      <c r="I6116">
        <v>77</v>
      </c>
      <c r="J6116">
        <v>65</v>
      </c>
      <c r="K6116">
        <v>21</v>
      </c>
      <c r="L6116">
        <v>170</v>
      </c>
      <c r="M6116">
        <f>VLOOKUP(H6116,AE$2:$AJ$12,6,TRUE)</f>
        <v>9</v>
      </c>
      <c r="N6116">
        <f>VLOOKUP(I6116,AF$2:$AJ$12,5,TRUE)</f>
        <v>9</v>
      </c>
      <c r="O6116">
        <f>VLOOKUP(J6116,AG$2:$AJ$12,4,TRUE)</f>
        <v>9</v>
      </c>
      <c r="P6116">
        <f>VLOOKUP(K6116,AH$2:$AJ$12,3,TRUE)</f>
        <v>9</v>
      </c>
      <c r="Q6116">
        <f>VLOOKUP(L6116,AI$2:$AJ$12,2,TRUE)</f>
        <v>9</v>
      </c>
      <c r="T6116" t="str">
        <f t="shared" si="575"/>
        <v>Crimepoint.create(latitude:37.779, longitude:-122.411, drugdrink:9, misdemean:9, theft:9, violent:9, total:9, drugdrinkct:7, misdemeanct:77, theftct:65, violentct:21, totalct:170)</v>
      </c>
      <c r="U6116" t="str">
        <f t="shared" si="576"/>
        <v>{location: new google.maps.LatLng(37.779, -122.411), weight: 5},</v>
      </c>
      <c r="V6116" t="str">
        <f t="shared" si="571"/>
        <v>{location: new google.maps.LatLng(37.779, -122.411), weight: 17},</v>
      </c>
      <c r="W6116" t="str">
        <f t="shared" si="572"/>
        <v>{location: new google.maps.LatLng(37.779, -122.411), weight: 10},</v>
      </c>
      <c r="X6116" t="str">
        <f t="shared" si="573"/>
        <v>{location: new google.maps.LatLng(37.779, -122.411), weight: 16},</v>
      </c>
      <c r="Y6116" t="str">
        <f t="shared" si="574"/>
        <v>{location: new google.maps.LatLng(37.779, -122.411), weight: 13},</v>
      </c>
    </row>
    <row r="6117" spans="1:25" x14ac:dyDescent="0.2">
      <c r="A6117">
        <v>37.779000000000003</v>
      </c>
      <c r="B6117">
        <v>-122.41</v>
      </c>
      <c r="C6117">
        <v>7</v>
      </c>
      <c r="D6117">
        <v>9</v>
      </c>
      <c r="E6117">
        <v>5</v>
      </c>
      <c r="F6117">
        <v>1</v>
      </c>
      <c r="G6117">
        <v>7</v>
      </c>
      <c r="H6117">
        <v>10</v>
      </c>
      <c r="I6117">
        <v>39</v>
      </c>
      <c r="J6117">
        <v>37</v>
      </c>
      <c r="K6117">
        <v>2</v>
      </c>
      <c r="L6117">
        <v>88</v>
      </c>
      <c r="M6117">
        <f>VLOOKUP(H6117,AE$2:$AJ$12,6,TRUE)</f>
        <v>9</v>
      </c>
      <c r="N6117">
        <f>VLOOKUP(I6117,AF$2:$AJ$12,5,TRUE)</f>
        <v>9</v>
      </c>
      <c r="O6117">
        <f>VLOOKUP(J6117,AG$2:$AJ$12,4,TRUE)</f>
        <v>9</v>
      </c>
      <c r="P6117">
        <f>VLOOKUP(K6117,AH$2:$AJ$12,3,TRUE)</f>
        <v>7</v>
      </c>
      <c r="Q6117">
        <f>VLOOKUP(L6117,AI$2:$AJ$12,2,TRUE)</f>
        <v>9</v>
      </c>
      <c r="T6117" t="str">
        <f t="shared" si="575"/>
        <v>Crimepoint.create(latitude:37.779, longitude:-122.41, drugdrink:9, misdemean:9, theft:9, violent:7, total:9, drugdrinkct:10, misdemeanct:39, theftct:37, violentct:2, totalct:88)</v>
      </c>
      <c r="U6117" t="str">
        <f t="shared" si="576"/>
        <v>{location: new google.maps.LatLng(37.779, -122.41), weight: 7},</v>
      </c>
      <c r="V6117" t="str">
        <f t="shared" si="571"/>
        <v>{location: new google.maps.LatLng(37.779, -122.41), weight: 9},</v>
      </c>
      <c r="W6117" t="str">
        <f t="shared" si="572"/>
        <v>{location: new google.maps.LatLng(37.779, -122.41), weight: 5},</v>
      </c>
      <c r="X6117" t="str">
        <f t="shared" si="573"/>
        <v>{location: new google.maps.LatLng(37.779, -122.41), weight: 1},</v>
      </c>
      <c r="Y6117" t="str">
        <f t="shared" si="574"/>
        <v>{location: new google.maps.LatLng(37.779, -122.41), weight: 7},</v>
      </c>
    </row>
    <row r="6118" spans="1:25" x14ac:dyDescent="0.2">
      <c r="A6118">
        <v>37.779000000000003</v>
      </c>
      <c r="B6118">
        <v>-122.40900000000001</v>
      </c>
      <c r="C6118">
        <v>4</v>
      </c>
      <c r="D6118">
        <v>8</v>
      </c>
      <c r="E6118">
        <v>2</v>
      </c>
      <c r="F6118">
        <v>10</v>
      </c>
      <c r="G6118">
        <v>6</v>
      </c>
      <c r="H6118">
        <v>6</v>
      </c>
      <c r="I6118">
        <v>35</v>
      </c>
      <c r="J6118">
        <v>15</v>
      </c>
      <c r="K6118">
        <v>14</v>
      </c>
      <c r="L6118">
        <v>70</v>
      </c>
      <c r="M6118">
        <f>VLOOKUP(H6118,AE$2:$AJ$12,6,TRUE)</f>
        <v>9</v>
      </c>
      <c r="N6118">
        <f>VLOOKUP(I6118,AF$2:$AJ$12,5,TRUE)</f>
        <v>9</v>
      </c>
      <c r="O6118">
        <f>VLOOKUP(J6118,AG$2:$AJ$12,4,TRUE)</f>
        <v>9</v>
      </c>
      <c r="P6118">
        <f>VLOOKUP(K6118,AH$2:$AJ$12,3,TRUE)</f>
        <v>9</v>
      </c>
      <c r="Q6118">
        <f>VLOOKUP(L6118,AI$2:$AJ$12,2,TRUE)</f>
        <v>9</v>
      </c>
      <c r="T6118" t="str">
        <f t="shared" si="575"/>
        <v>Crimepoint.create(latitude:37.779, longitude:-122.409, drugdrink:9, misdemean:9, theft:9, violent:9, total:9, drugdrinkct:6, misdemeanct:35, theftct:15, violentct:14, totalct:70)</v>
      </c>
      <c r="U6118" t="str">
        <f t="shared" si="576"/>
        <v>{location: new google.maps.LatLng(37.779, -122.409), weight: 4},</v>
      </c>
      <c r="V6118" t="str">
        <f t="shared" si="571"/>
        <v>{location: new google.maps.LatLng(37.779, -122.409), weight: 8},</v>
      </c>
      <c r="W6118" t="str">
        <f t="shared" si="572"/>
        <v>{location: new google.maps.LatLng(37.779, -122.409), weight: 2},</v>
      </c>
      <c r="X6118" t="str">
        <f t="shared" si="573"/>
        <v>{location: new google.maps.LatLng(37.779, -122.409), weight: 10},</v>
      </c>
      <c r="Y6118" t="str">
        <f t="shared" si="574"/>
        <v>{location: new google.maps.LatLng(37.779, -122.409), weight: 6},</v>
      </c>
    </row>
    <row r="6119" spans="1:25" x14ac:dyDescent="0.2">
      <c r="A6119">
        <v>37.779000000000003</v>
      </c>
      <c r="B6119">
        <v>-122.408</v>
      </c>
      <c r="C6119">
        <v>1</v>
      </c>
      <c r="D6119">
        <v>4</v>
      </c>
      <c r="E6119">
        <v>3</v>
      </c>
      <c r="F6119">
        <v>1</v>
      </c>
      <c r="G6119">
        <v>3</v>
      </c>
      <c r="H6119">
        <v>1</v>
      </c>
      <c r="I6119">
        <v>16</v>
      </c>
      <c r="J6119">
        <v>23</v>
      </c>
      <c r="K6119">
        <v>2</v>
      </c>
      <c r="L6119">
        <v>42</v>
      </c>
      <c r="M6119">
        <f>VLOOKUP(H6119,AE$2:$AJ$12,6,TRUE)</f>
        <v>8</v>
      </c>
      <c r="N6119">
        <f>VLOOKUP(I6119,AF$2:$AJ$12,5,TRUE)</f>
        <v>8</v>
      </c>
      <c r="O6119">
        <f>VLOOKUP(J6119,AG$2:$AJ$12,4,TRUE)</f>
        <v>9</v>
      </c>
      <c r="P6119">
        <f>VLOOKUP(K6119,AH$2:$AJ$12,3,TRUE)</f>
        <v>7</v>
      </c>
      <c r="Q6119">
        <f>VLOOKUP(L6119,AI$2:$AJ$12,2,TRUE)</f>
        <v>9</v>
      </c>
      <c r="T6119" t="str">
        <f t="shared" si="575"/>
        <v>Crimepoint.create(latitude:37.779, longitude:-122.408, drugdrink:8, misdemean:8, theft:9, violent:7, total:9, drugdrinkct:1, misdemeanct:16, theftct:23, violentct:2, totalct:42)</v>
      </c>
      <c r="U6119" t="str">
        <f t="shared" si="576"/>
        <v>{location: new google.maps.LatLng(37.779, -122.408), weight: 1},</v>
      </c>
      <c r="V6119" t="str">
        <f t="shared" si="571"/>
        <v>{location: new google.maps.LatLng(37.779, -122.408), weight: 4},</v>
      </c>
      <c r="W6119" t="str">
        <f t="shared" si="572"/>
        <v>{location: new google.maps.LatLng(37.779, -122.408), weight: 3},</v>
      </c>
      <c r="X6119" t="str">
        <f t="shared" si="573"/>
        <v>{location: new google.maps.LatLng(37.779, -122.408), weight: 1},</v>
      </c>
      <c r="Y6119" t="str">
        <f t="shared" si="574"/>
        <v>{location: new google.maps.LatLng(37.779, -122.408), weight: 3},</v>
      </c>
    </row>
    <row r="6120" spans="1:25" x14ac:dyDescent="0.2">
      <c r="A6120">
        <v>37.779000000000003</v>
      </c>
      <c r="B6120">
        <v>-122.407</v>
      </c>
      <c r="C6120">
        <v>1</v>
      </c>
      <c r="D6120">
        <v>6</v>
      </c>
      <c r="E6120">
        <v>2</v>
      </c>
      <c r="F6120">
        <v>1</v>
      </c>
      <c r="G6120">
        <v>3</v>
      </c>
      <c r="H6120">
        <v>1</v>
      </c>
      <c r="I6120">
        <v>28</v>
      </c>
      <c r="J6120">
        <v>12</v>
      </c>
      <c r="K6120">
        <v>2</v>
      </c>
      <c r="L6120">
        <v>43</v>
      </c>
      <c r="M6120">
        <f>VLOOKUP(H6120,AE$2:$AJ$12,6,TRUE)</f>
        <v>8</v>
      </c>
      <c r="N6120">
        <f>VLOOKUP(I6120,AF$2:$AJ$12,5,TRUE)</f>
        <v>9</v>
      </c>
      <c r="O6120">
        <f>VLOOKUP(J6120,AG$2:$AJ$12,4,TRUE)</f>
        <v>8</v>
      </c>
      <c r="P6120">
        <f>VLOOKUP(K6120,AH$2:$AJ$12,3,TRUE)</f>
        <v>7</v>
      </c>
      <c r="Q6120">
        <f>VLOOKUP(L6120,AI$2:$AJ$12,2,TRUE)</f>
        <v>9</v>
      </c>
      <c r="T6120" t="str">
        <f t="shared" si="575"/>
        <v>Crimepoint.create(latitude:37.779, longitude:-122.407, drugdrink:8, misdemean:9, theft:8, violent:7, total:9, drugdrinkct:1, misdemeanct:28, theftct:12, violentct:2, totalct:43)</v>
      </c>
      <c r="U6120" t="str">
        <f t="shared" si="576"/>
        <v>{location: new google.maps.LatLng(37.779, -122.407), weight: 1},</v>
      </c>
      <c r="V6120" t="str">
        <f t="shared" si="571"/>
        <v>{location: new google.maps.LatLng(37.779, -122.407), weight: 6},</v>
      </c>
      <c r="W6120" t="str">
        <f t="shared" si="572"/>
        <v>{location: new google.maps.LatLng(37.779, -122.407), weight: 2},</v>
      </c>
      <c r="X6120" t="str">
        <f t="shared" si="573"/>
        <v>{location: new google.maps.LatLng(37.779, -122.407), weight: 1},</v>
      </c>
      <c r="Y6120" t="str">
        <f t="shared" si="574"/>
        <v>{location: new google.maps.LatLng(37.779, -122.407), weight: 3},</v>
      </c>
    </row>
    <row r="6121" spans="1:25" x14ac:dyDescent="0.2">
      <c r="A6121">
        <v>37.779000000000003</v>
      </c>
      <c r="B6121">
        <v>-122.40600000000001</v>
      </c>
      <c r="C6121">
        <v>5</v>
      </c>
      <c r="D6121">
        <v>13</v>
      </c>
      <c r="E6121">
        <v>7</v>
      </c>
      <c r="F6121">
        <v>10</v>
      </c>
      <c r="G6121">
        <v>10</v>
      </c>
      <c r="H6121">
        <v>7</v>
      </c>
      <c r="I6121">
        <v>58</v>
      </c>
      <c r="J6121">
        <v>49</v>
      </c>
      <c r="K6121">
        <v>13</v>
      </c>
      <c r="L6121">
        <v>127</v>
      </c>
      <c r="M6121">
        <f>VLOOKUP(H6121,AE$2:$AJ$12,6,TRUE)</f>
        <v>9</v>
      </c>
      <c r="N6121">
        <f>VLOOKUP(I6121,AF$2:$AJ$12,5,TRUE)</f>
        <v>9</v>
      </c>
      <c r="O6121">
        <f>VLOOKUP(J6121,AG$2:$AJ$12,4,TRUE)</f>
        <v>9</v>
      </c>
      <c r="P6121">
        <f>VLOOKUP(K6121,AH$2:$AJ$12,3,TRUE)</f>
        <v>9</v>
      </c>
      <c r="Q6121">
        <f>VLOOKUP(L6121,AI$2:$AJ$12,2,TRUE)</f>
        <v>9</v>
      </c>
      <c r="T6121" t="str">
        <f t="shared" si="575"/>
        <v>Crimepoint.create(latitude:37.779, longitude:-122.406, drugdrink:9, misdemean:9, theft:9, violent:9, total:9, drugdrinkct:7, misdemeanct:58, theftct:49, violentct:13, totalct:127)</v>
      </c>
      <c r="U6121" t="str">
        <f t="shared" si="576"/>
        <v>{location: new google.maps.LatLng(37.779, -122.406), weight: 5},</v>
      </c>
      <c r="V6121" t="str">
        <f t="shared" si="571"/>
        <v>{location: new google.maps.LatLng(37.779, -122.406), weight: 13},</v>
      </c>
      <c r="W6121" t="str">
        <f t="shared" si="572"/>
        <v>{location: new google.maps.LatLng(37.779, -122.406), weight: 7},</v>
      </c>
      <c r="X6121" t="str">
        <f t="shared" si="573"/>
        <v>{location: new google.maps.LatLng(37.779, -122.406), weight: 10},</v>
      </c>
      <c r="Y6121" t="str">
        <f t="shared" si="574"/>
        <v>{location: new google.maps.LatLng(37.779, -122.406), weight: 10},</v>
      </c>
    </row>
    <row r="6122" spans="1:25" x14ac:dyDescent="0.2">
      <c r="A6122">
        <v>37.779000000000003</v>
      </c>
      <c r="B6122">
        <v>-122.405</v>
      </c>
      <c r="C6122">
        <v>4</v>
      </c>
      <c r="D6122">
        <v>5</v>
      </c>
      <c r="E6122">
        <v>2</v>
      </c>
      <c r="F6122">
        <v>4</v>
      </c>
      <c r="G6122">
        <v>4</v>
      </c>
      <c r="H6122">
        <v>6</v>
      </c>
      <c r="I6122">
        <v>23</v>
      </c>
      <c r="J6122">
        <v>14</v>
      </c>
      <c r="K6122">
        <v>5</v>
      </c>
      <c r="L6122">
        <v>48</v>
      </c>
      <c r="M6122">
        <f>VLOOKUP(H6122,AE$2:$AJ$12,6,TRUE)</f>
        <v>9</v>
      </c>
      <c r="N6122">
        <f>VLOOKUP(I6122,AF$2:$AJ$12,5,TRUE)</f>
        <v>9</v>
      </c>
      <c r="O6122">
        <f>VLOOKUP(J6122,AG$2:$AJ$12,4,TRUE)</f>
        <v>8</v>
      </c>
      <c r="P6122">
        <f>VLOOKUP(K6122,AH$2:$AJ$12,3,TRUE)</f>
        <v>9</v>
      </c>
      <c r="Q6122">
        <f>VLOOKUP(L6122,AI$2:$AJ$12,2,TRUE)</f>
        <v>9</v>
      </c>
      <c r="T6122" t="str">
        <f t="shared" si="575"/>
        <v>Crimepoint.create(latitude:37.779, longitude:-122.405, drugdrink:9, misdemean:9, theft:8, violent:9, total:9, drugdrinkct:6, misdemeanct:23, theftct:14, violentct:5, totalct:48)</v>
      </c>
      <c r="U6122" t="str">
        <f t="shared" si="576"/>
        <v>{location: new google.maps.LatLng(37.779, -122.405), weight: 4},</v>
      </c>
      <c r="V6122" t="str">
        <f t="shared" si="571"/>
        <v>{location: new google.maps.LatLng(37.779, -122.405), weight: 5},</v>
      </c>
      <c r="W6122" t="str">
        <f t="shared" si="572"/>
        <v>{location: new google.maps.LatLng(37.779, -122.405), weight: 2},</v>
      </c>
      <c r="X6122" t="str">
        <f t="shared" si="573"/>
        <v>{location: new google.maps.LatLng(37.779, -122.405), weight: 4},</v>
      </c>
      <c r="Y6122" t="str">
        <f t="shared" si="574"/>
        <v>{location: new google.maps.LatLng(37.779, -122.405), weight: 4},</v>
      </c>
    </row>
    <row r="6123" spans="1:25" x14ac:dyDescent="0.2">
      <c r="A6123">
        <v>37.779000000000003</v>
      </c>
      <c r="B6123">
        <v>-122.404</v>
      </c>
      <c r="C6123">
        <v>0</v>
      </c>
      <c r="D6123">
        <v>2</v>
      </c>
      <c r="E6123">
        <v>1</v>
      </c>
      <c r="F6123">
        <v>0</v>
      </c>
      <c r="G6123">
        <v>1</v>
      </c>
      <c r="H6123">
        <v>0</v>
      </c>
      <c r="I6123">
        <v>7</v>
      </c>
      <c r="J6123">
        <v>7</v>
      </c>
      <c r="K6123">
        <v>0</v>
      </c>
      <c r="L6123">
        <v>14</v>
      </c>
      <c r="M6123">
        <f>VLOOKUP(H6123,AE$2:$AJ$12,6,TRUE)</f>
        <v>0</v>
      </c>
      <c r="N6123">
        <f>VLOOKUP(I6123,AF$2:$AJ$12,5,TRUE)</f>
        <v>7</v>
      </c>
      <c r="O6123">
        <f>VLOOKUP(J6123,AG$2:$AJ$12,4,TRUE)</f>
        <v>7</v>
      </c>
      <c r="P6123">
        <f>VLOOKUP(K6123,AH$2:$AJ$12,3,TRUE)</f>
        <v>0</v>
      </c>
      <c r="Q6123">
        <f>VLOOKUP(L6123,AI$2:$AJ$12,2,TRUE)</f>
        <v>7</v>
      </c>
      <c r="T6123" t="str">
        <f t="shared" si="575"/>
        <v>Crimepoint.create(latitude:37.779, longitude:-122.404, drugdrink:0, misdemean:7, theft:7, violent:0, total:7, drugdrinkct:0, misdemeanct:7, theftct:7, violentct:0, totalct:14)</v>
      </c>
      <c r="U6123" t="str">
        <f t="shared" si="576"/>
        <v>{location: new google.maps.LatLng(37.779, -122.404), weight: 0},</v>
      </c>
      <c r="V6123" t="str">
        <f t="shared" si="571"/>
        <v>{location: new google.maps.LatLng(37.779, -122.404), weight: 2},</v>
      </c>
      <c r="W6123" t="str">
        <f t="shared" si="572"/>
        <v>{location: new google.maps.LatLng(37.779, -122.404), weight: 1},</v>
      </c>
      <c r="X6123" t="str">
        <f t="shared" si="573"/>
        <v>{location: new google.maps.LatLng(37.779, -122.404), weight: 0},</v>
      </c>
      <c r="Y6123" t="str">
        <f t="shared" si="574"/>
        <v>{location: new google.maps.LatLng(37.779, -122.404), weight: 1},</v>
      </c>
    </row>
    <row r="6124" spans="1:25" x14ac:dyDescent="0.2">
      <c r="A6124">
        <v>37.779000000000003</v>
      </c>
      <c r="B6124">
        <v>-122.40300000000001</v>
      </c>
      <c r="C6124">
        <v>1</v>
      </c>
      <c r="D6124">
        <v>5</v>
      </c>
      <c r="E6124">
        <v>2</v>
      </c>
      <c r="F6124">
        <v>2</v>
      </c>
      <c r="G6124">
        <v>3</v>
      </c>
      <c r="H6124">
        <v>2</v>
      </c>
      <c r="I6124">
        <v>22</v>
      </c>
      <c r="J6124">
        <v>11</v>
      </c>
      <c r="K6124">
        <v>3</v>
      </c>
      <c r="L6124">
        <v>38</v>
      </c>
      <c r="M6124">
        <f>VLOOKUP(H6124,AE$2:$AJ$12,6,TRUE)</f>
        <v>9</v>
      </c>
      <c r="N6124">
        <f>VLOOKUP(I6124,AF$2:$AJ$12,5,TRUE)</f>
        <v>9</v>
      </c>
      <c r="O6124">
        <f>VLOOKUP(J6124,AG$2:$AJ$12,4,TRUE)</f>
        <v>8</v>
      </c>
      <c r="P6124">
        <f>VLOOKUP(K6124,AH$2:$AJ$12,3,TRUE)</f>
        <v>8</v>
      </c>
      <c r="Q6124">
        <f>VLOOKUP(L6124,AI$2:$AJ$12,2,TRUE)</f>
        <v>8</v>
      </c>
      <c r="T6124" t="str">
        <f t="shared" si="575"/>
        <v>Crimepoint.create(latitude:37.779, longitude:-122.403, drugdrink:9, misdemean:9, theft:8, violent:8, total:8, drugdrinkct:2, misdemeanct:22, theftct:11, violentct:3, totalct:38)</v>
      </c>
      <c r="U6124" t="str">
        <f t="shared" si="576"/>
        <v>{location: new google.maps.LatLng(37.779, -122.403), weight: 1},</v>
      </c>
      <c r="V6124" t="str">
        <f t="shared" si="571"/>
        <v>{location: new google.maps.LatLng(37.779, -122.403), weight: 5},</v>
      </c>
      <c r="W6124" t="str">
        <f t="shared" si="572"/>
        <v>{location: new google.maps.LatLng(37.779, -122.403), weight: 2},</v>
      </c>
      <c r="X6124" t="str">
        <f t="shared" si="573"/>
        <v>{location: new google.maps.LatLng(37.779, -122.403), weight: 2},</v>
      </c>
      <c r="Y6124" t="str">
        <f t="shared" si="574"/>
        <v>{location: new google.maps.LatLng(37.779, -122.403), weight: 3},</v>
      </c>
    </row>
    <row r="6125" spans="1:25" x14ac:dyDescent="0.2">
      <c r="A6125">
        <v>37.779000000000003</v>
      </c>
      <c r="B6125">
        <v>-122.402</v>
      </c>
      <c r="C6125">
        <v>3</v>
      </c>
      <c r="D6125">
        <v>11</v>
      </c>
      <c r="E6125">
        <v>5</v>
      </c>
      <c r="F6125">
        <v>10</v>
      </c>
      <c r="G6125">
        <v>8</v>
      </c>
      <c r="H6125">
        <v>4</v>
      </c>
      <c r="I6125">
        <v>51</v>
      </c>
      <c r="J6125">
        <v>36</v>
      </c>
      <c r="K6125">
        <v>14</v>
      </c>
      <c r="L6125">
        <v>105</v>
      </c>
      <c r="M6125">
        <f>VLOOKUP(H6125,AE$2:$AJ$12,6,TRUE)</f>
        <v>9</v>
      </c>
      <c r="N6125">
        <f>VLOOKUP(I6125,AF$2:$AJ$12,5,TRUE)</f>
        <v>9</v>
      </c>
      <c r="O6125">
        <f>VLOOKUP(J6125,AG$2:$AJ$12,4,TRUE)</f>
        <v>9</v>
      </c>
      <c r="P6125">
        <f>VLOOKUP(K6125,AH$2:$AJ$12,3,TRUE)</f>
        <v>9</v>
      </c>
      <c r="Q6125">
        <f>VLOOKUP(L6125,AI$2:$AJ$12,2,TRUE)</f>
        <v>9</v>
      </c>
      <c r="T6125" t="str">
        <f t="shared" si="575"/>
        <v>Crimepoint.create(latitude:37.779, longitude:-122.402, drugdrink:9, misdemean:9, theft:9, violent:9, total:9, drugdrinkct:4, misdemeanct:51, theftct:36, violentct:14, totalct:105)</v>
      </c>
      <c r="U6125" t="str">
        <f t="shared" si="576"/>
        <v>{location: new google.maps.LatLng(37.779, -122.402), weight: 3},</v>
      </c>
      <c r="V6125" t="str">
        <f t="shared" si="571"/>
        <v>{location: new google.maps.LatLng(37.779, -122.402), weight: 11},</v>
      </c>
      <c r="W6125" t="str">
        <f t="shared" si="572"/>
        <v>{location: new google.maps.LatLng(37.779, -122.402), weight: 5},</v>
      </c>
      <c r="X6125" t="str">
        <f t="shared" si="573"/>
        <v>{location: new google.maps.LatLng(37.779, -122.402), weight: 10},</v>
      </c>
      <c r="Y6125" t="str">
        <f t="shared" si="574"/>
        <v>{location: new google.maps.LatLng(37.779, -122.402), weight: 8},</v>
      </c>
    </row>
    <row r="6126" spans="1:25" x14ac:dyDescent="0.2">
      <c r="A6126">
        <v>37.779000000000003</v>
      </c>
      <c r="B6126">
        <v>-122.399</v>
      </c>
      <c r="C6126">
        <v>1</v>
      </c>
      <c r="D6126">
        <v>0</v>
      </c>
      <c r="E6126">
        <v>2</v>
      </c>
      <c r="F6126">
        <v>0</v>
      </c>
      <c r="G6126">
        <v>1</v>
      </c>
      <c r="H6126">
        <v>1</v>
      </c>
      <c r="I6126">
        <v>1</v>
      </c>
      <c r="J6126">
        <v>13</v>
      </c>
      <c r="K6126">
        <v>0</v>
      </c>
      <c r="L6126">
        <v>15</v>
      </c>
      <c r="M6126">
        <f>VLOOKUP(H6126,AE$2:$AJ$12,6,TRUE)</f>
        <v>8</v>
      </c>
      <c r="N6126">
        <f>VLOOKUP(I6126,AF$2:$AJ$12,5,TRUE)</f>
        <v>2</v>
      </c>
      <c r="O6126">
        <f>VLOOKUP(J6126,AG$2:$AJ$12,4,TRUE)</f>
        <v>8</v>
      </c>
      <c r="P6126">
        <f>VLOOKUP(K6126,AH$2:$AJ$12,3,TRUE)</f>
        <v>0</v>
      </c>
      <c r="Q6126">
        <f>VLOOKUP(L6126,AI$2:$AJ$12,2,TRUE)</f>
        <v>7</v>
      </c>
      <c r="T6126" t="str">
        <f t="shared" si="575"/>
        <v>Crimepoint.create(latitude:37.779, longitude:-122.399, drugdrink:8, misdemean:2, theft:8, violent:0, total:7, drugdrinkct:1, misdemeanct:1, theftct:13, violentct:0, totalct:15)</v>
      </c>
      <c r="U6126" t="str">
        <f t="shared" si="576"/>
        <v>{location: new google.maps.LatLng(37.779, -122.399), weight: 1},</v>
      </c>
      <c r="V6126" t="str">
        <f t="shared" si="571"/>
        <v>{location: new google.maps.LatLng(37.779, -122.399), weight: 0},</v>
      </c>
      <c r="W6126" t="str">
        <f t="shared" si="572"/>
        <v>{location: new google.maps.LatLng(37.779, -122.399), weight: 2},</v>
      </c>
      <c r="X6126" t="str">
        <f t="shared" si="573"/>
        <v>{location: new google.maps.LatLng(37.779, -122.399), weight: 0},</v>
      </c>
      <c r="Y6126" t="str">
        <f t="shared" si="574"/>
        <v>{location: new google.maps.LatLng(37.779, -122.399), weight: 1},</v>
      </c>
    </row>
    <row r="6127" spans="1:25" x14ac:dyDescent="0.2">
      <c r="A6127">
        <v>37.779000000000003</v>
      </c>
      <c r="B6127">
        <v>-122.398</v>
      </c>
      <c r="C6127">
        <v>0</v>
      </c>
      <c r="D6127">
        <v>2</v>
      </c>
      <c r="E6127">
        <v>2</v>
      </c>
      <c r="F6127">
        <v>4</v>
      </c>
      <c r="G6127">
        <v>2</v>
      </c>
      <c r="H6127">
        <v>0</v>
      </c>
      <c r="I6127">
        <v>10</v>
      </c>
      <c r="J6127">
        <v>11</v>
      </c>
      <c r="K6127">
        <v>5</v>
      </c>
      <c r="L6127">
        <v>26</v>
      </c>
      <c r="M6127">
        <f>VLOOKUP(H6127,AE$2:$AJ$12,6,TRUE)</f>
        <v>0</v>
      </c>
      <c r="N6127">
        <f>VLOOKUP(I6127,AF$2:$AJ$12,5,TRUE)</f>
        <v>8</v>
      </c>
      <c r="O6127">
        <f>VLOOKUP(J6127,AG$2:$AJ$12,4,TRUE)</f>
        <v>8</v>
      </c>
      <c r="P6127">
        <f>VLOOKUP(K6127,AH$2:$AJ$12,3,TRUE)</f>
        <v>9</v>
      </c>
      <c r="Q6127">
        <f>VLOOKUP(L6127,AI$2:$AJ$12,2,TRUE)</f>
        <v>8</v>
      </c>
      <c r="T6127" t="str">
        <f t="shared" si="575"/>
        <v>Crimepoint.create(latitude:37.779, longitude:-122.398, drugdrink:0, misdemean:8, theft:8, violent:9, total:8, drugdrinkct:0, misdemeanct:10, theftct:11, violentct:5, totalct:26)</v>
      </c>
      <c r="U6127" t="str">
        <f t="shared" si="576"/>
        <v>{location: new google.maps.LatLng(37.779, -122.398), weight: 0},</v>
      </c>
      <c r="V6127" t="str">
        <f t="shared" si="571"/>
        <v>{location: new google.maps.LatLng(37.779, -122.398), weight: 2},</v>
      </c>
      <c r="W6127" t="str">
        <f t="shared" si="572"/>
        <v>{location: new google.maps.LatLng(37.779, -122.398), weight: 2},</v>
      </c>
      <c r="X6127" t="str">
        <f t="shared" si="573"/>
        <v>{location: new google.maps.LatLng(37.779, -122.398), weight: 4},</v>
      </c>
      <c r="Y6127" t="str">
        <f t="shared" si="574"/>
        <v>{location: new google.maps.LatLng(37.779, -122.398), weight: 2},</v>
      </c>
    </row>
    <row r="6128" spans="1:25" x14ac:dyDescent="0.2">
      <c r="A6128">
        <v>37.779000000000003</v>
      </c>
      <c r="B6128">
        <v>-122.39700000000001</v>
      </c>
      <c r="C6128">
        <v>0</v>
      </c>
      <c r="D6128">
        <v>1</v>
      </c>
      <c r="E6128">
        <v>2</v>
      </c>
      <c r="F6128">
        <v>4</v>
      </c>
      <c r="G6128">
        <v>2</v>
      </c>
      <c r="H6128">
        <v>0</v>
      </c>
      <c r="I6128">
        <v>6</v>
      </c>
      <c r="J6128">
        <v>14</v>
      </c>
      <c r="K6128">
        <v>5</v>
      </c>
      <c r="L6128">
        <v>25</v>
      </c>
      <c r="M6128">
        <f>VLOOKUP(H6128,AE$2:$AJ$12,6,TRUE)</f>
        <v>0</v>
      </c>
      <c r="N6128">
        <f>VLOOKUP(I6128,AF$2:$AJ$12,5,TRUE)</f>
        <v>7</v>
      </c>
      <c r="O6128">
        <f>VLOOKUP(J6128,AG$2:$AJ$12,4,TRUE)</f>
        <v>8</v>
      </c>
      <c r="P6128">
        <f>VLOOKUP(K6128,AH$2:$AJ$12,3,TRUE)</f>
        <v>9</v>
      </c>
      <c r="Q6128">
        <f>VLOOKUP(L6128,AI$2:$AJ$12,2,TRUE)</f>
        <v>8</v>
      </c>
      <c r="T6128" t="str">
        <f t="shared" si="575"/>
        <v>Crimepoint.create(latitude:37.779, longitude:-122.397, drugdrink:0, misdemean:7, theft:8, violent:9, total:8, drugdrinkct:0, misdemeanct:6, theftct:14, violentct:5, totalct:25)</v>
      </c>
      <c r="U6128" t="str">
        <f t="shared" si="576"/>
        <v>{location: new google.maps.LatLng(37.779, -122.397), weight: 0},</v>
      </c>
      <c r="V6128" t="str">
        <f t="shared" si="571"/>
        <v>{location: new google.maps.LatLng(37.779, -122.397), weight: 1},</v>
      </c>
      <c r="W6128" t="str">
        <f t="shared" si="572"/>
        <v>{location: new google.maps.LatLng(37.779, -122.397), weight: 2},</v>
      </c>
      <c r="X6128" t="str">
        <f t="shared" si="573"/>
        <v>{location: new google.maps.LatLng(37.779, -122.397), weight: 4},</v>
      </c>
      <c r="Y6128" t="str">
        <f t="shared" si="574"/>
        <v>{location: new google.maps.LatLng(37.779, -122.397), weight: 2},</v>
      </c>
    </row>
    <row r="6129" spans="1:25" x14ac:dyDescent="0.2">
      <c r="A6129">
        <v>37.779000000000003</v>
      </c>
      <c r="B6129">
        <v>-122.396</v>
      </c>
      <c r="C6129">
        <v>1</v>
      </c>
      <c r="D6129">
        <v>3</v>
      </c>
      <c r="E6129">
        <v>3</v>
      </c>
      <c r="F6129">
        <v>1</v>
      </c>
      <c r="G6129">
        <v>3</v>
      </c>
      <c r="H6129">
        <v>1</v>
      </c>
      <c r="I6129">
        <v>13</v>
      </c>
      <c r="J6129">
        <v>21</v>
      </c>
      <c r="K6129">
        <v>2</v>
      </c>
      <c r="L6129">
        <v>37</v>
      </c>
      <c r="M6129">
        <f>VLOOKUP(H6129,AE$2:$AJ$12,6,TRUE)</f>
        <v>8</v>
      </c>
      <c r="N6129">
        <f>VLOOKUP(I6129,AF$2:$AJ$12,5,TRUE)</f>
        <v>8</v>
      </c>
      <c r="O6129">
        <f>VLOOKUP(J6129,AG$2:$AJ$12,4,TRUE)</f>
        <v>9</v>
      </c>
      <c r="P6129">
        <f>VLOOKUP(K6129,AH$2:$AJ$12,3,TRUE)</f>
        <v>7</v>
      </c>
      <c r="Q6129">
        <f>VLOOKUP(L6129,AI$2:$AJ$12,2,TRUE)</f>
        <v>8</v>
      </c>
      <c r="T6129" t="str">
        <f t="shared" si="575"/>
        <v>Crimepoint.create(latitude:37.779, longitude:-122.396, drugdrink:8, misdemean:8, theft:9, violent:7, total:8, drugdrinkct:1, misdemeanct:13, theftct:21, violentct:2, totalct:37)</v>
      </c>
      <c r="U6129" t="str">
        <f t="shared" si="576"/>
        <v>{location: new google.maps.LatLng(37.779, -122.396), weight: 1},</v>
      </c>
      <c r="V6129" t="str">
        <f t="shared" si="571"/>
        <v>{location: new google.maps.LatLng(37.779, -122.396), weight: 3},</v>
      </c>
      <c r="W6129" t="str">
        <f t="shared" si="572"/>
        <v>{location: new google.maps.LatLng(37.779, -122.396), weight: 3},</v>
      </c>
      <c r="X6129" t="str">
        <f t="shared" si="573"/>
        <v>{location: new google.maps.LatLng(37.779, -122.396), weight: 1},</v>
      </c>
      <c r="Y6129" t="str">
        <f t="shared" si="574"/>
        <v>{location: new google.maps.LatLng(37.779, -122.396), weight: 3},</v>
      </c>
    </row>
    <row r="6130" spans="1:25" x14ac:dyDescent="0.2">
      <c r="A6130">
        <v>37.779000000000003</v>
      </c>
      <c r="B6130">
        <v>-122.395</v>
      </c>
      <c r="C6130">
        <v>0</v>
      </c>
      <c r="D6130">
        <v>0</v>
      </c>
      <c r="E6130">
        <v>1</v>
      </c>
      <c r="F6130">
        <v>1</v>
      </c>
      <c r="G6130">
        <v>1</v>
      </c>
      <c r="H6130">
        <v>0</v>
      </c>
      <c r="I6130">
        <v>2</v>
      </c>
      <c r="J6130">
        <v>4</v>
      </c>
      <c r="K6130">
        <v>2</v>
      </c>
      <c r="L6130">
        <v>8</v>
      </c>
      <c r="M6130">
        <f>VLOOKUP(H6130,AE$2:$AJ$12,6,TRUE)</f>
        <v>0</v>
      </c>
      <c r="N6130">
        <f>VLOOKUP(I6130,AF$2:$AJ$12,5,TRUE)</f>
        <v>4</v>
      </c>
      <c r="O6130">
        <f>VLOOKUP(J6130,AG$2:$AJ$12,4,TRUE)</f>
        <v>6</v>
      </c>
      <c r="P6130">
        <f>VLOOKUP(K6130,AH$2:$AJ$12,3,TRUE)</f>
        <v>7</v>
      </c>
      <c r="Q6130">
        <f>VLOOKUP(L6130,AI$2:$AJ$12,2,TRUE)</f>
        <v>5</v>
      </c>
      <c r="T6130" t="str">
        <f t="shared" si="575"/>
        <v>Crimepoint.create(latitude:37.779, longitude:-122.395, drugdrink:0, misdemean:4, theft:6, violent:7, total:5, drugdrinkct:0, misdemeanct:2, theftct:4, violentct:2, totalct:8)</v>
      </c>
      <c r="U6130" t="str">
        <f t="shared" si="576"/>
        <v>{location: new google.maps.LatLng(37.779, -122.395), weight: 0},</v>
      </c>
      <c r="V6130" t="str">
        <f t="shared" si="571"/>
        <v>{location: new google.maps.LatLng(37.779, -122.395), weight: 0},</v>
      </c>
      <c r="W6130" t="str">
        <f t="shared" si="572"/>
        <v>{location: new google.maps.LatLng(37.779, -122.395), weight: 1},</v>
      </c>
      <c r="X6130" t="str">
        <f t="shared" si="573"/>
        <v>{location: new google.maps.LatLng(37.779, -122.395), weight: 1},</v>
      </c>
      <c r="Y6130" t="str">
        <f t="shared" si="574"/>
        <v>{location: new google.maps.LatLng(37.779, -122.395), weight: 1},</v>
      </c>
    </row>
    <row r="6131" spans="1:25" x14ac:dyDescent="0.2">
      <c r="A6131">
        <v>37.779000000000003</v>
      </c>
      <c r="B6131">
        <v>-122.39400000000001</v>
      </c>
      <c r="C6131">
        <v>0</v>
      </c>
      <c r="D6131">
        <v>1</v>
      </c>
      <c r="E6131">
        <v>1</v>
      </c>
      <c r="F6131">
        <v>1</v>
      </c>
      <c r="G6131">
        <v>1</v>
      </c>
      <c r="H6131">
        <v>0</v>
      </c>
      <c r="I6131">
        <v>5</v>
      </c>
      <c r="J6131">
        <v>9</v>
      </c>
      <c r="K6131">
        <v>1</v>
      </c>
      <c r="L6131">
        <v>15</v>
      </c>
      <c r="M6131">
        <f>VLOOKUP(H6131,AE$2:$AJ$12,6,TRUE)</f>
        <v>0</v>
      </c>
      <c r="N6131">
        <f>VLOOKUP(I6131,AF$2:$AJ$12,5,TRUE)</f>
        <v>6</v>
      </c>
      <c r="O6131">
        <f>VLOOKUP(J6131,AG$2:$AJ$12,4,TRUE)</f>
        <v>8</v>
      </c>
      <c r="P6131">
        <f>VLOOKUP(K6131,AH$2:$AJ$12,3,TRUE)</f>
        <v>7</v>
      </c>
      <c r="Q6131">
        <f>VLOOKUP(L6131,AI$2:$AJ$12,2,TRUE)</f>
        <v>7</v>
      </c>
      <c r="T6131" t="str">
        <f t="shared" si="575"/>
        <v>Crimepoint.create(latitude:37.779, longitude:-122.394, drugdrink:0, misdemean:6, theft:8, violent:7, total:7, drugdrinkct:0, misdemeanct:5, theftct:9, violentct:1, totalct:15)</v>
      </c>
      <c r="U6131" t="str">
        <f t="shared" si="576"/>
        <v>{location: new google.maps.LatLng(37.779, -122.394), weight: 0},</v>
      </c>
      <c r="V6131" t="str">
        <f t="shared" si="571"/>
        <v>{location: new google.maps.LatLng(37.779, -122.394), weight: 1},</v>
      </c>
      <c r="W6131" t="str">
        <f t="shared" si="572"/>
        <v>{location: new google.maps.LatLng(37.779, -122.394), weight: 1},</v>
      </c>
      <c r="X6131" t="str">
        <f t="shared" si="573"/>
        <v>{location: new google.maps.LatLng(37.779, -122.394), weight: 1},</v>
      </c>
      <c r="Y6131" t="str">
        <f t="shared" si="574"/>
        <v>{location: new google.maps.LatLng(37.779, -122.394), weight: 1},</v>
      </c>
    </row>
    <row r="6132" spans="1:25" x14ac:dyDescent="0.2">
      <c r="A6132">
        <v>37.779000000000003</v>
      </c>
      <c r="B6132">
        <v>-122.393</v>
      </c>
      <c r="C6132">
        <v>2</v>
      </c>
      <c r="D6132">
        <v>6</v>
      </c>
      <c r="E6132">
        <v>4</v>
      </c>
      <c r="F6132">
        <v>7</v>
      </c>
      <c r="G6132">
        <v>5</v>
      </c>
      <c r="H6132">
        <v>3</v>
      </c>
      <c r="I6132">
        <v>26</v>
      </c>
      <c r="J6132">
        <v>24</v>
      </c>
      <c r="K6132">
        <v>9</v>
      </c>
      <c r="L6132">
        <v>62</v>
      </c>
      <c r="M6132">
        <f>VLOOKUP(H6132,AE$2:$AJ$12,6,TRUE)</f>
        <v>9</v>
      </c>
      <c r="N6132">
        <f>VLOOKUP(I6132,AF$2:$AJ$12,5,TRUE)</f>
        <v>9</v>
      </c>
      <c r="O6132">
        <f>VLOOKUP(J6132,AG$2:$AJ$12,4,TRUE)</f>
        <v>9</v>
      </c>
      <c r="P6132">
        <f>VLOOKUP(K6132,AH$2:$AJ$12,3,TRUE)</f>
        <v>9</v>
      </c>
      <c r="Q6132">
        <f>VLOOKUP(L6132,AI$2:$AJ$12,2,TRUE)</f>
        <v>9</v>
      </c>
      <c r="T6132" t="str">
        <f t="shared" si="575"/>
        <v>Crimepoint.create(latitude:37.779, longitude:-122.393, drugdrink:9, misdemean:9, theft:9, violent:9, total:9, drugdrinkct:3, misdemeanct:26, theftct:24, violentct:9, totalct:62)</v>
      </c>
      <c r="U6132" t="str">
        <f t="shared" si="576"/>
        <v>{location: new google.maps.LatLng(37.779, -122.393), weight: 2},</v>
      </c>
      <c r="V6132" t="str">
        <f t="shared" si="571"/>
        <v>{location: new google.maps.LatLng(37.779, -122.393), weight: 6},</v>
      </c>
      <c r="W6132" t="str">
        <f t="shared" si="572"/>
        <v>{location: new google.maps.LatLng(37.779, -122.393), weight: 4},</v>
      </c>
      <c r="X6132" t="str">
        <f t="shared" si="573"/>
        <v>{location: new google.maps.LatLng(37.779, -122.393), weight: 7},</v>
      </c>
      <c r="Y6132" t="str">
        <f t="shared" si="574"/>
        <v>{location: new google.maps.LatLng(37.779, -122.393), weight: 5},</v>
      </c>
    </row>
    <row r="6133" spans="1:25" x14ac:dyDescent="0.2">
      <c r="A6133">
        <v>37.779000000000003</v>
      </c>
      <c r="B6133">
        <v>-122.392</v>
      </c>
      <c r="C6133">
        <v>1</v>
      </c>
      <c r="D6133">
        <v>4</v>
      </c>
      <c r="E6133">
        <v>0</v>
      </c>
      <c r="F6133">
        <v>4</v>
      </c>
      <c r="G6133">
        <v>2</v>
      </c>
      <c r="H6133">
        <v>2</v>
      </c>
      <c r="I6133">
        <v>16</v>
      </c>
      <c r="J6133">
        <v>3</v>
      </c>
      <c r="K6133">
        <v>6</v>
      </c>
      <c r="L6133">
        <v>27</v>
      </c>
      <c r="M6133">
        <f>VLOOKUP(H6133,AE$2:$AJ$12,6,TRUE)</f>
        <v>9</v>
      </c>
      <c r="N6133">
        <f>VLOOKUP(I6133,AF$2:$AJ$12,5,TRUE)</f>
        <v>8</v>
      </c>
      <c r="O6133">
        <f>VLOOKUP(J6133,AG$2:$AJ$12,4,TRUE)</f>
        <v>5</v>
      </c>
      <c r="P6133">
        <f>VLOOKUP(K6133,AH$2:$AJ$12,3,TRUE)</f>
        <v>9</v>
      </c>
      <c r="Q6133">
        <f>VLOOKUP(L6133,AI$2:$AJ$12,2,TRUE)</f>
        <v>8</v>
      </c>
      <c r="T6133" t="str">
        <f t="shared" si="575"/>
        <v>Crimepoint.create(latitude:37.779, longitude:-122.392, drugdrink:9, misdemean:8, theft:5, violent:9, total:8, drugdrinkct:2, misdemeanct:16, theftct:3, violentct:6, totalct:27)</v>
      </c>
      <c r="U6133" t="str">
        <f t="shared" si="576"/>
        <v>{location: new google.maps.LatLng(37.779, -122.392), weight: 1},</v>
      </c>
      <c r="V6133" t="str">
        <f t="shared" si="571"/>
        <v>{location: new google.maps.LatLng(37.779, -122.392), weight: 4},</v>
      </c>
      <c r="W6133" t="str">
        <f t="shared" si="572"/>
        <v>{location: new google.maps.LatLng(37.779, -122.392), weight: 0},</v>
      </c>
      <c r="X6133" t="str">
        <f t="shared" si="573"/>
        <v>{location: new google.maps.LatLng(37.779, -122.392), weight: 4},</v>
      </c>
      <c r="Y6133" t="str">
        <f t="shared" si="574"/>
        <v>{location: new google.maps.LatLng(37.779, -122.392), weight: 2},</v>
      </c>
    </row>
    <row r="6134" spans="1:25" x14ac:dyDescent="0.2">
      <c r="A6134">
        <v>37.779000000000003</v>
      </c>
      <c r="B6134">
        <v>-122.39100000000001</v>
      </c>
      <c r="C6134">
        <v>0</v>
      </c>
      <c r="D6134">
        <v>2</v>
      </c>
      <c r="E6134">
        <v>1</v>
      </c>
      <c r="F6134">
        <v>3</v>
      </c>
      <c r="G6134">
        <v>2</v>
      </c>
      <c r="H6134">
        <v>0</v>
      </c>
      <c r="I6134">
        <v>11</v>
      </c>
      <c r="J6134">
        <v>9</v>
      </c>
      <c r="K6134">
        <v>4</v>
      </c>
      <c r="L6134">
        <v>24</v>
      </c>
      <c r="M6134">
        <f>VLOOKUP(H6134,AE$2:$AJ$12,6,TRUE)</f>
        <v>0</v>
      </c>
      <c r="N6134">
        <f>VLOOKUP(I6134,AF$2:$AJ$12,5,TRUE)</f>
        <v>8</v>
      </c>
      <c r="O6134">
        <f>VLOOKUP(J6134,AG$2:$AJ$12,4,TRUE)</f>
        <v>8</v>
      </c>
      <c r="P6134">
        <f>VLOOKUP(K6134,AH$2:$AJ$12,3,TRUE)</f>
        <v>8</v>
      </c>
      <c r="Q6134">
        <f>VLOOKUP(L6134,AI$2:$AJ$12,2,TRUE)</f>
        <v>8</v>
      </c>
      <c r="T6134" t="str">
        <f t="shared" si="575"/>
        <v>Crimepoint.create(latitude:37.779, longitude:-122.391, drugdrink:0, misdemean:8, theft:8, violent:8, total:8, drugdrinkct:0, misdemeanct:11, theftct:9, violentct:4, totalct:24)</v>
      </c>
      <c r="U6134" t="str">
        <f t="shared" si="576"/>
        <v>{location: new google.maps.LatLng(37.779, -122.391), weight: 0},</v>
      </c>
      <c r="V6134" t="str">
        <f t="shared" si="571"/>
        <v>{location: new google.maps.LatLng(37.779, -122.391), weight: 2},</v>
      </c>
      <c r="W6134" t="str">
        <f t="shared" si="572"/>
        <v>{location: new google.maps.LatLng(37.779, -122.391), weight: 1},</v>
      </c>
      <c r="X6134" t="str">
        <f t="shared" si="573"/>
        <v>{location: new google.maps.LatLng(37.779, -122.391), weight: 3},</v>
      </c>
      <c r="Y6134" t="str">
        <f t="shared" si="574"/>
        <v>{location: new google.maps.LatLng(37.779, -122.391), weight: 2},</v>
      </c>
    </row>
    <row r="6135" spans="1:25" x14ac:dyDescent="0.2">
      <c r="A6135">
        <v>37.78</v>
      </c>
      <c r="B6135">
        <v>-122.511</v>
      </c>
      <c r="C6135">
        <v>1</v>
      </c>
      <c r="D6135">
        <v>1</v>
      </c>
      <c r="E6135">
        <v>3</v>
      </c>
      <c r="F6135">
        <v>0</v>
      </c>
      <c r="G6135">
        <v>2</v>
      </c>
      <c r="H6135">
        <v>1</v>
      </c>
      <c r="I6135">
        <v>5</v>
      </c>
      <c r="J6135">
        <v>20</v>
      </c>
      <c r="K6135">
        <v>0</v>
      </c>
      <c r="L6135">
        <v>26</v>
      </c>
      <c r="M6135">
        <f>VLOOKUP(H6135,AE$2:$AJ$12,6,TRUE)</f>
        <v>8</v>
      </c>
      <c r="N6135">
        <f>VLOOKUP(I6135,AF$2:$AJ$12,5,TRUE)</f>
        <v>6</v>
      </c>
      <c r="O6135">
        <f>VLOOKUP(J6135,AG$2:$AJ$12,4,TRUE)</f>
        <v>9</v>
      </c>
      <c r="P6135">
        <f>VLOOKUP(K6135,AH$2:$AJ$12,3,TRUE)</f>
        <v>0</v>
      </c>
      <c r="Q6135">
        <f>VLOOKUP(L6135,AI$2:$AJ$12,2,TRUE)</f>
        <v>8</v>
      </c>
      <c r="T6135" t="str">
        <f t="shared" si="575"/>
        <v>Crimepoint.create(latitude:37.78, longitude:-122.511, drugdrink:8, misdemean:6, theft:9, violent:0, total:8, drugdrinkct:1, misdemeanct:5, theftct:20, violentct:0, totalct:26)</v>
      </c>
      <c r="U6135" t="str">
        <f t="shared" si="576"/>
        <v>{location: new google.maps.LatLng(37.78, -122.511), weight: 1},</v>
      </c>
      <c r="V6135" t="str">
        <f t="shared" si="571"/>
        <v>{location: new google.maps.LatLng(37.78, -122.511), weight: 1},</v>
      </c>
      <c r="W6135" t="str">
        <f t="shared" si="572"/>
        <v>{location: new google.maps.LatLng(37.78, -122.511), weight: 3},</v>
      </c>
      <c r="X6135" t="str">
        <f t="shared" si="573"/>
        <v>{location: new google.maps.LatLng(37.78, -122.511), weight: 0},</v>
      </c>
      <c r="Y6135" t="str">
        <f t="shared" si="574"/>
        <v>{location: new google.maps.LatLng(37.78, -122.511), weight: 2},</v>
      </c>
    </row>
    <row r="6136" spans="1:25" x14ac:dyDescent="0.2">
      <c r="A6136">
        <v>37.78</v>
      </c>
      <c r="B6136">
        <v>-122.51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5</v>
      </c>
      <c r="K6136">
        <v>0</v>
      </c>
      <c r="L6136">
        <v>5</v>
      </c>
      <c r="M6136">
        <f>VLOOKUP(H6136,AE$2:$AJ$12,6,TRUE)</f>
        <v>0</v>
      </c>
      <c r="N6136">
        <f>VLOOKUP(I6136,AF$2:$AJ$12,5,TRUE)</f>
        <v>0</v>
      </c>
      <c r="O6136">
        <f>VLOOKUP(J6136,AG$2:$AJ$12,4,TRUE)</f>
        <v>7</v>
      </c>
      <c r="P6136">
        <f>VLOOKUP(K6136,AH$2:$AJ$12,3,TRUE)</f>
        <v>0</v>
      </c>
      <c r="Q6136">
        <f>VLOOKUP(L6136,AI$2:$AJ$12,2,TRUE)</f>
        <v>4</v>
      </c>
      <c r="T6136" t="str">
        <f t="shared" si="575"/>
        <v>Crimepoint.create(latitude:37.78, longitude:-122.51, drugdrink:0, misdemean:0, theft:7, violent:0, total:4, drugdrinkct:0, misdemeanct:0, theftct:5, violentct:0, totalct:5)</v>
      </c>
      <c r="U6136" t="str">
        <f t="shared" si="576"/>
        <v>{location: new google.maps.LatLng(37.78, -122.51), weight: 0},</v>
      </c>
      <c r="V6136" t="str">
        <f t="shared" si="571"/>
        <v>{location: new google.maps.LatLng(37.78, -122.51), weight: 0},</v>
      </c>
      <c r="W6136" t="str">
        <f t="shared" si="572"/>
        <v>{location: new google.maps.LatLng(37.78, -122.51), weight: 1},</v>
      </c>
      <c r="X6136" t="str">
        <f t="shared" si="573"/>
        <v>{location: new google.maps.LatLng(37.78, -122.51), weight: 0},</v>
      </c>
      <c r="Y6136" t="str">
        <f t="shared" si="574"/>
        <v>{location: new google.maps.LatLng(37.78, -122.51), weight: 0},</v>
      </c>
    </row>
    <row r="6137" spans="1:25" x14ac:dyDescent="0.2">
      <c r="A6137">
        <v>37.78</v>
      </c>
      <c r="B6137">
        <v>-122.509</v>
      </c>
      <c r="C6137">
        <v>0</v>
      </c>
      <c r="D6137">
        <v>3</v>
      </c>
      <c r="E6137">
        <v>3</v>
      </c>
      <c r="F6137">
        <v>1</v>
      </c>
      <c r="G6137">
        <v>3</v>
      </c>
      <c r="H6137">
        <v>0</v>
      </c>
      <c r="I6137">
        <v>12</v>
      </c>
      <c r="J6137">
        <v>19</v>
      </c>
      <c r="K6137">
        <v>1</v>
      </c>
      <c r="L6137">
        <v>32</v>
      </c>
      <c r="M6137">
        <f>VLOOKUP(H6137,AE$2:$AJ$12,6,TRUE)</f>
        <v>0</v>
      </c>
      <c r="N6137">
        <f>VLOOKUP(I6137,AF$2:$AJ$12,5,TRUE)</f>
        <v>8</v>
      </c>
      <c r="O6137">
        <f>VLOOKUP(J6137,AG$2:$AJ$12,4,TRUE)</f>
        <v>9</v>
      </c>
      <c r="P6137">
        <f>VLOOKUP(K6137,AH$2:$AJ$12,3,TRUE)</f>
        <v>7</v>
      </c>
      <c r="Q6137">
        <f>VLOOKUP(L6137,AI$2:$AJ$12,2,TRUE)</f>
        <v>8</v>
      </c>
      <c r="T6137" t="str">
        <f t="shared" si="575"/>
        <v>Crimepoint.create(latitude:37.78, longitude:-122.509, drugdrink:0, misdemean:8, theft:9, violent:7, total:8, drugdrinkct:0, misdemeanct:12, theftct:19, violentct:1, totalct:32)</v>
      </c>
      <c r="U6137" t="str">
        <f t="shared" si="576"/>
        <v>{location: new google.maps.LatLng(37.78, -122.509), weight: 0},</v>
      </c>
      <c r="V6137" t="str">
        <f t="shared" si="571"/>
        <v>{location: new google.maps.LatLng(37.78, -122.509), weight: 3},</v>
      </c>
      <c r="W6137" t="str">
        <f t="shared" si="572"/>
        <v>{location: new google.maps.LatLng(37.78, -122.509), weight: 3},</v>
      </c>
      <c r="X6137" t="str">
        <f t="shared" si="573"/>
        <v>{location: new google.maps.LatLng(37.78, -122.509), weight: 1},</v>
      </c>
      <c r="Y6137" t="str">
        <f t="shared" si="574"/>
        <v>{location: new google.maps.LatLng(37.78, -122.509), weight: 3},</v>
      </c>
    </row>
    <row r="6138" spans="1:25" x14ac:dyDescent="0.2">
      <c r="A6138">
        <v>37.78</v>
      </c>
      <c r="B6138">
        <v>-122.508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2</v>
      </c>
      <c r="J6138">
        <v>1</v>
      </c>
      <c r="K6138">
        <v>0</v>
      </c>
      <c r="L6138">
        <v>3</v>
      </c>
      <c r="M6138">
        <f>VLOOKUP(H6138,AE$2:$AJ$12,6,TRUE)</f>
        <v>0</v>
      </c>
      <c r="N6138">
        <f>VLOOKUP(I6138,AF$2:$AJ$12,5,TRUE)</f>
        <v>4</v>
      </c>
      <c r="O6138">
        <f>VLOOKUP(J6138,AG$2:$AJ$12,4,TRUE)</f>
        <v>3</v>
      </c>
      <c r="P6138">
        <f>VLOOKUP(K6138,AH$2:$AJ$12,3,TRUE)</f>
        <v>0</v>
      </c>
      <c r="Q6138">
        <f>VLOOKUP(L6138,AI$2:$AJ$12,2,TRUE)</f>
        <v>2</v>
      </c>
      <c r="T6138" t="str">
        <f t="shared" si="575"/>
        <v>Crimepoint.create(latitude:37.78, longitude:-122.508, drugdrink:0, misdemean:4, theft:3, violent:0, total:2, drugdrinkct:0, misdemeanct:2, theftct:1, violentct:0, totalct:3)</v>
      </c>
      <c r="U6138" t="str">
        <f t="shared" si="576"/>
        <v>{location: new google.maps.LatLng(37.78, -122.508), weight: 0},</v>
      </c>
      <c r="V6138" t="str">
        <f t="shared" si="571"/>
        <v>{location: new google.maps.LatLng(37.78, -122.508), weight: 0},</v>
      </c>
      <c r="W6138" t="str">
        <f t="shared" si="572"/>
        <v>{location: new google.maps.LatLng(37.78, -122.508), weight: 0},</v>
      </c>
      <c r="X6138" t="str">
        <f t="shared" si="573"/>
        <v>{location: new google.maps.LatLng(37.78, -122.508), weight: 0},</v>
      </c>
      <c r="Y6138" t="str">
        <f t="shared" si="574"/>
        <v>{location: new google.maps.LatLng(37.78, -122.508), weight: 0},</v>
      </c>
    </row>
    <row r="6139" spans="1:25" x14ac:dyDescent="0.2">
      <c r="A6139">
        <v>37.78</v>
      </c>
      <c r="B6139">
        <v>-122.50700000000001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</v>
      </c>
      <c r="J6139">
        <v>1</v>
      </c>
      <c r="K6139">
        <v>1</v>
      </c>
      <c r="L6139">
        <v>3</v>
      </c>
      <c r="M6139">
        <f>VLOOKUP(H6139,AE$2:$AJ$12,6,TRUE)</f>
        <v>0</v>
      </c>
      <c r="N6139">
        <f>VLOOKUP(I6139,AF$2:$AJ$12,5,TRUE)</f>
        <v>2</v>
      </c>
      <c r="O6139">
        <f>VLOOKUP(J6139,AG$2:$AJ$12,4,TRUE)</f>
        <v>3</v>
      </c>
      <c r="P6139">
        <f>VLOOKUP(K6139,AH$2:$AJ$12,3,TRUE)</f>
        <v>7</v>
      </c>
      <c r="Q6139">
        <f>VLOOKUP(L6139,AI$2:$AJ$12,2,TRUE)</f>
        <v>2</v>
      </c>
      <c r="T6139" t="str">
        <f t="shared" si="575"/>
        <v>Crimepoint.create(latitude:37.78, longitude:-122.507, drugdrink:0, misdemean:2, theft:3, violent:7, total:2, drugdrinkct:0, misdemeanct:1, theftct:1, violentct:1, totalct:3)</v>
      </c>
      <c r="U6139" t="str">
        <f t="shared" si="576"/>
        <v>{location: new google.maps.LatLng(37.78, -122.507), weight: 0},</v>
      </c>
      <c r="V6139" t="str">
        <f t="shared" si="571"/>
        <v>{location: new google.maps.LatLng(37.78, -122.507), weight: 0},</v>
      </c>
      <c r="W6139" t="str">
        <f t="shared" si="572"/>
        <v>{location: new google.maps.LatLng(37.78, -122.507), weight: 0},</v>
      </c>
      <c r="X6139" t="str">
        <f t="shared" si="573"/>
        <v>{location: new google.maps.LatLng(37.78, -122.507), weight: 1},</v>
      </c>
      <c r="Y6139" t="str">
        <f t="shared" si="574"/>
        <v>{location: new google.maps.LatLng(37.78, -122.507), weight: 0},</v>
      </c>
    </row>
    <row r="6140" spans="1:25" x14ac:dyDescent="0.2">
      <c r="A6140">
        <v>37.78</v>
      </c>
      <c r="B6140">
        <v>-122.506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2</v>
      </c>
      <c r="K6140">
        <v>0</v>
      </c>
      <c r="L6140">
        <v>3</v>
      </c>
      <c r="M6140">
        <f>VLOOKUP(H6140,AE$2:$AJ$12,6,TRUE)</f>
        <v>0</v>
      </c>
      <c r="N6140">
        <f>VLOOKUP(I6140,AF$2:$AJ$12,5,TRUE)</f>
        <v>2</v>
      </c>
      <c r="O6140">
        <f>VLOOKUP(J6140,AG$2:$AJ$12,4,TRUE)</f>
        <v>4</v>
      </c>
      <c r="P6140">
        <f>VLOOKUP(K6140,AH$2:$AJ$12,3,TRUE)</f>
        <v>0</v>
      </c>
      <c r="Q6140">
        <f>VLOOKUP(L6140,AI$2:$AJ$12,2,TRUE)</f>
        <v>2</v>
      </c>
      <c r="T6140" t="str">
        <f t="shared" si="575"/>
        <v>Crimepoint.create(latitude:37.78, longitude:-122.506, drugdrink:0, misdemean:2, theft:4, violent:0, total:2, drugdrinkct:0, misdemeanct:1, theftct:2, violentct:0, totalct:3)</v>
      </c>
      <c r="U6140" t="str">
        <f t="shared" si="576"/>
        <v>{location: new google.maps.LatLng(37.78, -122.506), weight: 0},</v>
      </c>
      <c r="V6140" t="str">
        <f t="shared" si="571"/>
        <v>{location: new google.maps.LatLng(37.78, -122.506), weight: 0},</v>
      </c>
      <c r="W6140" t="str">
        <f t="shared" si="572"/>
        <v>{location: new google.maps.LatLng(37.78, -122.506), weight: 0},</v>
      </c>
      <c r="X6140" t="str">
        <f t="shared" si="573"/>
        <v>{location: new google.maps.LatLng(37.78, -122.506), weight: 0},</v>
      </c>
      <c r="Y6140" t="str">
        <f t="shared" si="574"/>
        <v>{location: new google.maps.LatLng(37.78, -122.506), weight: 0},</v>
      </c>
    </row>
    <row r="6141" spans="1:25" x14ac:dyDescent="0.2">
      <c r="A6141">
        <v>37.78</v>
      </c>
      <c r="B6141">
        <v>-122.505</v>
      </c>
      <c r="C6141">
        <v>0</v>
      </c>
      <c r="D6141">
        <v>2</v>
      </c>
      <c r="E6141">
        <v>1</v>
      </c>
      <c r="F6141">
        <v>1</v>
      </c>
      <c r="G6141">
        <v>1</v>
      </c>
      <c r="H6141">
        <v>0</v>
      </c>
      <c r="I6141">
        <v>7</v>
      </c>
      <c r="J6141">
        <v>4</v>
      </c>
      <c r="K6141">
        <v>1</v>
      </c>
      <c r="L6141">
        <v>12</v>
      </c>
      <c r="M6141">
        <f>VLOOKUP(H6141,AE$2:$AJ$12,6,TRUE)</f>
        <v>0</v>
      </c>
      <c r="N6141">
        <f>VLOOKUP(I6141,AF$2:$AJ$12,5,TRUE)</f>
        <v>7</v>
      </c>
      <c r="O6141">
        <f>VLOOKUP(J6141,AG$2:$AJ$12,4,TRUE)</f>
        <v>6</v>
      </c>
      <c r="P6141">
        <f>VLOOKUP(K6141,AH$2:$AJ$12,3,TRUE)</f>
        <v>7</v>
      </c>
      <c r="Q6141">
        <f>VLOOKUP(L6141,AI$2:$AJ$12,2,TRUE)</f>
        <v>6</v>
      </c>
      <c r="T6141" t="str">
        <f t="shared" si="575"/>
        <v>Crimepoint.create(latitude:37.78, longitude:-122.505, drugdrink:0, misdemean:7, theft:6, violent:7, total:6, drugdrinkct:0, misdemeanct:7, theftct:4, violentct:1, totalct:12)</v>
      </c>
      <c r="U6141" t="str">
        <f t="shared" si="576"/>
        <v>{location: new google.maps.LatLng(37.78, -122.505), weight: 0},</v>
      </c>
      <c r="V6141" t="str">
        <f t="shared" si="571"/>
        <v>{location: new google.maps.LatLng(37.78, -122.505), weight: 2},</v>
      </c>
      <c r="W6141" t="str">
        <f t="shared" si="572"/>
        <v>{location: new google.maps.LatLng(37.78, -122.505), weight: 1},</v>
      </c>
      <c r="X6141" t="str">
        <f t="shared" si="573"/>
        <v>{location: new google.maps.LatLng(37.78, -122.505), weight: 1},</v>
      </c>
      <c r="Y6141" t="str">
        <f t="shared" si="574"/>
        <v>{location: new google.maps.LatLng(37.78, -122.505), weight: 1},</v>
      </c>
    </row>
    <row r="6142" spans="1:25" x14ac:dyDescent="0.2">
      <c r="A6142">
        <v>37.78</v>
      </c>
      <c r="B6142">
        <v>-122.504</v>
      </c>
      <c r="C6142">
        <v>0</v>
      </c>
      <c r="D6142">
        <v>2</v>
      </c>
      <c r="E6142">
        <v>1</v>
      </c>
      <c r="F6142">
        <v>2</v>
      </c>
      <c r="G6142">
        <v>2</v>
      </c>
      <c r="H6142">
        <v>0</v>
      </c>
      <c r="I6142">
        <v>10</v>
      </c>
      <c r="J6142">
        <v>9</v>
      </c>
      <c r="K6142">
        <v>3</v>
      </c>
      <c r="L6142">
        <v>22</v>
      </c>
      <c r="M6142">
        <f>VLOOKUP(H6142,AE$2:$AJ$12,6,TRUE)</f>
        <v>0</v>
      </c>
      <c r="N6142">
        <f>VLOOKUP(I6142,AF$2:$AJ$12,5,TRUE)</f>
        <v>8</v>
      </c>
      <c r="O6142">
        <f>VLOOKUP(J6142,AG$2:$AJ$12,4,TRUE)</f>
        <v>8</v>
      </c>
      <c r="P6142">
        <f>VLOOKUP(K6142,AH$2:$AJ$12,3,TRUE)</f>
        <v>8</v>
      </c>
      <c r="Q6142">
        <f>VLOOKUP(L6142,AI$2:$AJ$12,2,TRUE)</f>
        <v>8</v>
      </c>
      <c r="T6142" t="str">
        <f t="shared" si="575"/>
        <v>Crimepoint.create(latitude:37.78, longitude:-122.504, drugdrink:0, misdemean:8, theft:8, violent:8, total:8, drugdrinkct:0, misdemeanct:10, theftct:9, violentct:3, totalct:22)</v>
      </c>
      <c r="U6142" t="str">
        <f t="shared" si="576"/>
        <v>{location: new google.maps.LatLng(37.78, -122.504), weight: 0},</v>
      </c>
      <c r="V6142" t="str">
        <f t="shared" si="571"/>
        <v>{location: new google.maps.LatLng(37.78, -122.504), weight: 2},</v>
      </c>
      <c r="W6142" t="str">
        <f t="shared" si="572"/>
        <v>{location: new google.maps.LatLng(37.78, -122.504), weight: 1},</v>
      </c>
      <c r="X6142" t="str">
        <f t="shared" si="573"/>
        <v>{location: new google.maps.LatLng(37.78, -122.504), weight: 2},</v>
      </c>
      <c r="Y6142" t="str">
        <f t="shared" si="574"/>
        <v>{location: new google.maps.LatLng(37.78, -122.504), weight: 2},</v>
      </c>
    </row>
    <row r="6143" spans="1:25" x14ac:dyDescent="0.2">
      <c r="A6143">
        <v>37.78</v>
      </c>
      <c r="B6143">
        <v>-122.503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2</v>
      </c>
      <c r="J6143">
        <v>2</v>
      </c>
      <c r="K6143">
        <v>2</v>
      </c>
      <c r="L6143">
        <v>6</v>
      </c>
      <c r="M6143">
        <f>VLOOKUP(H6143,AE$2:$AJ$12,6,TRUE)</f>
        <v>0</v>
      </c>
      <c r="N6143">
        <f>VLOOKUP(I6143,AF$2:$AJ$12,5,TRUE)</f>
        <v>4</v>
      </c>
      <c r="O6143">
        <f>VLOOKUP(J6143,AG$2:$AJ$12,4,TRUE)</f>
        <v>4</v>
      </c>
      <c r="P6143">
        <f>VLOOKUP(K6143,AH$2:$AJ$12,3,TRUE)</f>
        <v>7</v>
      </c>
      <c r="Q6143">
        <f>VLOOKUP(L6143,AI$2:$AJ$12,2,TRUE)</f>
        <v>4</v>
      </c>
      <c r="T6143" t="str">
        <f t="shared" si="575"/>
        <v>Crimepoint.create(latitude:37.78, longitude:-122.503, drugdrink:0, misdemean:4, theft:4, violent:7, total:4, drugdrinkct:0, misdemeanct:2, theftct:2, violentct:2, totalct:6)</v>
      </c>
      <c r="U6143" t="str">
        <f t="shared" si="576"/>
        <v>{location: new google.maps.LatLng(37.78, -122.503), weight: 0},</v>
      </c>
      <c r="V6143" t="str">
        <f t="shared" si="571"/>
        <v>{location: new google.maps.LatLng(37.78, -122.503), weight: 0},</v>
      </c>
      <c r="W6143" t="str">
        <f t="shared" si="572"/>
        <v>{location: new google.maps.LatLng(37.78, -122.503), weight: 0},</v>
      </c>
      <c r="X6143" t="str">
        <f t="shared" si="573"/>
        <v>{location: new google.maps.LatLng(37.78, -122.503), weight: 1},</v>
      </c>
      <c r="Y6143" t="str">
        <f t="shared" si="574"/>
        <v>{location: new google.maps.LatLng(37.78, -122.503), weight: 0},</v>
      </c>
    </row>
    <row r="6144" spans="1:25" x14ac:dyDescent="0.2">
      <c r="A6144">
        <v>37.78</v>
      </c>
      <c r="B6144">
        <v>-122.502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3</v>
      </c>
      <c r="J6144">
        <v>2</v>
      </c>
      <c r="K6144">
        <v>0</v>
      </c>
      <c r="L6144">
        <v>5</v>
      </c>
      <c r="M6144">
        <f>VLOOKUP(H6144,AE$2:$AJ$12,6,TRUE)</f>
        <v>0</v>
      </c>
      <c r="N6144">
        <f>VLOOKUP(I6144,AF$2:$AJ$12,5,TRUE)</f>
        <v>5</v>
      </c>
      <c r="O6144">
        <f>VLOOKUP(J6144,AG$2:$AJ$12,4,TRUE)</f>
        <v>4</v>
      </c>
      <c r="P6144">
        <f>VLOOKUP(K6144,AH$2:$AJ$12,3,TRUE)</f>
        <v>0</v>
      </c>
      <c r="Q6144">
        <f>VLOOKUP(L6144,AI$2:$AJ$12,2,TRUE)</f>
        <v>4</v>
      </c>
      <c r="T6144" t="str">
        <f t="shared" si="575"/>
        <v>Crimepoint.create(latitude:37.78, longitude:-122.502, drugdrink:0, misdemean:5, theft:4, violent:0, total:4, drugdrinkct:0, misdemeanct:3, theftct:2, violentct:0, totalct:5)</v>
      </c>
      <c r="U6144" t="str">
        <f t="shared" si="576"/>
        <v>{location: new google.maps.LatLng(37.78, -122.502), weight: 0},</v>
      </c>
      <c r="V6144" t="str">
        <f t="shared" si="571"/>
        <v>{location: new google.maps.LatLng(37.78, -122.502), weight: 1},</v>
      </c>
      <c r="W6144" t="str">
        <f t="shared" si="572"/>
        <v>{location: new google.maps.LatLng(37.78, -122.502), weight: 0},</v>
      </c>
      <c r="X6144" t="str">
        <f t="shared" si="573"/>
        <v>{location: new google.maps.LatLng(37.78, -122.502), weight: 0},</v>
      </c>
      <c r="Y6144" t="str">
        <f t="shared" si="574"/>
        <v>{location: new google.maps.LatLng(37.78, -122.502), weight: 0},</v>
      </c>
    </row>
    <row r="6145" spans="1:25" x14ac:dyDescent="0.2">
      <c r="A6145">
        <v>37.78</v>
      </c>
      <c r="B6145">
        <v>-122.501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2</v>
      </c>
      <c r="J6145">
        <v>1</v>
      </c>
      <c r="K6145">
        <v>0</v>
      </c>
      <c r="L6145">
        <v>3</v>
      </c>
      <c r="M6145">
        <f>VLOOKUP(H6145,AE$2:$AJ$12,6,TRUE)</f>
        <v>0</v>
      </c>
      <c r="N6145">
        <f>VLOOKUP(I6145,AF$2:$AJ$12,5,TRUE)</f>
        <v>4</v>
      </c>
      <c r="O6145">
        <f>VLOOKUP(J6145,AG$2:$AJ$12,4,TRUE)</f>
        <v>3</v>
      </c>
      <c r="P6145">
        <f>VLOOKUP(K6145,AH$2:$AJ$12,3,TRUE)</f>
        <v>0</v>
      </c>
      <c r="Q6145">
        <f>VLOOKUP(L6145,AI$2:$AJ$12,2,TRUE)</f>
        <v>2</v>
      </c>
      <c r="T6145" t="str">
        <f t="shared" si="575"/>
        <v>Crimepoint.create(latitude:37.78, longitude:-122.501, drugdrink:0, misdemean:4, theft:3, violent:0, total:2, drugdrinkct:0, misdemeanct:2, theftct:1, violentct:0, totalct:3)</v>
      </c>
      <c r="U6145" t="str">
        <f t="shared" si="576"/>
        <v>{location: new google.maps.LatLng(37.78, -122.501), weight: 0},</v>
      </c>
      <c r="V6145" t="str">
        <f t="shared" si="571"/>
        <v>{location: new google.maps.LatLng(37.78, -122.501), weight: 0},</v>
      </c>
      <c r="W6145" t="str">
        <f t="shared" si="572"/>
        <v>{location: new google.maps.LatLng(37.78, -122.501), weight: 0},</v>
      </c>
      <c r="X6145" t="str">
        <f t="shared" si="573"/>
        <v>{location: new google.maps.LatLng(37.78, -122.501), weight: 0},</v>
      </c>
      <c r="Y6145" t="str">
        <f t="shared" si="574"/>
        <v>{location: new google.maps.LatLng(37.78, -122.501), weight: 0},</v>
      </c>
    </row>
    <row r="6146" spans="1:25" x14ac:dyDescent="0.2">
      <c r="A6146">
        <v>37.78</v>
      </c>
      <c r="B6146">
        <v>-122.5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2</v>
      </c>
      <c r="J6146">
        <v>0</v>
      </c>
      <c r="K6146">
        <v>0</v>
      </c>
      <c r="L6146">
        <v>2</v>
      </c>
      <c r="M6146">
        <f>VLOOKUP(H6146,AE$2:$AJ$12,6,TRUE)</f>
        <v>0</v>
      </c>
      <c r="N6146">
        <f>VLOOKUP(I6146,AF$2:$AJ$12,5,TRUE)</f>
        <v>4</v>
      </c>
      <c r="O6146">
        <f>VLOOKUP(J6146,AG$2:$AJ$12,4,TRUE)</f>
        <v>0</v>
      </c>
      <c r="P6146">
        <f>VLOOKUP(K6146,AH$2:$AJ$12,3,TRUE)</f>
        <v>0</v>
      </c>
      <c r="Q6146">
        <f>VLOOKUP(L6146,AI$2:$AJ$12,2,TRUE)</f>
        <v>1</v>
      </c>
      <c r="T6146" t="str">
        <f t="shared" si="575"/>
        <v>Crimepoint.create(latitude:37.78, longitude:-122.5, drugdrink:0, misdemean:4, theft:0, violent:0, total:1, drugdrinkct:0, misdemeanct:2, theftct:0, violentct:0, totalct:2)</v>
      </c>
      <c r="U6146" t="str">
        <f t="shared" si="576"/>
        <v>{location: new google.maps.LatLng(37.78, -122.5), weight: 0},</v>
      </c>
      <c r="V6146" t="str">
        <f t="shared" si="571"/>
        <v>{location: new google.maps.LatLng(37.78, -122.5), weight: 0},</v>
      </c>
      <c r="W6146" t="str">
        <f t="shared" si="572"/>
        <v>{location: new google.maps.LatLng(37.78, -122.5), weight: 0},</v>
      </c>
      <c r="X6146" t="str">
        <f t="shared" si="573"/>
        <v>{location: new google.maps.LatLng(37.78, -122.5), weight: 0},</v>
      </c>
      <c r="Y6146" t="str">
        <f t="shared" si="574"/>
        <v>{location: new google.maps.LatLng(37.78, -122.5), weight: 0},</v>
      </c>
    </row>
    <row r="6147" spans="1:25" x14ac:dyDescent="0.2">
      <c r="A6147">
        <v>37.78</v>
      </c>
      <c r="B6147">
        <v>-122.499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1</v>
      </c>
      <c r="I6147">
        <v>1</v>
      </c>
      <c r="J6147">
        <v>0</v>
      </c>
      <c r="K6147">
        <v>1</v>
      </c>
      <c r="L6147">
        <v>3</v>
      </c>
      <c r="M6147">
        <f>VLOOKUP(H6147,AE$2:$AJ$12,6,TRUE)</f>
        <v>8</v>
      </c>
      <c r="N6147">
        <f>VLOOKUP(I6147,AF$2:$AJ$12,5,TRUE)</f>
        <v>2</v>
      </c>
      <c r="O6147">
        <f>VLOOKUP(J6147,AG$2:$AJ$12,4,TRUE)</f>
        <v>0</v>
      </c>
      <c r="P6147">
        <f>VLOOKUP(K6147,AH$2:$AJ$12,3,TRUE)</f>
        <v>7</v>
      </c>
      <c r="Q6147">
        <f>VLOOKUP(L6147,AI$2:$AJ$12,2,TRUE)</f>
        <v>2</v>
      </c>
      <c r="T6147" t="str">
        <f t="shared" si="575"/>
        <v>Crimepoint.create(latitude:37.78, longitude:-122.499, drugdrink:8, misdemean:2, theft:0, violent:7, total:2, drugdrinkct:1, misdemeanct:1, theftct:0, violentct:1, totalct:3)</v>
      </c>
      <c r="U6147" t="str">
        <f t="shared" si="576"/>
        <v>{location: new google.maps.LatLng(37.78, -122.499), weight: 1},</v>
      </c>
      <c r="V6147" t="str">
        <f t="shared" ref="V6147:V6210" si="577">$Z$2&amp;$A6147&amp;$AA$2&amp;$B6147&amp;$AB$2&amp;D6147&amp;$AC$2</f>
        <v>{location: new google.maps.LatLng(37.78, -122.499), weight: 0},</v>
      </c>
      <c r="W6147" t="str">
        <f t="shared" ref="W6147:W6210" si="578">$Z$2&amp;$A6147&amp;$AA$2&amp;$B6147&amp;$AB$2&amp;E6147&amp;$AC$2</f>
        <v>{location: new google.maps.LatLng(37.78, -122.499), weight: 0},</v>
      </c>
      <c r="X6147" t="str">
        <f t="shared" ref="X6147:X6210" si="579">$Z$2&amp;$A6147&amp;$AA$2&amp;$B6147&amp;$AB$2&amp;F6147&amp;$AC$2</f>
        <v>{location: new google.maps.LatLng(37.78, -122.499), weight: 1},</v>
      </c>
      <c r="Y6147" t="str">
        <f t="shared" ref="Y6147:Y6210" si="580">$Z$2&amp;$A6147&amp;$AA$2&amp;$B6147&amp;$AB$2&amp;G6147&amp;$AC$2</f>
        <v>{location: new google.maps.LatLng(37.78, -122.499), weight: 0},</v>
      </c>
    </row>
    <row r="6148" spans="1:25" x14ac:dyDescent="0.2">
      <c r="A6148">
        <v>37.78</v>
      </c>
      <c r="B6148">
        <v>-122.498</v>
      </c>
      <c r="C6148">
        <v>0</v>
      </c>
      <c r="D6148">
        <v>1</v>
      </c>
      <c r="E6148">
        <v>0</v>
      </c>
      <c r="F6148">
        <v>2</v>
      </c>
      <c r="G6148">
        <v>1</v>
      </c>
      <c r="H6148">
        <v>0</v>
      </c>
      <c r="I6148">
        <v>4</v>
      </c>
      <c r="J6148">
        <v>1</v>
      </c>
      <c r="K6148">
        <v>3</v>
      </c>
      <c r="L6148">
        <v>8</v>
      </c>
      <c r="M6148">
        <f>VLOOKUP(H6148,AE$2:$AJ$12,6,TRUE)</f>
        <v>0</v>
      </c>
      <c r="N6148">
        <f>VLOOKUP(I6148,AF$2:$AJ$12,5,TRUE)</f>
        <v>6</v>
      </c>
      <c r="O6148">
        <f>VLOOKUP(J6148,AG$2:$AJ$12,4,TRUE)</f>
        <v>3</v>
      </c>
      <c r="P6148">
        <f>VLOOKUP(K6148,AH$2:$AJ$12,3,TRUE)</f>
        <v>8</v>
      </c>
      <c r="Q6148">
        <f>VLOOKUP(L6148,AI$2:$AJ$12,2,TRUE)</f>
        <v>5</v>
      </c>
      <c r="T6148" t="str">
        <f t="shared" ref="T6148:T6211" si="581">"Crimepoint.create("&amp;A$2&amp;":"&amp;A6148&amp;", "&amp;B$2&amp;":"&amp;B6148&amp;", "&amp;C$2&amp;":"&amp;M6148&amp;", "&amp;D$2&amp;":"&amp;N6148&amp;", "&amp;E$2&amp;":"&amp;O6148&amp;", "&amp;F$2&amp;":"&amp;P6148&amp;", "&amp;G$2&amp;":"&amp;Q6148&amp;", "&amp;H$2&amp;":"&amp;H6148&amp;", "&amp;I$2&amp;":"&amp;I6148&amp;", "&amp;J$2&amp;":"&amp;J6148&amp;", "&amp;K$2&amp;":"&amp;K6148&amp;", "&amp;L$2&amp;":"&amp;L6148&amp;")"</f>
        <v>Crimepoint.create(latitude:37.78, longitude:-122.498, drugdrink:0, misdemean:6, theft:3, violent:8, total:5, drugdrinkct:0, misdemeanct:4, theftct:1, violentct:3, totalct:8)</v>
      </c>
      <c r="U6148" t="str">
        <f t="shared" ref="U6148:U6211" si="582">$Z$2&amp;$A6148&amp;$AA$2&amp;$B6148&amp;$AB$2&amp;C6148&amp;$AC$2</f>
        <v>{location: new google.maps.LatLng(37.78, -122.498), weight: 0},</v>
      </c>
      <c r="V6148" t="str">
        <f t="shared" si="577"/>
        <v>{location: new google.maps.LatLng(37.78, -122.498), weight: 1},</v>
      </c>
      <c r="W6148" t="str">
        <f t="shared" si="578"/>
        <v>{location: new google.maps.LatLng(37.78, -122.498), weight: 0},</v>
      </c>
      <c r="X6148" t="str">
        <f t="shared" si="579"/>
        <v>{location: new google.maps.LatLng(37.78, -122.498), weight: 2},</v>
      </c>
      <c r="Y6148" t="str">
        <f t="shared" si="580"/>
        <v>{location: new google.maps.LatLng(37.78, -122.498), weight: 1},</v>
      </c>
    </row>
    <row r="6149" spans="1:25" x14ac:dyDescent="0.2">
      <c r="A6149">
        <v>37.78</v>
      </c>
      <c r="B6149">
        <v>-122.497</v>
      </c>
      <c r="C6149">
        <v>0</v>
      </c>
      <c r="D6149">
        <v>1</v>
      </c>
      <c r="E6149">
        <v>0</v>
      </c>
      <c r="F6149">
        <v>1</v>
      </c>
      <c r="G6149">
        <v>1</v>
      </c>
      <c r="H6149">
        <v>0</v>
      </c>
      <c r="I6149">
        <v>5</v>
      </c>
      <c r="J6149">
        <v>2</v>
      </c>
      <c r="K6149">
        <v>1</v>
      </c>
      <c r="L6149">
        <v>8</v>
      </c>
      <c r="M6149">
        <f>VLOOKUP(H6149,AE$2:$AJ$12,6,TRUE)</f>
        <v>0</v>
      </c>
      <c r="N6149">
        <f>VLOOKUP(I6149,AF$2:$AJ$12,5,TRUE)</f>
        <v>6</v>
      </c>
      <c r="O6149">
        <f>VLOOKUP(J6149,AG$2:$AJ$12,4,TRUE)</f>
        <v>4</v>
      </c>
      <c r="P6149">
        <f>VLOOKUP(K6149,AH$2:$AJ$12,3,TRUE)</f>
        <v>7</v>
      </c>
      <c r="Q6149">
        <f>VLOOKUP(L6149,AI$2:$AJ$12,2,TRUE)</f>
        <v>5</v>
      </c>
      <c r="T6149" t="str">
        <f t="shared" si="581"/>
        <v>Crimepoint.create(latitude:37.78, longitude:-122.497, drugdrink:0, misdemean:6, theft:4, violent:7, total:5, drugdrinkct:0, misdemeanct:5, theftct:2, violentct:1, totalct:8)</v>
      </c>
      <c r="U6149" t="str">
        <f t="shared" si="582"/>
        <v>{location: new google.maps.LatLng(37.78, -122.497), weight: 0},</v>
      </c>
      <c r="V6149" t="str">
        <f t="shared" si="577"/>
        <v>{location: new google.maps.LatLng(37.78, -122.497), weight: 1},</v>
      </c>
      <c r="W6149" t="str">
        <f t="shared" si="578"/>
        <v>{location: new google.maps.LatLng(37.78, -122.497), weight: 0},</v>
      </c>
      <c r="X6149" t="str">
        <f t="shared" si="579"/>
        <v>{location: new google.maps.LatLng(37.78, -122.497), weight: 1},</v>
      </c>
      <c r="Y6149" t="str">
        <f t="shared" si="580"/>
        <v>{location: new google.maps.LatLng(37.78, -122.497), weight: 1},</v>
      </c>
    </row>
    <row r="6150" spans="1:25" x14ac:dyDescent="0.2">
      <c r="A6150">
        <v>37.78</v>
      </c>
      <c r="B6150">
        <v>-122.496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3</v>
      </c>
      <c r="J6150">
        <v>0</v>
      </c>
      <c r="K6150">
        <v>0</v>
      </c>
      <c r="L6150">
        <v>3</v>
      </c>
      <c r="M6150">
        <f>VLOOKUP(H6150,AE$2:$AJ$12,6,TRUE)</f>
        <v>0</v>
      </c>
      <c r="N6150">
        <f>VLOOKUP(I6150,AF$2:$AJ$12,5,TRUE)</f>
        <v>5</v>
      </c>
      <c r="O6150">
        <f>VLOOKUP(J6150,AG$2:$AJ$12,4,TRUE)</f>
        <v>0</v>
      </c>
      <c r="P6150">
        <f>VLOOKUP(K6150,AH$2:$AJ$12,3,TRUE)</f>
        <v>0</v>
      </c>
      <c r="Q6150">
        <f>VLOOKUP(L6150,AI$2:$AJ$12,2,TRUE)</f>
        <v>2</v>
      </c>
      <c r="T6150" t="str">
        <f t="shared" si="581"/>
        <v>Crimepoint.create(latitude:37.78, longitude:-122.496, drugdrink:0, misdemean:5, theft:0, violent:0, total:2, drugdrinkct:0, misdemeanct:3, theftct:0, violentct:0, totalct:3)</v>
      </c>
      <c r="U6150" t="str">
        <f t="shared" si="582"/>
        <v>{location: new google.maps.LatLng(37.78, -122.496), weight: 0},</v>
      </c>
      <c r="V6150" t="str">
        <f t="shared" si="577"/>
        <v>{location: new google.maps.LatLng(37.78, -122.496), weight: 1},</v>
      </c>
      <c r="W6150" t="str">
        <f t="shared" si="578"/>
        <v>{location: new google.maps.LatLng(37.78, -122.496), weight: 0},</v>
      </c>
      <c r="X6150" t="str">
        <f t="shared" si="579"/>
        <v>{location: new google.maps.LatLng(37.78, -122.496), weight: 0},</v>
      </c>
      <c r="Y6150" t="str">
        <f t="shared" si="580"/>
        <v>{location: new google.maps.LatLng(37.78, -122.496), weight: 0},</v>
      </c>
    </row>
    <row r="6151" spans="1:25" x14ac:dyDescent="0.2">
      <c r="A6151">
        <v>37.78</v>
      </c>
      <c r="B6151">
        <v>-122.495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3</v>
      </c>
      <c r="J6151">
        <v>2</v>
      </c>
      <c r="K6151">
        <v>0</v>
      </c>
      <c r="L6151">
        <v>5</v>
      </c>
      <c r="M6151">
        <f>VLOOKUP(H6151,AE$2:$AJ$12,6,TRUE)</f>
        <v>0</v>
      </c>
      <c r="N6151">
        <f>VLOOKUP(I6151,AF$2:$AJ$12,5,TRUE)</f>
        <v>5</v>
      </c>
      <c r="O6151">
        <f>VLOOKUP(J6151,AG$2:$AJ$12,4,TRUE)</f>
        <v>4</v>
      </c>
      <c r="P6151">
        <f>VLOOKUP(K6151,AH$2:$AJ$12,3,TRUE)</f>
        <v>0</v>
      </c>
      <c r="Q6151">
        <f>VLOOKUP(L6151,AI$2:$AJ$12,2,TRUE)</f>
        <v>4</v>
      </c>
      <c r="T6151" t="str">
        <f t="shared" si="581"/>
        <v>Crimepoint.create(latitude:37.78, longitude:-122.495, drugdrink:0, misdemean:5, theft:4, violent:0, total:4, drugdrinkct:0, misdemeanct:3, theftct:2, violentct:0, totalct:5)</v>
      </c>
      <c r="U6151" t="str">
        <f t="shared" si="582"/>
        <v>{location: new google.maps.LatLng(37.78, -122.495), weight: 0},</v>
      </c>
      <c r="V6151" t="str">
        <f t="shared" si="577"/>
        <v>{location: new google.maps.LatLng(37.78, -122.495), weight: 1},</v>
      </c>
      <c r="W6151" t="str">
        <f t="shared" si="578"/>
        <v>{location: new google.maps.LatLng(37.78, -122.495), weight: 0},</v>
      </c>
      <c r="X6151" t="str">
        <f t="shared" si="579"/>
        <v>{location: new google.maps.LatLng(37.78, -122.495), weight: 0},</v>
      </c>
      <c r="Y6151" t="str">
        <f t="shared" si="580"/>
        <v>{location: new google.maps.LatLng(37.78, -122.495), weight: 0},</v>
      </c>
    </row>
    <row r="6152" spans="1:25" x14ac:dyDescent="0.2">
      <c r="A6152">
        <v>37.78</v>
      </c>
      <c r="B6152">
        <v>-122.494</v>
      </c>
      <c r="C6152">
        <v>0</v>
      </c>
      <c r="D6152">
        <v>1</v>
      </c>
      <c r="E6152">
        <v>1</v>
      </c>
      <c r="F6152">
        <v>0</v>
      </c>
      <c r="G6152">
        <v>1</v>
      </c>
      <c r="H6152">
        <v>0</v>
      </c>
      <c r="I6152">
        <v>5</v>
      </c>
      <c r="J6152">
        <v>4</v>
      </c>
      <c r="K6152">
        <v>0</v>
      </c>
      <c r="L6152">
        <v>9</v>
      </c>
      <c r="M6152">
        <f>VLOOKUP(H6152,AE$2:$AJ$12,6,TRUE)</f>
        <v>0</v>
      </c>
      <c r="N6152">
        <f>VLOOKUP(I6152,AF$2:$AJ$12,5,TRUE)</f>
        <v>6</v>
      </c>
      <c r="O6152">
        <f>VLOOKUP(J6152,AG$2:$AJ$12,4,TRUE)</f>
        <v>6</v>
      </c>
      <c r="P6152">
        <f>VLOOKUP(K6152,AH$2:$AJ$12,3,TRUE)</f>
        <v>0</v>
      </c>
      <c r="Q6152">
        <f>VLOOKUP(L6152,AI$2:$AJ$12,2,TRUE)</f>
        <v>5</v>
      </c>
      <c r="T6152" t="str">
        <f t="shared" si="581"/>
        <v>Crimepoint.create(latitude:37.78, longitude:-122.494, drugdrink:0, misdemean:6, theft:6, violent:0, total:5, drugdrinkct:0, misdemeanct:5, theftct:4, violentct:0, totalct:9)</v>
      </c>
      <c r="U6152" t="str">
        <f t="shared" si="582"/>
        <v>{location: new google.maps.LatLng(37.78, -122.494), weight: 0},</v>
      </c>
      <c r="V6152" t="str">
        <f t="shared" si="577"/>
        <v>{location: new google.maps.LatLng(37.78, -122.494), weight: 1},</v>
      </c>
      <c r="W6152" t="str">
        <f t="shared" si="578"/>
        <v>{location: new google.maps.LatLng(37.78, -122.494), weight: 1},</v>
      </c>
      <c r="X6152" t="str">
        <f t="shared" si="579"/>
        <v>{location: new google.maps.LatLng(37.78, -122.494), weight: 0},</v>
      </c>
      <c r="Y6152" t="str">
        <f t="shared" si="580"/>
        <v>{location: new google.maps.LatLng(37.78, -122.494), weight: 1},</v>
      </c>
    </row>
    <row r="6153" spans="1:25" x14ac:dyDescent="0.2">
      <c r="A6153">
        <v>37.78</v>
      </c>
      <c r="B6153">
        <v>-122.49299999999999</v>
      </c>
      <c r="C6153">
        <v>1</v>
      </c>
      <c r="D6153">
        <v>1</v>
      </c>
      <c r="E6153">
        <v>0</v>
      </c>
      <c r="F6153">
        <v>4</v>
      </c>
      <c r="G6153">
        <v>1</v>
      </c>
      <c r="H6153">
        <v>2</v>
      </c>
      <c r="I6153">
        <v>4</v>
      </c>
      <c r="J6153">
        <v>3</v>
      </c>
      <c r="K6153">
        <v>5</v>
      </c>
      <c r="L6153">
        <v>14</v>
      </c>
      <c r="M6153">
        <f>VLOOKUP(H6153,AE$2:$AJ$12,6,TRUE)</f>
        <v>9</v>
      </c>
      <c r="N6153">
        <f>VLOOKUP(I6153,AF$2:$AJ$12,5,TRUE)</f>
        <v>6</v>
      </c>
      <c r="O6153">
        <f>VLOOKUP(J6153,AG$2:$AJ$12,4,TRUE)</f>
        <v>5</v>
      </c>
      <c r="P6153">
        <f>VLOOKUP(K6153,AH$2:$AJ$12,3,TRUE)</f>
        <v>9</v>
      </c>
      <c r="Q6153">
        <f>VLOOKUP(L6153,AI$2:$AJ$12,2,TRUE)</f>
        <v>7</v>
      </c>
      <c r="T6153" t="str">
        <f t="shared" si="581"/>
        <v>Crimepoint.create(latitude:37.78, longitude:-122.493, drugdrink:9, misdemean:6, theft:5, violent:9, total:7, drugdrinkct:2, misdemeanct:4, theftct:3, violentct:5, totalct:14)</v>
      </c>
      <c r="U6153" t="str">
        <f t="shared" si="582"/>
        <v>{location: new google.maps.LatLng(37.78, -122.493), weight: 1},</v>
      </c>
      <c r="V6153" t="str">
        <f t="shared" si="577"/>
        <v>{location: new google.maps.LatLng(37.78, -122.493), weight: 1},</v>
      </c>
      <c r="W6153" t="str">
        <f t="shared" si="578"/>
        <v>{location: new google.maps.LatLng(37.78, -122.493), weight: 0},</v>
      </c>
      <c r="X6153" t="str">
        <f t="shared" si="579"/>
        <v>{location: new google.maps.LatLng(37.78, -122.493), weight: 4},</v>
      </c>
      <c r="Y6153" t="str">
        <f t="shared" si="580"/>
        <v>{location: new google.maps.LatLng(37.78, -122.493), weight: 1},</v>
      </c>
    </row>
    <row r="6154" spans="1:25" x14ac:dyDescent="0.2">
      <c r="A6154">
        <v>37.78</v>
      </c>
      <c r="B6154">
        <v>-122.492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2</v>
      </c>
      <c r="I6154">
        <v>2</v>
      </c>
      <c r="J6154">
        <v>1</v>
      </c>
      <c r="K6154">
        <v>0</v>
      </c>
      <c r="L6154">
        <v>5</v>
      </c>
      <c r="M6154">
        <f>VLOOKUP(H6154,AE$2:$AJ$12,6,TRUE)</f>
        <v>9</v>
      </c>
      <c r="N6154">
        <f>VLOOKUP(I6154,AF$2:$AJ$12,5,TRUE)</f>
        <v>4</v>
      </c>
      <c r="O6154">
        <f>VLOOKUP(J6154,AG$2:$AJ$12,4,TRUE)</f>
        <v>3</v>
      </c>
      <c r="P6154">
        <f>VLOOKUP(K6154,AH$2:$AJ$12,3,TRUE)</f>
        <v>0</v>
      </c>
      <c r="Q6154">
        <f>VLOOKUP(L6154,AI$2:$AJ$12,2,TRUE)</f>
        <v>4</v>
      </c>
      <c r="T6154" t="str">
        <f t="shared" si="581"/>
        <v>Crimepoint.create(latitude:37.78, longitude:-122.492, drugdrink:9, misdemean:4, theft:3, violent:0, total:4, drugdrinkct:2, misdemeanct:2, theftct:1, violentct:0, totalct:5)</v>
      </c>
      <c r="U6154" t="str">
        <f t="shared" si="582"/>
        <v>{location: new google.maps.LatLng(37.78, -122.492), weight: 1},</v>
      </c>
      <c r="V6154" t="str">
        <f t="shared" si="577"/>
        <v>{location: new google.maps.LatLng(37.78, -122.492), weight: 0},</v>
      </c>
      <c r="W6154" t="str">
        <f t="shared" si="578"/>
        <v>{location: new google.maps.LatLng(37.78, -122.492), weight: 0},</v>
      </c>
      <c r="X6154" t="str">
        <f t="shared" si="579"/>
        <v>{location: new google.maps.LatLng(37.78, -122.492), weight: 0},</v>
      </c>
      <c r="Y6154" t="str">
        <f t="shared" si="580"/>
        <v>{location: new google.maps.LatLng(37.78, -122.492), weight: 0},</v>
      </c>
    </row>
    <row r="6155" spans="1:25" x14ac:dyDescent="0.2">
      <c r="A6155">
        <v>37.78</v>
      </c>
      <c r="B6155">
        <v>-122.491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3</v>
      </c>
      <c r="J6155">
        <v>2</v>
      </c>
      <c r="K6155">
        <v>0</v>
      </c>
      <c r="L6155">
        <v>5</v>
      </c>
      <c r="M6155">
        <f>VLOOKUP(H6155,AE$2:$AJ$12,6,TRUE)</f>
        <v>0</v>
      </c>
      <c r="N6155">
        <f>VLOOKUP(I6155,AF$2:$AJ$12,5,TRUE)</f>
        <v>5</v>
      </c>
      <c r="O6155">
        <f>VLOOKUP(J6155,AG$2:$AJ$12,4,TRUE)</f>
        <v>4</v>
      </c>
      <c r="P6155">
        <f>VLOOKUP(K6155,AH$2:$AJ$12,3,TRUE)</f>
        <v>0</v>
      </c>
      <c r="Q6155">
        <f>VLOOKUP(L6155,AI$2:$AJ$12,2,TRUE)</f>
        <v>4</v>
      </c>
      <c r="T6155" t="str">
        <f t="shared" si="581"/>
        <v>Crimepoint.create(latitude:37.78, longitude:-122.491, drugdrink:0, misdemean:5, theft:4, violent:0, total:4, drugdrinkct:0, misdemeanct:3, theftct:2, violentct:0, totalct:5)</v>
      </c>
      <c r="U6155" t="str">
        <f t="shared" si="582"/>
        <v>{location: new google.maps.LatLng(37.78, -122.491), weight: 0},</v>
      </c>
      <c r="V6155" t="str">
        <f t="shared" si="577"/>
        <v>{location: new google.maps.LatLng(37.78, -122.491), weight: 1},</v>
      </c>
      <c r="W6155" t="str">
        <f t="shared" si="578"/>
        <v>{location: new google.maps.LatLng(37.78, -122.491), weight: 0},</v>
      </c>
      <c r="X6155" t="str">
        <f t="shared" si="579"/>
        <v>{location: new google.maps.LatLng(37.78, -122.491), weight: 0},</v>
      </c>
      <c r="Y6155" t="str">
        <f t="shared" si="580"/>
        <v>{location: new google.maps.LatLng(37.78, -122.491), weight: 0},</v>
      </c>
    </row>
    <row r="6156" spans="1:25" x14ac:dyDescent="0.2">
      <c r="A6156">
        <v>37.78</v>
      </c>
      <c r="B6156">
        <v>-122.49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2</v>
      </c>
      <c r="J6156">
        <v>1</v>
      </c>
      <c r="K6156">
        <v>0</v>
      </c>
      <c r="L6156">
        <v>3</v>
      </c>
      <c r="M6156">
        <f>VLOOKUP(H6156,AE$2:$AJ$12,6,TRUE)</f>
        <v>0</v>
      </c>
      <c r="N6156">
        <f>VLOOKUP(I6156,AF$2:$AJ$12,5,TRUE)</f>
        <v>4</v>
      </c>
      <c r="O6156">
        <f>VLOOKUP(J6156,AG$2:$AJ$12,4,TRUE)</f>
        <v>3</v>
      </c>
      <c r="P6156">
        <f>VLOOKUP(K6156,AH$2:$AJ$12,3,TRUE)</f>
        <v>0</v>
      </c>
      <c r="Q6156">
        <f>VLOOKUP(L6156,AI$2:$AJ$12,2,TRUE)</f>
        <v>2</v>
      </c>
      <c r="T6156" t="str">
        <f t="shared" si="581"/>
        <v>Crimepoint.create(latitude:37.78, longitude:-122.49, drugdrink:0, misdemean:4, theft:3, violent:0, total:2, drugdrinkct:0, misdemeanct:2, theftct:1, violentct:0, totalct:3)</v>
      </c>
      <c r="U6156" t="str">
        <f t="shared" si="582"/>
        <v>{location: new google.maps.LatLng(37.78, -122.49), weight: 0},</v>
      </c>
      <c r="V6156" t="str">
        <f t="shared" si="577"/>
        <v>{location: new google.maps.LatLng(37.78, -122.49), weight: 0},</v>
      </c>
      <c r="W6156" t="str">
        <f t="shared" si="578"/>
        <v>{location: new google.maps.LatLng(37.78, -122.49), weight: 0},</v>
      </c>
      <c r="X6156" t="str">
        <f t="shared" si="579"/>
        <v>{location: new google.maps.LatLng(37.78, -122.49), weight: 0},</v>
      </c>
      <c r="Y6156" t="str">
        <f t="shared" si="580"/>
        <v>{location: new google.maps.LatLng(37.78, -122.49), weight: 0},</v>
      </c>
    </row>
    <row r="6157" spans="1:25" x14ac:dyDescent="0.2">
      <c r="A6157">
        <v>37.78</v>
      </c>
      <c r="B6157">
        <v>-122.489</v>
      </c>
      <c r="C6157">
        <v>2</v>
      </c>
      <c r="D6157">
        <v>1</v>
      </c>
      <c r="E6157">
        <v>0</v>
      </c>
      <c r="F6157">
        <v>0</v>
      </c>
      <c r="G6157">
        <v>1</v>
      </c>
      <c r="H6157">
        <v>3</v>
      </c>
      <c r="I6157">
        <v>3</v>
      </c>
      <c r="J6157">
        <v>3</v>
      </c>
      <c r="K6157">
        <v>0</v>
      </c>
      <c r="L6157">
        <v>9</v>
      </c>
      <c r="M6157">
        <f>VLOOKUP(H6157,AE$2:$AJ$12,6,TRUE)</f>
        <v>9</v>
      </c>
      <c r="N6157">
        <f>VLOOKUP(I6157,AF$2:$AJ$12,5,TRUE)</f>
        <v>5</v>
      </c>
      <c r="O6157">
        <f>VLOOKUP(J6157,AG$2:$AJ$12,4,TRUE)</f>
        <v>5</v>
      </c>
      <c r="P6157">
        <f>VLOOKUP(K6157,AH$2:$AJ$12,3,TRUE)</f>
        <v>0</v>
      </c>
      <c r="Q6157">
        <f>VLOOKUP(L6157,AI$2:$AJ$12,2,TRUE)</f>
        <v>5</v>
      </c>
      <c r="T6157" t="str">
        <f t="shared" si="581"/>
        <v>Crimepoint.create(latitude:37.78, longitude:-122.489, drugdrink:9, misdemean:5, theft:5, violent:0, total:5, drugdrinkct:3, misdemeanct:3, theftct:3, violentct:0, totalct:9)</v>
      </c>
      <c r="U6157" t="str">
        <f t="shared" si="582"/>
        <v>{location: new google.maps.LatLng(37.78, -122.489), weight: 2},</v>
      </c>
      <c r="V6157" t="str">
        <f t="shared" si="577"/>
        <v>{location: new google.maps.LatLng(37.78, -122.489), weight: 1},</v>
      </c>
      <c r="W6157" t="str">
        <f t="shared" si="578"/>
        <v>{location: new google.maps.LatLng(37.78, -122.489), weight: 0},</v>
      </c>
      <c r="X6157" t="str">
        <f t="shared" si="579"/>
        <v>{location: new google.maps.LatLng(37.78, -122.489), weight: 0},</v>
      </c>
      <c r="Y6157" t="str">
        <f t="shared" si="580"/>
        <v>{location: new google.maps.LatLng(37.78, -122.489), weight: 1},</v>
      </c>
    </row>
    <row r="6158" spans="1:25" x14ac:dyDescent="0.2">
      <c r="A6158">
        <v>37.78</v>
      </c>
      <c r="B6158">
        <v>-122.488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1</v>
      </c>
      <c r="K6158">
        <v>0</v>
      </c>
      <c r="L6158">
        <v>2</v>
      </c>
      <c r="M6158">
        <f>VLOOKUP(H6158,AE$2:$AJ$12,6,TRUE)</f>
        <v>0</v>
      </c>
      <c r="N6158">
        <f>VLOOKUP(I6158,AF$2:$AJ$12,5,TRUE)</f>
        <v>2</v>
      </c>
      <c r="O6158">
        <f>VLOOKUP(J6158,AG$2:$AJ$12,4,TRUE)</f>
        <v>3</v>
      </c>
      <c r="P6158">
        <f>VLOOKUP(K6158,AH$2:$AJ$12,3,TRUE)</f>
        <v>0</v>
      </c>
      <c r="Q6158">
        <f>VLOOKUP(L6158,AI$2:$AJ$12,2,TRUE)</f>
        <v>1</v>
      </c>
      <c r="T6158" t="str">
        <f t="shared" si="581"/>
        <v>Crimepoint.create(latitude:37.78, longitude:-122.488, drugdrink:0, misdemean:2, theft:3, violent:0, total:1, drugdrinkct:0, misdemeanct:1, theftct:1, violentct:0, totalct:2)</v>
      </c>
      <c r="U6158" t="str">
        <f t="shared" si="582"/>
        <v>{location: new google.maps.LatLng(37.78, -122.488), weight: 0},</v>
      </c>
      <c r="V6158" t="str">
        <f t="shared" si="577"/>
        <v>{location: new google.maps.LatLng(37.78, -122.488), weight: 0},</v>
      </c>
      <c r="W6158" t="str">
        <f t="shared" si="578"/>
        <v>{location: new google.maps.LatLng(37.78, -122.488), weight: 0},</v>
      </c>
      <c r="X6158" t="str">
        <f t="shared" si="579"/>
        <v>{location: new google.maps.LatLng(37.78, -122.488), weight: 0},</v>
      </c>
      <c r="Y6158" t="str">
        <f t="shared" si="580"/>
        <v>{location: new google.maps.LatLng(37.78, -122.488), weight: 0},</v>
      </c>
    </row>
    <row r="6159" spans="1:25" x14ac:dyDescent="0.2">
      <c r="A6159">
        <v>37.78</v>
      </c>
      <c r="B6159">
        <v>-122.48699999999999</v>
      </c>
      <c r="C6159">
        <v>1</v>
      </c>
      <c r="D6159">
        <v>6</v>
      </c>
      <c r="E6159">
        <v>4</v>
      </c>
      <c r="F6159">
        <v>4</v>
      </c>
      <c r="G6159">
        <v>4</v>
      </c>
      <c r="H6159">
        <v>2</v>
      </c>
      <c r="I6159">
        <v>25</v>
      </c>
      <c r="J6159">
        <v>24</v>
      </c>
      <c r="K6159">
        <v>5</v>
      </c>
      <c r="L6159">
        <v>56</v>
      </c>
      <c r="M6159">
        <f>VLOOKUP(H6159,AE$2:$AJ$12,6,TRUE)</f>
        <v>9</v>
      </c>
      <c r="N6159">
        <f>VLOOKUP(I6159,AF$2:$AJ$12,5,TRUE)</f>
        <v>9</v>
      </c>
      <c r="O6159">
        <f>VLOOKUP(J6159,AG$2:$AJ$12,4,TRUE)</f>
        <v>9</v>
      </c>
      <c r="P6159">
        <f>VLOOKUP(K6159,AH$2:$AJ$12,3,TRUE)</f>
        <v>9</v>
      </c>
      <c r="Q6159">
        <f>VLOOKUP(L6159,AI$2:$AJ$12,2,TRUE)</f>
        <v>9</v>
      </c>
      <c r="T6159" t="str">
        <f t="shared" si="581"/>
        <v>Crimepoint.create(latitude:37.78, longitude:-122.487, drugdrink:9, misdemean:9, theft:9, violent:9, total:9, drugdrinkct:2, misdemeanct:25, theftct:24, violentct:5, totalct:56)</v>
      </c>
      <c r="U6159" t="str">
        <f t="shared" si="582"/>
        <v>{location: new google.maps.LatLng(37.78, -122.487), weight: 1},</v>
      </c>
      <c r="V6159" t="str">
        <f t="shared" si="577"/>
        <v>{location: new google.maps.LatLng(37.78, -122.487), weight: 6},</v>
      </c>
      <c r="W6159" t="str">
        <f t="shared" si="578"/>
        <v>{location: new google.maps.LatLng(37.78, -122.487), weight: 4},</v>
      </c>
      <c r="X6159" t="str">
        <f t="shared" si="579"/>
        <v>{location: new google.maps.LatLng(37.78, -122.487), weight: 4},</v>
      </c>
      <c r="Y6159" t="str">
        <f t="shared" si="580"/>
        <v>{location: new google.maps.LatLng(37.78, -122.487), weight: 4},</v>
      </c>
    </row>
    <row r="6160" spans="1:25" x14ac:dyDescent="0.2">
      <c r="A6160">
        <v>37.78</v>
      </c>
      <c r="B6160">
        <v>-122.486</v>
      </c>
      <c r="C6160">
        <v>0</v>
      </c>
      <c r="D6160">
        <v>2</v>
      </c>
      <c r="E6160">
        <v>2</v>
      </c>
      <c r="F6160">
        <v>0</v>
      </c>
      <c r="G6160">
        <v>2</v>
      </c>
      <c r="H6160">
        <v>0</v>
      </c>
      <c r="I6160">
        <v>7</v>
      </c>
      <c r="J6160">
        <v>13</v>
      </c>
      <c r="K6160">
        <v>0</v>
      </c>
      <c r="L6160">
        <v>20</v>
      </c>
      <c r="M6160">
        <f>VLOOKUP(H6160,AE$2:$AJ$12,6,TRUE)</f>
        <v>0</v>
      </c>
      <c r="N6160">
        <f>VLOOKUP(I6160,AF$2:$AJ$12,5,TRUE)</f>
        <v>7</v>
      </c>
      <c r="O6160">
        <f>VLOOKUP(J6160,AG$2:$AJ$12,4,TRUE)</f>
        <v>8</v>
      </c>
      <c r="P6160">
        <f>VLOOKUP(K6160,AH$2:$AJ$12,3,TRUE)</f>
        <v>0</v>
      </c>
      <c r="Q6160">
        <f>VLOOKUP(L6160,AI$2:$AJ$12,2,TRUE)</f>
        <v>7</v>
      </c>
      <c r="T6160" t="str">
        <f t="shared" si="581"/>
        <v>Crimepoint.create(latitude:37.78, longitude:-122.486, drugdrink:0, misdemean:7, theft:8, violent:0, total:7, drugdrinkct:0, misdemeanct:7, theftct:13, violentct:0, totalct:20)</v>
      </c>
      <c r="U6160" t="str">
        <f t="shared" si="582"/>
        <v>{location: new google.maps.LatLng(37.78, -122.486), weight: 0},</v>
      </c>
      <c r="V6160" t="str">
        <f t="shared" si="577"/>
        <v>{location: new google.maps.LatLng(37.78, -122.486), weight: 2},</v>
      </c>
      <c r="W6160" t="str">
        <f t="shared" si="578"/>
        <v>{location: new google.maps.LatLng(37.78, -122.486), weight: 2},</v>
      </c>
      <c r="X6160" t="str">
        <f t="shared" si="579"/>
        <v>{location: new google.maps.LatLng(37.78, -122.486), weight: 0},</v>
      </c>
      <c r="Y6160" t="str">
        <f t="shared" si="580"/>
        <v>{location: new google.maps.LatLng(37.78, -122.486), weight: 2},</v>
      </c>
    </row>
    <row r="6161" spans="1:25" x14ac:dyDescent="0.2">
      <c r="A6161">
        <v>37.78</v>
      </c>
      <c r="B6161">
        <v>-122.485</v>
      </c>
      <c r="C6161">
        <v>1</v>
      </c>
      <c r="D6161">
        <v>2</v>
      </c>
      <c r="E6161">
        <v>2</v>
      </c>
      <c r="F6161">
        <v>1</v>
      </c>
      <c r="G6161">
        <v>2</v>
      </c>
      <c r="H6161">
        <v>2</v>
      </c>
      <c r="I6161">
        <v>7</v>
      </c>
      <c r="J6161">
        <v>15</v>
      </c>
      <c r="K6161">
        <v>2</v>
      </c>
      <c r="L6161">
        <v>26</v>
      </c>
      <c r="M6161">
        <f>VLOOKUP(H6161,AE$2:$AJ$12,6,TRUE)</f>
        <v>9</v>
      </c>
      <c r="N6161">
        <f>VLOOKUP(I6161,AF$2:$AJ$12,5,TRUE)</f>
        <v>7</v>
      </c>
      <c r="O6161">
        <f>VLOOKUP(J6161,AG$2:$AJ$12,4,TRUE)</f>
        <v>9</v>
      </c>
      <c r="P6161">
        <f>VLOOKUP(K6161,AH$2:$AJ$12,3,TRUE)</f>
        <v>7</v>
      </c>
      <c r="Q6161">
        <f>VLOOKUP(L6161,AI$2:$AJ$12,2,TRUE)</f>
        <v>8</v>
      </c>
      <c r="T6161" t="str">
        <f t="shared" si="581"/>
        <v>Crimepoint.create(latitude:37.78, longitude:-122.485, drugdrink:9, misdemean:7, theft:9, violent:7, total:8, drugdrinkct:2, misdemeanct:7, theftct:15, violentct:2, totalct:26)</v>
      </c>
      <c r="U6161" t="str">
        <f t="shared" si="582"/>
        <v>{location: new google.maps.LatLng(37.78, -122.485), weight: 1},</v>
      </c>
      <c r="V6161" t="str">
        <f t="shared" si="577"/>
        <v>{location: new google.maps.LatLng(37.78, -122.485), weight: 2},</v>
      </c>
      <c r="W6161" t="str">
        <f t="shared" si="578"/>
        <v>{location: new google.maps.LatLng(37.78, -122.485), weight: 2},</v>
      </c>
      <c r="X6161" t="str">
        <f t="shared" si="579"/>
        <v>{location: new google.maps.LatLng(37.78, -122.485), weight: 1},</v>
      </c>
      <c r="Y6161" t="str">
        <f t="shared" si="580"/>
        <v>{location: new google.maps.LatLng(37.78, -122.485), weight: 2},</v>
      </c>
    </row>
    <row r="6162" spans="1:25" x14ac:dyDescent="0.2">
      <c r="A6162">
        <v>37.78</v>
      </c>
      <c r="B6162">
        <v>-122.48399999999999</v>
      </c>
      <c r="C6162">
        <v>1</v>
      </c>
      <c r="D6162">
        <v>1</v>
      </c>
      <c r="E6162">
        <v>1</v>
      </c>
      <c r="F6162">
        <v>0</v>
      </c>
      <c r="G6162">
        <v>1</v>
      </c>
      <c r="H6162">
        <v>1</v>
      </c>
      <c r="I6162">
        <v>5</v>
      </c>
      <c r="J6162">
        <v>6</v>
      </c>
      <c r="K6162">
        <v>0</v>
      </c>
      <c r="L6162">
        <v>12</v>
      </c>
      <c r="M6162">
        <f>VLOOKUP(H6162,AE$2:$AJ$12,6,TRUE)</f>
        <v>8</v>
      </c>
      <c r="N6162">
        <f>VLOOKUP(I6162,AF$2:$AJ$12,5,TRUE)</f>
        <v>6</v>
      </c>
      <c r="O6162">
        <f>VLOOKUP(J6162,AG$2:$AJ$12,4,TRUE)</f>
        <v>7</v>
      </c>
      <c r="P6162">
        <f>VLOOKUP(K6162,AH$2:$AJ$12,3,TRUE)</f>
        <v>0</v>
      </c>
      <c r="Q6162">
        <f>VLOOKUP(L6162,AI$2:$AJ$12,2,TRUE)</f>
        <v>6</v>
      </c>
      <c r="T6162" t="str">
        <f t="shared" si="581"/>
        <v>Crimepoint.create(latitude:37.78, longitude:-122.484, drugdrink:8, misdemean:6, theft:7, violent:0, total:6, drugdrinkct:1, misdemeanct:5, theftct:6, violentct:0, totalct:12)</v>
      </c>
      <c r="U6162" t="str">
        <f t="shared" si="582"/>
        <v>{location: new google.maps.LatLng(37.78, -122.484), weight: 1},</v>
      </c>
      <c r="V6162" t="str">
        <f t="shared" si="577"/>
        <v>{location: new google.maps.LatLng(37.78, -122.484), weight: 1},</v>
      </c>
      <c r="W6162" t="str">
        <f t="shared" si="578"/>
        <v>{location: new google.maps.LatLng(37.78, -122.484), weight: 1},</v>
      </c>
      <c r="X6162" t="str">
        <f t="shared" si="579"/>
        <v>{location: new google.maps.LatLng(37.78, -122.484), weight: 0},</v>
      </c>
      <c r="Y6162" t="str">
        <f t="shared" si="580"/>
        <v>{location: new google.maps.LatLng(37.78, -122.484), weight: 1},</v>
      </c>
    </row>
    <row r="6163" spans="1:25" x14ac:dyDescent="0.2">
      <c r="A6163">
        <v>37.78</v>
      </c>
      <c r="B6163">
        <v>-122.483</v>
      </c>
      <c r="C6163">
        <v>1</v>
      </c>
      <c r="D6163">
        <v>1</v>
      </c>
      <c r="E6163">
        <v>1</v>
      </c>
      <c r="F6163">
        <v>0</v>
      </c>
      <c r="G6163">
        <v>1</v>
      </c>
      <c r="H6163">
        <v>1</v>
      </c>
      <c r="I6163">
        <v>4</v>
      </c>
      <c r="J6163">
        <v>6</v>
      </c>
      <c r="K6163">
        <v>0</v>
      </c>
      <c r="L6163">
        <v>11</v>
      </c>
      <c r="M6163">
        <f>VLOOKUP(H6163,AE$2:$AJ$12,6,TRUE)</f>
        <v>8</v>
      </c>
      <c r="N6163">
        <f>VLOOKUP(I6163,AF$2:$AJ$12,5,TRUE)</f>
        <v>6</v>
      </c>
      <c r="O6163">
        <f>VLOOKUP(J6163,AG$2:$AJ$12,4,TRUE)</f>
        <v>7</v>
      </c>
      <c r="P6163">
        <f>VLOOKUP(K6163,AH$2:$AJ$12,3,TRUE)</f>
        <v>0</v>
      </c>
      <c r="Q6163">
        <f>VLOOKUP(L6163,AI$2:$AJ$12,2,TRUE)</f>
        <v>6</v>
      </c>
      <c r="T6163" t="str">
        <f t="shared" si="581"/>
        <v>Crimepoint.create(latitude:37.78, longitude:-122.483, drugdrink:8, misdemean:6, theft:7, violent:0, total:6, drugdrinkct:1, misdemeanct:4, theftct:6, violentct:0, totalct:11)</v>
      </c>
      <c r="U6163" t="str">
        <f t="shared" si="582"/>
        <v>{location: new google.maps.LatLng(37.78, -122.483), weight: 1},</v>
      </c>
      <c r="V6163" t="str">
        <f t="shared" si="577"/>
        <v>{location: new google.maps.LatLng(37.78, -122.483), weight: 1},</v>
      </c>
      <c r="W6163" t="str">
        <f t="shared" si="578"/>
        <v>{location: new google.maps.LatLng(37.78, -122.483), weight: 1},</v>
      </c>
      <c r="X6163" t="str">
        <f t="shared" si="579"/>
        <v>{location: new google.maps.LatLng(37.78, -122.483), weight: 0},</v>
      </c>
      <c r="Y6163" t="str">
        <f t="shared" si="580"/>
        <v>{location: new google.maps.LatLng(37.78, -122.483), weight: 1},</v>
      </c>
    </row>
    <row r="6164" spans="1:25" x14ac:dyDescent="0.2">
      <c r="A6164">
        <v>37.78</v>
      </c>
      <c r="B6164">
        <v>-122.482</v>
      </c>
      <c r="C6164">
        <v>0</v>
      </c>
      <c r="D6164">
        <v>2</v>
      </c>
      <c r="E6164">
        <v>4</v>
      </c>
      <c r="F6164">
        <v>1</v>
      </c>
      <c r="G6164">
        <v>3</v>
      </c>
      <c r="H6164">
        <v>0</v>
      </c>
      <c r="I6164">
        <v>9</v>
      </c>
      <c r="J6164">
        <v>28</v>
      </c>
      <c r="K6164">
        <v>1</v>
      </c>
      <c r="L6164">
        <v>38</v>
      </c>
      <c r="M6164">
        <f>VLOOKUP(H6164,AE$2:$AJ$12,6,TRUE)</f>
        <v>0</v>
      </c>
      <c r="N6164">
        <f>VLOOKUP(I6164,AF$2:$AJ$12,5,TRUE)</f>
        <v>7</v>
      </c>
      <c r="O6164">
        <f>VLOOKUP(J6164,AG$2:$AJ$12,4,TRUE)</f>
        <v>9</v>
      </c>
      <c r="P6164">
        <f>VLOOKUP(K6164,AH$2:$AJ$12,3,TRUE)</f>
        <v>7</v>
      </c>
      <c r="Q6164">
        <f>VLOOKUP(L6164,AI$2:$AJ$12,2,TRUE)</f>
        <v>8</v>
      </c>
      <c r="T6164" t="str">
        <f t="shared" si="581"/>
        <v>Crimepoint.create(latitude:37.78, longitude:-122.482, drugdrink:0, misdemean:7, theft:9, violent:7, total:8, drugdrinkct:0, misdemeanct:9, theftct:28, violentct:1, totalct:38)</v>
      </c>
      <c r="U6164" t="str">
        <f t="shared" si="582"/>
        <v>{location: new google.maps.LatLng(37.78, -122.482), weight: 0},</v>
      </c>
      <c r="V6164" t="str">
        <f t="shared" si="577"/>
        <v>{location: new google.maps.LatLng(37.78, -122.482), weight: 2},</v>
      </c>
      <c r="W6164" t="str">
        <f t="shared" si="578"/>
        <v>{location: new google.maps.LatLng(37.78, -122.482), weight: 4},</v>
      </c>
      <c r="X6164" t="str">
        <f t="shared" si="579"/>
        <v>{location: new google.maps.LatLng(37.78, -122.482), weight: 1},</v>
      </c>
      <c r="Y6164" t="str">
        <f t="shared" si="580"/>
        <v>{location: new google.maps.LatLng(37.78, -122.482), weight: 3},</v>
      </c>
    </row>
    <row r="6165" spans="1:25" x14ac:dyDescent="0.2">
      <c r="A6165">
        <v>37.78</v>
      </c>
      <c r="B6165">
        <v>-122.48099999999999</v>
      </c>
      <c r="C6165">
        <v>0</v>
      </c>
      <c r="D6165">
        <v>0</v>
      </c>
      <c r="E6165">
        <v>4</v>
      </c>
      <c r="F6165">
        <v>0</v>
      </c>
      <c r="G6165">
        <v>2</v>
      </c>
      <c r="H6165">
        <v>0</v>
      </c>
      <c r="I6165">
        <v>2</v>
      </c>
      <c r="J6165">
        <v>24</v>
      </c>
      <c r="K6165">
        <v>0</v>
      </c>
      <c r="L6165">
        <v>26</v>
      </c>
      <c r="M6165">
        <f>VLOOKUP(H6165,AE$2:$AJ$12,6,TRUE)</f>
        <v>0</v>
      </c>
      <c r="N6165">
        <f>VLOOKUP(I6165,AF$2:$AJ$12,5,TRUE)</f>
        <v>4</v>
      </c>
      <c r="O6165">
        <f>VLOOKUP(J6165,AG$2:$AJ$12,4,TRUE)</f>
        <v>9</v>
      </c>
      <c r="P6165">
        <f>VLOOKUP(K6165,AH$2:$AJ$12,3,TRUE)</f>
        <v>0</v>
      </c>
      <c r="Q6165">
        <f>VLOOKUP(L6165,AI$2:$AJ$12,2,TRUE)</f>
        <v>8</v>
      </c>
      <c r="T6165" t="str">
        <f t="shared" si="581"/>
        <v>Crimepoint.create(latitude:37.78, longitude:-122.481, drugdrink:0, misdemean:4, theft:9, violent:0, total:8, drugdrinkct:0, misdemeanct:2, theftct:24, violentct:0, totalct:26)</v>
      </c>
      <c r="U6165" t="str">
        <f t="shared" si="582"/>
        <v>{location: new google.maps.LatLng(37.78, -122.481), weight: 0},</v>
      </c>
      <c r="V6165" t="str">
        <f t="shared" si="577"/>
        <v>{location: new google.maps.LatLng(37.78, -122.481), weight: 0},</v>
      </c>
      <c r="W6165" t="str">
        <f t="shared" si="578"/>
        <v>{location: new google.maps.LatLng(37.78, -122.481), weight: 4},</v>
      </c>
      <c r="X6165" t="str">
        <f t="shared" si="579"/>
        <v>{location: new google.maps.LatLng(37.78, -122.481), weight: 0},</v>
      </c>
      <c r="Y6165" t="str">
        <f t="shared" si="580"/>
        <v>{location: new google.maps.LatLng(37.78, -122.481), weight: 2},</v>
      </c>
    </row>
    <row r="6166" spans="1:25" x14ac:dyDescent="0.2">
      <c r="A6166">
        <v>37.78</v>
      </c>
      <c r="B6166">
        <v>-122.48</v>
      </c>
      <c r="C6166">
        <v>0</v>
      </c>
      <c r="D6166">
        <v>2</v>
      </c>
      <c r="E6166">
        <v>4</v>
      </c>
      <c r="F6166">
        <v>0</v>
      </c>
      <c r="G6166">
        <v>3</v>
      </c>
      <c r="H6166">
        <v>0</v>
      </c>
      <c r="I6166">
        <v>7</v>
      </c>
      <c r="J6166">
        <v>28</v>
      </c>
      <c r="K6166">
        <v>0</v>
      </c>
      <c r="L6166">
        <v>35</v>
      </c>
      <c r="M6166">
        <f>VLOOKUP(H6166,AE$2:$AJ$12,6,TRUE)</f>
        <v>0</v>
      </c>
      <c r="N6166">
        <f>VLOOKUP(I6166,AF$2:$AJ$12,5,TRUE)</f>
        <v>7</v>
      </c>
      <c r="O6166">
        <f>VLOOKUP(J6166,AG$2:$AJ$12,4,TRUE)</f>
        <v>9</v>
      </c>
      <c r="P6166">
        <f>VLOOKUP(K6166,AH$2:$AJ$12,3,TRUE)</f>
        <v>0</v>
      </c>
      <c r="Q6166">
        <f>VLOOKUP(L6166,AI$2:$AJ$12,2,TRUE)</f>
        <v>8</v>
      </c>
      <c r="T6166" t="str">
        <f t="shared" si="581"/>
        <v>Crimepoint.create(latitude:37.78, longitude:-122.48, drugdrink:0, misdemean:7, theft:9, violent:0, total:8, drugdrinkct:0, misdemeanct:7, theftct:28, violentct:0, totalct:35)</v>
      </c>
      <c r="U6166" t="str">
        <f t="shared" si="582"/>
        <v>{location: new google.maps.LatLng(37.78, -122.48), weight: 0},</v>
      </c>
      <c r="V6166" t="str">
        <f t="shared" si="577"/>
        <v>{location: new google.maps.LatLng(37.78, -122.48), weight: 2},</v>
      </c>
      <c r="W6166" t="str">
        <f t="shared" si="578"/>
        <v>{location: new google.maps.LatLng(37.78, -122.48), weight: 4},</v>
      </c>
      <c r="X6166" t="str">
        <f t="shared" si="579"/>
        <v>{location: new google.maps.LatLng(37.78, -122.48), weight: 0},</v>
      </c>
      <c r="Y6166" t="str">
        <f t="shared" si="580"/>
        <v>{location: new google.maps.LatLng(37.78, -122.48), weight: 3},</v>
      </c>
    </row>
    <row r="6167" spans="1:25" x14ac:dyDescent="0.2">
      <c r="A6167">
        <v>37.78</v>
      </c>
      <c r="B6167">
        <v>-122.479</v>
      </c>
      <c r="C6167">
        <v>2</v>
      </c>
      <c r="D6167">
        <v>3</v>
      </c>
      <c r="E6167">
        <v>2</v>
      </c>
      <c r="F6167">
        <v>2</v>
      </c>
      <c r="G6167">
        <v>3</v>
      </c>
      <c r="H6167">
        <v>3</v>
      </c>
      <c r="I6167">
        <v>15</v>
      </c>
      <c r="J6167">
        <v>15</v>
      </c>
      <c r="K6167">
        <v>3</v>
      </c>
      <c r="L6167">
        <v>36</v>
      </c>
      <c r="M6167">
        <f>VLOOKUP(H6167,AE$2:$AJ$12,6,TRUE)</f>
        <v>9</v>
      </c>
      <c r="N6167">
        <f>VLOOKUP(I6167,AF$2:$AJ$12,5,TRUE)</f>
        <v>8</v>
      </c>
      <c r="O6167">
        <f>VLOOKUP(J6167,AG$2:$AJ$12,4,TRUE)</f>
        <v>9</v>
      </c>
      <c r="P6167">
        <f>VLOOKUP(K6167,AH$2:$AJ$12,3,TRUE)</f>
        <v>8</v>
      </c>
      <c r="Q6167">
        <f>VLOOKUP(L6167,AI$2:$AJ$12,2,TRUE)</f>
        <v>8</v>
      </c>
      <c r="T6167" t="str">
        <f t="shared" si="581"/>
        <v>Crimepoint.create(latitude:37.78, longitude:-122.479, drugdrink:9, misdemean:8, theft:9, violent:8, total:8, drugdrinkct:3, misdemeanct:15, theftct:15, violentct:3, totalct:36)</v>
      </c>
      <c r="U6167" t="str">
        <f t="shared" si="582"/>
        <v>{location: new google.maps.LatLng(37.78, -122.479), weight: 2},</v>
      </c>
      <c r="V6167" t="str">
        <f t="shared" si="577"/>
        <v>{location: new google.maps.LatLng(37.78, -122.479), weight: 3},</v>
      </c>
      <c r="W6167" t="str">
        <f t="shared" si="578"/>
        <v>{location: new google.maps.LatLng(37.78, -122.479), weight: 2},</v>
      </c>
      <c r="X6167" t="str">
        <f t="shared" si="579"/>
        <v>{location: new google.maps.LatLng(37.78, -122.479), weight: 2},</v>
      </c>
      <c r="Y6167" t="str">
        <f t="shared" si="580"/>
        <v>{location: new google.maps.LatLng(37.78, -122.479), weight: 3},</v>
      </c>
    </row>
    <row r="6168" spans="1:25" x14ac:dyDescent="0.2">
      <c r="A6168">
        <v>37.78</v>
      </c>
      <c r="B6168">
        <v>-122.47799999999999</v>
      </c>
      <c r="C6168">
        <v>1</v>
      </c>
      <c r="D6168">
        <v>3</v>
      </c>
      <c r="E6168">
        <v>2</v>
      </c>
      <c r="F6168">
        <v>1</v>
      </c>
      <c r="G6168">
        <v>2</v>
      </c>
      <c r="H6168">
        <v>1</v>
      </c>
      <c r="I6168">
        <v>13</v>
      </c>
      <c r="J6168">
        <v>11</v>
      </c>
      <c r="K6168">
        <v>1</v>
      </c>
      <c r="L6168">
        <v>26</v>
      </c>
      <c r="M6168">
        <f>VLOOKUP(H6168,AE$2:$AJ$12,6,TRUE)</f>
        <v>8</v>
      </c>
      <c r="N6168">
        <f>VLOOKUP(I6168,AF$2:$AJ$12,5,TRUE)</f>
        <v>8</v>
      </c>
      <c r="O6168">
        <f>VLOOKUP(J6168,AG$2:$AJ$12,4,TRUE)</f>
        <v>8</v>
      </c>
      <c r="P6168">
        <f>VLOOKUP(K6168,AH$2:$AJ$12,3,TRUE)</f>
        <v>7</v>
      </c>
      <c r="Q6168">
        <f>VLOOKUP(L6168,AI$2:$AJ$12,2,TRUE)</f>
        <v>8</v>
      </c>
      <c r="T6168" t="str">
        <f t="shared" si="581"/>
        <v>Crimepoint.create(latitude:37.78, longitude:-122.478, drugdrink:8, misdemean:8, theft:8, violent:7, total:8, drugdrinkct:1, misdemeanct:13, theftct:11, violentct:1, totalct:26)</v>
      </c>
      <c r="U6168" t="str">
        <f t="shared" si="582"/>
        <v>{location: new google.maps.LatLng(37.78, -122.478), weight: 1},</v>
      </c>
      <c r="V6168" t="str">
        <f t="shared" si="577"/>
        <v>{location: new google.maps.LatLng(37.78, -122.478), weight: 3},</v>
      </c>
      <c r="W6168" t="str">
        <f t="shared" si="578"/>
        <v>{location: new google.maps.LatLng(37.78, -122.478), weight: 2},</v>
      </c>
      <c r="X6168" t="str">
        <f t="shared" si="579"/>
        <v>{location: new google.maps.LatLng(37.78, -122.478), weight: 1},</v>
      </c>
      <c r="Y6168" t="str">
        <f t="shared" si="580"/>
        <v>{location: new google.maps.LatLng(37.78, -122.478), weight: 2},</v>
      </c>
    </row>
    <row r="6169" spans="1:25" x14ac:dyDescent="0.2">
      <c r="A6169">
        <v>37.78</v>
      </c>
      <c r="B6169">
        <v>-122.477</v>
      </c>
      <c r="C6169">
        <v>0</v>
      </c>
      <c r="D6169">
        <v>2</v>
      </c>
      <c r="E6169">
        <v>2</v>
      </c>
      <c r="F6169">
        <v>1</v>
      </c>
      <c r="G6169">
        <v>2</v>
      </c>
      <c r="H6169">
        <v>0</v>
      </c>
      <c r="I6169">
        <v>8</v>
      </c>
      <c r="J6169">
        <v>13</v>
      </c>
      <c r="K6169">
        <v>1</v>
      </c>
      <c r="L6169">
        <v>22</v>
      </c>
      <c r="M6169">
        <f>VLOOKUP(H6169,AE$2:$AJ$12,6,TRUE)</f>
        <v>0</v>
      </c>
      <c r="N6169">
        <f>VLOOKUP(I6169,AF$2:$AJ$12,5,TRUE)</f>
        <v>7</v>
      </c>
      <c r="O6169">
        <f>VLOOKUP(J6169,AG$2:$AJ$12,4,TRUE)</f>
        <v>8</v>
      </c>
      <c r="P6169">
        <f>VLOOKUP(K6169,AH$2:$AJ$12,3,TRUE)</f>
        <v>7</v>
      </c>
      <c r="Q6169">
        <f>VLOOKUP(L6169,AI$2:$AJ$12,2,TRUE)</f>
        <v>8</v>
      </c>
      <c r="T6169" t="str">
        <f t="shared" si="581"/>
        <v>Crimepoint.create(latitude:37.78, longitude:-122.477, drugdrink:0, misdemean:7, theft:8, violent:7, total:8, drugdrinkct:0, misdemeanct:8, theftct:13, violentct:1, totalct:22)</v>
      </c>
      <c r="U6169" t="str">
        <f t="shared" si="582"/>
        <v>{location: new google.maps.LatLng(37.78, -122.477), weight: 0},</v>
      </c>
      <c r="V6169" t="str">
        <f t="shared" si="577"/>
        <v>{location: new google.maps.LatLng(37.78, -122.477), weight: 2},</v>
      </c>
      <c r="W6169" t="str">
        <f t="shared" si="578"/>
        <v>{location: new google.maps.LatLng(37.78, -122.477), weight: 2},</v>
      </c>
      <c r="X6169" t="str">
        <f t="shared" si="579"/>
        <v>{location: new google.maps.LatLng(37.78, -122.477), weight: 1},</v>
      </c>
      <c r="Y6169" t="str">
        <f t="shared" si="580"/>
        <v>{location: new google.maps.LatLng(37.78, -122.477), weight: 2},</v>
      </c>
    </row>
    <row r="6170" spans="1:25" x14ac:dyDescent="0.2">
      <c r="A6170">
        <v>37.78</v>
      </c>
      <c r="B6170">
        <v>-122.476</v>
      </c>
      <c r="C6170">
        <v>1</v>
      </c>
      <c r="D6170">
        <v>3</v>
      </c>
      <c r="E6170">
        <v>0</v>
      </c>
      <c r="F6170">
        <v>0</v>
      </c>
      <c r="G6170">
        <v>1</v>
      </c>
      <c r="H6170">
        <v>1</v>
      </c>
      <c r="I6170">
        <v>13</v>
      </c>
      <c r="J6170">
        <v>3</v>
      </c>
      <c r="K6170">
        <v>0</v>
      </c>
      <c r="L6170">
        <v>17</v>
      </c>
      <c r="M6170">
        <f>VLOOKUP(H6170,AE$2:$AJ$12,6,TRUE)</f>
        <v>8</v>
      </c>
      <c r="N6170">
        <f>VLOOKUP(I6170,AF$2:$AJ$12,5,TRUE)</f>
        <v>8</v>
      </c>
      <c r="O6170">
        <f>VLOOKUP(J6170,AG$2:$AJ$12,4,TRUE)</f>
        <v>5</v>
      </c>
      <c r="P6170">
        <f>VLOOKUP(K6170,AH$2:$AJ$12,3,TRUE)</f>
        <v>0</v>
      </c>
      <c r="Q6170">
        <f>VLOOKUP(L6170,AI$2:$AJ$12,2,TRUE)</f>
        <v>7</v>
      </c>
      <c r="T6170" t="str">
        <f t="shared" si="581"/>
        <v>Crimepoint.create(latitude:37.78, longitude:-122.476, drugdrink:8, misdemean:8, theft:5, violent:0, total:7, drugdrinkct:1, misdemeanct:13, theftct:3, violentct:0, totalct:17)</v>
      </c>
      <c r="U6170" t="str">
        <f t="shared" si="582"/>
        <v>{location: new google.maps.LatLng(37.78, -122.476), weight: 1},</v>
      </c>
      <c r="V6170" t="str">
        <f t="shared" si="577"/>
        <v>{location: new google.maps.LatLng(37.78, -122.476), weight: 3},</v>
      </c>
      <c r="W6170" t="str">
        <f t="shared" si="578"/>
        <v>{location: new google.maps.LatLng(37.78, -122.476), weight: 0},</v>
      </c>
      <c r="X6170" t="str">
        <f t="shared" si="579"/>
        <v>{location: new google.maps.LatLng(37.78, -122.476), weight: 0},</v>
      </c>
      <c r="Y6170" t="str">
        <f t="shared" si="580"/>
        <v>{location: new google.maps.LatLng(37.78, -122.476), weight: 1},</v>
      </c>
    </row>
    <row r="6171" spans="1:25" x14ac:dyDescent="0.2">
      <c r="A6171">
        <v>37.78</v>
      </c>
      <c r="B6171">
        <v>-122.47499999999999</v>
      </c>
      <c r="C6171">
        <v>0</v>
      </c>
      <c r="D6171">
        <v>1</v>
      </c>
      <c r="E6171">
        <v>0</v>
      </c>
      <c r="F6171">
        <v>1</v>
      </c>
      <c r="G6171">
        <v>1</v>
      </c>
      <c r="H6171">
        <v>0</v>
      </c>
      <c r="I6171">
        <v>3</v>
      </c>
      <c r="J6171">
        <v>3</v>
      </c>
      <c r="K6171">
        <v>1</v>
      </c>
      <c r="L6171">
        <v>7</v>
      </c>
      <c r="M6171">
        <f>VLOOKUP(H6171,AE$2:$AJ$12,6,TRUE)</f>
        <v>0</v>
      </c>
      <c r="N6171">
        <f>VLOOKUP(I6171,AF$2:$AJ$12,5,TRUE)</f>
        <v>5</v>
      </c>
      <c r="O6171">
        <f>VLOOKUP(J6171,AG$2:$AJ$12,4,TRUE)</f>
        <v>5</v>
      </c>
      <c r="P6171">
        <f>VLOOKUP(K6171,AH$2:$AJ$12,3,TRUE)</f>
        <v>7</v>
      </c>
      <c r="Q6171">
        <f>VLOOKUP(L6171,AI$2:$AJ$12,2,TRUE)</f>
        <v>5</v>
      </c>
      <c r="T6171" t="str">
        <f t="shared" si="581"/>
        <v>Crimepoint.create(latitude:37.78, longitude:-122.475, drugdrink:0, misdemean:5, theft:5, violent:7, total:5, drugdrinkct:0, misdemeanct:3, theftct:3, violentct:1, totalct:7)</v>
      </c>
      <c r="U6171" t="str">
        <f t="shared" si="582"/>
        <v>{location: new google.maps.LatLng(37.78, -122.475), weight: 0},</v>
      </c>
      <c r="V6171" t="str">
        <f t="shared" si="577"/>
        <v>{location: new google.maps.LatLng(37.78, -122.475), weight: 1},</v>
      </c>
      <c r="W6171" t="str">
        <f t="shared" si="578"/>
        <v>{location: new google.maps.LatLng(37.78, -122.475), weight: 0},</v>
      </c>
      <c r="X6171" t="str">
        <f t="shared" si="579"/>
        <v>{location: new google.maps.LatLng(37.78, -122.475), weight: 1},</v>
      </c>
      <c r="Y6171" t="str">
        <f t="shared" si="580"/>
        <v>{location: new google.maps.LatLng(37.78, -122.475), weight: 1},</v>
      </c>
    </row>
    <row r="6172" spans="1:25" x14ac:dyDescent="0.2">
      <c r="A6172">
        <v>37.78</v>
      </c>
      <c r="B6172">
        <v>-122.474</v>
      </c>
      <c r="C6172">
        <v>0</v>
      </c>
      <c r="D6172">
        <v>1</v>
      </c>
      <c r="E6172">
        <v>0</v>
      </c>
      <c r="F6172">
        <v>1</v>
      </c>
      <c r="G6172">
        <v>1</v>
      </c>
      <c r="H6172">
        <v>0</v>
      </c>
      <c r="I6172">
        <v>5</v>
      </c>
      <c r="J6172">
        <v>1</v>
      </c>
      <c r="K6172">
        <v>1</v>
      </c>
      <c r="L6172">
        <v>7</v>
      </c>
      <c r="M6172">
        <f>VLOOKUP(H6172,AE$2:$AJ$12,6,TRUE)</f>
        <v>0</v>
      </c>
      <c r="N6172">
        <f>VLOOKUP(I6172,AF$2:$AJ$12,5,TRUE)</f>
        <v>6</v>
      </c>
      <c r="O6172">
        <f>VLOOKUP(J6172,AG$2:$AJ$12,4,TRUE)</f>
        <v>3</v>
      </c>
      <c r="P6172">
        <f>VLOOKUP(K6172,AH$2:$AJ$12,3,TRUE)</f>
        <v>7</v>
      </c>
      <c r="Q6172">
        <f>VLOOKUP(L6172,AI$2:$AJ$12,2,TRUE)</f>
        <v>5</v>
      </c>
      <c r="T6172" t="str">
        <f t="shared" si="581"/>
        <v>Crimepoint.create(latitude:37.78, longitude:-122.474, drugdrink:0, misdemean:6, theft:3, violent:7, total:5, drugdrinkct:0, misdemeanct:5, theftct:1, violentct:1, totalct:7)</v>
      </c>
      <c r="U6172" t="str">
        <f t="shared" si="582"/>
        <v>{location: new google.maps.LatLng(37.78, -122.474), weight: 0},</v>
      </c>
      <c r="V6172" t="str">
        <f t="shared" si="577"/>
        <v>{location: new google.maps.LatLng(37.78, -122.474), weight: 1},</v>
      </c>
      <c r="W6172" t="str">
        <f t="shared" si="578"/>
        <v>{location: new google.maps.LatLng(37.78, -122.474), weight: 0},</v>
      </c>
      <c r="X6172" t="str">
        <f t="shared" si="579"/>
        <v>{location: new google.maps.LatLng(37.78, -122.474), weight: 1},</v>
      </c>
      <c r="Y6172" t="str">
        <f t="shared" si="580"/>
        <v>{location: new google.maps.LatLng(37.78, -122.474), weight: 1},</v>
      </c>
    </row>
    <row r="6173" spans="1:25" x14ac:dyDescent="0.2">
      <c r="A6173">
        <v>37.78</v>
      </c>
      <c r="B6173">
        <v>-122.473</v>
      </c>
      <c r="C6173">
        <v>0</v>
      </c>
      <c r="D6173">
        <v>2</v>
      </c>
      <c r="E6173">
        <v>1</v>
      </c>
      <c r="F6173">
        <v>1</v>
      </c>
      <c r="G6173">
        <v>1</v>
      </c>
      <c r="H6173">
        <v>0</v>
      </c>
      <c r="I6173">
        <v>7</v>
      </c>
      <c r="J6173">
        <v>6</v>
      </c>
      <c r="K6173">
        <v>2</v>
      </c>
      <c r="L6173">
        <v>15</v>
      </c>
      <c r="M6173">
        <f>VLOOKUP(H6173,AE$2:$AJ$12,6,TRUE)</f>
        <v>0</v>
      </c>
      <c r="N6173">
        <f>VLOOKUP(I6173,AF$2:$AJ$12,5,TRUE)</f>
        <v>7</v>
      </c>
      <c r="O6173">
        <f>VLOOKUP(J6173,AG$2:$AJ$12,4,TRUE)</f>
        <v>7</v>
      </c>
      <c r="P6173">
        <f>VLOOKUP(K6173,AH$2:$AJ$12,3,TRUE)</f>
        <v>7</v>
      </c>
      <c r="Q6173">
        <f>VLOOKUP(L6173,AI$2:$AJ$12,2,TRUE)</f>
        <v>7</v>
      </c>
      <c r="T6173" t="str">
        <f t="shared" si="581"/>
        <v>Crimepoint.create(latitude:37.78, longitude:-122.473, drugdrink:0, misdemean:7, theft:7, violent:7, total:7, drugdrinkct:0, misdemeanct:7, theftct:6, violentct:2, totalct:15)</v>
      </c>
      <c r="U6173" t="str">
        <f t="shared" si="582"/>
        <v>{location: new google.maps.LatLng(37.78, -122.473), weight: 0},</v>
      </c>
      <c r="V6173" t="str">
        <f t="shared" si="577"/>
        <v>{location: new google.maps.LatLng(37.78, -122.473), weight: 2},</v>
      </c>
      <c r="W6173" t="str">
        <f t="shared" si="578"/>
        <v>{location: new google.maps.LatLng(37.78, -122.473), weight: 1},</v>
      </c>
      <c r="X6173" t="str">
        <f t="shared" si="579"/>
        <v>{location: new google.maps.LatLng(37.78, -122.473), weight: 1},</v>
      </c>
      <c r="Y6173" t="str">
        <f t="shared" si="580"/>
        <v>{location: new google.maps.LatLng(37.78, -122.473), weight: 1},</v>
      </c>
    </row>
    <row r="6174" spans="1:25" x14ac:dyDescent="0.2">
      <c r="A6174">
        <v>37.78</v>
      </c>
      <c r="B6174">
        <v>-122.471</v>
      </c>
      <c r="C6174">
        <v>0</v>
      </c>
      <c r="D6174">
        <v>3</v>
      </c>
      <c r="E6174">
        <v>0</v>
      </c>
      <c r="F6174">
        <v>0</v>
      </c>
      <c r="G6174">
        <v>1</v>
      </c>
      <c r="H6174">
        <v>0</v>
      </c>
      <c r="I6174">
        <v>14</v>
      </c>
      <c r="J6174">
        <v>1</v>
      </c>
      <c r="K6174">
        <v>0</v>
      </c>
      <c r="L6174">
        <v>15</v>
      </c>
      <c r="M6174">
        <f>VLOOKUP(H6174,AE$2:$AJ$12,6,TRUE)</f>
        <v>0</v>
      </c>
      <c r="N6174">
        <f>VLOOKUP(I6174,AF$2:$AJ$12,5,TRUE)</f>
        <v>8</v>
      </c>
      <c r="O6174">
        <f>VLOOKUP(J6174,AG$2:$AJ$12,4,TRUE)</f>
        <v>3</v>
      </c>
      <c r="P6174">
        <f>VLOOKUP(K6174,AH$2:$AJ$12,3,TRUE)</f>
        <v>0</v>
      </c>
      <c r="Q6174">
        <f>VLOOKUP(L6174,AI$2:$AJ$12,2,TRUE)</f>
        <v>7</v>
      </c>
      <c r="T6174" t="str">
        <f t="shared" si="581"/>
        <v>Crimepoint.create(latitude:37.78, longitude:-122.471, drugdrink:0, misdemean:8, theft:3, violent:0, total:7, drugdrinkct:0, misdemeanct:14, theftct:1, violentct:0, totalct:15)</v>
      </c>
      <c r="U6174" t="str">
        <f t="shared" si="582"/>
        <v>{location: new google.maps.LatLng(37.78, -122.471), weight: 0},</v>
      </c>
      <c r="V6174" t="str">
        <f t="shared" si="577"/>
        <v>{location: new google.maps.LatLng(37.78, -122.471), weight: 3},</v>
      </c>
      <c r="W6174" t="str">
        <f t="shared" si="578"/>
        <v>{location: new google.maps.LatLng(37.78, -122.471), weight: 0},</v>
      </c>
      <c r="X6174" t="str">
        <f t="shared" si="579"/>
        <v>{location: new google.maps.LatLng(37.78, -122.471), weight: 0},</v>
      </c>
      <c r="Y6174" t="str">
        <f t="shared" si="580"/>
        <v>{location: new google.maps.LatLng(37.78, -122.471), weight: 1},</v>
      </c>
    </row>
    <row r="6175" spans="1:25" x14ac:dyDescent="0.2">
      <c r="A6175">
        <v>37.78</v>
      </c>
      <c r="B6175">
        <v>-122.46899999999999</v>
      </c>
      <c r="C6175">
        <v>0</v>
      </c>
      <c r="D6175">
        <v>1</v>
      </c>
      <c r="E6175">
        <v>0</v>
      </c>
      <c r="F6175">
        <v>0</v>
      </c>
      <c r="G6175">
        <v>1</v>
      </c>
      <c r="H6175">
        <v>0</v>
      </c>
      <c r="I6175">
        <v>6</v>
      </c>
      <c r="J6175">
        <v>3</v>
      </c>
      <c r="K6175">
        <v>0</v>
      </c>
      <c r="L6175">
        <v>9</v>
      </c>
      <c r="M6175">
        <f>VLOOKUP(H6175,AE$2:$AJ$12,6,TRUE)</f>
        <v>0</v>
      </c>
      <c r="N6175">
        <f>VLOOKUP(I6175,AF$2:$AJ$12,5,TRUE)</f>
        <v>7</v>
      </c>
      <c r="O6175">
        <f>VLOOKUP(J6175,AG$2:$AJ$12,4,TRUE)</f>
        <v>5</v>
      </c>
      <c r="P6175">
        <f>VLOOKUP(K6175,AH$2:$AJ$12,3,TRUE)</f>
        <v>0</v>
      </c>
      <c r="Q6175">
        <f>VLOOKUP(L6175,AI$2:$AJ$12,2,TRUE)</f>
        <v>5</v>
      </c>
      <c r="T6175" t="str">
        <f t="shared" si="581"/>
        <v>Crimepoint.create(latitude:37.78, longitude:-122.469, drugdrink:0, misdemean:7, theft:5, violent:0, total:5, drugdrinkct:0, misdemeanct:6, theftct:3, violentct:0, totalct:9)</v>
      </c>
      <c r="U6175" t="str">
        <f t="shared" si="582"/>
        <v>{location: new google.maps.LatLng(37.78, -122.469), weight: 0},</v>
      </c>
      <c r="V6175" t="str">
        <f t="shared" si="577"/>
        <v>{location: new google.maps.LatLng(37.78, -122.469), weight: 1},</v>
      </c>
      <c r="W6175" t="str">
        <f t="shared" si="578"/>
        <v>{location: new google.maps.LatLng(37.78, -122.469), weight: 0},</v>
      </c>
      <c r="X6175" t="str">
        <f t="shared" si="579"/>
        <v>{location: new google.maps.LatLng(37.78, -122.469), weight: 0},</v>
      </c>
      <c r="Y6175" t="str">
        <f t="shared" si="580"/>
        <v>{location: new google.maps.LatLng(37.78, -122.469), weight: 1},</v>
      </c>
    </row>
    <row r="6176" spans="1:25" x14ac:dyDescent="0.2">
      <c r="A6176">
        <v>37.78</v>
      </c>
      <c r="B6176">
        <v>-122.468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</v>
      </c>
      <c r="J6176">
        <v>2</v>
      </c>
      <c r="K6176">
        <v>0</v>
      </c>
      <c r="L6176">
        <v>4</v>
      </c>
      <c r="M6176">
        <f>VLOOKUP(H6176,AE$2:$AJ$12,6,TRUE)</f>
        <v>0</v>
      </c>
      <c r="N6176">
        <f>VLOOKUP(I6176,AF$2:$AJ$12,5,TRUE)</f>
        <v>4</v>
      </c>
      <c r="O6176">
        <f>VLOOKUP(J6176,AG$2:$AJ$12,4,TRUE)</f>
        <v>4</v>
      </c>
      <c r="P6176">
        <f>VLOOKUP(K6176,AH$2:$AJ$12,3,TRUE)</f>
        <v>0</v>
      </c>
      <c r="Q6176">
        <f>VLOOKUP(L6176,AI$2:$AJ$12,2,TRUE)</f>
        <v>3</v>
      </c>
      <c r="T6176" t="str">
        <f t="shared" si="581"/>
        <v>Crimepoint.create(latitude:37.78, longitude:-122.468, drugdrink:0, misdemean:4, theft:4, violent:0, total:3, drugdrinkct:0, misdemeanct:2, theftct:2, violentct:0, totalct:4)</v>
      </c>
      <c r="U6176" t="str">
        <f t="shared" si="582"/>
        <v>{location: new google.maps.LatLng(37.78, -122.468), weight: 0},</v>
      </c>
      <c r="V6176" t="str">
        <f t="shared" si="577"/>
        <v>{location: new google.maps.LatLng(37.78, -122.468), weight: 0},</v>
      </c>
      <c r="W6176" t="str">
        <f t="shared" si="578"/>
        <v>{location: new google.maps.LatLng(37.78, -122.468), weight: 0},</v>
      </c>
      <c r="X6176" t="str">
        <f t="shared" si="579"/>
        <v>{location: new google.maps.LatLng(37.78, -122.468), weight: 0},</v>
      </c>
      <c r="Y6176" t="str">
        <f t="shared" si="580"/>
        <v>{location: new google.maps.LatLng(37.78, -122.468), weight: 0},</v>
      </c>
    </row>
    <row r="6177" spans="1:25" x14ac:dyDescent="0.2">
      <c r="A6177">
        <v>37.78</v>
      </c>
      <c r="B6177">
        <v>-122.467</v>
      </c>
      <c r="C6177">
        <v>0</v>
      </c>
      <c r="D6177">
        <v>0</v>
      </c>
      <c r="E6177">
        <v>1</v>
      </c>
      <c r="F6177">
        <v>0</v>
      </c>
      <c r="G6177">
        <v>1</v>
      </c>
      <c r="H6177">
        <v>0</v>
      </c>
      <c r="I6177">
        <v>2</v>
      </c>
      <c r="J6177">
        <v>6</v>
      </c>
      <c r="K6177">
        <v>0</v>
      </c>
      <c r="L6177">
        <v>8</v>
      </c>
      <c r="M6177">
        <f>VLOOKUP(H6177,AE$2:$AJ$12,6,TRUE)</f>
        <v>0</v>
      </c>
      <c r="N6177">
        <f>VLOOKUP(I6177,AF$2:$AJ$12,5,TRUE)</f>
        <v>4</v>
      </c>
      <c r="O6177">
        <f>VLOOKUP(J6177,AG$2:$AJ$12,4,TRUE)</f>
        <v>7</v>
      </c>
      <c r="P6177">
        <f>VLOOKUP(K6177,AH$2:$AJ$12,3,TRUE)</f>
        <v>0</v>
      </c>
      <c r="Q6177">
        <f>VLOOKUP(L6177,AI$2:$AJ$12,2,TRUE)</f>
        <v>5</v>
      </c>
      <c r="T6177" t="str">
        <f t="shared" si="581"/>
        <v>Crimepoint.create(latitude:37.78, longitude:-122.467, drugdrink:0, misdemean:4, theft:7, violent:0, total:5, drugdrinkct:0, misdemeanct:2, theftct:6, violentct:0, totalct:8)</v>
      </c>
      <c r="U6177" t="str">
        <f t="shared" si="582"/>
        <v>{location: new google.maps.LatLng(37.78, -122.467), weight: 0},</v>
      </c>
      <c r="V6177" t="str">
        <f t="shared" si="577"/>
        <v>{location: new google.maps.LatLng(37.78, -122.467), weight: 0},</v>
      </c>
      <c r="W6177" t="str">
        <f t="shared" si="578"/>
        <v>{location: new google.maps.LatLng(37.78, -122.467), weight: 1},</v>
      </c>
      <c r="X6177" t="str">
        <f t="shared" si="579"/>
        <v>{location: new google.maps.LatLng(37.78, -122.467), weight: 0},</v>
      </c>
      <c r="Y6177" t="str">
        <f t="shared" si="580"/>
        <v>{location: new google.maps.LatLng(37.78, -122.467), weight: 1},</v>
      </c>
    </row>
    <row r="6178" spans="1:25" x14ac:dyDescent="0.2">
      <c r="A6178">
        <v>37.78</v>
      </c>
      <c r="B6178">
        <v>-122.46599999999999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</v>
      </c>
      <c r="J6178">
        <v>2</v>
      </c>
      <c r="K6178">
        <v>0</v>
      </c>
      <c r="L6178">
        <v>4</v>
      </c>
      <c r="M6178">
        <f>VLOOKUP(H6178,AE$2:$AJ$12,6,TRUE)</f>
        <v>0</v>
      </c>
      <c r="N6178">
        <f>VLOOKUP(I6178,AF$2:$AJ$12,5,TRUE)</f>
        <v>4</v>
      </c>
      <c r="O6178">
        <f>VLOOKUP(J6178,AG$2:$AJ$12,4,TRUE)</f>
        <v>4</v>
      </c>
      <c r="P6178">
        <f>VLOOKUP(K6178,AH$2:$AJ$12,3,TRUE)</f>
        <v>0</v>
      </c>
      <c r="Q6178">
        <f>VLOOKUP(L6178,AI$2:$AJ$12,2,TRUE)</f>
        <v>3</v>
      </c>
      <c r="T6178" t="str">
        <f t="shared" si="581"/>
        <v>Crimepoint.create(latitude:37.78, longitude:-122.466, drugdrink:0, misdemean:4, theft:4, violent:0, total:3, drugdrinkct:0, misdemeanct:2, theftct:2, violentct:0, totalct:4)</v>
      </c>
      <c r="U6178" t="str">
        <f t="shared" si="582"/>
        <v>{location: new google.maps.LatLng(37.78, -122.466), weight: 0},</v>
      </c>
      <c r="V6178" t="str">
        <f t="shared" si="577"/>
        <v>{location: new google.maps.LatLng(37.78, -122.466), weight: 0},</v>
      </c>
      <c r="W6178" t="str">
        <f t="shared" si="578"/>
        <v>{location: new google.maps.LatLng(37.78, -122.466), weight: 0},</v>
      </c>
      <c r="X6178" t="str">
        <f t="shared" si="579"/>
        <v>{location: new google.maps.LatLng(37.78, -122.466), weight: 0},</v>
      </c>
      <c r="Y6178" t="str">
        <f t="shared" si="580"/>
        <v>{location: new google.maps.LatLng(37.78, -122.466), weight: 0},</v>
      </c>
    </row>
    <row r="6179" spans="1:25" x14ac:dyDescent="0.2">
      <c r="A6179">
        <v>37.78</v>
      </c>
      <c r="B6179">
        <v>-122.465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2</v>
      </c>
      <c r="J6179">
        <v>0</v>
      </c>
      <c r="K6179">
        <v>0</v>
      </c>
      <c r="L6179">
        <v>2</v>
      </c>
      <c r="M6179">
        <f>VLOOKUP(H6179,AE$2:$AJ$12,6,TRUE)</f>
        <v>0</v>
      </c>
      <c r="N6179">
        <f>VLOOKUP(I6179,AF$2:$AJ$12,5,TRUE)</f>
        <v>4</v>
      </c>
      <c r="O6179">
        <f>VLOOKUP(J6179,AG$2:$AJ$12,4,TRUE)</f>
        <v>0</v>
      </c>
      <c r="P6179">
        <f>VLOOKUP(K6179,AH$2:$AJ$12,3,TRUE)</f>
        <v>0</v>
      </c>
      <c r="Q6179">
        <f>VLOOKUP(L6179,AI$2:$AJ$12,2,TRUE)</f>
        <v>1</v>
      </c>
      <c r="T6179" t="str">
        <f t="shared" si="581"/>
        <v>Crimepoint.create(latitude:37.78, longitude:-122.465, drugdrink:0, misdemean:4, theft:0, violent:0, total:1, drugdrinkct:0, misdemeanct:2, theftct:0, violentct:0, totalct:2)</v>
      </c>
      <c r="U6179" t="str">
        <f t="shared" si="582"/>
        <v>{location: new google.maps.LatLng(37.78, -122.465), weight: 0},</v>
      </c>
      <c r="V6179" t="str">
        <f t="shared" si="577"/>
        <v>{location: new google.maps.LatLng(37.78, -122.465), weight: 0},</v>
      </c>
      <c r="W6179" t="str">
        <f t="shared" si="578"/>
        <v>{location: new google.maps.LatLng(37.78, -122.465), weight: 0},</v>
      </c>
      <c r="X6179" t="str">
        <f t="shared" si="579"/>
        <v>{location: new google.maps.LatLng(37.78, -122.465), weight: 0},</v>
      </c>
      <c r="Y6179" t="str">
        <f t="shared" si="580"/>
        <v>{location: new google.maps.LatLng(37.78, -122.465), weight: 0},</v>
      </c>
    </row>
    <row r="6180" spans="1:25" x14ac:dyDescent="0.2">
      <c r="A6180">
        <v>37.78</v>
      </c>
      <c r="B6180">
        <v>-122.464</v>
      </c>
      <c r="C6180">
        <v>0</v>
      </c>
      <c r="D6180">
        <v>40</v>
      </c>
      <c r="E6180">
        <v>14</v>
      </c>
      <c r="F6180">
        <v>3</v>
      </c>
      <c r="G6180">
        <v>22</v>
      </c>
      <c r="H6180">
        <v>0</v>
      </c>
      <c r="I6180">
        <v>179</v>
      </c>
      <c r="J6180">
        <v>97</v>
      </c>
      <c r="K6180">
        <v>4</v>
      </c>
      <c r="L6180">
        <v>280</v>
      </c>
      <c r="M6180">
        <f>VLOOKUP(H6180,AE$2:$AJ$12,6,TRUE)</f>
        <v>0</v>
      </c>
      <c r="N6180">
        <f>VLOOKUP(I6180,AF$2:$AJ$12,5,TRUE)</f>
        <v>9</v>
      </c>
      <c r="O6180">
        <f>VLOOKUP(J6180,AG$2:$AJ$12,4,TRUE)</f>
        <v>9</v>
      </c>
      <c r="P6180">
        <f>VLOOKUP(K6180,AH$2:$AJ$12,3,TRUE)</f>
        <v>8</v>
      </c>
      <c r="Q6180">
        <f>VLOOKUP(L6180,AI$2:$AJ$12,2,TRUE)</f>
        <v>9</v>
      </c>
      <c r="T6180" t="str">
        <f t="shared" si="581"/>
        <v>Crimepoint.create(latitude:37.78, longitude:-122.464, drugdrink:0, misdemean:9, theft:9, violent:8, total:9, drugdrinkct:0, misdemeanct:179, theftct:97, violentct:4, totalct:280)</v>
      </c>
      <c r="U6180" t="str">
        <f t="shared" si="582"/>
        <v>{location: new google.maps.LatLng(37.78, -122.464), weight: 0},</v>
      </c>
      <c r="V6180" t="str">
        <f t="shared" si="577"/>
        <v>{location: new google.maps.LatLng(37.78, -122.464), weight: 40},</v>
      </c>
      <c r="W6180" t="str">
        <f t="shared" si="578"/>
        <v>{location: new google.maps.LatLng(37.78, -122.464), weight: 14},</v>
      </c>
      <c r="X6180" t="str">
        <f t="shared" si="579"/>
        <v>{location: new google.maps.LatLng(37.78, -122.464), weight: 3},</v>
      </c>
      <c r="Y6180" t="str">
        <f t="shared" si="580"/>
        <v>{location: new google.maps.LatLng(37.78, -122.464), weight: 22},</v>
      </c>
    </row>
    <row r="6181" spans="1:25" x14ac:dyDescent="0.2">
      <c r="A6181">
        <v>37.78</v>
      </c>
      <c r="B6181">
        <v>-122.46299999999999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1</v>
      </c>
      <c r="K6181">
        <v>0</v>
      </c>
      <c r="L6181">
        <v>2</v>
      </c>
      <c r="M6181">
        <f>VLOOKUP(H6181,AE$2:$AJ$12,6,TRUE)</f>
        <v>0</v>
      </c>
      <c r="N6181">
        <f>VLOOKUP(I6181,AF$2:$AJ$12,5,TRUE)</f>
        <v>2</v>
      </c>
      <c r="O6181">
        <f>VLOOKUP(J6181,AG$2:$AJ$12,4,TRUE)</f>
        <v>3</v>
      </c>
      <c r="P6181">
        <f>VLOOKUP(K6181,AH$2:$AJ$12,3,TRUE)</f>
        <v>0</v>
      </c>
      <c r="Q6181">
        <f>VLOOKUP(L6181,AI$2:$AJ$12,2,TRUE)</f>
        <v>1</v>
      </c>
      <c r="T6181" t="str">
        <f t="shared" si="581"/>
        <v>Crimepoint.create(latitude:37.78, longitude:-122.463, drugdrink:0, misdemean:2, theft:3, violent:0, total:1, drugdrinkct:0, misdemeanct:1, theftct:1, violentct:0, totalct:2)</v>
      </c>
      <c r="U6181" t="str">
        <f t="shared" si="582"/>
        <v>{location: new google.maps.LatLng(37.78, -122.463), weight: 0},</v>
      </c>
      <c r="V6181" t="str">
        <f t="shared" si="577"/>
        <v>{location: new google.maps.LatLng(37.78, -122.463), weight: 0},</v>
      </c>
      <c r="W6181" t="str">
        <f t="shared" si="578"/>
        <v>{location: new google.maps.LatLng(37.78, -122.463), weight: 0},</v>
      </c>
      <c r="X6181" t="str">
        <f t="shared" si="579"/>
        <v>{location: new google.maps.LatLng(37.78, -122.463), weight: 0},</v>
      </c>
      <c r="Y6181" t="str">
        <f t="shared" si="580"/>
        <v>{location: new google.maps.LatLng(37.78, -122.463), weight: 0},</v>
      </c>
    </row>
    <row r="6182" spans="1:25" x14ac:dyDescent="0.2">
      <c r="A6182">
        <v>37.78</v>
      </c>
      <c r="B6182">
        <v>-122.462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0</v>
      </c>
      <c r="I6182">
        <v>2</v>
      </c>
      <c r="J6182">
        <v>4</v>
      </c>
      <c r="K6182">
        <v>2</v>
      </c>
      <c r="L6182">
        <v>8</v>
      </c>
      <c r="M6182">
        <f>VLOOKUP(H6182,AE$2:$AJ$12,6,TRUE)</f>
        <v>0</v>
      </c>
      <c r="N6182">
        <f>VLOOKUP(I6182,AF$2:$AJ$12,5,TRUE)</f>
        <v>4</v>
      </c>
      <c r="O6182">
        <f>VLOOKUP(J6182,AG$2:$AJ$12,4,TRUE)</f>
        <v>6</v>
      </c>
      <c r="P6182">
        <f>VLOOKUP(K6182,AH$2:$AJ$12,3,TRUE)</f>
        <v>7</v>
      </c>
      <c r="Q6182">
        <f>VLOOKUP(L6182,AI$2:$AJ$12,2,TRUE)</f>
        <v>5</v>
      </c>
      <c r="T6182" t="str">
        <f t="shared" si="581"/>
        <v>Crimepoint.create(latitude:37.78, longitude:-122.462, drugdrink:0, misdemean:4, theft:6, violent:7, total:5, drugdrinkct:0, misdemeanct:2, theftct:4, violentct:2, totalct:8)</v>
      </c>
      <c r="U6182" t="str">
        <f t="shared" si="582"/>
        <v>{location: new google.maps.LatLng(37.78, -122.462), weight: 0},</v>
      </c>
      <c r="V6182" t="str">
        <f t="shared" si="577"/>
        <v>{location: new google.maps.LatLng(37.78, -122.462), weight: 0},</v>
      </c>
      <c r="W6182" t="str">
        <f t="shared" si="578"/>
        <v>{location: new google.maps.LatLng(37.78, -122.462), weight: 1},</v>
      </c>
      <c r="X6182" t="str">
        <f t="shared" si="579"/>
        <v>{location: new google.maps.LatLng(37.78, -122.462), weight: 1},</v>
      </c>
      <c r="Y6182" t="str">
        <f t="shared" si="580"/>
        <v>{location: new google.maps.LatLng(37.78, -122.462), weight: 1},</v>
      </c>
    </row>
    <row r="6183" spans="1:25" x14ac:dyDescent="0.2">
      <c r="A6183">
        <v>37.78</v>
      </c>
      <c r="B6183">
        <v>-122.461</v>
      </c>
      <c r="C6183">
        <v>0</v>
      </c>
      <c r="D6183">
        <v>1</v>
      </c>
      <c r="E6183">
        <v>0</v>
      </c>
      <c r="F6183">
        <v>1</v>
      </c>
      <c r="G6183">
        <v>1</v>
      </c>
      <c r="H6183">
        <v>0</v>
      </c>
      <c r="I6183">
        <v>6</v>
      </c>
      <c r="J6183">
        <v>1</v>
      </c>
      <c r="K6183">
        <v>1</v>
      </c>
      <c r="L6183">
        <v>8</v>
      </c>
      <c r="M6183">
        <f>VLOOKUP(H6183,AE$2:$AJ$12,6,TRUE)</f>
        <v>0</v>
      </c>
      <c r="N6183">
        <f>VLOOKUP(I6183,AF$2:$AJ$12,5,TRUE)</f>
        <v>7</v>
      </c>
      <c r="O6183">
        <f>VLOOKUP(J6183,AG$2:$AJ$12,4,TRUE)</f>
        <v>3</v>
      </c>
      <c r="P6183">
        <f>VLOOKUP(K6183,AH$2:$AJ$12,3,TRUE)</f>
        <v>7</v>
      </c>
      <c r="Q6183">
        <f>VLOOKUP(L6183,AI$2:$AJ$12,2,TRUE)</f>
        <v>5</v>
      </c>
      <c r="T6183" t="str">
        <f t="shared" si="581"/>
        <v>Crimepoint.create(latitude:37.78, longitude:-122.461, drugdrink:0, misdemean:7, theft:3, violent:7, total:5, drugdrinkct:0, misdemeanct:6, theftct:1, violentct:1, totalct:8)</v>
      </c>
      <c r="U6183" t="str">
        <f t="shared" si="582"/>
        <v>{location: new google.maps.LatLng(37.78, -122.461), weight: 0},</v>
      </c>
      <c r="V6183" t="str">
        <f t="shared" si="577"/>
        <v>{location: new google.maps.LatLng(37.78, -122.461), weight: 1},</v>
      </c>
      <c r="W6183" t="str">
        <f t="shared" si="578"/>
        <v>{location: new google.maps.LatLng(37.78, -122.461), weight: 0},</v>
      </c>
      <c r="X6183" t="str">
        <f t="shared" si="579"/>
        <v>{location: new google.maps.LatLng(37.78, -122.461), weight: 1},</v>
      </c>
      <c r="Y6183" t="str">
        <f t="shared" si="580"/>
        <v>{location: new google.maps.LatLng(37.78, -122.461), weight: 1},</v>
      </c>
    </row>
    <row r="6184" spans="1:25" x14ac:dyDescent="0.2">
      <c r="A6184">
        <v>37.78</v>
      </c>
      <c r="B6184">
        <v>-122.46</v>
      </c>
      <c r="C6184">
        <v>0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6</v>
      </c>
      <c r="J6184">
        <v>7</v>
      </c>
      <c r="K6184">
        <v>1</v>
      </c>
      <c r="L6184">
        <v>14</v>
      </c>
      <c r="M6184">
        <f>VLOOKUP(H6184,AE$2:$AJ$12,6,TRUE)</f>
        <v>0</v>
      </c>
      <c r="N6184">
        <f>VLOOKUP(I6184,AF$2:$AJ$12,5,TRUE)</f>
        <v>7</v>
      </c>
      <c r="O6184">
        <f>VLOOKUP(J6184,AG$2:$AJ$12,4,TRUE)</f>
        <v>7</v>
      </c>
      <c r="P6184">
        <f>VLOOKUP(K6184,AH$2:$AJ$12,3,TRUE)</f>
        <v>7</v>
      </c>
      <c r="Q6184">
        <f>VLOOKUP(L6184,AI$2:$AJ$12,2,TRUE)</f>
        <v>7</v>
      </c>
      <c r="T6184" t="str">
        <f t="shared" si="581"/>
        <v>Crimepoint.create(latitude:37.78, longitude:-122.46, drugdrink:0, misdemean:7, theft:7, violent:7, total:7, drugdrinkct:0, misdemeanct:6, theftct:7, violentct:1, totalct:14)</v>
      </c>
      <c r="U6184" t="str">
        <f t="shared" si="582"/>
        <v>{location: new google.maps.LatLng(37.78, -122.46), weight: 0},</v>
      </c>
      <c r="V6184" t="str">
        <f t="shared" si="577"/>
        <v>{location: new google.maps.LatLng(37.78, -122.46), weight: 1},</v>
      </c>
      <c r="W6184" t="str">
        <f t="shared" si="578"/>
        <v>{location: new google.maps.LatLng(37.78, -122.46), weight: 1},</v>
      </c>
      <c r="X6184" t="str">
        <f t="shared" si="579"/>
        <v>{location: new google.maps.LatLng(37.78, -122.46), weight: 1},</v>
      </c>
      <c r="Y6184" t="str">
        <f t="shared" si="580"/>
        <v>{location: new google.maps.LatLng(37.78, -122.46), weight: 1},</v>
      </c>
    </row>
    <row r="6185" spans="1:25" x14ac:dyDescent="0.2">
      <c r="A6185">
        <v>37.78</v>
      </c>
      <c r="B6185">
        <v>-122.459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2</v>
      </c>
      <c r="M6185">
        <f>VLOOKUP(H6185,AE$2:$AJ$12,6,TRUE)</f>
        <v>0</v>
      </c>
      <c r="N6185">
        <f>VLOOKUP(I6185,AF$2:$AJ$12,5,TRUE)</f>
        <v>2</v>
      </c>
      <c r="O6185">
        <f>VLOOKUP(J6185,AG$2:$AJ$12,4,TRUE)</f>
        <v>3</v>
      </c>
      <c r="P6185">
        <f>VLOOKUP(K6185,AH$2:$AJ$12,3,TRUE)</f>
        <v>0</v>
      </c>
      <c r="Q6185">
        <f>VLOOKUP(L6185,AI$2:$AJ$12,2,TRUE)</f>
        <v>1</v>
      </c>
      <c r="T6185" t="str">
        <f t="shared" si="581"/>
        <v>Crimepoint.create(latitude:37.78, longitude:-122.459, drugdrink:0, misdemean:2, theft:3, violent:0, total:1, drugdrinkct:0, misdemeanct:1, theftct:1, violentct:0, totalct:2)</v>
      </c>
      <c r="U6185" t="str">
        <f t="shared" si="582"/>
        <v>{location: new google.maps.LatLng(37.78, -122.459), weight: 0},</v>
      </c>
      <c r="V6185" t="str">
        <f t="shared" si="577"/>
        <v>{location: new google.maps.LatLng(37.78, -122.459), weight: 0},</v>
      </c>
      <c r="W6185" t="str">
        <f t="shared" si="578"/>
        <v>{location: new google.maps.LatLng(37.78, -122.459), weight: 0},</v>
      </c>
      <c r="X6185" t="str">
        <f t="shared" si="579"/>
        <v>{location: new google.maps.LatLng(37.78, -122.459), weight: 0},</v>
      </c>
      <c r="Y6185" t="str">
        <f t="shared" si="580"/>
        <v>{location: new google.maps.LatLng(37.78, -122.459), weight: 0},</v>
      </c>
    </row>
    <row r="6186" spans="1:25" x14ac:dyDescent="0.2">
      <c r="A6186">
        <v>37.78</v>
      </c>
      <c r="B6186">
        <v>-122.458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2</v>
      </c>
      <c r="K6186">
        <v>1</v>
      </c>
      <c r="L6186">
        <v>4</v>
      </c>
      <c r="M6186">
        <f>VLOOKUP(H6186,AE$2:$AJ$12,6,TRUE)</f>
        <v>0</v>
      </c>
      <c r="N6186">
        <f>VLOOKUP(I6186,AF$2:$AJ$12,5,TRUE)</f>
        <v>2</v>
      </c>
      <c r="O6186">
        <f>VLOOKUP(J6186,AG$2:$AJ$12,4,TRUE)</f>
        <v>4</v>
      </c>
      <c r="P6186">
        <f>VLOOKUP(K6186,AH$2:$AJ$12,3,TRUE)</f>
        <v>7</v>
      </c>
      <c r="Q6186">
        <f>VLOOKUP(L6186,AI$2:$AJ$12,2,TRUE)</f>
        <v>3</v>
      </c>
      <c r="T6186" t="str">
        <f t="shared" si="581"/>
        <v>Crimepoint.create(latitude:37.78, longitude:-122.458, drugdrink:0, misdemean:2, theft:4, violent:7, total:3, drugdrinkct:0, misdemeanct:1, theftct:2, violentct:1, totalct:4)</v>
      </c>
      <c r="U6186" t="str">
        <f t="shared" si="582"/>
        <v>{location: new google.maps.LatLng(37.78, -122.458), weight: 0},</v>
      </c>
      <c r="V6186" t="str">
        <f t="shared" si="577"/>
        <v>{location: new google.maps.LatLng(37.78, -122.458), weight: 0},</v>
      </c>
      <c r="W6186" t="str">
        <f t="shared" si="578"/>
        <v>{location: new google.maps.LatLng(37.78, -122.458), weight: 0},</v>
      </c>
      <c r="X6186" t="str">
        <f t="shared" si="579"/>
        <v>{location: new google.maps.LatLng(37.78, -122.458), weight: 1},</v>
      </c>
      <c r="Y6186" t="str">
        <f t="shared" si="580"/>
        <v>{location: new google.maps.LatLng(37.78, -122.458), weight: 0},</v>
      </c>
    </row>
    <row r="6187" spans="1:25" x14ac:dyDescent="0.2">
      <c r="A6187">
        <v>37.78</v>
      </c>
      <c r="B6187">
        <v>-122.45699999999999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f>VLOOKUP(H6187,AE$2:$AJ$12,6,TRUE)</f>
        <v>0</v>
      </c>
      <c r="N6187">
        <f>VLOOKUP(I6187,AF$2:$AJ$12,5,TRUE)</f>
        <v>0</v>
      </c>
      <c r="O6187">
        <f>VLOOKUP(J6187,AG$2:$AJ$12,4,TRUE)</f>
        <v>3</v>
      </c>
      <c r="P6187">
        <f>VLOOKUP(K6187,AH$2:$AJ$12,3,TRUE)</f>
        <v>0</v>
      </c>
      <c r="Q6187">
        <f>VLOOKUP(L6187,AI$2:$AJ$12,2,TRUE)</f>
        <v>0</v>
      </c>
      <c r="T6187" t="str">
        <f t="shared" si="581"/>
        <v>Crimepoint.create(latitude:37.78, longitude:-122.457, drugdrink:0, misdemean:0, theft:3, violent:0, total:0, drugdrinkct:0, misdemeanct:0, theftct:1, violentct:0, totalct:1)</v>
      </c>
      <c r="U6187" t="str">
        <f t="shared" si="582"/>
        <v>{location: new google.maps.LatLng(37.78, -122.457), weight: 0},</v>
      </c>
      <c r="V6187" t="str">
        <f t="shared" si="577"/>
        <v>{location: new google.maps.LatLng(37.78, -122.457), weight: 0},</v>
      </c>
      <c r="W6187" t="str">
        <f t="shared" si="578"/>
        <v>{location: new google.maps.LatLng(37.78, -122.457), weight: 0},</v>
      </c>
      <c r="X6187" t="str">
        <f t="shared" si="579"/>
        <v>{location: new google.maps.LatLng(37.78, -122.457), weight: 0},</v>
      </c>
      <c r="Y6187" t="str">
        <f t="shared" si="580"/>
        <v>{location: new google.maps.LatLng(37.78, -122.457), weight: 0},</v>
      </c>
    </row>
    <row r="6188" spans="1:25" x14ac:dyDescent="0.2">
      <c r="A6188">
        <v>37.78</v>
      </c>
      <c r="B6188">
        <v>-122.456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2</v>
      </c>
      <c r="M6188">
        <f>VLOOKUP(H6188,AE$2:$AJ$12,6,TRUE)</f>
        <v>0</v>
      </c>
      <c r="N6188">
        <f>VLOOKUP(I6188,AF$2:$AJ$12,5,TRUE)</f>
        <v>2</v>
      </c>
      <c r="O6188">
        <f>VLOOKUP(J6188,AG$2:$AJ$12,4,TRUE)</f>
        <v>3</v>
      </c>
      <c r="P6188">
        <f>VLOOKUP(K6188,AH$2:$AJ$12,3,TRUE)</f>
        <v>0</v>
      </c>
      <c r="Q6188">
        <f>VLOOKUP(L6188,AI$2:$AJ$12,2,TRUE)</f>
        <v>1</v>
      </c>
      <c r="T6188" t="str">
        <f t="shared" si="581"/>
        <v>Crimepoint.create(latitude:37.78, longitude:-122.456, drugdrink:0, misdemean:2, theft:3, violent:0, total:1, drugdrinkct:0, misdemeanct:1, theftct:1, violentct:0, totalct:2)</v>
      </c>
      <c r="U6188" t="str">
        <f t="shared" si="582"/>
        <v>{location: new google.maps.LatLng(37.78, -122.456), weight: 0},</v>
      </c>
      <c r="V6188" t="str">
        <f t="shared" si="577"/>
        <v>{location: new google.maps.LatLng(37.78, -122.456), weight: 0},</v>
      </c>
      <c r="W6188" t="str">
        <f t="shared" si="578"/>
        <v>{location: new google.maps.LatLng(37.78, -122.456), weight: 0},</v>
      </c>
      <c r="X6188" t="str">
        <f t="shared" si="579"/>
        <v>{location: new google.maps.LatLng(37.78, -122.456), weight: 0},</v>
      </c>
      <c r="Y6188" t="str">
        <f t="shared" si="580"/>
        <v>{location: new google.maps.LatLng(37.78, -122.456), weight: 0},</v>
      </c>
    </row>
    <row r="6189" spans="1:25" x14ac:dyDescent="0.2">
      <c r="A6189">
        <v>37.78</v>
      </c>
      <c r="B6189">
        <v>-122.455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2</v>
      </c>
      <c r="K6189">
        <v>0</v>
      </c>
      <c r="L6189">
        <v>4</v>
      </c>
      <c r="M6189">
        <f>VLOOKUP(H6189,AE$2:$AJ$12,6,TRUE)</f>
        <v>0</v>
      </c>
      <c r="N6189">
        <f>VLOOKUP(I6189,AF$2:$AJ$12,5,TRUE)</f>
        <v>4</v>
      </c>
      <c r="O6189">
        <f>VLOOKUP(J6189,AG$2:$AJ$12,4,TRUE)</f>
        <v>4</v>
      </c>
      <c r="P6189">
        <f>VLOOKUP(K6189,AH$2:$AJ$12,3,TRUE)</f>
        <v>0</v>
      </c>
      <c r="Q6189">
        <f>VLOOKUP(L6189,AI$2:$AJ$12,2,TRUE)</f>
        <v>3</v>
      </c>
      <c r="T6189" t="str">
        <f t="shared" si="581"/>
        <v>Crimepoint.create(latitude:37.78, longitude:-122.455, drugdrink:0, misdemean:4, theft:4, violent:0, total:3, drugdrinkct:0, misdemeanct:2, theftct:2, violentct:0, totalct:4)</v>
      </c>
      <c r="U6189" t="str">
        <f t="shared" si="582"/>
        <v>{location: new google.maps.LatLng(37.78, -122.455), weight: 0},</v>
      </c>
      <c r="V6189" t="str">
        <f t="shared" si="577"/>
        <v>{location: new google.maps.LatLng(37.78, -122.455), weight: 0},</v>
      </c>
      <c r="W6189" t="str">
        <f t="shared" si="578"/>
        <v>{location: new google.maps.LatLng(37.78, -122.455), weight: 0},</v>
      </c>
      <c r="X6189" t="str">
        <f t="shared" si="579"/>
        <v>{location: new google.maps.LatLng(37.78, -122.455), weight: 0},</v>
      </c>
      <c r="Y6189" t="str">
        <f t="shared" si="580"/>
        <v>{location: new google.maps.LatLng(37.78, -122.455), weight: 0},</v>
      </c>
    </row>
    <row r="6190" spans="1:25" x14ac:dyDescent="0.2">
      <c r="A6190">
        <v>37.78</v>
      </c>
      <c r="B6190">
        <v>-122.45399999999999</v>
      </c>
      <c r="C6190">
        <v>0</v>
      </c>
      <c r="D6190">
        <v>3</v>
      </c>
      <c r="E6190">
        <v>0</v>
      </c>
      <c r="F6190">
        <v>2</v>
      </c>
      <c r="G6190">
        <v>1</v>
      </c>
      <c r="H6190">
        <v>0</v>
      </c>
      <c r="I6190">
        <v>12</v>
      </c>
      <c r="J6190">
        <v>2</v>
      </c>
      <c r="K6190">
        <v>3</v>
      </c>
      <c r="L6190">
        <v>17</v>
      </c>
      <c r="M6190">
        <f>VLOOKUP(H6190,AE$2:$AJ$12,6,TRUE)</f>
        <v>0</v>
      </c>
      <c r="N6190">
        <f>VLOOKUP(I6190,AF$2:$AJ$12,5,TRUE)</f>
        <v>8</v>
      </c>
      <c r="O6190">
        <f>VLOOKUP(J6190,AG$2:$AJ$12,4,TRUE)</f>
        <v>4</v>
      </c>
      <c r="P6190">
        <f>VLOOKUP(K6190,AH$2:$AJ$12,3,TRUE)</f>
        <v>8</v>
      </c>
      <c r="Q6190">
        <f>VLOOKUP(L6190,AI$2:$AJ$12,2,TRUE)</f>
        <v>7</v>
      </c>
      <c r="T6190" t="str">
        <f t="shared" si="581"/>
        <v>Crimepoint.create(latitude:37.78, longitude:-122.454, drugdrink:0, misdemean:8, theft:4, violent:8, total:7, drugdrinkct:0, misdemeanct:12, theftct:2, violentct:3, totalct:17)</v>
      </c>
      <c r="U6190" t="str">
        <f t="shared" si="582"/>
        <v>{location: new google.maps.LatLng(37.78, -122.454), weight: 0},</v>
      </c>
      <c r="V6190" t="str">
        <f t="shared" si="577"/>
        <v>{location: new google.maps.LatLng(37.78, -122.454), weight: 3},</v>
      </c>
      <c r="W6190" t="str">
        <f t="shared" si="578"/>
        <v>{location: new google.maps.LatLng(37.78, -122.454), weight: 0},</v>
      </c>
      <c r="X6190" t="str">
        <f t="shared" si="579"/>
        <v>{location: new google.maps.LatLng(37.78, -122.454), weight: 2},</v>
      </c>
      <c r="Y6190" t="str">
        <f t="shared" si="580"/>
        <v>{location: new google.maps.LatLng(37.78, -122.454), weight: 1},</v>
      </c>
    </row>
    <row r="6191" spans="1:25" x14ac:dyDescent="0.2">
      <c r="A6191">
        <v>37.78</v>
      </c>
      <c r="B6191">
        <v>-122.453</v>
      </c>
      <c r="C6191">
        <v>0</v>
      </c>
      <c r="D6191">
        <v>0</v>
      </c>
      <c r="E6191">
        <v>1</v>
      </c>
      <c r="F6191">
        <v>0</v>
      </c>
      <c r="G6191">
        <v>1</v>
      </c>
      <c r="H6191">
        <v>0</v>
      </c>
      <c r="I6191">
        <v>2</v>
      </c>
      <c r="J6191">
        <v>5</v>
      </c>
      <c r="K6191">
        <v>0</v>
      </c>
      <c r="L6191">
        <v>7</v>
      </c>
      <c r="M6191">
        <f>VLOOKUP(H6191,AE$2:$AJ$12,6,TRUE)</f>
        <v>0</v>
      </c>
      <c r="N6191">
        <f>VLOOKUP(I6191,AF$2:$AJ$12,5,TRUE)</f>
        <v>4</v>
      </c>
      <c r="O6191">
        <f>VLOOKUP(J6191,AG$2:$AJ$12,4,TRUE)</f>
        <v>7</v>
      </c>
      <c r="P6191">
        <f>VLOOKUP(K6191,AH$2:$AJ$12,3,TRUE)</f>
        <v>0</v>
      </c>
      <c r="Q6191">
        <f>VLOOKUP(L6191,AI$2:$AJ$12,2,TRUE)</f>
        <v>5</v>
      </c>
      <c r="T6191" t="str">
        <f t="shared" si="581"/>
        <v>Crimepoint.create(latitude:37.78, longitude:-122.453, drugdrink:0, misdemean:4, theft:7, violent:0, total:5, drugdrinkct:0, misdemeanct:2, theftct:5, violentct:0, totalct:7)</v>
      </c>
      <c r="U6191" t="str">
        <f t="shared" si="582"/>
        <v>{location: new google.maps.LatLng(37.78, -122.453), weight: 0},</v>
      </c>
      <c r="V6191" t="str">
        <f t="shared" si="577"/>
        <v>{location: new google.maps.LatLng(37.78, -122.453), weight: 0},</v>
      </c>
      <c r="W6191" t="str">
        <f t="shared" si="578"/>
        <v>{location: new google.maps.LatLng(37.78, -122.453), weight: 1},</v>
      </c>
      <c r="X6191" t="str">
        <f t="shared" si="579"/>
        <v>{location: new google.maps.LatLng(37.78, -122.453), weight: 0},</v>
      </c>
      <c r="Y6191" t="str">
        <f t="shared" si="580"/>
        <v>{location: new google.maps.LatLng(37.78, -122.453), weight: 1},</v>
      </c>
    </row>
    <row r="6192" spans="1:25" x14ac:dyDescent="0.2">
      <c r="A6192">
        <v>37.78</v>
      </c>
      <c r="B6192">
        <v>-122.452</v>
      </c>
      <c r="C6192">
        <v>1</v>
      </c>
      <c r="D6192">
        <v>1</v>
      </c>
      <c r="E6192">
        <v>0</v>
      </c>
      <c r="F6192">
        <v>0</v>
      </c>
      <c r="G6192">
        <v>1</v>
      </c>
      <c r="H6192">
        <v>1</v>
      </c>
      <c r="I6192">
        <v>5</v>
      </c>
      <c r="J6192">
        <v>3</v>
      </c>
      <c r="K6192">
        <v>0</v>
      </c>
      <c r="L6192">
        <v>9</v>
      </c>
      <c r="M6192">
        <f>VLOOKUP(H6192,AE$2:$AJ$12,6,TRUE)</f>
        <v>8</v>
      </c>
      <c r="N6192">
        <f>VLOOKUP(I6192,AF$2:$AJ$12,5,TRUE)</f>
        <v>6</v>
      </c>
      <c r="O6192">
        <f>VLOOKUP(J6192,AG$2:$AJ$12,4,TRUE)</f>
        <v>5</v>
      </c>
      <c r="P6192">
        <f>VLOOKUP(K6192,AH$2:$AJ$12,3,TRUE)</f>
        <v>0</v>
      </c>
      <c r="Q6192">
        <f>VLOOKUP(L6192,AI$2:$AJ$12,2,TRUE)</f>
        <v>5</v>
      </c>
      <c r="T6192" t="str">
        <f t="shared" si="581"/>
        <v>Crimepoint.create(latitude:37.78, longitude:-122.452, drugdrink:8, misdemean:6, theft:5, violent:0, total:5, drugdrinkct:1, misdemeanct:5, theftct:3, violentct:0, totalct:9)</v>
      </c>
      <c r="U6192" t="str">
        <f t="shared" si="582"/>
        <v>{location: new google.maps.LatLng(37.78, -122.452), weight: 1},</v>
      </c>
      <c r="V6192" t="str">
        <f t="shared" si="577"/>
        <v>{location: new google.maps.LatLng(37.78, -122.452), weight: 1},</v>
      </c>
      <c r="W6192" t="str">
        <f t="shared" si="578"/>
        <v>{location: new google.maps.LatLng(37.78, -122.452), weight: 0},</v>
      </c>
      <c r="X6192" t="str">
        <f t="shared" si="579"/>
        <v>{location: new google.maps.LatLng(37.78, -122.452), weight: 0},</v>
      </c>
      <c r="Y6192" t="str">
        <f t="shared" si="580"/>
        <v>{location: new google.maps.LatLng(37.78, -122.452), weight: 1},</v>
      </c>
    </row>
    <row r="6193" spans="1:25" x14ac:dyDescent="0.2">
      <c r="A6193">
        <v>37.78</v>
      </c>
      <c r="B6193">
        <v>-122.449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1</v>
      </c>
      <c r="K6193">
        <v>0</v>
      </c>
      <c r="L6193">
        <v>2</v>
      </c>
      <c r="M6193">
        <f>VLOOKUP(H6193,AE$2:$AJ$12,6,TRUE)</f>
        <v>0</v>
      </c>
      <c r="N6193">
        <f>VLOOKUP(I6193,AF$2:$AJ$12,5,TRUE)</f>
        <v>2</v>
      </c>
      <c r="O6193">
        <f>VLOOKUP(J6193,AG$2:$AJ$12,4,TRUE)</f>
        <v>3</v>
      </c>
      <c r="P6193">
        <f>VLOOKUP(K6193,AH$2:$AJ$12,3,TRUE)</f>
        <v>0</v>
      </c>
      <c r="Q6193">
        <f>VLOOKUP(L6193,AI$2:$AJ$12,2,TRUE)</f>
        <v>1</v>
      </c>
      <c r="T6193" t="str">
        <f t="shared" si="581"/>
        <v>Crimepoint.create(latitude:37.78, longitude:-122.449, drugdrink:0, misdemean:2, theft:3, violent:0, total:1, drugdrinkct:0, misdemeanct:1, theftct:1, violentct:0, totalct:2)</v>
      </c>
      <c r="U6193" t="str">
        <f t="shared" si="582"/>
        <v>{location: new google.maps.LatLng(37.78, -122.449), weight: 0},</v>
      </c>
      <c r="V6193" t="str">
        <f t="shared" si="577"/>
        <v>{location: new google.maps.LatLng(37.78, -122.449), weight: 0},</v>
      </c>
      <c r="W6193" t="str">
        <f t="shared" si="578"/>
        <v>{location: new google.maps.LatLng(37.78, -122.449), weight: 0},</v>
      </c>
      <c r="X6193" t="str">
        <f t="shared" si="579"/>
        <v>{location: new google.maps.LatLng(37.78, -122.449), weight: 0},</v>
      </c>
      <c r="Y6193" t="str">
        <f t="shared" si="580"/>
        <v>{location: new google.maps.LatLng(37.78, -122.449), weight: 0},</v>
      </c>
    </row>
    <row r="6194" spans="1:25" x14ac:dyDescent="0.2">
      <c r="A6194">
        <v>37.78</v>
      </c>
      <c r="B6194">
        <v>-122.44799999999999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f>VLOOKUP(H6194,AE$2:$AJ$12,6,TRUE)</f>
        <v>0</v>
      </c>
      <c r="N6194">
        <f>VLOOKUP(I6194,AF$2:$AJ$12,5,TRUE)</f>
        <v>0</v>
      </c>
      <c r="O6194">
        <f>VLOOKUP(J6194,AG$2:$AJ$12,4,TRUE)</f>
        <v>3</v>
      </c>
      <c r="P6194">
        <f>VLOOKUP(K6194,AH$2:$AJ$12,3,TRUE)</f>
        <v>0</v>
      </c>
      <c r="Q6194">
        <f>VLOOKUP(L6194,AI$2:$AJ$12,2,TRUE)</f>
        <v>0</v>
      </c>
      <c r="T6194" t="str">
        <f t="shared" si="581"/>
        <v>Crimepoint.create(latitude:37.78, longitude:-122.448, drugdrink:0, misdemean:0, theft:3, violent:0, total:0, drugdrinkct:0, misdemeanct:0, theftct:1, violentct:0, totalct:1)</v>
      </c>
      <c r="U6194" t="str">
        <f t="shared" si="582"/>
        <v>{location: new google.maps.LatLng(37.78, -122.448), weight: 0},</v>
      </c>
      <c r="V6194" t="str">
        <f t="shared" si="577"/>
        <v>{location: new google.maps.LatLng(37.78, -122.448), weight: 0},</v>
      </c>
      <c r="W6194" t="str">
        <f t="shared" si="578"/>
        <v>{location: new google.maps.LatLng(37.78, -122.448), weight: 0},</v>
      </c>
      <c r="X6194" t="str">
        <f t="shared" si="579"/>
        <v>{location: new google.maps.LatLng(37.78, -122.448), weight: 0},</v>
      </c>
      <c r="Y6194" t="str">
        <f t="shared" si="580"/>
        <v>{location: new google.maps.LatLng(37.78, -122.448), weight: 0},</v>
      </c>
    </row>
    <row r="6195" spans="1:25" x14ac:dyDescent="0.2">
      <c r="A6195">
        <v>37.78</v>
      </c>
      <c r="B6195">
        <v>-122.447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1</v>
      </c>
      <c r="M6195">
        <f>VLOOKUP(H6195,AE$2:$AJ$12,6,TRUE)</f>
        <v>0</v>
      </c>
      <c r="N6195">
        <f>VLOOKUP(I6195,AF$2:$AJ$12,5,TRUE)</f>
        <v>2</v>
      </c>
      <c r="O6195">
        <f>VLOOKUP(J6195,AG$2:$AJ$12,4,TRUE)</f>
        <v>0</v>
      </c>
      <c r="P6195">
        <f>VLOOKUP(K6195,AH$2:$AJ$12,3,TRUE)</f>
        <v>0</v>
      </c>
      <c r="Q6195">
        <f>VLOOKUP(L6195,AI$2:$AJ$12,2,TRUE)</f>
        <v>0</v>
      </c>
      <c r="T6195" t="str">
        <f t="shared" si="581"/>
        <v>Crimepoint.create(latitude:37.78, longitude:-122.447, drugdrink:0, misdemean:2, theft:0, violent:0, total:0, drugdrinkct:0, misdemeanct:1, theftct:0, violentct:0, totalct:1)</v>
      </c>
      <c r="U6195" t="str">
        <f t="shared" si="582"/>
        <v>{location: new google.maps.LatLng(37.78, -122.447), weight: 0},</v>
      </c>
      <c r="V6195" t="str">
        <f t="shared" si="577"/>
        <v>{location: new google.maps.LatLng(37.78, -122.447), weight: 0},</v>
      </c>
      <c r="W6195" t="str">
        <f t="shared" si="578"/>
        <v>{location: new google.maps.LatLng(37.78, -122.447), weight: 0},</v>
      </c>
      <c r="X6195" t="str">
        <f t="shared" si="579"/>
        <v>{location: new google.maps.LatLng(37.78, -122.447), weight: 0},</v>
      </c>
      <c r="Y6195" t="str">
        <f t="shared" si="580"/>
        <v>{location: new google.maps.LatLng(37.78, -122.447), weight: 0},</v>
      </c>
    </row>
    <row r="6196" spans="1:25" x14ac:dyDescent="0.2">
      <c r="A6196">
        <v>37.78</v>
      </c>
      <c r="B6196">
        <v>-122.446</v>
      </c>
      <c r="C6196">
        <v>3</v>
      </c>
      <c r="D6196">
        <v>3</v>
      </c>
      <c r="E6196">
        <v>0</v>
      </c>
      <c r="F6196">
        <v>6</v>
      </c>
      <c r="G6196">
        <v>2</v>
      </c>
      <c r="H6196">
        <v>4</v>
      </c>
      <c r="I6196">
        <v>13</v>
      </c>
      <c r="J6196">
        <v>3</v>
      </c>
      <c r="K6196">
        <v>8</v>
      </c>
      <c r="L6196">
        <v>28</v>
      </c>
      <c r="M6196">
        <f>VLOOKUP(H6196,AE$2:$AJ$12,6,TRUE)</f>
        <v>9</v>
      </c>
      <c r="N6196">
        <f>VLOOKUP(I6196,AF$2:$AJ$12,5,TRUE)</f>
        <v>8</v>
      </c>
      <c r="O6196">
        <f>VLOOKUP(J6196,AG$2:$AJ$12,4,TRUE)</f>
        <v>5</v>
      </c>
      <c r="P6196">
        <f>VLOOKUP(K6196,AH$2:$AJ$12,3,TRUE)</f>
        <v>9</v>
      </c>
      <c r="Q6196">
        <f>VLOOKUP(L6196,AI$2:$AJ$12,2,TRUE)</f>
        <v>8</v>
      </c>
      <c r="T6196" t="str">
        <f t="shared" si="581"/>
        <v>Crimepoint.create(latitude:37.78, longitude:-122.446, drugdrink:9, misdemean:8, theft:5, violent:9, total:8, drugdrinkct:4, misdemeanct:13, theftct:3, violentct:8, totalct:28)</v>
      </c>
      <c r="U6196" t="str">
        <f t="shared" si="582"/>
        <v>{location: new google.maps.LatLng(37.78, -122.446), weight: 3},</v>
      </c>
      <c r="V6196" t="str">
        <f t="shared" si="577"/>
        <v>{location: new google.maps.LatLng(37.78, -122.446), weight: 3},</v>
      </c>
      <c r="W6196" t="str">
        <f t="shared" si="578"/>
        <v>{location: new google.maps.LatLng(37.78, -122.446), weight: 0},</v>
      </c>
      <c r="X6196" t="str">
        <f t="shared" si="579"/>
        <v>{location: new google.maps.LatLng(37.78, -122.446), weight: 6},</v>
      </c>
      <c r="Y6196" t="str">
        <f t="shared" si="580"/>
        <v>{location: new google.maps.LatLng(37.78, -122.446), weight: 2},</v>
      </c>
    </row>
    <row r="6197" spans="1:25" x14ac:dyDescent="0.2">
      <c r="A6197">
        <v>37.78</v>
      </c>
      <c r="B6197">
        <v>-122.444</v>
      </c>
      <c r="C6197">
        <v>0</v>
      </c>
      <c r="D6197">
        <v>1</v>
      </c>
      <c r="E6197">
        <v>1</v>
      </c>
      <c r="F6197">
        <v>0</v>
      </c>
      <c r="G6197">
        <v>1</v>
      </c>
      <c r="H6197">
        <v>0</v>
      </c>
      <c r="I6197">
        <v>4</v>
      </c>
      <c r="J6197">
        <v>6</v>
      </c>
      <c r="K6197">
        <v>0</v>
      </c>
      <c r="L6197">
        <v>10</v>
      </c>
      <c r="M6197">
        <f>VLOOKUP(H6197,AE$2:$AJ$12,6,TRUE)</f>
        <v>0</v>
      </c>
      <c r="N6197">
        <f>VLOOKUP(I6197,AF$2:$AJ$12,5,TRUE)</f>
        <v>6</v>
      </c>
      <c r="O6197">
        <f>VLOOKUP(J6197,AG$2:$AJ$12,4,TRUE)</f>
        <v>7</v>
      </c>
      <c r="P6197">
        <f>VLOOKUP(K6197,AH$2:$AJ$12,3,TRUE)</f>
        <v>0</v>
      </c>
      <c r="Q6197">
        <f>VLOOKUP(L6197,AI$2:$AJ$12,2,TRUE)</f>
        <v>6</v>
      </c>
      <c r="T6197" t="str">
        <f t="shared" si="581"/>
        <v>Crimepoint.create(latitude:37.78, longitude:-122.444, drugdrink:0, misdemean:6, theft:7, violent:0, total:6, drugdrinkct:0, misdemeanct:4, theftct:6, violentct:0, totalct:10)</v>
      </c>
      <c r="U6197" t="str">
        <f t="shared" si="582"/>
        <v>{location: new google.maps.LatLng(37.78, -122.444), weight: 0},</v>
      </c>
      <c r="V6197" t="str">
        <f t="shared" si="577"/>
        <v>{location: new google.maps.LatLng(37.78, -122.444), weight: 1},</v>
      </c>
      <c r="W6197" t="str">
        <f t="shared" si="578"/>
        <v>{location: new google.maps.LatLng(37.78, -122.444), weight: 1},</v>
      </c>
      <c r="X6197" t="str">
        <f t="shared" si="579"/>
        <v>{location: new google.maps.LatLng(37.78, -122.444), weight: 0},</v>
      </c>
      <c r="Y6197" t="str">
        <f t="shared" si="580"/>
        <v>{location: new google.maps.LatLng(37.78, -122.444), weight: 1},</v>
      </c>
    </row>
    <row r="6198" spans="1:25" x14ac:dyDescent="0.2">
      <c r="A6198">
        <v>37.78</v>
      </c>
      <c r="B6198">
        <v>-122.443</v>
      </c>
      <c r="C6198">
        <v>0</v>
      </c>
      <c r="D6198">
        <v>1</v>
      </c>
      <c r="E6198">
        <v>1</v>
      </c>
      <c r="F6198">
        <v>0</v>
      </c>
      <c r="G6198">
        <v>1</v>
      </c>
      <c r="H6198">
        <v>0</v>
      </c>
      <c r="I6198">
        <v>5</v>
      </c>
      <c r="J6198">
        <v>5</v>
      </c>
      <c r="K6198">
        <v>0</v>
      </c>
      <c r="L6198">
        <v>10</v>
      </c>
      <c r="M6198">
        <f>VLOOKUP(H6198,AE$2:$AJ$12,6,TRUE)</f>
        <v>0</v>
      </c>
      <c r="N6198">
        <f>VLOOKUP(I6198,AF$2:$AJ$12,5,TRUE)</f>
        <v>6</v>
      </c>
      <c r="O6198">
        <f>VLOOKUP(J6198,AG$2:$AJ$12,4,TRUE)</f>
        <v>7</v>
      </c>
      <c r="P6198">
        <f>VLOOKUP(K6198,AH$2:$AJ$12,3,TRUE)</f>
        <v>0</v>
      </c>
      <c r="Q6198">
        <f>VLOOKUP(L6198,AI$2:$AJ$12,2,TRUE)</f>
        <v>6</v>
      </c>
      <c r="T6198" t="str">
        <f t="shared" si="581"/>
        <v>Crimepoint.create(latitude:37.78, longitude:-122.443, drugdrink:0, misdemean:6, theft:7, violent:0, total:6, drugdrinkct:0, misdemeanct:5, theftct:5, violentct:0, totalct:10)</v>
      </c>
      <c r="U6198" t="str">
        <f t="shared" si="582"/>
        <v>{location: new google.maps.LatLng(37.78, -122.443), weight: 0},</v>
      </c>
      <c r="V6198" t="str">
        <f t="shared" si="577"/>
        <v>{location: new google.maps.LatLng(37.78, -122.443), weight: 1},</v>
      </c>
      <c r="W6198" t="str">
        <f t="shared" si="578"/>
        <v>{location: new google.maps.LatLng(37.78, -122.443), weight: 1},</v>
      </c>
      <c r="X6198" t="str">
        <f t="shared" si="579"/>
        <v>{location: new google.maps.LatLng(37.78, -122.443), weight: 0},</v>
      </c>
      <c r="Y6198" t="str">
        <f t="shared" si="580"/>
        <v>{location: new google.maps.LatLng(37.78, -122.443), weight: 1},</v>
      </c>
    </row>
    <row r="6199" spans="1:25" x14ac:dyDescent="0.2">
      <c r="A6199">
        <v>37.78</v>
      </c>
      <c r="B6199">
        <v>-122.44199999999999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3</v>
      </c>
      <c r="J6199">
        <v>1</v>
      </c>
      <c r="K6199">
        <v>0</v>
      </c>
      <c r="L6199">
        <v>4</v>
      </c>
      <c r="M6199">
        <f>VLOOKUP(H6199,AE$2:$AJ$12,6,TRUE)</f>
        <v>0</v>
      </c>
      <c r="N6199">
        <f>VLOOKUP(I6199,AF$2:$AJ$12,5,TRUE)</f>
        <v>5</v>
      </c>
      <c r="O6199">
        <f>VLOOKUP(J6199,AG$2:$AJ$12,4,TRUE)</f>
        <v>3</v>
      </c>
      <c r="P6199">
        <f>VLOOKUP(K6199,AH$2:$AJ$12,3,TRUE)</f>
        <v>0</v>
      </c>
      <c r="Q6199">
        <f>VLOOKUP(L6199,AI$2:$AJ$12,2,TRUE)</f>
        <v>3</v>
      </c>
      <c r="T6199" t="str">
        <f t="shared" si="581"/>
        <v>Crimepoint.create(latitude:37.78, longitude:-122.442, drugdrink:0, misdemean:5, theft:3, violent:0, total:3, drugdrinkct:0, misdemeanct:3, theftct:1, violentct:0, totalct:4)</v>
      </c>
      <c r="U6199" t="str">
        <f t="shared" si="582"/>
        <v>{location: new google.maps.LatLng(37.78, -122.442), weight: 0},</v>
      </c>
      <c r="V6199" t="str">
        <f t="shared" si="577"/>
        <v>{location: new google.maps.LatLng(37.78, -122.442), weight: 1},</v>
      </c>
      <c r="W6199" t="str">
        <f t="shared" si="578"/>
        <v>{location: new google.maps.LatLng(37.78, -122.442), weight: 0},</v>
      </c>
      <c r="X6199" t="str">
        <f t="shared" si="579"/>
        <v>{location: new google.maps.LatLng(37.78, -122.442), weight: 0},</v>
      </c>
      <c r="Y6199" t="str">
        <f t="shared" si="580"/>
        <v>{location: new google.maps.LatLng(37.78, -122.442), weight: 0},</v>
      </c>
    </row>
    <row r="6200" spans="1:25" x14ac:dyDescent="0.2">
      <c r="A6200">
        <v>37.78</v>
      </c>
      <c r="B6200">
        <v>-122.441</v>
      </c>
      <c r="C6200">
        <v>0</v>
      </c>
      <c r="D6200">
        <v>1</v>
      </c>
      <c r="E6200">
        <v>1</v>
      </c>
      <c r="F6200">
        <v>0</v>
      </c>
      <c r="G6200">
        <v>1</v>
      </c>
      <c r="H6200">
        <v>0</v>
      </c>
      <c r="I6200">
        <v>3</v>
      </c>
      <c r="J6200">
        <v>8</v>
      </c>
      <c r="K6200">
        <v>0</v>
      </c>
      <c r="L6200">
        <v>11</v>
      </c>
      <c r="M6200">
        <f>VLOOKUP(H6200,AE$2:$AJ$12,6,TRUE)</f>
        <v>0</v>
      </c>
      <c r="N6200">
        <f>VLOOKUP(I6200,AF$2:$AJ$12,5,TRUE)</f>
        <v>5</v>
      </c>
      <c r="O6200">
        <f>VLOOKUP(J6200,AG$2:$AJ$12,4,TRUE)</f>
        <v>8</v>
      </c>
      <c r="P6200">
        <f>VLOOKUP(K6200,AH$2:$AJ$12,3,TRUE)</f>
        <v>0</v>
      </c>
      <c r="Q6200">
        <f>VLOOKUP(L6200,AI$2:$AJ$12,2,TRUE)</f>
        <v>6</v>
      </c>
      <c r="T6200" t="str">
        <f t="shared" si="581"/>
        <v>Crimepoint.create(latitude:37.78, longitude:-122.441, drugdrink:0, misdemean:5, theft:8, violent:0, total:6, drugdrinkct:0, misdemeanct:3, theftct:8, violentct:0, totalct:11)</v>
      </c>
      <c r="U6200" t="str">
        <f t="shared" si="582"/>
        <v>{location: new google.maps.LatLng(37.78, -122.441), weight: 0},</v>
      </c>
      <c r="V6200" t="str">
        <f t="shared" si="577"/>
        <v>{location: new google.maps.LatLng(37.78, -122.441), weight: 1},</v>
      </c>
      <c r="W6200" t="str">
        <f t="shared" si="578"/>
        <v>{location: new google.maps.LatLng(37.78, -122.441), weight: 1},</v>
      </c>
      <c r="X6200" t="str">
        <f t="shared" si="579"/>
        <v>{location: new google.maps.LatLng(37.78, -122.441), weight: 0},</v>
      </c>
      <c r="Y6200" t="str">
        <f t="shared" si="580"/>
        <v>{location: new google.maps.LatLng(37.78, -122.441), weight: 1},</v>
      </c>
    </row>
    <row r="6201" spans="1:25" x14ac:dyDescent="0.2">
      <c r="A6201">
        <v>37.78</v>
      </c>
      <c r="B6201">
        <v>-122.44</v>
      </c>
      <c r="C6201">
        <v>0</v>
      </c>
      <c r="D6201">
        <v>1</v>
      </c>
      <c r="E6201">
        <v>1</v>
      </c>
      <c r="F6201">
        <v>0</v>
      </c>
      <c r="G6201">
        <v>1</v>
      </c>
      <c r="H6201">
        <v>0</v>
      </c>
      <c r="I6201">
        <v>5</v>
      </c>
      <c r="J6201">
        <v>5</v>
      </c>
      <c r="K6201">
        <v>0</v>
      </c>
      <c r="L6201">
        <v>10</v>
      </c>
      <c r="M6201">
        <f>VLOOKUP(H6201,AE$2:$AJ$12,6,TRUE)</f>
        <v>0</v>
      </c>
      <c r="N6201">
        <f>VLOOKUP(I6201,AF$2:$AJ$12,5,TRUE)</f>
        <v>6</v>
      </c>
      <c r="O6201">
        <f>VLOOKUP(J6201,AG$2:$AJ$12,4,TRUE)</f>
        <v>7</v>
      </c>
      <c r="P6201">
        <f>VLOOKUP(K6201,AH$2:$AJ$12,3,TRUE)</f>
        <v>0</v>
      </c>
      <c r="Q6201">
        <f>VLOOKUP(L6201,AI$2:$AJ$12,2,TRUE)</f>
        <v>6</v>
      </c>
      <c r="T6201" t="str">
        <f t="shared" si="581"/>
        <v>Crimepoint.create(latitude:37.78, longitude:-122.44, drugdrink:0, misdemean:6, theft:7, violent:0, total:6, drugdrinkct:0, misdemeanct:5, theftct:5, violentct:0, totalct:10)</v>
      </c>
      <c r="U6201" t="str">
        <f t="shared" si="582"/>
        <v>{location: new google.maps.LatLng(37.78, -122.44), weight: 0},</v>
      </c>
      <c r="V6201" t="str">
        <f t="shared" si="577"/>
        <v>{location: new google.maps.LatLng(37.78, -122.44), weight: 1},</v>
      </c>
      <c r="W6201" t="str">
        <f t="shared" si="578"/>
        <v>{location: new google.maps.LatLng(37.78, -122.44), weight: 1},</v>
      </c>
      <c r="X6201" t="str">
        <f t="shared" si="579"/>
        <v>{location: new google.maps.LatLng(37.78, -122.44), weight: 0},</v>
      </c>
      <c r="Y6201" t="str">
        <f t="shared" si="580"/>
        <v>{location: new google.maps.LatLng(37.78, -122.44), weight: 1},</v>
      </c>
    </row>
    <row r="6202" spans="1:25" x14ac:dyDescent="0.2">
      <c r="A6202">
        <v>37.78</v>
      </c>
      <c r="B6202">
        <v>-122.43899999999999</v>
      </c>
      <c r="C6202">
        <v>0</v>
      </c>
      <c r="D6202">
        <v>1</v>
      </c>
      <c r="E6202">
        <v>3</v>
      </c>
      <c r="F6202">
        <v>1</v>
      </c>
      <c r="G6202">
        <v>2</v>
      </c>
      <c r="H6202">
        <v>0</v>
      </c>
      <c r="I6202">
        <v>6</v>
      </c>
      <c r="J6202">
        <v>21</v>
      </c>
      <c r="K6202">
        <v>2</v>
      </c>
      <c r="L6202">
        <v>29</v>
      </c>
      <c r="M6202">
        <f>VLOOKUP(H6202,AE$2:$AJ$12,6,TRUE)</f>
        <v>0</v>
      </c>
      <c r="N6202">
        <f>VLOOKUP(I6202,AF$2:$AJ$12,5,TRUE)</f>
        <v>7</v>
      </c>
      <c r="O6202">
        <f>VLOOKUP(J6202,AG$2:$AJ$12,4,TRUE)</f>
        <v>9</v>
      </c>
      <c r="P6202">
        <f>VLOOKUP(K6202,AH$2:$AJ$12,3,TRUE)</f>
        <v>7</v>
      </c>
      <c r="Q6202">
        <f>VLOOKUP(L6202,AI$2:$AJ$12,2,TRUE)</f>
        <v>8</v>
      </c>
      <c r="T6202" t="str">
        <f t="shared" si="581"/>
        <v>Crimepoint.create(latitude:37.78, longitude:-122.439, drugdrink:0, misdemean:7, theft:9, violent:7, total:8, drugdrinkct:0, misdemeanct:6, theftct:21, violentct:2, totalct:29)</v>
      </c>
      <c r="U6202" t="str">
        <f t="shared" si="582"/>
        <v>{location: new google.maps.LatLng(37.78, -122.439), weight: 0},</v>
      </c>
      <c r="V6202" t="str">
        <f t="shared" si="577"/>
        <v>{location: new google.maps.LatLng(37.78, -122.439), weight: 1},</v>
      </c>
      <c r="W6202" t="str">
        <f t="shared" si="578"/>
        <v>{location: new google.maps.LatLng(37.78, -122.439), weight: 3},</v>
      </c>
      <c r="X6202" t="str">
        <f t="shared" si="579"/>
        <v>{location: new google.maps.LatLng(37.78, -122.439), weight: 1},</v>
      </c>
      <c r="Y6202" t="str">
        <f t="shared" si="580"/>
        <v>{location: new google.maps.LatLng(37.78, -122.439), weight: 2},</v>
      </c>
    </row>
    <row r="6203" spans="1:25" x14ac:dyDescent="0.2">
      <c r="A6203">
        <v>37.78</v>
      </c>
      <c r="B6203">
        <v>-122.438</v>
      </c>
      <c r="C6203">
        <v>0</v>
      </c>
      <c r="D6203">
        <v>2</v>
      </c>
      <c r="E6203">
        <v>1</v>
      </c>
      <c r="F6203">
        <v>4</v>
      </c>
      <c r="G6203">
        <v>2</v>
      </c>
      <c r="H6203">
        <v>0</v>
      </c>
      <c r="I6203">
        <v>8</v>
      </c>
      <c r="J6203">
        <v>5</v>
      </c>
      <c r="K6203">
        <v>6</v>
      </c>
      <c r="L6203">
        <v>19</v>
      </c>
      <c r="M6203">
        <f>VLOOKUP(H6203,AE$2:$AJ$12,6,TRUE)</f>
        <v>0</v>
      </c>
      <c r="N6203">
        <f>VLOOKUP(I6203,AF$2:$AJ$12,5,TRUE)</f>
        <v>7</v>
      </c>
      <c r="O6203">
        <f>VLOOKUP(J6203,AG$2:$AJ$12,4,TRUE)</f>
        <v>7</v>
      </c>
      <c r="P6203">
        <f>VLOOKUP(K6203,AH$2:$AJ$12,3,TRUE)</f>
        <v>9</v>
      </c>
      <c r="Q6203">
        <f>VLOOKUP(L6203,AI$2:$AJ$12,2,TRUE)</f>
        <v>7</v>
      </c>
      <c r="T6203" t="str">
        <f t="shared" si="581"/>
        <v>Crimepoint.create(latitude:37.78, longitude:-122.438, drugdrink:0, misdemean:7, theft:7, violent:9, total:7, drugdrinkct:0, misdemeanct:8, theftct:5, violentct:6, totalct:19)</v>
      </c>
      <c r="U6203" t="str">
        <f t="shared" si="582"/>
        <v>{location: new google.maps.LatLng(37.78, -122.438), weight: 0},</v>
      </c>
      <c r="V6203" t="str">
        <f t="shared" si="577"/>
        <v>{location: new google.maps.LatLng(37.78, -122.438), weight: 2},</v>
      </c>
      <c r="W6203" t="str">
        <f t="shared" si="578"/>
        <v>{location: new google.maps.LatLng(37.78, -122.438), weight: 1},</v>
      </c>
      <c r="X6203" t="str">
        <f t="shared" si="579"/>
        <v>{location: new google.maps.LatLng(37.78, -122.438), weight: 4},</v>
      </c>
      <c r="Y6203" t="str">
        <f t="shared" si="580"/>
        <v>{location: new google.maps.LatLng(37.78, -122.438), weight: 2},</v>
      </c>
    </row>
    <row r="6204" spans="1:25" x14ac:dyDescent="0.2">
      <c r="A6204">
        <v>37.78</v>
      </c>
      <c r="B6204">
        <v>-122.437</v>
      </c>
      <c r="C6204">
        <v>0</v>
      </c>
      <c r="D6204">
        <v>10</v>
      </c>
      <c r="E6204">
        <v>6</v>
      </c>
      <c r="F6204">
        <v>18</v>
      </c>
      <c r="G6204">
        <v>8</v>
      </c>
      <c r="H6204">
        <v>0</v>
      </c>
      <c r="I6204">
        <v>44</v>
      </c>
      <c r="J6204">
        <v>39</v>
      </c>
      <c r="K6204">
        <v>24</v>
      </c>
      <c r="L6204">
        <v>107</v>
      </c>
      <c r="M6204">
        <f>VLOOKUP(H6204,AE$2:$AJ$12,6,TRUE)</f>
        <v>0</v>
      </c>
      <c r="N6204">
        <f>VLOOKUP(I6204,AF$2:$AJ$12,5,TRUE)</f>
        <v>9</v>
      </c>
      <c r="O6204">
        <f>VLOOKUP(J6204,AG$2:$AJ$12,4,TRUE)</f>
        <v>9</v>
      </c>
      <c r="P6204">
        <f>VLOOKUP(K6204,AH$2:$AJ$12,3,TRUE)</f>
        <v>9</v>
      </c>
      <c r="Q6204">
        <f>VLOOKUP(L6204,AI$2:$AJ$12,2,TRUE)</f>
        <v>9</v>
      </c>
      <c r="T6204" t="str">
        <f t="shared" si="581"/>
        <v>Crimepoint.create(latitude:37.78, longitude:-122.437, drugdrink:0, misdemean:9, theft:9, violent:9, total:9, drugdrinkct:0, misdemeanct:44, theftct:39, violentct:24, totalct:107)</v>
      </c>
      <c r="U6204" t="str">
        <f t="shared" si="582"/>
        <v>{location: new google.maps.LatLng(37.78, -122.437), weight: 0},</v>
      </c>
      <c r="V6204" t="str">
        <f t="shared" si="577"/>
        <v>{location: new google.maps.LatLng(37.78, -122.437), weight: 10},</v>
      </c>
      <c r="W6204" t="str">
        <f t="shared" si="578"/>
        <v>{location: new google.maps.LatLng(37.78, -122.437), weight: 6},</v>
      </c>
      <c r="X6204" t="str">
        <f t="shared" si="579"/>
        <v>{location: new google.maps.LatLng(37.78, -122.437), weight: 18},</v>
      </c>
      <c r="Y6204" t="str">
        <f t="shared" si="580"/>
        <v>{location: new google.maps.LatLng(37.78, -122.437), weight: 8},</v>
      </c>
    </row>
    <row r="6205" spans="1:25" x14ac:dyDescent="0.2">
      <c r="A6205">
        <v>37.78</v>
      </c>
      <c r="B6205">
        <v>-122.43600000000001</v>
      </c>
      <c r="C6205">
        <v>0</v>
      </c>
      <c r="D6205">
        <v>4</v>
      </c>
      <c r="E6205">
        <v>1</v>
      </c>
      <c r="F6205">
        <v>10</v>
      </c>
      <c r="G6205">
        <v>3</v>
      </c>
      <c r="H6205">
        <v>0</v>
      </c>
      <c r="I6205">
        <v>16</v>
      </c>
      <c r="J6205">
        <v>8</v>
      </c>
      <c r="K6205">
        <v>13</v>
      </c>
      <c r="L6205">
        <v>37</v>
      </c>
      <c r="M6205">
        <f>VLOOKUP(H6205,AE$2:$AJ$12,6,TRUE)</f>
        <v>0</v>
      </c>
      <c r="N6205">
        <f>VLOOKUP(I6205,AF$2:$AJ$12,5,TRUE)</f>
        <v>8</v>
      </c>
      <c r="O6205">
        <f>VLOOKUP(J6205,AG$2:$AJ$12,4,TRUE)</f>
        <v>8</v>
      </c>
      <c r="P6205">
        <f>VLOOKUP(K6205,AH$2:$AJ$12,3,TRUE)</f>
        <v>9</v>
      </c>
      <c r="Q6205">
        <f>VLOOKUP(L6205,AI$2:$AJ$12,2,TRUE)</f>
        <v>8</v>
      </c>
      <c r="T6205" t="str">
        <f t="shared" si="581"/>
        <v>Crimepoint.create(latitude:37.78, longitude:-122.436, drugdrink:0, misdemean:8, theft:8, violent:9, total:8, drugdrinkct:0, misdemeanct:16, theftct:8, violentct:13, totalct:37)</v>
      </c>
      <c r="U6205" t="str">
        <f t="shared" si="582"/>
        <v>{location: new google.maps.LatLng(37.78, -122.436), weight: 0},</v>
      </c>
      <c r="V6205" t="str">
        <f t="shared" si="577"/>
        <v>{location: new google.maps.LatLng(37.78, -122.436), weight: 4},</v>
      </c>
      <c r="W6205" t="str">
        <f t="shared" si="578"/>
        <v>{location: new google.maps.LatLng(37.78, -122.436), weight: 1},</v>
      </c>
      <c r="X6205" t="str">
        <f t="shared" si="579"/>
        <v>{location: new google.maps.LatLng(37.78, -122.436), weight: 10},</v>
      </c>
      <c r="Y6205" t="str">
        <f t="shared" si="580"/>
        <v>{location: new google.maps.LatLng(37.78, -122.436), weight: 3},</v>
      </c>
    </row>
    <row r="6206" spans="1:25" x14ac:dyDescent="0.2">
      <c r="A6206">
        <v>37.78</v>
      </c>
      <c r="B6206">
        <v>-122.435</v>
      </c>
      <c r="C6206">
        <v>0</v>
      </c>
      <c r="D6206">
        <v>4</v>
      </c>
      <c r="E6206">
        <v>1</v>
      </c>
      <c r="F6206">
        <v>2</v>
      </c>
      <c r="G6206">
        <v>2</v>
      </c>
      <c r="H6206">
        <v>0</v>
      </c>
      <c r="I6206">
        <v>18</v>
      </c>
      <c r="J6206">
        <v>6</v>
      </c>
      <c r="K6206">
        <v>3</v>
      </c>
      <c r="L6206">
        <v>27</v>
      </c>
      <c r="M6206">
        <f>VLOOKUP(H6206,AE$2:$AJ$12,6,TRUE)</f>
        <v>0</v>
      </c>
      <c r="N6206">
        <f>VLOOKUP(I6206,AF$2:$AJ$12,5,TRUE)</f>
        <v>8</v>
      </c>
      <c r="O6206">
        <f>VLOOKUP(J6206,AG$2:$AJ$12,4,TRUE)</f>
        <v>7</v>
      </c>
      <c r="P6206">
        <f>VLOOKUP(K6206,AH$2:$AJ$12,3,TRUE)</f>
        <v>8</v>
      </c>
      <c r="Q6206">
        <f>VLOOKUP(L6206,AI$2:$AJ$12,2,TRUE)</f>
        <v>8</v>
      </c>
      <c r="T6206" t="str">
        <f t="shared" si="581"/>
        <v>Crimepoint.create(latitude:37.78, longitude:-122.435, drugdrink:0, misdemean:8, theft:7, violent:8, total:8, drugdrinkct:0, misdemeanct:18, theftct:6, violentct:3, totalct:27)</v>
      </c>
      <c r="U6206" t="str">
        <f t="shared" si="582"/>
        <v>{location: new google.maps.LatLng(37.78, -122.435), weight: 0},</v>
      </c>
      <c r="V6206" t="str">
        <f t="shared" si="577"/>
        <v>{location: new google.maps.LatLng(37.78, -122.435), weight: 4},</v>
      </c>
      <c r="W6206" t="str">
        <f t="shared" si="578"/>
        <v>{location: new google.maps.LatLng(37.78, -122.435), weight: 1},</v>
      </c>
      <c r="X6206" t="str">
        <f t="shared" si="579"/>
        <v>{location: new google.maps.LatLng(37.78, -122.435), weight: 2},</v>
      </c>
      <c r="Y6206" t="str">
        <f t="shared" si="580"/>
        <v>{location: new google.maps.LatLng(37.78, -122.435), weight: 2},</v>
      </c>
    </row>
    <row r="6207" spans="1:25" x14ac:dyDescent="0.2">
      <c r="A6207">
        <v>37.78</v>
      </c>
      <c r="B6207">
        <v>-122.434</v>
      </c>
      <c r="C6207">
        <v>0</v>
      </c>
      <c r="D6207">
        <v>5</v>
      </c>
      <c r="E6207">
        <v>1</v>
      </c>
      <c r="F6207">
        <v>8</v>
      </c>
      <c r="G6207">
        <v>3</v>
      </c>
      <c r="H6207">
        <v>0</v>
      </c>
      <c r="I6207">
        <v>22</v>
      </c>
      <c r="J6207">
        <v>9</v>
      </c>
      <c r="K6207">
        <v>11</v>
      </c>
      <c r="L6207">
        <v>42</v>
      </c>
      <c r="M6207">
        <f>VLOOKUP(H6207,AE$2:$AJ$12,6,TRUE)</f>
        <v>0</v>
      </c>
      <c r="N6207">
        <f>VLOOKUP(I6207,AF$2:$AJ$12,5,TRUE)</f>
        <v>9</v>
      </c>
      <c r="O6207">
        <f>VLOOKUP(J6207,AG$2:$AJ$12,4,TRUE)</f>
        <v>8</v>
      </c>
      <c r="P6207">
        <f>VLOOKUP(K6207,AH$2:$AJ$12,3,TRUE)</f>
        <v>9</v>
      </c>
      <c r="Q6207">
        <f>VLOOKUP(L6207,AI$2:$AJ$12,2,TRUE)</f>
        <v>9</v>
      </c>
      <c r="T6207" t="str">
        <f t="shared" si="581"/>
        <v>Crimepoint.create(latitude:37.78, longitude:-122.434, drugdrink:0, misdemean:9, theft:8, violent:9, total:9, drugdrinkct:0, misdemeanct:22, theftct:9, violentct:11, totalct:42)</v>
      </c>
      <c r="U6207" t="str">
        <f t="shared" si="582"/>
        <v>{location: new google.maps.LatLng(37.78, -122.434), weight: 0},</v>
      </c>
      <c r="V6207" t="str">
        <f t="shared" si="577"/>
        <v>{location: new google.maps.LatLng(37.78, -122.434), weight: 5},</v>
      </c>
      <c r="W6207" t="str">
        <f t="shared" si="578"/>
        <v>{location: new google.maps.LatLng(37.78, -122.434), weight: 1},</v>
      </c>
      <c r="X6207" t="str">
        <f t="shared" si="579"/>
        <v>{location: new google.maps.LatLng(37.78, -122.434), weight: 8},</v>
      </c>
      <c r="Y6207" t="str">
        <f t="shared" si="580"/>
        <v>{location: new google.maps.LatLng(37.78, -122.434), weight: 3},</v>
      </c>
    </row>
    <row r="6208" spans="1:25" x14ac:dyDescent="0.2">
      <c r="A6208">
        <v>37.78</v>
      </c>
      <c r="B6208">
        <v>-122.43300000000001</v>
      </c>
      <c r="C6208">
        <v>0</v>
      </c>
      <c r="D6208">
        <v>3</v>
      </c>
      <c r="E6208">
        <v>0</v>
      </c>
      <c r="F6208">
        <v>7</v>
      </c>
      <c r="G6208">
        <v>2</v>
      </c>
      <c r="H6208">
        <v>0</v>
      </c>
      <c r="I6208">
        <v>12</v>
      </c>
      <c r="J6208">
        <v>2</v>
      </c>
      <c r="K6208">
        <v>10</v>
      </c>
      <c r="L6208">
        <v>24</v>
      </c>
      <c r="M6208">
        <f>VLOOKUP(H6208,AE$2:$AJ$12,6,TRUE)</f>
        <v>0</v>
      </c>
      <c r="N6208">
        <f>VLOOKUP(I6208,AF$2:$AJ$12,5,TRUE)</f>
        <v>8</v>
      </c>
      <c r="O6208">
        <f>VLOOKUP(J6208,AG$2:$AJ$12,4,TRUE)</f>
        <v>4</v>
      </c>
      <c r="P6208">
        <f>VLOOKUP(K6208,AH$2:$AJ$12,3,TRUE)</f>
        <v>9</v>
      </c>
      <c r="Q6208">
        <f>VLOOKUP(L6208,AI$2:$AJ$12,2,TRUE)</f>
        <v>8</v>
      </c>
      <c r="T6208" t="str">
        <f t="shared" si="581"/>
        <v>Crimepoint.create(latitude:37.78, longitude:-122.433, drugdrink:0, misdemean:8, theft:4, violent:9, total:8, drugdrinkct:0, misdemeanct:12, theftct:2, violentct:10, totalct:24)</v>
      </c>
      <c r="U6208" t="str">
        <f t="shared" si="582"/>
        <v>{location: new google.maps.LatLng(37.78, -122.433), weight: 0},</v>
      </c>
      <c r="V6208" t="str">
        <f t="shared" si="577"/>
        <v>{location: new google.maps.LatLng(37.78, -122.433), weight: 3},</v>
      </c>
      <c r="W6208" t="str">
        <f t="shared" si="578"/>
        <v>{location: new google.maps.LatLng(37.78, -122.433), weight: 0},</v>
      </c>
      <c r="X6208" t="str">
        <f t="shared" si="579"/>
        <v>{location: new google.maps.LatLng(37.78, -122.433), weight: 7},</v>
      </c>
      <c r="Y6208" t="str">
        <f t="shared" si="580"/>
        <v>{location: new google.maps.LatLng(37.78, -122.433), weight: 2},</v>
      </c>
    </row>
    <row r="6209" spans="1:25" x14ac:dyDescent="0.2">
      <c r="A6209">
        <v>37.78</v>
      </c>
      <c r="B6209">
        <v>-122.432</v>
      </c>
      <c r="C6209">
        <v>9</v>
      </c>
      <c r="D6209">
        <v>47</v>
      </c>
      <c r="E6209">
        <v>29</v>
      </c>
      <c r="F6209">
        <v>29</v>
      </c>
      <c r="G6209">
        <v>37</v>
      </c>
      <c r="H6209">
        <v>14</v>
      </c>
      <c r="I6209">
        <v>211</v>
      </c>
      <c r="J6209">
        <v>197</v>
      </c>
      <c r="K6209">
        <v>39</v>
      </c>
      <c r="L6209">
        <v>461</v>
      </c>
      <c r="M6209">
        <f>VLOOKUP(H6209,AE$2:$AJ$12,6,TRUE)</f>
        <v>9</v>
      </c>
      <c r="N6209">
        <f>VLOOKUP(I6209,AF$2:$AJ$12,5,TRUE)</f>
        <v>9</v>
      </c>
      <c r="O6209">
        <f>VLOOKUP(J6209,AG$2:$AJ$12,4,TRUE)</f>
        <v>9</v>
      </c>
      <c r="P6209">
        <f>VLOOKUP(K6209,AH$2:$AJ$12,3,TRUE)</f>
        <v>9</v>
      </c>
      <c r="Q6209">
        <f>VLOOKUP(L6209,AI$2:$AJ$12,2,TRUE)</f>
        <v>9</v>
      </c>
      <c r="T6209" t="str">
        <f t="shared" si="581"/>
        <v>Crimepoint.create(latitude:37.78, longitude:-122.432, drugdrink:9, misdemean:9, theft:9, violent:9, total:9, drugdrinkct:14, misdemeanct:211, theftct:197, violentct:39, totalct:461)</v>
      </c>
      <c r="U6209" t="str">
        <f t="shared" si="582"/>
        <v>{location: new google.maps.LatLng(37.78, -122.432), weight: 9},</v>
      </c>
      <c r="V6209" t="str">
        <f t="shared" si="577"/>
        <v>{location: new google.maps.LatLng(37.78, -122.432), weight: 47},</v>
      </c>
      <c r="W6209" t="str">
        <f t="shared" si="578"/>
        <v>{location: new google.maps.LatLng(37.78, -122.432), weight: 29},</v>
      </c>
      <c r="X6209" t="str">
        <f t="shared" si="579"/>
        <v>{location: new google.maps.LatLng(37.78, -122.432), weight: 29},</v>
      </c>
      <c r="Y6209" t="str">
        <f t="shared" si="580"/>
        <v>{location: new google.maps.LatLng(37.78, -122.432), weight: 37},</v>
      </c>
    </row>
    <row r="6210" spans="1:25" x14ac:dyDescent="0.2">
      <c r="A6210">
        <v>37.78</v>
      </c>
      <c r="B6210">
        <v>-122.431</v>
      </c>
      <c r="C6210">
        <v>1</v>
      </c>
      <c r="D6210">
        <v>2</v>
      </c>
      <c r="E6210">
        <v>1</v>
      </c>
      <c r="F6210">
        <v>4</v>
      </c>
      <c r="G6210">
        <v>2</v>
      </c>
      <c r="H6210">
        <v>1</v>
      </c>
      <c r="I6210">
        <v>8</v>
      </c>
      <c r="J6210">
        <v>4</v>
      </c>
      <c r="K6210">
        <v>6</v>
      </c>
      <c r="L6210">
        <v>19</v>
      </c>
      <c r="M6210">
        <f>VLOOKUP(H6210,AE$2:$AJ$12,6,TRUE)</f>
        <v>8</v>
      </c>
      <c r="N6210">
        <f>VLOOKUP(I6210,AF$2:$AJ$12,5,TRUE)</f>
        <v>7</v>
      </c>
      <c r="O6210">
        <f>VLOOKUP(J6210,AG$2:$AJ$12,4,TRUE)</f>
        <v>6</v>
      </c>
      <c r="P6210">
        <f>VLOOKUP(K6210,AH$2:$AJ$12,3,TRUE)</f>
        <v>9</v>
      </c>
      <c r="Q6210">
        <f>VLOOKUP(L6210,AI$2:$AJ$12,2,TRUE)</f>
        <v>7</v>
      </c>
      <c r="T6210" t="str">
        <f t="shared" si="581"/>
        <v>Crimepoint.create(latitude:37.78, longitude:-122.431, drugdrink:8, misdemean:7, theft:6, violent:9, total:7, drugdrinkct:1, misdemeanct:8, theftct:4, violentct:6, totalct:19)</v>
      </c>
      <c r="U6210" t="str">
        <f t="shared" si="582"/>
        <v>{location: new google.maps.LatLng(37.78, -122.431), weight: 1},</v>
      </c>
      <c r="V6210" t="str">
        <f t="shared" si="577"/>
        <v>{location: new google.maps.LatLng(37.78, -122.431), weight: 2},</v>
      </c>
      <c r="W6210" t="str">
        <f t="shared" si="578"/>
        <v>{location: new google.maps.LatLng(37.78, -122.431), weight: 1},</v>
      </c>
      <c r="X6210" t="str">
        <f t="shared" si="579"/>
        <v>{location: new google.maps.LatLng(37.78, -122.431), weight: 4},</v>
      </c>
      <c r="Y6210" t="str">
        <f t="shared" si="580"/>
        <v>{location: new google.maps.LatLng(37.78, -122.431), weight: 2},</v>
      </c>
    </row>
    <row r="6211" spans="1:25" x14ac:dyDescent="0.2">
      <c r="A6211">
        <v>37.78</v>
      </c>
      <c r="B6211">
        <v>-122.43</v>
      </c>
      <c r="C6211">
        <v>1</v>
      </c>
      <c r="D6211">
        <v>3</v>
      </c>
      <c r="E6211">
        <v>1</v>
      </c>
      <c r="F6211">
        <v>3</v>
      </c>
      <c r="G6211">
        <v>2</v>
      </c>
      <c r="H6211">
        <v>2</v>
      </c>
      <c r="I6211">
        <v>14</v>
      </c>
      <c r="J6211">
        <v>10</v>
      </c>
      <c r="K6211">
        <v>4</v>
      </c>
      <c r="L6211">
        <v>30</v>
      </c>
      <c r="M6211">
        <f>VLOOKUP(H6211,AE$2:$AJ$12,6,TRUE)</f>
        <v>9</v>
      </c>
      <c r="N6211">
        <f>VLOOKUP(I6211,AF$2:$AJ$12,5,TRUE)</f>
        <v>8</v>
      </c>
      <c r="O6211">
        <f>VLOOKUP(J6211,AG$2:$AJ$12,4,TRUE)</f>
        <v>8</v>
      </c>
      <c r="P6211">
        <f>VLOOKUP(K6211,AH$2:$AJ$12,3,TRUE)</f>
        <v>8</v>
      </c>
      <c r="Q6211">
        <f>VLOOKUP(L6211,AI$2:$AJ$12,2,TRUE)</f>
        <v>8</v>
      </c>
      <c r="T6211" t="str">
        <f t="shared" si="581"/>
        <v>Crimepoint.create(latitude:37.78, longitude:-122.43, drugdrink:9, misdemean:8, theft:8, violent:8, total:8, drugdrinkct:2, misdemeanct:14, theftct:10, violentct:4, totalct:30)</v>
      </c>
      <c r="U6211" t="str">
        <f t="shared" si="582"/>
        <v>{location: new google.maps.LatLng(37.78, -122.43), weight: 1},</v>
      </c>
      <c r="V6211" t="str">
        <f t="shared" ref="V6211:V6274" si="583">$Z$2&amp;$A6211&amp;$AA$2&amp;$B6211&amp;$AB$2&amp;D6211&amp;$AC$2</f>
        <v>{location: new google.maps.LatLng(37.78, -122.43), weight: 3},</v>
      </c>
      <c r="W6211" t="str">
        <f t="shared" ref="W6211:W6274" si="584">$Z$2&amp;$A6211&amp;$AA$2&amp;$B6211&amp;$AB$2&amp;E6211&amp;$AC$2</f>
        <v>{location: new google.maps.LatLng(37.78, -122.43), weight: 1},</v>
      </c>
      <c r="X6211" t="str">
        <f t="shared" ref="X6211:X6274" si="585">$Z$2&amp;$A6211&amp;$AA$2&amp;$B6211&amp;$AB$2&amp;F6211&amp;$AC$2</f>
        <v>{location: new google.maps.LatLng(37.78, -122.43), weight: 3},</v>
      </c>
      <c r="Y6211" t="str">
        <f t="shared" ref="Y6211:Y6274" si="586">$Z$2&amp;$A6211&amp;$AA$2&amp;$B6211&amp;$AB$2&amp;G6211&amp;$AC$2</f>
        <v>{location: new google.maps.LatLng(37.78, -122.43), weight: 2},</v>
      </c>
    </row>
    <row r="6212" spans="1:25" x14ac:dyDescent="0.2">
      <c r="A6212">
        <v>37.78</v>
      </c>
      <c r="B6212">
        <v>-122.429</v>
      </c>
      <c r="C6212">
        <v>3</v>
      </c>
      <c r="D6212">
        <v>7</v>
      </c>
      <c r="E6212">
        <v>1</v>
      </c>
      <c r="F6212">
        <v>9</v>
      </c>
      <c r="G6212">
        <v>5</v>
      </c>
      <c r="H6212">
        <v>5</v>
      </c>
      <c r="I6212">
        <v>32</v>
      </c>
      <c r="J6212">
        <v>8</v>
      </c>
      <c r="K6212">
        <v>12</v>
      </c>
      <c r="L6212">
        <v>57</v>
      </c>
      <c r="M6212">
        <f>VLOOKUP(H6212,AE$2:$AJ$12,6,TRUE)</f>
        <v>9</v>
      </c>
      <c r="N6212">
        <f>VLOOKUP(I6212,AF$2:$AJ$12,5,TRUE)</f>
        <v>9</v>
      </c>
      <c r="O6212">
        <f>VLOOKUP(J6212,AG$2:$AJ$12,4,TRUE)</f>
        <v>8</v>
      </c>
      <c r="P6212">
        <f>VLOOKUP(K6212,AH$2:$AJ$12,3,TRUE)</f>
        <v>9</v>
      </c>
      <c r="Q6212">
        <f>VLOOKUP(L6212,AI$2:$AJ$12,2,TRUE)</f>
        <v>9</v>
      </c>
      <c r="T6212" t="str">
        <f t="shared" ref="T6212:T6275" si="587">"Crimepoint.create("&amp;A$2&amp;":"&amp;A6212&amp;", "&amp;B$2&amp;":"&amp;B6212&amp;", "&amp;C$2&amp;":"&amp;M6212&amp;", "&amp;D$2&amp;":"&amp;N6212&amp;", "&amp;E$2&amp;":"&amp;O6212&amp;", "&amp;F$2&amp;":"&amp;P6212&amp;", "&amp;G$2&amp;":"&amp;Q6212&amp;", "&amp;H$2&amp;":"&amp;H6212&amp;", "&amp;I$2&amp;":"&amp;I6212&amp;", "&amp;J$2&amp;":"&amp;J6212&amp;", "&amp;K$2&amp;":"&amp;K6212&amp;", "&amp;L$2&amp;":"&amp;L6212&amp;")"</f>
        <v>Crimepoint.create(latitude:37.78, longitude:-122.429, drugdrink:9, misdemean:9, theft:8, violent:9, total:9, drugdrinkct:5, misdemeanct:32, theftct:8, violentct:12, totalct:57)</v>
      </c>
      <c r="U6212" t="str">
        <f t="shared" ref="U6212:U6275" si="588">$Z$2&amp;$A6212&amp;$AA$2&amp;$B6212&amp;$AB$2&amp;C6212&amp;$AC$2</f>
        <v>{location: new google.maps.LatLng(37.78, -122.429), weight: 3},</v>
      </c>
      <c r="V6212" t="str">
        <f t="shared" si="583"/>
        <v>{location: new google.maps.LatLng(37.78, -122.429), weight: 7},</v>
      </c>
      <c r="W6212" t="str">
        <f t="shared" si="584"/>
        <v>{location: new google.maps.LatLng(37.78, -122.429), weight: 1},</v>
      </c>
      <c r="X6212" t="str">
        <f t="shared" si="585"/>
        <v>{location: new google.maps.LatLng(37.78, -122.429), weight: 9},</v>
      </c>
      <c r="Y6212" t="str">
        <f t="shared" si="586"/>
        <v>{location: new google.maps.LatLng(37.78, -122.429), weight: 5},</v>
      </c>
    </row>
    <row r="6213" spans="1:25" x14ac:dyDescent="0.2">
      <c r="A6213">
        <v>37.78</v>
      </c>
      <c r="B6213">
        <v>-122.42700000000001</v>
      </c>
      <c r="C6213">
        <v>1</v>
      </c>
      <c r="D6213">
        <v>2</v>
      </c>
      <c r="E6213">
        <v>0</v>
      </c>
      <c r="F6213">
        <v>4</v>
      </c>
      <c r="G6213">
        <v>2</v>
      </c>
      <c r="H6213">
        <v>2</v>
      </c>
      <c r="I6213">
        <v>11</v>
      </c>
      <c r="J6213">
        <v>2</v>
      </c>
      <c r="K6213">
        <v>5</v>
      </c>
      <c r="L6213">
        <v>20</v>
      </c>
      <c r="M6213">
        <f>VLOOKUP(H6213,AE$2:$AJ$12,6,TRUE)</f>
        <v>9</v>
      </c>
      <c r="N6213">
        <f>VLOOKUP(I6213,AF$2:$AJ$12,5,TRUE)</f>
        <v>8</v>
      </c>
      <c r="O6213">
        <f>VLOOKUP(J6213,AG$2:$AJ$12,4,TRUE)</f>
        <v>4</v>
      </c>
      <c r="P6213">
        <f>VLOOKUP(K6213,AH$2:$AJ$12,3,TRUE)</f>
        <v>9</v>
      </c>
      <c r="Q6213">
        <f>VLOOKUP(L6213,AI$2:$AJ$12,2,TRUE)</f>
        <v>7</v>
      </c>
      <c r="T6213" t="str">
        <f t="shared" si="587"/>
        <v>Crimepoint.create(latitude:37.78, longitude:-122.427, drugdrink:9, misdemean:8, theft:4, violent:9, total:7, drugdrinkct:2, misdemeanct:11, theftct:2, violentct:5, totalct:20)</v>
      </c>
      <c r="U6213" t="str">
        <f t="shared" si="588"/>
        <v>{location: new google.maps.LatLng(37.78, -122.427), weight: 1},</v>
      </c>
      <c r="V6213" t="str">
        <f t="shared" si="583"/>
        <v>{location: new google.maps.LatLng(37.78, -122.427), weight: 2},</v>
      </c>
      <c r="W6213" t="str">
        <f t="shared" si="584"/>
        <v>{location: new google.maps.LatLng(37.78, -122.427), weight: 0},</v>
      </c>
      <c r="X6213" t="str">
        <f t="shared" si="585"/>
        <v>{location: new google.maps.LatLng(37.78, -122.427), weight: 4},</v>
      </c>
      <c r="Y6213" t="str">
        <f t="shared" si="586"/>
        <v>{location: new google.maps.LatLng(37.78, -122.427), weight: 2},</v>
      </c>
    </row>
    <row r="6214" spans="1:25" x14ac:dyDescent="0.2">
      <c r="A6214">
        <v>37.78</v>
      </c>
      <c r="B6214">
        <v>-122.425</v>
      </c>
      <c r="C6214">
        <v>1</v>
      </c>
      <c r="D6214">
        <v>5</v>
      </c>
      <c r="E6214">
        <v>1</v>
      </c>
      <c r="F6214">
        <v>3</v>
      </c>
      <c r="G6214">
        <v>2</v>
      </c>
      <c r="H6214">
        <v>1</v>
      </c>
      <c r="I6214">
        <v>21</v>
      </c>
      <c r="J6214">
        <v>5</v>
      </c>
      <c r="K6214">
        <v>4</v>
      </c>
      <c r="L6214">
        <v>31</v>
      </c>
      <c r="M6214">
        <f>VLOOKUP(H6214,AE$2:$AJ$12,6,TRUE)</f>
        <v>8</v>
      </c>
      <c r="N6214">
        <f>VLOOKUP(I6214,AF$2:$AJ$12,5,TRUE)</f>
        <v>9</v>
      </c>
      <c r="O6214">
        <f>VLOOKUP(J6214,AG$2:$AJ$12,4,TRUE)</f>
        <v>7</v>
      </c>
      <c r="P6214">
        <f>VLOOKUP(K6214,AH$2:$AJ$12,3,TRUE)</f>
        <v>8</v>
      </c>
      <c r="Q6214">
        <f>VLOOKUP(L6214,AI$2:$AJ$12,2,TRUE)</f>
        <v>8</v>
      </c>
      <c r="T6214" t="str">
        <f t="shared" si="587"/>
        <v>Crimepoint.create(latitude:37.78, longitude:-122.425, drugdrink:8, misdemean:9, theft:7, violent:8, total:8, drugdrinkct:1, misdemeanct:21, theftct:5, violentct:4, totalct:31)</v>
      </c>
      <c r="U6214" t="str">
        <f t="shared" si="588"/>
        <v>{location: new google.maps.LatLng(37.78, -122.425), weight: 1},</v>
      </c>
      <c r="V6214" t="str">
        <f t="shared" si="583"/>
        <v>{location: new google.maps.LatLng(37.78, -122.425), weight: 5},</v>
      </c>
      <c r="W6214" t="str">
        <f t="shared" si="584"/>
        <v>{location: new google.maps.LatLng(37.78, -122.425), weight: 1},</v>
      </c>
      <c r="X6214" t="str">
        <f t="shared" si="585"/>
        <v>{location: new google.maps.LatLng(37.78, -122.425), weight: 3},</v>
      </c>
      <c r="Y6214" t="str">
        <f t="shared" si="586"/>
        <v>{location: new google.maps.LatLng(37.78, -122.425), weight: 2},</v>
      </c>
    </row>
    <row r="6215" spans="1:25" x14ac:dyDescent="0.2">
      <c r="A6215">
        <v>37.78</v>
      </c>
      <c r="B6215">
        <v>-122.42400000000001</v>
      </c>
      <c r="C6215">
        <v>0</v>
      </c>
      <c r="D6215">
        <v>4</v>
      </c>
      <c r="E6215">
        <v>3</v>
      </c>
      <c r="F6215">
        <v>2</v>
      </c>
      <c r="G6215">
        <v>3</v>
      </c>
      <c r="H6215">
        <v>0</v>
      </c>
      <c r="I6215">
        <v>18</v>
      </c>
      <c r="J6215">
        <v>22</v>
      </c>
      <c r="K6215">
        <v>3</v>
      </c>
      <c r="L6215">
        <v>43</v>
      </c>
      <c r="M6215">
        <f>VLOOKUP(H6215,AE$2:$AJ$12,6,TRUE)</f>
        <v>0</v>
      </c>
      <c r="N6215">
        <f>VLOOKUP(I6215,AF$2:$AJ$12,5,TRUE)</f>
        <v>8</v>
      </c>
      <c r="O6215">
        <f>VLOOKUP(J6215,AG$2:$AJ$12,4,TRUE)</f>
        <v>9</v>
      </c>
      <c r="P6215">
        <f>VLOOKUP(K6215,AH$2:$AJ$12,3,TRUE)</f>
        <v>8</v>
      </c>
      <c r="Q6215">
        <f>VLOOKUP(L6215,AI$2:$AJ$12,2,TRUE)</f>
        <v>9</v>
      </c>
      <c r="T6215" t="str">
        <f t="shared" si="587"/>
        <v>Crimepoint.create(latitude:37.78, longitude:-122.424, drugdrink:0, misdemean:8, theft:9, violent:8, total:9, drugdrinkct:0, misdemeanct:18, theftct:22, violentct:3, totalct:43)</v>
      </c>
      <c r="U6215" t="str">
        <f t="shared" si="588"/>
        <v>{location: new google.maps.LatLng(37.78, -122.424), weight: 0},</v>
      </c>
      <c r="V6215" t="str">
        <f t="shared" si="583"/>
        <v>{location: new google.maps.LatLng(37.78, -122.424), weight: 4},</v>
      </c>
      <c r="W6215" t="str">
        <f t="shared" si="584"/>
        <v>{location: new google.maps.LatLng(37.78, -122.424), weight: 3},</v>
      </c>
      <c r="X6215" t="str">
        <f t="shared" si="585"/>
        <v>{location: new google.maps.LatLng(37.78, -122.424), weight: 2},</v>
      </c>
      <c r="Y6215" t="str">
        <f t="shared" si="586"/>
        <v>{location: new google.maps.LatLng(37.78, -122.424), weight: 3},</v>
      </c>
    </row>
    <row r="6216" spans="1:25" x14ac:dyDescent="0.2">
      <c r="A6216">
        <v>37.78</v>
      </c>
      <c r="B6216">
        <v>-122.423</v>
      </c>
      <c r="C6216">
        <v>2</v>
      </c>
      <c r="D6216">
        <v>2</v>
      </c>
      <c r="E6216">
        <v>0</v>
      </c>
      <c r="F6216">
        <v>0</v>
      </c>
      <c r="G6216">
        <v>1</v>
      </c>
      <c r="H6216">
        <v>3</v>
      </c>
      <c r="I6216">
        <v>7</v>
      </c>
      <c r="J6216">
        <v>3</v>
      </c>
      <c r="K6216">
        <v>0</v>
      </c>
      <c r="L6216">
        <v>13</v>
      </c>
      <c r="M6216">
        <f>VLOOKUP(H6216,AE$2:$AJ$12,6,TRUE)</f>
        <v>9</v>
      </c>
      <c r="N6216">
        <f>VLOOKUP(I6216,AF$2:$AJ$12,5,TRUE)</f>
        <v>7</v>
      </c>
      <c r="O6216">
        <f>VLOOKUP(J6216,AG$2:$AJ$12,4,TRUE)</f>
        <v>5</v>
      </c>
      <c r="P6216">
        <f>VLOOKUP(K6216,AH$2:$AJ$12,3,TRUE)</f>
        <v>0</v>
      </c>
      <c r="Q6216">
        <f>VLOOKUP(L6216,AI$2:$AJ$12,2,TRUE)</f>
        <v>7</v>
      </c>
      <c r="T6216" t="str">
        <f t="shared" si="587"/>
        <v>Crimepoint.create(latitude:37.78, longitude:-122.423, drugdrink:9, misdemean:7, theft:5, violent:0, total:7, drugdrinkct:3, misdemeanct:7, theftct:3, violentct:0, totalct:13)</v>
      </c>
      <c r="U6216" t="str">
        <f t="shared" si="588"/>
        <v>{location: new google.maps.LatLng(37.78, -122.423), weight: 2},</v>
      </c>
      <c r="V6216" t="str">
        <f t="shared" si="583"/>
        <v>{location: new google.maps.LatLng(37.78, -122.423), weight: 2},</v>
      </c>
      <c r="W6216" t="str">
        <f t="shared" si="584"/>
        <v>{location: new google.maps.LatLng(37.78, -122.423), weight: 0},</v>
      </c>
      <c r="X6216" t="str">
        <f t="shared" si="585"/>
        <v>{location: new google.maps.LatLng(37.78, -122.423), weight: 0},</v>
      </c>
      <c r="Y6216" t="str">
        <f t="shared" si="586"/>
        <v>{location: new google.maps.LatLng(37.78, -122.423), weight: 1},</v>
      </c>
    </row>
    <row r="6217" spans="1:25" x14ac:dyDescent="0.2">
      <c r="A6217">
        <v>37.78</v>
      </c>
      <c r="B6217">
        <v>-122.422</v>
      </c>
      <c r="C6217">
        <v>1</v>
      </c>
      <c r="D6217">
        <v>3</v>
      </c>
      <c r="E6217">
        <v>4</v>
      </c>
      <c r="F6217">
        <v>1</v>
      </c>
      <c r="G6217">
        <v>3</v>
      </c>
      <c r="H6217">
        <v>1</v>
      </c>
      <c r="I6217">
        <v>14</v>
      </c>
      <c r="J6217">
        <v>28</v>
      </c>
      <c r="K6217">
        <v>1</v>
      </c>
      <c r="L6217">
        <v>44</v>
      </c>
      <c r="M6217">
        <f>VLOOKUP(H6217,AE$2:$AJ$12,6,TRUE)</f>
        <v>8</v>
      </c>
      <c r="N6217">
        <f>VLOOKUP(I6217,AF$2:$AJ$12,5,TRUE)</f>
        <v>8</v>
      </c>
      <c r="O6217">
        <f>VLOOKUP(J6217,AG$2:$AJ$12,4,TRUE)</f>
        <v>9</v>
      </c>
      <c r="P6217">
        <f>VLOOKUP(K6217,AH$2:$AJ$12,3,TRUE)</f>
        <v>7</v>
      </c>
      <c r="Q6217">
        <f>VLOOKUP(L6217,AI$2:$AJ$12,2,TRUE)</f>
        <v>9</v>
      </c>
      <c r="T6217" t="str">
        <f t="shared" si="587"/>
        <v>Crimepoint.create(latitude:37.78, longitude:-122.422, drugdrink:8, misdemean:8, theft:9, violent:7, total:9, drugdrinkct:1, misdemeanct:14, theftct:28, violentct:1, totalct:44)</v>
      </c>
      <c r="U6217" t="str">
        <f t="shared" si="588"/>
        <v>{location: new google.maps.LatLng(37.78, -122.422), weight: 1},</v>
      </c>
      <c r="V6217" t="str">
        <f t="shared" si="583"/>
        <v>{location: new google.maps.LatLng(37.78, -122.422), weight: 3},</v>
      </c>
      <c r="W6217" t="str">
        <f t="shared" si="584"/>
        <v>{location: new google.maps.LatLng(37.78, -122.422), weight: 4},</v>
      </c>
      <c r="X6217" t="str">
        <f t="shared" si="585"/>
        <v>{location: new google.maps.LatLng(37.78, -122.422), weight: 1},</v>
      </c>
      <c r="Y6217" t="str">
        <f t="shared" si="586"/>
        <v>{location: new google.maps.LatLng(37.78, -122.422), weight: 3},</v>
      </c>
    </row>
    <row r="6218" spans="1:25" x14ac:dyDescent="0.2">
      <c r="A6218">
        <v>37.78</v>
      </c>
      <c r="B6218">
        <v>-122.42100000000001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4</v>
      </c>
      <c r="K6218">
        <v>2</v>
      </c>
      <c r="L6218">
        <v>6</v>
      </c>
      <c r="M6218">
        <f>VLOOKUP(H6218,AE$2:$AJ$12,6,TRUE)</f>
        <v>0</v>
      </c>
      <c r="N6218">
        <f>VLOOKUP(I6218,AF$2:$AJ$12,5,TRUE)</f>
        <v>0</v>
      </c>
      <c r="O6218">
        <f>VLOOKUP(J6218,AG$2:$AJ$12,4,TRUE)</f>
        <v>6</v>
      </c>
      <c r="P6218">
        <f>VLOOKUP(K6218,AH$2:$AJ$12,3,TRUE)</f>
        <v>7</v>
      </c>
      <c r="Q6218">
        <f>VLOOKUP(L6218,AI$2:$AJ$12,2,TRUE)</f>
        <v>4</v>
      </c>
      <c r="T6218" t="str">
        <f t="shared" si="587"/>
        <v>Crimepoint.create(latitude:37.78, longitude:-122.421, drugdrink:0, misdemean:0, theft:6, violent:7, total:4, drugdrinkct:0, misdemeanct:0, theftct:4, violentct:2, totalct:6)</v>
      </c>
      <c r="U6218" t="str">
        <f t="shared" si="588"/>
        <v>{location: new google.maps.LatLng(37.78, -122.421), weight: 0},</v>
      </c>
      <c r="V6218" t="str">
        <f t="shared" si="583"/>
        <v>{location: new google.maps.LatLng(37.78, -122.421), weight: 0},</v>
      </c>
      <c r="W6218" t="str">
        <f t="shared" si="584"/>
        <v>{location: new google.maps.LatLng(37.78, -122.421), weight: 1},</v>
      </c>
      <c r="X6218" t="str">
        <f t="shared" si="585"/>
        <v>{location: new google.maps.LatLng(37.78, -122.421), weight: 1},</v>
      </c>
      <c r="Y6218" t="str">
        <f t="shared" si="586"/>
        <v>{location: new google.maps.LatLng(37.78, -122.421), weight: 0},</v>
      </c>
    </row>
    <row r="6219" spans="1:25" x14ac:dyDescent="0.2">
      <c r="A6219">
        <v>37.78</v>
      </c>
      <c r="B6219">
        <v>-122.42</v>
      </c>
      <c r="C6219">
        <v>3</v>
      </c>
      <c r="D6219">
        <v>9</v>
      </c>
      <c r="E6219">
        <v>6</v>
      </c>
      <c r="F6219">
        <v>8</v>
      </c>
      <c r="G6219">
        <v>8</v>
      </c>
      <c r="H6219">
        <v>4</v>
      </c>
      <c r="I6219">
        <v>39</v>
      </c>
      <c r="J6219">
        <v>42</v>
      </c>
      <c r="K6219">
        <v>11</v>
      </c>
      <c r="L6219">
        <v>96</v>
      </c>
      <c r="M6219">
        <f>VLOOKUP(H6219,AE$2:$AJ$12,6,TRUE)</f>
        <v>9</v>
      </c>
      <c r="N6219">
        <f>VLOOKUP(I6219,AF$2:$AJ$12,5,TRUE)</f>
        <v>9</v>
      </c>
      <c r="O6219">
        <f>VLOOKUP(J6219,AG$2:$AJ$12,4,TRUE)</f>
        <v>9</v>
      </c>
      <c r="P6219">
        <f>VLOOKUP(K6219,AH$2:$AJ$12,3,TRUE)</f>
        <v>9</v>
      </c>
      <c r="Q6219">
        <f>VLOOKUP(L6219,AI$2:$AJ$12,2,TRUE)</f>
        <v>9</v>
      </c>
      <c r="T6219" t="str">
        <f t="shared" si="587"/>
        <v>Crimepoint.create(latitude:37.78, longitude:-122.42, drugdrink:9, misdemean:9, theft:9, violent:9, total:9, drugdrinkct:4, misdemeanct:39, theftct:42, violentct:11, totalct:96)</v>
      </c>
      <c r="U6219" t="str">
        <f t="shared" si="588"/>
        <v>{location: new google.maps.LatLng(37.78, -122.42), weight: 3},</v>
      </c>
      <c r="V6219" t="str">
        <f t="shared" si="583"/>
        <v>{location: new google.maps.LatLng(37.78, -122.42), weight: 9},</v>
      </c>
      <c r="W6219" t="str">
        <f t="shared" si="584"/>
        <v>{location: new google.maps.LatLng(37.78, -122.42), weight: 6},</v>
      </c>
      <c r="X6219" t="str">
        <f t="shared" si="585"/>
        <v>{location: new google.maps.LatLng(37.78, -122.42), weight: 8},</v>
      </c>
      <c r="Y6219" t="str">
        <f t="shared" si="586"/>
        <v>{location: new google.maps.LatLng(37.78, -122.42), weight: 8},</v>
      </c>
    </row>
    <row r="6220" spans="1:25" x14ac:dyDescent="0.2">
      <c r="A6220">
        <v>37.78</v>
      </c>
      <c r="B6220">
        <v>-122.419</v>
      </c>
      <c r="C6220">
        <v>1</v>
      </c>
      <c r="D6220">
        <v>7</v>
      </c>
      <c r="E6220">
        <v>4</v>
      </c>
      <c r="F6220">
        <v>9</v>
      </c>
      <c r="G6220">
        <v>6</v>
      </c>
      <c r="H6220">
        <v>2</v>
      </c>
      <c r="I6220">
        <v>33</v>
      </c>
      <c r="J6220">
        <v>26</v>
      </c>
      <c r="K6220">
        <v>12</v>
      </c>
      <c r="L6220">
        <v>73</v>
      </c>
      <c r="M6220">
        <f>VLOOKUP(H6220,AE$2:$AJ$12,6,TRUE)</f>
        <v>9</v>
      </c>
      <c r="N6220">
        <f>VLOOKUP(I6220,AF$2:$AJ$12,5,TRUE)</f>
        <v>9</v>
      </c>
      <c r="O6220">
        <f>VLOOKUP(J6220,AG$2:$AJ$12,4,TRUE)</f>
        <v>9</v>
      </c>
      <c r="P6220">
        <f>VLOOKUP(K6220,AH$2:$AJ$12,3,TRUE)</f>
        <v>9</v>
      </c>
      <c r="Q6220">
        <f>VLOOKUP(L6220,AI$2:$AJ$12,2,TRUE)</f>
        <v>9</v>
      </c>
      <c r="T6220" t="str">
        <f t="shared" si="587"/>
        <v>Crimepoint.create(latitude:37.78, longitude:-122.419, drugdrink:9, misdemean:9, theft:9, violent:9, total:9, drugdrinkct:2, misdemeanct:33, theftct:26, violentct:12, totalct:73)</v>
      </c>
      <c r="U6220" t="str">
        <f t="shared" si="588"/>
        <v>{location: new google.maps.LatLng(37.78, -122.419), weight: 1},</v>
      </c>
      <c r="V6220" t="str">
        <f t="shared" si="583"/>
        <v>{location: new google.maps.LatLng(37.78, -122.419), weight: 7},</v>
      </c>
      <c r="W6220" t="str">
        <f t="shared" si="584"/>
        <v>{location: new google.maps.LatLng(37.78, -122.419), weight: 4},</v>
      </c>
      <c r="X6220" t="str">
        <f t="shared" si="585"/>
        <v>{location: new google.maps.LatLng(37.78, -122.419), weight: 9},</v>
      </c>
      <c r="Y6220" t="str">
        <f t="shared" si="586"/>
        <v>{location: new google.maps.LatLng(37.78, -122.419), weight: 6},</v>
      </c>
    </row>
    <row r="6221" spans="1:25" x14ac:dyDescent="0.2">
      <c r="A6221">
        <v>37.78</v>
      </c>
      <c r="B6221">
        <v>-122.41800000000001</v>
      </c>
      <c r="C6221">
        <v>1</v>
      </c>
      <c r="D6221">
        <v>1</v>
      </c>
      <c r="E6221">
        <v>2</v>
      </c>
      <c r="F6221">
        <v>1</v>
      </c>
      <c r="G6221">
        <v>2</v>
      </c>
      <c r="H6221">
        <v>1</v>
      </c>
      <c r="I6221">
        <v>6</v>
      </c>
      <c r="J6221">
        <v>11</v>
      </c>
      <c r="K6221">
        <v>1</v>
      </c>
      <c r="L6221">
        <v>19</v>
      </c>
      <c r="M6221">
        <f>VLOOKUP(H6221,AE$2:$AJ$12,6,TRUE)</f>
        <v>8</v>
      </c>
      <c r="N6221">
        <f>VLOOKUP(I6221,AF$2:$AJ$12,5,TRUE)</f>
        <v>7</v>
      </c>
      <c r="O6221">
        <f>VLOOKUP(J6221,AG$2:$AJ$12,4,TRUE)</f>
        <v>8</v>
      </c>
      <c r="P6221">
        <f>VLOOKUP(K6221,AH$2:$AJ$12,3,TRUE)</f>
        <v>7</v>
      </c>
      <c r="Q6221">
        <f>VLOOKUP(L6221,AI$2:$AJ$12,2,TRUE)</f>
        <v>7</v>
      </c>
      <c r="T6221" t="str">
        <f t="shared" si="587"/>
        <v>Crimepoint.create(latitude:37.78, longitude:-122.418, drugdrink:8, misdemean:7, theft:8, violent:7, total:7, drugdrinkct:1, misdemeanct:6, theftct:11, violentct:1, totalct:19)</v>
      </c>
      <c r="U6221" t="str">
        <f t="shared" si="588"/>
        <v>{location: new google.maps.LatLng(37.78, -122.418), weight: 1},</v>
      </c>
      <c r="V6221" t="str">
        <f t="shared" si="583"/>
        <v>{location: new google.maps.LatLng(37.78, -122.418), weight: 1},</v>
      </c>
      <c r="W6221" t="str">
        <f t="shared" si="584"/>
        <v>{location: new google.maps.LatLng(37.78, -122.418), weight: 2},</v>
      </c>
      <c r="X6221" t="str">
        <f t="shared" si="585"/>
        <v>{location: new google.maps.LatLng(37.78, -122.418), weight: 1},</v>
      </c>
      <c r="Y6221" t="str">
        <f t="shared" si="586"/>
        <v>{location: new google.maps.LatLng(37.78, -122.418), weight: 2},</v>
      </c>
    </row>
    <row r="6222" spans="1:25" x14ac:dyDescent="0.2">
      <c r="A6222">
        <v>37.78</v>
      </c>
      <c r="B6222">
        <v>-122.417</v>
      </c>
      <c r="C6222">
        <v>11</v>
      </c>
      <c r="D6222">
        <v>15</v>
      </c>
      <c r="E6222">
        <v>9</v>
      </c>
      <c r="F6222">
        <v>8</v>
      </c>
      <c r="G6222">
        <v>12</v>
      </c>
      <c r="H6222">
        <v>16</v>
      </c>
      <c r="I6222">
        <v>69</v>
      </c>
      <c r="J6222">
        <v>59</v>
      </c>
      <c r="K6222">
        <v>11</v>
      </c>
      <c r="L6222">
        <v>155</v>
      </c>
      <c r="M6222">
        <f>VLOOKUP(H6222,AE$2:$AJ$12,6,TRUE)</f>
        <v>9</v>
      </c>
      <c r="N6222">
        <f>VLOOKUP(I6222,AF$2:$AJ$12,5,TRUE)</f>
        <v>9</v>
      </c>
      <c r="O6222">
        <f>VLOOKUP(J6222,AG$2:$AJ$12,4,TRUE)</f>
        <v>9</v>
      </c>
      <c r="P6222">
        <f>VLOOKUP(K6222,AH$2:$AJ$12,3,TRUE)</f>
        <v>9</v>
      </c>
      <c r="Q6222">
        <f>VLOOKUP(L6222,AI$2:$AJ$12,2,TRUE)</f>
        <v>9</v>
      </c>
      <c r="T6222" t="str">
        <f t="shared" si="587"/>
        <v>Crimepoint.create(latitude:37.78, longitude:-122.417, drugdrink:9, misdemean:9, theft:9, violent:9, total:9, drugdrinkct:16, misdemeanct:69, theftct:59, violentct:11, totalct:155)</v>
      </c>
      <c r="U6222" t="str">
        <f t="shared" si="588"/>
        <v>{location: new google.maps.LatLng(37.78, -122.417), weight: 11},</v>
      </c>
      <c r="V6222" t="str">
        <f t="shared" si="583"/>
        <v>{location: new google.maps.LatLng(37.78, -122.417), weight: 15},</v>
      </c>
      <c r="W6222" t="str">
        <f t="shared" si="584"/>
        <v>{location: new google.maps.LatLng(37.78, -122.417), weight: 9},</v>
      </c>
      <c r="X6222" t="str">
        <f t="shared" si="585"/>
        <v>{location: new google.maps.LatLng(37.78, -122.417), weight: 8},</v>
      </c>
      <c r="Y6222" t="str">
        <f t="shared" si="586"/>
        <v>{location: new google.maps.LatLng(37.78, -122.417), weight: 12},</v>
      </c>
    </row>
    <row r="6223" spans="1:25" x14ac:dyDescent="0.2">
      <c r="A6223">
        <v>37.78</v>
      </c>
      <c r="B6223">
        <v>-122.416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f>VLOOKUP(H6223,AE$2:$AJ$12,6,TRUE)</f>
        <v>0</v>
      </c>
      <c r="N6223">
        <f>VLOOKUP(I6223,AF$2:$AJ$12,5,TRUE)</f>
        <v>0</v>
      </c>
      <c r="O6223">
        <f>VLOOKUP(J6223,AG$2:$AJ$12,4,TRUE)</f>
        <v>3</v>
      </c>
      <c r="P6223">
        <f>VLOOKUP(K6223,AH$2:$AJ$12,3,TRUE)</f>
        <v>0</v>
      </c>
      <c r="Q6223">
        <f>VLOOKUP(L6223,AI$2:$AJ$12,2,TRUE)</f>
        <v>0</v>
      </c>
      <c r="T6223" t="str">
        <f t="shared" si="587"/>
        <v>Crimepoint.create(latitude:37.78, longitude:-122.416, drugdrink:0, misdemean:0, theft:3, violent:0, total:0, drugdrinkct:0, misdemeanct:0, theftct:1, violentct:0, totalct:1)</v>
      </c>
      <c r="U6223" t="str">
        <f t="shared" si="588"/>
        <v>{location: new google.maps.LatLng(37.78, -122.416), weight: 0},</v>
      </c>
      <c r="V6223" t="str">
        <f t="shared" si="583"/>
        <v>{location: new google.maps.LatLng(37.78, -122.416), weight: 0},</v>
      </c>
      <c r="W6223" t="str">
        <f t="shared" si="584"/>
        <v>{location: new google.maps.LatLng(37.78, -122.416), weight: 0},</v>
      </c>
      <c r="X6223" t="str">
        <f t="shared" si="585"/>
        <v>{location: new google.maps.LatLng(37.78, -122.416), weight: 0},</v>
      </c>
      <c r="Y6223" t="str">
        <f t="shared" si="586"/>
        <v>{location: new google.maps.LatLng(37.78, -122.416), weight: 0},</v>
      </c>
    </row>
    <row r="6224" spans="1:25" x14ac:dyDescent="0.2">
      <c r="A6224">
        <v>37.78</v>
      </c>
      <c r="B6224">
        <v>-122.41500000000001</v>
      </c>
      <c r="C6224">
        <v>33</v>
      </c>
      <c r="D6224">
        <v>18</v>
      </c>
      <c r="E6224">
        <v>8</v>
      </c>
      <c r="F6224">
        <v>10</v>
      </c>
      <c r="G6224">
        <v>16</v>
      </c>
      <c r="H6224">
        <v>50</v>
      </c>
      <c r="I6224">
        <v>82</v>
      </c>
      <c r="J6224">
        <v>51</v>
      </c>
      <c r="K6224">
        <v>14</v>
      </c>
      <c r="L6224">
        <v>197</v>
      </c>
      <c r="M6224">
        <f>VLOOKUP(H6224,AE$2:$AJ$12,6,TRUE)</f>
        <v>9</v>
      </c>
      <c r="N6224">
        <f>VLOOKUP(I6224,AF$2:$AJ$12,5,TRUE)</f>
        <v>9</v>
      </c>
      <c r="O6224">
        <f>VLOOKUP(J6224,AG$2:$AJ$12,4,TRUE)</f>
        <v>9</v>
      </c>
      <c r="P6224">
        <f>VLOOKUP(K6224,AH$2:$AJ$12,3,TRUE)</f>
        <v>9</v>
      </c>
      <c r="Q6224">
        <f>VLOOKUP(L6224,AI$2:$AJ$12,2,TRUE)</f>
        <v>9</v>
      </c>
      <c r="T6224" t="str">
        <f t="shared" si="587"/>
        <v>Crimepoint.create(latitude:37.78, longitude:-122.415, drugdrink:9, misdemean:9, theft:9, violent:9, total:9, drugdrinkct:50, misdemeanct:82, theftct:51, violentct:14, totalct:197)</v>
      </c>
      <c r="U6224" t="str">
        <f t="shared" si="588"/>
        <v>{location: new google.maps.LatLng(37.78, -122.415), weight: 33},</v>
      </c>
      <c r="V6224" t="str">
        <f t="shared" si="583"/>
        <v>{location: new google.maps.LatLng(37.78, -122.415), weight: 18},</v>
      </c>
      <c r="W6224" t="str">
        <f t="shared" si="584"/>
        <v>{location: new google.maps.LatLng(37.78, -122.415), weight: 8},</v>
      </c>
      <c r="X6224" t="str">
        <f t="shared" si="585"/>
        <v>{location: new google.maps.LatLng(37.78, -122.415), weight: 10},</v>
      </c>
      <c r="Y6224" t="str">
        <f t="shared" si="586"/>
        <v>{location: new google.maps.LatLng(37.78, -122.415), weight: 16},</v>
      </c>
    </row>
    <row r="6225" spans="1:25" x14ac:dyDescent="0.2">
      <c r="A6225">
        <v>37.78</v>
      </c>
      <c r="B6225">
        <v>-122.414</v>
      </c>
      <c r="C6225">
        <v>84</v>
      </c>
      <c r="D6225">
        <v>93</v>
      </c>
      <c r="E6225">
        <v>16</v>
      </c>
      <c r="F6225">
        <v>56</v>
      </c>
      <c r="G6225">
        <v>57</v>
      </c>
      <c r="H6225">
        <v>126</v>
      </c>
      <c r="I6225">
        <v>416</v>
      </c>
      <c r="J6225">
        <v>109</v>
      </c>
      <c r="K6225">
        <v>75</v>
      </c>
      <c r="L6225">
        <v>726</v>
      </c>
      <c r="M6225">
        <f>VLOOKUP(H6225,AE$2:$AJ$12,6,TRUE)</f>
        <v>9</v>
      </c>
      <c r="N6225">
        <f>VLOOKUP(I6225,AF$2:$AJ$12,5,TRUE)</f>
        <v>9</v>
      </c>
      <c r="O6225">
        <f>VLOOKUP(J6225,AG$2:$AJ$12,4,TRUE)</f>
        <v>9</v>
      </c>
      <c r="P6225">
        <f>VLOOKUP(K6225,AH$2:$AJ$12,3,TRUE)</f>
        <v>9</v>
      </c>
      <c r="Q6225">
        <f>VLOOKUP(L6225,AI$2:$AJ$12,2,TRUE)</f>
        <v>9</v>
      </c>
      <c r="T6225" t="str">
        <f t="shared" si="587"/>
        <v>Crimepoint.create(latitude:37.78, longitude:-122.414, drugdrink:9, misdemean:9, theft:9, violent:9, total:9, drugdrinkct:126, misdemeanct:416, theftct:109, violentct:75, totalct:726)</v>
      </c>
      <c r="U6225" t="str">
        <f t="shared" si="588"/>
        <v>{location: new google.maps.LatLng(37.78, -122.414), weight: 84},</v>
      </c>
      <c r="V6225" t="str">
        <f t="shared" si="583"/>
        <v>{location: new google.maps.LatLng(37.78, -122.414), weight: 93},</v>
      </c>
      <c r="W6225" t="str">
        <f t="shared" si="584"/>
        <v>{location: new google.maps.LatLng(37.78, -122.414), weight: 16},</v>
      </c>
      <c r="X6225" t="str">
        <f t="shared" si="585"/>
        <v>{location: new google.maps.LatLng(37.78, -122.414), weight: 56},</v>
      </c>
      <c r="Y6225" t="str">
        <f t="shared" si="586"/>
        <v>{location: new google.maps.LatLng(37.78, -122.414), weight: 57},</v>
      </c>
    </row>
    <row r="6226" spans="1:25" x14ac:dyDescent="0.2">
      <c r="A6226">
        <v>37.78</v>
      </c>
      <c r="B6226">
        <v>-122.413</v>
      </c>
      <c r="C6226">
        <v>3</v>
      </c>
      <c r="D6226">
        <v>25</v>
      </c>
      <c r="E6226">
        <v>6</v>
      </c>
      <c r="F6226">
        <v>28</v>
      </c>
      <c r="G6226">
        <v>15</v>
      </c>
      <c r="H6226">
        <v>5</v>
      </c>
      <c r="I6226">
        <v>112</v>
      </c>
      <c r="J6226">
        <v>40</v>
      </c>
      <c r="K6226">
        <v>38</v>
      </c>
      <c r="L6226">
        <v>195</v>
      </c>
      <c r="M6226">
        <f>VLOOKUP(H6226,AE$2:$AJ$12,6,TRUE)</f>
        <v>9</v>
      </c>
      <c r="N6226">
        <f>VLOOKUP(I6226,AF$2:$AJ$12,5,TRUE)</f>
        <v>9</v>
      </c>
      <c r="O6226">
        <f>VLOOKUP(J6226,AG$2:$AJ$12,4,TRUE)</f>
        <v>9</v>
      </c>
      <c r="P6226">
        <f>VLOOKUP(K6226,AH$2:$AJ$12,3,TRUE)</f>
        <v>9</v>
      </c>
      <c r="Q6226">
        <f>VLOOKUP(L6226,AI$2:$AJ$12,2,TRUE)</f>
        <v>9</v>
      </c>
      <c r="T6226" t="str">
        <f t="shared" si="587"/>
        <v>Crimepoint.create(latitude:37.78, longitude:-122.413, drugdrink:9, misdemean:9, theft:9, violent:9, total:9, drugdrinkct:5, misdemeanct:112, theftct:40, violentct:38, totalct:195)</v>
      </c>
      <c r="U6226" t="str">
        <f t="shared" si="588"/>
        <v>{location: new google.maps.LatLng(37.78, -122.413), weight: 3},</v>
      </c>
      <c r="V6226" t="str">
        <f t="shared" si="583"/>
        <v>{location: new google.maps.LatLng(37.78, -122.413), weight: 25},</v>
      </c>
      <c r="W6226" t="str">
        <f t="shared" si="584"/>
        <v>{location: new google.maps.LatLng(37.78, -122.413), weight: 6},</v>
      </c>
      <c r="X6226" t="str">
        <f t="shared" si="585"/>
        <v>{location: new google.maps.LatLng(37.78, -122.413), weight: 28},</v>
      </c>
      <c r="Y6226" t="str">
        <f t="shared" si="586"/>
        <v>{location: new google.maps.LatLng(37.78, -122.413), weight: 15},</v>
      </c>
    </row>
    <row r="6227" spans="1:25" x14ac:dyDescent="0.2">
      <c r="A6227">
        <v>37.78</v>
      </c>
      <c r="B6227">
        <v>-122.41200000000001</v>
      </c>
      <c r="C6227">
        <v>3</v>
      </c>
      <c r="D6227">
        <v>6</v>
      </c>
      <c r="E6227">
        <v>2</v>
      </c>
      <c r="F6227">
        <v>4</v>
      </c>
      <c r="G6227">
        <v>4</v>
      </c>
      <c r="H6227">
        <v>4</v>
      </c>
      <c r="I6227">
        <v>28</v>
      </c>
      <c r="J6227">
        <v>13</v>
      </c>
      <c r="K6227">
        <v>5</v>
      </c>
      <c r="L6227">
        <v>50</v>
      </c>
      <c r="M6227">
        <f>VLOOKUP(H6227,AE$2:$AJ$12,6,TRUE)</f>
        <v>9</v>
      </c>
      <c r="N6227">
        <f>VLOOKUP(I6227,AF$2:$AJ$12,5,TRUE)</f>
        <v>9</v>
      </c>
      <c r="O6227">
        <f>VLOOKUP(J6227,AG$2:$AJ$12,4,TRUE)</f>
        <v>8</v>
      </c>
      <c r="P6227">
        <f>VLOOKUP(K6227,AH$2:$AJ$12,3,TRUE)</f>
        <v>9</v>
      </c>
      <c r="Q6227">
        <f>VLOOKUP(L6227,AI$2:$AJ$12,2,TRUE)</f>
        <v>9</v>
      </c>
      <c r="T6227" t="str">
        <f t="shared" si="587"/>
        <v>Crimepoint.create(latitude:37.78, longitude:-122.412, drugdrink:9, misdemean:9, theft:8, violent:9, total:9, drugdrinkct:4, misdemeanct:28, theftct:13, violentct:5, totalct:50)</v>
      </c>
      <c r="U6227" t="str">
        <f t="shared" si="588"/>
        <v>{location: new google.maps.LatLng(37.78, -122.412), weight: 3},</v>
      </c>
      <c r="V6227" t="str">
        <f t="shared" si="583"/>
        <v>{location: new google.maps.LatLng(37.78, -122.412), weight: 6},</v>
      </c>
      <c r="W6227" t="str">
        <f t="shared" si="584"/>
        <v>{location: new google.maps.LatLng(37.78, -122.412), weight: 2},</v>
      </c>
      <c r="X6227" t="str">
        <f t="shared" si="585"/>
        <v>{location: new google.maps.LatLng(37.78, -122.412), weight: 4},</v>
      </c>
      <c r="Y6227" t="str">
        <f t="shared" si="586"/>
        <v>{location: new google.maps.LatLng(37.78, -122.412), weight: 4},</v>
      </c>
    </row>
    <row r="6228" spans="1:25" x14ac:dyDescent="0.2">
      <c r="A6228">
        <v>37.78</v>
      </c>
      <c r="B6228">
        <v>-122.411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5</v>
      </c>
      <c r="J6228">
        <v>1</v>
      </c>
      <c r="K6228">
        <v>0</v>
      </c>
      <c r="L6228">
        <v>6</v>
      </c>
      <c r="M6228">
        <f>VLOOKUP(H6228,AE$2:$AJ$12,6,TRUE)</f>
        <v>0</v>
      </c>
      <c r="N6228">
        <f>VLOOKUP(I6228,AF$2:$AJ$12,5,TRUE)</f>
        <v>6</v>
      </c>
      <c r="O6228">
        <f>VLOOKUP(J6228,AG$2:$AJ$12,4,TRUE)</f>
        <v>3</v>
      </c>
      <c r="P6228">
        <f>VLOOKUP(K6228,AH$2:$AJ$12,3,TRUE)</f>
        <v>0</v>
      </c>
      <c r="Q6228">
        <f>VLOOKUP(L6228,AI$2:$AJ$12,2,TRUE)</f>
        <v>4</v>
      </c>
      <c r="T6228" t="str">
        <f t="shared" si="587"/>
        <v>Crimepoint.create(latitude:37.78, longitude:-122.411, drugdrink:0, misdemean:6, theft:3, violent:0, total:4, drugdrinkct:0, misdemeanct:5, theftct:1, violentct:0, totalct:6)</v>
      </c>
      <c r="U6228" t="str">
        <f t="shared" si="588"/>
        <v>{location: new google.maps.LatLng(37.78, -122.411), weight: 0},</v>
      </c>
      <c r="V6228" t="str">
        <f t="shared" si="583"/>
        <v>{location: new google.maps.LatLng(37.78, -122.411), weight: 1},</v>
      </c>
      <c r="W6228" t="str">
        <f t="shared" si="584"/>
        <v>{location: new google.maps.LatLng(37.78, -122.411), weight: 0},</v>
      </c>
      <c r="X6228" t="str">
        <f t="shared" si="585"/>
        <v>{location: new google.maps.LatLng(37.78, -122.411), weight: 0},</v>
      </c>
      <c r="Y6228" t="str">
        <f t="shared" si="586"/>
        <v>{location: new google.maps.LatLng(37.78, -122.411), weight: 0},</v>
      </c>
    </row>
    <row r="6229" spans="1:25" x14ac:dyDescent="0.2">
      <c r="A6229">
        <v>37.78</v>
      </c>
      <c r="B6229">
        <v>-122.41</v>
      </c>
      <c r="C6229">
        <v>1</v>
      </c>
      <c r="D6229">
        <v>12</v>
      </c>
      <c r="E6229">
        <v>11</v>
      </c>
      <c r="F6229">
        <v>10</v>
      </c>
      <c r="G6229">
        <v>11</v>
      </c>
      <c r="H6229">
        <v>1</v>
      </c>
      <c r="I6229">
        <v>54</v>
      </c>
      <c r="J6229">
        <v>73</v>
      </c>
      <c r="K6229">
        <v>13</v>
      </c>
      <c r="L6229">
        <v>141</v>
      </c>
      <c r="M6229">
        <f>VLOOKUP(H6229,AE$2:$AJ$12,6,TRUE)</f>
        <v>8</v>
      </c>
      <c r="N6229">
        <f>VLOOKUP(I6229,AF$2:$AJ$12,5,TRUE)</f>
        <v>9</v>
      </c>
      <c r="O6229">
        <f>VLOOKUP(J6229,AG$2:$AJ$12,4,TRUE)</f>
        <v>9</v>
      </c>
      <c r="P6229">
        <f>VLOOKUP(K6229,AH$2:$AJ$12,3,TRUE)</f>
        <v>9</v>
      </c>
      <c r="Q6229">
        <f>VLOOKUP(L6229,AI$2:$AJ$12,2,TRUE)</f>
        <v>9</v>
      </c>
      <c r="T6229" t="str">
        <f t="shared" si="587"/>
        <v>Crimepoint.create(latitude:37.78, longitude:-122.41, drugdrink:8, misdemean:9, theft:9, violent:9, total:9, drugdrinkct:1, misdemeanct:54, theftct:73, violentct:13, totalct:141)</v>
      </c>
      <c r="U6229" t="str">
        <f t="shared" si="588"/>
        <v>{location: new google.maps.LatLng(37.78, -122.41), weight: 1},</v>
      </c>
      <c r="V6229" t="str">
        <f t="shared" si="583"/>
        <v>{location: new google.maps.LatLng(37.78, -122.41), weight: 12},</v>
      </c>
      <c r="W6229" t="str">
        <f t="shared" si="584"/>
        <v>{location: new google.maps.LatLng(37.78, -122.41), weight: 11},</v>
      </c>
      <c r="X6229" t="str">
        <f t="shared" si="585"/>
        <v>{location: new google.maps.LatLng(37.78, -122.41), weight: 10},</v>
      </c>
      <c r="Y6229" t="str">
        <f t="shared" si="586"/>
        <v>{location: new google.maps.LatLng(37.78, -122.41), weight: 11},</v>
      </c>
    </row>
    <row r="6230" spans="1:25" x14ac:dyDescent="0.2">
      <c r="A6230">
        <v>37.78</v>
      </c>
      <c r="B6230">
        <v>-122.40900000000001</v>
      </c>
      <c r="C6230">
        <v>11</v>
      </c>
      <c r="D6230">
        <v>7</v>
      </c>
      <c r="E6230">
        <v>3</v>
      </c>
      <c r="F6230">
        <v>7</v>
      </c>
      <c r="G6230">
        <v>6</v>
      </c>
      <c r="H6230">
        <v>17</v>
      </c>
      <c r="I6230">
        <v>32</v>
      </c>
      <c r="J6230">
        <v>21</v>
      </c>
      <c r="K6230">
        <v>10</v>
      </c>
      <c r="L6230">
        <v>80</v>
      </c>
      <c r="M6230">
        <f>VLOOKUP(H6230,AE$2:$AJ$12,6,TRUE)</f>
        <v>9</v>
      </c>
      <c r="N6230">
        <f>VLOOKUP(I6230,AF$2:$AJ$12,5,TRUE)</f>
        <v>9</v>
      </c>
      <c r="O6230">
        <f>VLOOKUP(J6230,AG$2:$AJ$12,4,TRUE)</f>
        <v>9</v>
      </c>
      <c r="P6230">
        <f>VLOOKUP(K6230,AH$2:$AJ$12,3,TRUE)</f>
        <v>9</v>
      </c>
      <c r="Q6230">
        <f>VLOOKUP(L6230,AI$2:$AJ$12,2,TRUE)</f>
        <v>9</v>
      </c>
      <c r="T6230" t="str">
        <f t="shared" si="587"/>
        <v>Crimepoint.create(latitude:37.78, longitude:-122.409, drugdrink:9, misdemean:9, theft:9, violent:9, total:9, drugdrinkct:17, misdemeanct:32, theftct:21, violentct:10, totalct:80)</v>
      </c>
      <c r="U6230" t="str">
        <f t="shared" si="588"/>
        <v>{location: new google.maps.LatLng(37.78, -122.409), weight: 11},</v>
      </c>
      <c r="V6230" t="str">
        <f t="shared" si="583"/>
        <v>{location: new google.maps.LatLng(37.78, -122.409), weight: 7},</v>
      </c>
      <c r="W6230" t="str">
        <f t="shared" si="584"/>
        <v>{location: new google.maps.LatLng(37.78, -122.409), weight: 3},</v>
      </c>
      <c r="X6230" t="str">
        <f t="shared" si="585"/>
        <v>{location: new google.maps.LatLng(37.78, -122.409), weight: 7},</v>
      </c>
      <c r="Y6230" t="str">
        <f t="shared" si="586"/>
        <v>{location: new google.maps.LatLng(37.78, -122.409), weight: 6},</v>
      </c>
    </row>
    <row r="6231" spans="1:25" x14ac:dyDescent="0.2">
      <c r="A6231">
        <v>37.78</v>
      </c>
      <c r="B6231">
        <v>-122.408</v>
      </c>
      <c r="C6231">
        <v>15</v>
      </c>
      <c r="D6231">
        <v>16</v>
      </c>
      <c r="E6231">
        <v>4</v>
      </c>
      <c r="F6231">
        <v>13</v>
      </c>
      <c r="G6231">
        <v>11</v>
      </c>
      <c r="H6231">
        <v>23</v>
      </c>
      <c r="I6231">
        <v>70</v>
      </c>
      <c r="J6231">
        <v>24</v>
      </c>
      <c r="K6231">
        <v>17</v>
      </c>
      <c r="L6231">
        <v>134</v>
      </c>
      <c r="M6231">
        <f>VLOOKUP(H6231,AE$2:$AJ$12,6,TRUE)</f>
        <v>9</v>
      </c>
      <c r="N6231">
        <f>VLOOKUP(I6231,AF$2:$AJ$12,5,TRUE)</f>
        <v>9</v>
      </c>
      <c r="O6231">
        <f>VLOOKUP(J6231,AG$2:$AJ$12,4,TRUE)</f>
        <v>9</v>
      </c>
      <c r="P6231">
        <f>VLOOKUP(K6231,AH$2:$AJ$12,3,TRUE)</f>
        <v>9</v>
      </c>
      <c r="Q6231">
        <f>VLOOKUP(L6231,AI$2:$AJ$12,2,TRUE)</f>
        <v>9</v>
      </c>
      <c r="T6231" t="str">
        <f t="shared" si="587"/>
        <v>Crimepoint.create(latitude:37.78, longitude:-122.408, drugdrink:9, misdemean:9, theft:9, violent:9, total:9, drugdrinkct:23, misdemeanct:70, theftct:24, violentct:17, totalct:134)</v>
      </c>
      <c r="U6231" t="str">
        <f t="shared" si="588"/>
        <v>{location: new google.maps.LatLng(37.78, -122.408), weight: 15},</v>
      </c>
      <c r="V6231" t="str">
        <f t="shared" si="583"/>
        <v>{location: new google.maps.LatLng(37.78, -122.408), weight: 16},</v>
      </c>
      <c r="W6231" t="str">
        <f t="shared" si="584"/>
        <v>{location: new google.maps.LatLng(37.78, -122.408), weight: 4},</v>
      </c>
      <c r="X6231" t="str">
        <f t="shared" si="585"/>
        <v>{location: new google.maps.LatLng(37.78, -122.408), weight: 13},</v>
      </c>
      <c r="Y6231" t="str">
        <f t="shared" si="586"/>
        <v>{location: new google.maps.LatLng(37.78, -122.408), weight: 11},</v>
      </c>
    </row>
    <row r="6232" spans="1:25" x14ac:dyDescent="0.2">
      <c r="A6232">
        <v>37.78</v>
      </c>
      <c r="B6232">
        <v>-122.407</v>
      </c>
      <c r="C6232">
        <v>8</v>
      </c>
      <c r="D6232">
        <v>27</v>
      </c>
      <c r="E6232">
        <v>10</v>
      </c>
      <c r="F6232">
        <v>31</v>
      </c>
      <c r="G6232">
        <v>19</v>
      </c>
      <c r="H6232">
        <v>12</v>
      </c>
      <c r="I6232">
        <v>120</v>
      </c>
      <c r="J6232">
        <v>66</v>
      </c>
      <c r="K6232">
        <v>42</v>
      </c>
      <c r="L6232">
        <v>240</v>
      </c>
      <c r="M6232">
        <f>VLOOKUP(H6232,AE$2:$AJ$12,6,TRUE)</f>
        <v>9</v>
      </c>
      <c r="N6232">
        <f>VLOOKUP(I6232,AF$2:$AJ$12,5,TRUE)</f>
        <v>9</v>
      </c>
      <c r="O6232">
        <f>VLOOKUP(J6232,AG$2:$AJ$12,4,TRUE)</f>
        <v>9</v>
      </c>
      <c r="P6232">
        <f>VLOOKUP(K6232,AH$2:$AJ$12,3,TRUE)</f>
        <v>9</v>
      </c>
      <c r="Q6232">
        <f>VLOOKUP(L6232,AI$2:$AJ$12,2,TRUE)</f>
        <v>9</v>
      </c>
      <c r="T6232" t="str">
        <f t="shared" si="587"/>
        <v>Crimepoint.create(latitude:37.78, longitude:-122.407, drugdrink:9, misdemean:9, theft:9, violent:9, total:9, drugdrinkct:12, misdemeanct:120, theftct:66, violentct:42, totalct:240)</v>
      </c>
      <c r="U6232" t="str">
        <f t="shared" si="588"/>
        <v>{location: new google.maps.LatLng(37.78, -122.407), weight: 8},</v>
      </c>
      <c r="V6232" t="str">
        <f t="shared" si="583"/>
        <v>{location: new google.maps.LatLng(37.78, -122.407), weight: 27},</v>
      </c>
      <c r="W6232" t="str">
        <f t="shared" si="584"/>
        <v>{location: new google.maps.LatLng(37.78, -122.407), weight: 10},</v>
      </c>
      <c r="X6232" t="str">
        <f t="shared" si="585"/>
        <v>{location: new google.maps.LatLng(37.78, -122.407), weight: 31},</v>
      </c>
      <c r="Y6232" t="str">
        <f t="shared" si="586"/>
        <v>{location: new google.maps.LatLng(37.78, -122.407), weight: 19},</v>
      </c>
    </row>
    <row r="6233" spans="1:25" x14ac:dyDescent="0.2">
      <c r="A6233">
        <v>37.78</v>
      </c>
      <c r="B6233">
        <v>-122.40600000000001</v>
      </c>
      <c r="C6233">
        <v>0</v>
      </c>
      <c r="D6233">
        <v>4</v>
      </c>
      <c r="E6233">
        <v>3</v>
      </c>
      <c r="F6233">
        <v>4</v>
      </c>
      <c r="G6233">
        <v>3</v>
      </c>
      <c r="H6233">
        <v>0</v>
      </c>
      <c r="I6233">
        <v>16</v>
      </c>
      <c r="J6233">
        <v>21</v>
      </c>
      <c r="K6233">
        <v>6</v>
      </c>
      <c r="L6233">
        <v>43</v>
      </c>
      <c r="M6233">
        <f>VLOOKUP(H6233,AE$2:$AJ$12,6,TRUE)</f>
        <v>0</v>
      </c>
      <c r="N6233">
        <f>VLOOKUP(I6233,AF$2:$AJ$12,5,TRUE)</f>
        <v>8</v>
      </c>
      <c r="O6233">
        <f>VLOOKUP(J6233,AG$2:$AJ$12,4,TRUE)</f>
        <v>9</v>
      </c>
      <c r="P6233">
        <f>VLOOKUP(K6233,AH$2:$AJ$12,3,TRUE)</f>
        <v>9</v>
      </c>
      <c r="Q6233">
        <f>VLOOKUP(L6233,AI$2:$AJ$12,2,TRUE)</f>
        <v>9</v>
      </c>
      <c r="T6233" t="str">
        <f t="shared" si="587"/>
        <v>Crimepoint.create(latitude:37.78, longitude:-122.406, drugdrink:0, misdemean:8, theft:9, violent:9, total:9, drugdrinkct:0, misdemeanct:16, theftct:21, violentct:6, totalct:43)</v>
      </c>
      <c r="U6233" t="str">
        <f t="shared" si="588"/>
        <v>{location: new google.maps.LatLng(37.78, -122.406), weight: 0},</v>
      </c>
      <c r="V6233" t="str">
        <f t="shared" si="583"/>
        <v>{location: new google.maps.LatLng(37.78, -122.406), weight: 4},</v>
      </c>
      <c r="W6233" t="str">
        <f t="shared" si="584"/>
        <v>{location: new google.maps.LatLng(37.78, -122.406), weight: 3},</v>
      </c>
      <c r="X6233" t="str">
        <f t="shared" si="585"/>
        <v>{location: new google.maps.LatLng(37.78, -122.406), weight: 4},</v>
      </c>
      <c r="Y6233" t="str">
        <f t="shared" si="586"/>
        <v>{location: new google.maps.LatLng(37.78, -122.406), weight: 3},</v>
      </c>
    </row>
    <row r="6234" spans="1:25" x14ac:dyDescent="0.2">
      <c r="A6234">
        <v>37.78</v>
      </c>
      <c r="B6234">
        <v>-122.405</v>
      </c>
      <c r="C6234">
        <v>3</v>
      </c>
      <c r="D6234">
        <v>7</v>
      </c>
      <c r="E6234">
        <v>3</v>
      </c>
      <c r="F6234">
        <v>1</v>
      </c>
      <c r="G6234">
        <v>5</v>
      </c>
      <c r="H6234">
        <v>4</v>
      </c>
      <c r="I6234">
        <v>30</v>
      </c>
      <c r="J6234">
        <v>23</v>
      </c>
      <c r="K6234">
        <v>2</v>
      </c>
      <c r="L6234">
        <v>59</v>
      </c>
      <c r="M6234">
        <f>VLOOKUP(H6234,AE$2:$AJ$12,6,TRUE)</f>
        <v>9</v>
      </c>
      <c r="N6234">
        <f>VLOOKUP(I6234,AF$2:$AJ$12,5,TRUE)</f>
        <v>9</v>
      </c>
      <c r="O6234">
        <f>VLOOKUP(J6234,AG$2:$AJ$12,4,TRUE)</f>
        <v>9</v>
      </c>
      <c r="P6234">
        <f>VLOOKUP(K6234,AH$2:$AJ$12,3,TRUE)</f>
        <v>7</v>
      </c>
      <c r="Q6234">
        <f>VLOOKUP(L6234,AI$2:$AJ$12,2,TRUE)</f>
        <v>9</v>
      </c>
      <c r="T6234" t="str">
        <f t="shared" si="587"/>
        <v>Crimepoint.create(latitude:37.78, longitude:-122.405, drugdrink:9, misdemean:9, theft:9, violent:7, total:9, drugdrinkct:4, misdemeanct:30, theftct:23, violentct:2, totalct:59)</v>
      </c>
      <c r="U6234" t="str">
        <f t="shared" si="588"/>
        <v>{location: new google.maps.LatLng(37.78, -122.405), weight: 3},</v>
      </c>
      <c r="V6234" t="str">
        <f t="shared" si="583"/>
        <v>{location: new google.maps.LatLng(37.78, -122.405), weight: 7},</v>
      </c>
      <c r="W6234" t="str">
        <f t="shared" si="584"/>
        <v>{location: new google.maps.LatLng(37.78, -122.405), weight: 3},</v>
      </c>
      <c r="X6234" t="str">
        <f t="shared" si="585"/>
        <v>{location: new google.maps.LatLng(37.78, -122.405), weight: 1},</v>
      </c>
      <c r="Y6234" t="str">
        <f t="shared" si="586"/>
        <v>{location: new google.maps.LatLng(37.78, -122.405), weight: 5},</v>
      </c>
    </row>
    <row r="6235" spans="1:25" x14ac:dyDescent="0.2">
      <c r="A6235">
        <v>37.78</v>
      </c>
      <c r="B6235">
        <v>-122.404</v>
      </c>
      <c r="C6235">
        <v>0</v>
      </c>
      <c r="D6235">
        <v>4</v>
      </c>
      <c r="E6235">
        <v>3</v>
      </c>
      <c r="F6235">
        <v>3</v>
      </c>
      <c r="G6235">
        <v>3</v>
      </c>
      <c r="H6235">
        <v>0</v>
      </c>
      <c r="I6235">
        <v>17</v>
      </c>
      <c r="J6235">
        <v>18</v>
      </c>
      <c r="K6235">
        <v>4</v>
      </c>
      <c r="L6235">
        <v>39</v>
      </c>
      <c r="M6235">
        <f>VLOOKUP(H6235,AE$2:$AJ$12,6,TRUE)</f>
        <v>0</v>
      </c>
      <c r="N6235">
        <f>VLOOKUP(I6235,AF$2:$AJ$12,5,TRUE)</f>
        <v>8</v>
      </c>
      <c r="O6235">
        <f>VLOOKUP(J6235,AG$2:$AJ$12,4,TRUE)</f>
        <v>9</v>
      </c>
      <c r="P6235">
        <f>VLOOKUP(K6235,AH$2:$AJ$12,3,TRUE)</f>
        <v>8</v>
      </c>
      <c r="Q6235">
        <f>VLOOKUP(L6235,AI$2:$AJ$12,2,TRUE)</f>
        <v>8</v>
      </c>
      <c r="T6235" t="str">
        <f t="shared" si="587"/>
        <v>Crimepoint.create(latitude:37.78, longitude:-122.404, drugdrink:0, misdemean:8, theft:9, violent:8, total:8, drugdrinkct:0, misdemeanct:17, theftct:18, violentct:4, totalct:39)</v>
      </c>
      <c r="U6235" t="str">
        <f t="shared" si="588"/>
        <v>{location: new google.maps.LatLng(37.78, -122.404), weight: 0},</v>
      </c>
      <c r="V6235" t="str">
        <f t="shared" si="583"/>
        <v>{location: new google.maps.LatLng(37.78, -122.404), weight: 4},</v>
      </c>
      <c r="W6235" t="str">
        <f t="shared" si="584"/>
        <v>{location: new google.maps.LatLng(37.78, -122.404), weight: 3},</v>
      </c>
      <c r="X6235" t="str">
        <f t="shared" si="585"/>
        <v>{location: new google.maps.LatLng(37.78, -122.404), weight: 3},</v>
      </c>
      <c r="Y6235" t="str">
        <f t="shared" si="586"/>
        <v>{location: new google.maps.LatLng(37.78, -122.404), weight: 3},</v>
      </c>
    </row>
    <row r="6236" spans="1:25" x14ac:dyDescent="0.2">
      <c r="A6236">
        <v>37.78</v>
      </c>
      <c r="B6236">
        <v>-122.40300000000001</v>
      </c>
      <c r="C6236">
        <v>2</v>
      </c>
      <c r="D6236">
        <v>16</v>
      </c>
      <c r="E6236">
        <v>5</v>
      </c>
      <c r="F6236">
        <v>7</v>
      </c>
      <c r="G6236">
        <v>9</v>
      </c>
      <c r="H6236">
        <v>3</v>
      </c>
      <c r="I6236">
        <v>72</v>
      </c>
      <c r="J6236">
        <v>33</v>
      </c>
      <c r="K6236">
        <v>9</v>
      </c>
      <c r="L6236">
        <v>117</v>
      </c>
      <c r="M6236">
        <f>VLOOKUP(H6236,AE$2:$AJ$12,6,TRUE)</f>
        <v>9</v>
      </c>
      <c r="N6236">
        <f>VLOOKUP(I6236,AF$2:$AJ$12,5,TRUE)</f>
        <v>9</v>
      </c>
      <c r="O6236">
        <f>VLOOKUP(J6236,AG$2:$AJ$12,4,TRUE)</f>
        <v>9</v>
      </c>
      <c r="P6236">
        <f>VLOOKUP(K6236,AH$2:$AJ$12,3,TRUE)</f>
        <v>9</v>
      </c>
      <c r="Q6236">
        <f>VLOOKUP(L6236,AI$2:$AJ$12,2,TRUE)</f>
        <v>9</v>
      </c>
      <c r="T6236" t="str">
        <f t="shared" si="587"/>
        <v>Crimepoint.create(latitude:37.78, longitude:-122.403, drugdrink:9, misdemean:9, theft:9, violent:9, total:9, drugdrinkct:3, misdemeanct:72, theftct:33, violentct:9, totalct:117)</v>
      </c>
      <c r="U6236" t="str">
        <f t="shared" si="588"/>
        <v>{location: new google.maps.LatLng(37.78, -122.403), weight: 2},</v>
      </c>
      <c r="V6236" t="str">
        <f t="shared" si="583"/>
        <v>{location: new google.maps.LatLng(37.78, -122.403), weight: 16},</v>
      </c>
      <c r="W6236" t="str">
        <f t="shared" si="584"/>
        <v>{location: new google.maps.LatLng(37.78, -122.403), weight: 5},</v>
      </c>
      <c r="X6236" t="str">
        <f t="shared" si="585"/>
        <v>{location: new google.maps.LatLng(37.78, -122.403), weight: 7},</v>
      </c>
      <c r="Y6236" t="str">
        <f t="shared" si="586"/>
        <v>{location: new google.maps.LatLng(37.78, -122.403), weight: 9},</v>
      </c>
    </row>
    <row r="6237" spans="1:25" x14ac:dyDescent="0.2">
      <c r="A6237">
        <v>37.78</v>
      </c>
      <c r="B6237">
        <v>-122.402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5</v>
      </c>
      <c r="K6237">
        <v>0</v>
      </c>
      <c r="L6237">
        <v>5</v>
      </c>
      <c r="M6237">
        <f>VLOOKUP(H6237,AE$2:$AJ$12,6,TRUE)</f>
        <v>0</v>
      </c>
      <c r="N6237">
        <f>VLOOKUP(I6237,AF$2:$AJ$12,5,TRUE)</f>
        <v>0</v>
      </c>
      <c r="O6237">
        <f>VLOOKUP(J6237,AG$2:$AJ$12,4,TRUE)</f>
        <v>7</v>
      </c>
      <c r="P6237">
        <f>VLOOKUP(K6237,AH$2:$AJ$12,3,TRUE)</f>
        <v>0</v>
      </c>
      <c r="Q6237">
        <f>VLOOKUP(L6237,AI$2:$AJ$12,2,TRUE)</f>
        <v>4</v>
      </c>
      <c r="T6237" t="str">
        <f t="shared" si="587"/>
        <v>Crimepoint.create(latitude:37.78, longitude:-122.402, drugdrink:0, misdemean:0, theft:7, violent:0, total:4, drugdrinkct:0, misdemeanct:0, theftct:5, violentct:0, totalct:5)</v>
      </c>
      <c r="U6237" t="str">
        <f t="shared" si="588"/>
        <v>{location: new google.maps.LatLng(37.78, -122.402), weight: 0},</v>
      </c>
      <c r="V6237" t="str">
        <f t="shared" si="583"/>
        <v>{location: new google.maps.LatLng(37.78, -122.402), weight: 0},</v>
      </c>
      <c r="W6237" t="str">
        <f t="shared" si="584"/>
        <v>{location: new google.maps.LatLng(37.78, -122.402), weight: 1},</v>
      </c>
      <c r="X6237" t="str">
        <f t="shared" si="585"/>
        <v>{location: new google.maps.LatLng(37.78, -122.402), weight: 0},</v>
      </c>
      <c r="Y6237" t="str">
        <f t="shared" si="586"/>
        <v>{location: new google.maps.LatLng(37.78, -122.402), weight: 0},</v>
      </c>
    </row>
    <row r="6238" spans="1:25" x14ac:dyDescent="0.2">
      <c r="A6238">
        <v>37.78</v>
      </c>
      <c r="B6238">
        <v>-122.401</v>
      </c>
      <c r="C6238">
        <v>1</v>
      </c>
      <c r="D6238">
        <v>3</v>
      </c>
      <c r="E6238">
        <v>5</v>
      </c>
      <c r="F6238">
        <v>1</v>
      </c>
      <c r="G6238">
        <v>4</v>
      </c>
      <c r="H6238">
        <v>2</v>
      </c>
      <c r="I6238">
        <v>14</v>
      </c>
      <c r="J6238">
        <v>31</v>
      </c>
      <c r="K6238">
        <v>2</v>
      </c>
      <c r="L6238">
        <v>49</v>
      </c>
      <c r="M6238">
        <f>VLOOKUP(H6238,AE$2:$AJ$12,6,TRUE)</f>
        <v>9</v>
      </c>
      <c r="N6238">
        <f>VLOOKUP(I6238,AF$2:$AJ$12,5,TRUE)</f>
        <v>8</v>
      </c>
      <c r="O6238">
        <f>VLOOKUP(J6238,AG$2:$AJ$12,4,TRUE)</f>
        <v>9</v>
      </c>
      <c r="P6238">
        <f>VLOOKUP(K6238,AH$2:$AJ$12,3,TRUE)</f>
        <v>7</v>
      </c>
      <c r="Q6238">
        <f>VLOOKUP(L6238,AI$2:$AJ$12,2,TRUE)</f>
        <v>9</v>
      </c>
      <c r="T6238" t="str">
        <f t="shared" si="587"/>
        <v>Crimepoint.create(latitude:37.78, longitude:-122.401, drugdrink:9, misdemean:8, theft:9, violent:7, total:9, drugdrinkct:2, misdemeanct:14, theftct:31, violentct:2, totalct:49)</v>
      </c>
      <c r="U6238" t="str">
        <f t="shared" si="588"/>
        <v>{location: new google.maps.LatLng(37.78, -122.401), weight: 1},</v>
      </c>
      <c r="V6238" t="str">
        <f t="shared" si="583"/>
        <v>{location: new google.maps.LatLng(37.78, -122.401), weight: 3},</v>
      </c>
      <c r="W6238" t="str">
        <f t="shared" si="584"/>
        <v>{location: new google.maps.LatLng(37.78, -122.401), weight: 5},</v>
      </c>
      <c r="X6238" t="str">
        <f t="shared" si="585"/>
        <v>{location: new google.maps.LatLng(37.78, -122.401), weight: 1},</v>
      </c>
      <c r="Y6238" t="str">
        <f t="shared" si="586"/>
        <v>{location: new google.maps.LatLng(37.78, -122.401), weight: 4},</v>
      </c>
    </row>
    <row r="6239" spans="1:25" x14ac:dyDescent="0.2">
      <c r="A6239">
        <v>37.78</v>
      </c>
      <c r="B6239">
        <v>-122.399</v>
      </c>
      <c r="C6239">
        <v>0</v>
      </c>
      <c r="D6239">
        <v>0</v>
      </c>
      <c r="E6239">
        <v>1</v>
      </c>
      <c r="F6239">
        <v>3</v>
      </c>
      <c r="G6239">
        <v>1</v>
      </c>
      <c r="H6239">
        <v>0</v>
      </c>
      <c r="I6239">
        <v>2</v>
      </c>
      <c r="J6239">
        <v>4</v>
      </c>
      <c r="K6239">
        <v>4</v>
      </c>
      <c r="L6239">
        <v>10</v>
      </c>
      <c r="M6239">
        <f>VLOOKUP(H6239,AE$2:$AJ$12,6,TRUE)</f>
        <v>0</v>
      </c>
      <c r="N6239">
        <f>VLOOKUP(I6239,AF$2:$AJ$12,5,TRUE)</f>
        <v>4</v>
      </c>
      <c r="O6239">
        <f>VLOOKUP(J6239,AG$2:$AJ$12,4,TRUE)</f>
        <v>6</v>
      </c>
      <c r="P6239">
        <f>VLOOKUP(K6239,AH$2:$AJ$12,3,TRUE)</f>
        <v>8</v>
      </c>
      <c r="Q6239">
        <f>VLOOKUP(L6239,AI$2:$AJ$12,2,TRUE)</f>
        <v>6</v>
      </c>
      <c r="T6239" t="str">
        <f t="shared" si="587"/>
        <v>Crimepoint.create(latitude:37.78, longitude:-122.399, drugdrink:0, misdemean:4, theft:6, violent:8, total:6, drugdrinkct:0, misdemeanct:2, theftct:4, violentct:4, totalct:10)</v>
      </c>
      <c r="U6239" t="str">
        <f t="shared" si="588"/>
        <v>{location: new google.maps.LatLng(37.78, -122.399), weight: 0},</v>
      </c>
      <c r="V6239" t="str">
        <f t="shared" si="583"/>
        <v>{location: new google.maps.LatLng(37.78, -122.399), weight: 0},</v>
      </c>
      <c r="W6239" t="str">
        <f t="shared" si="584"/>
        <v>{location: new google.maps.LatLng(37.78, -122.399), weight: 1},</v>
      </c>
      <c r="X6239" t="str">
        <f t="shared" si="585"/>
        <v>{location: new google.maps.LatLng(37.78, -122.399), weight: 3},</v>
      </c>
      <c r="Y6239" t="str">
        <f t="shared" si="586"/>
        <v>{location: new google.maps.LatLng(37.78, -122.399), weight: 1},</v>
      </c>
    </row>
    <row r="6240" spans="1:25" x14ac:dyDescent="0.2">
      <c r="A6240">
        <v>37.78</v>
      </c>
      <c r="B6240">
        <v>-122.398</v>
      </c>
      <c r="C6240">
        <v>1</v>
      </c>
      <c r="D6240">
        <v>4</v>
      </c>
      <c r="E6240">
        <v>2</v>
      </c>
      <c r="F6240">
        <v>1</v>
      </c>
      <c r="G6240">
        <v>3</v>
      </c>
      <c r="H6240">
        <v>1</v>
      </c>
      <c r="I6240">
        <v>16</v>
      </c>
      <c r="J6240">
        <v>15</v>
      </c>
      <c r="K6240">
        <v>1</v>
      </c>
      <c r="L6240">
        <v>33</v>
      </c>
      <c r="M6240">
        <f>VLOOKUP(H6240,AE$2:$AJ$12,6,TRUE)</f>
        <v>8</v>
      </c>
      <c r="N6240">
        <f>VLOOKUP(I6240,AF$2:$AJ$12,5,TRUE)</f>
        <v>8</v>
      </c>
      <c r="O6240">
        <f>VLOOKUP(J6240,AG$2:$AJ$12,4,TRUE)</f>
        <v>9</v>
      </c>
      <c r="P6240">
        <f>VLOOKUP(K6240,AH$2:$AJ$12,3,TRUE)</f>
        <v>7</v>
      </c>
      <c r="Q6240">
        <f>VLOOKUP(L6240,AI$2:$AJ$12,2,TRUE)</f>
        <v>8</v>
      </c>
      <c r="T6240" t="str">
        <f t="shared" si="587"/>
        <v>Crimepoint.create(latitude:37.78, longitude:-122.398, drugdrink:8, misdemean:8, theft:9, violent:7, total:8, drugdrinkct:1, misdemeanct:16, theftct:15, violentct:1, totalct:33)</v>
      </c>
      <c r="U6240" t="str">
        <f t="shared" si="588"/>
        <v>{location: new google.maps.LatLng(37.78, -122.398), weight: 1},</v>
      </c>
      <c r="V6240" t="str">
        <f t="shared" si="583"/>
        <v>{location: new google.maps.LatLng(37.78, -122.398), weight: 4},</v>
      </c>
      <c r="W6240" t="str">
        <f t="shared" si="584"/>
        <v>{location: new google.maps.LatLng(37.78, -122.398), weight: 2},</v>
      </c>
      <c r="X6240" t="str">
        <f t="shared" si="585"/>
        <v>{location: new google.maps.LatLng(37.78, -122.398), weight: 1},</v>
      </c>
      <c r="Y6240" t="str">
        <f t="shared" si="586"/>
        <v>{location: new google.maps.LatLng(37.78, -122.398), weight: 3},</v>
      </c>
    </row>
    <row r="6241" spans="1:25" x14ac:dyDescent="0.2">
      <c r="A6241">
        <v>37.78</v>
      </c>
      <c r="B6241">
        <v>-122.39700000000001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</v>
      </c>
      <c r="K6241">
        <v>0</v>
      </c>
      <c r="L6241">
        <v>3</v>
      </c>
      <c r="M6241">
        <f>VLOOKUP(H6241,AE$2:$AJ$12,6,TRUE)</f>
        <v>0</v>
      </c>
      <c r="N6241">
        <f>VLOOKUP(I6241,AF$2:$AJ$12,5,TRUE)</f>
        <v>2</v>
      </c>
      <c r="O6241">
        <f>VLOOKUP(J6241,AG$2:$AJ$12,4,TRUE)</f>
        <v>4</v>
      </c>
      <c r="P6241">
        <f>VLOOKUP(K6241,AH$2:$AJ$12,3,TRUE)</f>
        <v>0</v>
      </c>
      <c r="Q6241">
        <f>VLOOKUP(L6241,AI$2:$AJ$12,2,TRUE)</f>
        <v>2</v>
      </c>
      <c r="T6241" t="str">
        <f t="shared" si="587"/>
        <v>Crimepoint.create(latitude:37.78, longitude:-122.397, drugdrink:0, misdemean:2, theft:4, violent:0, total:2, drugdrinkct:0, misdemeanct:1, theftct:2, violentct:0, totalct:3)</v>
      </c>
      <c r="U6241" t="str">
        <f t="shared" si="588"/>
        <v>{location: new google.maps.LatLng(37.78, -122.397), weight: 0},</v>
      </c>
      <c r="V6241" t="str">
        <f t="shared" si="583"/>
        <v>{location: new google.maps.LatLng(37.78, -122.397), weight: 0},</v>
      </c>
      <c r="W6241" t="str">
        <f t="shared" si="584"/>
        <v>{location: new google.maps.LatLng(37.78, -122.397), weight: 0},</v>
      </c>
      <c r="X6241" t="str">
        <f t="shared" si="585"/>
        <v>{location: new google.maps.LatLng(37.78, -122.397), weight: 0},</v>
      </c>
      <c r="Y6241" t="str">
        <f t="shared" si="586"/>
        <v>{location: new google.maps.LatLng(37.78, -122.397), weight: 0},</v>
      </c>
    </row>
    <row r="6242" spans="1:25" x14ac:dyDescent="0.2">
      <c r="A6242">
        <v>37.78</v>
      </c>
      <c r="B6242">
        <v>-122.396</v>
      </c>
      <c r="C6242">
        <v>0</v>
      </c>
      <c r="D6242">
        <v>1</v>
      </c>
      <c r="E6242">
        <v>1</v>
      </c>
      <c r="F6242">
        <v>2</v>
      </c>
      <c r="G6242">
        <v>1</v>
      </c>
      <c r="H6242">
        <v>0</v>
      </c>
      <c r="I6242">
        <v>4</v>
      </c>
      <c r="J6242">
        <v>7</v>
      </c>
      <c r="K6242">
        <v>3</v>
      </c>
      <c r="L6242">
        <v>14</v>
      </c>
      <c r="M6242">
        <f>VLOOKUP(H6242,AE$2:$AJ$12,6,TRUE)</f>
        <v>0</v>
      </c>
      <c r="N6242">
        <f>VLOOKUP(I6242,AF$2:$AJ$12,5,TRUE)</f>
        <v>6</v>
      </c>
      <c r="O6242">
        <f>VLOOKUP(J6242,AG$2:$AJ$12,4,TRUE)</f>
        <v>7</v>
      </c>
      <c r="P6242">
        <f>VLOOKUP(K6242,AH$2:$AJ$12,3,TRUE)</f>
        <v>8</v>
      </c>
      <c r="Q6242">
        <f>VLOOKUP(L6242,AI$2:$AJ$12,2,TRUE)</f>
        <v>7</v>
      </c>
      <c r="T6242" t="str">
        <f t="shared" si="587"/>
        <v>Crimepoint.create(latitude:37.78, longitude:-122.396, drugdrink:0, misdemean:6, theft:7, violent:8, total:7, drugdrinkct:0, misdemeanct:4, theftct:7, violentct:3, totalct:14)</v>
      </c>
      <c r="U6242" t="str">
        <f t="shared" si="588"/>
        <v>{location: new google.maps.LatLng(37.78, -122.396), weight: 0},</v>
      </c>
      <c r="V6242" t="str">
        <f t="shared" si="583"/>
        <v>{location: new google.maps.LatLng(37.78, -122.396), weight: 1},</v>
      </c>
      <c r="W6242" t="str">
        <f t="shared" si="584"/>
        <v>{location: new google.maps.LatLng(37.78, -122.396), weight: 1},</v>
      </c>
      <c r="X6242" t="str">
        <f t="shared" si="585"/>
        <v>{location: new google.maps.LatLng(37.78, -122.396), weight: 2},</v>
      </c>
      <c r="Y6242" t="str">
        <f t="shared" si="586"/>
        <v>{location: new google.maps.LatLng(37.78, -122.396), weight: 1},</v>
      </c>
    </row>
    <row r="6243" spans="1:25" x14ac:dyDescent="0.2">
      <c r="A6243">
        <v>37.78</v>
      </c>
      <c r="B6243">
        <v>-122.395</v>
      </c>
      <c r="C6243">
        <v>2</v>
      </c>
      <c r="D6243">
        <v>3</v>
      </c>
      <c r="E6243">
        <v>3</v>
      </c>
      <c r="F6243">
        <v>4</v>
      </c>
      <c r="G6243">
        <v>3</v>
      </c>
      <c r="H6243">
        <v>3</v>
      </c>
      <c r="I6243">
        <v>12</v>
      </c>
      <c r="J6243">
        <v>19</v>
      </c>
      <c r="K6243">
        <v>5</v>
      </c>
      <c r="L6243">
        <v>39</v>
      </c>
      <c r="M6243">
        <f>VLOOKUP(H6243,AE$2:$AJ$12,6,TRUE)</f>
        <v>9</v>
      </c>
      <c r="N6243">
        <f>VLOOKUP(I6243,AF$2:$AJ$12,5,TRUE)</f>
        <v>8</v>
      </c>
      <c r="O6243">
        <f>VLOOKUP(J6243,AG$2:$AJ$12,4,TRUE)</f>
        <v>9</v>
      </c>
      <c r="P6243">
        <f>VLOOKUP(K6243,AH$2:$AJ$12,3,TRUE)</f>
        <v>9</v>
      </c>
      <c r="Q6243">
        <f>VLOOKUP(L6243,AI$2:$AJ$12,2,TRUE)</f>
        <v>8</v>
      </c>
      <c r="T6243" t="str">
        <f t="shared" si="587"/>
        <v>Crimepoint.create(latitude:37.78, longitude:-122.395, drugdrink:9, misdemean:8, theft:9, violent:9, total:8, drugdrinkct:3, misdemeanct:12, theftct:19, violentct:5, totalct:39)</v>
      </c>
      <c r="U6243" t="str">
        <f t="shared" si="588"/>
        <v>{location: new google.maps.LatLng(37.78, -122.395), weight: 2},</v>
      </c>
      <c r="V6243" t="str">
        <f t="shared" si="583"/>
        <v>{location: new google.maps.LatLng(37.78, -122.395), weight: 3},</v>
      </c>
      <c r="W6243" t="str">
        <f t="shared" si="584"/>
        <v>{location: new google.maps.LatLng(37.78, -122.395), weight: 3},</v>
      </c>
      <c r="X6243" t="str">
        <f t="shared" si="585"/>
        <v>{location: new google.maps.LatLng(37.78, -122.395), weight: 4},</v>
      </c>
      <c r="Y6243" t="str">
        <f t="shared" si="586"/>
        <v>{location: new google.maps.LatLng(37.78, -122.395), weight: 3},</v>
      </c>
    </row>
    <row r="6244" spans="1:25" x14ac:dyDescent="0.2">
      <c r="A6244">
        <v>37.78</v>
      </c>
      <c r="B6244">
        <v>-122.39400000000001</v>
      </c>
      <c r="C6244">
        <v>0</v>
      </c>
      <c r="D6244">
        <v>4</v>
      </c>
      <c r="E6244">
        <v>3</v>
      </c>
      <c r="F6244">
        <v>1</v>
      </c>
      <c r="G6244">
        <v>3</v>
      </c>
      <c r="H6244">
        <v>0</v>
      </c>
      <c r="I6244">
        <v>19</v>
      </c>
      <c r="J6244">
        <v>19</v>
      </c>
      <c r="K6244">
        <v>2</v>
      </c>
      <c r="L6244">
        <v>40</v>
      </c>
      <c r="M6244">
        <f>VLOOKUP(H6244,AE$2:$AJ$12,6,TRUE)</f>
        <v>0</v>
      </c>
      <c r="N6244">
        <f>VLOOKUP(I6244,AF$2:$AJ$12,5,TRUE)</f>
        <v>9</v>
      </c>
      <c r="O6244">
        <f>VLOOKUP(J6244,AG$2:$AJ$12,4,TRUE)</f>
        <v>9</v>
      </c>
      <c r="P6244">
        <f>VLOOKUP(K6244,AH$2:$AJ$12,3,TRUE)</f>
        <v>7</v>
      </c>
      <c r="Q6244">
        <f>VLOOKUP(L6244,AI$2:$AJ$12,2,TRUE)</f>
        <v>8</v>
      </c>
      <c r="T6244" t="str">
        <f t="shared" si="587"/>
        <v>Crimepoint.create(latitude:37.78, longitude:-122.394, drugdrink:0, misdemean:9, theft:9, violent:7, total:8, drugdrinkct:0, misdemeanct:19, theftct:19, violentct:2, totalct:40)</v>
      </c>
      <c r="U6244" t="str">
        <f t="shared" si="588"/>
        <v>{location: new google.maps.LatLng(37.78, -122.394), weight: 0},</v>
      </c>
      <c r="V6244" t="str">
        <f t="shared" si="583"/>
        <v>{location: new google.maps.LatLng(37.78, -122.394), weight: 4},</v>
      </c>
      <c r="W6244" t="str">
        <f t="shared" si="584"/>
        <v>{location: new google.maps.LatLng(37.78, -122.394), weight: 3},</v>
      </c>
      <c r="X6244" t="str">
        <f t="shared" si="585"/>
        <v>{location: new google.maps.LatLng(37.78, -122.394), weight: 1},</v>
      </c>
      <c r="Y6244" t="str">
        <f t="shared" si="586"/>
        <v>{location: new google.maps.LatLng(37.78, -122.394), weight: 3},</v>
      </c>
    </row>
    <row r="6245" spans="1:25" x14ac:dyDescent="0.2">
      <c r="A6245">
        <v>37.78</v>
      </c>
      <c r="B6245">
        <v>-122.393</v>
      </c>
      <c r="C6245">
        <v>0</v>
      </c>
      <c r="D6245">
        <v>1</v>
      </c>
      <c r="E6245">
        <v>1</v>
      </c>
      <c r="F6245">
        <v>4</v>
      </c>
      <c r="G6245">
        <v>1</v>
      </c>
      <c r="H6245">
        <v>0</v>
      </c>
      <c r="I6245">
        <v>5</v>
      </c>
      <c r="J6245">
        <v>6</v>
      </c>
      <c r="K6245">
        <v>5</v>
      </c>
      <c r="L6245">
        <v>16</v>
      </c>
      <c r="M6245">
        <f>VLOOKUP(H6245,AE$2:$AJ$12,6,TRUE)</f>
        <v>0</v>
      </c>
      <c r="N6245">
        <f>VLOOKUP(I6245,AF$2:$AJ$12,5,TRUE)</f>
        <v>6</v>
      </c>
      <c r="O6245">
        <f>VLOOKUP(J6245,AG$2:$AJ$12,4,TRUE)</f>
        <v>7</v>
      </c>
      <c r="P6245">
        <f>VLOOKUP(K6245,AH$2:$AJ$12,3,TRUE)</f>
        <v>9</v>
      </c>
      <c r="Q6245">
        <f>VLOOKUP(L6245,AI$2:$AJ$12,2,TRUE)</f>
        <v>7</v>
      </c>
      <c r="T6245" t="str">
        <f t="shared" si="587"/>
        <v>Crimepoint.create(latitude:37.78, longitude:-122.393, drugdrink:0, misdemean:6, theft:7, violent:9, total:7, drugdrinkct:0, misdemeanct:5, theftct:6, violentct:5, totalct:16)</v>
      </c>
      <c r="U6245" t="str">
        <f t="shared" si="588"/>
        <v>{location: new google.maps.LatLng(37.78, -122.393), weight: 0},</v>
      </c>
      <c r="V6245" t="str">
        <f t="shared" si="583"/>
        <v>{location: new google.maps.LatLng(37.78, -122.393), weight: 1},</v>
      </c>
      <c r="W6245" t="str">
        <f t="shared" si="584"/>
        <v>{location: new google.maps.LatLng(37.78, -122.393), weight: 1},</v>
      </c>
      <c r="X6245" t="str">
        <f t="shared" si="585"/>
        <v>{location: new google.maps.LatLng(37.78, -122.393), weight: 4},</v>
      </c>
      <c r="Y6245" t="str">
        <f t="shared" si="586"/>
        <v>{location: new google.maps.LatLng(37.78, -122.393), weight: 1},</v>
      </c>
    </row>
    <row r="6246" spans="1:25" x14ac:dyDescent="0.2">
      <c r="A6246">
        <v>37.78</v>
      </c>
      <c r="B6246">
        <v>-122.392</v>
      </c>
      <c r="C6246">
        <v>0</v>
      </c>
      <c r="D6246">
        <v>3</v>
      </c>
      <c r="E6246">
        <v>3</v>
      </c>
      <c r="F6246">
        <v>1</v>
      </c>
      <c r="G6246">
        <v>3</v>
      </c>
      <c r="H6246">
        <v>0</v>
      </c>
      <c r="I6246">
        <v>14</v>
      </c>
      <c r="J6246">
        <v>20</v>
      </c>
      <c r="K6246">
        <v>2</v>
      </c>
      <c r="L6246">
        <v>36</v>
      </c>
      <c r="M6246">
        <f>VLOOKUP(H6246,AE$2:$AJ$12,6,TRUE)</f>
        <v>0</v>
      </c>
      <c r="N6246">
        <f>VLOOKUP(I6246,AF$2:$AJ$12,5,TRUE)</f>
        <v>8</v>
      </c>
      <c r="O6246">
        <f>VLOOKUP(J6246,AG$2:$AJ$12,4,TRUE)</f>
        <v>9</v>
      </c>
      <c r="P6246">
        <f>VLOOKUP(K6246,AH$2:$AJ$12,3,TRUE)</f>
        <v>7</v>
      </c>
      <c r="Q6246">
        <f>VLOOKUP(L6246,AI$2:$AJ$12,2,TRUE)</f>
        <v>8</v>
      </c>
      <c r="T6246" t="str">
        <f t="shared" si="587"/>
        <v>Crimepoint.create(latitude:37.78, longitude:-122.392, drugdrink:0, misdemean:8, theft:9, violent:7, total:8, drugdrinkct:0, misdemeanct:14, theftct:20, violentct:2, totalct:36)</v>
      </c>
      <c r="U6246" t="str">
        <f t="shared" si="588"/>
        <v>{location: new google.maps.LatLng(37.78, -122.392), weight: 0},</v>
      </c>
      <c r="V6246" t="str">
        <f t="shared" si="583"/>
        <v>{location: new google.maps.LatLng(37.78, -122.392), weight: 3},</v>
      </c>
      <c r="W6246" t="str">
        <f t="shared" si="584"/>
        <v>{location: new google.maps.LatLng(37.78, -122.392), weight: 3},</v>
      </c>
      <c r="X6246" t="str">
        <f t="shared" si="585"/>
        <v>{location: new google.maps.LatLng(37.78, -122.392), weight: 1},</v>
      </c>
      <c r="Y6246" t="str">
        <f t="shared" si="586"/>
        <v>{location: new google.maps.LatLng(37.78, -122.392), weight: 3},</v>
      </c>
    </row>
    <row r="6247" spans="1:25" x14ac:dyDescent="0.2">
      <c r="A6247">
        <v>37.78</v>
      </c>
      <c r="B6247">
        <v>-122.39100000000001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3</v>
      </c>
      <c r="J6247">
        <v>8</v>
      </c>
      <c r="K6247">
        <v>2</v>
      </c>
      <c r="L6247">
        <v>13</v>
      </c>
      <c r="M6247">
        <f>VLOOKUP(H6247,AE$2:$AJ$12,6,TRUE)</f>
        <v>0</v>
      </c>
      <c r="N6247">
        <f>VLOOKUP(I6247,AF$2:$AJ$12,5,TRUE)</f>
        <v>5</v>
      </c>
      <c r="O6247">
        <f>VLOOKUP(J6247,AG$2:$AJ$12,4,TRUE)</f>
        <v>8</v>
      </c>
      <c r="P6247">
        <f>VLOOKUP(K6247,AH$2:$AJ$12,3,TRUE)</f>
        <v>7</v>
      </c>
      <c r="Q6247">
        <f>VLOOKUP(L6247,AI$2:$AJ$12,2,TRUE)</f>
        <v>7</v>
      </c>
      <c r="T6247" t="str">
        <f t="shared" si="587"/>
        <v>Crimepoint.create(latitude:37.78, longitude:-122.391, drugdrink:0, misdemean:5, theft:8, violent:7, total:7, drugdrinkct:0, misdemeanct:3, theftct:8, violentct:2, totalct:13)</v>
      </c>
      <c r="U6247" t="str">
        <f t="shared" si="588"/>
        <v>{location: new google.maps.LatLng(37.78, -122.391), weight: 0},</v>
      </c>
      <c r="V6247" t="str">
        <f t="shared" si="583"/>
        <v>{location: new google.maps.LatLng(37.78, -122.391), weight: 1},</v>
      </c>
      <c r="W6247" t="str">
        <f t="shared" si="584"/>
        <v>{location: new google.maps.LatLng(37.78, -122.391), weight: 1},</v>
      </c>
      <c r="X6247" t="str">
        <f t="shared" si="585"/>
        <v>{location: new google.maps.LatLng(37.78, -122.391), weight: 1},</v>
      </c>
      <c r="Y6247" t="str">
        <f t="shared" si="586"/>
        <v>{location: new google.maps.LatLng(37.78, -122.391), weight: 1},</v>
      </c>
    </row>
    <row r="6248" spans="1:25" x14ac:dyDescent="0.2">
      <c r="A6248">
        <v>37.78</v>
      </c>
      <c r="B6248">
        <v>-122.39</v>
      </c>
      <c r="C6248">
        <v>1</v>
      </c>
      <c r="D6248">
        <v>5</v>
      </c>
      <c r="E6248">
        <v>2</v>
      </c>
      <c r="F6248">
        <v>5</v>
      </c>
      <c r="G6248">
        <v>3</v>
      </c>
      <c r="H6248">
        <v>2</v>
      </c>
      <c r="I6248">
        <v>22</v>
      </c>
      <c r="J6248">
        <v>13</v>
      </c>
      <c r="K6248">
        <v>7</v>
      </c>
      <c r="L6248">
        <v>44</v>
      </c>
      <c r="M6248">
        <f>VLOOKUP(H6248,AE$2:$AJ$12,6,TRUE)</f>
        <v>9</v>
      </c>
      <c r="N6248">
        <f>VLOOKUP(I6248,AF$2:$AJ$12,5,TRUE)</f>
        <v>9</v>
      </c>
      <c r="O6248">
        <f>VLOOKUP(J6248,AG$2:$AJ$12,4,TRUE)</f>
        <v>8</v>
      </c>
      <c r="P6248">
        <f>VLOOKUP(K6248,AH$2:$AJ$12,3,TRUE)</f>
        <v>9</v>
      </c>
      <c r="Q6248">
        <f>VLOOKUP(L6248,AI$2:$AJ$12,2,TRUE)</f>
        <v>9</v>
      </c>
      <c r="T6248" t="str">
        <f t="shared" si="587"/>
        <v>Crimepoint.create(latitude:37.78, longitude:-122.39, drugdrink:9, misdemean:9, theft:8, violent:9, total:9, drugdrinkct:2, misdemeanct:22, theftct:13, violentct:7, totalct:44)</v>
      </c>
      <c r="U6248" t="str">
        <f t="shared" si="588"/>
        <v>{location: new google.maps.LatLng(37.78, -122.39), weight: 1},</v>
      </c>
      <c r="V6248" t="str">
        <f t="shared" si="583"/>
        <v>{location: new google.maps.LatLng(37.78, -122.39), weight: 5},</v>
      </c>
      <c r="W6248" t="str">
        <f t="shared" si="584"/>
        <v>{location: new google.maps.LatLng(37.78, -122.39), weight: 2},</v>
      </c>
      <c r="X6248" t="str">
        <f t="shared" si="585"/>
        <v>{location: new google.maps.LatLng(37.78, -122.39), weight: 5},</v>
      </c>
      <c r="Y6248" t="str">
        <f t="shared" si="586"/>
        <v>{location: new google.maps.LatLng(37.78, -122.39), weight: 3},</v>
      </c>
    </row>
    <row r="6249" spans="1:25" x14ac:dyDescent="0.2">
      <c r="A6249">
        <v>37.780999999999999</v>
      </c>
      <c r="B6249">
        <v>-122.51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1</v>
      </c>
      <c r="M6249">
        <f>VLOOKUP(H6249,AE$2:$AJ$12,6,TRUE)</f>
        <v>0</v>
      </c>
      <c r="N6249">
        <f>VLOOKUP(I6249,AF$2:$AJ$12,5,TRUE)</f>
        <v>0</v>
      </c>
      <c r="O6249">
        <f>VLOOKUP(J6249,AG$2:$AJ$12,4,TRUE)</f>
        <v>3</v>
      </c>
      <c r="P6249">
        <f>VLOOKUP(K6249,AH$2:$AJ$12,3,TRUE)</f>
        <v>0</v>
      </c>
      <c r="Q6249">
        <f>VLOOKUP(L6249,AI$2:$AJ$12,2,TRUE)</f>
        <v>0</v>
      </c>
      <c r="T6249" t="str">
        <f t="shared" si="587"/>
        <v>Crimepoint.create(latitude:37.781, longitude:-122.51, drugdrink:0, misdemean:0, theft:3, violent:0, total:0, drugdrinkct:0, misdemeanct:0, theftct:1, violentct:0, totalct:1)</v>
      </c>
      <c r="U6249" t="str">
        <f t="shared" si="588"/>
        <v>{location: new google.maps.LatLng(37.781, -122.51), weight: 0},</v>
      </c>
      <c r="V6249" t="str">
        <f t="shared" si="583"/>
        <v>{location: new google.maps.LatLng(37.781, -122.51), weight: 0},</v>
      </c>
      <c r="W6249" t="str">
        <f t="shared" si="584"/>
        <v>{location: new google.maps.LatLng(37.781, -122.51), weight: 0},</v>
      </c>
      <c r="X6249" t="str">
        <f t="shared" si="585"/>
        <v>{location: new google.maps.LatLng(37.781, -122.51), weight: 0},</v>
      </c>
      <c r="Y6249" t="str">
        <f t="shared" si="586"/>
        <v>{location: new google.maps.LatLng(37.781, -122.51), weight: 0},</v>
      </c>
    </row>
    <row r="6250" spans="1:25" x14ac:dyDescent="0.2">
      <c r="A6250">
        <v>37.780999999999999</v>
      </c>
      <c r="B6250">
        <v>-122.509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</v>
      </c>
      <c r="J6250">
        <v>1</v>
      </c>
      <c r="K6250">
        <v>1</v>
      </c>
      <c r="L6250">
        <v>3</v>
      </c>
      <c r="M6250">
        <f>VLOOKUP(H6250,AE$2:$AJ$12,6,TRUE)</f>
        <v>0</v>
      </c>
      <c r="N6250">
        <f>VLOOKUP(I6250,AF$2:$AJ$12,5,TRUE)</f>
        <v>2</v>
      </c>
      <c r="O6250">
        <f>VLOOKUP(J6250,AG$2:$AJ$12,4,TRUE)</f>
        <v>3</v>
      </c>
      <c r="P6250">
        <f>VLOOKUP(K6250,AH$2:$AJ$12,3,TRUE)</f>
        <v>7</v>
      </c>
      <c r="Q6250">
        <f>VLOOKUP(L6250,AI$2:$AJ$12,2,TRUE)</f>
        <v>2</v>
      </c>
      <c r="T6250" t="str">
        <f t="shared" si="587"/>
        <v>Crimepoint.create(latitude:37.781, longitude:-122.509, drugdrink:0, misdemean:2, theft:3, violent:7, total:2, drugdrinkct:0, misdemeanct:1, theftct:1, violentct:1, totalct:3)</v>
      </c>
      <c r="U6250" t="str">
        <f t="shared" si="588"/>
        <v>{location: new google.maps.LatLng(37.781, -122.509), weight: 0},</v>
      </c>
      <c r="V6250" t="str">
        <f t="shared" si="583"/>
        <v>{location: new google.maps.LatLng(37.781, -122.509), weight: 0},</v>
      </c>
      <c r="W6250" t="str">
        <f t="shared" si="584"/>
        <v>{location: new google.maps.LatLng(37.781, -122.509), weight: 0},</v>
      </c>
      <c r="X6250" t="str">
        <f t="shared" si="585"/>
        <v>{location: new google.maps.LatLng(37.781, -122.509), weight: 1},</v>
      </c>
      <c r="Y6250" t="str">
        <f t="shared" si="586"/>
        <v>{location: new google.maps.LatLng(37.781, -122.509), weight: 0},</v>
      </c>
    </row>
    <row r="6251" spans="1:25" x14ac:dyDescent="0.2">
      <c r="A6251">
        <v>37.780999999999999</v>
      </c>
      <c r="B6251">
        <v>-122.508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1</v>
      </c>
      <c r="K6251">
        <v>0</v>
      </c>
      <c r="L6251">
        <v>2</v>
      </c>
      <c r="M6251">
        <f>VLOOKUP(H6251,AE$2:$AJ$12,6,TRUE)</f>
        <v>0</v>
      </c>
      <c r="N6251">
        <f>VLOOKUP(I6251,AF$2:$AJ$12,5,TRUE)</f>
        <v>2</v>
      </c>
      <c r="O6251">
        <f>VLOOKUP(J6251,AG$2:$AJ$12,4,TRUE)</f>
        <v>3</v>
      </c>
      <c r="P6251">
        <f>VLOOKUP(K6251,AH$2:$AJ$12,3,TRUE)</f>
        <v>0</v>
      </c>
      <c r="Q6251">
        <f>VLOOKUP(L6251,AI$2:$AJ$12,2,TRUE)</f>
        <v>1</v>
      </c>
      <c r="T6251" t="str">
        <f t="shared" si="587"/>
        <v>Crimepoint.create(latitude:37.781, longitude:-122.508, drugdrink:0, misdemean:2, theft:3, violent:0, total:1, drugdrinkct:0, misdemeanct:1, theftct:1, violentct:0, totalct:2)</v>
      </c>
      <c r="U6251" t="str">
        <f t="shared" si="588"/>
        <v>{location: new google.maps.LatLng(37.781, -122.508), weight: 0},</v>
      </c>
      <c r="V6251" t="str">
        <f t="shared" si="583"/>
        <v>{location: new google.maps.LatLng(37.781, -122.508), weight: 0},</v>
      </c>
      <c r="W6251" t="str">
        <f t="shared" si="584"/>
        <v>{location: new google.maps.LatLng(37.781, -122.508), weight: 0},</v>
      </c>
      <c r="X6251" t="str">
        <f t="shared" si="585"/>
        <v>{location: new google.maps.LatLng(37.781, -122.508), weight: 0},</v>
      </c>
      <c r="Y6251" t="str">
        <f t="shared" si="586"/>
        <v>{location: new google.maps.LatLng(37.781, -122.508), weight: 0},</v>
      </c>
    </row>
    <row r="6252" spans="1:25" x14ac:dyDescent="0.2">
      <c r="A6252">
        <v>37.780999999999999</v>
      </c>
      <c r="B6252">
        <v>-122.50700000000001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0</v>
      </c>
      <c r="L6252">
        <v>2</v>
      </c>
      <c r="M6252">
        <f>VLOOKUP(H6252,AE$2:$AJ$12,6,TRUE)</f>
        <v>0</v>
      </c>
      <c r="N6252">
        <f>VLOOKUP(I6252,AF$2:$AJ$12,5,TRUE)</f>
        <v>2</v>
      </c>
      <c r="O6252">
        <f>VLOOKUP(J6252,AG$2:$AJ$12,4,TRUE)</f>
        <v>3</v>
      </c>
      <c r="P6252">
        <f>VLOOKUP(K6252,AH$2:$AJ$12,3,TRUE)</f>
        <v>0</v>
      </c>
      <c r="Q6252">
        <f>VLOOKUP(L6252,AI$2:$AJ$12,2,TRUE)</f>
        <v>1</v>
      </c>
      <c r="T6252" t="str">
        <f t="shared" si="587"/>
        <v>Crimepoint.create(latitude:37.781, longitude:-122.507, drugdrink:0, misdemean:2, theft:3, violent:0, total:1, drugdrinkct:0, misdemeanct:1, theftct:1, violentct:0, totalct:2)</v>
      </c>
      <c r="U6252" t="str">
        <f t="shared" si="588"/>
        <v>{location: new google.maps.LatLng(37.781, -122.507), weight: 0},</v>
      </c>
      <c r="V6252" t="str">
        <f t="shared" si="583"/>
        <v>{location: new google.maps.LatLng(37.781, -122.507), weight: 0},</v>
      </c>
      <c r="W6252" t="str">
        <f t="shared" si="584"/>
        <v>{location: new google.maps.LatLng(37.781, -122.507), weight: 0},</v>
      </c>
      <c r="X6252" t="str">
        <f t="shared" si="585"/>
        <v>{location: new google.maps.LatLng(37.781, -122.507), weight: 0},</v>
      </c>
      <c r="Y6252" t="str">
        <f t="shared" si="586"/>
        <v>{location: new google.maps.LatLng(37.781, -122.507), weight: 0},</v>
      </c>
    </row>
    <row r="6253" spans="1:25" x14ac:dyDescent="0.2">
      <c r="A6253">
        <v>37.780999999999999</v>
      </c>
      <c r="B6253">
        <v>-122.506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2</v>
      </c>
      <c r="J6253">
        <v>0</v>
      </c>
      <c r="K6253">
        <v>0</v>
      </c>
      <c r="L6253">
        <v>2</v>
      </c>
      <c r="M6253">
        <f>VLOOKUP(H6253,AE$2:$AJ$12,6,TRUE)</f>
        <v>0</v>
      </c>
      <c r="N6253">
        <f>VLOOKUP(I6253,AF$2:$AJ$12,5,TRUE)</f>
        <v>4</v>
      </c>
      <c r="O6253">
        <f>VLOOKUP(J6253,AG$2:$AJ$12,4,TRUE)</f>
        <v>0</v>
      </c>
      <c r="P6253">
        <f>VLOOKUP(K6253,AH$2:$AJ$12,3,TRUE)</f>
        <v>0</v>
      </c>
      <c r="Q6253">
        <f>VLOOKUP(L6253,AI$2:$AJ$12,2,TRUE)</f>
        <v>1</v>
      </c>
      <c r="T6253" t="str">
        <f t="shared" si="587"/>
        <v>Crimepoint.create(latitude:37.781, longitude:-122.506, drugdrink:0, misdemean:4, theft:0, violent:0, total:1, drugdrinkct:0, misdemeanct:2, theftct:0, violentct:0, totalct:2)</v>
      </c>
      <c r="U6253" t="str">
        <f t="shared" si="588"/>
        <v>{location: new google.maps.LatLng(37.781, -122.506), weight: 0},</v>
      </c>
      <c r="V6253" t="str">
        <f t="shared" si="583"/>
        <v>{location: new google.maps.LatLng(37.781, -122.506), weight: 0},</v>
      </c>
      <c r="W6253" t="str">
        <f t="shared" si="584"/>
        <v>{location: new google.maps.LatLng(37.781, -122.506), weight: 0},</v>
      </c>
      <c r="X6253" t="str">
        <f t="shared" si="585"/>
        <v>{location: new google.maps.LatLng(37.781, -122.506), weight: 0},</v>
      </c>
      <c r="Y6253" t="str">
        <f t="shared" si="586"/>
        <v>{location: new google.maps.LatLng(37.781, -122.506), weight: 0},</v>
      </c>
    </row>
    <row r="6254" spans="1:25" x14ac:dyDescent="0.2">
      <c r="A6254">
        <v>37.780999999999999</v>
      </c>
      <c r="B6254">
        <v>-122.505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</v>
      </c>
      <c r="K6254">
        <v>0</v>
      </c>
      <c r="L6254">
        <v>3</v>
      </c>
      <c r="M6254">
        <f>VLOOKUP(H6254,AE$2:$AJ$12,6,TRUE)</f>
        <v>0</v>
      </c>
      <c r="N6254">
        <f>VLOOKUP(I6254,AF$2:$AJ$12,5,TRUE)</f>
        <v>0</v>
      </c>
      <c r="O6254">
        <f>VLOOKUP(J6254,AG$2:$AJ$12,4,TRUE)</f>
        <v>5</v>
      </c>
      <c r="P6254">
        <f>VLOOKUP(K6254,AH$2:$AJ$12,3,TRUE)</f>
        <v>0</v>
      </c>
      <c r="Q6254">
        <f>VLOOKUP(L6254,AI$2:$AJ$12,2,TRUE)</f>
        <v>2</v>
      </c>
      <c r="T6254" t="str">
        <f t="shared" si="587"/>
        <v>Crimepoint.create(latitude:37.781, longitude:-122.505, drugdrink:0, misdemean:0, theft:5, violent:0, total:2, drugdrinkct:0, misdemeanct:0, theftct:3, violentct:0, totalct:3)</v>
      </c>
      <c r="U6254" t="str">
        <f t="shared" si="588"/>
        <v>{location: new google.maps.LatLng(37.781, -122.505), weight: 0},</v>
      </c>
      <c r="V6254" t="str">
        <f t="shared" si="583"/>
        <v>{location: new google.maps.LatLng(37.781, -122.505), weight: 0},</v>
      </c>
      <c r="W6254" t="str">
        <f t="shared" si="584"/>
        <v>{location: new google.maps.LatLng(37.781, -122.505), weight: 0},</v>
      </c>
      <c r="X6254" t="str">
        <f t="shared" si="585"/>
        <v>{location: new google.maps.LatLng(37.781, -122.505), weight: 0},</v>
      </c>
      <c r="Y6254" t="str">
        <f t="shared" si="586"/>
        <v>{location: new google.maps.LatLng(37.781, -122.505), weight: 0},</v>
      </c>
    </row>
    <row r="6255" spans="1:25" x14ac:dyDescent="0.2">
      <c r="A6255">
        <v>37.780999999999999</v>
      </c>
      <c r="B6255">
        <v>-122.504</v>
      </c>
      <c r="C6255">
        <v>0</v>
      </c>
      <c r="D6255">
        <v>1</v>
      </c>
      <c r="E6255">
        <v>0</v>
      </c>
      <c r="F6255">
        <v>1</v>
      </c>
      <c r="G6255">
        <v>1</v>
      </c>
      <c r="H6255">
        <v>0</v>
      </c>
      <c r="I6255">
        <v>3</v>
      </c>
      <c r="J6255">
        <v>3</v>
      </c>
      <c r="K6255">
        <v>1</v>
      </c>
      <c r="L6255">
        <v>7</v>
      </c>
      <c r="M6255">
        <f>VLOOKUP(H6255,AE$2:$AJ$12,6,TRUE)</f>
        <v>0</v>
      </c>
      <c r="N6255">
        <f>VLOOKUP(I6255,AF$2:$AJ$12,5,TRUE)</f>
        <v>5</v>
      </c>
      <c r="O6255">
        <f>VLOOKUP(J6255,AG$2:$AJ$12,4,TRUE)</f>
        <v>5</v>
      </c>
      <c r="P6255">
        <f>VLOOKUP(K6255,AH$2:$AJ$12,3,TRUE)</f>
        <v>7</v>
      </c>
      <c r="Q6255">
        <f>VLOOKUP(L6255,AI$2:$AJ$12,2,TRUE)</f>
        <v>5</v>
      </c>
      <c r="T6255" t="str">
        <f t="shared" si="587"/>
        <v>Crimepoint.create(latitude:37.781, longitude:-122.504, drugdrink:0, misdemean:5, theft:5, violent:7, total:5, drugdrinkct:0, misdemeanct:3, theftct:3, violentct:1, totalct:7)</v>
      </c>
      <c r="U6255" t="str">
        <f t="shared" si="588"/>
        <v>{location: new google.maps.LatLng(37.781, -122.504), weight: 0},</v>
      </c>
      <c r="V6255" t="str">
        <f t="shared" si="583"/>
        <v>{location: new google.maps.LatLng(37.781, -122.504), weight: 1},</v>
      </c>
      <c r="W6255" t="str">
        <f t="shared" si="584"/>
        <v>{location: new google.maps.LatLng(37.781, -122.504), weight: 0},</v>
      </c>
      <c r="X6255" t="str">
        <f t="shared" si="585"/>
        <v>{location: new google.maps.LatLng(37.781, -122.504), weight: 1},</v>
      </c>
      <c r="Y6255" t="str">
        <f t="shared" si="586"/>
        <v>{location: new google.maps.LatLng(37.781, -122.504), weight: 1},</v>
      </c>
    </row>
    <row r="6256" spans="1:25" x14ac:dyDescent="0.2">
      <c r="A6256">
        <v>37.780999999999999</v>
      </c>
      <c r="B6256">
        <v>-122.502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1</v>
      </c>
      <c r="K6256">
        <v>0</v>
      </c>
      <c r="L6256">
        <v>2</v>
      </c>
      <c r="M6256">
        <f>VLOOKUP(H6256,AE$2:$AJ$12,6,TRUE)</f>
        <v>0</v>
      </c>
      <c r="N6256">
        <f>VLOOKUP(I6256,AF$2:$AJ$12,5,TRUE)</f>
        <v>2</v>
      </c>
      <c r="O6256">
        <f>VLOOKUP(J6256,AG$2:$AJ$12,4,TRUE)</f>
        <v>3</v>
      </c>
      <c r="P6256">
        <f>VLOOKUP(K6256,AH$2:$AJ$12,3,TRUE)</f>
        <v>0</v>
      </c>
      <c r="Q6256">
        <f>VLOOKUP(L6256,AI$2:$AJ$12,2,TRUE)</f>
        <v>1</v>
      </c>
      <c r="T6256" t="str">
        <f t="shared" si="587"/>
        <v>Crimepoint.create(latitude:37.781, longitude:-122.502, drugdrink:0, misdemean:2, theft:3, violent:0, total:1, drugdrinkct:0, misdemeanct:1, theftct:1, violentct:0, totalct:2)</v>
      </c>
      <c r="U6256" t="str">
        <f t="shared" si="588"/>
        <v>{location: new google.maps.LatLng(37.781, -122.502), weight: 0},</v>
      </c>
      <c r="V6256" t="str">
        <f t="shared" si="583"/>
        <v>{location: new google.maps.LatLng(37.781, -122.502), weight: 0},</v>
      </c>
      <c r="W6256" t="str">
        <f t="shared" si="584"/>
        <v>{location: new google.maps.LatLng(37.781, -122.502), weight: 0},</v>
      </c>
      <c r="X6256" t="str">
        <f t="shared" si="585"/>
        <v>{location: new google.maps.LatLng(37.781, -122.502), weight: 0},</v>
      </c>
      <c r="Y6256" t="str">
        <f t="shared" si="586"/>
        <v>{location: new google.maps.LatLng(37.781, -122.502), weight: 0},</v>
      </c>
    </row>
    <row r="6257" spans="1:25" x14ac:dyDescent="0.2">
      <c r="A6257">
        <v>37.780999999999999</v>
      </c>
      <c r="B6257">
        <v>-122.501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0</v>
      </c>
      <c r="L6257">
        <v>2</v>
      </c>
      <c r="M6257">
        <f>VLOOKUP(H6257,AE$2:$AJ$12,6,TRUE)</f>
        <v>0</v>
      </c>
      <c r="N6257">
        <f>VLOOKUP(I6257,AF$2:$AJ$12,5,TRUE)</f>
        <v>2</v>
      </c>
      <c r="O6257">
        <f>VLOOKUP(J6257,AG$2:$AJ$12,4,TRUE)</f>
        <v>3</v>
      </c>
      <c r="P6257">
        <f>VLOOKUP(K6257,AH$2:$AJ$12,3,TRUE)</f>
        <v>0</v>
      </c>
      <c r="Q6257">
        <f>VLOOKUP(L6257,AI$2:$AJ$12,2,TRUE)</f>
        <v>1</v>
      </c>
      <c r="T6257" t="str">
        <f t="shared" si="587"/>
        <v>Crimepoint.create(latitude:37.781, longitude:-122.501, drugdrink:0, misdemean:2, theft:3, violent:0, total:1, drugdrinkct:0, misdemeanct:1, theftct:1, violentct:0, totalct:2)</v>
      </c>
      <c r="U6257" t="str">
        <f t="shared" si="588"/>
        <v>{location: new google.maps.LatLng(37.781, -122.501), weight: 0},</v>
      </c>
      <c r="V6257" t="str">
        <f t="shared" si="583"/>
        <v>{location: new google.maps.LatLng(37.781, -122.501), weight: 0},</v>
      </c>
      <c r="W6257" t="str">
        <f t="shared" si="584"/>
        <v>{location: new google.maps.LatLng(37.781, -122.501), weight: 0},</v>
      </c>
      <c r="X6257" t="str">
        <f t="shared" si="585"/>
        <v>{location: new google.maps.LatLng(37.781, -122.501), weight: 0},</v>
      </c>
      <c r="Y6257" t="str">
        <f t="shared" si="586"/>
        <v>{location: new google.maps.LatLng(37.781, -122.501), weight: 0},</v>
      </c>
    </row>
    <row r="6258" spans="1:25" x14ac:dyDescent="0.2">
      <c r="A6258">
        <v>37.780999999999999</v>
      </c>
      <c r="B6258">
        <v>-122.5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1</v>
      </c>
      <c r="M6258">
        <f>VLOOKUP(H6258,AE$2:$AJ$12,6,TRUE)</f>
        <v>0</v>
      </c>
      <c r="N6258">
        <f>VLOOKUP(I6258,AF$2:$AJ$12,5,TRUE)</f>
        <v>0</v>
      </c>
      <c r="O6258">
        <f>VLOOKUP(J6258,AG$2:$AJ$12,4,TRUE)</f>
        <v>3</v>
      </c>
      <c r="P6258">
        <f>VLOOKUP(K6258,AH$2:$AJ$12,3,TRUE)</f>
        <v>0</v>
      </c>
      <c r="Q6258">
        <f>VLOOKUP(L6258,AI$2:$AJ$12,2,TRUE)</f>
        <v>0</v>
      </c>
      <c r="T6258" t="str">
        <f t="shared" si="587"/>
        <v>Crimepoint.create(latitude:37.781, longitude:-122.5, drugdrink:0, misdemean:0, theft:3, violent:0, total:0, drugdrinkct:0, misdemeanct:0, theftct:1, violentct:0, totalct:1)</v>
      </c>
      <c r="U6258" t="str">
        <f t="shared" si="588"/>
        <v>{location: new google.maps.LatLng(37.781, -122.5), weight: 0},</v>
      </c>
      <c r="V6258" t="str">
        <f t="shared" si="583"/>
        <v>{location: new google.maps.LatLng(37.781, -122.5), weight: 0},</v>
      </c>
      <c r="W6258" t="str">
        <f t="shared" si="584"/>
        <v>{location: new google.maps.LatLng(37.781, -122.5), weight: 0},</v>
      </c>
      <c r="X6258" t="str">
        <f t="shared" si="585"/>
        <v>{location: new google.maps.LatLng(37.781, -122.5), weight: 0},</v>
      </c>
      <c r="Y6258" t="str">
        <f t="shared" si="586"/>
        <v>{location: new google.maps.LatLng(37.781, -122.5), weight: 0},</v>
      </c>
    </row>
    <row r="6259" spans="1:25" x14ac:dyDescent="0.2">
      <c r="A6259">
        <v>37.780999999999999</v>
      </c>
      <c r="B6259">
        <v>-122.499</v>
      </c>
      <c r="C6259">
        <v>0</v>
      </c>
      <c r="D6259">
        <v>0</v>
      </c>
      <c r="E6259">
        <v>1</v>
      </c>
      <c r="F6259">
        <v>0</v>
      </c>
      <c r="G6259">
        <v>1</v>
      </c>
      <c r="H6259">
        <v>0</v>
      </c>
      <c r="I6259">
        <v>2</v>
      </c>
      <c r="J6259">
        <v>7</v>
      </c>
      <c r="K6259">
        <v>0</v>
      </c>
      <c r="L6259">
        <v>9</v>
      </c>
      <c r="M6259">
        <f>VLOOKUP(H6259,AE$2:$AJ$12,6,TRUE)</f>
        <v>0</v>
      </c>
      <c r="N6259">
        <f>VLOOKUP(I6259,AF$2:$AJ$12,5,TRUE)</f>
        <v>4</v>
      </c>
      <c r="O6259">
        <f>VLOOKUP(J6259,AG$2:$AJ$12,4,TRUE)</f>
        <v>7</v>
      </c>
      <c r="P6259">
        <f>VLOOKUP(K6259,AH$2:$AJ$12,3,TRUE)</f>
        <v>0</v>
      </c>
      <c r="Q6259">
        <f>VLOOKUP(L6259,AI$2:$AJ$12,2,TRUE)</f>
        <v>5</v>
      </c>
      <c r="T6259" t="str">
        <f t="shared" si="587"/>
        <v>Crimepoint.create(latitude:37.781, longitude:-122.499, drugdrink:0, misdemean:4, theft:7, violent:0, total:5, drugdrinkct:0, misdemeanct:2, theftct:7, violentct:0, totalct:9)</v>
      </c>
      <c r="U6259" t="str">
        <f t="shared" si="588"/>
        <v>{location: new google.maps.LatLng(37.781, -122.499), weight: 0},</v>
      </c>
      <c r="V6259" t="str">
        <f t="shared" si="583"/>
        <v>{location: new google.maps.LatLng(37.781, -122.499), weight: 0},</v>
      </c>
      <c r="W6259" t="str">
        <f t="shared" si="584"/>
        <v>{location: new google.maps.LatLng(37.781, -122.499), weight: 1},</v>
      </c>
      <c r="X6259" t="str">
        <f t="shared" si="585"/>
        <v>{location: new google.maps.LatLng(37.781, -122.499), weight: 0},</v>
      </c>
      <c r="Y6259" t="str">
        <f t="shared" si="586"/>
        <v>{location: new google.maps.LatLng(37.781, -122.499), weight: 1},</v>
      </c>
    </row>
    <row r="6260" spans="1:25" x14ac:dyDescent="0.2">
      <c r="A6260">
        <v>37.780999999999999</v>
      </c>
      <c r="B6260">
        <v>-122.498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2</v>
      </c>
      <c r="J6260">
        <v>1</v>
      </c>
      <c r="K6260">
        <v>2</v>
      </c>
      <c r="L6260">
        <v>5</v>
      </c>
      <c r="M6260">
        <f>VLOOKUP(H6260,AE$2:$AJ$12,6,TRUE)</f>
        <v>0</v>
      </c>
      <c r="N6260">
        <f>VLOOKUP(I6260,AF$2:$AJ$12,5,TRUE)</f>
        <v>4</v>
      </c>
      <c r="O6260">
        <f>VLOOKUP(J6260,AG$2:$AJ$12,4,TRUE)</f>
        <v>3</v>
      </c>
      <c r="P6260">
        <f>VLOOKUP(K6260,AH$2:$AJ$12,3,TRUE)</f>
        <v>7</v>
      </c>
      <c r="Q6260">
        <f>VLOOKUP(L6260,AI$2:$AJ$12,2,TRUE)</f>
        <v>4</v>
      </c>
      <c r="T6260" t="str">
        <f t="shared" si="587"/>
        <v>Crimepoint.create(latitude:37.781, longitude:-122.498, drugdrink:0, misdemean:4, theft:3, violent:7, total:4, drugdrinkct:0, misdemeanct:2, theftct:1, violentct:2, totalct:5)</v>
      </c>
      <c r="U6260" t="str">
        <f t="shared" si="588"/>
        <v>{location: new google.maps.LatLng(37.781, -122.498), weight: 0},</v>
      </c>
      <c r="V6260" t="str">
        <f t="shared" si="583"/>
        <v>{location: new google.maps.LatLng(37.781, -122.498), weight: 0},</v>
      </c>
      <c r="W6260" t="str">
        <f t="shared" si="584"/>
        <v>{location: new google.maps.LatLng(37.781, -122.498), weight: 0},</v>
      </c>
      <c r="X6260" t="str">
        <f t="shared" si="585"/>
        <v>{location: new google.maps.LatLng(37.781, -122.498), weight: 1},</v>
      </c>
      <c r="Y6260" t="str">
        <f t="shared" si="586"/>
        <v>{location: new google.maps.LatLng(37.781, -122.498), weight: 0},</v>
      </c>
    </row>
    <row r="6261" spans="1:25" x14ac:dyDescent="0.2">
      <c r="A6261">
        <v>37.780999999999999</v>
      </c>
      <c r="B6261">
        <v>-122.497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2</v>
      </c>
      <c r="J6261">
        <v>1</v>
      </c>
      <c r="K6261">
        <v>0</v>
      </c>
      <c r="L6261">
        <v>4</v>
      </c>
      <c r="M6261">
        <f>VLOOKUP(H6261,AE$2:$AJ$12,6,TRUE)</f>
        <v>8</v>
      </c>
      <c r="N6261">
        <f>VLOOKUP(I6261,AF$2:$AJ$12,5,TRUE)</f>
        <v>4</v>
      </c>
      <c r="O6261">
        <f>VLOOKUP(J6261,AG$2:$AJ$12,4,TRUE)</f>
        <v>3</v>
      </c>
      <c r="P6261">
        <f>VLOOKUP(K6261,AH$2:$AJ$12,3,TRUE)</f>
        <v>0</v>
      </c>
      <c r="Q6261">
        <f>VLOOKUP(L6261,AI$2:$AJ$12,2,TRUE)</f>
        <v>3</v>
      </c>
      <c r="T6261" t="str">
        <f t="shared" si="587"/>
        <v>Crimepoint.create(latitude:37.781, longitude:-122.497, drugdrink:8, misdemean:4, theft:3, violent:0, total:3, drugdrinkct:1, misdemeanct:2, theftct:1, violentct:0, totalct:4)</v>
      </c>
      <c r="U6261" t="str">
        <f t="shared" si="588"/>
        <v>{location: new google.maps.LatLng(37.781, -122.497), weight: 1},</v>
      </c>
      <c r="V6261" t="str">
        <f t="shared" si="583"/>
        <v>{location: new google.maps.LatLng(37.781, -122.497), weight: 0},</v>
      </c>
      <c r="W6261" t="str">
        <f t="shared" si="584"/>
        <v>{location: new google.maps.LatLng(37.781, -122.497), weight: 0},</v>
      </c>
      <c r="X6261" t="str">
        <f t="shared" si="585"/>
        <v>{location: new google.maps.LatLng(37.781, -122.497), weight: 0},</v>
      </c>
      <c r="Y6261" t="str">
        <f t="shared" si="586"/>
        <v>{location: new google.maps.LatLng(37.781, -122.497), weight: 0},</v>
      </c>
    </row>
    <row r="6262" spans="1:25" x14ac:dyDescent="0.2">
      <c r="A6262">
        <v>37.780999999999999</v>
      </c>
      <c r="B6262">
        <v>-122.496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1</v>
      </c>
      <c r="K6262">
        <v>2</v>
      </c>
      <c r="L6262">
        <v>3</v>
      </c>
      <c r="M6262">
        <f>VLOOKUP(H6262,AE$2:$AJ$12,6,TRUE)</f>
        <v>0</v>
      </c>
      <c r="N6262">
        <f>VLOOKUP(I6262,AF$2:$AJ$12,5,TRUE)</f>
        <v>0</v>
      </c>
      <c r="O6262">
        <f>VLOOKUP(J6262,AG$2:$AJ$12,4,TRUE)</f>
        <v>3</v>
      </c>
      <c r="P6262">
        <f>VLOOKUP(K6262,AH$2:$AJ$12,3,TRUE)</f>
        <v>7</v>
      </c>
      <c r="Q6262">
        <f>VLOOKUP(L6262,AI$2:$AJ$12,2,TRUE)</f>
        <v>2</v>
      </c>
      <c r="T6262" t="str">
        <f t="shared" si="587"/>
        <v>Crimepoint.create(latitude:37.781, longitude:-122.496, drugdrink:0, misdemean:0, theft:3, violent:7, total:2, drugdrinkct:0, misdemeanct:0, theftct:1, violentct:2, totalct:3)</v>
      </c>
      <c r="U6262" t="str">
        <f t="shared" si="588"/>
        <v>{location: new google.maps.LatLng(37.781, -122.496), weight: 0},</v>
      </c>
      <c r="V6262" t="str">
        <f t="shared" si="583"/>
        <v>{location: new google.maps.LatLng(37.781, -122.496), weight: 0},</v>
      </c>
      <c r="W6262" t="str">
        <f t="shared" si="584"/>
        <v>{location: new google.maps.LatLng(37.781, -122.496), weight: 0},</v>
      </c>
      <c r="X6262" t="str">
        <f t="shared" si="585"/>
        <v>{location: new google.maps.LatLng(37.781, -122.496), weight: 1},</v>
      </c>
      <c r="Y6262" t="str">
        <f t="shared" si="586"/>
        <v>{location: new google.maps.LatLng(37.781, -122.496), weight: 0},</v>
      </c>
    </row>
    <row r="6263" spans="1:25" x14ac:dyDescent="0.2">
      <c r="A6263">
        <v>37.780999999999999</v>
      </c>
      <c r="B6263">
        <v>-122.495</v>
      </c>
      <c r="C6263">
        <v>1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5</v>
      </c>
      <c r="J6263">
        <v>5</v>
      </c>
      <c r="K6263">
        <v>0</v>
      </c>
      <c r="L6263">
        <v>11</v>
      </c>
      <c r="M6263">
        <f>VLOOKUP(H6263,AE$2:$AJ$12,6,TRUE)</f>
        <v>8</v>
      </c>
      <c r="N6263">
        <f>VLOOKUP(I6263,AF$2:$AJ$12,5,TRUE)</f>
        <v>6</v>
      </c>
      <c r="O6263">
        <f>VLOOKUP(J6263,AG$2:$AJ$12,4,TRUE)</f>
        <v>7</v>
      </c>
      <c r="P6263">
        <f>VLOOKUP(K6263,AH$2:$AJ$12,3,TRUE)</f>
        <v>0</v>
      </c>
      <c r="Q6263">
        <f>VLOOKUP(L6263,AI$2:$AJ$12,2,TRUE)</f>
        <v>6</v>
      </c>
      <c r="T6263" t="str">
        <f t="shared" si="587"/>
        <v>Crimepoint.create(latitude:37.781, longitude:-122.495, drugdrink:8, misdemean:6, theft:7, violent:0, total:6, drugdrinkct:1, misdemeanct:5, theftct:5, violentct:0, totalct:11)</v>
      </c>
      <c r="U6263" t="str">
        <f t="shared" si="588"/>
        <v>{location: new google.maps.LatLng(37.781, -122.495), weight: 1},</v>
      </c>
      <c r="V6263" t="str">
        <f t="shared" si="583"/>
        <v>{location: new google.maps.LatLng(37.781, -122.495), weight: 1},</v>
      </c>
      <c r="W6263" t="str">
        <f t="shared" si="584"/>
        <v>{location: new google.maps.LatLng(37.781, -122.495), weight: 1},</v>
      </c>
      <c r="X6263" t="str">
        <f t="shared" si="585"/>
        <v>{location: new google.maps.LatLng(37.781, -122.495), weight: 0},</v>
      </c>
      <c r="Y6263" t="str">
        <f t="shared" si="586"/>
        <v>{location: new google.maps.LatLng(37.781, -122.495), weight: 1},</v>
      </c>
    </row>
    <row r="6264" spans="1:25" x14ac:dyDescent="0.2">
      <c r="A6264">
        <v>37.780999999999999</v>
      </c>
      <c r="B6264">
        <v>-122.494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</v>
      </c>
      <c r="K6264">
        <v>0</v>
      </c>
      <c r="L6264">
        <v>2</v>
      </c>
      <c r="M6264">
        <f>VLOOKUP(H6264,AE$2:$AJ$12,6,TRUE)</f>
        <v>0</v>
      </c>
      <c r="N6264">
        <f>VLOOKUP(I6264,AF$2:$AJ$12,5,TRUE)</f>
        <v>0</v>
      </c>
      <c r="O6264">
        <f>VLOOKUP(J6264,AG$2:$AJ$12,4,TRUE)</f>
        <v>4</v>
      </c>
      <c r="P6264">
        <f>VLOOKUP(K6264,AH$2:$AJ$12,3,TRUE)</f>
        <v>0</v>
      </c>
      <c r="Q6264">
        <f>VLOOKUP(L6264,AI$2:$AJ$12,2,TRUE)</f>
        <v>1</v>
      </c>
      <c r="T6264" t="str">
        <f t="shared" si="587"/>
        <v>Crimepoint.create(latitude:37.781, longitude:-122.494, drugdrink:0, misdemean:0, theft:4, violent:0, total:1, drugdrinkct:0, misdemeanct:0, theftct:2, violentct:0, totalct:2)</v>
      </c>
      <c r="U6264" t="str">
        <f t="shared" si="588"/>
        <v>{location: new google.maps.LatLng(37.781, -122.494), weight: 0},</v>
      </c>
      <c r="V6264" t="str">
        <f t="shared" si="583"/>
        <v>{location: new google.maps.LatLng(37.781, -122.494), weight: 0},</v>
      </c>
      <c r="W6264" t="str">
        <f t="shared" si="584"/>
        <v>{location: new google.maps.LatLng(37.781, -122.494), weight: 0},</v>
      </c>
      <c r="X6264" t="str">
        <f t="shared" si="585"/>
        <v>{location: new google.maps.LatLng(37.781, -122.494), weight: 0},</v>
      </c>
      <c r="Y6264" t="str">
        <f t="shared" si="586"/>
        <v>{location: new google.maps.LatLng(37.781, -122.494), weight: 0},</v>
      </c>
    </row>
    <row r="6265" spans="1:25" x14ac:dyDescent="0.2">
      <c r="A6265">
        <v>37.780999999999999</v>
      </c>
      <c r="B6265">
        <v>-122.49299999999999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2</v>
      </c>
      <c r="J6265">
        <v>4</v>
      </c>
      <c r="K6265">
        <v>0</v>
      </c>
      <c r="L6265">
        <v>6</v>
      </c>
      <c r="M6265">
        <f>VLOOKUP(H6265,AE$2:$AJ$12,6,TRUE)</f>
        <v>0</v>
      </c>
      <c r="N6265">
        <f>VLOOKUP(I6265,AF$2:$AJ$12,5,TRUE)</f>
        <v>4</v>
      </c>
      <c r="O6265">
        <f>VLOOKUP(J6265,AG$2:$AJ$12,4,TRUE)</f>
        <v>6</v>
      </c>
      <c r="P6265">
        <f>VLOOKUP(K6265,AH$2:$AJ$12,3,TRUE)</f>
        <v>0</v>
      </c>
      <c r="Q6265">
        <f>VLOOKUP(L6265,AI$2:$AJ$12,2,TRUE)</f>
        <v>4</v>
      </c>
      <c r="T6265" t="str">
        <f t="shared" si="587"/>
        <v>Crimepoint.create(latitude:37.781, longitude:-122.493, drugdrink:0, misdemean:4, theft:6, violent:0, total:4, drugdrinkct:0, misdemeanct:2, theftct:4, violentct:0, totalct:6)</v>
      </c>
      <c r="U6265" t="str">
        <f t="shared" si="588"/>
        <v>{location: new google.maps.LatLng(37.781, -122.493), weight: 0},</v>
      </c>
      <c r="V6265" t="str">
        <f t="shared" si="583"/>
        <v>{location: new google.maps.LatLng(37.781, -122.493), weight: 0},</v>
      </c>
      <c r="W6265" t="str">
        <f t="shared" si="584"/>
        <v>{location: new google.maps.LatLng(37.781, -122.493), weight: 1},</v>
      </c>
      <c r="X6265" t="str">
        <f t="shared" si="585"/>
        <v>{location: new google.maps.LatLng(37.781, -122.493), weight: 0},</v>
      </c>
      <c r="Y6265" t="str">
        <f t="shared" si="586"/>
        <v>{location: new google.maps.LatLng(37.781, -122.493), weight: 0},</v>
      </c>
    </row>
    <row r="6266" spans="1:25" x14ac:dyDescent="0.2">
      <c r="A6266">
        <v>37.780999999999999</v>
      </c>
      <c r="B6266">
        <v>-122.492</v>
      </c>
      <c r="C6266">
        <v>1</v>
      </c>
      <c r="D6266">
        <v>1</v>
      </c>
      <c r="E6266">
        <v>0</v>
      </c>
      <c r="F6266">
        <v>0</v>
      </c>
      <c r="G6266">
        <v>1</v>
      </c>
      <c r="H6266">
        <v>1</v>
      </c>
      <c r="I6266">
        <v>4</v>
      </c>
      <c r="J6266">
        <v>2</v>
      </c>
      <c r="K6266">
        <v>0</v>
      </c>
      <c r="L6266">
        <v>7</v>
      </c>
      <c r="M6266">
        <f>VLOOKUP(H6266,AE$2:$AJ$12,6,TRUE)</f>
        <v>8</v>
      </c>
      <c r="N6266">
        <f>VLOOKUP(I6266,AF$2:$AJ$12,5,TRUE)</f>
        <v>6</v>
      </c>
      <c r="O6266">
        <f>VLOOKUP(J6266,AG$2:$AJ$12,4,TRUE)</f>
        <v>4</v>
      </c>
      <c r="P6266">
        <f>VLOOKUP(K6266,AH$2:$AJ$12,3,TRUE)</f>
        <v>0</v>
      </c>
      <c r="Q6266">
        <f>VLOOKUP(L6266,AI$2:$AJ$12,2,TRUE)</f>
        <v>5</v>
      </c>
      <c r="T6266" t="str">
        <f t="shared" si="587"/>
        <v>Crimepoint.create(latitude:37.781, longitude:-122.492, drugdrink:8, misdemean:6, theft:4, violent:0, total:5, drugdrinkct:1, misdemeanct:4, theftct:2, violentct:0, totalct:7)</v>
      </c>
      <c r="U6266" t="str">
        <f t="shared" si="588"/>
        <v>{location: new google.maps.LatLng(37.781, -122.492), weight: 1},</v>
      </c>
      <c r="V6266" t="str">
        <f t="shared" si="583"/>
        <v>{location: new google.maps.LatLng(37.781, -122.492), weight: 1},</v>
      </c>
      <c r="W6266" t="str">
        <f t="shared" si="584"/>
        <v>{location: new google.maps.LatLng(37.781, -122.492), weight: 0},</v>
      </c>
      <c r="X6266" t="str">
        <f t="shared" si="585"/>
        <v>{location: new google.maps.LatLng(37.781, -122.492), weight: 0},</v>
      </c>
      <c r="Y6266" t="str">
        <f t="shared" si="586"/>
        <v>{location: new google.maps.LatLng(37.781, -122.492), weight: 1},</v>
      </c>
    </row>
    <row r="6267" spans="1:25" x14ac:dyDescent="0.2">
      <c r="A6267">
        <v>37.780999999999999</v>
      </c>
      <c r="B6267">
        <v>-122.491</v>
      </c>
      <c r="C6267">
        <v>0</v>
      </c>
      <c r="D6267">
        <v>2</v>
      </c>
      <c r="E6267">
        <v>0</v>
      </c>
      <c r="F6267">
        <v>4</v>
      </c>
      <c r="G6267">
        <v>1</v>
      </c>
      <c r="H6267">
        <v>0</v>
      </c>
      <c r="I6267">
        <v>7</v>
      </c>
      <c r="J6267">
        <v>1</v>
      </c>
      <c r="K6267">
        <v>6</v>
      </c>
      <c r="L6267">
        <v>14</v>
      </c>
      <c r="M6267">
        <f>VLOOKUP(H6267,AE$2:$AJ$12,6,TRUE)</f>
        <v>0</v>
      </c>
      <c r="N6267">
        <f>VLOOKUP(I6267,AF$2:$AJ$12,5,TRUE)</f>
        <v>7</v>
      </c>
      <c r="O6267">
        <f>VLOOKUP(J6267,AG$2:$AJ$12,4,TRUE)</f>
        <v>3</v>
      </c>
      <c r="P6267">
        <f>VLOOKUP(K6267,AH$2:$AJ$12,3,TRUE)</f>
        <v>9</v>
      </c>
      <c r="Q6267">
        <f>VLOOKUP(L6267,AI$2:$AJ$12,2,TRUE)</f>
        <v>7</v>
      </c>
      <c r="T6267" t="str">
        <f t="shared" si="587"/>
        <v>Crimepoint.create(latitude:37.781, longitude:-122.491, drugdrink:0, misdemean:7, theft:3, violent:9, total:7, drugdrinkct:0, misdemeanct:7, theftct:1, violentct:6, totalct:14)</v>
      </c>
      <c r="U6267" t="str">
        <f t="shared" si="588"/>
        <v>{location: new google.maps.LatLng(37.781, -122.491), weight: 0},</v>
      </c>
      <c r="V6267" t="str">
        <f t="shared" si="583"/>
        <v>{location: new google.maps.LatLng(37.781, -122.491), weight: 2},</v>
      </c>
      <c r="W6267" t="str">
        <f t="shared" si="584"/>
        <v>{location: new google.maps.LatLng(37.781, -122.491), weight: 0},</v>
      </c>
      <c r="X6267" t="str">
        <f t="shared" si="585"/>
        <v>{location: new google.maps.LatLng(37.781, -122.491), weight: 4},</v>
      </c>
      <c r="Y6267" t="str">
        <f t="shared" si="586"/>
        <v>{location: new google.maps.LatLng(37.781, -122.491), weight: 1},</v>
      </c>
    </row>
    <row r="6268" spans="1:25" x14ac:dyDescent="0.2">
      <c r="A6268">
        <v>37.780999999999999</v>
      </c>
      <c r="B6268">
        <v>-122.49</v>
      </c>
      <c r="C6268">
        <v>2</v>
      </c>
      <c r="D6268">
        <v>2</v>
      </c>
      <c r="E6268">
        <v>0</v>
      </c>
      <c r="F6268">
        <v>10</v>
      </c>
      <c r="G6268">
        <v>2</v>
      </c>
      <c r="H6268">
        <v>3</v>
      </c>
      <c r="I6268">
        <v>11</v>
      </c>
      <c r="J6268">
        <v>2</v>
      </c>
      <c r="K6268">
        <v>13</v>
      </c>
      <c r="L6268">
        <v>29</v>
      </c>
      <c r="M6268">
        <f>VLOOKUP(H6268,AE$2:$AJ$12,6,TRUE)</f>
        <v>9</v>
      </c>
      <c r="N6268">
        <f>VLOOKUP(I6268,AF$2:$AJ$12,5,TRUE)</f>
        <v>8</v>
      </c>
      <c r="O6268">
        <f>VLOOKUP(J6268,AG$2:$AJ$12,4,TRUE)</f>
        <v>4</v>
      </c>
      <c r="P6268">
        <f>VLOOKUP(K6268,AH$2:$AJ$12,3,TRUE)</f>
        <v>9</v>
      </c>
      <c r="Q6268">
        <f>VLOOKUP(L6268,AI$2:$AJ$12,2,TRUE)</f>
        <v>8</v>
      </c>
      <c r="T6268" t="str">
        <f t="shared" si="587"/>
        <v>Crimepoint.create(latitude:37.781, longitude:-122.49, drugdrink:9, misdemean:8, theft:4, violent:9, total:8, drugdrinkct:3, misdemeanct:11, theftct:2, violentct:13, totalct:29)</v>
      </c>
      <c r="U6268" t="str">
        <f t="shared" si="588"/>
        <v>{location: new google.maps.LatLng(37.781, -122.49), weight: 2},</v>
      </c>
      <c r="V6268" t="str">
        <f t="shared" si="583"/>
        <v>{location: new google.maps.LatLng(37.781, -122.49), weight: 2},</v>
      </c>
      <c r="W6268" t="str">
        <f t="shared" si="584"/>
        <v>{location: new google.maps.LatLng(37.781, -122.49), weight: 0},</v>
      </c>
      <c r="X6268" t="str">
        <f t="shared" si="585"/>
        <v>{location: new google.maps.LatLng(37.781, -122.49), weight: 10},</v>
      </c>
      <c r="Y6268" t="str">
        <f t="shared" si="586"/>
        <v>{location: new google.maps.LatLng(37.781, -122.49), weight: 2},</v>
      </c>
    </row>
    <row r="6269" spans="1:25" x14ac:dyDescent="0.2">
      <c r="A6269">
        <v>37.780999999999999</v>
      </c>
      <c r="B6269">
        <v>-122.489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3</v>
      </c>
      <c r="J6269">
        <v>3</v>
      </c>
      <c r="K6269">
        <v>0</v>
      </c>
      <c r="L6269">
        <v>6</v>
      </c>
      <c r="M6269">
        <f>VLOOKUP(H6269,AE$2:$AJ$12,6,TRUE)</f>
        <v>0</v>
      </c>
      <c r="N6269">
        <f>VLOOKUP(I6269,AF$2:$AJ$12,5,TRUE)</f>
        <v>5</v>
      </c>
      <c r="O6269">
        <f>VLOOKUP(J6269,AG$2:$AJ$12,4,TRUE)</f>
        <v>5</v>
      </c>
      <c r="P6269">
        <f>VLOOKUP(K6269,AH$2:$AJ$12,3,TRUE)</f>
        <v>0</v>
      </c>
      <c r="Q6269">
        <f>VLOOKUP(L6269,AI$2:$AJ$12,2,TRUE)</f>
        <v>4</v>
      </c>
      <c r="T6269" t="str">
        <f t="shared" si="587"/>
        <v>Crimepoint.create(latitude:37.781, longitude:-122.489, drugdrink:0, misdemean:5, theft:5, violent:0, total:4, drugdrinkct:0, misdemeanct:3, theftct:3, violentct:0, totalct:6)</v>
      </c>
      <c r="U6269" t="str">
        <f t="shared" si="588"/>
        <v>{location: new google.maps.LatLng(37.781, -122.489), weight: 0},</v>
      </c>
      <c r="V6269" t="str">
        <f t="shared" si="583"/>
        <v>{location: new google.maps.LatLng(37.781, -122.489), weight: 1},</v>
      </c>
      <c r="W6269" t="str">
        <f t="shared" si="584"/>
        <v>{location: new google.maps.LatLng(37.781, -122.489), weight: 0},</v>
      </c>
      <c r="X6269" t="str">
        <f t="shared" si="585"/>
        <v>{location: new google.maps.LatLng(37.781, -122.489), weight: 0},</v>
      </c>
      <c r="Y6269" t="str">
        <f t="shared" si="586"/>
        <v>{location: new google.maps.LatLng(37.781, -122.489), weight: 0},</v>
      </c>
    </row>
    <row r="6270" spans="1:25" x14ac:dyDescent="0.2">
      <c r="A6270">
        <v>37.780999999999999</v>
      </c>
      <c r="B6270">
        <v>-122.488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2</v>
      </c>
      <c r="K6270">
        <v>0</v>
      </c>
      <c r="L6270">
        <v>3</v>
      </c>
      <c r="M6270">
        <f>VLOOKUP(H6270,AE$2:$AJ$12,6,TRUE)</f>
        <v>0</v>
      </c>
      <c r="N6270">
        <f>VLOOKUP(I6270,AF$2:$AJ$12,5,TRUE)</f>
        <v>2</v>
      </c>
      <c r="O6270">
        <f>VLOOKUP(J6270,AG$2:$AJ$12,4,TRUE)</f>
        <v>4</v>
      </c>
      <c r="P6270">
        <f>VLOOKUP(K6270,AH$2:$AJ$12,3,TRUE)</f>
        <v>0</v>
      </c>
      <c r="Q6270">
        <f>VLOOKUP(L6270,AI$2:$AJ$12,2,TRUE)</f>
        <v>2</v>
      </c>
      <c r="T6270" t="str">
        <f t="shared" si="587"/>
        <v>Crimepoint.create(latitude:37.781, longitude:-122.488, drugdrink:0, misdemean:2, theft:4, violent:0, total:2, drugdrinkct:0, misdemeanct:1, theftct:2, violentct:0, totalct:3)</v>
      </c>
      <c r="U6270" t="str">
        <f t="shared" si="588"/>
        <v>{location: new google.maps.LatLng(37.781, -122.488), weight: 0},</v>
      </c>
      <c r="V6270" t="str">
        <f t="shared" si="583"/>
        <v>{location: new google.maps.LatLng(37.781, -122.488), weight: 0},</v>
      </c>
      <c r="W6270" t="str">
        <f t="shared" si="584"/>
        <v>{location: new google.maps.LatLng(37.781, -122.488), weight: 0},</v>
      </c>
      <c r="X6270" t="str">
        <f t="shared" si="585"/>
        <v>{location: new google.maps.LatLng(37.781, -122.488), weight: 0},</v>
      </c>
      <c r="Y6270" t="str">
        <f t="shared" si="586"/>
        <v>{location: new google.maps.LatLng(37.781, -122.488), weight: 0},</v>
      </c>
    </row>
    <row r="6271" spans="1:25" x14ac:dyDescent="0.2">
      <c r="A6271">
        <v>37.780999999999999</v>
      </c>
      <c r="B6271">
        <v>-122.48699999999999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2</v>
      </c>
      <c r="J6271">
        <v>2</v>
      </c>
      <c r="K6271">
        <v>2</v>
      </c>
      <c r="L6271">
        <v>6</v>
      </c>
      <c r="M6271">
        <f>VLOOKUP(H6271,AE$2:$AJ$12,6,TRUE)</f>
        <v>0</v>
      </c>
      <c r="N6271">
        <f>VLOOKUP(I6271,AF$2:$AJ$12,5,TRUE)</f>
        <v>4</v>
      </c>
      <c r="O6271">
        <f>VLOOKUP(J6271,AG$2:$AJ$12,4,TRUE)</f>
        <v>4</v>
      </c>
      <c r="P6271">
        <f>VLOOKUP(K6271,AH$2:$AJ$12,3,TRUE)</f>
        <v>7</v>
      </c>
      <c r="Q6271">
        <f>VLOOKUP(L6271,AI$2:$AJ$12,2,TRUE)</f>
        <v>4</v>
      </c>
      <c r="T6271" t="str">
        <f t="shared" si="587"/>
        <v>Crimepoint.create(latitude:37.781, longitude:-122.487, drugdrink:0, misdemean:4, theft:4, violent:7, total:4, drugdrinkct:0, misdemeanct:2, theftct:2, violentct:2, totalct:6)</v>
      </c>
      <c r="U6271" t="str">
        <f t="shared" si="588"/>
        <v>{location: new google.maps.LatLng(37.781, -122.487), weight: 0},</v>
      </c>
      <c r="V6271" t="str">
        <f t="shared" si="583"/>
        <v>{location: new google.maps.LatLng(37.781, -122.487), weight: 0},</v>
      </c>
      <c r="W6271" t="str">
        <f t="shared" si="584"/>
        <v>{location: new google.maps.LatLng(37.781, -122.487), weight: 0},</v>
      </c>
      <c r="X6271" t="str">
        <f t="shared" si="585"/>
        <v>{location: new google.maps.LatLng(37.781, -122.487), weight: 1},</v>
      </c>
      <c r="Y6271" t="str">
        <f t="shared" si="586"/>
        <v>{location: new google.maps.LatLng(37.781, -122.487), weight: 0},</v>
      </c>
    </row>
    <row r="6272" spans="1:25" x14ac:dyDescent="0.2">
      <c r="A6272">
        <v>37.780999999999999</v>
      </c>
      <c r="B6272">
        <v>-122.486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0</v>
      </c>
      <c r="K6272">
        <v>0</v>
      </c>
      <c r="L6272">
        <v>2</v>
      </c>
      <c r="M6272">
        <f>VLOOKUP(H6272,AE$2:$AJ$12,6,TRUE)</f>
        <v>0</v>
      </c>
      <c r="N6272">
        <f>VLOOKUP(I6272,AF$2:$AJ$12,5,TRUE)</f>
        <v>4</v>
      </c>
      <c r="O6272">
        <f>VLOOKUP(J6272,AG$2:$AJ$12,4,TRUE)</f>
        <v>0</v>
      </c>
      <c r="P6272">
        <f>VLOOKUP(K6272,AH$2:$AJ$12,3,TRUE)</f>
        <v>0</v>
      </c>
      <c r="Q6272">
        <f>VLOOKUP(L6272,AI$2:$AJ$12,2,TRUE)</f>
        <v>1</v>
      </c>
      <c r="T6272" t="str">
        <f t="shared" si="587"/>
        <v>Crimepoint.create(latitude:37.781, longitude:-122.486, drugdrink:0, misdemean:4, theft:0, violent:0, total:1, drugdrinkct:0, misdemeanct:2, theftct:0, violentct:0, totalct:2)</v>
      </c>
      <c r="U6272" t="str">
        <f t="shared" si="588"/>
        <v>{location: new google.maps.LatLng(37.781, -122.486), weight: 0},</v>
      </c>
      <c r="V6272" t="str">
        <f t="shared" si="583"/>
        <v>{location: new google.maps.LatLng(37.781, -122.486), weight: 0},</v>
      </c>
      <c r="W6272" t="str">
        <f t="shared" si="584"/>
        <v>{location: new google.maps.LatLng(37.781, -122.486), weight: 0},</v>
      </c>
      <c r="X6272" t="str">
        <f t="shared" si="585"/>
        <v>{location: new google.maps.LatLng(37.781, -122.486), weight: 0},</v>
      </c>
      <c r="Y6272" t="str">
        <f t="shared" si="586"/>
        <v>{location: new google.maps.LatLng(37.781, -122.486), weight: 0},</v>
      </c>
    </row>
    <row r="6273" spans="1:25" x14ac:dyDescent="0.2">
      <c r="A6273">
        <v>37.780999999999999</v>
      </c>
      <c r="B6273">
        <v>-122.485</v>
      </c>
      <c r="C6273">
        <v>0</v>
      </c>
      <c r="D6273">
        <v>1</v>
      </c>
      <c r="E6273">
        <v>0</v>
      </c>
      <c r="F6273">
        <v>2</v>
      </c>
      <c r="G6273">
        <v>1</v>
      </c>
      <c r="H6273">
        <v>0</v>
      </c>
      <c r="I6273">
        <v>5</v>
      </c>
      <c r="J6273">
        <v>0</v>
      </c>
      <c r="K6273">
        <v>3</v>
      </c>
      <c r="L6273">
        <v>8</v>
      </c>
      <c r="M6273">
        <f>VLOOKUP(H6273,AE$2:$AJ$12,6,TRUE)</f>
        <v>0</v>
      </c>
      <c r="N6273">
        <f>VLOOKUP(I6273,AF$2:$AJ$12,5,TRUE)</f>
        <v>6</v>
      </c>
      <c r="O6273">
        <f>VLOOKUP(J6273,AG$2:$AJ$12,4,TRUE)</f>
        <v>0</v>
      </c>
      <c r="P6273">
        <f>VLOOKUP(K6273,AH$2:$AJ$12,3,TRUE)</f>
        <v>8</v>
      </c>
      <c r="Q6273">
        <f>VLOOKUP(L6273,AI$2:$AJ$12,2,TRUE)</f>
        <v>5</v>
      </c>
      <c r="T6273" t="str">
        <f t="shared" si="587"/>
        <v>Crimepoint.create(latitude:37.781, longitude:-122.485, drugdrink:0, misdemean:6, theft:0, violent:8, total:5, drugdrinkct:0, misdemeanct:5, theftct:0, violentct:3, totalct:8)</v>
      </c>
      <c r="U6273" t="str">
        <f t="shared" si="588"/>
        <v>{location: new google.maps.LatLng(37.781, -122.485), weight: 0},</v>
      </c>
      <c r="V6273" t="str">
        <f t="shared" si="583"/>
        <v>{location: new google.maps.LatLng(37.781, -122.485), weight: 1},</v>
      </c>
      <c r="W6273" t="str">
        <f t="shared" si="584"/>
        <v>{location: new google.maps.LatLng(37.781, -122.485), weight: 0},</v>
      </c>
      <c r="X6273" t="str">
        <f t="shared" si="585"/>
        <v>{location: new google.maps.LatLng(37.781, -122.485), weight: 2},</v>
      </c>
      <c r="Y6273" t="str">
        <f t="shared" si="586"/>
        <v>{location: new google.maps.LatLng(37.781, -122.485), weight: 1},</v>
      </c>
    </row>
    <row r="6274" spans="1:25" x14ac:dyDescent="0.2">
      <c r="A6274">
        <v>37.780999999999999</v>
      </c>
      <c r="B6274">
        <v>-122.48399999999999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0</v>
      </c>
      <c r="K6274">
        <v>0</v>
      </c>
      <c r="L6274">
        <v>3</v>
      </c>
      <c r="M6274">
        <f>VLOOKUP(H6274,AE$2:$AJ$12,6,TRUE)</f>
        <v>0</v>
      </c>
      <c r="N6274">
        <f>VLOOKUP(I6274,AF$2:$AJ$12,5,TRUE)</f>
        <v>5</v>
      </c>
      <c r="O6274">
        <f>VLOOKUP(J6274,AG$2:$AJ$12,4,TRUE)</f>
        <v>0</v>
      </c>
      <c r="P6274">
        <f>VLOOKUP(K6274,AH$2:$AJ$12,3,TRUE)</f>
        <v>0</v>
      </c>
      <c r="Q6274">
        <f>VLOOKUP(L6274,AI$2:$AJ$12,2,TRUE)</f>
        <v>2</v>
      </c>
      <c r="T6274" t="str">
        <f t="shared" si="587"/>
        <v>Crimepoint.create(latitude:37.781, longitude:-122.484, drugdrink:0, misdemean:5, theft:0, violent:0, total:2, drugdrinkct:0, misdemeanct:3, theftct:0, violentct:0, totalct:3)</v>
      </c>
      <c r="U6274" t="str">
        <f t="shared" si="588"/>
        <v>{location: new google.maps.LatLng(37.781, -122.484), weight: 0},</v>
      </c>
      <c r="V6274" t="str">
        <f t="shared" si="583"/>
        <v>{location: new google.maps.LatLng(37.781, -122.484), weight: 1},</v>
      </c>
      <c r="W6274" t="str">
        <f t="shared" si="584"/>
        <v>{location: new google.maps.LatLng(37.781, -122.484), weight: 0},</v>
      </c>
      <c r="X6274" t="str">
        <f t="shared" si="585"/>
        <v>{location: new google.maps.LatLng(37.781, -122.484), weight: 0},</v>
      </c>
      <c r="Y6274" t="str">
        <f t="shared" si="586"/>
        <v>{location: new google.maps.LatLng(37.781, -122.484), weight: 0},</v>
      </c>
    </row>
    <row r="6275" spans="1:25" x14ac:dyDescent="0.2">
      <c r="A6275">
        <v>37.780999999999999</v>
      </c>
      <c r="B6275">
        <v>-122.483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4</v>
      </c>
      <c r="K6275">
        <v>0</v>
      </c>
      <c r="L6275">
        <v>4</v>
      </c>
      <c r="M6275">
        <f>VLOOKUP(H6275,AE$2:$AJ$12,6,TRUE)</f>
        <v>0</v>
      </c>
      <c r="N6275">
        <f>VLOOKUP(I6275,AF$2:$AJ$12,5,TRUE)</f>
        <v>0</v>
      </c>
      <c r="O6275">
        <f>VLOOKUP(J6275,AG$2:$AJ$12,4,TRUE)</f>
        <v>6</v>
      </c>
      <c r="P6275">
        <f>VLOOKUP(K6275,AH$2:$AJ$12,3,TRUE)</f>
        <v>0</v>
      </c>
      <c r="Q6275">
        <f>VLOOKUP(L6275,AI$2:$AJ$12,2,TRUE)</f>
        <v>3</v>
      </c>
      <c r="T6275" t="str">
        <f t="shared" si="587"/>
        <v>Crimepoint.create(latitude:37.781, longitude:-122.483, drugdrink:0, misdemean:0, theft:6, violent:0, total:3, drugdrinkct:0, misdemeanct:0, theftct:4, violentct:0, totalct:4)</v>
      </c>
      <c r="U6275" t="str">
        <f t="shared" si="588"/>
        <v>{location: new google.maps.LatLng(37.781, -122.483), weight: 0},</v>
      </c>
      <c r="V6275" t="str">
        <f t="shared" ref="V6275:V6338" si="589">$Z$2&amp;$A6275&amp;$AA$2&amp;$B6275&amp;$AB$2&amp;D6275&amp;$AC$2</f>
        <v>{location: new google.maps.LatLng(37.781, -122.483), weight: 0},</v>
      </c>
      <c r="W6275" t="str">
        <f t="shared" ref="W6275:W6338" si="590">$Z$2&amp;$A6275&amp;$AA$2&amp;$B6275&amp;$AB$2&amp;E6275&amp;$AC$2</f>
        <v>{location: new google.maps.LatLng(37.781, -122.483), weight: 1},</v>
      </c>
      <c r="X6275" t="str">
        <f t="shared" ref="X6275:X6338" si="591">$Z$2&amp;$A6275&amp;$AA$2&amp;$B6275&amp;$AB$2&amp;F6275&amp;$AC$2</f>
        <v>{location: new google.maps.LatLng(37.781, -122.483), weight: 0},</v>
      </c>
      <c r="Y6275" t="str">
        <f t="shared" ref="Y6275:Y6338" si="592">$Z$2&amp;$A6275&amp;$AA$2&amp;$B6275&amp;$AB$2&amp;G6275&amp;$AC$2</f>
        <v>{location: new google.maps.LatLng(37.781, -122.483), weight: 0},</v>
      </c>
    </row>
    <row r="6276" spans="1:25" x14ac:dyDescent="0.2">
      <c r="A6276">
        <v>37.780999999999999</v>
      </c>
      <c r="B6276">
        <v>-122.482</v>
      </c>
      <c r="C6276">
        <v>0</v>
      </c>
      <c r="D6276">
        <v>0</v>
      </c>
      <c r="E6276">
        <v>0</v>
      </c>
      <c r="F6276">
        <v>2</v>
      </c>
      <c r="G6276">
        <v>0</v>
      </c>
      <c r="H6276">
        <v>0</v>
      </c>
      <c r="I6276">
        <v>2</v>
      </c>
      <c r="J6276">
        <v>1</v>
      </c>
      <c r="K6276">
        <v>3</v>
      </c>
      <c r="L6276">
        <v>6</v>
      </c>
      <c r="M6276">
        <f>VLOOKUP(H6276,AE$2:$AJ$12,6,TRUE)</f>
        <v>0</v>
      </c>
      <c r="N6276">
        <f>VLOOKUP(I6276,AF$2:$AJ$12,5,TRUE)</f>
        <v>4</v>
      </c>
      <c r="O6276">
        <f>VLOOKUP(J6276,AG$2:$AJ$12,4,TRUE)</f>
        <v>3</v>
      </c>
      <c r="P6276">
        <f>VLOOKUP(K6276,AH$2:$AJ$12,3,TRUE)</f>
        <v>8</v>
      </c>
      <c r="Q6276">
        <f>VLOOKUP(L6276,AI$2:$AJ$12,2,TRUE)</f>
        <v>4</v>
      </c>
      <c r="T6276" t="str">
        <f t="shared" ref="T6276:T6339" si="593">"Crimepoint.create("&amp;A$2&amp;":"&amp;A6276&amp;", "&amp;B$2&amp;":"&amp;B6276&amp;", "&amp;C$2&amp;":"&amp;M6276&amp;", "&amp;D$2&amp;":"&amp;N6276&amp;", "&amp;E$2&amp;":"&amp;O6276&amp;", "&amp;F$2&amp;":"&amp;P6276&amp;", "&amp;G$2&amp;":"&amp;Q6276&amp;", "&amp;H$2&amp;":"&amp;H6276&amp;", "&amp;I$2&amp;":"&amp;I6276&amp;", "&amp;J$2&amp;":"&amp;J6276&amp;", "&amp;K$2&amp;":"&amp;K6276&amp;", "&amp;L$2&amp;":"&amp;L6276&amp;")"</f>
        <v>Crimepoint.create(latitude:37.781, longitude:-122.482, drugdrink:0, misdemean:4, theft:3, violent:8, total:4, drugdrinkct:0, misdemeanct:2, theftct:1, violentct:3, totalct:6)</v>
      </c>
      <c r="U6276" t="str">
        <f t="shared" ref="U6276:U6339" si="594">$Z$2&amp;$A6276&amp;$AA$2&amp;$B6276&amp;$AB$2&amp;C6276&amp;$AC$2</f>
        <v>{location: new google.maps.LatLng(37.781, -122.482), weight: 0},</v>
      </c>
      <c r="V6276" t="str">
        <f t="shared" si="589"/>
        <v>{location: new google.maps.LatLng(37.781, -122.482), weight: 0},</v>
      </c>
      <c r="W6276" t="str">
        <f t="shared" si="590"/>
        <v>{location: new google.maps.LatLng(37.781, -122.482), weight: 0},</v>
      </c>
      <c r="X6276" t="str">
        <f t="shared" si="591"/>
        <v>{location: new google.maps.LatLng(37.781, -122.482), weight: 2},</v>
      </c>
      <c r="Y6276" t="str">
        <f t="shared" si="592"/>
        <v>{location: new google.maps.LatLng(37.781, -122.482), weight: 0},</v>
      </c>
    </row>
    <row r="6277" spans="1:25" x14ac:dyDescent="0.2">
      <c r="A6277">
        <v>37.780999999999999</v>
      </c>
      <c r="B6277">
        <v>-122.48099999999999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1</v>
      </c>
      <c r="K6277">
        <v>0</v>
      </c>
      <c r="L6277">
        <v>5</v>
      </c>
      <c r="M6277">
        <f>VLOOKUP(H6277,AE$2:$AJ$12,6,TRUE)</f>
        <v>0</v>
      </c>
      <c r="N6277">
        <f>VLOOKUP(I6277,AF$2:$AJ$12,5,TRUE)</f>
        <v>6</v>
      </c>
      <c r="O6277">
        <f>VLOOKUP(J6277,AG$2:$AJ$12,4,TRUE)</f>
        <v>3</v>
      </c>
      <c r="P6277">
        <f>VLOOKUP(K6277,AH$2:$AJ$12,3,TRUE)</f>
        <v>0</v>
      </c>
      <c r="Q6277">
        <f>VLOOKUP(L6277,AI$2:$AJ$12,2,TRUE)</f>
        <v>4</v>
      </c>
      <c r="T6277" t="str">
        <f t="shared" si="593"/>
        <v>Crimepoint.create(latitude:37.781, longitude:-122.481, drugdrink:0, misdemean:6, theft:3, violent:0, total:4, drugdrinkct:0, misdemeanct:4, theftct:1, violentct:0, totalct:5)</v>
      </c>
      <c r="U6277" t="str">
        <f t="shared" si="594"/>
        <v>{location: new google.maps.LatLng(37.781, -122.481), weight: 0},</v>
      </c>
      <c r="V6277" t="str">
        <f t="shared" si="589"/>
        <v>{location: new google.maps.LatLng(37.781, -122.481), weight: 1},</v>
      </c>
      <c r="W6277" t="str">
        <f t="shared" si="590"/>
        <v>{location: new google.maps.LatLng(37.781, -122.481), weight: 0},</v>
      </c>
      <c r="X6277" t="str">
        <f t="shared" si="591"/>
        <v>{location: new google.maps.LatLng(37.781, -122.481), weight: 0},</v>
      </c>
      <c r="Y6277" t="str">
        <f t="shared" si="592"/>
        <v>{location: new google.maps.LatLng(37.781, -122.481), weight: 0},</v>
      </c>
    </row>
    <row r="6278" spans="1:25" x14ac:dyDescent="0.2">
      <c r="A6278">
        <v>37.780999999999999</v>
      </c>
      <c r="B6278">
        <v>-122.48</v>
      </c>
      <c r="C6278">
        <v>0</v>
      </c>
      <c r="D6278">
        <v>2</v>
      </c>
      <c r="E6278">
        <v>1</v>
      </c>
      <c r="F6278">
        <v>0</v>
      </c>
      <c r="G6278">
        <v>1</v>
      </c>
      <c r="H6278">
        <v>0</v>
      </c>
      <c r="I6278">
        <v>10</v>
      </c>
      <c r="J6278">
        <v>5</v>
      </c>
      <c r="K6278">
        <v>0</v>
      </c>
      <c r="L6278">
        <v>15</v>
      </c>
      <c r="M6278">
        <f>VLOOKUP(H6278,AE$2:$AJ$12,6,TRUE)</f>
        <v>0</v>
      </c>
      <c r="N6278">
        <f>VLOOKUP(I6278,AF$2:$AJ$12,5,TRUE)</f>
        <v>8</v>
      </c>
      <c r="O6278">
        <f>VLOOKUP(J6278,AG$2:$AJ$12,4,TRUE)</f>
        <v>7</v>
      </c>
      <c r="P6278">
        <f>VLOOKUP(K6278,AH$2:$AJ$12,3,TRUE)</f>
        <v>0</v>
      </c>
      <c r="Q6278">
        <f>VLOOKUP(L6278,AI$2:$AJ$12,2,TRUE)</f>
        <v>7</v>
      </c>
      <c r="T6278" t="str">
        <f t="shared" si="593"/>
        <v>Crimepoint.create(latitude:37.781, longitude:-122.48, drugdrink:0, misdemean:8, theft:7, violent:0, total:7, drugdrinkct:0, misdemeanct:10, theftct:5, violentct:0, totalct:15)</v>
      </c>
      <c r="U6278" t="str">
        <f t="shared" si="594"/>
        <v>{location: new google.maps.LatLng(37.781, -122.48), weight: 0},</v>
      </c>
      <c r="V6278" t="str">
        <f t="shared" si="589"/>
        <v>{location: new google.maps.LatLng(37.781, -122.48), weight: 2},</v>
      </c>
      <c r="W6278" t="str">
        <f t="shared" si="590"/>
        <v>{location: new google.maps.LatLng(37.781, -122.48), weight: 1},</v>
      </c>
      <c r="X6278" t="str">
        <f t="shared" si="591"/>
        <v>{location: new google.maps.LatLng(37.781, -122.48), weight: 0},</v>
      </c>
      <c r="Y6278" t="str">
        <f t="shared" si="592"/>
        <v>{location: new google.maps.LatLng(37.781, -122.48), weight: 1},</v>
      </c>
    </row>
    <row r="6279" spans="1:25" x14ac:dyDescent="0.2">
      <c r="A6279">
        <v>37.780999999999999</v>
      </c>
      <c r="B6279">
        <v>-122.479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0</v>
      </c>
      <c r="I6279">
        <v>3</v>
      </c>
      <c r="J6279">
        <v>1</v>
      </c>
      <c r="K6279">
        <v>1</v>
      </c>
      <c r="L6279">
        <v>5</v>
      </c>
      <c r="M6279">
        <f>VLOOKUP(H6279,AE$2:$AJ$12,6,TRUE)</f>
        <v>0</v>
      </c>
      <c r="N6279">
        <f>VLOOKUP(I6279,AF$2:$AJ$12,5,TRUE)</f>
        <v>5</v>
      </c>
      <c r="O6279">
        <f>VLOOKUP(J6279,AG$2:$AJ$12,4,TRUE)</f>
        <v>3</v>
      </c>
      <c r="P6279">
        <f>VLOOKUP(K6279,AH$2:$AJ$12,3,TRUE)</f>
        <v>7</v>
      </c>
      <c r="Q6279">
        <f>VLOOKUP(L6279,AI$2:$AJ$12,2,TRUE)</f>
        <v>4</v>
      </c>
      <c r="T6279" t="str">
        <f t="shared" si="593"/>
        <v>Crimepoint.create(latitude:37.781, longitude:-122.479, drugdrink:0, misdemean:5, theft:3, violent:7, total:4, drugdrinkct:0, misdemeanct:3, theftct:1, violentct:1, totalct:5)</v>
      </c>
      <c r="U6279" t="str">
        <f t="shared" si="594"/>
        <v>{location: new google.maps.LatLng(37.781, -122.479), weight: 0},</v>
      </c>
      <c r="V6279" t="str">
        <f t="shared" si="589"/>
        <v>{location: new google.maps.LatLng(37.781, -122.479), weight: 1},</v>
      </c>
      <c r="W6279" t="str">
        <f t="shared" si="590"/>
        <v>{location: new google.maps.LatLng(37.781, -122.479), weight: 0},</v>
      </c>
      <c r="X6279" t="str">
        <f t="shared" si="591"/>
        <v>{location: new google.maps.LatLng(37.781, -122.479), weight: 1},</v>
      </c>
      <c r="Y6279" t="str">
        <f t="shared" si="592"/>
        <v>{location: new google.maps.LatLng(37.781, -122.479), weight: 0},</v>
      </c>
    </row>
    <row r="6280" spans="1:25" x14ac:dyDescent="0.2">
      <c r="A6280">
        <v>37.780999999999999</v>
      </c>
      <c r="B6280">
        <v>-122.47799999999999</v>
      </c>
      <c r="C6280">
        <v>0</v>
      </c>
      <c r="D6280">
        <v>2</v>
      </c>
      <c r="E6280">
        <v>1</v>
      </c>
      <c r="F6280">
        <v>1</v>
      </c>
      <c r="G6280">
        <v>2</v>
      </c>
      <c r="H6280">
        <v>0</v>
      </c>
      <c r="I6280">
        <v>9</v>
      </c>
      <c r="J6280">
        <v>10</v>
      </c>
      <c r="K6280">
        <v>2</v>
      </c>
      <c r="L6280">
        <v>21</v>
      </c>
      <c r="M6280">
        <f>VLOOKUP(H6280,AE$2:$AJ$12,6,TRUE)</f>
        <v>0</v>
      </c>
      <c r="N6280">
        <f>VLOOKUP(I6280,AF$2:$AJ$12,5,TRUE)</f>
        <v>7</v>
      </c>
      <c r="O6280">
        <f>VLOOKUP(J6280,AG$2:$AJ$12,4,TRUE)</f>
        <v>8</v>
      </c>
      <c r="P6280">
        <f>VLOOKUP(K6280,AH$2:$AJ$12,3,TRUE)</f>
        <v>7</v>
      </c>
      <c r="Q6280">
        <f>VLOOKUP(L6280,AI$2:$AJ$12,2,TRUE)</f>
        <v>8</v>
      </c>
      <c r="T6280" t="str">
        <f t="shared" si="593"/>
        <v>Crimepoint.create(latitude:37.781, longitude:-122.478, drugdrink:0, misdemean:7, theft:8, violent:7, total:8, drugdrinkct:0, misdemeanct:9, theftct:10, violentct:2, totalct:21)</v>
      </c>
      <c r="U6280" t="str">
        <f t="shared" si="594"/>
        <v>{location: new google.maps.LatLng(37.781, -122.478), weight: 0},</v>
      </c>
      <c r="V6280" t="str">
        <f t="shared" si="589"/>
        <v>{location: new google.maps.LatLng(37.781, -122.478), weight: 2},</v>
      </c>
      <c r="W6280" t="str">
        <f t="shared" si="590"/>
        <v>{location: new google.maps.LatLng(37.781, -122.478), weight: 1},</v>
      </c>
      <c r="X6280" t="str">
        <f t="shared" si="591"/>
        <v>{location: new google.maps.LatLng(37.781, -122.478), weight: 1},</v>
      </c>
      <c r="Y6280" t="str">
        <f t="shared" si="592"/>
        <v>{location: new google.maps.LatLng(37.781, -122.478), weight: 2},</v>
      </c>
    </row>
    <row r="6281" spans="1:25" x14ac:dyDescent="0.2">
      <c r="A6281">
        <v>37.780999999999999</v>
      </c>
      <c r="B6281">
        <v>-122.477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5</v>
      </c>
      <c r="K6281">
        <v>1</v>
      </c>
      <c r="L6281">
        <v>6</v>
      </c>
      <c r="M6281">
        <f>VLOOKUP(H6281,AE$2:$AJ$12,6,TRUE)</f>
        <v>0</v>
      </c>
      <c r="N6281">
        <f>VLOOKUP(I6281,AF$2:$AJ$12,5,TRUE)</f>
        <v>0</v>
      </c>
      <c r="O6281">
        <f>VLOOKUP(J6281,AG$2:$AJ$12,4,TRUE)</f>
        <v>7</v>
      </c>
      <c r="P6281">
        <f>VLOOKUP(K6281,AH$2:$AJ$12,3,TRUE)</f>
        <v>7</v>
      </c>
      <c r="Q6281">
        <f>VLOOKUP(L6281,AI$2:$AJ$12,2,TRUE)</f>
        <v>4</v>
      </c>
      <c r="T6281" t="str">
        <f t="shared" si="593"/>
        <v>Crimepoint.create(latitude:37.781, longitude:-122.477, drugdrink:0, misdemean:0, theft:7, violent:7, total:4, drugdrinkct:0, misdemeanct:0, theftct:5, violentct:1, totalct:6)</v>
      </c>
      <c r="U6281" t="str">
        <f t="shared" si="594"/>
        <v>{location: new google.maps.LatLng(37.781, -122.477), weight: 0},</v>
      </c>
      <c r="V6281" t="str">
        <f t="shared" si="589"/>
        <v>{location: new google.maps.LatLng(37.781, -122.477), weight: 0},</v>
      </c>
      <c r="W6281" t="str">
        <f t="shared" si="590"/>
        <v>{location: new google.maps.LatLng(37.781, -122.477), weight: 1},</v>
      </c>
      <c r="X6281" t="str">
        <f t="shared" si="591"/>
        <v>{location: new google.maps.LatLng(37.781, -122.477), weight: 1},</v>
      </c>
      <c r="Y6281" t="str">
        <f t="shared" si="592"/>
        <v>{location: new google.maps.LatLng(37.781, -122.477), weight: 0},</v>
      </c>
    </row>
    <row r="6282" spans="1:25" x14ac:dyDescent="0.2">
      <c r="A6282">
        <v>37.780999999999999</v>
      </c>
      <c r="B6282">
        <v>-122.476</v>
      </c>
      <c r="C6282">
        <v>0</v>
      </c>
      <c r="D6282">
        <v>0</v>
      </c>
      <c r="E6282">
        <v>1</v>
      </c>
      <c r="F6282">
        <v>1</v>
      </c>
      <c r="G6282">
        <v>1</v>
      </c>
      <c r="H6282">
        <v>0</v>
      </c>
      <c r="I6282">
        <v>2</v>
      </c>
      <c r="J6282">
        <v>10</v>
      </c>
      <c r="K6282">
        <v>1</v>
      </c>
      <c r="L6282">
        <v>13</v>
      </c>
      <c r="M6282">
        <f>VLOOKUP(H6282,AE$2:$AJ$12,6,TRUE)</f>
        <v>0</v>
      </c>
      <c r="N6282">
        <f>VLOOKUP(I6282,AF$2:$AJ$12,5,TRUE)</f>
        <v>4</v>
      </c>
      <c r="O6282">
        <f>VLOOKUP(J6282,AG$2:$AJ$12,4,TRUE)</f>
        <v>8</v>
      </c>
      <c r="P6282">
        <f>VLOOKUP(K6282,AH$2:$AJ$12,3,TRUE)</f>
        <v>7</v>
      </c>
      <c r="Q6282">
        <f>VLOOKUP(L6282,AI$2:$AJ$12,2,TRUE)</f>
        <v>7</v>
      </c>
      <c r="T6282" t="str">
        <f t="shared" si="593"/>
        <v>Crimepoint.create(latitude:37.781, longitude:-122.476, drugdrink:0, misdemean:4, theft:8, violent:7, total:7, drugdrinkct:0, misdemeanct:2, theftct:10, violentct:1, totalct:13)</v>
      </c>
      <c r="U6282" t="str">
        <f t="shared" si="594"/>
        <v>{location: new google.maps.LatLng(37.781, -122.476), weight: 0},</v>
      </c>
      <c r="V6282" t="str">
        <f t="shared" si="589"/>
        <v>{location: new google.maps.LatLng(37.781, -122.476), weight: 0},</v>
      </c>
      <c r="W6282" t="str">
        <f t="shared" si="590"/>
        <v>{location: new google.maps.LatLng(37.781, -122.476), weight: 1},</v>
      </c>
      <c r="X6282" t="str">
        <f t="shared" si="591"/>
        <v>{location: new google.maps.LatLng(37.781, -122.476), weight: 1},</v>
      </c>
      <c r="Y6282" t="str">
        <f t="shared" si="592"/>
        <v>{location: new google.maps.LatLng(37.781, -122.476), weight: 1},</v>
      </c>
    </row>
    <row r="6283" spans="1:25" x14ac:dyDescent="0.2">
      <c r="A6283">
        <v>37.780999999999999</v>
      </c>
      <c r="B6283">
        <v>-122.47499999999999</v>
      </c>
      <c r="C6283">
        <v>1</v>
      </c>
      <c r="D6283">
        <v>4</v>
      </c>
      <c r="E6283">
        <v>1</v>
      </c>
      <c r="F6283">
        <v>1</v>
      </c>
      <c r="G6283">
        <v>2</v>
      </c>
      <c r="H6283">
        <v>1</v>
      </c>
      <c r="I6283">
        <v>16</v>
      </c>
      <c r="J6283">
        <v>9</v>
      </c>
      <c r="K6283">
        <v>1</v>
      </c>
      <c r="L6283">
        <v>27</v>
      </c>
      <c r="M6283">
        <f>VLOOKUP(H6283,AE$2:$AJ$12,6,TRUE)</f>
        <v>8</v>
      </c>
      <c r="N6283">
        <f>VLOOKUP(I6283,AF$2:$AJ$12,5,TRUE)</f>
        <v>8</v>
      </c>
      <c r="O6283">
        <f>VLOOKUP(J6283,AG$2:$AJ$12,4,TRUE)</f>
        <v>8</v>
      </c>
      <c r="P6283">
        <f>VLOOKUP(K6283,AH$2:$AJ$12,3,TRUE)</f>
        <v>7</v>
      </c>
      <c r="Q6283">
        <f>VLOOKUP(L6283,AI$2:$AJ$12,2,TRUE)</f>
        <v>8</v>
      </c>
      <c r="T6283" t="str">
        <f t="shared" si="593"/>
        <v>Crimepoint.create(latitude:37.781, longitude:-122.475, drugdrink:8, misdemean:8, theft:8, violent:7, total:8, drugdrinkct:1, misdemeanct:16, theftct:9, violentct:1, totalct:27)</v>
      </c>
      <c r="U6283" t="str">
        <f t="shared" si="594"/>
        <v>{location: new google.maps.LatLng(37.781, -122.475), weight: 1},</v>
      </c>
      <c r="V6283" t="str">
        <f t="shared" si="589"/>
        <v>{location: new google.maps.LatLng(37.781, -122.475), weight: 4},</v>
      </c>
      <c r="W6283" t="str">
        <f t="shared" si="590"/>
        <v>{location: new google.maps.LatLng(37.781, -122.475), weight: 1},</v>
      </c>
      <c r="X6283" t="str">
        <f t="shared" si="591"/>
        <v>{location: new google.maps.LatLng(37.781, -122.475), weight: 1},</v>
      </c>
      <c r="Y6283" t="str">
        <f t="shared" si="592"/>
        <v>{location: new google.maps.LatLng(37.781, -122.475), weight: 2},</v>
      </c>
    </row>
    <row r="6284" spans="1:25" x14ac:dyDescent="0.2">
      <c r="A6284">
        <v>37.780999999999999</v>
      </c>
      <c r="B6284">
        <v>-122.474</v>
      </c>
      <c r="C6284">
        <v>1</v>
      </c>
      <c r="D6284">
        <v>2</v>
      </c>
      <c r="E6284">
        <v>1</v>
      </c>
      <c r="F6284">
        <v>1</v>
      </c>
      <c r="G6284">
        <v>1</v>
      </c>
      <c r="H6284">
        <v>2</v>
      </c>
      <c r="I6284">
        <v>9</v>
      </c>
      <c r="J6284">
        <v>5</v>
      </c>
      <c r="K6284">
        <v>2</v>
      </c>
      <c r="L6284">
        <v>18</v>
      </c>
      <c r="M6284">
        <f>VLOOKUP(H6284,AE$2:$AJ$12,6,TRUE)</f>
        <v>9</v>
      </c>
      <c r="N6284">
        <f>VLOOKUP(I6284,AF$2:$AJ$12,5,TRUE)</f>
        <v>7</v>
      </c>
      <c r="O6284">
        <f>VLOOKUP(J6284,AG$2:$AJ$12,4,TRUE)</f>
        <v>7</v>
      </c>
      <c r="P6284">
        <f>VLOOKUP(K6284,AH$2:$AJ$12,3,TRUE)</f>
        <v>7</v>
      </c>
      <c r="Q6284">
        <f>VLOOKUP(L6284,AI$2:$AJ$12,2,TRUE)</f>
        <v>7</v>
      </c>
      <c r="T6284" t="str">
        <f t="shared" si="593"/>
        <v>Crimepoint.create(latitude:37.781, longitude:-122.474, drugdrink:9, misdemean:7, theft:7, violent:7, total:7, drugdrinkct:2, misdemeanct:9, theftct:5, violentct:2, totalct:18)</v>
      </c>
      <c r="U6284" t="str">
        <f t="shared" si="594"/>
        <v>{location: new google.maps.LatLng(37.781, -122.474), weight: 1},</v>
      </c>
      <c r="V6284" t="str">
        <f t="shared" si="589"/>
        <v>{location: new google.maps.LatLng(37.781, -122.474), weight: 2},</v>
      </c>
      <c r="W6284" t="str">
        <f t="shared" si="590"/>
        <v>{location: new google.maps.LatLng(37.781, -122.474), weight: 1},</v>
      </c>
      <c r="X6284" t="str">
        <f t="shared" si="591"/>
        <v>{location: new google.maps.LatLng(37.781, -122.474), weight: 1},</v>
      </c>
      <c r="Y6284" t="str">
        <f t="shared" si="592"/>
        <v>{location: new google.maps.LatLng(37.781, -122.474), weight: 1},</v>
      </c>
    </row>
    <row r="6285" spans="1:25" x14ac:dyDescent="0.2">
      <c r="A6285">
        <v>37.780999999999999</v>
      </c>
      <c r="B6285">
        <v>-122.473</v>
      </c>
      <c r="C6285">
        <v>1</v>
      </c>
      <c r="D6285">
        <v>1</v>
      </c>
      <c r="E6285">
        <v>0</v>
      </c>
      <c r="F6285">
        <v>2</v>
      </c>
      <c r="G6285">
        <v>1</v>
      </c>
      <c r="H6285">
        <v>1</v>
      </c>
      <c r="I6285">
        <v>4</v>
      </c>
      <c r="J6285">
        <v>3</v>
      </c>
      <c r="K6285">
        <v>3</v>
      </c>
      <c r="L6285">
        <v>11</v>
      </c>
      <c r="M6285">
        <f>VLOOKUP(H6285,AE$2:$AJ$12,6,TRUE)</f>
        <v>8</v>
      </c>
      <c r="N6285">
        <f>VLOOKUP(I6285,AF$2:$AJ$12,5,TRUE)</f>
        <v>6</v>
      </c>
      <c r="O6285">
        <f>VLOOKUP(J6285,AG$2:$AJ$12,4,TRUE)</f>
        <v>5</v>
      </c>
      <c r="P6285">
        <f>VLOOKUP(K6285,AH$2:$AJ$12,3,TRUE)</f>
        <v>8</v>
      </c>
      <c r="Q6285">
        <f>VLOOKUP(L6285,AI$2:$AJ$12,2,TRUE)</f>
        <v>6</v>
      </c>
      <c r="T6285" t="str">
        <f t="shared" si="593"/>
        <v>Crimepoint.create(latitude:37.781, longitude:-122.473, drugdrink:8, misdemean:6, theft:5, violent:8, total:6, drugdrinkct:1, misdemeanct:4, theftct:3, violentct:3, totalct:11)</v>
      </c>
      <c r="U6285" t="str">
        <f t="shared" si="594"/>
        <v>{location: new google.maps.LatLng(37.781, -122.473), weight: 1},</v>
      </c>
      <c r="V6285" t="str">
        <f t="shared" si="589"/>
        <v>{location: new google.maps.LatLng(37.781, -122.473), weight: 1},</v>
      </c>
      <c r="W6285" t="str">
        <f t="shared" si="590"/>
        <v>{location: new google.maps.LatLng(37.781, -122.473), weight: 0},</v>
      </c>
      <c r="X6285" t="str">
        <f t="shared" si="591"/>
        <v>{location: new google.maps.LatLng(37.781, -122.473), weight: 2},</v>
      </c>
      <c r="Y6285" t="str">
        <f t="shared" si="592"/>
        <v>{location: new google.maps.LatLng(37.781, -122.473), weight: 1},</v>
      </c>
    </row>
    <row r="6286" spans="1:25" x14ac:dyDescent="0.2">
      <c r="A6286">
        <v>37.780999999999999</v>
      </c>
      <c r="B6286">
        <v>-122.47199999999999</v>
      </c>
      <c r="C6286">
        <v>1</v>
      </c>
      <c r="D6286">
        <v>2</v>
      </c>
      <c r="E6286">
        <v>1</v>
      </c>
      <c r="F6286">
        <v>1</v>
      </c>
      <c r="G6286">
        <v>2</v>
      </c>
      <c r="H6286">
        <v>2</v>
      </c>
      <c r="I6286">
        <v>10</v>
      </c>
      <c r="J6286">
        <v>6</v>
      </c>
      <c r="K6286">
        <v>2</v>
      </c>
      <c r="L6286">
        <v>20</v>
      </c>
      <c r="M6286">
        <f>VLOOKUP(H6286,AE$2:$AJ$12,6,TRUE)</f>
        <v>9</v>
      </c>
      <c r="N6286">
        <f>VLOOKUP(I6286,AF$2:$AJ$12,5,TRUE)</f>
        <v>8</v>
      </c>
      <c r="O6286">
        <f>VLOOKUP(J6286,AG$2:$AJ$12,4,TRUE)</f>
        <v>7</v>
      </c>
      <c r="P6286">
        <f>VLOOKUP(K6286,AH$2:$AJ$12,3,TRUE)</f>
        <v>7</v>
      </c>
      <c r="Q6286">
        <f>VLOOKUP(L6286,AI$2:$AJ$12,2,TRUE)</f>
        <v>7</v>
      </c>
      <c r="T6286" t="str">
        <f t="shared" si="593"/>
        <v>Crimepoint.create(latitude:37.781, longitude:-122.472, drugdrink:9, misdemean:8, theft:7, violent:7, total:7, drugdrinkct:2, misdemeanct:10, theftct:6, violentct:2, totalct:20)</v>
      </c>
      <c r="U6286" t="str">
        <f t="shared" si="594"/>
        <v>{location: new google.maps.LatLng(37.781, -122.472), weight: 1},</v>
      </c>
      <c r="V6286" t="str">
        <f t="shared" si="589"/>
        <v>{location: new google.maps.LatLng(37.781, -122.472), weight: 2},</v>
      </c>
      <c r="W6286" t="str">
        <f t="shared" si="590"/>
        <v>{location: new google.maps.LatLng(37.781, -122.472), weight: 1},</v>
      </c>
      <c r="X6286" t="str">
        <f t="shared" si="591"/>
        <v>{location: new google.maps.LatLng(37.781, -122.472), weight: 1},</v>
      </c>
      <c r="Y6286" t="str">
        <f t="shared" si="592"/>
        <v>{location: new google.maps.LatLng(37.781, -122.472), weight: 2},</v>
      </c>
    </row>
    <row r="6287" spans="1:25" x14ac:dyDescent="0.2">
      <c r="A6287">
        <v>37.780999999999999</v>
      </c>
      <c r="B6287">
        <v>-122.471</v>
      </c>
      <c r="C6287">
        <v>0</v>
      </c>
      <c r="D6287">
        <v>4</v>
      </c>
      <c r="E6287">
        <v>1</v>
      </c>
      <c r="F6287">
        <v>1</v>
      </c>
      <c r="G6287">
        <v>2</v>
      </c>
      <c r="H6287">
        <v>0</v>
      </c>
      <c r="I6287">
        <v>16</v>
      </c>
      <c r="J6287">
        <v>6</v>
      </c>
      <c r="K6287">
        <v>2</v>
      </c>
      <c r="L6287">
        <v>24</v>
      </c>
      <c r="M6287">
        <f>VLOOKUP(H6287,AE$2:$AJ$12,6,TRUE)</f>
        <v>0</v>
      </c>
      <c r="N6287">
        <f>VLOOKUP(I6287,AF$2:$AJ$12,5,TRUE)</f>
        <v>8</v>
      </c>
      <c r="O6287">
        <f>VLOOKUP(J6287,AG$2:$AJ$12,4,TRUE)</f>
        <v>7</v>
      </c>
      <c r="P6287">
        <f>VLOOKUP(K6287,AH$2:$AJ$12,3,TRUE)</f>
        <v>7</v>
      </c>
      <c r="Q6287">
        <f>VLOOKUP(L6287,AI$2:$AJ$12,2,TRUE)</f>
        <v>8</v>
      </c>
      <c r="T6287" t="str">
        <f t="shared" si="593"/>
        <v>Crimepoint.create(latitude:37.781, longitude:-122.471, drugdrink:0, misdemean:8, theft:7, violent:7, total:8, drugdrinkct:0, misdemeanct:16, theftct:6, violentct:2, totalct:24)</v>
      </c>
      <c r="U6287" t="str">
        <f t="shared" si="594"/>
        <v>{location: new google.maps.LatLng(37.781, -122.471), weight: 0},</v>
      </c>
      <c r="V6287" t="str">
        <f t="shared" si="589"/>
        <v>{location: new google.maps.LatLng(37.781, -122.471), weight: 4},</v>
      </c>
      <c r="W6287" t="str">
        <f t="shared" si="590"/>
        <v>{location: new google.maps.LatLng(37.781, -122.471), weight: 1},</v>
      </c>
      <c r="X6287" t="str">
        <f t="shared" si="591"/>
        <v>{location: new google.maps.LatLng(37.781, -122.471), weight: 1},</v>
      </c>
      <c r="Y6287" t="str">
        <f t="shared" si="592"/>
        <v>{location: new google.maps.LatLng(37.781, -122.471), weight: 2},</v>
      </c>
    </row>
    <row r="6288" spans="1:25" x14ac:dyDescent="0.2">
      <c r="A6288">
        <v>37.780999999999999</v>
      </c>
      <c r="B6288">
        <v>-122.47</v>
      </c>
      <c r="C6288">
        <v>1</v>
      </c>
      <c r="D6288">
        <v>2</v>
      </c>
      <c r="E6288">
        <v>1</v>
      </c>
      <c r="F6288">
        <v>1</v>
      </c>
      <c r="G6288">
        <v>2</v>
      </c>
      <c r="H6288">
        <v>2</v>
      </c>
      <c r="I6288">
        <v>8</v>
      </c>
      <c r="J6288">
        <v>8</v>
      </c>
      <c r="K6288">
        <v>1</v>
      </c>
      <c r="L6288">
        <v>19</v>
      </c>
      <c r="M6288">
        <f>VLOOKUP(H6288,AE$2:$AJ$12,6,TRUE)</f>
        <v>9</v>
      </c>
      <c r="N6288">
        <f>VLOOKUP(I6288,AF$2:$AJ$12,5,TRUE)</f>
        <v>7</v>
      </c>
      <c r="O6288">
        <f>VLOOKUP(J6288,AG$2:$AJ$12,4,TRUE)</f>
        <v>8</v>
      </c>
      <c r="P6288">
        <f>VLOOKUP(K6288,AH$2:$AJ$12,3,TRUE)</f>
        <v>7</v>
      </c>
      <c r="Q6288">
        <f>VLOOKUP(L6288,AI$2:$AJ$12,2,TRUE)</f>
        <v>7</v>
      </c>
      <c r="T6288" t="str">
        <f t="shared" si="593"/>
        <v>Crimepoint.create(latitude:37.781, longitude:-122.47, drugdrink:9, misdemean:7, theft:8, violent:7, total:7, drugdrinkct:2, misdemeanct:8, theftct:8, violentct:1, totalct:19)</v>
      </c>
      <c r="U6288" t="str">
        <f t="shared" si="594"/>
        <v>{location: new google.maps.LatLng(37.781, -122.47), weight: 1},</v>
      </c>
      <c r="V6288" t="str">
        <f t="shared" si="589"/>
        <v>{location: new google.maps.LatLng(37.781, -122.47), weight: 2},</v>
      </c>
      <c r="W6288" t="str">
        <f t="shared" si="590"/>
        <v>{location: new google.maps.LatLng(37.781, -122.47), weight: 1},</v>
      </c>
      <c r="X6288" t="str">
        <f t="shared" si="591"/>
        <v>{location: new google.maps.LatLng(37.781, -122.47), weight: 1},</v>
      </c>
      <c r="Y6288" t="str">
        <f t="shared" si="592"/>
        <v>{location: new google.maps.LatLng(37.781, -122.47), weight: 2},</v>
      </c>
    </row>
    <row r="6289" spans="1:25" x14ac:dyDescent="0.2">
      <c r="A6289">
        <v>37.780999999999999</v>
      </c>
      <c r="B6289">
        <v>-122.46899999999999</v>
      </c>
      <c r="C6289">
        <v>1</v>
      </c>
      <c r="D6289">
        <v>2</v>
      </c>
      <c r="E6289">
        <v>1</v>
      </c>
      <c r="F6289">
        <v>1</v>
      </c>
      <c r="G6289">
        <v>2</v>
      </c>
      <c r="H6289">
        <v>1</v>
      </c>
      <c r="I6289">
        <v>8</v>
      </c>
      <c r="J6289">
        <v>10</v>
      </c>
      <c r="K6289">
        <v>1</v>
      </c>
      <c r="L6289">
        <v>20</v>
      </c>
      <c r="M6289">
        <f>VLOOKUP(H6289,AE$2:$AJ$12,6,TRUE)</f>
        <v>8</v>
      </c>
      <c r="N6289">
        <f>VLOOKUP(I6289,AF$2:$AJ$12,5,TRUE)</f>
        <v>7</v>
      </c>
      <c r="O6289">
        <f>VLOOKUP(J6289,AG$2:$AJ$12,4,TRUE)</f>
        <v>8</v>
      </c>
      <c r="P6289">
        <f>VLOOKUP(K6289,AH$2:$AJ$12,3,TRUE)</f>
        <v>7</v>
      </c>
      <c r="Q6289">
        <f>VLOOKUP(L6289,AI$2:$AJ$12,2,TRUE)</f>
        <v>7</v>
      </c>
      <c r="T6289" t="str">
        <f t="shared" si="593"/>
        <v>Crimepoint.create(latitude:37.781, longitude:-122.469, drugdrink:8, misdemean:7, theft:8, violent:7, total:7, drugdrinkct:1, misdemeanct:8, theftct:10, violentct:1, totalct:20)</v>
      </c>
      <c r="U6289" t="str">
        <f t="shared" si="594"/>
        <v>{location: new google.maps.LatLng(37.781, -122.469), weight: 1},</v>
      </c>
      <c r="V6289" t="str">
        <f t="shared" si="589"/>
        <v>{location: new google.maps.LatLng(37.781, -122.469), weight: 2},</v>
      </c>
      <c r="W6289" t="str">
        <f t="shared" si="590"/>
        <v>{location: new google.maps.LatLng(37.781, -122.469), weight: 1},</v>
      </c>
      <c r="X6289" t="str">
        <f t="shared" si="591"/>
        <v>{location: new google.maps.LatLng(37.781, -122.469), weight: 1},</v>
      </c>
      <c r="Y6289" t="str">
        <f t="shared" si="592"/>
        <v>{location: new google.maps.LatLng(37.781, -122.469), weight: 2},</v>
      </c>
    </row>
    <row r="6290" spans="1:25" x14ac:dyDescent="0.2">
      <c r="A6290">
        <v>37.780999999999999</v>
      </c>
      <c r="B6290">
        <v>-122.468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1</v>
      </c>
      <c r="K6290">
        <v>0</v>
      </c>
      <c r="L6290">
        <v>2</v>
      </c>
      <c r="M6290">
        <f>VLOOKUP(H6290,AE$2:$AJ$12,6,TRUE)</f>
        <v>0</v>
      </c>
      <c r="N6290">
        <f>VLOOKUP(I6290,AF$2:$AJ$12,5,TRUE)</f>
        <v>2</v>
      </c>
      <c r="O6290">
        <f>VLOOKUP(J6290,AG$2:$AJ$12,4,TRUE)</f>
        <v>3</v>
      </c>
      <c r="P6290">
        <f>VLOOKUP(K6290,AH$2:$AJ$12,3,TRUE)</f>
        <v>0</v>
      </c>
      <c r="Q6290">
        <f>VLOOKUP(L6290,AI$2:$AJ$12,2,TRUE)</f>
        <v>1</v>
      </c>
      <c r="T6290" t="str">
        <f t="shared" si="593"/>
        <v>Crimepoint.create(latitude:37.781, longitude:-122.468, drugdrink:0, misdemean:2, theft:3, violent:0, total:1, drugdrinkct:0, misdemeanct:1, theftct:1, violentct:0, totalct:2)</v>
      </c>
      <c r="U6290" t="str">
        <f t="shared" si="594"/>
        <v>{location: new google.maps.LatLng(37.781, -122.468), weight: 0},</v>
      </c>
      <c r="V6290" t="str">
        <f t="shared" si="589"/>
        <v>{location: new google.maps.LatLng(37.781, -122.468), weight: 0},</v>
      </c>
      <c r="W6290" t="str">
        <f t="shared" si="590"/>
        <v>{location: new google.maps.LatLng(37.781, -122.468), weight: 0},</v>
      </c>
      <c r="X6290" t="str">
        <f t="shared" si="591"/>
        <v>{location: new google.maps.LatLng(37.781, -122.468), weight: 0},</v>
      </c>
      <c r="Y6290" t="str">
        <f t="shared" si="592"/>
        <v>{location: new google.maps.LatLng(37.781, -122.468), weight: 0},</v>
      </c>
    </row>
    <row r="6291" spans="1:25" x14ac:dyDescent="0.2">
      <c r="A6291">
        <v>37.780999999999999</v>
      </c>
      <c r="B6291">
        <v>-122.467</v>
      </c>
      <c r="C6291">
        <v>1</v>
      </c>
      <c r="D6291">
        <v>4</v>
      </c>
      <c r="E6291">
        <v>1</v>
      </c>
      <c r="F6291">
        <v>2</v>
      </c>
      <c r="G6291">
        <v>2</v>
      </c>
      <c r="H6291">
        <v>2</v>
      </c>
      <c r="I6291">
        <v>16</v>
      </c>
      <c r="J6291">
        <v>9</v>
      </c>
      <c r="K6291">
        <v>3</v>
      </c>
      <c r="L6291">
        <v>30</v>
      </c>
      <c r="M6291">
        <f>VLOOKUP(H6291,AE$2:$AJ$12,6,TRUE)</f>
        <v>9</v>
      </c>
      <c r="N6291">
        <f>VLOOKUP(I6291,AF$2:$AJ$12,5,TRUE)</f>
        <v>8</v>
      </c>
      <c r="O6291">
        <f>VLOOKUP(J6291,AG$2:$AJ$12,4,TRUE)</f>
        <v>8</v>
      </c>
      <c r="P6291">
        <f>VLOOKUP(K6291,AH$2:$AJ$12,3,TRUE)</f>
        <v>8</v>
      </c>
      <c r="Q6291">
        <f>VLOOKUP(L6291,AI$2:$AJ$12,2,TRUE)</f>
        <v>8</v>
      </c>
      <c r="T6291" t="str">
        <f t="shared" si="593"/>
        <v>Crimepoint.create(latitude:37.781, longitude:-122.467, drugdrink:9, misdemean:8, theft:8, violent:8, total:8, drugdrinkct:2, misdemeanct:16, theftct:9, violentct:3, totalct:30)</v>
      </c>
      <c r="U6291" t="str">
        <f t="shared" si="594"/>
        <v>{location: new google.maps.LatLng(37.781, -122.467), weight: 1},</v>
      </c>
      <c r="V6291" t="str">
        <f t="shared" si="589"/>
        <v>{location: new google.maps.LatLng(37.781, -122.467), weight: 4},</v>
      </c>
      <c r="W6291" t="str">
        <f t="shared" si="590"/>
        <v>{location: new google.maps.LatLng(37.781, -122.467), weight: 1},</v>
      </c>
      <c r="X6291" t="str">
        <f t="shared" si="591"/>
        <v>{location: new google.maps.LatLng(37.781, -122.467), weight: 2},</v>
      </c>
      <c r="Y6291" t="str">
        <f t="shared" si="592"/>
        <v>{location: new google.maps.LatLng(37.781, -122.467), weight: 2},</v>
      </c>
    </row>
    <row r="6292" spans="1:25" x14ac:dyDescent="0.2">
      <c r="A6292">
        <v>37.780999999999999</v>
      </c>
      <c r="B6292">
        <v>-122.46599999999999</v>
      </c>
      <c r="C6292">
        <v>1</v>
      </c>
      <c r="D6292">
        <v>3</v>
      </c>
      <c r="E6292">
        <v>2</v>
      </c>
      <c r="F6292">
        <v>1</v>
      </c>
      <c r="G6292">
        <v>2</v>
      </c>
      <c r="H6292">
        <v>2</v>
      </c>
      <c r="I6292">
        <v>13</v>
      </c>
      <c r="J6292">
        <v>11</v>
      </c>
      <c r="K6292">
        <v>1</v>
      </c>
      <c r="L6292">
        <v>27</v>
      </c>
      <c r="M6292">
        <f>VLOOKUP(H6292,AE$2:$AJ$12,6,TRUE)</f>
        <v>9</v>
      </c>
      <c r="N6292">
        <f>VLOOKUP(I6292,AF$2:$AJ$12,5,TRUE)</f>
        <v>8</v>
      </c>
      <c r="O6292">
        <f>VLOOKUP(J6292,AG$2:$AJ$12,4,TRUE)</f>
        <v>8</v>
      </c>
      <c r="P6292">
        <f>VLOOKUP(K6292,AH$2:$AJ$12,3,TRUE)</f>
        <v>7</v>
      </c>
      <c r="Q6292">
        <f>VLOOKUP(L6292,AI$2:$AJ$12,2,TRUE)</f>
        <v>8</v>
      </c>
      <c r="T6292" t="str">
        <f t="shared" si="593"/>
        <v>Crimepoint.create(latitude:37.781, longitude:-122.466, drugdrink:9, misdemean:8, theft:8, violent:7, total:8, drugdrinkct:2, misdemeanct:13, theftct:11, violentct:1, totalct:27)</v>
      </c>
      <c r="U6292" t="str">
        <f t="shared" si="594"/>
        <v>{location: new google.maps.LatLng(37.781, -122.466), weight: 1},</v>
      </c>
      <c r="V6292" t="str">
        <f t="shared" si="589"/>
        <v>{location: new google.maps.LatLng(37.781, -122.466), weight: 3},</v>
      </c>
      <c r="W6292" t="str">
        <f t="shared" si="590"/>
        <v>{location: new google.maps.LatLng(37.781, -122.466), weight: 2},</v>
      </c>
      <c r="X6292" t="str">
        <f t="shared" si="591"/>
        <v>{location: new google.maps.LatLng(37.781, -122.466), weight: 1},</v>
      </c>
      <c r="Y6292" t="str">
        <f t="shared" si="592"/>
        <v>{location: new google.maps.LatLng(37.781, -122.466), weight: 2},</v>
      </c>
    </row>
    <row r="6293" spans="1:25" x14ac:dyDescent="0.2">
      <c r="A6293">
        <v>37.780999999999999</v>
      </c>
      <c r="B6293">
        <v>-122.465</v>
      </c>
      <c r="C6293">
        <v>0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6</v>
      </c>
      <c r="J6293">
        <v>2</v>
      </c>
      <c r="K6293">
        <v>0</v>
      </c>
      <c r="L6293">
        <v>8</v>
      </c>
      <c r="M6293">
        <f>VLOOKUP(H6293,AE$2:$AJ$12,6,TRUE)</f>
        <v>0</v>
      </c>
      <c r="N6293">
        <f>VLOOKUP(I6293,AF$2:$AJ$12,5,TRUE)</f>
        <v>7</v>
      </c>
      <c r="O6293">
        <f>VLOOKUP(J6293,AG$2:$AJ$12,4,TRUE)</f>
        <v>4</v>
      </c>
      <c r="P6293">
        <f>VLOOKUP(K6293,AH$2:$AJ$12,3,TRUE)</f>
        <v>0</v>
      </c>
      <c r="Q6293">
        <f>VLOOKUP(L6293,AI$2:$AJ$12,2,TRUE)</f>
        <v>5</v>
      </c>
      <c r="T6293" t="str">
        <f t="shared" si="593"/>
        <v>Crimepoint.create(latitude:37.781, longitude:-122.465, drugdrink:0, misdemean:7, theft:4, violent:0, total:5, drugdrinkct:0, misdemeanct:6, theftct:2, violentct:0, totalct:8)</v>
      </c>
      <c r="U6293" t="str">
        <f t="shared" si="594"/>
        <v>{location: new google.maps.LatLng(37.781, -122.465), weight: 0},</v>
      </c>
      <c r="V6293" t="str">
        <f t="shared" si="589"/>
        <v>{location: new google.maps.LatLng(37.781, -122.465), weight: 1},</v>
      </c>
      <c r="W6293" t="str">
        <f t="shared" si="590"/>
        <v>{location: new google.maps.LatLng(37.781, -122.465), weight: 0},</v>
      </c>
      <c r="X6293" t="str">
        <f t="shared" si="591"/>
        <v>{location: new google.maps.LatLng(37.781, -122.465), weight: 0},</v>
      </c>
      <c r="Y6293" t="str">
        <f t="shared" si="592"/>
        <v>{location: new google.maps.LatLng(37.781, -122.465), weight: 1},</v>
      </c>
    </row>
    <row r="6294" spans="1:25" x14ac:dyDescent="0.2">
      <c r="A6294">
        <v>37.780999999999999</v>
      </c>
      <c r="B6294">
        <v>-122.464</v>
      </c>
      <c r="C6294">
        <v>1</v>
      </c>
      <c r="D6294">
        <v>8</v>
      </c>
      <c r="E6294">
        <v>3</v>
      </c>
      <c r="F6294">
        <v>4</v>
      </c>
      <c r="G6294">
        <v>5</v>
      </c>
      <c r="H6294">
        <v>1</v>
      </c>
      <c r="I6294">
        <v>35</v>
      </c>
      <c r="J6294">
        <v>18</v>
      </c>
      <c r="K6294">
        <v>6</v>
      </c>
      <c r="L6294">
        <v>60</v>
      </c>
      <c r="M6294">
        <f>VLOOKUP(H6294,AE$2:$AJ$12,6,TRUE)</f>
        <v>8</v>
      </c>
      <c r="N6294">
        <f>VLOOKUP(I6294,AF$2:$AJ$12,5,TRUE)</f>
        <v>9</v>
      </c>
      <c r="O6294">
        <f>VLOOKUP(J6294,AG$2:$AJ$12,4,TRUE)</f>
        <v>9</v>
      </c>
      <c r="P6294">
        <f>VLOOKUP(K6294,AH$2:$AJ$12,3,TRUE)</f>
        <v>9</v>
      </c>
      <c r="Q6294">
        <f>VLOOKUP(L6294,AI$2:$AJ$12,2,TRUE)</f>
        <v>9</v>
      </c>
      <c r="T6294" t="str">
        <f t="shared" si="593"/>
        <v>Crimepoint.create(latitude:37.781, longitude:-122.464, drugdrink:8, misdemean:9, theft:9, violent:9, total:9, drugdrinkct:1, misdemeanct:35, theftct:18, violentct:6, totalct:60)</v>
      </c>
      <c r="U6294" t="str">
        <f t="shared" si="594"/>
        <v>{location: new google.maps.LatLng(37.781, -122.464), weight: 1},</v>
      </c>
      <c r="V6294" t="str">
        <f t="shared" si="589"/>
        <v>{location: new google.maps.LatLng(37.781, -122.464), weight: 8},</v>
      </c>
      <c r="W6294" t="str">
        <f t="shared" si="590"/>
        <v>{location: new google.maps.LatLng(37.781, -122.464), weight: 3},</v>
      </c>
      <c r="X6294" t="str">
        <f t="shared" si="591"/>
        <v>{location: new google.maps.LatLng(37.781, -122.464), weight: 4},</v>
      </c>
      <c r="Y6294" t="str">
        <f t="shared" si="592"/>
        <v>{location: new google.maps.LatLng(37.781, -122.464), weight: 5},</v>
      </c>
    </row>
    <row r="6295" spans="1:25" x14ac:dyDescent="0.2">
      <c r="A6295">
        <v>37.780999999999999</v>
      </c>
      <c r="B6295">
        <v>-122.46299999999999</v>
      </c>
      <c r="C6295">
        <v>2</v>
      </c>
      <c r="D6295">
        <v>3</v>
      </c>
      <c r="E6295">
        <v>0</v>
      </c>
      <c r="F6295">
        <v>0</v>
      </c>
      <c r="G6295">
        <v>1</v>
      </c>
      <c r="H6295">
        <v>3</v>
      </c>
      <c r="I6295">
        <v>12</v>
      </c>
      <c r="J6295">
        <v>3</v>
      </c>
      <c r="K6295">
        <v>0</v>
      </c>
      <c r="L6295">
        <v>18</v>
      </c>
      <c r="M6295">
        <f>VLOOKUP(H6295,AE$2:$AJ$12,6,TRUE)</f>
        <v>9</v>
      </c>
      <c r="N6295">
        <f>VLOOKUP(I6295,AF$2:$AJ$12,5,TRUE)</f>
        <v>8</v>
      </c>
      <c r="O6295">
        <f>VLOOKUP(J6295,AG$2:$AJ$12,4,TRUE)</f>
        <v>5</v>
      </c>
      <c r="P6295">
        <f>VLOOKUP(K6295,AH$2:$AJ$12,3,TRUE)</f>
        <v>0</v>
      </c>
      <c r="Q6295">
        <f>VLOOKUP(L6295,AI$2:$AJ$12,2,TRUE)</f>
        <v>7</v>
      </c>
      <c r="T6295" t="str">
        <f t="shared" si="593"/>
        <v>Crimepoint.create(latitude:37.781, longitude:-122.463, drugdrink:9, misdemean:8, theft:5, violent:0, total:7, drugdrinkct:3, misdemeanct:12, theftct:3, violentct:0, totalct:18)</v>
      </c>
      <c r="U6295" t="str">
        <f t="shared" si="594"/>
        <v>{location: new google.maps.LatLng(37.781, -122.463), weight: 2},</v>
      </c>
      <c r="V6295" t="str">
        <f t="shared" si="589"/>
        <v>{location: new google.maps.LatLng(37.781, -122.463), weight: 3},</v>
      </c>
      <c r="W6295" t="str">
        <f t="shared" si="590"/>
        <v>{location: new google.maps.LatLng(37.781, -122.463), weight: 0},</v>
      </c>
      <c r="X6295" t="str">
        <f t="shared" si="591"/>
        <v>{location: new google.maps.LatLng(37.781, -122.463), weight: 0},</v>
      </c>
      <c r="Y6295" t="str">
        <f t="shared" si="592"/>
        <v>{location: new google.maps.LatLng(37.781, -122.463), weight: 1},</v>
      </c>
    </row>
    <row r="6296" spans="1:25" x14ac:dyDescent="0.2">
      <c r="A6296">
        <v>37.780999999999999</v>
      </c>
      <c r="B6296">
        <v>-122.462</v>
      </c>
      <c r="C6296">
        <v>1</v>
      </c>
      <c r="D6296">
        <v>3</v>
      </c>
      <c r="E6296">
        <v>3</v>
      </c>
      <c r="F6296">
        <v>7</v>
      </c>
      <c r="G6296">
        <v>4</v>
      </c>
      <c r="H6296">
        <v>2</v>
      </c>
      <c r="I6296">
        <v>15</v>
      </c>
      <c r="J6296">
        <v>18</v>
      </c>
      <c r="K6296">
        <v>10</v>
      </c>
      <c r="L6296">
        <v>45</v>
      </c>
      <c r="M6296">
        <f>VLOOKUP(H6296,AE$2:$AJ$12,6,TRUE)</f>
        <v>9</v>
      </c>
      <c r="N6296">
        <f>VLOOKUP(I6296,AF$2:$AJ$12,5,TRUE)</f>
        <v>8</v>
      </c>
      <c r="O6296">
        <f>VLOOKUP(J6296,AG$2:$AJ$12,4,TRUE)</f>
        <v>9</v>
      </c>
      <c r="P6296">
        <f>VLOOKUP(K6296,AH$2:$AJ$12,3,TRUE)</f>
        <v>9</v>
      </c>
      <c r="Q6296">
        <f>VLOOKUP(L6296,AI$2:$AJ$12,2,TRUE)</f>
        <v>9</v>
      </c>
      <c r="T6296" t="str">
        <f t="shared" si="593"/>
        <v>Crimepoint.create(latitude:37.781, longitude:-122.462, drugdrink:9, misdemean:8, theft:9, violent:9, total:9, drugdrinkct:2, misdemeanct:15, theftct:18, violentct:10, totalct:45)</v>
      </c>
      <c r="U6296" t="str">
        <f t="shared" si="594"/>
        <v>{location: new google.maps.LatLng(37.781, -122.462), weight: 1},</v>
      </c>
      <c r="V6296" t="str">
        <f t="shared" si="589"/>
        <v>{location: new google.maps.LatLng(37.781, -122.462), weight: 3},</v>
      </c>
      <c r="W6296" t="str">
        <f t="shared" si="590"/>
        <v>{location: new google.maps.LatLng(37.781, -122.462), weight: 3},</v>
      </c>
      <c r="X6296" t="str">
        <f t="shared" si="591"/>
        <v>{location: new google.maps.LatLng(37.781, -122.462), weight: 7},</v>
      </c>
      <c r="Y6296" t="str">
        <f t="shared" si="592"/>
        <v>{location: new google.maps.LatLng(37.781, -122.462), weight: 4},</v>
      </c>
    </row>
    <row r="6297" spans="1:25" x14ac:dyDescent="0.2">
      <c r="A6297">
        <v>37.780999999999999</v>
      </c>
      <c r="B6297">
        <v>-122.461</v>
      </c>
      <c r="C6297">
        <v>2</v>
      </c>
      <c r="D6297">
        <v>3</v>
      </c>
      <c r="E6297">
        <v>1</v>
      </c>
      <c r="F6297">
        <v>4</v>
      </c>
      <c r="G6297">
        <v>2</v>
      </c>
      <c r="H6297">
        <v>3</v>
      </c>
      <c r="I6297">
        <v>14</v>
      </c>
      <c r="J6297">
        <v>4</v>
      </c>
      <c r="K6297">
        <v>6</v>
      </c>
      <c r="L6297">
        <v>27</v>
      </c>
      <c r="M6297">
        <f>VLOOKUP(H6297,AE$2:$AJ$12,6,TRUE)</f>
        <v>9</v>
      </c>
      <c r="N6297">
        <f>VLOOKUP(I6297,AF$2:$AJ$12,5,TRUE)</f>
        <v>8</v>
      </c>
      <c r="O6297">
        <f>VLOOKUP(J6297,AG$2:$AJ$12,4,TRUE)</f>
        <v>6</v>
      </c>
      <c r="P6297">
        <f>VLOOKUP(K6297,AH$2:$AJ$12,3,TRUE)</f>
        <v>9</v>
      </c>
      <c r="Q6297">
        <f>VLOOKUP(L6297,AI$2:$AJ$12,2,TRUE)</f>
        <v>8</v>
      </c>
      <c r="T6297" t="str">
        <f t="shared" si="593"/>
        <v>Crimepoint.create(latitude:37.781, longitude:-122.461, drugdrink:9, misdemean:8, theft:6, violent:9, total:8, drugdrinkct:3, misdemeanct:14, theftct:4, violentct:6, totalct:27)</v>
      </c>
      <c r="U6297" t="str">
        <f t="shared" si="594"/>
        <v>{location: new google.maps.LatLng(37.781, -122.461), weight: 2},</v>
      </c>
      <c r="V6297" t="str">
        <f t="shared" si="589"/>
        <v>{location: new google.maps.LatLng(37.781, -122.461), weight: 3},</v>
      </c>
      <c r="W6297" t="str">
        <f t="shared" si="590"/>
        <v>{location: new google.maps.LatLng(37.781, -122.461), weight: 1},</v>
      </c>
      <c r="X6297" t="str">
        <f t="shared" si="591"/>
        <v>{location: new google.maps.LatLng(37.781, -122.461), weight: 4},</v>
      </c>
      <c r="Y6297" t="str">
        <f t="shared" si="592"/>
        <v>{location: new google.maps.LatLng(37.781, -122.461), weight: 2},</v>
      </c>
    </row>
    <row r="6298" spans="1:25" x14ac:dyDescent="0.2">
      <c r="A6298">
        <v>37.780999999999999</v>
      </c>
      <c r="B6298">
        <v>-122.46</v>
      </c>
      <c r="C6298">
        <v>1</v>
      </c>
      <c r="D6298">
        <v>2</v>
      </c>
      <c r="E6298">
        <v>1</v>
      </c>
      <c r="F6298">
        <v>0</v>
      </c>
      <c r="G6298">
        <v>1</v>
      </c>
      <c r="H6298">
        <v>2</v>
      </c>
      <c r="I6298">
        <v>7</v>
      </c>
      <c r="J6298">
        <v>5</v>
      </c>
      <c r="K6298">
        <v>0</v>
      </c>
      <c r="L6298">
        <v>14</v>
      </c>
      <c r="M6298">
        <f>VLOOKUP(H6298,AE$2:$AJ$12,6,TRUE)</f>
        <v>9</v>
      </c>
      <c r="N6298">
        <f>VLOOKUP(I6298,AF$2:$AJ$12,5,TRUE)</f>
        <v>7</v>
      </c>
      <c r="O6298">
        <f>VLOOKUP(J6298,AG$2:$AJ$12,4,TRUE)</f>
        <v>7</v>
      </c>
      <c r="P6298">
        <f>VLOOKUP(K6298,AH$2:$AJ$12,3,TRUE)</f>
        <v>0</v>
      </c>
      <c r="Q6298">
        <f>VLOOKUP(L6298,AI$2:$AJ$12,2,TRUE)</f>
        <v>7</v>
      </c>
      <c r="T6298" t="str">
        <f t="shared" si="593"/>
        <v>Crimepoint.create(latitude:37.781, longitude:-122.46, drugdrink:9, misdemean:7, theft:7, violent:0, total:7, drugdrinkct:2, misdemeanct:7, theftct:5, violentct:0, totalct:14)</v>
      </c>
      <c r="U6298" t="str">
        <f t="shared" si="594"/>
        <v>{location: new google.maps.LatLng(37.781, -122.46), weight: 1},</v>
      </c>
      <c r="V6298" t="str">
        <f t="shared" si="589"/>
        <v>{location: new google.maps.LatLng(37.781, -122.46), weight: 2},</v>
      </c>
      <c r="W6298" t="str">
        <f t="shared" si="590"/>
        <v>{location: new google.maps.LatLng(37.781, -122.46), weight: 1},</v>
      </c>
      <c r="X6298" t="str">
        <f t="shared" si="591"/>
        <v>{location: new google.maps.LatLng(37.781, -122.46), weight: 0},</v>
      </c>
      <c r="Y6298" t="str">
        <f t="shared" si="592"/>
        <v>{location: new google.maps.LatLng(37.781, -122.46), weight: 1},</v>
      </c>
    </row>
    <row r="6299" spans="1:25" x14ac:dyDescent="0.2">
      <c r="A6299">
        <v>37.780999999999999</v>
      </c>
      <c r="B6299">
        <v>-122.459</v>
      </c>
      <c r="C6299">
        <v>1</v>
      </c>
      <c r="D6299">
        <v>4</v>
      </c>
      <c r="E6299">
        <v>2</v>
      </c>
      <c r="F6299">
        <v>1</v>
      </c>
      <c r="G6299">
        <v>3</v>
      </c>
      <c r="H6299">
        <v>1</v>
      </c>
      <c r="I6299">
        <v>18</v>
      </c>
      <c r="J6299">
        <v>13</v>
      </c>
      <c r="K6299">
        <v>1</v>
      </c>
      <c r="L6299">
        <v>33</v>
      </c>
      <c r="M6299">
        <f>VLOOKUP(H6299,AE$2:$AJ$12,6,TRUE)</f>
        <v>8</v>
      </c>
      <c r="N6299">
        <f>VLOOKUP(I6299,AF$2:$AJ$12,5,TRUE)</f>
        <v>8</v>
      </c>
      <c r="O6299">
        <f>VLOOKUP(J6299,AG$2:$AJ$12,4,TRUE)</f>
        <v>8</v>
      </c>
      <c r="P6299">
        <f>VLOOKUP(K6299,AH$2:$AJ$12,3,TRUE)</f>
        <v>7</v>
      </c>
      <c r="Q6299">
        <f>VLOOKUP(L6299,AI$2:$AJ$12,2,TRUE)</f>
        <v>8</v>
      </c>
      <c r="T6299" t="str">
        <f t="shared" si="593"/>
        <v>Crimepoint.create(latitude:37.781, longitude:-122.459, drugdrink:8, misdemean:8, theft:8, violent:7, total:8, drugdrinkct:1, misdemeanct:18, theftct:13, violentct:1, totalct:33)</v>
      </c>
      <c r="U6299" t="str">
        <f t="shared" si="594"/>
        <v>{location: new google.maps.LatLng(37.781, -122.459), weight: 1},</v>
      </c>
      <c r="V6299" t="str">
        <f t="shared" si="589"/>
        <v>{location: new google.maps.LatLng(37.781, -122.459), weight: 4},</v>
      </c>
      <c r="W6299" t="str">
        <f t="shared" si="590"/>
        <v>{location: new google.maps.LatLng(37.781, -122.459), weight: 2},</v>
      </c>
      <c r="X6299" t="str">
        <f t="shared" si="591"/>
        <v>{location: new google.maps.LatLng(37.781, -122.459), weight: 1},</v>
      </c>
      <c r="Y6299" t="str">
        <f t="shared" si="592"/>
        <v>{location: new google.maps.LatLng(37.781, -122.459), weight: 3},</v>
      </c>
    </row>
    <row r="6300" spans="1:25" x14ac:dyDescent="0.2">
      <c r="A6300">
        <v>37.780999999999999</v>
      </c>
      <c r="B6300">
        <v>-122.458</v>
      </c>
      <c r="C6300">
        <v>0</v>
      </c>
      <c r="D6300">
        <v>2</v>
      </c>
      <c r="E6300">
        <v>1</v>
      </c>
      <c r="F6300">
        <v>0</v>
      </c>
      <c r="G6300">
        <v>1</v>
      </c>
      <c r="H6300">
        <v>0</v>
      </c>
      <c r="I6300">
        <v>9</v>
      </c>
      <c r="J6300">
        <v>7</v>
      </c>
      <c r="K6300">
        <v>0</v>
      </c>
      <c r="L6300">
        <v>16</v>
      </c>
      <c r="M6300">
        <f>VLOOKUP(H6300,AE$2:$AJ$12,6,TRUE)</f>
        <v>0</v>
      </c>
      <c r="N6300">
        <f>VLOOKUP(I6300,AF$2:$AJ$12,5,TRUE)</f>
        <v>7</v>
      </c>
      <c r="O6300">
        <f>VLOOKUP(J6300,AG$2:$AJ$12,4,TRUE)</f>
        <v>7</v>
      </c>
      <c r="P6300">
        <f>VLOOKUP(K6300,AH$2:$AJ$12,3,TRUE)</f>
        <v>0</v>
      </c>
      <c r="Q6300">
        <f>VLOOKUP(L6300,AI$2:$AJ$12,2,TRUE)</f>
        <v>7</v>
      </c>
      <c r="T6300" t="str">
        <f t="shared" si="593"/>
        <v>Crimepoint.create(latitude:37.781, longitude:-122.458, drugdrink:0, misdemean:7, theft:7, violent:0, total:7, drugdrinkct:0, misdemeanct:9, theftct:7, violentct:0, totalct:16)</v>
      </c>
      <c r="U6300" t="str">
        <f t="shared" si="594"/>
        <v>{location: new google.maps.LatLng(37.781, -122.458), weight: 0},</v>
      </c>
      <c r="V6300" t="str">
        <f t="shared" si="589"/>
        <v>{location: new google.maps.LatLng(37.781, -122.458), weight: 2},</v>
      </c>
      <c r="W6300" t="str">
        <f t="shared" si="590"/>
        <v>{location: new google.maps.LatLng(37.781, -122.458), weight: 1},</v>
      </c>
      <c r="X6300" t="str">
        <f t="shared" si="591"/>
        <v>{location: new google.maps.LatLng(37.781, -122.458), weight: 0},</v>
      </c>
      <c r="Y6300" t="str">
        <f t="shared" si="592"/>
        <v>{location: new google.maps.LatLng(37.781, -122.458), weight: 1},</v>
      </c>
    </row>
    <row r="6301" spans="1:25" x14ac:dyDescent="0.2">
      <c r="A6301">
        <v>37.780999999999999</v>
      </c>
      <c r="B6301">
        <v>-122.45699999999999</v>
      </c>
      <c r="C6301">
        <v>0</v>
      </c>
      <c r="D6301">
        <v>2</v>
      </c>
      <c r="E6301">
        <v>3</v>
      </c>
      <c r="F6301">
        <v>1</v>
      </c>
      <c r="G6301">
        <v>2</v>
      </c>
      <c r="H6301">
        <v>0</v>
      </c>
      <c r="I6301">
        <v>11</v>
      </c>
      <c r="J6301">
        <v>17</v>
      </c>
      <c r="K6301">
        <v>1</v>
      </c>
      <c r="L6301">
        <v>29</v>
      </c>
      <c r="M6301">
        <f>VLOOKUP(H6301,AE$2:$AJ$12,6,TRUE)</f>
        <v>0</v>
      </c>
      <c r="N6301">
        <f>VLOOKUP(I6301,AF$2:$AJ$12,5,TRUE)</f>
        <v>8</v>
      </c>
      <c r="O6301">
        <f>VLOOKUP(J6301,AG$2:$AJ$12,4,TRUE)</f>
        <v>9</v>
      </c>
      <c r="P6301">
        <f>VLOOKUP(K6301,AH$2:$AJ$12,3,TRUE)</f>
        <v>7</v>
      </c>
      <c r="Q6301">
        <f>VLOOKUP(L6301,AI$2:$AJ$12,2,TRUE)</f>
        <v>8</v>
      </c>
      <c r="T6301" t="str">
        <f t="shared" si="593"/>
        <v>Crimepoint.create(latitude:37.781, longitude:-122.457, drugdrink:0, misdemean:8, theft:9, violent:7, total:8, drugdrinkct:0, misdemeanct:11, theftct:17, violentct:1, totalct:29)</v>
      </c>
      <c r="U6301" t="str">
        <f t="shared" si="594"/>
        <v>{location: new google.maps.LatLng(37.781, -122.457), weight: 0},</v>
      </c>
      <c r="V6301" t="str">
        <f t="shared" si="589"/>
        <v>{location: new google.maps.LatLng(37.781, -122.457), weight: 2},</v>
      </c>
      <c r="W6301" t="str">
        <f t="shared" si="590"/>
        <v>{location: new google.maps.LatLng(37.781, -122.457), weight: 3},</v>
      </c>
      <c r="X6301" t="str">
        <f t="shared" si="591"/>
        <v>{location: new google.maps.LatLng(37.781, -122.457), weight: 1},</v>
      </c>
      <c r="Y6301" t="str">
        <f t="shared" si="592"/>
        <v>{location: new google.maps.LatLng(37.781, -122.457), weight: 2},</v>
      </c>
    </row>
    <row r="6302" spans="1:25" x14ac:dyDescent="0.2">
      <c r="A6302">
        <v>37.780999999999999</v>
      </c>
      <c r="B6302">
        <v>-122.456</v>
      </c>
      <c r="C6302">
        <v>1</v>
      </c>
      <c r="D6302">
        <v>3</v>
      </c>
      <c r="E6302">
        <v>5</v>
      </c>
      <c r="F6302">
        <v>0</v>
      </c>
      <c r="G6302">
        <v>4</v>
      </c>
      <c r="H6302">
        <v>1</v>
      </c>
      <c r="I6302">
        <v>12</v>
      </c>
      <c r="J6302">
        <v>32</v>
      </c>
      <c r="K6302">
        <v>0</v>
      </c>
      <c r="L6302">
        <v>45</v>
      </c>
      <c r="M6302">
        <f>VLOOKUP(H6302,AE$2:$AJ$12,6,TRUE)</f>
        <v>8</v>
      </c>
      <c r="N6302">
        <f>VLOOKUP(I6302,AF$2:$AJ$12,5,TRUE)</f>
        <v>8</v>
      </c>
      <c r="O6302">
        <f>VLOOKUP(J6302,AG$2:$AJ$12,4,TRUE)</f>
        <v>9</v>
      </c>
      <c r="P6302">
        <f>VLOOKUP(K6302,AH$2:$AJ$12,3,TRUE)</f>
        <v>0</v>
      </c>
      <c r="Q6302">
        <f>VLOOKUP(L6302,AI$2:$AJ$12,2,TRUE)</f>
        <v>9</v>
      </c>
      <c r="T6302" t="str">
        <f t="shared" si="593"/>
        <v>Crimepoint.create(latitude:37.781, longitude:-122.456, drugdrink:8, misdemean:8, theft:9, violent:0, total:9, drugdrinkct:1, misdemeanct:12, theftct:32, violentct:0, totalct:45)</v>
      </c>
      <c r="U6302" t="str">
        <f t="shared" si="594"/>
        <v>{location: new google.maps.LatLng(37.781, -122.456), weight: 1},</v>
      </c>
      <c r="V6302" t="str">
        <f t="shared" si="589"/>
        <v>{location: new google.maps.LatLng(37.781, -122.456), weight: 3},</v>
      </c>
      <c r="W6302" t="str">
        <f t="shared" si="590"/>
        <v>{location: new google.maps.LatLng(37.781, -122.456), weight: 5},</v>
      </c>
      <c r="X6302" t="str">
        <f t="shared" si="591"/>
        <v>{location: new google.maps.LatLng(37.781, -122.456), weight: 0},</v>
      </c>
      <c r="Y6302" t="str">
        <f t="shared" si="592"/>
        <v>{location: new google.maps.LatLng(37.781, -122.456), weight: 4},</v>
      </c>
    </row>
    <row r="6303" spans="1:25" x14ac:dyDescent="0.2">
      <c r="A6303">
        <v>37.780999999999999</v>
      </c>
      <c r="B6303">
        <v>-122.455</v>
      </c>
      <c r="C6303">
        <v>0</v>
      </c>
      <c r="D6303">
        <v>2</v>
      </c>
      <c r="E6303">
        <v>3</v>
      </c>
      <c r="F6303">
        <v>3</v>
      </c>
      <c r="G6303">
        <v>3</v>
      </c>
      <c r="H6303">
        <v>0</v>
      </c>
      <c r="I6303">
        <v>9</v>
      </c>
      <c r="J6303">
        <v>23</v>
      </c>
      <c r="K6303">
        <v>4</v>
      </c>
      <c r="L6303">
        <v>36</v>
      </c>
      <c r="M6303">
        <f>VLOOKUP(H6303,AE$2:$AJ$12,6,TRUE)</f>
        <v>0</v>
      </c>
      <c r="N6303">
        <f>VLOOKUP(I6303,AF$2:$AJ$12,5,TRUE)</f>
        <v>7</v>
      </c>
      <c r="O6303">
        <f>VLOOKUP(J6303,AG$2:$AJ$12,4,TRUE)</f>
        <v>9</v>
      </c>
      <c r="P6303">
        <f>VLOOKUP(K6303,AH$2:$AJ$12,3,TRUE)</f>
        <v>8</v>
      </c>
      <c r="Q6303">
        <f>VLOOKUP(L6303,AI$2:$AJ$12,2,TRUE)</f>
        <v>8</v>
      </c>
      <c r="T6303" t="str">
        <f t="shared" si="593"/>
        <v>Crimepoint.create(latitude:37.781, longitude:-122.455, drugdrink:0, misdemean:7, theft:9, violent:8, total:8, drugdrinkct:0, misdemeanct:9, theftct:23, violentct:4, totalct:36)</v>
      </c>
      <c r="U6303" t="str">
        <f t="shared" si="594"/>
        <v>{location: new google.maps.LatLng(37.781, -122.455), weight: 0},</v>
      </c>
      <c r="V6303" t="str">
        <f t="shared" si="589"/>
        <v>{location: new google.maps.LatLng(37.781, -122.455), weight: 2},</v>
      </c>
      <c r="W6303" t="str">
        <f t="shared" si="590"/>
        <v>{location: new google.maps.LatLng(37.781, -122.455), weight: 3},</v>
      </c>
      <c r="X6303" t="str">
        <f t="shared" si="591"/>
        <v>{location: new google.maps.LatLng(37.781, -122.455), weight: 3},</v>
      </c>
      <c r="Y6303" t="str">
        <f t="shared" si="592"/>
        <v>{location: new google.maps.LatLng(37.781, -122.455), weight: 3},</v>
      </c>
    </row>
    <row r="6304" spans="1:25" x14ac:dyDescent="0.2">
      <c r="A6304">
        <v>37.780999999999999</v>
      </c>
      <c r="B6304">
        <v>-122.45399999999999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3</v>
      </c>
      <c r="J6304">
        <v>2</v>
      </c>
      <c r="K6304">
        <v>0</v>
      </c>
      <c r="L6304">
        <v>5</v>
      </c>
      <c r="M6304">
        <f>VLOOKUP(H6304,AE$2:$AJ$12,6,TRUE)</f>
        <v>0</v>
      </c>
      <c r="N6304">
        <f>VLOOKUP(I6304,AF$2:$AJ$12,5,TRUE)</f>
        <v>5</v>
      </c>
      <c r="O6304">
        <f>VLOOKUP(J6304,AG$2:$AJ$12,4,TRUE)</f>
        <v>4</v>
      </c>
      <c r="P6304">
        <f>VLOOKUP(K6304,AH$2:$AJ$12,3,TRUE)</f>
        <v>0</v>
      </c>
      <c r="Q6304">
        <f>VLOOKUP(L6304,AI$2:$AJ$12,2,TRUE)</f>
        <v>4</v>
      </c>
      <c r="T6304" t="str">
        <f t="shared" si="593"/>
        <v>Crimepoint.create(latitude:37.781, longitude:-122.454, drugdrink:0, misdemean:5, theft:4, violent:0, total:4, drugdrinkct:0, misdemeanct:3, theftct:2, violentct:0, totalct:5)</v>
      </c>
      <c r="U6304" t="str">
        <f t="shared" si="594"/>
        <v>{location: new google.maps.LatLng(37.781, -122.454), weight: 0},</v>
      </c>
      <c r="V6304" t="str">
        <f t="shared" si="589"/>
        <v>{location: new google.maps.LatLng(37.781, -122.454), weight: 1},</v>
      </c>
      <c r="W6304" t="str">
        <f t="shared" si="590"/>
        <v>{location: new google.maps.LatLng(37.781, -122.454), weight: 0},</v>
      </c>
      <c r="X6304" t="str">
        <f t="shared" si="591"/>
        <v>{location: new google.maps.LatLng(37.781, -122.454), weight: 0},</v>
      </c>
      <c r="Y6304" t="str">
        <f t="shared" si="592"/>
        <v>{location: new google.maps.LatLng(37.781, -122.454), weight: 0},</v>
      </c>
    </row>
    <row r="6305" spans="1:25" x14ac:dyDescent="0.2">
      <c r="A6305">
        <v>37.780999999999999</v>
      </c>
      <c r="B6305">
        <v>-122.453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</v>
      </c>
      <c r="J6305">
        <v>1</v>
      </c>
      <c r="K6305">
        <v>0</v>
      </c>
      <c r="L6305">
        <v>3</v>
      </c>
      <c r="M6305">
        <f>VLOOKUP(H6305,AE$2:$AJ$12,6,TRUE)</f>
        <v>0</v>
      </c>
      <c r="N6305">
        <f>VLOOKUP(I6305,AF$2:$AJ$12,5,TRUE)</f>
        <v>4</v>
      </c>
      <c r="O6305">
        <f>VLOOKUP(J6305,AG$2:$AJ$12,4,TRUE)</f>
        <v>3</v>
      </c>
      <c r="P6305">
        <f>VLOOKUP(K6305,AH$2:$AJ$12,3,TRUE)</f>
        <v>0</v>
      </c>
      <c r="Q6305">
        <f>VLOOKUP(L6305,AI$2:$AJ$12,2,TRUE)</f>
        <v>2</v>
      </c>
      <c r="T6305" t="str">
        <f t="shared" si="593"/>
        <v>Crimepoint.create(latitude:37.781, longitude:-122.453, drugdrink:0, misdemean:4, theft:3, violent:0, total:2, drugdrinkct:0, misdemeanct:2, theftct:1, violentct:0, totalct:3)</v>
      </c>
      <c r="U6305" t="str">
        <f t="shared" si="594"/>
        <v>{location: new google.maps.LatLng(37.781, -122.453), weight: 0},</v>
      </c>
      <c r="V6305" t="str">
        <f t="shared" si="589"/>
        <v>{location: new google.maps.LatLng(37.781, -122.453), weight: 0},</v>
      </c>
      <c r="W6305" t="str">
        <f t="shared" si="590"/>
        <v>{location: new google.maps.LatLng(37.781, -122.453), weight: 0},</v>
      </c>
      <c r="X6305" t="str">
        <f t="shared" si="591"/>
        <v>{location: new google.maps.LatLng(37.781, -122.453), weight: 0},</v>
      </c>
      <c r="Y6305" t="str">
        <f t="shared" si="592"/>
        <v>{location: new google.maps.LatLng(37.781, -122.453), weight: 0},</v>
      </c>
    </row>
    <row r="6306" spans="1:25" x14ac:dyDescent="0.2">
      <c r="A6306">
        <v>37.780999999999999</v>
      </c>
      <c r="B6306">
        <v>-122.452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3</v>
      </c>
      <c r="J6306">
        <v>1</v>
      </c>
      <c r="K6306">
        <v>0</v>
      </c>
      <c r="L6306">
        <v>5</v>
      </c>
      <c r="M6306">
        <f>VLOOKUP(H6306,AE$2:$AJ$12,6,TRUE)</f>
        <v>8</v>
      </c>
      <c r="N6306">
        <f>VLOOKUP(I6306,AF$2:$AJ$12,5,TRUE)</f>
        <v>5</v>
      </c>
      <c r="O6306">
        <f>VLOOKUP(J6306,AG$2:$AJ$12,4,TRUE)</f>
        <v>3</v>
      </c>
      <c r="P6306">
        <f>VLOOKUP(K6306,AH$2:$AJ$12,3,TRUE)</f>
        <v>0</v>
      </c>
      <c r="Q6306">
        <f>VLOOKUP(L6306,AI$2:$AJ$12,2,TRUE)</f>
        <v>4</v>
      </c>
      <c r="T6306" t="str">
        <f t="shared" si="593"/>
        <v>Crimepoint.create(latitude:37.781, longitude:-122.452, drugdrink:8, misdemean:5, theft:3, violent:0, total:4, drugdrinkct:1, misdemeanct:3, theftct:1, violentct:0, totalct:5)</v>
      </c>
      <c r="U6306" t="str">
        <f t="shared" si="594"/>
        <v>{location: new google.maps.LatLng(37.781, -122.452), weight: 1},</v>
      </c>
      <c r="V6306" t="str">
        <f t="shared" si="589"/>
        <v>{location: new google.maps.LatLng(37.781, -122.452), weight: 1},</v>
      </c>
      <c r="W6306" t="str">
        <f t="shared" si="590"/>
        <v>{location: new google.maps.LatLng(37.781, -122.452), weight: 0},</v>
      </c>
      <c r="X6306" t="str">
        <f t="shared" si="591"/>
        <v>{location: new google.maps.LatLng(37.781, -122.452), weight: 0},</v>
      </c>
      <c r="Y6306" t="str">
        <f t="shared" si="592"/>
        <v>{location: new google.maps.LatLng(37.781, -122.452), weight: 0},</v>
      </c>
    </row>
    <row r="6307" spans="1:25" x14ac:dyDescent="0.2">
      <c r="A6307">
        <v>37.780999999999999</v>
      </c>
      <c r="B6307">
        <v>-122.45099999999999</v>
      </c>
      <c r="C6307">
        <v>0</v>
      </c>
      <c r="D6307">
        <v>1</v>
      </c>
      <c r="E6307">
        <v>0</v>
      </c>
      <c r="F6307">
        <v>1</v>
      </c>
      <c r="G6307">
        <v>1</v>
      </c>
      <c r="H6307">
        <v>0</v>
      </c>
      <c r="I6307">
        <v>4</v>
      </c>
      <c r="J6307">
        <v>3</v>
      </c>
      <c r="K6307">
        <v>2</v>
      </c>
      <c r="L6307">
        <v>9</v>
      </c>
      <c r="M6307">
        <f>VLOOKUP(H6307,AE$2:$AJ$12,6,TRUE)</f>
        <v>0</v>
      </c>
      <c r="N6307">
        <f>VLOOKUP(I6307,AF$2:$AJ$12,5,TRUE)</f>
        <v>6</v>
      </c>
      <c r="O6307">
        <f>VLOOKUP(J6307,AG$2:$AJ$12,4,TRUE)</f>
        <v>5</v>
      </c>
      <c r="P6307">
        <f>VLOOKUP(K6307,AH$2:$AJ$12,3,TRUE)</f>
        <v>7</v>
      </c>
      <c r="Q6307">
        <f>VLOOKUP(L6307,AI$2:$AJ$12,2,TRUE)</f>
        <v>5</v>
      </c>
      <c r="T6307" t="str">
        <f t="shared" si="593"/>
        <v>Crimepoint.create(latitude:37.781, longitude:-122.451, drugdrink:0, misdemean:6, theft:5, violent:7, total:5, drugdrinkct:0, misdemeanct:4, theftct:3, violentct:2, totalct:9)</v>
      </c>
      <c r="U6307" t="str">
        <f t="shared" si="594"/>
        <v>{location: new google.maps.LatLng(37.781, -122.451), weight: 0},</v>
      </c>
      <c r="V6307" t="str">
        <f t="shared" si="589"/>
        <v>{location: new google.maps.LatLng(37.781, -122.451), weight: 1},</v>
      </c>
      <c r="W6307" t="str">
        <f t="shared" si="590"/>
        <v>{location: new google.maps.LatLng(37.781, -122.451), weight: 0},</v>
      </c>
      <c r="X6307" t="str">
        <f t="shared" si="591"/>
        <v>{location: new google.maps.LatLng(37.781, -122.451), weight: 1},</v>
      </c>
      <c r="Y6307" t="str">
        <f t="shared" si="592"/>
        <v>{location: new google.maps.LatLng(37.781, -122.451), weight: 1},</v>
      </c>
    </row>
    <row r="6308" spans="1:25" x14ac:dyDescent="0.2">
      <c r="A6308">
        <v>37.780999999999999</v>
      </c>
      <c r="B6308">
        <v>-122.45</v>
      </c>
      <c r="C6308">
        <v>0</v>
      </c>
      <c r="D6308">
        <v>2</v>
      </c>
      <c r="E6308">
        <v>2</v>
      </c>
      <c r="F6308">
        <v>2</v>
      </c>
      <c r="G6308">
        <v>2</v>
      </c>
      <c r="H6308">
        <v>0</v>
      </c>
      <c r="I6308">
        <v>7</v>
      </c>
      <c r="J6308">
        <v>13</v>
      </c>
      <c r="K6308">
        <v>3</v>
      </c>
      <c r="L6308">
        <v>23</v>
      </c>
      <c r="M6308">
        <f>VLOOKUP(H6308,AE$2:$AJ$12,6,TRUE)</f>
        <v>0</v>
      </c>
      <c r="N6308">
        <f>VLOOKUP(I6308,AF$2:$AJ$12,5,TRUE)</f>
        <v>7</v>
      </c>
      <c r="O6308">
        <f>VLOOKUP(J6308,AG$2:$AJ$12,4,TRUE)</f>
        <v>8</v>
      </c>
      <c r="P6308">
        <f>VLOOKUP(K6308,AH$2:$AJ$12,3,TRUE)</f>
        <v>8</v>
      </c>
      <c r="Q6308">
        <f>VLOOKUP(L6308,AI$2:$AJ$12,2,TRUE)</f>
        <v>8</v>
      </c>
      <c r="T6308" t="str">
        <f t="shared" si="593"/>
        <v>Crimepoint.create(latitude:37.781, longitude:-122.45, drugdrink:0, misdemean:7, theft:8, violent:8, total:8, drugdrinkct:0, misdemeanct:7, theftct:13, violentct:3, totalct:23)</v>
      </c>
      <c r="U6308" t="str">
        <f t="shared" si="594"/>
        <v>{location: new google.maps.LatLng(37.781, -122.45), weight: 0},</v>
      </c>
      <c r="V6308" t="str">
        <f t="shared" si="589"/>
        <v>{location: new google.maps.LatLng(37.781, -122.45), weight: 2},</v>
      </c>
      <c r="W6308" t="str">
        <f t="shared" si="590"/>
        <v>{location: new google.maps.LatLng(37.781, -122.45), weight: 2},</v>
      </c>
      <c r="X6308" t="str">
        <f t="shared" si="591"/>
        <v>{location: new google.maps.LatLng(37.781, -122.45), weight: 2},</v>
      </c>
      <c r="Y6308" t="str">
        <f t="shared" si="592"/>
        <v>{location: new google.maps.LatLng(37.781, -122.45), weight: 2},</v>
      </c>
    </row>
    <row r="6309" spans="1:25" x14ac:dyDescent="0.2">
      <c r="A6309">
        <v>37.780999999999999</v>
      </c>
      <c r="B6309">
        <v>-122.449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2</v>
      </c>
      <c r="K6309">
        <v>0</v>
      </c>
      <c r="L6309">
        <v>3</v>
      </c>
      <c r="M6309">
        <f>VLOOKUP(H6309,AE$2:$AJ$12,6,TRUE)</f>
        <v>0</v>
      </c>
      <c r="N6309">
        <f>VLOOKUP(I6309,AF$2:$AJ$12,5,TRUE)</f>
        <v>2</v>
      </c>
      <c r="O6309">
        <f>VLOOKUP(J6309,AG$2:$AJ$12,4,TRUE)</f>
        <v>4</v>
      </c>
      <c r="P6309">
        <f>VLOOKUP(K6309,AH$2:$AJ$12,3,TRUE)</f>
        <v>0</v>
      </c>
      <c r="Q6309">
        <f>VLOOKUP(L6309,AI$2:$AJ$12,2,TRUE)</f>
        <v>2</v>
      </c>
      <c r="T6309" t="str">
        <f t="shared" si="593"/>
        <v>Crimepoint.create(latitude:37.781, longitude:-122.449, drugdrink:0, misdemean:2, theft:4, violent:0, total:2, drugdrinkct:0, misdemeanct:1, theftct:2, violentct:0, totalct:3)</v>
      </c>
      <c r="U6309" t="str">
        <f t="shared" si="594"/>
        <v>{location: new google.maps.LatLng(37.781, -122.449), weight: 0},</v>
      </c>
      <c r="V6309" t="str">
        <f t="shared" si="589"/>
        <v>{location: new google.maps.LatLng(37.781, -122.449), weight: 0},</v>
      </c>
      <c r="W6309" t="str">
        <f t="shared" si="590"/>
        <v>{location: new google.maps.LatLng(37.781, -122.449), weight: 0},</v>
      </c>
      <c r="X6309" t="str">
        <f t="shared" si="591"/>
        <v>{location: new google.maps.LatLng(37.781, -122.449), weight: 0},</v>
      </c>
      <c r="Y6309" t="str">
        <f t="shared" si="592"/>
        <v>{location: new google.maps.LatLng(37.781, -122.449), weight: 0},</v>
      </c>
    </row>
    <row r="6310" spans="1:25" x14ac:dyDescent="0.2">
      <c r="A6310">
        <v>37.780999999999999</v>
      </c>
      <c r="B6310">
        <v>-122.44799999999999</v>
      </c>
      <c r="C6310">
        <v>0</v>
      </c>
      <c r="D6310">
        <v>2</v>
      </c>
      <c r="E6310">
        <v>0</v>
      </c>
      <c r="F6310">
        <v>0</v>
      </c>
      <c r="G6310">
        <v>1</v>
      </c>
      <c r="H6310">
        <v>0</v>
      </c>
      <c r="I6310">
        <v>11</v>
      </c>
      <c r="J6310">
        <v>2</v>
      </c>
      <c r="K6310">
        <v>0</v>
      </c>
      <c r="L6310">
        <v>13</v>
      </c>
      <c r="M6310">
        <f>VLOOKUP(H6310,AE$2:$AJ$12,6,TRUE)</f>
        <v>0</v>
      </c>
      <c r="N6310">
        <f>VLOOKUP(I6310,AF$2:$AJ$12,5,TRUE)</f>
        <v>8</v>
      </c>
      <c r="O6310">
        <f>VLOOKUP(J6310,AG$2:$AJ$12,4,TRUE)</f>
        <v>4</v>
      </c>
      <c r="P6310">
        <f>VLOOKUP(K6310,AH$2:$AJ$12,3,TRUE)</f>
        <v>0</v>
      </c>
      <c r="Q6310">
        <f>VLOOKUP(L6310,AI$2:$AJ$12,2,TRUE)</f>
        <v>7</v>
      </c>
      <c r="T6310" t="str">
        <f t="shared" si="593"/>
        <v>Crimepoint.create(latitude:37.781, longitude:-122.448, drugdrink:0, misdemean:8, theft:4, violent:0, total:7, drugdrinkct:0, misdemeanct:11, theftct:2, violentct:0, totalct:13)</v>
      </c>
      <c r="U6310" t="str">
        <f t="shared" si="594"/>
        <v>{location: new google.maps.LatLng(37.781, -122.448), weight: 0},</v>
      </c>
      <c r="V6310" t="str">
        <f t="shared" si="589"/>
        <v>{location: new google.maps.LatLng(37.781, -122.448), weight: 2},</v>
      </c>
      <c r="W6310" t="str">
        <f t="shared" si="590"/>
        <v>{location: new google.maps.LatLng(37.781, -122.448), weight: 0},</v>
      </c>
      <c r="X6310" t="str">
        <f t="shared" si="591"/>
        <v>{location: new google.maps.LatLng(37.781, -122.448), weight: 0},</v>
      </c>
      <c r="Y6310" t="str">
        <f t="shared" si="592"/>
        <v>{location: new google.maps.LatLng(37.781, -122.448), weight: 1},</v>
      </c>
    </row>
    <row r="6311" spans="1:25" x14ac:dyDescent="0.2">
      <c r="A6311">
        <v>37.780999999999999</v>
      </c>
      <c r="B6311">
        <v>-122.447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2</v>
      </c>
      <c r="J6311">
        <v>0</v>
      </c>
      <c r="K6311">
        <v>0</v>
      </c>
      <c r="L6311">
        <v>2</v>
      </c>
      <c r="M6311">
        <f>VLOOKUP(H6311,AE$2:$AJ$12,6,TRUE)</f>
        <v>0</v>
      </c>
      <c r="N6311">
        <f>VLOOKUP(I6311,AF$2:$AJ$12,5,TRUE)</f>
        <v>4</v>
      </c>
      <c r="O6311">
        <f>VLOOKUP(J6311,AG$2:$AJ$12,4,TRUE)</f>
        <v>0</v>
      </c>
      <c r="P6311">
        <f>VLOOKUP(K6311,AH$2:$AJ$12,3,TRUE)</f>
        <v>0</v>
      </c>
      <c r="Q6311">
        <f>VLOOKUP(L6311,AI$2:$AJ$12,2,TRUE)</f>
        <v>1</v>
      </c>
      <c r="T6311" t="str">
        <f t="shared" si="593"/>
        <v>Crimepoint.create(latitude:37.781, longitude:-122.447, drugdrink:0, misdemean:4, theft:0, violent:0, total:1, drugdrinkct:0, misdemeanct:2, theftct:0, violentct:0, totalct:2)</v>
      </c>
      <c r="U6311" t="str">
        <f t="shared" si="594"/>
        <v>{location: new google.maps.LatLng(37.781, -122.447), weight: 0},</v>
      </c>
      <c r="V6311" t="str">
        <f t="shared" si="589"/>
        <v>{location: new google.maps.LatLng(37.781, -122.447), weight: 0},</v>
      </c>
      <c r="W6311" t="str">
        <f t="shared" si="590"/>
        <v>{location: new google.maps.LatLng(37.781, -122.447), weight: 0},</v>
      </c>
      <c r="X6311" t="str">
        <f t="shared" si="591"/>
        <v>{location: new google.maps.LatLng(37.781, -122.447), weight: 0},</v>
      </c>
      <c r="Y6311" t="str">
        <f t="shared" si="592"/>
        <v>{location: new google.maps.LatLng(37.781, -122.447), weight: 0},</v>
      </c>
    </row>
    <row r="6312" spans="1:25" x14ac:dyDescent="0.2">
      <c r="A6312">
        <v>37.780999999999999</v>
      </c>
      <c r="B6312">
        <v>-122.44499999999999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2</v>
      </c>
      <c r="K6312">
        <v>0</v>
      </c>
      <c r="L6312">
        <v>3</v>
      </c>
      <c r="M6312">
        <f>VLOOKUP(H6312,AE$2:$AJ$12,6,TRUE)</f>
        <v>0</v>
      </c>
      <c r="N6312">
        <f>VLOOKUP(I6312,AF$2:$AJ$12,5,TRUE)</f>
        <v>2</v>
      </c>
      <c r="O6312">
        <f>VLOOKUP(J6312,AG$2:$AJ$12,4,TRUE)</f>
        <v>4</v>
      </c>
      <c r="P6312">
        <f>VLOOKUP(K6312,AH$2:$AJ$12,3,TRUE)</f>
        <v>0</v>
      </c>
      <c r="Q6312">
        <f>VLOOKUP(L6312,AI$2:$AJ$12,2,TRUE)</f>
        <v>2</v>
      </c>
      <c r="T6312" t="str">
        <f t="shared" si="593"/>
        <v>Crimepoint.create(latitude:37.781, longitude:-122.445, drugdrink:0, misdemean:2, theft:4, violent:0, total:2, drugdrinkct:0, misdemeanct:1, theftct:2, violentct:0, totalct:3)</v>
      </c>
      <c r="U6312" t="str">
        <f t="shared" si="594"/>
        <v>{location: new google.maps.LatLng(37.781, -122.445), weight: 0},</v>
      </c>
      <c r="V6312" t="str">
        <f t="shared" si="589"/>
        <v>{location: new google.maps.LatLng(37.781, -122.445), weight: 0},</v>
      </c>
      <c r="W6312" t="str">
        <f t="shared" si="590"/>
        <v>{location: new google.maps.LatLng(37.781, -122.445), weight: 0},</v>
      </c>
      <c r="X6312" t="str">
        <f t="shared" si="591"/>
        <v>{location: new google.maps.LatLng(37.781, -122.445), weight: 0},</v>
      </c>
      <c r="Y6312" t="str">
        <f t="shared" si="592"/>
        <v>{location: new google.maps.LatLng(37.781, -122.445), weight: 0},</v>
      </c>
    </row>
    <row r="6313" spans="1:25" x14ac:dyDescent="0.2">
      <c r="A6313">
        <v>37.780999999999999</v>
      </c>
      <c r="B6313">
        <v>-122.444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f>VLOOKUP(H6313,AE$2:$AJ$12,6,TRUE)</f>
        <v>0</v>
      </c>
      <c r="N6313">
        <f>VLOOKUP(I6313,AF$2:$AJ$12,5,TRUE)</f>
        <v>0</v>
      </c>
      <c r="O6313">
        <f>VLOOKUP(J6313,AG$2:$AJ$12,4,TRUE)</f>
        <v>3</v>
      </c>
      <c r="P6313">
        <f>VLOOKUP(K6313,AH$2:$AJ$12,3,TRUE)</f>
        <v>0</v>
      </c>
      <c r="Q6313">
        <f>VLOOKUP(L6313,AI$2:$AJ$12,2,TRUE)</f>
        <v>0</v>
      </c>
      <c r="T6313" t="str">
        <f t="shared" si="593"/>
        <v>Crimepoint.create(latitude:37.781, longitude:-122.444, drugdrink:0, misdemean:0, theft:3, violent:0, total:0, drugdrinkct:0, misdemeanct:0, theftct:1, violentct:0, totalct:1)</v>
      </c>
      <c r="U6313" t="str">
        <f t="shared" si="594"/>
        <v>{location: new google.maps.LatLng(37.781, -122.444), weight: 0},</v>
      </c>
      <c r="V6313" t="str">
        <f t="shared" si="589"/>
        <v>{location: new google.maps.LatLng(37.781, -122.444), weight: 0},</v>
      </c>
      <c r="W6313" t="str">
        <f t="shared" si="590"/>
        <v>{location: new google.maps.LatLng(37.781, -122.444), weight: 0},</v>
      </c>
      <c r="X6313" t="str">
        <f t="shared" si="591"/>
        <v>{location: new google.maps.LatLng(37.781, -122.444), weight: 0},</v>
      </c>
      <c r="Y6313" t="str">
        <f t="shared" si="592"/>
        <v>{location: new google.maps.LatLng(37.781, -122.444), weight: 0},</v>
      </c>
    </row>
    <row r="6314" spans="1:25" x14ac:dyDescent="0.2">
      <c r="A6314">
        <v>37.780999999999999</v>
      </c>
      <c r="B6314">
        <v>-122.443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3</v>
      </c>
      <c r="K6314">
        <v>1</v>
      </c>
      <c r="L6314">
        <v>4</v>
      </c>
      <c r="M6314">
        <f>VLOOKUP(H6314,AE$2:$AJ$12,6,TRUE)</f>
        <v>0</v>
      </c>
      <c r="N6314">
        <f>VLOOKUP(I6314,AF$2:$AJ$12,5,TRUE)</f>
        <v>0</v>
      </c>
      <c r="O6314">
        <f>VLOOKUP(J6314,AG$2:$AJ$12,4,TRUE)</f>
        <v>5</v>
      </c>
      <c r="P6314">
        <f>VLOOKUP(K6314,AH$2:$AJ$12,3,TRUE)</f>
        <v>7</v>
      </c>
      <c r="Q6314">
        <f>VLOOKUP(L6314,AI$2:$AJ$12,2,TRUE)</f>
        <v>3</v>
      </c>
      <c r="T6314" t="str">
        <f t="shared" si="593"/>
        <v>Crimepoint.create(latitude:37.781, longitude:-122.443, drugdrink:0, misdemean:0, theft:5, violent:7, total:3, drugdrinkct:0, misdemeanct:0, theftct:3, violentct:1, totalct:4)</v>
      </c>
      <c r="U6314" t="str">
        <f t="shared" si="594"/>
        <v>{location: new google.maps.LatLng(37.781, -122.443), weight: 0},</v>
      </c>
      <c r="V6314" t="str">
        <f t="shared" si="589"/>
        <v>{location: new google.maps.LatLng(37.781, -122.443), weight: 0},</v>
      </c>
      <c r="W6314" t="str">
        <f t="shared" si="590"/>
        <v>{location: new google.maps.LatLng(37.781, -122.443), weight: 0},</v>
      </c>
      <c r="X6314" t="str">
        <f t="shared" si="591"/>
        <v>{location: new google.maps.LatLng(37.781, -122.443), weight: 1},</v>
      </c>
      <c r="Y6314" t="str">
        <f t="shared" si="592"/>
        <v>{location: new google.maps.LatLng(37.781, -122.443), weight: 0},</v>
      </c>
    </row>
    <row r="6315" spans="1:25" x14ac:dyDescent="0.2">
      <c r="A6315">
        <v>37.780999999999999</v>
      </c>
      <c r="B6315">
        <v>-122.44199999999999</v>
      </c>
      <c r="C6315">
        <v>0</v>
      </c>
      <c r="D6315">
        <v>1</v>
      </c>
      <c r="E6315">
        <v>0</v>
      </c>
      <c r="F6315">
        <v>0</v>
      </c>
      <c r="G6315">
        <v>1</v>
      </c>
      <c r="H6315">
        <v>0</v>
      </c>
      <c r="I6315">
        <v>6</v>
      </c>
      <c r="J6315">
        <v>1</v>
      </c>
      <c r="K6315">
        <v>0</v>
      </c>
      <c r="L6315">
        <v>7</v>
      </c>
      <c r="M6315">
        <f>VLOOKUP(H6315,AE$2:$AJ$12,6,TRUE)</f>
        <v>0</v>
      </c>
      <c r="N6315">
        <f>VLOOKUP(I6315,AF$2:$AJ$12,5,TRUE)</f>
        <v>7</v>
      </c>
      <c r="O6315">
        <f>VLOOKUP(J6315,AG$2:$AJ$12,4,TRUE)</f>
        <v>3</v>
      </c>
      <c r="P6315">
        <f>VLOOKUP(K6315,AH$2:$AJ$12,3,TRUE)</f>
        <v>0</v>
      </c>
      <c r="Q6315">
        <f>VLOOKUP(L6315,AI$2:$AJ$12,2,TRUE)</f>
        <v>5</v>
      </c>
      <c r="T6315" t="str">
        <f t="shared" si="593"/>
        <v>Crimepoint.create(latitude:37.781, longitude:-122.442, drugdrink:0, misdemean:7, theft:3, violent:0, total:5, drugdrinkct:0, misdemeanct:6, theftct:1, violentct:0, totalct:7)</v>
      </c>
      <c r="U6315" t="str">
        <f t="shared" si="594"/>
        <v>{location: new google.maps.LatLng(37.781, -122.442), weight: 0},</v>
      </c>
      <c r="V6315" t="str">
        <f t="shared" si="589"/>
        <v>{location: new google.maps.LatLng(37.781, -122.442), weight: 1},</v>
      </c>
      <c r="W6315" t="str">
        <f t="shared" si="590"/>
        <v>{location: new google.maps.LatLng(37.781, -122.442), weight: 0},</v>
      </c>
      <c r="X6315" t="str">
        <f t="shared" si="591"/>
        <v>{location: new google.maps.LatLng(37.781, -122.442), weight: 0},</v>
      </c>
      <c r="Y6315" t="str">
        <f t="shared" si="592"/>
        <v>{location: new google.maps.LatLng(37.781, -122.442), weight: 1},</v>
      </c>
    </row>
    <row r="6316" spans="1:25" x14ac:dyDescent="0.2">
      <c r="A6316">
        <v>37.780999999999999</v>
      </c>
      <c r="B6316">
        <v>-122.441</v>
      </c>
      <c r="C6316">
        <v>0</v>
      </c>
      <c r="D6316">
        <v>1</v>
      </c>
      <c r="E6316">
        <v>1</v>
      </c>
      <c r="F6316">
        <v>1</v>
      </c>
      <c r="G6316">
        <v>1</v>
      </c>
      <c r="H6316">
        <v>0</v>
      </c>
      <c r="I6316">
        <v>3</v>
      </c>
      <c r="J6316">
        <v>4</v>
      </c>
      <c r="K6316">
        <v>1</v>
      </c>
      <c r="L6316">
        <v>8</v>
      </c>
      <c r="M6316">
        <f>VLOOKUP(H6316,AE$2:$AJ$12,6,TRUE)</f>
        <v>0</v>
      </c>
      <c r="N6316">
        <f>VLOOKUP(I6316,AF$2:$AJ$12,5,TRUE)</f>
        <v>5</v>
      </c>
      <c r="O6316">
        <f>VLOOKUP(J6316,AG$2:$AJ$12,4,TRUE)</f>
        <v>6</v>
      </c>
      <c r="P6316">
        <f>VLOOKUP(K6316,AH$2:$AJ$12,3,TRUE)</f>
        <v>7</v>
      </c>
      <c r="Q6316">
        <f>VLOOKUP(L6316,AI$2:$AJ$12,2,TRUE)</f>
        <v>5</v>
      </c>
      <c r="T6316" t="str">
        <f t="shared" si="593"/>
        <v>Crimepoint.create(latitude:37.781, longitude:-122.441, drugdrink:0, misdemean:5, theft:6, violent:7, total:5, drugdrinkct:0, misdemeanct:3, theftct:4, violentct:1, totalct:8)</v>
      </c>
      <c r="U6316" t="str">
        <f t="shared" si="594"/>
        <v>{location: new google.maps.LatLng(37.781, -122.441), weight: 0},</v>
      </c>
      <c r="V6316" t="str">
        <f t="shared" si="589"/>
        <v>{location: new google.maps.LatLng(37.781, -122.441), weight: 1},</v>
      </c>
      <c r="W6316" t="str">
        <f t="shared" si="590"/>
        <v>{location: new google.maps.LatLng(37.781, -122.441), weight: 1},</v>
      </c>
      <c r="X6316" t="str">
        <f t="shared" si="591"/>
        <v>{location: new google.maps.LatLng(37.781, -122.441), weight: 1},</v>
      </c>
      <c r="Y6316" t="str">
        <f t="shared" si="592"/>
        <v>{location: new google.maps.LatLng(37.781, -122.441), weight: 1},</v>
      </c>
    </row>
    <row r="6317" spans="1:25" x14ac:dyDescent="0.2">
      <c r="A6317">
        <v>37.780999999999999</v>
      </c>
      <c r="B6317">
        <v>-122.44</v>
      </c>
      <c r="C6317">
        <v>0</v>
      </c>
      <c r="D6317">
        <v>3</v>
      </c>
      <c r="E6317">
        <v>1</v>
      </c>
      <c r="F6317">
        <v>1</v>
      </c>
      <c r="G6317">
        <v>1</v>
      </c>
      <c r="H6317">
        <v>0</v>
      </c>
      <c r="I6317">
        <v>12</v>
      </c>
      <c r="J6317">
        <v>4</v>
      </c>
      <c r="K6317">
        <v>1</v>
      </c>
      <c r="L6317">
        <v>17</v>
      </c>
      <c r="M6317">
        <f>VLOOKUP(H6317,AE$2:$AJ$12,6,TRUE)</f>
        <v>0</v>
      </c>
      <c r="N6317">
        <f>VLOOKUP(I6317,AF$2:$AJ$12,5,TRUE)</f>
        <v>8</v>
      </c>
      <c r="O6317">
        <f>VLOOKUP(J6317,AG$2:$AJ$12,4,TRUE)</f>
        <v>6</v>
      </c>
      <c r="P6317">
        <f>VLOOKUP(K6317,AH$2:$AJ$12,3,TRUE)</f>
        <v>7</v>
      </c>
      <c r="Q6317">
        <f>VLOOKUP(L6317,AI$2:$AJ$12,2,TRUE)</f>
        <v>7</v>
      </c>
      <c r="T6317" t="str">
        <f t="shared" si="593"/>
        <v>Crimepoint.create(latitude:37.781, longitude:-122.44, drugdrink:0, misdemean:8, theft:6, violent:7, total:7, drugdrinkct:0, misdemeanct:12, theftct:4, violentct:1, totalct:17)</v>
      </c>
      <c r="U6317" t="str">
        <f t="shared" si="594"/>
        <v>{location: new google.maps.LatLng(37.781, -122.44), weight: 0},</v>
      </c>
      <c r="V6317" t="str">
        <f t="shared" si="589"/>
        <v>{location: new google.maps.LatLng(37.781, -122.44), weight: 3},</v>
      </c>
      <c r="W6317" t="str">
        <f t="shared" si="590"/>
        <v>{location: new google.maps.LatLng(37.781, -122.44), weight: 1},</v>
      </c>
      <c r="X6317" t="str">
        <f t="shared" si="591"/>
        <v>{location: new google.maps.LatLng(37.781, -122.44), weight: 1},</v>
      </c>
      <c r="Y6317" t="str">
        <f t="shared" si="592"/>
        <v>{location: new google.maps.LatLng(37.781, -122.44), weight: 1},</v>
      </c>
    </row>
    <row r="6318" spans="1:25" x14ac:dyDescent="0.2">
      <c r="A6318">
        <v>37.780999999999999</v>
      </c>
      <c r="B6318">
        <v>-122.43899999999999</v>
      </c>
      <c r="C6318">
        <v>0</v>
      </c>
      <c r="D6318">
        <v>3</v>
      </c>
      <c r="E6318">
        <v>1</v>
      </c>
      <c r="F6318">
        <v>3</v>
      </c>
      <c r="G6318">
        <v>2</v>
      </c>
      <c r="H6318">
        <v>0</v>
      </c>
      <c r="I6318">
        <v>13</v>
      </c>
      <c r="J6318">
        <v>5</v>
      </c>
      <c r="K6318">
        <v>4</v>
      </c>
      <c r="L6318">
        <v>22</v>
      </c>
      <c r="M6318">
        <f>VLOOKUP(H6318,AE$2:$AJ$12,6,TRUE)</f>
        <v>0</v>
      </c>
      <c r="N6318">
        <f>VLOOKUP(I6318,AF$2:$AJ$12,5,TRUE)</f>
        <v>8</v>
      </c>
      <c r="O6318">
        <f>VLOOKUP(J6318,AG$2:$AJ$12,4,TRUE)</f>
        <v>7</v>
      </c>
      <c r="P6318">
        <f>VLOOKUP(K6318,AH$2:$AJ$12,3,TRUE)</f>
        <v>8</v>
      </c>
      <c r="Q6318">
        <f>VLOOKUP(L6318,AI$2:$AJ$12,2,TRUE)</f>
        <v>8</v>
      </c>
      <c r="T6318" t="str">
        <f t="shared" si="593"/>
        <v>Crimepoint.create(latitude:37.781, longitude:-122.439, drugdrink:0, misdemean:8, theft:7, violent:8, total:8, drugdrinkct:0, misdemeanct:13, theftct:5, violentct:4, totalct:22)</v>
      </c>
      <c r="U6318" t="str">
        <f t="shared" si="594"/>
        <v>{location: new google.maps.LatLng(37.781, -122.439), weight: 0},</v>
      </c>
      <c r="V6318" t="str">
        <f t="shared" si="589"/>
        <v>{location: new google.maps.LatLng(37.781, -122.439), weight: 3},</v>
      </c>
      <c r="W6318" t="str">
        <f t="shared" si="590"/>
        <v>{location: new google.maps.LatLng(37.781, -122.439), weight: 1},</v>
      </c>
      <c r="X6318" t="str">
        <f t="shared" si="591"/>
        <v>{location: new google.maps.LatLng(37.781, -122.439), weight: 3},</v>
      </c>
      <c r="Y6318" t="str">
        <f t="shared" si="592"/>
        <v>{location: new google.maps.LatLng(37.781, -122.439), weight: 2},</v>
      </c>
    </row>
    <row r="6319" spans="1:25" x14ac:dyDescent="0.2">
      <c r="A6319">
        <v>37.780999999999999</v>
      </c>
      <c r="B6319">
        <v>-122.438</v>
      </c>
      <c r="C6319">
        <v>5</v>
      </c>
      <c r="D6319">
        <v>5</v>
      </c>
      <c r="E6319">
        <v>2</v>
      </c>
      <c r="F6319">
        <v>4</v>
      </c>
      <c r="G6319">
        <v>4</v>
      </c>
      <c r="H6319">
        <v>8</v>
      </c>
      <c r="I6319">
        <v>22</v>
      </c>
      <c r="J6319">
        <v>15</v>
      </c>
      <c r="K6319">
        <v>6</v>
      </c>
      <c r="L6319">
        <v>51</v>
      </c>
      <c r="M6319">
        <f>VLOOKUP(H6319,AE$2:$AJ$12,6,TRUE)</f>
        <v>9</v>
      </c>
      <c r="N6319">
        <f>VLOOKUP(I6319,AF$2:$AJ$12,5,TRUE)</f>
        <v>9</v>
      </c>
      <c r="O6319">
        <f>VLOOKUP(J6319,AG$2:$AJ$12,4,TRUE)</f>
        <v>9</v>
      </c>
      <c r="P6319">
        <f>VLOOKUP(K6319,AH$2:$AJ$12,3,TRUE)</f>
        <v>9</v>
      </c>
      <c r="Q6319">
        <f>VLOOKUP(L6319,AI$2:$AJ$12,2,TRUE)</f>
        <v>9</v>
      </c>
      <c r="T6319" t="str">
        <f t="shared" si="593"/>
        <v>Crimepoint.create(latitude:37.781, longitude:-122.438, drugdrink:9, misdemean:9, theft:9, violent:9, total:9, drugdrinkct:8, misdemeanct:22, theftct:15, violentct:6, totalct:51)</v>
      </c>
      <c r="U6319" t="str">
        <f t="shared" si="594"/>
        <v>{location: new google.maps.LatLng(37.781, -122.438), weight: 5},</v>
      </c>
      <c r="V6319" t="str">
        <f t="shared" si="589"/>
        <v>{location: new google.maps.LatLng(37.781, -122.438), weight: 5},</v>
      </c>
      <c r="W6319" t="str">
        <f t="shared" si="590"/>
        <v>{location: new google.maps.LatLng(37.781, -122.438), weight: 2},</v>
      </c>
      <c r="X6319" t="str">
        <f t="shared" si="591"/>
        <v>{location: new google.maps.LatLng(37.781, -122.438), weight: 4},</v>
      </c>
      <c r="Y6319" t="str">
        <f t="shared" si="592"/>
        <v>{location: new google.maps.LatLng(37.781, -122.438), weight: 4},</v>
      </c>
    </row>
    <row r="6320" spans="1:25" x14ac:dyDescent="0.2">
      <c r="A6320">
        <v>37.780999999999999</v>
      </c>
      <c r="B6320">
        <v>-122.437</v>
      </c>
      <c r="C6320">
        <v>2</v>
      </c>
      <c r="D6320">
        <v>4</v>
      </c>
      <c r="E6320">
        <v>5</v>
      </c>
      <c r="F6320">
        <v>1</v>
      </c>
      <c r="G6320">
        <v>4</v>
      </c>
      <c r="H6320">
        <v>3</v>
      </c>
      <c r="I6320">
        <v>17</v>
      </c>
      <c r="J6320">
        <v>32</v>
      </c>
      <c r="K6320">
        <v>1</v>
      </c>
      <c r="L6320">
        <v>53</v>
      </c>
      <c r="M6320">
        <f>VLOOKUP(H6320,AE$2:$AJ$12,6,TRUE)</f>
        <v>9</v>
      </c>
      <c r="N6320">
        <f>VLOOKUP(I6320,AF$2:$AJ$12,5,TRUE)</f>
        <v>8</v>
      </c>
      <c r="O6320">
        <f>VLOOKUP(J6320,AG$2:$AJ$12,4,TRUE)</f>
        <v>9</v>
      </c>
      <c r="P6320">
        <f>VLOOKUP(K6320,AH$2:$AJ$12,3,TRUE)</f>
        <v>7</v>
      </c>
      <c r="Q6320">
        <f>VLOOKUP(L6320,AI$2:$AJ$12,2,TRUE)</f>
        <v>9</v>
      </c>
      <c r="T6320" t="str">
        <f t="shared" si="593"/>
        <v>Crimepoint.create(latitude:37.781, longitude:-122.437, drugdrink:9, misdemean:8, theft:9, violent:7, total:9, drugdrinkct:3, misdemeanct:17, theftct:32, violentct:1, totalct:53)</v>
      </c>
      <c r="U6320" t="str">
        <f t="shared" si="594"/>
        <v>{location: new google.maps.LatLng(37.781, -122.437), weight: 2},</v>
      </c>
      <c r="V6320" t="str">
        <f t="shared" si="589"/>
        <v>{location: new google.maps.LatLng(37.781, -122.437), weight: 4},</v>
      </c>
      <c r="W6320" t="str">
        <f t="shared" si="590"/>
        <v>{location: new google.maps.LatLng(37.781, -122.437), weight: 5},</v>
      </c>
      <c r="X6320" t="str">
        <f t="shared" si="591"/>
        <v>{location: new google.maps.LatLng(37.781, -122.437), weight: 1},</v>
      </c>
      <c r="Y6320" t="str">
        <f t="shared" si="592"/>
        <v>{location: new google.maps.LatLng(37.781, -122.437), weight: 4},</v>
      </c>
    </row>
    <row r="6321" spans="1:25" x14ac:dyDescent="0.2">
      <c r="A6321">
        <v>37.780999999999999</v>
      </c>
      <c r="B6321">
        <v>-122.43600000000001</v>
      </c>
      <c r="C6321">
        <v>5</v>
      </c>
      <c r="D6321">
        <v>6</v>
      </c>
      <c r="E6321">
        <v>3</v>
      </c>
      <c r="F6321">
        <v>10</v>
      </c>
      <c r="G6321">
        <v>6</v>
      </c>
      <c r="H6321">
        <v>7</v>
      </c>
      <c r="I6321">
        <v>28</v>
      </c>
      <c r="J6321">
        <v>22</v>
      </c>
      <c r="K6321">
        <v>13</v>
      </c>
      <c r="L6321">
        <v>70</v>
      </c>
      <c r="M6321">
        <f>VLOOKUP(H6321,AE$2:$AJ$12,6,TRUE)</f>
        <v>9</v>
      </c>
      <c r="N6321">
        <f>VLOOKUP(I6321,AF$2:$AJ$12,5,TRUE)</f>
        <v>9</v>
      </c>
      <c r="O6321">
        <f>VLOOKUP(J6321,AG$2:$AJ$12,4,TRUE)</f>
        <v>9</v>
      </c>
      <c r="P6321">
        <f>VLOOKUP(K6321,AH$2:$AJ$12,3,TRUE)</f>
        <v>9</v>
      </c>
      <c r="Q6321">
        <f>VLOOKUP(L6321,AI$2:$AJ$12,2,TRUE)</f>
        <v>9</v>
      </c>
      <c r="T6321" t="str">
        <f t="shared" si="593"/>
        <v>Crimepoint.create(latitude:37.781, longitude:-122.436, drugdrink:9, misdemean:9, theft:9, violent:9, total:9, drugdrinkct:7, misdemeanct:28, theftct:22, violentct:13, totalct:70)</v>
      </c>
      <c r="U6321" t="str">
        <f t="shared" si="594"/>
        <v>{location: new google.maps.LatLng(37.781, -122.436), weight: 5},</v>
      </c>
      <c r="V6321" t="str">
        <f t="shared" si="589"/>
        <v>{location: new google.maps.LatLng(37.781, -122.436), weight: 6},</v>
      </c>
      <c r="W6321" t="str">
        <f t="shared" si="590"/>
        <v>{location: new google.maps.LatLng(37.781, -122.436), weight: 3},</v>
      </c>
      <c r="X6321" t="str">
        <f t="shared" si="591"/>
        <v>{location: new google.maps.LatLng(37.781, -122.436), weight: 10},</v>
      </c>
      <c r="Y6321" t="str">
        <f t="shared" si="592"/>
        <v>{location: new google.maps.LatLng(37.781, -122.436), weight: 6},</v>
      </c>
    </row>
    <row r="6322" spans="1:25" x14ac:dyDescent="0.2">
      <c r="A6322">
        <v>37.780999999999999</v>
      </c>
      <c r="B6322">
        <v>-122.435</v>
      </c>
      <c r="C6322">
        <v>0</v>
      </c>
      <c r="D6322">
        <v>2</v>
      </c>
      <c r="E6322">
        <v>0</v>
      </c>
      <c r="F6322">
        <v>3</v>
      </c>
      <c r="G6322">
        <v>1</v>
      </c>
      <c r="H6322">
        <v>0</v>
      </c>
      <c r="I6322">
        <v>7</v>
      </c>
      <c r="J6322">
        <v>1</v>
      </c>
      <c r="K6322">
        <v>4</v>
      </c>
      <c r="L6322">
        <v>12</v>
      </c>
      <c r="M6322">
        <f>VLOOKUP(H6322,AE$2:$AJ$12,6,TRUE)</f>
        <v>0</v>
      </c>
      <c r="N6322">
        <f>VLOOKUP(I6322,AF$2:$AJ$12,5,TRUE)</f>
        <v>7</v>
      </c>
      <c r="O6322">
        <f>VLOOKUP(J6322,AG$2:$AJ$12,4,TRUE)</f>
        <v>3</v>
      </c>
      <c r="P6322">
        <f>VLOOKUP(K6322,AH$2:$AJ$12,3,TRUE)</f>
        <v>8</v>
      </c>
      <c r="Q6322">
        <f>VLOOKUP(L6322,AI$2:$AJ$12,2,TRUE)</f>
        <v>6</v>
      </c>
      <c r="T6322" t="str">
        <f t="shared" si="593"/>
        <v>Crimepoint.create(latitude:37.781, longitude:-122.435, drugdrink:0, misdemean:7, theft:3, violent:8, total:6, drugdrinkct:0, misdemeanct:7, theftct:1, violentct:4, totalct:12)</v>
      </c>
      <c r="U6322" t="str">
        <f t="shared" si="594"/>
        <v>{location: new google.maps.LatLng(37.781, -122.435), weight: 0},</v>
      </c>
      <c r="V6322" t="str">
        <f t="shared" si="589"/>
        <v>{location: new google.maps.LatLng(37.781, -122.435), weight: 2},</v>
      </c>
      <c r="W6322" t="str">
        <f t="shared" si="590"/>
        <v>{location: new google.maps.LatLng(37.781, -122.435), weight: 0},</v>
      </c>
      <c r="X6322" t="str">
        <f t="shared" si="591"/>
        <v>{location: new google.maps.LatLng(37.781, -122.435), weight: 3},</v>
      </c>
      <c r="Y6322" t="str">
        <f t="shared" si="592"/>
        <v>{location: new google.maps.LatLng(37.781, -122.435), weight: 1},</v>
      </c>
    </row>
    <row r="6323" spans="1:25" x14ac:dyDescent="0.2">
      <c r="A6323">
        <v>37.780999999999999</v>
      </c>
      <c r="B6323">
        <v>-122.434</v>
      </c>
      <c r="C6323">
        <v>0</v>
      </c>
      <c r="D6323">
        <v>2</v>
      </c>
      <c r="E6323">
        <v>1</v>
      </c>
      <c r="F6323">
        <v>0</v>
      </c>
      <c r="G6323">
        <v>1</v>
      </c>
      <c r="H6323">
        <v>0</v>
      </c>
      <c r="I6323">
        <v>7</v>
      </c>
      <c r="J6323">
        <v>4</v>
      </c>
      <c r="K6323">
        <v>0</v>
      </c>
      <c r="L6323">
        <v>11</v>
      </c>
      <c r="M6323">
        <f>VLOOKUP(H6323,AE$2:$AJ$12,6,TRUE)</f>
        <v>0</v>
      </c>
      <c r="N6323">
        <f>VLOOKUP(I6323,AF$2:$AJ$12,5,TRUE)</f>
        <v>7</v>
      </c>
      <c r="O6323">
        <f>VLOOKUP(J6323,AG$2:$AJ$12,4,TRUE)</f>
        <v>6</v>
      </c>
      <c r="P6323">
        <f>VLOOKUP(K6323,AH$2:$AJ$12,3,TRUE)</f>
        <v>0</v>
      </c>
      <c r="Q6323">
        <f>VLOOKUP(L6323,AI$2:$AJ$12,2,TRUE)</f>
        <v>6</v>
      </c>
      <c r="T6323" t="str">
        <f t="shared" si="593"/>
        <v>Crimepoint.create(latitude:37.781, longitude:-122.434, drugdrink:0, misdemean:7, theft:6, violent:0, total:6, drugdrinkct:0, misdemeanct:7, theftct:4, violentct:0, totalct:11)</v>
      </c>
      <c r="U6323" t="str">
        <f t="shared" si="594"/>
        <v>{location: new google.maps.LatLng(37.781, -122.434), weight: 0},</v>
      </c>
      <c r="V6323" t="str">
        <f t="shared" si="589"/>
        <v>{location: new google.maps.LatLng(37.781, -122.434), weight: 2},</v>
      </c>
      <c r="W6323" t="str">
        <f t="shared" si="590"/>
        <v>{location: new google.maps.LatLng(37.781, -122.434), weight: 1},</v>
      </c>
      <c r="X6323" t="str">
        <f t="shared" si="591"/>
        <v>{location: new google.maps.LatLng(37.781, -122.434), weight: 0},</v>
      </c>
      <c r="Y6323" t="str">
        <f t="shared" si="592"/>
        <v>{location: new google.maps.LatLng(37.781, -122.434), weight: 1},</v>
      </c>
    </row>
    <row r="6324" spans="1:25" x14ac:dyDescent="0.2">
      <c r="A6324">
        <v>37.780999999999999</v>
      </c>
      <c r="B6324">
        <v>-122.43300000000001</v>
      </c>
      <c r="C6324">
        <v>1</v>
      </c>
      <c r="D6324">
        <v>5</v>
      </c>
      <c r="E6324">
        <v>4</v>
      </c>
      <c r="F6324">
        <v>10</v>
      </c>
      <c r="G6324">
        <v>5</v>
      </c>
      <c r="H6324">
        <v>1</v>
      </c>
      <c r="I6324">
        <v>22</v>
      </c>
      <c r="J6324">
        <v>30</v>
      </c>
      <c r="K6324">
        <v>13</v>
      </c>
      <c r="L6324">
        <v>66</v>
      </c>
      <c r="M6324">
        <f>VLOOKUP(H6324,AE$2:$AJ$12,6,TRUE)</f>
        <v>8</v>
      </c>
      <c r="N6324">
        <f>VLOOKUP(I6324,AF$2:$AJ$12,5,TRUE)</f>
        <v>9</v>
      </c>
      <c r="O6324">
        <f>VLOOKUP(J6324,AG$2:$AJ$12,4,TRUE)</f>
        <v>9</v>
      </c>
      <c r="P6324">
        <f>VLOOKUP(K6324,AH$2:$AJ$12,3,TRUE)</f>
        <v>9</v>
      </c>
      <c r="Q6324">
        <f>VLOOKUP(L6324,AI$2:$AJ$12,2,TRUE)</f>
        <v>9</v>
      </c>
      <c r="T6324" t="str">
        <f t="shared" si="593"/>
        <v>Crimepoint.create(latitude:37.781, longitude:-122.433, drugdrink:8, misdemean:9, theft:9, violent:9, total:9, drugdrinkct:1, misdemeanct:22, theftct:30, violentct:13, totalct:66)</v>
      </c>
      <c r="U6324" t="str">
        <f t="shared" si="594"/>
        <v>{location: new google.maps.LatLng(37.781, -122.433), weight: 1},</v>
      </c>
      <c r="V6324" t="str">
        <f t="shared" si="589"/>
        <v>{location: new google.maps.LatLng(37.781, -122.433), weight: 5},</v>
      </c>
      <c r="W6324" t="str">
        <f t="shared" si="590"/>
        <v>{location: new google.maps.LatLng(37.781, -122.433), weight: 4},</v>
      </c>
      <c r="X6324" t="str">
        <f t="shared" si="591"/>
        <v>{location: new google.maps.LatLng(37.781, -122.433), weight: 10},</v>
      </c>
      <c r="Y6324" t="str">
        <f t="shared" si="592"/>
        <v>{location: new google.maps.LatLng(37.781, -122.433), weight: 5},</v>
      </c>
    </row>
    <row r="6325" spans="1:25" x14ac:dyDescent="0.2">
      <c r="A6325">
        <v>37.780999999999999</v>
      </c>
      <c r="B6325">
        <v>-122.432</v>
      </c>
      <c r="C6325">
        <v>0</v>
      </c>
      <c r="D6325">
        <v>6</v>
      </c>
      <c r="E6325">
        <v>5</v>
      </c>
      <c r="F6325">
        <v>4</v>
      </c>
      <c r="G6325">
        <v>5</v>
      </c>
      <c r="H6325">
        <v>0</v>
      </c>
      <c r="I6325">
        <v>25</v>
      </c>
      <c r="J6325">
        <v>32</v>
      </c>
      <c r="K6325">
        <v>6</v>
      </c>
      <c r="L6325">
        <v>63</v>
      </c>
      <c r="M6325">
        <f>VLOOKUP(H6325,AE$2:$AJ$12,6,TRUE)</f>
        <v>0</v>
      </c>
      <c r="N6325">
        <f>VLOOKUP(I6325,AF$2:$AJ$12,5,TRUE)</f>
        <v>9</v>
      </c>
      <c r="O6325">
        <f>VLOOKUP(J6325,AG$2:$AJ$12,4,TRUE)</f>
        <v>9</v>
      </c>
      <c r="P6325">
        <f>VLOOKUP(K6325,AH$2:$AJ$12,3,TRUE)</f>
        <v>9</v>
      </c>
      <c r="Q6325">
        <f>VLOOKUP(L6325,AI$2:$AJ$12,2,TRUE)</f>
        <v>9</v>
      </c>
      <c r="T6325" t="str">
        <f t="shared" si="593"/>
        <v>Crimepoint.create(latitude:37.781, longitude:-122.432, drugdrink:0, misdemean:9, theft:9, violent:9, total:9, drugdrinkct:0, misdemeanct:25, theftct:32, violentct:6, totalct:63)</v>
      </c>
      <c r="U6325" t="str">
        <f t="shared" si="594"/>
        <v>{location: new google.maps.LatLng(37.781, -122.432), weight: 0},</v>
      </c>
      <c r="V6325" t="str">
        <f t="shared" si="589"/>
        <v>{location: new google.maps.LatLng(37.781, -122.432), weight: 6},</v>
      </c>
      <c r="W6325" t="str">
        <f t="shared" si="590"/>
        <v>{location: new google.maps.LatLng(37.781, -122.432), weight: 5},</v>
      </c>
      <c r="X6325" t="str">
        <f t="shared" si="591"/>
        <v>{location: new google.maps.LatLng(37.781, -122.432), weight: 4},</v>
      </c>
      <c r="Y6325" t="str">
        <f t="shared" si="592"/>
        <v>{location: new google.maps.LatLng(37.781, -122.432), weight: 5},</v>
      </c>
    </row>
    <row r="6326" spans="1:25" x14ac:dyDescent="0.2">
      <c r="A6326">
        <v>37.780999999999999</v>
      </c>
      <c r="B6326">
        <v>-122.431</v>
      </c>
      <c r="C6326">
        <v>2</v>
      </c>
      <c r="D6326">
        <v>3</v>
      </c>
      <c r="E6326">
        <v>0</v>
      </c>
      <c r="F6326">
        <v>3</v>
      </c>
      <c r="G6326">
        <v>2</v>
      </c>
      <c r="H6326">
        <v>3</v>
      </c>
      <c r="I6326">
        <v>15</v>
      </c>
      <c r="J6326">
        <v>1</v>
      </c>
      <c r="K6326">
        <v>4</v>
      </c>
      <c r="L6326">
        <v>23</v>
      </c>
      <c r="M6326">
        <f>VLOOKUP(H6326,AE$2:$AJ$12,6,TRUE)</f>
        <v>9</v>
      </c>
      <c r="N6326">
        <f>VLOOKUP(I6326,AF$2:$AJ$12,5,TRUE)</f>
        <v>8</v>
      </c>
      <c r="O6326">
        <f>VLOOKUP(J6326,AG$2:$AJ$12,4,TRUE)</f>
        <v>3</v>
      </c>
      <c r="P6326">
        <f>VLOOKUP(K6326,AH$2:$AJ$12,3,TRUE)</f>
        <v>8</v>
      </c>
      <c r="Q6326">
        <f>VLOOKUP(L6326,AI$2:$AJ$12,2,TRUE)</f>
        <v>8</v>
      </c>
      <c r="T6326" t="str">
        <f t="shared" si="593"/>
        <v>Crimepoint.create(latitude:37.781, longitude:-122.431, drugdrink:9, misdemean:8, theft:3, violent:8, total:8, drugdrinkct:3, misdemeanct:15, theftct:1, violentct:4, totalct:23)</v>
      </c>
      <c r="U6326" t="str">
        <f t="shared" si="594"/>
        <v>{location: new google.maps.LatLng(37.781, -122.431), weight: 2},</v>
      </c>
      <c r="V6326" t="str">
        <f t="shared" si="589"/>
        <v>{location: new google.maps.LatLng(37.781, -122.431), weight: 3},</v>
      </c>
      <c r="W6326" t="str">
        <f t="shared" si="590"/>
        <v>{location: new google.maps.LatLng(37.781, -122.431), weight: 0},</v>
      </c>
      <c r="X6326" t="str">
        <f t="shared" si="591"/>
        <v>{location: new google.maps.LatLng(37.781, -122.431), weight: 3},</v>
      </c>
      <c r="Y6326" t="str">
        <f t="shared" si="592"/>
        <v>{location: new google.maps.LatLng(37.781, -122.431), weight: 2},</v>
      </c>
    </row>
    <row r="6327" spans="1:25" x14ac:dyDescent="0.2">
      <c r="A6327">
        <v>37.780999999999999</v>
      </c>
      <c r="B6327">
        <v>-122.43</v>
      </c>
      <c r="C6327">
        <v>2</v>
      </c>
      <c r="D6327">
        <v>3</v>
      </c>
      <c r="E6327">
        <v>2</v>
      </c>
      <c r="F6327">
        <v>1</v>
      </c>
      <c r="G6327">
        <v>2</v>
      </c>
      <c r="H6327">
        <v>3</v>
      </c>
      <c r="I6327">
        <v>14</v>
      </c>
      <c r="J6327">
        <v>12</v>
      </c>
      <c r="K6327">
        <v>1</v>
      </c>
      <c r="L6327">
        <v>30</v>
      </c>
      <c r="M6327">
        <f>VLOOKUP(H6327,AE$2:$AJ$12,6,TRUE)</f>
        <v>9</v>
      </c>
      <c r="N6327">
        <f>VLOOKUP(I6327,AF$2:$AJ$12,5,TRUE)</f>
        <v>8</v>
      </c>
      <c r="O6327">
        <f>VLOOKUP(J6327,AG$2:$AJ$12,4,TRUE)</f>
        <v>8</v>
      </c>
      <c r="P6327">
        <f>VLOOKUP(K6327,AH$2:$AJ$12,3,TRUE)</f>
        <v>7</v>
      </c>
      <c r="Q6327">
        <f>VLOOKUP(L6327,AI$2:$AJ$12,2,TRUE)</f>
        <v>8</v>
      </c>
      <c r="T6327" t="str">
        <f t="shared" si="593"/>
        <v>Crimepoint.create(latitude:37.781, longitude:-122.43, drugdrink:9, misdemean:8, theft:8, violent:7, total:8, drugdrinkct:3, misdemeanct:14, theftct:12, violentct:1, totalct:30)</v>
      </c>
      <c r="U6327" t="str">
        <f t="shared" si="594"/>
        <v>{location: new google.maps.LatLng(37.781, -122.43), weight: 2},</v>
      </c>
      <c r="V6327" t="str">
        <f t="shared" si="589"/>
        <v>{location: new google.maps.LatLng(37.781, -122.43), weight: 3},</v>
      </c>
      <c r="W6327" t="str">
        <f t="shared" si="590"/>
        <v>{location: new google.maps.LatLng(37.781, -122.43), weight: 2},</v>
      </c>
      <c r="X6327" t="str">
        <f t="shared" si="591"/>
        <v>{location: new google.maps.LatLng(37.781, -122.43), weight: 1},</v>
      </c>
      <c r="Y6327" t="str">
        <f t="shared" si="592"/>
        <v>{location: new google.maps.LatLng(37.781, -122.43), weight: 2},</v>
      </c>
    </row>
    <row r="6328" spans="1:25" x14ac:dyDescent="0.2">
      <c r="A6328">
        <v>37.780999999999999</v>
      </c>
      <c r="B6328">
        <v>-122.429</v>
      </c>
      <c r="C6328">
        <v>1</v>
      </c>
      <c r="D6328">
        <v>6</v>
      </c>
      <c r="E6328">
        <v>1</v>
      </c>
      <c r="F6328">
        <v>14</v>
      </c>
      <c r="G6328">
        <v>5</v>
      </c>
      <c r="H6328">
        <v>1</v>
      </c>
      <c r="I6328">
        <v>28</v>
      </c>
      <c r="J6328">
        <v>10</v>
      </c>
      <c r="K6328">
        <v>19</v>
      </c>
      <c r="L6328">
        <v>58</v>
      </c>
      <c r="M6328">
        <f>VLOOKUP(H6328,AE$2:$AJ$12,6,TRUE)</f>
        <v>8</v>
      </c>
      <c r="N6328">
        <f>VLOOKUP(I6328,AF$2:$AJ$12,5,TRUE)</f>
        <v>9</v>
      </c>
      <c r="O6328">
        <f>VLOOKUP(J6328,AG$2:$AJ$12,4,TRUE)</f>
        <v>8</v>
      </c>
      <c r="P6328">
        <f>VLOOKUP(K6328,AH$2:$AJ$12,3,TRUE)</f>
        <v>9</v>
      </c>
      <c r="Q6328">
        <f>VLOOKUP(L6328,AI$2:$AJ$12,2,TRUE)</f>
        <v>9</v>
      </c>
      <c r="T6328" t="str">
        <f t="shared" si="593"/>
        <v>Crimepoint.create(latitude:37.781, longitude:-122.429, drugdrink:8, misdemean:9, theft:8, violent:9, total:9, drugdrinkct:1, misdemeanct:28, theftct:10, violentct:19, totalct:58)</v>
      </c>
      <c r="U6328" t="str">
        <f t="shared" si="594"/>
        <v>{location: new google.maps.LatLng(37.781, -122.429), weight: 1},</v>
      </c>
      <c r="V6328" t="str">
        <f t="shared" si="589"/>
        <v>{location: new google.maps.LatLng(37.781, -122.429), weight: 6},</v>
      </c>
      <c r="W6328" t="str">
        <f t="shared" si="590"/>
        <v>{location: new google.maps.LatLng(37.781, -122.429), weight: 1},</v>
      </c>
      <c r="X6328" t="str">
        <f t="shared" si="591"/>
        <v>{location: new google.maps.LatLng(37.781, -122.429), weight: 14},</v>
      </c>
      <c r="Y6328" t="str">
        <f t="shared" si="592"/>
        <v>{location: new google.maps.LatLng(37.781, -122.429), weight: 5},</v>
      </c>
    </row>
    <row r="6329" spans="1:25" x14ac:dyDescent="0.2">
      <c r="A6329">
        <v>37.780999999999999</v>
      </c>
      <c r="B6329">
        <v>-122.428</v>
      </c>
      <c r="C6329">
        <v>0</v>
      </c>
      <c r="D6329">
        <v>1</v>
      </c>
      <c r="E6329">
        <v>1</v>
      </c>
      <c r="F6329">
        <v>4</v>
      </c>
      <c r="G6329">
        <v>1</v>
      </c>
      <c r="H6329">
        <v>0</v>
      </c>
      <c r="I6329">
        <v>6</v>
      </c>
      <c r="J6329">
        <v>4</v>
      </c>
      <c r="K6329">
        <v>5</v>
      </c>
      <c r="L6329">
        <v>15</v>
      </c>
      <c r="M6329">
        <f>VLOOKUP(H6329,AE$2:$AJ$12,6,TRUE)</f>
        <v>0</v>
      </c>
      <c r="N6329">
        <f>VLOOKUP(I6329,AF$2:$AJ$12,5,TRUE)</f>
        <v>7</v>
      </c>
      <c r="O6329">
        <f>VLOOKUP(J6329,AG$2:$AJ$12,4,TRUE)</f>
        <v>6</v>
      </c>
      <c r="P6329">
        <f>VLOOKUP(K6329,AH$2:$AJ$12,3,TRUE)</f>
        <v>9</v>
      </c>
      <c r="Q6329">
        <f>VLOOKUP(L6329,AI$2:$AJ$12,2,TRUE)</f>
        <v>7</v>
      </c>
      <c r="T6329" t="str">
        <f t="shared" si="593"/>
        <v>Crimepoint.create(latitude:37.781, longitude:-122.428, drugdrink:0, misdemean:7, theft:6, violent:9, total:7, drugdrinkct:0, misdemeanct:6, theftct:4, violentct:5, totalct:15)</v>
      </c>
      <c r="U6329" t="str">
        <f t="shared" si="594"/>
        <v>{location: new google.maps.LatLng(37.781, -122.428), weight: 0},</v>
      </c>
      <c r="V6329" t="str">
        <f t="shared" si="589"/>
        <v>{location: new google.maps.LatLng(37.781, -122.428), weight: 1},</v>
      </c>
      <c r="W6329" t="str">
        <f t="shared" si="590"/>
        <v>{location: new google.maps.LatLng(37.781, -122.428), weight: 1},</v>
      </c>
      <c r="X6329" t="str">
        <f t="shared" si="591"/>
        <v>{location: new google.maps.LatLng(37.781, -122.428), weight: 4},</v>
      </c>
      <c r="Y6329" t="str">
        <f t="shared" si="592"/>
        <v>{location: new google.maps.LatLng(37.781, -122.428), weight: 1},</v>
      </c>
    </row>
    <row r="6330" spans="1:25" x14ac:dyDescent="0.2">
      <c r="A6330">
        <v>37.780999999999999</v>
      </c>
      <c r="B6330">
        <v>-122.42700000000001</v>
      </c>
      <c r="C6330">
        <v>1</v>
      </c>
      <c r="D6330">
        <v>2</v>
      </c>
      <c r="E6330">
        <v>0</v>
      </c>
      <c r="F6330">
        <v>1</v>
      </c>
      <c r="G6330">
        <v>1</v>
      </c>
      <c r="H6330">
        <v>1</v>
      </c>
      <c r="I6330">
        <v>10</v>
      </c>
      <c r="J6330">
        <v>3</v>
      </c>
      <c r="K6330">
        <v>1</v>
      </c>
      <c r="L6330">
        <v>15</v>
      </c>
      <c r="M6330">
        <f>VLOOKUP(H6330,AE$2:$AJ$12,6,TRUE)</f>
        <v>8</v>
      </c>
      <c r="N6330">
        <f>VLOOKUP(I6330,AF$2:$AJ$12,5,TRUE)</f>
        <v>8</v>
      </c>
      <c r="O6330">
        <f>VLOOKUP(J6330,AG$2:$AJ$12,4,TRUE)</f>
        <v>5</v>
      </c>
      <c r="P6330">
        <f>VLOOKUP(K6330,AH$2:$AJ$12,3,TRUE)</f>
        <v>7</v>
      </c>
      <c r="Q6330">
        <f>VLOOKUP(L6330,AI$2:$AJ$12,2,TRUE)</f>
        <v>7</v>
      </c>
      <c r="T6330" t="str">
        <f t="shared" si="593"/>
        <v>Crimepoint.create(latitude:37.781, longitude:-122.427, drugdrink:8, misdemean:8, theft:5, violent:7, total:7, drugdrinkct:1, misdemeanct:10, theftct:3, violentct:1, totalct:15)</v>
      </c>
      <c r="U6330" t="str">
        <f t="shared" si="594"/>
        <v>{location: new google.maps.LatLng(37.781, -122.427), weight: 1},</v>
      </c>
      <c r="V6330" t="str">
        <f t="shared" si="589"/>
        <v>{location: new google.maps.LatLng(37.781, -122.427), weight: 2},</v>
      </c>
      <c r="W6330" t="str">
        <f t="shared" si="590"/>
        <v>{location: new google.maps.LatLng(37.781, -122.427), weight: 0},</v>
      </c>
      <c r="X6330" t="str">
        <f t="shared" si="591"/>
        <v>{location: new google.maps.LatLng(37.781, -122.427), weight: 1},</v>
      </c>
      <c r="Y6330" t="str">
        <f t="shared" si="592"/>
        <v>{location: new google.maps.LatLng(37.781, -122.427), weight: 1},</v>
      </c>
    </row>
    <row r="6331" spans="1:25" x14ac:dyDescent="0.2">
      <c r="A6331">
        <v>37.780999999999999</v>
      </c>
      <c r="B6331">
        <v>-122.426</v>
      </c>
      <c r="C6331">
        <v>0</v>
      </c>
      <c r="D6331">
        <v>2</v>
      </c>
      <c r="E6331">
        <v>0</v>
      </c>
      <c r="F6331">
        <v>3</v>
      </c>
      <c r="G6331">
        <v>1</v>
      </c>
      <c r="H6331">
        <v>0</v>
      </c>
      <c r="I6331">
        <v>8</v>
      </c>
      <c r="J6331">
        <v>3</v>
      </c>
      <c r="K6331">
        <v>4</v>
      </c>
      <c r="L6331">
        <v>15</v>
      </c>
      <c r="M6331">
        <f>VLOOKUP(H6331,AE$2:$AJ$12,6,TRUE)</f>
        <v>0</v>
      </c>
      <c r="N6331">
        <f>VLOOKUP(I6331,AF$2:$AJ$12,5,TRUE)</f>
        <v>7</v>
      </c>
      <c r="O6331">
        <f>VLOOKUP(J6331,AG$2:$AJ$12,4,TRUE)</f>
        <v>5</v>
      </c>
      <c r="P6331">
        <f>VLOOKUP(K6331,AH$2:$AJ$12,3,TRUE)</f>
        <v>8</v>
      </c>
      <c r="Q6331">
        <f>VLOOKUP(L6331,AI$2:$AJ$12,2,TRUE)</f>
        <v>7</v>
      </c>
      <c r="T6331" t="str">
        <f t="shared" si="593"/>
        <v>Crimepoint.create(latitude:37.781, longitude:-122.426, drugdrink:0, misdemean:7, theft:5, violent:8, total:7, drugdrinkct:0, misdemeanct:8, theftct:3, violentct:4, totalct:15)</v>
      </c>
      <c r="U6331" t="str">
        <f t="shared" si="594"/>
        <v>{location: new google.maps.LatLng(37.781, -122.426), weight: 0},</v>
      </c>
      <c r="V6331" t="str">
        <f t="shared" si="589"/>
        <v>{location: new google.maps.LatLng(37.781, -122.426), weight: 2},</v>
      </c>
      <c r="W6331" t="str">
        <f t="shared" si="590"/>
        <v>{location: new google.maps.LatLng(37.781, -122.426), weight: 0},</v>
      </c>
      <c r="X6331" t="str">
        <f t="shared" si="591"/>
        <v>{location: new google.maps.LatLng(37.781, -122.426), weight: 3},</v>
      </c>
      <c r="Y6331" t="str">
        <f t="shared" si="592"/>
        <v>{location: new google.maps.LatLng(37.781, -122.426), weight: 1},</v>
      </c>
    </row>
    <row r="6332" spans="1:25" x14ac:dyDescent="0.2">
      <c r="A6332">
        <v>37.780999999999999</v>
      </c>
      <c r="B6332">
        <v>-122.42400000000001</v>
      </c>
      <c r="C6332">
        <v>1</v>
      </c>
      <c r="D6332">
        <v>3</v>
      </c>
      <c r="E6332">
        <v>2</v>
      </c>
      <c r="F6332">
        <v>0</v>
      </c>
      <c r="G6332">
        <v>2</v>
      </c>
      <c r="H6332">
        <v>2</v>
      </c>
      <c r="I6332">
        <v>12</v>
      </c>
      <c r="J6332">
        <v>12</v>
      </c>
      <c r="K6332">
        <v>0</v>
      </c>
      <c r="L6332">
        <v>26</v>
      </c>
      <c r="M6332">
        <f>VLOOKUP(H6332,AE$2:$AJ$12,6,TRUE)</f>
        <v>9</v>
      </c>
      <c r="N6332">
        <f>VLOOKUP(I6332,AF$2:$AJ$12,5,TRUE)</f>
        <v>8</v>
      </c>
      <c r="O6332">
        <f>VLOOKUP(J6332,AG$2:$AJ$12,4,TRUE)</f>
        <v>8</v>
      </c>
      <c r="P6332">
        <f>VLOOKUP(K6332,AH$2:$AJ$12,3,TRUE)</f>
        <v>0</v>
      </c>
      <c r="Q6332">
        <f>VLOOKUP(L6332,AI$2:$AJ$12,2,TRUE)</f>
        <v>8</v>
      </c>
      <c r="T6332" t="str">
        <f t="shared" si="593"/>
        <v>Crimepoint.create(latitude:37.781, longitude:-122.424, drugdrink:9, misdemean:8, theft:8, violent:0, total:8, drugdrinkct:2, misdemeanct:12, theftct:12, violentct:0, totalct:26)</v>
      </c>
      <c r="U6332" t="str">
        <f t="shared" si="594"/>
        <v>{location: new google.maps.LatLng(37.781, -122.424), weight: 1},</v>
      </c>
      <c r="V6332" t="str">
        <f t="shared" si="589"/>
        <v>{location: new google.maps.LatLng(37.781, -122.424), weight: 3},</v>
      </c>
      <c r="W6332" t="str">
        <f t="shared" si="590"/>
        <v>{location: new google.maps.LatLng(37.781, -122.424), weight: 2},</v>
      </c>
      <c r="X6332" t="str">
        <f t="shared" si="591"/>
        <v>{location: new google.maps.LatLng(37.781, -122.424), weight: 0},</v>
      </c>
      <c r="Y6332" t="str">
        <f t="shared" si="592"/>
        <v>{location: new google.maps.LatLng(37.781, -122.424), weight: 2},</v>
      </c>
    </row>
    <row r="6333" spans="1:25" x14ac:dyDescent="0.2">
      <c r="A6333">
        <v>37.780999999999999</v>
      </c>
      <c r="B6333">
        <v>-122.423</v>
      </c>
      <c r="C6333">
        <v>5</v>
      </c>
      <c r="D6333">
        <v>5</v>
      </c>
      <c r="E6333">
        <v>2</v>
      </c>
      <c r="F6333">
        <v>4</v>
      </c>
      <c r="G6333">
        <v>4</v>
      </c>
      <c r="H6333">
        <v>8</v>
      </c>
      <c r="I6333">
        <v>22</v>
      </c>
      <c r="J6333">
        <v>16</v>
      </c>
      <c r="K6333">
        <v>5</v>
      </c>
      <c r="L6333">
        <v>51</v>
      </c>
      <c r="M6333">
        <f>VLOOKUP(H6333,AE$2:$AJ$12,6,TRUE)</f>
        <v>9</v>
      </c>
      <c r="N6333">
        <f>VLOOKUP(I6333,AF$2:$AJ$12,5,TRUE)</f>
        <v>9</v>
      </c>
      <c r="O6333">
        <f>VLOOKUP(J6333,AG$2:$AJ$12,4,TRUE)</f>
        <v>9</v>
      </c>
      <c r="P6333">
        <f>VLOOKUP(K6333,AH$2:$AJ$12,3,TRUE)</f>
        <v>9</v>
      </c>
      <c r="Q6333">
        <f>VLOOKUP(L6333,AI$2:$AJ$12,2,TRUE)</f>
        <v>9</v>
      </c>
      <c r="T6333" t="str">
        <f t="shared" si="593"/>
        <v>Crimepoint.create(latitude:37.781, longitude:-122.423, drugdrink:9, misdemean:9, theft:9, violent:9, total:9, drugdrinkct:8, misdemeanct:22, theftct:16, violentct:5, totalct:51)</v>
      </c>
      <c r="U6333" t="str">
        <f t="shared" si="594"/>
        <v>{location: new google.maps.LatLng(37.781, -122.423), weight: 5},</v>
      </c>
      <c r="V6333" t="str">
        <f t="shared" si="589"/>
        <v>{location: new google.maps.LatLng(37.781, -122.423), weight: 5},</v>
      </c>
      <c r="W6333" t="str">
        <f t="shared" si="590"/>
        <v>{location: new google.maps.LatLng(37.781, -122.423), weight: 2},</v>
      </c>
      <c r="X6333" t="str">
        <f t="shared" si="591"/>
        <v>{location: new google.maps.LatLng(37.781, -122.423), weight: 4},</v>
      </c>
      <c r="Y6333" t="str">
        <f t="shared" si="592"/>
        <v>{location: new google.maps.LatLng(37.781, -122.423), weight: 4},</v>
      </c>
    </row>
    <row r="6334" spans="1:25" x14ac:dyDescent="0.2">
      <c r="A6334">
        <v>37.780999999999999</v>
      </c>
      <c r="B6334">
        <v>-122.422</v>
      </c>
      <c r="C6334">
        <v>1</v>
      </c>
      <c r="D6334">
        <v>2</v>
      </c>
      <c r="E6334">
        <v>4</v>
      </c>
      <c r="F6334">
        <v>4</v>
      </c>
      <c r="G6334">
        <v>3</v>
      </c>
      <c r="H6334">
        <v>1</v>
      </c>
      <c r="I6334">
        <v>7</v>
      </c>
      <c r="J6334">
        <v>27</v>
      </c>
      <c r="K6334">
        <v>5</v>
      </c>
      <c r="L6334">
        <v>40</v>
      </c>
      <c r="M6334">
        <f>VLOOKUP(H6334,AE$2:$AJ$12,6,TRUE)</f>
        <v>8</v>
      </c>
      <c r="N6334">
        <f>VLOOKUP(I6334,AF$2:$AJ$12,5,TRUE)</f>
        <v>7</v>
      </c>
      <c r="O6334">
        <f>VLOOKUP(J6334,AG$2:$AJ$12,4,TRUE)</f>
        <v>9</v>
      </c>
      <c r="P6334">
        <f>VLOOKUP(K6334,AH$2:$AJ$12,3,TRUE)</f>
        <v>9</v>
      </c>
      <c r="Q6334">
        <f>VLOOKUP(L6334,AI$2:$AJ$12,2,TRUE)</f>
        <v>8</v>
      </c>
      <c r="T6334" t="str">
        <f t="shared" si="593"/>
        <v>Crimepoint.create(latitude:37.781, longitude:-122.422, drugdrink:8, misdemean:7, theft:9, violent:9, total:8, drugdrinkct:1, misdemeanct:7, theftct:27, violentct:5, totalct:40)</v>
      </c>
      <c r="U6334" t="str">
        <f t="shared" si="594"/>
        <v>{location: new google.maps.LatLng(37.781, -122.422), weight: 1},</v>
      </c>
      <c r="V6334" t="str">
        <f t="shared" si="589"/>
        <v>{location: new google.maps.LatLng(37.781, -122.422), weight: 2},</v>
      </c>
      <c r="W6334" t="str">
        <f t="shared" si="590"/>
        <v>{location: new google.maps.LatLng(37.781, -122.422), weight: 4},</v>
      </c>
      <c r="X6334" t="str">
        <f t="shared" si="591"/>
        <v>{location: new google.maps.LatLng(37.781, -122.422), weight: 4},</v>
      </c>
      <c r="Y6334" t="str">
        <f t="shared" si="592"/>
        <v>{location: new google.maps.LatLng(37.781, -122.422), weight: 3},</v>
      </c>
    </row>
    <row r="6335" spans="1:25" x14ac:dyDescent="0.2">
      <c r="A6335">
        <v>37.780999999999999</v>
      </c>
      <c r="B6335">
        <v>-122.42100000000001</v>
      </c>
      <c r="C6335">
        <v>2</v>
      </c>
      <c r="D6335">
        <v>6</v>
      </c>
      <c r="E6335">
        <v>3</v>
      </c>
      <c r="F6335">
        <v>7</v>
      </c>
      <c r="G6335">
        <v>5</v>
      </c>
      <c r="H6335">
        <v>3</v>
      </c>
      <c r="I6335">
        <v>29</v>
      </c>
      <c r="J6335">
        <v>21</v>
      </c>
      <c r="K6335">
        <v>9</v>
      </c>
      <c r="L6335">
        <v>62</v>
      </c>
      <c r="M6335">
        <f>VLOOKUP(H6335,AE$2:$AJ$12,6,TRUE)</f>
        <v>9</v>
      </c>
      <c r="N6335">
        <f>VLOOKUP(I6335,AF$2:$AJ$12,5,TRUE)</f>
        <v>9</v>
      </c>
      <c r="O6335">
        <f>VLOOKUP(J6335,AG$2:$AJ$12,4,TRUE)</f>
        <v>9</v>
      </c>
      <c r="P6335">
        <f>VLOOKUP(K6335,AH$2:$AJ$12,3,TRUE)</f>
        <v>9</v>
      </c>
      <c r="Q6335">
        <f>VLOOKUP(L6335,AI$2:$AJ$12,2,TRUE)</f>
        <v>9</v>
      </c>
      <c r="T6335" t="str">
        <f t="shared" si="593"/>
        <v>Crimepoint.create(latitude:37.781, longitude:-122.421, drugdrink:9, misdemean:9, theft:9, violent:9, total:9, drugdrinkct:3, misdemeanct:29, theftct:21, violentct:9, totalct:62)</v>
      </c>
      <c r="U6335" t="str">
        <f t="shared" si="594"/>
        <v>{location: new google.maps.LatLng(37.781, -122.421), weight: 2},</v>
      </c>
      <c r="V6335" t="str">
        <f t="shared" si="589"/>
        <v>{location: new google.maps.LatLng(37.781, -122.421), weight: 6},</v>
      </c>
      <c r="W6335" t="str">
        <f t="shared" si="590"/>
        <v>{location: new google.maps.LatLng(37.781, -122.421), weight: 3},</v>
      </c>
      <c r="X6335" t="str">
        <f t="shared" si="591"/>
        <v>{location: new google.maps.LatLng(37.781, -122.421), weight: 7},</v>
      </c>
      <c r="Y6335" t="str">
        <f t="shared" si="592"/>
        <v>{location: new google.maps.LatLng(37.781, -122.421), weight: 5},</v>
      </c>
    </row>
    <row r="6336" spans="1:25" x14ac:dyDescent="0.2">
      <c r="A6336">
        <v>37.780999999999999</v>
      </c>
      <c r="B6336">
        <v>-122.42</v>
      </c>
      <c r="C6336">
        <v>1</v>
      </c>
      <c r="D6336">
        <v>7</v>
      </c>
      <c r="E6336">
        <v>6</v>
      </c>
      <c r="F6336">
        <v>5</v>
      </c>
      <c r="G6336">
        <v>6</v>
      </c>
      <c r="H6336">
        <v>2</v>
      </c>
      <c r="I6336">
        <v>32</v>
      </c>
      <c r="J6336">
        <v>40</v>
      </c>
      <c r="K6336">
        <v>7</v>
      </c>
      <c r="L6336">
        <v>81</v>
      </c>
      <c r="M6336">
        <f>VLOOKUP(H6336,AE$2:$AJ$12,6,TRUE)</f>
        <v>9</v>
      </c>
      <c r="N6336">
        <f>VLOOKUP(I6336,AF$2:$AJ$12,5,TRUE)</f>
        <v>9</v>
      </c>
      <c r="O6336">
        <f>VLOOKUP(J6336,AG$2:$AJ$12,4,TRUE)</f>
        <v>9</v>
      </c>
      <c r="P6336">
        <f>VLOOKUP(K6336,AH$2:$AJ$12,3,TRUE)</f>
        <v>9</v>
      </c>
      <c r="Q6336">
        <f>VLOOKUP(L6336,AI$2:$AJ$12,2,TRUE)</f>
        <v>9</v>
      </c>
      <c r="T6336" t="str">
        <f t="shared" si="593"/>
        <v>Crimepoint.create(latitude:37.781, longitude:-122.42, drugdrink:9, misdemean:9, theft:9, violent:9, total:9, drugdrinkct:2, misdemeanct:32, theftct:40, violentct:7, totalct:81)</v>
      </c>
      <c r="U6336" t="str">
        <f t="shared" si="594"/>
        <v>{location: new google.maps.LatLng(37.781, -122.42), weight: 1},</v>
      </c>
      <c r="V6336" t="str">
        <f t="shared" si="589"/>
        <v>{location: new google.maps.LatLng(37.781, -122.42), weight: 7},</v>
      </c>
      <c r="W6336" t="str">
        <f t="shared" si="590"/>
        <v>{location: new google.maps.LatLng(37.781, -122.42), weight: 6},</v>
      </c>
      <c r="X6336" t="str">
        <f t="shared" si="591"/>
        <v>{location: new google.maps.LatLng(37.781, -122.42), weight: 5},</v>
      </c>
      <c r="Y6336" t="str">
        <f t="shared" si="592"/>
        <v>{location: new google.maps.LatLng(37.781, -122.42), weight: 6},</v>
      </c>
    </row>
    <row r="6337" spans="1:25" x14ac:dyDescent="0.2">
      <c r="A6337">
        <v>37.780999999999999</v>
      </c>
      <c r="B6337">
        <v>-122.419</v>
      </c>
      <c r="C6337">
        <v>2</v>
      </c>
      <c r="D6337">
        <v>3</v>
      </c>
      <c r="E6337">
        <v>2</v>
      </c>
      <c r="F6337">
        <v>1</v>
      </c>
      <c r="G6337">
        <v>3</v>
      </c>
      <c r="H6337">
        <v>3</v>
      </c>
      <c r="I6337">
        <v>13</v>
      </c>
      <c r="J6337">
        <v>14</v>
      </c>
      <c r="K6337">
        <v>2</v>
      </c>
      <c r="L6337">
        <v>32</v>
      </c>
      <c r="M6337">
        <f>VLOOKUP(H6337,AE$2:$AJ$12,6,TRUE)</f>
        <v>9</v>
      </c>
      <c r="N6337">
        <f>VLOOKUP(I6337,AF$2:$AJ$12,5,TRUE)</f>
        <v>8</v>
      </c>
      <c r="O6337">
        <f>VLOOKUP(J6337,AG$2:$AJ$12,4,TRUE)</f>
        <v>8</v>
      </c>
      <c r="P6337">
        <f>VLOOKUP(K6337,AH$2:$AJ$12,3,TRUE)</f>
        <v>7</v>
      </c>
      <c r="Q6337">
        <f>VLOOKUP(L6337,AI$2:$AJ$12,2,TRUE)</f>
        <v>8</v>
      </c>
      <c r="T6337" t="str">
        <f t="shared" si="593"/>
        <v>Crimepoint.create(latitude:37.781, longitude:-122.419, drugdrink:9, misdemean:8, theft:8, violent:7, total:8, drugdrinkct:3, misdemeanct:13, theftct:14, violentct:2, totalct:32)</v>
      </c>
      <c r="U6337" t="str">
        <f t="shared" si="594"/>
        <v>{location: new google.maps.LatLng(37.781, -122.419), weight: 2},</v>
      </c>
      <c r="V6337" t="str">
        <f t="shared" si="589"/>
        <v>{location: new google.maps.LatLng(37.781, -122.419), weight: 3},</v>
      </c>
      <c r="W6337" t="str">
        <f t="shared" si="590"/>
        <v>{location: new google.maps.LatLng(37.781, -122.419), weight: 2},</v>
      </c>
      <c r="X6337" t="str">
        <f t="shared" si="591"/>
        <v>{location: new google.maps.LatLng(37.781, -122.419), weight: 1},</v>
      </c>
      <c r="Y6337" t="str">
        <f t="shared" si="592"/>
        <v>{location: new google.maps.LatLng(37.781, -122.419), weight: 3},</v>
      </c>
    </row>
    <row r="6338" spans="1:25" x14ac:dyDescent="0.2">
      <c r="A6338">
        <v>37.780999999999999</v>
      </c>
      <c r="B6338">
        <v>-122.41800000000001</v>
      </c>
      <c r="C6338">
        <v>0</v>
      </c>
      <c r="D6338">
        <v>3</v>
      </c>
      <c r="E6338">
        <v>0</v>
      </c>
      <c r="F6338">
        <v>0</v>
      </c>
      <c r="G6338">
        <v>1</v>
      </c>
      <c r="H6338">
        <v>0</v>
      </c>
      <c r="I6338">
        <v>15</v>
      </c>
      <c r="J6338">
        <v>3</v>
      </c>
      <c r="K6338">
        <v>0</v>
      </c>
      <c r="L6338">
        <v>18</v>
      </c>
      <c r="M6338">
        <f>VLOOKUP(H6338,AE$2:$AJ$12,6,TRUE)</f>
        <v>0</v>
      </c>
      <c r="N6338">
        <f>VLOOKUP(I6338,AF$2:$AJ$12,5,TRUE)</f>
        <v>8</v>
      </c>
      <c r="O6338">
        <f>VLOOKUP(J6338,AG$2:$AJ$12,4,TRUE)</f>
        <v>5</v>
      </c>
      <c r="P6338">
        <f>VLOOKUP(K6338,AH$2:$AJ$12,3,TRUE)</f>
        <v>0</v>
      </c>
      <c r="Q6338">
        <f>VLOOKUP(L6338,AI$2:$AJ$12,2,TRUE)</f>
        <v>7</v>
      </c>
      <c r="T6338" t="str">
        <f t="shared" si="593"/>
        <v>Crimepoint.create(latitude:37.781, longitude:-122.418, drugdrink:0, misdemean:8, theft:5, violent:0, total:7, drugdrinkct:0, misdemeanct:15, theftct:3, violentct:0, totalct:18)</v>
      </c>
      <c r="U6338" t="str">
        <f t="shared" si="594"/>
        <v>{location: new google.maps.LatLng(37.781, -122.418), weight: 0},</v>
      </c>
      <c r="V6338" t="str">
        <f t="shared" si="589"/>
        <v>{location: new google.maps.LatLng(37.781, -122.418), weight: 3},</v>
      </c>
      <c r="W6338" t="str">
        <f t="shared" si="590"/>
        <v>{location: new google.maps.LatLng(37.781, -122.418), weight: 0},</v>
      </c>
      <c r="X6338" t="str">
        <f t="shared" si="591"/>
        <v>{location: new google.maps.LatLng(37.781, -122.418), weight: 0},</v>
      </c>
      <c r="Y6338" t="str">
        <f t="shared" si="592"/>
        <v>{location: new google.maps.LatLng(37.781, -122.418), weight: 1},</v>
      </c>
    </row>
    <row r="6339" spans="1:25" x14ac:dyDescent="0.2">
      <c r="A6339">
        <v>37.780999999999999</v>
      </c>
      <c r="B6339">
        <v>-122.417</v>
      </c>
      <c r="C6339">
        <v>4</v>
      </c>
      <c r="D6339">
        <v>13</v>
      </c>
      <c r="E6339">
        <v>4</v>
      </c>
      <c r="F6339">
        <v>14</v>
      </c>
      <c r="G6339">
        <v>9</v>
      </c>
      <c r="H6339">
        <v>6</v>
      </c>
      <c r="I6339">
        <v>59</v>
      </c>
      <c r="J6339">
        <v>29</v>
      </c>
      <c r="K6339">
        <v>19</v>
      </c>
      <c r="L6339">
        <v>113</v>
      </c>
      <c r="M6339">
        <f>VLOOKUP(H6339,AE$2:$AJ$12,6,TRUE)</f>
        <v>9</v>
      </c>
      <c r="N6339">
        <f>VLOOKUP(I6339,AF$2:$AJ$12,5,TRUE)</f>
        <v>9</v>
      </c>
      <c r="O6339">
        <f>VLOOKUP(J6339,AG$2:$AJ$12,4,TRUE)</f>
        <v>9</v>
      </c>
      <c r="P6339">
        <f>VLOOKUP(K6339,AH$2:$AJ$12,3,TRUE)</f>
        <v>9</v>
      </c>
      <c r="Q6339">
        <f>VLOOKUP(L6339,AI$2:$AJ$12,2,TRUE)</f>
        <v>9</v>
      </c>
      <c r="T6339" t="str">
        <f t="shared" si="593"/>
        <v>Crimepoint.create(latitude:37.781, longitude:-122.417, drugdrink:9, misdemean:9, theft:9, violent:9, total:9, drugdrinkct:6, misdemeanct:59, theftct:29, violentct:19, totalct:113)</v>
      </c>
      <c r="U6339" t="str">
        <f t="shared" si="594"/>
        <v>{location: new google.maps.LatLng(37.781, -122.417), weight: 4},</v>
      </c>
      <c r="V6339" t="str">
        <f t="shared" ref="V6339:V6402" si="595">$Z$2&amp;$A6339&amp;$AA$2&amp;$B6339&amp;$AB$2&amp;D6339&amp;$AC$2</f>
        <v>{location: new google.maps.LatLng(37.781, -122.417), weight: 13},</v>
      </c>
      <c r="W6339" t="str">
        <f t="shared" ref="W6339:W6402" si="596">$Z$2&amp;$A6339&amp;$AA$2&amp;$B6339&amp;$AB$2&amp;E6339&amp;$AC$2</f>
        <v>{location: new google.maps.LatLng(37.781, -122.417), weight: 4},</v>
      </c>
      <c r="X6339" t="str">
        <f t="shared" ref="X6339:X6402" si="597">$Z$2&amp;$A6339&amp;$AA$2&amp;$B6339&amp;$AB$2&amp;F6339&amp;$AC$2</f>
        <v>{location: new google.maps.LatLng(37.781, -122.417), weight: 14},</v>
      </c>
      <c r="Y6339" t="str">
        <f t="shared" ref="Y6339:Y6402" si="598">$Z$2&amp;$A6339&amp;$AA$2&amp;$B6339&amp;$AB$2&amp;G6339&amp;$AC$2</f>
        <v>{location: new google.maps.LatLng(37.781, -122.417), weight: 9},</v>
      </c>
    </row>
    <row r="6340" spans="1:25" x14ac:dyDescent="0.2">
      <c r="A6340">
        <v>37.780999999999999</v>
      </c>
      <c r="B6340">
        <v>-122.416</v>
      </c>
      <c r="C6340">
        <v>3</v>
      </c>
      <c r="D6340">
        <v>5</v>
      </c>
      <c r="E6340">
        <v>2</v>
      </c>
      <c r="F6340">
        <v>0</v>
      </c>
      <c r="G6340">
        <v>3</v>
      </c>
      <c r="H6340">
        <v>5</v>
      </c>
      <c r="I6340">
        <v>23</v>
      </c>
      <c r="J6340">
        <v>11</v>
      </c>
      <c r="K6340">
        <v>0</v>
      </c>
      <c r="L6340">
        <v>39</v>
      </c>
      <c r="M6340">
        <f>VLOOKUP(H6340,AE$2:$AJ$12,6,TRUE)</f>
        <v>9</v>
      </c>
      <c r="N6340">
        <f>VLOOKUP(I6340,AF$2:$AJ$12,5,TRUE)</f>
        <v>9</v>
      </c>
      <c r="O6340">
        <f>VLOOKUP(J6340,AG$2:$AJ$12,4,TRUE)</f>
        <v>8</v>
      </c>
      <c r="P6340">
        <f>VLOOKUP(K6340,AH$2:$AJ$12,3,TRUE)</f>
        <v>0</v>
      </c>
      <c r="Q6340">
        <f>VLOOKUP(L6340,AI$2:$AJ$12,2,TRUE)</f>
        <v>8</v>
      </c>
      <c r="T6340" t="str">
        <f t="shared" ref="T6340:T6403" si="599">"Crimepoint.create("&amp;A$2&amp;":"&amp;A6340&amp;", "&amp;B$2&amp;":"&amp;B6340&amp;", "&amp;C$2&amp;":"&amp;M6340&amp;", "&amp;D$2&amp;":"&amp;N6340&amp;", "&amp;E$2&amp;":"&amp;O6340&amp;", "&amp;F$2&amp;":"&amp;P6340&amp;", "&amp;G$2&amp;":"&amp;Q6340&amp;", "&amp;H$2&amp;":"&amp;H6340&amp;", "&amp;I$2&amp;":"&amp;I6340&amp;", "&amp;J$2&amp;":"&amp;J6340&amp;", "&amp;K$2&amp;":"&amp;K6340&amp;", "&amp;L$2&amp;":"&amp;L6340&amp;")"</f>
        <v>Crimepoint.create(latitude:37.781, longitude:-122.416, drugdrink:9, misdemean:9, theft:8, violent:0, total:8, drugdrinkct:5, misdemeanct:23, theftct:11, violentct:0, totalct:39)</v>
      </c>
      <c r="U6340" t="str">
        <f t="shared" ref="U6340:U6403" si="600">$Z$2&amp;$A6340&amp;$AA$2&amp;$B6340&amp;$AB$2&amp;C6340&amp;$AC$2</f>
        <v>{location: new google.maps.LatLng(37.781, -122.416), weight: 3},</v>
      </c>
      <c r="V6340" t="str">
        <f t="shared" si="595"/>
        <v>{location: new google.maps.LatLng(37.781, -122.416), weight: 5},</v>
      </c>
      <c r="W6340" t="str">
        <f t="shared" si="596"/>
        <v>{location: new google.maps.LatLng(37.781, -122.416), weight: 2},</v>
      </c>
      <c r="X6340" t="str">
        <f t="shared" si="597"/>
        <v>{location: new google.maps.LatLng(37.781, -122.416), weight: 0},</v>
      </c>
      <c r="Y6340" t="str">
        <f t="shared" si="598"/>
        <v>{location: new google.maps.LatLng(37.781, -122.416), weight: 3},</v>
      </c>
    </row>
    <row r="6341" spans="1:25" x14ac:dyDescent="0.2">
      <c r="A6341">
        <v>37.780999999999999</v>
      </c>
      <c r="B6341">
        <v>-122.41500000000001</v>
      </c>
      <c r="C6341">
        <v>9</v>
      </c>
      <c r="D6341">
        <v>12</v>
      </c>
      <c r="E6341">
        <v>7</v>
      </c>
      <c r="F6341">
        <v>13</v>
      </c>
      <c r="G6341">
        <v>11</v>
      </c>
      <c r="H6341">
        <v>13</v>
      </c>
      <c r="I6341">
        <v>52</v>
      </c>
      <c r="J6341">
        <v>50</v>
      </c>
      <c r="K6341">
        <v>18</v>
      </c>
      <c r="L6341">
        <v>133</v>
      </c>
      <c r="M6341">
        <f>VLOOKUP(H6341,AE$2:$AJ$12,6,TRUE)</f>
        <v>9</v>
      </c>
      <c r="N6341">
        <f>VLOOKUP(I6341,AF$2:$AJ$12,5,TRUE)</f>
        <v>9</v>
      </c>
      <c r="O6341">
        <f>VLOOKUP(J6341,AG$2:$AJ$12,4,TRUE)</f>
        <v>9</v>
      </c>
      <c r="P6341">
        <f>VLOOKUP(K6341,AH$2:$AJ$12,3,TRUE)</f>
        <v>9</v>
      </c>
      <c r="Q6341">
        <f>VLOOKUP(L6341,AI$2:$AJ$12,2,TRUE)</f>
        <v>9</v>
      </c>
      <c r="T6341" t="str">
        <f t="shared" si="599"/>
        <v>Crimepoint.create(latitude:37.781, longitude:-122.415, drugdrink:9, misdemean:9, theft:9, violent:9, total:9, drugdrinkct:13, misdemeanct:52, theftct:50, violentct:18, totalct:133)</v>
      </c>
      <c r="U6341" t="str">
        <f t="shared" si="600"/>
        <v>{location: new google.maps.LatLng(37.781, -122.415), weight: 9},</v>
      </c>
      <c r="V6341" t="str">
        <f t="shared" si="595"/>
        <v>{location: new google.maps.LatLng(37.781, -122.415), weight: 12},</v>
      </c>
      <c r="W6341" t="str">
        <f t="shared" si="596"/>
        <v>{location: new google.maps.LatLng(37.781, -122.415), weight: 7},</v>
      </c>
      <c r="X6341" t="str">
        <f t="shared" si="597"/>
        <v>{location: new google.maps.LatLng(37.781, -122.415), weight: 13},</v>
      </c>
      <c r="Y6341" t="str">
        <f t="shared" si="598"/>
        <v>{location: new google.maps.LatLng(37.781, -122.415), weight: 11},</v>
      </c>
    </row>
    <row r="6342" spans="1:25" x14ac:dyDescent="0.2">
      <c r="A6342">
        <v>37.780999999999999</v>
      </c>
      <c r="B6342">
        <v>-122.414</v>
      </c>
      <c r="C6342">
        <v>19</v>
      </c>
      <c r="D6342">
        <v>13</v>
      </c>
      <c r="E6342">
        <v>4</v>
      </c>
      <c r="F6342">
        <v>11</v>
      </c>
      <c r="G6342">
        <v>10</v>
      </c>
      <c r="H6342">
        <v>29</v>
      </c>
      <c r="I6342">
        <v>59</v>
      </c>
      <c r="J6342">
        <v>26</v>
      </c>
      <c r="K6342">
        <v>15</v>
      </c>
      <c r="L6342">
        <v>129</v>
      </c>
      <c r="M6342">
        <f>VLOOKUP(H6342,AE$2:$AJ$12,6,TRUE)</f>
        <v>9</v>
      </c>
      <c r="N6342">
        <f>VLOOKUP(I6342,AF$2:$AJ$12,5,TRUE)</f>
        <v>9</v>
      </c>
      <c r="O6342">
        <f>VLOOKUP(J6342,AG$2:$AJ$12,4,TRUE)</f>
        <v>9</v>
      </c>
      <c r="P6342">
        <f>VLOOKUP(K6342,AH$2:$AJ$12,3,TRUE)</f>
        <v>9</v>
      </c>
      <c r="Q6342">
        <f>VLOOKUP(L6342,AI$2:$AJ$12,2,TRUE)</f>
        <v>9</v>
      </c>
      <c r="T6342" t="str">
        <f t="shared" si="599"/>
        <v>Crimepoint.create(latitude:37.781, longitude:-122.414, drugdrink:9, misdemean:9, theft:9, violent:9, total:9, drugdrinkct:29, misdemeanct:59, theftct:26, violentct:15, totalct:129)</v>
      </c>
      <c r="U6342" t="str">
        <f t="shared" si="600"/>
        <v>{location: new google.maps.LatLng(37.781, -122.414), weight: 19},</v>
      </c>
      <c r="V6342" t="str">
        <f t="shared" si="595"/>
        <v>{location: new google.maps.LatLng(37.781, -122.414), weight: 13},</v>
      </c>
      <c r="W6342" t="str">
        <f t="shared" si="596"/>
        <v>{location: new google.maps.LatLng(37.781, -122.414), weight: 4},</v>
      </c>
      <c r="X6342" t="str">
        <f t="shared" si="597"/>
        <v>{location: new google.maps.LatLng(37.781, -122.414), weight: 11},</v>
      </c>
      <c r="Y6342" t="str">
        <f t="shared" si="598"/>
        <v>{location: new google.maps.LatLng(37.781, -122.414), weight: 10},</v>
      </c>
    </row>
    <row r="6343" spans="1:25" x14ac:dyDescent="0.2">
      <c r="A6343">
        <v>37.780999999999999</v>
      </c>
      <c r="B6343">
        <v>-122.413</v>
      </c>
      <c r="C6343">
        <v>7</v>
      </c>
      <c r="D6343">
        <v>16</v>
      </c>
      <c r="E6343">
        <v>3</v>
      </c>
      <c r="F6343">
        <v>19</v>
      </c>
      <c r="G6343">
        <v>10</v>
      </c>
      <c r="H6343">
        <v>10</v>
      </c>
      <c r="I6343">
        <v>70</v>
      </c>
      <c r="J6343">
        <v>20</v>
      </c>
      <c r="K6343">
        <v>26</v>
      </c>
      <c r="L6343">
        <v>126</v>
      </c>
      <c r="M6343">
        <f>VLOOKUP(H6343,AE$2:$AJ$12,6,TRUE)</f>
        <v>9</v>
      </c>
      <c r="N6343">
        <f>VLOOKUP(I6343,AF$2:$AJ$12,5,TRUE)</f>
        <v>9</v>
      </c>
      <c r="O6343">
        <f>VLOOKUP(J6343,AG$2:$AJ$12,4,TRUE)</f>
        <v>9</v>
      </c>
      <c r="P6343">
        <f>VLOOKUP(K6343,AH$2:$AJ$12,3,TRUE)</f>
        <v>9</v>
      </c>
      <c r="Q6343">
        <f>VLOOKUP(L6343,AI$2:$AJ$12,2,TRUE)</f>
        <v>9</v>
      </c>
      <c r="T6343" t="str">
        <f t="shared" si="599"/>
        <v>Crimepoint.create(latitude:37.781, longitude:-122.413, drugdrink:9, misdemean:9, theft:9, violent:9, total:9, drugdrinkct:10, misdemeanct:70, theftct:20, violentct:26, totalct:126)</v>
      </c>
      <c r="U6343" t="str">
        <f t="shared" si="600"/>
        <v>{location: new google.maps.LatLng(37.781, -122.413), weight: 7},</v>
      </c>
      <c r="V6343" t="str">
        <f t="shared" si="595"/>
        <v>{location: new google.maps.LatLng(37.781, -122.413), weight: 16},</v>
      </c>
      <c r="W6343" t="str">
        <f t="shared" si="596"/>
        <v>{location: new google.maps.LatLng(37.781, -122.413), weight: 3},</v>
      </c>
      <c r="X6343" t="str">
        <f t="shared" si="597"/>
        <v>{location: new google.maps.LatLng(37.781, -122.413), weight: 19},</v>
      </c>
      <c r="Y6343" t="str">
        <f t="shared" si="598"/>
        <v>{location: new google.maps.LatLng(37.781, -122.413), weight: 10},</v>
      </c>
    </row>
    <row r="6344" spans="1:25" x14ac:dyDescent="0.2">
      <c r="A6344">
        <v>37.780999999999999</v>
      </c>
      <c r="B6344">
        <v>-122.41200000000001</v>
      </c>
      <c r="C6344">
        <v>25</v>
      </c>
      <c r="D6344">
        <v>23</v>
      </c>
      <c r="E6344">
        <v>5</v>
      </c>
      <c r="F6344">
        <v>16</v>
      </c>
      <c r="G6344">
        <v>16</v>
      </c>
      <c r="H6344">
        <v>38</v>
      </c>
      <c r="I6344">
        <v>104</v>
      </c>
      <c r="J6344">
        <v>36</v>
      </c>
      <c r="K6344">
        <v>22</v>
      </c>
      <c r="L6344">
        <v>200</v>
      </c>
      <c r="M6344">
        <f>VLOOKUP(H6344,AE$2:$AJ$12,6,TRUE)</f>
        <v>9</v>
      </c>
      <c r="N6344">
        <f>VLOOKUP(I6344,AF$2:$AJ$12,5,TRUE)</f>
        <v>9</v>
      </c>
      <c r="O6344">
        <f>VLOOKUP(J6344,AG$2:$AJ$12,4,TRUE)</f>
        <v>9</v>
      </c>
      <c r="P6344">
        <f>VLOOKUP(K6344,AH$2:$AJ$12,3,TRUE)</f>
        <v>9</v>
      </c>
      <c r="Q6344">
        <f>VLOOKUP(L6344,AI$2:$AJ$12,2,TRUE)</f>
        <v>9</v>
      </c>
      <c r="T6344" t="str">
        <f t="shared" si="599"/>
        <v>Crimepoint.create(latitude:37.781, longitude:-122.412, drugdrink:9, misdemean:9, theft:9, violent:9, total:9, drugdrinkct:38, misdemeanct:104, theftct:36, violentct:22, totalct:200)</v>
      </c>
      <c r="U6344" t="str">
        <f t="shared" si="600"/>
        <v>{location: new google.maps.LatLng(37.781, -122.412), weight: 25},</v>
      </c>
      <c r="V6344" t="str">
        <f t="shared" si="595"/>
        <v>{location: new google.maps.LatLng(37.781, -122.412), weight: 23},</v>
      </c>
      <c r="W6344" t="str">
        <f t="shared" si="596"/>
        <v>{location: new google.maps.LatLng(37.781, -122.412), weight: 5},</v>
      </c>
      <c r="X6344" t="str">
        <f t="shared" si="597"/>
        <v>{location: new google.maps.LatLng(37.781, -122.412), weight: 16},</v>
      </c>
      <c r="Y6344" t="str">
        <f t="shared" si="598"/>
        <v>{location: new google.maps.LatLng(37.781, -122.412), weight: 16},</v>
      </c>
    </row>
    <row r="6345" spans="1:25" x14ac:dyDescent="0.2">
      <c r="A6345">
        <v>37.780999999999999</v>
      </c>
      <c r="B6345">
        <v>-122.411</v>
      </c>
      <c r="C6345">
        <v>9</v>
      </c>
      <c r="D6345">
        <v>13</v>
      </c>
      <c r="E6345">
        <v>6</v>
      </c>
      <c r="F6345">
        <v>13</v>
      </c>
      <c r="G6345">
        <v>10</v>
      </c>
      <c r="H6345">
        <v>13</v>
      </c>
      <c r="I6345">
        <v>60</v>
      </c>
      <c r="J6345">
        <v>38</v>
      </c>
      <c r="K6345">
        <v>17</v>
      </c>
      <c r="L6345">
        <v>128</v>
      </c>
      <c r="M6345">
        <f>VLOOKUP(H6345,AE$2:$AJ$12,6,TRUE)</f>
        <v>9</v>
      </c>
      <c r="N6345">
        <f>VLOOKUP(I6345,AF$2:$AJ$12,5,TRUE)</f>
        <v>9</v>
      </c>
      <c r="O6345">
        <f>VLOOKUP(J6345,AG$2:$AJ$12,4,TRUE)</f>
        <v>9</v>
      </c>
      <c r="P6345">
        <f>VLOOKUP(K6345,AH$2:$AJ$12,3,TRUE)</f>
        <v>9</v>
      </c>
      <c r="Q6345">
        <f>VLOOKUP(L6345,AI$2:$AJ$12,2,TRUE)</f>
        <v>9</v>
      </c>
      <c r="T6345" t="str">
        <f t="shared" si="599"/>
        <v>Crimepoint.create(latitude:37.781, longitude:-122.411, drugdrink:9, misdemean:9, theft:9, violent:9, total:9, drugdrinkct:13, misdemeanct:60, theftct:38, violentct:17, totalct:128)</v>
      </c>
      <c r="U6345" t="str">
        <f t="shared" si="600"/>
        <v>{location: new google.maps.LatLng(37.781, -122.411), weight: 9},</v>
      </c>
      <c r="V6345" t="str">
        <f t="shared" si="595"/>
        <v>{location: new google.maps.LatLng(37.781, -122.411), weight: 13},</v>
      </c>
      <c r="W6345" t="str">
        <f t="shared" si="596"/>
        <v>{location: new google.maps.LatLng(37.781, -122.411), weight: 6},</v>
      </c>
      <c r="X6345" t="str">
        <f t="shared" si="597"/>
        <v>{location: new google.maps.LatLng(37.781, -122.411), weight: 13},</v>
      </c>
      <c r="Y6345" t="str">
        <f t="shared" si="598"/>
        <v>{location: new google.maps.LatLng(37.781, -122.411), weight: 10},</v>
      </c>
    </row>
    <row r="6346" spans="1:25" x14ac:dyDescent="0.2">
      <c r="A6346">
        <v>37.780999999999999</v>
      </c>
      <c r="B6346">
        <v>-122.41</v>
      </c>
      <c r="C6346">
        <v>0</v>
      </c>
      <c r="D6346">
        <v>1</v>
      </c>
      <c r="E6346">
        <v>1</v>
      </c>
      <c r="F6346">
        <v>0</v>
      </c>
      <c r="G6346">
        <v>1</v>
      </c>
      <c r="H6346">
        <v>0</v>
      </c>
      <c r="I6346">
        <v>5</v>
      </c>
      <c r="J6346">
        <v>5</v>
      </c>
      <c r="K6346">
        <v>0</v>
      </c>
      <c r="L6346">
        <v>10</v>
      </c>
      <c r="M6346">
        <f>VLOOKUP(H6346,AE$2:$AJ$12,6,TRUE)</f>
        <v>0</v>
      </c>
      <c r="N6346">
        <f>VLOOKUP(I6346,AF$2:$AJ$12,5,TRUE)</f>
        <v>6</v>
      </c>
      <c r="O6346">
        <f>VLOOKUP(J6346,AG$2:$AJ$12,4,TRUE)</f>
        <v>7</v>
      </c>
      <c r="P6346">
        <f>VLOOKUP(K6346,AH$2:$AJ$12,3,TRUE)</f>
        <v>0</v>
      </c>
      <c r="Q6346">
        <f>VLOOKUP(L6346,AI$2:$AJ$12,2,TRUE)</f>
        <v>6</v>
      </c>
      <c r="T6346" t="str">
        <f t="shared" si="599"/>
        <v>Crimepoint.create(latitude:37.781, longitude:-122.41, drugdrink:0, misdemean:6, theft:7, violent:0, total:6, drugdrinkct:0, misdemeanct:5, theftct:5, violentct:0, totalct:10)</v>
      </c>
      <c r="U6346" t="str">
        <f t="shared" si="600"/>
        <v>{location: new google.maps.LatLng(37.781, -122.41), weight: 0},</v>
      </c>
      <c r="V6346" t="str">
        <f t="shared" si="595"/>
        <v>{location: new google.maps.LatLng(37.781, -122.41), weight: 1},</v>
      </c>
      <c r="W6346" t="str">
        <f t="shared" si="596"/>
        <v>{location: new google.maps.LatLng(37.781, -122.41), weight: 1},</v>
      </c>
      <c r="X6346" t="str">
        <f t="shared" si="597"/>
        <v>{location: new google.maps.LatLng(37.781, -122.41), weight: 0},</v>
      </c>
      <c r="Y6346" t="str">
        <f t="shared" si="598"/>
        <v>{location: new google.maps.LatLng(37.781, -122.41), weight: 1},</v>
      </c>
    </row>
    <row r="6347" spans="1:25" x14ac:dyDescent="0.2">
      <c r="A6347">
        <v>37.780999999999999</v>
      </c>
      <c r="B6347">
        <v>-122.40900000000001</v>
      </c>
      <c r="C6347">
        <v>15</v>
      </c>
      <c r="D6347">
        <v>42</v>
      </c>
      <c r="E6347">
        <v>15</v>
      </c>
      <c r="F6347">
        <v>44</v>
      </c>
      <c r="G6347">
        <v>29</v>
      </c>
      <c r="H6347">
        <v>22</v>
      </c>
      <c r="I6347">
        <v>186</v>
      </c>
      <c r="J6347">
        <v>101</v>
      </c>
      <c r="K6347">
        <v>60</v>
      </c>
      <c r="L6347">
        <v>369</v>
      </c>
      <c r="M6347">
        <f>VLOOKUP(H6347,AE$2:$AJ$12,6,TRUE)</f>
        <v>9</v>
      </c>
      <c r="N6347">
        <f>VLOOKUP(I6347,AF$2:$AJ$12,5,TRUE)</f>
        <v>9</v>
      </c>
      <c r="O6347">
        <f>VLOOKUP(J6347,AG$2:$AJ$12,4,TRUE)</f>
        <v>9</v>
      </c>
      <c r="P6347">
        <f>VLOOKUP(K6347,AH$2:$AJ$12,3,TRUE)</f>
        <v>9</v>
      </c>
      <c r="Q6347">
        <f>VLOOKUP(L6347,AI$2:$AJ$12,2,TRUE)</f>
        <v>9</v>
      </c>
      <c r="T6347" t="str">
        <f t="shared" si="599"/>
        <v>Crimepoint.create(latitude:37.781, longitude:-122.409, drugdrink:9, misdemean:9, theft:9, violent:9, total:9, drugdrinkct:22, misdemeanct:186, theftct:101, violentct:60, totalct:369)</v>
      </c>
      <c r="U6347" t="str">
        <f t="shared" si="600"/>
        <v>{location: new google.maps.LatLng(37.781, -122.409), weight: 15},</v>
      </c>
      <c r="V6347" t="str">
        <f t="shared" si="595"/>
        <v>{location: new google.maps.LatLng(37.781, -122.409), weight: 42},</v>
      </c>
      <c r="W6347" t="str">
        <f t="shared" si="596"/>
        <v>{location: new google.maps.LatLng(37.781, -122.409), weight: 15},</v>
      </c>
      <c r="X6347" t="str">
        <f t="shared" si="597"/>
        <v>{location: new google.maps.LatLng(37.781, -122.409), weight: 44},</v>
      </c>
      <c r="Y6347" t="str">
        <f t="shared" si="598"/>
        <v>{location: new google.maps.LatLng(37.781, -122.409), weight: 29},</v>
      </c>
    </row>
    <row r="6348" spans="1:25" x14ac:dyDescent="0.2">
      <c r="A6348">
        <v>37.780999999999999</v>
      </c>
      <c r="B6348">
        <v>-122.408</v>
      </c>
      <c r="C6348">
        <v>46</v>
      </c>
      <c r="D6348">
        <v>31</v>
      </c>
      <c r="E6348">
        <v>7</v>
      </c>
      <c r="F6348">
        <v>24</v>
      </c>
      <c r="G6348">
        <v>23</v>
      </c>
      <c r="H6348">
        <v>69</v>
      </c>
      <c r="I6348">
        <v>140</v>
      </c>
      <c r="J6348">
        <v>47</v>
      </c>
      <c r="K6348">
        <v>32</v>
      </c>
      <c r="L6348">
        <v>288</v>
      </c>
      <c r="M6348">
        <f>VLOOKUP(H6348,AE$2:$AJ$12,6,TRUE)</f>
        <v>9</v>
      </c>
      <c r="N6348">
        <f>VLOOKUP(I6348,AF$2:$AJ$12,5,TRUE)</f>
        <v>9</v>
      </c>
      <c r="O6348">
        <f>VLOOKUP(J6348,AG$2:$AJ$12,4,TRUE)</f>
        <v>9</v>
      </c>
      <c r="P6348">
        <f>VLOOKUP(K6348,AH$2:$AJ$12,3,TRUE)</f>
        <v>9</v>
      </c>
      <c r="Q6348">
        <f>VLOOKUP(L6348,AI$2:$AJ$12,2,TRUE)</f>
        <v>9</v>
      </c>
      <c r="T6348" t="str">
        <f t="shared" si="599"/>
        <v>Crimepoint.create(latitude:37.781, longitude:-122.408, drugdrink:9, misdemean:9, theft:9, violent:9, total:9, drugdrinkct:69, misdemeanct:140, theftct:47, violentct:32, totalct:288)</v>
      </c>
      <c r="U6348" t="str">
        <f t="shared" si="600"/>
        <v>{location: new google.maps.LatLng(37.781, -122.408), weight: 46},</v>
      </c>
      <c r="V6348" t="str">
        <f t="shared" si="595"/>
        <v>{location: new google.maps.LatLng(37.781, -122.408), weight: 31},</v>
      </c>
      <c r="W6348" t="str">
        <f t="shared" si="596"/>
        <v>{location: new google.maps.LatLng(37.781, -122.408), weight: 7},</v>
      </c>
      <c r="X6348" t="str">
        <f t="shared" si="597"/>
        <v>{location: new google.maps.LatLng(37.781, -122.408), weight: 24},</v>
      </c>
      <c r="Y6348" t="str">
        <f t="shared" si="598"/>
        <v>{location: new google.maps.LatLng(37.781, -122.408), weight: 23},</v>
      </c>
    </row>
    <row r="6349" spans="1:25" x14ac:dyDescent="0.2">
      <c r="A6349">
        <v>37.780999999999999</v>
      </c>
      <c r="B6349">
        <v>-122.407</v>
      </c>
      <c r="C6349">
        <v>7</v>
      </c>
      <c r="D6349">
        <v>9</v>
      </c>
      <c r="E6349">
        <v>1</v>
      </c>
      <c r="F6349">
        <v>4</v>
      </c>
      <c r="G6349">
        <v>5</v>
      </c>
      <c r="H6349">
        <v>11</v>
      </c>
      <c r="I6349">
        <v>39</v>
      </c>
      <c r="J6349">
        <v>9</v>
      </c>
      <c r="K6349">
        <v>5</v>
      </c>
      <c r="L6349">
        <v>64</v>
      </c>
      <c r="M6349">
        <f>VLOOKUP(H6349,AE$2:$AJ$12,6,TRUE)</f>
        <v>9</v>
      </c>
      <c r="N6349">
        <f>VLOOKUP(I6349,AF$2:$AJ$12,5,TRUE)</f>
        <v>9</v>
      </c>
      <c r="O6349">
        <f>VLOOKUP(J6349,AG$2:$AJ$12,4,TRUE)</f>
        <v>8</v>
      </c>
      <c r="P6349">
        <f>VLOOKUP(K6349,AH$2:$AJ$12,3,TRUE)</f>
        <v>9</v>
      </c>
      <c r="Q6349">
        <f>VLOOKUP(L6349,AI$2:$AJ$12,2,TRUE)</f>
        <v>9</v>
      </c>
      <c r="T6349" t="str">
        <f t="shared" si="599"/>
        <v>Crimepoint.create(latitude:37.781, longitude:-122.407, drugdrink:9, misdemean:9, theft:8, violent:9, total:9, drugdrinkct:11, misdemeanct:39, theftct:9, violentct:5, totalct:64)</v>
      </c>
      <c r="U6349" t="str">
        <f t="shared" si="600"/>
        <v>{location: new google.maps.LatLng(37.781, -122.407), weight: 7},</v>
      </c>
      <c r="V6349" t="str">
        <f t="shared" si="595"/>
        <v>{location: new google.maps.LatLng(37.781, -122.407), weight: 9},</v>
      </c>
      <c r="W6349" t="str">
        <f t="shared" si="596"/>
        <v>{location: new google.maps.LatLng(37.781, -122.407), weight: 1},</v>
      </c>
      <c r="X6349" t="str">
        <f t="shared" si="597"/>
        <v>{location: new google.maps.LatLng(37.781, -122.407), weight: 4},</v>
      </c>
      <c r="Y6349" t="str">
        <f t="shared" si="598"/>
        <v>{location: new google.maps.LatLng(37.781, -122.407), weight: 5},</v>
      </c>
    </row>
    <row r="6350" spans="1:25" x14ac:dyDescent="0.2">
      <c r="A6350">
        <v>37.780999999999999</v>
      </c>
      <c r="B6350">
        <v>-122.40600000000001</v>
      </c>
      <c r="C6350">
        <v>3</v>
      </c>
      <c r="D6350">
        <v>2</v>
      </c>
      <c r="E6350">
        <v>0</v>
      </c>
      <c r="F6350">
        <v>2</v>
      </c>
      <c r="G6350">
        <v>1</v>
      </c>
      <c r="H6350">
        <v>4</v>
      </c>
      <c r="I6350">
        <v>9</v>
      </c>
      <c r="J6350">
        <v>1</v>
      </c>
      <c r="K6350">
        <v>3</v>
      </c>
      <c r="L6350">
        <v>17</v>
      </c>
      <c r="M6350">
        <f>VLOOKUP(H6350,AE$2:$AJ$12,6,TRUE)</f>
        <v>9</v>
      </c>
      <c r="N6350">
        <f>VLOOKUP(I6350,AF$2:$AJ$12,5,TRUE)</f>
        <v>7</v>
      </c>
      <c r="O6350">
        <f>VLOOKUP(J6350,AG$2:$AJ$12,4,TRUE)</f>
        <v>3</v>
      </c>
      <c r="P6350">
        <f>VLOOKUP(K6350,AH$2:$AJ$12,3,TRUE)</f>
        <v>8</v>
      </c>
      <c r="Q6350">
        <f>VLOOKUP(L6350,AI$2:$AJ$12,2,TRUE)</f>
        <v>7</v>
      </c>
      <c r="T6350" t="str">
        <f t="shared" si="599"/>
        <v>Crimepoint.create(latitude:37.781, longitude:-122.406, drugdrink:9, misdemean:7, theft:3, violent:8, total:7, drugdrinkct:4, misdemeanct:9, theftct:1, violentct:3, totalct:17)</v>
      </c>
      <c r="U6350" t="str">
        <f t="shared" si="600"/>
        <v>{location: new google.maps.LatLng(37.781, -122.406), weight: 3},</v>
      </c>
      <c r="V6350" t="str">
        <f t="shared" si="595"/>
        <v>{location: new google.maps.LatLng(37.781, -122.406), weight: 2},</v>
      </c>
      <c r="W6350" t="str">
        <f t="shared" si="596"/>
        <v>{location: new google.maps.LatLng(37.781, -122.406), weight: 0},</v>
      </c>
      <c r="X6350" t="str">
        <f t="shared" si="597"/>
        <v>{location: new google.maps.LatLng(37.781, -122.406), weight: 2},</v>
      </c>
      <c r="Y6350" t="str">
        <f t="shared" si="598"/>
        <v>{location: new google.maps.LatLng(37.781, -122.406), weight: 1},</v>
      </c>
    </row>
    <row r="6351" spans="1:25" x14ac:dyDescent="0.2">
      <c r="A6351">
        <v>37.780999999999999</v>
      </c>
      <c r="B6351">
        <v>-122.405</v>
      </c>
      <c r="C6351">
        <v>1</v>
      </c>
      <c r="D6351">
        <v>6</v>
      </c>
      <c r="E6351">
        <v>7</v>
      </c>
      <c r="F6351">
        <v>3</v>
      </c>
      <c r="G6351">
        <v>6</v>
      </c>
      <c r="H6351">
        <v>1</v>
      </c>
      <c r="I6351">
        <v>29</v>
      </c>
      <c r="J6351">
        <v>46</v>
      </c>
      <c r="K6351">
        <v>4</v>
      </c>
      <c r="L6351">
        <v>80</v>
      </c>
      <c r="M6351">
        <f>VLOOKUP(H6351,AE$2:$AJ$12,6,TRUE)</f>
        <v>8</v>
      </c>
      <c r="N6351">
        <f>VLOOKUP(I6351,AF$2:$AJ$12,5,TRUE)</f>
        <v>9</v>
      </c>
      <c r="O6351">
        <f>VLOOKUP(J6351,AG$2:$AJ$12,4,TRUE)</f>
        <v>9</v>
      </c>
      <c r="P6351">
        <f>VLOOKUP(K6351,AH$2:$AJ$12,3,TRUE)</f>
        <v>8</v>
      </c>
      <c r="Q6351">
        <f>VLOOKUP(L6351,AI$2:$AJ$12,2,TRUE)</f>
        <v>9</v>
      </c>
      <c r="T6351" t="str">
        <f t="shared" si="599"/>
        <v>Crimepoint.create(latitude:37.781, longitude:-122.405, drugdrink:8, misdemean:9, theft:9, violent:8, total:9, drugdrinkct:1, misdemeanct:29, theftct:46, violentct:4, totalct:80)</v>
      </c>
      <c r="U6351" t="str">
        <f t="shared" si="600"/>
        <v>{location: new google.maps.LatLng(37.781, -122.405), weight: 1},</v>
      </c>
      <c r="V6351" t="str">
        <f t="shared" si="595"/>
        <v>{location: new google.maps.LatLng(37.781, -122.405), weight: 6},</v>
      </c>
      <c r="W6351" t="str">
        <f t="shared" si="596"/>
        <v>{location: new google.maps.LatLng(37.781, -122.405), weight: 7},</v>
      </c>
      <c r="X6351" t="str">
        <f t="shared" si="597"/>
        <v>{location: new google.maps.LatLng(37.781, -122.405), weight: 3},</v>
      </c>
      <c r="Y6351" t="str">
        <f t="shared" si="598"/>
        <v>{location: new google.maps.LatLng(37.781, -122.405), weight: 6},</v>
      </c>
    </row>
    <row r="6352" spans="1:25" x14ac:dyDescent="0.2">
      <c r="A6352">
        <v>37.780999999999999</v>
      </c>
      <c r="B6352">
        <v>-122.404</v>
      </c>
      <c r="C6352">
        <v>1</v>
      </c>
      <c r="D6352">
        <v>4</v>
      </c>
      <c r="E6352">
        <v>4</v>
      </c>
      <c r="F6352">
        <v>6</v>
      </c>
      <c r="G6352">
        <v>5</v>
      </c>
      <c r="H6352">
        <v>2</v>
      </c>
      <c r="I6352">
        <v>19</v>
      </c>
      <c r="J6352">
        <v>29</v>
      </c>
      <c r="K6352">
        <v>8</v>
      </c>
      <c r="L6352">
        <v>58</v>
      </c>
      <c r="M6352">
        <f>VLOOKUP(H6352,AE$2:$AJ$12,6,TRUE)</f>
        <v>9</v>
      </c>
      <c r="N6352">
        <f>VLOOKUP(I6352,AF$2:$AJ$12,5,TRUE)</f>
        <v>9</v>
      </c>
      <c r="O6352">
        <f>VLOOKUP(J6352,AG$2:$AJ$12,4,TRUE)</f>
        <v>9</v>
      </c>
      <c r="P6352">
        <f>VLOOKUP(K6352,AH$2:$AJ$12,3,TRUE)</f>
        <v>9</v>
      </c>
      <c r="Q6352">
        <f>VLOOKUP(L6352,AI$2:$AJ$12,2,TRUE)</f>
        <v>9</v>
      </c>
      <c r="T6352" t="str">
        <f t="shared" si="599"/>
        <v>Crimepoint.create(latitude:37.781, longitude:-122.404, drugdrink:9, misdemean:9, theft:9, violent:9, total:9, drugdrinkct:2, misdemeanct:19, theftct:29, violentct:8, totalct:58)</v>
      </c>
      <c r="U6352" t="str">
        <f t="shared" si="600"/>
        <v>{location: new google.maps.LatLng(37.781, -122.404), weight: 1},</v>
      </c>
      <c r="V6352" t="str">
        <f t="shared" si="595"/>
        <v>{location: new google.maps.LatLng(37.781, -122.404), weight: 4},</v>
      </c>
      <c r="W6352" t="str">
        <f t="shared" si="596"/>
        <v>{location: new google.maps.LatLng(37.781, -122.404), weight: 4},</v>
      </c>
      <c r="X6352" t="str">
        <f t="shared" si="597"/>
        <v>{location: new google.maps.LatLng(37.781, -122.404), weight: 6},</v>
      </c>
      <c r="Y6352" t="str">
        <f t="shared" si="598"/>
        <v>{location: new google.maps.LatLng(37.781, -122.404), weight: 5},</v>
      </c>
    </row>
    <row r="6353" spans="1:25" x14ac:dyDescent="0.2">
      <c r="A6353">
        <v>37.780999999999999</v>
      </c>
      <c r="B6353">
        <v>-122.40300000000001</v>
      </c>
      <c r="C6353">
        <v>0</v>
      </c>
      <c r="D6353">
        <v>2</v>
      </c>
      <c r="E6353">
        <v>1</v>
      </c>
      <c r="F6353">
        <v>0</v>
      </c>
      <c r="G6353">
        <v>1</v>
      </c>
      <c r="H6353">
        <v>0</v>
      </c>
      <c r="I6353">
        <v>8</v>
      </c>
      <c r="J6353">
        <v>6</v>
      </c>
      <c r="K6353">
        <v>0</v>
      </c>
      <c r="L6353">
        <v>14</v>
      </c>
      <c r="M6353">
        <f>VLOOKUP(H6353,AE$2:$AJ$12,6,TRUE)</f>
        <v>0</v>
      </c>
      <c r="N6353">
        <f>VLOOKUP(I6353,AF$2:$AJ$12,5,TRUE)</f>
        <v>7</v>
      </c>
      <c r="O6353">
        <f>VLOOKUP(J6353,AG$2:$AJ$12,4,TRUE)</f>
        <v>7</v>
      </c>
      <c r="P6353">
        <f>VLOOKUP(K6353,AH$2:$AJ$12,3,TRUE)</f>
        <v>0</v>
      </c>
      <c r="Q6353">
        <f>VLOOKUP(L6353,AI$2:$AJ$12,2,TRUE)</f>
        <v>7</v>
      </c>
      <c r="T6353" t="str">
        <f t="shared" si="599"/>
        <v>Crimepoint.create(latitude:37.781, longitude:-122.403, drugdrink:0, misdemean:7, theft:7, violent:0, total:7, drugdrinkct:0, misdemeanct:8, theftct:6, violentct:0, totalct:14)</v>
      </c>
      <c r="U6353" t="str">
        <f t="shared" si="600"/>
        <v>{location: new google.maps.LatLng(37.781, -122.403), weight: 0},</v>
      </c>
      <c r="V6353" t="str">
        <f t="shared" si="595"/>
        <v>{location: new google.maps.LatLng(37.781, -122.403), weight: 2},</v>
      </c>
      <c r="W6353" t="str">
        <f t="shared" si="596"/>
        <v>{location: new google.maps.LatLng(37.781, -122.403), weight: 1},</v>
      </c>
      <c r="X6353" t="str">
        <f t="shared" si="597"/>
        <v>{location: new google.maps.LatLng(37.781, -122.403), weight: 0},</v>
      </c>
      <c r="Y6353" t="str">
        <f t="shared" si="598"/>
        <v>{location: new google.maps.LatLng(37.781, -122.403), weight: 1},</v>
      </c>
    </row>
    <row r="6354" spans="1:25" x14ac:dyDescent="0.2">
      <c r="A6354">
        <v>37.780999999999999</v>
      </c>
      <c r="B6354">
        <v>-122.402</v>
      </c>
      <c r="C6354">
        <v>2</v>
      </c>
      <c r="D6354">
        <v>6</v>
      </c>
      <c r="E6354">
        <v>5</v>
      </c>
      <c r="F6354">
        <v>3</v>
      </c>
      <c r="G6354">
        <v>5</v>
      </c>
      <c r="H6354">
        <v>3</v>
      </c>
      <c r="I6354">
        <v>26</v>
      </c>
      <c r="J6354">
        <v>36</v>
      </c>
      <c r="K6354">
        <v>4</v>
      </c>
      <c r="L6354">
        <v>69</v>
      </c>
      <c r="M6354">
        <f>VLOOKUP(H6354,AE$2:$AJ$12,6,TRUE)</f>
        <v>9</v>
      </c>
      <c r="N6354">
        <f>VLOOKUP(I6354,AF$2:$AJ$12,5,TRUE)</f>
        <v>9</v>
      </c>
      <c r="O6354">
        <f>VLOOKUP(J6354,AG$2:$AJ$12,4,TRUE)</f>
        <v>9</v>
      </c>
      <c r="P6354">
        <f>VLOOKUP(K6354,AH$2:$AJ$12,3,TRUE)</f>
        <v>8</v>
      </c>
      <c r="Q6354">
        <f>VLOOKUP(L6354,AI$2:$AJ$12,2,TRUE)</f>
        <v>9</v>
      </c>
      <c r="T6354" t="str">
        <f t="shared" si="599"/>
        <v>Crimepoint.create(latitude:37.781, longitude:-122.402, drugdrink:9, misdemean:9, theft:9, violent:8, total:9, drugdrinkct:3, misdemeanct:26, theftct:36, violentct:4, totalct:69)</v>
      </c>
      <c r="U6354" t="str">
        <f t="shared" si="600"/>
        <v>{location: new google.maps.LatLng(37.781, -122.402), weight: 2},</v>
      </c>
      <c r="V6354" t="str">
        <f t="shared" si="595"/>
        <v>{location: new google.maps.LatLng(37.781, -122.402), weight: 6},</v>
      </c>
      <c r="W6354" t="str">
        <f t="shared" si="596"/>
        <v>{location: new google.maps.LatLng(37.781, -122.402), weight: 5},</v>
      </c>
      <c r="X6354" t="str">
        <f t="shared" si="597"/>
        <v>{location: new google.maps.LatLng(37.781, -122.402), weight: 3},</v>
      </c>
      <c r="Y6354" t="str">
        <f t="shared" si="598"/>
        <v>{location: new google.maps.LatLng(37.781, -122.402), weight: 5},</v>
      </c>
    </row>
    <row r="6355" spans="1:25" x14ac:dyDescent="0.2">
      <c r="A6355">
        <v>37.780999999999999</v>
      </c>
      <c r="B6355">
        <v>-122.4</v>
      </c>
      <c r="C6355">
        <v>3</v>
      </c>
      <c r="D6355">
        <v>14</v>
      </c>
      <c r="E6355">
        <v>14</v>
      </c>
      <c r="F6355">
        <v>7</v>
      </c>
      <c r="G6355">
        <v>13</v>
      </c>
      <c r="H6355">
        <v>4</v>
      </c>
      <c r="I6355">
        <v>61</v>
      </c>
      <c r="J6355">
        <v>92</v>
      </c>
      <c r="K6355">
        <v>9</v>
      </c>
      <c r="L6355">
        <v>166</v>
      </c>
      <c r="M6355">
        <f>VLOOKUP(H6355,AE$2:$AJ$12,6,TRUE)</f>
        <v>9</v>
      </c>
      <c r="N6355">
        <f>VLOOKUP(I6355,AF$2:$AJ$12,5,TRUE)</f>
        <v>9</v>
      </c>
      <c r="O6355">
        <f>VLOOKUP(J6355,AG$2:$AJ$12,4,TRUE)</f>
        <v>9</v>
      </c>
      <c r="P6355">
        <f>VLOOKUP(K6355,AH$2:$AJ$12,3,TRUE)</f>
        <v>9</v>
      </c>
      <c r="Q6355">
        <f>VLOOKUP(L6355,AI$2:$AJ$12,2,TRUE)</f>
        <v>9</v>
      </c>
      <c r="T6355" t="str">
        <f t="shared" si="599"/>
        <v>Crimepoint.create(latitude:37.781, longitude:-122.4, drugdrink:9, misdemean:9, theft:9, violent:9, total:9, drugdrinkct:4, misdemeanct:61, theftct:92, violentct:9, totalct:166)</v>
      </c>
      <c r="U6355" t="str">
        <f t="shared" si="600"/>
        <v>{location: new google.maps.LatLng(37.781, -122.4), weight: 3},</v>
      </c>
      <c r="V6355" t="str">
        <f t="shared" si="595"/>
        <v>{location: new google.maps.LatLng(37.781, -122.4), weight: 14},</v>
      </c>
      <c r="W6355" t="str">
        <f t="shared" si="596"/>
        <v>{location: new google.maps.LatLng(37.781, -122.4), weight: 14},</v>
      </c>
      <c r="X6355" t="str">
        <f t="shared" si="597"/>
        <v>{location: new google.maps.LatLng(37.781, -122.4), weight: 7},</v>
      </c>
      <c r="Y6355" t="str">
        <f t="shared" si="598"/>
        <v>{location: new google.maps.LatLng(37.781, -122.4), weight: 13},</v>
      </c>
    </row>
    <row r="6356" spans="1:25" x14ac:dyDescent="0.2">
      <c r="A6356">
        <v>37.780999999999999</v>
      </c>
      <c r="B6356">
        <v>-122.399</v>
      </c>
      <c r="C6356">
        <v>0</v>
      </c>
      <c r="D6356">
        <v>2</v>
      </c>
      <c r="E6356">
        <v>3</v>
      </c>
      <c r="F6356">
        <v>1</v>
      </c>
      <c r="G6356">
        <v>2</v>
      </c>
      <c r="H6356">
        <v>0</v>
      </c>
      <c r="I6356">
        <v>11</v>
      </c>
      <c r="J6356">
        <v>19</v>
      </c>
      <c r="K6356">
        <v>1</v>
      </c>
      <c r="L6356">
        <v>31</v>
      </c>
      <c r="M6356">
        <f>VLOOKUP(H6356,AE$2:$AJ$12,6,TRUE)</f>
        <v>0</v>
      </c>
      <c r="N6356">
        <f>VLOOKUP(I6356,AF$2:$AJ$12,5,TRUE)</f>
        <v>8</v>
      </c>
      <c r="O6356">
        <f>VLOOKUP(J6356,AG$2:$AJ$12,4,TRUE)</f>
        <v>9</v>
      </c>
      <c r="P6356">
        <f>VLOOKUP(K6356,AH$2:$AJ$12,3,TRUE)</f>
        <v>7</v>
      </c>
      <c r="Q6356">
        <f>VLOOKUP(L6356,AI$2:$AJ$12,2,TRUE)</f>
        <v>8</v>
      </c>
      <c r="T6356" t="str">
        <f t="shared" si="599"/>
        <v>Crimepoint.create(latitude:37.781, longitude:-122.399, drugdrink:0, misdemean:8, theft:9, violent:7, total:8, drugdrinkct:0, misdemeanct:11, theftct:19, violentct:1, totalct:31)</v>
      </c>
      <c r="U6356" t="str">
        <f t="shared" si="600"/>
        <v>{location: new google.maps.LatLng(37.781, -122.399), weight: 0},</v>
      </c>
      <c r="V6356" t="str">
        <f t="shared" si="595"/>
        <v>{location: new google.maps.LatLng(37.781, -122.399), weight: 2},</v>
      </c>
      <c r="W6356" t="str">
        <f t="shared" si="596"/>
        <v>{location: new google.maps.LatLng(37.781, -122.399), weight: 3},</v>
      </c>
      <c r="X6356" t="str">
        <f t="shared" si="597"/>
        <v>{location: new google.maps.LatLng(37.781, -122.399), weight: 1},</v>
      </c>
      <c r="Y6356" t="str">
        <f t="shared" si="598"/>
        <v>{location: new google.maps.LatLng(37.781, -122.399), weight: 2},</v>
      </c>
    </row>
    <row r="6357" spans="1:25" x14ac:dyDescent="0.2">
      <c r="A6357">
        <v>37.780999999999999</v>
      </c>
      <c r="B6357">
        <v>-122.398</v>
      </c>
      <c r="C6357">
        <v>1</v>
      </c>
      <c r="D6357">
        <v>1</v>
      </c>
      <c r="E6357">
        <v>0</v>
      </c>
      <c r="F6357">
        <v>1</v>
      </c>
      <c r="G6357">
        <v>1</v>
      </c>
      <c r="H6357">
        <v>2</v>
      </c>
      <c r="I6357">
        <v>5</v>
      </c>
      <c r="J6357">
        <v>1</v>
      </c>
      <c r="K6357">
        <v>2</v>
      </c>
      <c r="L6357">
        <v>10</v>
      </c>
      <c r="M6357">
        <f>VLOOKUP(H6357,AE$2:$AJ$12,6,TRUE)</f>
        <v>9</v>
      </c>
      <c r="N6357">
        <f>VLOOKUP(I6357,AF$2:$AJ$12,5,TRUE)</f>
        <v>6</v>
      </c>
      <c r="O6357">
        <f>VLOOKUP(J6357,AG$2:$AJ$12,4,TRUE)</f>
        <v>3</v>
      </c>
      <c r="P6357">
        <f>VLOOKUP(K6357,AH$2:$AJ$12,3,TRUE)</f>
        <v>7</v>
      </c>
      <c r="Q6357">
        <f>VLOOKUP(L6357,AI$2:$AJ$12,2,TRUE)</f>
        <v>6</v>
      </c>
      <c r="T6357" t="str">
        <f t="shared" si="599"/>
        <v>Crimepoint.create(latitude:37.781, longitude:-122.398, drugdrink:9, misdemean:6, theft:3, violent:7, total:6, drugdrinkct:2, misdemeanct:5, theftct:1, violentct:2, totalct:10)</v>
      </c>
      <c r="U6357" t="str">
        <f t="shared" si="600"/>
        <v>{location: new google.maps.LatLng(37.781, -122.398), weight: 1},</v>
      </c>
      <c r="V6357" t="str">
        <f t="shared" si="595"/>
        <v>{location: new google.maps.LatLng(37.781, -122.398), weight: 1},</v>
      </c>
      <c r="W6357" t="str">
        <f t="shared" si="596"/>
        <v>{location: new google.maps.LatLng(37.781, -122.398), weight: 0},</v>
      </c>
      <c r="X6357" t="str">
        <f t="shared" si="597"/>
        <v>{location: new google.maps.LatLng(37.781, -122.398), weight: 1},</v>
      </c>
      <c r="Y6357" t="str">
        <f t="shared" si="598"/>
        <v>{location: new google.maps.LatLng(37.781, -122.398), weight: 1},</v>
      </c>
    </row>
    <row r="6358" spans="1:25" x14ac:dyDescent="0.2">
      <c r="A6358">
        <v>37.780999999999999</v>
      </c>
      <c r="B6358">
        <v>-122.39700000000001</v>
      </c>
      <c r="C6358">
        <v>1</v>
      </c>
      <c r="D6358">
        <v>2</v>
      </c>
      <c r="E6358">
        <v>1</v>
      </c>
      <c r="F6358">
        <v>1</v>
      </c>
      <c r="G6358">
        <v>2</v>
      </c>
      <c r="H6358">
        <v>1</v>
      </c>
      <c r="I6358">
        <v>9</v>
      </c>
      <c r="J6358">
        <v>9</v>
      </c>
      <c r="K6358">
        <v>1</v>
      </c>
      <c r="L6358">
        <v>20</v>
      </c>
      <c r="M6358">
        <f>VLOOKUP(H6358,AE$2:$AJ$12,6,TRUE)</f>
        <v>8</v>
      </c>
      <c r="N6358">
        <f>VLOOKUP(I6358,AF$2:$AJ$12,5,TRUE)</f>
        <v>7</v>
      </c>
      <c r="O6358">
        <f>VLOOKUP(J6358,AG$2:$AJ$12,4,TRUE)</f>
        <v>8</v>
      </c>
      <c r="P6358">
        <f>VLOOKUP(K6358,AH$2:$AJ$12,3,TRUE)</f>
        <v>7</v>
      </c>
      <c r="Q6358">
        <f>VLOOKUP(L6358,AI$2:$AJ$12,2,TRUE)</f>
        <v>7</v>
      </c>
      <c r="T6358" t="str">
        <f t="shared" si="599"/>
        <v>Crimepoint.create(latitude:37.781, longitude:-122.397, drugdrink:8, misdemean:7, theft:8, violent:7, total:7, drugdrinkct:1, misdemeanct:9, theftct:9, violentct:1, totalct:20)</v>
      </c>
      <c r="U6358" t="str">
        <f t="shared" si="600"/>
        <v>{location: new google.maps.LatLng(37.781, -122.397), weight: 1},</v>
      </c>
      <c r="V6358" t="str">
        <f t="shared" si="595"/>
        <v>{location: new google.maps.LatLng(37.781, -122.397), weight: 2},</v>
      </c>
      <c r="W6358" t="str">
        <f t="shared" si="596"/>
        <v>{location: new google.maps.LatLng(37.781, -122.397), weight: 1},</v>
      </c>
      <c r="X6358" t="str">
        <f t="shared" si="597"/>
        <v>{location: new google.maps.LatLng(37.781, -122.397), weight: 1},</v>
      </c>
      <c r="Y6358" t="str">
        <f t="shared" si="598"/>
        <v>{location: new google.maps.LatLng(37.781, -122.397), weight: 2},</v>
      </c>
    </row>
    <row r="6359" spans="1:25" x14ac:dyDescent="0.2">
      <c r="A6359">
        <v>37.780999999999999</v>
      </c>
      <c r="B6359">
        <v>-122.396</v>
      </c>
      <c r="C6359">
        <v>2</v>
      </c>
      <c r="D6359">
        <v>7</v>
      </c>
      <c r="E6359">
        <v>5</v>
      </c>
      <c r="F6359">
        <v>3</v>
      </c>
      <c r="G6359">
        <v>6</v>
      </c>
      <c r="H6359">
        <v>3</v>
      </c>
      <c r="I6359">
        <v>32</v>
      </c>
      <c r="J6359">
        <v>31</v>
      </c>
      <c r="K6359">
        <v>4</v>
      </c>
      <c r="L6359">
        <v>70</v>
      </c>
      <c r="M6359">
        <f>VLOOKUP(H6359,AE$2:$AJ$12,6,TRUE)</f>
        <v>9</v>
      </c>
      <c r="N6359">
        <f>VLOOKUP(I6359,AF$2:$AJ$12,5,TRUE)</f>
        <v>9</v>
      </c>
      <c r="O6359">
        <f>VLOOKUP(J6359,AG$2:$AJ$12,4,TRUE)</f>
        <v>9</v>
      </c>
      <c r="P6359">
        <f>VLOOKUP(K6359,AH$2:$AJ$12,3,TRUE)</f>
        <v>8</v>
      </c>
      <c r="Q6359">
        <f>VLOOKUP(L6359,AI$2:$AJ$12,2,TRUE)</f>
        <v>9</v>
      </c>
      <c r="T6359" t="str">
        <f t="shared" si="599"/>
        <v>Crimepoint.create(latitude:37.781, longitude:-122.396, drugdrink:9, misdemean:9, theft:9, violent:8, total:9, drugdrinkct:3, misdemeanct:32, theftct:31, violentct:4, totalct:70)</v>
      </c>
      <c r="U6359" t="str">
        <f t="shared" si="600"/>
        <v>{location: new google.maps.LatLng(37.781, -122.396), weight: 2},</v>
      </c>
      <c r="V6359" t="str">
        <f t="shared" si="595"/>
        <v>{location: new google.maps.LatLng(37.781, -122.396), weight: 7},</v>
      </c>
      <c r="W6359" t="str">
        <f t="shared" si="596"/>
        <v>{location: new google.maps.LatLng(37.781, -122.396), weight: 5},</v>
      </c>
      <c r="X6359" t="str">
        <f t="shared" si="597"/>
        <v>{location: new google.maps.LatLng(37.781, -122.396), weight: 3},</v>
      </c>
      <c r="Y6359" t="str">
        <f t="shared" si="598"/>
        <v>{location: new google.maps.LatLng(37.781, -122.396), weight: 6},</v>
      </c>
    </row>
    <row r="6360" spans="1:25" x14ac:dyDescent="0.2">
      <c r="A6360">
        <v>37.780999999999999</v>
      </c>
      <c r="B6360">
        <v>-122.395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3</v>
      </c>
      <c r="J6360">
        <v>6</v>
      </c>
      <c r="K6360">
        <v>2</v>
      </c>
      <c r="L6360">
        <v>12</v>
      </c>
      <c r="M6360">
        <f>VLOOKUP(H6360,AE$2:$AJ$12,6,TRUE)</f>
        <v>8</v>
      </c>
      <c r="N6360">
        <f>VLOOKUP(I6360,AF$2:$AJ$12,5,TRUE)</f>
        <v>5</v>
      </c>
      <c r="O6360">
        <f>VLOOKUP(J6360,AG$2:$AJ$12,4,TRUE)</f>
        <v>7</v>
      </c>
      <c r="P6360">
        <f>VLOOKUP(K6360,AH$2:$AJ$12,3,TRUE)</f>
        <v>7</v>
      </c>
      <c r="Q6360">
        <f>VLOOKUP(L6360,AI$2:$AJ$12,2,TRUE)</f>
        <v>6</v>
      </c>
      <c r="T6360" t="str">
        <f t="shared" si="599"/>
        <v>Crimepoint.create(latitude:37.781, longitude:-122.395, drugdrink:8, misdemean:5, theft:7, violent:7, total:6, drugdrinkct:1, misdemeanct:3, theftct:6, violentct:2, totalct:12)</v>
      </c>
      <c r="U6360" t="str">
        <f t="shared" si="600"/>
        <v>{location: new google.maps.LatLng(37.781, -122.395), weight: 1},</v>
      </c>
      <c r="V6360" t="str">
        <f t="shared" si="595"/>
        <v>{location: new google.maps.LatLng(37.781, -122.395), weight: 1},</v>
      </c>
      <c r="W6360" t="str">
        <f t="shared" si="596"/>
        <v>{location: new google.maps.LatLng(37.781, -122.395), weight: 1},</v>
      </c>
      <c r="X6360" t="str">
        <f t="shared" si="597"/>
        <v>{location: new google.maps.LatLng(37.781, -122.395), weight: 1},</v>
      </c>
      <c r="Y6360" t="str">
        <f t="shared" si="598"/>
        <v>{location: new google.maps.LatLng(37.781, -122.395), weight: 1},</v>
      </c>
    </row>
    <row r="6361" spans="1:25" x14ac:dyDescent="0.2">
      <c r="A6361">
        <v>37.780999999999999</v>
      </c>
      <c r="B6361">
        <v>-122.39400000000001</v>
      </c>
      <c r="C6361">
        <v>1</v>
      </c>
      <c r="D6361">
        <v>3</v>
      </c>
      <c r="E6361">
        <v>2</v>
      </c>
      <c r="F6361">
        <v>1</v>
      </c>
      <c r="G6361">
        <v>3</v>
      </c>
      <c r="H6361">
        <v>2</v>
      </c>
      <c r="I6361">
        <v>14</v>
      </c>
      <c r="J6361">
        <v>16</v>
      </c>
      <c r="K6361">
        <v>1</v>
      </c>
      <c r="L6361">
        <v>33</v>
      </c>
      <c r="M6361">
        <f>VLOOKUP(H6361,AE$2:$AJ$12,6,TRUE)</f>
        <v>9</v>
      </c>
      <c r="N6361">
        <f>VLOOKUP(I6361,AF$2:$AJ$12,5,TRUE)</f>
        <v>8</v>
      </c>
      <c r="O6361">
        <f>VLOOKUP(J6361,AG$2:$AJ$12,4,TRUE)</f>
        <v>9</v>
      </c>
      <c r="P6361">
        <f>VLOOKUP(K6361,AH$2:$AJ$12,3,TRUE)</f>
        <v>7</v>
      </c>
      <c r="Q6361">
        <f>VLOOKUP(L6361,AI$2:$AJ$12,2,TRUE)</f>
        <v>8</v>
      </c>
      <c r="T6361" t="str">
        <f t="shared" si="599"/>
        <v>Crimepoint.create(latitude:37.781, longitude:-122.394, drugdrink:9, misdemean:8, theft:9, violent:7, total:8, drugdrinkct:2, misdemeanct:14, theftct:16, violentct:1, totalct:33)</v>
      </c>
      <c r="U6361" t="str">
        <f t="shared" si="600"/>
        <v>{location: new google.maps.LatLng(37.781, -122.394), weight: 1},</v>
      </c>
      <c r="V6361" t="str">
        <f t="shared" si="595"/>
        <v>{location: new google.maps.LatLng(37.781, -122.394), weight: 3},</v>
      </c>
      <c r="W6361" t="str">
        <f t="shared" si="596"/>
        <v>{location: new google.maps.LatLng(37.781, -122.394), weight: 2},</v>
      </c>
      <c r="X6361" t="str">
        <f t="shared" si="597"/>
        <v>{location: new google.maps.LatLng(37.781, -122.394), weight: 1},</v>
      </c>
      <c r="Y6361" t="str">
        <f t="shared" si="598"/>
        <v>{location: new google.maps.LatLng(37.781, -122.394), weight: 3},</v>
      </c>
    </row>
    <row r="6362" spans="1:25" x14ac:dyDescent="0.2">
      <c r="A6362">
        <v>37.780999999999999</v>
      </c>
      <c r="B6362">
        <v>-122.393</v>
      </c>
      <c r="C6362">
        <v>0</v>
      </c>
      <c r="D6362">
        <v>0</v>
      </c>
      <c r="E6362">
        <v>2</v>
      </c>
      <c r="F6362">
        <v>1</v>
      </c>
      <c r="G6362">
        <v>1</v>
      </c>
      <c r="H6362">
        <v>0</v>
      </c>
      <c r="I6362">
        <v>0</v>
      </c>
      <c r="J6362">
        <v>13</v>
      </c>
      <c r="K6362">
        <v>2</v>
      </c>
      <c r="L6362">
        <v>15</v>
      </c>
      <c r="M6362">
        <f>VLOOKUP(H6362,AE$2:$AJ$12,6,TRUE)</f>
        <v>0</v>
      </c>
      <c r="N6362">
        <f>VLOOKUP(I6362,AF$2:$AJ$12,5,TRUE)</f>
        <v>0</v>
      </c>
      <c r="O6362">
        <f>VLOOKUP(J6362,AG$2:$AJ$12,4,TRUE)</f>
        <v>8</v>
      </c>
      <c r="P6362">
        <f>VLOOKUP(K6362,AH$2:$AJ$12,3,TRUE)</f>
        <v>7</v>
      </c>
      <c r="Q6362">
        <f>VLOOKUP(L6362,AI$2:$AJ$12,2,TRUE)</f>
        <v>7</v>
      </c>
      <c r="T6362" t="str">
        <f t="shared" si="599"/>
        <v>Crimepoint.create(latitude:37.781, longitude:-122.393, drugdrink:0, misdemean:0, theft:8, violent:7, total:7, drugdrinkct:0, misdemeanct:0, theftct:13, violentct:2, totalct:15)</v>
      </c>
      <c r="U6362" t="str">
        <f t="shared" si="600"/>
        <v>{location: new google.maps.LatLng(37.781, -122.393), weight: 0},</v>
      </c>
      <c r="V6362" t="str">
        <f t="shared" si="595"/>
        <v>{location: new google.maps.LatLng(37.781, -122.393), weight: 0},</v>
      </c>
      <c r="W6362" t="str">
        <f t="shared" si="596"/>
        <v>{location: new google.maps.LatLng(37.781, -122.393), weight: 2},</v>
      </c>
      <c r="X6362" t="str">
        <f t="shared" si="597"/>
        <v>{location: new google.maps.LatLng(37.781, -122.393), weight: 1},</v>
      </c>
      <c r="Y6362" t="str">
        <f t="shared" si="598"/>
        <v>{location: new google.maps.LatLng(37.781, -122.393), weight: 1},</v>
      </c>
    </row>
    <row r="6363" spans="1:25" x14ac:dyDescent="0.2">
      <c r="A6363">
        <v>37.780999999999999</v>
      </c>
      <c r="B6363">
        <v>-122.39100000000001</v>
      </c>
      <c r="C6363">
        <v>0</v>
      </c>
      <c r="D6363">
        <v>4</v>
      </c>
      <c r="E6363">
        <v>5</v>
      </c>
      <c r="F6363">
        <v>1</v>
      </c>
      <c r="G6363">
        <v>4</v>
      </c>
      <c r="H6363">
        <v>0</v>
      </c>
      <c r="I6363">
        <v>19</v>
      </c>
      <c r="J6363">
        <v>31</v>
      </c>
      <c r="K6363">
        <v>1</v>
      </c>
      <c r="L6363">
        <v>51</v>
      </c>
      <c r="M6363">
        <f>VLOOKUP(H6363,AE$2:$AJ$12,6,TRUE)</f>
        <v>0</v>
      </c>
      <c r="N6363">
        <f>VLOOKUP(I6363,AF$2:$AJ$12,5,TRUE)</f>
        <v>9</v>
      </c>
      <c r="O6363">
        <f>VLOOKUP(J6363,AG$2:$AJ$12,4,TRUE)</f>
        <v>9</v>
      </c>
      <c r="P6363">
        <f>VLOOKUP(K6363,AH$2:$AJ$12,3,TRUE)</f>
        <v>7</v>
      </c>
      <c r="Q6363">
        <f>VLOOKUP(L6363,AI$2:$AJ$12,2,TRUE)</f>
        <v>9</v>
      </c>
      <c r="T6363" t="str">
        <f t="shared" si="599"/>
        <v>Crimepoint.create(latitude:37.781, longitude:-122.391, drugdrink:0, misdemean:9, theft:9, violent:7, total:9, drugdrinkct:0, misdemeanct:19, theftct:31, violentct:1, totalct:51)</v>
      </c>
      <c r="U6363" t="str">
        <f t="shared" si="600"/>
        <v>{location: new google.maps.LatLng(37.781, -122.391), weight: 0},</v>
      </c>
      <c r="V6363" t="str">
        <f t="shared" si="595"/>
        <v>{location: new google.maps.LatLng(37.781, -122.391), weight: 4},</v>
      </c>
      <c r="W6363" t="str">
        <f t="shared" si="596"/>
        <v>{location: new google.maps.LatLng(37.781, -122.391), weight: 5},</v>
      </c>
      <c r="X6363" t="str">
        <f t="shared" si="597"/>
        <v>{location: new google.maps.LatLng(37.781, -122.391), weight: 1},</v>
      </c>
      <c r="Y6363" t="str">
        <f t="shared" si="598"/>
        <v>{location: new google.maps.LatLng(37.781, -122.391), weight: 4},</v>
      </c>
    </row>
    <row r="6364" spans="1:25" x14ac:dyDescent="0.2">
      <c r="A6364">
        <v>37.780999999999999</v>
      </c>
      <c r="B6364">
        <v>-122.39</v>
      </c>
      <c r="C6364">
        <v>0</v>
      </c>
      <c r="D6364">
        <v>2</v>
      </c>
      <c r="E6364">
        <v>3</v>
      </c>
      <c r="F6364">
        <v>0</v>
      </c>
      <c r="G6364">
        <v>2</v>
      </c>
      <c r="H6364">
        <v>0</v>
      </c>
      <c r="I6364">
        <v>9</v>
      </c>
      <c r="J6364">
        <v>20</v>
      </c>
      <c r="K6364">
        <v>0</v>
      </c>
      <c r="L6364">
        <v>29</v>
      </c>
      <c r="M6364">
        <f>VLOOKUP(H6364,AE$2:$AJ$12,6,TRUE)</f>
        <v>0</v>
      </c>
      <c r="N6364">
        <f>VLOOKUP(I6364,AF$2:$AJ$12,5,TRUE)</f>
        <v>7</v>
      </c>
      <c r="O6364">
        <f>VLOOKUP(J6364,AG$2:$AJ$12,4,TRUE)</f>
        <v>9</v>
      </c>
      <c r="P6364">
        <f>VLOOKUP(K6364,AH$2:$AJ$12,3,TRUE)</f>
        <v>0</v>
      </c>
      <c r="Q6364">
        <f>VLOOKUP(L6364,AI$2:$AJ$12,2,TRUE)</f>
        <v>8</v>
      </c>
      <c r="T6364" t="str">
        <f t="shared" si="599"/>
        <v>Crimepoint.create(latitude:37.781, longitude:-122.39, drugdrink:0, misdemean:7, theft:9, violent:0, total:8, drugdrinkct:0, misdemeanct:9, theftct:20, violentct:0, totalct:29)</v>
      </c>
      <c r="U6364" t="str">
        <f t="shared" si="600"/>
        <v>{location: new google.maps.LatLng(37.781, -122.39), weight: 0},</v>
      </c>
      <c r="V6364" t="str">
        <f t="shared" si="595"/>
        <v>{location: new google.maps.LatLng(37.781, -122.39), weight: 2},</v>
      </c>
      <c r="W6364" t="str">
        <f t="shared" si="596"/>
        <v>{location: new google.maps.LatLng(37.781, -122.39), weight: 3},</v>
      </c>
      <c r="X6364" t="str">
        <f t="shared" si="597"/>
        <v>{location: new google.maps.LatLng(37.781, -122.39), weight: 0},</v>
      </c>
      <c r="Y6364" t="str">
        <f t="shared" si="598"/>
        <v>{location: new google.maps.LatLng(37.781, -122.39), weight: 2},</v>
      </c>
    </row>
    <row r="6365" spans="1:25" x14ac:dyDescent="0.2">
      <c r="A6365">
        <v>37.780999999999999</v>
      </c>
      <c r="B6365">
        <v>-122.389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1</v>
      </c>
      <c r="K6365">
        <v>2</v>
      </c>
      <c r="L6365">
        <v>3</v>
      </c>
      <c r="M6365">
        <f>VLOOKUP(H6365,AE$2:$AJ$12,6,TRUE)</f>
        <v>0</v>
      </c>
      <c r="N6365">
        <f>VLOOKUP(I6365,AF$2:$AJ$12,5,TRUE)</f>
        <v>0</v>
      </c>
      <c r="O6365">
        <f>VLOOKUP(J6365,AG$2:$AJ$12,4,TRUE)</f>
        <v>3</v>
      </c>
      <c r="P6365">
        <f>VLOOKUP(K6365,AH$2:$AJ$12,3,TRUE)</f>
        <v>7</v>
      </c>
      <c r="Q6365">
        <f>VLOOKUP(L6365,AI$2:$AJ$12,2,TRUE)</f>
        <v>2</v>
      </c>
      <c r="T6365" t="str">
        <f t="shared" si="599"/>
        <v>Crimepoint.create(latitude:37.781, longitude:-122.389, drugdrink:0, misdemean:0, theft:3, violent:7, total:2, drugdrinkct:0, misdemeanct:0, theftct:1, violentct:2, totalct:3)</v>
      </c>
      <c r="U6365" t="str">
        <f t="shared" si="600"/>
        <v>{location: new google.maps.LatLng(37.781, -122.389), weight: 0},</v>
      </c>
      <c r="V6365" t="str">
        <f t="shared" si="595"/>
        <v>{location: new google.maps.LatLng(37.781, -122.389), weight: 0},</v>
      </c>
      <c r="W6365" t="str">
        <f t="shared" si="596"/>
        <v>{location: new google.maps.LatLng(37.781, -122.389), weight: 0},</v>
      </c>
      <c r="X6365" t="str">
        <f t="shared" si="597"/>
        <v>{location: new google.maps.LatLng(37.781, -122.389), weight: 1},</v>
      </c>
      <c r="Y6365" t="str">
        <f t="shared" si="598"/>
        <v>{location: new google.maps.LatLng(37.781, -122.389), weight: 0},</v>
      </c>
    </row>
    <row r="6366" spans="1:25" x14ac:dyDescent="0.2">
      <c r="A6366">
        <v>37.780999999999999</v>
      </c>
      <c r="B6366">
        <v>-122.38800000000001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</v>
      </c>
      <c r="J6366">
        <v>0</v>
      </c>
      <c r="K6366">
        <v>0</v>
      </c>
      <c r="L6366">
        <v>2</v>
      </c>
      <c r="M6366">
        <f>VLOOKUP(H6366,AE$2:$AJ$12,6,TRUE)</f>
        <v>0</v>
      </c>
      <c r="N6366">
        <f>VLOOKUP(I6366,AF$2:$AJ$12,5,TRUE)</f>
        <v>4</v>
      </c>
      <c r="O6366">
        <f>VLOOKUP(J6366,AG$2:$AJ$12,4,TRUE)</f>
        <v>0</v>
      </c>
      <c r="P6366">
        <f>VLOOKUP(K6366,AH$2:$AJ$12,3,TRUE)</f>
        <v>0</v>
      </c>
      <c r="Q6366">
        <f>VLOOKUP(L6366,AI$2:$AJ$12,2,TRUE)</f>
        <v>1</v>
      </c>
      <c r="T6366" t="str">
        <f t="shared" si="599"/>
        <v>Crimepoint.create(latitude:37.781, longitude:-122.388, drugdrink:0, misdemean:4, theft:0, violent:0, total:1, drugdrinkct:0, misdemeanct:2, theftct:0, violentct:0, totalct:2)</v>
      </c>
      <c r="U6366" t="str">
        <f t="shared" si="600"/>
        <v>{location: new google.maps.LatLng(37.781, -122.388), weight: 0},</v>
      </c>
      <c r="V6366" t="str">
        <f t="shared" si="595"/>
        <v>{location: new google.maps.LatLng(37.781, -122.388), weight: 0},</v>
      </c>
      <c r="W6366" t="str">
        <f t="shared" si="596"/>
        <v>{location: new google.maps.LatLng(37.781, -122.388), weight: 0},</v>
      </c>
      <c r="X6366" t="str">
        <f t="shared" si="597"/>
        <v>{location: new google.maps.LatLng(37.781, -122.388), weight: 0},</v>
      </c>
      <c r="Y6366" t="str">
        <f t="shared" si="598"/>
        <v>{location: new google.maps.LatLng(37.781, -122.388), weight: 0},</v>
      </c>
    </row>
    <row r="6367" spans="1:25" x14ac:dyDescent="0.2">
      <c r="A6367">
        <v>37.781999999999996</v>
      </c>
      <c r="B6367">
        <v>-122.51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1</v>
      </c>
      <c r="J6367">
        <v>5</v>
      </c>
      <c r="K6367">
        <v>0</v>
      </c>
      <c r="L6367">
        <v>6</v>
      </c>
      <c r="M6367">
        <f>VLOOKUP(H6367,AE$2:$AJ$12,6,TRUE)</f>
        <v>0</v>
      </c>
      <c r="N6367">
        <f>VLOOKUP(I6367,AF$2:$AJ$12,5,TRUE)</f>
        <v>2</v>
      </c>
      <c r="O6367">
        <f>VLOOKUP(J6367,AG$2:$AJ$12,4,TRUE)</f>
        <v>7</v>
      </c>
      <c r="P6367">
        <f>VLOOKUP(K6367,AH$2:$AJ$12,3,TRUE)</f>
        <v>0</v>
      </c>
      <c r="Q6367">
        <f>VLOOKUP(L6367,AI$2:$AJ$12,2,TRUE)</f>
        <v>4</v>
      </c>
      <c r="T6367" t="str">
        <f t="shared" si="599"/>
        <v>Crimepoint.create(latitude:37.782, longitude:-122.51, drugdrink:0, misdemean:2, theft:7, violent:0, total:4, drugdrinkct:0, misdemeanct:1, theftct:5, violentct:0, totalct:6)</v>
      </c>
      <c r="U6367" t="str">
        <f t="shared" si="600"/>
        <v>{location: new google.maps.LatLng(37.782, -122.51), weight: 0},</v>
      </c>
      <c r="V6367" t="str">
        <f t="shared" si="595"/>
        <v>{location: new google.maps.LatLng(37.782, -122.51), weight: 0},</v>
      </c>
      <c r="W6367" t="str">
        <f t="shared" si="596"/>
        <v>{location: new google.maps.LatLng(37.782, -122.51), weight: 1},</v>
      </c>
      <c r="X6367" t="str">
        <f t="shared" si="597"/>
        <v>{location: new google.maps.LatLng(37.782, -122.51), weight: 0},</v>
      </c>
      <c r="Y6367" t="str">
        <f t="shared" si="598"/>
        <v>{location: new google.maps.LatLng(37.782, -122.51), weight: 0},</v>
      </c>
    </row>
    <row r="6368" spans="1:25" x14ac:dyDescent="0.2">
      <c r="A6368">
        <v>37.781999999999996</v>
      </c>
      <c r="B6368">
        <v>-122.496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3</v>
      </c>
      <c r="K6368">
        <v>0</v>
      </c>
      <c r="L6368">
        <v>3</v>
      </c>
      <c r="M6368">
        <f>VLOOKUP(H6368,AE$2:$AJ$12,6,TRUE)</f>
        <v>0</v>
      </c>
      <c r="N6368">
        <f>VLOOKUP(I6368,AF$2:$AJ$12,5,TRUE)</f>
        <v>0</v>
      </c>
      <c r="O6368">
        <f>VLOOKUP(J6368,AG$2:$AJ$12,4,TRUE)</f>
        <v>5</v>
      </c>
      <c r="P6368">
        <f>VLOOKUP(K6368,AH$2:$AJ$12,3,TRUE)</f>
        <v>0</v>
      </c>
      <c r="Q6368">
        <f>VLOOKUP(L6368,AI$2:$AJ$12,2,TRUE)</f>
        <v>2</v>
      </c>
      <c r="T6368" t="str">
        <f t="shared" si="599"/>
        <v>Crimepoint.create(latitude:37.782, longitude:-122.496, drugdrink:0, misdemean:0, theft:5, violent:0, total:2, drugdrinkct:0, misdemeanct:0, theftct:3, violentct:0, totalct:3)</v>
      </c>
      <c r="U6368" t="str">
        <f t="shared" si="600"/>
        <v>{location: new google.maps.LatLng(37.782, -122.496), weight: 0},</v>
      </c>
      <c r="V6368" t="str">
        <f t="shared" si="595"/>
        <v>{location: new google.maps.LatLng(37.782, -122.496), weight: 0},</v>
      </c>
      <c r="W6368" t="str">
        <f t="shared" si="596"/>
        <v>{location: new google.maps.LatLng(37.782, -122.496), weight: 0},</v>
      </c>
      <c r="X6368" t="str">
        <f t="shared" si="597"/>
        <v>{location: new google.maps.LatLng(37.782, -122.496), weight: 0},</v>
      </c>
      <c r="Y6368" t="str">
        <f t="shared" si="598"/>
        <v>{location: new google.maps.LatLng(37.782, -122.496), weight: 0},</v>
      </c>
    </row>
    <row r="6369" spans="1:25" x14ac:dyDescent="0.2">
      <c r="A6369">
        <v>37.781999999999996</v>
      </c>
      <c r="B6369">
        <v>-122.495</v>
      </c>
      <c r="C6369">
        <v>0</v>
      </c>
      <c r="D6369">
        <v>0</v>
      </c>
      <c r="E6369">
        <v>2</v>
      </c>
      <c r="F6369">
        <v>0</v>
      </c>
      <c r="G6369">
        <v>1</v>
      </c>
      <c r="H6369">
        <v>0</v>
      </c>
      <c r="I6369">
        <v>2</v>
      </c>
      <c r="J6369">
        <v>13</v>
      </c>
      <c r="K6369">
        <v>0</v>
      </c>
      <c r="L6369">
        <v>15</v>
      </c>
      <c r="M6369">
        <f>VLOOKUP(H6369,AE$2:$AJ$12,6,TRUE)</f>
        <v>0</v>
      </c>
      <c r="N6369">
        <f>VLOOKUP(I6369,AF$2:$AJ$12,5,TRUE)</f>
        <v>4</v>
      </c>
      <c r="O6369">
        <f>VLOOKUP(J6369,AG$2:$AJ$12,4,TRUE)</f>
        <v>8</v>
      </c>
      <c r="P6369">
        <f>VLOOKUP(K6369,AH$2:$AJ$12,3,TRUE)</f>
        <v>0</v>
      </c>
      <c r="Q6369">
        <f>VLOOKUP(L6369,AI$2:$AJ$12,2,TRUE)</f>
        <v>7</v>
      </c>
      <c r="T6369" t="str">
        <f t="shared" si="599"/>
        <v>Crimepoint.create(latitude:37.782, longitude:-122.495, drugdrink:0, misdemean:4, theft:8, violent:0, total:7, drugdrinkct:0, misdemeanct:2, theftct:13, violentct:0, totalct:15)</v>
      </c>
      <c r="U6369" t="str">
        <f t="shared" si="600"/>
        <v>{location: new google.maps.LatLng(37.782, -122.495), weight: 0},</v>
      </c>
      <c r="V6369" t="str">
        <f t="shared" si="595"/>
        <v>{location: new google.maps.LatLng(37.782, -122.495), weight: 0},</v>
      </c>
      <c r="W6369" t="str">
        <f t="shared" si="596"/>
        <v>{location: new google.maps.LatLng(37.782, -122.495), weight: 2},</v>
      </c>
      <c r="X6369" t="str">
        <f t="shared" si="597"/>
        <v>{location: new google.maps.LatLng(37.782, -122.495), weight: 0},</v>
      </c>
      <c r="Y6369" t="str">
        <f t="shared" si="598"/>
        <v>{location: new google.maps.LatLng(37.782, -122.495), weight: 1},</v>
      </c>
    </row>
    <row r="6370" spans="1:25" x14ac:dyDescent="0.2">
      <c r="A6370">
        <v>37.781999999999996</v>
      </c>
      <c r="B6370">
        <v>-122.49299999999999</v>
      </c>
      <c r="C6370">
        <v>1</v>
      </c>
      <c r="D6370">
        <v>2</v>
      </c>
      <c r="E6370">
        <v>1</v>
      </c>
      <c r="F6370">
        <v>1</v>
      </c>
      <c r="G6370">
        <v>1</v>
      </c>
      <c r="H6370">
        <v>1</v>
      </c>
      <c r="I6370">
        <v>9</v>
      </c>
      <c r="J6370">
        <v>6</v>
      </c>
      <c r="K6370">
        <v>1</v>
      </c>
      <c r="L6370">
        <v>17</v>
      </c>
      <c r="M6370">
        <f>VLOOKUP(H6370,AE$2:$AJ$12,6,TRUE)</f>
        <v>8</v>
      </c>
      <c r="N6370">
        <f>VLOOKUP(I6370,AF$2:$AJ$12,5,TRUE)</f>
        <v>7</v>
      </c>
      <c r="O6370">
        <f>VLOOKUP(J6370,AG$2:$AJ$12,4,TRUE)</f>
        <v>7</v>
      </c>
      <c r="P6370">
        <f>VLOOKUP(K6370,AH$2:$AJ$12,3,TRUE)</f>
        <v>7</v>
      </c>
      <c r="Q6370">
        <f>VLOOKUP(L6370,AI$2:$AJ$12,2,TRUE)</f>
        <v>7</v>
      </c>
      <c r="T6370" t="str">
        <f t="shared" si="599"/>
        <v>Crimepoint.create(latitude:37.782, longitude:-122.493, drugdrink:8, misdemean:7, theft:7, violent:7, total:7, drugdrinkct:1, misdemeanct:9, theftct:6, violentct:1, totalct:17)</v>
      </c>
      <c r="U6370" t="str">
        <f t="shared" si="600"/>
        <v>{location: new google.maps.LatLng(37.782, -122.493), weight: 1},</v>
      </c>
      <c r="V6370" t="str">
        <f t="shared" si="595"/>
        <v>{location: new google.maps.LatLng(37.782, -122.493), weight: 2},</v>
      </c>
      <c r="W6370" t="str">
        <f t="shared" si="596"/>
        <v>{location: new google.maps.LatLng(37.782, -122.493), weight: 1},</v>
      </c>
      <c r="X6370" t="str">
        <f t="shared" si="597"/>
        <v>{location: new google.maps.LatLng(37.782, -122.493), weight: 1},</v>
      </c>
      <c r="Y6370" t="str">
        <f t="shared" si="598"/>
        <v>{location: new google.maps.LatLng(37.782, -122.493), weight: 1},</v>
      </c>
    </row>
    <row r="6371" spans="1:25" x14ac:dyDescent="0.2">
      <c r="A6371">
        <v>37.781999999999996</v>
      </c>
      <c r="B6371">
        <v>-122.492</v>
      </c>
      <c r="C6371">
        <v>2</v>
      </c>
      <c r="D6371">
        <v>4</v>
      </c>
      <c r="E6371">
        <v>3</v>
      </c>
      <c r="F6371">
        <v>0</v>
      </c>
      <c r="G6371">
        <v>3</v>
      </c>
      <c r="H6371">
        <v>3</v>
      </c>
      <c r="I6371">
        <v>19</v>
      </c>
      <c r="J6371">
        <v>17</v>
      </c>
      <c r="K6371">
        <v>0</v>
      </c>
      <c r="L6371">
        <v>39</v>
      </c>
      <c r="M6371">
        <f>VLOOKUP(H6371,AE$2:$AJ$12,6,TRUE)</f>
        <v>9</v>
      </c>
      <c r="N6371">
        <f>VLOOKUP(I6371,AF$2:$AJ$12,5,TRUE)</f>
        <v>9</v>
      </c>
      <c r="O6371">
        <f>VLOOKUP(J6371,AG$2:$AJ$12,4,TRUE)</f>
        <v>9</v>
      </c>
      <c r="P6371">
        <f>VLOOKUP(K6371,AH$2:$AJ$12,3,TRUE)</f>
        <v>0</v>
      </c>
      <c r="Q6371">
        <f>VLOOKUP(L6371,AI$2:$AJ$12,2,TRUE)</f>
        <v>8</v>
      </c>
      <c r="T6371" t="str">
        <f t="shared" si="599"/>
        <v>Crimepoint.create(latitude:37.782, longitude:-122.492, drugdrink:9, misdemean:9, theft:9, violent:0, total:8, drugdrinkct:3, misdemeanct:19, theftct:17, violentct:0, totalct:39)</v>
      </c>
      <c r="U6371" t="str">
        <f t="shared" si="600"/>
        <v>{location: new google.maps.LatLng(37.782, -122.492), weight: 2},</v>
      </c>
      <c r="V6371" t="str">
        <f t="shared" si="595"/>
        <v>{location: new google.maps.LatLng(37.782, -122.492), weight: 4},</v>
      </c>
      <c r="W6371" t="str">
        <f t="shared" si="596"/>
        <v>{location: new google.maps.LatLng(37.782, -122.492), weight: 3},</v>
      </c>
      <c r="X6371" t="str">
        <f t="shared" si="597"/>
        <v>{location: new google.maps.LatLng(37.782, -122.492), weight: 0},</v>
      </c>
      <c r="Y6371" t="str">
        <f t="shared" si="598"/>
        <v>{location: new google.maps.LatLng(37.782, -122.492), weight: 3},</v>
      </c>
    </row>
    <row r="6372" spans="1:25" x14ac:dyDescent="0.2">
      <c r="A6372">
        <v>37.781999999999996</v>
      </c>
      <c r="B6372">
        <v>-122.491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1</v>
      </c>
      <c r="J6372">
        <v>1</v>
      </c>
      <c r="K6372">
        <v>0</v>
      </c>
      <c r="L6372">
        <v>3</v>
      </c>
      <c r="M6372">
        <f>VLOOKUP(H6372,AE$2:$AJ$12,6,TRUE)</f>
        <v>8</v>
      </c>
      <c r="N6372">
        <f>VLOOKUP(I6372,AF$2:$AJ$12,5,TRUE)</f>
        <v>2</v>
      </c>
      <c r="O6372">
        <f>VLOOKUP(J6372,AG$2:$AJ$12,4,TRUE)</f>
        <v>3</v>
      </c>
      <c r="P6372">
        <f>VLOOKUP(K6372,AH$2:$AJ$12,3,TRUE)</f>
        <v>0</v>
      </c>
      <c r="Q6372">
        <f>VLOOKUP(L6372,AI$2:$AJ$12,2,TRUE)</f>
        <v>2</v>
      </c>
      <c r="T6372" t="str">
        <f t="shared" si="599"/>
        <v>Crimepoint.create(latitude:37.782, longitude:-122.491, drugdrink:8, misdemean:2, theft:3, violent:0, total:2, drugdrinkct:1, misdemeanct:1, theftct:1, violentct:0, totalct:3)</v>
      </c>
      <c r="U6372" t="str">
        <f t="shared" si="600"/>
        <v>{location: new google.maps.LatLng(37.782, -122.491), weight: 1},</v>
      </c>
      <c r="V6372" t="str">
        <f t="shared" si="595"/>
        <v>{location: new google.maps.LatLng(37.782, -122.491), weight: 0},</v>
      </c>
      <c r="W6372" t="str">
        <f t="shared" si="596"/>
        <v>{location: new google.maps.LatLng(37.782, -122.491), weight: 0},</v>
      </c>
      <c r="X6372" t="str">
        <f t="shared" si="597"/>
        <v>{location: new google.maps.LatLng(37.782, -122.491), weight: 0},</v>
      </c>
      <c r="Y6372" t="str">
        <f t="shared" si="598"/>
        <v>{location: new google.maps.LatLng(37.782, -122.491), weight: 0},</v>
      </c>
    </row>
    <row r="6373" spans="1:25" x14ac:dyDescent="0.2">
      <c r="A6373">
        <v>37.781999999999996</v>
      </c>
      <c r="B6373">
        <v>-122.49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2</v>
      </c>
      <c r="J6373">
        <v>0</v>
      </c>
      <c r="K6373">
        <v>1</v>
      </c>
      <c r="L6373">
        <v>3</v>
      </c>
      <c r="M6373">
        <f>VLOOKUP(H6373,AE$2:$AJ$12,6,TRUE)</f>
        <v>0</v>
      </c>
      <c r="N6373">
        <f>VLOOKUP(I6373,AF$2:$AJ$12,5,TRUE)</f>
        <v>4</v>
      </c>
      <c r="O6373">
        <f>VLOOKUP(J6373,AG$2:$AJ$12,4,TRUE)</f>
        <v>0</v>
      </c>
      <c r="P6373">
        <f>VLOOKUP(K6373,AH$2:$AJ$12,3,TRUE)</f>
        <v>7</v>
      </c>
      <c r="Q6373">
        <f>VLOOKUP(L6373,AI$2:$AJ$12,2,TRUE)</f>
        <v>2</v>
      </c>
      <c r="T6373" t="str">
        <f t="shared" si="599"/>
        <v>Crimepoint.create(latitude:37.782, longitude:-122.49, drugdrink:0, misdemean:4, theft:0, violent:7, total:2, drugdrinkct:0, misdemeanct:2, theftct:0, violentct:1, totalct:3)</v>
      </c>
      <c r="U6373" t="str">
        <f t="shared" si="600"/>
        <v>{location: new google.maps.LatLng(37.782, -122.49), weight: 0},</v>
      </c>
      <c r="V6373" t="str">
        <f t="shared" si="595"/>
        <v>{location: new google.maps.LatLng(37.782, -122.49), weight: 0},</v>
      </c>
      <c r="W6373" t="str">
        <f t="shared" si="596"/>
        <v>{location: new google.maps.LatLng(37.782, -122.49), weight: 0},</v>
      </c>
      <c r="X6373" t="str">
        <f t="shared" si="597"/>
        <v>{location: new google.maps.LatLng(37.782, -122.49), weight: 1},</v>
      </c>
      <c r="Y6373" t="str">
        <f t="shared" si="598"/>
        <v>{location: new google.maps.LatLng(37.782, -122.49), weight: 0},</v>
      </c>
    </row>
    <row r="6374" spans="1:25" x14ac:dyDescent="0.2">
      <c r="A6374">
        <v>37.781999999999996</v>
      </c>
      <c r="B6374">
        <v>-122.489</v>
      </c>
      <c r="C6374">
        <v>0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3</v>
      </c>
      <c r="J6374">
        <v>2</v>
      </c>
      <c r="K6374">
        <v>1</v>
      </c>
      <c r="L6374">
        <v>6</v>
      </c>
      <c r="M6374">
        <f>VLOOKUP(H6374,AE$2:$AJ$12,6,TRUE)</f>
        <v>0</v>
      </c>
      <c r="N6374">
        <f>VLOOKUP(I6374,AF$2:$AJ$12,5,TRUE)</f>
        <v>5</v>
      </c>
      <c r="O6374">
        <f>VLOOKUP(J6374,AG$2:$AJ$12,4,TRUE)</f>
        <v>4</v>
      </c>
      <c r="P6374">
        <f>VLOOKUP(K6374,AH$2:$AJ$12,3,TRUE)</f>
        <v>7</v>
      </c>
      <c r="Q6374">
        <f>VLOOKUP(L6374,AI$2:$AJ$12,2,TRUE)</f>
        <v>4</v>
      </c>
      <c r="T6374" t="str">
        <f t="shared" si="599"/>
        <v>Crimepoint.create(latitude:37.782, longitude:-122.489, drugdrink:0, misdemean:5, theft:4, violent:7, total:4, drugdrinkct:0, misdemeanct:3, theftct:2, violentct:1, totalct:6)</v>
      </c>
      <c r="U6374" t="str">
        <f t="shared" si="600"/>
        <v>{location: new google.maps.LatLng(37.782, -122.489), weight: 0},</v>
      </c>
      <c r="V6374" t="str">
        <f t="shared" si="595"/>
        <v>{location: new google.maps.LatLng(37.782, -122.489), weight: 1},</v>
      </c>
      <c r="W6374" t="str">
        <f t="shared" si="596"/>
        <v>{location: new google.maps.LatLng(37.782, -122.489), weight: 0},</v>
      </c>
      <c r="X6374" t="str">
        <f t="shared" si="597"/>
        <v>{location: new google.maps.LatLng(37.782, -122.489), weight: 1},</v>
      </c>
      <c r="Y6374" t="str">
        <f t="shared" si="598"/>
        <v>{location: new google.maps.LatLng(37.782, -122.489), weight: 0},</v>
      </c>
    </row>
    <row r="6375" spans="1:25" x14ac:dyDescent="0.2">
      <c r="A6375">
        <v>37.781999999999996</v>
      </c>
      <c r="B6375">
        <v>-122.488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2</v>
      </c>
      <c r="J6375">
        <v>1</v>
      </c>
      <c r="K6375">
        <v>1</v>
      </c>
      <c r="L6375">
        <v>4</v>
      </c>
      <c r="M6375">
        <f>VLOOKUP(H6375,AE$2:$AJ$12,6,TRUE)</f>
        <v>0</v>
      </c>
      <c r="N6375">
        <f>VLOOKUP(I6375,AF$2:$AJ$12,5,TRUE)</f>
        <v>4</v>
      </c>
      <c r="O6375">
        <f>VLOOKUP(J6375,AG$2:$AJ$12,4,TRUE)</f>
        <v>3</v>
      </c>
      <c r="P6375">
        <f>VLOOKUP(K6375,AH$2:$AJ$12,3,TRUE)</f>
        <v>7</v>
      </c>
      <c r="Q6375">
        <f>VLOOKUP(L6375,AI$2:$AJ$12,2,TRUE)</f>
        <v>3</v>
      </c>
      <c r="T6375" t="str">
        <f t="shared" si="599"/>
        <v>Crimepoint.create(latitude:37.782, longitude:-122.488, drugdrink:0, misdemean:4, theft:3, violent:7, total:3, drugdrinkct:0, misdemeanct:2, theftct:1, violentct:1, totalct:4)</v>
      </c>
      <c r="U6375" t="str">
        <f t="shared" si="600"/>
        <v>{location: new google.maps.LatLng(37.782, -122.488), weight: 0},</v>
      </c>
      <c r="V6375" t="str">
        <f t="shared" si="595"/>
        <v>{location: new google.maps.LatLng(37.782, -122.488), weight: 0},</v>
      </c>
      <c r="W6375" t="str">
        <f t="shared" si="596"/>
        <v>{location: new google.maps.LatLng(37.782, -122.488), weight: 0},</v>
      </c>
      <c r="X6375" t="str">
        <f t="shared" si="597"/>
        <v>{location: new google.maps.LatLng(37.782, -122.488), weight: 1},</v>
      </c>
      <c r="Y6375" t="str">
        <f t="shared" si="598"/>
        <v>{location: new google.maps.LatLng(37.782, -122.488), weight: 0},</v>
      </c>
    </row>
    <row r="6376" spans="1:25" x14ac:dyDescent="0.2">
      <c r="A6376">
        <v>37.781999999999996</v>
      </c>
      <c r="B6376">
        <v>-122.48699999999999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3</v>
      </c>
      <c r="J6376">
        <v>0</v>
      </c>
      <c r="K6376">
        <v>0</v>
      </c>
      <c r="L6376">
        <v>3</v>
      </c>
      <c r="M6376">
        <f>VLOOKUP(H6376,AE$2:$AJ$12,6,TRUE)</f>
        <v>0</v>
      </c>
      <c r="N6376">
        <f>VLOOKUP(I6376,AF$2:$AJ$12,5,TRUE)</f>
        <v>5</v>
      </c>
      <c r="O6376">
        <f>VLOOKUP(J6376,AG$2:$AJ$12,4,TRUE)</f>
        <v>0</v>
      </c>
      <c r="P6376">
        <f>VLOOKUP(K6376,AH$2:$AJ$12,3,TRUE)</f>
        <v>0</v>
      </c>
      <c r="Q6376">
        <f>VLOOKUP(L6376,AI$2:$AJ$12,2,TRUE)</f>
        <v>2</v>
      </c>
      <c r="T6376" t="str">
        <f t="shared" si="599"/>
        <v>Crimepoint.create(latitude:37.782, longitude:-122.487, drugdrink:0, misdemean:5, theft:0, violent:0, total:2, drugdrinkct:0, misdemeanct:3, theftct:0, violentct:0, totalct:3)</v>
      </c>
      <c r="U6376" t="str">
        <f t="shared" si="600"/>
        <v>{location: new google.maps.LatLng(37.782, -122.487), weight: 0},</v>
      </c>
      <c r="V6376" t="str">
        <f t="shared" si="595"/>
        <v>{location: new google.maps.LatLng(37.782, -122.487), weight: 1},</v>
      </c>
      <c r="W6376" t="str">
        <f t="shared" si="596"/>
        <v>{location: new google.maps.LatLng(37.782, -122.487), weight: 0},</v>
      </c>
      <c r="X6376" t="str">
        <f t="shared" si="597"/>
        <v>{location: new google.maps.LatLng(37.782, -122.487), weight: 0},</v>
      </c>
      <c r="Y6376" t="str">
        <f t="shared" si="598"/>
        <v>{location: new google.maps.LatLng(37.782, -122.487), weight: 0},</v>
      </c>
    </row>
    <row r="6377" spans="1:25" x14ac:dyDescent="0.2">
      <c r="A6377">
        <v>37.781999999999996</v>
      </c>
      <c r="B6377">
        <v>-122.486</v>
      </c>
      <c r="C6377">
        <v>0</v>
      </c>
      <c r="D6377">
        <v>0</v>
      </c>
      <c r="E6377">
        <v>1</v>
      </c>
      <c r="F6377">
        <v>0</v>
      </c>
      <c r="G6377">
        <v>1</v>
      </c>
      <c r="H6377">
        <v>0</v>
      </c>
      <c r="I6377">
        <v>1</v>
      </c>
      <c r="J6377">
        <v>8</v>
      </c>
      <c r="K6377">
        <v>0</v>
      </c>
      <c r="L6377">
        <v>9</v>
      </c>
      <c r="M6377">
        <f>VLOOKUP(H6377,AE$2:$AJ$12,6,TRUE)</f>
        <v>0</v>
      </c>
      <c r="N6377">
        <f>VLOOKUP(I6377,AF$2:$AJ$12,5,TRUE)</f>
        <v>2</v>
      </c>
      <c r="O6377">
        <f>VLOOKUP(J6377,AG$2:$AJ$12,4,TRUE)</f>
        <v>8</v>
      </c>
      <c r="P6377">
        <f>VLOOKUP(K6377,AH$2:$AJ$12,3,TRUE)</f>
        <v>0</v>
      </c>
      <c r="Q6377">
        <f>VLOOKUP(L6377,AI$2:$AJ$12,2,TRUE)</f>
        <v>5</v>
      </c>
      <c r="T6377" t="str">
        <f t="shared" si="599"/>
        <v>Crimepoint.create(latitude:37.782, longitude:-122.486, drugdrink:0, misdemean:2, theft:8, violent:0, total:5, drugdrinkct:0, misdemeanct:1, theftct:8, violentct:0, totalct:9)</v>
      </c>
      <c r="U6377" t="str">
        <f t="shared" si="600"/>
        <v>{location: new google.maps.LatLng(37.782, -122.486), weight: 0},</v>
      </c>
      <c r="V6377" t="str">
        <f t="shared" si="595"/>
        <v>{location: new google.maps.LatLng(37.782, -122.486), weight: 0},</v>
      </c>
      <c r="W6377" t="str">
        <f t="shared" si="596"/>
        <v>{location: new google.maps.LatLng(37.782, -122.486), weight: 1},</v>
      </c>
      <c r="X6377" t="str">
        <f t="shared" si="597"/>
        <v>{location: new google.maps.LatLng(37.782, -122.486), weight: 0},</v>
      </c>
      <c r="Y6377" t="str">
        <f t="shared" si="598"/>
        <v>{location: new google.maps.LatLng(37.782, -122.486), weight: 1},</v>
      </c>
    </row>
    <row r="6378" spans="1:25" x14ac:dyDescent="0.2">
      <c r="A6378">
        <v>37.781999999999996</v>
      </c>
      <c r="B6378">
        <v>-122.485</v>
      </c>
      <c r="C6378">
        <v>0</v>
      </c>
      <c r="D6378">
        <v>1</v>
      </c>
      <c r="E6378">
        <v>1</v>
      </c>
      <c r="F6378">
        <v>1</v>
      </c>
      <c r="G6378">
        <v>1</v>
      </c>
      <c r="H6378">
        <v>0</v>
      </c>
      <c r="I6378">
        <v>3</v>
      </c>
      <c r="J6378">
        <v>8</v>
      </c>
      <c r="K6378">
        <v>1</v>
      </c>
      <c r="L6378">
        <v>12</v>
      </c>
      <c r="M6378">
        <f>VLOOKUP(H6378,AE$2:$AJ$12,6,TRUE)</f>
        <v>0</v>
      </c>
      <c r="N6378">
        <f>VLOOKUP(I6378,AF$2:$AJ$12,5,TRUE)</f>
        <v>5</v>
      </c>
      <c r="O6378">
        <f>VLOOKUP(J6378,AG$2:$AJ$12,4,TRUE)</f>
        <v>8</v>
      </c>
      <c r="P6378">
        <f>VLOOKUP(K6378,AH$2:$AJ$12,3,TRUE)</f>
        <v>7</v>
      </c>
      <c r="Q6378">
        <f>VLOOKUP(L6378,AI$2:$AJ$12,2,TRUE)</f>
        <v>6</v>
      </c>
      <c r="T6378" t="str">
        <f t="shared" si="599"/>
        <v>Crimepoint.create(latitude:37.782, longitude:-122.485, drugdrink:0, misdemean:5, theft:8, violent:7, total:6, drugdrinkct:0, misdemeanct:3, theftct:8, violentct:1, totalct:12)</v>
      </c>
      <c r="U6378" t="str">
        <f t="shared" si="600"/>
        <v>{location: new google.maps.LatLng(37.782, -122.485), weight: 0},</v>
      </c>
      <c r="V6378" t="str">
        <f t="shared" si="595"/>
        <v>{location: new google.maps.LatLng(37.782, -122.485), weight: 1},</v>
      </c>
      <c r="W6378" t="str">
        <f t="shared" si="596"/>
        <v>{location: new google.maps.LatLng(37.782, -122.485), weight: 1},</v>
      </c>
      <c r="X6378" t="str">
        <f t="shared" si="597"/>
        <v>{location: new google.maps.LatLng(37.782, -122.485), weight: 1},</v>
      </c>
      <c r="Y6378" t="str">
        <f t="shared" si="598"/>
        <v>{location: new google.maps.LatLng(37.782, -122.485), weight: 1},</v>
      </c>
    </row>
    <row r="6379" spans="1:25" x14ac:dyDescent="0.2">
      <c r="A6379">
        <v>37.781999999999996</v>
      </c>
      <c r="B6379">
        <v>-122.48399999999999</v>
      </c>
      <c r="C6379">
        <v>1</v>
      </c>
      <c r="D6379">
        <v>2</v>
      </c>
      <c r="E6379">
        <v>1</v>
      </c>
      <c r="F6379">
        <v>1</v>
      </c>
      <c r="G6379">
        <v>2</v>
      </c>
      <c r="H6379">
        <v>1</v>
      </c>
      <c r="I6379">
        <v>10</v>
      </c>
      <c r="J6379">
        <v>7</v>
      </c>
      <c r="K6379">
        <v>1</v>
      </c>
      <c r="L6379">
        <v>19</v>
      </c>
      <c r="M6379">
        <f>VLOOKUP(H6379,AE$2:$AJ$12,6,TRUE)</f>
        <v>8</v>
      </c>
      <c r="N6379">
        <f>VLOOKUP(I6379,AF$2:$AJ$12,5,TRUE)</f>
        <v>8</v>
      </c>
      <c r="O6379">
        <f>VLOOKUP(J6379,AG$2:$AJ$12,4,TRUE)</f>
        <v>7</v>
      </c>
      <c r="P6379">
        <f>VLOOKUP(K6379,AH$2:$AJ$12,3,TRUE)</f>
        <v>7</v>
      </c>
      <c r="Q6379">
        <f>VLOOKUP(L6379,AI$2:$AJ$12,2,TRUE)</f>
        <v>7</v>
      </c>
      <c r="T6379" t="str">
        <f t="shared" si="599"/>
        <v>Crimepoint.create(latitude:37.782, longitude:-122.484, drugdrink:8, misdemean:8, theft:7, violent:7, total:7, drugdrinkct:1, misdemeanct:10, theftct:7, violentct:1, totalct:19)</v>
      </c>
      <c r="U6379" t="str">
        <f t="shared" si="600"/>
        <v>{location: new google.maps.LatLng(37.782, -122.484), weight: 1},</v>
      </c>
      <c r="V6379" t="str">
        <f t="shared" si="595"/>
        <v>{location: new google.maps.LatLng(37.782, -122.484), weight: 2},</v>
      </c>
      <c r="W6379" t="str">
        <f t="shared" si="596"/>
        <v>{location: new google.maps.LatLng(37.782, -122.484), weight: 1},</v>
      </c>
      <c r="X6379" t="str">
        <f t="shared" si="597"/>
        <v>{location: new google.maps.LatLng(37.782, -122.484), weight: 1},</v>
      </c>
      <c r="Y6379" t="str">
        <f t="shared" si="598"/>
        <v>{location: new google.maps.LatLng(37.782, -122.484), weight: 2},</v>
      </c>
    </row>
    <row r="6380" spans="1:25" x14ac:dyDescent="0.2">
      <c r="A6380">
        <v>37.781999999999996</v>
      </c>
      <c r="B6380">
        <v>-122.483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6</v>
      </c>
      <c r="K6380">
        <v>0</v>
      </c>
      <c r="L6380">
        <v>6</v>
      </c>
      <c r="M6380">
        <f>VLOOKUP(H6380,AE$2:$AJ$12,6,TRUE)</f>
        <v>0</v>
      </c>
      <c r="N6380">
        <f>VLOOKUP(I6380,AF$2:$AJ$12,5,TRUE)</f>
        <v>0</v>
      </c>
      <c r="O6380">
        <f>VLOOKUP(J6380,AG$2:$AJ$12,4,TRUE)</f>
        <v>7</v>
      </c>
      <c r="P6380">
        <f>VLOOKUP(K6380,AH$2:$AJ$12,3,TRUE)</f>
        <v>0</v>
      </c>
      <c r="Q6380">
        <f>VLOOKUP(L6380,AI$2:$AJ$12,2,TRUE)</f>
        <v>4</v>
      </c>
      <c r="T6380" t="str">
        <f t="shared" si="599"/>
        <v>Crimepoint.create(latitude:37.782, longitude:-122.483, drugdrink:0, misdemean:0, theft:7, violent:0, total:4, drugdrinkct:0, misdemeanct:0, theftct:6, violentct:0, totalct:6)</v>
      </c>
      <c r="U6380" t="str">
        <f t="shared" si="600"/>
        <v>{location: new google.maps.LatLng(37.782, -122.483), weight: 0},</v>
      </c>
      <c r="V6380" t="str">
        <f t="shared" si="595"/>
        <v>{location: new google.maps.LatLng(37.782, -122.483), weight: 0},</v>
      </c>
      <c r="W6380" t="str">
        <f t="shared" si="596"/>
        <v>{location: new google.maps.LatLng(37.782, -122.483), weight: 1},</v>
      </c>
      <c r="X6380" t="str">
        <f t="shared" si="597"/>
        <v>{location: new google.maps.LatLng(37.782, -122.483), weight: 0},</v>
      </c>
      <c r="Y6380" t="str">
        <f t="shared" si="598"/>
        <v>{location: new google.maps.LatLng(37.782, -122.483), weight: 0},</v>
      </c>
    </row>
    <row r="6381" spans="1:25" x14ac:dyDescent="0.2">
      <c r="A6381">
        <v>37.781999999999996</v>
      </c>
      <c r="B6381">
        <v>-122.482</v>
      </c>
      <c r="C6381">
        <v>0</v>
      </c>
      <c r="D6381">
        <v>2</v>
      </c>
      <c r="E6381">
        <v>1</v>
      </c>
      <c r="F6381">
        <v>0</v>
      </c>
      <c r="G6381">
        <v>1</v>
      </c>
      <c r="H6381">
        <v>0</v>
      </c>
      <c r="I6381">
        <v>7</v>
      </c>
      <c r="J6381">
        <v>9</v>
      </c>
      <c r="K6381">
        <v>0</v>
      </c>
      <c r="L6381">
        <v>16</v>
      </c>
      <c r="M6381">
        <f>VLOOKUP(H6381,AE$2:$AJ$12,6,TRUE)</f>
        <v>0</v>
      </c>
      <c r="N6381">
        <f>VLOOKUP(I6381,AF$2:$AJ$12,5,TRUE)</f>
        <v>7</v>
      </c>
      <c r="O6381">
        <f>VLOOKUP(J6381,AG$2:$AJ$12,4,TRUE)</f>
        <v>8</v>
      </c>
      <c r="P6381">
        <f>VLOOKUP(K6381,AH$2:$AJ$12,3,TRUE)</f>
        <v>0</v>
      </c>
      <c r="Q6381">
        <f>VLOOKUP(L6381,AI$2:$AJ$12,2,TRUE)</f>
        <v>7</v>
      </c>
      <c r="T6381" t="str">
        <f t="shared" si="599"/>
        <v>Crimepoint.create(latitude:37.782, longitude:-122.482, drugdrink:0, misdemean:7, theft:8, violent:0, total:7, drugdrinkct:0, misdemeanct:7, theftct:9, violentct:0, totalct:16)</v>
      </c>
      <c r="U6381" t="str">
        <f t="shared" si="600"/>
        <v>{location: new google.maps.LatLng(37.782, -122.482), weight: 0},</v>
      </c>
      <c r="V6381" t="str">
        <f t="shared" si="595"/>
        <v>{location: new google.maps.LatLng(37.782, -122.482), weight: 2},</v>
      </c>
      <c r="W6381" t="str">
        <f t="shared" si="596"/>
        <v>{location: new google.maps.LatLng(37.782, -122.482), weight: 1},</v>
      </c>
      <c r="X6381" t="str">
        <f t="shared" si="597"/>
        <v>{location: new google.maps.LatLng(37.782, -122.482), weight: 0},</v>
      </c>
      <c r="Y6381" t="str">
        <f t="shared" si="598"/>
        <v>{location: new google.maps.LatLng(37.782, -122.482), weight: 1},</v>
      </c>
    </row>
    <row r="6382" spans="1:25" x14ac:dyDescent="0.2">
      <c r="A6382">
        <v>37.781999999999996</v>
      </c>
      <c r="B6382">
        <v>-122.48099999999999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2</v>
      </c>
      <c r="J6382">
        <v>4</v>
      </c>
      <c r="K6382">
        <v>0</v>
      </c>
      <c r="L6382">
        <v>6</v>
      </c>
      <c r="M6382">
        <f>VLOOKUP(H6382,AE$2:$AJ$12,6,TRUE)</f>
        <v>0</v>
      </c>
      <c r="N6382">
        <f>VLOOKUP(I6382,AF$2:$AJ$12,5,TRUE)</f>
        <v>4</v>
      </c>
      <c r="O6382">
        <f>VLOOKUP(J6382,AG$2:$AJ$12,4,TRUE)</f>
        <v>6</v>
      </c>
      <c r="P6382">
        <f>VLOOKUP(K6382,AH$2:$AJ$12,3,TRUE)</f>
        <v>0</v>
      </c>
      <c r="Q6382">
        <f>VLOOKUP(L6382,AI$2:$AJ$12,2,TRUE)</f>
        <v>4</v>
      </c>
      <c r="T6382" t="str">
        <f t="shared" si="599"/>
        <v>Crimepoint.create(latitude:37.782, longitude:-122.481, drugdrink:0, misdemean:4, theft:6, violent:0, total:4, drugdrinkct:0, misdemeanct:2, theftct:4, violentct:0, totalct:6)</v>
      </c>
      <c r="U6382" t="str">
        <f t="shared" si="600"/>
        <v>{location: new google.maps.LatLng(37.782, -122.481), weight: 0},</v>
      </c>
      <c r="V6382" t="str">
        <f t="shared" si="595"/>
        <v>{location: new google.maps.LatLng(37.782, -122.481), weight: 0},</v>
      </c>
      <c r="W6382" t="str">
        <f t="shared" si="596"/>
        <v>{location: new google.maps.LatLng(37.782, -122.481), weight: 1},</v>
      </c>
      <c r="X6382" t="str">
        <f t="shared" si="597"/>
        <v>{location: new google.maps.LatLng(37.782, -122.481), weight: 0},</v>
      </c>
      <c r="Y6382" t="str">
        <f t="shared" si="598"/>
        <v>{location: new google.maps.LatLng(37.782, -122.481), weight: 0},</v>
      </c>
    </row>
    <row r="6383" spans="1:25" x14ac:dyDescent="0.2">
      <c r="A6383">
        <v>37.781999999999996</v>
      </c>
      <c r="B6383">
        <v>-122.48</v>
      </c>
      <c r="C6383">
        <v>0</v>
      </c>
      <c r="D6383">
        <v>1</v>
      </c>
      <c r="E6383">
        <v>1</v>
      </c>
      <c r="F6383">
        <v>0</v>
      </c>
      <c r="G6383">
        <v>1</v>
      </c>
      <c r="H6383">
        <v>0</v>
      </c>
      <c r="I6383">
        <v>3</v>
      </c>
      <c r="J6383">
        <v>8</v>
      </c>
      <c r="K6383">
        <v>0</v>
      </c>
      <c r="L6383">
        <v>11</v>
      </c>
      <c r="M6383">
        <f>VLOOKUP(H6383,AE$2:$AJ$12,6,TRUE)</f>
        <v>0</v>
      </c>
      <c r="N6383">
        <f>VLOOKUP(I6383,AF$2:$AJ$12,5,TRUE)</f>
        <v>5</v>
      </c>
      <c r="O6383">
        <f>VLOOKUP(J6383,AG$2:$AJ$12,4,TRUE)</f>
        <v>8</v>
      </c>
      <c r="P6383">
        <f>VLOOKUP(K6383,AH$2:$AJ$12,3,TRUE)</f>
        <v>0</v>
      </c>
      <c r="Q6383">
        <f>VLOOKUP(L6383,AI$2:$AJ$12,2,TRUE)</f>
        <v>6</v>
      </c>
      <c r="T6383" t="str">
        <f t="shared" si="599"/>
        <v>Crimepoint.create(latitude:37.782, longitude:-122.48, drugdrink:0, misdemean:5, theft:8, violent:0, total:6, drugdrinkct:0, misdemeanct:3, theftct:8, violentct:0, totalct:11)</v>
      </c>
      <c r="U6383" t="str">
        <f t="shared" si="600"/>
        <v>{location: new google.maps.LatLng(37.782, -122.48), weight: 0},</v>
      </c>
      <c r="V6383" t="str">
        <f t="shared" si="595"/>
        <v>{location: new google.maps.LatLng(37.782, -122.48), weight: 1},</v>
      </c>
      <c r="W6383" t="str">
        <f t="shared" si="596"/>
        <v>{location: new google.maps.LatLng(37.782, -122.48), weight: 1},</v>
      </c>
      <c r="X6383" t="str">
        <f t="shared" si="597"/>
        <v>{location: new google.maps.LatLng(37.782, -122.48), weight: 0},</v>
      </c>
      <c r="Y6383" t="str">
        <f t="shared" si="598"/>
        <v>{location: new google.maps.LatLng(37.782, -122.48), weight: 1},</v>
      </c>
    </row>
    <row r="6384" spans="1:25" x14ac:dyDescent="0.2">
      <c r="A6384">
        <v>37.781999999999996</v>
      </c>
      <c r="B6384">
        <v>-122.479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0</v>
      </c>
      <c r="I6384">
        <v>2</v>
      </c>
      <c r="J6384">
        <v>4</v>
      </c>
      <c r="K6384">
        <v>1</v>
      </c>
      <c r="L6384">
        <v>7</v>
      </c>
      <c r="M6384">
        <f>VLOOKUP(H6384,AE$2:$AJ$12,6,TRUE)</f>
        <v>0</v>
      </c>
      <c r="N6384">
        <f>VLOOKUP(I6384,AF$2:$AJ$12,5,TRUE)</f>
        <v>4</v>
      </c>
      <c r="O6384">
        <f>VLOOKUP(J6384,AG$2:$AJ$12,4,TRUE)</f>
        <v>6</v>
      </c>
      <c r="P6384">
        <f>VLOOKUP(K6384,AH$2:$AJ$12,3,TRUE)</f>
        <v>7</v>
      </c>
      <c r="Q6384">
        <f>VLOOKUP(L6384,AI$2:$AJ$12,2,TRUE)</f>
        <v>5</v>
      </c>
      <c r="T6384" t="str">
        <f t="shared" si="599"/>
        <v>Crimepoint.create(latitude:37.782, longitude:-122.479, drugdrink:0, misdemean:4, theft:6, violent:7, total:5, drugdrinkct:0, misdemeanct:2, theftct:4, violentct:1, totalct:7)</v>
      </c>
      <c r="U6384" t="str">
        <f t="shared" si="600"/>
        <v>{location: new google.maps.LatLng(37.782, -122.479), weight: 0},</v>
      </c>
      <c r="V6384" t="str">
        <f t="shared" si="595"/>
        <v>{location: new google.maps.LatLng(37.782, -122.479), weight: 0},</v>
      </c>
      <c r="W6384" t="str">
        <f t="shared" si="596"/>
        <v>{location: new google.maps.LatLng(37.782, -122.479), weight: 1},</v>
      </c>
      <c r="X6384" t="str">
        <f t="shared" si="597"/>
        <v>{location: new google.maps.LatLng(37.782, -122.479), weight: 1},</v>
      </c>
      <c r="Y6384" t="str">
        <f t="shared" si="598"/>
        <v>{location: new google.maps.LatLng(37.782, -122.479), weight: 1},</v>
      </c>
    </row>
    <row r="6385" spans="1:25" x14ac:dyDescent="0.2">
      <c r="A6385">
        <v>37.781999999999996</v>
      </c>
      <c r="B6385">
        <v>-122.47799999999999</v>
      </c>
      <c r="C6385">
        <v>0</v>
      </c>
      <c r="D6385">
        <v>2</v>
      </c>
      <c r="E6385">
        <v>0</v>
      </c>
      <c r="F6385">
        <v>3</v>
      </c>
      <c r="G6385">
        <v>1</v>
      </c>
      <c r="H6385">
        <v>0</v>
      </c>
      <c r="I6385">
        <v>8</v>
      </c>
      <c r="J6385">
        <v>3</v>
      </c>
      <c r="K6385">
        <v>4</v>
      </c>
      <c r="L6385">
        <v>15</v>
      </c>
      <c r="M6385">
        <f>VLOOKUP(H6385,AE$2:$AJ$12,6,TRUE)</f>
        <v>0</v>
      </c>
      <c r="N6385">
        <f>VLOOKUP(I6385,AF$2:$AJ$12,5,TRUE)</f>
        <v>7</v>
      </c>
      <c r="O6385">
        <f>VLOOKUP(J6385,AG$2:$AJ$12,4,TRUE)</f>
        <v>5</v>
      </c>
      <c r="P6385">
        <f>VLOOKUP(K6385,AH$2:$AJ$12,3,TRUE)</f>
        <v>8</v>
      </c>
      <c r="Q6385">
        <f>VLOOKUP(L6385,AI$2:$AJ$12,2,TRUE)</f>
        <v>7</v>
      </c>
      <c r="T6385" t="str">
        <f t="shared" si="599"/>
        <v>Crimepoint.create(latitude:37.782, longitude:-122.478, drugdrink:0, misdemean:7, theft:5, violent:8, total:7, drugdrinkct:0, misdemeanct:8, theftct:3, violentct:4, totalct:15)</v>
      </c>
      <c r="U6385" t="str">
        <f t="shared" si="600"/>
        <v>{location: new google.maps.LatLng(37.782, -122.478), weight: 0},</v>
      </c>
      <c r="V6385" t="str">
        <f t="shared" si="595"/>
        <v>{location: new google.maps.LatLng(37.782, -122.478), weight: 2},</v>
      </c>
      <c r="W6385" t="str">
        <f t="shared" si="596"/>
        <v>{location: new google.maps.LatLng(37.782, -122.478), weight: 0},</v>
      </c>
      <c r="X6385" t="str">
        <f t="shared" si="597"/>
        <v>{location: new google.maps.LatLng(37.782, -122.478), weight: 3},</v>
      </c>
      <c r="Y6385" t="str">
        <f t="shared" si="598"/>
        <v>{location: new google.maps.LatLng(37.782, -122.478), weight: 1},</v>
      </c>
    </row>
    <row r="6386" spans="1:25" x14ac:dyDescent="0.2">
      <c r="A6386">
        <v>37.781999999999996</v>
      </c>
      <c r="B6386">
        <v>-122.477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6</v>
      </c>
      <c r="J6386">
        <v>1</v>
      </c>
      <c r="K6386">
        <v>0</v>
      </c>
      <c r="L6386">
        <v>7</v>
      </c>
      <c r="M6386">
        <f>VLOOKUP(H6386,AE$2:$AJ$12,6,TRUE)</f>
        <v>0</v>
      </c>
      <c r="N6386">
        <f>VLOOKUP(I6386,AF$2:$AJ$12,5,TRUE)</f>
        <v>7</v>
      </c>
      <c r="O6386">
        <f>VLOOKUP(J6386,AG$2:$AJ$12,4,TRUE)</f>
        <v>3</v>
      </c>
      <c r="P6386">
        <f>VLOOKUP(K6386,AH$2:$AJ$12,3,TRUE)</f>
        <v>0</v>
      </c>
      <c r="Q6386">
        <f>VLOOKUP(L6386,AI$2:$AJ$12,2,TRUE)</f>
        <v>5</v>
      </c>
      <c r="T6386" t="str">
        <f t="shared" si="599"/>
        <v>Crimepoint.create(latitude:37.782, longitude:-122.477, drugdrink:0, misdemean:7, theft:3, violent:0, total:5, drugdrinkct:0, misdemeanct:6, theftct:1, violentct:0, totalct:7)</v>
      </c>
      <c r="U6386" t="str">
        <f t="shared" si="600"/>
        <v>{location: new google.maps.LatLng(37.782, -122.477), weight: 0},</v>
      </c>
      <c r="V6386" t="str">
        <f t="shared" si="595"/>
        <v>{location: new google.maps.LatLng(37.782, -122.477), weight: 1},</v>
      </c>
      <c r="W6386" t="str">
        <f t="shared" si="596"/>
        <v>{location: new google.maps.LatLng(37.782, -122.477), weight: 0},</v>
      </c>
      <c r="X6386" t="str">
        <f t="shared" si="597"/>
        <v>{location: new google.maps.LatLng(37.782, -122.477), weight: 0},</v>
      </c>
      <c r="Y6386" t="str">
        <f t="shared" si="598"/>
        <v>{location: new google.maps.LatLng(37.782, -122.477), weight: 1},</v>
      </c>
    </row>
    <row r="6387" spans="1:25" x14ac:dyDescent="0.2">
      <c r="A6387">
        <v>37.781999999999996</v>
      </c>
      <c r="B6387">
        <v>-122.476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3</v>
      </c>
      <c r="J6387">
        <v>3</v>
      </c>
      <c r="K6387">
        <v>0</v>
      </c>
      <c r="L6387">
        <v>6</v>
      </c>
      <c r="M6387">
        <f>VLOOKUP(H6387,AE$2:$AJ$12,6,TRUE)</f>
        <v>0</v>
      </c>
      <c r="N6387">
        <f>VLOOKUP(I6387,AF$2:$AJ$12,5,TRUE)</f>
        <v>5</v>
      </c>
      <c r="O6387">
        <f>VLOOKUP(J6387,AG$2:$AJ$12,4,TRUE)</f>
        <v>5</v>
      </c>
      <c r="P6387">
        <f>VLOOKUP(K6387,AH$2:$AJ$12,3,TRUE)</f>
        <v>0</v>
      </c>
      <c r="Q6387">
        <f>VLOOKUP(L6387,AI$2:$AJ$12,2,TRUE)</f>
        <v>4</v>
      </c>
      <c r="T6387" t="str">
        <f t="shared" si="599"/>
        <v>Crimepoint.create(latitude:37.782, longitude:-122.476, drugdrink:0, misdemean:5, theft:5, violent:0, total:4, drugdrinkct:0, misdemeanct:3, theftct:3, violentct:0, totalct:6)</v>
      </c>
      <c r="U6387" t="str">
        <f t="shared" si="600"/>
        <v>{location: new google.maps.LatLng(37.782, -122.476), weight: 0},</v>
      </c>
      <c r="V6387" t="str">
        <f t="shared" si="595"/>
        <v>{location: new google.maps.LatLng(37.782, -122.476), weight: 1},</v>
      </c>
      <c r="W6387" t="str">
        <f t="shared" si="596"/>
        <v>{location: new google.maps.LatLng(37.782, -122.476), weight: 0},</v>
      </c>
      <c r="X6387" t="str">
        <f t="shared" si="597"/>
        <v>{location: new google.maps.LatLng(37.782, -122.476), weight: 0},</v>
      </c>
      <c r="Y6387" t="str">
        <f t="shared" si="598"/>
        <v>{location: new google.maps.LatLng(37.782, -122.476), weight: 0},</v>
      </c>
    </row>
    <row r="6388" spans="1:25" x14ac:dyDescent="0.2">
      <c r="A6388">
        <v>37.781999999999996</v>
      </c>
      <c r="B6388">
        <v>-122.47499999999999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2</v>
      </c>
      <c r="J6388">
        <v>2</v>
      </c>
      <c r="K6388">
        <v>0</v>
      </c>
      <c r="L6388">
        <v>4</v>
      </c>
      <c r="M6388">
        <f>VLOOKUP(H6388,AE$2:$AJ$12,6,TRUE)</f>
        <v>0</v>
      </c>
      <c r="N6388">
        <f>VLOOKUP(I6388,AF$2:$AJ$12,5,TRUE)</f>
        <v>4</v>
      </c>
      <c r="O6388">
        <f>VLOOKUP(J6388,AG$2:$AJ$12,4,TRUE)</f>
        <v>4</v>
      </c>
      <c r="P6388">
        <f>VLOOKUP(K6388,AH$2:$AJ$12,3,TRUE)</f>
        <v>0</v>
      </c>
      <c r="Q6388">
        <f>VLOOKUP(L6388,AI$2:$AJ$12,2,TRUE)</f>
        <v>3</v>
      </c>
      <c r="T6388" t="str">
        <f t="shared" si="599"/>
        <v>Crimepoint.create(latitude:37.782, longitude:-122.475, drugdrink:0, misdemean:4, theft:4, violent:0, total:3, drugdrinkct:0, misdemeanct:2, theftct:2, violentct:0, totalct:4)</v>
      </c>
      <c r="U6388" t="str">
        <f t="shared" si="600"/>
        <v>{location: new google.maps.LatLng(37.782, -122.475), weight: 0},</v>
      </c>
      <c r="V6388" t="str">
        <f t="shared" si="595"/>
        <v>{location: new google.maps.LatLng(37.782, -122.475), weight: 0},</v>
      </c>
      <c r="W6388" t="str">
        <f t="shared" si="596"/>
        <v>{location: new google.maps.LatLng(37.782, -122.475), weight: 0},</v>
      </c>
      <c r="X6388" t="str">
        <f t="shared" si="597"/>
        <v>{location: new google.maps.LatLng(37.782, -122.475), weight: 0},</v>
      </c>
      <c r="Y6388" t="str">
        <f t="shared" si="598"/>
        <v>{location: new google.maps.LatLng(37.782, -122.475), weight: 0},</v>
      </c>
    </row>
    <row r="6389" spans="1:25" x14ac:dyDescent="0.2">
      <c r="A6389">
        <v>37.781999999999996</v>
      </c>
      <c r="B6389">
        <v>-122.474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3</v>
      </c>
      <c r="J6389">
        <v>0</v>
      </c>
      <c r="K6389">
        <v>0</v>
      </c>
      <c r="L6389">
        <v>3</v>
      </c>
      <c r="M6389">
        <f>VLOOKUP(H6389,AE$2:$AJ$12,6,TRUE)</f>
        <v>0</v>
      </c>
      <c r="N6389">
        <f>VLOOKUP(I6389,AF$2:$AJ$12,5,TRUE)</f>
        <v>5</v>
      </c>
      <c r="O6389">
        <f>VLOOKUP(J6389,AG$2:$AJ$12,4,TRUE)</f>
        <v>0</v>
      </c>
      <c r="P6389">
        <f>VLOOKUP(K6389,AH$2:$AJ$12,3,TRUE)</f>
        <v>0</v>
      </c>
      <c r="Q6389">
        <f>VLOOKUP(L6389,AI$2:$AJ$12,2,TRUE)</f>
        <v>2</v>
      </c>
      <c r="T6389" t="str">
        <f t="shared" si="599"/>
        <v>Crimepoint.create(latitude:37.782, longitude:-122.474, drugdrink:0, misdemean:5, theft:0, violent:0, total:2, drugdrinkct:0, misdemeanct:3, theftct:0, violentct:0, totalct:3)</v>
      </c>
      <c r="U6389" t="str">
        <f t="shared" si="600"/>
        <v>{location: new google.maps.LatLng(37.782, -122.474), weight: 0},</v>
      </c>
      <c r="V6389" t="str">
        <f t="shared" si="595"/>
        <v>{location: new google.maps.LatLng(37.782, -122.474), weight: 1},</v>
      </c>
      <c r="W6389" t="str">
        <f t="shared" si="596"/>
        <v>{location: new google.maps.LatLng(37.782, -122.474), weight: 0},</v>
      </c>
      <c r="X6389" t="str">
        <f t="shared" si="597"/>
        <v>{location: new google.maps.LatLng(37.782, -122.474), weight: 0},</v>
      </c>
      <c r="Y6389" t="str">
        <f t="shared" si="598"/>
        <v>{location: new google.maps.LatLng(37.782, -122.474), weight: 0},</v>
      </c>
    </row>
    <row r="6390" spans="1:25" x14ac:dyDescent="0.2">
      <c r="A6390">
        <v>37.781999999999996</v>
      </c>
      <c r="B6390">
        <v>-122.473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</v>
      </c>
      <c r="J6390">
        <v>1</v>
      </c>
      <c r="K6390">
        <v>0</v>
      </c>
      <c r="L6390">
        <v>3</v>
      </c>
      <c r="M6390">
        <f>VLOOKUP(H6390,AE$2:$AJ$12,6,TRUE)</f>
        <v>0</v>
      </c>
      <c r="N6390">
        <f>VLOOKUP(I6390,AF$2:$AJ$12,5,TRUE)</f>
        <v>4</v>
      </c>
      <c r="O6390">
        <f>VLOOKUP(J6390,AG$2:$AJ$12,4,TRUE)</f>
        <v>3</v>
      </c>
      <c r="P6390">
        <f>VLOOKUP(K6390,AH$2:$AJ$12,3,TRUE)</f>
        <v>0</v>
      </c>
      <c r="Q6390">
        <f>VLOOKUP(L6390,AI$2:$AJ$12,2,TRUE)</f>
        <v>2</v>
      </c>
      <c r="T6390" t="str">
        <f t="shared" si="599"/>
        <v>Crimepoint.create(latitude:37.782, longitude:-122.473, drugdrink:0, misdemean:4, theft:3, violent:0, total:2, drugdrinkct:0, misdemeanct:2, theftct:1, violentct:0, totalct:3)</v>
      </c>
      <c r="U6390" t="str">
        <f t="shared" si="600"/>
        <v>{location: new google.maps.LatLng(37.782, -122.473), weight: 0},</v>
      </c>
      <c r="V6390" t="str">
        <f t="shared" si="595"/>
        <v>{location: new google.maps.LatLng(37.782, -122.473), weight: 0},</v>
      </c>
      <c r="W6390" t="str">
        <f t="shared" si="596"/>
        <v>{location: new google.maps.LatLng(37.782, -122.473), weight: 0},</v>
      </c>
      <c r="X6390" t="str">
        <f t="shared" si="597"/>
        <v>{location: new google.maps.LatLng(37.782, -122.473), weight: 0},</v>
      </c>
      <c r="Y6390" t="str">
        <f t="shared" si="598"/>
        <v>{location: new google.maps.LatLng(37.782, -122.473), weight: 0},</v>
      </c>
    </row>
    <row r="6391" spans="1:25" x14ac:dyDescent="0.2">
      <c r="A6391">
        <v>37.781999999999996</v>
      </c>
      <c r="B6391">
        <v>-122.47199999999999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4</v>
      </c>
      <c r="J6391">
        <v>2</v>
      </c>
      <c r="K6391">
        <v>0</v>
      </c>
      <c r="L6391">
        <v>6</v>
      </c>
      <c r="M6391">
        <f>VLOOKUP(H6391,AE$2:$AJ$12,6,TRUE)</f>
        <v>0</v>
      </c>
      <c r="N6391">
        <f>VLOOKUP(I6391,AF$2:$AJ$12,5,TRUE)</f>
        <v>6</v>
      </c>
      <c r="O6391">
        <f>VLOOKUP(J6391,AG$2:$AJ$12,4,TRUE)</f>
        <v>4</v>
      </c>
      <c r="P6391">
        <f>VLOOKUP(K6391,AH$2:$AJ$12,3,TRUE)</f>
        <v>0</v>
      </c>
      <c r="Q6391">
        <f>VLOOKUP(L6391,AI$2:$AJ$12,2,TRUE)</f>
        <v>4</v>
      </c>
      <c r="T6391" t="str">
        <f t="shared" si="599"/>
        <v>Crimepoint.create(latitude:37.782, longitude:-122.472, drugdrink:0, misdemean:6, theft:4, violent:0, total:4, drugdrinkct:0, misdemeanct:4, theftct:2, violentct:0, totalct:6)</v>
      </c>
      <c r="U6391" t="str">
        <f t="shared" si="600"/>
        <v>{location: new google.maps.LatLng(37.782, -122.472), weight: 0},</v>
      </c>
      <c r="V6391" t="str">
        <f t="shared" si="595"/>
        <v>{location: new google.maps.LatLng(37.782, -122.472), weight: 1},</v>
      </c>
      <c r="W6391" t="str">
        <f t="shared" si="596"/>
        <v>{location: new google.maps.LatLng(37.782, -122.472), weight: 0},</v>
      </c>
      <c r="X6391" t="str">
        <f t="shared" si="597"/>
        <v>{location: new google.maps.LatLng(37.782, -122.472), weight: 0},</v>
      </c>
      <c r="Y6391" t="str">
        <f t="shared" si="598"/>
        <v>{location: new google.maps.LatLng(37.782, -122.472), weight: 0},</v>
      </c>
    </row>
    <row r="6392" spans="1:25" x14ac:dyDescent="0.2">
      <c r="A6392">
        <v>37.781999999999996</v>
      </c>
      <c r="B6392">
        <v>-122.471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2</v>
      </c>
      <c r="J6392">
        <v>1</v>
      </c>
      <c r="K6392">
        <v>0</v>
      </c>
      <c r="L6392">
        <v>3</v>
      </c>
      <c r="M6392">
        <f>VLOOKUP(H6392,AE$2:$AJ$12,6,TRUE)</f>
        <v>0</v>
      </c>
      <c r="N6392">
        <f>VLOOKUP(I6392,AF$2:$AJ$12,5,TRUE)</f>
        <v>4</v>
      </c>
      <c r="O6392">
        <f>VLOOKUP(J6392,AG$2:$AJ$12,4,TRUE)</f>
        <v>3</v>
      </c>
      <c r="P6392">
        <f>VLOOKUP(K6392,AH$2:$AJ$12,3,TRUE)</f>
        <v>0</v>
      </c>
      <c r="Q6392">
        <f>VLOOKUP(L6392,AI$2:$AJ$12,2,TRUE)</f>
        <v>2</v>
      </c>
      <c r="T6392" t="str">
        <f t="shared" si="599"/>
        <v>Crimepoint.create(latitude:37.782, longitude:-122.471, drugdrink:0, misdemean:4, theft:3, violent:0, total:2, drugdrinkct:0, misdemeanct:2, theftct:1, violentct:0, totalct:3)</v>
      </c>
      <c r="U6392" t="str">
        <f t="shared" si="600"/>
        <v>{location: new google.maps.LatLng(37.782, -122.471), weight: 0},</v>
      </c>
      <c r="V6392" t="str">
        <f t="shared" si="595"/>
        <v>{location: new google.maps.LatLng(37.782, -122.471), weight: 0},</v>
      </c>
      <c r="W6392" t="str">
        <f t="shared" si="596"/>
        <v>{location: new google.maps.LatLng(37.782, -122.471), weight: 0},</v>
      </c>
      <c r="X6392" t="str">
        <f t="shared" si="597"/>
        <v>{location: new google.maps.LatLng(37.782, -122.471), weight: 0},</v>
      </c>
      <c r="Y6392" t="str">
        <f t="shared" si="598"/>
        <v>{location: new google.maps.LatLng(37.782, -122.471), weight: 0},</v>
      </c>
    </row>
    <row r="6393" spans="1:25" x14ac:dyDescent="0.2">
      <c r="A6393">
        <v>37.781999999999996</v>
      </c>
      <c r="B6393">
        <v>-122.47</v>
      </c>
      <c r="C6393">
        <v>0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4</v>
      </c>
      <c r="J6393">
        <v>4</v>
      </c>
      <c r="K6393">
        <v>2</v>
      </c>
      <c r="L6393">
        <v>10</v>
      </c>
      <c r="M6393">
        <f>VLOOKUP(H6393,AE$2:$AJ$12,6,TRUE)</f>
        <v>0</v>
      </c>
      <c r="N6393">
        <f>VLOOKUP(I6393,AF$2:$AJ$12,5,TRUE)</f>
        <v>6</v>
      </c>
      <c r="O6393">
        <f>VLOOKUP(J6393,AG$2:$AJ$12,4,TRUE)</f>
        <v>6</v>
      </c>
      <c r="P6393">
        <f>VLOOKUP(K6393,AH$2:$AJ$12,3,TRUE)</f>
        <v>7</v>
      </c>
      <c r="Q6393">
        <f>VLOOKUP(L6393,AI$2:$AJ$12,2,TRUE)</f>
        <v>6</v>
      </c>
      <c r="T6393" t="str">
        <f t="shared" si="599"/>
        <v>Crimepoint.create(latitude:37.782, longitude:-122.47, drugdrink:0, misdemean:6, theft:6, violent:7, total:6, drugdrinkct:0, misdemeanct:4, theftct:4, violentct:2, totalct:10)</v>
      </c>
      <c r="U6393" t="str">
        <f t="shared" si="600"/>
        <v>{location: new google.maps.LatLng(37.782, -122.47), weight: 0},</v>
      </c>
      <c r="V6393" t="str">
        <f t="shared" si="595"/>
        <v>{location: new google.maps.LatLng(37.782, -122.47), weight: 1},</v>
      </c>
      <c r="W6393" t="str">
        <f t="shared" si="596"/>
        <v>{location: new google.maps.LatLng(37.782, -122.47), weight: 1},</v>
      </c>
      <c r="X6393" t="str">
        <f t="shared" si="597"/>
        <v>{location: new google.maps.LatLng(37.782, -122.47), weight: 1},</v>
      </c>
      <c r="Y6393" t="str">
        <f t="shared" si="598"/>
        <v>{location: new google.maps.LatLng(37.782, -122.47), weight: 1},</v>
      </c>
    </row>
    <row r="6394" spans="1:25" x14ac:dyDescent="0.2">
      <c r="A6394">
        <v>37.781999999999996</v>
      </c>
      <c r="B6394">
        <v>-122.46899999999999</v>
      </c>
      <c r="C6394">
        <v>0</v>
      </c>
      <c r="D6394">
        <v>1</v>
      </c>
      <c r="E6394">
        <v>1</v>
      </c>
      <c r="F6394">
        <v>0</v>
      </c>
      <c r="G6394">
        <v>1</v>
      </c>
      <c r="H6394">
        <v>0</v>
      </c>
      <c r="I6394">
        <v>3</v>
      </c>
      <c r="J6394">
        <v>4</v>
      </c>
      <c r="K6394">
        <v>0</v>
      </c>
      <c r="L6394">
        <v>7</v>
      </c>
      <c r="M6394">
        <f>VLOOKUP(H6394,AE$2:$AJ$12,6,TRUE)</f>
        <v>0</v>
      </c>
      <c r="N6394">
        <f>VLOOKUP(I6394,AF$2:$AJ$12,5,TRUE)</f>
        <v>5</v>
      </c>
      <c r="O6394">
        <f>VLOOKUP(J6394,AG$2:$AJ$12,4,TRUE)</f>
        <v>6</v>
      </c>
      <c r="P6394">
        <f>VLOOKUP(K6394,AH$2:$AJ$12,3,TRUE)</f>
        <v>0</v>
      </c>
      <c r="Q6394">
        <f>VLOOKUP(L6394,AI$2:$AJ$12,2,TRUE)</f>
        <v>5</v>
      </c>
      <c r="T6394" t="str">
        <f t="shared" si="599"/>
        <v>Crimepoint.create(latitude:37.782, longitude:-122.469, drugdrink:0, misdemean:5, theft:6, violent:0, total:5, drugdrinkct:0, misdemeanct:3, theftct:4, violentct:0, totalct:7)</v>
      </c>
      <c r="U6394" t="str">
        <f t="shared" si="600"/>
        <v>{location: new google.maps.LatLng(37.782, -122.469), weight: 0},</v>
      </c>
      <c r="V6394" t="str">
        <f t="shared" si="595"/>
        <v>{location: new google.maps.LatLng(37.782, -122.469), weight: 1},</v>
      </c>
      <c r="W6394" t="str">
        <f t="shared" si="596"/>
        <v>{location: new google.maps.LatLng(37.782, -122.469), weight: 1},</v>
      </c>
      <c r="X6394" t="str">
        <f t="shared" si="597"/>
        <v>{location: new google.maps.LatLng(37.782, -122.469), weight: 0},</v>
      </c>
      <c r="Y6394" t="str">
        <f t="shared" si="598"/>
        <v>{location: new google.maps.LatLng(37.782, -122.469), weight: 1},</v>
      </c>
    </row>
    <row r="6395" spans="1:25" x14ac:dyDescent="0.2">
      <c r="A6395">
        <v>37.781999999999996</v>
      </c>
      <c r="B6395">
        <v>-122.468</v>
      </c>
      <c r="C6395">
        <v>0</v>
      </c>
      <c r="D6395">
        <v>2</v>
      </c>
      <c r="E6395">
        <v>1</v>
      </c>
      <c r="F6395">
        <v>1</v>
      </c>
      <c r="G6395">
        <v>1</v>
      </c>
      <c r="H6395">
        <v>0</v>
      </c>
      <c r="I6395">
        <v>10</v>
      </c>
      <c r="J6395">
        <v>4</v>
      </c>
      <c r="K6395">
        <v>1</v>
      </c>
      <c r="L6395">
        <v>15</v>
      </c>
      <c r="M6395">
        <f>VLOOKUP(H6395,AE$2:$AJ$12,6,TRUE)</f>
        <v>0</v>
      </c>
      <c r="N6395">
        <f>VLOOKUP(I6395,AF$2:$AJ$12,5,TRUE)</f>
        <v>8</v>
      </c>
      <c r="O6395">
        <f>VLOOKUP(J6395,AG$2:$AJ$12,4,TRUE)</f>
        <v>6</v>
      </c>
      <c r="P6395">
        <f>VLOOKUP(K6395,AH$2:$AJ$12,3,TRUE)</f>
        <v>7</v>
      </c>
      <c r="Q6395">
        <f>VLOOKUP(L6395,AI$2:$AJ$12,2,TRUE)</f>
        <v>7</v>
      </c>
      <c r="T6395" t="str">
        <f t="shared" si="599"/>
        <v>Crimepoint.create(latitude:37.782, longitude:-122.468, drugdrink:0, misdemean:8, theft:6, violent:7, total:7, drugdrinkct:0, misdemeanct:10, theftct:4, violentct:1, totalct:15)</v>
      </c>
      <c r="U6395" t="str">
        <f t="shared" si="600"/>
        <v>{location: new google.maps.LatLng(37.782, -122.468), weight: 0},</v>
      </c>
      <c r="V6395" t="str">
        <f t="shared" si="595"/>
        <v>{location: new google.maps.LatLng(37.782, -122.468), weight: 2},</v>
      </c>
      <c r="W6395" t="str">
        <f t="shared" si="596"/>
        <v>{location: new google.maps.LatLng(37.782, -122.468), weight: 1},</v>
      </c>
      <c r="X6395" t="str">
        <f t="shared" si="597"/>
        <v>{location: new google.maps.LatLng(37.782, -122.468), weight: 1},</v>
      </c>
      <c r="Y6395" t="str">
        <f t="shared" si="598"/>
        <v>{location: new google.maps.LatLng(37.782, -122.468), weight: 1},</v>
      </c>
    </row>
    <row r="6396" spans="1:25" x14ac:dyDescent="0.2">
      <c r="A6396">
        <v>37.781999999999996</v>
      </c>
      <c r="B6396">
        <v>-122.467</v>
      </c>
      <c r="C6396">
        <v>1</v>
      </c>
      <c r="D6396">
        <v>1</v>
      </c>
      <c r="E6396">
        <v>1</v>
      </c>
      <c r="F6396">
        <v>0</v>
      </c>
      <c r="G6396">
        <v>1</v>
      </c>
      <c r="H6396">
        <v>1</v>
      </c>
      <c r="I6396">
        <v>6</v>
      </c>
      <c r="J6396">
        <v>8</v>
      </c>
      <c r="K6396">
        <v>0</v>
      </c>
      <c r="L6396">
        <v>15</v>
      </c>
      <c r="M6396">
        <f>VLOOKUP(H6396,AE$2:$AJ$12,6,TRUE)</f>
        <v>8</v>
      </c>
      <c r="N6396">
        <f>VLOOKUP(I6396,AF$2:$AJ$12,5,TRUE)</f>
        <v>7</v>
      </c>
      <c r="O6396">
        <f>VLOOKUP(J6396,AG$2:$AJ$12,4,TRUE)</f>
        <v>8</v>
      </c>
      <c r="P6396">
        <f>VLOOKUP(K6396,AH$2:$AJ$12,3,TRUE)</f>
        <v>0</v>
      </c>
      <c r="Q6396">
        <f>VLOOKUP(L6396,AI$2:$AJ$12,2,TRUE)</f>
        <v>7</v>
      </c>
      <c r="T6396" t="str">
        <f t="shared" si="599"/>
        <v>Crimepoint.create(latitude:37.782, longitude:-122.467, drugdrink:8, misdemean:7, theft:8, violent:0, total:7, drugdrinkct:1, misdemeanct:6, theftct:8, violentct:0, totalct:15)</v>
      </c>
      <c r="U6396" t="str">
        <f t="shared" si="600"/>
        <v>{location: new google.maps.LatLng(37.782, -122.467), weight: 1},</v>
      </c>
      <c r="V6396" t="str">
        <f t="shared" si="595"/>
        <v>{location: new google.maps.LatLng(37.782, -122.467), weight: 1},</v>
      </c>
      <c r="W6396" t="str">
        <f t="shared" si="596"/>
        <v>{location: new google.maps.LatLng(37.782, -122.467), weight: 1},</v>
      </c>
      <c r="X6396" t="str">
        <f t="shared" si="597"/>
        <v>{location: new google.maps.LatLng(37.782, -122.467), weight: 0},</v>
      </c>
      <c r="Y6396" t="str">
        <f t="shared" si="598"/>
        <v>{location: new google.maps.LatLng(37.782, -122.467), weight: 1},</v>
      </c>
    </row>
    <row r="6397" spans="1:25" x14ac:dyDescent="0.2">
      <c r="A6397">
        <v>37.781999999999996</v>
      </c>
      <c r="B6397">
        <v>-122.46599999999999</v>
      </c>
      <c r="C6397">
        <v>3</v>
      </c>
      <c r="D6397">
        <v>1</v>
      </c>
      <c r="E6397">
        <v>2</v>
      </c>
      <c r="F6397">
        <v>1</v>
      </c>
      <c r="G6397">
        <v>2</v>
      </c>
      <c r="H6397">
        <v>4</v>
      </c>
      <c r="I6397">
        <v>5</v>
      </c>
      <c r="J6397">
        <v>15</v>
      </c>
      <c r="K6397">
        <v>1</v>
      </c>
      <c r="L6397">
        <v>25</v>
      </c>
      <c r="M6397">
        <f>VLOOKUP(H6397,AE$2:$AJ$12,6,TRUE)</f>
        <v>9</v>
      </c>
      <c r="N6397">
        <f>VLOOKUP(I6397,AF$2:$AJ$12,5,TRUE)</f>
        <v>6</v>
      </c>
      <c r="O6397">
        <f>VLOOKUP(J6397,AG$2:$AJ$12,4,TRUE)</f>
        <v>9</v>
      </c>
      <c r="P6397">
        <f>VLOOKUP(K6397,AH$2:$AJ$12,3,TRUE)</f>
        <v>7</v>
      </c>
      <c r="Q6397">
        <f>VLOOKUP(L6397,AI$2:$AJ$12,2,TRUE)</f>
        <v>8</v>
      </c>
      <c r="T6397" t="str">
        <f t="shared" si="599"/>
        <v>Crimepoint.create(latitude:37.782, longitude:-122.466, drugdrink:9, misdemean:6, theft:9, violent:7, total:8, drugdrinkct:4, misdemeanct:5, theftct:15, violentct:1, totalct:25)</v>
      </c>
      <c r="U6397" t="str">
        <f t="shared" si="600"/>
        <v>{location: new google.maps.LatLng(37.782, -122.466), weight: 3},</v>
      </c>
      <c r="V6397" t="str">
        <f t="shared" si="595"/>
        <v>{location: new google.maps.LatLng(37.782, -122.466), weight: 1},</v>
      </c>
      <c r="W6397" t="str">
        <f t="shared" si="596"/>
        <v>{location: new google.maps.LatLng(37.782, -122.466), weight: 2},</v>
      </c>
      <c r="X6397" t="str">
        <f t="shared" si="597"/>
        <v>{location: new google.maps.LatLng(37.782, -122.466), weight: 1},</v>
      </c>
      <c r="Y6397" t="str">
        <f t="shared" si="598"/>
        <v>{location: new google.maps.LatLng(37.782, -122.466), weight: 2},</v>
      </c>
    </row>
    <row r="6398" spans="1:25" x14ac:dyDescent="0.2">
      <c r="A6398">
        <v>37.781999999999996</v>
      </c>
      <c r="B6398">
        <v>-122.465</v>
      </c>
      <c r="C6398">
        <v>0</v>
      </c>
      <c r="D6398">
        <v>2</v>
      </c>
      <c r="E6398">
        <v>1</v>
      </c>
      <c r="F6398">
        <v>1</v>
      </c>
      <c r="G6398">
        <v>1</v>
      </c>
      <c r="H6398">
        <v>0</v>
      </c>
      <c r="I6398">
        <v>8</v>
      </c>
      <c r="J6398">
        <v>6</v>
      </c>
      <c r="K6398">
        <v>2</v>
      </c>
      <c r="L6398">
        <v>16</v>
      </c>
      <c r="M6398">
        <f>VLOOKUP(H6398,AE$2:$AJ$12,6,TRUE)</f>
        <v>0</v>
      </c>
      <c r="N6398">
        <f>VLOOKUP(I6398,AF$2:$AJ$12,5,TRUE)</f>
        <v>7</v>
      </c>
      <c r="O6398">
        <f>VLOOKUP(J6398,AG$2:$AJ$12,4,TRUE)</f>
        <v>7</v>
      </c>
      <c r="P6398">
        <f>VLOOKUP(K6398,AH$2:$AJ$12,3,TRUE)</f>
        <v>7</v>
      </c>
      <c r="Q6398">
        <f>VLOOKUP(L6398,AI$2:$AJ$12,2,TRUE)</f>
        <v>7</v>
      </c>
      <c r="T6398" t="str">
        <f t="shared" si="599"/>
        <v>Crimepoint.create(latitude:37.782, longitude:-122.465, drugdrink:0, misdemean:7, theft:7, violent:7, total:7, drugdrinkct:0, misdemeanct:8, theftct:6, violentct:2, totalct:16)</v>
      </c>
      <c r="U6398" t="str">
        <f t="shared" si="600"/>
        <v>{location: new google.maps.LatLng(37.782, -122.465), weight: 0},</v>
      </c>
      <c r="V6398" t="str">
        <f t="shared" si="595"/>
        <v>{location: new google.maps.LatLng(37.782, -122.465), weight: 2},</v>
      </c>
      <c r="W6398" t="str">
        <f t="shared" si="596"/>
        <v>{location: new google.maps.LatLng(37.782, -122.465), weight: 1},</v>
      </c>
      <c r="X6398" t="str">
        <f t="shared" si="597"/>
        <v>{location: new google.maps.LatLng(37.782, -122.465), weight: 1},</v>
      </c>
      <c r="Y6398" t="str">
        <f t="shared" si="598"/>
        <v>{location: new google.maps.LatLng(37.782, -122.465), weight: 1},</v>
      </c>
    </row>
    <row r="6399" spans="1:25" x14ac:dyDescent="0.2">
      <c r="A6399">
        <v>37.781999999999996</v>
      </c>
      <c r="B6399">
        <v>-122.464</v>
      </c>
      <c r="C6399">
        <v>0</v>
      </c>
      <c r="D6399">
        <v>2</v>
      </c>
      <c r="E6399">
        <v>0</v>
      </c>
      <c r="F6399">
        <v>1</v>
      </c>
      <c r="G6399">
        <v>1</v>
      </c>
      <c r="H6399">
        <v>0</v>
      </c>
      <c r="I6399">
        <v>7</v>
      </c>
      <c r="J6399">
        <v>0</v>
      </c>
      <c r="K6399">
        <v>2</v>
      </c>
      <c r="L6399">
        <v>9</v>
      </c>
      <c r="M6399">
        <f>VLOOKUP(H6399,AE$2:$AJ$12,6,TRUE)</f>
        <v>0</v>
      </c>
      <c r="N6399">
        <f>VLOOKUP(I6399,AF$2:$AJ$12,5,TRUE)</f>
        <v>7</v>
      </c>
      <c r="O6399">
        <f>VLOOKUP(J6399,AG$2:$AJ$12,4,TRUE)</f>
        <v>0</v>
      </c>
      <c r="P6399">
        <f>VLOOKUP(K6399,AH$2:$AJ$12,3,TRUE)</f>
        <v>7</v>
      </c>
      <c r="Q6399">
        <f>VLOOKUP(L6399,AI$2:$AJ$12,2,TRUE)</f>
        <v>5</v>
      </c>
      <c r="T6399" t="str">
        <f t="shared" si="599"/>
        <v>Crimepoint.create(latitude:37.782, longitude:-122.464, drugdrink:0, misdemean:7, theft:0, violent:7, total:5, drugdrinkct:0, misdemeanct:7, theftct:0, violentct:2, totalct:9)</v>
      </c>
      <c r="U6399" t="str">
        <f t="shared" si="600"/>
        <v>{location: new google.maps.LatLng(37.782, -122.464), weight: 0},</v>
      </c>
      <c r="V6399" t="str">
        <f t="shared" si="595"/>
        <v>{location: new google.maps.LatLng(37.782, -122.464), weight: 2},</v>
      </c>
      <c r="W6399" t="str">
        <f t="shared" si="596"/>
        <v>{location: new google.maps.LatLng(37.782, -122.464), weight: 0},</v>
      </c>
      <c r="X6399" t="str">
        <f t="shared" si="597"/>
        <v>{location: new google.maps.LatLng(37.782, -122.464), weight: 1},</v>
      </c>
      <c r="Y6399" t="str">
        <f t="shared" si="598"/>
        <v>{location: new google.maps.LatLng(37.782, -122.464), weight: 1},</v>
      </c>
    </row>
    <row r="6400" spans="1:25" x14ac:dyDescent="0.2">
      <c r="A6400">
        <v>37.781999999999996</v>
      </c>
      <c r="B6400">
        <v>-122.46299999999999</v>
      </c>
      <c r="C6400">
        <v>0</v>
      </c>
      <c r="D6400">
        <v>1</v>
      </c>
      <c r="E6400">
        <v>1</v>
      </c>
      <c r="F6400">
        <v>1</v>
      </c>
      <c r="G6400">
        <v>1</v>
      </c>
      <c r="H6400">
        <v>0</v>
      </c>
      <c r="I6400">
        <v>3</v>
      </c>
      <c r="J6400">
        <v>4</v>
      </c>
      <c r="K6400">
        <v>2</v>
      </c>
      <c r="L6400">
        <v>9</v>
      </c>
      <c r="M6400">
        <f>VLOOKUP(H6400,AE$2:$AJ$12,6,TRUE)</f>
        <v>0</v>
      </c>
      <c r="N6400">
        <f>VLOOKUP(I6400,AF$2:$AJ$12,5,TRUE)</f>
        <v>5</v>
      </c>
      <c r="O6400">
        <f>VLOOKUP(J6400,AG$2:$AJ$12,4,TRUE)</f>
        <v>6</v>
      </c>
      <c r="P6400">
        <f>VLOOKUP(K6400,AH$2:$AJ$12,3,TRUE)</f>
        <v>7</v>
      </c>
      <c r="Q6400">
        <f>VLOOKUP(L6400,AI$2:$AJ$12,2,TRUE)</f>
        <v>5</v>
      </c>
      <c r="T6400" t="str">
        <f t="shared" si="599"/>
        <v>Crimepoint.create(latitude:37.782, longitude:-122.463, drugdrink:0, misdemean:5, theft:6, violent:7, total:5, drugdrinkct:0, misdemeanct:3, theftct:4, violentct:2, totalct:9)</v>
      </c>
      <c r="U6400" t="str">
        <f t="shared" si="600"/>
        <v>{location: new google.maps.LatLng(37.782, -122.463), weight: 0},</v>
      </c>
      <c r="V6400" t="str">
        <f t="shared" si="595"/>
        <v>{location: new google.maps.LatLng(37.782, -122.463), weight: 1},</v>
      </c>
      <c r="W6400" t="str">
        <f t="shared" si="596"/>
        <v>{location: new google.maps.LatLng(37.782, -122.463), weight: 1},</v>
      </c>
      <c r="X6400" t="str">
        <f t="shared" si="597"/>
        <v>{location: new google.maps.LatLng(37.782, -122.463), weight: 1},</v>
      </c>
      <c r="Y6400" t="str">
        <f t="shared" si="598"/>
        <v>{location: new google.maps.LatLng(37.782, -122.463), weight: 1},</v>
      </c>
    </row>
    <row r="6401" spans="1:25" x14ac:dyDescent="0.2">
      <c r="A6401">
        <v>37.781999999999996</v>
      </c>
      <c r="B6401">
        <v>-122.462</v>
      </c>
      <c r="C6401">
        <v>0</v>
      </c>
      <c r="D6401">
        <v>1</v>
      </c>
      <c r="E6401">
        <v>0</v>
      </c>
      <c r="F6401">
        <v>0</v>
      </c>
      <c r="G6401">
        <v>1</v>
      </c>
      <c r="H6401">
        <v>0</v>
      </c>
      <c r="I6401">
        <v>6</v>
      </c>
      <c r="J6401">
        <v>3</v>
      </c>
      <c r="K6401">
        <v>0</v>
      </c>
      <c r="L6401">
        <v>9</v>
      </c>
      <c r="M6401">
        <f>VLOOKUP(H6401,AE$2:$AJ$12,6,TRUE)</f>
        <v>0</v>
      </c>
      <c r="N6401">
        <f>VLOOKUP(I6401,AF$2:$AJ$12,5,TRUE)</f>
        <v>7</v>
      </c>
      <c r="O6401">
        <f>VLOOKUP(J6401,AG$2:$AJ$12,4,TRUE)</f>
        <v>5</v>
      </c>
      <c r="P6401">
        <f>VLOOKUP(K6401,AH$2:$AJ$12,3,TRUE)</f>
        <v>0</v>
      </c>
      <c r="Q6401">
        <f>VLOOKUP(L6401,AI$2:$AJ$12,2,TRUE)</f>
        <v>5</v>
      </c>
      <c r="T6401" t="str">
        <f t="shared" si="599"/>
        <v>Crimepoint.create(latitude:37.782, longitude:-122.462, drugdrink:0, misdemean:7, theft:5, violent:0, total:5, drugdrinkct:0, misdemeanct:6, theftct:3, violentct:0, totalct:9)</v>
      </c>
      <c r="U6401" t="str">
        <f t="shared" si="600"/>
        <v>{location: new google.maps.LatLng(37.782, -122.462), weight: 0},</v>
      </c>
      <c r="V6401" t="str">
        <f t="shared" si="595"/>
        <v>{location: new google.maps.LatLng(37.782, -122.462), weight: 1},</v>
      </c>
      <c r="W6401" t="str">
        <f t="shared" si="596"/>
        <v>{location: new google.maps.LatLng(37.782, -122.462), weight: 0},</v>
      </c>
      <c r="X6401" t="str">
        <f t="shared" si="597"/>
        <v>{location: new google.maps.LatLng(37.782, -122.462), weight: 0},</v>
      </c>
      <c r="Y6401" t="str">
        <f t="shared" si="598"/>
        <v>{location: new google.maps.LatLng(37.782, -122.462), weight: 1},</v>
      </c>
    </row>
    <row r="6402" spans="1:25" x14ac:dyDescent="0.2">
      <c r="A6402">
        <v>37.781999999999996</v>
      </c>
      <c r="B6402">
        <v>-122.461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</v>
      </c>
      <c r="J6402">
        <v>1</v>
      </c>
      <c r="K6402">
        <v>1</v>
      </c>
      <c r="L6402">
        <v>3</v>
      </c>
      <c r="M6402">
        <f>VLOOKUP(H6402,AE$2:$AJ$12,6,TRUE)</f>
        <v>0</v>
      </c>
      <c r="N6402">
        <f>VLOOKUP(I6402,AF$2:$AJ$12,5,TRUE)</f>
        <v>2</v>
      </c>
      <c r="O6402">
        <f>VLOOKUP(J6402,AG$2:$AJ$12,4,TRUE)</f>
        <v>3</v>
      </c>
      <c r="P6402">
        <f>VLOOKUP(K6402,AH$2:$AJ$12,3,TRUE)</f>
        <v>7</v>
      </c>
      <c r="Q6402">
        <f>VLOOKUP(L6402,AI$2:$AJ$12,2,TRUE)</f>
        <v>2</v>
      </c>
      <c r="T6402" t="str">
        <f t="shared" si="599"/>
        <v>Crimepoint.create(latitude:37.782, longitude:-122.461, drugdrink:0, misdemean:2, theft:3, violent:7, total:2, drugdrinkct:0, misdemeanct:1, theftct:1, violentct:1, totalct:3)</v>
      </c>
      <c r="U6402" t="str">
        <f t="shared" si="600"/>
        <v>{location: new google.maps.LatLng(37.782, -122.461), weight: 0},</v>
      </c>
      <c r="V6402" t="str">
        <f t="shared" si="595"/>
        <v>{location: new google.maps.LatLng(37.782, -122.461), weight: 0},</v>
      </c>
      <c r="W6402" t="str">
        <f t="shared" si="596"/>
        <v>{location: new google.maps.LatLng(37.782, -122.461), weight: 0},</v>
      </c>
      <c r="X6402" t="str">
        <f t="shared" si="597"/>
        <v>{location: new google.maps.LatLng(37.782, -122.461), weight: 1},</v>
      </c>
      <c r="Y6402" t="str">
        <f t="shared" si="598"/>
        <v>{location: new google.maps.LatLng(37.782, -122.461), weight: 0},</v>
      </c>
    </row>
    <row r="6403" spans="1:25" x14ac:dyDescent="0.2">
      <c r="A6403">
        <v>37.781999999999996</v>
      </c>
      <c r="B6403">
        <v>-122.46</v>
      </c>
      <c r="C6403">
        <v>0</v>
      </c>
      <c r="D6403">
        <v>2</v>
      </c>
      <c r="E6403">
        <v>0</v>
      </c>
      <c r="F6403">
        <v>0</v>
      </c>
      <c r="G6403">
        <v>1</v>
      </c>
      <c r="H6403">
        <v>0</v>
      </c>
      <c r="I6403">
        <v>7</v>
      </c>
      <c r="J6403">
        <v>3</v>
      </c>
      <c r="K6403">
        <v>0</v>
      </c>
      <c r="L6403">
        <v>10</v>
      </c>
      <c r="M6403">
        <f>VLOOKUP(H6403,AE$2:$AJ$12,6,TRUE)</f>
        <v>0</v>
      </c>
      <c r="N6403">
        <f>VLOOKUP(I6403,AF$2:$AJ$12,5,TRUE)</f>
        <v>7</v>
      </c>
      <c r="O6403">
        <f>VLOOKUP(J6403,AG$2:$AJ$12,4,TRUE)</f>
        <v>5</v>
      </c>
      <c r="P6403">
        <f>VLOOKUP(K6403,AH$2:$AJ$12,3,TRUE)</f>
        <v>0</v>
      </c>
      <c r="Q6403">
        <f>VLOOKUP(L6403,AI$2:$AJ$12,2,TRUE)</f>
        <v>6</v>
      </c>
      <c r="T6403" t="str">
        <f t="shared" si="599"/>
        <v>Crimepoint.create(latitude:37.782, longitude:-122.46, drugdrink:0, misdemean:7, theft:5, violent:0, total:6, drugdrinkct:0, misdemeanct:7, theftct:3, violentct:0, totalct:10)</v>
      </c>
      <c r="U6403" t="str">
        <f t="shared" si="600"/>
        <v>{location: new google.maps.LatLng(37.782, -122.46), weight: 0},</v>
      </c>
      <c r="V6403" t="str">
        <f t="shared" ref="V6403:V6466" si="601">$Z$2&amp;$A6403&amp;$AA$2&amp;$B6403&amp;$AB$2&amp;D6403&amp;$AC$2</f>
        <v>{location: new google.maps.LatLng(37.782, -122.46), weight: 2},</v>
      </c>
      <c r="W6403" t="str">
        <f t="shared" ref="W6403:W6466" si="602">$Z$2&amp;$A6403&amp;$AA$2&amp;$B6403&amp;$AB$2&amp;E6403&amp;$AC$2</f>
        <v>{location: new google.maps.LatLng(37.782, -122.46), weight: 0},</v>
      </c>
      <c r="X6403" t="str">
        <f t="shared" ref="X6403:X6466" si="603">$Z$2&amp;$A6403&amp;$AA$2&amp;$B6403&amp;$AB$2&amp;F6403&amp;$AC$2</f>
        <v>{location: new google.maps.LatLng(37.782, -122.46), weight: 0},</v>
      </c>
      <c r="Y6403" t="str">
        <f t="shared" ref="Y6403:Y6466" si="604">$Z$2&amp;$A6403&amp;$AA$2&amp;$B6403&amp;$AB$2&amp;G6403&amp;$AC$2</f>
        <v>{location: new google.maps.LatLng(37.782, -122.46), weight: 1},</v>
      </c>
    </row>
    <row r="6404" spans="1:25" x14ac:dyDescent="0.2">
      <c r="A6404">
        <v>37.781999999999996</v>
      </c>
      <c r="B6404">
        <v>-122.459</v>
      </c>
      <c r="C6404">
        <v>0</v>
      </c>
      <c r="D6404">
        <v>1</v>
      </c>
      <c r="E6404">
        <v>1</v>
      </c>
      <c r="F6404">
        <v>1</v>
      </c>
      <c r="G6404">
        <v>1</v>
      </c>
      <c r="H6404">
        <v>0</v>
      </c>
      <c r="I6404">
        <v>3</v>
      </c>
      <c r="J6404">
        <v>5</v>
      </c>
      <c r="K6404">
        <v>2</v>
      </c>
      <c r="L6404">
        <v>10</v>
      </c>
      <c r="M6404">
        <f>VLOOKUP(H6404,AE$2:$AJ$12,6,TRUE)</f>
        <v>0</v>
      </c>
      <c r="N6404">
        <f>VLOOKUP(I6404,AF$2:$AJ$12,5,TRUE)</f>
        <v>5</v>
      </c>
      <c r="O6404">
        <f>VLOOKUP(J6404,AG$2:$AJ$12,4,TRUE)</f>
        <v>7</v>
      </c>
      <c r="P6404">
        <f>VLOOKUP(K6404,AH$2:$AJ$12,3,TRUE)</f>
        <v>7</v>
      </c>
      <c r="Q6404">
        <f>VLOOKUP(L6404,AI$2:$AJ$12,2,TRUE)</f>
        <v>6</v>
      </c>
      <c r="T6404" t="str">
        <f t="shared" ref="T6404:T6467" si="605">"Crimepoint.create("&amp;A$2&amp;":"&amp;A6404&amp;", "&amp;B$2&amp;":"&amp;B6404&amp;", "&amp;C$2&amp;":"&amp;M6404&amp;", "&amp;D$2&amp;":"&amp;N6404&amp;", "&amp;E$2&amp;":"&amp;O6404&amp;", "&amp;F$2&amp;":"&amp;P6404&amp;", "&amp;G$2&amp;":"&amp;Q6404&amp;", "&amp;H$2&amp;":"&amp;H6404&amp;", "&amp;I$2&amp;":"&amp;I6404&amp;", "&amp;J$2&amp;":"&amp;J6404&amp;", "&amp;K$2&amp;":"&amp;K6404&amp;", "&amp;L$2&amp;":"&amp;L6404&amp;")"</f>
        <v>Crimepoint.create(latitude:37.782, longitude:-122.459, drugdrink:0, misdemean:5, theft:7, violent:7, total:6, drugdrinkct:0, misdemeanct:3, theftct:5, violentct:2, totalct:10)</v>
      </c>
      <c r="U6404" t="str">
        <f t="shared" ref="U6404:U6467" si="606">$Z$2&amp;$A6404&amp;$AA$2&amp;$B6404&amp;$AB$2&amp;C6404&amp;$AC$2</f>
        <v>{location: new google.maps.LatLng(37.782, -122.459), weight: 0},</v>
      </c>
      <c r="V6404" t="str">
        <f t="shared" si="601"/>
        <v>{location: new google.maps.LatLng(37.782, -122.459), weight: 1},</v>
      </c>
      <c r="W6404" t="str">
        <f t="shared" si="602"/>
        <v>{location: new google.maps.LatLng(37.782, -122.459), weight: 1},</v>
      </c>
      <c r="X6404" t="str">
        <f t="shared" si="603"/>
        <v>{location: new google.maps.LatLng(37.782, -122.459), weight: 1},</v>
      </c>
      <c r="Y6404" t="str">
        <f t="shared" si="604"/>
        <v>{location: new google.maps.LatLng(37.782, -122.459), weight: 1},</v>
      </c>
    </row>
    <row r="6405" spans="1:25" x14ac:dyDescent="0.2">
      <c r="A6405">
        <v>37.781999999999996</v>
      </c>
      <c r="B6405">
        <v>-122.456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1</v>
      </c>
      <c r="M6405">
        <f>VLOOKUP(H6405,AE$2:$AJ$12,6,TRUE)</f>
        <v>0</v>
      </c>
      <c r="N6405">
        <f>VLOOKUP(I6405,AF$2:$AJ$12,5,TRUE)</f>
        <v>2</v>
      </c>
      <c r="O6405">
        <f>VLOOKUP(J6405,AG$2:$AJ$12,4,TRUE)</f>
        <v>0</v>
      </c>
      <c r="P6405">
        <f>VLOOKUP(K6405,AH$2:$AJ$12,3,TRUE)</f>
        <v>0</v>
      </c>
      <c r="Q6405">
        <f>VLOOKUP(L6405,AI$2:$AJ$12,2,TRUE)</f>
        <v>0</v>
      </c>
      <c r="T6405" t="str">
        <f t="shared" si="605"/>
        <v>Crimepoint.create(latitude:37.782, longitude:-122.456, drugdrink:0, misdemean:2, theft:0, violent:0, total:0, drugdrinkct:0, misdemeanct:1, theftct:0, violentct:0, totalct:1)</v>
      </c>
      <c r="U6405" t="str">
        <f t="shared" si="606"/>
        <v>{location: new google.maps.LatLng(37.782, -122.456), weight: 0},</v>
      </c>
      <c r="V6405" t="str">
        <f t="shared" si="601"/>
        <v>{location: new google.maps.LatLng(37.782, -122.456), weight: 0},</v>
      </c>
      <c r="W6405" t="str">
        <f t="shared" si="602"/>
        <v>{location: new google.maps.LatLng(37.782, -122.456), weight: 0},</v>
      </c>
      <c r="X6405" t="str">
        <f t="shared" si="603"/>
        <v>{location: new google.maps.LatLng(37.782, -122.456), weight: 0},</v>
      </c>
      <c r="Y6405" t="str">
        <f t="shared" si="604"/>
        <v>{location: new google.maps.LatLng(37.782, -122.456), weight: 0},</v>
      </c>
    </row>
    <row r="6406" spans="1:25" x14ac:dyDescent="0.2">
      <c r="A6406">
        <v>37.781999999999996</v>
      </c>
      <c r="B6406">
        <v>-122.455</v>
      </c>
      <c r="C6406">
        <v>0</v>
      </c>
      <c r="D6406">
        <v>1</v>
      </c>
      <c r="E6406">
        <v>0</v>
      </c>
      <c r="F6406">
        <v>1</v>
      </c>
      <c r="G6406">
        <v>1</v>
      </c>
      <c r="H6406">
        <v>0</v>
      </c>
      <c r="I6406">
        <v>5</v>
      </c>
      <c r="J6406">
        <v>1</v>
      </c>
      <c r="K6406">
        <v>2</v>
      </c>
      <c r="L6406">
        <v>8</v>
      </c>
      <c r="M6406">
        <f>VLOOKUP(H6406,AE$2:$AJ$12,6,TRUE)</f>
        <v>0</v>
      </c>
      <c r="N6406">
        <f>VLOOKUP(I6406,AF$2:$AJ$12,5,TRUE)</f>
        <v>6</v>
      </c>
      <c r="O6406">
        <f>VLOOKUP(J6406,AG$2:$AJ$12,4,TRUE)</f>
        <v>3</v>
      </c>
      <c r="P6406">
        <f>VLOOKUP(K6406,AH$2:$AJ$12,3,TRUE)</f>
        <v>7</v>
      </c>
      <c r="Q6406">
        <f>VLOOKUP(L6406,AI$2:$AJ$12,2,TRUE)</f>
        <v>5</v>
      </c>
      <c r="T6406" t="str">
        <f t="shared" si="605"/>
        <v>Crimepoint.create(latitude:37.782, longitude:-122.455, drugdrink:0, misdemean:6, theft:3, violent:7, total:5, drugdrinkct:0, misdemeanct:5, theftct:1, violentct:2, totalct:8)</v>
      </c>
      <c r="U6406" t="str">
        <f t="shared" si="606"/>
        <v>{location: new google.maps.LatLng(37.782, -122.455), weight: 0},</v>
      </c>
      <c r="V6406" t="str">
        <f t="shared" si="601"/>
        <v>{location: new google.maps.LatLng(37.782, -122.455), weight: 1},</v>
      </c>
      <c r="W6406" t="str">
        <f t="shared" si="602"/>
        <v>{location: new google.maps.LatLng(37.782, -122.455), weight: 0},</v>
      </c>
      <c r="X6406" t="str">
        <f t="shared" si="603"/>
        <v>{location: new google.maps.LatLng(37.782, -122.455), weight: 1},</v>
      </c>
      <c r="Y6406" t="str">
        <f t="shared" si="604"/>
        <v>{location: new google.maps.LatLng(37.782, -122.455), weight: 1},</v>
      </c>
    </row>
    <row r="6407" spans="1:25" x14ac:dyDescent="0.2">
      <c r="A6407">
        <v>37.781999999999996</v>
      </c>
      <c r="B6407">
        <v>-122.45399999999999</v>
      </c>
      <c r="C6407">
        <v>0</v>
      </c>
      <c r="D6407">
        <v>2</v>
      </c>
      <c r="E6407">
        <v>2</v>
      </c>
      <c r="F6407">
        <v>1</v>
      </c>
      <c r="G6407">
        <v>2</v>
      </c>
      <c r="H6407">
        <v>0</v>
      </c>
      <c r="I6407">
        <v>7</v>
      </c>
      <c r="J6407">
        <v>16</v>
      </c>
      <c r="K6407">
        <v>1</v>
      </c>
      <c r="L6407">
        <v>24</v>
      </c>
      <c r="M6407">
        <f>VLOOKUP(H6407,AE$2:$AJ$12,6,TRUE)</f>
        <v>0</v>
      </c>
      <c r="N6407">
        <f>VLOOKUP(I6407,AF$2:$AJ$12,5,TRUE)</f>
        <v>7</v>
      </c>
      <c r="O6407">
        <f>VLOOKUP(J6407,AG$2:$AJ$12,4,TRUE)</f>
        <v>9</v>
      </c>
      <c r="P6407">
        <f>VLOOKUP(K6407,AH$2:$AJ$12,3,TRUE)</f>
        <v>7</v>
      </c>
      <c r="Q6407">
        <f>VLOOKUP(L6407,AI$2:$AJ$12,2,TRUE)</f>
        <v>8</v>
      </c>
      <c r="T6407" t="str">
        <f t="shared" si="605"/>
        <v>Crimepoint.create(latitude:37.782, longitude:-122.454, drugdrink:0, misdemean:7, theft:9, violent:7, total:8, drugdrinkct:0, misdemeanct:7, theftct:16, violentct:1, totalct:24)</v>
      </c>
      <c r="U6407" t="str">
        <f t="shared" si="606"/>
        <v>{location: new google.maps.LatLng(37.782, -122.454), weight: 0},</v>
      </c>
      <c r="V6407" t="str">
        <f t="shared" si="601"/>
        <v>{location: new google.maps.LatLng(37.782, -122.454), weight: 2},</v>
      </c>
      <c r="W6407" t="str">
        <f t="shared" si="602"/>
        <v>{location: new google.maps.LatLng(37.782, -122.454), weight: 2},</v>
      </c>
      <c r="X6407" t="str">
        <f t="shared" si="603"/>
        <v>{location: new google.maps.LatLng(37.782, -122.454), weight: 1},</v>
      </c>
      <c r="Y6407" t="str">
        <f t="shared" si="604"/>
        <v>{location: new google.maps.LatLng(37.782, -122.454), weight: 2},</v>
      </c>
    </row>
    <row r="6408" spans="1:25" x14ac:dyDescent="0.2">
      <c r="A6408">
        <v>37.781999999999996</v>
      </c>
      <c r="B6408">
        <v>-122.453</v>
      </c>
      <c r="C6408">
        <v>0</v>
      </c>
      <c r="D6408">
        <v>2</v>
      </c>
      <c r="E6408">
        <v>0</v>
      </c>
      <c r="F6408">
        <v>0</v>
      </c>
      <c r="G6408">
        <v>1</v>
      </c>
      <c r="H6408">
        <v>0</v>
      </c>
      <c r="I6408">
        <v>11</v>
      </c>
      <c r="J6408">
        <v>3</v>
      </c>
      <c r="K6408">
        <v>0</v>
      </c>
      <c r="L6408">
        <v>14</v>
      </c>
      <c r="M6408">
        <f>VLOOKUP(H6408,AE$2:$AJ$12,6,TRUE)</f>
        <v>0</v>
      </c>
      <c r="N6408">
        <f>VLOOKUP(I6408,AF$2:$AJ$12,5,TRUE)</f>
        <v>8</v>
      </c>
      <c r="O6408">
        <f>VLOOKUP(J6408,AG$2:$AJ$12,4,TRUE)</f>
        <v>5</v>
      </c>
      <c r="P6408">
        <f>VLOOKUP(K6408,AH$2:$AJ$12,3,TRUE)</f>
        <v>0</v>
      </c>
      <c r="Q6408">
        <f>VLOOKUP(L6408,AI$2:$AJ$12,2,TRUE)</f>
        <v>7</v>
      </c>
      <c r="T6408" t="str">
        <f t="shared" si="605"/>
        <v>Crimepoint.create(latitude:37.782, longitude:-122.453, drugdrink:0, misdemean:8, theft:5, violent:0, total:7, drugdrinkct:0, misdemeanct:11, theftct:3, violentct:0, totalct:14)</v>
      </c>
      <c r="U6408" t="str">
        <f t="shared" si="606"/>
        <v>{location: new google.maps.LatLng(37.782, -122.453), weight: 0},</v>
      </c>
      <c r="V6408" t="str">
        <f t="shared" si="601"/>
        <v>{location: new google.maps.LatLng(37.782, -122.453), weight: 2},</v>
      </c>
      <c r="W6408" t="str">
        <f t="shared" si="602"/>
        <v>{location: new google.maps.LatLng(37.782, -122.453), weight: 0},</v>
      </c>
      <c r="X6408" t="str">
        <f t="shared" si="603"/>
        <v>{location: new google.maps.LatLng(37.782, -122.453), weight: 0},</v>
      </c>
      <c r="Y6408" t="str">
        <f t="shared" si="604"/>
        <v>{location: new google.maps.LatLng(37.782, -122.453), weight: 1},</v>
      </c>
    </row>
    <row r="6409" spans="1:25" x14ac:dyDescent="0.2">
      <c r="A6409">
        <v>37.781999999999996</v>
      </c>
      <c r="B6409">
        <v>-122.452</v>
      </c>
      <c r="C6409">
        <v>1</v>
      </c>
      <c r="D6409">
        <v>2</v>
      </c>
      <c r="E6409">
        <v>0</v>
      </c>
      <c r="F6409">
        <v>1</v>
      </c>
      <c r="G6409">
        <v>1</v>
      </c>
      <c r="H6409">
        <v>2</v>
      </c>
      <c r="I6409">
        <v>8</v>
      </c>
      <c r="J6409">
        <v>2</v>
      </c>
      <c r="K6409">
        <v>1</v>
      </c>
      <c r="L6409">
        <v>13</v>
      </c>
      <c r="M6409">
        <f>VLOOKUP(H6409,AE$2:$AJ$12,6,TRUE)</f>
        <v>9</v>
      </c>
      <c r="N6409">
        <f>VLOOKUP(I6409,AF$2:$AJ$12,5,TRUE)</f>
        <v>7</v>
      </c>
      <c r="O6409">
        <f>VLOOKUP(J6409,AG$2:$AJ$12,4,TRUE)</f>
        <v>4</v>
      </c>
      <c r="P6409">
        <f>VLOOKUP(K6409,AH$2:$AJ$12,3,TRUE)</f>
        <v>7</v>
      </c>
      <c r="Q6409">
        <f>VLOOKUP(L6409,AI$2:$AJ$12,2,TRUE)</f>
        <v>7</v>
      </c>
      <c r="T6409" t="str">
        <f t="shared" si="605"/>
        <v>Crimepoint.create(latitude:37.782, longitude:-122.452, drugdrink:9, misdemean:7, theft:4, violent:7, total:7, drugdrinkct:2, misdemeanct:8, theftct:2, violentct:1, totalct:13)</v>
      </c>
      <c r="U6409" t="str">
        <f t="shared" si="606"/>
        <v>{location: new google.maps.LatLng(37.782, -122.452), weight: 1},</v>
      </c>
      <c r="V6409" t="str">
        <f t="shared" si="601"/>
        <v>{location: new google.maps.LatLng(37.782, -122.452), weight: 2},</v>
      </c>
      <c r="W6409" t="str">
        <f t="shared" si="602"/>
        <v>{location: new google.maps.LatLng(37.782, -122.452), weight: 0},</v>
      </c>
      <c r="X6409" t="str">
        <f t="shared" si="603"/>
        <v>{location: new google.maps.LatLng(37.782, -122.452), weight: 1},</v>
      </c>
      <c r="Y6409" t="str">
        <f t="shared" si="604"/>
        <v>{location: new google.maps.LatLng(37.782, -122.452), weight: 1},</v>
      </c>
    </row>
    <row r="6410" spans="1:25" x14ac:dyDescent="0.2">
      <c r="A6410">
        <v>37.781999999999996</v>
      </c>
      <c r="B6410">
        <v>-122.45099999999999</v>
      </c>
      <c r="C6410">
        <v>0</v>
      </c>
      <c r="D6410">
        <v>0</v>
      </c>
      <c r="E6410">
        <v>1</v>
      </c>
      <c r="F6410">
        <v>0</v>
      </c>
      <c r="G6410">
        <v>1</v>
      </c>
      <c r="H6410">
        <v>0</v>
      </c>
      <c r="I6410">
        <v>1</v>
      </c>
      <c r="J6410">
        <v>6</v>
      </c>
      <c r="K6410">
        <v>0</v>
      </c>
      <c r="L6410">
        <v>7</v>
      </c>
      <c r="M6410">
        <f>VLOOKUP(H6410,AE$2:$AJ$12,6,TRUE)</f>
        <v>0</v>
      </c>
      <c r="N6410">
        <f>VLOOKUP(I6410,AF$2:$AJ$12,5,TRUE)</f>
        <v>2</v>
      </c>
      <c r="O6410">
        <f>VLOOKUP(J6410,AG$2:$AJ$12,4,TRUE)</f>
        <v>7</v>
      </c>
      <c r="P6410">
        <f>VLOOKUP(K6410,AH$2:$AJ$12,3,TRUE)</f>
        <v>0</v>
      </c>
      <c r="Q6410">
        <f>VLOOKUP(L6410,AI$2:$AJ$12,2,TRUE)</f>
        <v>5</v>
      </c>
      <c r="T6410" t="str">
        <f t="shared" si="605"/>
        <v>Crimepoint.create(latitude:37.782, longitude:-122.451, drugdrink:0, misdemean:2, theft:7, violent:0, total:5, drugdrinkct:0, misdemeanct:1, theftct:6, violentct:0, totalct:7)</v>
      </c>
      <c r="U6410" t="str">
        <f t="shared" si="606"/>
        <v>{location: new google.maps.LatLng(37.782, -122.451), weight: 0},</v>
      </c>
      <c r="V6410" t="str">
        <f t="shared" si="601"/>
        <v>{location: new google.maps.LatLng(37.782, -122.451), weight: 0},</v>
      </c>
      <c r="W6410" t="str">
        <f t="shared" si="602"/>
        <v>{location: new google.maps.LatLng(37.782, -122.451), weight: 1},</v>
      </c>
      <c r="X6410" t="str">
        <f t="shared" si="603"/>
        <v>{location: new google.maps.LatLng(37.782, -122.451), weight: 0},</v>
      </c>
      <c r="Y6410" t="str">
        <f t="shared" si="604"/>
        <v>{location: new google.maps.LatLng(37.782, -122.451), weight: 1},</v>
      </c>
    </row>
    <row r="6411" spans="1:25" x14ac:dyDescent="0.2">
      <c r="A6411">
        <v>37.781999999999996</v>
      </c>
      <c r="B6411">
        <v>-122.45</v>
      </c>
      <c r="C6411">
        <v>2</v>
      </c>
      <c r="D6411">
        <v>3</v>
      </c>
      <c r="E6411">
        <v>1</v>
      </c>
      <c r="F6411">
        <v>2</v>
      </c>
      <c r="G6411">
        <v>2</v>
      </c>
      <c r="H6411">
        <v>3</v>
      </c>
      <c r="I6411">
        <v>13</v>
      </c>
      <c r="J6411">
        <v>7</v>
      </c>
      <c r="K6411">
        <v>3</v>
      </c>
      <c r="L6411">
        <v>26</v>
      </c>
      <c r="M6411">
        <f>VLOOKUP(H6411,AE$2:$AJ$12,6,TRUE)</f>
        <v>9</v>
      </c>
      <c r="N6411">
        <f>VLOOKUP(I6411,AF$2:$AJ$12,5,TRUE)</f>
        <v>8</v>
      </c>
      <c r="O6411">
        <f>VLOOKUP(J6411,AG$2:$AJ$12,4,TRUE)</f>
        <v>7</v>
      </c>
      <c r="P6411">
        <f>VLOOKUP(K6411,AH$2:$AJ$12,3,TRUE)</f>
        <v>8</v>
      </c>
      <c r="Q6411">
        <f>VLOOKUP(L6411,AI$2:$AJ$12,2,TRUE)</f>
        <v>8</v>
      </c>
      <c r="T6411" t="str">
        <f t="shared" si="605"/>
        <v>Crimepoint.create(latitude:37.782, longitude:-122.45, drugdrink:9, misdemean:8, theft:7, violent:8, total:8, drugdrinkct:3, misdemeanct:13, theftct:7, violentct:3, totalct:26)</v>
      </c>
      <c r="U6411" t="str">
        <f t="shared" si="606"/>
        <v>{location: new google.maps.LatLng(37.782, -122.45), weight: 2},</v>
      </c>
      <c r="V6411" t="str">
        <f t="shared" si="601"/>
        <v>{location: new google.maps.LatLng(37.782, -122.45), weight: 3},</v>
      </c>
      <c r="W6411" t="str">
        <f t="shared" si="602"/>
        <v>{location: new google.maps.LatLng(37.782, -122.45), weight: 1},</v>
      </c>
      <c r="X6411" t="str">
        <f t="shared" si="603"/>
        <v>{location: new google.maps.LatLng(37.782, -122.45), weight: 2},</v>
      </c>
      <c r="Y6411" t="str">
        <f t="shared" si="604"/>
        <v>{location: new google.maps.LatLng(37.782, -122.45), weight: 2},</v>
      </c>
    </row>
    <row r="6412" spans="1:25" x14ac:dyDescent="0.2">
      <c r="A6412">
        <v>37.781999999999996</v>
      </c>
      <c r="B6412">
        <v>-122.449</v>
      </c>
      <c r="C6412">
        <v>0</v>
      </c>
      <c r="D6412">
        <v>1</v>
      </c>
      <c r="E6412">
        <v>1</v>
      </c>
      <c r="F6412">
        <v>0</v>
      </c>
      <c r="G6412">
        <v>1</v>
      </c>
      <c r="H6412">
        <v>0</v>
      </c>
      <c r="I6412">
        <v>4</v>
      </c>
      <c r="J6412">
        <v>4</v>
      </c>
      <c r="K6412">
        <v>0</v>
      </c>
      <c r="L6412">
        <v>8</v>
      </c>
      <c r="M6412">
        <f>VLOOKUP(H6412,AE$2:$AJ$12,6,TRUE)</f>
        <v>0</v>
      </c>
      <c r="N6412">
        <f>VLOOKUP(I6412,AF$2:$AJ$12,5,TRUE)</f>
        <v>6</v>
      </c>
      <c r="O6412">
        <f>VLOOKUP(J6412,AG$2:$AJ$12,4,TRUE)</f>
        <v>6</v>
      </c>
      <c r="P6412">
        <f>VLOOKUP(K6412,AH$2:$AJ$12,3,TRUE)</f>
        <v>0</v>
      </c>
      <c r="Q6412">
        <f>VLOOKUP(L6412,AI$2:$AJ$12,2,TRUE)</f>
        <v>5</v>
      </c>
      <c r="T6412" t="str">
        <f t="shared" si="605"/>
        <v>Crimepoint.create(latitude:37.782, longitude:-122.449, drugdrink:0, misdemean:6, theft:6, violent:0, total:5, drugdrinkct:0, misdemeanct:4, theftct:4, violentct:0, totalct:8)</v>
      </c>
      <c r="U6412" t="str">
        <f t="shared" si="606"/>
        <v>{location: new google.maps.LatLng(37.782, -122.449), weight: 0},</v>
      </c>
      <c r="V6412" t="str">
        <f t="shared" si="601"/>
        <v>{location: new google.maps.LatLng(37.782, -122.449), weight: 1},</v>
      </c>
      <c r="W6412" t="str">
        <f t="shared" si="602"/>
        <v>{location: new google.maps.LatLng(37.782, -122.449), weight: 1},</v>
      </c>
      <c r="X6412" t="str">
        <f t="shared" si="603"/>
        <v>{location: new google.maps.LatLng(37.782, -122.449), weight: 0},</v>
      </c>
      <c r="Y6412" t="str">
        <f t="shared" si="604"/>
        <v>{location: new google.maps.LatLng(37.782, -122.449), weight: 1},</v>
      </c>
    </row>
    <row r="6413" spans="1:25" x14ac:dyDescent="0.2">
      <c r="A6413">
        <v>37.781999999999996</v>
      </c>
      <c r="B6413">
        <v>-122.44799999999999</v>
      </c>
      <c r="C6413">
        <v>1</v>
      </c>
      <c r="D6413">
        <v>6</v>
      </c>
      <c r="E6413">
        <v>4</v>
      </c>
      <c r="F6413">
        <v>7</v>
      </c>
      <c r="G6413">
        <v>5</v>
      </c>
      <c r="H6413">
        <v>1</v>
      </c>
      <c r="I6413">
        <v>26</v>
      </c>
      <c r="J6413">
        <v>27</v>
      </c>
      <c r="K6413">
        <v>9</v>
      </c>
      <c r="L6413">
        <v>63</v>
      </c>
      <c r="M6413">
        <f>VLOOKUP(H6413,AE$2:$AJ$12,6,TRUE)</f>
        <v>8</v>
      </c>
      <c r="N6413">
        <f>VLOOKUP(I6413,AF$2:$AJ$12,5,TRUE)</f>
        <v>9</v>
      </c>
      <c r="O6413">
        <f>VLOOKUP(J6413,AG$2:$AJ$12,4,TRUE)</f>
        <v>9</v>
      </c>
      <c r="P6413">
        <f>VLOOKUP(K6413,AH$2:$AJ$12,3,TRUE)</f>
        <v>9</v>
      </c>
      <c r="Q6413">
        <f>VLOOKUP(L6413,AI$2:$AJ$12,2,TRUE)</f>
        <v>9</v>
      </c>
      <c r="T6413" t="str">
        <f t="shared" si="605"/>
        <v>Crimepoint.create(latitude:37.782, longitude:-122.448, drugdrink:8, misdemean:9, theft:9, violent:9, total:9, drugdrinkct:1, misdemeanct:26, theftct:27, violentct:9, totalct:63)</v>
      </c>
      <c r="U6413" t="str">
        <f t="shared" si="606"/>
        <v>{location: new google.maps.LatLng(37.782, -122.448), weight: 1},</v>
      </c>
      <c r="V6413" t="str">
        <f t="shared" si="601"/>
        <v>{location: new google.maps.LatLng(37.782, -122.448), weight: 6},</v>
      </c>
      <c r="W6413" t="str">
        <f t="shared" si="602"/>
        <v>{location: new google.maps.LatLng(37.782, -122.448), weight: 4},</v>
      </c>
      <c r="X6413" t="str">
        <f t="shared" si="603"/>
        <v>{location: new google.maps.LatLng(37.782, -122.448), weight: 7},</v>
      </c>
      <c r="Y6413" t="str">
        <f t="shared" si="604"/>
        <v>{location: new google.maps.LatLng(37.782, -122.448), weight: 5},</v>
      </c>
    </row>
    <row r="6414" spans="1:25" x14ac:dyDescent="0.2">
      <c r="A6414">
        <v>37.781999999999996</v>
      </c>
      <c r="B6414">
        <v>-122.447</v>
      </c>
      <c r="C6414">
        <v>3</v>
      </c>
      <c r="D6414">
        <v>12</v>
      </c>
      <c r="E6414">
        <v>22</v>
      </c>
      <c r="F6414">
        <v>7</v>
      </c>
      <c r="G6414">
        <v>17</v>
      </c>
      <c r="H6414">
        <v>5</v>
      </c>
      <c r="I6414">
        <v>55</v>
      </c>
      <c r="J6414">
        <v>146</v>
      </c>
      <c r="K6414">
        <v>9</v>
      </c>
      <c r="L6414">
        <v>215</v>
      </c>
      <c r="M6414">
        <f>VLOOKUP(H6414,AE$2:$AJ$12,6,TRUE)</f>
        <v>9</v>
      </c>
      <c r="N6414">
        <f>VLOOKUP(I6414,AF$2:$AJ$12,5,TRUE)</f>
        <v>9</v>
      </c>
      <c r="O6414">
        <f>VLOOKUP(J6414,AG$2:$AJ$12,4,TRUE)</f>
        <v>9</v>
      </c>
      <c r="P6414">
        <f>VLOOKUP(K6414,AH$2:$AJ$12,3,TRUE)</f>
        <v>9</v>
      </c>
      <c r="Q6414">
        <f>VLOOKUP(L6414,AI$2:$AJ$12,2,TRUE)</f>
        <v>9</v>
      </c>
      <c r="T6414" t="str">
        <f t="shared" si="605"/>
        <v>Crimepoint.create(latitude:37.782, longitude:-122.447, drugdrink:9, misdemean:9, theft:9, violent:9, total:9, drugdrinkct:5, misdemeanct:55, theftct:146, violentct:9, totalct:215)</v>
      </c>
      <c r="U6414" t="str">
        <f t="shared" si="606"/>
        <v>{location: new google.maps.LatLng(37.782, -122.447), weight: 3},</v>
      </c>
      <c r="V6414" t="str">
        <f t="shared" si="601"/>
        <v>{location: new google.maps.LatLng(37.782, -122.447), weight: 12},</v>
      </c>
      <c r="W6414" t="str">
        <f t="shared" si="602"/>
        <v>{location: new google.maps.LatLng(37.782, -122.447), weight: 22},</v>
      </c>
      <c r="X6414" t="str">
        <f t="shared" si="603"/>
        <v>{location: new google.maps.LatLng(37.782, -122.447), weight: 7},</v>
      </c>
      <c r="Y6414" t="str">
        <f t="shared" si="604"/>
        <v>{location: new google.maps.LatLng(37.782, -122.447), weight: 17},</v>
      </c>
    </row>
    <row r="6415" spans="1:25" x14ac:dyDescent="0.2">
      <c r="A6415">
        <v>37.781999999999996</v>
      </c>
      <c r="B6415">
        <v>-122.446</v>
      </c>
      <c r="C6415">
        <v>0</v>
      </c>
      <c r="D6415">
        <v>2</v>
      </c>
      <c r="E6415">
        <v>1</v>
      </c>
      <c r="F6415">
        <v>3</v>
      </c>
      <c r="G6415">
        <v>2</v>
      </c>
      <c r="H6415">
        <v>0</v>
      </c>
      <c r="I6415">
        <v>7</v>
      </c>
      <c r="J6415">
        <v>10</v>
      </c>
      <c r="K6415">
        <v>4</v>
      </c>
      <c r="L6415">
        <v>21</v>
      </c>
      <c r="M6415">
        <f>VLOOKUP(H6415,AE$2:$AJ$12,6,TRUE)</f>
        <v>0</v>
      </c>
      <c r="N6415">
        <f>VLOOKUP(I6415,AF$2:$AJ$12,5,TRUE)</f>
        <v>7</v>
      </c>
      <c r="O6415">
        <f>VLOOKUP(J6415,AG$2:$AJ$12,4,TRUE)</f>
        <v>8</v>
      </c>
      <c r="P6415">
        <f>VLOOKUP(K6415,AH$2:$AJ$12,3,TRUE)</f>
        <v>8</v>
      </c>
      <c r="Q6415">
        <f>VLOOKUP(L6415,AI$2:$AJ$12,2,TRUE)</f>
        <v>8</v>
      </c>
      <c r="T6415" t="str">
        <f t="shared" si="605"/>
        <v>Crimepoint.create(latitude:37.782, longitude:-122.446, drugdrink:0, misdemean:7, theft:8, violent:8, total:8, drugdrinkct:0, misdemeanct:7, theftct:10, violentct:4, totalct:21)</v>
      </c>
      <c r="U6415" t="str">
        <f t="shared" si="606"/>
        <v>{location: new google.maps.LatLng(37.782, -122.446), weight: 0},</v>
      </c>
      <c r="V6415" t="str">
        <f t="shared" si="601"/>
        <v>{location: new google.maps.LatLng(37.782, -122.446), weight: 2},</v>
      </c>
      <c r="W6415" t="str">
        <f t="shared" si="602"/>
        <v>{location: new google.maps.LatLng(37.782, -122.446), weight: 1},</v>
      </c>
      <c r="X6415" t="str">
        <f t="shared" si="603"/>
        <v>{location: new google.maps.LatLng(37.782, -122.446), weight: 3},</v>
      </c>
      <c r="Y6415" t="str">
        <f t="shared" si="604"/>
        <v>{location: new google.maps.LatLng(37.782, -122.446), weight: 2},</v>
      </c>
    </row>
    <row r="6416" spans="1:25" x14ac:dyDescent="0.2">
      <c r="A6416">
        <v>37.781999999999996</v>
      </c>
      <c r="B6416">
        <v>-122.44499999999999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1</v>
      </c>
      <c r="M6416">
        <f>VLOOKUP(H6416,AE$2:$AJ$12,6,TRUE)</f>
        <v>0</v>
      </c>
      <c r="N6416">
        <f>VLOOKUP(I6416,AF$2:$AJ$12,5,TRUE)</f>
        <v>0</v>
      </c>
      <c r="O6416">
        <f>VLOOKUP(J6416,AG$2:$AJ$12,4,TRUE)</f>
        <v>3</v>
      </c>
      <c r="P6416">
        <f>VLOOKUP(K6416,AH$2:$AJ$12,3,TRUE)</f>
        <v>0</v>
      </c>
      <c r="Q6416">
        <f>VLOOKUP(L6416,AI$2:$AJ$12,2,TRUE)</f>
        <v>0</v>
      </c>
      <c r="T6416" t="str">
        <f t="shared" si="605"/>
        <v>Crimepoint.create(latitude:37.782, longitude:-122.445, drugdrink:0, misdemean:0, theft:3, violent:0, total:0, drugdrinkct:0, misdemeanct:0, theftct:1, violentct:0, totalct:1)</v>
      </c>
      <c r="U6416" t="str">
        <f t="shared" si="606"/>
        <v>{location: new google.maps.LatLng(37.782, -122.445), weight: 0},</v>
      </c>
      <c r="V6416" t="str">
        <f t="shared" si="601"/>
        <v>{location: new google.maps.LatLng(37.782, -122.445), weight: 0},</v>
      </c>
      <c r="W6416" t="str">
        <f t="shared" si="602"/>
        <v>{location: new google.maps.LatLng(37.782, -122.445), weight: 0},</v>
      </c>
      <c r="X6416" t="str">
        <f t="shared" si="603"/>
        <v>{location: new google.maps.LatLng(37.782, -122.445), weight: 0},</v>
      </c>
      <c r="Y6416" t="str">
        <f t="shared" si="604"/>
        <v>{location: new google.maps.LatLng(37.782, -122.445), weight: 0},</v>
      </c>
    </row>
    <row r="6417" spans="1:25" x14ac:dyDescent="0.2">
      <c r="A6417">
        <v>37.781999999999996</v>
      </c>
      <c r="B6417">
        <v>-122.444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</v>
      </c>
      <c r="K6417">
        <v>0</v>
      </c>
      <c r="L6417">
        <v>2</v>
      </c>
      <c r="M6417">
        <f>VLOOKUP(H6417,AE$2:$AJ$12,6,TRUE)</f>
        <v>0</v>
      </c>
      <c r="N6417">
        <f>VLOOKUP(I6417,AF$2:$AJ$12,5,TRUE)</f>
        <v>0</v>
      </c>
      <c r="O6417">
        <f>VLOOKUP(J6417,AG$2:$AJ$12,4,TRUE)</f>
        <v>4</v>
      </c>
      <c r="P6417">
        <f>VLOOKUP(K6417,AH$2:$AJ$12,3,TRUE)</f>
        <v>0</v>
      </c>
      <c r="Q6417">
        <f>VLOOKUP(L6417,AI$2:$AJ$12,2,TRUE)</f>
        <v>1</v>
      </c>
      <c r="T6417" t="str">
        <f t="shared" si="605"/>
        <v>Crimepoint.create(latitude:37.782, longitude:-122.444, drugdrink:0, misdemean:0, theft:4, violent:0, total:1, drugdrinkct:0, misdemeanct:0, theftct:2, violentct:0, totalct:2)</v>
      </c>
      <c r="U6417" t="str">
        <f t="shared" si="606"/>
        <v>{location: new google.maps.LatLng(37.782, -122.444), weight: 0},</v>
      </c>
      <c r="V6417" t="str">
        <f t="shared" si="601"/>
        <v>{location: new google.maps.LatLng(37.782, -122.444), weight: 0},</v>
      </c>
      <c r="W6417" t="str">
        <f t="shared" si="602"/>
        <v>{location: new google.maps.LatLng(37.782, -122.444), weight: 0},</v>
      </c>
      <c r="X6417" t="str">
        <f t="shared" si="603"/>
        <v>{location: new google.maps.LatLng(37.782, -122.444), weight: 0},</v>
      </c>
      <c r="Y6417" t="str">
        <f t="shared" si="604"/>
        <v>{location: new google.maps.LatLng(37.782, -122.444), weight: 0},</v>
      </c>
    </row>
    <row r="6418" spans="1:25" x14ac:dyDescent="0.2">
      <c r="A6418">
        <v>37.781999999999996</v>
      </c>
      <c r="B6418">
        <v>-122.443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3</v>
      </c>
      <c r="J6418">
        <v>3</v>
      </c>
      <c r="K6418">
        <v>0</v>
      </c>
      <c r="L6418">
        <v>6</v>
      </c>
      <c r="M6418">
        <f>VLOOKUP(H6418,AE$2:$AJ$12,6,TRUE)</f>
        <v>0</v>
      </c>
      <c r="N6418">
        <f>VLOOKUP(I6418,AF$2:$AJ$12,5,TRUE)</f>
        <v>5</v>
      </c>
      <c r="O6418">
        <f>VLOOKUP(J6418,AG$2:$AJ$12,4,TRUE)</f>
        <v>5</v>
      </c>
      <c r="P6418">
        <f>VLOOKUP(K6418,AH$2:$AJ$12,3,TRUE)</f>
        <v>0</v>
      </c>
      <c r="Q6418">
        <f>VLOOKUP(L6418,AI$2:$AJ$12,2,TRUE)</f>
        <v>4</v>
      </c>
      <c r="T6418" t="str">
        <f t="shared" si="605"/>
        <v>Crimepoint.create(latitude:37.782, longitude:-122.443, drugdrink:0, misdemean:5, theft:5, violent:0, total:4, drugdrinkct:0, misdemeanct:3, theftct:3, violentct:0, totalct:6)</v>
      </c>
      <c r="U6418" t="str">
        <f t="shared" si="606"/>
        <v>{location: new google.maps.LatLng(37.782, -122.443), weight: 0},</v>
      </c>
      <c r="V6418" t="str">
        <f t="shared" si="601"/>
        <v>{location: new google.maps.LatLng(37.782, -122.443), weight: 1},</v>
      </c>
      <c r="W6418" t="str">
        <f t="shared" si="602"/>
        <v>{location: new google.maps.LatLng(37.782, -122.443), weight: 0},</v>
      </c>
      <c r="X6418" t="str">
        <f t="shared" si="603"/>
        <v>{location: new google.maps.LatLng(37.782, -122.443), weight: 0},</v>
      </c>
      <c r="Y6418" t="str">
        <f t="shared" si="604"/>
        <v>{location: new google.maps.LatLng(37.782, -122.443), weight: 0},</v>
      </c>
    </row>
    <row r="6419" spans="1:25" x14ac:dyDescent="0.2">
      <c r="A6419">
        <v>37.781999999999996</v>
      </c>
      <c r="B6419">
        <v>-122.44199999999999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3</v>
      </c>
      <c r="K6419">
        <v>0</v>
      </c>
      <c r="L6419">
        <v>6</v>
      </c>
      <c r="M6419">
        <f>VLOOKUP(H6419,AE$2:$AJ$12,6,TRUE)</f>
        <v>0</v>
      </c>
      <c r="N6419">
        <f>VLOOKUP(I6419,AF$2:$AJ$12,5,TRUE)</f>
        <v>5</v>
      </c>
      <c r="O6419">
        <f>VLOOKUP(J6419,AG$2:$AJ$12,4,TRUE)</f>
        <v>5</v>
      </c>
      <c r="P6419">
        <f>VLOOKUP(K6419,AH$2:$AJ$12,3,TRUE)</f>
        <v>0</v>
      </c>
      <c r="Q6419">
        <f>VLOOKUP(L6419,AI$2:$AJ$12,2,TRUE)</f>
        <v>4</v>
      </c>
      <c r="T6419" t="str">
        <f t="shared" si="605"/>
        <v>Crimepoint.create(latitude:37.782, longitude:-122.442, drugdrink:0, misdemean:5, theft:5, violent:0, total:4, drugdrinkct:0, misdemeanct:3, theftct:3, violentct:0, totalct:6)</v>
      </c>
      <c r="U6419" t="str">
        <f t="shared" si="606"/>
        <v>{location: new google.maps.LatLng(37.782, -122.442), weight: 0},</v>
      </c>
      <c r="V6419" t="str">
        <f t="shared" si="601"/>
        <v>{location: new google.maps.LatLng(37.782, -122.442), weight: 1},</v>
      </c>
      <c r="W6419" t="str">
        <f t="shared" si="602"/>
        <v>{location: new google.maps.LatLng(37.782, -122.442), weight: 0},</v>
      </c>
      <c r="X6419" t="str">
        <f t="shared" si="603"/>
        <v>{location: new google.maps.LatLng(37.782, -122.442), weight: 0},</v>
      </c>
      <c r="Y6419" t="str">
        <f t="shared" si="604"/>
        <v>{location: new google.maps.LatLng(37.782, -122.442), weight: 0},</v>
      </c>
    </row>
    <row r="6420" spans="1:25" x14ac:dyDescent="0.2">
      <c r="A6420">
        <v>37.781999999999996</v>
      </c>
      <c r="B6420">
        <v>-122.441</v>
      </c>
      <c r="C6420">
        <v>0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3</v>
      </c>
      <c r="J6420">
        <v>2</v>
      </c>
      <c r="K6420">
        <v>1</v>
      </c>
      <c r="L6420">
        <v>6</v>
      </c>
      <c r="M6420">
        <f>VLOOKUP(H6420,AE$2:$AJ$12,6,TRUE)</f>
        <v>0</v>
      </c>
      <c r="N6420">
        <f>VLOOKUP(I6420,AF$2:$AJ$12,5,TRUE)</f>
        <v>5</v>
      </c>
      <c r="O6420">
        <f>VLOOKUP(J6420,AG$2:$AJ$12,4,TRUE)</f>
        <v>4</v>
      </c>
      <c r="P6420">
        <f>VLOOKUP(K6420,AH$2:$AJ$12,3,TRUE)</f>
        <v>7</v>
      </c>
      <c r="Q6420">
        <f>VLOOKUP(L6420,AI$2:$AJ$12,2,TRUE)</f>
        <v>4</v>
      </c>
      <c r="T6420" t="str">
        <f t="shared" si="605"/>
        <v>Crimepoint.create(latitude:37.782, longitude:-122.441, drugdrink:0, misdemean:5, theft:4, violent:7, total:4, drugdrinkct:0, misdemeanct:3, theftct:2, violentct:1, totalct:6)</v>
      </c>
      <c r="U6420" t="str">
        <f t="shared" si="606"/>
        <v>{location: new google.maps.LatLng(37.782, -122.441), weight: 0},</v>
      </c>
      <c r="V6420" t="str">
        <f t="shared" si="601"/>
        <v>{location: new google.maps.LatLng(37.782, -122.441), weight: 1},</v>
      </c>
      <c r="W6420" t="str">
        <f t="shared" si="602"/>
        <v>{location: new google.maps.LatLng(37.782, -122.441), weight: 0},</v>
      </c>
      <c r="X6420" t="str">
        <f t="shared" si="603"/>
        <v>{location: new google.maps.LatLng(37.782, -122.441), weight: 1},</v>
      </c>
      <c r="Y6420" t="str">
        <f t="shared" si="604"/>
        <v>{location: new google.maps.LatLng(37.782, -122.441), weight: 0},</v>
      </c>
    </row>
    <row r="6421" spans="1:25" x14ac:dyDescent="0.2">
      <c r="A6421">
        <v>37.781999999999996</v>
      </c>
      <c r="B6421">
        <v>-122.44</v>
      </c>
      <c r="C6421">
        <v>0</v>
      </c>
      <c r="D6421">
        <v>1</v>
      </c>
      <c r="E6421">
        <v>1</v>
      </c>
      <c r="F6421">
        <v>1</v>
      </c>
      <c r="G6421">
        <v>1</v>
      </c>
      <c r="H6421">
        <v>0</v>
      </c>
      <c r="I6421">
        <v>5</v>
      </c>
      <c r="J6421">
        <v>9</v>
      </c>
      <c r="K6421">
        <v>1</v>
      </c>
      <c r="L6421">
        <v>15</v>
      </c>
      <c r="M6421">
        <f>VLOOKUP(H6421,AE$2:$AJ$12,6,TRUE)</f>
        <v>0</v>
      </c>
      <c r="N6421">
        <f>VLOOKUP(I6421,AF$2:$AJ$12,5,TRUE)</f>
        <v>6</v>
      </c>
      <c r="O6421">
        <f>VLOOKUP(J6421,AG$2:$AJ$12,4,TRUE)</f>
        <v>8</v>
      </c>
      <c r="P6421">
        <f>VLOOKUP(K6421,AH$2:$AJ$12,3,TRUE)</f>
        <v>7</v>
      </c>
      <c r="Q6421">
        <f>VLOOKUP(L6421,AI$2:$AJ$12,2,TRUE)</f>
        <v>7</v>
      </c>
      <c r="T6421" t="str">
        <f t="shared" si="605"/>
        <v>Crimepoint.create(latitude:37.782, longitude:-122.44, drugdrink:0, misdemean:6, theft:8, violent:7, total:7, drugdrinkct:0, misdemeanct:5, theftct:9, violentct:1, totalct:15)</v>
      </c>
      <c r="U6421" t="str">
        <f t="shared" si="606"/>
        <v>{location: new google.maps.LatLng(37.782, -122.44), weight: 0},</v>
      </c>
      <c r="V6421" t="str">
        <f t="shared" si="601"/>
        <v>{location: new google.maps.LatLng(37.782, -122.44), weight: 1},</v>
      </c>
      <c r="W6421" t="str">
        <f t="shared" si="602"/>
        <v>{location: new google.maps.LatLng(37.782, -122.44), weight: 1},</v>
      </c>
      <c r="X6421" t="str">
        <f t="shared" si="603"/>
        <v>{location: new google.maps.LatLng(37.782, -122.44), weight: 1},</v>
      </c>
      <c r="Y6421" t="str">
        <f t="shared" si="604"/>
        <v>{location: new google.maps.LatLng(37.782, -122.44), weight: 1},</v>
      </c>
    </row>
    <row r="6422" spans="1:25" x14ac:dyDescent="0.2">
      <c r="A6422">
        <v>37.781999999999996</v>
      </c>
      <c r="B6422">
        <v>-122.43899999999999</v>
      </c>
      <c r="C6422">
        <v>0</v>
      </c>
      <c r="D6422">
        <v>2</v>
      </c>
      <c r="E6422">
        <v>3</v>
      </c>
      <c r="F6422">
        <v>3</v>
      </c>
      <c r="G6422">
        <v>2</v>
      </c>
      <c r="H6422">
        <v>0</v>
      </c>
      <c r="I6422">
        <v>9</v>
      </c>
      <c r="J6422">
        <v>17</v>
      </c>
      <c r="K6422">
        <v>4</v>
      </c>
      <c r="L6422">
        <v>30</v>
      </c>
      <c r="M6422">
        <f>VLOOKUP(H6422,AE$2:$AJ$12,6,TRUE)</f>
        <v>0</v>
      </c>
      <c r="N6422">
        <f>VLOOKUP(I6422,AF$2:$AJ$12,5,TRUE)</f>
        <v>7</v>
      </c>
      <c r="O6422">
        <f>VLOOKUP(J6422,AG$2:$AJ$12,4,TRUE)</f>
        <v>9</v>
      </c>
      <c r="P6422">
        <f>VLOOKUP(K6422,AH$2:$AJ$12,3,TRUE)</f>
        <v>8</v>
      </c>
      <c r="Q6422">
        <f>VLOOKUP(L6422,AI$2:$AJ$12,2,TRUE)</f>
        <v>8</v>
      </c>
      <c r="T6422" t="str">
        <f t="shared" si="605"/>
        <v>Crimepoint.create(latitude:37.782, longitude:-122.439, drugdrink:0, misdemean:7, theft:9, violent:8, total:8, drugdrinkct:0, misdemeanct:9, theftct:17, violentct:4, totalct:30)</v>
      </c>
      <c r="U6422" t="str">
        <f t="shared" si="606"/>
        <v>{location: new google.maps.LatLng(37.782, -122.439), weight: 0},</v>
      </c>
      <c r="V6422" t="str">
        <f t="shared" si="601"/>
        <v>{location: new google.maps.LatLng(37.782, -122.439), weight: 2},</v>
      </c>
      <c r="W6422" t="str">
        <f t="shared" si="602"/>
        <v>{location: new google.maps.LatLng(37.782, -122.439), weight: 3},</v>
      </c>
      <c r="X6422" t="str">
        <f t="shared" si="603"/>
        <v>{location: new google.maps.LatLng(37.782, -122.439), weight: 3},</v>
      </c>
      <c r="Y6422" t="str">
        <f t="shared" si="604"/>
        <v>{location: new google.maps.LatLng(37.782, -122.439), weight: 2},</v>
      </c>
    </row>
    <row r="6423" spans="1:25" x14ac:dyDescent="0.2">
      <c r="A6423">
        <v>37.781999999999996</v>
      </c>
      <c r="B6423">
        <v>-122.438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5</v>
      </c>
      <c r="J6423">
        <v>1</v>
      </c>
      <c r="K6423">
        <v>0</v>
      </c>
      <c r="L6423">
        <v>6</v>
      </c>
      <c r="M6423">
        <f>VLOOKUP(H6423,AE$2:$AJ$12,6,TRUE)</f>
        <v>0</v>
      </c>
      <c r="N6423">
        <f>VLOOKUP(I6423,AF$2:$AJ$12,5,TRUE)</f>
        <v>6</v>
      </c>
      <c r="O6423">
        <f>VLOOKUP(J6423,AG$2:$AJ$12,4,TRUE)</f>
        <v>3</v>
      </c>
      <c r="P6423">
        <f>VLOOKUP(K6423,AH$2:$AJ$12,3,TRUE)</f>
        <v>0</v>
      </c>
      <c r="Q6423">
        <f>VLOOKUP(L6423,AI$2:$AJ$12,2,TRUE)</f>
        <v>4</v>
      </c>
      <c r="T6423" t="str">
        <f t="shared" si="605"/>
        <v>Crimepoint.create(latitude:37.782, longitude:-122.438, drugdrink:0, misdemean:6, theft:3, violent:0, total:4, drugdrinkct:0, misdemeanct:5, theftct:1, violentct:0, totalct:6)</v>
      </c>
      <c r="U6423" t="str">
        <f t="shared" si="606"/>
        <v>{location: new google.maps.LatLng(37.782, -122.438), weight: 0},</v>
      </c>
      <c r="V6423" t="str">
        <f t="shared" si="601"/>
        <v>{location: new google.maps.LatLng(37.782, -122.438), weight: 1},</v>
      </c>
      <c r="W6423" t="str">
        <f t="shared" si="602"/>
        <v>{location: new google.maps.LatLng(37.782, -122.438), weight: 0},</v>
      </c>
      <c r="X6423" t="str">
        <f t="shared" si="603"/>
        <v>{location: new google.maps.LatLng(37.782, -122.438), weight: 0},</v>
      </c>
      <c r="Y6423" t="str">
        <f t="shared" si="604"/>
        <v>{location: new google.maps.LatLng(37.782, -122.438), weight: 0},</v>
      </c>
    </row>
    <row r="6424" spans="1:25" x14ac:dyDescent="0.2">
      <c r="A6424">
        <v>37.781999999999996</v>
      </c>
      <c r="B6424">
        <v>-122.437</v>
      </c>
      <c r="C6424">
        <v>0</v>
      </c>
      <c r="D6424">
        <v>1</v>
      </c>
      <c r="E6424">
        <v>1</v>
      </c>
      <c r="F6424">
        <v>1</v>
      </c>
      <c r="G6424">
        <v>1</v>
      </c>
      <c r="H6424">
        <v>0</v>
      </c>
      <c r="I6424">
        <v>4</v>
      </c>
      <c r="J6424">
        <v>5</v>
      </c>
      <c r="K6424">
        <v>1</v>
      </c>
      <c r="L6424">
        <v>10</v>
      </c>
      <c r="M6424">
        <f>VLOOKUP(H6424,AE$2:$AJ$12,6,TRUE)</f>
        <v>0</v>
      </c>
      <c r="N6424">
        <f>VLOOKUP(I6424,AF$2:$AJ$12,5,TRUE)</f>
        <v>6</v>
      </c>
      <c r="O6424">
        <f>VLOOKUP(J6424,AG$2:$AJ$12,4,TRUE)</f>
        <v>7</v>
      </c>
      <c r="P6424">
        <f>VLOOKUP(K6424,AH$2:$AJ$12,3,TRUE)</f>
        <v>7</v>
      </c>
      <c r="Q6424">
        <f>VLOOKUP(L6424,AI$2:$AJ$12,2,TRUE)</f>
        <v>6</v>
      </c>
      <c r="T6424" t="str">
        <f t="shared" si="605"/>
        <v>Crimepoint.create(latitude:37.782, longitude:-122.437, drugdrink:0, misdemean:6, theft:7, violent:7, total:6, drugdrinkct:0, misdemeanct:4, theftct:5, violentct:1, totalct:10)</v>
      </c>
      <c r="U6424" t="str">
        <f t="shared" si="606"/>
        <v>{location: new google.maps.LatLng(37.782, -122.437), weight: 0},</v>
      </c>
      <c r="V6424" t="str">
        <f t="shared" si="601"/>
        <v>{location: new google.maps.LatLng(37.782, -122.437), weight: 1},</v>
      </c>
      <c r="W6424" t="str">
        <f t="shared" si="602"/>
        <v>{location: new google.maps.LatLng(37.782, -122.437), weight: 1},</v>
      </c>
      <c r="X6424" t="str">
        <f t="shared" si="603"/>
        <v>{location: new google.maps.LatLng(37.782, -122.437), weight: 1},</v>
      </c>
      <c r="Y6424" t="str">
        <f t="shared" si="604"/>
        <v>{location: new google.maps.LatLng(37.782, -122.437), weight: 1},</v>
      </c>
    </row>
    <row r="6425" spans="1:25" x14ac:dyDescent="0.2">
      <c r="A6425">
        <v>37.781999999999996</v>
      </c>
      <c r="B6425">
        <v>-122.43600000000001</v>
      </c>
      <c r="C6425">
        <v>0</v>
      </c>
      <c r="D6425">
        <v>3</v>
      </c>
      <c r="E6425">
        <v>3</v>
      </c>
      <c r="F6425">
        <v>1</v>
      </c>
      <c r="G6425">
        <v>3</v>
      </c>
      <c r="H6425">
        <v>0</v>
      </c>
      <c r="I6425">
        <v>12</v>
      </c>
      <c r="J6425">
        <v>21</v>
      </c>
      <c r="K6425">
        <v>2</v>
      </c>
      <c r="L6425">
        <v>35</v>
      </c>
      <c r="M6425">
        <f>VLOOKUP(H6425,AE$2:$AJ$12,6,TRUE)</f>
        <v>0</v>
      </c>
      <c r="N6425">
        <f>VLOOKUP(I6425,AF$2:$AJ$12,5,TRUE)</f>
        <v>8</v>
      </c>
      <c r="O6425">
        <f>VLOOKUP(J6425,AG$2:$AJ$12,4,TRUE)</f>
        <v>9</v>
      </c>
      <c r="P6425">
        <f>VLOOKUP(K6425,AH$2:$AJ$12,3,TRUE)</f>
        <v>7</v>
      </c>
      <c r="Q6425">
        <f>VLOOKUP(L6425,AI$2:$AJ$12,2,TRUE)</f>
        <v>8</v>
      </c>
      <c r="T6425" t="str">
        <f t="shared" si="605"/>
        <v>Crimepoint.create(latitude:37.782, longitude:-122.436, drugdrink:0, misdemean:8, theft:9, violent:7, total:8, drugdrinkct:0, misdemeanct:12, theftct:21, violentct:2, totalct:35)</v>
      </c>
      <c r="U6425" t="str">
        <f t="shared" si="606"/>
        <v>{location: new google.maps.LatLng(37.782, -122.436), weight: 0},</v>
      </c>
      <c r="V6425" t="str">
        <f t="shared" si="601"/>
        <v>{location: new google.maps.LatLng(37.782, -122.436), weight: 3},</v>
      </c>
      <c r="W6425" t="str">
        <f t="shared" si="602"/>
        <v>{location: new google.maps.LatLng(37.782, -122.436), weight: 3},</v>
      </c>
      <c r="X6425" t="str">
        <f t="shared" si="603"/>
        <v>{location: new google.maps.LatLng(37.782, -122.436), weight: 1},</v>
      </c>
      <c r="Y6425" t="str">
        <f t="shared" si="604"/>
        <v>{location: new google.maps.LatLng(37.782, -122.436), weight: 3},</v>
      </c>
    </row>
    <row r="6426" spans="1:25" x14ac:dyDescent="0.2">
      <c r="A6426">
        <v>37.781999999999996</v>
      </c>
      <c r="B6426">
        <v>-122.435</v>
      </c>
      <c r="C6426">
        <v>0</v>
      </c>
      <c r="D6426">
        <v>1</v>
      </c>
      <c r="E6426">
        <v>0</v>
      </c>
      <c r="F6426">
        <v>2</v>
      </c>
      <c r="G6426">
        <v>1</v>
      </c>
      <c r="H6426">
        <v>0</v>
      </c>
      <c r="I6426">
        <v>3</v>
      </c>
      <c r="J6426">
        <v>1</v>
      </c>
      <c r="K6426">
        <v>3</v>
      </c>
      <c r="L6426">
        <v>7</v>
      </c>
      <c r="M6426">
        <f>VLOOKUP(H6426,AE$2:$AJ$12,6,TRUE)</f>
        <v>0</v>
      </c>
      <c r="N6426">
        <f>VLOOKUP(I6426,AF$2:$AJ$12,5,TRUE)</f>
        <v>5</v>
      </c>
      <c r="O6426">
        <f>VLOOKUP(J6426,AG$2:$AJ$12,4,TRUE)</f>
        <v>3</v>
      </c>
      <c r="P6426">
        <f>VLOOKUP(K6426,AH$2:$AJ$12,3,TRUE)</f>
        <v>8</v>
      </c>
      <c r="Q6426">
        <f>VLOOKUP(L6426,AI$2:$AJ$12,2,TRUE)</f>
        <v>5</v>
      </c>
      <c r="T6426" t="str">
        <f t="shared" si="605"/>
        <v>Crimepoint.create(latitude:37.782, longitude:-122.435, drugdrink:0, misdemean:5, theft:3, violent:8, total:5, drugdrinkct:0, misdemeanct:3, theftct:1, violentct:3, totalct:7)</v>
      </c>
      <c r="U6426" t="str">
        <f t="shared" si="606"/>
        <v>{location: new google.maps.LatLng(37.782, -122.435), weight: 0},</v>
      </c>
      <c r="V6426" t="str">
        <f t="shared" si="601"/>
        <v>{location: new google.maps.LatLng(37.782, -122.435), weight: 1},</v>
      </c>
      <c r="W6426" t="str">
        <f t="shared" si="602"/>
        <v>{location: new google.maps.LatLng(37.782, -122.435), weight: 0},</v>
      </c>
      <c r="X6426" t="str">
        <f t="shared" si="603"/>
        <v>{location: new google.maps.LatLng(37.782, -122.435), weight: 2},</v>
      </c>
      <c r="Y6426" t="str">
        <f t="shared" si="604"/>
        <v>{location: new google.maps.LatLng(37.782, -122.435), weight: 1},</v>
      </c>
    </row>
    <row r="6427" spans="1:25" x14ac:dyDescent="0.2">
      <c r="A6427">
        <v>37.781999999999996</v>
      </c>
      <c r="B6427">
        <v>-122.434</v>
      </c>
      <c r="C6427">
        <v>1</v>
      </c>
      <c r="D6427">
        <v>4</v>
      </c>
      <c r="E6427">
        <v>2</v>
      </c>
      <c r="F6427">
        <v>3</v>
      </c>
      <c r="G6427">
        <v>3</v>
      </c>
      <c r="H6427">
        <v>2</v>
      </c>
      <c r="I6427">
        <v>18</v>
      </c>
      <c r="J6427">
        <v>11</v>
      </c>
      <c r="K6427">
        <v>4</v>
      </c>
      <c r="L6427">
        <v>35</v>
      </c>
      <c r="M6427">
        <f>VLOOKUP(H6427,AE$2:$AJ$12,6,TRUE)</f>
        <v>9</v>
      </c>
      <c r="N6427">
        <f>VLOOKUP(I6427,AF$2:$AJ$12,5,TRUE)</f>
        <v>8</v>
      </c>
      <c r="O6427">
        <f>VLOOKUP(J6427,AG$2:$AJ$12,4,TRUE)</f>
        <v>8</v>
      </c>
      <c r="P6427">
        <f>VLOOKUP(K6427,AH$2:$AJ$12,3,TRUE)</f>
        <v>8</v>
      </c>
      <c r="Q6427">
        <f>VLOOKUP(L6427,AI$2:$AJ$12,2,TRUE)</f>
        <v>8</v>
      </c>
      <c r="T6427" t="str">
        <f t="shared" si="605"/>
        <v>Crimepoint.create(latitude:37.782, longitude:-122.434, drugdrink:9, misdemean:8, theft:8, violent:8, total:8, drugdrinkct:2, misdemeanct:18, theftct:11, violentct:4, totalct:35)</v>
      </c>
      <c r="U6427" t="str">
        <f t="shared" si="606"/>
        <v>{location: new google.maps.LatLng(37.782, -122.434), weight: 1},</v>
      </c>
      <c r="V6427" t="str">
        <f t="shared" si="601"/>
        <v>{location: new google.maps.LatLng(37.782, -122.434), weight: 4},</v>
      </c>
      <c r="W6427" t="str">
        <f t="shared" si="602"/>
        <v>{location: new google.maps.LatLng(37.782, -122.434), weight: 2},</v>
      </c>
      <c r="X6427" t="str">
        <f t="shared" si="603"/>
        <v>{location: new google.maps.LatLng(37.782, -122.434), weight: 3},</v>
      </c>
      <c r="Y6427" t="str">
        <f t="shared" si="604"/>
        <v>{location: new google.maps.LatLng(37.782, -122.434), weight: 3},</v>
      </c>
    </row>
    <row r="6428" spans="1:25" x14ac:dyDescent="0.2">
      <c r="A6428">
        <v>37.781999999999996</v>
      </c>
      <c r="B6428">
        <v>-122.43300000000001</v>
      </c>
      <c r="C6428">
        <v>0</v>
      </c>
      <c r="D6428">
        <v>1</v>
      </c>
      <c r="E6428">
        <v>0</v>
      </c>
      <c r="F6428">
        <v>2</v>
      </c>
      <c r="G6428">
        <v>1</v>
      </c>
      <c r="H6428">
        <v>0</v>
      </c>
      <c r="I6428">
        <v>4</v>
      </c>
      <c r="J6428">
        <v>3</v>
      </c>
      <c r="K6428">
        <v>3</v>
      </c>
      <c r="L6428">
        <v>10</v>
      </c>
      <c r="M6428">
        <f>VLOOKUP(H6428,AE$2:$AJ$12,6,TRUE)</f>
        <v>0</v>
      </c>
      <c r="N6428">
        <f>VLOOKUP(I6428,AF$2:$AJ$12,5,TRUE)</f>
        <v>6</v>
      </c>
      <c r="O6428">
        <f>VLOOKUP(J6428,AG$2:$AJ$12,4,TRUE)</f>
        <v>5</v>
      </c>
      <c r="P6428">
        <f>VLOOKUP(K6428,AH$2:$AJ$12,3,TRUE)</f>
        <v>8</v>
      </c>
      <c r="Q6428">
        <f>VLOOKUP(L6428,AI$2:$AJ$12,2,TRUE)</f>
        <v>6</v>
      </c>
      <c r="T6428" t="str">
        <f t="shared" si="605"/>
        <v>Crimepoint.create(latitude:37.782, longitude:-122.433, drugdrink:0, misdemean:6, theft:5, violent:8, total:6, drugdrinkct:0, misdemeanct:4, theftct:3, violentct:3, totalct:10)</v>
      </c>
      <c r="U6428" t="str">
        <f t="shared" si="606"/>
        <v>{location: new google.maps.LatLng(37.782, -122.433), weight: 0},</v>
      </c>
      <c r="V6428" t="str">
        <f t="shared" si="601"/>
        <v>{location: new google.maps.LatLng(37.782, -122.433), weight: 1},</v>
      </c>
      <c r="W6428" t="str">
        <f t="shared" si="602"/>
        <v>{location: new google.maps.LatLng(37.782, -122.433), weight: 0},</v>
      </c>
      <c r="X6428" t="str">
        <f t="shared" si="603"/>
        <v>{location: new google.maps.LatLng(37.782, -122.433), weight: 2},</v>
      </c>
      <c r="Y6428" t="str">
        <f t="shared" si="604"/>
        <v>{location: new google.maps.LatLng(37.782, -122.433), weight: 1},</v>
      </c>
    </row>
    <row r="6429" spans="1:25" x14ac:dyDescent="0.2">
      <c r="A6429">
        <v>37.781999999999996</v>
      </c>
      <c r="B6429">
        <v>-122.432</v>
      </c>
      <c r="C6429">
        <v>0</v>
      </c>
      <c r="D6429">
        <v>5</v>
      </c>
      <c r="E6429">
        <v>4</v>
      </c>
      <c r="F6429">
        <v>2</v>
      </c>
      <c r="G6429">
        <v>4</v>
      </c>
      <c r="H6429">
        <v>0</v>
      </c>
      <c r="I6429">
        <v>22</v>
      </c>
      <c r="J6429">
        <v>28</v>
      </c>
      <c r="K6429">
        <v>3</v>
      </c>
      <c r="L6429">
        <v>53</v>
      </c>
      <c r="M6429">
        <f>VLOOKUP(H6429,AE$2:$AJ$12,6,TRUE)</f>
        <v>0</v>
      </c>
      <c r="N6429">
        <f>VLOOKUP(I6429,AF$2:$AJ$12,5,TRUE)</f>
        <v>9</v>
      </c>
      <c r="O6429">
        <f>VLOOKUP(J6429,AG$2:$AJ$12,4,TRUE)</f>
        <v>9</v>
      </c>
      <c r="P6429">
        <f>VLOOKUP(K6429,AH$2:$AJ$12,3,TRUE)</f>
        <v>8</v>
      </c>
      <c r="Q6429">
        <f>VLOOKUP(L6429,AI$2:$AJ$12,2,TRUE)</f>
        <v>9</v>
      </c>
      <c r="T6429" t="str">
        <f t="shared" si="605"/>
        <v>Crimepoint.create(latitude:37.782, longitude:-122.432, drugdrink:0, misdemean:9, theft:9, violent:8, total:9, drugdrinkct:0, misdemeanct:22, theftct:28, violentct:3, totalct:53)</v>
      </c>
      <c r="U6429" t="str">
        <f t="shared" si="606"/>
        <v>{location: new google.maps.LatLng(37.782, -122.432), weight: 0},</v>
      </c>
      <c r="V6429" t="str">
        <f t="shared" si="601"/>
        <v>{location: new google.maps.LatLng(37.782, -122.432), weight: 5},</v>
      </c>
      <c r="W6429" t="str">
        <f t="shared" si="602"/>
        <v>{location: new google.maps.LatLng(37.782, -122.432), weight: 4},</v>
      </c>
      <c r="X6429" t="str">
        <f t="shared" si="603"/>
        <v>{location: new google.maps.LatLng(37.782, -122.432), weight: 2},</v>
      </c>
      <c r="Y6429" t="str">
        <f t="shared" si="604"/>
        <v>{location: new google.maps.LatLng(37.782, -122.432), weight: 4},</v>
      </c>
    </row>
    <row r="6430" spans="1:25" x14ac:dyDescent="0.2">
      <c r="A6430">
        <v>37.781999999999996</v>
      </c>
      <c r="B6430">
        <v>-122.431</v>
      </c>
      <c r="C6430">
        <v>3</v>
      </c>
      <c r="D6430">
        <v>4</v>
      </c>
      <c r="E6430">
        <v>2</v>
      </c>
      <c r="F6430">
        <v>4</v>
      </c>
      <c r="G6430">
        <v>3</v>
      </c>
      <c r="H6430">
        <v>5</v>
      </c>
      <c r="I6430">
        <v>16</v>
      </c>
      <c r="J6430">
        <v>16</v>
      </c>
      <c r="K6430">
        <v>5</v>
      </c>
      <c r="L6430">
        <v>42</v>
      </c>
      <c r="M6430">
        <f>VLOOKUP(H6430,AE$2:$AJ$12,6,TRUE)</f>
        <v>9</v>
      </c>
      <c r="N6430">
        <f>VLOOKUP(I6430,AF$2:$AJ$12,5,TRUE)</f>
        <v>8</v>
      </c>
      <c r="O6430">
        <f>VLOOKUP(J6430,AG$2:$AJ$12,4,TRUE)</f>
        <v>9</v>
      </c>
      <c r="P6430">
        <f>VLOOKUP(K6430,AH$2:$AJ$12,3,TRUE)</f>
        <v>9</v>
      </c>
      <c r="Q6430">
        <f>VLOOKUP(L6430,AI$2:$AJ$12,2,TRUE)</f>
        <v>9</v>
      </c>
      <c r="T6430" t="str">
        <f t="shared" si="605"/>
        <v>Crimepoint.create(latitude:37.782, longitude:-122.431, drugdrink:9, misdemean:8, theft:9, violent:9, total:9, drugdrinkct:5, misdemeanct:16, theftct:16, violentct:5, totalct:42)</v>
      </c>
      <c r="U6430" t="str">
        <f t="shared" si="606"/>
        <v>{location: new google.maps.LatLng(37.782, -122.431), weight: 3},</v>
      </c>
      <c r="V6430" t="str">
        <f t="shared" si="601"/>
        <v>{location: new google.maps.LatLng(37.782, -122.431), weight: 4},</v>
      </c>
      <c r="W6430" t="str">
        <f t="shared" si="602"/>
        <v>{location: new google.maps.LatLng(37.782, -122.431), weight: 2},</v>
      </c>
      <c r="X6430" t="str">
        <f t="shared" si="603"/>
        <v>{location: new google.maps.LatLng(37.782, -122.431), weight: 4},</v>
      </c>
      <c r="Y6430" t="str">
        <f t="shared" si="604"/>
        <v>{location: new google.maps.LatLng(37.782, -122.431), weight: 3},</v>
      </c>
    </row>
    <row r="6431" spans="1:25" x14ac:dyDescent="0.2">
      <c r="A6431">
        <v>37.781999999999996</v>
      </c>
      <c r="B6431">
        <v>-122.43</v>
      </c>
      <c r="C6431">
        <v>1</v>
      </c>
      <c r="D6431">
        <v>2</v>
      </c>
      <c r="E6431">
        <v>0</v>
      </c>
      <c r="F6431">
        <v>7</v>
      </c>
      <c r="G6431">
        <v>2</v>
      </c>
      <c r="H6431">
        <v>1</v>
      </c>
      <c r="I6431">
        <v>7</v>
      </c>
      <c r="J6431">
        <v>3</v>
      </c>
      <c r="K6431">
        <v>10</v>
      </c>
      <c r="L6431">
        <v>21</v>
      </c>
      <c r="M6431">
        <f>VLOOKUP(H6431,AE$2:$AJ$12,6,TRUE)</f>
        <v>8</v>
      </c>
      <c r="N6431">
        <f>VLOOKUP(I6431,AF$2:$AJ$12,5,TRUE)</f>
        <v>7</v>
      </c>
      <c r="O6431">
        <f>VLOOKUP(J6431,AG$2:$AJ$12,4,TRUE)</f>
        <v>5</v>
      </c>
      <c r="P6431">
        <f>VLOOKUP(K6431,AH$2:$AJ$12,3,TRUE)</f>
        <v>9</v>
      </c>
      <c r="Q6431">
        <f>VLOOKUP(L6431,AI$2:$AJ$12,2,TRUE)</f>
        <v>8</v>
      </c>
      <c r="T6431" t="str">
        <f t="shared" si="605"/>
        <v>Crimepoint.create(latitude:37.782, longitude:-122.43, drugdrink:8, misdemean:7, theft:5, violent:9, total:8, drugdrinkct:1, misdemeanct:7, theftct:3, violentct:10, totalct:21)</v>
      </c>
      <c r="U6431" t="str">
        <f t="shared" si="606"/>
        <v>{location: new google.maps.LatLng(37.782, -122.43), weight: 1},</v>
      </c>
      <c r="V6431" t="str">
        <f t="shared" si="601"/>
        <v>{location: new google.maps.LatLng(37.782, -122.43), weight: 2},</v>
      </c>
      <c r="W6431" t="str">
        <f t="shared" si="602"/>
        <v>{location: new google.maps.LatLng(37.782, -122.43), weight: 0},</v>
      </c>
      <c r="X6431" t="str">
        <f t="shared" si="603"/>
        <v>{location: new google.maps.LatLng(37.782, -122.43), weight: 7},</v>
      </c>
      <c r="Y6431" t="str">
        <f t="shared" si="604"/>
        <v>{location: new google.maps.LatLng(37.782, -122.43), weight: 2},</v>
      </c>
    </row>
    <row r="6432" spans="1:25" x14ac:dyDescent="0.2">
      <c r="A6432">
        <v>37.781999999999996</v>
      </c>
      <c r="B6432">
        <v>-122.429</v>
      </c>
      <c r="C6432">
        <v>5</v>
      </c>
      <c r="D6432">
        <v>4</v>
      </c>
      <c r="E6432">
        <v>1</v>
      </c>
      <c r="F6432">
        <v>4</v>
      </c>
      <c r="G6432">
        <v>3</v>
      </c>
      <c r="H6432">
        <v>8</v>
      </c>
      <c r="I6432">
        <v>17</v>
      </c>
      <c r="J6432">
        <v>8</v>
      </c>
      <c r="K6432">
        <v>6</v>
      </c>
      <c r="L6432">
        <v>39</v>
      </c>
      <c r="M6432">
        <f>VLOOKUP(H6432,AE$2:$AJ$12,6,TRUE)</f>
        <v>9</v>
      </c>
      <c r="N6432">
        <f>VLOOKUP(I6432,AF$2:$AJ$12,5,TRUE)</f>
        <v>8</v>
      </c>
      <c r="O6432">
        <f>VLOOKUP(J6432,AG$2:$AJ$12,4,TRUE)</f>
        <v>8</v>
      </c>
      <c r="P6432">
        <f>VLOOKUP(K6432,AH$2:$AJ$12,3,TRUE)</f>
        <v>9</v>
      </c>
      <c r="Q6432">
        <f>VLOOKUP(L6432,AI$2:$AJ$12,2,TRUE)</f>
        <v>8</v>
      </c>
      <c r="T6432" t="str">
        <f t="shared" si="605"/>
        <v>Crimepoint.create(latitude:37.782, longitude:-122.429, drugdrink:9, misdemean:8, theft:8, violent:9, total:8, drugdrinkct:8, misdemeanct:17, theftct:8, violentct:6, totalct:39)</v>
      </c>
      <c r="U6432" t="str">
        <f t="shared" si="606"/>
        <v>{location: new google.maps.LatLng(37.782, -122.429), weight: 5},</v>
      </c>
      <c r="V6432" t="str">
        <f t="shared" si="601"/>
        <v>{location: new google.maps.LatLng(37.782, -122.429), weight: 4},</v>
      </c>
      <c r="W6432" t="str">
        <f t="shared" si="602"/>
        <v>{location: new google.maps.LatLng(37.782, -122.429), weight: 1},</v>
      </c>
      <c r="X6432" t="str">
        <f t="shared" si="603"/>
        <v>{location: new google.maps.LatLng(37.782, -122.429), weight: 4},</v>
      </c>
      <c r="Y6432" t="str">
        <f t="shared" si="604"/>
        <v>{location: new google.maps.LatLng(37.782, -122.429), weight: 3},</v>
      </c>
    </row>
    <row r="6433" spans="1:25" x14ac:dyDescent="0.2">
      <c r="A6433">
        <v>37.781999999999996</v>
      </c>
      <c r="B6433">
        <v>-122.428</v>
      </c>
      <c r="C6433">
        <v>2</v>
      </c>
      <c r="D6433">
        <v>9</v>
      </c>
      <c r="E6433">
        <v>1</v>
      </c>
      <c r="F6433">
        <v>12</v>
      </c>
      <c r="G6433">
        <v>5</v>
      </c>
      <c r="H6433">
        <v>3</v>
      </c>
      <c r="I6433">
        <v>41</v>
      </c>
      <c r="J6433">
        <v>8</v>
      </c>
      <c r="K6433">
        <v>16</v>
      </c>
      <c r="L6433">
        <v>68</v>
      </c>
      <c r="M6433">
        <f>VLOOKUP(H6433,AE$2:$AJ$12,6,TRUE)</f>
        <v>9</v>
      </c>
      <c r="N6433">
        <f>VLOOKUP(I6433,AF$2:$AJ$12,5,TRUE)</f>
        <v>9</v>
      </c>
      <c r="O6433">
        <f>VLOOKUP(J6433,AG$2:$AJ$12,4,TRUE)</f>
        <v>8</v>
      </c>
      <c r="P6433">
        <f>VLOOKUP(K6433,AH$2:$AJ$12,3,TRUE)</f>
        <v>9</v>
      </c>
      <c r="Q6433">
        <f>VLOOKUP(L6433,AI$2:$AJ$12,2,TRUE)</f>
        <v>9</v>
      </c>
      <c r="T6433" t="str">
        <f t="shared" si="605"/>
        <v>Crimepoint.create(latitude:37.782, longitude:-122.428, drugdrink:9, misdemean:9, theft:8, violent:9, total:9, drugdrinkct:3, misdemeanct:41, theftct:8, violentct:16, totalct:68)</v>
      </c>
      <c r="U6433" t="str">
        <f t="shared" si="606"/>
        <v>{location: new google.maps.LatLng(37.782, -122.428), weight: 2},</v>
      </c>
      <c r="V6433" t="str">
        <f t="shared" si="601"/>
        <v>{location: new google.maps.LatLng(37.782, -122.428), weight: 9},</v>
      </c>
      <c r="W6433" t="str">
        <f t="shared" si="602"/>
        <v>{location: new google.maps.LatLng(37.782, -122.428), weight: 1},</v>
      </c>
      <c r="X6433" t="str">
        <f t="shared" si="603"/>
        <v>{location: new google.maps.LatLng(37.782, -122.428), weight: 12},</v>
      </c>
      <c r="Y6433" t="str">
        <f t="shared" si="604"/>
        <v>{location: new google.maps.LatLng(37.782, -122.428), weight: 5},</v>
      </c>
    </row>
    <row r="6434" spans="1:25" x14ac:dyDescent="0.2">
      <c r="A6434">
        <v>37.781999999999996</v>
      </c>
      <c r="B6434">
        <v>-122.42700000000001</v>
      </c>
      <c r="C6434">
        <v>5</v>
      </c>
      <c r="D6434">
        <v>6</v>
      </c>
      <c r="E6434">
        <v>1</v>
      </c>
      <c r="F6434">
        <v>7</v>
      </c>
      <c r="G6434">
        <v>4</v>
      </c>
      <c r="H6434">
        <v>7</v>
      </c>
      <c r="I6434">
        <v>29</v>
      </c>
      <c r="J6434">
        <v>6</v>
      </c>
      <c r="K6434">
        <v>9</v>
      </c>
      <c r="L6434">
        <v>51</v>
      </c>
      <c r="M6434">
        <f>VLOOKUP(H6434,AE$2:$AJ$12,6,TRUE)</f>
        <v>9</v>
      </c>
      <c r="N6434">
        <f>VLOOKUP(I6434,AF$2:$AJ$12,5,TRUE)</f>
        <v>9</v>
      </c>
      <c r="O6434">
        <f>VLOOKUP(J6434,AG$2:$AJ$12,4,TRUE)</f>
        <v>7</v>
      </c>
      <c r="P6434">
        <f>VLOOKUP(K6434,AH$2:$AJ$12,3,TRUE)</f>
        <v>9</v>
      </c>
      <c r="Q6434">
        <f>VLOOKUP(L6434,AI$2:$AJ$12,2,TRUE)</f>
        <v>9</v>
      </c>
      <c r="T6434" t="str">
        <f t="shared" si="605"/>
        <v>Crimepoint.create(latitude:37.782, longitude:-122.427, drugdrink:9, misdemean:9, theft:7, violent:9, total:9, drugdrinkct:7, misdemeanct:29, theftct:6, violentct:9, totalct:51)</v>
      </c>
      <c r="U6434" t="str">
        <f t="shared" si="606"/>
        <v>{location: new google.maps.LatLng(37.782, -122.427), weight: 5},</v>
      </c>
      <c r="V6434" t="str">
        <f t="shared" si="601"/>
        <v>{location: new google.maps.LatLng(37.782, -122.427), weight: 6},</v>
      </c>
      <c r="W6434" t="str">
        <f t="shared" si="602"/>
        <v>{location: new google.maps.LatLng(37.782, -122.427), weight: 1},</v>
      </c>
      <c r="X6434" t="str">
        <f t="shared" si="603"/>
        <v>{location: new google.maps.LatLng(37.782, -122.427), weight: 7},</v>
      </c>
      <c r="Y6434" t="str">
        <f t="shared" si="604"/>
        <v>{location: new google.maps.LatLng(37.782, -122.427), weight: 4},</v>
      </c>
    </row>
    <row r="6435" spans="1:25" x14ac:dyDescent="0.2">
      <c r="A6435">
        <v>37.781999999999996</v>
      </c>
      <c r="B6435">
        <v>-122.426</v>
      </c>
      <c r="C6435">
        <v>5</v>
      </c>
      <c r="D6435">
        <v>4</v>
      </c>
      <c r="E6435">
        <v>1</v>
      </c>
      <c r="F6435">
        <v>1</v>
      </c>
      <c r="G6435">
        <v>3</v>
      </c>
      <c r="H6435">
        <v>7</v>
      </c>
      <c r="I6435">
        <v>17</v>
      </c>
      <c r="J6435">
        <v>8</v>
      </c>
      <c r="K6435">
        <v>2</v>
      </c>
      <c r="L6435">
        <v>34</v>
      </c>
      <c r="M6435">
        <f>VLOOKUP(H6435,AE$2:$AJ$12,6,TRUE)</f>
        <v>9</v>
      </c>
      <c r="N6435">
        <f>VLOOKUP(I6435,AF$2:$AJ$12,5,TRUE)</f>
        <v>8</v>
      </c>
      <c r="O6435">
        <f>VLOOKUP(J6435,AG$2:$AJ$12,4,TRUE)</f>
        <v>8</v>
      </c>
      <c r="P6435">
        <f>VLOOKUP(K6435,AH$2:$AJ$12,3,TRUE)</f>
        <v>7</v>
      </c>
      <c r="Q6435">
        <f>VLOOKUP(L6435,AI$2:$AJ$12,2,TRUE)</f>
        <v>8</v>
      </c>
      <c r="T6435" t="str">
        <f t="shared" si="605"/>
        <v>Crimepoint.create(latitude:37.782, longitude:-122.426, drugdrink:9, misdemean:8, theft:8, violent:7, total:8, drugdrinkct:7, misdemeanct:17, theftct:8, violentct:2, totalct:34)</v>
      </c>
      <c r="U6435" t="str">
        <f t="shared" si="606"/>
        <v>{location: new google.maps.LatLng(37.782, -122.426), weight: 5},</v>
      </c>
      <c r="V6435" t="str">
        <f t="shared" si="601"/>
        <v>{location: new google.maps.LatLng(37.782, -122.426), weight: 4},</v>
      </c>
      <c r="W6435" t="str">
        <f t="shared" si="602"/>
        <v>{location: new google.maps.LatLng(37.782, -122.426), weight: 1},</v>
      </c>
      <c r="X6435" t="str">
        <f t="shared" si="603"/>
        <v>{location: new google.maps.LatLng(37.782, -122.426), weight: 1},</v>
      </c>
      <c r="Y6435" t="str">
        <f t="shared" si="604"/>
        <v>{location: new google.maps.LatLng(37.782, -122.426), weight: 3},</v>
      </c>
    </row>
    <row r="6436" spans="1:25" x14ac:dyDescent="0.2">
      <c r="A6436">
        <v>37.781999999999996</v>
      </c>
      <c r="B6436">
        <v>-122.42400000000001</v>
      </c>
      <c r="C6436">
        <v>3</v>
      </c>
      <c r="D6436">
        <v>4</v>
      </c>
      <c r="E6436">
        <v>3</v>
      </c>
      <c r="F6436">
        <v>6</v>
      </c>
      <c r="G6436">
        <v>4</v>
      </c>
      <c r="H6436">
        <v>4</v>
      </c>
      <c r="I6436">
        <v>17</v>
      </c>
      <c r="J6436">
        <v>22</v>
      </c>
      <c r="K6436">
        <v>8</v>
      </c>
      <c r="L6436">
        <v>51</v>
      </c>
      <c r="M6436">
        <f>VLOOKUP(H6436,AE$2:$AJ$12,6,TRUE)</f>
        <v>9</v>
      </c>
      <c r="N6436">
        <f>VLOOKUP(I6436,AF$2:$AJ$12,5,TRUE)</f>
        <v>8</v>
      </c>
      <c r="O6436">
        <f>VLOOKUP(J6436,AG$2:$AJ$12,4,TRUE)</f>
        <v>9</v>
      </c>
      <c r="P6436">
        <f>VLOOKUP(K6436,AH$2:$AJ$12,3,TRUE)</f>
        <v>9</v>
      </c>
      <c r="Q6436">
        <f>VLOOKUP(L6436,AI$2:$AJ$12,2,TRUE)</f>
        <v>9</v>
      </c>
      <c r="T6436" t="str">
        <f t="shared" si="605"/>
        <v>Crimepoint.create(latitude:37.782, longitude:-122.424, drugdrink:9, misdemean:8, theft:9, violent:9, total:9, drugdrinkct:4, misdemeanct:17, theftct:22, violentct:8, totalct:51)</v>
      </c>
      <c r="U6436" t="str">
        <f t="shared" si="606"/>
        <v>{location: new google.maps.LatLng(37.782, -122.424), weight: 3},</v>
      </c>
      <c r="V6436" t="str">
        <f t="shared" si="601"/>
        <v>{location: new google.maps.LatLng(37.782, -122.424), weight: 4},</v>
      </c>
      <c r="W6436" t="str">
        <f t="shared" si="602"/>
        <v>{location: new google.maps.LatLng(37.782, -122.424), weight: 3},</v>
      </c>
      <c r="X6436" t="str">
        <f t="shared" si="603"/>
        <v>{location: new google.maps.LatLng(37.782, -122.424), weight: 6},</v>
      </c>
      <c r="Y6436" t="str">
        <f t="shared" si="604"/>
        <v>{location: new google.maps.LatLng(37.782, -122.424), weight: 4},</v>
      </c>
    </row>
    <row r="6437" spans="1:25" x14ac:dyDescent="0.2">
      <c r="A6437">
        <v>37.781999999999996</v>
      </c>
      <c r="B6437">
        <v>-122.423</v>
      </c>
      <c r="C6437">
        <v>1</v>
      </c>
      <c r="D6437">
        <v>4</v>
      </c>
      <c r="E6437">
        <v>2</v>
      </c>
      <c r="F6437">
        <v>3</v>
      </c>
      <c r="G6437">
        <v>3</v>
      </c>
      <c r="H6437">
        <v>1</v>
      </c>
      <c r="I6437">
        <v>19</v>
      </c>
      <c r="J6437">
        <v>13</v>
      </c>
      <c r="K6437">
        <v>4</v>
      </c>
      <c r="L6437">
        <v>37</v>
      </c>
      <c r="M6437">
        <f>VLOOKUP(H6437,AE$2:$AJ$12,6,TRUE)</f>
        <v>8</v>
      </c>
      <c r="N6437">
        <f>VLOOKUP(I6437,AF$2:$AJ$12,5,TRUE)</f>
        <v>9</v>
      </c>
      <c r="O6437">
        <f>VLOOKUP(J6437,AG$2:$AJ$12,4,TRUE)</f>
        <v>8</v>
      </c>
      <c r="P6437">
        <f>VLOOKUP(K6437,AH$2:$AJ$12,3,TRUE)</f>
        <v>8</v>
      </c>
      <c r="Q6437">
        <f>VLOOKUP(L6437,AI$2:$AJ$12,2,TRUE)</f>
        <v>8</v>
      </c>
      <c r="T6437" t="str">
        <f t="shared" si="605"/>
        <v>Crimepoint.create(latitude:37.782, longitude:-122.423, drugdrink:8, misdemean:9, theft:8, violent:8, total:8, drugdrinkct:1, misdemeanct:19, theftct:13, violentct:4, totalct:37)</v>
      </c>
      <c r="U6437" t="str">
        <f t="shared" si="606"/>
        <v>{location: new google.maps.LatLng(37.782, -122.423), weight: 1},</v>
      </c>
      <c r="V6437" t="str">
        <f t="shared" si="601"/>
        <v>{location: new google.maps.LatLng(37.782, -122.423), weight: 4},</v>
      </c>
      <c r="W6437" t="str">
        <f t="shared" si="602"/>
        <v>{location: new google.maps.LatLng(37.782, -122.423), weight: 2},</v>
      </c>
      <c r="X6437" t="str">
        <f t="shared" si="603"/>
        <v>{location: new google.maps.LatLng(37.782, -122.423), weight: 3},</v>
      </c>
      <c r="Y6437" t="str">
        <f t="shared" si="604"/>
        <v>{location: new google.maps.LatLng(37.782, -122.423), weight: 3},</v>
      </c>
    </row>
    <row r="6438" spans="1:25" x14ac:dyDescent="0.2">
      <c r="A6438">
        <v>37.781999999999996</v>
      </c>
      <c r="B6438">
        <v>-122.422</v>
      </c>
      <c r="C6438">
        <v>2</v>
      </c>
      <c r="D6438">
        <v>3</v>
      </c>
      <c r="E6438">
        <v>4</v>
      </c>
      <c r="F6438">
        <v>5</v>
      </c>
      <c r="G6438">
        <v>4</v>
      </c>
      <c r="H6438">
        <v>3</v>
      </c>
      <c r="I6438">
        <v>14</v>
      </c>
      <c r="J6438">
        <v>25</v>
      </c>
      <c r="K6438">
        <v>7</v>
      </c>
      <c r="L6438">
        <v>49</v>
      </c>
      <c r="M6438">
        <f>VLOOKUP(H6438,AE$2:$AJ$12,6,TRUE)</f>
        <v>9</v>
      </c>
      <c r="N6438">
        <f>VLOOKUP(I6438,AF$2:$AJ$12,5,TRUE)</f>
        <v>8</v>
      </c>
      <c r="O6438">
        <f>VLOOKUP(J6438,AG$2:$AJ$12,4,TRUE)</f>
        <v>9</v>
      </c>
      <c r="P6438">
        <f>VLOOKUP(K6438,AH$2:$AJ$12,3,TRUE)</f>
        <v>9</v>
      </c>
      <c r="Q6438">
        <f>VLOOKUP(L6438,AI$2:$AJ$12,2,TRUE)</f>
        <v>9</v>
      </c>
      <c r="T6438" t="str">
        <f t="shared" si="605"/>
        <v>Crimepoint.create(latitude:37.782, longitude:-122.422, drugdrink:9, misdemean:8, theft:9, violent:9, total:9, drugdrinkct:3, misdemeanct:14, theftct:25, violentct:7, totalct:49)</v>
      </c>
      <c r="U6438" t="str">
        <f t="shared" si="606"/>
        <v>{location: new google.maps.LatLng(37.782, -122.422), weight: 2},</v>
      </c>
      <c r="V6438" t="str">
        <f t="shared" si="601"/>
        <v>{location: new google.maps.LatLng(37.782, -122.422), weight: 3},</v>
      </c>
      <c r="W6438" t="str">
        <f t="shared" si="602"/>
        <v>{location: new google.maps.LatLng(37.782, -122.422), weight: 4},</v>
      </c>
      <c r="X6438" t="str">
        <f t="shared" si="603"/>
        <v>{location: new google.maps.LatLng(37.782, -122.422), weight: 5},</v>
      </c>
      <c r="Y6438" t="str">
        <f t="shared" si="604"/>
        <v>{location: new google.maps.LatLng(37.782, -122.422), weight: 4},</v>
      </c>
    </row>
    <row r="6439" spans="1:25" x14ac:dyDescent="0.2">
      <c r="A6439">
        <v>37.781999999999996</v>
      </c>
      <c r="B6439">
        <v>-122.42100000000001</v>
      </c>
      <c r="C6439">
        <v>5</v>
      </c>
      <c r="D6439">
        <v>12</v>
      </c>
      <c r="E6439">
        <v>7</v>
      </c>
      <c r="F6439">
        <v>5</v>
      </c>
      <c r="G6439">
        <v>9</v>
      </c>
      <c r="H6439">
        <v>8</v>
      </c>
      <c r="I6439">
        <v>53</v>
      </c>
      <c r="J6439">
        <v>47</v>
      </c>
      <c r="K6439">
        <v>7</v>
      </c>
      <c r="L6439">
        <v>115</v>
      </c>
      <c r="M6439">
        <f>VLOOKUP(H6439,AE$2:$AJ$12,6,TRUE)</f>
        <v>9</v>
      </c>
      <c r="N6439">
        <f>VLOOKUP(I6439,AF$2:$AJ$12,5,TRUE)</f>
        <v>9</v>
      </c>
      <c r="O6439">
        <f>VLOOKUP(J6439,AG$2:$AJ$12,4,TRUE)</f>
        <v>9</v>
      </c>
      <c r="P6439">
        <f>VLOOKUP(K6439,AH$2:$AJ$12,3,TRUE)</f>
        <v>9</v>
      </c>
      <c r="Q6439">
        <f>VLOOKUP(L6439,AI$2:$AJ$12,2,TRUE)</f>
        <v>9</v>
      </c>
      <c r="T6439" t="str">
        <f t="shared" si="605"/>
        <v>Crimepoint.create(latitude:37.782, longitude:-122.421, drugdrink:9, misdemean:9, theft:9, violent:9, total:9, drugdrinkct:8, misdemeanct:53, theftct:47, violentct:7, totalct:115)</v>
      </c>
      <c r="U6439" t="str">
        <f t="shared" si="606"/>
        <v>{location: new google.maps.LatLng(37.782, -122.421), weight: 5},</v>
      </c>
      <c r="V6439" t="str">
        <f t="shared" si="601"/>
        <v>{location: new google.maps.LatLng(37.782, -122.421), weight: 12},</v>
      </c>
      <c r="W6439" t="str">
        <f t="shared" si="602"/>
        <v>{location: new google.maps.LatLng(37.782, -122.421), weight: 7},</v>
      </c>
      <c r="X6439" t="str">
        <f t="shared" si="603"/>
        <v>{location: new google.maps.LatLng(37.782, -122.421), weight: 5},</v>
      </c>
      <c r="Y6439" t="str">
        <f t="shared" si="604"/>
        <v>{location: new google.maps.LatLng(37.782, -122.421), weight: 9},</v>
      </c>
    </row>
    <row r="6440" spans="1:25" x14ac:dyDescent="0.2">
      <c r="A6440">
        <v>37.781999999999996</v>
      </c>
      <c r="B6440">
        <v>-122.42</v>
      </c>
      <c r="C6440">
        <v>1</v>
      </c>
      <c r="D6440">
        <v>3</v>
      </c>
      <c r="E6440">
        <v>1</v>
      </c>
      <c r="F6440">
        <v>1</v>
      </c>
      <c r="G6440">
        <v>2</v>
      </c>
      <c r="H6440">
        <v>2</v>
      </c>
      <c r="I6440">
        <v>14</v>
      </c>
      <c r="J6440">
        <v>6</v>
      </c>
      <c r="K6440">
        <v>2</v>
      </c>
      <c r="L6440">
        <v>24</v>
      </c>
      <c r="M6440">
        <f>VLOOKUP(H6440,AE$2:$AJ$12,6,TRUE)</f>
        <v>9</v>
      </c>
      <c r="N6440">
        <f>VLOOKUP(I6440,AF$2:$AJ$12,5,TRUE)</f>
        <v>8</v>
      </c>
      <c r="O6440">
        <f>VLOOKUP(J6440,AG$2:$AJ$12,4,TRUE)</f>
        <v>7</v>
      </c>
      <c r="P6440">
        <f>VLOOKUP(K6440,AH$2:$AJ$12,3,TRUE)</f>
        <v>7</v>
      </c>
      <c r="Q6440">
        <f>VLOOKUP(L6440,AI$2:$AJ$12,2,TRUE)</f>
        <v>8</v>
      </c>
      <c r="T6440" t="str">
        <f t="shared" si="605"/>
        <v>Crimepoint.create(latitude:37.782, longitude:-122.42, drugdrink:9, misdemean:8, theft:7, violent:7, total:8, drugdrinkct:2, misdemeanct:14, theftct:6, violentct:2, totalct:24)</v>
      </c>
      <c r="U6440" t="str">
        <f t="shared" si="606"/>
        <v>{location: new google.maps.LatLng(37.782, -122.42), weight: 1},</v>
      </c>
      <c r="V6440" t="str">
        <f t="shared" si="601"/>
        <v>{location: new google.maps.LatLng(37.782, -122.42), weight: 3},</v>
      </c>
      <c r="W6440" t="str">
        <f t="shared" si="602"/>
        <v>{location: new google.maps.LatLng(37.782, -122.42), weight: 1},</v>
      </c>
      <c r="X6440" t="str">
        <f t="shared" si="603"/>
        <v>{location: new google.maps.LatLng(37.782, -122.42), weight: 1},</v>
      </c>
      <c r="Y6440" t="str">
        <f t="shared" si="604"/>
        <v>{location: new google.maps.LatLng(37.782, -122.42), weight: 2},</v>
      </c>
    </row>
    <row r="6441" spans="1:25" x14ac:dyDescent="0.2">
      <c r="A6441">
        <v>37.781999999999996</v>
      </c>
      <c r="B6441">
        <v>-122.419</v>
      </c>
      <c r="C6441">
        <v>2</v>
      </c>
      <c r="D6441">
        <v>3</v>
      </c>
      <c r="E6441">
        <v>3</v>
      </c>
      <c r="F6441">
        <v>2</v>
      </c>
      <c r="G6441">
        <v>3</v>
      </c>
      <c r="H6441">
        <v>3</v>
      </c>
      <c r="I6441">
        <v>15</v>
      </c>
      <c r="J6441">
        <v>21</v>
      </c>
      <c r="K6441">
        <v>3</v>
      </c>
      <c r="L6441">
        <v>42</v>
      </c>
      <c r="M6441">
        <f>VLOOKUP(H6441,AE$2:$AJ$12,6,TRUE)</f>
        <v>9</v>
      </c>
      <c r="N6441">
        <f>VLOOKUP(I6441,AF$2:$AJ$12,5,TRUE)</f>
        <v>8</v>
      </c>
      <c r="O6441">
        <f>VLOOKUP(J6441,AG$2:$AJ$12,4,TRUE)</f>
        <v>9</v>
      </c>
      <c r="P6441">
        <f>VLOOKUP(K6441,AH$2:$AJ$12,3,TRUE)</f>
        <v>8</v>
      </c>
      <c r="Q6441">
        <f>VLOOKUP(L6441,AI$2:$AJ$12,2,TRUE)</f>
        <v>9</v>
      </c>
      <c r="T6441" t="str">
        <f t="shared" si="605"/>
        <v>Crimepoint.create(latitude:37.782, longitude:-122.419, drugdrink:9, misdemean:8, theft:9, violent:8, total:9, drugdrinkct:3, misdemeanct:15, theftct:21, violentct:3, totalct:42)</v>
      </c>
      <c r="U6441" t="str">
        <f t="shared" si="606"/>
        <v>{location: new google.maps.LatLng(37.782, -122.419), weight: 2},</v>
      </c>
      <c r="V6441" t="str">
        <f t="shared" si="601"/>
        <v>{location: new google.maps.LatLng(37.782, -122.419), weight: 3},</v>
      </c>
      <c r="W6441" t="str">
        <f t="shared" si="602"/>
        <v>{location: new google.maps.LatLng(37.782, -122.419), weight: 3},</v>
      </c>
      <c r="X6441" t="str">
        <f t="shared" si="603"/>
        <v>{location: new google.maps.LatLng(37.782, -122.419), weight: 2},</v>
      </c>
      <c r="Y6441" t="str">
        <f t="shared" si="604"/>
        <v>{location: new google.maps.LatLng(37.782, -122.419), weight: 3},</v>
      </c>
    </row>
    <row r="6442" spans="1:25" x14ac:dyDescent="0.2">
      <c r="A6442">
        <v>37.781999999999996</v>
      </c>
      <c r="B6442">
        <v>-122.41800000000001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0</v>
      </c>
      <c r="I6442">
        <v>2</v>
      </c>
      <c r="J6442">
        <v>8</v>
      </c>
      <c r="K6442">
        <v>2</v>
      </c>
      <c r="L6442">
        <v>12</v>
      </c>
      <c r="M6442">
        <f>VLOOKUP(H6442,AE$2:$AJ$12,6,TRUE)</f>
        <v>0</v>
      </c>
      <c r="N6442">
        <f>VLOOKUP(I6442,AF$2:$AJ$12,5,TRUE)</f>
        <v>4</v>
      </c>
      <c r="O6442">
        <f>VLOOKUP(J6442,AG$2:$AJ$12,4,TRUE)</f>
        <v>8</v>
      </c>
      <c r="P6442">
        <f>VLOOKUP(K6442,AH$2:$AJ$12,3,TRUE)</f>
        <v>7</v>
      </c>
      <c r="Q6442">
        <f>VLOOKUP(L6442,AI$2:$AJ$12,2,TRUE)</f>
        <v>6</v>
      </c>
      <c r="T6442" t="str">
        <f t="shared" si="605"/>
        <v>Crimepoint.create(latitude:37.782, longitude:-122.418, drugdrink:0, misdemean:4, theft:8, violent:7, total:6, drugdrinkct:0, misdemeanct:2, theftct:8, violentct:2, totalct:12)</v>
      </c>
      <c r="U6442" t="str">
        <f t="shared" si="606"/>
        <v>{location: new google.maps.LatLng(37.782, -122.418), weight: 0},</v>
      </c>
      <c r="V6442" t="str">
        <f t="shared" si="601"/>
        <v>{location: new google.maps.LatLng(37.782, -122.418), weight: 0},</v>
      </c>
      <c r="W6442" t="str">
        <f t="shared" si="602"/>
        <v>{location: new google.maps.LatLng(37.782, -122.418), weight: 1},</v>
      </c>
      <c r="X6442" t="str">
        <f t="shared" si="603"/>
        <v>{location: new google.maps.LatLng(37.782, -122.418), weight: 1},</v>
      </c>
      <c r="Y6442" t="str">
        <f t="shared" si="604"/>
        <v>{location: new google.maps.LatLng(37.782, -122.418), weight: 1},</v>
      </c>
    </row>
    <row r="6443" spans="1:25" x14ac:dyDescent="0.2">
      <c r="A6443">
        <v>37.781999999999996</v>
      </c>
      <c r="B6443">
        <v>-122.417</v>
      </c>
      <c r="C6443">
        <v>3</v>
      </c>
      <c r="D6443">
        <v>7</v>
      </c>
      <c r="E6443">
        <v>1</v>
      </c>
      <c r="F6443">
        <v>6</v>
      </c>
      <c r="G6443">
        <v>4</v>
      </c>
      <c r="H6443">
        <v>5</v>
      </c>
      <c r="I6443">
        <v>32</v>
      </c>
      <c r="J6443">
        <v>10</v>
      </c>
      <c r="K6443">
        <v>8</v>
      </c>
      <c r="L6443">
        <v>55</v>
      </c>
      <c r="M6443">
        <f>VLOOKUP(H6443,AE$2:$AJ$12,6,TRUE)</f>
        <v>9</v>
      </c>
      <c r="N6443">
        <f>VLOOKUP(I6443,AF$2:$AJ$12,5,TRUE)</f>
        <v>9</v>
      </c>
      <c r="O6443">
        <f>VLOOKUP(J6443,AG$2:$AJ$12,4,TRUE)</f>
        <v>8</v>
      </c>
      <c r="P6443">
        <f>VLOOKUP(K6443,AH$2:$AJ$12,3,TRUE)</f>
        <v>9</v>
      </c>
      <c r="Q6443">
        <f>VLOOKUP(L6443,AI$2:$AJ$12,2,TRUE)</f>
        <v>9</v>
      </c>
      <c r="T6443" t="str">
        <f t="shared" si="605"/>
        <v>Crimepoint.create(latitude:37.782, longitude:-122.417, drugdrink:9, misdemean:9, theft:8, violent:9, total:9, drugdrinkct:5, misdemeanct:32, theftct:10, violentct:8, totalct:55)</v>
      </c>
      <c r="U6443" t="str">
        <f t="shared" si="606"/>
        <v>{location: new google.maps.LatLng(37.782, -122.417), weight: 3},</v>
      </c>
      <c r="V6443" t="str">
        <f t="shared" si="601"/>
        <v>{location: new google.maps.LatLng(37.782, -122.417), weight: 7},</v>
      </c>
      <c r="W6443" t="str">
        <f t="shared" si="602"/>
        <v>{location: new google.maps.LatLng(37.782, -122.417), weight: 1},</v>
      </c>
      <c r="X6443" t="str">
        <f t="shared" si="603"/>
        <v>{location: new google.maps.LatLng(37.782, -122.417), weight: 6},</v>
      </c>
      <c r="Y6443" t="str">
        <f t="shared" si="604"/>
        <v>{location: new google.maps.LatLng(37.782, -122.417), weight: 4},</v>
      </c>
    </row>
    <row r="6444" spans="1:25" x14ac:dyDescent="0.2">
      <c r="A6444">
        <v>37.781999999999996</v>
      </c>
      <c r="B6444">
        <v>-122.416</v>
      </c>
      <c r="C6444">
        <v>100</v>
      </c>
      <c r="D6444">
        <v>57</v>
      </c>
      <c r="E6444">
        <v>14</v>
      </c>
      <c r="F6444">
        <v>48</v>
      </c>
      <c r="G6444">
        <v>45</v>
      </c>
      <c r="H6444">
        <v>150</v>
      </c>
      <c r="I6444">
        <v>255</v>
      </c>
      <c r="J6444">
        <v>97</v>
      </c>
      <c r="K6444">
        <v>65</v>
      </c>
      <c r="L6444">
        <v>567</v>
      </c>
      <c r="M6444">
        <f>VLOOKUP(H6444,AE$2:$AJ$12,6,TRUE)</f>
        <v>10</v>
      </c>
      <c r="N6444">
        <f>VLOOKUP(I6444,AF$2:$AJ$12,5,TRUE)</f>
        <v>9</v>
      </c>
      <c r="O6444">
        <f>VLOOKUP(J6444,AG$2:$AJ$12,4,TRUE)</f>
        <v>9</v>
      </c>
      <c r="P6444">
        <f>VLOOKUP(K6444,AH$2:$AJ$12,3,TRUE)</f>
        <v>9</v>
      </c>
      <c r="Q6444">
        <f>VLOOKUP(L6444,AI$2:$AJ$12,2,TRUE)</f>
        <v>9</v>
      </c>
      <c r="T6444" t="str">
        <f t="shared" si="605"/>
        <v>Crimepoint.create(latitude:37.782, longitude:-122.416, drugdrink:10, misdemean:9, theft:9, violent:9, total:9, drugdrinkct:150, misdemeanct:255, theftct:97, violentct:65, totalct:567)</v>
      </c>
      <c r="U6444" t="str">
        <f t="shared" si="606"/>
        <v>{location: new google.maps.LatLng(37.782, -122.416), weight: 100},</v>
      </c>
      <c r="V6444" t="str">
        <f t="shared" si="601"/>
        <v>{location: new google.maps.LatLng(37.782, -122.416), weight: 57},</v>
      </c>
      <c r="W6444" t="str">
        <f t="shared" si="602"/>
        <v>{location: new google.maps.LatLng(37.782, -122.416), weight: 14},</v>
      </c>
      <c r="X6444" t="str">
        <f t="shared" si="603"/>
        <v>{location: new google.maps.LatLng(37.782, -122.416), weight: 48},</v>
      </c>
      <c r="Y6444" t="str">
        <f t="shared" si="604"/>
        <v>{location: new google.maps.LatLng(37.782, -122.416), weight: 45},</v>
      </c>
    </row>
    <row r="6445" spans="1:25" x14ac:dyDescent="0.2">
      <c r="A6445">
        <v>37.781999999999996</v>
      </c>
      <c r="B6445">
        <v>-122.41500000000001</v>
      </c>
      <c r="C6445">
        <v>4</v>
      </c>
      <c r="D6445">
        <v>7</v>
      </c>
      <c r="E6445">
        <v>3</v>
      </c>
      <c r="F6445">
        <v>13</v>
      </c>
      <c r="G6445">
        <v>6</v>
      </c>
      <c r="H6445">
        <v>6</v>
      </c>
      <c r="I6445">
        <v>33</v>
      </c>
      <c r="J6445">
        <v>18</v>
      </c>
      <c r="K6445">
        <v>18</v>
      </c>
      <c r="L6445">
        <v>75</v>
      </c>
      <c r="M6445">
        <f>VLOOKUP(H6445,AE$2:$AJ$12,6,TRUE)</f>
        <v>9</v>
      </c>
      <c r="N6445">
        <f>VLOOKUP(I6445,AF$2:$AJ$12,5,TRUE)</f>
        <v>9</v>
      </c>
      <c r="O6445">
        <f>VLOOKUP(J6445,AG$2:$AJ$12,4,TRUE)</f>
        <v>9</v>
      </c>
      <c r="P6445">
        <f>VLOOKUP(K6445,AH$2:$AJ$12,3,TRUE)</f>
        <v>9</v>
      </c>
      <c r="Q6445">
        <f>VLOOKUP(L6445,AI$2:$AJ$12,2,TRUE)</f>
        <v>9</v>
      </c>
      <c r="T6445" t="str">
        <f t="shared" si="605"/>
        <v>Crimepoint.create(latitude:37.782, longitude:-122.415, drugdrink:9, misdemean:9, theft:9, violent:9, total:9, drugdrinkct:6, misdemeanct:33, theftct:18, violentct:18, totalct:75)</v>
      </c>
      <c r="U6445" t="str">
        <f t="shared" si="606"/>
        <v>{location: new google.maps.LatLng(37.782, -122.415), weight: 4},</v>
      </c>
      <c r="V6445" t="str">
        <f t="shared" si="601"/>
        <v>{location: new google.maps.LatLng(37.782, -122.415), weight: 7},</v>
      </c>
      <c r="W6445" t="str">
        <f t="shared" si="602"/>
        <v>{location: new google.maps.LatLng(37.782, -122.415), weight: 3},</v>
      </c>
      <c r="X6445" t="str">
        <f t="shared" si="603"/>
        <v>{location: new google.maps.LatLng(37.782, -122.415), weight: 13},</v>
      </c>
      <c r="Y6445" t="str">
        <f t="shared" si="604"/>
        <v>{location: new google.maps.LatLng(37.782, -122.415), weight: 6},</v>
      </c>
    </row>
    <row r="6446" spans="1:25" x14ac:dyDescent="0.2">
      <c r="A6446">
        <v>37.781999999999996</v>
      </c>
      <c r="B6446">
        <v>-122.414</v>
      </c>
      <c r="C6446">
        <v>81</v>
      </c>
      <c r="D6446">
        <v>49</v>
      </c>
      <c r="E6446">
        <v>9</v>
      </c>
      <c r="F6446">
        <v>30</v>
      </c>
      <c r="G6446">
        <v>35</v>
      </c>
      <c r="H6446">
        <v>122</v>
      </c>
      <c r="I6446">
        <v>221</v>
      </c>
      <c r="J6446">
        <v>59</v>
      </c>
      <c r="K6446">
        <v>41</v>
      </c>
      <c r="L6446">
        <v>443</v>
      </c>
      <c r="M6446">
        <f>VLOOKUP(H6446,AE$2:$AJ$12,6,TRUE)</f>
        <v>9</v>
      </c>
      <c r="N6446">
        <f>VLOOKUP(I6446,AF$2:$AJ$12,5,TRUE)</f>
        <v>9</v>
      </c>
      <c r="O6446">
        <f>VLOOKUP(J6446,AG$2:$AJ$12,4,TRUE)</f>
        <v>9</v>
      </c>
      <c r="P6446">
        <f>VLOOKUP(K6446,AH$2:$AJ$12,3,TRUE)</f>
        <v>9</v>
      </c>
      <c r="Q6446">
        <f>VLOOKUP(L6446,AI$2:$AJ$12,2,TRUE)</f>
        <v>9</v>
      </c>
      <c r="T6446" t="str">
        <f t="shared" si="605"/>
        <v>Crimepoint.create(latitude:37.782, longitude:-122.414, drugdrink:9, misdemean:9, theft:9, violent:9, total:9, drugdrinkct:122, misdemeanct:221, theftct:59, violentct:41, totalct:443)</v>
      </c>
      <c r="U6446" t="str">
        <f t="shared" si="606"/>
        <v>{location: new google.maps.LatLng(37.782, -122.414), weight: 81},</v>
      </c>
      <c r="V6446" t="str">
        <f t="shared" si="601"/>
        <v>{location: new google.maps.LatLng(37.782, -122.414), weight: 49},</v>
      </c>
      <c r="W6446" t="str">
        <f t="shared" si="602"/>
        <v>{location: new google.maps.LatLng(37.782, -122.414), weight: 9},</v>
      </c>
      <c r="X6446" t="str">
        <f t="shared" si="603"/>
        <v>{location: new google.maps.LatLng(37.782, -122.414), weight: 30},</v>
      </c>
      <c r="Y6446" t="str">
        <f t="shared" si="604"/>
        <v>{location: new google.maps.LatLng(37.782, -122.414), weight: 35},</v>
      </c>
    </row>
    <row r="6447" spans="1:25" x14ac:dyDescent="0.2">
      <c r="A6447">
        <v>37.781999999999996</v>
      </c>
      <c r="B6447">
        <v>-122.413</v>
      </c>
      <c r="C6447">
        <v>7</v>
      </c>
      <c r="D6447">
        <v>10</v>
      </c>
      <c r="E6447">
        <v>2</v>
      </c>
      <c r="F6447">
        <v>13</v>
      </c>
      <c r="G6447">
        <v>7</v>
      </c>
      <c r="H6447">
        <v>11</v>
      </c>
      <c r="I6447">
        <v>43</v>
      </c>
      <c r="J6447">
        <v>15</v>
      </c>
      <c r="K6447">
        <v>18</v>
      </c>
      <c r="L6447">
        <v>87</v>
      </c>
      <c r="M6447">
        <f>VLOOKUP(H6447,AE$2:$AJ$12,6,TRUE)</f>
        <v>9</v>
      </c>
      <c r="N6447">
        <f>VLOOKUP(I6447,AF$2:$AJ$12,5,TRUE)</f>
        <v>9</v>
      </c>
      <c r="O6447">
        <f>VLOOKUP(J6447,AG$2:$AJ$12,4,TRUE)</f>
        <v>9</v>
      </c>
      <c r="P6447">
        <f>VLOOKUP(K6447,AH$2:$AJ$12,3,TRUE)</f>
        <v>9</v>
      </c>
      <c r="Q6447">
        <f>VLOOKUP(L6447,AI$2:$AJ$12,2,TRUE)</f>
        <v>9</v>
      </c>
      <c r="T6447" t="str">
        <f t="shared" si="605"/>
        <v>Crimepoint.create(latitude:37.782, longitude:-122.413, drugdrink:9, misdemean:9, theft:9, violent:9, total:9, drugdrinkct:11, misdemeanct:43, theftct:15, violentct:18, totalct:87)</v>
      </c>
      <c r="U6447" t="str">
        <f t="shared" si="606"/>
        <v>{location: new google.maps.LatLng(37.782, -122.413), weight: 7},</v>
      </c>
      <c r="V6447" t="str">
        <f t="shared" si="601"/>
        <v>{location: new google.maps.LatLng(37.782, -122.413), weight: 10},</v>
      </c>
      <c r="W6447" t="str">
        <f t="shared" si="602"/>
        <v>{location: new google.maps.LatLng(37.782, -122.413), weight: 2},</v>
      </c>
      <c r="X6447" t="str">
        <f t="shared" si="603"/>
        <v>{location: new google.maps.LatLng(37.782, -122.413), weight: 13},</v>
      </c>
      <c r="Y6447" t="str">
        <f t="shared" si="604"/>
        <v>{location: new google.maps.LatLng(37.782, -122.413), weight: 7},</v>
      </c>
    </row>
    <row r="6448" spans="1:25" x14ac:dyDescent="0.2">
      <c r="A6448">
        <v>37.781999999999996</v>
      </c>
      <c r="B6448">
        <v>-122.41200000000001</v>
      </c>
      <c r="C6448">
        <v>38</v>
      </c>
      <c r="D6448">
        <v>32</v>
      </c>
      <c r="E6448">
        <v>8</v>
      </c>
      <c r="F6448">
        <v>23</v>
      </c>
      <c r="G6448">
        <v>23</v>
      </c>
      <c r="H6448">
        <v>57</v>
      </c>
      <c r="I6448">
        <v>145</v>
      </c>
      <c r="J6448">
        <v>56</v>
      </c>
      <c r="K6448">
        <v>31</v>
      </c>
      <c r="L6448">
        <v>289</v>
      </c>
      <c r="M6448">
        <f>VLOOKUP(H6448,AE$2:$AJ$12,6,TRUE)</f>
        <v>9</v>
      </c>
      <c r="N6448">
        <f>VLOOKUP(I6448,AF$2:$AJ$12,5,TRUE)</f>
        <v>9</v>
      </c>
      <c r="O6448">
        <f>VLOOKUP(J6448,AG$2:$AJ$12,4,TRUE)</f>
        <v>9</v>
      </c>
      <c r="P6448">
        <f>VLOOKUP(K6448,AH$2:$AJ$12,3,TRUE)</f>
        <v>9</v>
      </c>
      <c r="Q6448">
        <f>VLOOKUP(L6448,AI$2:$AJ$12,2,TRUE)</f>
        <v>9</v>
      </c>
      <c r="T6448" t="str">
        <f t="shared" si="605"/>
        <v>Crimepoint.create(latitude:37.782, longitude:-122.412, drugdrink:9, misdemean:9, theft:9, violent:9, total:9, drugdrinkct:57, misdemeanct:145, theftct:56, violentct:31, totalct:289)</v>
      </c>
      <c r="U6448" t="str">
        <f t="shared" si="606"/>
        <v>{location: new google.maps.LatLng(37.782, -122.412), weight: 38},</v>
      </c>
      <c r="V6448" t="str">
        <f t="shared" si="601"/>
        <v>{location: new google.maps.LatLng(37.782, -122.412), weight: 32},</v>
      </c>
      <c r="W6448" t="str">
        <f t="shared" si="602"/>
        <v>{location: new google.maps.LatLng(37.782, -122.412), weight: 8},</v>
      </c>
      <c r="X6448" t="str">
        <f t="shared" si="603"/>
        <v>{location: new google.maps.LatLng(37.782, -122.412), weight: 23},</v>
      </c>
      <c r="Y6448" t="str">
        <f t="shared" si="604"/>
        <v>{location: new google.maps.LatLng(37.782, -122.412), weight: 23},</v>
      </c>
    </row>
    <row r="6449" spans="1:25" x14ac:dyDescent="0.2">
      <c r="A6449">
        <v>37.781999999999996</v>
      </c>
      <c r="B6449">
        <v>-122.411</v>
      </c>
      <c r="C6449">
        <v>48</v>
      </c>
      <c r="D6449">
        <v>34</v>
      </c>
      <c r="E6449">
        <v>8</v>
      </c>
      <c r="F6449">
        <v>24</v>
      </c>
      <c r="G6449">
        <v>24</v>
      </c>
      <c r="H6449">
        <v>72</v>
      </c>
      <c r="I6449">
        <v>150</v>
      </c>
      <c r="J6449">
        <v>52</v>
      </c>
      <c r="K6449">
        <v>32</v>
      </c>
      <c r="L6449">
        <v>306</v>
      </c>
      <c r="M6449">
        <f>VLOOKUP(H6449,AE$2:$AJ$12,6,TRUE)</f>
        <v>9</v>
      </c>
      <c r="N6449">
        <f>VLOOKUP(I6449,AF$2:$AJ$12,5,TRUE)</f>
        <v>9</v>
      </c>
      <c r="O6449">
        <f>VLOOKUP(J6449,AG$2:$AJ$12,4,TRUE)</f>
        <v>9</v>
      </c>
      <c r="P6449">
        <f>VLOOKUP(K6449,AH$2:$AJ$12,3,TRUE)</f>
        <v>9</v>
      </c>
      <c r="Q6449">
        <f>VLOOKUP(L6449,AI$2:$AJ$12,2,TRUE)</f>
        <v>9</v>
      </c>
      <c r="T6449" t="str">
        <f t="shared" si="605"/>
        <v>Crimepoint.create(latitude:37.782, longitude:-122.411, drugdrink:9, misdemean:9, theft:9, violent:9, total:9, drugdrinkct:72, misdemeanct:150, theftct:52, violentct:32, totalct:306)</v>
      </c>
      <c r="U6449" t="str">
        <f t="shared" si="606"/>
        <v>{location: new google.maps.LatLng(37.782, -122.411), weight: 48},</v>
      </c>
      <c r="V6449" t="str">
        <f t="shared" si="601"/>
        <v>{location: new google.maps.LatLng(37.782, -122.411), weight: 34},</v>
      </c>
      <c r="W6449" t="str">
        <f t="shared" si="602"/>
        <v>{location: new google.maps.LatLng(37.782, -122.411), weight: 8},</v>
      </c>
      <c r="X6449" t="str">
        <f t="shared" si="603"/>
        <v>{location: new google.maps.LatLng(37.782, -122.411), weight: 24},</v>
      </c>
      <c r="Y6449" t="str">
        <f t="shared" si="604"/>
        <v>{location: new google.maps.LatLng(37.782, -122.411), weight: 24},</v>
      </c>
    </row>
    <row r="6450" spans="1:25" x14ac:dyDescent="0.2">
      <c r="A6450">
        <v>37.781999999999996</v>
      </c>
      <c r="B6450">
        <v>-122.41</v>
      </c>
      <c r="C6450">
        <v>19</v>
      </c>
      <c r="D6450">
        <v>42</v>
      </c>
      <c r="E6450">
        <v>18</v>
      </c>
      <c r="F6450">
        <v>50</v>
      </c>
      <c r="G6450">
        <v>32</v>
      </c>
      <c r="H6450">
        <v>29</v>
      </c>
      <c r="I6450">
        <v>189</v>
      </c>
      <c r="J6450">
        <v>121</v>
      </c>
      <c r="K6450">
        <v>68</v>
      </c>
      <c r="L6450">
        <v>407</v>
      </c>
      <c r="M6450">
        <f>VLOOKUP(H6450,AE$2:$AJ$12,6,TRUE)</f>
        <v>9</v>
      </c>
      <c r="N6450">
        <f>VLOOKUP(I6450,AF$2:$AJ$12,5,TRUE)</f>
        <v>9</v>
      </c>
      <c r="O6450">
        <f>VLOOKUP(J6450,AG$2:$AJ$12,4,TRUE)</f>
        <v>9</v>
      </c>
      <c r="P6450">
        <f>VLOOKUP(K6450,AH$2:$AJ$12,3,TRUE)</f>
        <v>9</v>
      </c>
      <c r="Q6450">
        <f>VLOOKUP(L6450,AI$2:$AJ$12,2,TRUE)</f>
        <v>9</v>
      </c>
      <c r="T6450" t="str">
        <f t="shared" si="605"/>
        <v>Crimepoint.create(latitude:37.782, longitude:-122.41, drugdrink:9, misdemean:9, theft:9, violent:9, total:9, drugdrinkct:29, misdemeanct:189, theftct:121, violentct:68, totalct:407)</v>
      </c>
      <c r="U6450" t="str">
        <f t="shared" si="606"/>
        <v>{location: new google.maps.LatLng(37.782, -122.41), weight: 19},</v>
      </c>
      <c r="V6450" t="str">
        <f t="shared" si="601"/>
        <v>{location: new google.maps.LatLng(37.782, -122.41), weight: 42},</v>
      </c>
      <c r="W6450" t="str">
        <f t="shared" si="602"/>
        <v>{location: new google.maps.LatLng(37.782, -122.41), weight: 18},</v>
      </c>
      <c r="X6450" t="str">
        <f t="shared" si="603"/>
        <v>{location: new google.maps.LatLng(37.782, -122.41), weight: 50},</v>
      </c>
      <c r="Y6450" t="str">
        <f t="shared" si="604"/>
        <v>{location: new google.maps.LatLng(37.782, -122.41), weight: 32},</v>
      </c>
    </row>
    <row r="6451" spans="1:25" x14ac:dyDescent="0.2">
      <c r="A6451">
        <v>37.781999999999996</v>
      </c>
      <c r="B6451">
        <v>-122.40900000000001</v>
      </c>
      <c r="C6451">
        <v>1</v>
      </c>
      <c r="D6451">
        <v>9</v>
      </c>
      <c r="E6451">
        <v>4</v>
      </c>
      <c r="F6451">
        <v>11</v>
      </c>
      <c r="G6451">
        <v>6</v>
      </c>
      <c r="H6451">
        <v>2</v>
      </c>
      <c r="I6451">
        <v>40</v>
      </c>
      <c r="J6451">
        <v>25</v>
      </c>
      <c r="K6451">
        <v>15</v>
      </c>
      <c r="L6451">
        <v>82</v>
      </c>
      <c r="M6451">
        <f>VLOOKUP(H6451,AE$2:$AJ$12,6,TRUE)</f>
        <v>9</v>
      </c>
      <c r="N6451">
        <f>VLOOKUP(I6451,AF$2:$AJ$12,5,TRUE)</f>
        <v>9</v>
      </c>
      <c r="O6451">
        <f>VLOOKUP(J6451,AG$2:$AJ$12,4,TRUE)</f>
        <v>9</v>
      </c>
      <c r="P6451">
        <f>VLOOKUP(K6451,AH$2:$AJ$12,3,TRUE)</f>
        <v>9</v>
      </c>
      <c r="Q6451">
        <f>VLOOKUP(L6451,AI$2:$AJ$12,2,TRUE)</f>
        <v>9</v>
      </c>
      <c r="T6451" t="str">
        <f t="shared" si="605"/>
        <v>Crimepoint.create(latitude:37.782, longitude:-122.409, drugdrink:9, misdemean:9, theft:9, violent:9, total:9, drugdrinkct:2, misdemeanct:40, theftct:25, violentct:15, totalct:82)</v>
      </c>
      <c r="U6451" t="str">
        <f t="shared" si="606"/>
        <v>{location: new google.maps.LatLng(37.782, -122.409), weight: 1},</v>
      </c>
      <c r="V6451" t="str">
        <f t="shared" si="601"/>
        <v>{location: new google.maps.LatLng(37.782, -122.409), weight: 9},</v>
      </c>
      <c r="W6451" t="str">
        <f t="shared" si="602"/>
        <v>{location: new google.maps.LatLng(37.782, -122.409), weight: 4},</v>
      </c>
      <c r="X6451" t="str">
        <f t="shared" si="603"/>
        <v>{location: new google.maps.LatLng(37.782, -122.409), weight: 11},</v>
      </c>
      <c r="Y6451" t="str">
        <f t="shared" si="604"/>
        <v>{location: new google.maps.LatLng(37.782, -122.409), weight: 6},</v>
      </c>
    </row>
    <row r="6452" spans="1:25" x14ac:dyDescent="0.2">
      <c r="A6452">
        <v>37.781999999999996</v>
      </c>
      <c r="B6452">
        <v>-122.408</v>
      </c>
      <c r="C6452">
        <v>0</v>
      </c>
      <c r="D6452">
        <v>11</v>
      </c>
      <c r="E6452">
        <v>7</v>
      </c>
      <c r="F6452">
        <v>16</v>
      </c>
      <c r="G6452">
        <v>9</v>
      </c>
      <c r="H6452">
        <v>0</v>
      </c>
      <c r="I6452">
        <v>49</v>
      </c>
      <c r="J6452">
        <v>46</v>
      </c>
      <c r="K6452">
        <v>21</v>
      </c>
      <c r="L6452">
        <v>116</v>
      </c>
      <c r="M6452">
        <f>VLOOKUP(H6452,AE$2:$AJ$12,6,TRUE)</f>
        <v>0</v>
      </c>
      <c r="N6452">
        <f>VLOOKUP(I6452,AF$2:$AJ$12,5,TRUE)</f>
        <v>9</v>
      </c>
      <c r="O6452">
        <f>VLOOKUP(J6452,AG$2:$AJ$12,4,TRUE)</f>
        <v>9</v>
      </c>
      <c r="P6452">
        <f>VLOOKUP(K6452,AH$2:$AJ$12,3,TRUE)</f>
        <v>9</v>
      </c>
      <c r="Q6452">
        <f>VLOOKUP(L6452,AI$2:$AJ$12,2,TRUE)</f>
        <v>9</v>
      </c>
      <c r="T6452" t="str">
        <f t="shared" si="605"/>
        <v>Crimepoint.create(latitude:37.782, longitude:-122.408, drugdrink:0, misdemean:9, theft:9, violent:9, total:9, drugdrinkct:0, misdemeanct:49, theftct:46, violentct:21, totalct:116)</v>
      </c>
      <c r="U6452" t="str">
        <f t="shared" si="606"/>
        <v>{location: new google.maps.LatLng(37.782, -122.408), weight: 0},</v>
      </c>
      <c r="V6452" t="str">
        <f t="shared" si="601"/>
        <v>{location: new google.maps.LatLng(37.782, -122.408), weight: 11},</v>
      </c>
      <c r="W6452" t="str">
        <f t="shared" si="602"/>
        <v>{location: new google.maps.LatLng(37.782, -122.408), weight: 7},</v>
      </c>
      <c r="X6452" t="str">
        <f t="shared" si="603"/>
        <v>{location: new google.maps.LatLng(37.782, -122.408), weight: 16},</v>
      </c>
      <c r="Y6452" t="str">
        <f t="shared" si="604"/>
        <v>{location: new google.maps.LatLng(37.782, -122.408), weight: 9},</v>
      </c>
    </row>
    <row r="6453" spans="1:25" x14ac:dyDescent="0.2">
      <c r="A6453">
        <v>37.781999999999996</v>
      </c>
      <c r="B6453">
        <v>-122.407</v>
      </c>
      <c r="C6453">
        <v>2</v>
      </c>
      <c r="D6453">
        <v>7</v>
      </c>
      <c r="E6453">
        <v>3</v>
      </c>
      <c r="F6453">
        <v>2</v>
      </c>
      <c r="G6453">
        <v>5</v>
      </c>
      <c r="H6453">
        <v>3</v>
      </c>
      <c r="I6453">
        <v>30</v>
      </c>
      <c r="J6453">
        <v>21</v>
      </c>
      <c r="K6453">
        <v>3</v>
      </c>
      <c r="L6453">
        <v>57</v>
      </c>
      <c r="M6453">
        <f>VLOOKUP(H6453,AE$2:$AJ$12,6,TRUE)</f>
        <v>9</v>
      </c>
      <c r="N6453">
        <f>VLOOKUP(I6453,AF$2:$AJ$12,5,TRUE)</f>
        <v>9</v>
      </c>
      <c r="O6453">
        <f>VLOOKUP(J6453,AG$2:$AJ$12,4,TRUE)</f>
        <v>9</v>
      </c>
      <c r="P6453">
        <f>VLOOKUP(K6453,AH$2:$AJ$12,3,TRUE)</f>
        <v>8</v>
      </c>
      <c r="Q6453">
        <f>VLOOKUP(L6453,AI$2:$AJ$12,2,TRUE)</f>
        <v>9</v>
      </c>
      <c r="T6453" t="str">
        <f t="shared" si="605"/>
        <v>Crimepoint.create(latitude:37.782, longitude:-122.407, drugdrink:9, misdemean:9, theft:9, violent:8, total:9, drugdrinkct:3, misdemeanct:30, theftct:21, violentct:3, totalct:57)</v>
      </c>
      <c r="U6453" t="str">
        <f t="shared" si="606"/>
        <v>{location: new google.maps.LatLng(37.782, -122.407), weight: 2},</v>
      </c>
      <c r="V6453" t="str">
        <f t="shared" si="601"/>
        <v>{location: new google.maps.LatLng(37.782, -122.407), weight: 7},</v>
      </c>
      <c r="W6453" t="str">
        <f t="shared" si="602"/>
        <v>{location: new google.maps.LatLng(37.782, -122.407), weight: 3},</v>
      </c>
      <c r="X6453" t="str">
        <f t="shared" si="603"/>
        <v>{location: new google.maps.LatLng(37.782, -122.407), weight: 2},</v>
      </c>
      <c r="Y6453" t="str">
        <f t="shared" si="604"/>
        <v>{location: new google.maps.LatLng(37.782, -122.407), weight: 5},</v>
      </c>
    </row>
    <row r="6454" spans="1:25" x14ac:dyDescent="0.2">
      <c r="A6454">
        <v>37.781999999999996</v>
      </c>
      <c r="B6454">
        <v>-122.40600000000001</v>
      </c>
      <c r="C6454">
        <v>1</v>
      </c>
      <c r="D6454">
        <v>4</v>
      </c>
      <c r="E6454">
        <v>3</v>
      </c>
      <c r="F6454">
        <v>4</v>
      </c>
      <c r="G6454">
        <v>3</v>
      </c>
      <c r="H6454">
        <v>1</v>
      </c>
      <c r="I6454">
        <v>19</v>
      </c>
      <c r="J6454">
        <v>18</v>
      </c>
      <c r="K6454">
        <v>5</v>
      </c>
      <c r="L6454">
        <v>43</v>
      </c>
      <c r="M6454">
        <f>VLOOKUP(H6454,AE$2:$AJ$12,6,TRUE)</f>
        <v>8</v>
      </c>
      <c r="N6454">
        <f>VLOOKUP(I6454,AF$2:$AJ$12,5,TRUE)</f>
        <v>9</v>
      </c>
      <c r="O6454">
        <f>VLOOKUP(J6454,AG$2:$AJ$12,4,TRUE)</f>
        <v>9</v>
      </c>
      <c r="P6454">
        <f>VLOOKUP(K6454,AH$2:$AJ$12,3,TRUE)</f>
        <v>9</v>
      </c>
      <c r="Q6454">
        <f>VLOOKUP(L6454,AI$2:$AJ$12,2,TRUE)</f>
        <v>9</v>
      </c>
      <c r="T6454" t="str">
        <f t="shared" si="605"/>
        <v>Crimepoint.create(latitude:37.782, longitude:-122.406, drugdrink:8, misdemean:9, theft:9, violent:9, total:9, drugdrinkct:1, misdemeanct:19, theftct:18, violentct:5, totalct:43)</v>
      </c>
      <c r="U6454" t="str">
        <f t="shared" si="606"/>
        <v>{location: new google.maps.LatLng(37.782, -122.406), weight: 1},</v>
      </c>
      <c r="V6454" t="str">
        <f t="shared" si="601"/>
        <v>{location: new google.maps.LatLng(37.782, -122.406), weight: 4},</v>
      </c>
      <c r="W6454" t="str">
        <f t="shared" si="602"/>
        <v>{location: new google.maps.LatLng(37.782, -122.406), weight: 3},</v>
      </c>
      <c r="X6454" t="str">
        <f t="shared" si="603"/>
        <v>{location: new google.maps.LatLng(37.782, -122.406), weight: 4},</v>
      </c>
      <c r="Y6454" t="str">
        <f t="shared" si="604"/>
        <v>{location: new google.maps.LatLng(37.782, -122.406), weight: 3},</v>
      </c>
    </row>
    <row r="6455" spans="1:25" x14ac:dyDescent="0.2">
      <c r="A6455">
        <v>37.781999999999996</v>
      </c>
      <c r="B6455">
        <v>-122.405</v>
      </c>
      <c r="C6455">
        <v>1</v>
      </c>
      <c r="D6455">
        <v>2</v>
      </c>
      <c r="E6455">
        <v>1</v>
      </c>
      <c r="F6455">
        <v>1</v>
      </c>
      <c r="G6455">
        <v>1</v>
      </c>
      <c r="H6455">
        <v>2</v>
      </c>
      <c r="I6455">
        <v>7</v>
      </c>
      <c r="J6455">
        <v>6</v>
      </c>
      <c r="K6455">
        <v>2</v>
      </c>
      <c r="L6455">
        <v>17</v>
      </c>
      <c r="M6455">
        <f>VLOOKUP(H6455,AE$2:$AJ$12,6,TRUE)</f>
        <v>9</v>
      </c>
      <c r="N6455">
        <f>VLOOKUP(I6455,AF$2:$AJ$12,5,TRUE)</f>
        <v>7</v>
      </c>
      <c r="O6455">
        <f>VLOOKUP(J6455,AG$2:$AJ$12,4,TRUE)</f>
        <v>7</v>
      </c>
      <c r="P6455">
        <f>VLOOKUP(K6455,AH$2:$AJ$12,3,TRUE)</f>
        <v>7</v>
      </c>
      <c r="Q6455">
        <f>VLOOKUP(L6455,AI$2:$AJ$12,2,TRUE)</f>
        <v>7</v>
      </c>
      <c r="T6455" t="str">
        <f t="shared" si="605"/>
        <v>Crimepoint.create(latitude:37.782, longitude:-122.405, drugdrink:9, misdemean:7, theft:7, violent:7, total:7, drugdrinkct:2, misdemeanct:7, theftct:6, violentct:2, totalct:17)</v>
      </c>
      <c r="U6455" t="str">
        <f t="shared" si="606"/>
        <v>{location: new google.maps.LatLng(37.782, -122.405), weight: 1},</v>
      </c>
      <c r="V6455" t="str">
        <f t="shared" si="601"/>
        <v>{location: new google.maps.LatLng(37.782, -122.405), weight: 2},</v>
      </c>
      <c r="W6455" t="str">
        <f t="shared" si="602"/>
        <v>{location: new google.maps.LatLng(37.782, -122.405), weight: 1},</v>
      </c>
      <c r="X6455" t="str">
        <f t="shared" si="603"/>
        <v>{location: new google.maps.LatLng(37.782, -122.405), weight: 1},</v>
      </c>
      <c r="Y6455" t="str">
        <f t="shared" si="604"/>
        <v>{location: new google.maps.LatLng(37.782, -122.405), weight: 1},</v>
      </c>
    </row>
    <row r="6456" spans="1:25" x14ac:dyDescent="0.2">
      <c r="A6456">
        <v>37.781999999999996</v>
      </c>
      <c r="B6456">
        <v>-122.404</v>
      </c>
      <c r="C6456">
        <v>4</v>
      </c>
      <c r="D6456">
        <v>10</v>
      </c>
      <c r="E6456">
        <v>10</v>
      </c>
      <c r="F6456">
        <v>11</v>
      </c>
      <c r="G6456">
        <v>11</v>
      </c>
      <c r="H6456">
        <v>6</v>
      </c>
      <c r="I6456">
        <v>46</v>
      </c>
      <c r="J6456">
        <v>70</v>
      </c>
      <c r="K6456">
        <v>15</v>
      </c>
      <c r="L6456">
        <v>137</v>
      </c>
      <c r="M6456">
        <f>VLOOKUP(H6456,AE$2:$AJ$12,6,TRUE)</f>
        <v>9</v>
      </c>
      <c r="N6456">
        <f>VLOOKUP(I6456,AF$2:$AJ$12,5,TRUE)</f>
        <v>9</v>
      </c>
      <c r="O6456">
        <f>VLOOKUP(J6456,AG$2:$AJ$12,4,TRUE)</f>
        <v>9</v>
      </c>
      <c r="P6456">
        <f>VLOOKUP(K6456,AH$2:$AJ$12,3,TRUE)</f>
        <v>9</v>
      </c>
      <c r="Q6456">
        <f>VLOOKUP(L6456,AI$2:$AJ$12,2,TRUE)</f>
        <v>9</v>
      </c>
      <c r="T6456" t="str">
        <f t="shared" si="605"/>
        <v>Crimepoint.create(latitude:37.782, longitude:-122.404, drugdrink:9, misdemean:9, theft:9, violent:9, total:9, drugdrinkct:6, misdemeanct:46, theftct:70, violentct:15, totalct:137)</v>
      </c>
      <c r="U6456" t="str">
        <f t="shared" si="606"/>
        <v>{location: new google.maps.LatLng(37.782, -122.404), weight: 4},</v>
      </c>
      <c r="V6456" t="str">
        <f t="shared" si="601"/>
        <v>{location: new google.maps.LatLng(37.782, -122.404), weight: 10},</v>
      </c>
      <c r="W6456" t="str">
        <f t="shared" si="602"/>
        <v>{location: new google.maps.LatLng(37.782, -122.404), weight: 10},</v>
      </c>
      <c r="X6456" t="str">
        <f t="shared" si="603"/>
        <v>{location: new google.maps.LatLng(37.782, -122.404), weight: 11},</v>
      </c>
      <c r="Y6456" t="str">
        <f t="shared" si="604"/>
        <v>{location: new google.maps.LatLng(37.782, -122.404), weight: 11},</v>
      </c>
    </row>
    <row r="6457" spans="1:25" x14ac:dyDescent="0.2">
      <c r="A6457">
        <v>37.781999999999996</v>
      </c>
      <c r="B6457">
        <v>-122.40300000000001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1</v>
      </c>
      <c r="J6457">
        <v>4</v>
      </c>
      <c r="K6457">
        <v>0</v>
      </c>
      <c r="L6457">
        <v>5</v>
      </c>
      <c r="M6457">
        <f>VLOOKUP(H6457,AE$2:$AJ$12,6,TRUE)</f>
        <v>0</v>
      </c>
      <c r="N6457">
        <f>VLOOKUP(I6457,AF$2:$AJ$12,5,TRUE)</f>
        <v>2</v>
      </c>
      <c r="O6457">
        <f>VLOOKUP(J6457,AG$2:$AJ$12,4,TRUE)</f>
        <v>6</v>
      </c>
      <c r="P6457">
        <f>VLOOKUP(K6457,AH$2:$AJ$12,3,TRUE)</f>
        <v>0</v>
      </c>
      <c r="Q6457">
        <f>VLOOKUP(L6457,AI$2:$AJ$12,2,TRUE)</f>
        <v>4</v>
      </c>
      <c r="T6457" t="str">
        <f t="shared" si="605"/>
        <v>Crimepoint.create(latitude:37.782, longitude:-122.403, drugdrink:0, misdemean:2, theft:6, violent:0, total:4, drugdrinkct:0, misdemeanct:1, theftct:4, violentct:0, totalct:5)</v>
      </c>
      <c r="U6457" t="str">
        <f t="shared" si="606"/>
        <v>{location: new google.maps.LatLng(37.782, -122.403), weight: 0},</v>
      </c>
      <c r="V6457" t="str">
        <f t="shared" si="601"/>
        <v>{location: new google.maps.LatLng(37.782, -122.403), weight: 0},</v>
      </c>
      <c r="W6457" t="str">
        <f t="shared" si="602"/>
        <v>{location: new google.maps.LatLng(37.782, -122.403), weight: 1},</v>
      </c>
      <c r="X6457" t="str">
        <f t="shared" si="603"/>
        <v>{location: new google.maps.LatLng(37.782, -122.403), weight: 0},</v>
      </c>
      <c r="Y6457" t="str">
        <f t="shared" si="604"/>
        <v>{location: new google.maps.LatLng(37.782, -122.403), weight: 0},</v>
      </c>
    </row>
    <row r="6458" spans="1:25" x14ac:dyDescent="0.2">
      <c r="A6458">
        <v>37.781999999999996</v>
      </c>
      <c r="B6458">
        <v>-122.402</v>
      </c>
      <c r="C6458">
        <v>0</v>
      </c>
      <c r="D6458">
        <v>5</v>
      </c>
      <c r="E6458">
        <v>2</v>
      </c>
      <c r="F6458">
        <v>3</v>
      </c>
      <c r="G6458">
        <v>3</v>
      </c>
      <c r="H6458">
        <v>0</v>
      </c>
      <c r="I6458">
        <v>21</v>
      </c>
      <c r="J6458">
        <v>11</v>
      </c>
      <c r="K6458">
        <v>4</v>
      </c>
      <c r="L6458">
        <v>36</v>
      </c>
      <c r="M6458">
        <f>VLOOKUP(H6458,AE$2:$AJ$12,6,TRUE)</f>
        <v>0</v>
      </c>
      <c r="N6458">
        <f>VLOOKUP(I6458,AF$2:$AJ$12,5,TRUE)</f>
        <v>9</v>
      </c>
      <c r="O6458">
        <f>VLOOKUP(J6458,AG$2:$AJ$12,4,TRUE)</f>
        <v>8</v>
      </c>
      <c r="P6458">
        <f>VLOOKUP(K6458,AH$2:$AJ$12,3,TRUE)</f>
        <v>8</v>
      </c>
      <c r="Q6458">
        <f>VLOOKUP(L6458,AI$2:$AJ$12,2,TRUE)</f>
        <v>8</v>
      </c>
      <c r="T6458" t="str">
        <f t="shared" si="605"/>
        <v>Crimepoint.create(latitude:37.782, longitude:-122.402, drugdrink:0, misdemean:9, theft:8, violent:8, total:8, drugdrinkct:0, misdemeanct:21, theftct:11, violentct:4, totalct:36)</v>
      </c>
      <c r="U6458" t="str">
        <f t="shared" si="606"/>
        <v>{location: new google.maps.LatLng(37.782, -122.402), weight: 0},</v>
      </c>
      <c r="V6458" t="str">
        <f t="shared" si="601"/>
        <v>{location: new google.maps.LatLng(37.782, -122.402), weight: 5},</v>
      </c>
      <c r="W6458" t="str">
        <f t="shared" si="602"/>
        <v>{location: new google.maps.LatLng(37.782, -122.402), weight: 2},</v>
      </c>
      <c r="X6458" t="str">
        <f t="shared" si="603"/>
        <v>{location: new google.maps.LatLng(37.782, -122.402), weight: 3},</v>
      </c>
      <c r="Y6458" t="str">
        <f t="shared" si="604"/>
        <v>{location: new google.maps.LatLng(37.782, -122.402), weight: 3},</v>
      </c>
    </row>
    <row r="6459" spans="1:25" x14ac:dyDescent="0.2">
      <c r="A6459">
        <v>37.781999999999996</v>
      </c>
      <c r="B6459">
        <v>-122.401</v>
      </c>
      <c r="C6459">
        <v>1</v>
      </c>
      <c r="D6459">
        <v>8</v>
      </c>
      <c r="E6459">
        <v>5</v>
      </c>
      <c r="F6459">
        <v>4</v>
      </c>
      <c r="G6459">
        <v>6</v>
      </c>
      <c r="H6459">
        <v>2</v>
      </c>
      <c r="I6459">
        <v>35</v>
      </c>
      <c r="J6459">
        <v>33</v>
      </c>
      <c r="K6459">
        <v>5</v>
      </c>
      <c r="L6459">
        <v>75</v>
      </c>
      <c r="M6459">
        <f>VLOOKUP(H6459,AE$2:$AJ$12,6,TRUE)</f>
        <v>9</v>
      </c>
      <c r="N6459">
        <f>VLOOKUP(I6459,AF$2:$AJ$12,5,TRUE)</f>
        <v>9</v>
      </c>
      <c r="O6459">
        <f>VLOOKUP(J6459,AG$2:$AJ$12,4,TRUE)</f>
        <v>9</v>
      </c>
      <c r="P6459">
        <f>VLOOKUP(K6459,AH$2:$AJ$12,3,TRUE)</f>
        <v>9</v>
      </c>
      <c r="Q6459">
        <f>VLOOKUP(L6459,AI$2:$AJ$12,2,TRUE)</f>
        <v>9</v>
      </c>
      <c r="T6459" t="str">
        <f t="shared" si="605"/>
        <v>Crimepoint.create(latitude:37.782, longitude:-122.401, drugdrink:9, misdemean:9, theft:9, violent:9, total:9, drugdrinkct:2, misdemeanct:35, theftct:33, violentct:5, totalct:75)</v>
      </c>
      <c r="U6459" t="str">
        <f t="shared" si="606"/>
        <v>{location: new google.maps.LatLng(37.782, -122.401), weight: 1},</v>
      </c>
      <c r="V6459" t="str">
        <f t="shared" si="601"/>
        <v>{location: new google.maps.LatLng(37.782, -122.401), weight: 8},</v>
      </c>
      <c r="W6459" t="str">
        <f t="shared" si="602"/>
        <v>{location: new google.maps.LatLng(37.782, -122.401), weight: 5},</v>
      </c>
      <c r="X6459" t="str">
        <f t="shared" si="603"/>
        <v>{location: new google.maps.LatLng(37.782, -122.401), weight: 4},</v>
      </c>
      <c r="Y6459" t="str">
        <f t="shared" si="604"/>
        <v>{location: new google.maps.LatLng(37.782, -122.401), weight: 6},</v>
      </c>
    </row>
    <row r="6460" spans="1:25" x14ac:dyDescent="0.2">
      <c r="A6460">
        <v>37.781999999999996</v>
      </c>
      <c r="B6460">
        <v>-122.4</v>
      </c>
      <c r="C6460">
        <v>0</v>
      </c>
      <c r="D6460">
        <v>1</v>
      </c>
      <c r="E6460">
        <v>2</v>
      </c>
      <c r="F6460">
        <v>0</v>
      </c>
      <c r="G6460">
        <v>1</v>
      </c>
      <c r="H6460">
        <v>0</v>
      </c>
      <c r="I6460">
        <v>4</v>
      </c>
      <c r="J6460">
        <v>14</v>
      </c>
      <c r="K6460">
        <v>0</v>
      </c>
      <c r="L6460">
        <v>18</v>
      </c>
      <c r="M6460">
        <f>VLOOKUP(H6460,AE$2:$AJ$12,6,TRUE)</f>
        <v>0</v>
      </c>
      <c r="N6460">
        <f>VLOOKUP(I6460,AF$2:$AJ$12,5,TRUE)</f>
        <v>6</v>
      </c>
      <c r="O6460">
        <f>VLOOKUP(J6460,AG$2:$AJ$12,4,TRUE)</f>
        <v>8</v>
      </c>
      <c r="P6460">
        <f>VLOOKUP(K6460,AH$2:$AJ$12,3,TRUE)</f>
        <v>0</v>
      </c>
      <c r="Q6460">
        <f>VLOOKUP(L6460,AI$2:$AJ$12,2,TRUE)</f>
        <v>7</v>
      </c>
      <c r="T6460" t="str">
        <f t="shared" si="605"/>
        <v>Crimepoint.create(latitude:37.782, longitude:-122.4, drugdrink:0, misdemean:6, theft:8, violent:0, total:7, drugdrinkct:0, misdemeanct:4, theftct:14, violentct:0, totalct:18)</v>
      </c>
      <c r="U6460" t="str">
        <f t="shared" si="606"/>
        <v>{location: new google.maps.LatLng(37.782, -122.4), weight: 0},</v>
      </c>
      <c r="V6460" t="str">
        <f t="shared" si="601"/>
        <v>{location: new google.maps.LatLng(37.782, -122.4), weight: 1},</v>
      </c>
      <c r="W6460" t="str">
        <f t="shared" si="602"/>
        <v>{location: new google.maps.LatLng(37.782, -122.4), weight: 2},</v>
      </c>
      <c r="X6460" t="str">
        <f t="shared" si="603"/>
        <v>{location: new google.maps.LatLng(37.782, -122.4), weight: 0},</v>
      </c>
      <c r="Y6460" t="str">
        <f t="shared" si="604"/>
        <v>{location: new google.maps.LatLng(37.782, -122.4), weight: 1},</v>
      </c>
    </row>
    <row r="6461" spans="1:25" x14ac:dyDescent="0.2">
      <c r="A6461">
        <v>37.781999999999996</v>
      </c>
      <c r="B6461">
        <v>-122.399</v>
      </c>
      <c r="C6461">
        <v>0</v>
      </c>
      <c r="D6461">
        <v>1</v>
      </c>
      <c r="E6461">
        <v>2</v>
      </c>
      <c r="F6461">
        <v>1</v>
      </c>
      <c r="G6461">
        <v>2</v>
      </c>
      <c r="H6461">
        <v>0</v>
      </c>
      <c r="I6461">
        <v>4</v>
      </c>
      <c r="J6461">
        <v>14</v>
      </c>
      <c r="K6461">
        <v>2</v>
      </c>
      <c r="L6461">
        <v>20</v>
      </c>
      <c r="M6461">
        <f>VLOOKUP(H6461,AE$2:$AJ$12,6,TRUE)</f>
        <v>0</v>
      </c>
      <c r="N6461">
        <f>VLOOKUP(I6461,AF$2:$AJ$12,5,TRUE)</f>
        <v>6</v>
      </c>
      <c r="O6461">
        <f>VLOOKUP(J6461,AG$2:$AJ$12,4,TRUE)</f>
        <v>8</v>
      </c>
      <c r="P6461">
        <f>VLOOKUP(K6461,AH$2:$AJ$12,3,TRUE)</f>
        <v>7</v>
      </c>
      <c r="Q6461">
        <f>VLOOKUP(L6461,AI$2:$AJ$12,2,TRUE)</f>
        <v>7</v>
      </c>
      <c r="T6461" t="str">
        <f t="shared" si="605"/>
        <v>Crimepoint.create(latitude:37.782, longitude:-122.399, drugdrink:0, misdemean:6, theft:8, violent:7, total:7, drugdrinkct:0, misdemeanct:4, theftct:14, violentct:2, totalct:20)</v>
      </c>
      <c r="U6461" t="str">
        <f t="shared" si="606"/>
        <v>{location: new google.maps.LatLng(37.782, -122.399), weight: 0},</v>
      </c>
      <c r="V6461" t="str">
        <f t="shared" si="601"/>
        <v>{location: new google.maps.LatLng(37.782, -122.399), weight: 1},</v>
      </c>
      <c r="W6461" t="str">
        <f t="shared" si="602"/>
        <v>{location: new google.maps.LatLng(37.782, -122.399), weight: 2},</v>
      </c>
      <c r="X6461" t="str">
        <f t="shared" si="603"/>
        <v>{location: new google.maps.LatLng(37.782, -122.399), weight: 1},</v>
      </c>
      <c r="Y6461" t="str">
        <f t="shared" si="604"/>
        <v>{location: new google.maps.LatLng(37.782, -122.399), weight: 2},</v>
      </c>
    </row>
    <row r="6462" spans="1:25" x14ac:dyDescent="0.2">
      <c r="A6462">
        <v>37.781999999999996</v>
      </c>
      <c r="B6462">
        <v>-122.398</v>
      </c>
      <c r="C6462">
        <v>1</v>
      </c>
      <c r="D6462">
        <v>5</v>
      </c>
      <c r="E6462">
        <v>6</v>
      </c>
      <c r="F6462">
        <v>3</v>
      </c>
      <c r="G6462">
        <v>5</v>
      </c>
      <c r="H6462">
        <v>2</v>
      </c>
      <c r="I6462">
        <v>21</v>
      </c>
      <c r="J6462">
        <v>41</v>
      </c>
      <c r="K6462">
        <v>4</v>
      </c>
      <c r="L6462">
        <v>68</v>
      </c>
      <c r="M6462">
        <f>VLOOKUP(H6462,AE$2:$AJ$12,6,TRUE)</f>
        <v>9</v>
      </c>
      <c r="N6462">
        <f>VLOOKUP(I6462,AF$2:$AJ$12,5,TRUE)</f>
        <v>9</v>
      </c>
      <c r="O6462">
        <f>VLOOKUP(J6462,AG$2:$AJ$12,4,TRUE)</f>
        <v>9</v>
      </c>
      <c r="P6462">
        <f>VLOOKUP(K6462,AH$2:$AJ$12,3,TRUE)</f>
        <v>8</v>
      </c>
      <c r="Q6462">
        <f>VLOOKUP(L6462,AI$2:$AJ$12,2,TRUE)</f>
        <v>9</v>
      </c>
      <c r="T6462" t="str">
        <f t="shared" si="605"/>
        <v>Crimepoint.create(latitude:37.782, longitude:-122.398, drugdrink:9, misdemean:9, theft:9, violent:8, total:9, drugdrinkct:2, misdemeanct:21, theftct:41, violentct:4, totalct:68)</v>
      </c>
      <c r="U6462" t="str">
        <f t="shared" si="606"/>
        <v>{location: new google.maps.LatLng(37.782, -122.398), weight: 1},</v>
      </c>
      <c r="V6462" t="str">
        <f t="shared" si="601"/>
        <v>{location: new google.maps.LatLng(37.782, -122.398), weight: 5},</v>
      </c>
      <c r="W6462" t="str">
        <f t="shared" si="602"/>
        <v>{location: new google.maps.LatLng(37.782, -122.398), weight: 6},</v>
      </c>
      <c r="X6462" t="str">
        <f t="shared" si="603"/>
        <v>{location: new google.maps.LatLng(37.782, -122.398), weight: 3},</v>
      </c>
      <c r="Y6462" t="str">
        <f t="shared" si="604"/>
        <v>{location: new google.maps.LatLng(37.782, -122.398), weight: 5},</v>
      </c>
    </row>
    <row r="6463" spans="1:25" x14ac:dyDescent="0.2">
      <c r="A6463">
        <v>37.781999999999996</v>
      </c>
      <c r="B6463">
        <v>-122.39700000000001</v>
      </c>
      <c r="C6463">
        <v>3</v>
      </c>
      <c r="D6463">
        <v>3</v>
      </c>
      <c r="E6463">
        <v>1</v>
      </c>
      <c r="F6463">
        <v>3</v>
      </c>
      <c r="G6463">
        <v>2</v>
      </c>
      <c r="H6463">
        <v>4</v>
      </c>
      <c r="I6463">
        <v>12</v>
      </c>
      <c r="J6463">
        <v>5</v>
      </c>
      <c r="K6463">
        <v>4</v>
      </c>
      <c r="L6463">
        <v>25</v>
      </c>
      <c r="M6463">
        <f>VLOOKUP(H6463,AE$2:$AJ$12,6,TRUE)</f>
        <v>9</v>
      </c>
      <c r="N6463">
        <f>VLOOKUP(I6463,AF$2:$AJ$12,5,TRUE)</f>
        <v>8</v>
      </c>
      <c r="O6463">
        <f>VLOOKUP(J6463,AG$2:$AJ$12,4,TRUE)</f>
        <v>7</v>
      </c>
      <c r="P6463">
        <f>VLOOKUP(K6463,AH$2:$AJ$12,3,TRUE)</f>
        <v>8</v>
      </c>
      <c r="Q6463">
        <f>VLOOKUP(L6463,AI$2:$AJ$12,2,TRUE)</f>
        <v>8</v>
      </c>
      <c r="T6463" t="str">
        <f t="shared" si="605"/>
        <v>Crimepoint.create(latitude:37.782, longitude:-122.397, drugdrink:9, misdemean:8, theft:7, violent:8, total:8, drugdrinkct:4, misdemeanct:12, theftct:5, violentct:4, totalct:25)</v>
      </c>
      <c r="U6463" t="str">
        <f t="shared" si="606"/>
        <v>{location: new google.maps.LatLng(37.782, -122.397), weight: 3},</v>
      </c>
      <c r="V6463" t="str">
        <f t="shared" si="601"/>
        <v>{location: new google.maps.LatLng(37.782, -122.397), weight: 3},</v>
      </c>
      <c r="W6463" t="str">
        <f t="shared" si="602"/>
        <v>{location: new google.maps.LatLng(37.782, -122.397), weight: 1},</v>
      </c>
      <c r="X6463" t="str">
        <f t="shared" si="603"/>
        <v>{location: new google.maps.LatLng(37.782, -122.397), weight: 3},</v>
      </c>
      <c r="Y6463" t="str">
        <f t="shared" si="604"/>
        <v>{location: new google.maps.LatLng(37.782, -122.397), weight: 2},</v>
      </c>
    </row>
    <row r="6464" spans="1:25" x14ac:dyDescent="0.2">
      <c r="A6464">
        <v>37.781999999999996</v>
      </c>
      <c r="B6464">
        <v>-122.396</v>
      </c>
      <c r="C6464">
        <v>0</v>
      </c>
      <c r="D6464">
        <v>2</v>
      </c>
      <c r="E6464">
        <v>2</v>
      </c>
      <c r="F6464">
        <v>1</v>
      </c>
      <c r="G6464">
        <v>2</v>
      </c>
      <c r="H6464">
        <v>0</v>
      </c>
      <c r="I6464">
        <v>8</v>
      </c>
      <c r="J6464">
        <v>13</v>
      </c>
      <c r="K6464">
        <v>1</v>
      </c>
      <c r="L6464">
        <v>22</v>
      </c>
      <c r="M6464">
        <f>VLOOKUP(H6464,AE$2:$AJ$12,6,TRUE)</f>
        <v>0</v>
      </c>
      <c r="N6464">
        <f>VLOOKUP(I6464,AF$2:$AJ$12,5,TRUE)</f>
        <v>7</v>
      </c>
      <c r="O6464">
        <f>VLOOKUP(J6464,AG$2:$AJ$12,4,TRUE)</f>
        <v>8</v>
      </c>
      <c r="P6464">
        <f>VLOOKUP(K6464,AH$2:$AJ$12,3,TRUE)</f>
        <v>7</v>
      </c>
      <c r="Q6464">
        <f>VLOOKUP(L6464,AI$2:$AJ$12,2,TRUE)</f>
        <v>8</v>
      </c>
      <c r="T6464" t="str">
        <f t="shared" si="605"/>
        <v>Crimepoint.create(latitude:37.782, longitude:-122.396, drugdrink:0, misdemean:7, theft:8, violent:7, total:8, drugdrinkct:0, misdemeanct:8, theftct:13, violentct:1, totalct:22)</v>
      </c>
      <c r="U6464" t="str">
        <f t="shared" si="606"/>
        <v>{location: new google.maps.LatLng(37.782, -122.396), weight: 0},</v>
      </c>
      <c r="V6464" t="str">
        <f t="shared" si="601"/>
        <v>{location: new google.maps.LatLng(37.782, -122.396), weight: 2},</v>
      </c>
      <c r="W6464" t="str">
        <f t="shared" si="602"/>
        <v>{location: new google.maps.LatLng(37.782, -122.396), weight: 2},</v>
      </c>
      <c r="X6464" t="str">
        <f t="shared" si="603"/>
        <v>{location: new google.maps.LatLng(37.782, -122.396), weight: 1},</v>
      </c>
      <c r="Y6464" t="str">
        <f t="shared" si="604"/>
        <v>{location: new google.maps.LatLng(37.782, -122.396), weight: 2},</v>
      </c>
    </row>
    <row r="6465" spans="1:25" x14ac:dyDescent="0.2">
      <c r="A6465">
        <v>37.781999999999996</v>
      </c>
      <c r="B6465">
        <v>-122.395</v>
      </c>
      <c r="C6465">
        <v>0</v>
      </c>
      <c r="D6465">
        <v>3</v>
      </c>
      <c r="E6465">
        <v>2</v>
      </c>
      <c r="F6465">
        <v>0</v>
      </c>
      <c r="G6465">
        <v>2</v>
      </c>
      <c r="H6465">
        <v>0</v>
      </c>
      <c r="I6465">
        <v>15</v>
      </c>
      <c r="J6465">
        <v>11</v>
      </c>
      <c r="K6465">
        <v>0</v>
      </c>
      <c r="L6465">
        <v>26</v>
      </c>
      <c r="M6465">
        <f>VLOOKUP(H6465,AE$2:$AJ$12,6,TRUE)</f>
        <v>0</v>
      </c>
      <c r="N6465">
        <f>VLOOKUP(I6465,AF$2:$AJ$12,5,TRUE)</f>
        <v>8</v>
      </c>
      <c r="O6465">
        <f>VLOOKUP(J6465,AG$2:$AJ$12,4,TRUE)</f>
        <v>8</v>
      </c>
      <c r="P6465">
        <f>VLOOKUP(K6465,AH$2:$AJ$12,3,TRUE)</f>
        <v>0</v>
      </c>
      <c r="Q6465">
        <f>VLOOKUP(L6465,AI$2:$AJ$12,2,TRUE)</f>
        <v>8</v>
      </c>
      <c r="T6465" t="str">
        <f t="shared" si="605"/>
        <v>Crimepoint.create(latitude:37.782, longitude:-122.395, drugdrink:0, misdemean:8, theft:8, violent:0, total:8, drugdrinkct:0, misdemeanct:15, theftct:11, violentct:0, totalct:26)</v>
      </c>
      <c r="U6465" t="str">
        <f t="shared" si="606"/>
        <v>{location: new google.maps.LatLng(37.782, -122.395), weight: 0},</v>
      </c>
      <c r="V6465" t="str">
        <f t="shared" si="601"/>
        <v>{location: new google.maps.LatLng(37.782, -122.395), weight: 3},</v>
      </c>
      <c r="W6465" t="str">
        <f t="shared" si="602"/>
        <v>{location: new google.maps.LatLng(37.782, -122.395), weight: 2},</v>
      </c>
      <c r="X6465" t="str">
        <f t="shared" si="603"/>
        <v>{location: new google.maps.LatLng(37.782, -122.395), weight: 0},</v>
      </c>
      <c r="Y6465" t="str">
        <f t="shared" si="604"/>
        <v>{location: new google.maps.LatLng(37.782, -122.395), weight: 2},</v>
      </c>
    </row>
    <row r="6466" spans="1:25" x14ac:dyDescent="0.2">
      <c r="A6466">
        <v>37.781999999999996</v>
      </c>
      <c r="B6466">
        <v>-122.39400000000001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1</v>
      </c>
      <c r="I6466">
        <v>3</v>
      </c>
      <c r="J6466">
        <v>2</v>
      </c>
      <c r="K6466">
        <v>0</v>
      </c>
      <c r="L6466">
        <v>6</v>
      </c>
      <c r="M6466">
        <f>VLOOKUP(H6466,AE$2:$AJ$12,6,TRUE)</f>
        <v>8</v>
      </c>
      <c r="N6466">
        <f>VLOOKUP(I6466,AF$2:$AJ$12,5,TRUE)</f>
        <v>5</v>
      </c>
      <c r="O6466">
        <f>VLOOKUP(J6466,AG$2:$AJ$12,4,TRUE)</f>
        <v>4</v>
      </c>
      <c r="P6466">
        <f>VLOOKUP(K6466,AH$2:$AJ$12,3,TRUE)</f>
        <v>0</v>
      </c>
      <c r="Q6466">
        <f>VLOOKUP(L6466,AI$2:$AJ$12,2,TRUE)</f>
        <v>4</v>
      </c>
      <c r="T6466" t="str">
        <f t="shared" si="605"/>
        <v>Crimepoint.create(latitude:37.782, longitude:-122.394, drugdrink:8, misdemean:5, theft:4, violent:0, total:4, drugdrinkct:1, misdemeanct:3, theftct:2, violentct:0, totalct:6)</v>
      </c>
      <c r="U6466" t="str">
        <f t="shared" si="606"/>
        <v>{location: new google.maps.LatLng(37.782, -122.394), weight: 1},</v>
      </c>
      <c r="V6466" t="str">
        <f t="shared" si="601"/>
        <v>{location: new google.maps.LatLng(37.782, -122.394), weight: 1},</v>
      </c>
      <c r="W6466" t="str">
        <f t="shared" si="602"/>
        <v>{location: new google.maps.LatLng(37.782, -122.394), weight: 0},</v>
      </c>
      <c r="X6466" t="str">
        <f t="shared" si="603"/>
        <v>{location: new google.maps.LatLng(37.782, -122.394), weight: 0},</v>
      </c>
      <c r="Y6466" t="str">
        <f t="shared" si="604"/>
        <v>{location: new google.maps.LatLng(37.782, -122.394), weight: 0},</v>
      </c>
    </row>
    <row r="6467" spans="1:25" x14ac:dyDescent="0.2">
      <c r="A6467">
        <v>37.781999999999996</v>
      </c>
      <c r="B6467">
        <v>-122.393</v>
      </c>
      <c r="C6467">
        <v>1</v>
      </c>
      <c r="D6467">
        <v>3</v>
      </c>
      <c r="E6467">
        <v>3</v>
      </c>
      <c r="F6467">
        <v>2</v>
      </c>
      <c r="G6467">
        <v>3</v>
      </c>
      <c r="H6467">
        <v>1</v>
      </c>
      <c r="I6467">
        <v>12</v>
      </c>
      <c r="J6467">
        <v>23</v>
      </c>
      <c r="K6467">
        <v>3</v>
      </c>
      <c r="L6467">
        <v>39</v>
      </c>
      <c r="M6467">
        <f>VLOOKUP(H6467,AE$2:$AJ$12,6,TRUE)</f>
        <v>8</v>
      </c>
      <c r="N6467">
        <f>VLOOKUP(I6467,AF$2:$AJ$12,5,TRUE)</f>
        <v>8</v>
      </c>
      <c r="O6467">
        <f>VLOOKUP(J6467,AG$2:$AJ$12,4,TRUE)</f>
        <v>9</v>
      </c>
      <c r="P6467">
        <f>VLOOKUP(K6467,AH$2:$AJ$12,3,TRUE)</f>
        <v>8</v>
      </c>
      <c r="Q6467">
        <f>VLOOKUP(L6467,AI$2:$AJ$12,2,TRUE)</f>
        <v>8</v>
      </c>
      <c r="T6467" t="str">
        <f t="shared" si="605"/>
        <v>Crimepoint.create(latitude:37.782, longitude:-122.393, drugdrink:8, misdemean:8, theft:9, violent:8, total:8, drugdrinkct:1, misdemeanct:12, theftct:23, violentct:3, totalct:39)</v>
      </c>
      <c r="U6467" t="str">
        <f t="shared" si="606"/>
        <v>{location: new google.maps.LatLng(37.782, -122.393), weight: 1},</v>
      </c>
      <c r="V6467" t="str">
        <f t="shared" ref="V6467:V6530" si="607">$Z$2&amp;$A6467&amp;$AA$2&amp;$B6467&amp;$AB$2&amp;D6467&amp;$AC$2</f>
        <v>{location: new google.maps.LatLng(37.782, -122.393), weight: 3},</v>
      </c>
      <c r="W6467" t="str">
        <f t="shared" ref="W6467:W6530" si="608">$Z$2&amp;$A6467&amp;$AA$2&amp;$B6467&amp;$AB$2&amp;E6467&amp;$AC$2</f>
        <v>{location: new google.maps.LatLng(37.782, -122.393), weight: 3},</v>
      </c>
      <c r="X6467" t="str">
        <f t="shared" ref="X6467:X6530" si="609">$Z$2&amp;$A6467&amp;$AA$2&amp;$B6467&amp;$AB$2&amp;F6467&amp;$AC$2</f>
        <v>{location: new google.maps.LatLng(37.782, -122.393), weight: 2},</v>
      </c>
      <c r="Y6467" t="str">
        <f t="shared" ref="Y6467:Y6530" si="610">$Z$2&amp;$A6467&amp;$AA$2&amp;$B6467&amp;$AB$2&amp;G6467&amp;$AC$2</f>
        <v>{location: new google.maps.LatLng(37.782, -122.393), weight: 3},</v>
      </c>
    </row>
    <row r="6468" spans="1:25" x14ac:dyDescent="0.2">
      <c r="A6468">
        <v>37.781999999999996</v>
      </c>
      <c r="B6468">
        <v>-122.392</v>
      </c>
      <c r="C6468">
        <v>0</v>
      </c>
      <c r="D6468">
        <v>3</v>
      </c>
      <c r="E6468">
        <v>7</v>
      </c>
      <c r="F6468">
        <v>1</v>
      </c>
      <c r="G6468">
        <v>5</v>
      </c>
      <c r="H6468">
        <v>0</v>
      </c>
      <c r="I6468">
        <v>13</v>
      </c>
      <c r="J6468">
        <v>46</v>
      </c>
      <c r="K6468">
        <v>1</v>
      </c>
      <c r="L6468">
        <v>60</v>
      </c>
      <c r="M6468">
        <f>VLOOKUP(H6468,AE$2:$AJ$12,6,TRUE)</f>
        <v>0</v>
      </c>
      <c r="N6468">
        <f>VLOOKUP(I6468,AF$2:$AJ$12,5,TRUE)</f>
        <v>8</v>
      </c>
      <c r="O6468">
        <f>VLOOKUP(J6468,AG$2:$AJ$12,4,TRUE)</f>
        <v>9</v>
      </c>
      <c r="P6468">
        <f>VLOOKUP(K6468,AH$2:$AJ$12,3,TRUE)</f>
        <v>7</v>
      </c>
      <c r="Q6468">
        <f>VLOOKUP(L6468,AI$2:$AJ$12,2,TRUE)</f>
        <v>9</v>
      </c>
      <c r="T6468" t="str">
        <f t="shared" ref="T6468:T6531" si="611">"Crimepoint.create("&amp;A$2&amp;":"&amp;A6468&amp;", "&amp;B$2&amp;":"&amp;B6468&amp;", "&amp;C$2&amp;":"&amp;M6468&amp;", "&amp;D$2&amp;":"&amp;N6468&amp;", "&amp;E$2&amp;":"&amp;O6468&amp;", "&amp;F$2&amp;":"&amp;P6468&amp;", "&amp;G$2&amp;":"&amp;Q6468&amp;", "&amp;H$2&amp;":"&amp;H6468&amp;", "&amp;I$2&amp;":"&amp;I6468&amp;", "&amp;J$2&amp;":"&amp;J6468&amp;", "&amp;K$2&amp;":"&amp;K6468&amp;", "&amp;L$2&amp;":"&amp;L6468&amp;")"</f>
        <v>Crimepoint.create(latitude:37.782, longitude:-122.392, drugdrink:0, misdemean:8, theft:9, violent:7, total:9, drugdrinkct:0, misdemeanct:13, theftct:46, violentct:1, totalct:60)</v>
      </c>
      <c r="U6468" t="str">
        <f t="shared" ref="U6468:U6531" si="612">$Z$2&amp;$A6468&amp;$AA$2&amp;$B6468&amp;$AB$2&amp;C6468&amp;$AC$2</f>
        <v>{location: new google.maps.LatLng(37.782, -122.392), weight: 0},</v>
      </c>
      <c r="V6468" t="str">
        <f t="shared" si="607"/>
        <v>{location: new google.maps.LatLng(37.782, -122.392), weight: 3},</v>
      </c>
      <c r="W6468" t="str">
        <f t="shared" si="608"/>
        <v>{location: new google.maps.LatLng(37.782, -122.392), weight: 7},</v>
      </c>
      <c r="X6468" t="str">
        <f t="shared" si="609"/>
        <v>{location: new google.maps.LatLng(37.782, -122.392), weight: 1},</v>
      </c>
      <c r="Y6468" t="str">
        <f t="shared" si="610"/>
        <v>{location: new google.maps.LatLng(37.782, -122.392), weight: 5},</v>
      </c>
    </row>
    <row r="6469" spans="1:25" x14ac:dyDescent="0.2">
      <c r="A6469">
        <v>37.781999999999996</v>
      </c>
      <c r="B6469">
        <v>-122.39100000000001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</v>
      </c>
      <c r="K6469">
        <v>0</v>
      </c>
      <c r="L6469">
        <v>2</v>
      </c>
      <c r="M6469">
        <f>VLOOKUP(H6469,AE$2:$AJ$12,6,TRUE)</f>
        <v>0</v>
      </c>
      <c r="N6469">
        <f>VLOOKUP(I6469,AF$2:$AJ$12,5,TRUE)</f>
        <v>0</v>
      </c>
      <c r="O6469">
        <f>VLOOKUP(J6469,AG$2:$AJ$12,4,TRUE)</f>
        <v>4</v>
      </c>
      <c r="P6469">
        <f>VLOOKUP(K6469,AH$2:$AJ$12,3,TRUE)</f>
        <v>0</v>
      </c>
      <c r="Q6469">
        <f>VLOOKUP(L6469,AI$2:$AJ$12,2,TRUE)</f>
        <v>1</v>
      </c>
      <c r="T6469" t="str">
        <f t="shared" si="611"/>
        <v>Crimepoint.create(latitude:37.782, longitude:-122.391, drugdrink:0, misdemean:0, theft:4, violent:0, total:1, drugdrinkct:0, misdemeanct:0, theftct:2, violentct:0, totalct:2)</v>
      </c>
      <c r="U6469" t="str">
        <f t="shared" si="612"/>
        <v>{location: new google.maps.LatLng(37.782, -122.391), weight: 0},</v>
      </c>
      <c r="V6469" t="str">
        <f t="shared" si="607"/>
        <v>{location: new google.maps.LatLng(37.782, -122.391), weight: 0},</v>
      </c>
      <c r="W6469" t="str">
        <f t="shared" si="608"/>
        <v>{location: new google.maps.LatLng(37.782, -122.391), weight: 0},</v>
      </c>
      <c r="X6469" t="str">
        <f t="shared" si="609"/>
        <v>{location: new google.maps.LatLng(37.782, -122.391), weight: 0},</v>
      </c>
      <c r="Y6469" t="str">
        <f t="shared" si="610"/>
        <v>{location: new google.maps.LatLng(37.782, -122.391), weight: 0},</v>
      </c>
    </row>
    <row r="6470" spans="1:25" x14ac:dyDescent="0.2">
      <c r="A6470">
        <v>37.781999999999996</v>
      </c>
      <c r="B6470">
        <v>-122.389</v>
      </c>
      <c r="C6470">
        <v>0</v>
      </c>
      <c r="D6470">
        <v>1</v>
      </c>
      <c r="E6470">
        <v>2</v>
      </c>
      <c r="F6470">
        <v>1</v>
      </c>
      <c r="G6470">
        <v>2</v>
      </c>
      <c r="H6470">
        <v>0</v>
      </c>
      <c r="I6470">
        <v>6</v>
      </c>
      <c r="J6470">
        <v>16</v>
      </c>
      <c r="K6470">
        <v>2</v>
      </c>
      <c r="L6470">
        <v>24</v>
      </c>
      <c r="M6470">
        <f>VLOOKUP(H6470,AE$2:$AJ$12,6,TRUE)</f>
        <v>0</v>
      </c>
      <c r="N6470">
        <f>VLOOKUP(I6470,AF$2:$AJ$12,5,TRUE)</f>
        <v>7</v>
      </c>
      <c r="O6470">
        <f>VLOOKUP(J6470,AG$2:$AJ$12,4,TRUE)</f>
        <v>9</v>
      </c>
      <c r="P6470">
        <f>VLOOKUP(K6470,AH$2:$AJ$12,3,TRUE)</f>
        <v>7</v>
      </c>
      <c r="Q6470">
        <f>VLOOKUP(L6470,AI$2:$AJ$12,2,TRUE)</f>
        <v>8</v>
      </c>
      <c r="T6470" t="str">
        <f t="shared" si="611"/>
        <v>Crimepoint.create(latitude:37.782, longitude:-122.389, drugdrink:0, misdemean:7, theft:9, violent:7, total:8, drugdrinkct:0, misdemeanct:6, theftct:16, violentct:2, totalct:24)</v>
      </c>
      <c r="U6470" t="str">
        <f t="shared" si="612"/>
        <v>{location: new google.maps.LatLng(37.782, -122.389), weight: 0},</v>
      </c>
      <c r="V6470" t="str">
        <f t="shared" si="607"/>
        <v>{location: new google.maps.LatLng(37.782, -122.389), weight: 1},</v>
      </c>
      <c r="W6470" t="str">
        <f t="shared" si="608"/>
        <v>{location: new google.maps.LatLng(37.782, -122.389), weight: 2},</v>
      </c>
      <c r="X6470" t="str">
        <f t="shared" si="609"/>
        <v>{location: new google.maps.LatLng(37.782, -122.389), weight: 1},</v>
      </c>
      <c r="Y6470" t="str">
        <f t="shared" si="610"/>
        <v>{location: new google.maps.LatLng(37.782, -122.389), weight: 2},</v>
      </c>
    </row>
    <row r="6471" spans="1:25" x14ac:dyDescent="0.2">
      <c r="A6471">
        <v>37.781999999999996</v>
      </c>
      <c r="B6471">
        <v>-122.38800000000001</v>
      </c>
      <c r="C6471">
        <v>0</v>
      </c>
      <c r="D6471">
        <v>1</v>
      </c>
      <c r="E6471">
        <v>0</v>
      </c>
      <c r="F6471">
        <v>2</v>
      </c>
      <c r="G6471">
        <v>1</v>
      </c>
      <c r="H6471">
        <v>0</v>
      </c>
      <c r="I6471">
        <v>3</v>
      </c>
      <c r="J6471">
        <v>3</v>
      </c>
      <c r="K6471">
        <v>3</v>
      </c>
      <c r="L6471">
        <v>9</v>
      </c>
      <c r="M6471">
        <f>VLOOKUP(H6471,AE$2:$AJ$12,6,TRUE)</f>
        <v>0</v>
      </c>
      <c r="N6471">
        <f>VLOOKUP(I6471,AF$2:$AJ$12,5,TRUE)</f>
        <v>5</v>
      </c>
      <c r="O6471">
        <f>VLOOKUP(J6471,AG$2:$AJ$12,4,TRUE)</f>
        <v>5</v>
      </c>
      <c r="P6471">
        <f>VLOOKUP(K6471,AH$2:$AJ$12,3,TRUE)</f>
        <v>8</v>
      </c>
      <c r="Q6471">
        <f>VLOOKUP(L6471,AI$2:$AJ$12,2,TRUE)</f>
        <v>5</v>
      </c>
      <c r="T6471" t="str">
        <f t="shared" si="611"/>
        <v>Crimepoint.create(latitude:37.782, longitude:-122.388, drugdrink:0, misdemean:5, theft:5, violent:8, total:5, drugdrinkct:0, misdemeanct:3, theftct:3, violentct:3, totalct:9)</v>
      </c>
      <c r="U6471" t="str">
        <f t="shared" si="612"/>
        <v>{location: new google.maps.LatLng(37.782, -122.388), weight: 0},</v>
      </c>
      <c r="V6471" t="str">
        <f t="shared" si="607"/>
        <v>{location: new google.maps.LatLng(37.782, -122.388), weight: 1},</v>
      </c>
      <c r="W6471" t="str">
        <f t="shared" si="608"/>
        <v>{location: new google.maps.LatLng(37.782, -122.388), weight: 0},</v>
      </c>
      <c r="X6471" t="str">
        <f t="shared" si="609"/>
        <v>{location: new google.maps.LatLng(37.782, -122.388), weight: 2},</v>
      </c>
      <c r="Y6471" t="str">
        <f t="shared" si="610"/>
        <v>{location: new google.maps.LatLng(37.782, -122.388), weight: 1},</v>
      </c>
    </row>
    <row r="6472" spans="1:25" x14ac:dyDescent="0.2">
      <c r="A6472">
        <v>37.783000000000001</v>
      </c>
      <c r="B6472">
        <v>-122.49299999999999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2</v>
      </c>
      <c r="J6472">
        <v>0</v>
      </c>
      <c r="K6472">
        <v>0</v>
      </c>
      <c r="L6472">
        <v>2</v>
      </c>
      <c r="M6472">
        <f>VLOOKUP(H6472,AE$2:$AJ$12,6,TRUE)</f>
        <v>0</v>
      </c>
      <c r="N6472">
        <f>VLOOKUP(I6472,AF$2:$AJ$12,5,TRUE)</f>
        <v>4</v>
      </c>
      <c r="O6472">
        <f>VLOOKUP(J6472,AG$2:$AJ$12,4,TRUE)</f>
        <v>0</v>
      </c>
      <c r="P6472">
        <f>VLOOKUP(K6472,AH$2:$AJ$12,3,TRUE)</f>
        <v>0</v>
      </c>
      <c r="Q6472">
        <f>VLOOKUP(L6472,AI$2:$AJ$12,2,TRUE)</f>
        <v>1</v>
      </c>
      <c r="T6472" t="str">
        <f t="shared" si="611"/>
        <v>Crimepoint.create(latitude:37.783, longitude:-122.493, drugdrink:0, misdemean:4, theft:0, violent:0, total:1, drugdrinkct:0, misdemeanct:2, theftct:0, violentct:0, totalct:2)</v>
      </c>
      <c r="U6472" t="str">
        <f t="shared" si="612"/>
        <v>{location: new google.maps.LatLng(37.783, -122.493), weight: 0},</v>
      </c>
      <c r="V6472" t="str">
        <f t="shared" si="607"/>
        <v>{location: new google.maps.LatLng(37.783, -122.493), weight: 0},</v>
      </c>
      <c r="W6472" t="str">
        <f t="shared" si="608"/>
        <v>{location: new google.maps.LatLng(37.783, -122.493), weight: 0},</v>
      </c>
      <c r="X6472" t="str">
        <f t="shared" si="609"/>
        <v>{location: new google.maps.LatLng(37.783, -122.493), weight: 0},</v>
      </c>
      <c r="Y6472" t="str">
        <f t="shared" si="610"/>
        <v>{location: new google.maps.LatLng(37.783, -122.493), weight: 0},</v>
      </c>
    </row>
    <row r="6473" spans="1:25" x14ac:dyDescent="0.2">
      <c r="A6473">
        <v>37.783000000000001</v>
      </c>
      <c r="B6473">
        <v>-122.492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1</v>
      </c>
      <c r="J6473">
        <v>1</v>
      </c>
      <c r="K6473">
        <v>1</v>
      </c>
      <c r="L6473">
        <v>3</v>
      </c>
      <c r="M6473">
        <f>VLOOKUP(H6473,AE$2:$AJ$12,6,TRUE)</f>
        <v>0</v>
      </c>
      <c r="N6473">
        <f>VLOOKUP(I6473,AF$2:$AJ$12,5,TRUE)</f>
        <v>2</v>
      </c>
      <c r="O6473">
        <f>VLOOKUP(J6473,AG$2:$AJ$12,4,TRUE)</f>
        <v>3</v>
      </c>
      <c r="P6473">
        <f>VLOOKUP(K6473,AH$2:$AJ$12,3,TRUE)</f>
        <v>7</v>
      </c>
      <c r="Q6473">
        <f>VLOOKUP(L6473,AI$2:$AJ$12,2,TRUE)</f>
        <v>2</v>
      </c>
      <c r="T6473" t="str">
        <f t="shared" si="611"/>
        <v>Crimepoint.create(latitude:37.783, longitude:-122.492, drugdrink:0, misdemean:2, theft:3, violent:7, total:2, drugdrinkct:0, misdemeanct:1, theftct:1, violentct:1, totalct:3)</v>
      </c>
      <c r="U6473" t="str">
        <f t="shared" si="612"/>
        <v>{location: new google.maps.LatLng(37.783, -122.492), weight: 0},</v>
      </c>
      <c r="V6473" t="str">
        <f t="shared" si="607"/>
        <v>{location: new google.maps.LatLng(37.783, -122.492), weight: 0},</v>
      </c>
      <c r="W6473" t="str">
        <f t="shared" si="608"/>
        <v>{location: new google.maps.LatLng(37.783, -122.492), weight: 0},</v>
      </c>
      <c r="X6473" t="str">
        <f t="shared" si="609"/>
        <v>{location: new google.maps.LatLng(37.783, -122.492), weight: 1},</v>
      </c>
      <c r="Y6473" t="str">
        <f t="shared" si="610"/>
        <v>{location: new google.maps.LatLng(37.783, -122.492), weight: 0},</v>
      </c>
    </row>
    <row r="6474" spans="1:25" x14ac:dyDescent="0.2">
      <c r="A6474">
        <v>37.783000000000001</v>
      </c>
      <c r="B6474">
        <v>-122.491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1</v>
      </c>
      <c r="K6474">
        <v>2</v>
      </c>
      <c r="L6474">
        <v>3</v>
      </c>
      <c r="M6474">
        <f>VLOOKUP(H6474,AE$2:$AJ$12,6,TRUE)</f>
        <v>0</v>
      </c>
      <c r="N6474">
        <f>VLOOKUP(I6474,AF$2:$AJ$12,5,TRUE)</f>
        <v>0</v>
      </c>
      <c r="O6474">
        <f>VLOOKUP(J6474,AG$2:$AJ$12,4,TRUE)</f>
        <v>3</v>
      </c>
      <c r="P6474">
        <f>VLOOKUP(K6474,AH$2:$AJ$12,3,TRUE)</f>
        <v>7</v>
      </c>
      <c r="Q6474">
        <f>VLOOKUP(L6474,AI$2:$AJ$12,2,TRUE)</f>
        <v>2</v>
      </c>
      <c r="T6474" t="str">
        <f t="shared" si="611"/>
        <v>Crimepoint.create(latitude:37.783, longitude:-122.491, drugdrink:0, misdemean:0, theft:3, violent:7, total:2, drugdrinkct:0, misdemeanct:0, theftct:1, violentct:2, totalct:3)</v>
      </c>
      <c r="U6474" t="str">
        <f t="shared" si="612"/>
        <v>{location: new google.maps.LatLng(37.783, -122.491), weight: 0},</v>
      </c>
      <c r="V6474" t="str">
        <f t="shared" si="607"/>
        <v>{location: new google.maps.LatLng(37.783, -122.491), weight: 0},</v>
      </c>
      <c r="W6474" t="str">
        <f t="shared" si="608"/>
        <v>{location: new google.maps.LatLng(37.783, -122.491), weight: 0},</v>
      </c>
      <c r="X6474" t="str">
        <f t="shared" si="609"/>
        <v>{location: new google.maps.LatLng(37.783, -122.491), weight: 1},</v>
      </c>
      <c r="Y6474" t="str">
        <f t="shared" si="610"/>
        <v>{location: new google.maps.LatLng(37.783, -122.491), weight: 0},</v>
      </c>
    </row>
    <row r="6475" spans="1:25" x14ac:dyDescent="0.2">
      <c r="A6475">
        <v>37.783000000000001</v>
      </c>
      <c r="B6475">
        <v>-122.49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1</v>
      </c>
      <c r="I6475">
        <v>5</v>
      </c>
      <c r="J6475">
        <v>0</v>
      </c>
      <c r="K6475">
        <v>0</v>
      </c>
      <c r="L6475">
        <v>6</v>
      </c>
      <c r="M6475">
        <f>VLOOKUP(H6475,AE$2:$AJ$12,6,TRUE)</f>
        <v>8</v>
      </c>
      <c r="N6475">
        <f>VLOOKUP(I6475,AF$2:$AJ$12,5,TRUE)</f>
        <v>6</v>
      </c>
      <c r="O6475">
        <f>VLOOKUP(J6475,AG$2:$AJ$12,4,TRUE)</f>
        <v>0</v>
      </c>
      <c r="P6475">
        <f>VLOOKUP(K6475,AH$2:$AJ$12,3,TRUE)</f>
        <v>0</v>
      </c>
      <c r="Q6475">
        <f>VLOOKUP(L6475,AI$2:$AJ$12,2,TRUE)</f>
        <v>4</v>
      </c>
      <c r="T6475" t="str">
        <f t="shared" si="611"/>
        <v>Crimepoint.create(latitude:37.783, longitude:-122.49, drugdrink:8, misdemean:6, theft:0, violent:0, total:4, drugdrinkct:1, misdemeanct:5, theftct:0, violentct:0, totalct:6)</v>
      </c>
      <c r="U6475" t="str">
        <f t="shared" si="612"/>
        <v>{location: new google.maps.LatLng(37.783, -122.49), weight: 1},</v>
      </c>
      <c r="V6475" t="str">
        <f t="shared" si="607"/>
        <v>{location: new google.maps.LatLng(37.783, -122.49), weight: 1},</v>
      </c>
      <c r="W6475" t="str">
        <f t="shared" si="608"/>
        <v>{location: new google.maps.LatLng(37.783, -122.49), weight: 0},</v>
      </c>
      <c r="X6475" t="str">
        <f t="shared" si="609"/>
        <v>{location: new google.maps.LatLng(37.783, -122.49), weight: 0},</v>
      </c>
      <c r="Y6475" t="str">
        <f t="shared" si="610"/>
        <v>{location: new google.maps.LatLng(37.783, -122.49), weight: 0},</v>
      </c>
    </row>
    <row r="6476" spans="1:25" x14ac:dyDescent="0.2">
      <c r="A6476">
        <v>37.783000000000001</v>
      </c>
      <c r="B6476">
        <v>-122.489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3</v>
      </c>
      <c r="J6476">
        <v>0</v>
      </c>
      <c r="K6476">
        <v>1</v>
      </c>
      <c r="L6476">
        <v>4</v>
      </c>
      <c r="M6476">
        <f>VLOOKUP(H6476,AE$2:$AJ$12,6,TRUE)</f>
        <v>0</v>
      </c>
      <c r="N6476">
        <f>VLOOKUP(I6476,AF$2:$AJ$12,5,TRUE)</f>
        <v>5</v>
      </c>
      <c r="O6476">
        <f>VLOOKUP(J6476,AG$2:$AJ$12,4,TRUE)</f>
        <v>0</v>
      </c>
      <c r="P6476">
        <f>VLOOKUP(K6476,AH$2:$AJ$12,3,TRUE)</f>
        <v>7</v>
      </c>
      <c r="Q6476">
        <f>VLOOKUP(L6476,AI$2:$AJ$12,2,TRUE)</f>
        <v>3</v>
      </c>
      <c r="T6476" t="str">
        <f t="shared" si="611"/>
        <v>Crimepoint.create(latitude:37.783, longitude:-122.489, drugdrink:0, misdemean:5, theft:0, violent:7, total:3, drugdrinkct:0, misdemeanct:3, theftct:0, violentct:1, totalct:4)</v>
      </c>
      <c r="U6476" t="str">
        <f t="shared" si="612"/>
        <v>{location: new google.maps.LatLng(37.783, -122.489), weight: 0},</v>
      </c>
      <c r="V6476" t="str">
        <f t="shared" si="607"/>
        <v>{location: new google.maps.LatLng(37.783, -122.489), weight: 1},</v>
      </c>
      <c r="W6476" t="str">
        <f t="shared" si="608"/>
        <v>{location: new google.maps.LatLng(37.783, -122.489), weight: 0},</v>
      </c>
      <c r="X6476" t="str">
        <f t="shared" si="609"/>
        <v>{location: new google.maps.LatLng(37.783, -122.489), weight: 1},</v>
      </c>
      <c r="Y6476" t="str">
        <f t="shared" si="610"/>
        <v>{location: new google.maps.LatLng(37.783, -122.489), weight: 0},</v>
      </c>
    </row>
    <row r="6477" spans="1:25" x14ac:dyDescent="0.2">
      <c r="A6477">
        <v>37.783000000000001</v>
      </c>
      <c r="B6477">
        <v>-122.488</v>
      </c>
      <c r="C6477">
        <v>0</v>
      </c>
      <c r="D6477">
        <v>1</v>
      </c>
      <c r="E6477">
        <v>1</v>
      </c>
      <c r="F6477">
        <v>1</v>
      </c>
      <c r="G6477">
        <v>1</v>
      </c>
      <c r="H6477">
        <v>0</v>
      </c>
      <c r="I6477">
        <v>3</v>
      </c>
      <c r="J6477">
        <v>6</v>
      </c>
      <c r="K6477">
        <v>1</v>
      </c>
      <c r="L6477">
        <v>10</v>
      </c>
      <c r="M6477">
        <f>VLOOKUP(H6477,AE$2:$AJ$12,6,TRUE)</f>
        <v>0</v>
      </c>
      <c r="N6477">
        <f>VLOOKUP(I6477,AF$2:$AJ$12,5,TRUE)</f>
        <v>5</v>
      </c>
      <c r="O6477">
        <f>VLOOKUP(J6477,AG$2:$AJ$12,4,TRUE)</f>
        <v>7</v>
      </c>
      <c r="P6477">
        <f>VLOOKUP(K6477,AH$2:$AJ$12,3,TRUE)</f>
        <v>7</v>
      </c>
      <c r="Q6477">
        <f>VLOOKUP(L6477,AI$2:$AJ$12,2,TRUE)</f>
        <v>6</v>
      </c>
      <c r="T6477" t="str">
        <f t="shared" si="611"/>
        <v>Crimepoint.create(latitude:37.783, longitude:-122.488, drugdrink:0, misdemean:5, theft:7, violent:7, total:6, drugdrinkct:0, misdemeanct:3, theftct:6, violentct:1, totalct:10)</v>
      </c>
      <c r="U6477" t="str">
        <f t="shared" si="612"/>
        <v>{location: new google.maps.LatLng(37.783, -122.488), weight: 0},</v>
      </c>
      <c r="V6477" t="str">
        <f t="shared" si="607"/>
        <v>{location: new google.maps.LatLng(37.783, -122.488), weight: 1},</v>
      </c>
      <c r="W6477" t="str">
        <f t="shared" si="608"/>
        <v>{location: new google.maps.LatLng(37.783, -122.488), weight: 1},</v>
      </c>
      <c r="X6477" t="str">
        <f t="shared" si="609"/>
        <v>{location: new google.maps.LatLng(37.783, -122.488), weight: 1},</v>
      </c>
      <c r="Y6477" t="str">
        <f t="shared" si="610"/>
        <v>{location: new google.maps.LatLng(37.783, -122.488), weight: 1},</v>
      </c>
    </row>
    <row r="6478" spans="1:25" x14ac:dyDescent="0.2">
      <c r="A6478">
        <v>37.783000000000001</v>
      </c>
      <c r="B6478">
        <v>-122.48699999999999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3</v>
      </c>
      <c r="J6478">
        <v>1</v>
      </c>
      <c r="K6478">
        <v>0</v>
      </c>
      <c r="L6478">
        <v>4</v>
      </c>
      <c r="M6478">
        <f>VLOOKUP(H6478,AE$2:$AJ$12,6,TRUE)</f>
        <v>0</v>
      </c>
      <c r="N6478">
        <f>VLOOKUP(I6478,AF$2:$AJ$12,5,TRUE)</f>
        <v>5</v>
      </c>
      <c r="O6478">
        <f>VLOOKUP(J6478,AG$2:$AJ$12,4,TRUE)</f>
        <v>3</v>
      </c>
      <c r="P6478">
        <f>VLOOKUP(K6478,AH$2:$AJ$12,3,TRUE)</f>
        <v>0</v>
      </c>
      <c r="Q6478">
        <f>VLOOKUP(L6478,AI$2:$AJ$12,2,TRUE)</f>
        <v>3</v>
      </c>
      <c r="T6478" t="str">
        <f t="shared" si="611"/>
        <v>Crimepoint.create(latitude:37.783, longitude:-122.487, drugdrink:0, misdemean:5, theft:3, violent:0, total:3, drugdrinkct:0, misdemeanct:3, theftct:1, violentct:0, totalct:4)</v>
      </c>
      <c r="U6478" t="str">
        <f t="shared" si="612"/>
        <v>{location: new google.maps.LatLng(37.783, -122.487), weight: 0},</v>
      </c>
      <c r="V6478" t="str">
        <f t="shared" si="607"/>
        <v>{location: new google.maps.LatLng(37.783, -122.487), weight: 1},</v>
      </c>
      <c r="W6478" t="str">
        <f t="shared" si="608"/>
        <v>{location: new google.maps.LatLng(37.783, -122.487), weight: 0},</v>
      </c>
      <c r="X6478" t="str">
        <f t="shared" si="609"/>
        <v>{location: new google.maps.LatLng(37.783, -122.487), weight: 0},</v>
      </c>
      <c r="Y6478" t="str">
        <f t="shared" si="610"/>
        <v>{location: new google.maps.LatLng(37.783, -122.487), weight: 0},</v>
      </c>
    </row>
    <row r="6479" spans="1:25" x14ac:dyDescent="0.2">
      <c r="A6479">
        <v>37.783000000000001</v>
      </c>
      <c r="B6479">
        <v>-122.486</v>
      </c>
      <c r="C6479">
        <v>0</v>
      </c>
      <c r="D6479">
        <v>2</v>
      </c>
      <c r="E6479">
        <v>0</v>
      </c>
      <c r="F6479">
        <v>3</v>
      </c>
      <c r="G6479">
        <v>1</v>
      </c>
      <c r="H6479">
        <v>0</v>
      </c>
      <c r="I6479">
        <v>7</v>
      </c>
      <c r="J6479">
        <v>0</v>
      </c>
      <c r="K6479">
        <v>4</v>
      </c>
      <c r="L6479">
        <v>11</v>
      </c>
      <c r="M6479">
        <f>VLOOKUP(H6479,AE$2:$AJ$12,6,TRUE)</f>
        <v>0</v>
      </c>
      <c r="N6479">
        <f>VLOOKUP(I6479,AF$2:$AJ$12,5,TRUE)</f>
        <v>7</v>
      </c>
      <c r="O6479">
        <f>VLOOKUP(J6479,AG$2:$AJ$12,4,TRUE)</f>
        <v>0</v>
      </c>
      <c r="P6479">
        <f>VLOOKUP(K6479,AH$2:$AJ$12,3,TRUE)</f>
        <v>8</v>
      </c>
      <c r="Q6479">
        <f>VLOOKUP(L6479,AI$2:$AJ$12,2,TRUE)</f>
        <v>6</v>
      </c>
      <c r="T6479" t="str">
        <f t="shared" si="611"/>
        <v>Crimepoint.create(latitude:37.783, longitude:-122.486, drugdrink:0, misdemean:7, theft:0, violent:8, total:6, drugdrinkct:0, misdemeanct:7, theftct:0, violentct:4, totalct:11)</v>
      </c>
      <c r="U6479" t="str">
        <f t="shared" si="612"/>
        <v>{location: new google.maps.LatLng(37.783, -122.486), weight: 0},</v>
      </c>
      <c r="V6479" t="str">
        <f t="shared" si="607"/>
        <v>{location: new google.maps.LatLng(37.783, -122.486), weight: 2},</v>
      </c>
      <c r="W6479" t="str">
        <f t="shared" si="608"/>
        <v>{location: new google.maps.LatLng(37.783, -122.486), weight: 0},</v>
      </c>
      <c r="X6479" t="str">
        <f t="shared" si="609"/>
        <v>{location: new google.maps.LatLng(37.783, -122.486), weight: 3},</v>
      </c>
      <c r="Y6479" t="str">
        <f t="shared" si="610"/>
        <v>{location: new google.maps.LatLng(37.783, -122.486), weight: 1},</v>
      </c>
    </row>
    <row r="6480" spans="1:25" x14ac:dyDescent="0.2">
      <c r="A6480">
        <v>37.783000000000001</v>
      </c>
      <c r="B6480">
        <v>-122.485</v>
      </c>
      <c r="C6480">
        <v>0</v>
      </c>
      <c r="D6480">
        <v>1</v>
      </c>
      <c r="E6480">
        <v>0</v>
      </c>
      <c r="F6480">
        <v>1</v>
      </c>
      <c r="G6480">
        <v>0</v>
      </c>
      <c r="H6480">
        <v>0</v>
      </c>
      <c r="I6480">
        <v>3</v>
      </c>
      <c r="J6480">
        <v>1</v>
      </c>
      <c r="K6480">
        <v>1</v>
      </c>
      <c r="L6480">
        <v>5</v>
      </c>
      <c r="M6480">
        <f>VLOOKUP(H6480,AE$2:$AJ$12,6,TRUE)</f>
        <v>0</v>
      </c>
      <c r="N6480">
        <f>VLOOKUP(I6480,AF$2:$AJ$12,5,TRUE)</f>
        <v>5</v>
      </c>
      <c r="O6480">
        <f>VLOOKUP(J6480,AG$2:$AJ$12,4,TRUE)</f>
        <v>3</v>
      </c>
      <c r="P6480">
        <f>VLOOKUP(K6480,AH$2:$AJ$12,3,TRUE)</f>
        <v>7</v>
      </c>
      <c r="Q6480">
        <f>VLOOKUP(L6480,AI$2:$AJ$12,2,TRUE)</f>
        <v>4</v>
      </c>
      <c r="T6480" t="str">
        <f t="shared" si="611"/>
        <v>Crimepoint.create(latitude:37.783, longitude:-122.485, drugdrink:0, misdemean:5, theft:3, violent:7, total:4, drugdrinkct:0, misdemeanct:3, theftct:1, violentct:1, totalct:5)</v>
      </c>
      <c r="U6480" t="str">
        <f t="shared" si="612"/>
        <v>{location: new google.maps.LatLng(37.783, -122.485), weight: 0},</v>
      </c>
      <c r="V6480" t="str">
        <f t="shared" si="607"/>
        <v>{location: new google.maps.LatLng(37.783, -122.485), weight: 1},</v>
      </c>
      <c r="W6480" t="str">
        <f t="shared" si="608"/>
        <v>{location: new google.maps.LatLng(37.783, -122.485), weight: 0},</v>
      </c>
      <c r="X6480" t="str">
        <f t="shared" si="609"/>
        <v>{location: new google.maps.LatLng(37.783, -122.485), weight: 1},</v>
      </c>
      <c r="Y6480" t="str">
        <f t="shared" si="610"/>
        <v>{location: new google.maps.LatLng(37.783, -122.485), weight: 0},</v>
      </c>
    </row>
    <row r="6481" spans="1:25" x14ac:dyDescent="0.2">
      <c r="A6481">
        <v>37.783000000000001</v>
      </c>
      <c r="B6481">
        <v>-122.48399999999999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2</v>
      </c>
      <c r="J6481">
        <v>2</v>
      </c>
      <c r="K6481">
        <v>2</v>
      </c>
      <c r="L6481">
        <v>6</v>
      </c>
      <c r="M6481">
        <f>VLOOKUP(H6481,AE$2:$AJ$12,6,TRUE)</f>
        <v>0</v>
      </c>
      <c r="N6481">
        <f>VLOOKUP(I6481,AF$2:$AJ$12,5,TRUE)</f>
        <v>4</v>
      </c>
      <c r="O6481">
        <f>VLOOKUP(J6481,AG$2:$AJ$12,4,TRUE)</f>
        <v>4</v>
      </c>
      <c r="P6481">
        <f>VLOOKUP(K6481,AH$2:$AJ$12,3,TRUE)</f>
        <v>7</v>
      </c>
      <c r="Q6481">
        <f>VLOOKUP(L6481,AI$2:$AJ$12,2,TRUE)</f>
        <v>4</v>
      </c>
      <c r="T6481" t="str">
        <f t="shared" si="611"/>
        <v>Crimepoint.create(latitude:37.783, longitude:-122.484, drugdrink:0, misdemean:4, theft:4, violent:7, total:4, drugdrinkct:0, misdemeanct:2, theftct:2, violentct:2, totalct:6)</v>
      </c>
      <c r="U6481" t="str">
        <f t="shared" si="612"/>
        <v>{location: new google.maps.LatLng(37.783, -122.484), weight: 0},</v>
      </c>
      <c r="V6481" t="str">
        <f t="shared" si="607"/>
        <v>{location: new google.maps.LatLng(37.783, -122.484), weight: 0},</v>
      </c>
      <c r="W6481" t="str">
        <f t="shared" si="608"/>
        <v>{location: new google.maps.LatLng(37.783, -122.484), weight: 0},</v>
      </c>
      <c r="X6481" t="str">
        <f t="shared" si="609"/>
        <v>{location: new google.maps.LatLng(37.783, -122.484), weight: 1},</v>
      </c>
      <c r="Y6481" t="str">
        <f t="shared" si="610"/>
        <v>{location: new google.maps.LatLng(37.783, -122.484), weight: 0},</v>
      </c>
    </row>
    <row r="6482" spans="1:25" x14ac:dyDescent="0.2">
      <c r="A6482">
        <v>37.783000000000001</v>
      </c>
      <c r="B6482">
        <v>-122.483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2</v>
      </c>
      <c r="J6482">
        <v>1</v>
      </c>
      <c r="K6482">
        <v>0</v>
      </c>
      <c r="L6482">
        <v>3</v>
      </c>
      <c r="M6482">
        <f>VLOOKUP(H6482,AE$2:$AJ$12,6,TRUE)</f>
        <v>0</v>
      </c>
      <c r="N6482">
        <f>VLOOKUP(I6482,AF$2:$AJ$12,5,TRUE)</f>
        <v>4</v>
      </c>
      <c r="O6482">
        <f>VLOOKUP(J6482,AG$2:$AJ$12,4,TRUE)</f>
        <v>3</v>
      </c>
      <c r="P6482">
        <f>VLOOKUP(K6482,AH$2:$AJ$12,3,TRUE)</f>
        <v>0</v>
      </c>
      <c r="Q6482">
        <f>VLOOKUP(L6482,AI$2:$AJ$12,2,TRUE)</f>
        <v>2</v>
      </c>
      <c r="T6482" t="str">
        <f t="shared" si="611"/>
        <v>Crimepoint.create(latitude:37.783, longitude:-122.483, drugdrink:0, misdemean:4, theft:3, violent:0, total:2, drugdrinkct:0, misdemeanct:2, theftct:1, violentct:0, totalct:3)</v>
      </c>
      <c r="U6482" t="str">
        <f t="shared" si="612"/>
        <v>{location: new google.maps.LatLng(37.783, -122.483), weight: 0},</v>
      </c>
      <c r="V6482" t="str">
        <f t="shared" si="607"/>
        <v>{location: new google.maps.LatLng(37.783, -122.483), weight: 0},</v>
      </c>
      <c r="W6482" t="str">
        <f t="shared" si="608"/>
        <v>{location: new google.maps.LatLng(37.783, -122.483), weight: 0},</v>
      </c>
      <c r="X6482" t="str">
        <f t="shared" si="609"/>
        <v>{location: new google.maps.LatLng(37.783, -122.483), weight: 0},</v>
      </c>
      <c r="Y6482" t="str">
        <f t="shared" si="610"/>
        <v>{location: new google.maps.LatLng(37.783, -122.483), weight: 0},</v>
      </c>
    </row>
    <row r="6483" spans="1:25" x14ac:dyDescent="0.2">
      <c r="A6483">
        <v>37.783000000000001</v>
      </c>
      <c r="B6483">
        <v>-122.482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2</v>
      </c>
      <c r="J6483">
        <v>2</v>
      </c>
      <c r="K6483">
        <v>0</v>
      </c>
      <c r="L6483">
        <v>4</v>
      </c>
      <c r="M6483">
        <f>VLOOKUP(H6483,AE$2:$AJ$12,6,TRUE)</f>
        <v>0</v>
      </c>
      <c r="N6483">
        <f>VLOOKUP(I6483,AF$2:$AJ$12,5,TRUE)</f>
        <v>4</v>
      </c>
      <c r="O6483">
        <f>VLOOKUP(J6483,AG$2:$AJ$12,4,TRUE)</f>
        <v>4</v>
      </c>
      <c r="P6483">
        <f>VLOOKUP(K6483,AH$2:$AJ$12,3,TRUE)</f>
        <v>0</v>
      </c>
      <c r="Q6483">
        <f>VLOOKUP(L6483,AI$2:$AJ$12,2,TRUE)</f>
        <v>3</v>
      </c>
      <c r="T6483" t="str">
        <f t="shared" si="611"/>
        <v>Crimepoint.create(latitude:37.783, longitude:-122.482, drugdrink:0, misdemean:4, theft:4, violent:0, total:3, drugdrinkct:0, misdemeanct:2, theftct:2, violentct:0, totalct:4)</v>
      </c>
      <c r="U6483" t="str">
        <f t="shared" si="612"/>
        <v>{location: new google.maps.LatLng(37.783, -122.482), weight: 0},</v>
      </c>
      <c r="V6483" t="str">
        <f t="shared" si="607"/>
        <v>{location: new google.maps.LatLng(37.783, -122.482), weight: 0},</v>
      </c>
      <c r="W6483" t="str">
        <f t="shared" si="608"/>
        <v>{location: new google.maps.LatLng(37.783, -122.482), weight: 0},</v>
      </c>
      <c r="X6483" t="str">
        <f t="shared" si="609"/>
        <v>{location: new google.maps.LatLng(37.783, -122.482), weight: 0},</v>
      </c>
      <c r="Y6483" t="str">
        <f t="shared" si="610"/>
        <v>{location: new google.maps.LatLng(37.783, -122.482), weight: 0},</v>
      </c>
    </row>
    <row r="6484" spans="1:25" x14ac:dyDescent="0.2">
      <c r="A6484">
        <v>37.783000000000001</v>
      </c>
      <c r="B6484">
        <v>-122.48099999999999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2</v>
      </c>
      <c r="J6484">
        <v>3</v>
      </c>
      <c r="K6484">
        <v>2</v>
      </c>
      <c r="L6484">
        <v>7</v>
      </c>
      <c r="M6484">
        <f>VLOOKUP(H6484,AE$2:$AJ$12,6,TRUE)</f>
        <v>0</v>
      </c>
      <c r="N6484">
        <f>VLOOKUP(I6484,AF$2:$AJ$12,5,TRUE)</f>
        <v>4</v>
      </c>
      <c r="O6484">
        <f>VLOOKUP(J6484,AG$2:$AJ$12,4,TRUE)</f>
        <v>5</v>
      </c>
      <c r="P6484">
        <f>VLOOKUP(K6484,AH$2:$AJ$12,3,TRUE)</f>
        <v>7</v>
      </c>
      <c r="Q6484">
        <f>VLOOKUP(L6484,AI$2:$AJ$12,2,TRUE)</f>
        <v>5</v>
      </c>
      <c r="T6484" t="str">
        <f t="shared" si="611"/>
        <v>Crimepoint.create(latitude:37.783, longitude:-122.481, drugdrink:0, misdemean:4, theft:5, violent:7, total:5, drugdrinkct:0, misdemeanct:2, theftct:3, violentct:2, totalct:7)</v>
      </c>
      <c r="U6484" t="str">
        <f t="shared" si="612"/>
        <v>{location: new google.maps.LatLng(37.783, -122.481), weight: 0},</v>
      </c>
      <c r="V6484" t="str">
        <f t="shared" si="607"/>
        <v>{location: new google.maps.LatLng(37.783, -122.481), weight: 0},</v>
      </c>
      <c r="W6484" t="str">
        <f t="shared" si="608"/>
        <v>{location: new google.maps.LatLng(37.783, -122.481), weight: 0},</v>
      </c>
      <c r="X6484" t="str">
        <f t="shared" si="609"/>
        <v>{location: new google.maps.LatLng(37.783, -122.481), weight: 1},</v>
      </c>
      <c r="Y6484" t="str">
        <f t="shared" si="610"/>
        <v>{location: new google.maps.LatLng(37.783, -122.481), weight: 1},</v>
      </c>
    </row>
    <row r="6485" spans="1:25" x14ac:dyDescent="0.2">
      <c r="A6485">
        <v>37.783000000000001</v>
      </c>
      <c r="B6485">
        <v>-122.48</v>
      </c>
      <c r="C6485">
        <v>0</v>
      </c>
      <c r="D6485">
        <v>1</v>
      </c>
      <c r="E6485">
        <v>0</v>
      </c>
      <c r="F6485">
        <v>1</v>
      </c>
      <c r="G6485">
        <v>1</v>
      </c>
      <c r="H6485">
        <v>0</v>
      </c>
      <c r="I6485">
        <v>6</v>
      </c>
      <c r="J6485">
        <v>2</v>
      </c>
      <c r="K6485">
        <v>1</v>
      </c>
      <c r="L6485">
        <v>9</v>
      </c>
      <c r="M6485">
        <f>VLOOKUP(H6485,AE$2:$AJ$12,6,TRUE)</f>
        <v>0</v>
      </c>
      <c r="N6485">
        <f>VLOOKUP(I6485,AF$2:$AJ$12,5,TRUE)</f>
        <v>7</v>
      </c>
      <c r="O6485">
        <f>VLOOKUP(J6485,AG$2:$AJ$12,4,TRUE)</f>
        <v>4</v>
      </c>
      <c r="P6485">
        <f>VLOOKUP(K6485,AH$2:$AJ$12,3,TRUE)</f>
        <v>7</v>
      </c>
      <c r="Q6485">
        <f>VLOOKUP(L6485,AI$2:$AJ$12,2,TRUE)</f>
        <v>5</v>
      </c>
      <c r="T6485" t="str">
        <f t="shared" si="611"/>
        <v>Crimepoint.create(latitude:37.783, longitude:-122.48, drugdrink:0, misdemean:7, theft:4, violent:7, total:5, drugdrinkct:0, misdemeanct:6, theftct:2, violentct:1, totalct:9)</v>
      </c>
      <c r="U6485" t="str">
        <f t="shared" si="612"/>
        <v>{location: new google.maps.LatLng(37.783, -122.48), weight: 0},</v>
      </c>
      <c r="V6485" t="str">
        <f t="shared" si="607"/>
        <v>{location: new google.maps.LatLng(37.783, -122.48), weight: 1},</v>
      </c>
      <c r="W6485" t="str">
        <f t="shared" si="608"/>
        <v>{location: new google.maps.LatLng(37.783, -122.48), weight: 0},</v>
      </c>
      <c r="X6485" t="str">
        <f t="shared" si="609"/>
        <v>{location: new google.maps.LatLng(37.783, -122.48), weight: 1},</v>
      </c>
      <c r="Y6485" t="str">
        <f t="shared" si="610"/>
        <v>{location: new google.maps.LatLng(37.783, -122.48), weight: 1},</v>
      </c>
    </row>
    <row r="6486" spans="1:25" x14ac:dyDescent="0.2">
      <c r="A6486">
        <v>37.783000000000001</v>
      </c>
      <c r="B6486">
        <v>-122.47799999999999</v>
      </c>
      <c r="C6486">
        <v>0</v>
      </c>
      <c r="D6486">
        <v>1</v>
      </c>
      <c r="E6486">
        <v>1</v>
      </c>
      <c r="F6486">
        <v>3</v>
      </c>
      <c r="G6486">
        <v>1</v>
      </c>
      <c r="H6486">
        <v>0</v>
      </c>
      <c r="I6486">
        <v>5</v>
      </c>
      <c r="J6486">
        <v>4</v>
      </c>
      <c r="K6486">
        <v>4</v>
      </c>
      <c r="L6486">
        <v>13</v>
      </c>
      <c r="M6486">
        <f>VLOOKUP(H6486,AE$2:$AJ$12,6,TRUE)</f>
        <v>0</v>
      </c>
      <c r="N6486">
        <f>VLOOKUP(I6486,AF$2:$AJ$12,5,TRUE)</f>
        <v>6</v>
      </c>
      <c r="O6486">
        <f>VLOOKUP(J6486,AG$2:$AJ$12,4,TRUE)</f>
        <v>6</v>
      </c>
      <c r="P6486">
        <f>VLOOKUP(K6486,AH$2:$AJ$12,3,TRUE)</f>
        <v>8</v>
      </c>
      <c r="Q6486">
        <f>VLOOKUP(L6486,AI$2:$AJ$12,2,TRUE)</f>
        <v>7</v>
      </c>
      <c r="T6486" t="str">
        <f t="shared" si="611"/>
        <v>Crimepoint.create(latitude:37.783, longitude:-122.478, drugdrink:0, misdemean:6, theft:6, violent:8, total:7, drugdrinkct:0, misdemeanct:5, theftct:4, violentct:4, totalct:13)</v>
      </c>
      <c r="U6486" t="str">
        <f t="shared" si="612"/>
        <v>{location: new google.maps.LatLng(37.783, -122.478), weight: 0},</v>
      </c>
      <c r="V6486" t="str">
        <f t="shared" si="607"/>
        <v>{location: new google.maps.LatLng(37.783, -122.478), weight: 1},</v>
      </c>
      <c r="W6486" t="str">
        <f t="shared" si="608"/>
        <v>{location: new google.maps.LatLng(37.783, -122.478), weight: 1},</v>
      </c>
      <c r="X6486" t="str">
        <f t="shared" si="609"/>
        <v>{location: new google.maps.LatLng(37.783, -122.478), weight: 3},</v>
      </c>
      <c r="Y6486" t="str">
        <f t="shared" si="610"/>
        <v>{location: new google.maps.LatLng(37.783, -122.478), weight: 1},</v>
      </c>
    </row>
    <row r="6487" spans="1:25" x14ac:dyDescent="0.2">
      <c r="A6487">
        <v>37.783000000000001</v>
      </c>
      <c r="B6487">
        <v>-122.477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2</v>
      </c>
      <c r="J6487">
        <v>3</v>
      </c>
      <c r="K6487">
        <v>0</v>
      </c>
      <c r="L6487">
        <v>5</v>
      </c>
      <c r="M6487">
        <f>VLOOKUP(H6487,AE$2:$AJ$12,6,TRUE)</f>
        <v>0</v>
      </c>
      <c r="N6487">
        <f>VLOOKUP(I6487,AF$2:$AJ$12,5,TRUE)</f>
        <v>4</v>
      </c>
      <c r="O6487">
        <f>VLOOKUP(J6487,AG$2:$AJ$12,4,TRUE)</f>
        <v>5</v>
      </c>
      <c r="P6487">
        <f>VLOOKUP(K6487,AH$2:$AJ$12,3,TRUE)</f>
        <v>0</v>
      </c>
      <c r="Q6487">
        <f>VLOOKUP(L6487,AI$2:$AJ$12,2,TRUE)</f>
        <v>4</v>
      </c>
      <c r="T6487" t="str">
        <f t="shared" si="611"/>
        <v>Crimepoint.create(latitude:37.783, longitude:-122.477, drugdrink:0, misdemean:4, theft:5, violent:0, total:4, drugdrinkct:0, misdemeanct:2, theftct:3, violentct:0, totalct:5)</v>
      </c>
      <c r="U6487" t="str">
        <f t="shared" si="612"/>
        <v>{location: new google.maps.LatLng(37.783, -122.477), weight: 0},</v>
      </c>
      <c r="V6487" t="str">
        <f t="shared" si="607"/>
        <v>{location: new google.maps.LatLng(37.783, -122.477), weight: 0},</v>
      </c>
      <c r="W6487" t="str">
        <f t="shared" si="608"/>
        <v>{location: new google.maps.LatLng(37.783, -122.477), weight: 0},</v>
      </c>
      <c r="X6487" t="str">
        <f t="shared" si="609"/>
        <v>{location: new google.maps.LatLng(37.783, -122.477), weight: 0},</v>
      </c>
      <c r="Y6487" t="str">
        <f t="shared" si="610"/>
        <v>{location: new google.maps.LatLng(37.783, -122.477), weight: 0},</v>
      </c>
    </row>
    <row r="6488" spans="1:25" x14ac:dyDescent="0.2">
      <c r="A6488">
        <v>37.783000000000001</v>
      </c>
      <c r="B6488">
        <v>-122.476</v>
      </c>
      <c r="C6488">
        <v>0</v>
      </c>
      <c r="D6488">
        <v>1</v>
      </c>
      <c r="E6488">
        <v>0</v>
      </c>
      <c r="F6488">
        <v>1</v>
      </c>
      <c r="G6488">
        <v>0</v>
      </c>
      <c r="H6488">
        <v>0</v>
      </c>
      <c r="I6488">
        <v>3</v>
      </c>
      <c r="J6488">
        <v>0</v>
      </c>
      <c r="K6488">
        <v>1</v>
      </c>
      <c r="L6488">
        <v>4</v>
      </c>
      <c r="M6488">
        <f>VLOOKUP(H6488,AE$2:$AJ$12,6,TRUE)</f>
        <v>0</v>
      </c>
      <c r="N6488">
        <f>VLOOKUP(I6488,AF$2:$AJ$12,5,TRUE)</f>
        <v>5</v>
      </c>
      <c r="O6488">
        <f>VLOOKUP(J6488,AG$2:$AJ$12,4,TRUE)</f>
        <v>0</v>
      </c>
      <c r="P6488">
        <f>VLOOKUP(K6488,AH$2:$AJ$12,3,TRUE)</f>
        <v>7</v>
      </c>
      <c r="Q6488">
        <f>VLOOKUP(L6488,AI$2:$AJ$12,2,TRUE)</f>
        <v>3</v>
      </c>
      <c r="T6488" t="str">
        <f t="shared" si="611"/>
        <v>Crimepoint.create(latitude:37.783, longitude:-122.476, drugdrink:0, misdemean:5, theft:0, violent:7, total:3, drugdrinkct:0, misdemeanct:3, theftct:0, violentct:1, totalct:4)</v>
      </c>
      <c r="U6488" t="str">
        <f t="shared" si="612"/>
        <v>{location: new google.maps.LatLng(37.783, -122.476), weight: 0},</v>
      </c>
      <c r="V6488" t="str">
        <f t="shared" si="607"/>
        <v>{location: new google.maps.LatLng(37.783, -122.476), weight: 1},</v>
      </c>
      <c r="W6488" t="str">
        <f t="shared" si="608"/>
        <v>{location: new google.maps.LatLng(37.783, -122.476), weight: 0},</v>
      </c>
      <c r="X6488" t="str">
        <f t="shared" si="609"/>
        <v>{location: new google.maps.LatLng(37.783, -122.476), weight: 1},</v>
      </c>
      <c r="Y6488" t="str">
        <f t="shared" si="610"/>
        <v>{location: new google.maps.LatLng(37.783, -122.476), weight: 0},</v>
      </c>
    </row>
    <row r="6489" spans="1:25" x14ac:dyDescent="0.2">
      <c r="A6489">
        <v>37.783000000000001</v>
      </c>
      <c r="B6489">
        <v>-122.47499999999999</v>
      </c>
      <c r="C6489">
        <v>0</v>
      </c>
      <c r="D6489">
        <v>2</v>
      </c>
      <c r="E6489">
        <v>1</v>
      </c>
      <c r="F6489">
        <v>3</v>
      </c>
      <c r="G6489">
        <v>1</v>
      </c>
      <c r="H6489">
        <v>0</v>
      </c>
      <c r="I6489">
        <v>7</v>
      </c>
      <c r="J6489">
        <v>5</v>
      </c>
      <c r="K6489">
        <v>4</v>
      </c>
      <c r="L6489">
        <v>16</v>
      </c>
      <c r="M6489">
        <f>VLOOKUP(H6489,AE$2:$AJ$12,6,TRUE)</f>
        <v>0</v>
      </c>
      <c r="N6489">
        <f>VLOOKUP(I6489,AF$2:$AJ$12,5,TRUE)</f>
        <v>7</v>
      </c>
      <c r="O6489">
        <f>VLOOKUP(J6489,AG$2:$AJ$12,4,TRUE)</f>
        <v>7</v>
      </c>
      <c r="P6489">
        <f>VLOOKUP(K6489,AH$2:$AJ$12,3,TRUE)</f>
        <v>8</v>
      </c>
      <c r="Q6489">
        <f>VLOOKUP(L6489,AI$2:$AJ$12,2,TRUE)</f>
        <v>7</v>
      </c>
      <c r="T6489" t="str">
        <f t="shared" si="611"/>
        <v>Crimepoint.create(latitude:37.783, longitude:-122.475, drugdrink:0, misdemean:7, theft:7, violent:8, total:7, drugdrinkct:0, misdemeanct:7, theftct:5, violentct:4, totalct:16)</v>
      </c>
      <c r="U6489" t="str">
        <f t="shared" si="612"/>
        <v>{location: new google.maps.LatLng(37.783, -122.475), weight: 0},</v>
      </c>
      <c r="V6489" t="str">
        <f t="shared" si="607"/>
        <v>{location: new google.maps.LatLng(37.783, -122.475), weight: 2},</v>
      </c>
      <c r="W6489" t="str">
        <f t="shared" si="608"/>
        <v>{location: new google.maps.LatLng(37.783, -122.475), weight: 1},</v>
      </c>
      <c r="X6489" t="str">
        <f t="shared" si="609"/>
        <v>{location: new google.maps.LatLng(37.783, -122.475), weight: 3},</v>
      </c>
      <c r="Y6489" t="str">
        <f t="shared" si="610"/>
        <v>{location: new google.maps.LatLng(37.783, -122.475), weight: 1},</v>
      </c>
    </row>
    <row r="6490" spans="1:25" x14ac:dyDescent="0.2">
      <c r="A6490">
        <v>37.783000000000001</v>
      </c>
      <c r="B6490">
        <v>-122.474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4</v>
      </c>
      <c r="J6490">
        <v>1</v>
      </c>
      <c r="K6490">
        <v>0</v>
      </c>
      <c r="L6490">
        <v>5</v>
      </c>
      <c r="M6490">
        <f>VLOOKUP(H6490,AE$2:$AJ$12,6,TRUE)</f>
        <v>0</v>
      </c>
      <c r="N6490">
        <f>VLOOKUP(I6490,AF$2:$AJ$12,5,TRUE)</f>
        <v>6</v>
      </c>
      <c r="O6490">
        <f>VLOOKUP(J6490,AG$2:$AJ$12,4,TRUE)</f>
        <v>3</v>
      </c>
      <c r="P6490">
        <f>VLOOKUP(K6490,AH$2:$AJ$12,3,TRUE)</f>
        <v>0</v>
      </c>
      <c r="Q6490">
        <f>VLOOKUP(L6490,AI$2:$AJ$12,2,TRUE)</f>
        <v>4</v>
      </c>
      <c r="T6490" t="str">
        <f t="shared" si="611"/>
        <v>Crimepoint.create(latitude:37.783, longitude:-122.474, drugdrink:0, misdemean:6, theft:3, violent:0, total:4, drugdrinkct:0, misdemeanct:4, theftct:1, violentct:0, totalct:5)</v>
      </c>
      <c r="U6490" t="str">
        <f t="shared" si="612"/>
        <v>{location: new google.maps.LatLng(37.783, -122.474), weight: 0},</v>
      </c>
      <c r="V6490" t="str">
        <f t="shared" si="607"/>
        <v>{location: new google.maps.LatLng(37.783, -122.474), weight: 1},</v>
      </c>
      <c r="W6490" t="str">
        <f t="shared" si="608"/>
        <v>{location: new google.maps.LatLng(37.783, -122.474), weight: 0},</v>
      </c>
      <c r="X6490" t="str">
        <f t="shared" si="609"/>
        <v>{location: new google.maps.LatLng(37.783, -122.474), weight: 0},</v>
      </c>
      <c r="Y6490" t="str">
        <f t="shared" si="610"/>
        <v>{location: new google.maps.LatLng(37.783, -122.474), weight: 0},</v>
      </c>
    </row>
    <row r="6491" spans="1:25" x14ac:dyDescent="0.2">
      <c r="A6491">
        <v>37.783000000000001</v>
      </c>
      <c r="B6491">
        <v>-122.473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5</v>
      </c>
      <c r="J6491">
        <v>1</v>
      </c>
      <c r="K6491">
        <v>0</v>
      </c>
      <c r="L6491">
        <v>6</v>
      </c>
      <c r="M6491">
        <f>VLOOKUP(H6491,AE$2:$AJ$12,6,TRUE)</f>
        <v>0</v>
      </c>
      <c r="N6491">
        <f>VLOOKUP(I6491,AF$2:$AJ$12,5,TRUE)</f>
        <v>6</v>
      </c>
      <c r="O6491">
        <f>VLOOKUP(J6491,AG$2:$AJ$12,4,TRUE)</f>
        <v>3</v>
      </c>
      <c r="P6491">
        <f>VLOOKUP(K6491,AH$2:$AJ$12,3,TRUE)</f>
        <v>0</v>
      </c>
      <c r="Q6491">
        <f>VLOOKUP(L6491,AI$2:$AJ$12,2,TRUE)</f>
        <v>4</v>
      </c>
      <c r="T6491" t="str">
        <f t="shared" si="611"/>
        <v>Crimepoint.create(latitude:37.783, longitude:-122.473, drugdrink:0, misdemean:6, theft:3, violent:0, total:4, drugdrinkct:0, misdemeanct:5, theftct:1, violentct:0, totalct:6)</v>
      </c>
      <c r="U6491" t="str">
        <f t="shared" si="612"/>
        <v>{location: new google.maps.LatLng(37.783, -122.473), weight: 0},</v>
      </c>
      <c r="V6491" t="str">
        <f t="shared" si="607"/>
        <v>{location: new google.maps.LatLng(37.783, -122.473), weight: 1},</v>
      </c>
      <c r="W6491" t="str">
        <f t="shared" si="608"/>
        <v>{location: new google.maps.LatLng(37.783, -122.473), weight: 0},</v>
      </c>
      <c r="X6491" t="str">
        <f t="shared" si="609"/>
        <v>{location: new google.maps.LatLng(37.783, -122.473), weight: 0},</v>
      </c>
      <c r="Y6491" t="str">
        <f t="shared" si="610"/>
        <v>{location: new google.maps.LatLng(37.783, -122.473), weight: 0},</v>
      </c>
    </row>
    <row r="6492" spans="1:25" x14ac:dyDescent="0.2">
      <c r="A6492">
        <v>37.783000000000001</v>
      </c>
      <c r="B6492">
        <v>-122.47199999999999</v>
      </c>
      <c r="C6492">
        <v>0</v>
      </c>
      <c r="D6492">
        <v>2</v>
      </c>
      <c r="E6492">
        <v>0</v>
      </c>
      <c r="F6492">
        <v>0</v>
      </c>
      <c r="G6492">
        <v>1</v>
      </c>
      <c r="H6492">
        <v>0</v>
      </c>
      <c r="I6492">
        <v>7</v>
      </c>
      <c r="J6492">
        <v>3</v>
      </c>
      <c r="K6492">
        <v>0</v>
      </c>
      <c r="L6492">
        <v>10</v>
      </c>
      <c r="M6492">
        <f>VLOOKUP(H6492,AE$2:$AJ$12,6,TRUE)</f>
        <v>0</v>
      </c>
      <c r="N6492">
        <f>VLOOKUP(I6492,AF$2:$AJ$12,5,TRUE)</f>
        <v>7</v>
      </c>
      <c r="O6492">
        <f>VLOOKUP(J6492,AG$2:$AJ$12,4,TRUE)</f>
        <v>5</v>
      </c>
      <c r="P6492">
        <f>VLOOKUP(K6492,AH$2:$AJ$12,3,TRUE)</f>
        <v>0</v>
      </c>
      <c r="Q6492">
        <f>VLOOKUP(L6492,AI$2:$AJ$12,2,TRUE)</f>
        <v>6</v>
      </c>
      <c r="T6492" t="str">
        <f t="shared" si="611"/>
        <v>Crimepoint.create(latitude:37.783, longitude:-122.472, drugdrink:0, misdemean:7, theft:5, violent:0, total:6, drugdrinkct:0, misdemeanct:7, theftct:3, violentct:0, totalct:10)</v>
      </c>
      <c r="U6492" t="str">
        <f t="shared" si="612"/>
        <v>{location: new google.maps.LatLng(37.783, -122.472), weight: 0},</v>
      </c>
      <c r="V6492" t="str">
        <f t="shared" si="607"/>
        <v>{location: new google.maps.LatLng(37.783, -122.472), weight: 2},</v>
      </c>
      <c r="W6492" t="str">
        <f t="shared" si="608"/>
        <v>{location: new google.maps.LatLng(37.783, -122.472), weight: 0},</v>
      </c>
      <c r="X6492" t="str">
        <f t="shared" si="609"/>
        <v>{location: new google.maps.LatLng(37.783, -122.472), weight: 0},</v>
      </c>
      <c r="Y6492" t="str">
        <f t="shared" si="610"/>
        <v>{location: new google.maps.LatLng(37.783, -122.472), weight: 1},</v>
      </c>
    </row>
    <row r="6493" spans="1:25" x14ac:dyDescent="0.2">
      <c r="A6493">
        <v>37.783000000000001</v>
      </c>
      <c r="B6493">
        <v>-122.471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0</v>
      </c>
      <c r="I6493">
        <v>3</v>
      </c>
      <c r="J6493">
        <v>7</v>
      </c>
      <c r="K6493">
        <v>0</v>
      </c>
      <c r="L6493">
        <v>10</v>
      </c>
      <c r="M6493">
        <f>VLOOKUP(H6493,AE$2:$AJ$12,6,TRUE)</f>
        <v>0</v>
      </c>
      <c r="N6493">
        <f>VLOOKUP(I6493,AF$2:$AJ$12,5,TRUE)</f>
        <v>5</v>
      </c>
      <c r="O6493">
        <f>VLOOKUP(J6493,AG$2:$AJ$12,4,TRUE)</f>
        <v>7</v>
      </c>
      <c r="P6493">
        <f>VLOOKUP(K6493,AH$2:$AJ$12,3,TRUE)</f>
        <v>0</v>
      </c>
      <c r="Q6493">
        <f>VLOOKUP(L6493,AI$2:$AJ$12,2,TRUE)</f>
        <v>6</v>
      </c>
      <c r="T6493" t="str">
        <f t="shared" si="611"/>
        <v>Crimepoint.create(latitude:37.783, longitude:-122.471, drugdrink:0, misdemean:5, theft:7, violent:0, total:6, drugdrinkct:0, misdemeanct:3, theftct:7, violentct:0, totalct:10)</v>
      </c>
      <c r="U6493" t="str">
        <f t="shared" si="612"/>
        <v>{location: new google.maps.LatLng(37.783, -122.471), weight: 0},</v>
      </c>
      <c r="V6493" t="str">
        <f t="shared" si="607"/>
        <v>{location: new google.maps.LatLng(37.783, -122.471), weight: 1},</v>
      </c>
      <c r="W6493" t="str">
        <f t="shared" si="608"/>
        <v>{location: new google.maps.LatLng(37.783, -122.471), weight: 1},</v>
      </c>
      <c r="X6493" t="str">
        <f t="shared" si="609"/>
        <v>{location: new google.maps.LatLng(37.783, -122.471), weight: 0},</v>
      </c>
      <c r="Y6493" t="str">
        <f t="shared" si="610"/>
        <v>{location: new google.maps.LatLng(37.783, -122.471), weight: 1},</v>
      </c>
    </row>
    <row r="6494" spans="1:25" x14ac:dyDescent="0.2">
      <c r="A6494">
        <v>37.783000000000001</v>
      </c>
      <c r="B6494">
        <v>-122.47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3</v>
      </c>
      <c r="K6494">
        <v>0</v>
      </c>
      <c r="L6494">
        <v>4</v>
      </c>
      <c r="M6494">
        <f>VLOOKUP(H6494,AE$2:$AJ$12,6,TRUE)</f>
        <v>0</v>
      </c>
      <c r="N6494">
        <f>VLOOKUP(I6494,AF$2:$AJ$12,5,TRUE)</f>
        <v>2</v>
      </c>
      <c r="O6494">
        <f>VLOOKUP(J6494,AG$2:$AJ$12,4,TRUE)</f>
        <v>5</v>
      </c>
      <c r="P6494">
        <f>VLOOKUP(K6494,AH$2:$AJ$12,3,TRUE)</f>
        <v>0</v>
      </c>
      <c r="Q6494">
        <f>VLOOKUP(L6494,AI$2:$AJ$12,2,TRUE)</f>
        <v>3</v>
      </c>
      <c r="T6494" t="str">
        <f t="shared" si="611"/>
        <v>Crimepoint.create(latitude:37.783, longitude:-122.47, drugdrink:0, misdemean:2, theft:5, violent:0, total:3, drugdrinkct:0, misdemeanct:1, theftct:3, violentct:0, totalct:4)</v>
      </c>
      <c r="U6494" t="str">
        <f t="shared" si="612"/>
        <v>{location: new google.maps.LatLng(37.783, -122.47), weight: 0},</v>
      </c>
      <c r="V6494" t="str">
        <f t="shared" si="607"/>
        <v>{location: new google.maps.LatLng(37.783, -122.47), weight: 0},</v>
      </c>
      <c r="W6494" t="str">
        <f t="shared" si="608"/>
        <v>{location: new google.maps.LatLng(37.783, -122.47), weight: 0},</v>
      </c>
      <c r="X6494" t="str">
        <f t="shared" si="609"/>
        <v>{location: new google.maps.LatLng(37.783, -122.47), weight: 0},</v>
      </c>
      <c r="Y6494" t="str">
        <f t="shared" si="610"/>
        <v>{location: new google.maps.LatLng(37.783, -122.47), weight: 0},</v>
      </c>
    </row>
    <row r="6495" spans="1:25" x14ac:dyDescent="0.2">
      <c r="A6495">
        <v>37.783000000000001</v>
      </c>
      <c r="B6495">
        <v>-122.46899999999999</v>
      </c>
      <c r="C6495">
        <v>0</v>
      </c>
      <c r="D6495">
        <v>2</v>
      </c>
      <c r="E6495">
        <v>1</v>
      </c>
      <c r="F6495">
        <v>0</v>
      </c>
      <c r="G6495">
        <v>1</v>
      </c>
      <c r="H6495">
        <v>0</v>
      </c>
      <c r="I6495">
        <v>8</v>
      </c>
      <c r="J6495">
        <v>10</v>
      </c>
      <c r="K6495">
        <v>0</v>
      </c>
      <c r="L6495">
        <v>18</v>
      </c>
      <c r="M6495">
        <f>VLOOKUP(H6495,AE$2:$AJ$12,6,TRUE)</f>
        <v>0</v>
      </c>
      <c r="N6495">
        <f>VLOOKUP(I6495,AF$2:$AJ$12,5,TRUE)</f>
        <v>7</v>
      </c>
      <c r="O6495">
        <f>VLOOKUP(J6495,AG$2:$AJ$12,4,TRUE)</f>
        <v>8</v>
      </c>
      <c r="P6495">
        <f>VLOOKUP(K6495,AH$2:$AJ$12,3,TRUE)</f>
        <v>0</v>
      </c>
      <c r="Q6495">
        <f>VLOOKUP(L6495,AI$2:$AJ$12,2,TRUE)</f>
        <v>7</v>
      </c>
      <c r="T6495" t="str">
        <f t="shared" si="611"/>
        <v>Crimepoint.create(latitude:37.783, longitude:-122.469, drugdrink:0, misdemean:7, theft:8, violent:0, total:7, drugdrinkct:0, misdemeanct:8, theftct:10, violentct:0, totalct:18)</v>
      </c>
      <c r="U6495" t="str">
        <f t="shared" si="612"/>
        <v>{location: new google.maps.LatLng(37.783, -122.469), weight: 0},</v>
      </c>
      <c r="V6495" t="str">
        <f t="shared" si="607"/>
        <v>{location: new google.maps.LatLng(37.783, -122.469), weight: 2},</v>
      </c>
      <c r="W6495" t="str">
        <f t="shared" si="608"/>
        <v>{location: new google.maps.LatLng(37.783, -122.469), weight: 1},</v>
      </c>
      <c r="X6495" t="str">
        <f t="shared" si="609"/>
        <v>{location: new google.maps.LatLng(37.783, -122.469), weight: 0},</v>
      </c>
      <c r="Y6495" t="str">
        <f t="shared" si="610"/>
        <v>{location: new google.maps.LatLng(37.783, -122.469), weight: 1},</v>
      </c>
    </row>
    <row r="6496" spans="1:25" x14ac:dyDescent="0.2">
      <c r="A6496">
        <v>37.783000000000001</v>
      </c>
      <c r="B6496">
        <v>-122.468</v>
      </c>
      <c r="C6496">
        <v>0</v>
      </c>
      <c r="D6496">
        <v>2</v>
      </c>
      <c r="E6496">
        <v>2</v>
      </c>
      <c r="F6496">
        <v>0</v>
      </c>
      <c r="G6496">
        <v>1</v>
      </c>
      <c r="H6496">
        <v>0</v>
      </c>
      <c r="I6496">
        <v>7</v>
      </c>
      <c r="J6496">
        <v>11</v>
      </c>
      <c r="K6496">
        <v>0</v>
      </c>
      <c r="L6496">
        <v>18</v>
      </c>
      <c r="M6496">
        <f>VLOOKUP(H6496,AE$2:$AJ$12,6,TRUE)</f>
        <v>0</v>
      </c>
      <c r="N6496">
        <f>VLOOKUP(I6496,AF$2:$AJ$12,5,TRUE)</f>
        <v>7</v>
      </c>
      <c r="O6496">
        <f>VLOOKUP(J6496,AG$2:$AJ$12,4,TRUE)</f>
        <v>8</v>
      </c>
      <c r="P6496">
        <f>VLOOKUP(K6496,AH$2:$AJ$12,3,TRUE)</f>
        <v>0</v>
      </c>
      <c r="Q6496">
        <f>VLOOKUP(L6496,AI$2:$AJ$12,2,TRUE)</f>
        <v>7</v>
      </c>
      <c r="T6496" t="str">
        <f t="shared" si="611"/>
        <v>Crimepoint.create(latitude:37.783, longitude:-122.468, drugdrink:0, misdemean:7, theft:8, violent:0, total:7, drugdrinkct:0, misdemeanct:7, theftct:11, violentct:0, totalct:18)</v>
      </c>
      <c r="U6496" t="str">
        <f t="shared" si="612"/>
        <v>{location: new google.maps.LatLng(37.783, -122.468), weight: 0},</v>
      </c>
      <c r="V6496" t="str">
        <f t="shared" si="607"/>
        <v>{location: new google.maps.LatLng(37.783, -122.468), weight: 2},</v>
      </c>
      <c r="W6496" t="str">
        <f t="shared" si="608"/>
        <v>{location: new google.maps.LatLng(37.783, -122.468), weight: 2},</v>
      </c>
      <c r="X6496" t="str">
        <f t="shared" si="609"/>
        <v>{location: new google.maps.LatLng(37.783, -122.468), weight: 0},</v>
      </c>
      <c r="Y6496" t="str">
        <f t="shared" si="610"/>
        <v>{location: new google.maps.LatLng(37.783, -122.468), weight: 1},</v>
      </c>
    </row>
    <row r="6497" spans="1:25" x14ac:dyDescent="0.2">
      <c r="A6497">
        <v>37.783000000000001</v>
      </c>
      <c r="B6497">
        <v>-122.467</v>
      </c>
      <c r="C6497">
        <v>1</v>
      </c>
      <c r="D6497">
        <v>2</v>
      </c>
      <c r="E6497">
        <v>4</v>
      </c>
      <c r="F6497">
        <v>1</v>
      </c>
      <c r="G6497">
        <v>3</v>
      </c>
      <c r="H6497">
        <v>1</v>
      </c>
      <c r="I6497">
        <v>7</v>
      </c>
      <c r="J6497">
        <v>28</v>
      </c>
      <c r="K6497">
        <v>1</v>
      </c>
      <c r="L6497">
        <v>37</v>
      </c>
      <c r="M6497">
        <f>VLOOKUP(H6497,AE$2:$AJ$12,6,TRUE)</f>
        <v>8</v>
      </c>
      <c r="N6497">
        <f>VLOOKUP(I6497,AF$2:$AJ$12,5,TRUE)</f>
        <v>7</v>
      </c>
      <c r="O6497">
        <f>VLOOKUP(J6497,AG$2:$AJ$12,4,TRUE)</f>
        <v>9</v>
      </c>
      <c r="P6497">
        <f>VLOOKUP(K6497,AH$2:$AJ$12,3,TRUE)</f>
        <v>7</v>
      </c>
      <c r="Q6497">
        <f>VLOOKUP(L6497,AI$2:$AJ$12,2,TRUE)</f>
        <v>8</v>
      </c>
      <c r="T6497" t="str">
        <f t="shared" si="611"/>
        <v>Crimepoint.create(latitude:37.783, longitude:-122.467, drugdrink:8, misdemean:7, theft:9, violent:7, total:8, drugdrinkct:1, misdemeanct:7, theftct:28, violentct:1, totalct:37)</v>
      </c>
      <c r="U6497" t="str">
        <f t="shared" si="612"/>
        <v>{location: new google.maps.LatLng(37.783, -122.467), weight: 1},</v>
      </c>
      <c r="V6497" t="str">
        <f t="shared" si="607"/>
        <v>{location: new google.maps.LatLng(37.783, -122.467), weight: 2},</v>
      </c>
      <c r="W6497" t="str">
        <f t="shared" si="608"/>
        <v>{location: new google.maps.LatLng(37.783, -122.467), weight: 4},</v>
      </c>
      <c r="X6497" t="str">
        <f t="shared" si="609"/>
        <v>{location: new google.maps.LatLng(37.783, -122.467), weight: 1},</v>
      </c>
      <c r="Y6497" t="str">
        <f t="shared" si="610"/>
        <v>{location: new google.maps.LatLng(37.783, -122.467), weight: 3},</v>
      </c>
    </row>
    <row r="6498" spans="1:25" x14ac:dyDescent="0.2">
      <c r="A6498">
        <v>37.783000000000001</v>
      </c>
      <c r="B6498">
        <v>-122.46599999999999</v>
      </c>
      <c r="C6498">
        <v>0</v>
      </c>
      <c r="D6498">
        <v>2</v>
      </c>
      <c r="E6498">
        <v>0</v>
      </c>
      <c r="F6498">
        <v>1</v>
      </c>
      <c r="G6498">
        <v>1</v>
      </c>
      <c r="H6498">
        <v>0</v>
      </c>
      <c r="I6498">
        <v>10</v>
      </c>
      <c r="J6498">
        <v>3</v>
      </c>
      <c r="K6498">
        <v>1</v>
      </c>
      <c r="L6498">
        <v>14</v>
      </c>
      <c r="M6498">
        <f>VLOOKUP(H6498,AE$2:$AJ$12,6,TRUE)</f>
        <v>0</v>
      </c>
      <c r="N6498">
        <f>VLOOKUP(I6498,AF$2:$AJ$12,5,TRUE)</f>
        <v>8</v>
      </c>
      <c r="O6498">
        <f>VLOOKUP(J6498,AG$2:$AJ$12,4,TRUE)</f>
        <v>5</v>
      </c>
      <c r="P6498">
        <f>VLOOKUP(K6498,AH$2:$AJ$12,3,TRUE)</f>
        <v>7</v>
      </c>
      <c r="Q6498">
        <f>VLOOKUP(L6498,AI$2:$AJ$12,2,TRUE)</f>
        <v>7</v>
      </c>
      <c r="T6498" t="str">
        <f t="shared" si="611"/>
        <v>Crimepoint.create(latitude:37.783, longitude:-122.466, drugdrink:0, misdemean:8, theft:5, violent:7, total:7, drugdrinkct:0, misdemeanct:10, theftct:3, violentct:1, totalct:14)</v>
      </c>
      <c r="U6498" t="str">
        <f t="shared" si="612"/>
        <v>{location: new google.maps.LatLng(37.783, -122.466), weight: 0},</v>
      </c>
      <c r="V6498" t="str">
        <f t="shared" si="607"/>
        <v>{location: new google.maps.LatLng(37.783, -122.466), weight: 2},</v>
      </c>
      <c r="W6498" t="str">
        <f t="shared" si="608"/>
        <v>{location: new google.maps.LatLng(37.783, -122.466), weight: 0},</v>
      </c>
      <c r="X6498" t="str">
        <f t="shared" si="609"/>
        <v>{location: new google.maps.LatLng(37.783, -122.466), weight: 1},</v>
      </c>
      <c r="Y6498" t="str">
        <f t="shared" si="610"/>
        <v>{location: new google.maps.LatLng(37.783, -122.466), weight: 1},</v>
      </c>
    </row>
    <row r="6499" spans="1:25" x14ac:dyDescent="0.2">
      <c r="A6499">
        <v>37.783000000000001</v>
      </c>
      <c r="B6499">
        <v>-122.465</v>
      </c>
      <c r="C6499">
        <v>0</v>
      </c>
      <c r="D6499">
        <v>2</v>
      </c>
      <c r="E6499">
        <v>2</v>
      </c>
      <c r="F6499">
        <v>0</v>
      </c>
      <c r="G6499">
        <v>2</v>
      </c>
      <c r="H6499">
        <v>0</v>
      </c>
      <c r="I6499">
        <v>8</v>
      </c>
      <c r="J6499">
        <v>12</v>
      </c>
      <c r="K6499">
        <v>0</v>
      </c>
      <c r="L6499">
        <v>20</v>
      </c>
      <c r="M6499">
        <f>VLOOKUP(H6499,AE$2:$AJ$12,6,TRUE)</f>
        <v>0</v>
      </c>
      <c r="N6499">
        <f>VLOOKUP(I6499,AF$2:$AJ$12,5,TRUE)</f>
        <v>7</v>
      </c>
      <c r="O6499">
        <f>VLOOKUP(J6499,AG$2:$AJ$12,4,TRUE)</f>
        <v>8</v>
      </c>
      <c r="P6499">
        <f>VLOOKUP(K6499,AH$2:$AJ$12,3,TRUE)</f>
        <v>0</v>
      </c>
      <c r="Q6499">
        <f>VLOOKUP(L6499,AI$2:$AJ$12,2,TRUE)</f>
        <v>7</v>
      </c>
      <c r="T6499" t="str">
        <f t="shared" si="611"/>
        <v>Crimepoint.create(latitude:37.783, longitude:-122.465, drugdrink:0, misdemean:7, theft:8, violent:0, total:7, drugdrinkct:0, misdemeanct:8, theftct:12, violentct:0, totalct:20)</v>
      </c>
      <c r="U6499" t="str">
        <f t="shared" si="612"/>
        <v>{location: new google.maps.LatLng(37.783, -122.465), weight: 0},</v>
      </c>
      <c r="V6499" t="str">
        <f t="shared" si="607"/>
        <v>{location: new google.maps.LatLng(37.783, -122.465), weight: 2},</v>
      </c>
      <c r="W6499" t="str">
        <f t="shared" si="608"/>
        <v>{location: new google.maps.LatLng(37.783, -122.465), weight: 2},</v>
      </c>
      <c r="X6499" t="str">
        <f t="shared" si="609"/>
        <v>{location: new google.maps.LatLng(37.783, -122.465), weight: 0},</v>
      </c>
      <c r="Y6499" t="str">
        <f t="shared" si="610"/>
        <v>{location: new google.maps.LatLng(37.783, -122.465), weight: 2},</v>
      </c>
    </row>
    <row r="6500" spans="1:25" x14ac:dyDescent="0.2">
      <c r="A6500">
        <v>37.783000000000001</v>
      </c>
      <c r="B6500">
        <v>-122.464</v>
      </c>
      <c r="C6500">
        <v>1</v>
      </c>
      <c r="D6500">
        <v>1</v>
      </c>
      <c r="E6500">
        <v>1</v>
      </c>
      <c r="F6500">
        <v>0</v>
      </c>
      <c r="G6500">
        <v>1</v>
      </c>
      <c r="H6500">
        <v>1</v>
      </c>
      <c r="I6500">
        <v>6</v>
      </c>
      <c r="J6500">
        <v>8</v>
      </c>
      <c r="K6500">
        <v>0</v>
      </c>
      <c r="L6500">
        <v>15</v>
      </c>
      <c r="M6500">
        <f>VLOOKUP(H6500,AE$2:$AJ$12,6,TRUE)</f>
        <v>8</v>
      </c>
      <c r="N6500">
        <f>VLOOKUP(I6500,AF$2:$AJ$12,5,TRUE)</f>
        <v>7</v>
      </c>
      <c r="O6500">
        <f>VLOOKUP(J6500,AG$2:$AJ$12,4,TRUE)</f>
        <v>8</v>
      </c>
      <c r="P6500">
        <f>VLOOKUP(K6500,AH$2:$AJ$12,3,TRUE)</f>
        <v>0</v>
      </c>
      <c r="Q6500">
        <f>VLOOKUP(L6500,AI$2:$AJ$12,2,TRUE)</f>
        <v>7</v>
      </c>
      <c r="T6500" t="str">
        <f t="shared" si="611"/>
        <v>Crimepoint.create(latitude:37.783, longitude:-122.464, drugdrink:8, misdemean:7, theft:8, violent:0, total:7, drugdrinkct:1, misdemeanct:6, theftct:8, violentct:0, totalct:15)</v>
      </c>
      <c r="U6500" t="str">
        <f t="shared" si="612"/>
        <v>{location: new google.maps.LatLng(37.783, -122.464), weight: 1},</v>
      </c>
      <c r="V6500" t="str">
        <f t="shared" si="607"/>
        <v>{location: new google.maps.LatLng(37.783, -122.464), weight: 1},</v>
      </c>
      <c r="W6500" t="str">
        <f t="shared" si="608"/>
        <v>{location: new google.maps.LatLng(37.783, -122.464), weight: 1},</v>
      </c>
      <c r="X6500" t="str">
        <f t="shared" si="609"/>
        <v>{location: new google.maps.LatLng(37.783, -122.464), weight: 0},</v>
      </c>
      <c r="Y6500" t="str">
        <f t="shared" si="610"/>
        <v>{location: new google.maps.LatLng(37.783, -122.464), weight: 1},</v>
      </c>
    </row>
    <row r="6501" spans="1:25" x14ac:dyDescent="0.2">
      <c r="A6501">
        <v>37.783000000000001</v>
      </c>
      <c r="B6501">
        <v>-122.46299999999999</v>
      </c>
      <c r="C6501">
        <v>0</v>
      </c>
      <c r="D6501">
        <v>2</v>
      </c>
      <c r="E6501">
        <v>2</v>
      </c>
      <c r="F6501">
        <v>1</v>
      </c>
      <c r="G6501">
        <v>2</v>
      </c>
      <c r="H6501">
        <v>0</v>
      </c>
      <c r="I6501">
        <v>10</v>
      </c>
      <c r="J6501">
        <v>13</v>
      </c>
      <c r="K6501">
        <v>2</v>
      </c>
      <c r="L6501">
        <v>25</v>
      </c>
      <c r="M6501">
        <f>VLOOKUP(H6501,AE$2:$AJ$12,6,TRUE)</f>
        <v>0</v>
      </c>
      <c r="N6501">
        <f>VLOOKUP(I6501,AF$2:$AJ$12,5,TRUE)</f>
        <v>8</v>
      </c>
      <c r="O6501">
        <f>VLOOKUP(J6501,AG$2:$AJ$12,4,TRUE)</f>
        <v>8</v>
      </c>
      <c r="P6501">
        <f>VLOOKUP(K6501,AH$2:$AJ$12,3,TRUE)</f>
        <v>7</v>
      </c>
      <c r="Q6501">
        <f>VLOOKUP(L6501,AI$2:$AJ$12,2,TRUE)</f>
        <v>8</v>
      </c>
      <c r="T6501" t="str">
        <f t="shared" si="611"/>
        <v>Crimepoint.create(latitude:37.783, longitude:-122.463, drugdrink:0, misdemean:8, theft:8, violent:7, total:8, drugdrinkct:0, misdemeanct:10, theftct:13, violentct:2, totalct:25)</v>
      </c>
      <c r="U6501" t="str">
        <f t="shared" si="612"/>
        <v>{location: new google.maps.LatLng(37.783, -122.463), weight: 0},</v>
      </c>
      <c r="V6501" t="str">
        <f t="shared" si="607"/>
        <v>{location: new google.maps.LatLng(37.783, -122.463), weight: 2},</v>
      </c>
      <c r="W6501" t="str">
        <f t="shared" si="608"/>
        <v>{location: new google.maps.LatLng(37.783, -122.463), weight: 2},</v>
      </c>
      <c r="X6501" t="str">
        <f t="shared" si="609"/>
        <v>{location: new google.maps.LatLng(37.783, -122.463), weight: 1},</v>
      </c>
      <c r="Y6501" t="str">
        <f t="shared" si="610"/>
        <v>{location: new google.maps.LatLng(37.783, -122.463), weight: 2},</v>
      </c>
    </row>
    <row r="6502" spans="1:25" x14ac:dyDescent="0.2">
      <c r="A6502">
        <v>37.783000000000001</v>
      </c>
      <c r="B6502">
        <v>-122.462</v>
      </c>
      <c r="C6502">
        <v>0</v>
      </c>
      <c r="D6502">
        <v>4</v>
      </c>
      <c r="E6502">
        <v>3</v>
      </c>
      <c r="F6502">
        <v>1</v>
      </c>
      <c r="G6502">
        <v>3</v>
      </c>
      <c r="H6502">
        <v>0</v>
      </c>
      <c r="I6502">
        <v>16</v>
      </c>
      <c r="J6502">
        <v>17</v>
      </c>
      <c r="K6502">
        <v>1</v>
      </c>
      <c r="L6502">
        <v>34</v>
      </c>
      <c r="M6502">
        <f>VLOOKUP(H6502,AE$2:$AJ$12,6,TRUE)</f>
        <v>0</v>
      </c>
      <c r="N6502">
        <f>VLOOKUP(I6502,AF$2:$AJ$12,5,TRUE)</f>
        <v>8</v>
      </c>
      <c r="O6502">
        <f>VLOOKUP(J6502,AG$2:$AJ$12,4,TRUE)</f>
        <v>9</v>
      </c>
      <c r="P6502">
        <f>VLOOKUP(K6502,AH$2:$AJ$12,3,TRUE)</f>
        <v>7</v>
      </c>
      <c r="Q6502">
        <f>VLOOKUP(L6502,AI$2:$AJ$12,2,TRUE)</f>
        <v>8</v>
      </c>
      <c r="T6502" t="str">
        <f t="shared" si="611"/>
        <v>Crimepoint.create(latitude:37.783, longitude:-122.462, drugdrink:0, misdemean:8, theft:9, violent:7, total:8, drugdrinkct:0, misdemeanct:16, theftct:17, violentct:1, totalct:34)</v>
      </c>
      <c r="U6502" t="str">
        <f t="shared" si="612"/>
        <v>{location: new google.maps.LatLng(37.783, -122.462), weight: 0},</v>
      </c>
      <c r="V6502" t="str">
        <f t="shared" si="607"/>
        <v>{location: new google.maps.LatLng(37.783, -122.462), weight: 4},</v>
      </c>
      <c r="W6502" t="str">
        <f t="shared" si="608"/>
        <v>{location: new google.maps.LatLng(37.783, -122.462), weight: 3},</v>
      </c>
      <c r="X6502" t="str">
        <f t="shared" si="609"/>
        <v>{location: new google.maps.LatLng(37.783, -122.462), weight: 1},</v>
      </c>
      <c r="Y6502" t="str">
        <f t="shared" si="610"/>
        <v>{location: new google.maps.LatLng(37.783, -122.462), weight: 3},</v>
      </c>
    </row>
    <row r="6503" spans="1:25" x14ac:dyDescent="0.2">
      <c r="A6503">
        <v>37.783000000000001</v>
      </c>
      <c r="B6503">
        <v>-122.461</v>
      </c>
      <c r="C6503">
        <v>0</v>
      </c>
      <c r="D6503">
        <v>2</v>
      </c>
      <c r="E6503">
        <v>1</v>
      </c>
      <c r="F6503">
        <v>3</v>
      </c>
      <c r="G6503">
        <v>1</v>
      </c>
      <c r="H6503">
        <v>0</v>
      </c>
      <c r="I6503">
        <v>7</v>
      </c>
      <c r="J6503">
        <v>6</v>
      </c>
      <c r="K6503">
        <v>4</v>
      </c>
      <c r="L6503">
        <v>17</v>
      </c>
      <c r="M6503">
        <f>VLOOKUP(H6503,AE$2:$AJ$12,6,TRUE)</f>
        <v>0</v>
      </c>
      <c r="N6503">
        <f>VLOOKUP(I6503,AF$2:$AJ$12,5,TRUE)</f>
        <v>7</v>
      </c>
      <c r="O6503">
        <f>VLOOKUP(J6503,AG$2:$AJ$12,4,TRUE)</f>
        <v>7</v>
      </c>
      <c r="P6503">
        <f>VLOOKUP(K6503,AH$2:$AJ$12,3,TRUE)</f>
        <v>8</v>
      </c>
      <c r="Q6503">
        <f>VLOOKUP(L6503,AI$2:$AJ$12,2,TRUE)</f>
        <v>7</v>
      </c>
      <c r="T6503" t="str">
        <f t="shared" si="611"/>
        <v>Crimepoint.create(latitude:37.783, longitude:-122.461, drugdrink:0, misdemean:7, theft:7, violent:8, total:7, drugdrinkct:0, misdemeanct:7, theftct:6, violentct:4, totalct:17)</v>
      </c>
      <c r="U6503" t="str">
        <f t="shared" si="612"/>
        <v>{location: new google.maps.LatLng(37.783, -122.461), weight: 0},</v>
      </c>
      <c r="V6503" t="str">
        <f t="shared" si="607"/>
        <v>{location: new google.maps.LatLng(37.783, -122.461), weight: 2},</v>
      </c>
      <c r="W6503" t="str">
        <f t="shared" si="608"/>
        <v>{location: new google.maps.LatLng(37.783, -122.461), weight: 1},</v>
      </c>
      <c r="X6503" t="str">
        <f t="shared" si="609"/>
        <v>{location: new google.maps.LatLng(37.783, -122.461), weight: 3},</v>
      </c>
      <c r="Y6503" t="str">
        <f t="shared" si="610"/>
        <v>{location: new google.maps.LatLng(37.783, -122.461), weight: 1},</v>
      </c>
    </row>
    <row r="6504" spans="1:25" x14ac:dyDescent="0.2">
      <c r="A6504">
        <v>37.783000000000001</v>
      </c>
      <c r="B6504">
        <v>-122.46</v>
      </c>
      <c r="C6504">
        <v>1</v>
      </c>
      <c r="D6504">
        <v>1</v>
      </c>
      <c r="E6504">
        <v>1</v>
      </c>
      <c r="F6504">
        <v>0</v>
      </c>
      <c r="G6504">
        <v>1</v>
      </c>
      <c r="H6504">
        <v>1</v>
      </c>
      <c r="I6504">
        <v>6</v>
      </c>
      <c r="J6504">
        <v>6</v>
      </c>
      <c r="K6504">
        <v>0</v>
      </c>
      <c r="L6504">
        <v>13</v>
      </c>
      <c r="M6504">
        <f>VLOOKUP(H6504,AE$2:$AJ$12,6,TRUE)</f>
        <v>8</v>
      </c>
      <c r="N6504">
        <f>VLOOKUP(I6504,AF$2:$AJ$12,5,TRUE)</f>
        <v>7</v>
      </c>
      <c r="O6504">
        <f>VLOOKUP(J6504,AG$2:$AJ$12,4,TRUE)</f>
        <v>7</v>
      </c>
      <c r="P6504">
        <f>VLOOKUP(K6504,AH$2:$AJ$12,3,TRUE)</f>
        <v>0</v>
      </c>
      <c r="Q6504">
        <f>VLOOKUP(L6504,AI$2:$AJ$12,2,TRUE)</f>
        <v>7</v>
      </c>
      <c r="T6504" t="str">
        <f t="shared" si="611"/>
        <v>Crimepoint.create(latitude:37.783, longitude:-122.46, drugdrink:8, misdemean:7, theft:7, violent:0, total:7, drugdrinkct:1, misdemeanct:6, theftct:6, violentct:0, totalct:13)</v>
      </c>
      <c r="U6504" t="str">
        <f t="shared" si="612"/>
        <v>{location: new google.maps.LatLng(37.783, -122.46), weight: 1},</v>
      </c>
      <c r="V6504" t="str">
        <f t="shared" si="607"/>
        <v>{location: new google.maps.LatLng(37.783, -122.46), weight: 1},</v>
      </c>
      <c r="W6504" t="str">
        <f t="shared" si="608"/>
        <v>{location: new google.maps.LatLng(37.783, -122.46), weight: 1},</v>
      </c>
      <c r="X6504" t="str">
        <f t="shared" si="609"/>
        <v>{location: new google.maps.LatLng(37.783, -122.46), weight: 0},</v>
      </c>
      <c r="Y6504" t="str">
        <f t="shared" si="610"/>
        <v>{location: new google.maps.LatLng(37.783, -122.46), weight: 1},</v>
      </c>
    </row>
    <row r="6505" spans="1:25" x14ac:dyDescent="0.2">
      <c r="A6505">
        <v>37.783000000000001</v>
      </c>
      <c r="B6505">
        <v>-122.459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0</v>
      </c>
      <c r="I6505">
        <v>2</v>
      </c>
      <c r="J6505">
        <v>4</v>
      </c>
      <c r="K6505">
        <v>1</v>
      </c>
      <c r="L6505">
        <v>7</v>
      </c>
      <c r="M6505">
        <f>VLOOKUP(H6505,AE$2:$AJ$12,6,TRUE)</f>
        <v>0</v>
      </c>
      <c r="N6505">
        <f>VLOOKUP(I6505,AF$2:$AJ$12,5,TRUE)</f>
        <v>4</v>
      </c>
      <c r="O6505">
        <f>VLOOKUP(J6505,AG$2:$AJ$12,4,TRUE)</f>
        <v>6</v>
      </c>
      <c r="P6505">
        <f>VLOOKUP(K6505,AH$2:$AJ$12,3,TRUE)</f>
        <v>7</v>
      </c>
      <c r="Q6505">
        <f>VLOOKUP(L6505,AI$2:$AJ$12,2,TRUE)</f>
        <v>5</v>
      </c>
      <c r="T6505" t="str">
        <f t="shared" si="611"/>
        <v>Crimepoint.create(latitude:37.783, longitude:-122.459, drugdrink:0, misdemean:4, theft:6, violent:7, total:5, drugdrinkct:0, misdemeanct:2, theftct:4, violentct:1, totalct:7)</v>
      </c>
      <c r="U6505" t="str">
        <f t="shared" si="612"/>
        <v>{location: new google.maps.LatLng(37.783, -122.459), weight: 0},</v>
      </c>
      <c r="V6505" t="str">
        <f t="shared" si="607"/>
        <v>{location: new google.maps.LatLng(37.783, -122.459), weight: 0},</v>
      </c>
      <c r="W6505" t="str">
        <f t="shared" si="608"/>
        <v>{location: new google.maps.LatLng(37.783, -122.459), weight: 1},</v>
      </c>
      <c r="X6505" t="str">
        <f t="shared" si="609"/>
        <v>{location: new google.maps.LatLng(37.783, -122.459), weight: 1},</v>
      </c>
      <c r="Y6505" t="str">
        <f t="shared" si="610"/>
        <v>{location: new google.maps.LatLng(37.783, -122.459), weight: 1},</v>
      </c>
    </row>
    <row r="6506" spans="1:25" x14ac:dyDescent="0.2">
      <c r="A6506">
        <v>37.783000000000001</v>
      </c>
      <c r="B6506">
        <v>-122.45699999999999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1</v>
      </c>
      <c r="M6506">
        <f>VLOOKUP(H6506,AE$2:$AJ$12,6,TRUE)</f>
        <v>0</v>
      </c>
      <c r="N6506">
        <f>VLOOKUP(I6506,AF$2:$AJ$12,5,TRUE)</f>
        <v>0</v>
      </c>
      <c r="O6506">
        <f>VLOOKUP(J6506,AG$2:$AJ$12,4,TRUE)</f>
        <v>3</v>
      </c>
      <c r="P6506">
        <f>VLOOKUP(K6506,AH$2:$AJ$12,3,TRUE)</f>
        <v>0</v>
      </c>
      <c r="Q6506">
        <f>VLOOKUP(L6506,AI$2:$AJ$12,2,TRUE)</f>
        <v>0</v>
      </c>
      <c r="T6506" t="str">
        <f t="shared" si="611"/>
        <v>Crimepoint.create(latitude:37.783, longitude:-122.457, drugdrink:0, misdemean:0, theft:3, violent:0, total:0, drugdrinkct:0, misdemeanct:0, theftct:1, violentct:0, totalct:1)</v>
      </c>
      <c r="U6506" t="str">
        <f t="shared" si="612"/>
        <v>{location: new google.maps.LatLng(37.783, -122.457), weight: 0},</v>
      </c>
      <c r="V6506" t="str">
        <f t="shared" si="607"/>
        <v>{location: new google.maps.LatLng(37.783, -122.457), weight: 0},</v>
      </c>
      <c r="W6506" t="str">
        <f t="shared" si="608"/>
        <v>{location: new google.maps.LatLng(37.783, -122.457), weight: 0},</v>
      </c>
      <c r="X6506" t="str">
        <f t="shared" si="609"/>
        <v>{location: new google.maps.LatLng(37.783, -122.457), weight: 0},</v>
      </c>
      <c r="Y6506" t="str">
        <f t="shared" si="610"/>
        <v>{location: new google.maps.LatLng(37.783, -122.457), weight: 0},</v>
      </c>
    </row>
    <row r="6507" spans="1:25" x14ac:dyDescent="0.2">
      <c r="A6507">
        <v>37.783000000000001</v>
      </c>
      <c r="B6507">
        <v>-122.45399999999999</v>
      </c>
      <c r="C6507">
        <v>0</v>
      </c>
      <c r="D6507">
        <v>1</v>
      </c>
      <c r="E6507">
        <v>1</v>
      </c>
      <c r="F6507">
        <v>0</v>
      </c>
      <c r="G6507">
        <v>1</v>
      </c>
      <c r="H6507">
        <v>0</v>
      </c>
      <c r="I6507">
        <v>3</v>
      </c>
      <c r="J6507">
        <v>4</v>
      </c>
      <c r="K6507">
        <v>0</v>
      </c>
      <c r="L6507">
        <v>7</v>
      </c>
      <c r="M6507">
        <f>VLOOKUP(H6507,AE$2:$AJ$12,6,TRUE)</f>
        <v>0</v>
      </c>
      <c r="N6507">
        <f>VLOOKUP(I6507,AF$2:$AJ$12,5,TRUE)</f>
        <v>5</v>
      </c>
      <c r="O6507">
        <f>VLOOKUP(J6507,AG$2:$AJ$12,4,TRUE)</f>
        <v>6</v>
      </c>
      <c r="P6507">
        <f>VLOOKUP(K6507,AH$2:$AJ$12,3,TRUE)</f>
        <v>0</v>
      </c>
      <c r="Q6507">
        <f>VLOOKUP(L6507,AI$2:$AJ$12,2,TRUE)</f>
        <v>5</v>
      </c>
      <c r="T6507" t="str">
        <f t="shared" si="611"/>
        <v>Crimepoint.create(latitude:37.783, longitude:-122.454, drugdrink:0, misdemean:5, theft:6, violent:0, total:5, drugdrinkct:0, misdemeanct:3, theftct:4, violentct:0, totalct:7)</v>
      </c>
      <c r="U6507" t="str">
        <f t="shared" si="612"/>
        <v>{location: new google.maps.LatLng(37.783, -122.454), weight: 0},</v>
      </c>
      <c r="V6507" t="str">
        <f t="shared" si="607"/>
        <v>{location: new google.maps.LatLng(37.783, -122.454), weight: 1},</v>
      </c>
      <c r="W6507" t="str">
        <f t="shared" si="608"/>
        <v>{location: new google.maps.LatLng(37.783, -122.454), weight: 1},</v>
      </c>
      <c r="X6507" t="str">
        <f t="shared" si="609"/>
        <v>{location: new google.maps.LatLng(37.783, -122.454), weight: 0},</v>
      </c>
      <c r="Y6507" t="str">
        <f t="shared" si="610"/>
        <v>{location: new google.maps.LatLng(37.783, -122.454), weight: 1},</v>
      </c>
    </row>
    <row r="6508" spans="1:25" x14ac:dyDescent="0.2">
      <c r="A6508">
        <v>37.783000000000001</v>
      </c>
      <c r="B6508">
        <v>-122.453</v>
      </c>
      <c r="C6508">
        <v>0</v>
      </c>
      <c r="D6508">
        <v>1</v>
      </c>
      <c r="E6508">
        <v>0</v>
      </c>
      <c r="F6508">
        <v>1</v>
      </c>
      <c r="G6508">
        <v>1</v>
      </c>
      <c r="H6508">
        <v>0</v>
      </c>
      <c r="I6508">
        <v>3</v>
      </c>
      <c r="J6508">
        <v>2</v>
      </c>
      <c r="K6508">
        <v>2</v>
      </c>
      <c r="L6508">
        <v>7</v>
      </c>
      <c r="M6508">
        <f>VLOOKUP(H6508,AE$2:$AJ$12,6,TRUE)</f>
        <v>0</v>
      </c>
      <c r="N6508">
        <f>VLOOKUP(I6508,AF$2:$AJ$12,5,TRUE)</f>
        <v>5</v>
      </c>
      <c r="O6508">
        <f>VLOOKUP(J6508,AG$2:$AJ$12,4,TRUE)</f>
        <v>4</v>
      </c>
      <c r="P6508">
        <f>VLOOKUP(K6508,AH$2:$AJ$12,3,TRUE)</f>
        <v>7</v>
      </c>
      <c r="Q6508">
        <f>VLOOKUP(L6508,AI$2:$AJ$12,2,TRUE)</f>
        <v>5</v>
      </c>
      <c r="T6508" t="str">
        <f t="shared" si="611"/>
        <v>Crimepoint.create(latitude:37.783, longitude:-122.453, drugdrink:0, misdemean:5, theft:4, violent:7, total:5, drugdrinkct:0, misdemeanct:3, theftct:2, violentct:2, totalct:7)</v>
      </c>
      <c r="U6508" t="str">
        <f t="shared" si="612"/>
        <v>{location: new google.maps.LatLng(37.783, -122.453), weight: 0},</v>
      </c>
      <c r="V6508" t="str">
        <f t="shared" si="607"/>
        <v>{location: new google.maps.LatLng(37.783, -122.453), weight: 1},</v>
      </c>
      <c r="W6508" t="str">
        <f t="shared" si="608"/>
        <v>{location: new google.maps.LatLng(37.783, -122.453), weight: 0},</v>
      </c>
      <c r="X6508" t="str">
        <f t="shared" si="609"/>
        <v>{location: new google.maps.LatLng(37.783, -122.453), weight: 1},</v>
      </c>
      <c r="Y6508" t="str">
        <f t="shared" si="610"/>
        <v>{location: new google.maps.LatLng(37.783, -122.453), weight: 1},</v>
      </c>
    </row>
    <row r="6509" spans="1:25" x14ac:dyDescent="0.2">
      <c r="A6509">
        <v>37.783000000000001</v>
      </c>
      <c r="B6509">
        <v>-122.452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4</v>
      </c>
      <c r="J6509">
        <v>1</v>
      </c>
      <c r="K6509">
        <v>0</v>
      </c>
      <c r="L6509">
        <v>5</v>
      </c>
      <c r="M6509">
        <f>VLOOKUP(H6509,AE$2:$AJ$12,6,TRUE)</f>
        <v>0</v>
      </c>
      <c r="N6509">
        <f>VLOOKUP(I6509,AF$2:$AJ$12,5,TRUE)</f>
        <v>6</v>
      </c>
      <c r="O6509">
        <f>VLOOKUP(J6509,AG$2:$AJ$12,4,TRUE)</f>
        <v>3</v>
      </c>
      <c r="P6509">
        <f>VLOOKUP(K6509,AH$2:$AJ$12,3,TRUE)</f>
        <v>0</v>
      </c>
      <c r="Q6509">
        <f>VLOOKUP(L6509,AI$2:$AJ$12,2,TRUE)</f>
        <v>4</v>
      </c>
      <c r="T6509" t="str">
        <f t="shared" si="611"/>
        <v>Crimepoint.create(latitude:37.783, longitude:-122.452, drugdrink:0, misdemean:6, theft:3, violent:0, total:4, drugdrinkct:0, misdemeanct:4, theftct:1, violentct:0, totalct:5)</v>
      </c>
      <c r="U6509" t="str">
        <f t="shared" si="612"/>
        <v>{location: new google.maps.LatLng(37.783, -122.452), weight: 0},</v>
      </c>
      <c r="V6509" t="str">
        <f t="shared" si="607"/>
        <v>{location: new google.maps.LatLng(37.783, -122.452), weight: 1},</v>
      </c>
      <c r="W6509" t="str">
        <f t="shared" si="608"/>
        <v>{location: new google.maps.LatLng(37.783, -122.452), weight: 0},</v>
      </c>
      <c r="X6509" t="str">
        <f t="shared" si="609"/>
        <v>{location: new google.maps.LatLng(37.783, -122.452), weight: 0},</v>
      </c>
      <c r="Y6509" t="str">
        <f t="shared" si="610"/>
        <v>{location: new google.maps.LatLng(37.783, -122.452), weight: 0},</v>
      </c>
    </row>
    <row r="6510" spans="1:25" x14ac:dyDescent="0.2">
      <c r="A6510">
        <v>37.783000000000001</v>
      </c>
      <c r="B6510">
        <v>-122.45099999999999</v>
      </c>
      <c r="C6510">
        <v>0</v>
      </c>
      <c r="D6510">
        <v>0</v>
      </c>
      <c r="E6510">
        <v>0</v>
      </c>
      <c r="F6510">
        <v>3</v>
      </c>
      <c r="G6510">
        <v>0</v>
      </c>
      <c r="H6510">
        <v>0</v>
      </c>
      <c r="I6510">
        <v>0</v>
      </c>
      <c r="J6510">
        <v>1</v>
      </c>
      <c r="K6510">
        <v>4</v>
      </c>
      <c r="L6510">
        <v>5</v>
      </c>
      <c r="M6510">
        <f>VLOOKUP(H6510,AE$2:$AJ$12,6,TRUE)</f>
        <v>0</v>
      </c>
      <c r="N6510">
        <f>VLOOKUP(I6510,AF$2:$AJ$12,5,TRUE)</f>
        <v>0</v>
      </c>
      <c r="O6510">
        <f>VLOOKUP(J6510,AG$2:$AJ$12,4,TRUE)</f>
        <v>3</v>
      </c>
      <c r="P6510">
        <f>VLOOKUP(K6510,AH$2:$AJ$12,3,TRUE)</f>
        <v>8</v>
      </c>
      <c r="Q6510">
        <f>VLOOKUP(L6510,AI$2:$AJ$12,2,TRUE)</f>
        <v>4</v>
      </c>
      <c r="T6510" t="str">
        <f t="shared" si="611"/>
        <v>Crimepoint.create(latitude:37.783, longitude:-122.451, drugdrink:0, misdemean:0, theft:3, violent:8, total:4, drugdrinkct:0, misdemeanct:0, theftct:1, violentct:4, totalct:5)</v>
      </c>
      <c r="U6510" t="str">
        <f t="shared" si="612"/>
        <v>{location: new google.maps.LatLng(37.783, -122.451), weight: 0},</v>
      </c>
      <c r="V6510" t="str">
        <f t="shared" si="607"/>
        <v>{location: new google.maps.LatLng(37.783, -122.451), weight: 0},</v>
      </c>
      <c r="W6510" t="str">
        <f t="shared" si="608"/>
        <v>{location: new google.maps.LatLng(37.783, -122.451), weight: 0},</v>
      </c>
      <c r="X6510" t="str">
        <f t="shared" si="609"/>
        <v>{location: new google.maps.LatLng(37.783, -122.451), weight: 3},</v>
      </c>
      <c r="Y6510" t="str">
        <f t="shared" si="610"/>
        <v>{location: new google.maps.LatLng(37.783, -122.451), weight: 0},</v>
      </c>
    </row>
    <row r="6511" spans="1:25" x14ac:dyDescent="0.2">
      <c r="A6511">
        <v>37.783000000000001</v>
      </c>
      <c r="B6511">
        <v>-122.45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2</v>
      </c>
      <c r="K6511">
        <v>0</v>
      </c>
      <c r="L6511">
        <v>3</v>
      </c>
      <c r="M6511">
        <f>VLOOKUP(H6511,AE$2:$AJ$12,6,TRUE)</f>
        <v>0</v>
      </c>
      <c r="N6511">
        <f>VLOOKUP(I6511,AF$2:$AJ$12,5,TRUE)</f>
        <v>2</v>
      </c>
      <c r="O6511">
        <f>VLOOKUP(J6511,AG$2:$AJ$12,4,TRUE)</f>
        <v>4</v>
      </c>
      <c r="P6511">
        <f>VLOOKUP(K6511,AH$2:$AJ$12,3,TRUE)</f>
        <v>0</v>
      </c>
      <c r="Q6511">
        <f>VLOOKUP(L6511,AI$2:$AJ$12,2,TRUE)</f>
        <v>2</v>
      </c>
      <c r="T6511" t="str">
        <f t="shared" si="611"/>
        <v>Crimepoint.create(latitude:37.783, longitude:-122.45, drugdrink:0, misdemean:2, theft:4, violent:0, total:2, drugdrinkct:0, misdemeanct:1, theftct:2, violentct:0, totalct:3)</v>
      </c>
      <c r="U6511" t="str">
        <f t="shared" si="612"/>
        <v>{location: new google.maps.LatLng(37.783, -122.45), weight: 0},</v>
      </c>
      <c r="V6511" t="str">
        <f t="shared" si="607"/>
        <v>{location: new google.maps.LatLng(37.783, -122.45), weight: 0},</v>
      </c>
      <c r="W6511" t="str">
        <f t="shared" si="608"/>
        <v>{location: new google.maps.LatLng(37.783, -122.45), weight: 0},</v>
      </c>
      <c r="X6511" t="str">
        <f t="shared" si="609"/>
        <v>{location: new google.maps.LatLng(37.783, -122.45), weight: 0},</v>
      </c>
      <c r="Y6511" t="str">
        <f t="shared" si="610"/>
        <v>{location: new google.maps.LatLng(37.783, -122.45), weight: 0},</v>
      </c>
    </row>
    <row r="6512" spans="1:25" x14ac:dyDescent="0.2">
      <c r="A6512">
        <v>37.783000000000001</v>
      </c>
      <c r="B6512">
        <v>-122.449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1</v>
      </c>
      <c r="M6512">
        <f>VLOOKUP(H6512,AE$2:$AJ$12,6,TRUE)</f>
        <v>0</v>
      </c>
      <c r="N6512">
        <f>VLOOKUP(I6512,AF$2:$AJ$12,5,TRUE)</f>
        <v>2</v>
      </c>
      <c r="O6512">
        <f>VLOOKUP(J6512,AG$2:$AJ$12,4,TRUE)</f>
        <v>0</v>
      </c>
      <c r="P6512">
        <f>VLOOKUP(K6512,AH$2:$AJ$12,3,TRUE)</f>
        <v>0</v>
      </c>
      <c r="Q6512">
        <f>VLOOKUP(L6512,AI$2:$AJ$12,2,TRUE)</f>
        <v>0</v>
      </c>
      <c r="T6512" t="str">
        <f t="shared" si="611"/>
        <v>Crimepoint.create(latitude:37.783, longitude:-122.449, drugdrink:0, misdemean:2, theft:0, violent:0, total:0, drugdrinkct:0, misdemeanct:1, theftct:0, violentct:0, totalct:1)</v>
      </c>
      <c r="U6512" t="str">
        <f t="shared" si="612"/>
        <v>{location: new google.maps.LatLng(37.783, -122.449), weight: 0},</v>
      </c>
      <c r="V6512" t="str">
        <f t="shared" si="607"/>
        <v>{location: new google.maps.LatLng(37.783, -122.449), weight: 0},</v>
      </c>
      <c r="W6512" t="str">
        <f t="shared" si="608"/>
        <v>{location: new google.maps.LatLng(37.783, -122.449), weight: 0},</v>
      </c>
      <c r="X6512" t="str">
        <f t="shared" si="609"/>
        <v>{location: new google.maps.LatLng(37.783, -122.449), weight: 0},</v>
      </c>
      <c r="Y6512" t="str">
        <f t="shared" si="610"/>
        <v>{location: new google.maps.LatLng(37.783, -122.449), weight: 0},</v>
      </c>
    </row>
    <row r="6513" spans="1:25" x14ac:dyDescent="0.2">
      <c r="A6513">
        <v>37.783000000000001</v>
      </c>
      <c r="B6513">
        <v>-122.44799999999999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4</v>
      </c>
      <c r="K6513">
        <v>0</v>
      </c>
      <c r="L6513">
        <v>5</v>
      </c>
      <c r="M6513">
        <f>VLOOKUP(H6513,AE$2:$AJ$12,6,TRUE)</f>
        <v>0</v>
      </c>
      <c r="N6513">
        <f>VLOOKUP(I6513,AF$2:$AJ$12,5,TRUE)</f>
        <v>2</v>
      </c>
      <c r="O6513">
        <f>VLOOKUP(J6513,AG$2:$AJ$12,4,TRUE)</f>
        <v>6</v>
      </c>
      <c r="P6513">
        <f>VLOOKUP(K6513,AH$2:$AJ$12,3,TRUE)</f>
        <v>0</v>
      </c>
      <c r="Q6513">
        <f>VLOOKUP(L6513,AI$2:$AJ$12,2,TRUE)</f>
        <v>4</v>
      </c>
      <c r="T6513" t="str">
        <f t="shared" si="611"/>
        <v>Crimepoint.create(latitude:37.783, longitude:-122.448, drugdrink:0, misdemean:2, theft:6, violent:0, total:4, drugdrinkct:0, misdemeanct:1, theftct:4, violentct:0, totalct:5)</v>
      </c>
      <c r="U6513" t="str">
        <f t="shared" si="612"/>
        <v>{location: new google.maps.LatLng(37.783, -122.448), weight: 0},</v>
      </c>
      <c r="V6513" t="str">
        <f t="shared" si="607"/>
        <v>{location: new google.maps.LatLng(37.783, -122.448), weight: 0},</v>
      </c>
      <c r="W6513" t="str">
        <f t="shared" si="608"/>
        <v>{location: new google.maps.LatLng(37.783, -122.448), weight: 1},</v>
      </c>
      <c r="X6513" t="str">
        <f t="shared" si="609"/>
        <v>{location: new google.maps.LatLng(37.783, -122.448), weight: 0},</v>
      </c>
      <c r="Y6513" t="str">
        <f t="shared" si="610"/>
        <v>{location: new google.maps.LatLng(37.783, -122.448), weight: 0},</v>
      </c>
    </row>
    <row r="6514" spans="1:25" x14ac:dyDescent="0.2">
      <c r="A6514">
        <v>37.783000000000001</v>
      </c>
      <c r="B6514">
        <v>-122.447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2</v>
      </c>
      <c r="J6514">
        <v>0</v>
      </c>
      <c r="K6514">
        <v>1</v>
      </c>
      <c r="L6514">
        <v>3</v>
      </c>
      <c r="M6514">
        <f>VLOOKUP(H6514,AE$2:$AJ$12,6,TRUE)</f>
        <v>0</v>
      </c>
      <c r="N6514">
        <f>VLOOKUP(I6514,AF$2:$AJ$12,5,TRUE)</f>
        <v>4</v>
      </c>
      <c r="O6514">
        <f>VLOOKUP(J6514,AG$2:$AJ$12,4,TRUE)</f>
        <v>0</v>
      </c>
      <c r="P6514">
        <f>VLOOKUP(K6514,AH$2:$AJ$12,3,TRUE)</f>
        <v>7</v>
      </c>
      <c r="Q6514">
        <f>VLOOKUP(L6514,AI$2:$AJ$12,2,TRUE)</f>
        <v>2</v>
      </c>
      <c r="T6514" t="str">
        <f t="shared" si="611"/>
        <v>Crimepoint.create(latitude:37.783, longitude:-122.447, drugdrink:0, misdemean:4, theft:0, violent:7, total:2, drugdrinkct:0, misdemeanct:2, theftct:0, violentct:1, totalct:3)</v>
      </c>
      <c r="U6514" t="str">
        <f t="shared" si="612"/>
        <v>{location: new google.maps.LatLng(37.783, -122.447), weight: 0},</v>
      </c>
      <c r="V6514" t="str">
        <f t="shared" si="607"/>
        <v>{location: new google.maps.LatLng(37.783, -122.447), weight: 0},</v>
      </c>
      <c r="W6514" t="str">
        <f t="shared" si="608"/>
        <v>{location: new google.maps.LatLng(37.783, -122.447), weight: 0},</v>
      </c>
      <c r="X6514" t="str">
        <f t="shared" si="609"/>
        <v>{location: new google.maps.LatLng(37.783, -122.447), weight: 1},</v>
      </c>
      <c r="Y6514" t="str">
        <f t="shared" si="610"/>
        <v>{location: new google.maps.LatLng(37.783, -122.447), weight: 0},</v>
      </c>
    </row>
    <row r="6515" spans="1:25" x14ac:dyDescent="0.2">
      <c r="A6515">
        <v>37.783000000000001</v>
      </c>
      <c r="B6515">
        <v>-122.446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2</v>
      </c>
      <c r="J6515">
        <v>1</v>
      </c>
      <c r="K6515">
        <v>0</v>
      </c>
      <c r="L6515">
        <v>3</v>
      </c>
      <c r="M6515">
        <f>VLOOKUP(H6515,AE$2:$AJ$12,6,TRUE)</f>
        <v>0</v>
      </c>
      <c r="N6515">
        <f>VLOOKUP(I6515,AF$2:$AJ$12,5,TRUE)</f>
        <v>4</v>
      </c>
      <c r="O6515">
        <f>VLOOKUP(J6515,AG$2:$AJ$12,4,TRUE)</f>
        <v>3</v>
      </c>
      <c r="P6515">
        <f>VLOOKUP(K6515,AH$2:$AJ$12,3,TRUE)</f>
        <v>0</v>
      </c>
      <c r="Q6515">
        <f>VLOOKUP(L6515,AI$2:$AJ$12,2,TRUE)</f>
        <v>2</v>
      </c>
      <c r="T6515" t="str">
        <f t="shared" si="611"/>
        <v>Crimepoint.create(latitude:37.783, longitude:-122.446, drugdrink:0, misdemean:4, theft:3, violent:0, total:2, drugdrinkct:0, misdemeanct:2, theftct:1, violentct:0, totalct:3)</v>
      </c>
      <c r="U6515" t="str">
        <f t="shared" si="612"/>
        <v>{location: new google.maps.LatLng(37.783, -122.446), weight: 0},</v>
      </c>
      <c r="V6515" t="str">
        <f t="shared" si="607"/>
        <v>{location: new google.maps.LatLng(37.783, -122.446), weight: 0},</v>
      </c>
      <c r="W6515" t="str">
        <f t="shared" si="608"/>
        <v>{location: new google.maps.LatLng(37.783, -122.446), weight: 0},</v>
      </c>
      <c r="X6515" t="str">
        <f t="shared" si="609"/>
        <v>{location: new google.maps.LatLng(37.783, -122.446), weight: 0},</v>
      </c>
      <c r="Y6515" t="str">
        <f t="shared" si="610"/>
        <v>{location: new google.maps.LatLng(37.783, -122.446), weight: 0},</v>
      </c>
    </row>
    <row r="6516" spans="1:25" x14ac:dyDescent="0.2">
      <c r="A6516">
        <v>37.783000000000001</v>
      </c>
      <c r="B6516">
        <v>-122.44499999999999</v>
      </c>
      <c r="C6516">
        <v>0</v>
      </c>
      <c r="D6516">
        <v>1</v>
      </c>
      <c r="E6516">
        <v>1</v>
      </c>
      <c r="F6516">
        <v>0</v>
      </c>
      <c r="G6516">
        <v>1</v>
      </c>
      <c r="H6516">
        <v>0</v>
      </c>
      <c r="I6516">
        <v>4</v>
      </c>
      <c r="J6516">
        <v>6</v>
      </c>
      <c r="K6516">
        <v>0</v>
      </c>
      <c r="L6516">
        <v>10</v>
      </c>
      <c r="M6516">
        <f>VLOOKUP(H6516,AE$2:$AJ$12,6,TRUE)</f>
        <v>0</v>
      </c>
      <c r="N6516">
        <f>VLOOKUP(I6516,AF$2:$AJ$12,5,TRUE)</f>
        <v>6</v>
      </c>
      <c r="O6516">
        <f>VLOOKUP(J6516,AG$2:$AJ$12,4,TRUE)</f>
        <v>7</v>
      </c>
      <c r="P6516">
        <f>VLOOKUP(K6516,AH$2:$AJ$12,3,TRUE)</f>
        <v>0</v>
      </c>
      <c r="Q6516">
        <f>VLOOKUP(L6516,AI$2:$AJ$12,2,TRUE)</f>
        <v>6</v>
      </c>
      <c r="T6516" t="str">
        <f t="shared" si="611"/>
        <v>Crimepoint.create(latitude:37.783, longitude:-122.445, drugdrink:0, misdemean:6, theft:7, violent:0, total:6, drugdrinkct:0, misdemeanct:4, theftct:6, violentct:0, totalct:10)</v>
      </c>
      <c r="U6516" t="str">
        <f t="shared" si="612"/>
        <v>{location: new google.maps.LatLng(37.783, -122.445), weight: 0},</v>
      </c>
      <c r="V6516" t="str">
        <f t="shared" si="607"/>
        <v>{location: new google.maps.LatLng(37.783, -122.445), weight: 1},</v>
      </c>
      <c r="W6516" t="str">
        <f t="shared" si="608"/>
        <v>{location: new google.maps.LatLng(37.783, -122.445), weight: 1},</v>
      </c>
      <c r="X6516" t="str">
        <f t="shared" si="609"/>
        <v>{location: new google.maps.LatLng(37.783, -122.445), weight: 0},</v>
      </c>
      <c r="Y6516" t="str">
        <f t="shared" si="610"/>
        <v>{location: new google.maps.LatLng(37.783, -122.445), weight: 1},</v>
      </c>
    </row>
    <row r="6517" spans="1:25" x14ac:dyDescent="0.2">
      <c r="A6517">
        <v>37.783000000000001</v>
      </c>
      <c r="B6517">
        <v>-122.444</v>
      </c>
      <c r="C6517">
        <v>1</v>
      </c>
      <c r="D6517">
        <v>7</v>
      </c>
      <c r="E6517">
        <v>2</v>
      </c>
      <c r="F6517">
        <v>7</v>
      </c>
      <c r="G6517">
        <v>5</v>
      </c>
      <c r="H6517">
        <v>1</v>
      </c>
      <c r="I6517">
        <v>33</v>
      </c>
      <c r="J6517">
        <v>14</v>
      </c>
      <c r="K6517">
        <v>10</v>
      </c>
      <c r="L6517">
        <v>58</v>
      </c>
      <c r="M6517">
        <f>VLOOKUP(H6517,AE$2:$AJ$12,6,TRUE)</f>
        <v>8</v>
      </c>
      <c r="N6517">
        <f>VLOOKUP(I6517,AF$2:$AJ$12,5,TRUE)</f>
        <v>9</v>
      </c>
      <c r="O6517">
        <f>VLOOKUP(J6517,AG$2:$AJ$12,4,TRUE)</f>
        <v>8</v>
      </c>
      <c r="P6517">
        <f>VLOOKUP(K6517,AH$2:$AJ$12,3,TRUE)</f>
        <v>9</v>
      </c>
      <c r="Q6517">
        <f>VLOOKUP(L6517,AI$2:$AJ$12,2,TRUE)</f>
        <v>9</v>
      </c>
      <c r="T6517" t="str">
        <f t="shared" si="611"/>
        <v>Crimepoint.create(latitude:37.783, longitude:-122.444, drugdrink:8, misdemean:9, theft:8, violent:9, total:9, drugdrinkct:1, misdemeanct:33, theftct:14, violentct:10, totalct:58)</v>
      </c>
      <c r="U6517" t="str">
        <f t="shared" si="612"/>
        <v>{location: new google.maps.LatLng(37.783, -122.444), weight: 1},</v>
      </c>
      <c r="V6517" t="str">
        <f t="shared" si="607"/>
        <v>{location: new google.maps.LatLng(37.783, -122.444), weight: 7},</v>
      </c>
      <c r="W6517" t="str">
        <f t="shared" si="608"/>
        <v>{location: new google.maps.LatLng(37.783, -122.444), weight: 2},</v>
      </c>
      <c r="X6517" t="str">
        <f t="shared" si="609"/>
        <v>{location: new google.maps.LatLng(37.783, -122.444), weight: 7},</v>
      </c>
      <c r="Y6517" t="str">
        <f t="shared" si="610"/>
        <v>{location: new google.maps.LatLng(37.783, -122.444), weight: 5},</v>
      </c>
    </row>
    <row r="6518" spans="1:25" x14ac:dyDescent="0.2">
      <c r="A6518">
        <v>37.783000000000001</v>
      </c>
      <c r="B6518">
        <v>-122.443</v>
      </c>
      <c r="C6518">
        <v>0</v>
      </c>
      <c r="D6518">
        <v>2</v>
      </c>
      <c r="E6518">
        <v>0</v>
      </c>
      <c r="F6518">
        <v>1</v>
      </c>
      <c r="G6518">
        <v>1</v>
      </c>
      <c r="H6518">
        <v>0</v>
      </c>
      <c r="I6518">
        <v>7</v>
      </c>
      <c r="J6518">
        <v>2</v>
      </c>
      <c r="K6518">
        <v>1</v>
      </c>
      <c r="L6518">
        <v>10</v>
      </c>
      <c r="M6518">
        <f>VLOOKUP(H6518,AE$2:$AJ$12,6,TRUE)</f>
        <v>0</v>
      </c>
      <c r="N6518">
        <f>VLOOKUP(I6518,AF$2:$AJ$12,5,TRUE)</f>
        <v>7</v>
      </c>
      <c r="O6518">
        <f>VLOOKUP(J6518,AG$2:$AJ$12,4,TRUE)</f>
        <v>4</v>
      </c>
      <c r="P6518">
        <f>VLOOKUP(K6518,AH$2:$AJ$12,3,TRUE)</f>
        <v>7</v>
      </c>
      <c r="Q6518">
        <f>VLOOKUP(L6518,AI$2:$AJ$12,2,TRUE)</f>
        <v>6</v>
      </c>
      <c r="T6518" t="str">
        <f t="shared" si="611"/>
        <v>Crimepoint.create(latitude:37.783, longitude:-122.443, drugdrink:0, misdemean:7, theft:4, violent:7, total:6, drugdrinkct:0, misdemeanct:7, theftct:2, violentct:1, totalct:10)</v>
      </c>
      <c r="U6518" t="str">
        <f t="shared" si="612"/>
        <v>{location: new google.maps.LatLng(37.783, -122.443), weight: 0},</v>
      </c>
      <c r="V6518" t="str">
        <f t="shared" si="607"/>
        <v>{location: new google.maps.LatLng(37.783, -122.443), weight: 2},</v>
      </c>
      <c r="W6518" t="str">
        <f t="shared" si="608"/>
        <v>{location: new google.maps.LatLng(37.783, -122.443), weight: 0},</v>
      </c>
      <c r="X6518" t="str">
        <f t="shared" si="609"/>
        <v>{location: new google.maps.LatLng(37.783, -122.443), weight: 1},</v>
      </c>
      <c r="Y6518" t="str">
        <f t="shared" si="610"/>
        <v>{location: new google.maps.LatLng(37.783, -122.443), weight: 1},</v>
      </c>
    </row>
    <row r="6519" spans="1:25" x14ac:dyDescent="0.2">
      <c r="A6519">
        <v>37.783000000000001</v>
      </c>
      <c r="B6519">
        <v>-122.44199999999999</v>
      </c>
      <c r="C6519">
        <v>0</v>
      </c>
      <c r="D6519">
        <v>1</v>
      </c>
      <c r="E6519">
        <v>1</v>
      </c>
      <c r="F6519">
        <v>1</v>
      </c>
      <c r="G6519">
        <v>1</v>
      </c>
      <c r="H6519">
        <v>0</v>
      </c>
      <c r="I6519">
        <v>5</v>
      </c>
      <c r="J6519">
        <v>6</v>
      </c>
      <c r="K6519">
        <v>1</v>
      </c>
      <c r="L6519">
        <v>12</v>
      </c>
      <c r="M6519">
        <f>VLOOKUP(H6519,AE$2:$AJ$12,6,TRUE)</f>
        <v>0</v>
      </c>
      <c r="N6519">
        <f>VLOOKUP(I6519,AF$2:$AJ$12,5,TRUE)</f>
        <v>6</v>
      </c>
      <c r="O6519">
        <f>VLOOKUP(J6519,AG$2:$AJ$12,4,TRUE)</f>
        <v>7</v>
      </c>
      <c r="P6519">
        <f>VLOOKUP(K6519,AH$2:$AJ$12,3,TRUE)</f>
        <v>7</v>
      </c>
      <c r="Q6519">
        <f>VLOOKUP(L6519,AI$2:$AJ$12,2,TRUE)</f>
        <v>6</v>
      </c>
      <c r="T6519" t="str">
        <f t="shared" si="611"/>
        <v>Crimepoint.create(latitude:37.783, longitude:-122.442, drugdrink:0, misdemean:6, theft:7, violent:7, total:6, drugdrinkct:0, misdemeanct:5, theftct:6, violentct:1, totalct:12)</v>
      </c>
      <c r="U6519" t="str">
        <f t="shared" si="612"/>
        <v>{location: new google.maps.LatLng(37.783, -122.442), weight: 0},</v>
      </c>
      <c r="V6519" t="str">
        <f t="shared" si="607"/>
        <v>{location: new google.maps.LatLng(37.783, -122.442), weight: 1},</v>
      </c>
      <c r="W6519" t="str">
        <f t="shared" si="608"/>
        <v>{location: new google.maps.LatLng(37.783, -122.442), weight: 1},</v>
      </c>
      <c r="X6519" t="str">
        <f t="shared" si="609"/>
        <v>{location: new google.maps.LatLng(37.783, -122.442), weight: 1},</v>
      </c>
      <c r="Y6519" t="str">
        <f t="shared" si="610"/>
        <v>{location: new google.maps.LatLng(37.783, -122.442), weight: 1},</v>
      </c>
    </row>
    <row r="6520" spans="1:25" x14ac:dyDescent="0.2">
      <c r="A6520">
        <v>37.783000000000001</v>
      </c>
      <c r="B6520">
        <v>-122.441</v>
      </c>
      <c r="C6520">
        <v>0</v>
      </c>
      <c r="D6520">
        <v>1</v>
      </c>
      <c r="E6520">
        <v>1</v>
      </c>
      <c r="F6520">
        <v>0</v>
      </c>
      <c r="G6520">
        <v>1</v>
      </c>
      <c r="H6520">
        <v>0</v>
      </c>
      <c r="I6520">
        <v>3</v>
      </c>
      <c r="J6520">
        <v>5</v>
      </c>
      <c r="K6520">
        <v>0</v>
      </c>
      <c r="L6520">
        <v>8</v>
      </c>
      <c r="M6520">
        <f>VLOOKUP(H6520,AE$2:$AJ$12,6,TRUE)</f>
        <v>0</v>
      </c>
      <c r="N6520">
        <f>VLOOKUP(I6520,AF$2:$AJ$12,5,TRUE)</f>
        <v>5</v>
      </c>
      <c r="O6520">
        <f>VLOOKUP(J6520,AG$2:$AJ$12,4,TRUE)</f>
        <v>7</v>
      </c>
      <c r="P6520">
        <f>VLOOKUP(K6520,AH$2:$AJ$12,3,TRUE)</f>
        <v>0</v>
      </c>
      <c r="Q6520">
        <f>VLOOKUP(L6520,AI$2:$AJ$12,2,TRUE)</f>
        <v>5</v>
      </c>
      <c r="T6520" t="str">
        <f t="shared" si="611"/>
        <v>Crimepoint.create(latitude:37.783, longitude:-122.441, drugdrink:0, misdemean:5, theft:7, violent:0, total:5, drugdrinkct:0, misdemeanct:3, theftct:5, violentct:0, totalct:8)</v>
      </c>
      <c r="U6520" t="str">
        <f t="shared" si="612"/>
        <v>{location: new google.maps.LatLng(37.783, -122.441), weight: 0},</v>
      </c>
      <c r="V6520" t="str">
        <f t="shared" si="607"/>
        <v>{location: new google.maps.LatLng(37.783, -122.441), weight: 1},</v>
      </c>
      <c r="W6520" t="str">
        <f t="shared" si="608"/>
        <v>{location: new google.maps.LatLng(37.783, -122.441), weight: 1},</v>
      </c>
      <c r="X6520" t="str">
        <f t="shared" si="609"/>
        <v>{location: new google.maps.LatLng(37.783, -122.441), weight: 0},</v>
      </c>
      <c r="Y6520" t="str">
        <f t="shared" si="610"/>
        <v>{location: new google.maps.LatLng(37.783, -122.441), weight: 1},</v>
      </c>
    </row>
    <row r="6521" spans="1:25" x14ac:dyDescent="0.2">
      <c r="A6521">
        <v>37.783000000000001</v>
      </c>
      <c r="B6521">
        <v>-122.44</v>
      </c>
      <c r="C6521">
        <v>0</v>
      </c>
      <c r="D6521">
        <v>2</v>
      </c>
      <c r="E6521">
        <v>1</v>
      </c>
      <c r="F6521">
        <v>1</v>
      </c>
      <c r="G6521">
        <v>1</v>
      </c>
      <c r="H6521">
        <v>0</v>
      </c>
      <c r="I6521">
        <v>8</v>
      </c>
      <c r="J6521">
        <v>6</v>
      </c>
      <c r="K6521">
        <v>1</v>
      </c>
      <c r="L6521">
        <v>15</v>
      </c>
      <c r="M6521">
        <f>VLOOKUP(H6521,AE$2:$AJ$12,6,TRUE)</f>
        <v>0</v>
      </c>
      <c r="N6521">
        <f>VLOOKUP(I6521,AF$2:$AJ$12,5,TRUE)</f>
        <v>7</v>
      </c>
      <c r="O6521">
        <f>VLOOKUP(J6521,AG$2:$AJ$12,4,TRUE)</f>
        <v>7</v>
      </c>
      <c r="P6521">
        <f>VLOOKUP(K6521,AH$2:$AJ$12,3,TRUE)</f>
        <v>7</v>
      </c>
      <c r="Q6521">
        <f>VLOOKUP(L6521,AI$2:$AJ$12,2,TRUE)</f>
        <v>7</v>
      </c>
      <c r="T6521" t="str">
        <f t="shared" si="611"/>
        <v>Crimepoint.create(latitude:37.783, longitude:-122.44, drugdrink:0, misdemean:7, theft:7, violent:7, total:7, drugdrinkct:0, misdemeanct:8, theftct:6, violentct:1, totalct:15)</v>
      </c>
      <c r="U6521" t="str">
        <f t="shared" si="612"/>
        <v>{location: new google.maps.LatLng(37.783, -122.44), weight: 0},</v>
      </c>
      <c r="V6521" t="str">
        <f t="shared" si="607"/>
        <v>{location: new google.maps.LatLng(37.783, -122.44), weight: 2},</v>
      </c>
      <c r="W6521" t="str">
        <f t="shared" si="608"/>
        <v>{location: new google.maps.LatLng(37.783, -122.44), weight: 1},</v>
      </c>
      <c r="X6521" t="str">
        <f t="shared" si="609"/>
        <v>{location: new google.maps.LatLng(37.783, -122.44), weight: 1},</v>
      </c>
      <c r="Y6521" t="str">
        <f t="shared" si="610"/>
        <v>{location: new google.maps.LatLng(37.783, -122.44), weight: 1},</v>
      </c>
    </row>
    <row r="6522" spans="1:25" x14ac:dyDescent="0.2">
      <c r="A6522">
        <v>37.783000000000001</v>
      </c>
      <c r="B6522">
        <v>-122.43899999999999</v>
      </c>
      <c r="C6522">
        <v>1</v>
      </c>
      <c r="D6522">
        <v>6</v>
      </c>
      <c r="E6522">
        <v>3</v>
      </c>
      <c r="F6522">
        <v>4</v>
      </c>
      <c r="G6522">
        <v>4</v>
      </c>
      <c r="H6522">
        <v>1</v>
      </c>
      <c r="I6522">
        <v>26</v>
      </c>
      <c r="J6522">
        <v>20</v>
      </c>
      <c r="K6522">
        <v>6</v>
      </c>
      <c r="L6522">
        <v>53</v>
      </c>
      <c r="M6522">
        <f>VLOOKUP(H6522,AE$2:$AJ$12,6,TRUE)</f>
        <v>8</v>
      </c>
      <c r="N6522">
        <f>VLOOKUP(I6522,AF$2:$AJ$12,5,TRUE)</f>
        <v>9</v>
      </c>
      <c r="O6522">
        <f>VLOOKUP(J6522,AG$2:$AJ$12,4,TRUE)</f>
        <v>9</v>
      </c>
      <c r="P6522">
        <f>VLOOKUP(K6522,AH$2:$AJ$12,3,TRUE)</f>
        <v>9</v>
      </c>
      <c r="Q6522">
        <f>VLOOKUP(L6522,AI$2:$AJ$12,2,TRUE)</f>
        <v>9</v>
      </c>
      <c r="T6522" t="str">
        <f t="shared" si="611"/>
        <v>Crimepoint.create(latitude:37.783, longitude:-122.439, drugdrink:8, misdemean:9, theft:9, violent:9, total:9, drugdrinkct:1, misdemeanct:26, theftct:20, violentct:6, totalct:53)</v>
      </c>
      <c r="U6522" t="str">
        <f t="shared" si="612"/>
        <v>{location: new google.maps.LatLng(37.783, -122.439), weight: 1},</v>
      </c>
      <c r="V6522" t="str">
        <f t="shared" si="607"/>
        <v>{location: new google.maps.LatLng(37.783, -122.439), weight: 6},</v>
      </c>
      <c r="W6522" t="str">
        <f t="shared" si="608"/>
        <v>{location: new google.maps.LatLng(37.783, -122.439), weight: 3},</v>
      </c>
      <c r="X6522" t="str">
        <f t="shared" si="609"/>
        <v>{location: new google.maps.LatLng(37.783, -122.439), weight: 4},</v>
      </c>
      <c r="Y6522" t="str">
        <f t="shared" si="610"/>
        <v>{location: new google.maps.LatLng(37.783, -122.439), weight: 4},</v>
      </c>
    </row>
    <row r="6523" spans="1:25" x14ac:dyDescent="0.2">
      <c r="A6523">
        <v>37.783000000000001</v>
      </c>
      <c r="B6523">
        <v>-122.438</v>
      </c>
      <c r="C6523">
        <v>0</v>
      </c>
      <c r="D6523">
        <v>4</v>
      </c>
      <c r="E6523">
        <v>1</v>
      </c>
      <c r="F6523">
        <v>5</v>
      </c>
      <c r="G6523">
        <v>3</v>
      </c>
      <c r="H6523">
        <v>0</v>
      </c>
      <c r="I6523">
        <v>17</v>
      </c>
      <c r="J6523">
        <v>10</v>
      </c>
      <c r="K6523">
        <v>7</v>
      </c>
      <c r="L6523">
        <v>34</v>
      </c>
      <c r="M6523">
        <f>VLOOKUP(H6523,AE$2:$AJ$12,6,TRUE)</f>
        <v>0</v>
      </c>
      <c r="N6523">
        <f>VLOOKUP(I6523,AF$2:$AJ$12,5,TRUE)</f>
        <v>8</v>
      </c>
      <c r="O6523">
        <f>VLOOKUP(J6523,AG$2:$AJ$12,4,TRUE)</f>
        <v>8</v>
      </c>
      <c r="P6523">
        <f>VLOOKUP(K6523,AH$2:$AJ$12,3,TRUE)</f>
        <v>9</v>
      </c>
      <c r="Q6523">
        <f>VLOOKUP(L6523,AI$2:$AJ$12,2,TRUE)</f>
        <v>8</v>
      </c>
      <c r="T6523" t="str">
        <f t="shared" si="611"/>
        <v>Crimepoint.create(latitude:37.783, longitude:-122.438, drugdrink:0, misdemean:8, theft:8, violent:9, total:8, drugdrinkct:0, misdemeanct:17, theftct:10, violentct:7, totalct:34)</v>
      </c>
      <c r="U6523" t="str">
        <f t="shared" si="612"/>
        <v>{location: new google.maps.LatLng(37.783, -122.438), weight: 0},</v>
      </c>
      <c r="V6523" t="str">
        <f t="shared" si="607"/>
        <v>{location: new google.maps.LatLng(37.783, -122.438), weight: 4},</v>
      </c>
      <c r="W6523" t="str">
        <f t="shared" si="608"/>
        <v>{location: new google.maps.LatLng(37.783, -122.438), weight: 1},</v>
      </c>
      <c r="X6523" t="str">
        <f t="shared" si="609"/>
        <v>{location: new google.maps.LatLng(37.783, -122.438), weight: 5},</v>
      </c>
      <c r="Y6523" t="str">
        <f t="shared" si="610"/>
        <v>{location: new google.maps.LatLng(37.783, -122.438), weight: 3},</v>
      </c>
    </row>
    <row r="6524" spans="1:25" x14ac:dyDescent="0.2">
      <c r="A6524">
        <v>37.783000000000001</v>
      </c>
      <c r="B6524">
        <v>-122.437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3</v>
      </c>
      <c r="J6524">
        <v>1</v>
      </c>
      <c r="K6524">
        <v>0</v>
      </c>
      <c r="L6524">
        <v>4</v>
      </c>
      <c r="M6524">
        <f>VLOOKUP(H6524,AE$2:$AJ$12,6,TRUE)</f>
        <v>0</v>
      </c>
      <c r="N6524">
        <f>VLOOKUP(I6524,AF$2:$AJ$12,5,TRUE)</f>
        <v>5</v>
      </c>
      <c r="O6524">
        <f>VLOOKUP(J6524,AG$2:$AJ$12,4,TRUE)</f>
        <v>3</v>
      </c>
      <c r="P6524">
        <f>VLOOKUP(K6524,AH$2:$AJ$12,3,TRUE)</f>
        <v>0</v>
      </c>
      <c r="Q6524">
        <f>VLOOKUP(L6524,AI$2:$AJ$12,2,TRUE)</f>
        <v>3</v>
      </c>
      <c r="T6524" t="str">
        <f t="shared" si="611"/>
        <v>Crimepoint.create(latitude:37.783, longitude:-122.437, drugdrink:0, misdemean:5, theft:3, violent:0, total:3, drugdrinkct:0, misdemeanct:3, theftct:1, violentct:0, totalct:4)</v>
      </c>
      <c r="U6524" t="str">
        <f t="shared" si="612"/>
        <v>{location: new google.maps.LatLng(37.783, -122.437), weight: 0},</v>
      </c>
      <c r="V6524" t="str">
        <f t="shared" si="607"/>
        <v>{location: new google.maps.LatLng(37.783, -122.437), weight: 1},</v>
      </c>
      <c r="W6524" t="str">
        <f t="shared" si="608"/>
        <v>{location: new google.maps.LatLng(37.783, -122.437), weight: 0},</v>
      </c>
      <c r="X6524" t="str">
        <f t="shared" si="609"/>
        <v>{location: new google.maps.LatLng(37.783, -122.437), weight: 0},</v>
      </c>
      <c r="Y6524" t="str">
        <f t="shared" si="610"/>
        <v>{location: new google.maps.LatLng(37.783, -122.437), weight: 0},</v>
      </c>
    </row>
    <row r="6525" spans="1:25" x14ac:dyDescent="0.2">
      <c r="A6525">
        <v>37.783000000000001</v>
      </c>
      <c r="B6525">
        <v>-122.43600000000001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1</v>
      </c>
      <c r="K6525">
        <v>0</v>
      </c>
      <c r="L6525">
        <v>2</v>
      </c>
      <c r="M6525">
        <f>VLOOKUP(H6525,AE$2:$AJ$12,6,TRUE)</f>
        <v>0</v>
      </c>
      <c r="N6525">
        <f>VLOOKUP(I6525,AF$2:$AJ$12,5,TRUE)</f>
        <v>2</v>
      </c>
      <c r="O6525">
        <f>VLOOKUP(J6525,AG$2:$AJ$12,4,TRUE)</f>
        <v>3</v>
      </c>
      <c r="P6525">
        <f>VLOOKUP(K6525,AH$2:$AJ$12,3,TRUE)</f>
        <v>0</v>
      </c>
      <c r="Q6525">
        <f>VLOOKUP(L6525,AI$2:$AJ$12,2,TRUE)</f>
        <v>1</v>
      </c>
      <c r="T6525" t="str">
        <f t="shared" si="611"/>
        <v>Crimepoint.create(latitude:37.783, longitude:-122.436, drugdrink:0, misdemean:2, theft:3, violent:0, total:1, drugdrinkct:0, misdemeanct:1, theftct:1, violentct:0, totalct:2)</v>
      </c>
      <c r="U6525" t="str">
        <f t="shared" si="612"/>
        <v>{location: new google.maps.LatLng(37.783, -122.436), weight: 0},</v>
      </c>
      <c r="V6525" t="str">
        <f t="shared" si="607"/>
        <v>{location: new google.maps.LatLng(37.783, -122.436), weight: 0},</v>
      </c>
      <c r="W6525" t="str">
        <f t="shared" si="608"/>
        <v>{location: new google.maps.LatLng(37.783, -122.436), weight: 0},</v>
      </c>
      <c r="X6525" t="str">
        <f t="shared" si="609"/>
        <v>{location: new google.maps.LatLng(37.783, -122.436), weight: 0},</v>
      </c>
      <c r="Y6525" t="str">
        <f t="shared" si="610"/>
        <v>{location: new google.maps.LatLng(37.783, -122.436), weight: 0},</v>
      </c>
    </row>
    <row r="6526" spans="1:25" x14ac:dyDescent="0.2">
      <c r="A6526">
        <v>37.783000000000001</v>
      </c>
      <c r="B6526">
        <v>-122.434</v>
      </c>
      <c r="C6526">
        <v>1</v>
      </c>
      <c r="D6526">
        <v>4</v>
      </c>
      <c r="E6526">
        <v>3</v>
      </c>
      <c r="F6526">
        <v>8</v>
      </c>
      <c r="G6526">
        <v>4</v>
      </c>
      <c r="H6526">
        <v>1</v>
      </c>
      <c r="I6526">
        <v>18</v>
      </c>
      <c r="J6526">
        <v>22</v>
      </c>
      <c r="K6526">
        <v>11</v>
      </c>
      <c r="L6526">
        <v>52</v>
      </c>
      <c r="M6526">
        <f>VLOOKUP(H6526,AE$2:$AJ$12,6,TRUE)</f>
        <v>8</v>
      </c>
      <c r="N6526">
        <f>VLOOKUP(I6526,AF$2:$AJ$12,5,TRUE)</f>
        <v>8</v>
      </c>
      <c r="O6526">
        <f>VLOOKUP(J6526,AG$2:$AJ$12,4,TRUE)</f>
        <v>9</v>
      </c>
      <c r="P6526">
        <f>VLOOKUP(K6526,AH$2:$AJ$12,3,TRUE)</f>
        <v>9</v>
      </c>
      <c r="Q6526">
        <f>VLOOKUP(L6526,AI$2:$AJ$12,2,TRUE)</f>
        <v>9</v>
      </c>
      <c r="T6526" t="str">
        <f t="shared" si="611"/>
        <v>Crimepoint.create(latitude:37.783, longitude:-122.434, drugdrink:8, misdemean:8, theft:9, violent:9, total:9, drugdrinkct:1, misdemeanct:18, theftct:22, violentct:11, totalct:52)</v>
      </c>
      <c r="U6526" t="str">
        <f t="shared" si="612"/>
        <v>{location: new google.maps.LatLng(37.783, -122.434), weight: 1},</v>
      </c>
      <c r="V6526" t="str">
        <f t="shared" si="607"/>
        <v>{location: new google.maps.LatLng(37.783, -122.434), weight: 4},</v>
      </c>
      <c r="W6526" t="str">
        <f t="shared" si="608"/>
        <v>{location: new google.maps.LatLng(37.783, -122.434), weight: 3},</v>
      </c>
      <c r="X6526" t="str">
        <f t="shared" si="609"/>
        <v>{location: new google.maps.LatLng(37.783, -122.434), weight: 8},</v>
      </c>
      <c r="Y6526" t="str">
        <f t="shared" si="610"/>
        <v>{location: new google.maps.LatLng(37.783, -122.434), weight: 4},</v>
      </c>
    </row>
    <row r="6527" spans="1:25" x14ac:dyDescent="0.2">
      <c r="A6527">
        <v>37.783000000000001</v>
      </c>
      <c r="B6527">
        <v>-122.43300000000001</v>
      </c>
      <c r="C6527">
        <v>1</v>
      </c>
      <c r="D6527">
        <v>11</v>
      </c>
      <c r="E6527">
        <v>12</v>
      </c>
      <c r="F6527">
        <v>7</v>
      </c>
      <c r="G6527">
        <v>11</v>
      </c>
      <c r="H6527">
        <v>2</v>
      </c>
      <c r="I6527">
        <v>47</v>
      </c>
      <c r="J6527">
        <v>83</v>
      </c>
      <c r="K6527">
        <v>10</v>
      </c>
      <c r="L6527">
        <v>142</v>
      </c>
      <c r="M6527">
        <f>VLOOKUP(H6527,AE$2:$AJ$12,6,TRUE)</f>
        <v>9</v>
      </c>
      <c r="N6527">
        <f>VLOOKUP(I6527,AF$2:$AJ$12,5,TRUE)</f>
        <v>9</v>
      </c>
      <c r="O6527">
        <f>VLOOKUP(J6527,AG$2:$AJ$12,4,TRUE)</f>
        <v>9</v>
      </c>
      <c r="P6527">
        <f>VLOOKUP(K6527,AH$2:$AJ$12,3,TRUE)</f>
        <v>9</v>
      </c>
      <c r="Q6527">
        <f>VLOOKUP(L6527,AI$2:$AJ$12,2,TRUE)</f>
        <v>9</v>
      </c>
      <c r="T6527" t="str">
        <f t="shared" si="611"/>
        <v>Crimepoint.create(latitude:37.783, longitude:-122.433, drugdrink:9, misdemean:9, theft:9, violent:9, total:9, drugdrinkct:2, misdemeanct:47, theftct:83, violentct:10, totalct:142)</v>
      </c>
      <c r="U6527" t="str">
        <f t="shared" si="612"/>
        <v>{location: new google.maps.LatLng(37.783, -122.433), weight: 1},</v>
      </c>
      <c r="V6527" t="str">
        <f t="shared" si="607"/>
        <v>{location: new google.maps.LatLng(37.783, -122.433), weight: 11},</v>
      </c>
      <c r="W6527" t="str">
        <f t="shared" si="608"/>
        <v>{location: new google.maps.LatLng(37.783, -122.433), weight: 12},</v>
      </c>
      <c r="X6527" t="str">
        <f t="shared" si="609"/>
        <v>{location: new google.maps.LatLng(37.783, -122.433), weight: 7},</v>
      </c>
      <c r="Y6527" t="str">
        <f t="shared" si="610"/>
        <v>{location: new google.maps.LatLng(37.783, -122.433), weight: 11},</v>
      </c>
    </row>
    <row r="6528" spans="1:25" x14ac:dyDescent="0.2">
      <c r="A6528">
        <v>37.783000000000001</v>
      </c>
      <c r="B6528">
        <v>-122.431</v>
      </c>
      <c r="C6528">
        <v>0</v>
      </c>
      <c r="D6528">
        <v>15</v>
      </c>
      <c r="E6528">
        <v>20</v>
      </c>
      <c r="F6528">
        <v>15</v>
      </c>
      <c r="G6528">
        <v>18</v>
      </c>
      <c r="H6528">
        <v>0</v>
      </c>
      <c r="I6528">
        <v>68</v>
      </c>
      <c r="J6528">
        <v>134</v>
      </c>
      <c r="K6528">
        <v>20</v>
      </c>
      <c r="L6528">
        <v>222</v>
      </c>
      <c r="M6528">
        <f>VLOOKUP(H6528,AE$2:$AJ$12,6,TRUE)</f>
        <v>0</v>
      </c>
      <c r="N6528">
        <f>VLOOKUP(I6528,AF$2:$AJ$12,5,TRUE)</f>
        <v>9</v>
      </c>
      <c r="O6528">
        <f>VLOOKUP(J6528,AG$2:$AJ$12,4,TRUE)</f>
        <v>9</v>
      </c>
      <c r="P6528">
        <f>VLOOKUP(K6528,AH$2:$AJ$12,3,TRUE)</f>
        <v>9</v>
      </c>
      <c r="Q6528">
        <f>VLOOKUP(L6528,AI$2:$AJ$12,2,TRUE)</f>
        <v>9</v>
      </c>
      <c r="T6528" t="str">
        <f t="shared" si="611"/>
        <v>Crimepoint.create(latitude:37.783, longitude:-122.431, drugdrink:0, misdemean:9, theft:9, violent:9, total:9, drugdrinkct:0, misdemeanct:68, theftct:134, violentct:20, totalct:222)</v>
      </c>
      <c r="U6528" t="str">
        <f t="shared" si="612"/>
        <v>{location: new google.maps.LatLng(37.783, -122.431), weight: 0},</v>
      </c>
      <c r="V6528" t="str">
        <f t="shared" si="607"/>
        <v>{location: new google.maps.LatLng(37.783, -122.431), weight: 15},</v>
      </c>
      <c r="W6528" t="str">
        <f t="shared" si="608"/>
        <v>{location: new google.maps.LatLng(37.783, -122.431), weight: 20},</v>
      </c>
      <c r="X6528" t="str">
        <f t="shared" si="609"/>
        <v>{location: new google.maps.LatLng(37.783, -122.431), weight: 15},</v>
      </c>
      <c r="Y6528" t="str">
        <f t="shared" si="610"/>
        <v>{location: new google.maps.LatLng(37.783, -122.431), weight: 18},</v>
      </c>
    </row>
    <row r="6529" spans="1:25" x14ac:dyDescent="0.2">
      <c r="A6529">
        <v>37.783000000000001</v>
      </c>
      <c r="B6529">
        <v>-122.43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2</v>
      </c>
      <c r="K6529">
        <v>0</v>
      </c>
      <c r="L6529">
        <v>6</v>
      </c>
      <c r="M6529">
        <f>VLOOKUP(H6529,AE$2:$AJ$12,6,TRUE)</f>
        <v>0</v>
      </c>
      <c r="N6529">
        <f>VLOOKUP(I6529,AF$2:$AJ$12,5,TRUE)</f>
        <v>6</v>
      </c>
      <c r="O6529">
        <f>VLOOKUP(J6529,AG$2:$AJ$12,4,TRUE)</f>
        <v>4</v>
      </c>
      <c r="P6529">
        <f>VLOOKUP(K6529,AH$2:$AJ$12,3,TRUE)</f>
        <v>0</v>
      </c>
      <c r="Q6529">
        <f>VLOOKUP(L6529,AI$2:$AJ$12,2,TRUE)</f>
        <v>4</v>
      </c>
      <c r="T6529" t="str">
        <f t="shared" si="611"/>
        <v>Crimepoint.create(latitude:37.783, longitude:-122.43, drugdrink:0, misdemean:6, theft:4, violent:0, total:4, drugdrinkct:0, misdemeanct:4, theftct:2, violentct:0, totalct:6)</v>
      </c>
      <c r="U6529" t="str">
        <f t="shared" si="612"/>
        <v>{location: new google.maps.LatLng(37.783, -122.43), weight: 0},</v>
      </c>
      <c r="V6529" t="str">
        <f t="shared" si="607"/>
        <v>{location: new google.maps.LatLng(37.783, -122.43), weight: 1},</v>
      </c>
      <c r="W6529" t="str">
        <f t="shared" si="608"/>
        <v>{location: new google.maps.LatLng(37.783, -122.43), weight: 0},</v>
      </c>
      <c r="X6529" t="str">
        <f t="shared" si="609"/>
        <v>{location: new google.maps.LatLng(37.783, -122.43), weight: 0},</v>
      </c>
      <c r="Y6529" t="str">
        <f t="shared" si="610"/>
        <v>{location: new google.maps.LatLng(37.783, -122.43), weight: 0},</v>
      </c>
    </row>
    <row r="6530" spans="1:25" x14ac:dyDescent="0.2">
      <c r="A6530">
        <v>37.783000000000001</v>
      </c>
      <c r="B6530">
        <v>-122.429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1</v>
      </c>
      <c r="M6530">
        <f>VLOOKUP(H6530,AE$2:$AJ$12,6,TRUE)</f>
        <v>0</v>
      </c>
      <c r="N6530">
        <f>VLOOKUP(I6530,AF$2:$AJ$12,5,TRUE)</f>
        <v>0</v>
      </c>
      <c r="O6530">
        <f>VLOOKUP(J6530,AG$2:$AJ$12,4,TRUE)</f>
        <v>3</v>
      </c>
      <c r="P6530">
        <f>VLOOKUP(K6530,AH$2:$AJ$12,3,TRUE)</f>
        <v>0</v>
      </c>
      <c r="Q6530">
        <f>VLOOKUP(L6530,AI$2:$AJ$12,2,TRUE)</f>
        <v>0</v>
      </c>
      <c r="T6530" t="str">
        <f t="shared" si="611"/>
        <v>Crimepoint.create(latitude:37.783, longitude:-122.429, drugdrink:0, misdemean:0, theft:3, violent:0, total:0, drugdrinkct:0, misdemeanct:0, theftct:1, violentct:0, totalct:1)</v>
      </c>
      <c r="U6530" t="str">
        <f t="shared" si="612"/>
        <v>{location: new google.maps.LatLng(37.783, -122.429), weight: 0},</v>
      </c>
      <c r="V6530" t="str">
        <f t="shared" si="607"/>
        <v>{location: new google.maps.LatLng(37.783, -122.429), weight: 0},</v>
      </c>
      <c r="W6530" t="str">
        <f t="shared" si="608"/>
        <v>{location: new google.maps.LatLng(37.783, -122.429), weight: 0},</v>
      </c>
      <c r="X6530" t="str">
        <f t="shared" si="609"/>
        <v>{location: new google.maps.LatLng(37.783, -122.429), weight: 0},</v>
      </c>
      <c r="Y6530" t="str">
        <f t="shared" si="610"/>
        <v>{location: new google.maps.LatLng(37.783, -122.429), weight: 0},</v>
      </c>
    </row>
    <row r="6531" spans="1:25" x14ac:dyDescent="0.2">
      <c r="A6531">
        <v>37.783000000000001</v>
      </c>
      <c r="B6531">
        <v>-122.428</v>
      </c>
      <c r="C6531">
        <v>0</v>
      </c>
      <c r="D6531">
        <v>1</v>
      </c>
      <c r="E6531">
        <v>2</v>
      </c>
      <c r="F6531">
        <v>1</v>
      </c>
      <c r="G6531">
        <v>2</v>
      </c>
      <c r="H6531">
        <v>0</v>
      </c>
      <c r="I6531">
        <v>6</v>
      </c>
      <c r="J6531">
        <v>14</v>
      </c>
      <c r="K6531">
        <v>1</v>
      </c>
      <c r="L6531">
        <v>21</v>
      </c>
      <c r="M6531">
        <f>VLOOKUP(H6531,AE$2:$AJ$12,6,TRUE)</f>
        <v>0</v>
      </c>
      <c r="N6531">
        <f>VLOOKUP(I6531,AF$2:$AJ$12,5,TRUE)</f>
        <v>7</v>
      </c>
      <c r="O6531">
        <f>VLOOKUP(J6531,AG$2:$AJ$12,4,TRUE)</f>
        <v>8</v>
      </c>
      <c r="P6531">
        <f>VLOOKUP(K6531,AH$2:$AJ$12,3,TRUE)</f>
        <v>7</v>
      </c>
      <c r="Q6531">
        <f>VLOOKUP(L6531,AI$2:$AJ$12,2,TRUE)</f>
        <v>8</v>
      </c>
      <c r="T6531" t="str">
        <f t="shared" si="611"/>
        <v>Crimepoint.create(latitude:37.783, longitude:-122.428, drugdrink:0, misdemean:7, theft:8, violent:7, total:8, drugdrinkct:0, misdemeanct:6, theftct:14, violentct:1, totalct:21)</v>
      </c>
      <c r="U6531" t="str">
        <f t="shared" si="612"/>
        <v>{location: new google.maps.LatLng(37.783, -122.428), weight: 0},</v>
      </c>
      <c r="V6531" t="str">
        <f t="shared" ref="V6531:V6594" si="613">$Z$2&amp;$A6531&amp;$AA$2&amp;$B6531&amp;$AB$2&amp;D6531&amp;$AC$2</f>
        <v>{location: new google.maps.LatLng(37.783, -122.428), weight: 1},</v>
      </c>
      <c r="W6531" t="str">
        <f t="shared" ref="W6531:W6594" si="614">$Z$2&amp;$A6531&amp;$AA$2&amp;$B6531&amp;$AB$2&amp;E6531&amp;$AC$2</f>
        <v>{location: new google.maps.LatLng(37.783, -122.428), weight: 2},</v>
      </c>
      <c r="X6531" t="str">
        <f t="shared" ref="X6531:X6594" si="615">$Z$2&amp;$A6531&amp;$AA$2&amp;$B6531&amp;$AB$2&amp;F6531&amp;$AC$2</f>
        <v>{location: new google.maps.LatLng(37.783, -122.428), weight: 1},</v>
      </c>
      <c r="Y6531" t="str">
        <f t="shared" ref="Y6531:Y6594" si="616">$Z$2&amp;$A6531&amp;$AA$2&amp;$B6531&amp;$AB$2&amp;G6531&amp;$AC$2</f>
        <v>{location: new google.maps.LatLng(37.783, -122.428), weight: 2},</v>
      </c>
    </row>
    <row r="6532" spans="1:25" x14ac:dyDescent="0.2">
      <c r="A6532">
        <v>37.783000000000001</v>
      </c>
      <c r="B6532">
        <v>-122.42700000000001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1</v>
      </c>
      <c r="M6532">
        <f>VLOOKUP(H6532,AE$2:$AJ$12,6,TRUE)</f>
        <v>0</v>
      </c>
      <c r="N6532">
        <f>VLOOKUP(I6532,AF$2:$AJ$12,5,TRUE)</f>
        <v>2</v>
      </c>
      <c r="O6532">
        <f>VLOOKUP(J6532,AG$2:$AJ$12,4,TRUE)</f>
        <v>0</v>
      </c>
      <c r="P6532">
        <f>VLOOKUP(K6532,AH$2:$AJ$12,3,TRUE)</f>
        <v>0</v>
      </c>
      <c r="Q6532">
        <f>VLOOKUP(L6532,AI$2:$AJ$12,2,TRUE)</f>
        <v>0</v>
      </c>
      <c r="T6532" t="str">
        <f t="shared" ref="T6532:T6595" si="617">"Crimepoint.create("&amp;A$2&amp;":"&amp;A6532&amp;", "&amp;B$2&amp;":"&amp;B6532&amp;", "&amp;C$2&amp;":"&amp;M6532&amp;", "&amp;D$2&amp;":"&amp;N6532&amp;", "&amp;E$2&amp;":"&amp;O6532&amp;", "&amp;F$2&amp;":"&amp;P6532&amp;", "&amp;G$2&amp;":"&amp;Q6532&amp;", "&amp;H$2&amp;":"&amp;H6532&amp;", "&amp;I$2&amp;":"&amp;I6532&amp;", "&amp;J$2&amp;":"&amp;J6532&amp;", "&amp;K$2&amp;":"&amp;K6532&amp;", "&amp;L$2&amp;":"&amp;L6532&amp;")"</f>
        <v>Crimepoint.create(latitude:37.783, longitude:-122.427, drugdrink:0, misdemean:2, theft:0, violent:0, total:0, drugdrinkct:0, misdemeanct:1, theftct:0, violentct:0, totalct:1)</v>
      </c>
      <c r="U6532" t="str">
        <f t="shared" ref="U6532:U6595" si="618">$Z$2&amp;$A6532&amp;$AA$2&amp;$B6532&amp;$AB$2&amp;C6532&amp;$AC$2</f>
        <v>{location: new google.maps.LatLng(37.783, -122.427), weight: 0},</v>
      </c>
      <c r="V6532" t="str">
        <f t="shared" si="613"/>
        <v>{location: new google.maps.LatLng(37.783, -122.427), weight: 0},</v>
      </c>
      <c r="W6532" t="str">
        <f t="shared" si="614"/>
        <v>{location: new google.maps.LatLng(37.783, -122.427), weight: 0},</v>
      </c>
      <c r="X6532" t="str">
        <f t="shared" si="615"/>
        <v>{location: new google.maps.LatLng(37.783, -122.427), weight: 0},</v>
      </c>
      <c r="Y6532" t="str">
        <f t="shared" si="616"/>
        <v>{location: new google.maps.LatLng(37.783, -122.427), weight: 0},</v>
      </c>
    </row>
    <row r="6533" spans="1:25" x14ac:dyDescent="0.2">
      <c r="A6533">
        <v>37.783000000000001</v>
      </c>
      <c r="B6533">
        <v>-122.426</v>
      </c>
      <c r="C6533">
        <v>0</v>
      </c>
      <c r="D6533">
        <v>2</v>
      </c>
      <c r="E6533">
        <v>1</v>
      </c>
      <c r="F6533">
        <v>0</v>
      </c>
      <c r="G6533">
        <v>1</v>
      </c>
      <c r="H6533">
        <v>0</v>
      </c>
      <c r="I6533">
        <v>11</v>
      </c>
      <c r="J6533">
        <v>6</v>
      </c>
      <c r="K6533">
        <v>0</v>
      </c>
      <c r="L6533">
        <v>17</v>
      </c>
      <c r="M6533">
        <f>VLOOKUP(H6533,AE$2:$AJ$12,6,TRUE)</f>
        <v>0</v>
      </c>
      <c r="N6533">
        <f>VLOOKUP(I6533,AF$2:$AJ$12,5,TRUE)</f>
        <v>8</v>
      </c>
      <c r="O6533">
        <f>VLOOKUP(J6533,AG$2:$AJ$12,4,TRUE)</f>
        <v>7</v>
      </c>
      <c r="P6533">
        <f>VLOOKUP(K6533,AH$2:$AJ$12,3,TRUE)</f>
        <v>0</v>
      </c>
      <c r="Q6533">
        <f>VLOOKUP(L6533,AI$2:$AJ$12,2,TRUE)</f>
        <v>7</v>
      </c>
      <c r="T6533" t="str">
        <f t="shared" si="617"/>
        <v>Crimepoint.create(latitude:37.783, longitude:-122.426, drugdrink:0, misdemean:8, theft:7, violent:0, total:7, drugdrinkct:0, misdemeanct:11, theftct:6, violentct:0, totalct:17)</v>
      </c>
      <c r="U6533" t="str">
        <f t="shared" si="618"/>
        <v>{location: new google.maps.LatLng(37.783, -122.426), weight: 0},</v>
      </c>
      <c r="V6533" t="str">
        <f t="shared" si="613"/>
        <v>{location: new google.maps.LatLng(37.783, -122.426), weight: 2},</v>
      </c>
      <c r="W6533" t="str">
        <f t="shared" si="614"/>
        <v>{location: new google.maps.LatLng(37.783, -122.426), weight: 1},</v>
      </c>
      <c r="X6533" t="str">
        <f t="shared" si="615"/>
        <v>{location: new google.maps.LatLng(37.783, -122.426), weight: 0},</v>
      </c>
      <c r="Y6533" t="str">
        <f t="shared" si="616"/>
        <v>{location: new google.maps.LatLng(37.783, -122.426), weight: 1},</v>
      </c>
    </row>
    <row r="6534" spans="1:25" x14ac:dyDescent="0.2">
      <c r="A6534">
        <v>37.783000000000001</v>
      </c>
      <c r="B6534">
        <v>-122.42400000000001</v>
      </c>
      <c r="C6534">
        <v>1</v>
      </c>
      <c r="D6534">
        <v>2</v>
      </c>
      <c r="E6534">
        <v>1</v>
      </c>
      <c r="F6534">
        <v>0</v>
      </c>
      <c r="G6534">
        <v>2</v>
      </c>
      <c r="H6534">
        <v>2</v>
      </c>
      <c r="I6534">
        <v>9</v>
      </c>
      <c r="J6534">
        <v>8</v>
      </c>
      <c r="K6534">
        <v>0</v>
      </c>
      <c r="L6534">
        <v>19</v>
      </c>
      <c r="M6534">
        <f>VLOOKUP(H6534,AE$2:$AJ$12,6,TRUE)</f>
        <v>9</v>
      </c>
      <c r="N6534">
        <f>VLOOKUP(I6534,AF$2:$AJ$12,5,TRUE)</f>
        <v>7</v>
      </c>
      <c r="O6534">
        <f>VLOOKUP(J6534,AG$2:$AJ$12,4,TRUE)</f>
        <v>8</v>
      </c>
      <c r="P6534">
        <f>VLOOKUP(K6534,AH$2:$AJ$12,3,TRUE)</f>
        <v>0</v>
      </c>
      <c r="Q6534">
        <f>VLOOKUP(L6534,AI$2:$AJ$12,2,TRUE)</f>
        <v>7</v>
      </c>
      <c r="T6534" t="str">
        <f t="shared" si="617"/>
        <v>Crimepoint.create(latitude:37.783, longitude:-122.424, drugdrink:9, misdemean:7, theft:8, violent:0, total:7, drugdrinkct:2, misdemeanct:9, theftct:8, violentct:0, totalct:19)</v>
      </c>
      <c r="U6534" t="str">
        <f t="shared" si="618"/>
        <v>{location: new google.maps.LatLng(37.783, -122.424), weight: 1},</v>
      </c>
      <c r="V6534" t="str">
        <f t="shared" si="613"/>
        <v>{location: new google.maps.LatLng(37.783, -122.424), weight: 2},</v>
      </c>
      <c r="W6534" t="str">
        <f t="shared" si="614"/>
        <v>{location: new google.maps.LatLng(37.783, -122.424), weight: 1},</v>
      </c>
      <c r="X6534" t="str">
        <f t="shared" si="615"/>
        <v>{location: new google.maps.LatLng(37.783, -122.424), weight: 0},</v>
      </c>
      <c r="Y6534" t="str">
        <f t="shared" si="616"/>
        <v>{location: new google.maps.LatLng(37.783, -122.424), weight: 2},</v>
      </c>
    </row>
    <row r="6535" spans="1:25" x14ac:dyDescent="0.2">
      <c r="A6535">
        <v>37.783000000000001</v>
      </c>
      <c r="B6535">
        <v>-122.423</v>
      </c>
      <c r="C6535">
        <v>3</v>
      </c>
      <c r="D6535">
        <v>9</v>
      </c>
      <c r="E6535">
        <v>3</v>
      </c>
      <c r="F6535">
        <v>9</v>
      </c>
      <c r="G6535">
        <v>6</v>
      </c>
      <c r="H6535">
        <v>4</v>
      </c>
      <c r="I6535">
        <v>39</v>
      </c>
      <c r="J6535">
        <v>19</v>
      </c>
      <c r="K6535">
        <v>12</v>
      </c>
      <c r="L6535">
        <v>74</v>
      </c>
      <c r="M6535">
        <f>VLOOKUP(H6535,AE$2:$AJ$12,6,TRUE)</f>
        <v>9</v>
      </c>
      <c r="N6535">
        <f>VLOOKUP(I6535,AF$2:$AJ$12,5,TRUE)</f>
        <v>9</v>
      </c>
      <c r="O6535">
        <f>VLOOKUP(J6535,AG$2:$AJ$12,4,TRUE)</f>
        <v>9</v>
      </c>
      <c r="P6535">
        <f>VLOOKUP(K6535,AH$2:$AJ$12,3,TRUE)</f>
        <v>9</v>
      </c>
      <c r="Q6535">
        <f>VLOOKUP(L6535,AI$2:$AJ$12,2,TRUE)</f>
        <v>9</v>
      </c>
      <c r="T6535" t="str">
        <f t="shared" si="617"/>
        <v>Crimepoint.create(latitude:37.783, longitude:-122.423, drugdrink:9, misdemean:9, theft:9, violent:9, total:9, drugdrinkct:4, misdemeanct:39, theftct:19, violentct:12, totalct:74)</v>
      </c>
      <c r="U6535" t="str">
        <f t="shared" si="618"/>
        <v>{location: new google.maps.LatLng(37.783, -122.423), weight: 3},</v>
      </c>
      <c r="V6535" t="str">
        <f t="shared" si="613"/>
        <v>{location: new google.maps.LatLng(37.783, -122.423), weight: 9},</v>
      </c>
      <c r="W6535" t="str">
        <f t="shared" si="614"/>
        <v>{location: new google.maps.LatLng(37.783, -122.423), weight: 3},</v>
      </c>
      <c r="X6535" t="str">
        <f t="shared" si="615"/>
        <v>{location: new google.maps.LatLng(37.783, -122.423), weight: 9},</v>
      </c>
      <c r="Y6535" t="str">
        <f t="shared" si="616"/>
        <v>{location: new google.maps.LatLng(37.783, -122.423), weight: 6},</v>
      </c>
    </row>
    <row r="6536" spans="1:25" x14ac:dyDescent="0.2">
      <c r="A6536">
        <v>37.783000000000001</v>
      </c>
      <c r="B6536">
        <v>-122.422</v>
      </c>
      <c r="C6536">
        <v>5</v>
      </c>
      <c r="D6536">
        <v>6</v>
      </c>
      <c r="E6536">
        <v>6</v>
      </c>
      <c r="F6536">
        <v>1</v>
      </c>
      <c r="G6536">
        <v>6</v>
      </c>
      <c r="H6536">
        <v>7</v>
      </c>
      <c r="I6536">
        <v>25</v>
      </c>
      <c r="J6536">
        <v>42</v>
      </c>
      <c r="K6536">
        <v>1</v>
      </c>
      <c r="L6536">
        <v>75</v>
      </c>
      <c r="M6536">
        <f>VLOOKUP(H6536,AE$2:$AJ$12,6,TRUE)</f>
        <v>9</v>
      </c>
      <c r="N6536">
        <f>VLOOKUP(I6536,AF$2:$AJ$12,5,TRUE)</f>
        <v>9</v>
      </c>
      <c r="O6536">
        <f>VLOOKUP(J6536,AG$2:$AJ$12,4,TRUE)</f>
        <v>9</v>
      </c>
      <c r="P6536">
        <f>VLOOKUP(K6536,AH$2:$AJ$12,3,TRUE)</f>
        <v>7</v>
      </c>
      <c r="Q6536">
        <f>VLOOKUP(L6536,AI$2:$AJ$12,2,TRUE)</f>
        <v>9</v>
      </c>
      <c r="T6536" t="str">
        <f t="shared" si="617"/>
        <v>Crimepoint.create(latitude:37.783, longitude:-122.422, drugdrink:9, misdemean:9, theft:9, violent:7, total:9, drugdrinkct:7, misdemeanct:25, theftct:42, violentct:1, totalct:75)</v>
      </c>
      <c r="U6536" t="str">
        <f t="shared" si="618"/>
        <v>{location: new google.maps.LatLng(37.783, -122.422), weight: 5},</v>
      </c>
      <c r="V6536" t="str">
        <f t="shared" si="613"/>
        <v>{location: new google.maps.LatLng(37.783, -122.422), weight: 6},</v>
      </c>
      <c r="W6536" t="str">
        <f t="shared" si="614"/>
        <v>{location: new google.maps.LatLng(37.783, -122.422), weight: 6},</v>
      </c>
      <c r="X6536" t="str">
        <f t="shared" si="615"/>
        <v>{location: new google.maps.LatLng(37.783, -122.422), weight: 1},</v>
      </c>
      <c r="Y6536" t="str">
        <f t="shared" si="616"/>
        <v>{location: new google.maps.LatLng(37.783, -122.422), weight: 6},</v>
      </c>
    </row>
    <row r="6537" spans="1:25" x14ac:dyDescent="0.2">
      <c r="A6537">
        <v>37.783000000000001</v>
      </c>
      <c r="B6537">
        <v>-122.42100000000001</v>
      </c>
      <c r="C6537">
        <v>9</v>
      </c>
      <c r="D6537">
        <v>14</v>
      </c>
      <c r="E6537">
        <v>5</v>
      </c>
      <c r="F6537">
        <v>8</v>
      </c>
      <c r="G6537">
        <v>10</v>
      </c>
      <c r="H6537">
        <v>14</v>
      </c>
      <c r="I6537">
        <v>63</v>
      </c>
      <c r="J6537">
        <v>37</v>
      </c>
      <c r="K6537">
        <v>11</v>
      </c>
      <c r="L6537">
        <v>125</v>
      </c>
      <c r="M6537">
        <f>VLOOKUP(H6537,AE$2:$AJ$12,6,TRUE)</f>
        <v>9</v>
      </c>
      <c r="N6537">
        <f>VLOOKUP(I6537,AF$2:$AJ$12,5,TRUE)</f>
        <v>9</v>
      </c>
      <c r="O6537">
        <f>VLOOKUP(J6537,AG$2:$AJ$12,4,TRUE)</f>
        <v>9</v>
      </c>
      <c r="P6537">
        <f>VLOOKUP(K6537,AH$2:$AJ$12,3,TRUE)</f>
        <v>9</v>
      </c>
      <c r="Q6537">
        <f>VLOOKUP(L6537,AI$2:$AJ$12,2,TRUE)</f>
        <v>9</v>
      </c>
      <c r="T6537" t="str">
        <f t="shared" si="617"/>
        <v>Crimepoint.create(latitude:37.783, longitude:-122.421, drugdrink:9, misdemean:9, theft:9, violent:9, total:9, drugdrinkct:14, misdemeanct:63, theftct:37, violentct:11, totalct:125)</v>
      </c>
      <c r="U6537" t="str">
        <f t="shared" si="618"/>
        <v>{location: new google.maps.LatLng(37.783, -122.421), weight: 9},</v>
      </c>
      <c r="V6537" t="str">
        <f t="shared" si="613"/>
        <v>{location: new google.maps.LatLng(37.783, -122.421), weight: 14},</v>
      </c>
      <c r="W6537" t="str">
        <f t="shared" si="614"/>
        <v>{location: new google.maps.LatLng(37.783, -122.421), weight: 5},</v>
      </c>
      <c r="X6537" t="str">
        <f t="shared" si="615"/>
        <v>{location: new google.maps.LatLng(37.783, -122.421), weight: 8},</v>
      </c>
      <c r="Y6537" t="str">
        <f t="shared" si="616"/>
        <v>{location: new google.maps.LatLng(37.783, -122.421), weight: 10},</v>
      </c>
    </row>
    <row r="6538" spans="1:25" x14ac:dyDescent="0.2">
      <c r="A6538">
        <v>37.783000000000001</v>
      </c>
      <c r="B6538">
        <v>-122.42</v>
      </c>
      <c r="C6538">
        <v>7</v>
      </c>
      <c r="D6538">
        <v>6</v>
      </c>
      <c r="E6538">
        <v>2</v>
      </c>
      <c r="F6538">
        <v>1</v>
      </c>
      <c r="G6538">
        <v>4</v>
      </c>
      <c r="H6538">
        <v>11</v>
      </c>
      <c r="I6538">
        <v>27</v>
      </c>
      <c r="J6538">
        <v>13</v>
      </c>
      <c r="K6538">
        <v>1</v>
      </c>
      <c r="L6538">
        <v>52</v>
      </c>
      <c r="M6538">
        <f>VLOOKUP(H6538,AE$2:$AJ$12,6,TRUE)</f>
        <v>9</v>
      </c>
      <c r="N6538">
        <f>VLOOKUP(I6538,AF$2:$AJ$12,5,TRUE)</f>
        <v>9</v>
      </c>
      <c r="O6538">
        <f>VLOOKUP(J6538,AG$2:$AJ$12,4,TRUE)</f>
        <v>8</v>
      </c>
      <c r="P6538">
        <f>VLOOKUP(K6538,AH$2:$AJ$12,3,TRUE)</f>
        <v>7</v>
      </c>
      <c r="Q6538">
        <f>VLOOKUP(L6538,AI$2:$AJ$12,2,TRUE)</f>
        <v>9</v>
      </c>
      <c r="T6538" t="str">
        <f t="shared" si="617"/>
        <v>Crimepoint.create(latitude:37.783, longitude:-122.42, drugdrink:9, misdemean:9, theft:8, violent:7, total:9, drugdrinkct:11, misdemeanct:27, theftct:13, violentct:1, totalct:52)</v>
      </c>
      <c r="U6538" t="str">
        <f t="shared" si="618"/>
        <v>{location: new google.maps.LatLng(37.783, -122.42), weight: 7},</v>
      </c>
      <c r="V6538" t="str">
        <f t="shared" si="613"/>
        <v>{location: new google.maps.LatLng(37.783, -122.42), weight: 6},</v>
      </c>
      <c r="W6538" t="str">
        <f t="shared" si="614"/>
        <v>{location: new google.maps.LatLng(37.783, -122.42), weight: 2},</v>
      </c>
      <c r="X6538" t="str">
        <f t="shared" si="615"/>
        <v>{location: new google.maps.LatLng(37.783, -122.42), weight: 1},</v>
      </c>
      <c r="Y6538" t="str">
        <f t="shared" si="616"/>
        <v>{location: new google.maps.LatLng(37.783, -122.42), weight: 4},</v>
      </c>
    </row>
    <row r="6539" spans="1:25" x14ac:dyDescent="0.2">
      <c r="A6539">
        <v>37.783000000000001</v>
      </c>
      <c r="B6539">
        <v>-122.419</v>
      </c>
      <c r="C6539">
        <v>7</v>
      </c>
      <c r="D6539">
        <v>9</v>
      </c>
      <c r="E6539">
        <v>3</v>
      </c>
      <c r="F6539">
        <v>14</v>
      </c>
      <c r="G6539">
        <v>7</v>
      </c>
      <c r="H6539">
        <v>11</v>
      </c>
      <c r="I6539">
        <v>40</v>
      </c>
      <c r="J6539">
        <v>20</v>
      </c>
      <c r="K6539">
        <v>19</v>
      </c>
      <c r="L6539">
        <v>90</v>
      </c>
      <c r="M6539">
        <f>VLOOKUP(H6539,AE$2:$AJ$12,6,TRUE)</f>
        <v>9</v>
      </c>
      <c r="N6539">
        <f>VLOOKUP(I6539,AF$2:$AJ$12,5,TRUE)</f>
        <v>9</v>
      </c>
      <c r="O6539">
        <f>VLOOKUP(J6539,AG$2:$AJ$12,4,TRUE)</f>
        <v>9</v>
      </c>
      <c r="P6539">
        <f>VLOOKUP(K6539,AH$2:$AJ$12,3,TRUE)</f>
        <v>9</v>
      </c>
      <c r="Q6539">
        <f>VLOOKUP(L6539,AI$2:$AJ$12,2,TRUE)</f>
        <v>9</v>
      </c>
      <c r="T6539" t="str">
        <f t="shared" si="617"/>
        <v>Crimepoint.create(latitude:37.783, longitude:-122.419, drugdrink:9, misdemean:9, theft:9, violent:9, total:9, drugdrinkct:11, misdemeanct:40, theftct:20, violentct:19, totalct:90)</v>
      </c>
      <c r="U6539" t="str">
        <f t="shared" si="618"/>
        <v>{location: new google.maps.LatLng(37.783, -122.419), weight: 7},</v>
      </c>
      <c r="V6539" t="str">
        <f t="shared" si="613"/>
        <v>{location: new google.maps.LatLng(37.783, -122.419), weight: 9},</v>
      </c>
      <c r="W6539" t="str">
        <f t="shared" si="614"/>
        <v>{location: new google.maps.LatLng(37.783, -122.419), weight: 3},</v>
      </c>
      <c r="X6539" t="str">
        <f t="shared" si="615"/>
        <v>{location: new google.maps.LatLng(37.783, -122.419), weight: 14},</v>
      </c>
      <c r="Y6539" t="str">
        <f t="shared" si="616"/>
        <v>{location: new google.maps.LatLng(37.783, -122.419), weight: 7},</v>
      </c>
    </row>
    <row r="6540" spans="1:25" x14ac:dyDescent="0.2">
      <c r="A6540">
        <v>37.783000000000001</v>
      </c>
      <c r="B6540">
        <v>-122.41800000000001</v>
      </c>
      <c r="C6540">
        <v>19</v>
      </c>
      <c r="D6540">
        <v>21</v>
      </c>
      <c r="E6540">
        <v>6</v>
      </c>
      <c r="F6540">
        <v>36</v>
      </c>
      <c r="G6540">
        <v>17</v>
      </c>
      <c r="H6540">
        <v>29</v>
      </c>
      <c r="I6540">
        <v>95</v>
      </c>
      <c r="J6540">
        <v>43</v>
      </c>
      <c r="K6540">
        <v>48</v>
      </c>
      <c r="L6540">
        <v>215</v>
      </c>
      <c r="M6540">
        <f>VLOOKUP(H6540,AE$2:$AJ$12,6,TRUE)</f>
        <v>9</v>
      </c>
      <c r="N6540">
        <f>VLOOKUP(I6540,AF$2:$AJ$12,5,TRUE)</f>
        <v>9</v>
      </c>
      <c r="O6540">
        <f>VLOOKUP(J6540,AG$2:$AJ$12,4,TRUE)</f>
        <v>9</v>
      </c>
      <c r="P6540">
        <f>VLOOKUP(K6540,AH$2:$AJ$12,3,TRUE)</f>
        <v>9</v>
      </c>
      <c r="Q6540">
        <f>VLOOKUP(L6540,AI$2:$AJ$12,2,TRUE)</f>
        <v>9</v>
      </c>
      <c r="T6540" t="str">
        <f t="shared" si="617"/>
        <v>Crimepoint.create(latitude:37.783, longitude:-122.418, drugdrink:9, misdemean:9, theft:9, violent:9, total:9, drugdrinkct:29, misdemeanct:95, theftct:43, violentct:48, totalct:215)</v>
      </c>
      <c r="U6540" t="str">
        <f t="shared" si="618"/>
        <v>{location: new google.maps.LatLng(37.783, -122.418), weight: 19},</v>
      </c>
      <c r="V6540" t="str">
        <f t="shared" si="613"/>
        <v>{location: new google.maps.LatLng(37.783, -122.418), weight: 21},</v>
      </c>
      <c r="W6540" t="str">
        <f t="shared" si="614"/>
        <v>{location: new google.maps.LatLng(37.783, -122.418), weight: 6},</v>
      </c>
      <c r="X6540" t="str">
        <f t="shared" si="615"/>
        <v>{location: new google.maps.LatLng(37.783, -122.418), weight: 36},</v>
      </c>
      <c r="Y6540" t="str">
        <f t="shared" si="616"/>
        <v>{location: new google.maps.LatLng(37.783, -122.418), weight: 17},</v>
      </c>
    </row>
    <row r="6541" spans="1:25" x14ac:dyDescent="0.2">
      <c r="A6541">
        <v>37.783000000000001</v>
      </c>
      <c r="B6541">
        <v>-122.417</v>
      </c>
      <c r="C6541">
        <v>6</v>
      </c>
      <c r="D6541">
        <v>13</v>
      </c>
      <c r="E6541">
        <v>5</v>
      </c>
      <c r="F6541">
        <v>10</v>
      </c>
      <c r="G6541">
        <v>9</v>
      </c>
      <c r="H6541">
        <v>9</v>
      </c>
      <c r="I6541">
        <v>59</v>
      </c>
      <c r="J6541">
        <v>37</v>
      </c>
      <c r="K6541">
        <v>13</v>
      </c>
      <c r="L6541">
        <v>118</v>
      </c>
      <c r="M6541">
        <f>VLOOKUP(H6541,AE$2:$AJ$12,6,TRUE)</f>
        <v>9</v>
      </c>
      <c r="N6541">
        <f>VLOOKUP(I6541,AF$2:$AJ$12,5,TRUE)</f>
        <v>9</v>
      </c>
      <c r="O6541">
        <f>VLOOKUP(J6541,AG$2:$AJ$12,4,TRUE)</f>
        <v>9</v>
      </c>
      <c r="P6541">
        <f>VLOOKUP(K6541,AH$2:$AJ$12,3,TRUE)</f>
        <v>9</v>
      </c>
      <c r="Q6541">
        <f>VLOOKUP(L6541,AI$2:$AJ$12,2,TRUE)</f>
        <v>9</v>
      </c>
      <c r="T6541" t="str">
        <f t="shared" si="617"/>
        <v>Crimepoint.create(latitude:37.783, longitude:-122.417, drugdrink:9, misdemean:9, theft:9, violent:9, total:9, drugdrinkct:9, misdemeanct:59, theftct:37, violentct:13, totalct:118)</v>
      </c>
      <c r="U6541" t="str">
        <f t="shared" si="618"/>
        <v>{location: new google.maps.LatLng(37.783, -122.417), weight: 6},</v>
      </c>
      <c r="V6541" t="str">
        <f t="shared" si="613"/>
        <v>{location: new google.maps.LatLng(37.783, -122.417), weight: 13},</v>
      </c>
      <c r="W6541" t="str">
        <f t="shared" si="614"/>
        <v>{location: new google.maps.LatLng(37.783, -122.417), weight: 5},</v>
      </c>
      <c r="X6541" t="str">
        <f t="shared" si="615"/>
        <v>{location: new google.maps.LatLng(37.783, -122.417), weight: 10},</v>
      </c>
      <c r="Y6541" t="str">
        <f t="shared" si="616"/>
        <v>{location: new google.maps.LatLng(37.783, -122.417), weight: 9},</v>
      </c>
    </row>
    <row r="6542" spans="1:25" x14ac:dyDescent="0.2">
      <c r="A6542">
        <v>37.783000000000001</v>
      </c>
      <c r="B6542">
        <v>-122.416</v>
      </c>
      <c r="C6542">
        <v>42</v>
      </c>
      <c r="D6542">
        <v>27</v>
      </c>
      <c r="E6542">
        <v>6</v>
      </c>
      <c r="F6542">
        <v>19</v>
      </c>
      <c r="G6542">
        <v>20</v>
      </c>
      <c r="H6542">
        <v>63</v>
      </c>
      <c r="I6542">
        <v>121</v>
      </c>
      <c r="J6542">
        <v>39</v>
      </c>
      <c r="K6542">
        <v>26</v>
      </c>
      <c r="L6542">
        <v>249</v>
      </c>
      <c r="M6542">
        <f>VLOOKUP(H6542,AE$2:$AJ$12,6,TRUE)</f>
        <v>9</v>
      </c>
      <c r="N6542">
        <f>VLOOKUP(I6542,AF$2:$AJ$12,5,TRUE)</f>
        <v>9</v>
      </c>
      <c r="O6542">
        <f>VLOOKUP(J6542,AG$2:$AJ$12,4,TRUE)</f>
        <v>9</v>
      </c>
      <c r="P6542">
        <f>VLOOKUP(K6542,AH$2:$AJ$12,3,TRUE)</f>
        <v>9</v>
      </c>
      <c r="Q6542">
        <f>VLOOKUP(L6542,AI$2:$AJ$12,2,TRUE)</f>
        <v>9</v>
      </c>
      <c r="T6542" t="str">
        <f t="shared" si="617"/>
        <v>Crimepoint.create(latitude:37.783, longitude:-122.416, drugdrink:9, misdemean:9, theft:9, violent:9, total:9, drugdrinkct:63, misdemeanct:121, theftct:39, violentct:26, totalct:249)</v>
      </c>
      <c r="U6542" t="str">
        <f t="shared" si="618"/>
        <v>{location: new google.maps.LatLng(37.783, -122.416), weight: 42},</v>
      </c>
      <c r="V6542" t="str">
        <f t="shared" si="613"/>
        <v>{location: new google.maps.LatLng(37.783, -122.416), weight: 27},</v>
      </c>
      <c r="W6542" t="str">
        <f t="shared" si="614"/>
        <v>{location: new google.maps.LatLng(37.783, -122.416), weight: 6},</v>
      </c>
      <c r="X6542" t="str">
        <f t="shared" si="615"/>
        <v>{location: new google.maps.LatLng(37.783, -122.416), weight: 19},</v>
      </c>
      <c r="Y6542" t="str">
        <f t="shared" si="616"/>
        <v>{location: new google.maps.LatLng(37.783, -122.416), weight: 20},</v>
      </c>
    </row>
    <row r="6543" spans="1:25" x14ac:dyDescent="0.2">
      <c r="A6543">
        <v>37.783000000000001</v>
      </c>
      <c r="B6543">
        <v>-122.41500000000001</v>
      </c>
      <c r="C6543">
        <v>8</v>
      </c>
      <c r="D6543">
        <v>13</v>
      </c>
      <c r="E6543">
        <v>2</v>
      </c>
      <c r="F6543">
        <v>16</v>
      </c>
      <c r="G6543">
        <v>8</v>
      </c>
      <c r="H6543">
        <v>12</v>
      </c>
      <c r="I6543">
        <v>57</v>
      </c>
      <c r="J6543">
        <v>16</v>
      </c>
      <c r="K6543">
        <v>22</v>
      </c>
      <c r="L6543">
        <v>107</v>
      </c>
      <c r="M6543">
        <f>VLOOKUP(H6543,AE$2:$AJ$12,6,TRUE)</f>
        <v>9</v>
      </c>
      <c r="N6543">
        <f>VLOOKUP(I6543,AF$2:$AJ$12,5,TRUE)</f>
        <v>9</v>
      </c>
      <c r="O6543">
        <f>VLOOKUP(J6543,AG$2:$AJ$12,4,TRUE)</f>
        <v>9</v>
      </c>
      <c r="P6543">
        <f>VLOOKUP(K6543,AH$2:$AJ$12,3,TRUE)</f>
        <v>9</v>
      </c>
      <c r="Q6543">
        <f>VLOOKUP(L6543,AI$2:$AJ$12,2,TRUE)</f>
        <v>9</v>
      </c>
      <c r="T6543" t="str">
        <f t="shared" si="617"/>
        <v>Crimepoint.create(latitude:37.783, longitude:-122.415, drugdrink:9, misdemean:9, theft:9, violent:9, total:9, drugdrinkct:12, misdemeanct:57, theftct:16, violentct:22, totalct:107)</v>
      </c>
      <c r="U6543" t="str">
        <f t="shared" si="618"/>
        <v>{location: new google.maps.LatLng(37.783, -122.415), weight: 8},</v>
      </c>
      <c r="V6543" t="str">
        <f t="shared" si="613"/>
        <v>{location: new google.maps.LatLng(37.783, -122.415), weight: 13},</v>
      </c>
      <c r="W6543" t="str">
        <f t="shared" si="614"/>
        <v>{location: new google.maps.LatLng(37.783, -122.415), weight: 2},</v>
      </c>
      <c r="X6543" t="str">
        <f t="shared" si="615"/>
        <v>{location: new google.maps.LatLng(37.783, -122.415), weight: 16},</v>
      </c>
      <c r="Y6543" t="str">
        <f t="shared" si="616"/>
        <v>{location: new google.maps.LatLng(37.783, -122.415), weight: 8},</v>
      </c>
    </row>
    <row r="6544" spans="1:25" x14ac:dyDescent="0.2">
      <c r="A6544">
        <v>37.783000000000001</v>
      </c>
      <c r="B6544">
        <v>-122.414</v>
      </c>
      <c r="C6544">
        <v>77</v>
      </c>
      <c r="D6544">
        <v>42</v>
      </c>
      <c r="E6544">
        <v>7</v>
      </c>
      <c r="F6544">
        <v>24</v>
      </c>
      <c r="G6544">
        <v>30</v>
      </c>
      <c r="H6544">
        <v>116</v>
      </c>
      <c r="I6544">
        <v>188</v>
      </c>
      <c r="J6544">
        <v>46</v>
      </c>
      <c r="K6544">
        <v>33</v>
      </c>
      <c r="L6544">
        <v>383</v>
      </c>
      <c r="M6544">
        <f>VLOOKUP(H6544,AE$2:$AJ$12,6,TRUE)</f>
        <v>9</v>
      </c>
      <c r="N6544">
        <f>VLOOKUP(I6544,AF$2:$AJ$12,5,TRUE)</f>
        <v>9</v>
      </c>
      <c r="O6544">
        <f>VLOOKUP(J6544,AG$2:$AJ$12,4,TRUE)</f>
        <v>9</v>
      </c>
      <c r="P6544">
        <f>VLOOKUP(K6544,AH$2:$AJ$12,3,TRUE)</f>
        <v>9</v>
      </c>
      <c r="Q6544">
        <f>VLOOKUP(L6544,AI$2:$AJ$12,2,TRUE)</f>
        <v>9</v>
      </c>
      <c r="T6544" t="str">
        <f t="shared" si="617"/>
        <v>Crimepoint.create(latitude:37.783, longitude:-122.414, drugdrink:9, misdemean:9, theft:9, violent:9, total:9, drugdrinkct:116, misdemeanct:188, theftct:46, violentct:33, totalct:383)</v>
      </c>
      <c r="U6544" t="str">
        <f t="shared" si="618"/>
        <v>{location: new google.maps.LatLng(37.783, -122.414), weight: 77},</v>
      </c>
      <c r="V6544" t="str">
        <f t="shared" si="613"/>
        <v>{location: new google.maps.LatLng(37.783, -122.414), weight: 42},</v>
      </c>
      <c r="W6544" t="str">
        <f t="shared" si="614"/>
        <v>{location: new google.maps.LatLng(37.783, -122.414), weight: 7},</v>
      </c>
      <c r="X6544" t="str">
        <f t="shared" si="615"/>
        <v>{location: new google.maps.LatLng(37.783, -122.414), weight: 24},</v>
      </c>
      <c r="Y6544" t="str">
        <f t="shared" si="616"/>
        <v>{location: new google.maps.LatLng(37.783, -122.414), weight: 30},</v>
      </c>
    </row>
    <row r="6545" spans="1:25" x14ac:dyDescent="0.2">
      <c r="A6545">
        <v>37.783000000000001</v>
      </c>
      <c r="B6545">
        <v>-122.413</v>
      </c>
      <c r="C6545">
        <v>1</v>
      </c>
      <c r="D6545">
        <v>17</v>
      </c>
      <c r="E6545">
        <v>4</v>
      </c>
      <c r="F6545">
        <v>30</v>
      </c>
      <c r="G6545">
        <v>11</v>
      </c>
      <c r="H6545">
        <v>2</v>
      </c>
      <c r="I6545">
        <v>77</v>
      </c>
      <c r="J6545">
        <v>24</v>
      </c>
      <c r="K6545">
        <v>40</v>
      </c>
      <c r="L6545">
        <v>143</v>
      </c>
      <c r="M6545">
        <f>VLOOKUP(H6545,AE$2:$AJ$12,6,TRUE)</f>
        <v>9</v>
      </c>
      <c r="N6545">
        <f>VLOOKUP(I6545,AF$2:$AJ$12,5,TRUE)</f>
        <v>9</v>
      </c>
      <c r="O6545">
        <f>VLOOKUP(J6545,AG$2:$AJ$12,4,TRUE)</f>
        <v>9</v>
      </c>
      <c r="P6545">
        <f>VLOOKUP(K6545,AH$2:$AJ$12,3,TRUE)</f>
        <v>9</v>
      </c>
      <c r="Q6545">
        <f>VLOOKUP(L6545,AI$2:$AJ$12,2,TRUE)</f>
        <v>9</v>
      </c>
      <c r="T6545" t="str">
        <f t="shared" si="617"/>
        <v>Crimepoint.create(latitude:37.783, longitude:-122.413, drugdrink:9, misdemean:9, theft:9, violent:9, total:9, drugdrinkct:2, misdemeanct:77, theftct:24, violentct:40, totalct:143)</v>
      </c>
      <c r="U6545" t="str">
        <f t="shared" si="618"/>
        <v>{location: new google.maps.LatLng(37.783, -122.413), weight: 1},</v>
      </c>
      <c r="V6545" t="str">
        <f t="shared" si="613"/>
        <v>{location: new google.maps.LatLng(37.783, -122.413), weight: 17},</v>
      </c>
      <c r="W6545" t="str">
        <f t="shared" si="614"/>
        <v>{location: new google.maps.LatLng(37.783, -122.413), weight: 4},</v>
      </c>
      <c r="X6545" t="str">
        <f t="shared" si="615"/>
        <v>{location: new google.maps.LatLng(37.783, -122.413), weight: 30},</v>
      </c>
      <c r="Y6545" t="str">
        <f t="shared" si="616"/>
        <v>{location: new google.maps.LatLng(37.783, -122.413), weight: 11},</v>
      </c>
    </row>
    <row r="6546" spans="1:25" x14ac:dyDescent="0.2">
      <c r="A6546">
        <v>37.783000000000001</v>
      </c>
      <c r="B6546">
        <v>-122.41200000000001</v>
      </c>
      <c r="C6546">
        <v>29</v>
      </c>
      <c r="D6546">
        <v>50</v>
      </c>
      <c r="E6546">
        <v>13</v>
      </c>
      <c r="F6546">
        <v>47</v>
      </c>
      <c r="G6546">
        <v>33</v>
      </c>
      <c r="H6546">
        <v>44</v>
      </c>
      <c r="I6546">
        <v>222</v>
      </c>
      <c r="J6546">
        <v>88</v>
      </c>
      <c r="K6546">
        <v>64</v>
      </c>
      <c r="L6546">
        <v>418</v>
      </c>
      <c r="M6546">
        <f>VLOOKUP(H6546,AE$2:$AJ$12,6,TRUE)</f>
        <v>9</v>
      </c>
      <c r="N6546">
        <f>VLOOKUP(I6546,AF$2:$AJ$12,5,TRUE)</f>
        <v>9</v>
      </c>
      <c r="O6546">
        <f>VLOOKUP(J6546,AG$2:$AJ$12,4,TRUE)</f>
        <v>9</v>
      </c>
      <c r="P6546">
        <f>VLOOKUP(K6546,AH$2:$AJ$12,3,TRUE)</f>
        <v>9</v>
      </c>
      <c r="Q6546">
        <f>VLOOKUP(L6546,AI$2:$AJ$12,2,TRUE)</f>
        <v>9</v>
      </c>
      <c r="T6546" t="str">
        <f t="shared" si="617"/>
        <v>Crimepoint.create(latitude:37.783, longitude:-122.412, drugdrink:9, misdemean:9, theft:9, violent:9, total:9, drugdrinkct:44, misdemeanct:222, theftct:88, violentct:64, totalct:418)</v>
      </c>
      <c r="U6546" t="str">
        <f t="shared" si="618"/>
        <v>{location: new google.maps.LatLng(37.783, -122.412), weight: 29},</v>
      </c>
      <c r="V6546" t="str">
        <f t="shared" si="613"/>
        <v>{location: new google.maps.LatLng(37.783, -122.412), weight: 50},</v>
      </c>
      <c r="W6546" t="str">
        <f t="shared" si="614"/>
        <v>{location: new google.maps.LatLng(37.783, -122.412), weight: 13},</v>
      </c>
      <c r="X6546" t="str">
        <f t="shared" si="615"/>
        <v>{location: new google.maps.LatLng(37.783, -122.412), weight: 47},</v>
      </c>
      <c r="Y6546" t="str">
        <f t="shared" si="616"/>
        <v>{location: new google.maps.LatLng(37.783, -122.412), weight: 33},</v>
      </c>
    </row>
    <row r="6547" spans="1:25" x14ac:dyDescent="0.2">
      <c r="A6547">
        <v>37.783000000000001</v>
      </c>
      <c r="B6547">
        <v>-122.411</v>
      </c>
      <c r="C6547">
        <v>3</v>
      </c>
      <c r="D6547">
        <v>9</v>
      </c>
      <c r="E6547">
        <v>5</v>
      </c>
      <c r="F6547">
        <v>7</v>
      </c>
      <c r="G6547">
        <v>7</v>
      </c>
      <c r="H6547">
        <v>5</v>
      </c>
      <c r="I6547">
        <v>41</v>
      </c>
      <c r="J6547">
        <v>35</v>
      </c>
      <c r="K6547">
        <v>10</v>
      </c>
      <c r="L6547">
        <v>91</v>
      </c>
      <c r="M6547">
        <f>VLOOKUP(H6547,AE$2:$AJ$12,6,TRUE)</f>
        <v>9</v>
      </c>
      <c r="N6547">
        <f>VLOOKUP(I6547,AF$2:$AJ$12,5,TRUE)</f>
        <v>9</v>
      </c>
      <c r="O6547">
        <f>VLOOKUP(J6547,AG$2:$AJ$12,4,TRUE)</f>
        <v>9</v>
      </c>
      <c r="P6547">
        <f>VLOOKUP(K6547,AH$2:$AJ$12,3,TRUE)</f>
        <v>9</v>
      </c>
      <c r="Q6547">
        <f>VLOOKUP(L6547,AI$2:$AJ$12,2,TRUE)</f>
        <v>9</v>
      </c>
      <c r="T6547" t="str">
        <f t="shared" si="617"/>
        <v>Crimepoint.create(latitude:37.783, longitude:-122.411, drugdrink:9, misdemean:9, theft:9, violent:9, total:9, drugdrinkct:5, misdemeanct:41, theftct:35, violentct:10, totalct:91)</v>
      </c>
      <c r="U6547" t="str">
        <f t="shared" si="618"/>
        <v>{location: new google.maps.LatLng(37.783, -122.411), weight: 3},</v>
      </c>
      <c r="V6547" t="str">
        <f t="shared" si="613"/>
        <v>{location: new google.maps.LatLng(37.783, -122.411), weight: 9},</v>
      </c>
      <c r="W6547" t="str">
        <f t="shared" si="614"/>
        <v>{location: new google.maps.LatLng(37.783, -122.411), weight: 5},</v>
      </c>
      <c r="X6547" t="str">
        <f t="shared" si="615"/>
        <v>{location: new google.maps.LatLng(37.783, -122.411), weight: 7},</v>
      </c>
      <c r="Y6547" t="str">
        <f t="shared" si="616"/>
        <v>{location: new google.maps.LatLng(37.783, -122.411), weight: 7},</v>
      </c>
    </row>
    <row r="6548" spans="1:25" x14ac:dyDescent="0.2">
      <c r="A6548">
        <v>37.783000000000001</v>
      </c>
      <c r="B6548">
        <v>-122.41</v>
      </c>
      <c r="C6548">
        <v>9</v>
      </c>
      <c r="D6548">
        <v>39</v>
      </c>
      <c r="E6548">
        <v>13</v>
      </c>
      <c r="F6548">
        <v>53</v>
      </c>
      <c r="G6548">
        <v>27</v>
      </c>
      <c r="H6548">
        <v>13</v>
      </c>
      <c r="I6548">
        <v>175</v>
      </c>
      <c r="J6548">
        <v>85</v>
      </c>
      <c r="K6548">
        <v>72</v>
      </c>
      <c r="L6548">
        <v>345</v>
      </c>
      <c r="M6548">
        <f>VLOOKUP(H6548,AE$2:$AJ$12,6,TRUE)</f>
        <v>9</v>
      </c>
      <c r="N6548">
        <f>VLOOKUP(I6548,AF$2:$AJ$12,5,TRUE)</f>
        <v>9</v>
      </c>
      <c r="O6548">
        <f>VLOOKUP(J6548,AG$2:$AJ$12,4,TRUE)</f>
        <v>9</v>
      </c>
      <c r="P6548">
        <f>VLOOKUP(K6548,AH$2:$AJ$12,3,TRUE)</f>
        <v>9</v>
      </c>
      <c r="Q6548">
        <f>VLOOKUP(L6548,AI$2:$AJ$12,2,TRUE)</f>
        <v>9</v>
      </c>
      <c r="T6548" t="str">
        <f t="shared" si="617"/>
        <v>Crimepoint.create(latitude:37.783, longitude:-122.41, drugdrink:9, misdemean:9, theft:9, violent:9, total:9, drugdrinkct:13, misdemeanct:175, theftct:85, violentct:72, totalct:345)</v>
      </c>
      <c r="U6548" t="str">
        <f t="shared" si="618"/>
        <v>{location: new google.maps.LatLng(37.783, -122.41), weight: 9},</v>
      </c>
      <c r="V6548" t="str">
        <f t="shared" si="613"/>
        <v>{location: new google.maps.LatLng(37.783, -122.41), weight: 39},</v>
      </c>
      <c r="W6548" t="str">
        <f t="shared" si="614"/>
        <v>{location: new google.maps.LatLng(37.783, -122.41), weight: 13},</v>
      </c>
      <c r="X6548" t="str">
        <f t="shared" si="615"/>
        <v>{location: new google.maps.LatLng(37.783, -122.41), weight: 53},</v>
      </c>
      <c r="Y6548" t="str">
        <f t="shared" si="616"/>
        <v>{location: new google.maps.LatLng(37.783, -122.41), weight: 27},</v>
      </c>
    </row>
    <row r="6549" spans="1:25" x14ac:dyDescent="0.2">
      <c r="A6549">
        <v>37.783000000000001</v>
      </c>
      <c r="B6549">
        <v>-122.40900000000001</v>
      </c>
      <c r="C6549">
        <v>5</v>
      </c>
      <c r="D6549">
        <v>15</v>
      </c>
      <c r="E6549">
        <v>4</v>
      </c>
      <c r="F6549">
        <v>11</v>
      </c>
      <c r="G6549">
        <v>9</v>
      </c>
      <c r="H6549">
        <v>7</v>
      </c>
      <c r="I6549">
        <v>65</v>
      </c>
      <c r="J6549">
        <v>30</v>
      </c>
      <c r="K6549">
        <v>15</v>
      </c>
      <c r="L6549">
        <v>117</v>
      </c>
      <c r="M6549">
        <f>VLOOKUP(H6549,AE$2:$AJ$12,6,TRUE)</f>
        <v>9</v>
      </c>
      <c r="N6549">
        <f>VLOOKUP(I6549,AF$2:$AJ$12,5,TRUE)</f>
        <v>9</v>
      </c>
      <c r="O6549">
        <f>VLOOKUP(J6549,AG$2:$AJ$12,4,TRUE)</f>
        <v>9</v>
      </c>
      <c r="P6549">
        <f>VLOOKUP(K6549,AH$2:$AJ$12,3,TRUE)</f>
        <v>9</v>
      </c>
      <c r="Q6549">
        <f>VLOOKUP(L6549,AI$2:$AJ$12,2,TRUE)</f>
        <v>9</v>
      </c>
      <c r="T6549" t="str">
        <f t="shared" si="617"/>
        <v>Crimepoint.create(latitude:37.783, longitude:-122.409, drugdrink:9, misdemean:9, theft:9, violent:9, total:9, drugdrinkct:7, misdemeanct:65, theftct:30, violentct:15, totalct:117)</v>
      </c>
      <c r="U6549" t="str">
        <f t="shared" si="618"/>
        <v>{location: new google.maps.LatLng(37.783, -122.409), weight: 5},</v>
      </c>
      <c r="V6549" t="str">
        <f t="shared" si="613"/>
        <v>{location: new google.maps.LatLng(37.783, -122.409), weight: 15},</v>
      </c>
      <c r="W6549" t="str">
        <f t="shared" si="614"/>
        <v>{location: new google.maps.LatLng(37.783, -122.409), weight: 4},</v>
      </c>
      <c r="X6549" t="str">
        <f t="shared" si="615"/>
        <v>{location: new google.maps.LatLng(37.783, -122.409), weight: 11},</v>
      </c>
      <c r="Y6549" t="str">
        <f t="shared" si="616"/>
        <v>{location: new google.maps.LatLng(37.783, -122.409), weight: 9},</v>
      </c>
    </row>
    <row r="6550" spans="1:25" x14ac:dyDescent="0.2">
      <c r="A6550">
        <v>37.783000000000001</v>
      </c>
      <c r="B6550">
        <v>-122.408</v>
      </c>
      <c r="C6550">
        <v>0</v>
      </c>
      <c r="D6550">
        <v>3</v>
      </c>
      <c r="E6550">
        <v>1</v>
      </c>
      <c r="F6550">
        <v>1</v>
      </c>
      <c r="G6550">
        <v>2</v>
      </c>
      <c r="H6550">
        <v>0</v>
      </c>
      <c r="I6550">
        <v>13</v>
      </c>
      <c r="J6550">
        <v>5</v>
      </c>
      <c r="K6550">
        <v>2</v>
      </c>
      <c r="L6550">
        <v>20</v>
      </c>
      <c r="M6550">
        <f>VLOOKUP(H6550,AE$2:$AJ$12,6,TRUE)</f>
        <v>0</v>
      </c>
      <c r="N6550">
        <f>VLOOKUP(I6550,AF$2:$AJ$12,5,TRUE)</f>
        <v>8</v>
      </c>
      <c r="O6550">
        <f>VLOOKUP(J6550,AG$2:$AJ$12,4,TRUE)</f>
        <v>7</v>
      </c>
      <c r="P6550">
        <f>VLOOKUP(K6550,AH$2:$AJ$12,3,TRUE)</f>
        <v>7</v>
      </c>
      <c r="Q6550">
        <f>VLOOKUP(L6550,AI$2:$AJ$12,2,TRUE)</f>
        <v>7</v>
      </c>
      <c r="T6550" t="str">
        <f t="shared" si="617"/>
        <v>Crimepoint.create(latitude:37.783, longitude:-122.408, drugdrink:0, misdemean:8, theft:7, violent:7, total:7, drugdrinkct:0, misdemeanct:13, theftct:5, violentct:2, totalct:20)</v>
      </c>
      <c r="U6550" t="str">
        <f t="shared" si="618"/>
        <v>{location: new google.maps.LatLng(37.783, -122.408), weight: 0},</v>
      </c>
      <c r="V6550" t="str">
        <f t="shared" si="613"/>
        <v>{location: new google.maps.LatLng(37.783, -122.408), weight: 3},</v>
      </c>
      <c r="W6550" t="str">
        <f t="shared" si="614"/>
        <v>{location: new google.maps.LatLng(37.783, -122.408), weight: 1},</v>
      </c>
      <c r="X6550" t="str">
        <f t="shared" si="615"/>
        <v>{location: new google.maps.LatLng(37.783, -122.408), weight: 1},</v>
      </c>
      <c r="Y6550" t="str">
        <f t="shared" si="616"/>
        <v>{location: new google.maps.LatLng(37.783, -122.408), weight: 2},</v>
      </c>
    </row>
    <row r="6551" spans="1:25" x14ac:dyDescent="0.2">
      <c r="A6551">
        <v>37.783000000000001</v>
      </c>
      <c r="B6551">
        <v>-122.407</v>
      </c>
      <c r="C6551">
        <v>2</v>
      </c>
      <c r="D6551">
        <v>9</v>
      </c>
      <c r="E6551">
        <v>4</v>
      </c>
      <c r="F6551">
        <v>9</v>
      </c>
      <c r="G6551">
        <v>6</v>
      </c>
      <c r="H6551">
        <v>3</v>
      </c>
      <c r="I6551">
        <v>40</v>
      </c>
      <c r="J6551">
        <v>27</v>
      </c>
      <c r="K6551">
        <v>12</v>
      </c>
      <c r="L6551">
        <v>82</v>
      </c>
      <c r="M6551">
        <f>VLOOKUP(H6551,AE$2:$AJ$12,6,TRUE)</f>
        <v>9</v>
      </c>
      <c r="N6551">
        <f>VLOOKUP(I6551,AF$2:$AJ$12,5,TRUE)</f>
        <v>9</v>
      </c>
      <c r="O6551">
        <f>VLOOKUP(J6551,AG$2:$AJ$12,4,TRUE)</f>
        <v>9</v>
      </c>
      <c r="P6551">
        <f>VLOOKUP(K6551,AH$2:$AJ$12,3,TRUE)</f>
        <v>9</v>
      </c>
      <c r="Q6551">
        <f>VLOOKUP(L6551,AI$2:$AJ$12,2,TRUE)</f>
        <v>9</v>
      </c>
      <c r="T6551" t="str">
        <f t="shared" si="617"/>
        <v>Crimepoint.create(latitude:37.783, longitude:-122.407, drugdrink:9, misdemean:9, theft:9, violent:9, total:9, drugdrinkct:3, misdemeanct:40, theftct:27, violentct:12, totalct:82)</v>
      </c>
      <c r="U6551" t="str">
        <f t="shared" si="618"/>
        <v>{location: new google.maps.LatLng(37.783, -122.407), weight: 2},</v>
      </c>
      <c r="V6551" t="str">
        <f t="shared" si="613"/>
        <v>{location: new google.maps.LatLng(37.783, -122.407), weight: 9},</v>
      </c>
      <c r="W6551" t="str">
        <f t="shared" si="614"/>
        <v>{location: new google.maps.LatLng(37.783, -122.407), weight: 4},</v>
      </c>
      <c r="X6551" t="str">
        <f t="shared" si="615"/>
        <v>{location: new google.maps.LatLng(37.783, -122.407), weight: 9},</v>
      </c>
      <c r="Y6551" t="str">
        <f t="shared" si="616"/>
        <v>{location: new google.maps.LatLng(37.783, -122.407), weight: 6},</v>
      </c>
    </row>
    <row r="6552" spans="1:25" x14ac:dyDescent="0.2">
      <c r="A6552">
        <v>37.783000000000001</v>
      </c>
      <c r="B6552">
        <v>-122.40600000000001</v>
      </c>
      <c r="C6552">
        <v>3</v>
      </c>
      <c r="D6552">
        <v>18</v>
      </c>
      <c r="E6552">
        <v>18</v>
      </c>
      <c r="F6552">
        <v>6</v>
      </c>
      <c r="G6552">
        <v>17</v>
      </c>
      <c r="H6552">
        <v>4</v>
      </c>
      <c r="I6552">
        <v>81</v>
      </c>
      <c r="J6552">
        <v>120</v>
      </c>
      <c r="K6552">
        <v>8</v>
      </c>
      <c r="L6552">
        <v>213</v>
      </c>
      <c r="M6552">
        <f>VLOOKUP(H6552,AE$2:$AJ$12,6,TRUE)</f>
        <v>9</v>
      </c>
      <c r="N6552">
        <f>VLOOKUP(I6552,AF$2:$AJ$12,5,TRUE)</f>
        <v>9</v>
      </c>
      <c r="O6552">
        <f>VLOOKUP(J6552,AG$2:$AJ$12,4,TRUE)</f>
        <v>9</v>
      </c>
      <c r="P6552">
        <f>VLOOKUP(K6552,AH$2:$AJ$12,3,TRUE)</f>
        <v>9</v>
      </c>
      <c r="Q6552">
        <f>VLOOKUP(L6552,AI$2:$AJ$12,2,TRUE)</f>
        <v>9</v>
      </c>
      <c r="T6552" t="str">
        <f t="shared" si="617"/>
        <v>Crimepoint.create(latitude:37.783, longitude:-122.406, drugdrink:9, misdemean:9, theft:9, violent:9, total:9, drugdrinkct:4, misdemeanct:81, theftct:120, violentct:8, totalct:213)</v>
      </c>
      <c r="U6552" t="str">
        <f t="shared" si="618"/>
        <v>{location: new google.maps.LatLng(37.783, -122.406), weight: 3},</v>
      </c>
      <c r="V6552" t="str">
        <f t="shared" si="613"/>
        <v>{location: new google.maps.LatLng(37.783, -122.406), weight: 18},</v>
      </c>
      <c r="W6552" t="str">
        <f t="shared" si="614"/>
        <v>{location: new google.maps.LatLng(37.783, -122.406), weight: 18},</v>
      </c>
      <c r="X6552" t="str">
        <f t="shared" si="615"/>
        <v>{location: new google.maps.LatLng(37.783, -122.406), weight: 6},</v>
      </c>
      <c r="Y6552" t="str">
        <f t="shared" si="616"/>
        <v>{location: new google.maps.LatLng(37.783, -122.406), weight: 17},</v>
      </c>
    </row>
    <row r="6553" spans="1:25" x14ac:dyDescent="0.2">
      <c r="A6553">
        <v>37.783000000000001</v>
      </c>
      <c r="B6553">
        <v>-122.405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3</v>
      </c>
      <c r="J6553">
        <v>0</v>
      </c>
      <c r="K6553">
        <v>0</v>
      </c>
      <c r="L6553">
        <v>3</v>
      </c>
      <c r="M6553">
        <f>VLOOKUP(H6553,AE$2:$AJ$12,6,TRUE)</f>
        <v>0</v>
      </c>
      <c r="N6553">
        <f>VLOOKUP(I6553,AF$2:$AJ$12,5,TRUE)</f>
        <v>5</v>
      </c>
      <c r="O6553">
        <f>VLOOKUP(J6553,AG$2:$AJ$12,4,TRUE)</f>
        <v>0</v>
      </c>
      <c r="P6553">
        <f>VLOOKUP(K6553,AH$2:$AJ$12,3,TRUE)</f>
        <v>0</v>
      </c>
      <c r="Q6553">
        <f>VLOOKUP(L6553,AI$2:$AJ$12,2,TRUE)</f>
        <v>2</v>
      </c>
      <c r="T6553" t="str">
        <f t="shared" si="617"/>
        <v>Crimepoint.create(latitude:37.783, longitude:-122.405, drugdrink:0, misdemean:5, theft:0, violent:0, total:2, drugdrinkct:0, misdemeanct:3, theftct:0, violentct:0, totalct:3)</v>
      </c>
      <c r="U6553" t="str">
        <f t="shared" si="618"/>
        <v>{location: new google.maps.LatLng(37.783, -122.405), weight: 0},</v>
      </c>
      <c r="V6553" t="str">
        <f t="shared" si="613"/>
        <v>{location: new google.maps.LatLng(37.783, -122.405), weight: 1},</v>
      </c>
      <c r="W6553" t="str">
        <f t="shared" si="614"/>
        <v>{location: new google.maps.LatLng(37.783, -122.405), weight: 0},</v>
      </c>
      <c r="X6553" t="str">
        <f t="shared" si="615"/>
        <v>{location: new google.maps.LatLng(37.783, -122.405), weight: 0},</v>
      </c>
      <c r="Y6553" t="str">
        <f t="shared" si="616"/>
        <v>{location: new google.maps.LatLng(37.783, -122.405), weight: 0},</v>
      </c>
    </row>
    <row r="6554" spans="1:25" x14ac:dyDescent="0.2">
      <c r="A6554">
        <v>37.783000000000001</v>
      </c>
      <c r="B6554">
        <v>-122.40300000000001</v>
      </c>
      <c r="C6554">
        <v>1</v>
      </c>
      <c r="D6554">
        <v>5</v>
      </c>
      <c r="E6554">
        <v>3</v>
      </c>
      <c r="F6554">
        <v>3</v>
      </c>
      <c r="G6554">
        <v>4</v>
      </c>
      <c r="H6554">
        <v>2</v>
      </c>
      <c r="I6554">
        <v>23</v>
      </c>
      <c r="J6554">
        <v>21</v>
      </c>
      <c r="K6554">
        <v>4</v>
      </c>
      <c r="L6554">
        <v>50</v>
      </c>
      <c r="M6554">
        <f>VLOOKUP(H6554,AE$2:$AJ$12,6,TRUE)</f>
        <v>9</v>
      </c>
      <c r="N6554">
        <f>VLOOKUP(I6554,AF$2:$AJ$12,5,TRUE)</f>
        <v>9</v>
      </c>
      <c r="O6554">
        <f>VLOOKUP(J6554,AG$2:$AJ$12,4,TRUE)</f>
        <v>9</v>
      </c>
      <c r="P6554">
        <f>VLOOKUP(K6554,AH$2:$AJ$12,3,TRUE)</f>
        <v>8</v>
      </c>
      <c r="Q6554">
        <f>VLOOKUP(L6554,AI$2:$AJ$12,2,TRUE)</f>
        <v>9</v>
      </c>
      <c r="T6554" t="str">
        <f t="shared" si="617"/>
        <v>Crimepoint.create(latitude:37.783, longitude:-122.403, drugdrink:9, misdemean:9, theft:9, violent:8, total:9, drugdrinkct:2, misdemeanct:23, theftct:21, violentct:4, totalct:50)</v>
      </c>
      <c r="U6554" t="str">
        <f t="shared" si="618"/>
        <v>{location: new google.maps.LatLng(37.783, -122.403), weight: 1},</v>
      </c>
      <c r="V6554" t="str">
        <f t="shared" si="613"/>
        <v>{location: new google.maps.LatLng(37.783, -122.403), weight: 5},</v>
      </c>
      <c r="W6554" t="str">
        <f t="shared" si="614"/>
        <v>{location: new google.maps.LatLng(37.783, -122.403), weight: 3},</v>
      </c>
      <c r="X6554" t="str">
        <f t="shared" si="615"/>
        <v>{location: new google.maps.LatLng(37.783, -122.403), weight: 3},</v>
      </c>
      <c r="Y6554" t="str">
        <f t="shared" si="616"/>
        <v>{location: new google.maps.LatLng(37.783, -122.403), weight: 4},</v>
      </c>
    </row>
    <row r="6555" spans="1:25" x14ac:dyDescent="0.2">
      <c r="A6555">
        <v>37.783000000000001</v>
      </c>
      <c r="B6555">
        <v>-122.402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3</v>
      </c>
      <c r="K6555">
        <v>0</v>
      </c>
      <c r="L6555">
        <v>4</v>
      </c>
      <c r="M6555">
        <f>VLOOKUP(H6555,AE$2:$AJ$12,6,TRUE)</f>
        <v>0</v>
      </c>
      <c r="N6555">
        <f>VLOOKUP(I6555,AF$2:$AJ$12,5,TRUE)</f>
        <v>2</v>
      </c>
      <c r="O6555">
        <f>VLOOKUP(J6555,AG$2:$AJ$12,4,TRUE)</f>
        <v>5</v>
      </c>
      <c r="P6555">
        <f>VLOOKUP(K6555,AH$2:$AJ$12,3,TRUE)</f>
        <v>0</v>
      </c>
      <c r="Q6555">
        <f>VLOOKUP(L6555,AI$2:$AJ$12,2,TRUE)</f>
        <v>3</v>
      </c>
      <c r="T6555" t="str">
        <f t="shared" si="617"/>
        <v>Crimepoint.create(latitude:37.783, longitude:-122.402, drugdrink:0, misdemean:2, theft:5, violent:0, total:3, drugdrinkct:0, misdemeanct:1, theftct:3, violentct:0, totalct:4)</v>
      </c>
      <c r="U6555" t="str">
        <f t="shared" si="618"/>
        <v>{location: new google.maps.LatLng(37.783, -122.402), weight: 0},</v>
      </c>
      <c r="V6555" t="str">
        <f t="shared" si="613"/>
        <v>{location: new google.maps.LatLng(37.783, -122.402), weight: 0},</v>
      </c>
      <c r="W6555" t="str">
        <f t="shared" si="614"/>
        <v>{location: new google.maps.LatLng(37.783, -122.402), weight: 0},</v>
      </c>
      <c r="X6555" t="str">
        <f t="shared" si="615"/>
        <v>{location: new google.maps.LatLng(37.783, -122.402), weight: 0},</v>
      </c>
      <c r="Y6555" t="str">
        <f t="shared" si="616"/>
        <v>{location: new google.maps.LatLng(37.783, -122.402), weight: 0},</v>
      </c>
    </row>
    <row r="6556" spans="1:25" x14ac:dyDescent="0.2">
      <c r="A6556">
        <v>37.783000000000001</v>
      </c>
      <c r="B6556">
        <v>-122.4</v>
      </c>
      <c r="C6556">
        <v>0</v>
      </c>
      <c r="D6556">
        <v>2</v>
      </c>
      <c r="E6556">
        <v>4</v>
      </c>
      <c r="F6556">
        <v>2</v>
      </c>
      <c r="G6556">
        <v>3</v>
      </c>
      <c r="H6556">
        <v>0</v>
      </c>
      <c r="I6556">
        <v>11</v>
      </c>
      <c r="J6556">
        <v>26</v>
      </c>
      <c r="K6556">
        <v>3</v>
      </c>
      <c r="L6556">
        <v>40</v>
      </c>
      <c r="M6556">
        <f>VLOOKUP(H6556,AE$2:$AJ$12,6,TRUE)</f>
        <v>0</v>
      </c>
      <c r="N6556">
        <f>VLOOKUP(I6556,AF$2:$AJ$12,5,TRUE)</f>
        <v>8</v>
      </c>
      <c r="O6556">
        <f>VLOOKUP(J6556,AG$2:$AJ$12,4,TRUE)</f>
        <v>9</v>
      </c>
      <c r="P6556">
        <f>VLOOKUP(K6556,AH$2:$AJ$12,3,TRUE)</f>
        <v>8</v>
      </c>
      <c r="Q6556">
        <f>VLOOKUP(L6556,AI$2:$AJ$12,2,TRUE)</f>
        <v>8</v>
      </c>
      <c r="T6556" t="str">
        <f t="shared" si="617"/>
        <v>Crimepoint.create(latitude:37.783, longitude:-122.4, drugdrink:0, misdemean:8, theft:9, violent:8, total:8, drugdrinkct:0, misdemeanct:11, theftct:26, violentct:3, totalct:40)</v>
      </c>
      <c r="U6556" t="str">
        <f t="shared" si="618"/>
        <v>{location: new google.maps.LatLng(37.783, -122.4), weight: 0},</v>
      </c>
      <c r="V6556" t="str">
        <f t="shared" si="613"/>
        <v>{location: new google.maps.LatLng(37.783, -122.4), weight: 2},</v>
      </c>
      <c r="W6556" t="str">
        <f t="shared" si="614"/>
        <v>{location: new google.maps.LatLng(37.783, -122.4), weight: 4},</v>
      </c>
      <c r="X6556" t="str">
        <f t="shared" si="615"/>
        <v>{location: new google.maps.LatLng(37.783, -122.4), weight: 2},</v>
      </c>
      <c r="Y6556" t="str">
        <f t="shared" si="616"/>
        <v>{location: new google.maps.LatLng(37.783, -122.4), weight: 3},</v>
      </c>
    </row>
    <row r="6557" spans="1:25" x14ac:dyDescent="0.2">
      <c r="A6557">
        <v>37.783000000000001</v>
      </c>
      <c r="B6557">
        <v>-122.399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f>VLOOKUP(H6557,AE$2:$AJ$12,6,TRUE)</f>
        <v>0</v>
      </c>
      <c r="N6557">
        <f>VLOOKUP(I6557,AF$2:$AJ$12,5,TRUE)</f>
        <v>0</v>
      </c>
      <c r="O6557">
        <f>VLOOKUP(J6557,AG$2:$AJ$12,4,TRUE)</f>
        <v>3</v>
      </c>
      <c r="P6557">
        <f>VLOOKUP(K6557,AH$2:$AJ$12,3,TRUE)</f>
        <v>0</v>
      </c>
      <c r="Q6557">
        <f>VLOOKUP(L6557,AI$2:$AJ$12,2,TRUE)</f>
        <v>0</v>
      </c>
      <c r="T6557" t="str">
        <f t="shared" si="617"/>
        <v>Crimepoint.create(latitude:37.783, longitude:-122.399, drugdrink:0, misdemean:0, theft:3, violent:0, total:0, drugdrinkct:0, misdemeanct:0, theftct:1, violentct:0, totalct:1)</v>
      </c>
      <c r="U6557" t="str">
        <f t="shared" si="618"/>
        <v>{location: new google.maps.LatLng(37.783, -122.399), weight: 0},</v>
      </c>
      <c r="V6557" t="str">
        <f t="shared" si="613"/>
        <v>{location: new google.maps.LatLng(37.783, -122.399), weight: 0},</v>
      </c>
      <c r="W6557" t="str">
        <f t="shared" si="614"/>
        <v>{location: new google.maps.LatLng(37.783, -122.399), weight: 0},</v>
      </c>
      <c r="X6557" t="str">
        <f t="shared" si="615"/>
        <v>{location: new google.maps.LatLng(37.783, -122.399), weight: 0},</v>
      </c>
      <c r="Y6557" t="str">
        <f t="shared" si="616"/>
        <v>{location: new google.maps.LatLng(37.783, -122.399), weight: 0},</v>
      </c>
    </row>
    <row r="6558" spans="1:25" x14ac:dyDescent="0.2">
      <c r="A6558">
        <v>37.783000000000001</v>
      </c>
      <c r="B6558">
        <v>-122.398</v>
      </c>
      <c r="C6558">
        <v>0</v>
      </c>
      <c r="D6558">
        <v>2</v>
      </c>
      <c r="E6558">
        <v>5</v>
      </c>
      <c r="F6558">
        <v>2</v>
      </c>
      <c r="G6558">
        <v>4</v>
      </c>
      <c r="H6558">
        <v>0</v>
      </c>
      <c r="I6558">
        <v>11</v>
      </c>
      <c r="J6558">
        <v>32</v>
      </c>
      <c r="K6558">
        <v>3</v>
      </c>
      <c r="L6558">
        <v>46</v>
      </c>
      <c r="M6558">
        <f>VLOOKUP(H6558,AE$2:$AJ$12,6,TRUE)</f>
        <v>0</v>
      </c>
      <c r="N6558">
        <f>VLOOKUP(I6558,AF$2:$AJ$12,5,TRUE)</f>
        <v>8</v>
      </c>
      <c r="O6558">
        <f>VLOOKUP(J6558,AG$2:$AJ$12,4,TRUE)</f>
        <v>9</v>
      </c>
      <c r="P6558">
        <f>VLOOKUP(K6558,AH$2:$AJ$12,3,TRUE)</f>
        <v>8</v>
      </c>
      <c r="Q6558">
        <f>VLOOKUP(L6558,AI$2:$AJ$12,2,TRUE)</f>
        <v>9</v>
      </c>
      <c r="T6558" t="str">
        <f t="shared" si="617"/>
        <v>Crimepoint.create(latitude:37.783, longitude:-122.398, drugdrink:0, misdemean:8, theft:9, violent:8, total:9, drugdrinkct:0, misdemeanct:11, theftct:32, violentct:3, totalct:46)</v>
      </c>
      <c r="U6558" t="str">
        <f t="shared" si="618"/>
        <v>{location: new google.maps.LatLng(37.783, -122.398), weight: 0},</v>
      </c>
      <c r="V6558" t="str">
        <f t="shared" si="613"/>
        <v>{location: new google.maps.LatLng(37.783, -122.398), weight: 2},</v>
      </c>
      <c r="W6558" t="str">
        <f t="shared" si="614"/>
        <v>{location: new google.maps.LatLng(37.783, -122.398), weight: 5},</v>
      </c>
      <c r="X6558" t="str">
        <f t="shared" si="615"/>
        <v>{location: new google.maps.LatLng(37.783, -122.398), weight: 2},</v>
      </c>
      <c r="Y6558" t="str">
        <f t="shared" si="616"/>
        <v>{location: new google.maps.LatLng(37.783, -122.398), weight: 4},</v>
      </c>
    </row>
    <row r="6559" spans="1:25" x14ac:dyDescent="0.2">
      <c r="A6559">
        <v>37.783000000000001</v>
      </c>
      <c r="B6559">
        <v>-122.39700000000001</v>
      </c>
      <c r="C6559">
        <v>2</v>
      </c>
      <c r="D6559">
        <v>7</v>
      </c>
      <c r="E6559">
        <v>7</v>
      </c>
      <c r="F6559">
        <v>4</v>
      </c>
      <c r="G6559">
        <v>7</v>
      </c>
      <c r="H6559">
        <v>3</v>
      </c>
      <c r="I6559">
        <v>30</v>
      </c>
      <c r="J6559">
        <v>47</v>
      </c>
      <c r="K6559">
        <v>5</v>
      </c>
      <c r="L6559">
        <v>85</v>
      </c>
      <c r="M6559">
        <f>VLOOKUP(H6559,AE$2:$AJ$12,6,TRUE)</f>
        <v>9</v>
      </c>
      <c r="N6559">
        <f>VLOOKUP(I6559,AF$2:$AJ$12,5,TRUE)</f>
        <v>9</v>
      </c>
      <c r="O6559">
        <f>VLOOKUP(J6559,AG$2:$AJ$12,4,TRUE)</f>
        <v>9</v>
      </c>
      <c r="P6559">
        <f>VLOOKUP(K6559,AH$2:$AJ$12,3,TRUE)</f>
        <v>9</v>
      </c>
      <c r="Q6559">
        <f>VLOOKUP(L6559,AI$2:$AJ$12,2,TRUE)</f>
        <v>9</v>
      </c>
      <c r="T6559" t="str">
        <f t="shared" si="617"/>
        <v>Crimepoint.create(latitude:37.783, longitude:-122.397, drugdrink:9, misdemean:9, theft:9, violent:9, total:9, drugdrinkct:3, misdemeanct:30, theftct:47, violentct:5, totalct:85)</v>
      </c>
      <c r="U6559" t="str">
        <f t="shared" si="618"/>
        <v>{location: new google.maps.LatLng(37.783, -122.397), weight: 2},</v>
      </c>
      <c r="V6559" t="str">
        <f t="shared" si="613"/>
        <v>{location: new google.maps.LatLng(37.783, -122.397), weight: 7},</v>
      </c>
      <c r="W6559" t="str">
        <f t="shared" si="614"/>
        <v>{location: new google.maps.LatLng(37.783, -122.397), weight: 7},</v>
      </c>
      <c r="X6559" t="str">
        <f t="shared" si="615"/>
        <v>{location: new google.maps.LatLng(37.783, -122.397), weight: 4},</v>
      </c>
      <c r="Y6559" t="str">
        <f t="shared" si="616"/>
        <v>{location: new google.maps.LatLng(37.783, -122.397), weight: 7},</v>
      </c>
    </row>
    <row r="6560" spans="1:25" x14ac:dyDescent="0.2">
      <c r="A6560">
        <v>37.783000000000001</v>
      </c>
      <c r="B6560">
        <v>-122.396</v>
      </c>
      <c r="C6560">
        <v>0</v>
      </c>
      <c r="D6560">
        <v>6</v>
      </c>
      <c r="E6560">
        <v>4</v>
      </c>
      <c r="F6560">
        <v>3</v>
      </c>
      <c r="G6560">
        <v>5</v>
      </c>
      <c r="H6560">
        <v>0</v>
      </c>
      <c r="I6560">
        <v>27</v>
      </c>
      <c r="J6560">
        <v>29</v>
      </c>
      <c r="K6560">
        <v>4</v>
      </c>
      <c r="L6560">
        <v>60</v>
      </c>
      <c r="M6560">
        <f>VLOOKUP(H6560,AE$2:$AJ$12,6,TRUE)</f>
        <v>0</v>
      </c>
      <c r="N6560">
        <f>VLOOKUP(I6560,AF$2:$AJ$12,5,TRUE)</f>
        <v>9</v>
      </c>
      <c r="O6560">
        <f>VLOOKUP(J6560,AG$2:$AJ$12,4,TRUE)</f>
        <v>9</v>
      </c>
      <c r="P6560">
        <f>VLOOKUP(K6560,AH$2:$AJ$12,3,TRUE)</f>
        <v>8</v>
      </c>
      <c r="Q6560">
        <f>VLOOKUP(L6560,AI$2:$AJ$12,2,TRUE)</f>
        <v>9</v>
      </c>
      <c r="T6560" t="str">
        <f t="shared" si="617"/>
        <v>Crimepoint.create(latitude:37.783, longitude:-122.396, drugdrink:0, misdemean:9, theft:9, violent:8, total:9, drugdrinkct:0, misdemeanct:27, theftct:29, violentct:4, totalct:60)</v>
      </c>
      <c r="U6560" t="str">
        <f t="shared" si="618"/>
        <v>{location: new google.maps.LatLng(37.783, -122.396), weight: 0},</v>
      </c>
      <c r="V6560" t="str">
        <f t="shared" si="613"/>
        <v>{location: new google.maps.LatLng(37.783, -122.396), weight: 6},</v>
      </c>
      <c r="W6560" t="str">
        <f t="shared" si="614"/>
        <v>{location: new google.maps.LatLng(37.783, -122.396), weight: 4},</v>
      </c>
      <c r="X6560" t="str">
        <f t="shared" si="615"/>
        <v>{location: new google.maps.LatLng(37.783, -122.396), weight: 3},</v>
      </c>
      <c r="Y6560" t="str">
        <f t="shared" si="616"/>
        <v>{location: new google.maps.LatLng(37.783, -122.396), weight: 5},</v>
      </c>
    </row>
    <row r="6561" spans="1:25" x14ac:dyDescent="0.2">
      <c r="A6561">
        <v>37.783000000000001</v>
      </c>
      <c r="B6561">
        <v>-122.395</v>
      </c>
      <c r="C6561">
        <v>0</v>
      </c>
      <c r="D6561">
        <v>0</v>
      </c>
      <c r="E6561">
        <v>2</v>
      </c>
      <c r="F6561">
        <v>1</v>
      </c>
      <c r="G6561">
        <v>1</v>
      </c>
      <c r="H6561">
        <v>0</v>
      </c>
      <c r="I6561">
        <v>2</v>
      </c>
      <c r="J6561">
        <v>14</v>
      </c>
      <c r="K6561">
        <v>2</v>
      </c>
      <c r="L6561">
        <v>18</v>
      </c>
      <c r="M6561">
        <f>VLOOKUP(H6561,AE$2:$AJ$12,6,TRUE)</f>
        <v>0</v>
      </c>
      <c r="N6561">
        <f>VLOOKUP(I6561,AF$2:$AJ$12,5,TRUE)</f>
        <v>4</v>
      </c>
      <c r="O6561">
        <f>VLOOKUP(J6561,AG$2:$AJ$12,4,TRUE)</f>
        <v>8</v>
      </c>
      <c r="P6561">
        <f>VLOOKUP(K6561,AH$2:$AJ$12,3,TRUE)</f>
        <v>7</v>
      </c>
      <c r="Q6561">
        <f>VLOOKUP(L6561,AI$2:$AJ$12,2,TRUE)</f>
        <v>7</v>
      </c>
      <c r="T6561" t="str">
        <f t="shared" si="617"/>
        <v>Crimepoint.create(latitude:37.783, longitude:-122.395, drugdrink:0, misdemean:4, theft:8, violent:7, total:7, drugdrinkct:0, misdemeanct:2, theftct:14, violentct:2, totalct:18)</v>
      </c>
      <c r="U6561" t="str">
        <f t="shared" si="618"/>
        <v>{location: new google.maps.LatLng(37.783, -122.395), weight: 0},</v>
      </c>
      <c r="V6561" t="str">
        <f t="shared" si="613"/>
        <v>{location: new google.maps.LatLng(37.783, -122.395), weight: 0},</v>
      </c>
      <c r="W6561" t="str">
        <f t="shared" si="614"/>
        <v>{location: new google.maps.LatLng(37.783, -122.395), weight: 2},</v>
      </c>
      <c r="X6561" t="str">
        <f t="shared" si="615"/>
        <v>{location: new google.maps.LatLng(37.783, -122.395), weight: 1},</v>
      </c>
      <c r="Y6561" t="str">
        <f t="shared" si="616"/>
        <v>{location: new google.maps.LatLng(37.783, -122.395), weight: 1},</v>
      </c>
    </row>
    <row r="6562" spans="1:25" x14ac:dyDescent="0.2">
      <c r="A6562">
        <v>37.783000000000001</v>
      </c>
      <c r="B6562">
        <v>-122.39400000000001</v>
      </c>
      <c r="C6562">
        <v>2</v>
      </c>
      <c r="D6562">
        <v>19</v>
      </c>
      <c r="E6562">
        <v>5</v>
      </c>
      <c r="F6562">
        <v>4</v>
      </c>
      <c r="G6562">
        <v>10</v>
      </c>
      <c r="H6562">
        <v>3</v>
      </c>
      <c r="I6562">
        <v>86</v>
      </c>
      <c r="J6562">
        <v>37</v>
      </c>
      <c r="K6562">
        <v>5</v>
      </c>
      <c r="L6562">
        <v>131</v>
      </c>
      <c r="M6562">
        <f>VLOOKUP(H6562,AE$2:$AJ$12,6,TRUE)</f>
        <v>9</v>
      </c>
      <c r="N6562">
        <f>VLOOKUP(I6562,AF$2:$AJ$12,5,TRUE)</f>
        <v>9</v>
      </c>
      <c r="O6562">
        <f>VLOOKUP(J6562,AG$2:$AJ$12,4,TRUE)</f>
        <v>9</v>
      </c>
      <c r="P6562">
        <f>VLOOKUP(K6562,AH$2:$AJ$12,3,TRUE)</f>
        <v>9</v>
      </c>
      <c r="Q6562">
        <f>VLOOKUP(L6562,AI$2:$AJ$12,2,TRUE)</f>
        <v>9</v>
      </c>
      <c r="T6562" t="str">
        <f t="shared" si="617"/>
        <v>Crimepoint.create(latitude:37.783, longitude:-122.394, drugdrink:9, misdemean:9, theft:9, violent:9, total:9, drugdrinkct:3, misdemeanct:86, theftct:37, violentct:5, totalct:131)</v>
      </c>
      <c r="U6562" t="str">
        <f t="shared" si="618"/>
        <v>{location: new google.maps.LatLng(37.783, -122.394), weight: 2},</v>
      </c>
      <c r="V6562" t="str">
        <f t="shared" si="613"/>
        <v>{location: new google.maps.LatLng(37.783, -122.394), weight: 19},</v>
      </c>
      <c r="W6562" t="str">
        <f t="shared" si="614"/>
        <v>{location: new google.maps.LatLng(37.783, -122.394), weight: 5},</v>
      </c>
      <c r="X6562" t="str">
        <f t="shared" si="615"/>
        <v>{location: new google.maps.LatLng(37.783, -122.394), weight: 4},</v>
      </c>
      <c r="Y6562" t="str">
        <f t="shared" si="616"/>
        <v>{location: new google.maps.LatLng(37.783, -122.394), weight: 10},</v>
      </c>
    </row>
    <row r="6563" spans="1:25" x14ac:dyDescent="0.2">
      <c r="A6563">
        <v>37.783000000000001</v>
      </c>
      <c r="B6563">
        <v>-122.393</v>
      </c>
      <c r="C6563">
        <v>0</v>
      </c>
      <c r="D6563">
        <v>1</v>
      </c>
      <c r="E6563">
        <v>2</v>
      </c>
      <c r="F6563">
        <v>1</v>
      </c>
      <c r="G6563">
        <v>2</v>
      </c>
      <c r="H6563">
        <v>0</v>
      </c>
      <c r="I6563">
        <v>6</v>
      </c>
      <c r="J6563">
        <v>16</v>
      </c>
      <c r="K6563">
        <v>2</v>
      </c>
      <c r="L6563">
        <v>24</v>
      </c>
      <c r="M6563">
        <f>VLOOKUP(H6563,AE$2:$AJ$12,6,TRUE)</f>
        <v>0</v>
      </c>
      <c r="N6563">
        <f>VLOOKUP(I6563,AF$2:$AJ$12,5,TRUE)</f>
        <v>7</v>
      </c>
      <c r="O6563">
        <f>VLOOKUP(J6563,AG$2:$AJ$12,4,TRUE)</f>
        <v>9</v>
      </c>
      <c r="P6563">
        <f>VLOOKUP(K6563,AH$2:$AJ$12,3,TRUE)</f>
        <v>7</v>
      </c>
      <c r="Q6563">
        <f>VLOOKUP(L6563,AI$2:$AJ$12,2,TRUE)</f>
        <v>8</v>
      </c>
      <c r="T6563" t="str">
        <f t="shared" si="617"/>
        <v>Crimepoint.create(latitude:37.783, longitude:-122.393, drugdrink:0, misdemean:7, theft:9, violent:7, total:8, drugdrinkct:0, misdemeanct:6, theftct:16, violentct:2, totalct:24)</v>
      </c>
      <c r="U6563" t="str">
        <f t="shared" si="618"/>
        <v>{location: new google.maps.LatLng(37.783, -122.393), weight: 0},</v>
      </c>
      <c r="V6563" t="str">
        <f t="shared" si="613"/>
        <v>{location: new google.maps.LatLng(37.783, -122.393), weight: 1},</v>
      </c>
      <c r="W6563" t="str">
        <f t="shared" si="614"/>
        <v>{location: new google.maps.LatLng(37.783, -122.393), weight: 2},</v>
      </c>
      <c r="X6563" t="str">
        <f t="shared" si="615"/>
        <v>{location: new google.maps.LatLng(37.783, -122.393), weight: 1},</v>
      </c>
      <c r="Y6563" t="str">
        <f t="shared" si="616"/>
        <v>{location: new google.maps.LatLng(37.783, -122.393), weight: 2},</v>
      </c>
    </row>
    <row r="6564" spans="1:25" x14ac:dyDescent="0.2">
      <c r="A6564">
        <v>37.783000000000001</v>
      </c>
      <c r="B6564">
        <v>-122.392</v>
      </c>
      <c r="C6564">
        <v>0</v>
      </c>
      <c r="D6564">
        <v>1</v>
      </c>
      <c r="E6564">
        <v>1</v>
      </c>
      <c r="F6564">
        <v>0</v>
      </c>
      <c r="G6564">
        <v>1</v>
      </c>
      <c r="H6564">
        <v>0</v>
      </c>
      <c r="I6564">
        <v>3</v>
      </c>
      <c r="J6564">
        <v>4</v>
      </c>
      <c r="K6564">
        <v>0</v>
      </c>
      <c r="L6564">
        <v>7</v>
      </c>
      <c r="M6564">
        <f>VLOOKUP(H6564,AE$2:$AJ$12,6,TRUE)</f>
        <v>0</v>
      </c>
      <c r="N6564">
        <f>VLOOKUP(I6564,AF$2:$AJ$12,5,TRUE)</f>
        <v>5</v>
      </c>
      <c r="O6564">
        <f>VLOOKUP(J6564,AG$2:$AJ$12,4,TRUE)</f>
        <v>6</v>
      </c>
      <c r="P6564">
        <f>VLOOKUP(K6564,AH$2:$AJ$12,3,TRUE)</f>
        <v>0</v>
      </c>
      <c r="Q6564">
        <f>VLOOKUP(L6564,AI$2:$AJ$12,2,TRUE)</f>
        <v>5</v>
      </c>
      <c r="T6564" t="str">
        <f t="shared" si="617"/>
        <v>Crimepoint.create(latitude:37.783, longitude:-122.392, drugdrink:0, misdemean:5, theft:6, violent:0, total:5, drugdrinkct:0, misdemeanct:3, theftct:4, violentct:0, totalct:7)</v>
      </c>
      <c r="U6564" t="str">
        <f t="shared" si="618"/>
        <v>{location: new google.maps.LatLng(37.783, -122.392), weight: 0},</v>
      </c>
      <c r="V6564" t="str">
        <f t="shared" si="613"/>
        <v>{location: new google.maps.LatLng(37.783, -122.392), weight: 1},</v>
      </c>
      <c r="W6564" t="str">
        <f t="shared" si="614"/>
        <v>{location: new google.maps.LatLng(37.783, -122.392), weight: 1},</v>
      </c>
      <c r="X6564" t="str">
        <f t="shared" si="615"/>
        <v>{location: new google.maps.LatLng(37.783, -122.392), weight: 0},</v>
      </c>
      <c r="Y6564" t="str">
        <f t="shared" si="616"/>
        <v>{location: new google.maps.LatLng(37.783, -122.392), weight: 1},</v>
      </c>
    </row>
    <row r="6565" spans="1:25" x14ac:dyDescent="0.2">
      <c r="A6565">
        <v>37.783000000000001</v>
      </c>
      <c r="B6565">
        <v>-122.39100000000001</v>
      </c>
      <c r="C6565">
        <v>1</v>
      </c>
      <c r="D6565">
        <v>3</v>
      </c>
      <c r="E6565">
        <v>3</v>
      </c>
      <c r="F6565">
        <v>1</v>
      </c>
      <c r="G6565">
        <v>3</v>
      </c>
      <c r="H6565">
        <v>1</v>
      </c>
      <c r="I6565">
        <v>12</v>
      </c>
      <c r="J6565">
        <v>19</v>
      </c>
      <c r="K6565">
        <v>2</v>
      </c>
      <c r="L6565">
        <v>34</v>
      </c>
      <c r="M6565">
        <f>VLOOKUP(H6565,AE$2:$AJ$12,6,TRUE)</f>
        <v>8</v>
      </c>
      <c r="N6565">
        <f>VLOOKUP(I6565,AF$2:$AJ$12,5,TRUE)</f>
        <v>8</v>
      </c>
      <c r="O6565">
        <f>VLOOKUP(J6565,AG$2:$AJ$12,4,TRUE)</f>
        <v>9</v>
      </c>
      <c r="P6565">
        <f>VLOOKUP(K6565,AH$2:$AJ$12,3,TRUE)</f>
        <v>7</v>
      </c>
      <c r="Q6565">
        <f>VLOOKUP(L6565,AI$2:$AJ$12,2,TRUE)</f>
        <v>8</v>
      </c>
      <c r="T6565" t="str">
        <f t="shared" si="617"/>
        <v>Crimepoint.create(latitude:37.783, longitude:-122.391, drugdrink:8, misdemean:8, theft:9, violent:7, total:8, drugdrinkct:1, misdemeanct:12, theftct:19, violentct:2, totalct:34)</v>
      </c>
      <c r="U6565" t="str">
        <f t="shared" si="618"/>
        <v>{location: new google.maps.LatLng(37.783, -122.391), weight: 1},</v>
      </c>
      <c r="V6565" t="str">
        <f t="shared" si="613"/>
        <v>{location: new google.maps.LatLng(37.783, -122.391), weight: 3},</v>
      </c>
      <c r="W6565" t="str">
        <f t="shared" si="614"/>
        <v>{location: new google.maps.LatLng(37.783, -122.391), weight: 3},</v>
      </c>
      <c r="X6565" t="str">
        <f t="shared" si="615"/>
        <v>{location: new google.maps.LatLng(37.783, -122.391), weight: 1},</v>
      </c>
      <c r="Y6565" t="str">
        <f t="shared" si="616"/>
        <v>{location: new google.maps.LatLng(37.783, -122.391), weight: 3},</v>
      </c>
    </row>
    <row r="6566" spans="1:25" x14ac:dyDescent="0.2">
      <c r="A6566">
        <v>37.783000000000001</v>
      </c>
      <c r="B6566">
        <v>-122.38800000000001</v>
      </c>
      <c r="C6566">
        <v>3</v>
      </c>
      <c r="D6566">
        <v>17</v>
      </c>
      <c r="E6566">
        <v>14</v>
      </c>
      <c r="F6566">
        <v>8</v>
      </c>
      <c r="G6566">
        <v>15</v>
      </c>
      <c r="H6566">
        <v>4</v>
      </c>
      <c r="I6566">
        <v>78</v>
      </c>
      <c r="J6566">
        <v>96</v>
      </c>
      <c r="K6566">
        <v>11</v>
      </c>
      <c r="L6566">
        <v>189</v>
      </c>
      <c r="M6566">
        <f>VLOOKUP(H6566,AE$2:$AJ$12,6,TRUE)</f>
        <v>9</v>
      </c>
      <c r="N6566">
        <f>VLOOKUP(I6566,AF$2:$AJ$12,5,TRUE)</f>
        <v>9</v>
      </c>
      <c r="O6566">
        <f>VLOOKUP(J6566,AG$2:$AJ$12,4,TRUE)</f>
        <v>9</v>
      </c>
      <c r="P6566">
        <f>VLOOKUP(K6566,AH$2:$AJ$12,3,TRUE)</f>
        <v>9</v>
      </c>
      <c r="Q6566">
        <f>VLOOKUP(L6566,AI$2:$AJ$12,2,TRUE)</f>
        <v>9</v>
      </c>
      <c r="T6566" t="str">
        <f t="shared" si="617"/>
        <v>Crimepoint.create(latitude:37.783, longitude:-122.388, drugdrink:9, misdemean:9, theft:9, violent:9, total:9, drugdrinkct:4, misdemeanct:78, theftct:96, violentct:11, totalct:189)</v>
      </c>
      <c r="U6566" t="str">
        <f t="shared" si="618"/>
        <v>{location: new google.maps.LatLng(37.783, -122.388), weight: 3},</v>
      </c>
      <c r="V6566" t="str">
        <f t="shared" si="613"/>
        <v>{location: new google.maps.LatLng(37.783, -122.388), weight: 17},</v>
      </c>
      <c r="W6566" t="str">
        <f t="shared" si="614"/>
        <v>{location: new google.maps.LatLng(37.783, -122.388), weight: 14},</v>
      </c>
      <c r="X6566" t="str">
        <f t="shared" si="615"/>
        <v>{location: new google.maps.LatLng(37.783, -122.388), weight: 8},</v>
      </c>
      <c r="Y6566" t="str">
        <f t="shared" si="616"/>
        <v>{location: new google.maps.LatLng(37.783, -122.388), weight: 15},</v>
      </c>
    </row>
    <row r="6567" spans="1:25" x14ac:dyDescent="0.2">
      <c r="A6567">
        <v>37.783999999999999</v>
      </c>
      <c r="B6567">
        <v>-122.49299999999999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1</v>
      </c>
      <c r="M6567">
        <f>VLOOKUP(H6567,AE$2:$AJ$12,6,TRUE)</f>
        <v>0</v>
      </c>
      <c r="N6567">
        <f>VLOOKUP(I6567,AF$2:$AJ$12,5,TRUE)</f>
        <v>0</v>
      </c>
      <c r="O6567">
        <f>VLOOKUP(J6567,AG$2:$AJ$12,4,TRUE)</f>
        <v>3</v>
      </c>
      <c r="P6567">
        <f>VLOOKUP(K6567,AH$2:$AJ$12,3,TRUE)</f>
        <v>0</v>
      </c>
      <c r="Q6567">
        <f>VLOOKUP(L6567,AI$2:$AJ$12,2,TRUE)</f>
        <v>0</v>
      </c>
      <c r="T6567" t="str">
        <f t="shared" si="617"/>
        <v>Crimepoint.create(latitude:37.784, longitude:-122.493, drugdrink:0, misdemean:0, theft:3, violent:0, total:0, drugdrinkct:0, misdemeanct:0, theftct:1, violentct:0, totalct:1)</v>
      </c>
      <c r="U6567" t="str">
        <f t="shared" si="618"/>
        <v>{location: new google.maps.LatLng(37.784, -122.493), weight: 0},</v>
      </c>
      <c r="V6567" t="str">
        <f t="shared" si="613"/>
        <v>{location: new google.maps.LatLng(37.784, -122.493), weight: 0},</v>
      </c>
      <c r="W6567" t="str">
        <f t="shared" si="614"/>
        <v>{location: new google.maps.LatLng(37.784, -122.493), weight: 0},</v>
      </c>
      <c r="X6567" t="str">
        <f t="shared" si="615"/>
        <v>{location: new google.maps.LatLng(37.784, -122.493), weight: 0},</v>
      </c>
      <c r="Y6567" t="str">
        <f t="shared" si="616"/>
        <v>{location: new google.maps.LatLng(37.784, -122.493), weight: 0},</v>
      </c>
    </row>
    <row r="6568" spans="1:25" x14ac:dyDescent="0.2">
      <c r="A6568">
        <v>37.783999999999999</v>
      </c>
      <c r="B6568">
        <v>-122.492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2</v>
      </c>
      <c r="K6568">
        <v>0</v>
      </c>
      <c r="L6568">
        <v>3</v>
      </c>
      <c r="M6568">
        <f>VLOOKUP(H6568,AE$2:$AJ$12,6,TRUE)</f>
        <v>0</v>
      </c>
      <c r="N6568">
        <f>VLOOKUP(I6568,AF$2:$AJ$12,5,TRUE)</f>
        <v>2</v>
      </c>
      <c r="O6568">
        <f>VLOOKUP(J6568,AG$2:$AJ$12,4,TRUE)</f>
        <v>4</v>
      </c>
      <c r="P6568">
        <f>VLOOKUP(K6568,AH$2:$AJ$12,3,TRUE)</f>
        <v>0</v>
      </c>
      <c r="Q6568">
        <f>VLOOKUP(L6568,AI$2:$AJ$12,2,TRUE)</f>
        <v>2</v>
      </c>
      <c r="T6568" t="str">
        <f t="shared" si="617"/>
        <v>Crimepoint.create(latitude:37.784, longitude:-122.492, drugdrink:0, misdemean:2, theft:4, violent:0, total:2, drugdrinkct:0, misdemeanct:1, theftct:2, violentct:0, totalct:3)</v>
      </c>
      <c r="U6568" t="str">
        <f t="shared" si="618"/>
        <v>{location: new google.maps.LatLng(37.784, -122.492), weight: 0},</v>
      </c>
      <c r="V6568" t="str">
        <f t="shared" si="613"/>
        <v>{location: new google.maps.LatLng(37.784, -122.492), weight: 0},</v>
      </c>
      <c r="W6568" t="str">
        <f t="shared" si="614"/>
        <v>{location: new google.maps.LatLng(37.784, -122.492), weight: 0},</v>
      </c>
      <c r="X6568" t="str">
        <f t="shared" si="615"/>
        <v>{location: new google.maps.LatLng(37.784, -122.492), weight: 0},</v>
      </c>
      <c r="Y6568" t="str">
        <f t="shared" si="616"/>
        <v>{location: new google.maps.LatLng(37.784, -122.492), weight: 0},</v>
      </c>
    </row>
    <row r="6569" spans="1:25" x14ac:dyDescent="0.2">
      <c r="A6569">
        <v>37.783999999999999</v>
      </c>
      <c r="B6569">
        <v>-122.491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3</v>
      </c>
      <c r="J6569">
        <v>0</v>
      </c>
      <c r="K6569">
        <v>0</v>
      </c>
      <c r="L6569">
        <v>3</v>
      </c>
      <c r="M6569">
        <f>VLOOKUP(H6569,AE$2:$AJ$12,6,TRUE)</f>
        <v>0</v>
      </c>
      <c r="N6569">
        <f>VLOOKUP(I6569,AF$2:$AJ$12,5,TRUE)</f>
        <v>5</v>
      </c>
      <c r="O6569">
        <f>VLOOKUP(J6569,AG$2:$AJ$12,4,TRUE)</f>
        <v>0</v>
      </c>
      <c r="P6569">
        <f>VLOOKUP(K6569,AH$2:$AJ$12,3,TRUE)</f>
        <v>0</v>
      </c>
      <c r="Q6569">
        <f>VLOOKUP(L6569,AI$2:$AJ$12,2,TRUE)</f>
        <v>2</v>
      </c>
      <c r="T6569" t="str">
        <f t="shared" si="617"/>
        <v>Crimepoint.create(latitude:37.784, longitude:-122.491, drugdrink:0, misdemean:5, theft:0, violent:0, total:2, drugdrinkct:0, misdemeanct:3, theftct:0, violentct:0, totalct:3)</v>
      </c>
      <c r="U6569" t="str">
        <f t="shared" si="618"/>
        <v>{location: new google.maps.LatLng(37.784, -122.491), weight: 0},</v>
      </c>
      <c r="V6569" t="str">
        <f t="shared" si="613"/>
        <v>{location: new google.maps.LatLng(37.784, -122.491), weight: 1},</v>
      </c>
      <c r="W6569" t="str">
        <f t="shared" si="614"/>
        <v>{location: new google.maps.LatLng(37.784, -122.491), weight: 0},</v>
      </c>
      <c r="X6569" t="str">
        <f t="shared" si="615"/>
        <v>{location: new google.maps.LatLng(37.784, -122.491), weight: 0},</v>
      </c>
      <c r="Y6569" t="str">
        <f t="shared" si="616"/>
        <v>{location: new google.maps.LatLng(37.784, -122.491), weight: 0},</v>
      </c>
    </row>
    <row r="6570" spans="1:25" x14ac:dyDescent="0.2">
      <c r="A6570">
        <v>37.783999999999999</v>
      </c>
      <c r="B6570">
        <v>-122.49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1</v>
      </c>
      <c r="M6570">
        <f>VLOOKUP(H6570,AE$2:$AJ$12,6,TRUE)</f>
        <v>0</v>
      </c>
      <c r="N6570">
        <f>VLOOKUP(I6570,AF$2:$AJ$12,5,TRUE)</f>
        <v>0</v>
      </c>
      <c r="O6570">
        <f>VLOOKUP(J6570,AG$2:$AJ$12,4,TRUE)</f>
        <v>3</v>
      </c>
      <c r="P6570">
        <f>VLOOKUP(K6570,AH$2:$AJ$12,3,TRUE)</f>
        <v>0</v>
      </c>
      <c r="Q6570">
        <f>VLOOKUP(L6570,AI$2:$AJ$12,2,TRUE)</f>
        <v>0</v>
      </c>
      <c r="T6570" t="str">
        <f t="shared" si="617"/>
        <v>Crimepoint.create(latitude:37.784, longitude:-122.49, drugdrink:0, misdemean:0, theft:3, violent:0, total:0, drugdrinkct:0, misdemeanct:0, theftct:1, violentct:0, totalct:1)</v>
      </c>
      <c r="U6570" t="str">
        <f t="shared" si="618"/>
        <v>{location: new google.maps.LatLng(37.784, -122.49), weight: 0},</v>
      </c>
      <c r="V6570" t="str">
        <f t="shared" si="613"/>
        <v>{location: new google.maps.LatLng(37.784, -122.49), weight: 0},</v>
      </c>
      <c r="W6570" t="str">
        <f t="shared" si="614"/>
        <v>{location: new google.maps.LatLng(37.784, -122.49), weight: 0},</v>
      </c>
      <c r="X6570" t="str">
        <f t="shared" si="615"/>
        <v>{location: new google.maps.LatLng(37.784, -122.49), weight: 0},</v>
      </c>
      <c r="Y6570" t="str">
        <f t="shared" si="616"/>
        <v>{location: new google.maps.LatLng(37.784, -122.49), weight: 0},</v>
      </c>
    </row>
    <row r="6571" spans="1:25" x14ac:dyDescent="0.2">
      <c r="A6571">
        <v>37.783999999999999</v>
      </c>
      <c r="B6571">
        <v>-122.489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2</v>
      </c>
      <c r="M6571">
        <f>VLOOKUP(H6571,AE$2:$AJ$12,6,TRUE)</f>
        <v>0</v>
      </c>
      <c r="N6571">
        <f>VLOOKUP(I6571,AF$2:$AJ$12,5,TRUE)</f>
        <v>2</v>
      </c>
      <c r="O6571">
        <f>VLOOKUP(J6571,AG$2:$AJ$12,4,TRUE)</f>
        <v>3</v>
      </c>
      <c r="P6571">
        <f>VLOOKUP(K6571,AH$2:$AJ$12,3,TRUE)</f>
        <v>0</v>
      </c>
      <c r="Q6571">
        <f>VLOOKUP(L6571,AI$2:$AJ$12,2,TRUE)</f>
        <v>1</v>
      </c>
      <c r="T6571" t="str">
        <f t="shared" si="617"/>
        <v>Crimepoint.create(latitude:37.784, longitude:-122.489, drugdrink:0, misdemean:2, theft:3, violent:0, total:1, drugdrinkct:0, misdemeanct:1, theftct:1, violentct:0, totalct:2)</v>
      </c>
      <c r="U6571" t="str">
        <f t="shared" si="618"/>
        <v>{location: new google.maps.LatLng(37.784, -122.489), weight: 0},</v>
      </c>
      <c r="V6571" t="str">
        <f t="shared" si="613"/>
        <v>{location: new google.maps.LatLng(37.784, -122.489), weight: 0},</v>
      </c>
      <c r="W6571" t="str">
        <f t="shared" si="614"/>
        <v>{location: new google.maps.LatLng(37.784, -122.489), weight: 0},</v>
      </c>
      <c r="X6571" t="str">
        <f t="shared" si="615"/>
        <v>{location: new google.maps.LatLng(37.784, -122.489), weight: 0},</v>
      </c>
      <c r="Y6571" t="str">
        <f t="shared" si="616"/>
        <v>{location: new google.maps.LatLng(37.784, -122.489), weight: 0},</v>
      </c>
    </row>
    <row r="6572" spans="1:25" x14ac:dyDescent="0.2">
      <c r="A6572">
        <v>37.783999999999999</v>
      </c>
      <c r="B6572">
        <v>-122.488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2</v>
      </c>
      <c r="J6572">
        <v>4</v>
      </c>
      <c r="K6572">
        <v>0</v>
      </c>
      <c r="L6572">
        <v>6</v>
      </c>
      <c r="M6572">
        <f>VLOOKUP(H6572,AE$2:$AJ$12,6,TRUE)</f>
        <v>0</v>
      </c>
      <c r="N6572">
        <f>VLOOKUP(I6572,AF$2:$AJ$12,5,TRUE)</f>
        <v>4</v>
      </c>
      <c r="O6572">
        <f>VLOOKUP(J6572,AG$2:$AJ$12,4,TRUE)</f>
        <v>6</v>
      </c>
      <c r="P6572">
        <f>VLOOKUP(K6572,AH$2:$AJ$12,3,TRUE)</f>
        <v>0</v>
      </c>
      <c r="Q6572">
        <f>VLOOKUP(L6572,AI$2:$AJ$12,2,TRUE)</f>
        <v>4</v>
      </c>
      <c r="T6572" t="str">
        <f t="shared" si="617"/>
        <v>Crimepoint.create(latitude:37.784, longitude:-122.488, drugdrink:0, misdemean:4, theft:6, violent:0, total:4, drugdrinkct:0, misdemeanct:2, theftct:4, violentct:0, totalct:6)</v>
      </c>
      <c r="U6572" t="str">
        <f t="shared" si="618"/>
        <v>{location: new google.maps.LatLng(37.784, -122.488), weight: 0},</v>
      </c>
      <c r="V6572" t="str">
        <f t="shared" si="613"/>
        <v>{location: new google.maps.LatLng(37.784, -122.488), weight: 0},</v>
      </c>
      <c r="W6572" t="str">
        <f t="shared" si="614"/>
        <v>{location: new google.maps.LatLng(37.784, -122.488), weight: 1},</v>
      </c>
      <c r="X6572" t="str">
        <f t="shared" si="615"/>
        <v>{location: new google.maps.LatLng(37.784, -122.488), weight: 0},</v>
      </c>
      <c r="Y6572" t="str">
        <f t="shared" si="616"/>
        <v>{location: new google.maps.LatLng(37.784, -122.488), weight: 0},</v>
      </c>
    </row>
    <row r="6573" spans="1:25" x14ac:dyDescent="0.2">
      <c r="A6573">
        <v>37.783999999999999</v>
      </c>
      <c r="B6573">
        <v>-122.48699999999999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1</v>
      </c>
      <c r="M6573">
        <f>VLOOKUP(H6573,AE$2:$AJ$12,6,TRUE)</f>
        <v>0</v>
      </c>
      <c r="N6573">
        <f>VLOOKUP(I6573,AF$2:$AJ$12,5,TRUE)</f>
        <v>0</v>
      </c>
      <c r="O6573">
        <f>VLOOKUP(J6573,AG$2:$AJ$12,4,TRUE)</f>
        <v>3</v>
      </c>
      <c r="P6573">
        <f>VLOOKUP(K6573,AH$2:$AJ$12,3,TRUE)</f>
        <v>0</v>
      </c>
      <c r="Q6573">
        <f>VLOOKUP(L6573,AI$2:$AJ$12,2,TRUE)</f>
        <v>0</v>
      </c>
      <c r="T6573" t="str">
        <f t="shared" si="617"/>
        <v>Crimepoint.create(latitude:37.784, longitude:-122.487, drugdrink:0, misdemean:0, theft:3, violent:0, total:0, drugdrinkct:0, misdemeanct:0, theftct:1, violentct:0, totalct:1)</v>
      </c>
      <c r="U6573" t="str">
        <f t="shared" si="618"/>
        <v>{location: new google.maps.LatLng(37.784, -122.487), weight: 0},</v>
      </c>
      <c r="V6573" t="str">
        <f t="shared" si="613"/>
        <v>{location: new google.maps.LatLng(37.784, -122.487), weight: 0},</v>
      </c>
      <c r="W6573" t="str">
        <f t="shared" si="614"/>
        <v>{location: new google.maps.LatLng(37.784, -122.487), weight: 0},</v>
      </c>
      <c r="X6573" t="str">
        <f t="shared" si="615"/>
        <v>{location: new google.maps.LatLng(37.784, -122.487), weight: 0},</v>
      </c>
      <c r="Y6573" t="str">
        <f t="shared" si="616"/>
        <v>{location: new google.maps.LatLng(37.784, -122.487), weight: 0},</v>
      </c>
    </row>
    <row r="6574" spans="1:25" x14ac:dyDescent="0.2">
      <c r="A6574">
        <v>37.783999999999999</v>
      </c>
      <c r="B6574">
        <v>-122.486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</v>
      </c>
      <c r="M6574">
        <f>VLOOKUP(H6574,AE$2:$AJ$12,6,TRUE)</f>
        <v>0</v>
      </c>
      <c r="N6574">
        <f>VLOOKUP(I6574,AF$2:$AJ$12,5,TRUE)</f>
        <v>2</v>
      </c>
      <c r="O6574">
        <f>VLOOKUP(J6574,AG$2:$AJ$12,4,TRUE)</f>
        <v>0</v>
      </c>
      <c r="P6574">
        <f>VLOOKUP(K6574,AH$2:$AJ$12,3,TRUE)</f>
        <v>0</v>
      </c>
      <c r="Q6574">
        <f>VLOOKUP(L6574,AI$2:$AJ$12,2,TRUE)</f>
        <v>0</v>
      </c>
      <c r="T6574" t="str">
        <f t="shared" si="617"/>
        <v>Crimepoint.create(latitude:37.784, longitude:-122.486, drugdrink:0, misdemean:2, theft:0, violent:0, total:0, drugdrinkct:0, misdemeanct:1, theftct:0, violentct:0, totalct:1)</v>
      </c>
      <c r="U6574" t="str">
        <f t="shared" si="618"/>
        <v>{location: new google.maps.LatLng(37.784, -122.486), weight: 0},</v>
      </c>
      <c r="V6574" t="str">
        <f t="shared" si="613"/>
        <v>{location: new google.maps.LatLng(37.784, -122.486), weight: 0},</v>
      </c>
      <c r="W6574" t="str">
        <f t="shared" si="614"/>
        <v>{location: new google.maps.LatLng(37.784, -122.486), weight: 0},</v>
      </c>
      <c r="X6574" t="str">
        <f t="shared" si="615"/>
        <v>{location: new google.maps.LatLng(37.784, -122.486), weight: 0},</v>
      </c>
      <c r="Y6574" t="str">
        <f t="shared" si="616"/>
        <v>{location: new google.maps.LatLng(37.784, -122.486), weight: 0},</v>
      </c>
    </row>
    <row r="6575" spans="1:25" x14ac:dyDescent="0.2">
      <c r="A6575">
        <v>37.783999999999999</v>
      </c>
      <c r="B6575">
        <v>-122.485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4</v>
      </c>
      <c r="J6575">
        <v>1</v>
      </c>
      <c r="K6575">
        <v>0</v>
      </c>
      <c r="L6575">
        <v>5</v>
      </c>
      <c r="M6575">
        <f>VLOOKUP(H6575,AE$2:$AJ$12,6,TRUE)</f>
        <v>0</v>
      </c>
      <c r="N6575">
        <f>VLOOKUP(I6575,AF$2:$AJ$12,5,TRUE)</f>
        <v>6</v>
      </c>
      <c r="O6575">
        <f>VLOOKUP(J6575,AG$2:$AJ$12,4,TRUE)</f>
        <v>3</v>
      </c>
      <c r="P6575">
        <f>VLOOKUP(K6575,AH$2:$AJ$12,3,TRUE)</f>
        <v>0</v>
      </c>
      <c r="Q6575">
        <f>VLOOKUP(L6575,AI$2:$AJ$12,2,TRUE)</f>
        <v>4</v>
      </c>
      <c r="T6575" t="str">
        <f t="shared" si="617"/>
        <v>Crimepoint.create(latitude:37.784, longitude:-122.485, drugdrink:0, misdemean:6, theft:3, violent:0, total:4, drugdrinkct:0, misdemeanct:4, theftct:1, violentct:0, totalct:5)</v>
      </c>
      <c r="U6575" t="str">
        <f t="shared" si="618"/>
        <v>{location: new google.maps.LatLng(37.784, -122.485), weight: 0},</v>
      </c>
      <c r="V6575" t="str">
        <f t="shared" si="613"/>
        <v>{location: new google.maps.LatLng(37.784, -122.485), weight: 1},</v>
      </c>
      <c r="W6575" t="str">
        <f t="shared" si="614"/>
        <v>{location: new google.maps.LatLng(37.784, -122.485), weight: 0},</v>
      </c>
      <c r="X6575" t="str">
        <f t="shared" si="615"/>
        <v>{location: new google.maps.LatLng(37.784, -122.485), weight: 0},</v>
      </c>
      <c r="Y6575" t="str">
        <f t="shared" si="616"/>
        <v>{location: new google.maps.LatLng(37.784, -122.485), weight: 0},</v>
      </c>
    </row>
    <row r="6576" spans="1:25" x14ac:dyDescent="0.2">
      <c r="A6576">
        <v>37.783999999999999</v>
      </c>
      <c r="B6576">
        <v>-122.48399999999999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2</v>
      </c>
      <c r="J6576">
        <v>1</v>
      </c>
      <c r="K6576">
        <v>1</v>
      </c>
      <c r="L6576">
        <v>4</v>
      </c>
      <c r="M6576">
        <f>VLOOKUP(H6576,AE$2:$AJ$12,6,TRUE)</f>
        <v>0</v>
      </c>
      <c r="N6576">
        <f>VLOOKUP(I6576,AF$2:$AJ$12,5,TRUE)</f>
        <v>4</v>
      </c>
      <c r="O6576">
        <f>VLOOKUP(J6576,AG$2:$AJ$12,4,TRUE)</f>
        <v>3</v>
      </c>
      <c r="P6576">
        <f>VLOOKUP(K6576,AH$2:$AJ$12,3,TRUE)</f>
        <v>7</v>
      </c>
      <c r="Q6576">
        <f>VLOOKUP(L6576,AI$2:$AJ$12,2,TRUE)</f>
        <v>3</v>
      </c>
      <c r="T6576" t="str">
        <f t="shared" si="617"/>
        <v>Crimepoint.create(latitude:37.784, longitude:-122.484, drugdrink:0, misdemean:4, theft:3, violent:7, total:3, drugdrinkct:0, misdemeanct:2, theftct:1, violentct:1, totalct:4)</v>
      </c>
      <c r="U6576" t="str">
        <f t="shared" si="618"/>
        <v>{location: new google.maps.LatLng(37.784, -122.484), weight: 0},</v>
      </c>
      <c r="V6576" t="str">
        <f t="shared" si="613"/>
        <v>{location: new google.maps.LatLng(37.784, -122.484), weight: 0},</v>
      </c>
      <c r="W6576" t="str">
        <f t="shared" si="614"/>
        <v>{location: new google.maps.LatLng(37.784, -122.484), weight: 0},</v>
      </c>
      <c r="X6576" t="str">
        <f t="shared" si="615"/>
        <v>{location: new google.maps.LatLng(37.784, -122.484), weight: 1},</v>
      </c>
      <c r="Y6576" t="str">
        <f t="shared" si="616"/>
        <v>{location: new google.maps.LatLng(37.784, -122.484), weight: 0},</v>
      </c>
    </row>
    <row r="6577" spans="1:25" x14ac:dyDescent="0.2">
      <c r="A6577">
        <v>37.783999999999999</v>
      </c>
      <c r="B6577">
        <v>-122.483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1</v>
      </c>
      <c r="M6577">
        <f>VLOOKUP(H6577,AE$2:$AJ$12,6,TRUE)</f>
        <v>0</v>
      </c>
      <c r="N6577">
        <f>VLOOKUP(I6577,AF$2:$AJ$12,5,TRUE)</f>
        <v>0</v>
      </c>
      <c r="O6577">
        <f>VLOOKUP(J6577,AG$2:$AJ$12,4,TRUE)</f>
        <v>0</v>
      </c>
      <c r="P6577">
        <f>VLOOKUP(K6577,AH$2:$AJ$12,3,TRUE)</f>
        <v>7</v>
      </c>
      <c r="Q6577">
        <f>VLOOKUP(L6577,AI$2:$AJ$12,2,TRUE)</f>
        <v>0</v>
      </c>
      <c r="T6577" t="str">
        <f t="shared" si="617"/>
        <v>Crimepoint.create(latitude:37.784, longitude:-122.483, drugdrink:0, misdemean:0, theft:0, violent:7, total:0, drugdrinkct:0, misdemeanct:0, theftct:0, violentct:1, totalct:1)</v>
      </c>
      <c r="U6577" t="str">
        <f t="shared" si="618"/>
        <v>{location: new google.maps.LatLng(37.784, -122.483), weight: 0},</v>
      </c>
      <c r="V6577" t="str">
        <f t="shared" si="613"/>
        <v>{location: new google.maps.LatLng(37.784, -122.483), weight: 0},</v>
      </c>
      <c r="W6577" t="str">
        <f t="shared" si="614"/>
        <v>{location: new google.maps.LatLng(37.784, -122.483), weight: 0},</v>
      </c>
      <c r="X6577" t="str">
        <f t="shared" si="615"/>
        <v>{location: new google.maps.LatLng(37.784, -122.483), weight: 1},</v>
      </c>
      <c r="Y6577" t="str">
        <f t="shared" si="616"/>
        <v>{location: new google.maps.LatLng(37.784, -122.483), weight: 0},</v>
      </c>
    </row>
    <row r="6578" spans="1:25" x14ac:dyDescent="0.2">
      <c r="A6578">
        <v>37.783999999999999</v>
      </c>
      <c r="B6578">
        <v>-122.482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2</v>
      </c>
      <c r="K6578">
        <v>2</v>
      </c>
      <c r="L6578">
        <v>5</v>
      </c>
      <c r="M6578">
        <f>VLOOKUP(H6578,AE$2:$AJ$12,6,TRUE)</f>
        <v>0</v>
      </c>
      <c r="N6578">
        <f>VLOOKUP(I6578,AF$2:$AJ$12,5,TRUE)</f>
        <v>2</v>
      </c>
      <c r="O6578">
        <f>VLOOKUP(J6578,AG$2:$AJ$12,4,TRUE)</f>
        <v>4</v>
      </c>
      <c r="P6578">
        <f>VLOOKUP(K6578,AH$2:$AJ$12,3,TRUE)</f>
        <v>7</v>
      </c>
      <c r="Q6578">
        <f>VLOOKUP(L6578,AI$2:$AJ$12,2,TRUE)</f>
        <v>4</v>
      </c>
      <c r="T6578" t="str">
        <f t="shared" si="617"/>
        <v>Crimepoint.create(latitude:37.784, longitude:-122.482, drugdrink:0, misdemean:2, theft:4, violent:7, total:4, drugdrinkct:0, misdemeanct:1, theftct:2, violentct:2, totalct:5)</v>
      </c>
      <c r="U6578" t="str">
        <f t="shared" si="618"/>
        <v>{location: new google.maps.LatLng(37.784, -122.482), weight: 0},</v>
      </c>
      <c r="V6578" t="str">
        <f t="shared" si="613"/>
        <v>{location: new google.maps.LatLng(37.784, -122.482), weight: 0},</v>
      </c>
      <c r="W6578" t="str">
        <f t="shared" si="614"/>
        <v>{location: new google.maps.LatLng(37.784, -122.482), weight: 0},</v>
      </c>
      <c r="X6578" t="str">
        <f t="shared" si="615"/>
        <v>{location: new google.maps.LatLng(37.784, -122.482), weight: 1},</v>
      </c>
      <c r="Y6578" t="str">
        <f t="shared" si="616"/>
        <v>{location: new google.maps.LatLng(37.784, -122.482), weight: 0},</v>
      </c>
    </row>
    <row r="6579" spans="1:25" x14ac:dyDescent="0.2">
      <c r="A6579">
        <v>37.783999999999999</v>
      </c>
      <c r="B6579">
        <v>-122.48099999999999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0</v>
      </c>
      <c r="I6579">
        <v>5</v>
      </c>
      <c r="J6579">
        <v>2</v>
      </c>
      <c r="K6579">
        <v>0</v>
      </c>
      <c r="L6579">
        <v>7</v>
      </c>
      <c r="M6579">
        <f>VLOOKUP(H6579,AE$2:$AJ$12,6,TRUE)</f>
        <v>0</v>
      </c>
      <c r="N6579">
        <f>VLOOKUP(I6579,AF$2:$AJ$12,5,TRUE)</f>
        <v>6</v>
      </c>
      <c r="O6579">
        <f>VLOOKUP(J6579,AG$2:$AJ$12,4,TRUE)</f>
        <v>4</v>
      </c>
      <c r="P6579">
        <f>VLOOKUP(K6579,AH$2:$AJ$12,3,TRUE)</f>
        <v>0</v>
      </c>
      <c r="Q6579">
        <f>VLOOKUP(L6579,AI$2:$AJ$12,2,TRUE)</f>
        <v>5</v>
      </c>
      <c r="T6579" t="str">
        <f t="shared" si="617"/>
        <v>Crimepoint.create(latitude:37.784, longitude:-122.481, drugdrink:0, misdemean:6, theft:4, violent:0, total:5, drugdrinkct:0, misdemeanct:5, theftct:2, violentct:0, totalct:7)</v>
      </c>
      <c r="U6579" t="str">
        <f t="shared" si="618"/>
        <v>{location: new google.maps.LatLng(37.784, -122.481), weight: 0},</v>
      </c>
      <c r="V6579" t="str">
        <f t="shared" si="613"/>
        <v>{location: new google.maps.LatLng(37.784, -122.481), weight: 1},</v>
      </c>
      <c r="W6579" t="str">
        <f t="shared" si="614"/>
        <v>{location: new google.maps.LatLng(37.784, -122.481), weight: 0},</v>
      </c>
      <c r="X6579" t="str">
        <f t="shared" si="615"/>
        <v>{location: new google.maps.LatLng(37.784, -122.481), weight: 0},</v>
      </c>
      <c r="Y6579" t="str">
        <f t="shared" si="616"/>
        <v>{location: new google.maps.LatLng(37.784, -122.481), weight: 1},</v>
      </c>
    </row>
    <row r="6580" spans="1:25" x14ac:dyDescent="0.2">
      <c r="A6580">
        <v>37.783999999999999</v>
      </c>
      <c r="B6580">
        <v>-122.48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1</v>
      </c>
      <c r="M6580">
        <f>VLOOKUP(H6580,AE$2:$AJ$12,6,TRUE)</f>
        <v>0</v>
      </c>
      <c r="N6580">
        <f>VLOOKUP(I6580,AF$2:$AJ$12,5,TRUE)</f>
        <v>2</v>
      </c>
      <c r="O6580">
        <f>VLOOKUP(J6580,AG$2:$AJ$12,4,TRUE)</f>
        <v>0</v>
      </c>
      <c r="P6580">
        <f>VLOOKUP(K6580,AH$2:$AJ$12,3,TRUE)</f>
        <v>0</v>
      </c>
      <c r="Q6580">
        <f>VLOOKUP(L6580,AI$2:$AJ$12,2,TRUE)</f>
        <v>0</v>
      </c>
      <c r="T6580" t="str">
        <f t="shared" si="617"/>
        <v>Crimepoint.create(latitude:37.784, longitude:-122.48, drugdrink:0, misdemean:2, theft:0, violent:0, total:0, drugdrinkct:0, misdemeanct:1, theftct:0, violentct:0, totalct:1)</v>
      </c>
      <c r="U6580" t="str">
        <f t="shared" si="618"/>
        <v>{location: new google.maps.LatLng(37.784, -122.48), weight: 0},</v>
      </c>
      <c r="V6580" t="str">
        <f t="shared" si="613"/>
        <v>{location: new google.maps.LatLng(37.784, -122.48), weight: 0},</v>
      </c>
      <c r="W6580" t="str">
        <f t="shared" si="614"/>
        <v>{location: new google.maps.LatLng(37.784, -122.48), weight: 0},</v>
      </c>
      <c r="X6580" t="str">
        <f t="shared" si="615"/>
        <v>{location: new google.maps.LatLng(37.784, -122.48), weight: 0},</v>
      </c>
      <c r="Y6580" t="str">
        <f t="shared" si="616"/>
        <v>{location: new google.maps.LatLng(37.784, -122.48), weight: 0},</v>
      </c>
    </row>
    <row r="6581" spans="1:25" x14ac:dyDescent="0.2">
      <c r="A6581">
        <v>37.783999999999999</v>
      </c>
      <c r="B6581">
        <v>-122.479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3</v>
      </c>
      <c r="J6581">
        <v>1</v>
      </c>
      <c r="K6581">
        <v>0</v>
      </c>
      <c r="L6581">
        <v>4</v>
      </c>
      <c r="M6581">
        <f>VLOOKUP(H6581,AE$2:$AJ$12,6,TRUE)</f>
        <v>0</v>
      </c>
      <c r="N6581">
        <f>VLOOKUP(I6581,AF$2:$AJ$12,5,TRUE)</f>
        <v>5</v>
      </c>
      <c r="O6581">
        <f>VLOOKUP(J6581,AG$2:$AJ$12,4,TRUE)</f>
        <v>3</v>
      </c>
      <c r="P6581">
        <f>VLOOKUP(K6581,AH$2:$AJ$12,3,TRUE)</f>
        <v>0</v>
      </c>
      <c r="Q6581">
        <f>VLOOKUP(L6581,AI$2:$AJ$12,2,TRUE)</f>
        <v>3</v>
      </c>
      <c r="T6581" t="str">
        <f t="shared" si="617"/>
        <v>Crimepoint.create(latitude:37.784, longitude:-122.479, drugdrink:0, misdemean:5, theft:3, violent:0, total:3, drugdrinkct:0, misdemeanct:3, theftct:1, violentct:0, totalct:4)</v>
      </c>
      <c r="U6581" t="str">
        <f t="shared" si="618"/>
        <v>{location: new google.maps.LatLng(37.784, -122.479), weight: 0},</v>
      </c>
      <c r="V6581" t="str">
        <f t="shared" si="613"/>
        <v>{location: new google.maps.LatLng(37.784, -122.479), weight: 1},</v>
      </c>
      <c r="W6581" t="str">
        <f t="shared" si="614"/>
        <v>{location: new google.maps.LatLng(37.784, -122.479), weight: 0},</v>
      </c>
      <c r="X6581" t="str">
        <f t="shared" si="615"/>
        <v>{location: new google.maps.LatLng(37.784, -122.479), weight: 0},</v>
      </c>
      <c r="Y6581" t="str">
        <f t="shared" si="616"/>
        <v>{location: new google.maps.LatLng(37.784, -122.479), weight: 0},</v>
      </c>
    </row>
    <row r="6582" spans="1:25" x14ac:dyDescent="0.2">
      <c r="A6582">
        <v>37.783999999999999</v>
      </c>
      <c r="B6582">
        <v>-122.47799999999999</v>
      </c>
      <c r="C6582">
        <v>1</v>
      </c>
      <c r="D6582">
        <v>1</v>
      </c>
      <c r="E6582">
        <v>0</v>
      </c>
      <c r="F6582">
        <v>2</v>
      </c>
      <c r="G6582">
        <v>1</v>
      </c>
      <c r="H6582">
        <v>1</v>
      </c>
      <c r="I6582">
        <v>6</v>
      </c>
      <c r="J6582">
        <v>3</v>
      </c>
      <c r="K6582">
        <v>3</v>
      </c>
      <c r="L6582">
        <v>13</v>
      </c>
      <c r="M6582">
        <f>VLOOKUP(H6582,AE$2:$AJ$12,6,TRUE)</f>
        <v>8</v>
      </c>
      <c r="N6582">
        <f>VLOOKUP(I6582,AF$2:$AJ$12,5,TRUE)</f>
        <v>7</v>
      </c>
      <c r="O6582">
        <f>VLOOKUP(J6582,AG$2:$AJ$12,4,TRUE)</f>
        <v>5</v>
      </c>
      <c r="P6582">
        <f>VLOOKUP(K6582,AH$2:$AJ$12,3,TRUE)</f>
        <v>8</v>
      </c>
      <c r="Q6582">
        <f>VLOOKUP(L6582,AI$2:$AJ$12,2,TRUE)</f>
        <v>7</v>
      </c>
      <c r="T6582" t="str">
        <f t="shared" si="617"/>
        <v>Crimepoint.create(latitude:37.784, longitude:-122.478, drugdrink:8, misdemean:7, theft:5, violent:8, total:7, drugdrinkct:1, misdemeanct:6, theftct:3, violentct:3, totalct:13)</v>
      </c>
      <c r="U6582" t="str">
        <f t="shared" si="618"/>
        <v>{location: new google.maps.LatLng(37.784, -122.478), weight: 1},</v>
      </c>
      <c r="V6582" t="str">
        <f t="shared" si="613"/>
        <v>{location: new google.maps.LatLng(37.784, -122.478), weight: 1},</v>
      </c>
      <c r="W6582" t="str">
        <f t="shared" si="614"/>
        <v>{location: new google.maps.LatLng(37.784, -122.478), weight: 0},</v>
      </c>
      <c r="X6582" t="str">
        <f t="shared" si="615"/>
        <v>{location: new google.maps.LatLng(37.784, -122.478), weight: 2},</v>
      </c>
      <c r="Y6582" t="str">
        <f t="shared" si="616"/>
        <v>{location: new google.maps.LatLng(37.784, -122.478), weight: 1},</v>
      </c>
    </row>
    <row r="6583" spans="1:25" x14ac:dyDescent="0.2">
      <c r="A6583">
        <v>37.783999999999999</v>
      </c>
      <c r="B6583">
        <v>-122.477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1</v>
      </c>
      <c r="K6583">
        <v>0</v>
      </c>
      <c r="L6583">
        <v>4</v>
      </c>
      <c r="M6583">
        <f>VLOOKUP(H6583,AE$2:$AJ$12,6,TRUE)</f>
        <v>0</v>
      </c>
      <c r="N6583">
        <f>VLOOKUP(I6583,AF$2:$AJ$12,5,TRUE)</f>
        <v>5</v>
      </c>
      <c r="O6583">
        <f>VLOOKUP(J6583,AG$2:$AJ$12,4,TRUE)</f>
        <v>3</v>
      </c>
      <c r="P6583">
        <f>VLOOKUP(K6583,AH$2:$AJ$12,3,TRUE)</f>
        <v>0</v>
      </c>
      <c r="Q6583">
        <f>VLOOKUP(L6583,AI$2:$AJ$12,2,TRUE)</f>
        <v>3</v>
      </c>
      <c r="T6583" t="str">
        <f t="shared" si="617"/>
        <v>Crimepoint.create(latitude:37.784, longitude:-122.477, drugdrink:0, misdemean:5, theft:3, violent:0, total:3, drugdrinkct:0, misdemeanct:3, theftct:1, violentct:0, totalct:4)</v>
      </c>
      <c r="U6583" t="str">
        <f t="shared" si="618"/>
        <v>{location: new google.maps.LatLng(37.784, -122.477), weight: 0},</v>
      </c>
      <c r="V6583" t="str">
        <f t="shared" si="613"/>
        <v>{location: new google.maps.LatLng(37.784, -122.477), weight: 1},</v>
      </c>
      <c r="W6583" t="str">
        <f t="shared" si="614"/>
        <v>{location: new google.maps.LatLng(37.784, -122.477), weight: 0},</v>
      </c>
      <c r="X6583" t="str">
        <f t="shared" si="615"/>
        <v>{location: new google.maps.LatLng(37.784, -122.477), weight: 0},</v>
      </c>
      <c r="Y6583" t="str">
        <f t="shared" si="616"/>
        <v>{location: new google.maps.LatLng(37.784, -122.477), weight: 0},</v>
      </c>
    </row>
    <row r="6584" spans="1:25" x14ac:dyDescent="0.2">
      <c r="A6584">
        <v>37.783999999999999</v>
      </c>
      <c r="B6584">
        <v>-122.476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2</v>
      </c>
      <c r="J6584">
        <v>1</v>
      </c>
      <c r="K6584">
        <v>0</v>
      </c>
      <c r="L6584">
        <v>3</v>
      </c>
      <c r="M6584">
        <f>VLOOKUP(H6584,AE$2:$AJ$12,6,TRUE)</f>
        <v>0</v>
      </c>
      <c r="N6584">
        <f>VLOOKUP(I6584,AF$2:$AJ$12,5,TRUE)</f>
        <v>4</v>
      </c>
      <c r="O6584">
        <f>VLOOKUP(J6584,AG$2:$AJ$12,4,TRUE)</f>
        <v>3</v>
      </c>
      <c r="P6584">
        <f>VLOOKUP(K6584,AH$2:$AJ$12,3,TRUE)</f>
        <v>0</v>
      </c>
      <c r="Q6584">
        <f>VLOOKUP(L6584,AI$2:$AJ$12,2,TRUE)</f>
        <v>2</v>
      </c>
      <c r="T6584" t="str">
        <f t="shared" si="617"/>
        <v>Crimepoint.create(latitude:37.784, longitude:-122.476, drugdrink:0, misdemean:4, theft:3, violent:0, total:2, drugdrinkct:0, misdemeanct:2, theftct:1, violentct:0, totalct:3)</v>
      </c>
      <c r="U6584" t="str">
        <f t="shared" si="618"/>
        <v>{location: new google.maps.LatLng(37.784, -122.476), weight: 0},</v>
      </c>
      <c r="V6584" t="str">
        <f t="shared" si="613"/>
        <v>{location: new google.maps.LatLng(37.784, -122.476), weight: 0},</v>
      </c>
      <c r="W6584" t="str">
        <f t="shared" si="614"/>
        <v>{location: new google.maps.LatLng(37.784, -122.476), weight: 0},</v>
      </c>
      <c r="X6584" t="str">
        <f t="shared" si="615"/>
        <v>{location: new google.maps.LatLng(37.784, -122.476), weight: 0},</v>
      </c>
      <c r="Y6584" t="str">
        <f t="shared" si="616"/>
        <v>{location: new google.maps.LatLng(37.784, -122.476), weight: 0},</v>
      </c>
    </row>
    <row r="6585" spans="1:25" x14ac:dyDescent="0.2">
      <c r="A6585">
        <v>37.783999999999999</v>
      </c>
      <c r="B6585">
        <v>-122.47499999999999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2</v>
      </c>
      <c r="J6585">
        <v>0</v>
      </c>
      <c r="K6585">
        <v>2</v>
      </c>
      <c r="L6585">
        <v>4</v>
      </c>
      <c r="M6585">
        <f>VLOOKUP(H6585,AE$2:$AJ$12,6,TRUE)</f>
        <v>0</v>
      </c>
      <c r="N6585">
        <f>VLOOKUP(I6585,AF$2:$AJ$12,5,TRUE)</f>
        <v>4</v>
      </c>
      <c r="O6585">
        <f>VLOOKUP(J6585,AG$2:$AJ$12,4,TRUE)</f>
        <v>0</v>
      </c>
      <c r="P6585">
        <f>VLOOKUP(K6585,AH$2:$AJ$12,3,TRUE)</f>
        <v>7</v>
      </c>
      <c r="Q6585">
        <f>VLOOKUP(L6585,AI$2:$AJ$12,2,TRUE)</f>
        <v>3</v>
      </c>
      <c r="T6585" t="str">
        <f t="shared" si="617"/>
        <v>Crimepoint.create(latitude:37.784, longitude:-122.475, drugdrink:0, misdemean:4, theft:0, violent:7, total:3, drugdrinkct:0, misdemeanct:2, theftct:0, violentct:2, totalct:4)</v>
      </c>
      <c r="U6585" t="str">
        <f t="shared" si="618"/>
        <v>{location: new google.maps.LatLng(37.784, -122.475), weight: 0},</v>
      </c>
      <c r="V6585" t="str">
        <f t="shared" si="613"/>
        <v>{location: new google.maps.LatLng(37.784, -122.475), weight: 0},</v>
      </c>
      <c r="W6585" t="str">
        <f t="shared" si="614"/>
        <v>{location: new google.maps.LatLng(37.784, -122.475), weight: 0},</v>
      </c>
      <c r="X6585" t="str">
        <f t="shared" si="615"/>
        <v>{location: new google.maps.LatLng(37.784, -122.475), weight: 1},</v>
      </c>
      <c r="Y6585" t="str">
        <f t="shared" si="616"/>
        <v>{location: new google.maps.LatLng(37.784, -122.475), weight: 0},</v>
      </c>
    </row>
    <row r="6586" spans="1:25" x14ac:dyDescent="0.2">
      <c r="A6586">
        <v>37.783999999999999</v>
      </c>
      <c r="B6586">
        <v>-122.474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f>VLOOKUP(H6586,AE$2:$AJ$12,6,TRUE)</f>
        <v>0</v>
      </c>
      <c r="N6586">
        <f>VLOOKUP(I6586,AF$2:$AJ$12,5,TRUE)</f>
        <v>0</v>
      </c>
      <c r="O6586">
        <f>VLOOKUP(J6586,AG$2:$AJ$12,4,TRUE)</f>
        <v>3</v>
      </c>
      <c r="P6586">
        <f>VLOOKUP(K6586,AH$2:$AJ$12,3,TRUE)</f>
        <v>0</v>
      </c>
      <c r="Q6586">
        <f>VLOOKUP(L6586,AI$2:$AJ$12,2,TRUE)</f>
        <v>0</v>
      </c>
      <c r="T6586" t="str">
        <f t="shared" si="617"/>
        <v>Crimepoint.create(latitude:37.784, longitude:-122.474, drugdrink:0, misdemean:0, theft:3, violent:0, total:0, drugdrinkct:0, misdemeanct:0, theftct:1, violentct:0, totalct:1)</v>
      </c>
      <c r="U6586" t="str">
        <f t="shared" si="618"/>
        <v>{location: new google.maps.LatLng(37.784, -122.474), weight: 0},</v>
      </c>
      <c r="V6586" t="str">
        <f t="shared" si="613"/>
        <v>{location: new google.maps.LatLng(37.784, -122.474), weight: 0},</v>
      </c>
      <c r="W6586" t="str">
        <f t="shared" si="614"/>
        <v>{location: new google.maps.LatLng(37.784, -122.474), weight: 0},</v>
      </c>
      <c r="X6586" t="str">
        <f t="shared" si="615"/>
        <v>{location: new google.maps.LatLng(37.784, -122.474), weight: 0},</v>
      </c>
      <c r="Y6586" t="str">
        <f t="shared" si="616"/>
        <v>{location: new google.maps.LatLng(37.784, -122.474), weight: 0},</v>
      </c>
    </row>
    <row r="6587" spans="1:25" x14ac:dyDescent="0.2">
      <c r="A6587">
        <v>37.783999999999999</v>
      </c>
      <c r="B6587">
        <v>-122.473</v>
      </c>
      <c r="C6587">
        <v>1</v>
      </c>
      <c r="D6587">
        <v>2</v>
      </c>
      <c r="E6587">
        <v>0</v>
      </c>
      <c r="F6587">
        <v>0</v>
      </c>
      <c r="G6587">
        <v>1</v>
      </c>
      <c r="H6587">
        <v>1</v>
      </c>
      <c r="I6587">
        <v>10</v>
      </c>
      <c r="J6587">
        <v>1</v>
      </c>
      <c r="K6587">
        <v>0</v>
      </c>
      <c r="L6587">
        <v>12</v>
      </c>
      <c r="M6587">
        <f>VLOOKUP(H6587,AE$2:$AJ$12,6,TRUE)</f>
        <v>8</v>
      </c>
      <c r="N6587">
        <f>VLOOKUP(I6587,AF$2:$AJ$12,5,TRUE)</f>
        <v>8</v>
      </c>
      <c r="O6587">
        <f>VLOOKUP(J6587,AG$2:$AJ$12,4,TRUE)</f>
        <v>3</v>
      </c>
      <c r="P6587">
        <f>VLOOKUP(K6587,AH$2:$AJ$12,3,TRUE)</f>
        <v>0</v>
      </c>
      <c r="Q6587">
        <f>VLOOKUP(L6587,AI$2:$AJ$12,2,TRUE)</f>
        <v>6</v>
      </c>
      <c r="T6587" t="str">
        <f t="shared" si="617"/>
        <v>Crimepoint.create(latitude:37.784, longitude:-122.473, drugdrink:8, misdemean:8, theft:3, violent:0, total:6, drugdrinkct:1, misdemeanct:10, theftct:1, violentct:0, totalct:12)</v>
      </c>
      <c r="U6587" t="str">
        <f t="shared" si="618"/>
        <v>{location: new google.maps.LatLng(37.784, -122.473), weight: 1},</v>
      </c>
      <c r="V6587" t="str">
        <f t="shared" si="613"/>
        <v>{location: new google.maps.LatLng(37.784, -122.473), weight: 2},</v>
      </c>
      <c r="W6587" t="str">
        <f t="shared" si="614"/>
        <v>{location: new google.maps.LatLng(37.784, -122.473), weight: 0},</v>
      </c>
      <c r="X6587" t="str">
        <f t="shared" si="615"/>
        <v>{location: new google.maps.LatLng(37.784, -122.473), weight: 0},</v>
      </c>
      <c r="Y6587" t="str">
        <f t="shared" si="616"/>
        <v>{location: new google.maps.LatLng(37.784, -122.473), weight: 1},</v>
      </c>
    </row>
    <row r="6588" spans="1:25" x14ac:dyDescent="0.2">
      <c r="A6588">
        <v>37.783999999999999</v>
      </c>
      <c r="B6588">
        <v>-122.47199999999999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0</v>
      </c>
      <c r="I6588">
        <v>1</v>
      </c>
      <c r="J6588">
        <v>5</v>
      </c>
      <c r="K6588">
        <v>1</v>
      </c>
      <c r="L6588">
        <v>7</v>
      </c>
      <c r="M6588">
        <f>VLOOKUP(H6588,AE$2:$AJ$12,6,TRUE)</f>
        <v>0</v>
      </c>
      <c r="N6588">
        <f>VLOOKUP(I6588,AF$2:$AJ$12,5,TRUE)</f>
        <v>2</v>
      </c>
      <c r="O6588">
        <f>VLOOKUP(J6588,AG$2:$AJ$12,4,TRUE)</f>
        <v>7</v>
      </c>
      <c r="P6588">
        <f>VLOOKUP(K6588,AH$2:$AJ$12,3,TRUE)</f>
        <v>7</v>
      </c>
      <c r="Q6588">
        <f>VLOOKUP(L6588,AI$2:$AJ$12,2,TRUE)</f>
        <v>5</v>
      </c>
      <c r="T6588" t="str">
        <f t="shared" si="617"/>
        <v>Crimepoint.create(latitude:37.784, longitude:-122.472, drugdrink:0, misdemean:2, theft:7, violent:7, total:5, drugdrinkct:0, misdemeanct:1, theftct:5, violentct:1, totalct:7)</v>
      </c>
      <c r="U6588" t="str">
        <f t="shared" si="618"/>
        <v>{location: new google.maps.LatLng(37.784, -122.472), weight: 0},</v>
      </c>
      <c r="V6588" t="str">
        <f t="shared" si="613"/>
        <v>{location: new google.maps.LatLng(37.784, -122.472), weight: 0},</v>
      </c>
      <c r="W6588" t="str">
        <f t="shared" si="614"/>
        <v>{location: new google.maps.LatLng(37.784, -122.472), weight: 1},</v>
      </c>
      <c r="X6588" t="str">
        <f t="shared" si="615"/>
        <v>{location: new google.maps.LatLng(37.784, -122.472), weight: 1},</v>
      </c>
      <c r="Y6588" t="str">
        <f t="shared" si="616"/>
        <v>{location: new google.maps.LatLng(37.784, -122.472), weight: 1},</v>
      </c>
    </row>
    <row r="6589" spans="1:25" x14ac:dyDescent="0.2">
      <c r="A6589">
        <v>37.783999999999999</v>
      </c>
      <c r="B6589">
        <v>-122.471</v>
      </c>
      <c r="C6589">
        <v>0</v>
      </c>
      <c r="D6589">
        <v>1</v>
      </c>
      <c r="E6589">
        <v>0</v>
      </c>
      <c r="F6589">
        <v>1</v>
      </c>
      <c r="G6589">
        <v>0</v>
      </c>
      <c r="H6589">
        <v>0</v>
      </c>
      <c r="I6589">
        <v>3</v>
      </c>
      <c r="J6589">
        <v>2</v>
      </c>
      <c r="K6589">
        <v>1</v>
      </c>
      <c r="L6589">
        <v>6</v>
      </c>
      <c r="M6589">
        <f>VLOOKUP(H6589,AE$2:$AJ$12,6,TRUE)</f>
        <v>0</v>
      </c>
      <c r="N6589">
        <f>VLOOKUP(I6589,AF$2:$AJ$12,5,TRUE)</f>
        <v>5</v>
      </c>
      <c r="O6589">
        <f>VLOOKUP(J6589,AG$2:$AJ$12,4,TRUE)</f>
        <v>4</v>
      </c>
      <c r="P6589">
        <f>VLOOKUP(K6589,AH$2:$AJ$12,3,TRUE)</f>
        <v>7</v>
      </c>
      <c r="Q6589">
        <f>VLOOKUP(L6589,AI$2:$AJ$12,2,TRUE)</f>
        <v>4</v>
      </c>
      <c r="T6589" t="str">
        <f t="shared" si="617"/>
        <v>Crimepoint.create(latitude:37.784, longitude:-122.471, drugdrink:0, misdemean:5, theft:4, violent:7, total:4, drugdrinkct:0, misdemeanct:3, theftct:2, violentct:1, totalct:6)</v>
      </c>
      <c r="U6589" t="str">
        <f t="shared" si="618"/>
        <v>{location: new google.maps.LatLng(37.784, -122.471), weight: 0},</v>
      </c>
      <c r="V6589" t="str">
        <f t="shared" si="613"/>
        <v>{location: new google.maps.LatLng(37.784, -122.471), weight: 1},</v>
      </c>
      <c r="W6589" t="str">
        <f t="shared" si="614"/>
        <v>{location: new google.maps.LatLng(37.784, -122.471), weight: 0},</v>
      </c>
      <c r="X6589" t="str">
        <f t="shared" si="615"/>
        <v>{location: new google.maps.LatLng(37.784, -122.471), weight: 1},</v>
      </c>
      <c r="Y6589" t="str">
        <f t="shared" si="616"/>
        <v>{location: new google.maps.LatLng(37.784, -122.471), weight: 0},</v>
      </c>
    </row>
    <row r="6590" spans="1:25" x14ac:dyDescent="0.2">
      <c r="A6590">
        <v>37.783999999999999</v>
      </c>
      <c r="B6590">
        <v>-122.47</v>
      </c>
      <c r="C6590">
        <v>0</v>
      </c>
      <c r="D6590">
        <v>2</v>
      </c>
      <c r="E6590">
        <v>0</v>
      </c>
      <c r="F6590">
        <v>1</v>
      </c>
      <c r="G6590">
        <v>1</v>
      </c>
      <c r="H6590">
        <v>0</v>
      </c>
      <c r="I6590">
        <v>8</v>
      </c>
      <c r="J6590">
        <v>1</v>
      </c>
      <c r="K6590">
        <v>2</v>
      </c>
      <c r="L6590">
        <v>11</v>
      </c>
      <c r="M6590">
        <f>VLOOKUP(H6590,AE$2:$AJ$12,6,TRUE)</f>
        <v>0</v>
      </c>
      <c r="N6590">
        <f>VLOOKUP(I6590,AF$2:$AJ$12,5,TRUE)</f>
        <v>7</v>
      </c>
      <c r="O6590">
        <f>VLOOKUP(J6590,AG$2:$AJ$12,4,TRUE)</f>
        <v>3</v>
      </c>
      <c r="P6590">
        <f>VLOOKUP(K6590,AH$2:$AJ$12,3,TRUE)</f>
        <v>7</v>
      </c>
      <c r="Q6590">
        <f>VLOOKUP(L6590,AI$2:$AJ$12,2,TRUE)</f>
        <v>6</v>
      </c>
      <c r="T6590" t="str">
        <f t="shared" si="617"/>
        <v>Crimepoint.create(latitude:37.784, longitude:-122.47, drugdrink:0, misdemean:7, theft:3, violent:7, total:6, drugdrinkct:0, misdemeanct:8, theftct:1, violentct:2, totalct:11)</v>
      </c>
      <c r="U6590" t="str">
        <f t="shared" si="618"/>
        <v>{location: new google.maps.LatLng(37.784, -122.47), weight: 0},</v>
      </c>
      <c r="V6590" t="str">
        <f t="shared" si="613"/>
        <v>{location: new google.maps.LatLng(37.784, -122.47), weight: 2},</v>
      </c>
      <c r="W6590" t="str">
        <f t="shared" si="614"/>
        <v>{location: new google.maps.LatLng(37.784, -122.47), weight: 0},</v>
      </c>
      <c r="X6590" t="str">
        <f t="shared" si="615"/>
        <v>{location: new google.maps.LatLng(37.784, -122.47), weight: 1},</v>
      </c>
      <c r="Y6590" t="str">
        <f t="shared" si="616"/>
        <v>{location: new google.maps.LatLng(37.784, -122.47), weight: 1},</v>
      </c>
    </row>
    <row r="6591" spans="1:25" x14ac:dyDescent="0.2">
      <c r="A6591">
        <v>37.783999999999999</v>
      </c>
      <c r="B6591">
        <v>-122.46899999999999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2</v>
      </c>
      <c r="J6591">
        <v>0</v>
      </c>
      <c r="K6591">
        <v>1</v>
      </c>
      <c r="L6591">
        <v>3</v>
      </c>
      <c r="M6591">
        <f>VLOOKUP(H6591,AE$2:$AJ$12,6,TRUE)</f>
        <v>0</v>
      </c>
      <c r="N6591">
        <f>VLOOKUP(I6591,AF$2:$AJ$12,5,TRUE)</f>
        <v>4</v>
      </c>
      <c r="O6591">
        <f>VLOOKUP(J6591,AG$2:$AJ$12,4,TRUE)</f>
        <v>0</v>
      </c>
      <c r="P6591">
        <f>VLOOKUP(K6591,AH$2:$AJ$12,3,TRUE)</f>
        <v>7</v>
      </c>
      <c r="Q6591">
        <f>VLOOKUP(L6591,AI$2:$AJ$12,2,TRUE)</f>
        <v>2</v>
      </c>
      <c r="T6591" t="str">
        <f t="shared" si="617"/>
        <v>Crimepoint.create(latitude:37.784, longitude:-122.469, drugdrink:0, misdemean:4, theft:0, violent:7, total:2, drugdrinkct:0, misdemeanct:2, theftct:0, violentct:1, totalct:3)</v>
      </c>
      <c r="U6591" t="str">
        <f t="shared" si="618"/>
        <v>{location: new google.maps.LatLng(37.784, -122.469), weight: 0},</v>
      </c>
      <c r="V6591" t="str">
        <f t="shared" si="613"/>
        <v>{location: new google.maps.LatLng(37.784, -122.469), weight: 0},</v>
      </c>
      <c r="W6591" t="str">
        <f t="shared" si="614"/>
        <v>{location: new google.maps.LatLng(37.784, -122.469), weight: 0},</v>
      </c>
      <c r="X6591" t="str">
        <f t="shared" si="615"/>
        <v>{location: new google.maps.LatLng(37.784, -122.469), weight: 1},</v>
      </c>
      <c r="Y6591" t="str">
        <f t="shared" si="616"/>
        <v>{location: new google.maps.LatLng(37.784, -122.469), weight: 0},</v>
      </c>
    </row>
    <row r="6592" spans="1:25" x14ac:dyDescent="0.2">
      <c r="A6592">
        <v>37.783999999999999</v>
      </c>
      <c r="B6592">
        <v>-122.468</v>
      </c>
      <c r="C6592">
        <v>0</v>
      </c>
      <c r="D6592">
        <v>1</v>
      </c>
      <c r="E6592">
        <v>1</v>
      </c>
      <c r="F6592">
        <v>0</v>
      </c>
      <c r="G6592">
        <v>1</v>
      </c>
      <c r="H6592">
        <v>0</v>
      </c>
      <c r="I6592">
        <v>6</v>
      </c>
      <c r="J6592">
        <v>7</v>
      </c>
      <c r="K6592">
        <v>0</v>
      </c>
      <c r="L6592">
        <v>13</v>
      </c>
      <c r="M6592">
        <f>VLOOKUP(H6592,AE$2:$AJ$12,6,TRUE)</f>
        <v>0</v>
      </c>
      <c r="N6592">
        <f>VLOOKUP(I6592,AF$2:$AJ$12,5,TRUE)</f>
        <v>7</v>
      </c>
      <c r="O6592">
        <f>VLOOKUP(J6592,AG$2:$AJ$12,4,TRUE)</f>
        <v>7</v>
      </c>
      <c r="P6592">
        <f>VLOOKUP(K6592,AH$2:$AJ$12,3,TRUE)</f>
        <v>0</v>
      </c>
      <c r="Q6592">
        <f>VLOOKUP(L6592,AI$2:$AJ$12,2,TRUE)</f>
        <v>7</v>
      </c>
      <c r="T6592" t="str">
        <f t="shared" si="617"/>
        <v>Crimepoint.create(latitude:37.784, longitude:-122.468, drugdrink:0, misdemean:7, theft:7, violent:0, total:7, drugdrinkct:0, misdemeanct:6, theftct:7, violentct:0, totalct:13)</v>
      </c>
      <c r="U6592" t="str">
        <f t="shared" si="618"/>
        <v>{location: new google.maps.LatLng(37.784, -122.468), weight: 0},</v>
      </c>
      <c r="V6592" t="str">
        <f t="shared" si="613"/>
        <v>{location: new google.maps.LatLng(37.784, -122.468), weight: 1},</v>
      </c>
      <c r="W6592" t="str">
        <f t="shared" si="614"/>
        <v>{location: new google.maps.LatLng(37.784, -122.468), weight: 1},</v>
      </c>
      <c r="X6592" t="str">
        <f t="shared" si="615"/>
        <v>{location: new google.maps.LatLng(37.784, -122.468), weight: 0},</v>
      </c>
      <c r="Y6592" t="str">
        <f t="shared" si="616"/>
        <v>{location: new google.maps.LatLng(37.784, -122.468), weight: 1},</v>
      </c>
    </row>
    <row r="6593" spans="1:25" x14ac:dyDescent="0.2">
      <c r="A6593">
        <v>37.783999999999999</v>
      </c>
      <c r="B6593">
        <v>-122.467</v>
      </c>
      <c r="C6593">
        <v>1</v>
      </c>
      <c r="D6593">
        <v>2</v>
      </c>
      <c r="E6593">
        <v>0</v>
      </c>
      <c r="F6593">
        <v>0</v>
      </c>
      <c r="G6593">
        <v>1</v>
      </c>
      <c r="H6593">
        <v>1</v>
      </c>
      <c r="I6593">
        <v>9</v>
      </c>
      <c r="J6593">
        <v>1</v>
      </c>
      <c r="K6593">
        <v>0</v>
      </c>
      <c r="L6593">
        <v>11</v>
      </c>
      <c r="M6593">
        <f>VLOOKUP(H6593,AE$2:$AJ$12,6,TRUE)</f>
        <v>8</v>
      </c>
      <c r="N6593">
        <f>VLOOKUP(I6593,AF$2:$AJ$12,5,TRUE)</f>
        <v>7</v>
      </c>
      <c r="O6593">
        <f>VLOOKUP(J6593,AG$2:$AJ$12,4,TRUE)</f>
        <v>3</v>
      </c>
      <c r="P6593">
        <f>VLOOKUP(K6593,AH$2:$AJ$12,3,TRUE)</f>
        <v>0</v>
      </c>
      <c r="Q6593">
        <f>VLOOKUP(L6593,AI$2:$AJ$12,2,TRUE)</f>
        <v>6</v>
      </c>
      <c r="T6593" t="str">
        <f t="shared" si="617"/>
        <v>Crimepoint.create(latitude:37.784, longitude:-122.467, drugdrink:8, misdemean:7, theft:3, violent:0, total:6, drugdrinkct:1, misdemeanct:9, theftct:1, violentct:0, totalct:11)</v>
      </c>
      <c r="U6593" t="str">
        <f t="shared" si="618"/>
        <v>{location: new google.maps.LatLng(37.784, -122.467), weight: 1},</v>
      </c>
      <c r="V6593" t="str">
        <f t="shared" si="613"/>
        <v>{location: new google.maps.LatLng(37.784, -122.467), weight: 2},</v>
      </c>
      <c r="W6593" t="str">
        <f t="shared" si="614"/>
        <v>{location: new google.maps.LatLng(37.784, -122.467), weight: 0},</v>
      </c>
      <c r="X6593" t="str">
        <f t="shared" si="615"/>
        <v>{location: new google.maps.LatLng(37.784, -122.467), weight: 0},</v>
      </c>
      <c r="Y6593" t="str">
        <f t="shared" si="616"/>
        <v>{location: new google.maps.LatLng(37.784, -122.467), weight: 1},</v>
      </c>
    </row>
    <row r="6594" spans="1:25" x14ac:dyDescent="0.2">
      <c r="A6594">
        <v>37.783999999999999</v>
      </c>
      <c r="B6594">
        <v>-122.46599999999999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</v>
      </c>
      <c r="K6594">
        <v>0</v>
      </c>
      <c r="L6594">
        <v>2</v>
      </c>
      <c r="M6594">
        <f>VLOOKUP(H6594,AE$2:$AJ$12,6,TRUE)</f>
        <v>0</v>
      </c>
      <c r="N6594">
        <f>VLOOKUP(I6594,AF$2:$AJ$12,5,TRUE)</f>
        <v>0</v>
      </c>
      <c r="O6594">
        <f>VLOOKUP(J6594,AG$2:$AJ$12,4,TRUE)</f>
        <v>4</v>
      </c>
      <c r="P6594">
        <f>VLOOKUP(K6594,AH$2:$AJ$12,3,TRUE)</f>
        <v>0</v>
      </c>
      <c r="Q6594">
        <f>VLOOKUP(L6594,AI$2:$AJ$12,2,TRUE)</f>
        <v>1</v>
      </c>
      <c r="T6594" t="str">
        <f t="shared" si="617"/>
        <v>Crimepoint.create(latitude:37.784, longitude:-122.466, drugdrink:0, misdemean:0, theft:4, violent:0, total:1, drugdrinkct:0, misdemeanct:0, theftct:2, violentct:0, totalct:2)</v>
      </c>
      <c r="U6594" t="str">
        <f t="shared" si="618"/>
        <v>{location: new google.maps.LatLng(37.784, -122.466), weight: 0},</v>
      </c>
      <c r="V6594" t="str">
        <f t="shared" si="613"/>
        <v>{location: new google.maps.LatLng(37.784, -122.466), weight: 0},</v>
      </c>
      <c r="W6594" t="str">
        <f t="shared" si="614"/>
        <v>{location: new google.maps.LatLng(37.784, -122.466), weight: 0},</v>
      </c>
      <c r="X6594" t="str">
        <f t="shared" si="615"/>
        <v>{location: new google.maps.LatLng(37.784, -122.466), weight: 0},</v>
      </c>
      <c r="Y6594" t="str">
        <f t="shared" si="616"/>
        <v>{location: new google.maps.LatLng(37.784, -122.466), weight: 0},</v>
      </c>
    </row>
    <row r="6595" spans="1:25" x14ac:dyDescent="0.2">
      <c r="A6595">
        <v>37.783999999999999</v>
      </c>
      <c r="B6595">
        <v>-122.465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</v>
      </c>
      <c r="K6595">
        <v>0</v>
      </c>
      <c r="L6595">
        <v>2</v>
      </c>
      <c r="M6595">
        <f>VLOOKUP(H6595,AE$2:$AJ$12,6,TRUE)</f>
        <v>0</v>
      </c>
      <c r="N6595">
        <f>VLOOKUP(I6595,AF$2:$AJ$12,5,TRUE)</f>
        <v>0</v>
      </c>
      <c r="O6595">
        <f>VLOOKUP(J6595,AG$2:$AJ$12,4,TRUE)</f>
        <v>4</v>
      </c>
      <c r="P6595">
        <f>VLOOKUP(K6595,AH$2:$AJ$12,3,TRUE)</f>
        <v>0</v>
      </c>
      <c r="Q6595">
        <f>VLOOKUP(L6595,AI$2:$AJ$12,2,TRUE)</f>
        <v>1</v>
      </c>
      <c r="T6595" t="str">
        <f t="shared" si="617"/>
        <v>Crimepoint.create(latitude:37.784, longitude:-122.465, drugdrink:0, misdemean:0, theft:4, violent:0, total:1, drugdrinkct:0, misdemeanct:0, theftct:2, violentct:0, totalct:2)</v>
      </c>
      <c r="U6595" t="str">
        <f t="shared" si="618"/>
        <v>{location: new google.maps.LatLng(37.784, -122.465), weight: 0},</v>
      </c>
      <c r="V6595" t="str">
        <f t="shared" ref="V6595:V6658" si="619">$Z$2&amp;$A6595&amp;$AA$2&amp;$B6595&amp;$AB$2&amp;D6595&amp;$AC$2</f>
        <v>{location: new google.maps.LatLng(37.784, -122.465), weight: 0},</v>
      </c>
      <c r="W6595" t="str">
        <f t="shared" ref="W6595:W6658" si="620">$Z$2&amp;$A6595&amp;$AA$2&amp;$B6595&amp;$AB$2&amp;E6595&amp;$AC$2</f>
        <v>{location: new google.maps.LatLng(37.784, -122.465), weight: 0},</v>
      </c>
      <c r="X6595" t="str">
        <f t="shared" ref="X6595:X6658" si="621">$Z$2&amp;$A6595&amp;$AA$2&amp;$B6595&amp;$AB$2&amp;F6595&amp;$AC$2</f>
        <v>{location: new google.maps.LatLng(37.784, -122.465), weight: 0},</v>
      </c>
      <c r="Y6595" t="str">
        <f t="shared" ref="Y6595:Y6658" si="622">$Z$2&amp;$A6595&amp;$AA$2&amp;$B6595&amp;$AB$2&amp;G6595&amp;$AC$2</f>
        <v>{location: new google.maps.LatLng(37.784, -122.465), weight: 0},</v>
      </c>
    </row>
    <row r="6596" spans="1:25" x14ac:dyDescent="0.2">
      <c r="A6596">
        <v>37.783999999999999</v>
      </c>
      <c r="B6596">
        <v>-122.464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2</v>
      </c>
      <c r="J6596">
        <v>1</v>
      </c>
      <c r="K6596">
        <v>0</v>
      </c>
      <c r="L6596">
        <v>3</v>
      </c>
      <c r="M6596">
        <f>VLOOKUP(H6596,AE$2:$AJ$12,6,TRUE)</f>
        <v>0</v>
      </c>
      <c r="N6596">
        <f>VLOOKUP(I6596,AF$2:$AJ$12,5,TRUE)</f>
        <v>4</v>
      </c>
      <c r="O6596">
        <f>VLOOKUP(J6596,AG$2:$AJ$12,4,TRUE)</f>
        <v>3</v>
      </c>
      <c r="P6596">
        <f>VLOOKUP(K6596,AH$2:$AJ$12,3,TRUE)</f>
        <v>0</v>
      </c>
      <c r="Q6596">
        <f>VLOOKUP(L6596,AI$2:$AJ$12,2,TRUE)</f>
        <v>2</v>
      </c>
      <c r="T6596" t="str">
        <f t="shared" ref="T6596:T6659" si="623">"Crimepoint.create("&amp;A$2&amp;":"&amp;A6596&amp;", "&amp;B$2&amp;":"&amp;B6596&amp;", "&amp;C$2&amp;":"&amp;M6596&amp;", "&amp;D$2&amp;":"&amp;N6596&amp;", "&amp;E$2&amp;":"&amp;O6596&amp;", "&amp;F$2&amp;":"&amp;P6596&amp;", "&amp;G$2&amp;":"&amp;Q6596&amp;", "&amp;H$2&amp;":"&amp;H6596&amp;", "&amp;I$2&amp;":"&amp;I6596&amp;", "&amp;J$2&amp;":"&amp;J6596&amp;", "&amp;K$2&amp;":"&amp;K6596&amp;", "&amp;L$2&amp;":"&amp;L6596&amp;")"</f>
        <v>Crimepoint.create(latitude:37.784, longitude:-122.464, drugdrink:0, misdemean:4, theft:3, violent:0, total:2, drugdrinkct:0, misdemeanct:2, theftct:1, violentct:0, totalct:3)</v>
      </c>
      <c r="U6596" t="str">
        <f t="shared" ref="U6596:U6659" si="624">$Z$2&amp;$A6596&amp;$AA$2&amp;$B6596&amp;$AB$2&amp;C6596&amp;$AC$2</f>
        <v>{location: new google.maps.LatLng(37.784, -122.464), weight: 0},</v>
      </c>
      <c r="V6596" t="str">
        <f t="shared" si="619"/>
        <v>{location: new google.maps.LatLng(37.784, -122.464), weight: 0},</v>
      </c>
      <c r="W6596" t="str">
        <f t="shared" si="620"/>
        <v>{location: new google.maps.LatLng(37.784, -122.464), weight: 0},</v>
      </c>
      <c r="X6596" t="str">
        <f t="shared" si="621"/>
        <v>{location: new google.maps.LatLng(37.784, -122.464), weight: 0},</v>
      </c>
      <c r="Y6596" t="str">
        <f t="shared" si="622"/>
        <v>{location: new google.maps.LatLng(37.784, -122.464), weight: 0},</v>
      </c>
    </row>
    <row r="6597" spans="1:25" x14ac:dyDescent="0.2">
      <c r="A6597">
        <v>37.783999999999999</v>
      </c>
      <c r="B6597">
        <v>-122.46299999999999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1</v>
      </c>
      <c r="K6597">
        <v>0</v>
      </c>
      <c r="L6597">
        <v>2</v>
      </c>
      <c r="M6597">
        <f>VLOOKUP(H6597,AE$2:$AJ$12,6,TRUE)</f>
        <v>0</v>
      </c>
      <c r="N6597">
        <f>VLOOKUP(I6597,AF$2:$AJ$12,5,TRUE)</f>
        <v>2</v>
      </c>
      <c r="O6597">
        <f>VLOOKUP(J6597,AG$2:$AJ$12,4,TRUE)</f>
        <v>3</v>
      </c>
      <c r="P6597">
        <f>VLOOKUP(K6597,AH$2:$AJ$12,3,TRUE)</f>
        <v>0</v>
      </c>
      <c r="Q6597">
        <f>VLOOKUP(L6597,AI$2:$AJ$12,2,TRUE)</f>
        <v>1</v>
      </c>
      <c r="T6597" t="str">
        <f t="shared" si="623"/>
        <v>Crimepoint.create(latitude:37.784, longitude:-122.463, drugdrink:0, misdemean:2, theft:3, violent:0, total:1, drugdrinkct:0, misdemeanct:1, theftct:1, violentct:0, totalct:2)</v>
      </c>
      <c r="U6597" t="str">
        <f t="shared" si="624"/>
        <v>{location: new google.maps.LatLng(37.784, -122.463), weight: 0},</v>
      </c>
      <c r="V6597" t="str">
        <f t="shared" si="619"/>
        <v>{location: new google.maps.LatLng(37.784, -122.463), weight: 0},</v>
      </c>
      <c r="W6597" t="str">
        <f t="shared" si="620"/>
        <v>{location: new google.maps.LatLng(37.784, -122.463), weight: 0},</v>
      </c>
      <c r="X6597" t="str">
        <f t="shared" si="621"/>
        <v>{location: new google.maps.LatLng(37.784, -122.463), weight: 0},</v>
      </c>
      <c r="Y6597" t="str">
        <f t="shared" si="622"/>
        <v>{location: new google.maps.LatLng(37.784, -122.463), weight: 0},</v>
      </c>
    </row>
    <row r="6598" spans="1:25" x14ac:dyDescent="0.2">
      <c r="A6598">
        <v>37.783999999999999</v>
      </c>
      <c r="B6598">
        <v>-122.462</v>
      </c>
      <c r="C6598">
        <v>0</v>
      </c>
      <c r="D6598">
        <v>0</v>
      </c>
      <c r="E6598">
        <v>1</v>
      </c>
      <c r="F6598">
        <v>0</v>
      </c>
      <c r="G6598">
        <v>1</v>
      </c>
      <c r="H6598">
        <v>0</v>
      </c>
      <c r="I6598">
        <v>2</v>
      </c>
      <c r="J6598">
        <v>5</v>
      </c>
      <c r="K6598">
        <v>0</v>
      </c>
      <c r="L6598">
        <v>7</v>
      </c>
      <c r="M6598">
        <f>VLOOKUP(H6598,AE$2:$AJ$12,6,TRUE)</f>
        <v>0</v>
      </c>
      <c r="N6598">
        <f>VLOOKUP(I6598,AF$2:$AJ$12,5,TRUE)</f>
        <v>4</v>
      </c>
      <c r="O6598">
        <f>VLOOKUP(J6598,AG$2:$AJ$12,4,TRUE)</f>
        <v>7</v>
      </c>
      <c r="P6598">
        <f>VLOOKUP(K6598,AH$2:$AJ$12,3,TRUE)</f>
        <v>0</v>
      </c>
      <c r="Q6598">
        <f>VLOOKUP(L6598,AI$2:$AJ$12,2,TRUE)</f>
        <v>5</v>
      </c>
      <c r="T6598" t="str">
        <f t="shared" si="623"/>
        <v>Crimepoint.create(latitude:37.784, longitude:-122.462, drugdrink:0, misdemean:4, theft:7, violent:0, total:5, drugdrinkct:0, misdemeanct:2, theftct:5, violentct:0, totalct:7)</v>
      </c>
      <c r="U6598" t="str">
        <f t="shared" si="624"/>
        <v>{location: new google.maps.LatLng(37.784, -122.462), weight: 0},</v>
      </c>
      <c r="V6598" t="str">
        <f t="shared" si="619"/>
        <v>{location: new google.maps.LatLng(37.784, -122.462), weight: 0},</v>
      </c>
      <c r="W6598" t="str">
        <f t="shared" si="620"/>
        <v>{location: new google.maps.LatLng(37.784, -122.462), weight: 1},</v>
      </c>
      <c r="X6598" t="str">
        <f t="shared" si="621"/>
        <v>{location: new google.maps.LatLng(37.784, -122.462), weight: 0},</v>
      </c>
      <c r="Y6598" t="str">
        <f t="shared" si="622"/>
        <v>{location: new google.maps.LatLng(37.784, -122.462), weight: 1},</v>
      </c>
    </row>
    <row r="6599" spans="1:25" x14ac:dyDescent="0.2">
      <c r="A6599">
        <v>37.783999999999999</v>
      </c>
      <c r="B6599">
        <v>-122.461</v>
      </c>
      <c r="C6599">
        <v>1</v>
      </c>
      <c r="D6599">
        <v>1</v>
      </c>
      <c r="E6599">
        <v>1</v>
      </c>
      <c r="F6599">
        <v>0</v>
      </c>
      <c r="G6599">
        <v>1</v>
      </c>
      <c r="H6599">
        <v>2</v>
      </c>
      <c r="I6599">
        <v>5</v>
      </c>
      <c r="J6599">
        <v>5</v>
      </c>
      <c r="K6599">
        <v>0</v>
      </c>
      <c r="L6599">
        <v>12</v>
      </c>
      <c r="M6599">
        <f>VLOOKUP(H6599,AE$2:$AJ$12,6,TRUE)</f>
        <v>9</v>
      </c>
      <c r="N6599">
        <f>VLOOKUP(I6599,AF$2:$AJ$12,5,TRUE)</f>
        <v>6</v>
      </c>
      <c r="O6599">
        <f>VLOOKUP(J6599,AG$2:$AJ$12,4,TRUE)</f>
        <v>7</v>
      </c>
      <c r="P6599">
        <f>VLOOKUP(K6599,AH$2:$AJ$12,3,TRUE)</f>
        <v>0</v>
      </c>
      <c r="Q6599">
        <f>VLOOKUP(L6599,AI$2:$AJ$12,2,TRUE)</f>
        <v>6</v>
      </c>
      <c r="T6599" t="str">
        <f t="shared" si="623"/>
        <v>Crimepoint.create(latitude:37.784, longitude:-122.461, drugdrink:9, misdemean:6, theft:7, violent:0, total:6, drugdrinkct:2, misdemeanct:5, theftct:5, violentct:0, totalct:12)</v>
      </c>
      <c r="U6599" t="str">
        <f t="shared" si="624"/>
        <v>{location: new google.maps.LatLng(37.784, -122.461), weight: 1},</v>
      </c>
      <c r="V6599" t="str">
        <f t="shared" si="619"/>
        <v>{location: new google.maps.LatLng(37.784, -122.461), weight: 1},</v>
      </c>
      <c r="W6599" t="str">
        <f t="shared" si="620"/>
        <v>{location: new google.maps.LatLng(37.784, -122.461), weight: 1},</v>
      </c>
      <c r="X6599" t="str">
        <f t="shared" si="621"/>
        <v>{location: new google.maps.LatLng(37.784, -122.461), weight: 0},</v>
      </c>
      <c r="Y6599" t="str">
        <f t="shared" si="622"/>
        <v>{location: new google.maps.LatLng(37.784, -122.461), weight: 1},</v>
      </c>
    </row>
    <row r="6600" spans="1:25" x14ac:dyDescent="0.2">
      <c r="A6600">
        <v>37.783999999999999</v>
      </c>
      <c r="B6600">
        <v>-122.46</v>
      </c>
      <c r="C6600">
        <v>0</v>
      </c>
      <c r="D6600">
        <v>1</v>
      </c>
      <c r="E6600">
        <v>1</v>
      </c>
      <c r="F6600">
        <v>1</v>
      </c>
      <c r="G6600">
        <v>1</v>
      </c>
      <c r="H6600">
        <v>0</v>
      </c>
      <c r="I6600">
        <v>3</v>
      </c>
      <c r="J6600">
        <v>4</v>
      </c>
      <c r="K6600">
        <v>1</v>
      </c>
      <c r="L6600">
        <v>8</v>
      </c>
      <c r="M6600">
        <f>VLOOKUP(H6600,AE$2:$AJ$12,6,TRUE)</f>
        <v>0</v>
      </c>
      <c r="N6600">
        <f>VLOOKUP(I6600,AF$2:$AJ$12,5,TRUE)</f>
        <v>5</v>
      </c>
      <c r="O6600">
        <f>VLOOKUP(J6600,AG$2:$AJ$12,4,TRUE)</f>
        <v>6</v>
      </c>
      <c r="P6600">
        <f>VLOOKUP(K6600,AH$2:$AJ$12,3,TRUE)</f>
        <v>7</v>
      </c>
      <c r="Q6600">
        <f>VLOOKUP(L6600,AI$2:$AJ$12,2,TRUE)</f>
        <v>5</v>
      </c>
      <c r="T6600" t="str">
        <f t="shared" si="623"/>
        <v>Crimepoint.create(latitude:37.784, longitude:-122.46, drugdrink:0, misdemean:5, theft:6, violent:7, total:5, drugdrinkct:0, misdemeanct:3, theftct:4, violentct:1, totalct:8)</v>
      </c>
      <c r="U6600" t="str">
        <f t="shared" si="624"/>
        <v>{location: new google.maps.LatLng(37.784, -122.46), weight: 0},</v>
      </c>
      <c r="V6600" t="str">
        <f t="shared" si="619"/>
        <v>{location: new google.maps.LatLng(37.784, -122.46), weight: 1},</v>
      </c>
      <c r="W6600" t="str">
        <f t="shared" si="620"/>
        <v>{location: new google.maps.LatLng(37.784, -122.46), weight: 1},</v>
      </c>
      <c r="X6600" t="str">
        <f t="shared" si="621"/>
        <v>{location: new google.maps.LatLng(37.784, -122.46), weight: 1},</v>
      </c>
      <c r="Y6600" t="str">
        <f t="shared" si="622"/>
        <v>{location: new google.maps.LatLng(37.784, -122.46), weight: 1},</v>
      </c>
    </row>
    <row r="6601" spans="1:25" x14ac:dyDescent="0.2">
      <c r="A6601">
        <v>37.783999999999999</v>
      </c>
      <c r="B6601">
        <v>-122.459</v>
      </c>
      <c r="C6601">
        <v>0</v>
      </c>
      <c r="D6601">
        <v>2</v>
      </c>
      <c r="E6601">
        <v>0</v>
      </c>
      <c r="F6601">
        <v>1</v>
      </c>
      <c r="G6601">
        <v>1</v>
      </c>
      <c r="H6601">
        <v>0</v>
      </c>
      <c r="I6601">
        <v>9</v>
      </c>
      <c r="J6601">
        <v>3</v>
      </c>
      <c r="K6601">
        <v>1</v>
      </c>
      <c r="L6601">
        <v>13</v>
      </c>
      <c r="M6601">
        <f>VLOOKUP(H6601,AE$2:$AJ$12,6,TRUE)</f>
        <v>0</v>
      </c>
      <c r="N6601">
        <f>VLOOKUP(I6601,AF$2:$AJ$12,5,TRUE)</f>
        <v>7</v>
      </c>
      <c r="O6601">
        <f>VLOOKUP(J6601,AG$2:$AJ$12,4,TRUE)</f>
        <v>5</v>
      </c>
      <c r="P6601">
        <f>VLOOKUP(K6601,AH$2:$AJ$12,3,TRUE)</f>
        <v>7</v>
      </c>
      <c r="Q6601">
        <f>VLOOKUP(L6601,AI$2:$AJ$12,2,TRUE)</f>
        <v>7</v>
      </c>
      <c r="T6601" t="str">
        <f t="shared" si="623"/>
        <v>Crimepoint.create(latitude:37.784, longitude:-122.459, drugdrink:0, misdemean:7, theft:5, violent:7, total:7, drugdrinkct:0, misdemeanct:9, theftct:3, violentct:1, totalct:13)</v>
      </c>
      <c r="U6601" t="str">
        <f t="shared" si="624"/>
        <v>{location: new google.maps.LatLng(37.784, -122.459), weight: 0},</v>
      </c>
      <c r="V6601" t="str">
        <f t="shared" si="619"/>
        <v>{location: new google.maps.LatLng(37.784, -122.459), weight: 2},</v>
      </c>
      <c r="W6601" t="str">
        <f t="shared" si="620"/>
        <v>{location: new google.maps.LatLng(37.784, -122.459), weight: 0},</v>
      </c>
      <c r="X6601" t="str">
        <f t="shared" si="621"/>
        <v>{location: new google.maps.LatLng(37.784, -122.459), weight: 1},</v>
      </c>
      <c r="Y6601" t="str">
        <f t="shared" si="622"/>
        <v>{location: new google.maps.LatLng(37.784, -122.459), weight: 1},</v>
      </c>
    </row>
    <row r="6602" spans="1:25" x14ac:dyDescent="0.2">
      <c r="A6602">
        <v>37.783999999999999</v>
      </c>
      <c r="B6602">
        <v>-122.458</v>
      </c>
      <c r="C6602">
        <v>0</v>
      </c>
      <c r="D6602">
        <v>5</v>
      </c>
      <c r="E6602">
        <v>0</v>
      </c>
      <c r="F6602">
        <v>1</v>
      </c>
      <c r="G6602">
        <v>2</v>
      </c>
      <c r="H6602">
        <v>0</v>
      </c>
      <c r="I6602">
        <v>21</v>
      </c>
      <c r="J6602">
        <v>0</v>
      </c>
      <c r="K6602">
        <v>1</v>
      </c>
      <c r="L6602">
        <v>22</v>
      </c>
      <c r="M6602">
        <f>VLOOKUP(H6602,AE$2:$AJ$12,6,TRUE)</f>
        <v>0</v>
      </c>
      <c r="N6602">
        <f>VLOOKUP(I6602,AF$2:$AJ$12,5,TRUE)</f>
        <v>9</v>
      </c>
      <c r="O6602">
        <f>VLOOKUP(J6602,AG$2:$AJ$12,4,TRUE)</f>
        <v>0</v>
      </c>
      <c r="P6602">
        <f>VLOOKUP(K6602,AH$2:$AJ$12,3,TRUE)</f>
        <v>7</v>
      </c>
      <c r="Q6602">
        <f>VLOOKUP(L6602,AI$2:$AJ$12,2,TRUE)</f>
        <v>8</v>
      </c>
      <c r="T6602" t="str">
        <f t="shared" si="623"/>
        <v>Crimepoint.create(latitude:37.784, longitude:-122.458, drugdrink:0, misdemean:9, theft:0, violent:7, total:8, drugdrinkct:0, misdemeanct:21, theftct:0, violentct:1, totalct:22)</v>
      </c>
      <c r="U6602" t="str">
        <f t="shared" si="624"/>
        <v>{location: new google.maps.LatLng(37.784, -122.458), weight: 0},</v>
      </c>
      <c r="V6602" t="str">
        <f t="shared" si="619"/>
        <v>{location: new google.maps.LatLng(37.784, -122.458), weight: 5},</v>
      </c>
      <c r="W6602" t="str">
        <f t="shared" si="620"/>
        <v>{location: new google.maps.LatLng(37.784, -122.458), weight: 0},</v>
      </c>
      <c r="X6602" t="str">
        <f t="shared" si="621"/>
        <v>{location: new google.maps.LatLng(37.784, -122.458), weight: 1},</v>
      </c>
      <c r="Y6602" t="str">
        <f t="shared" si="622"/>
        <v>{location: new google.maps.LatLng(37.784, -122.458), weight: 2},</v>
      </c>
    </row>
    <row r="6603" spans="1:25" x14ac:dyDescent="0.2">
      <c r="A6603">
        <v>37.783999999999999</v>
      </c>
      <c r="B6603">
        <v>-122.456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0</v>
      </c>
      <c r="L6603">
        <v>2</v>
      </c>
      <c r="M6603">
        <f>VLOOKUP(H6603,AE$2:$AJ$12,6,TRUE)</f>
        <v>0</v>
      </c>
      <c r="N6603">
        <f>VLOOKUP(I6603,AF$2:$AJ$12,5,TRUE)</f>
        <v>2</v>
      </c>
      <c r="O6603">
        <f>VLOOKUP(J6603,AG$2:$AJ$12,4,TRUE)</f>
        <v>3</v>
      </c>
      <c r="P6603">
        <f>VLOOKUP(K6603,AH$2:$AJ$12,3,TRUE)</f>
        <v>0</v>
      </c>
      <c r="Q6603">
        <f>VLOOKUP(L6603,AI$2:$AJ$12,2,TRUE)</f>
        <v>1</v>
      </c>
      <c r="T6603" t="str">
        <f t="shared" si="623"/>
        <v>Crimepoint.create(latitude:37.784, longitude:-122.456, drugdrink:0, misdemean:2, theft:3, violent:0, total:1, drugdrinkct:0, misdemeanct:1, theftct:1, violentct:0, totalct:2)</v>
      </c>
      <c r="U6603" t="str">
        <f t="shared" si="624"/>
        <v>{location: new google.maps.LatLng(37.784, -122.456), weight: 0},</v>
      </c>
      <c r="V6603" t="str">
        <f t="shared" si="619"/>
        <v>{location: new google.maps.LatLng(37.784, -122.456), weight: 0},</v>
      </c>
      <c r="W6603" t="str">
        <f t="shared" si="620"/>
        <v>{location: new google.maps.LatLng(37.784, -122.456), weight: 0},</v>
      </c>
      <c r="X6603" t="str">
        <f t="shared" si="621"/>
        <v>{location: new google.maps.LatLng(37.784, -122.456), weight: 0},</v>
      </c>
      <c r="Y6603" t="str">
        <f t="shared" si="622"/>
        <v>{location: new google.maps.LatLng(37.784, -122.456), weight: 0},</v>
      </c>
    </row>
    <row r="6604" spans="1:25" x14ac:dyDescent="0.2">
      <c r="A6604">
        <v>37.783999999999999</v>
      </c>
      <c r="B6604">
        <v>-122.455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</v>
      </c>
      <c r="J6604">
        <v>1</v>
      </c>
      <c r="K6604">
        <v>0</v>
      </c>
      <c r="L6604">
        <v>3</v>
      </c>
      <c r="M6604">
        <f>VLOOKUP(H6604,AE$2:$AJ$12,6,TRUE)</f>
        <v>0</v>
      </c>
      <c r="N6604">
        <f>VLOOKUP(I6604,AF$2:$AJ$12,5,TRUE)</f>
        <v>4</v>
      </c>
      <c r="O6604">
        <f>VLOOKUP(J6604,AG$2:$AJ$12,4,TRUE)</f>
        <v>3</v>
      </c>
      <c r="P6604">
        <f>VLOOKUP(K6604,AH$2:$AJ$12,3,TRUE)</f>
        <v>0</v>
      </c>
      <c r="Q6604">
        <f>VLOOKUP(L6604,AI$2:$AJ$12,2,TRUE)</f>
        <v>2</v>
      </c>
      <c r="T6604" t="str">
        <f t="shared" si="623"/>
        <v>Crimepoint.create(latitude:37.784, longitude:-122.455, drugdrink:0, misdemean:4, theft:3, violent:0, total:2, drugdrinkct:0, misdemeanct:2, theftct:1, violentct:0, totalct:3)</v>
      </c>
      <c r="U6604" t="str">
        <f t="shared" si="624"/>
        <v>{location: new google.maps.LatLng(37.784, -122.455), weight: 0},</v>
      </c>
      <c r="V6604" t="str">
        <f t="shared" si="619"/>
        <v>{location: new google.maps.LatLng(37.784, -122.455), weight: 0},</v>
      </c>
      <c r="W6604" t="str">
        <f t="shared" si="620"/>
        <v>{location: new google.maps.LatLng(37.784, -122.455), weight: 0},</v>
      </c>
      <c r="X6604" t="str">
        <f t="shared" si="621"/>
        <v>{location: new google.maps.LatLng(37.784, -122.455), weight: 0},</v>
      </c>
      <c r="Y6604" t="str">
        <f t="shared" si="622"/>
        <v>{location: new google.maps.LatLng(37.784, -122.455), weight: 0},</v>
      </c>
    </row>
    <row r="6605" spans="1:25" x14ac:dyDescent="0.2">
      <c r="A6605">
        <v>37.783999999999999</v>
      </c>
      <c r="B6605">
        <v>-122.45399999999999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3</v>
      </c>
      <c r="K6605">
        <v>0</v>
      </c>
      <c r="L6605">
        <v>3</v>
      </c>
      <c r="M6605">
        <f>VLOOKUP(H6605,AE$2:$AJ$12,6,TRUE)</f>
        <v>0</v>
      </c>
      <c r="N6605">
        <f>VLOOKUP(I6605,AF$2:$AJ$12,5,TRUE)</f>
        <v>0</v>
      </c>
      <c r="O6605">
        <f>VLOOKUP(J6605,AG$2:$AJ$12,4,TRUE)</f>
        <v>5</v>
      </c>
      <c r="P6605">
        <f>VLOOKUP(K6605,AH$2:$AJ$12,3,TRUE)</f>
        <v>0</v>
      </c>
      <c r="Q6605">
        <f>VLOOKUP(L6605,AI$2:$AJ$12,2,TRUE)</f>
        <v>2</v>
      </c>
      <c r="T6605" t="str">
        <f t="shared" si="623"/>
        <v>Crimepoint.create(latitude:37.784, longitude:-122.454, drugdrink:0, misdemean:0, theft:5, violent:0, total:2, drugdrinkct:0, misdemeanct:0, theftct:3, violentct:0, totalct:3)</v>
      </c>
      <c r="U6605" t="str">
        <f t="shared" si="624"/>
        <v>{location: new google.maps.LatLng(37.784, -122.454), weight: 0},</v>
      </c>
      <c r="V6605" t="str">
        <f t="shared" si="619"/>
        <v>{location: new google.maps.LatLng(37.784, -122.454), weight: 0},</v>
      </c>
      <c r="W6605" t="str">
        <f t="shared" si="620"/>
        <v>{location: new google.maps.LatLng(37.784, -122.454), weight: 0},</v>
      </c>
      <c r="X6605" t="str">
        <f t="shared" si="621"/>
        <v>{location: new google.maps.LatLng(37.784, -122.454), weight: 0},</v>
      </c>
      <c r="Y6605" t="str">
        <f t="shared" si="622"/>
        <v>{location: new google.maps.LatLng(37.784, -122.454), weight: 0},</v>
      </c>
    </row>
    <row r="6606" spans="1:25" x14ac:dyDescent="0.2">
      <c r="A6606">
        <v>37.783999999999999</v>
      </c>
      <c r="B6606">
        <v>-122.453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5</v>
      </c>
      <c r="J6606">
        <v>1</v>
      </c>
      <c r="K6606">
        <v>0</v>
      </c>
      <c r="L6606">
        <v>6</v>
      </c>
      <c r="M6606">
        <f>VLOOKUP(H6606,AE$2:$AJ$12,6,TRUE)</f>
        <v>0</v>
      </c>
      <c r="N6606">
        <f>VLOOKUP(I6606,AF$2:$AJ$12,5,TRUE)</f>
        <v>6</v>
      </c>
      <c r="O6606">
        <f>VLOOKUP(J6606,AG$2:$AJ$12,4,TRUE)</f>
        <v>3</v>
      </c>
      <c r="P6606">
        <f>VLOOKUP(K6606,AH$2:$AJ$12,3,TRUE)</f>
        <v>0</v>
      </c>
      <c r="Q6606">
        <f>VLOOKUP(L6606,AI$2:$AJ$12,2,TRUE)</f>
        <v>4</v>
      </c>
      <c r="T6606" t="str">
        <f t="shared" si="623"/>
        <v>Crimepoint.create(latitude:37.784, longitude:-122.453, drugdrink:0, misdemean:6, theft:3, violent:0, total:4, drugdrinkct:0, misdemeanct:5, theftct:1, violentct:0, totalct:6)</v>
      </c>
      <c r="U6606" t="str">
        <f t="shared" si="624"/>
        <v>{location: new google.maps.LatLng(37.784, -122.453), weight: 0},</v>
      </c>
      <c r="V6606" t="str">
        <f t="shared" si="619"/>
        <v>{location: new google.maps.LatLng(37.784, -122.453), weight: 1},</v>
      </c>
      <c r="W6606" t="str">
        <f t="shared" si="620"/>
        <v>{location: new google.maps.LatLng(37.784, -122.453), weight: 0},</v>
      </c>
      <c r="X6606" t="str">
        <f t="shared" si="621"/>
        <v>{location: new google.maps.LatLng(37.784, -122.453), weight: 0},</v>
      </c>
      <c r="Y6606" t="str">
        <f t="shared" si="622"/>
        <v>{location: new google.maps.LatLng(37.784, -122.453), weight: 0},</v>
      </c>
    </row>
    <row r="6607" spans="1:25" x14ac:dyDescent="0.2">
      <c r="A6607">
        <v>37.783999999999999</v>
      </c>
      <c r="B6607">
        <v>-122.45099999999999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2</v>
      </c>
      <c r="K6607">
        <v>0</v>
      </c>
      <c r="L6607">
        <v>3</v>
      </c>
      <c r="M6607">
        <f>VLOOKUP(H6607,AE$2:$AJ$12,6,TRUE)</f>
        <v>0</v>
      </c>
      <c r="N6607">
        <f>VLOOKUP(I6607,AF$2:$AJ$12,5,TRUE)</f>
        <v>2</v>
      </c>
      <c r="O6607">
        <f>VLOOKUP(J6607,AG$2:$AJ$12,4,TRUE)</f>
        <v>4</v>
      </c>
      <c r="P6607">
        <f>VLOOKUP(K6607,AH$2:$AJ$12,3,TRUE)</f>
        <v>0</v>
      </c>
      <c r="Q6607">
        <f>VLOOKUP(L6607,AI$2:$AJ$12,2,TRUE)</f>
        <v>2</v>
      </c>
      <c r="T6607" t="str">
        <f t="shared" si="623"/>
        <v>Crimepoint.create(latitude:37.784, longitude:-122.451, drugdrink:0, misdemean:2, theft:4, violent:0, total:2, drugdrinkct:0, misdemeanct:1, theftct:2, violentct:0, totalct:3)</v>
      </c>
      <c r="U6607" t="str">
        <f t="shared" si="624"/>
        <v>{location: new google.maps.LatLng(37.784, -122.451), weight: 0},</v>
      </c>
      <c r="V6607" t="str">
        <f t="shared" si="619"/>
        <v>{location: new google.maps.LatLng(37.784, -122.451), weight: 0},</v>
      </c>
      <c r="W6607" t="str">
        <f t="shared" si="620"/>
        <v>{location: new google.maps.LatLng(37.784, -122.451), weight: 0},</v>
      </c>
      <c r="X6607" t="str">
        <f t="shared" si="621"/>
        <v>{location: new google.maps.LatLng(37.784, -122.451), weight: 0},</v>
      </c>
      <c r="Y6607" t="str">
        <f t="shared" si="622"/>
        <v>{location: new google.maps.LatLng(37.784, -122.451), weight: 0},</v>
      </c>
    </row>
    <row r="6608" spans="1:25" x14ac:dyDescent="0.2">
      <c r="A6608">
        <v>37.783999999999999</v>
      </c>
      <c r="B6608">
        <v>-122.45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3</v>
      </c>
      <c r="J6608">
        <v>1</v>
      </c>
      <c r="K6608">
        <v>0</v>
      </c>
      <c r="L6608">
        <v>4</v>
      </c>
      <c r="M6608">
        <f>VLOOKUP(H6608,AE$2:$AJ$12,6,TRUE)</f>
        <v>0</v>
      </c>
      <c r="N6608">
        <f>VLOOKUP(I6608,AF$2:$AJ$12,5,TRUE)</f>
        <v>5</v>
      </c>
      <c r="O6608">
        <f>VLOOKUP(J6608,AG$2:$AJ$12,4,TRUE)</f>
        <v>3</v>
      </c>
      <c r="P6608">
        <f>VLOOKUP(K6608,AH$2:$AJ$12,3,TRUE)</f>
        <v>0</v>
      </c>
      <c r="Q6608">
        <f>VLOOKUP(L6608,AI$2:$AJ$12,2,TRUE)</f>
        <v>3</v>
      </c>
      <c r="T6608" t="str">
        <f t="shared" si="623"/>
        <v>Crimepoint.create(latitude:37.784, longitude:-122.45, drugdrink:0, misdemean:5, theft:3, violent:0, total:3, drugdrinkct:0, misdemeanct:3, theftct:1, violentct:0, totalct:4)</v>
      </c>
      <c r="U6608" t="str">
        <f t="shared" si="624"/>
        <v>{location: new google.maps.LatLng(37.784, -122.45), weight: 0},</v>
      </c>
      <c r="V6608" t="str">
        <f t="shared" si="619"/>
        <v>{location: new google.maps.LatLng(37.784, -122.45), weight: 1},</v>
      </c>
      <c r="W6608" t="str">
        <f t="shared" si="620"/>
        <v>{location: new google.maps.LatLng(37.784, -122.45), weight: 0},</v>
      </c>
      <c r="X6608" t="str">
        <f t="shared" si="621"/>
        <v>{location: new google.maps.LatLng(37.784, -122.45), weight: 0},</v>
      </c>
      <c r="Y6608" t="str">
        <f t="shared" si="622"/>
        <v>{location: new google.maps.LatLng(37.784, -122.45), weight: 0},</v>
      </c>
    </row>
    <row r="6609" spans="1:25" x14ac:dyDescent="0.2">
      <c r="A6609">
        <v>37.783999999999999</v>
      </c>
      <c r="B6609">
        <v>-122.449</v>
      </c>
      <c r="C6609">
        <v>0</v>
      </c>
      <c r="D6609">
        <v>0</v>
      </c>
      <c r="E6609">
        <v>1</v>
      </c>
      <c r="F6609">
        <v>0</v>
      </c>
      <c r="G6609">
        <v>1</v>
      </c>
      <c r="H6609">
        <v>0</v>
      </c>
      <c r="I6609">
        <v>0</v>
      </c>
      <c r="J6609">
        <v>7</v>
      </c>
      <c r="K6609">
        <v>0</v>
      </c>
      <c r="L6609">
        <v>7</v>
      </c>
      <c r="M6609">
        <f>VLOOKUP(H6609,AE$2:$AJ$12,6,TRUE)</f>
        <v>0</v>
      </c>
      <c r="N6609">
        <f>VLOOKUP(I6609,AF$2:$AJ$12,5,TRUE)</f>
        <v>0</v>
      </c>
      <c r="O6609">
        <f>VLOOKUP(J6609,AG$2:$AJ$12,4,TRUE)</f>
        <v>7</v>
      </c>
      <c r="P6609">
        <f>VLOOKUP(K6609,AH$2:$AJ$12,3,TRUE)</f>
        <v>0</v>
      </c>
      <c r="Q6609">
        <f>VLOOKUP(L6609,AI$2:$AJ$12,2,TRUE)</f>
        <v>5</v>
      </c>
      <c r="T6609" t="str">
        <f t="shared" si="623"/>
        <v>Crimepoint.create(latitude:37.784, longitude:-122.449, drugdrink:0, misdemean:0, theft:7, violent:0, total:5, drugdrinkct:0, misdemeanct:0, theftct:7, violentct:0, totalct:7)</v>
      </c>
      <c r="U6609" t="str">
        <f t="shared" si="624"/>
        <v>{location: new google.maps.LatLng(37.784, -122.449), weight: 0},</v>
      </c>
      <c r="V6609" t="str">
        <f t="shared" si="619"/>
        <v>{location: new google.maps.LatLng(37.784, -122.449), weight: 0},</v>
      </c>
      <c r="W6609" t="str">
        <f t="shared" si="620"/>
        <v>{location: new google.maps.LatLng(37.784, -122.449), weight: 1},</v>
      </c>
      <c r="X6609" t="str">
        <f t="shared" si="621"/>
        <v>{location: new google.maps.LatLng(37.784, -122.449), weight: 0},</v>
      </c>
      <c r="Y6609" t="str">
        <f t="shared" si="622"/>
        <v>{location: new google.maps.LatLng(37.784, -122.449), weight: 1},</v>
      </c>
    </row>
    <row r="6610" spans="1:25" x14ac:dyDescent="0.2">
      <c r="A6610">
        <v>37.783999999999999</v>
      </c>
      <c r="B6610">
        <v>-122.44799999999999</v>
      </c>
      <c r="C6610">
        <v>0</v>
      </c>
      <c r="D6610">
        <v>1</v>
      </c>
      <c r="E6610">
        <v>0</v>
      </c>
      <c r="F6610">
        <v>1</v>
      </c>
      <c r="G6610">
        <v>1</v>
      </c>
      <c r="H6610">
        <v>0</v>
      </c>
      <c r="I6610">
        <v>4</v>
      </c>
      <c r="J6610">
        <v>2</v>
      </c>
      <c r="K6610">
        <v>2</v>
      </c>
      <c r="L6610">
        <v>8</v>
      </c>
      <c r="M6610">
        <f>VLOOKUP(H6610,AE$2:$AJ$12,6,TRUE)</f>
        <v>0</v>
      </c>
      <c r="N6610">
        <f>VLOOKUP(I6610,AF$2:$AJ$12,5,TRUE)</f>
        <v>6</v>
      </c>
      <c r="O6610">
        <f>VLOOKUP(J6610,AG$2:$AJ$12,4,TRUE)</f>
        <v>4</v>
      </c>
      <c r="P6610">
        <f>VLOOKUP(K6610,AH$2:$AJ$12,3,TRUE)</f>
        <v>7</v>
      </c>
      <c r="Q6610">
        <f>VLOOKUP(L6610,AI$2:$AJ$12,2,TRUE)</f>
        <v>5</v>
      </c>
      <c r="T6610" t="str">
        <f t="shared" si="623"/>
        <v>Crimepoint.create(latitude:37.784, longitude:-122.448, drugdrink:0, misdemean:6, theft:4, violent:7, total:5, drugdrinkct:0, misdemeanct:4, theftct:2, violentct:2, totalct:8)</v>
      </c>
      <c r="U6610" t="str">
        <f t="shared" si="624"/>
        <v>{location: new google.maps.LatLng(37.784, -122.448), weight: 0},</v>
      </c>
      <c r="V6610" t="str">
        <f t="shared" si="619"/>
        <v>{location: new google.maps.LatLng(37.784, -122.448), weight: 1},</v>
      </c>
      <c r="W6610" t="str">
        <f t="shared" si="620"/>
        <v>{location: new google.maps.LatLng(37.784, -122.448), weight: 0},</v>
      </c>
      <c r="X6610" t="str">
        <f t="shared" si="621"/>
        <v>{location: new google.maps.LatLng(37.784, -122.448), weight: 1},</v>
      </c>
      <c r="Y6610" t="str">
        <f t="shared" si="622"/>
        <v>{location: new google.maps.LatLng(37.784, -122.448), weight: 1},</v>
      </c>
    </row>
    <row r="6611" spans="1:25" x14ac:dyDescent="0.2">
      <c r="A6611">
        <v>37.783999999999999</v>
      </c>
      <c r="B6611">
        <v>-122.446</v>
      </c>
      <c r="C6611">
        <v>0</v>
      </c>
      <c r="D6611">
        <v>1</v>
      </c>
      <c r="E6611">
        <v>1</v>
      </c>
      <c r="F6611">
        <v>0</v>
      </c>
      <c r="G6611">
        <v>1</v>
      </c>
      <c r="H6611">
        <v>0</v>
      </c>
      <c r="I6611">
        <v>5</v>
      </c>
      <c r="J6611">
        <v>5</v>
      </c>
      <c r="K6611">
        <v>0</v>
      </c>
      <c r="L6611">
        <v>10</v>
      </c>
      <c r="M6611">
        <f>VLOOKUP(H6611,AE$2:$AJ$12,6,TRUE)</f>
        <v>0</v>
      </c>
      <c r="N6611">
        <f>VLOOKUP(I6611,AF$2:$AJ$12,5,TRUE)</f>
        <v>6</v>
      </c>
      <c r="O6611">
        <f>VLOOKUP(J6611,AG$2:$AJ$12,4,TRUE)</f>
        <v>7</v>
      </c>
      <c r="P6611">
        <f>VLOOKUP(K6611,AH$2:$AJ$12,3,TRUE)</f>
        <v>0</v>
      </c>
      <c r="Q6611">
        <f>VLOOKUP(L6611,AI$2:$AJ$12,2,TRUE)</f>
        <v>6</v>
      </c>
      <c r="T6611" t="str">
        <f t="shared" si="623"/>
        <v>Crimepoint.create(latitude:37.784, longitude:-122.446, drugdrink:0, misdemean:6, theft:7, violent:0, total:6, drugdrinkct:0, misdemeanct:5, theftct:5, violentct:0, totalct:10)</v>
      </c>
      <c r="U6611" t="str">
        <f t="shared" si="624"/>
        <v>{location: new google.maps.LatLng(37.784, -122.446), weight: 0},</v>
      </c>
      <c r="V6611" t="str">
        <f t="shared" si="619"/>
        <v>{location: new google.maps.LatLng(37.784, -122.446), weight: 1},</v>
      </c>
      <c r="W6611" t="str">
        <f t="shared" si="620"/>
        <v>{location: new google.maps.LatLng(37.784, -122.446), weight: 1},</v>
      </c>
      <c r="X6611" t="str">
        <f t="shared" si="621"/>
        <v>{location: new google.maps.LatLng(37.784, -122.446), weight: 0},</v>
      </c>
      <c r="Y6611" t="str">
        <f t="shared" si="622"/>
        <v>{location: new google.maps.LatLng(37.784, -122.446), weight: 1},</v>
      </c>
    </row>
    <row r="6612" spans="1:25" x14ac:dyDescent="0.2">
      <c r="A6612">
        <v>37.783999999999999</v>
      </c>
      <c r="B6612">
        <v>-122.44499999999999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1</v>
      </c>
      <c r="J6612">
        <v>9</v>
      </c>
      <c r="K6612">
        <v>0</v>
      </c>
      <c r="L6612">
        <v>10</v>
      </c>
      <c r="M6612">
        <f>VLOOKUP(H6612,AE$2:$AJ$12,6,TRUE)</f>
        <v>0</v>
      </c>
      <c r="N6612">
        <f>VLOOKUP(I6612,AF$2:$AJ$12,5,TRUE)</f>
        <v>2</v>
      </c>
      <c r="O6612">
        <f>VLOOKUP(J6612,AG$2:$AJ$12,4,TRUE)</f>
        <v>8</v>
      </c>
      <c r="P6612">
        <f>VLOOKUP(K6612,AH$2:$AJ$12,3,TRUE)</f>
        <v>0</v>
      </c>
      <c r="Q6612">
        <f>VLOOKUP(L6612,AI$2:$AJ$12,2,TRUE)</f>
        <v>6</v>
      </c>
      <c r="T6612" t="str">
        <f t="shared" si="623"/>
        <v>Crimepoint.create(latitude:37.784, longitude:-122.445, drugdrink:0, misdemean:2, theft:8, violent:0, total:6, drugdrinkct:0, misdemeanct:1, theftct:9, violentct:0, totalct:10)</v>
      </c>
      <c r="U6612" t="str">
        <f t="shared" si="624"/>
        <v>{location: new google.maps.LatLng(37.784, -122.445), weight: 0},</v>
      </c>
      <c r="V6612" t="str">
        <f t="shared" si="619"/>
        <v>{location: new google.maps.LatLng(37.784, -122.445), weight: 0},</v>
      </c>
      <c r="W6612" t="str">
        <f t="shared" si="620"/>
        <v>{location: new google.maps.LatLng(37.784, -122.445), weight: 1},</v>
      </c>
      <c r="X6612" t="str">
        <f t="shared" si="621"/>
        <v>{location: new google.maps.LatLng(37.784, -122.445), weight: 0},</v>
      </c>
      <c r="Y6612" t="str">
        <f t="shared" si="622"/>
        <v>{location: new google.maps.LatLng(37.784, -122.445), weight: 1},</v>
      </c>
    </row>
    <row r="6613" spans="1:25" x14ac:dyDescent="0.2">
      <c r="A6613">
        <v>37.783999999999999</v>
      </c>
      <c r="B6613">
        <v>-122.444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0</v>
      </c>
      <c r="I6613">
        <v>2</v>
      </c>
      <c r="J6613">
        <v>5</v>
      </c>
      <c r="K6613">
        <v>0</v>
      </c>
      <c r="L6613">
        <v>7</v>
      </c>
      <c r="M6613">
        <f>VLOOKUP(H6613,AE$2:$AJ$12,6,TRUE)</f>
        <v>0</v>
      </c>
      <c r="N6613">
        <f>VLOOKUP(I6613,AF$2:$AJ$12,5,TRUE)</f>
        <v>4</v>
      </c>
      <c r="O6613">
        <f>VLOOKUP(J6613,AG$2:$AJ$12,4,TRUE)</f>
        <v>7</v>
      </c>
      <c r="P6613">
        <f>VLOOKUP(K6613,AH$2:$AJ$12,3,TRUE)</f>
        <v>0</v>
      </c>
      <c r="Q6613">
        <f>VLOOKUP(L6613,AI$2:$AJ$12,2,TRUE)</f>
        <v>5</v>
      </c>
      <c r="T6613" t="str">
        <f t="shared" si="623"/>
        <v>Crimepoint.create(latitude:37.784, longitude:-122.444, drugdrink:0, misdemean:4, theft:7, violent:0, total:5, drugdrinkct:0, misdemeanct:2, theftct:5, violentct:0, totalct:7)</v>
      </c>
      <c r="U6613" t="str">
        <f t="shared" si="624"/>
        <v>{location: new google.maps.LatLng(37.784, -122.444), weight: 0},</v>
      </c>
      <c r="V6613" t="str">
        <f t="shared" si="619"/>
        <v>{location: new google.maps.LatLng(37.784, -122.444), weight: 0},</v>
      </c>
      <c r="W6613" t="str">
        <f t="shared" si="620"/>
        <v>{location: new google.maps.LatLng(37.784, -122.444), weight: 1},</v>
      </c>
      <c r="X6613" t="str">
        <f t="shared" si="621"/>
        <v>{location: new google.maps.LatLng(37.784, -122.444), weight: 0},</v>
      </c>
      <c r="Y6613" t="str">
        <f t="shared" si="622"/>
        <v>{location: new google.maps.LatLng(37.784, -122.444), weight: 1},</v>
      </c>
    </row>
    <row r="6614" spans="1:25" x14ac:dyDescent="0.2">
      <c r="A6614">
        <v>37.783999999999999</v>
      </c>
      <c r="B6614">
        <v>-122.443</v>
      </c>
      <c r="C6614">
        <v>0</v>
      </c>
      <c r="D6614">
        <v>3</v>
      </c>
      <c r="E6614">
        <v>0</v>
      </c>
      <c r="F6614">
        <v>7</v>
      </c>
      <c r="G6614">
        <v>2</v>
      </c>
      <c r="H6614">
        <v>0</v>
      </c>
      <c r="I6614">
        <v>13</v>
      </c>
      <c r="J6614">
        <v>2</v>
      </c>
      <c r="K6614">
        <v>9</v>
      </c>
      <c r="L6614">
        <v>24</v>
      </c>
      <c r="M6614">
        <f>VLOOKUP(H6614,AE$2:$AJ$12,6,TRUE)</f>
        <v>0</v>
      </c>
      <c r="N6614">
        <f>VLOOKUP(I6614,AF$2:$AJ$12,5,TRUE)</f>
        <v>8</v>
      </c>
      <c r="O6614">
        <f>VLOOKUP(J6614,AG$2:$AJ$12,4,TRUE)</f>
        <v>4</v>
      </c>
      <c r="P6614">
        <f>VLOOKUP(K6614,AH$2:$AJ$12,3,TRUE)</f>
        <v>9</v>
      </c>
      <c r="Q6614">
        <f>VLOOKUP(L6614,AI$2:$AJ$12,2,TRUE)</f>
        <v>8</v>
      </c>
      <c r="T6614" t="str">
        <f t="shared" si="623"/>
        <v>Crimepoint.create(latitude:37.784, longitude:-122.443, drugdrink:0, misdemean:8, theft:4, violent:9, total:8, drugdrinkct:0, misdemeanct:13, theftct:2, violentct:9, totalct:24)</v>
      </c>
      <c r="U6614" t="str">
        <f t="shared" si="624"/>
        <v>{location: new google.maps.LatLng(37.784, -122.443), weight: 0},</v>
      </c>
      <c r="V6614" t="str">
        <f t="shared" si="619"/>
        <v>{location: new google.maps.LatLng(37.784, -122.443), weight: 3},</v>
      </c>
      <c r="W6614" t="str">
        <f t="shared" si="620"/>
        <v>{location: new google.maps.LatLng(37.784, -122.443), weight: 0},</v>
      </c>
      <c r="X6614" t="str">
        <f t="shared" si="621"/>
        <v>{location: new google.maps.LatLng(37.784, -122.443), weight: 7},</v>
      </c>
      <c r="Y6614" t="str">
        <f t="shared" si="622"/>
        <v>{location: new google.maps.LatLng(37.784, -122.443), weight: 2},</v>
      </c>
    </row>
    <row r="6615" spans="1:25" x14ac:dyDescent="0.2">
      <c r="A6615">
        <v>37.783999999999999</v>
      </c>
      <c r="B6615">
        <v>-122.44199999999999</v>
      </c>
      <c r="C6615">
        <v>0</v>
      </c>
      <c r="D6615">
        <v>0</v>
      </c>
      <c r="E6615">
        <v>1</v>
      </c>
      <c r="F6615">
        <v>2</v>
      </c>
      <c r="G6615">
        <v>1</v>
      </c>
      <c r="H6615">
        <v>0</v>
      </c>
      <c r="I6615">
        <v>1</v>
      </c>
      <c r="J6615">
        <v>5</v>
      </c>
      <c r="K6615">
        <v>3</v>
      </c>
      <c r="L6615">
        <v>9</v>
      </c>
      <c r="M6615">
        <f>VLOOKUP(H6615,AE$2:$AJ$12,6,TRUE)</f>
        <v>0</v>
      </c>
      <c r="N6615">
        <f>VLOOKUP(I6615,AF$2:$AJ$12,5,TRUE)</f>
        <v>2</v>
      </c>
      <c r="O6615">
        <f>VLOOKUP(J6615,AG$2:$AJ$12,4,TRUE)</f>
        <v>7</v>
      </c>
      <c r="P6615">
        <f>VLOOKUP(K6615,AH$2:$AJ$12,3,TRUE)</f>
        <v>8</v>
      </c>
      <c r="Q6615">
        <f>VLOOKUP(L6615,AI$2:$AJ$12,2,TRUE)</f>
        <v>5</v>
      </c>
      <c r="T6615" t="str">
        <f t="shared" si="623"/>
        <v>Crimepoint.create(latitude:37.784, longitude:-122.442, drugdrink:0, misdemean:2, theft:7, violent:8, total:5, drugdrinkct:0, misdemeanct:1, theftct:5, violentct:3, totalct:9)</v>
      </c>
      <c r="U6615" t="str">
        <f t="shared" si="624"/>
        <v>{location: new google.maps.LatLng(37.784, -122.442), weight: 0},</v>
      </c>
      <c r="V6615" t="str">
        <f t="shared" si="619"/>
        <v>{location: new google.maps.LatLng(37.784, -122.442), weight: 0},</v>
      </c>
      <c r="W6615" t="str">
        <f t="shared" si="620"/>
        <v>{location: new google.maps.LatLng(37.784, -122.442), weight: 1},</v>
      </c>
      <c r="X6615" t="str">
        <f t="shared" si="621"/>
        <v>{location: new google.maps.LatLng(37.784, -122.442), weight: 2},</v>
      </c>
      <c r="Y6615" t="str">
        <f t="shared" si="622"/>
        <v>{location: new google.maps.LatLng(37.784, -122.442), weight: 1},</v>
      </c>
    </row>
    <row r="6616" spans="1:25" x14ac:dyDescent="0.2">
      <c r="A6616">
        <v>37.783999999999999</v>
      </c>
      <c r="B6616">
        <v>-122.441</v>
      </c>
      <c r="C6616">
        <v>0</v>
      </c>
      <c r="D6616">
        <v>4</v>
      </c>
      <c r="E6616">
        <v>1</v>
      </c>
      <c r="F6616">
        <v>1</v>
      </c>
      <c r="G6616">
        <v>2</v>
      </c>
      <c r="H6616">
        <v>0</v>
      </c>
      <c r="I6616">
        <v>17</v>
      </c>
      <c r="J6616">
        <v>10</v>
      </c>
      <c r="K6616">
        <v>2</v>
      </c>
      <c r="L6616">
        <v>29</v>
      </c>
      <c r="M6616">
        <f>VLOOKUP(H6616,AE$2:$AJ$12,6,TRUE)</f>
        <v>0</v>
      </c>
      <c r="N6616">
        <f>VLOOKUP(I6616,AF$2:$AJ$12,5,TRUE)</f>
        <v>8</v>
      </c>
      <c r="O6616">
        <f>VLOOKUP(J6616,AG$2:$AJ$12,4,TRUE)</f>
        <v>8</v>
      </c>
      <c r="P6616">
        <f>VLOOKUP(K6616,AH$2:$AJ$12,3,TRUE)</f>
        <v>7</v>
      </c>
      <c r="Q6616">
        <f>VLOOKUP(L6616,AI$2:$AJ$12,2,TRUE)</f>
        <v>8</v>
      </c>
      <c r="T6616" t="str">
        <f t="shared" si="623"/>
        <v>Crimepoint.create(latitude:37.784, longitude:-122.441, drugdrink:0, misdemean:8, theft:8, violent:7, total:8, drugdrinkct:0, misdemeanct:17, theftct:10, violentct:2, totalct:29)</v>
      </c>
      <c r="U6616" t="str">
        <f t="shared" si="624"/>
        <v>{location: new google.maps.LatLng(37.784, -122.441), weight: 0},</v>
      </c>
      <c r="V6616" t="str">
        <f t="shared" si="619"/>
        <v>{location: new google.maps.LatLng(37.784, -122.441), weight: 4},</v>
      </c>
      <c r="W6616" t="str">
        <f t="shared" si="620"/>
        <v>{location: new google.maps.LatLng(37.784, -122.441), weight: 1},</v>
      </c>
      <c r="X6616" t="str">
        <f t="shared" si="621"/>
        <v>{location: new google.maps.LatLng(37.784, -122.441), weight: 1},</v>
      </c>
      <c r="Y6616" t="str">
        <f t="shared" si="622"/>
        <v>{location: new google.maps.LatLng(37.784, -122.441), weight: 2},</v>
      </c>
    </row>
    <row r="6617" spans="1:25" x14ac:dyDescent="0.2">
      <c r="A6617">
        <v>37.783999999999999</v>
      </c>
      <c r="B6617">
        <v>-122.44</v>
      </c>
      <c r="C6617">
        <v>0</v>
      </c>
      <c r="D6617">
        <v>2</v>
      </c>
      <c r="E6617">
        <v>0</v>
      </c>
      <c r="F6617">
        <v>2</v>
      </c>
      <c r="G6617">
        <v>1</v>
      </c>
      <c r="H6617">
        <v>0</v>
      </c>
      <c r="I6617">
        <v>10</v>
      </c>
      <c r="J6617">
        <v>3</v>
      </c>
      <c r="K6617">
        <v>3</v>
      </c>
      <c r="L6617">
        <v>16</v>
      </c>
      <c r="M6617">
        <f>VLOOKUP(H6617,AE$2:$AJ$12,6,TRUE)</f>
        <v>0</v>
      </c>
      <c r="N6617">
        <f>VLOOKUP(I6617,AF$2:$AJ$12,5,TRUE)</f>
        <v>8</v>
      </c>
      <c r="O6617">
        <f>VLOOKUP(J6617,AG$2:$AJ$12,4,TRUE)</f>
        <v>5</v>
      </c>
      <c r="P6617">
        <f>VLOOKUP(K6617,AH$2:$AJ$12,3,TRUE)</f>
        <v>8</v>
      </c>
      <c r="Q6617">
        <f>VLOOKUP(L6617,AI$2:$AJ$12,2,TRUE)</f>
        <v>7</v>
      </c>
      <c r="T6617" t="str">
        <f t="shared" si="623"/>
        <v>Crimepoint.create(latitude:37.784, longitude:-122.44, drugdrink:0, misdemean:8, theft:5, violent:8, total:7, drugdrinkct:0, misdemeanct:10, theftct:3, violentct:3, totalct:16)</v>
      </c>
      <c r="U6617" t="str">
        <f t="shared" si="624"/>
        <v>{location: new google.maps.LatLng(37.784, -122.44), weight: 0},</v>
      </c>
      <c r="V6617" t="str">
        <f t="shared" si="619"/>
        <v>{location: new google.maps.LatLng(37.784, -122.44), weight: 2},</v>
      </c>
      <c r="W6617" t="str">
        <f t="shared" si="620"/>
        <v>{location: new google.maps.LatLng(37.784, -122.44), weight: 0},</v>
      </c>
      <c r="X6617" t="str">
        <f t="shared" si="621"/>
        <v>{location: new google.maps.LatLng(37.784, -122.44), weight: 2},</v>
      </c>
      <c r="Y6617" t="str">
        <f t="shared" si="622"/>
        <v>{location: new google.maps.LatLng(37.784, -122.44), weight: 1},</v>
      </c>
    </row>
    <row r="6618" spans="1:25" x14ac:dyDescent="0.2">
      <c r="A6618">
        <v>37.783999999999999</v>
      </c>
      <c r="B6618">
        <v>-122.43899999999999</v>
      </c>
      <c r="C6618">
        <v>0</v>
      </c>
      <c r="D6618">
        <v>1</v>
      </c>
      <c r="E6618">
        <v>1</v>
      </c>
      <c r="F6618">
        <v>0</v>
      </c>
      <c r="G6618">
        <v>1</v>
      </c>
      <c r="H6618">
        <v>0</v>
      </c>
      <c r="I6618">
        <v>5</v>
      </c>
      <c r="J6618">
        <v>6</v>
      </c>
      <c r="K6618">
        <v>0</v>
      </c>
      <c r="L6618">
        <v>11</v>
      </c>
      <c r="M6618">
        <f>VLOOKUP(H6618,AE$2:$AJ$12,6,TRUE)</f>
        <v>0</v>
      </c>
      <c r="N6618">
        <f>VLOOKUP(I6618,AF$2:$AJ$12,5,TRUE)</f>
        <v>6</v>
      </c>
      <c r="O6618">
        <f>VLOOKUP(J6618,AG$2:$AJ$12,4,TRUE)</f>
        <v>7</v>
      </c>
      <c r="P6618">
        <f>VLOOKUP(K6618,AH$2:$AJ$12,3,TRUE)</f>
        <v>0</v>
      </c>
      <c r="Q6618">
        <f>VLOOKUP(L6618,AI$2:$AJ$12,2,TRUE)</f>
        <v>6</v>
      </c>
      <c r="T6618" t="str">
        <f t="shared" si="623"/>
        <v>Crimepoint.create(latitude:37.784, longitude:-122.439, drugdrink:0, misdemean:6, theft:7, violent:0, total:6, drugdrinkct:0, misdemeanct:5, theftct:6, violentct:0, totalct:11)</v>
      </c>
      <c r="U6618" t="str">
        <f t="shared" si="624"/>
        <v>{location: new google.maps.LatLng(37.784, -122.439), weight: 0},</v>
      </c>
      <c r="V6618" t="str">
        <f t="shared" si="619"/>
        <v>{location: new google.maps.LatLng(37.784, -122.439), weight: 1},</v>
      </c>
      <c r="W6618" t="str">
        <f t="shared" si="620"/>
        <v>{location: new google.maps.LatLng(37.784, -122.439), weight: 1},</v>
      </c>
      <c r="X6618" t="str">
        <f t="shared" si="621"/>
        <v>{location: new google.maps.LatLng(37.784, -122.439), weight: 0},</v>
      </c>
      <c r="Y6618" t="str">
        <f t="shared" si="622"/>
        <v>{location: new google.maps.LatLng(37.784, -122.439), weight: 1},</v>
      </c>
    </row>
    <row r="6619" spans="1:25" x14ac:dyDescent="0.2">
      <c r="A6619">
        <v>37.783999999999999</v>
      </c>
      <c r="B6619">
        <v>-122.438</v>
      </c>
      <c r="C6619">
        <v>0</v>
      </c>
      <c r="D6619">
        <v>2</v>
      </c>
      <c r="E6619">
        <v>3</v>
      </c>
      <c r="F6619">
        <v>1</v>
      </c>
      <c r="G6619">
        <v>2</v>
      </c>
      <c r="H6619">
        <v>0</v>
      </c>
      <c r="I6619">
        <v>8</v>
      </c>
      <c r="J6619">
        <v>18</v>
      </c>
      <c r="K6619">
        <v>2</v>
      </c>
      <c r="L6619">
        <v>28</v>
      </c>
      <c r="M6619">
        <f>VLOOKUP(H6619,AE$2:$AJ$12,6,TRUE)</f>
        <v>0</v>
      </c>
      <c r="N6619">
        <f>VLOOKUP(I6619,AF$2:$AJ$12,5,TRUE)</f>
        <v>7</v>
      </c>
      <c r="O6619">
        <f>VLOOKUP(J6619,AG$2:$AJ$12,4,TRUE)</f>
        <v>9</v>
      </c>
      <c r="P6619">
        <f>VLOOKUP(K6619,AH$2:$AJ$12,3,TRUE)</f>
        <v>7</v>
      </c>
      <c r="Q6619">
        <f>VLOOKUP(L6619,AI$2:$AJ$12,2,TRUE)</f>
        <v>8</v>
      </c>
      <c r="T6619" t="str">
        <f t="shared" si="623"/>
        <v>Crimepoint.create(latitude:37.784, longitude:-122.438, drugdrink:0, misdemean:7, theft:9, violent:7, total:8, drugdrinkct:0, misdemeanct:8, theftct:18, violentct:2, totalct:28)</v>
      </c>
      <c r="U6619" t="str">
        <f t="shared" si="624"/>
        <v>{location: new google.maps.LatLng(37.784, -122.438), weight: 0},</v>
      </c>
      <c r="V6619" t="str">
        <f t="shared" si="619"/>
        <v>{location: new google.maps.LatLng(37.784, -122.438), weight: 2},</v>
      </c>
      <c r="W6619" t="str">
        <f t="shared" si="620"/>
        <v>{location: new google.maps.LatLng(37.784, -122.438), weight: 3},</v>
      </c>
      <c r="X6619" t="str">
        <f t="shared" si="621"/>
        <v>{location: new google.maps.LatLng(37.784, -122.438), weight: 1},</v>
      </c>
      <c r="Y6619" t="str">
        <f t="shared" si="622"/>
        <v>{location: new google.maps.LatLng(37.784, -122.438), weight: 2},</v>
      </c>
    </row>
    <row r="6620" spans="1:25" x14ac:dyDescent="0.2">
      <c r="A6620">
        <v>37.783999999999999</v>
      </c>
      <c r="B6620">
        <v>-122.43600000000001</v>
      </c>
      <c r="C6620">
        <v>1</v>
      </c>
      <c r="D6620">
        <v>1</v>
      </c>
      <c r="E6620">
        <v>3</v>
      </c>
      <c r="F6620">
        <v>1</v>
      </c>
      <c r="G6620">
        <v>2</v>
      </c>
      <c r="H6620">
        <v>1</v>
      </c>
      <c r="I6620">
        <v>4</v>
      </c>
      <c r="J6620">
        <v>18</v>
      </c>
      <c r="K6620">
        <v>1</v>
      </c>
      <c r="L6620">
        <v>24</v>
      </c>
      <c r="M6620">
        <f>VLOOKUP(H6620,AE$2:$AJ$12,6,TRUE)</f>
        <v>8</v>
      </c>
      <c r="N6620">
        <f>VLOOKUP(I6620,AF$2:$AJ$12,5,TRUE)</f>
        <v>6</v>
      </c>
      <c r="O6620">
        <f>VLOOKUP(J6620,AG$2:$AJ$12,4,TRUE)</f>
        <v>9</v>
      </c>
      <c r="P6620">
        <f>VLOOKUP(K6620,AH$2:$AJ$12,3,TRUE)</f>
        <v>7</v>
      </c>
      <c r="Q6620">
        <f>VLOOKUP(L6620,AI$2:$AJ$12,2,TRUE)</f>
        <v>8</v>
      </c>
      <c r="T6620" t="str">
        <f t="shared" si="623"/>
        <v>Crimepoint.create(latitude:37.784, longitude:-122.436, drugdrink:8, misdemean:6, theft:9, violent:7, total:8, drugdrinkct:1, misdemeanct:4, theftct:18, violentct:1, totalct:24)</v>
      </c>
      <c r="U6620" t="str">
        <f t="shared" si="624"/>
        <v>{location: new google.maps.LatLng(37.784, -122.436), weight: 1},</v>
      </c>
      <c r="V6620" t="str">
        <f t="shared" si="619"/>
        <v>{location: new google.maps.LatLng(37.784, -122.436), weight: 1},</v>
      </c>
      <c r="W6620" t="str">
        <f t="shared" si="620"/>
        <v>{location: new google.maps.LatLng(37.784, -122.436), weight: 3},</v>
      </c>
      <c r="X6620" t="str">
        <f t="shared" si="621"/>
        <v>{location: new google.maps.LatLng(37.784, -122.436), weight: 1},</v>
      </c>
      <c r="Y6620" t="str">
        <f t="shared" si="622"/>
        <v>{location: new google.maps.LatLng(37.784, -122.436), weight: 2},</v>
      </c>
    </row>
    <row r="6621" spans="1:25" x14ac:dyDescent="0.2">
      <c r="A6621">
        <v>37.783999999999999</v>
      </c>
      <c r="B6621">
        <v>-122.435</v>
      </c>
      <c r="C6621">
        <v>2</v>
      </c>
      <c r="D6621">
        <v>2</v>
      </c>
      <c r="E6621">
        <v>7</v>
      </c>
      <c r="F6621">
        <v>1</v>
      </c>
      <c r="G6621">
        <v>5</v>
      </c>
      <c r="H6621">
        <v>3</v>
      </c>
      <c r="I6621">
        <v>9</v>
      </c>
      <c r="J6621">
        <v>47</v>
      </c>
      <c r="K6621">
        <v>2</v>
      </c>
      <c r="L6621">
        <v>61</v>
      </c>
      <c r="M6621">
        <f>VLOOKUP(H6621,AE$2:$AJ$12,6,TRUE)</f>
        <v>9</v>
      </c>
      <c r="N6621">
        <f>VLOOKUP(I6621,AF$2:$AJ$12,5,TRUE)</f>
        <v>7</v>
      </c>
      <c r="O6621">
        <f>VLOOKUP(J6621,AG$2:$AJ$12,4,TRUE)</f>
        <v>9</v>
      </c>
      <c r="P6621">
        <f>VLOOKUP(K6621,AH$2:$AJ$12,3,TRUE)</f>
        <v>7</v>
      </c>
      <c r="Q6621">
        <f>VLOOKUP(L6621,AI$2:$AJ$12,2,TRUE)</f>
        <v>9</v>
      </c>
      <c r="T6621" t="str">
        <f t="shared" si="623"/>
        <v>Crimepoint.create(latitude:37.784, longitude:-122.435, drugdrink:9, misdemean:7, theft:9, violent:7, total:9, drugdrinkct:3, misdemeanct:9, theftct:47, violentct:2, totalct:61)</v>
      </c>
      <c r="U6621" t="str">
        <f t="shared" si="624"/>
        <v>{location: new google.maps.LatLng(37.784, -122.435), weight: 2},</v>
      </c>
      <c r="V6621" t="str">
        <f t="shared" si="619"/>
        <v>{location: new google.maps.LatLng(37.784, -122.435), weight: 2},</v>
      </c>
      <c r="W6621" t="str">
        <f t="shared" si="620"/>
        <v>{location: new google.maps.LatLng(37.784, -122.435), weight: 7},</v>
      </c>
      <c r="X6621" t="str">
        <f t="shared" si="621"/>
        <v>{location: new google.maps.LatLng(37.784, -122.435), weight: 1},</v>
      </c>
      <c r="Y6621" t="str">
        <f t="shared" si="622"/>
        <v>{location: new google.maps.LatLng(37.784, -122.435), weight: 5},</v>
      </c>
    </row>
    <row r="6622" spans="1:25" x14ac:dyDescent="0.2">
      <c r="A6622">
        <v>37.783999999999999</v>
      </c>
      <c r="B6622">
        <v>-122.434</v>
      </c>
      <c r="C6622">
        <v>1</v>
      </c>
      <c r="D6622">
        <v>1</v>
      </c>
      <c r="E6622">
        <v>0</v>
      </c>
      <c r="F6622">
        <v>1</v>
      </c>
      <c r="G6622">
        <v>1</v>
      </c>
      <c r="H6622">
        <v>1</v>
      </c>
      <c r="I6622">
        <v>3</v>
      </c>
      <c r="J6622">
        <v>3</v>
      </c>
      <c r="K6622">
        <v>2</v>
      </c>
      <c r="L6622">
        <v>9</v>
      </c>
      <c r="M6622">
        <f>VLOOKUP(H6622,AE$2:$AJ$12,6,TRUE)</f>
        <v>8</v>
      </c>
      <c r="N6622">
        <f>VLOOKUP(I6622,AF$2:$AJ$12,5,TRUE)</f>
        <v>5</v>
      </c>
      <c r="O6622">
        <f>VLOOKUP(J6622,AG$2:$AJ$12,4,TRUE)</f>
        <v>5</v>
      </c>
      <c r="P6622">
        <f>VLOOKUP(K6622,AH$2:$AJ$12,3,TRUE)</f>
        <v>7</v>
      </c>
      <c r="Q6622">
        <f>VLOOKUP(L6622,AI$2:$AJ$12,2,TRUE)</f>
        <v>5</v>
      </c>
      <c r="T6622" t="str">
        <f t="shared" si="623"/>
        <v>Crimepoint.create(latitude:37.784, longitude:-122.434, drugdrink:8, misdemean:5, theft:5, violent:7, total:5, drugdrinkct:1, misdemeanct:3, theftct:3, violentct:2, totalct:9)</v>
      </c>
      <c r="U6622" t="str">
        <f t="shared" si="624"/>
        <v>{location: new google.maps.LatLng(37.784, -122.434), weight: 1},</v>
      </c>
      <c r="V6622" t="str">
        <f t="shared" si="619"/>
        <v>{location: new google.maps.LatLng(37.784, -122.434), weight: 1},</v>
      </c>
      <c r="W6622" t="str">
        <f t="shared" si="620"/>
        <v>{location: new google.maps.LatLng(37.784, -122.434), weight: 0},</v>
      </c>
      <c r="X6622" t="str">
        <f t="shared" si="621"/>
        <v>{location: new google.maps.LatLng(37.784, -122.434), weight: 1},</v>
      </c>
      <c r="Y6622" t="str">
        <f t="shared" si="622"/>
        <v>{location: new google.maps.LatLng(37.784, -122.434), weight: 1},</v>
      </c>
    </row>
    <row r="6623" spans="1:25" x14ac:dyDescent="0.2">
      <c r="A6623">
        <v>37.783999999999999</v>
      </c>
      <c r="B6623">
        <v>-122.43300000000001</v>
      </c>
      <c r="C6623">
        <v>1</v>
      </c>
      <c r="D6623">
        <v>12</v>
      </c>
      <c r="E6623">
        <v>11</v>
      </c>
      <c r="F6623">
        <v>19</v>
      </c>
      <c r="G6623">
        <v>12</v>
      </c>
      <c r="H6623">
        <v>1</v>
      </c>
      <c r="I6623">
        <v>53</v>
      </c>
      <c r="J6623">
        <v>72</v>
      </c>
      <c r="K6623">
        <v>25</v>
      </c>
      <c r="L6623">
        <v>151</v>
      </c>
      <c r="M6623">
        <f>VLOOKUP(H6623,AE$2:$AJ$12,6,TRUE)</f>
        <v>8</v>
      </c>
      <c r="N6623">
        <f>VLOOKUP(I6623,AF$2:$AJ$12,5,TRUE)</f>
        <v>9</v>
      </c>
      <c r="O6623">
        <f>VLOOKUP(J6623,AG$2:$AJ$12,4,TRUE)</f>
        <v>9</v>
      </c>
      <c r="P6623">
        <f>VLOOKUP(K6623,AH$2:$AJ$12,3,TRUE)</f>
        <v>9</v>
      </c>
      <c r="Q6623">
        <f>VLOOKUP(L6623,AI$2:$AJ$12,2,TRUE)</f>
        <v>9</v>
      </c>
      <c r="T6623" t="str">
        <f t="shared" si="623"/>
        <v>Crimepoint.create(latitude:37.784, longitude:-122.433, drugdrink:8, misdemean:9, theft:9, violent:9, total:9, drugdrinkct:1, misdemeanct:53, theftct:72, violentct:25, totalct:151)</v>
      </c>
      <c r="U6623" t="str">
        <f t="shared" si="624"/>
        <v>{location: new google.maps.LatLng(37.784, -122.433), weight: 1},</v>
      </c>
      <c r="V6623" t="str">
        <f t="shared" si="619"/>
        <v>{location: new google.maps.LatLng(37.784, -122.433), weight: 12},</v>
      </c>
      <c r="W6623" t="str">
        <f t="shared" si="620"/>
        <v>{location: new google.maps.LatLng(37.784, -122.433), weight: 11},</v>
      </c>
      <c r="X6623" t="str">
        <f t="shared" si="621"/>
        <v>{location: new google.maps.LatLng(37.784, -122.433), weight: 19},</v>
      </c>
      <c r="Y6623" t="str">
        <f t="shared" si="622"/>
        <v>{location: new google.maps.LatLng(37.784, -122.433), weight: 12},</v>
      </c>
    </row>
    <row r="6624" spans="1:25" x14ac:dyDescent="0.2">
      <c r="A6624">
        <v>37.783999999999999</v>
      </c>
      <c r="B6624">
        <v>-122.432</v>
      </c>
      <c r="C6624">
        <v>0</v>
      </c>
      <c r="D6624">
        <v>1</v>
      </c>
      <c r="E6624">
        <v>0</v>
      </c>
      <c r="F6624">
        <v>1</v>
      </c>
      <c r="G6624">
        <v>1</v>
      </c>
      <c r="H6624">
        <v>0</v>
      </c>
      <c r="I6624">
        <v>4</v>
      </c>
      <c r="J6624">
        <v>1</v>
      </c>
      <c r="K6624">
        <v>2</v>
      </c>
      <c r="L6624">
        <v>7</v>
      </c>
      <c r="M6624">
        <f>VLOOKUP(H6624,AE$2:$AJ$12,6,TRUE)</f>
        <v>0</v>
      </c>
      <c r="N6624">
        <f>VLOOKUP(I6624,AF$2:$AJ$12,5,TRUE)</f>
        <v>6</v>
      </c>
      <c r="O6624">
        <f>VLOOKUP(J6624,AG$2:$AJ$12,4,TRUE)</f>
        <v>3</v>
      </c>
      <c r="P6624">
        <f>VLOOKUP(K6624,AH$2:$AJ$12,3,TRUE)</f>
        <v>7</v>
      </c>
      <c r="Q6624">
        <f>VLOOKUP(L6624,AI$2:$AJ$12,2,TRUE)</f>
        <v>5</v>
      </c>
      <c r="T6624" t="str">
        <f t="shared" si="623"/>
        <v>Crimepoint.create(latitude:37.784, longitude:-122.432, drugdrink:0, misdemean:6, theft:3, violent:7, total:5, drugdrinkct:0, misdemeanct:4, theftct:1, violentct:2, totalct:7)</v>
      </c>
      <c r="U6624" t="str">
        <f t="shared" si="624"/>
        <v>{location: new google.maps.LatLng(37.784, -122.432), weight: 0},</v>
      </c>
      <c r="V6624" t="str">
        <f t="shared" si="619"/>
        <v>{location: new google.maps.LatLng(37.784, -122.432), weight: 1},</v>
      </c>
      <c r="W6624" t="str">
        <f t="shared" si="620"/>
        <v>{location: new google.maps.LatLng(37.784, -122.432), weight: 0},</v>
      </c>
      <c r="X6624" t="str">
        <f t="shared" si="621"/>
        <v>{location: new google.maps.LatLng(37.784, -122.432), weight: 1},</v>
      </c>
      <c r="Y6624" t="str">
        <f t="shared" si="622"/>
        <v>{location: new google.maps.LatLng(37.784, -122.432), weight: 1},</v>
      </c>
    </row>
    <row r="6625" spans="1:25" x14ac:dyDescent="0.2">
      <c r="A6625">
        <v>37.783999999999999</v>
      </c>
      <c r="B6625">
        <v>-122.431</v>
      </c>
      <c r="C6625">
        <v>0</v>
      </c>
      <c r="D6625">
        <v>4</v>
      </c>
      <c r="E6625">
        <v>4</v>
      </c>
      <c r="F6625">
        <v>4</v>
      </c>
      <c r="G6625">
        <v>4</v>
      </c>
      <c r="H6625">
        <v>0</v>
      </c>
      <c r="I6625">
        <v>18</v>
      </c>
      <c r="J6625">
        <v>24</v>
      </c>
      <c r="K6625">
        <v>6</v>
      </c>
      <c r="L6625">
        <v>48</v>
      </c>
      <c r="M6625">
        <f>VLOOKUP(H6625,AE$2:$AJ$12,6,TRUE)</f>
        <v>0</v>
      </c>
      <c r="N6625">
        <f>VLOOKUP(I6625,AF$2:$AJ$12,5,TRUE)</f>
        <v>8</v>
      </c>
      <c r="O6625">
        <f>VLOOKUP(J6625,AG$2:$AJ$12,4,TRUE)</f>
        <v>9</v>
      </c>
      <c r="P6625">
        <f>VLOOKUP(K6625,AH$2:$AJ$12,3,TRUE)</f>
        <v>9</v>
      </c>
      <c r="Q6625">
        <f>VLOOKUP(L6625,AI$2:$AJ$12,2,TRUE)</f>
        <v>9</v>
      </c>
      <c r="T6625" t="str">
        <f t="shared" si="623"/>
        <v>Crimepoint.create(latitude:37.784, longitude:-122.431, drugdrink:0, misdemean:8, theft:9, violent:9, total:9, drugdrinkct:0, misdemeanct:18, theftct:24, violentct:6, totalct:48)</v>
      </c>
      <c r="U6625" t="str">
        <f t="shared" si="624"/>
        <v>{location: new google.maps.LatLng(37.784, -122.431), weight: 0},</v>
      </c>
      <c r="V6625" t="str">
        <f t="shared" si="619"/>
        <v>{location: new google.maps.LatLng(37.784, -122.431), weight: 4},</v>
      </c>
      <c r="W6625" t="str">
        <f t="shared" si="620"/>
        <v>{location: new google.maps.LatLng(37.784, -122.431), weight: 4},</v>
      </c>
      <c r="X6625" t="str">
        <f t="shared" si="621"/>
        <v>{location: new google.maps.LatLng(37.784, -122.431), weight: 4},</v>
      </c>
      <c r="Y6625" t="str">
        <f t="shared" si="622"/>
        <v>{location: new google.maps.LatLng(37.784, -122.431), weight: 4},</v>
      </c>
    </row>
    <row r="6626" spans="1:25" x14ac:dyDescent="0.2">
      <c r="A6626">
        <v>37.783999999999999</v>
      </c>
      <c r="B6626">
        <v>-122.43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</v>
      </c>
      <c r="J6626">
        <v>1</v>
      </c>
      <c r="K6626">
        <v>0</v>
      </c>
      <c r="L6626">
        <v>3</v>
      </c>
      <c r="M6626">
        <f>VLOOKUP(H6626,AE$2:$AJ$12,6,TRUE)</f>
        <v>0</v>
      </c>
      <c r="N6626">
        <f>VLOOKUP(I6626,AF$2:$AJ$12,5,TRUE)</f>
        <v>4</v>
      </c>
      <c r="O6626">
        <f>VLOOKUP(J6626,AG$2:$AJ$12,4,TRUE)</f>
        <v>3</v>
      </c>
      <c r="P6626">
        <f>VLOOKUP(K6626,AH$2:$AJ$12,3,TRUE)</f>
        <v>0</v>
      </c>
      <c r="Q6626">
        <f>VLOOKUP(L6626,AI$2:$AJ$12,2,TRUE)</f>
        <v>2</v>
      </c>
      <c r="T6626" t="str">
        <f t="shared" si="623"/>
        <v>Crimepoint.create(latitude:37.784, longitude:-122.43, drugdrink:0, misdemean:4, theft:3, violent:0, total:2, drugdrinkct:0, misdemeanct:2, theftct:1, violentct:0, totalct:3)</v>
      </c>
      <c r="U6626" t="str">
        <f t="shared" si="624"/>
        <v>{location: new google.maps.LatLng(37.784, -122.43), weight: 0},</v>
      </c>
      <c r="V6626" t="str">
        <f t="shared" si="619"/>
        <v>{location: new google.maps.LatLng(37.784, -122.43), weight: 0},</v>
      </c>
      <c r="W6626" t="str">
        <f t="shared" si="620"/>
        <v>{location: new google.maps.LatLng(37.784, -122.43), weight: 0},</v>
      </c>
      <c r="X6626" t="str">
        <f t="shared" si="621"/>
        <v>{location: new google.maps.LatLng(37.784, -122.43), weight: 0},</v>
      </c>
      <c r="Y6626" t="str">
        <f t="shared" si="622"/>
        <v>{location: new google.maps.LatLng(37.784, -122.43), weight: 0},</v>
      </c>
    </row>
    <row r="6627" spans="1:25" x14ac:dyDescent="0.2">
      <c r="A6627">
        <v>37.783999999999999</v>
      </c>
      <c r="B6627">
        <v>-122.429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2</v>
      </c>
      <c r="M6627">
        <f>VLOOKUP(H6627,AE$2:$AJ$12,6,TRUE)</f>
        <v>0</v>
      </c>
      <c r="N6627">
        <f>VLOOKUP(I6627,AF$2:$AJ$12,5,TRUE)</f>
        <v>4</v>
      </c>
      <c r="O6627">
        <f>VLOOKUP(J6627,AG$2:$AJ$12,4,TRUE)</f>
        <v>0</v>
      </c>
      <c r="P6627">
        <f>VLOOKUP(K6627,AH$2:$AJ$12,3,TRUE)</f>
        <v>0</v>
      </c>
      <c r="Q6627">
        <f>VLOOKUP(L6627,AI$2:$AJ$12,2,TRUE)</f>
        <v>1</v>
      </c>
      <c r="T6627" t="str">
        <f t="shared" si="623"/>
        <v>Crimepoint.create(latitude:37.784, longitude:-122.429, drugdrink:0, misdemean:4, theft:0, violent:0, total:1, drugdrinkct:0, misdemeanct:2, theftct:0, violentct:0, totalct:2)</v>
      </c>
      <c r="U6627" t="str">
        <f t="shared" si="624"/>
        <v>{location: new google.maps.LatLng(37.784, -122.429), weight: 0},</v>
      </c>
      <c r="V6627" t="str">
        <f t="shared" si="619"/>
        <v>{location: new google.maps.LatLng(37.784, -122.429), weight: 0},</v>
      </c>
      <c r="W6627" t="str">
        <f t="shared" si="620"/>
        <v>{location: new google.maps.LatLng(37.784, -122.429), weight: 0},</v>
      </c>
      <c r="X6627" t="str">
        <f t="shared" si="621"/>
        <v>{location: new google.maps.LatLng(37.784, -122.429), weight: 0},</v>
      </c>
      <c r="Y6627" t="str">
        <f t="shared" si="622"/>
        <v>{location: new google.maps.LatLng(37.784, -122.429), weight: 0},</v>
      </c>
    </row>
    <row r="6628" spans="1:25" x14ac:dyDescent="0.2">
      <c r="A6628">
        <v>37.783999999999999</v>
      </c>
      <c r="B6628">
        <v>-122.428</v>
      </c>
      <c r="C6628">
        <v>0</v>
      </c>
      <c r="D6628">
        <v>2</v>
      </c>
      <c r="E6628">
        <v>4</v>
      </c>
      <c r="F6628">
        <v>2</v>
      </c>
      <c r="G6628">
        <v>3</v>
      </c>
      <c r="H6628">
        <v>0</v>
      </c>
      <c r="I6628">
        <v>9</v>
      </c>
      <c r="J6628">
        <v>26</v>
      </c>
      <c r="K6628">
        <v>3</v>
      </c>
      <c r="L6628">
        <v>38</v>
      </c>
      <c r="M6628">
        <f>VLOOKUP(H6628,AE$2:$AJ$12,6,TRUE)</f>
        <v>0</v>
      </c>
      <c r="N6628">
        <f>VLOOKUP(I6628,AF$2:$AJ$12,5,TRUE)</f>
        <v>7</v>
      </c>
      <c r="O6628">
        <f>VLOOKUP(J6628,AG$2:$AJ$12,4,TRUE)</f>
        <v>9</v>
      </c>
      <c r="P6628">
        <f>VLOOKUP(K6628,AH$2:$AJ$12,3,TRUE)</f>
        <v>8</v>
      </c>
      <c r="Q6628">
        <f>VLOOKUP(L6628,AI$2:$AJ$12,2,TRUE)</f>
        <v>8</v>
      </c>
      <c r="T6628" t="str">
        <f t="shared" si="623"/>
        <v>Crimepoint.create(latitude:37.784, longitude:-122.428, drugdrink:0, misdemean:7, theft:9, violent:8, total:8, drugdrinkct:0, misdemeanct:9, theftct:26, violentct:3, totalct:38)</v>
      </c>
      <c r="U6628" t="str">
        <f t="shared" si="624"/>
        <v>{location: new google.maps.LatLng(37.784, -122.428), weight: 0},</v>
      </c>
      <c r="V6628" t="str">
        <f t="shared" si="619"/>
        <v>{location: new google.maps.LatLng(37.784, -122.428), weight: 2},</v>
      </c>
      <c r="W6628" t="str">
        <f t="shared" si="620"/>
        <v>{location: new google.maps.LatLng(37.784, -122.428), weight: 4},</v>
      </c>
      <c r="X6628" t="str">
        <f t="shared" si="621"/>
        <v>{location: new google.maps.LatLng(37.784, -122.428), weight: 2},</v>
      </c>
      <c r="Y6628" t="str">
        <f t="shared" si="622"/>
        <v>{location: new google.maps.LatLng(37.784, -122.428), weight: 3},</v>
      </c>
    </row>
    <row r="6629" spans="1:25" x14ac:dyDescent="0.2">
      <c r="A6629">
        <v>37.783999999999999</v>
      </c>
      <c r="B6629">
        <v>-122.426</v>
      </c>
      <c r="C6629">
        <v>0</v>
      </c>
      <c r="D6629">
        <v>2</v>
      </c>
      <c r="E6629">
        <v>2</v>
      </c>
      <c r="F6629">
        <v>1</v>
      </c>
      <c r="G6629">
        <v>2</v>
      </c>
      <c r="H6629">
        <v>0</v>
      </c>
      <c r="I6629">
        <v>9</v>
      </c>
      <c r="J6629">
        <v>13</v>
      </c>
      <c r="K6629">
        <v>2</v>
      </c>
      <c r="L6629">
        <v>24</v>
      </c>
      <c r="M6629">
        <f>VLOOKUP(H6629,AE$2:$AJ$12,6,TRUE)</f>
        <v>0</v>
      </c>
      <c r="N6629">
        <f>VLOOKUP(I6629,AF$2:$AJ$12,5,TRUE)</f>
        <v>7</v>
      </c>
      <c r="O6629">
        <f>VLOOKUP(J6629,AG$2:$AJ$12,4,TRUE)</f>
        <v>8</v>
      </c>
      <c r="P6629">
        <f>VLOOKUP(K6629,AH$2:$AJ$12,3,TRUE)</f>
        <v>7</v>
      </c>
      <c r="Q6629">
        <f>VLOOKUP(L6629,AI$2:$AJ$12,2,TRUE)</f>
        <v>8</v>
      </c>
      <c r="T6629" t="str">
        <f t="shared" si="623"/>
        <v>Crimepoint.create(latitude:37.784, longitude:-122.426, drugdrink:0, misdemean:7, theft:8, violent:7, total:8, drugdrinkct:0, misdemeanct:9, theftct:13, violentct:2, totalct:24)</v>
      </c>
      <c r="U6629" t="str">
        <f t="shared" si="624"/>
        <v>{location: new google.maps.LatLng(37.784, -122.426), weight: 0},</v>
      </c>
      <c r="V6629" t="str">
        <f t="shared" si="619"/>
        <v>{location: new google.maps.LatLng(37.784, -122.426), weight: 2},</v>
      </c>
      <c r="W6629" t="str">
        <f t="shared" si="620"/>
        <v>{location: new google.maps.LatLng(37.784, -122.426), weight: 2},</v>
      </c>
      <c r="X6629" t="str">
        <f t="shared" si="621"/>
        <v>{location: new google.maps.LatLng(37.784, -122.426), weight: 1},</v>
      </c>
      <c r="Y6629" t="str">
        <f t="shared" si="622"/>
        <v>{location: new google.maps.LatLng(37.784, -122.426), weight: 2},</v>
      </c>
    </row>
    <row r="6630" spans="1:25" x14ac:dyDescent="0.2">
      <c r="A6630">
        <v>37.783999999999999</v>
      </c>
      <c r="B6630">
        <v>-122.425</v>
      </c>
      <c r="C6630">
        <v>3</v>
      </c>
      <c r="D6630">
        <v>3</v>
      </c>
      <c r="E6630">
        <v>2</v>
      </c>
      <c r="F6630">
        <v>3</v>
      </c>
      <c r="G6630">
        <v>3</v>
      </c>
      <c r="H6630">
        <v>5</v>
      </c>
      <c r="I6630">
        <v>15</v>
      </c>
      <c r="J6630">
        <v>11</v>
      </c>
      <c r="K6630">
        <v>4</v>
      </c>
      <c r="L6630">
        <v>35</v>
      </c>
      <c r="M6630">
        <f>VLOOKUP(H6630,AE$2:$AJ$12,6,TRUE)</f>
        <v>9</v>
      </c>
      <c r="N6630">
        <f>VLOOKUP(I6630,AF$2:$AJ$12,5,TRUE)</f>
        <v>8</v>
      </c>
      <c r="O6630">
        <f>VLOOKUP(J6630,AG$2:$AJ$12,4,TRUE)</f>
        <v>8</v>
      </c>
      <c r="P6630">
        <f>VLOOKUP(K6630,AH$2:$AJ$12,3,TRUE)</f>
        <v>8</v>
      </c>
      <c r="Q6630">
        <f>VLOOKUP(L6630,AI$2:$AJ$12,2,TRUE)</f>
        <v>8</v>
      </c>
      <c r="T6630" t="str">
        <f t="shared" si="623"/>
        <v>Crimepoint.create(latitude:37.784, longitude:-122.425, drugdrink:9, misdemean:8, theft:8, violent:8, total:8, drugdrinkct:5, misdemeanct:15, theftct:11, violentct:4, totalct:35)</v>
      </c>
      <c r="U6630" t="str">
        <f t="shared" si="624"/>
        <v>{location: new google.maps.LatLng(37.784, -122.425), weight: 3},</v>
      </c>
      <c r="V6630" t="str">
        <f t="shared" si="619"/>
        <v>{location: new google.maps.LatLng(37.784, -122.425), weight: 3},</v>
      </c>
      <c r="W6630" t="str">
        <f t="shared" si="620"/>
        <v>{location: new google.maps.LatLng(37.784, -122.425), weight: 2},</v>
      </c>
      <c r="X6630" t="str">
        <f t="shared" si="621"/>
        <v>{location: new google.maps.LatLng(37.784, -122.425), weight: 3},</v>
      </c>
      <c r="Y6630" t="str">
        <f t="shared" si="622"/>
        <v>{location: new google.maps.LatLng(37.784, -122.425), weight: 3},</v>
      </c>
    </row>
    <row r="6631" spans="1:25" x14ac:dyDescent="0.2">
      <c r="A6631">
        <v>37.783999999999999</v>
      </c>
      <c r="B6631">
        <v>-122.42400000000001</v>
      </c>
      <c r="C6631">
        <v>0</v>
      </c>
      <c r="D6631">
        <v>2</v>
      </c>
      <c r="E6631">
        <v>0</v>
      </c>
      <c r="F6631">
        <v>1</v>
      </c>
      <c r="G6631">
        <v>1</v>
      </c>
      <c r="H6631">
        <v>0</v>
      </c>
      <c r="I6631">
        <v>9</v>
      </c>
      <c r="J6631">
        <v>3</v>
      </c>
      <c r="K6631">
        <v>2</v>
      </c>
      <c r="L6631">
        <v>14</v>
      </c>
      <c r="M6631">
        <f>VLOOKUP(H6631,AE$2:$AJ$12,6,TRUE)</f>
        <v>0</v>
      </c>
      <c r="N6631">
        <f>VLOOKUP(I6631,AF$2:$AJ$12,5,TRUE)</f>
        <v>7</v>
      </c>
      <c r="O6631">
        <f>VLOOKUP(J6631,AG$2:$AJ$12,4,TRUE)</f>
        <v>5</v>
      </c>
      <c r="P6631">
        <f>VLOOKUP(K6631,AH$2:$AJ$12,3,TRUE)</f>
        <v>7</v>
      </c>
      <c r="Q6631">
        <f>VLOOKUP(L6631,AI$2:$AJ$12,2,TRUE)</f>
        <v>7</v>
      </c>
      <c r="T6631" t="str">
        <f t="shared" si="623"/>
        <v>Crimepoint.create(latitude:37.784, longitude:-122.424, drugdrink:0, misdemean:7, theft:5, violent:7, total:7, drugdrinkct:0, misdemeanct:9, theftct:3, violentct:2, totalct:14)</v>
      </c>
      <c r="U6631" t="str">
        <f t="shared" si="624"/>
        <v>{location: new google.maps.LatLng(37.784, -122.424), weight: 0},</v>
      </c>
      <c r="V6631" t="str">
        <f t="shared" si="619"/>
        <v>{location: new google.maps.LatLng(37.784, -122.424), weight: 2},</v>
      </c>
      <c r="W6631" t="str">
        <f t="shared" si="620"/>
        <v>{location: new google.maps.LatLng(37.784, -122.424), weight: 0},</v>
      </c>
      <c r="X6631" t="str">
        <f t="shared" si="621"/>
        <v>{location: new google.maps.LatLng(37.784, -122.424), weight: 1},</v>
      </c>
      <c r="Y6631" t="str">
        <f t="shared" si="622"/>
        <v>{location: new google.maps.LatLng(37.784, -122.424), weight: 1},</v>
      </c>
    </row>
    <row r="6632" spans="1:25" x14ac:dyDescent="0.2">
      <c r="A6632">
        <v>37.783999999999999</v>
      </c>
      <c r="B6632">
        <v>-122.423</v>
      </c>
      <c r="C6632">
        <v>1</v>
      </c>
      <c r="D6632">
        <v>5</v>
      </c>
      <c r="E6632">
        <v>3</v>
      </c>
      <c r="F6632">
        <v>4</v>
      </c>
      <c r="G6632">
        <v>4</v>
      </c>
      <c r="H6632">
        <v>2</v>
      </c>
      <c r="I6632">
        <v>22</v>
      </c>
      <c r="J6632">
        <v>17</v>
      </c>
      <c r="K6632">
        <v>5</v>
      </c>
      <c r="L6632">
        <v>46</v>
      </c>
      <c r="M6632">
        <f>VLOOKUP(H6632,AE$2:$AJ$12,6,TRUE)</f>
        <v>9</v>
      </c>
      <c r="N6632">
        <f>VLOOKUP(I6632,AF$2:$AJ$12,5,TRUE)</f>
        <v>9</v>
      </c>
      <c r="O6632">
        <f>VLOOKUP(J6632,AG$2:$AJ$12,4,TRUE)</f>
        <v>9</v>
      </c>
      <c r="P6632">
        <f>VLOOKUP(K6632,AH$2:$AJ$12,3,TRUE)</f>
        <v>9</v>
      </c>
      <c r="Q6632">
        <f>VLOOKUP(L6632,AI$2:$AJ$12,2,TRUE)</f>
        <v>9</v>
      </c>
      <c r="T6632" t="str">
        <f t="shared" si="623"/>
        <v>Crimepoint.create(latitude:37.784, longitude:-122.423, drugdrink:9, misdemean:9, theft:9, violent:9, total:9, drugdrinkct:2, misdemeanct:22, theftct:17, violentct:5, totalct:46)</v>
      </c>
      <c r="U6632" t="str">
        <f t="shared" si="624"/>
        <v>{location: new google.maps.LatLng(37.784, -122.423), weight: 1},</v>
      </c>
      <c r="V6632" t="str">
        <f t="shared" si="619"/>
        <v>{location: new google.maps.LatLng(37.784, -122.423), weight: 5},</v>
      </c>
      <c r="W6632" t="str">
        <f t="shared" si="620"/>
        <v>{location: new google.maps.LatLng(37.784, -122.423), weight: 3},</v>
      </c>
      <c r="X6632" t="str">
        <f t="shared" si="621"/>
        <v>{location: new google.maps.LatLng(37.784, -122.423), weight: 4},</v>
      </c>
      <c r="Y6632" t="str">
        <f t="shared" si="622"/>
        <v>{location: new google.maps.LatLng(37.784, -122.423), weight: 4},</v>
      </c>
    </row>
    <row r="6633" spans="1:25" x14ac:dyDescent="0.2">
      <c r="A6633">
        <v>37.783999999999999</v>
      </c>
      <c r="B6633">
        <v>-122.422</v>
      </c>
      <c r="C6633">
        <v>1</v>
      </c>
      <c r="D6633">
        <v>1</v>
      </c>
      <c r="E6633">
        <v>1</v>
      </c>
      <c r="F6633">
        <v>0</v>
      </c>
      <c r="G6633">
        <v>1</v>
      </c>
      <c r="H6633">
        <v>1</v>
      </c>
      <c r="I6633">
        <v>3</v>
      </c>
      <c r="J6633">
        <v>7</v>
      </c>
      <c r="K6633">
        <v>0</v>
      </c>
      <c r="L6633">
        <v>11</v>
      </c>
      <c r="M6633">
        <f>VLOOKUP(H6633,AE$2:$AJ$12,6,TRUE)</f>
        <v>8</v>
      </c>
      <c r="N6633">
        <f>VLOOKUP(I6633,AF$2:$AJ$12,5,TRUE)</f>
        <v>5</v>
      </c>
      <c r="O6633">
        <f>VLOOKUP(J6633,AG$2:$AJ$12,4,TRUE)</f>
        <v>7</v>
      </c>
      <c r="P6633">
        <f>VLOOKUP(K6633,AH$2:$AJ$12,3,TRUE)</f>
        <v>0</v>
      </c>
      <c r="Q6633">
        <f>VLOOKUP(L6633,AI$2:$AJ$12,2,TRUE)</f>
        <v>6</v>
      </c>
      <c r="T6633" t="str">
        <f t="shared" si="623"/>
        <v>Crimepoint.create(latitude:37.784, longitude:-122.422, drugdrink:8, misdemean:5, theft:7, violent:0, total:6, drugdrinkct:1, misdemeanct:3, theftct:7, violentct:0, totalct:11)</v>
      </c>
      <c r="U6633" t="str">
        <f t="shared" si="624"/>
        <v>{location: new google.maps.LatLng(37.784, -122.422), weight: 1},</v>
      </c>
      <c r="V6633" t="str">
        <f t="shared" si="619"/>
        <v>{location: new google.maps.LatLng(37.784, -122.422), weight: 1},</v>
      </c>
      <c r="W6633" t="str">
        <f t="shared" si="620"/>
        <v>{location: new google.maps.LatLng(37.784, -122.422), weight: 1},</v>
      </c>
      <c r="X6633" t="str">
        <f t="shared" si="621"/>
        <v>{location: new google.maps.LatLng(37.784, -122.422), weight: 0},</v>
      </c>
      <c r="Y6633" t="str">
        <f t="shared" si="622"/>
        <v>{location: new google.maps.LatLng(37.784, -122.422), weight: 1},</v>
      </c>
    </row>
    <row r="6634" spans="1:25" x14ac:dyDescent="0.2">
      <c r="A6634">
        <v>37.783999999999999</v>
      </c>
      <c r="B6634">
        <v>-122.42100000000001</v>
      </c>
      <c r="C6634">
        <v>3</v>
      </c>
      <c r="D6634">
        <v>9</v>
      </c>
      <c r="E6634">
        <v>9</v>
      </c>
      <c r="F6634">
        <v>4</v>
      </c>
      <c r="G6634">
        <v>9</v>
      </c>
      <c r="H6634">
        <v>4</v>
      </c>
      <c r="I6634">
        <v>39</v>
      </c>
      <c r="J6634">
        <v>60</v>
      </c>
      <c r="K6634">
        <v>5</v>
      </c>
      <c r="L6634">
        <v>108</v>
      </c>
      <c r="M6634">
        <f>VLOOKUP(H6634,AE$2:$AJ$12,6,TRUE)</f>
        <v>9</v>
      </c>
      <c r="N6634">
        <f>VLOOKUP(I6634,AF$2:$AJ$12,5,TRUE)</f>
        <v>9</v>
      </c>
      <c r="O6634">
        <f>VLOOKUP(J6634,AG$2:$AJ$12,4,TRUE)</f>
        <v>9</v>
      </c>
      <c r="P6634">
        <f>VLOOKUP(K6634,AH$2:$AJ$12,3,TRUE)</f>
        <v>9</v>
      </c>
      <c r="Q6634">
        <f>VLOOKUP(L6634,AI$2:$AJ$12,2,TRUE)</f>
        <v>9</v>
      </c>
      <c r="T6634" t="str">
        <f t="shared" si="623"/>
        <v>Crimepoint.create(latitude:37.784, longitude:-122.421, drugdrink:9, misdemean:9, theft:9, violent:9, total:9, drugdrinkct:4, misdemeanct:39, theftct:60, violentct:5, totalct:108)</v>
      </c>
      <c r="U6634" t="str">
        <f t="shared" si="624"/>
        <v>{location: new google.maps.LatLng(37.784, -122.421), weight: 3},</v>
      </c>
      <c r="V6634" t="str">
        <f t="shared" si="619"/>
        <v>{location: new google.maps.LatLng(37.784, -122.421), weight: 9},</v>
      </c>
      <c r="W6634" t="str">
        <f t="shared" si="620"/>
        <v>{location: new google.maps.LatLng(37.784, -122.421), weight: 9},</v>
      </c>
      <c r="X6634" t="str">
        <f t="shared" si="621"/>
        <v>{location: new google.maps.LatLng(37.784, -122.421), weight: 4},</v>
      </c>
      <c r="Y6634" t="str">
        <f t="shared" si="622"/>
        <v>{location: new google.maps.LatLng(37.784, -122.421), weight: 9},</v>
      </c>
    </row>
    <row r="6635" spans="1:25" x14ac:dyDescent="0.2">
      <c r="A6635">
        <v>37.783999999999999</v>
      </c>
      <c r="B6635">
        <v>-122.42</v>
      </c>
      <c r="C6635">
        <v>10</v>
      </c>
      <c r="D6635">
        <v>11</v>
      </c>
      <c r="E6635">
        <v>3</v>
      </c>
      <c r="F6635">
        <v>7</v>
      </c>
      <c r="G6635">
        <v>7</v>
      </c>
      <c r="H6635">
        <v>15</v>
      </c>
      <c r="I6635">
        <v>47</v>
      </c>
      <c r="J6635">
        <v>19</v>
      </c>
      <c r="K6635">
        <v>10</v>
      </c>
      <c r="L6635">
        <v>91</v>
      </c>
      <c r="M6635">
        <f>VLOOKUP(H6635,AE$2:$AJ$12,6,TRUE)</f>
        <v>9</v>
      </c>
      <c r="N6635">
        <f>VLOOKUP(I6635,AF$2:$AJ$12,5,TRUE)</f>
        <v>9</v>
      </c>
      <c r="O6635">
        <f>VLOOKUP(J6635,AG$2:$AJ$12,4,TRUE)</f>
        <v>9</v>
      </c>
      <c r="P6635">
        <f>VLOOKUP(K6635,AH$2:$AJ$12,3,TRUE)</f>
        <v>9</v>
      </c>
      <c r="Q6635">
        <f>VLOOKUP(L6635,AI$2:$AJ$12,2,TRUE)</f>
        <v>9</v>
      </c>
      <c r="T6635" t="str">
        <f t="shared" si="623"/>
        <v>Crimepoint.create(latitude:37.784, longitude:-122.42, drugdrink:9, misdemean:9, theft:9, violent:9, total:9, drugdrinkct:15, misdemeanct:47, theftct:19, violentct:10, totalct:91)</v>
      </c>
      <c r="U6635" t="str">
        <f t="shared" si="624"/>
        <v>{location: new google.maps.LatLng(37.784, -122.42), weight: 10},</v>
      </c>
      <c r="V6635" t="str">
        <f t="shared" si="619"/>
        <v>{location: new google.maps.LatLng(37.784, -122.42), weight: 11},</v>
      </c>
      <c r="W6635" t="str">
        <f t="shared" si="620"/>
        <v>{location: new google.maps.LatLng(37.784, -122.42), weight: 3},</v>
      </c>
      <c r="X6635" t="str">
        <f t="shared" si="621"/>
        <v>{location: new google.maps.LatLng(37.784, -122.42), weight: 7},</v>
      </c>
      <c r="Y6635" t="str">
        <f t="shared" si="622"/>
        <v>{location: new google.maps.LatLng(37.784, -122.42), weight: 7},</v>
      </c>
    </row>
    <row r="6636" spans="1:25" x14ac:dyDescent="0.2">
      <c r="A6636">
        <v>37.783999999999999</v>
      </c>
      <c r="B6636">
        <v>-122.419</v>
      </c>
      <c r="C6636">
        <v>20</v>
      </c>
      <c r="D6636">
        <v>27</v>
      </c>
      <c r="E6636">
        <v>16</v>
      </c>
      <c r="F6636">
        <v>27</v>
      </c>
      <c r="G6636">
        <v>23</v>
      </c>
      <c r="H6636">
        <v>30</v>
      </c>
      <c r="I6636">
        <v>120</v>
      </c>
      <c r="J6636">
        <v>108</v>
      </c>
      <c r="K6636">
        <v>37</v>
      </c>
      <c r="L6636">
        <v>295</v>
      </c>
      <c r="M6636">
        <f>VLOOKUP(H6636,AE$2:$AJ$12,6,TRUE)</f>
        <v>9</v>
      </c>
      <c r="N6636">
        <f>VLOOKUP(I6636,AF$2:$AJ$12,5,TRUE)</f>
        <v>9</v>
      </c>
      <c r="O6636">
        <f>VLOOKUP(J6636,AG$2:$AJ$12,4,TRUE)</f>
        <v>9</v>
      </c>
      <c r="P6636">
        <f>VLOOKUP(K6636,AH$2:$AJ$12,3,TRUE)</f>
        <v>9</v>
      </c>
      <c r="Q6636">
        <f>VLOOKUP(L6636,AI$2:$AJ$12,2,TRUE)</f>
        <v>9</v>
      </c>
      <c r="T6636" t="str">
        <f t="shared" si="623"/>
        <v>Crimepoint.create(latitude:37.784, longitude:-122.419, drugdrink:9, misdemean:9, theft:9, violent:9, total:9, drugdrinkct:30, misdemeanct:120, theftct:108, violentct:37, totalct:295)</v>
      </c>
      <c r="U6636" t="str">
        <f t="shared" si="624"/>
        <v>{location: new google.maps.LatLng(37.784, -122.419), weight: 20},</v>
      </c>
      <c r="V6636" t="str">
        <f t="shared" si="619"/>
        <v>{location: new google.maps.LatLng(37.784, -122.419), weight: 27},</v>
      </c>
      <c r="W6636" t="str">
        <f t="shared" si="620"/>
        <v>{location: new google.maps.LatLng(37.784, -122.419), weight: 16},</v>
      </c>
      <c r="X6636" t="str">
        <f t="shared" si="621"/>
        <v>{location: new google.maps.LatLng(37.784, -122.419), weight: 27},</v>
      </c>
      <c r="Y6636" t="str">
        <f t="shared" si="622"/>
        <v>{location: new google.maps.LatLng(37.784, -122.419), weight: 23},</v>
      </c>
    </row>
    <row r="6637" spans="1:25" x14ac:dyDescent="0.2">
      <c r="A6637">
        <v>37.783999999999999</v>
      </c>
      <c r="B6637">
        <v>-122.41800000000001</v>
      </c>
      <c r="C6637">
        <v>7</v>
      </c>
      <c r="D6637">
        <v>11</v>
      </c>
      <c r="E6637">
        <v>5</v>
      </c>
      <c r="F6637">
        <v>4</v>
      </c>
      <c r="G6637">
        <v>8</v>
      </c>
      <c r="H6637">
        <v>11</v>
      </c>
      <c r="I6637">
        <v>48</v>
      </c>
      <c r="J6637">
        <v>32</v>
      </c>
      <c r="K6637">
        <v>6</v>
      </c>
      <c r="L6637">
        <v>97</v>
      </c>
      <c r="M6637">
        <f>VLOOKUP(H6637,AE$2:$AJ$12,6,TRUE)</f>
        <v>9</v>
      </c>
      <c r="N6637">
        <f>VLOOKUP(I6637,AF$2:$AJ$12,5,TRUE)</f>
        <v>9</v>
      </c>
      <c r="O6637">
        <f>VLOOKUP(J6637,AG$2:$AJ$12,4,TRUE)</f>
        <v>9</v>
      </c>
      <c r="P6637">
        <f>VLOOKUP(K6637,AH$2:$AJ$12,3,TRUE)</f>
        <v>9</v>
      </c>
      <c r="Q6637">
        <f>VLOOKUP(L6637,AI$2:$AJ$12,2,TRUE)</f>
        <v>9</v>
      </c>
      <c r="T6637" t="str">
        <f t="shared" si="623"/>
        <v>Crimepoint.create(latitude:37.784, longitude:-122.418, drugdrink:9, misdemean:9, theft:9, violent:9, total:9, drugdrinkct:11, misdemeanct:48, theftct:32, violentct:6, totalct:97)</v>
      </c>
      <c r="U6637" t="str">
        <f t="shared" si="624"/>
        <v>{location: new google.maps.LatLng(37.784, -122.418), weight: 7},</v>
      </c>
      <c r="V6637" t="str">
        <f t="shared" si="619"/>
        <v>{location: new google.maps.LatLng(37.784, -122.418), weight: 11},</v>
      </c>
      <c r="W6637" t="str">
        <f t="shared" si="620"/>
        <v>{location: new google.maps.LatLng(37.784, -122.418), weight: 5},</v>
      </c>
      <c r="X6637" t="str">
        <f t="shared" si="621"/>
        <v>{location: new google.maps.LatLng(37.784, -122.418), weight: 4},</v>
      </c>
      <c r="Y6637" t="str">
        <f t="shared" si="622"/>
        <v>{location: new google.maps.LatLng(37.784, -122.418), weight: 8},</v>
      </c>
    </row>
    <row r="6638" spans="1:25" x14ac:dyDescent="0.2">
      <c r="A6638">
        <v>37.783999999999999</v>
      </c>
      <c r="B6638">
        <v>-122.417</v>
      </c>
      <c r="C6638">
        <v>1</v>
      </c>
      <c r="D6638">
        <v>10</v>
      </c>
      <c r="E6638">
        <v>2</v>
      </c>
      <c r="F6638">
        <v>19</v>
      </c>
      <c r="G6638">
        <v>7</v>
      </c>
      <c r="H6638">
        <v>1</v>
      </c>
      <c r="I6638">
        <v>45</v>
      </c>
      <c r="J6638">
        <v>14</v>
      </c>
      <c r="K6638">
        <v>25</v>
      </c>
      <c r="L6638">
        <v>85</v>
      </c>
      <c r="M6638">
        <f>VLOOKUP(H6638,AE$2:$AJ$12,6,TRUE)</f>
        <v>8</v>
      </c>
      <c r="N6638">
        <f>VLOOKUP(I6638,AF$2:$AJ$12,5,TRUE)</f>
        <v>9</v>
      </c>
      <c r="O6638">
        <f>VLOOKUP(J6638,AG$2:$AJ$12,4,TRUE)</f>
        <v>8</v>
      </c>
      <c r="P6638">
        <f>VLOOKUP(K6638,AH$2:$AJ$12,3,TRUE)</f>
        <v>9</v>
      </c>
      <c r="Q6638">
        <f>VLOOKUP(L6638,AI$2:$AJ$12,2,TRUE)</f>
        <v>9</v>
      </c>
      <c r="T6638" t="str">
        <f t="shared" si="623"/>
        <v>Crimepoint.create(latitude:37.784, longitude:-122.417, drugdrink:8, misdemean:9, theft:8, violent:9, total:9, drugdrinkct:1, misdemeanct:45, theftct:14, violentct:25, totalct:85)</v>
      </c>
      <c r="U6638" t="str">
        <f t="shared" si="624"/>
        <v>{location: new google.maps.LatLng(37.784, -122.417), weight: 1},</v>
      </c>
      <c r="V6638" t="str">
        <f t="shared" si="619"/>
        <v>{location: new google.maps.LatLng(37.784, -122.417), weight: 10},</v>
      </c>
      <c r="W6638" t="str">
        <f t="shared" si="620"/>
        <v>{location: new google.maps.LatLng(37.784, -122.417), weight: 2},</v>
      </c>
      <c r="X6638" t="str">
        <f t="shared" si="621"/>
        <v>{location: new google.maps.LatLng(37.784, -122.417), weight: 19},</v>
      </c>
      <c r="Y6638" t="str">
        <f t="shared" si="622"/>
        <v>{location: new google.maps.LatLng(37.784, -122.417), weight: 7},</v>
      </c>
    </row>
    <row r="6639" spans="1:25" x14ac:dyDescent="0.2">
      <c r="A6639">
        <v>37.783999999999999</v>
      </c>
      <c r="B6639">
        <v>-122.416</v>
      </c>
      <c r="C6639">
        <v>11</v>
      </c>
      <c r="D6639">
        <v>14</v>
      </c>
      <c r="E6639">
        <v>5</v>
      </c>
      <c r="F6639">
        <v>20</v>
      </c>
      <c r="G6639">
        <v>11</v>
      </c>
      <c r="H6639">
        <v>16</v>
      </c>
      <c r="I6639">
        <v>61</v>
      </c>
      <c r="J6639">
        <v>35</v>
      </c>
      <c r="K6639">
        <v>27</v>
      </c>
      <c r="L6639">
        <v>139</v>
      </c>
      <c r="M6639">
        <f>VLOOKUP(H6639,AE$2:$AJ$12,6,TRUE)</f>
        <v>9</v>
      </c>
      <c r="N6639">
        <f>VLOOKUP(I6639,AF$2:$AJ$12,5,TRUE)</f>
        <v>9</v>
      </c>
      <c r="O6639">
        <f>VLOOKUP(J6639,AG$2:$AJ$12,4,TRUE)</f>
        <v>9</v>
      </c>
      <c r="P6639">
        <f>VLOOKUP(K6639,AH$2:$AJ$12,3,TRUE)</f>
        <v>9</v>
      </c>
      <c r="Q6639">
        <f>VLOOKUP(L6639,AI$2:$AJ$12,2,TRUE)</f>
        <v>9</v>
      </c>
      <c r="T6639" t="str">
        <f t="shared" si="623"/>
        <v>Crimepoint.create(latitude:37.784, longitude:-122.416, drugdrink:9, misdemean:9, theft:9, violent:9, total:9, drugdrinkct:16, misdemeanct:61, theftct:35, violentct:27, totalct:139)</v>
      </c>
      <c r="U6639" t="str">
        <f t="shared" si="624"/>
        <v>{location: new google.maps.LatLng(37.784, -122.416), weight: 11},</v>
      </c>
      <c r="V6639" t="str">
        <f t="shared" si="619"/>
        <v>{location: new google.maps.LatLng(37.784, -122.416), weight: 14},</v>
      </c>
      <c r="W6639" t="str">
        <f t="shared" si="620"/>
        <v>{location: new google.maps.LatLng(37.784, -122.416), weight: 5},</v>
      </c>
      <c r="X6639" t="str">
        <f t="shared" si="621"/>
        <v>{location: new google.maps.LatLng(37.784, -122.416), weight: 20},</v>
      </c>
      <c r="Y6639" t="str">
        <f t="shared" si="622"/>
        <v>{location: new google.maps.LatLng(37.784, -122.416), weight: 11},</v>
      </c>
    </row>
    <row r="6640" spans="1:25" x14ac:dyDescent="0.2">
      <c r="A6640">
        <v>37.783999999999999</v>
      </c>
      <c r="B6640">
        <v>-122.41500000000001</v>
      </c>
      <c r="C6640">
        <v>11</v>
      </c>
      <c r="D6640">
        <v>24</v>
      </c>
      <c r="E6640">
        <v>4</v>
      </c>
      <c r="F6640">
        <v>39</v>
      </c>
      <c r="G6640">
        <v>16</v>
      </c>
      <c r="H6640">
        <v>17</v>
      </c>
      <c r="I6640">
        <v>107</v>
      </c>
      <c r="J6640">
        <v>25</v>
      </c>
      <c r="K6640">
        <v>53</v>
      </c>
      <c r="L6640">
        <v>202</v>
      </c>
      <c r="M6640">
        <f>VLOOKUP(H6640,AE$2:$AJ$12,6,TRUE)</f>
        <v>9</v>
      </c>
      <c r="N6640">
        <f>VLOOKUP(I6640,AF$2:$AJ$12,5,TRUE)</f>
        <v>9</v>
      </c>
      <c r="O6640">
        <f>VLOOKUP(J6640,AG$2:$AJ$12,4,TRUE)</f>
        <v>9</v>
      </c>
      <c r="P6640">
        <f>VLOOKUP(K6640,AH$2:$AJ$12,3,TRUE)</f>
        <v>9</v>
      </c>
      <c r="Q6640">
        <f>VLOOKUP(L6640,AI$2:$AJ$12,2,TRUE)</f>
        <v>9</v>
      </c>
      <c r="T6640" t="str">
        <f t="shared" si="623"/>
        <v>Crimepoint.create(latitude:37.784, longitude:-122.415, drugdrink:9, misdemean:9, theft:9, violent:9, total:9, drugdrinkct:17, misdemeanct:107, theftct:25, violentct:53, totalct:202)</v>
      </c>
      <c r="U6640" t="str">
        <f t="shared" si="624"/>
        <v>{location: new google.maps.LatLng(37.784, -122.415), weight: 11},</v>
      </c>
      <c r="V6640" t="str">
        <f t="shared" si="619"/>
        <v>{location: new google.maps.LatLng(37.784, -122.415), weight: 24},</v>
      </c>
      <c r="W6640" t="str">
        <f t="shared" si="620"/>
        <v>{location: new google.maps.LatLng(37.784, -122.415), weight: 4},</v>
      </c>
      <c r="X6640" t="str">
        <f t="shared" si="621"/>
        <v>{location: new google.maps.LatLng(37.784, -122.415), weight: 39},</v>
      </c>
      <c r="Y6640" t="str">
        <f t="shared" si="622"/>
        <v>{location: new google.maps.LatLng(37.784, -122.415), weight: 16},</v>
      </c>
    </row>
    <row r="6641" spans="1:25" x14ac:dyDescent="0.2">
      <c r="A6641">
        <v>37.783999999999999</v>
      </c>
      <c r="B6641">
        <v>-122.414</v>
      </c>
      <c r="C6641">
        <v>13</v>
      </c>
      <c r="D6641">
        <v>24</v>
      </c>
      <c r="E6641">
        <v>7</v>
      </c>
      <c r="F6641">
        <v>38</v>
      </c>
      <c r="G6641">
        <v>18</v>
      </c>
      <c r="H6641">
        <v>19</v>
      </c>
      <c r="I6641">
        <v>106</v>
      </c>
      <c r="J6641">
        <v>46</v>
      </c>
      <c r="K6641">
        <v>51</v>
      </c>
      <c r="L6641">
        <v>222</v>
      </c>
      <c r="M6641">
        <f>VLOOKUP(H6641,AE$2:$AJ$12,6,TRUE)</f>
        <v>9</v>
      </c>
      <c r="N6641">
        <f>VLOOKUP(I6641,AF$2:$AJ$12,5,TRUE)</f>
        <v>9</v>
      </c>
      <c r="O6641">
        <f>VLOOKUP(J6641,AG$2:$AJ$12,4,TRUE)</f>
        <v>9</v>
      </c>
      <c r="P6641">
        <f>VLOOKUP(K6641,AH$2:$AJ$12,3,TRUE)</f>
        <v>9</v>
      </c>
      <c r="Q6641">
        <f>VLOOKUP(L6641,AI$2:$AJ$12,2,TRUE)</f>
        <v>9</v>
      </c>
      <c r="T6641" t="str">
        <f t="shared" si="623"/>
        <v>Crimepoint.create(latitude:37.784, longitude:-122.414, drugdrink:9, misdemean:9, theft:9, violent:9, total:9, drugdrinkct:19, misdemeanct:106, theftct:46, violentct:51, totalct:222)</v>
      </c>
      <c r="U6641" t="str">
        <f t="shared" si="624"/>
        <v>{location: new google.maps.LatLng(37.784, -122.414), weight: 13},</v>
      </c>
      <c r="V6641" t="str">
        <f t="shared" si="619"/>
        <v>{location: new google.maps.LatLng(37.784, -122.414), weight: 24},</v>
      </c>
      <c r="W6641" t="str">
        <f t="shared" si="620"/>
        <v>{location: new google.maps.LatLng(37.784, -122.414), weight: 7},</v>
      </c>
      <c r="X6641" t="str">
        <f t="shared" si="621"/>
        <v>{location: new google.maps.LatLng(37.784, -122.414), weight: 38},</v>
      </c>
      <c r="Y6641" t="str">
        <f t="shared" si="622"/>
        <v>{location: new google.maps.LatLng(37.784, -122.414), weight: 18},</v>
      </c>
    </row>
    <row r="6642" spans="1:25" x14ac:dyDescent="0.2">
      <c r="A6642">
        <v>37.783999999999999</v>
      </c>
      <c r="B6642">
        <v>-122.413</v>
      </c>
      <c r="C6642">
        <v>5</v>
      </c>
      <c r="D6642">
        <v>74</v>
      </c>
      <c r="E6642">
        <v>3</v>
      </c>
      <c r="F6642">
        <v>14</v>
      </c>
      <c r="G6642">
        <v>30</v>
      </c>
      <c r="H6642">
        <v>7</v>
      </c>
      <c r="I6642">
        <v>331</v>
      </c>
      <c r="J6642">
        <v>19</v>
      </c>
      <c r="K6642">
        <v>19</v>
      </c>
      <c r="L6642">
        <v>376</v>
      </c>
      <c r="M6642">
        <f>VLOOKUP(H6642,AE$2:$AJ$12,6,TRUE)</f>
        <v>9</v>
      </c>
      <c r="N6642">
        <f>VLOOKUP(I6642,AF$2:$AJ$12,5,TRUE)</f>
        <v>9</v>
      </c>
      <c r="O6642">
        <f>VLOOKUP(J6642,AG$2:$AJ$12,4,TRUE)</f>
        <v>9</v>
      </c>
      <c r="P6642">
        <f>VLOOKUP(K6642,AH$2:$AJ$12,3,TRUE)</f>
        <v>9</v>
      </c>
      <c r="Q6642">
        <f>VLOOKUP(L6642,AI$2:$AJ$12,2,TRUE)</f>
        <v>9</v>
      </c>
      <c r="T6642" t="str">
        <f t="shared" si="623"/>
        <v>Crimepoint.create(latitude:37.784, longitude:-122.413, drugdrink:9, misdemean:9, theft:9, violent:9, total:9, drugdrinkct:7, misdemeanct:331, theftct:19, violentct:19, totalct:376)</v>
      </c>
      <c r="U6642" t="str">
        <f t="shared" si="624"/>
        <v>{location: new google.maps.LatLng(37.784, -122.413), weight: 5},</v>
      </c>
      <c r="V6642" t="str">
        <f t="shared" si="619"/>
        <v>{location: new google.maps.LatLng(37.784, -122.413), weight: 74},</v>
      </c>
      <c r="W6642" t="str">
        <f t="shared" si="620"/>
        <v>{location: new google.maps.LatLng(37.784, -122.413), weight: 3},</v>
      </c>
      <c r="X6642" t="str">
        <f t="shared" si="621"/>
        <v>{location: new google.maps.LatLng(37.784, -122.413), weight: 14},</v>
      </c>
      <c r="Y6642" t="str">
        <f t="shared" si="622"/>
        <v>{location: new google.maps.LatLng(37.784, -122.413), weight: 30},</v>
      </c>
    </row>
    <row r="6643" spans="1:25" x14ac:dyDescent="0.2">
      <c r="A6643">
        <v>37.783999999999999</v>
      </c>
      <c r="B6643">
        <v>-122.41200000000001</v>
      </c>
      <c r="C6643">
        <v>3</v>
      </c>
      <c r="D6643">
        <v>18</v>
      </c>
      <c r="E6643">
        <v>2</v>
      </c>
      <c r="F6643">
        <v>31</v>
      </c>
      <c r="G6643">
        <v>11</v>
      </c>
      <c r="H6643">
        <v>4</v>
      </c>
      <c r="I6643">
        <v>79</v>
      </c>
      <c r="J6643">
        <v>14</v>
      </c>
      <c r="K6643">
        <v>42</v>
      </c>
      <c r="L6643">
        <v>139</v>
      </c>
      <c r="M6643">
        <f>VLOOKUP(H6643,AE$2:$AJ$12,6,TRUE)</f>
        <v>9</v>
      </c>
      <c r="N6643">
        <f>VLOOKUP(I6643,AF$2:$AJ$12,5,TRUE)</f>
        <v>9</v>
      </c>
      <c r="O6643">
        <f>VLOOKUP(J6643,AG$2:$AJ$12,4,TRUE)</f>
        <v>8</v>
      </c>
      <c r="P6643">
        <f>VLOOKUP(K6643,AH$2:$AJ$12,3,TRUE)</f>
        <v>9</v>
      </c>
      <c r="Q6643">
        <f>VLOOKUP(L6643,AI$2:$AJ$12,2,TRUE)</f>
        <v>9</v>
      </c>
      <c r="T6643" t="str">
        <f t="shared" si="623"/>
        <v>Crimepoint.create(latitude:37.784, longitude:-122.412, drugdrink:9, misdemean:9, theft:8, violent:9, total:9, drugdrinkct:4, misdemeanct:79, theftct:14, violentct:42, totalct:139)</v>
      </c>
      <c r="U6643" t="str">
        <f t="shared" si="624"/>
        <v>{location: new google.maps.LatLng(37.784, -122.412), weight: 3},</v>
      </c>
      <c r="V6643" t="str">
        <f t="shared" si="619"/>
        <v>{location: new google.maps.LatLng(37.784, -122.412), weight: 18},</v>
      </c>
      <c r="W6643" t="str">
        <f t="shared" si="620"/>
        <v>{location: new google.maps.LatLng(37.784, -122.412), weight: 2},</v>
      </c>
      <c r="X6643" t="str">
        <f t="shared" si="621"/>
        <v>{location: new google.maps.LatLng(37.784, -122.412), weight: 31},</v>
      </c>
      <c r="Y6643" t="str">
        <f t="shared" si="622"/>
        <v>{location: new google.maps.LatLng(37.784, -122.412), weight: 11},</v>
      </c>
    </row>
    <row r="6644" spans="1:25" x14ac:dyDescent="0.2">
      <c r="A6644">
        <v>37.783999999999999</v>
      </c>
      <c r="B6644">
        <v>-122.411</v>
      </c>
      <c r="C6644">
        <v>18</v>
      </c>
      <c r="D6644">
        <v>21</v>
      </c>
      <c r="E6644">
        <v>4</v>
      </c>
      <c r="F6644">
        <v>19</v>
      </c>
      <c r="G6644">
        <v>14</v>
      </c>
      <c r="H6644">
        <v>27</v>
      </c>
      <c r="I6644">
        <v>94</v>
      </c>
      <c r="J6644">
        <v>26</v>
      </c>
      <c r="K6644">
        <v>25</v>
      </c>
      <c r="L6644">
        <v>172</v>
      </c>
      <c r="M6644">
        <f>VLOOKUP(H6644,AE$2:$AJ$12,6,TRUE)</f>
        <v>9</v>
      </c>
      <c r="N6644">
        <f>VLOOKUP(I6644,AF$2:$AJ$12,5,TRUE)</f>
        <v>9</v>
      </c>
      <c r="O6644">
        <f>VLOOKUP(J6644,AG$2:$AJ$12,4,TRUE)</f>
        <v>9</v>
      </c>
      <c r="P6644">
        <f>VLOOKUP(K6644,AH$2:$AJ$12,3,TRUE)</f>
        <v>9</v>
      </c>
      <c r="Q6644">
        <f>VLOOKUP(L6644,AI$2:$AJ$12,2,TRUE)</f>
        <v>9</v>
      </c>
      <c r="T6644" t="str">
        <f t="shared" si="623"/>
        <v>Crimepoint.create(latitude:37.784, longitude:-122.411, drugdrink:9, misdemean:9, theft:9, violent:9, total:9, drugdrinkct:27, misdemeanct:94, theftct:26, violentct:25, totalct:172)</v>
      </c>
      <c r="U6644" t="str">
        <f t="shared" si="624"/>
        <v>{location: new google.maps.LatLng(37.784, -122.411), weight: 18},</v>
      </c>
      <c r="V6644" t="str">
        <f t="shared" si="619"/>
        <v>{location: new google.maps.LatLng(37.784, -122.411), weight: 21},</v>
      </c>
      <c r="W6644" t="str">
        <f t="shared" si="620"/>
        <v>{location: new google.maps.LatLng(37.784, -122.411), weight: 4},</v>
      </c>
      <c r="X6644" t="str">
        <f t="shared" si="621"/>
        <v>{location: new google.maps.LatLng(37.784, -122.411), weight: 19},</v>
      </c>
      <c r="Y6644" t="str">
        <f t="shared" si="622"/>
        <v>{location: new google.maps.LatLng(37.784, -122.411), weight: 14},</v>
      </c>
    </row>
    <row r="6645" spans="1:25" x14ac:dyDescent="0.2">
      <c r="A6645">
        <v>37.783999999999999</v>
      </c>
      <c r="B6645">
        <v>-122.41</v>
      </c>
      <c r="C6645">
        <v>14</v>
      </c>
      <c r="D6645">
        <v>21</v>
      </c>
      <c r="E6645">
        <v>4</v>
      </c>
      <c r="F6645">
        <v>22</v>
      </c>
      <c r="G6645">
        <v>14</v>
      </c>
      <c r="H6645">
        <v>21</v>
      </c>
      <c r="I6645">
        <v>94</v>
      </c>
      <c r="J6645">
        <v>26</v>
      </c>
      <c r="K6645">
        <v>30</v>
      </c>
      <c r="L6645">
        <v>171</v>
      </c>
      <c r="M6645">
        <f>VLOOKUP(H6645,AE$2:$AJ$12,6,TRUE)</f>
        <v>9</v>
      </c>
      <c r="N6645">
        <f>VLOOKUP(I6645,AF$2:$AJ$12,5,TRUE)</f>
        <v>9</v>
      </c>
      <c r="O6645">
        <f>VLOOKUP(J6645,AG$2:$AJ$12,4,TRUE)</f>
        <v>9</v>
      </c>
      <c r="P6645">
        <f>VLOOKUP(K6645,AH$2:$AJ$12,3,TRUE)</f>
        <v>9</v>
      </c>
      <c r="Q6645">
        <f>VLOOKUP(L6645,AI$2:$AJ$12,2,TRUE)</f>
        <v>9</v>
      </c>
      <c r="T6645" t="str">
        <f t="shared" si="623"/>
        <v>Crimepoint.create(latitude:37.784, longitude:-122.41, drugdrink:9, misdemean:9, theft:9, violent:9, total:9, drugdrinkct:21, misdemeanct:94, theftct:26, violentct:30, totalct:171)</v>
      </c>
      <c r="U6645" t="str">
        <f t="shared" si="624"/>
        <v>{location: new google.maps.LatLng(37.784, -122.41), weight: 14},</v>
      </c>
      <c r="V6645" t="str">
        <f t="shared" si="619"/>
        <v>{location: new google.maps.LatLng(37.784, -122.41), weight: 21},</v>
      </c>
      <c r="W6645" t="str">
        <f t="shared" si="620"/>
        <v>{location: new google.maps.LatLng(37.784, -122.41), weight: 4},</v>
      </c>
      <c r="X6645" t="str">
        <f t="shared" si="621"/>
        <v>{location: new google.maps.LatLng(37.784, -122.41), weight: 22},</v>
      </c>
      <c r="Y6645" t="str">
        <f t="shared" si="622"/>
        <v>{location: new google.maps.LatLng(37.784, -122.41), weight: 14},</v>
      </c>
    </row>
    <row r="6646" spans="1:25" x14ac:dyDescent="0.2">
      <c r="A6646">
        <v>37.783999999999999</v>
      </c>
      <c r="B6646">
        <v>-122.40900000000001</v>
      </c>
      <c r="C6646">
        <v>14</v>
      </c>
      <c r="D6646">
        <v>28</v>
      </c>
      <c r="E6646">
        <v>10</v>
      </c>
      <c r="F6646">
        <v>33</v>
      </c>
      <c r="G6646">
        <v>21</v>
      </c>
      <c r="H6646">
        <v>21</v>
      </c>
      <c r="I6646">
        <v>127</v>
      </c>
      <c r="J6646">
        <v>67</v>
      </c>
      <c r="K6646">
        <v>45</v>
      </c>
      <c r="L6646">
        <v>260</v>
      </c>
      <c r="M6646">
        <f>VLOOKUP(H6646,AE$2:$AJ$12,6,TRUE)</f>
        <v>9</v>
      </c>
      <c r="N6646">
        <f>VLOOKUP(I6646,AF$2:$AJ$12,5,TRUE)</f>
        <v>9</v>
      </c>
      <c r="O6646">
        <f>VLOOKUP(J6646,AG$2:$AJ$12,4,TRUE)</f>
        <v>9</v>
      </c>
      <c r="P6646">
        <f>VLOOKUP(K6646,AH$2:$AJ$12,3,TRUE)</f>
        <v>9</v>
      </c>
      <c r="Q6646">
        <f>VLOOKUP(L6646,AI$2:$AJ$12,2,TRUE)</f>
        <v>9</v>
      </c>
      <c r="T6646" t="str">
        <f t="shared" si="623"/>
        <v>Crimepoint.create(latitude:37.784, longitude:-122.409, drugdrink:9, misdemean:9, theft:9, violent:9, total:9, drugdrinkct:21, misdemeanct:127, theftct:67, violentct:45, totalct:260)</v>
      </c>
      <c r="U6646" t="str">
        <f t="shared" si="624"/>
        <v>{location: new google.maps.LatLng(37.784, -122.409), weight: 14},</v>
      </c>
      <c r="V6646" t="str">
        <f t="shared" si="619"/>
        <v>{location: new google.maps.LatLng(37.784, -122.409), weight: 28},</v>
      </c>
      <c r="W6646" t="str">
        <f t="shared" si="620"/>
        <v>{location: new google.maps.LatLng(37.784, -122.409), weight: 10},</v>
      </c>
      <c r="X6646" t="str">
        <f t="shared" si="621"/>
        <v>{location: new google.maps.LatLng(37.784, -122.409), weight: 33},</v>
      </c>
      <c r="Y6646" t="str">
        <f t="shared" si="622"/>
        <v>{location: new google.maps.LatLng(37.784, -122.409), weight: 21},</v>
      </c>
    </row>
    <row r="6647" spans="1:25" x14ac:dyDescent="0.2">
      <c r="A6647">
        <v>37.783999999999999</v>
      </c>
      <c r="B6647">
        <v>-122.408</v>
      </c>
      <c r="C6647">
        <v>15</v>
      </c>
      <c r="D6647">
        <v>99</v>
      </c>
      <c r="E6647">
        <v>100</v>
      </c>
      <c r="F6647">
        <v>89</v>
      </c>
      <c r="G6647">
        <v>100</v>
      </c>
      <c r="H6647">
        <v>23</v>
      </c>
      <c r="I6647">
        <v>443</v>
      </c>
      <c r="J6647">
        <v>677</v>
      </c>
      <c r="K6647">
        <v>120</v>
      </c>
      <c r="L6647">
        <v>1263</v>
      </c>
      <c r="M6647">
        <f>VLOOKUP(H6647,AE$2:$AJ$12,6,TRUE)</f>
        <v>9</v>
      </c>
      <c r="N6647">
        <f>VLOOKUP(I6647,AF$2:$AJ$12,5,TRUE)</f>
        <v>9</v>
      </c>
      <c r="O6647">
        <f>VLOOKUP(J6647,AG$2:$AJ$12,4,TRUE)</f>
        <v>9</v>
      </c>
      <c r="P6647">
        <f>VLOOKUP(K6647,AH$2:$AJ$12,3,TRUE)</f>
        <v>9</v>
      </c>
      <c r="Q6647">
        <f>VLOOKUP(L6647,AI$2:$AJ$12,2,TRUE)</f>
        <v>9</v>
      </c>
      <c r="T6647" t="str">
        <f t="shared" si="623"/>
        <v>Crimepoint.create(latitude:37.784, longitude:-122.408, drugdrink:9, misdemean:9, theft:9, violent:9, total:9, drugdrinkct:23, misdemeanct:443, theftct:677, violentct:120, totalct:1263)</v>
      </c>
      <c r="U6647" t="str">
        <f t="shared" si="624"/>
        <v>{location: new google.maps.LatLng(37.784, -122.408), weight: 15},</v>
      </c>
      <c r="V6647" t="str">
        <f t="shared" si="619"/>
        <v>{location: new google.maps.LatLng(37.784, -122.408), weight: 99},</v>
      </c>
      <c r="W6647" t="str">
        <f t="shared" si="620"/>
        <v>{location: new google.maps.LatLng(37.784, -122.408), weight: 100},</v>
      </c>
      <c r="X6647" t="str">
        <f t="shared" si="621"/>
        <v>{location: new google.maps.LatLng(37.784, -122.408), weight: 89},</v>
      </c>
      <c r="Y6647" t="str">
        <f t="shared" si="622"/>
        <v>{location: new google.maps.LatLng(37.784, -122.408), weight: 100},</v>
      </c>
    </row>
    <row r="6648" spans="1:25" x14ac:dyDescent="0.2">
      <c r="A6648">
        <v>37.783999999999999</v>
      </c>
      <c r="B6648">
        <v>-122.405</v>
      </c>
      <c r="C6648">
        <v>3</v>
      </c>
      <c r="D6648">
        <v>14</v>
      </c>
      <c r="E6648">
        <v>31</v>
      </c>
      <c r="F6648">
        <v>7</v>
      </c>
      <c r="G6648">
        <v>23</v>
      </c>
      <c r="H6648">
        <v>4</v>
      </c>
      <c r="I6648">
        <v>64</v>
      </c>
      <c r="J6648">
        <v>208</v>
      </c>
      <c r="K6648">
        <v>9</v>
      </c>
      <c r="L6648">
        <v>285</v>
      </c>
      <c r="M6648">
        <f>VLOOKUP(H6648,AE$2:$AJ$12,6,TRUE)</f>
        <v>9</v>
      </c>
      <c r="N6648">
        <f>VLOOKUP(I6648,AF$2:$AJ$12,5,TRUE)</f>
        <v>9</v>
      </c>
      <c r="O6648">
        <f>VLOOKUP(J6648,AG$2:$AJ$12,4,TRUE)</f>
        <v>9</v>
      </c>
      <c r="P6648">
        <f>VLOOKUP(K6648,AH$2:$AJ$12,3,TRUE)</f>
        <v>9</v>
      </c>
      <c r="Q6648">
        <f>VLOOKUP(L6648,AI$2:$AJ$12,2,TRUE)</f>
        <v>9</v>
      </c>
      <c r="T6648" t="str">
        <f t="shared" si="623"/>
        <v>Crimepoint.create(latitude:37.784, longitude:-122.405, drugdrink:9, misdemean:9, theft:9, violent:9, total:9, drugdrinkct:4, misdemeanct:64, theftct:208, violentct:9, totalct:285)</v>
      </c>
      <c r="U6648" t="str">
        <f t="shared" si="624"/>
        <v>{location: new google.maps.LatLng(37.784, -122.405), weight: 3},</v>
      </c>
      <c r="V6648" t="str">
        <f t="shared" si="619"/>
        <v>{location: new google.maps.LatLng(37.784, -122.405), weight: 14},</v>
      </c>
      <c r="W6648" t="str">
        <f t="shared" si="620"/>
        <v>{location: new google.maps.LatLng(37.784, -122.405), weight: 31},</v>
      </c>
      <c r="X6648" t="str">
        <f t="shared" si="621"/>
        <v>{location: new google.maps.LatLng(37.784, -122.405), weight: 7},</v>
      </c>
      <c r="Y6648" t="str">
        <f t="shared" si="622"/>
        <v>{location: new google.maps.LatLng(37.784, -122.405), weight: 23},</v>
      </c>
    </row>
    <row r="6649" spans="1:25" x14ac:dyDescent="0.2">
      <c r="A6649">
        <v>37.783999999999999</v>
      </c>
      <c r="B6649">
        <v>-122.404</v>
      </c>
      <c r="C6649">
        <v>3</v>
      </c>
      <c r="D6649">
        <v>17</v>
      </c>
      <c r="E6649">
        <v>9</v>
      </c>
      <c r="F6649">
        <v>10</v>
      </c>
      <c r="G6649">
        <v>12</v>
      </c>
      <c r="H6649">
        <v>4</v>
      </c>
      <c r="I6649">
        <v>77</v>
      </c>
      <c r="J6649">
        <v>59</v>
      </c>
      <c r="K6649">
        <v>14</v>
      </c>
      <c r="L6649">
        <v>154</v>
      </c>
      <c r="M6649">
        <f>VLOOKUP(H6649,AE$2:$AJ$12,6,TRUE)</f>
        <v>9</v>
      </c>
      <c r="N6649">
        <f>VLOOKUP(I6649,AF$2:$AJ$12,5,TRUE)</f>
        <v>9</v>
      </c>
      <c r="O6649">
        <f>VLOOKUP(J6649,AG$2:$AJ$12,4,TRUE)</f>
        <v>9</v>
      </c>
      <c r="P6649">
        <f>VLOOKUP(K6649,AH$2:$AJ$12,3,TRUE)</f>
        <v>9</v>
      </c>
      <c r="Q6649">
        <f>VLOOKUP(L6649,AI$2:$AJ$12,2,TRUE)</f>
        <v>9</v>
      </c>
      <c r="T6649" t="str">
        <f t="shared" si="623"/>
        <v>Crimepoint.create(latitude:37.784, longitude:-122.404, drugdrink:9, misdemean:9, theft:9, violent:9, total:9, drugdrinkct:4, misdemeanct:77, theftct:59, violentct:14, totalct:154)</v>
      </c>
      <c r="U6649" t="str">
        <f t="shared" si="624"/>
        <v>{location: new google.maps.LatLng(37.784, -122.404), weight: 3},</v>
      </c>
      <c r="V6649" t="str">
        <f t="shared" si="619"/>
        <v>{location: new google.maps.LatLng(37.784, -122.404), weight: 17},</v>
      </c>
      <c r="W6649" t="str">
        <f t="shared" si="620"/>
        <v>{location: new google.maps.LatLng(37.784, -122.404), weight: 9},</v>
      </c>
      <c r="X6649" t="str">
        <f t="shared" si="621"/>
        <v>{location: new google.maps.LatLng(37.784, -122.404), weight: 10},</v>
      </c>
      <c r="Y6649" t="str">
        <f t="shared" si="622"/>
        <v>{location: new google.maps.LatLng(37.784, -122.404), weight: 12},</v>
      </c>
    </row>
    <row r="6650" spans="1:25" x14ac:dyDescent="0.2">
      <c r="A6650">
        <v>37.783999999999999</v>
      </c>
      <c r="B6650">
        <v>-122.40300000000001</v>
      </c>
      <c r="C6650">
        <v>0</v>
      </c>
      <c r="D6650">
        <v>5</v>
      </c>
      <c r="E6650">
        <v>5</v>
      </c>
      <c r="F6650">
        <v>3</v>
      </c>
      <c r="G6650">
        <v>5</v>
      </c>
      <c r="H6650">
        <v>0</v>
      </c>
      <c r="I6650">
        <v>21</v>
      </c>
      <c r="J6650">
        <v>33</v>
      </c>
      <c r="K6650">
        <v>4</v>
      </c>
      <c r="L6650">
        <v>58</v>
      </c>
      <c r="M6650">
        <f>VLOOKUP(H6650,AE$2:$AJ$12,6,TRUE)</f>
        <v>0</v>
      </c>
      <c r="N6650">
        <f>VLOOKUP(I6650,AF$2:$AJ$12,5,TRUE)</f>
        <v>9</v>
      </c>
      <c r="O6650">
        <f>VLOOKUP(J6650,AG$2:$AJ$12,4,TRUE)</f>
        <v>9</v>
      </c>
      <c r="P6650">
        <f>VLOOKUP(K6650,AH$2:$AJ$12,3,TRUE)</f>
        <v>8</v>
      </c>
      <c r="Q6650">
        <f>VLOOKUP(L6650,AI$2:$AJ$12,2,TRUE)</f>
        <v>9</v>
      </c>
      <c r="T6650" t="str">
        <f t="shared" si="623"/>
        <v>Crimepoint.create(latitude:37.784, longitude:-122.403, drugdrink:0, misdemean:9, theft:9, violent:8, total:9, drugdrinkct:0, misdemeanct:21, theftct:33, violentct:4, totalct:58)</v>
      </c>
      <c r="U6650" t="str">
        <f t="shared" si="624"/>
        <v>{location: new google.maps.LatLng(37.784, -122.403), weight: 0},</v>
      </c>
      <c r="V6650" t="str">
        <f t="shared" si="619"/>
        <v>{location: new google.maps.LatLng(37.784, -122.403), weight: 5},</v>
      </c>
      <c r="W6650" t="str">
        <f t="shared" si="620"/>
        <v>{location: new google.maps.LatLng(37.784, -122.403), weight: 5},</v>
      </c>
      <c r="X6650" t="str">
        <f t="shared" si="621"/>
        <v>{location: new google.maps.LatLng(37.784, -122.403), weight: 3},</v>
      </c>
      <c r="Y6650" t="str">
        <f t="shared" si="622"/>
        <v>{location: new google.maps.LatLng(37.784, -122.403), weight: 5},</v>
      </c>
    </row>
    <row r="6651" spans="1:25" x14ac:dyDescent="0.2">
      <c r="A6651">
        <v>37.783999999999999</v>
      </c>
      <c r="B6651">
        <v>-122.402</v>
      </c>
      <c r="C6651">
        <v>1</v>
      </c>
      <c r="D6651">
        <v>7</v>
      </c>
      <c r="E6651">
        <v>6</v>
      </c>
      <c r="F6651">
        <v>3</v>
      </c>
      <c r="G6651">
        <v>6</v>
      </c>
      <c r="H6651">
        <v>1</v>
      </c>
      <c r="I6651">
        <v>31</v>
      </c>
      <c r="J6651">
        <v>41</v>
      </c>
      <c r="K6651">
        <v>4</v>
      </c>
      <c r="L6651">
        <v>77</v>
      </c>
      <c r="M6651">
        <f>VLOOKUP(H6651,AE$2:$AJ$12,6,TRUE)</f>
        <v>8</v>
      </c>
      <c r="N6651">
        <f>VLOOKUP(I6651,AF$2:$AJ$12,5,TRUE)</f>
        <v>9</v>
      </c>
      <c r="O6651">
        <f>VLOOKUP(J6651,AG$2:$AJ$12,4,TRUE)</f>
        <v>9</v>
      </c>
      <c r="P6651">
        <f>VLOOKUP(K6651,AH$2:$AJ$12,3,TRUE)</f>
        <v>8</v>
      </c>
      <c r="Q6651">
        <f>VLOOKUP(L6651,AI$2:$AJ$12,2,TRUE)</f>
        <v>9</v>
      </c>
      <c r="T6651" t="str">
        <f t="shared" si="623"/>
        <v>Crimepoint.create(latitude:37.784, longitude:-122.402, drugdrink:8, misdemean:9, theft:9, violent:8, total:9, drugdrinkct:1, misdemeanct:31, theftct:41, violentct:4, totalct:77)</v>
      </c>
      <c r="U6651" t="str">
        <f t="shared" si="624"/>
        <v>{location: new google.maps.LatLng(37.784, -122.402), weight: 1},</v>
      </c>
      <c r="V6651" t="str">
        <f t="shared" si="619"/>
        <v>{location: new google.maps.LatLng(37.784, -122.402), weight: 7},</v>
      </c>
      <c r="W6651" t="str">
        <f t="shared" si="620"/>
        <v>{location: new google.maps.LatLng(37.784, -122.402), weight: 6},</v>
      </c>
      <c r="X6651" t="str">
        <f t="shared" si="621"/>
        <v>{location: new google.maps.LatLng(37.784, -122.402), weight: 3},</v>
      </c>
      <c r="Y6651" t="str">
        <f t="shared" si="622"/>
        <v>{location: new google.maps.LatLng(37.784, -122.402), weight: 6},</v>
      </c>
    </row>
    <row r="6652" spans="1:25" x14ac:dyDescent="0.2">
      <c r="A6652">
        <v>37.783999999999999</v>
      </c>
      <c r="B6652">
        <v>-122.399</v>
      </c>
      <c r="C6652">
        <v>0</v>
      </c>
      <c r="D6652">
        <v>5</v>
      </c>
      <c r="E6652">
        <v>6</v>
      </c>
      <c r="F6652">
        <v>7</v>
      </c>
      <c r="G6652">
        <v>6</v>
      </c>
      <c r="H6652">
        <v>0</v>
      </c>
      <c r="I6652">
        <v>23</v>
      </c>
      <c r="J6652">
        <v>43</v>
      </c>
      <c r="K6652">
        <v>9</v>
      </c>
      <c r="L6652">
        <v>75</v>
      </c>
      <c r="M6652">
        <f>VLOOKUP(H6652,AE$2:$AJ$12,6,TRUE)</f>
        <v>0</v>
      </c>
      <c r="N6652">
        <f>VLOOKUP(I6652,AF$2:$AJ$12,5,TRUE)</f>
        <v>9</v>
      </c>
      <c r="O6652">
        <f>VLOOKUP(J6652,AG$2:$AJ$12,4,TRUE)</f>
        <v>9</v>
      </c>
      <c r="P6652">
        <f>VLOOKUP(K6652,AH$2:$AJ$12,3,TRUE)</f>
        <v>9</v>
      </c>
      <c r="Q6652">
        <f>VLOOKUP(L6652,AI$2:$AJ$12,2,TRUE)</f>
        <v>9</v>
      </c>
      <c r="T6652" t="str">
        <f t="shared" si="623"/>
        <v>Crimepoint.create(latitude:37.784, longitude:-122.399, drugdrink:0, misdemean:9, theft:9, violent:9, total:9, drugdrinkct:0, misdemeanct:23, theftct:43, violentct:9, totalct:75)</v>
      </c>
      <c r="U6652" t="str">
        <f t="shared" si="624"/>
        <v>{location: new google.maps.LatLng(37.784, -122.399), weight: 0},</v>
      </c>
      <c r="V6652" t="str">
        <f t="shared" si="619"/>
        <v>{location: new google.maps.LatLng(37.784, -122.399), weight: 5},</v>
      </c>
      <c r="W6652" t="str">
        <f t="shared" si="620"/>
        <v>{location: new google.maps.LatLng(37.784, -122.399), weight: 6},</v>
      </c>
      <c r="X6652" t="str">
        <f t="shared" si="621"/>
        <v>{location: new google.maps.LatLng(37.784, -122.399), weight: 7},</v>
      </c>
      <c r="Y6652" t="str">
        <f t="shared" si="622"/>
        <v>{location: new google.maps.LatLng(37.784, -122.399), weight: 6},</v>
      </c>
    </row>
    <row r="6653" spans="1:25" x14ac:dyDescent="0.2">
      <c r="A6653">
        <v>37.783999999999999</v>
      </c>
      <c r="B6653">
        <v>-122.398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0</v>
      </c>
      <c r="I6653">
        <v>2</v>
      </c>
      <c r="J6653">
        <v>9</v>
      </c>
      <c r="K6653">
        <v>0</v>
      </c>
      <c r="L6653">
        <v>11</v>
      </c>
      <c r="M6653">
        <f>VLOOKUP(H6653,AE$2:$AJ$12,6,TRUE)</f>
        <v>0</v>
      </c>
      <c r="N6653">
        <f>VLOOKUP(I6653,AF$2:$AJ$12,5,TRUE)</f>
        <v>4</v>
      </c>
      <c r="O6653">
        <f>VLOOKUP(J6653,AG$2:$AJ$12,4,TRUE)</f>
        <v>8</v>
      </c>
      <c r="P6653">
        <f>VLOOKUP(K6653,AH$2:$AJ$12,3,TRUE)</f>
        <v>0</v>
      </c>
      <c r="Q6653">
        <f>VLOOKUP(L6653,AI$2:$AJ$12,2,TRUE)</f>
        <v>6</v>
      </c>
      <c r="T6653" t="str">
        <f t="shared" si="623"/>
        <v>Crimepoint.create(latitude:37.784, longitude:-122.398, drugdrink:0, misdemean:4, theft:8, violent:0, total:6, drugdrinkct:0, misdemeanct:2, theftct:9, violentct:0, totalct:11)</v>
      </c>
      <c r="U6653" t="str">
        <f t="shared" si="624"/>
        <v>{location: new google.maps.LatLng(37.784, -122.398), weight: 0},</v>
      </c>
      <c r="V6653" t="str">
        <f t="shared" si="619"/>
        <v>{location: new google.maps.LatLng(37.784, -122.398), weight: 0},</v>
      </c>
      <c r="W6653" t="str">
        <f t="shared" si="620"/>
        <v>{location: new google.maps.LatLng(37.784, -122.398), weight: 1},</v>
      </c>
      <c r="X6653" t="str">
        <f t="shared" si="621"/>
        <v>{location: new google.maps.LatLng(37.784, -122.398), weight: 0},</v>
      </c>
      <c r="Y6653" t="str">
        <f t="shared" si="622"/>
        <v>{location: new google.maps.LatLng(37.784, -122.398), weight: 1},</v>
      </c>
    </row>
    <row r="6654" spans="1:25" x14ac:dyDescent="0.2">
      <c r="A6654">
        <v>37.783999999999999</v>
      </c>
      <c r="B6654">
        <v>-122.39700000000001</v>
      </c>
      <c r="C6654">
        <v>1</v>
      </c>
      <c r="D6654">
        <v>2</v>
      </c>
      <c r="E6654">
        <v>4</v>
      </c>
      <c r="F6654">
        <v>1</v>
      </c>
      <c r="G6654">
        <v>3</v>
      </c>
      <c r="H6654">
        <v>1</v>
      </c>
      <c r="I6654">
        <v>10</v>
      </c>
      <c r="J6654">
        <v>29</v>
      </c>
      <c r="K6654">
        <v>1</v>
      </c>
      <c r="L6654">
        <v>41</v>
      </c>
      <c r="M6654">
        <f>VLOOKUP(H6654,AE$2:$AJ$12,6,TRUE)</f>
        <v>8</v>
      </c>
      <c r="N6654">
        <f>VLOOKUP(I6654,AF$2:$AJ$12,5,TRUE)</f>
        <v>8</v>
      </c>
      <c r="O6654">
        <f>VLOOKUP(J6654,AG$2:$AJ$12,4,TRUE)</f>
        <v>9</v>
      </c>
      <c r="P6654">
        <f>VLOOKUP(K6654,AH$2:$AJ$12,3,TRUE)</f>
        <v>7</v>
      </c>
      <c r="Q6654">
        <f>VLOOKUP(L6654,AI$2:$AJ$12,2,TRUE)</f>
        <v>9</v>
      </c>
      <c r="T6654" t="str">
        <f t="shared" si="623"/>
        <v>Crimepoint.create(latitude:37.784, longitude:-122.397, drugdrink:8, misdemean:8, theft:9, violent:7, total:9, drugdrinkct:1, misdemeanct:10, theftct:29, violentct:1, totalct:41)</v>
      </c>
      <c r="U6654" t="str">
        <f t="shared" si="624"/>
        <v>{location: new google.maps.LatLng(37.784, -122.397), weight: 1},</v>
      </c>
      <c r="V6654" t="str">
        <f t="shared" si="619"/>
        <v>{location: new google.maps.LatLng(37.784, -122.397), weight: 2},</v>
      </c>
      <c r="W6654" t="str">
        <f t="shared" si="620"/>
        <v>{location: new google.maps.LatLng(37.784, -122.397), weight: 4},</v>
      </c>
      <c r="X6654" t="str">
        <f t="shared" si="621"/>
        <v>{location: new google.maps.LatLng(37.784, -122.397), weight: 1},</v>
      </c>
      <c r="Y6654" t="str">
        <f t="shared" si="622"/>
        <v>{location: new google.maps.LatLng(37.784, -122.397), weight: 3},</v>
      </c>
    </row>
    <row r="6655" spans="1:25" x14ac:dyDescent="0.2">
      <c r="A6655">
        <v>37.783999999999999</v>
      </c>
      <c r="B6655">
        <v>-122.396</v>
      </c>
      <c r="C6655">
        <v>0</v>
      </c>
      <c r="D6655">
        <v>0</v>
      </c>
      <c r="E6655">
        <v>2</v>
      </c>
      <c r="F6655">
        <v>0</v>
      </c>
      <c r="G6655">
        <v>1</v>
      </c>
      <c r="H6655">
        <v>0</v>
      </c>
      <c r="I6655">
        <v>2</v>
      </c>
      <c r="J6655">
        <v>12</v>
      </c>
      <c r="K6655">
        <v>0</v>
      </c>
      <c r="L6655">
        <v>14</v>
      </c>
      <c r="M6655">
        <f>VLOOKUP(H6655,AE$2:$AJ$12,6,TRUE)</f>
        <v>0</v>
      </c>
      <c r="N6655">
        <f>VLOOKUP(I6655,AF$2:$AJ$12,5,TRUE)</f>
        <v>4</v>
      </c>
      <c r="O6655">
        <f>VLOOKUP(J6655,AG$2:$AJ$12,4,TRUE)</f>
        <v>8</v>
      </c>
      <c r="P6655">
        <f>VLOOKUP(K6655,AH$2:$AJ$12,3,TRUE)</f>
        <v>0</v>
      </c>
      <c r="Q6655">
        <f>VLOOKUP(L6655,AI$2:$AJ$12,2,TRUE)</f>
        <v>7</v>
      </c>
      <c r="T6655" t="str">
        <f t="shared" si="623"/>
        <v>Crimepoint.create(latitude:37.784, longitude:-122.396, drugdrink:0, misdemean:4, theft:8, violent:0, total:7, drugdrinkct:0, misdemeanct:2, theftct:12, violentct:0, totalct:14)</v>
      </c>
      <c r="U6655" t="str">
        <f t="shared" si="624"/>
        <v>{location: new google.maps.LatLng(37.784, -122.396), weight: 0},</v>
      </c>
      <c r="V6655" t="str">
        <f t="shared" si="619"/>
        <v>{location: new google.maps.LatLng(37.784, -122.396), weight: 0},</v>
      </c>
      <c r="W6655" t="str">
        <f t="shared" si="620"/>
        <v>{location: new google.maps.LatLng(37.784, -122.396), weight: 2},</v>
      </c>
      <c r="X6655" t="str">
        <f t="shared" si="621"/>
        <v>{location: new google.maps.LatLng(37.784, -122.396), weight: 0},</v>
      </c>
      <c r="Y6655" t="str">
        <f t="shared" si="622"/>
        <v>{location: new google.maps.LatLng(37.784, -122.396), weight: 1},</v>
      </c>
    </row>
    <row r="6656" spans="1:25" x14ac:dyDescent="0.2">
      <c r="A6656">
        <v>37.783999999999999</v>
      </c>
      <c r="B6656">
        <v>-122.395</v>
      </c>
      <c r="C6656">
        <v>0</v>
      </c>
      <c r="D6656">
        <v>3</v>
      </c>
      <c r="E6656">
        <v>2</v>
      </c>
      <c r="F6656">
        <v>1</v>
      </c>
      <c r="G6656">
        <v>2</v>
      </c>
      <c r="H6656">
        <v>0</v>
      </c>
      <c r="I6656">
        <v>15</v>
      </c>
      <c r="J6656">
        <v>11</v>
      </c>
      <c r="K6656">
        <v>1</v>
      </c>
      <c r="L6656">
        <v>27</v>
      </c>
      <c r="M6656">
        <f>VLOOKUP(H6656,AE$2:$AJ$12,6,TRUE)</f>
        <v>0</v>
      </c>
      <c r="N6656">
        <f>VLOOKUP(I6656,AF$2:$AJ$12,5,TRUE)</f>
        <v>8</v>
      </c>
      <c r="O6656">
        <f>VLOOKUP(J6656,AG$2:$AJ$12,4,TRUE)</f>
        <v>8</v>
      </c>
      <c r="P6656">
        <f>VLOOKUP(K6656,AH$2:$AJ$12,3,TRUE)</f>
        <v>7</v>
      </c>
      <c r="Q6656">
        <f>VLOOKUP(L6656,AI$2:$AJ$12,2,TRUE)</f>
        <v>8</v>
      </c>
      <c r="T6656" t="str">
        <f t="shared" si="623"/>
        <v>Crimepoint.create(latitude:37.784, longitude:-122.395, drugdrink:0, misdemean:8, theft:8, violent:7, total:8, drugdrinkct:0, misdemeanct:15, theftct:11, violentct:1, totalct:27)</v>
      </c>
      <c r="U6656" t="str">
        <f t="shared" si="624"/>
        <v>{location: new google.maps.LatLng(37.784, -122.395), weight: 0},</v>
      </c>
      <c r="V6656" t="str">
        <f t="shared" si="619"/>
        <v>{location: new google.maps.LatLng(37.784, -122.395), weight: 3},</v>
      </c>
      <c r="W6656" t="str">
        <f t="shared" si="620"/>
        <v>{location: new google.maps.LatLng(37.784, -122.395), weight: 2},</v>
      </c>
      <c r="X6656" t="str">
        <f t="shared" si="621"/>
        <v>{location: new google.maps.LatLng(37.784, -122.395), weight: 1},</v>
      </c>
      <c r="Y6656" t="str">
        <f t="shared" si="622"/>
        <v>{location: new google.maps.LatLng(37.784, -122.395), weight: 2},</v>
      </c>
    </row>
    <row r="6657" spans="1:25" x14ac:dyDescent="0.2">
      <c r="A6657">
        <v>37.783999999999999</v>
      </c>
      <c r="B6657">
        <v>-122.39400000000001</v>
      </c>
      <c r="C6657">
        <v>0</v>
      </c>
      <c r="D6657">
        <v>1</v>
      </c>
      <c r="E6657">
        <v>1</v>
      </c>
      <c r="F6657">
        <v>0</v>
      </c>
      <c r="G6657">
        <v>1</v>
      </c>
      <c r="H6657">
        <v>0</v>
      </c>
      <c r="I6657">
        <v>6</v>
      </c>
      <c r="J6657">
        <v>10</v>
      </c>
      <c r="K6657">
        <v>0</v>
      </c>
      <c r="L6657">
        <v>16</v>
      </c>
      <c r="M6657">
        <f>VLOOKUP(H6657,AE$2:$AJ$12,6,TRUE)</f>
        <v>0</v>
      </c>
      <c r="N6657">
        <f>VLOOKUP(I6657,AF$2:$AJ$12,5,TRUE)</f>
        <v>7</v>
      </c>
      <c r="O6657">
        <f>VLOOKUP(J6657,AG$2:$AJ$12,4,TRUE)</f>
        <v>8</v>
      </c>
      <c r="P6657">
        <f>VLOOKUP(K6657,AH$2:$AJ$12,3,TRUE)</f>
        <v>0</v>
      </c>
      <c r="Q6657">
        <f>VLOOKUP(L6657,AI$2:$AJ$12,2,TRUE)</f>
        <v>7</v>
      </c>
      <c r="T6657" t="str">
        <f t="shared" si="623"/>
        <v>Crimepoint.create(latitude:37.784, longitude:-122.394, drugdrink:0, misdemean:7, theft:8, violent:0, total:7, drugdrinkct:0, misdemeanct:6, theftct:10, violentct:0, totalct:16)</v>
      </c>
      <c r="U6657" t="str">
        <f t="shared" si="624"/>
        <v>{location: new google.maps.LatLng(37.784, -122.394), weight: 0},</v>
      </c>
      <c r="V6657" t="str">
        <f t="shared" si="619"/>
        <v>{location: new google.maps.LatLng(37.784, -122.394), weight: 1},</v>
      </c>
      <c r="W6657" t="str">
        <f t="shared" si="620"/>
        <v>{location: new google.maps.LatLng(37.784, -122.394), weight: 1},</v>
      </c>
      <c r="X6657" t="str">
        <f t="shared" si="621"/>
        <v>{location: new google.maps.LatLng(37.784, -122.394), weight: 0},</v>
      </c>
      <c r="Y6657" t="str">
        <f t="shared" si="622"/>
        <v>{location: new google.maps.LatLng(37.784, -122.394), weight: 1},</v>
      </c>
    </row>
    <row r="6658" spans="1:25" x14ac:dyDescent="0.2">
      <c r="A6658">
        <v>37.783999999999999</v>
      </c>
      <c r="B6658">
        <v>-122.393</v>
      </c>
      <c r="C6658">
        <v>1</v>
      </c>
      <c r="D6658">
        <v>3</v>
      </c>
      <c r="E6658">
        <v>1</v>
      </c>
      <c r="F6658">
        <v>0</v>
      </c>
      <c r="G6658">
        <v>1</v>
      </c>
      <c r="H6658">
        <v>1</v>
      </c>
      <c r="I6658">
        <v>13</v>
      </c>
      <c r="J6658">
        <v>4</v>
      </c>
      <c r="K6658">
        <v>0</v>
      </c>
      <c r="L6658">
        <v>18</v>
      </c>
      <c r="M6658">
        <f>VLOOKUP(H6658,AE$2:$AJ$12,6,TRUE)</f>
        <v>8</v>
      </c>
      <c r="N6658">
        <f>VLOOKUP(I6658,AF$2:$AJ$12,5,TRUE)</f>
        <v>8</v>
      </c>
      <c r="O6658">
        <f>VLOOKUP(J6658,AG$2:$AJ$12,4,TRUE)</f>
        <v>6</v>
      </c>
      <c r="P6658">
        <f>VLOOKUP(K6658,AH$2:$AJ$12,3,TRUE)</f>
        <v>0</v>
      </c>
      <c r="Q6658">
        <f>VLOOKUP(L6658,AI$2:$AJ$12,2,TRUE)</f>
        <v>7</v>
      </c>
      <c r="T6658" t="str">
        <f t="shared" si="623"/>
        <v>Crimepoint.create(latitude:37.784, longitude:-122.393, drugdrink:8, misdemean:8, theft:6, violent:0, total:7, drugdrinkct:1, misdemeanct:13, theftct:4, violentct:0, totalct:18)</v>
      </c>
      <c r="U6658" t="str">
        <f t="shared" si="624"/>
        <v>{location: new google.maps.LatLng(37.784, -122.393), weight: 1},</v>
      </c>
      <c r="V6658" t="str">
        <f t="shared" si="619"/>
        <v>{location: new google.maps.LatLng(37.784, -122.393), weight: 3},</v>
      </c>
      <c r="W6658" t="str">
        <f t="shared" si="620"/>
        <v>{location: new google.maps.LatLng(37.784, -122.393), weight: 1},</v>
      </c>
      <c r="X6658" t="str">
        <f t="shared" si="621"/>
        <v>{location: new google.maps.LatLng(37.784, -122.393), weight: 0},</v>
      </c>
      <c r="Y6658" t="str">
        <f t="shared" si="622"/>
        <v>{location: new google.maps.LatLng(37.784, -122.393), weight: 1},</v>
      </c>
    </row>
    <row r="6659" spans="1:25" x14ac:dyDescent="0.2">
      <c r="A6659">
        <v>37.783999999999999</v>
      </c>
      <c r="B6659">
        <v>-122.392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5</v>
      </c>
      <c r="J6659">
        <v>8</v>
      </c>
      <c r="K6659">
        <v>1</v>
      </c>
      <c r="L6659">
        <v>15</v>
      </c>
      <c r="M6659">
        <f>VLOOKUP(H6659,AE$2:$AJ$12,6,TRUE)</f>
        <v>8</v>
      </c>
      <c r="N6659">
        <f>VLOOKUP(I6659,AF$2:$AJ$12,5,TRUE)</f>
        <v>6</v>
      </c>
      <c r="O6659">
        <f>VLOOKUP(J6659,AG$2:$AJ$12,4,TRUE)</f>
        <v>8</v>
      </c>
      <c r="P6659">
        <f>VLOOKUP(K6659,AH$2:$AJ$12,3,TRUE)</f>
        <v>7</v>
      </c>
      <c r="Q6659">
        <f>VLOOKUP(L6659,AI$2:$AJ$12,2,TRUE)</f>
        <v>7</v>
      </c>
      <c r="T6659" t="str">
        <f t="shared" si="623"/>
        <v>Crimepoint.create(latitude:37.784, longitude:-122.392, drugdrink:8, misdemean:6, theft:8, violent:7, total:7, drugdrinkct:1, misdemeanct:5, theftct:8, violentct:1, totalct:15)</v>
      </c>
      <c r="U6659" t="str">
        <f t="shared" si="624"/>
        <v>{location: new google.maps.LatLng(37.784, -122.392), weight: 1},</v>
      </c>
      <c r="V6659" t="str">
        <f t="shared" ref="V6659:V6722" si="625">$Z$2&amp;$A6659&amp;$AA$2&amp;$B6659&amp;$AB$2&amp;D6659&amp;$AC$2</f>
        <v>{location: new google.maps.LatLng(37.784, -122.392), weight: 1},</v>
      </c>
      <c r="W6659" t="str">
        <f t="shared" ref="W6659:W6722" si="626">$Z$2&amp;$A6659&amp;$AA$2&amp;$B6659&amp;$AB$2&amp;E6659&amp;$AC$2</f>
        <v>{location: new google.maps.LatLng(37.784, -122.392), weight: 1},</v>
      </c>
      <c r="X6659" t="str">
        <f t="shared" ref="X6659:X6722" si="627">$Z$2&amp;$A6659&amp;$AA$2&amp;$B6659&amp;$AB$2&amp;F6659&amp;$AC$2</f>
        <v>{location: new google.maps.LatLng(37.784, -122.392), weight: 1},</v>
      </c>
      <c r="Y6659" t="str">
        <f t="shared" ref="Y6659:Y6722" si="628">$Z$2&amp;$A6659&amp;$AA$2&amp;$B6659&amp;$AB$2&amp;G6659&amp;$AC$2</f>
        <v>{location: new google.maps.LatLng(37.784, -122.392), weight: 1},</v>
      </c>
    </row>
    <row r="6660" spans="1:25" x14ac:dyDescent="0.2">
      <c r="A6660">
        <v>37.783999999999999</v>
      </c>
      <c r="B6660">
        <v>-122.39100000000001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2</v>
      </c>
      <c r="M6660">
        <f>VLOOKUP(H6660,AE$2:$AJ$12,6,TRUE)</f>
        <v>0</v>
      </c>
      <c r="N6660">
        <f>VLOOKUP(I6660,AF$2:$AJ$12,5,TRUE)</f>
        <v>4</v>
      </c>
      <c r="O6660">
        <f>VLOOKUP(J6660,AG$2:$AJ$12,4,TRUE)</f>
        <v>0</v>
      </c>
      <c r="P6660">
        <f>VLOOKUP(K6660,AH$2:$AJ$12,3,TRUE)</f>
        <v>0</v>
      </c>
      <c r="Q6660">
        <f>VLOOKUP(L6660,AI$2:$AJ$12,2,TRUE)</f>
        <v>1</v>
      </c>
      <c r="T6660" t="str">
        <f t="shared" ref="T6660:T6723" si="629">"Crimepoint.create("&amp;A$2&amp;":"&amp;A6660&amp;", "&amp;B$2&amp;":"&amp;B6660&amp;", "&amp;C$2&amp;":"&amp;M6660&amp;", "&amp;D$2&amp;":"&amp;N6660&amp;", "&amp;E$2&amp;":"&amp;O6660&amp;", "&amp;F$2&amp;":"&amp;P6660&amp;", "&amp;G$2&amp;":"&amp;Q6660&amp;", "&amp;H$2&amp;":"&amp;H6660&amp;", "&amp;I$2&amp;":"&amp;I6660&amp;", "&amp;J$2&amp;":"&amp;J6660&amp;", "&amp;K$2&amp;":"&amp;K6660&amp;", "&amp;L$2&amp;":"&amp;L6660&amp;")"</f>
        <v>Crimepoint.create(latitude:37.784, longitude:-122.391, drugdrink:0, misdemean:4, theft:0, violent:0, total:1, drugdrinkct:0, misdemeanct:2, theftct:0, violentct:0, totalct:2)</v>
      </c>
      <c r="U6660" t="str">
        <f t="shared" ref="U6660:U6723" si="630">$Z$2&amp;$A6660&amp;$AA$2&amp;$B6660&amp;$AB$2&amp;C6660&amp;$AC$2</f>
        <v>{location: new google.maps.LatLng(37.784, -122.391), weight: 0},</v>
      </c>
      <c r="V6660" t="str">
        <f t="shared" si="625"/>
        <v>{location: new google.maps.LatLng(37.784, -122.391), weight: 0},</v>
      </c>
      <c r="W6660" t="str">
        <f t="shared" si="626"/>
        <v>{location: new google.maps.LatLng(37.784, -122.391), weight: 0},</v>
      </c>
      <c r="X6660" t="str">
        <f t="shared" si="627"/>
        <v>{location: new google.maps.LatLng(37.784, -122.391), weight: 0},</v>
      </c>
      <c r="Y6660" t="str">
        <f t="shared" si="628"/>
        <v>{location: new google.maps.LatLng(37.784, -122.391), weight: 0},</v>
      </c>
    </row>
    <row r="6661" spans="1:25" x14ac:dyDescent="0.2">
      <c r="A6661">
        <v>37.783999999999999</v>
      </c>
      <c r="B6661">
        <v>-122.389</v>
      </c>
      <c r="C6661">
        <v>0</v>
      </c>
      <c r="D6661">
        <v>2</v>
      </c>
      <c r="E6661">
        <v>1</v>
      </c>
      <c r="F6661">
        <v>1</v>
      </c>
      <c r="G6661">
        <v>2</v>
      </c>
      <c r="H6661">
        <v>0</v>
      </c>
      <c r="I6661">
        <v>8</v>
      </c>
      <c r="J6661">
        <v>10</v>
      </c>
      <c r="K6661">
        <v>1</v>
      </c>
      <c r="L6661">
        <v>19</v>
      </c>
      <c r="M6661">
        <f>VLOOKUP(H6661,AE$2:$AJ$12,6,TRUE)</f>
        <v>0</v>
      </c>
      <c r="N6661">
        <f>VLOOKUP(I6661,AF$2:$AJ$12,5,TRUE)</f>
        <v>7</v>
      </c>
      <c r="O6661">
        <f>VLOOKUP(J6661,AG$2:$AJ$12,4,TRUE)</f>
        <v>8</v>
      </c>
      <c r="P6661">
        <f>VLOOKUP(K6661,AH$2:$AJ$12,3,TRUE)</f>
        <v>7</v>
      </c>
      <c r="Q6661">
        <f>VLOOKUP(L6661,AI$2:$AJ$12,2,TRUE)</f>
        <v>7</v>
      </c>
      <c r="T6661" t="str">
        <f t="shared" si="629"/>
        <v>Crimepoint.create(latitude:37.784, longitude:-122.389, drugdrink:0, misdemean:7, theft:8, violent:7, total:7, drugdrinkct:0, misdemeanct:8, theftct:10, violentct:1, totalct:19)</v>
      </c>
      <c r="U6661" t="str">
        <f t="shared" si="630"/>
        <v>{location: new google.maps.LatLng(37.784, -122.389), weight: 0},</v>
      </c>
      <c r="V6661" t="str">
        <f t="shared" si="625"/>
        <v>{location: new google.maps.LatLng(37.784, -122.389), weight: 2},</v>
      </c>
      <c r="W6661" t="str">
        <f t="shared" si="626"/>
        <v>{location: new google.maps.LatLng(37.784, -122.389), weight: 1},</v>
      </c>
      <c r="X6661" t="str">
        <f t="shared" si="627"/>
        <v>{location: new google.maps.LatLng(37.784, -122.389), weight: 1},</v>
      </c>
      <c r="Y6661" t="str">
        <f t="shared" si="628"/>
        <v>{location: new google.maps.LatLng(37.784, -122.389), weight: 2},</v>
      </c>
    </row>
    <row r="6662" spans="1:25" x14ac:dyDescent="0.2">
      <c r="A6662">
        <v>37.784999999999997</v>
      </c>
      <c r="B6662">
        <v>-122.49299999999999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3</v>
      </c>
      <c r="K6662">
        <v>0</v>
      </c>
      <c r="L6662">
        <v>4</v>
      </c>
      <c r="M6662">
        <f>VLOOKUP(H6662,AE$2:$AJ$12,6,TRUE)</f>
        <v>0</v>
      </c>
      <c r="N6662">
        <f>VLOOKUP(I6662,AF$2:$AJ$12,5,TRUE)</f>
        <v>2</v>
      </c>
      <c r="O6662">
        <f>VLOOKUP(J6662,AG$2:$AJ$12,4,TRUE)</f>
        <v>5</v>
      </c>
      <c r="P6662">
        <f>VLOOKUP(K6662,AH$2:$AJ$12,3,TRUE)</f>
        <v>0</v>
      </c>
      <c r="Q6662">
        <f>VLOOKUP(L6662,AI$2:$AJ$12,2,TRUE)</f>
        <v>3</v>
      </c>
      <c r="T6662" t="str">
        <f t="shared" si="629"/>
        <v>Crimepoint.create(latitude:37.785, longitude:-122.493, drugdrink:0, misdemean:2, theft:5, violent:0, total:3, drugdrinkct:0, misdemeanct:1, theftct:3, violentct:0, totalct:4)</v>
      </c>
      <c r="U6662" t="str">
        <f t="shared" si="630"/>
        <v>{location: new google.maps.LatLng(37.785, -122.493), weight: 0},</v>
      </c>
      <c r="V6662" t="str">
        <f t="shared" si="625"/>
        <v>{location: new google.maps.LatLng(37.785, -122.493), weight: 0},</v>
      </c>
      <c r="W6662" t="str">
        <f t="shared" si="626"/>
        <v>{location: new google.maps.LatLng(37.785, -122.493), weight: 0},</v>
      </c>
      <c r="X6662" t="str">
        <f t="shared" si="627"/>
        <v>{location: new google.maps.LatLng(37.785, -122.493), weight: 0},</v>
      </c>
      <c r="Y6662" t="str">
        <f t="shared" si="628"/>
        <v>{location: new google.maps.LatLng(37.785, -122.493), weight: 0},</v>
      </c>
    </row>
    <row r="6663" spans="1:25" x14ac:dyDescent="0.2">
      <c r="A6663">
        <v>37.784999999999997</v>
      </c>
      <c r="B6663">
        <v>-122.492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</v>
      </c>
      <c r="J6663">
        <v>0</v>
      </c>
      <c r="K6663">
        <v>0</v>
      </c>
      <c r="L6663">
        <v>2</v>
      </c>
      <c r="M6663">
        <f>VLOOKUP(H6663,AE$2:$AJ$12,6,TRUE)</f>
        <v>0</v>
      </c>
      <c r="N6663">
        <f>VLOOKUP(I6663,AF$2:$AJ$12,5,TRUE)</f>
        <v>4</v>
      </c>
      <c r="O6663">
        <f>VLOOKUP(J6663,AG$2:$AJ$12,4,TRUE)</f>
        <v>0</v>
      </c>
      <c r="P6663">
        <f>VLOOKUP(K6663,AH$2:$AJ$12,3,TRUE)</f>
        <v>0</v>
      </c>
      <c r="Q6663">
        <f>VLOOKUP(L6663,AI$2:$AJ$12,2,TRUE)</f>
        <v>1</v>
      </c>
      <c r="T6663" t="str">
        <f t="shared" si="629"/>
        <v>Crimepoint.create(latitude:37.785, longitude:-122.492, drugdrink:0, misdemean:4, theft:0, violent:0, total:1, drugdrinkct:0, misdemeanct:2, theftct:0, violentct:0, totalct:2)</v>
      </c>
      <c r="U6663" t="str">
        <f t="shared" si="630"/>
        <v>{location: new google.maps.LatLng(37.785, -122.492), weight: 0},</v>
      </c>
      <c r="V6663" t="str">
        <f t="shared" si="625"/>
        <v>{location: new google.maps.LatLng(37.785, -122.492), weight: 0},</v>
      </c>
      <c r="W6663" t="str">
        <f t="shared" si="626"/>
        <v>{location: new google.maps.LatLng(37.785, -122.492), weight: 0},</v>
      </c>
      <c r="X6663" t="str">
        <f t="shared" si="627"/>
        <v>{location: new google.maps.LatLng(37.785, -122.492), weight: 0},</v>
      </c>
      <c r="Y6663" t="str">
        <f t="shared" si="628"/>
        <v>{location: new google.maps.LatLng(37.785, -122.492), weight: 0},</v>
      </c>
    </row>
    <row r="6664" spans="1:25" x14ac:dyDescent="0.2">
      <c r="A6664">
        <v>37.784999999999997</v>
      </c>
      <c r="B6664">
        <v>-122.49</v>
      </c>
      <c r="C6664">
        <v>0</v>
      </c>
      <c r="D6664">
        <v>1</v>
      </c>
      <c r="E6664">
        <v>1</v>
      </c>
      <c r="F6664">
        <v>0</v>
      </c>
      <c r="G6664">
        <v>1</v>
      </c>
      <c r="H6664">
        <v>0</v>
      </c>
      <c r="I6664">
        <v>3</v>
      </c>
      <c r="J6664">
        <v>4</v>
      </c>
      <c r="K6664">
        <v>0</v>
      </c>
      <c r="L6664">
        <v>7</v>
      </c>
      <c r="M6664">
        <f>VLOOKUP(H6664,AE$2:$AJ$12,6,TRUE)</f>
        <v>0</v>
      </c>
      <c r="N6664">
        <f>VLOOKUP(I6664,AF$2:$AJ$12,5,TRUE)</f>
        <v>5</v>
      </c>
      <c r="O6664">
        <f>VLOOKUP(J6664,AG$2:$AJ$12,4,TRUE)</f>
        <v>6</v>
      </c>
      <c r="P6664">
        <f>VLOOKUP(K6664,AH$2:$AJ$12,3,TRUE)</f>
        <v>0</v>
      </c>
      <c r="Q6664">
        <f>VLOOKUP(L6664,AI$2:$AJ$12,2,TRUE)</f>
        <v>5</v>
      </c>
      <c r="T6664" t="str">
        <f t="shared" si="629"/>
        <v>Crimepoint.create(latitude:37.785, longitude:-122.49, drugdrink:0, misdemean:5, theft:6, violent:0, total:5, drugdrinkct:0, misdemeanct:3, theftct:4, violentct:0, totalct:7)</v>
      </c>
      <c r="U6664" t="str">
        <f t="shared" si="630"/>
        <v>{location: new google.maps.LatLng(37.785, -122.49), weight: 0},</v>
      </c>
      <c r="V6664" t="str">
        <f t="shared" si="625"/>
        <v>{location: new google.maps.LatLng(37.785, -122.49), weight: 1},</v>
      </c>
      <c r="W6664" t="str">
        <f t="shared" si="626"/>
        <v>{location: new google.maps.LatLng(37.785, -122.49), weight: 1},</v>
      </c>
      <c r="X6664" t="str">
        <f t="shared" si="627"/>
        <v>{location: new google.maps.LatLng(37.785, -122.49), weight: 0},</v>
      </c>
      <c r="Y6664" t="str">
        <f t="shared" si="628"/>
        <v>{location: new google.maps.LatLng(37.785, -122.49), weight: 1},</v>
      </c>
    </row>
    <row r="6665" spans="1:25" x14ac:dyDescent="0.2">
      <c r="A6665">
        <v>37.784999999999997</v>
      </c>
      <c r="B6665">
        <v>-122.489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1</v>
      </c>
      <c r="M6665">
        <f>VLOOKUP(H6665,AE$2:$AJ$12,6,TRUE)</f>
        <v>0</v>
      </c>
      <c r="N6665">
        <f>VLOOKUP(I6665,AF$2:$AJ$12,5,TRUE)</f>
        <v>0</v>
      </c>
      <c r="O6665">
        <f>VLOOKUP(J6665,AG$2:$AJ$12,4,TRUE)</f>
        <v>3</v>
      </c>
      <c r="P6665">
        <f>VLOOKUP(K6665,AH$2:$AJ$12,3,TRUE)</f>
        <v>0</v>
      </c>
      <c r="Q6665">
        <f>VLOOKUP(L6665,AI$2:$AJ$12,2,TRUE)</f>
        <v>0</v>
      </c>
      <c r="T6665" t="str">
        <f t="shared" si="629"/>
        <v>Crimepoint.create(latitude:37.785, longitude:-122.489, drugdrink:0, misdemean:0, theft:3, violent:0, total:0, drugdrinkct:0, misdemeanct:0, theftct:1, violentct:0, totalct:1)</v>
      </c>
      <c r="U6665" t="str">
        <f t="shared" si="630"/>
        <v>{location: new google.maps.LatLng(37.785, -122.489), weight: 0},</v>
      </c>
      <c r="V6665" t="str">
        <f t="shared" si="625"/>
        <v>{location: new google.maps.LatLng(37.785, -122.489), weight: 0},</v>
      </c>
      <c r="W6665" t="str">
        <f t="shared" si="626"/>
        <v>{location: new google.maps.LatLng(37.785, -122.489), weight: 0},</v>
      </c>
      <c r="X6665" t="str">
        <f t="shared" si="627"/>
        <v>{location: new google.maps.LatLng(37.785, -122.489), weight: 0},</v>
      </c>
      <c r="Y6665" t="str">
        <f t="shared" si="628"/>
        <v>{location: new google.maps.LatLng(37.785, -122.489), weight: 0},</v>
      </c>
    </row>
    <row r="6666" spans="1:25" x14ac:dyDescent="0.2">
      <c r="A6666">
        <v>37.784999999999997</v>
      </c>
      <c r="B6666">
        <v>-122.488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</v>
      </c>
      <c r="M6666">
        <f>VLOOKUP(H6666,AE$2:$AJ$12,6,TRUE)</f>
        <v>0</v>
      </c>
      <c r="N6666">
        <f>VLOOKUP(I6666,AF$2:$AJ$12,5,TRUE)</f>
        <v>2</v>
      </c>
      <c r="O6666">
        <f>VLOOKUP(J6666,AG$2:$AJ$12,4,TRUE)</f>
        <v>0</v>
      </c>
      <c r="P6666">
        <f>VLOOKUP(K6666,AH$2:$AJ$12,3,TRUE)</f>
        <v>0</v>
      </c>
      <c r="Q6666">
        <f>VLOOKUP(L6666,AI$2:$AJ$12,2,TRUE)</f>
        <v>0</v>
      </c>
      <c r="T6666" t="str">
        <f t="shared" si="629"/>
        <v>Crimepoint.create(latitude:37.785, longitude:-122.488, drugdrink:0, misdemean:2, theft:0, violent:0, total:0, drugdrinkct:0, misdemeanct:1, theftct:0, violentct:0, totalct:1)</v>
      </c>
      <c r="U6666" t="str">
        <f t="shared" si="630"/>
        <v>{location: new google.maps.LatLng(37.785, -122.488), weight: 0},</v>
      </c>
      <c r="V6666" t="str">
        <f t="shared" si="625"/>
        <v>{location: new google.maps.LatLng(37.785, -122.488), weight: 0},</v>
      </c>
      <c r="W6666" t="str">
        <f t="shared" si="626"/>
        <v>{location: new google.maps.LatLng(37.785, -122.488), weight: 0},</v>
      </c>
      <c r="X6666" t="str">
        <f t="shared" si="627"/>
        <v>{location: new google.maps.LatLng(37.785, -122.488), weight: 0},</v>
      </c>
      <c r="Y6666" t="str">
        <f t="shared" si="628"/>
        <v>{location: new google.maps.LatLng(37.785, -122.488), weight: 0},</v>
      </c>
    </row>
    <row r="6667" spans="1:25" x14ac:dyDescent="0.2">
      <c r="A6667">
        <v>37.784999999999997</v>
      </c>
      <c r="B6667">
        <v>-122.48699999999999</v>
      </c>
      <c r="C6667">
        <v>0</v>
      </c>
      <c r="D6667">
        <v>1</v>
      </c>
      <c r="E6667">
        <v>0</v>
      </c>
      <c r="F6667">
        <v>2</v>
      </c>
      <c r="G6667">
        <v>1</v>
      </c>
      <c r="H6667">
        <v>0</v>
      </c>
      <c r="I6667">
        <v>5</v>
      </c>
      <c r="J6667">
        <v>3</v>
      </c>
      <c r="K6667">
        <v>3</v>
      </c>
      <c r="L6667">
        <v>11</v>
      </c>
      <c r="M6667">
        <f>VLOOKUP(H6667,AE$2:$AJ$12,6,TRUE)</f>
        <v>0</v>
      </c>
      <c r="N6667">
        <f>VLOOKUP(I6667,AF$2:$AJ$12,5,TRUE)</f>
        <v>6</v>
      </c>
      <c r="O6667">
        <f>VLOOKUP(J6667,AG$2:$AJ$12,4,TRUE)</f>
        <v>5</v>
      </c>
      <c r="P6667">
        <f>VLOOKUP(K6667,AH$2:$AJ$12,3,TRUE)</f>
        <v>8</v>
      </c>
      <c r="Q6667">
        <f>VLOOKUP(L6667,AI$2:$AJ$12,2,TRUE)</f>
        <v>6</v>
      </c>
      <c r="T6667" t="str">
        <f t="shared" si="629"/>
        <v>Crimepoint.create(latitude:37.785, longitude:-122.487, drugdrink:0, misdemean:6, theft:5, violent:8, total:6, drugdrinkct:0, misdemeanct:5, theftct:3, violentct:3, totalct:11)</v>
      </c>
      <c r="U6667" t="str">
        <f t="shared" si="630"/>
        <v>{location: new google.maps.LatLng(37.785, -122.487), weight: 0},</v>
      </c>
      <c r="V6667" t="str">
        <f t="shared" si="625"/>
        <v>{location: new google.maps.LatLng(37.785, -122.487), weight: 1},</v>
      </c>
      <c r="W6667" t="str">
        <f t="shared" si="626"/>
        <v>{location: new google.maps.LatLng(37.785, -122.487), weight: 0},</v>
      </c>
      <c r="X6667" t="str">
        <f t="shared" si="627"/>
        <v>{location: new google.maps.LatLng(37.785, -122.487), weight: 2},</v>
      </c>
      <c r="Y6667" t="str">
        <f t="shared" si="628"/>
        <v>{location: new google.maps.LatLng(37.785, -122.487), weight: 1},</v>
      </c>
    </row>
    <row r="6668" spans="1:25" x14ac:dyDescent="0.2">
      <c r="A6668">
        <v>37.784999999999997</v>
      </c>
      <c r="B6668">
        <v>-122.486</v>
      </c>
      <c r="C6668">
        <v>0</v>
      </c>
      <c r="D6668">
        <v>1</v>
      </c>
      <c r="E6668">
        <v>0</v>
      </c>
      <c r="F6668">
        <v>1</v>
      </c>
      <c r="G6668">
        <v>1</v>
      </c>
      <c r="H6668">
        <v>0</v>
      </c>
      <c r="I6668">
        <v>6</v>
      </c>
      <c r="J6668">
        <v>2</v>
      </c>
      <c r="K6668">
        <v>2</v>
      </c>
      <c r="L6668">
        <v>10</v>
      </c>
      <c r="M6668">
        <f>VLOOKUP(H6668,AE$2:$AJ$12,6,TRUE)</f>
        <v>0</v>
      </c>
      <c r="N6668">
        <f>VLOOKUP(I6668,AF$2:$AJ$12,5,TRUE)</f>
        <v>7</v>
      </c>
      <c r="O6668">
        <f>VLOOKUP(J6668,AG$2:$AJ$12,4,TRUE)</f>
        <v>4</v>
      </c>
      <c r="P6668">
        <f>VLOOKUP(K6668,AH$2:$AJ$12,3,TRUE)</f>
        <v>7</v>
      </c>
      <c r="Q6668">
        <f>VLOOKUP(L6668,AI$2:$AJ$12,2,TRUE)</f>
        <v>6</v>
      </c>
      <c r="T6668" t="str">
        <f t="shared" si="629"/>
        <v>Crimepoint.create(latitude:37.785, longitude:-122.486, drugdrink:0, misdemean:7, theft:4, violent:7, total:6, drugdrinkct:0, misdemeanct:6, theftct:2, violentct:2, totalct:10)</v>
      </c>
      <c r="U6668" t="str">
        <f t="shared" si="630"/>
        <v>{location: new google.maps.LatLng(37.785, -122.486), weight: 0},</v>
      </c>
      <c r="V6668" t="str">
        <f t="shared" si="625"/>
        <v>{location: new google.maps.LatLng(37.785, -122.486), weight: 1},</v>
      </c>
      <c r="W6668" t="str">
        <f t="shared" si="626"/>
        <v>{location: new google.maps.LatLng(37.785, -122.486), weight: 0},</v>
      </c>
      <c r="X6668" t="str">
        <f t="shared" si="627"/>
        <v>{location: new google.maps.LatLng(37.785, -122.486), weight: 1},</v>
      </c>
      <c r="Y6668" t="str">
        <f t="shared" si="628"/>
        <v>{location: new google.maps.LatLng(37.785, -122.486), weight: 1},</v>
      </c>
    </row>
    <row r="6669" spans="1:25" x14ac:dyDescent="0.2">
      <c r="A6669">
        <v>37.784999999999997</v>
      </c>
      <c r="B6669">
        <v>-122.485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2</v>
      </c>
      <c r="J6669">
        <v>4</v>
      </c>
      <c r="K6669">
        <v>0</v>
      </c>
      <c r="L6669">
        <v>6</v>
      </c>
      <c r="M6669">
        <f>VLOOKUP(H6669,AE$2:$AJ$12,6,TRUE)</f>
        <v>0</v>
      </c>
      <c r="N6669">
        <f>VLOOKUP(I6669,AF$2:$AJ$12,5,TRUE)</f>
        <v>4</v>
      </c>
      <c r="O6669">
        <f>VLOOKUP(J6669,AG$2:$AJ$12,4,TRUE)</f>
        <v>6</v>
      </c>
      <c r="P6669">
        <f>VLOOKUP(K6669,AH$2:$AJ$12,3,TRUE)</f>
        <v>0</v>
      </c>
      <c r="Q6669">
        <f>VLOOKUP(L6669,AI$2:$AJ$12,2,TRUE)</f>
        <v>4</v>
      </c>
      <c r="T6669" t="str">
        <f t="shared" si="629"/>
        <v>Crimepoint.create(latitude:37.785, longitude:-122.485, drugdrink:0, misdemean:4, theft:6, violent:0, total:4, drugdrinkct:0, misdemeanct:2, theftct:4, violentct:0, totalct:6)</v>
      </c>
      <c r="U6669" t="str">
        <f t="shared" si="630"/>
        <v>{location: new google.maps.LatLng(37.785, -122.485), weight: 0},</v>
      </c>
      <c r="V6669" t="str">
        <f t="shared" si="625"/>
        <v>{location: new google.maps.LatLng(37.785, -122.485), weight: 0},</v>
      </c>
      <c r="W6669" t="str">
        <f t="shared" si="626"/>
        <v>{location: new google.maps.LatLng(37.785, -122.485), weight: 1},</v>
      </c>
      <c r="X6669" t="str">
        <f t="shared" si="627"/>
        <v>{location: new google.maps.LatLng(37.785, -122.485), weight: 0},</v>
      </c>
      <c r="Y6669" t="str">
        <f t="shared" si="628"/>
        <v>{location: new google.maps.LatLng(37.785, -122.485), weight: 0},</v>
      </c>
    </row>
    <row r="6670" spans="1:25" x14ac:dyDescent="0.2">
      <c r="A6670">
        <v>37.784999999999997</v>
      </c>
      <c r="B6670">
        <v>-122.48399999999999</v>
      </c>
      <c r="C6670">
        <v>1</v>
      </c>
      <c r="D6670">
        <v>0</v>
      </c>
      <c r="E6670">
        <v>1</v>
      </c>
      <c r="F6670">
        <v>0</v>
      </c>
      <c r="G6670">
        <v>1</v>
      </c>
      <c r="H6670">
        <v>1</v>
      </c>
      <c r="I6670">
        <v>2</v>
      </c>
      <c r="J6670">
        <v>4</v>
      </c>
      <c r="K6670">
        <v>0</v>
      </c>
      <c r="L6670">
        <v>7</v>
      </c>
      <c r="M6670">
        <f>VLOOKUP(H6670,AE$2:$AJ$12,6,TRUE)</f>
        <v>8</v>
      </c>
      <c r="N6670">
        <f>VLOOKUP(I6670,AF$2:$AJ$12,5,TRUE)</f>
        <v>4</v>
      </c>
      <c r="O6670">
        <f>VLOOKUP(J6670,AG$2:$AJ$12,4,TRUE)</f>
        <v>6</v>
      </c>
      <c r="P6670">
        <f>VLOOKUP(K6670,AH$2:$AJ$12,3,TRUE)</f>
        <v>0</v>
      </c>
      <c r="Q6670">
        <f>VLOOKUP(L6670,AI$2:$AJ$12,2,TRUE)</f>
        <v>5</v>
      </c>
      <c r="T6670" t="str">
        <f t="shared" si="629"/>
        <v>Crimepoint.create(latitude:37.785, longitude:-122.484, drugdrink:8, misdemean:4, theft:6, violent:0, total:5, drugdrinkct:1, misdemeanct:2, theftct:4, violentct:0, totalct:7)</v>
      </c>
      <c r="U6670" t="str">
        <f t="shared" si="630"/>
        <v>{location: new google.maps.LatLng(37.785, -122.484), weight: 1},</v>
      </c>
      <c r="V6670" t="str">
        <f t="shared" si="625"/>
        <v>{location: new google.maps.LatLng(37.785, -122.484), weight: 0},</v>
      </c>
      <c r="W6670" t="str">
        <f t="shared" si="626"/>
        <v>{location: new google.maps.LatLng(37.785, -122.484), weight: 1},</v>
      </c>
      <c r="X6670" t="str">
        <f t="shared" si="627"/>
        <v>{location: new google.maps.LatLng(37.785, -122.484), weight: 0},</v>
      </c>
      <c r="Y6670" t="str">
        <f t="shared" si="628"/>
        <v>{location: new google.maps.LatLng(37.785, -122.484), weight: 1},</v>
      </c>
    </row>
    <row r="6671" spans="1:25" x14ac:dyDescent="0.2">
      <c r="A6671">
        <v>37.784999999999997</v>
      </c>
      <c r="B6671">
        <v>-122.483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3</v>
      </c>
      <c r="J6671">
        <v>2</v>
      </c>
      <c r="K6671">
        <v>0</v>
      </c>
      <c r="L6671">
        <v>5</v>
      </c>
      <c r="M6671">
        <f>VLOOKUP(H6671,AE$2:$AJ$12,6,TRUE)</f>
        <v>0</v>
      </c>
      <c r="N6671">
        <f>VLOOKUP(I6671,AF$2:$AJ$12,5,TRUE)</f>
        <v>5</v>
      </c>
      <c r="O6671">
        <f>VLOOKUP(J6671,AG$2:$AJ$12,4,TRUE)</f>
        <v>4</v>
      </c>
      <c r="P6671">
        <f>VLOOKUP(K6671,AH$2:$AJ$12,3,TRUE)</f>
        <v>0</v>
      </c>
      <c r="Q6671">
        <f>VLOOKUP(L6671,AI$2:$AJ$12,2,TRUE)</f>
        <v>4</v>
      </c>
      <c r="T6671" t="str">
        <f t="shared" si="629"/>
        <v>Crimepoint.create(latitude:37.785, longitude:-122.483, drugdrink:0, misdemean:5, theft:4, violent:0, total:4, drugdrinkct:0, misdemeanct:3, theftct:2, violentct:0, totalct:5)</v>
      </c>
      <c r="U6671" t="str">
        <f t="shared" si="630"/>
        <v>{location: new google.maps.LatLng(37.785, -122.483), weight: 0},</v>
      </c>
      <c r="V6671" t="str">
        <f t="shared" si="625"/>
        <v>{location: new google.maps.LatLng(37.785, -122.483), weight: 1},</v>
      </c>
      <c r="W6671" t="str">
        <f t="shared" si="626"/>
        <v>{location: new google.maps.LatLng(37.785, -122.483), weight: 0},</v>
      </c>
      <c r="X6671" t="str">
        <f t="shared" si="627"/>
        <v>{location: new google.maps.LatLng(37.785, -122.483), weight: 0},</v>
      </c>
      <c r="Y6671" t="str">
        <f t="shared" si="628"/>
        <v>{location: new google.maps.LatLng(37.785, -122.483), weight: 0},</v>
      </c>
    </row>
    <row r="6672" spans="1:25" x14ac:dyDescent="0.2">
      <c r="A6672">
        <v>37.784999999999997</v>
      </c>
      <c r="B6672">
        <v>-122.482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</v>
      </c>
      <c r="J6672">
        <v>2</v>
      </c>
      <c r="K6672">
        <v>1</v>
      </c>
      <c r="L6672">
        <v>4</v>
      </c>
      <c r="M6672">
        <f>VLOOKUP(H6672,AE$2:$AJ$12,6,TRUE)</f>
        <v>0</v>
      </c>
      <c r="N6672">
        <f>VLOOKUP(I6672,AF$2:$AJ$12,5,TRUE)</f>
        <v>2</v>
      </c>
      <c r="O6672">
        <f>VLOOKUP(J6672,AG$2:$AJ$12,4,TRUE)</f>
        <v>4</v>
      </c>
      <c r="P6672">
        <f>VLOOKUP(K6672,AH$2:$AJ$12,3,TRUE)</f>
        <v>7</v>
      </c>
      <c r="Q6672">
        <f>VLOOKUP(L6672,AI$2:$AJ$12,2,TRUE)</f>
        <v>3</v>
      </c>
      <c r="T6672" t="str">
        <f t="shared" si="629"/>
        <v>Crimepoint.create(latitude:37.785, longitude:-122.482, drugdrink:0, misdemean:2, theft:4, violent:7, total:3, drugdrinkct:0, misdemeanct:1, theftct:2, violentct:1, totalct:4)</v>
      </c>
      <c r="U6672" t="str">
        <f t="shared" si="630"/>
        <v>{location: new google.maps.LatLng(37.785, -122.482), weight: 0},</v>
      </c>
      <c r="V6672" t="str">
        <f t="shared" si="625"/>
        <v>{location: new google.maps.LatLng(37.785, -122.482), weight: 0},</v>
      </c>
      <c r="W6672" t="str">
        <f t="shared" si="626"/>
        <v>{location: new google.maps.LatLng(37.785, -122.482), weight: 0},</v>
      </c>
      <c r="X6672" t="str">
        <f t="shared" si="627"/>
        <v>{location: new google.maps.LatLng(37.785, -122.482), weight: 1},</v>
      </c>
      <c r="Y6672" t="str">
        <f t="shared" si="628"/>
        <v>{location: new google.maps.LatLng(37.785, -122.482), weight: 0},</v>
      </c>
    </row>
    <row r="6673" spans="1:25" x14ac:dyDescent="0.2">
      <c r="A6673">
        <v>37.784999999999997</v>
      </c>
      <c r="B6673">
        <v>-122.48099999999999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2</v>
      </c>
      <c r="M6673">
        <f>VLOOKUP(H6673,AE$2:$AJ$12,6,TRUE)</f>
        <v>0</v>
      </c>
      <c r="N6673">
        <f>VLOOKUP(I6673,AF$2:$AJ$12,5,TRUE)</f>
        <v>2</v>
      </c>
      <c r="O6673">
        <f>VLOOKUP(J6673,AG$2:$AJ$12,4,TRUE)</f>
        <v>3</v>
      </c>
      <c r="P6673">
        <f>VLOOKUP(K6673,AH$2:$AJ$12,3,TRUE)</f>
        <v>0</v>
      </c>
      <c r="Q6673">
        <f>VLOOKUP(L6673,AI$2:$AJ$12,2,TRUE)</f>
        <v>1</v>
      </c>
      <c r="T6673" t="str">
        <f t="shared" si="629"/>
        <v>Crimepoint.create(latitude:37.785, longitude:-122.481, drugdrink:0, misdemean:2, theft:3, violent:0, total:1, drugdrinkct:0, misdemeanct:1, theftct:1, violentct:0, totalct:2)</v>
      </c>
      <c r="U6673" t="str">
        <f t="shared" si="630"/>
        <v>{location: new google.maps.LatLng(37.785, -122.481), weight: 0},</v>
      </c>
      <c r="V6673" t="str">
        <f t="shared" si="625"/>
        <v>{location: new google.maps.LatLng(37.785, -122.481), weight: 0},</v>
      </c>
      <c r="W6673" t="str">
        <f t="shared" si="626"/>
        <v>{location: new google.maps.LatLng(37.785, -122.481), weight: 0},</v>
      </c>
      <c r="X6673" t="str">
        <f t="shared" si="627"/>
        <v>{location: new google.maps.LatLng(37.785, -122.481), weight: 0},</v>
      </c>
      <c r="Y6673" t="str">
        <f t="shared" si="628"/>
        <v>{location: new google.maps.LatLng(37.785, -122.481), weight: 0},</v>
      </c>
    </row>
    <row r="6674" spans="1:25" x14ac:dyDescent="0.2">
      <c r="A6674">
        <v>37.784999999999997</v>
      </c>
      <c r="B6674">
        <v>-122.48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4</v>
      </c>
      <c r="J6674">
        <v>6</v>
      </c>
      <c r="K6674">
        <v>1</v>
      </c>
      <c r="L6674">
        <v>12</v>
      </c>
      <c r="M6674">
        <f>VLOOKUP(H6674,AE$2:$AJ$12,6,TRUE)</f>
        <v>8</v>
      </c>
      <c r="N6674">
        <f>VLOOKUP(I6674,AF$2:$AJ$12,5,TRUE)</f>
        <v>6</v>
      </c>
      <c r="O6674">
        <f>VLOOKUP(J6674,AG$2:$AJ$12,4,TRUE)</f>
        <v>7</v>
      </c>
      <c r="P6674">
        <f>VLOOKUP(K6674,AH$2:$AJ$12,3,TRUE)</f>
        <v>7</v>
      </c>
      <c r="Q6674">
        <f>VLOOKUP(L6674,AI$2:$AJ$12,2,TRUE)</f>
        <v>6</v>
      </c>
      <c r="T6674" t="str">
        <f t="shared" si="629"/>
        <v>Crimepoint.create(latitude:37.785, longitude:-122.48, drugdrink:8, misdemean:6, theft:7, violent:7, total:6, drugdrinkct:1, misdemeanct:4, theftct:6, violentct:1, totalct:12)</v>
      </c>
      <c r="U6674" t="str">
        <f t="shared" si="630"/>
        <v>{location: new google.maps.LatLng(37.785, -122.48), weight: 1},</v>
      </c>
      <c r="V6674" t="str">
        <f t="shared" si="625"/>
        <v>{location: new google.maps.LatLng(37.785, -122.48), weight: 1},</v>
      </c>
      <c r="W6674" t="str">
        <f t="shared" si="626"/>
        <v>{location: new google.maps.LatLng(37.785, -122.48), weight: 1},</v>
      </c>
      <c r="X6674" t="str">
        <f t="shared" si="627"/>
        <v>{location: new google.maps.LatLng(37.785, -122.48), weight: 1},</v>
      </c>
      <c r="Y6674" t="str">
        <f t="shared" si="628"/>
        <v>{location: new google.maps.LatLng(37.785, -122.48), weight: 1},</v>
      </c>
    </row>
    <row r="6675" spans="1:25" x14ac:dyDescent="0.2">
      <c r="A6675">
        <v>37.784999999999997</v>
      </c>
      <c r="B6675">
        <v>-122.479</v>
      </c>
      <c r="C6675">
        <v>0</v>
      </c>
      <c r="D6675">
        <v>1</v>
      </c>
      <c r="E6675">
        <v>0</v>
      </c>
      <c r="F6675">
        <v>1</v>
      </c>
      <c r="G6675">
        <v>1</v>
      </c>
      <c r="H6675">
        <v>0</v>
      </c>
      <c r="I6675">
        <v>6</v>
      </c>
      <c r="J6675">
        <v>3</v>
      </c>
      <c r="K6675">
        <v>1</v>
      </c>
      <c r="L6675">
        <v>10</v>
      </c>
      <c r="M6675">
        <f>VLOOKUP(H6675,AE$2:$AJ$12,6,TRUE)</f>
        <v>0</v>
      </c>
      <c r="N6675">
        <f>VLOOKUP(I6675,AF$2:$AJ$12,5,TRUE)</f>
        <v>7</v>
      </c>
      <c r="O6675">
        <f>VLOOKUP(J6675,AG$2:$AJ$12,4,TRUE)</f>
        <v>5</v>
      </c>
      <c r="P6675">
        <f>VLOOKUP(K6675,AH$2:$AJ$12,3,TRUE)</f>
        <v>7</v>
      </c>
      <c r="Q6675">
        <f>VLOOKUP(L6675,AI$2:$AJ$12,2,TRUE)</f>
        <v>6</v>
      </c>
      <c r="T6675" t="str">
        <f t="shared" si="629"/>
        <v>Crimepoint.create(latitude:37.785, longitude:-122.479, drugdrink:0, misdemean:7, theft:5, violent:7, total:6, drugdrinkct:0, misdemeanct:6, theftct:3, violentct:1, totalct:10)</v>
      </c>
      <c r="U6675" t="str">
        <f t="shared" si="630"/>
        <v>{location: new google.maps.LatLng(37.785, -122.479), weight: 0},</v>
      </c>
      <c r="V6675" t="str">
        <f t="shared" si="625"/>
        <v>{location: new google.maps.LatLng(37.785, -122.479), weight: 1},</v>
      </c>
      <c r="W6675" t="str">
        <f t="shared" si="626"/>
        <v>{location: new google.maps.LatLng(37.785, -122.479), weight: 0},</v>
      </c>
      <c r="X6675" t="str">
        <f t="shared" si="627"/>
        <v>{location: new google.maps.LatLng(37.785, -122.479), weight: 1},</v>
      </c>
      <c r="Y6675" t="str">
        <f t="shared" si="628"/>
        <v>{location: new google.maps.LatLng(37.785, -122.479), weight: 1},</v>
      </c>
    </row>
    <row r="6676" spans="1:25" x14ac:dyDescent="0.2">
      <c r="A6676">
        <v>37.784999999999997</v>
      </c>
      <c r="B6676">
        <v>-122.47799999999999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2</v>
      </c>
      <c r="K6676">
        <v>1</v>
      </c>
      <c r="L6676">
        <v>4</v>
      </c>
      <c r="M6676">
        <f>VLOOKUP(H6676,AE$2:$AJ$12,6,TRUE)</f>
        <v>0</v>
      </c>
      <c r="N6676">
        <f>VLOOKUP(I6676,AF$2:$AJ$12,5,TRUE)</f>
        <v>2</v>
      </c>
      <c r="O6676">
        <f>VLOOKUP(J6676,AG$2:$AJ$12,4,TRUE)</f>
        <v>4</v>
      </c>
      <c r="P6676">
        <f>VLOOKUP(K6676,AH$2:$AJ$12,3,TRUE)</f>
        <v>7</v>
      </c>
      <c r="Q6676">
        <f>VLOOKUP(L6676,AI$2:$AJ$12,2,TRUE)</f>
        <v>3</v>
      </c>
      <c r="T6676" t="str">
        <f t="shared" si="629"/>
        <v>Crimepoint.create(latitude:37.785, longitude:-122.478, drugdrink:0, misdemean:2, theft:4, violent:7, total:3, drugdrinkct:0, misdemeanct:1, theftct:2, violentct:1, totalct:4)</v>
      </c>
      <c r="U6676" t="str">
        <f t="shared" si="630"/>
        <v>{location: new google.maps.LatLng(37.785, -122.478), weight: 0},</v>
      </c>
      <c r="V6676" t="str">
        <f t="shared" si="625"/>
        <v>{location: new google.maps.LatLng(37.785, -122.478), weight: 0},</v>
      </c>
      <c r="W6676" t="str">
        <f t="shared" si="626"/>
        <v>{location: new google.maps.LatLng(37.785, -122.478), weight: 0},</v>
      </c>
      <c r="X6676" t="str">
        <f t="shared" si="627"/>
        <v>{location: new google.maps.LatLng(37.785, -122.478), weight: 1},</v>
      </c>
      <c r="Y6676" t="str">
        <f t="shared" si="628"/>
        <v>{location: new google.maps.LatLng(37.785, -122.478), weight: 0},</v>
      </c>
    </row>
    <row r="6677" spans="1:25" x14ac:dyDescent="0.2">
      <c r="A6677">
        <v>37.784999999999997</v>
      </c>
      <c r="B6677">
        <v>-122.477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2</v>
      </c>
      <c r="J6677">
        <v>1</v>
      </c>
      <c r="K6677">
        <v>1</v>
      </c>
      <c r="L6677">
        <v>4</v>
      </c>
      <c r="M6677">
        <f>VLOOKUP(H6677,AE$2:$AJ$12,6,TRUE)</f>
        <v>0</v>
      </c>
      <c r="N6677">
        <f>VLOOKUP(I6677,AF$2:$AJ$12,5,TRUE)</f>
        <v>4</v>
      </c>
      <c r="O6677">
        <f>VLOOKUP(J6677,AG$2:$AJ$12,4,TRUE)</f>
        <v>3</v>
      </c>
      <c r="P6677">
        <f>VLOOKUP(K6677,AH$2:$AJ$12,3,TRUE)</f>
        <v>7</v>
      </c>
      <c r="Q6677">
        <f>VLOOKUP(L6677,AI$2:$AJ$12,2,TRUE)</f>
        <v>3</v>
      </c>
      <c r="T6677" t="str">
        <f t="shared" si="629"/>
        <v>Crimepoint.create(latitude:37.785, longitude:-122.477, drugdrink:0, misdemean:4, theft:3, violent:7, total:3, drugdrinkct:0, misdemeanct:2, theftct:1, violentct:1, totalct:4)</v>
      </c>
      <c r="U6677" t="str">
        <f t="shared" si="630"/>
        <v>{location: new google.maps.LatLng(37.785, -122.477), weight: 0},</v>
      </c>
      <c r="V6677" t="str">
        <f t="shared" si="625"/>
        <v>{location: new google.maps.LatLng(37.785, -122.477), weight: 0},</v>
      </c>
      <c r="W6677" t="str">
        <f t="shared" si="626"/>
        <v>{location: new google.maps.LatLng(37.785, -122.477), weight: 0},</v>
      </c>
      <c r="X6677" t="str">
        <f t="shared" si="627"/>
        <v>{location: new google.maps.LatLng(37.785, -122.477), weight: 1},</v>
      </c>
      <c r="Y6677" t="str">
        <f t="shared" si="628"/>
        <v>{location: new google.maps.LatLng(37.785, -122.477), weight: 0},</v>
      </c>
    </row>
    <row r="6678" spans="1:25" x14ac:dyDescent="0.2">
      <c r="A6678">
        <v>37.784999999999997</v>
      </c>
      <c r="B6678">
        <v>-122.476</v>
      </c>
      <c r="C6678">
        <v>0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5</v>
      </c>
      <c r="J6678">
        <v>3</v>
      </c>
      <c r="K6678">
        <v>0</v>
      </c>
      <c r="L6678">
        <v>8</v>
      </c>
      <c r="M6678">
        <f>VLOOKUP(H6678,AE$2:$AJ$12,6,TRUE)</f>
        <v>0</v>
      </c>
      <c r="N6678">
        <f>VLOOKUP(I6678,AF$2:$AJ$12,5,TRUE)</f>
        <v>6</v>
      </c>
      <c r="O6678">
        <f>VLOOKUP(J6678,AG$2:$AJ$12,4,TRUE)</f>
        <v>5</v>
      </c>
      <c r="P6678">
        <f>VLOOKUP(K6678,AH$2:$AJ$12,3,TRUE)</f>
        <v>0</v>
      </c>
      <c r="Q6678">
        <f>VLOOKUP(L6678,AI$2:$AJ$12,2,TRUE)</f>
        <v>5</v>
      </c>
      <c r="T6678" t="str">
        <f t="shared" si="629"/>
        <v>Crimepoint.create(latitude:37.785, longitude:-122.476, drugdrink:0, misdemean:6, theft:5, violent:0, total:5, drugdrinkct:0, misdemeanct:5, theftct:3, violentct:0, totalct:8)</v>
      </c>
      <c r="U6678" t="str">
        <f t="shared" si="630"/>
        <v>{location: new google.maps.LatLng(37.785, -122.476), weight: 0},</v>
      </c>
      <c r="V6678" t="str">
        <f t="shared" si="625"/>
        <v>{location: new google.maps.LatLng(37.785, -122.476), weight: 1},</v>
      </c>
      <c r="W6678" t="str">
        <f t="shared" si="626"/>
        <v>{location: new google.maps.LatLng(37.785, -122.476), weight: 0},</v>
      </c>
      <c r="X6678" t="str">
        <f t="shared" si="627"/>
        <v>{location: new google.maps.LatLng(37.785, -122.476), weight: 0},</v>
      </c>
      <c r="Y6678" t="str">
        <f t="shared" si="628"/>
        <v>{location: new google.maps.LatLng(37.785, -122.476), weight: 1},</v>
      </c>
    </row>
    <row r="6679" spans="1:25" x14ac:dyDescent="0.2">
      <c r="A6679">
        <v>37.784999999999997</v>
      </c>
      <c r="B6679">
        <v>-122.474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2</v>
      </c>
      <c r="J6679">
        <v>3</v>
      </c>
      <c r="K6679">
        <v>1</v>
      </c>
      <c r="L6679">
        <v>6</v>
      </c>
      <c r="M6679">
        <f>VLOOKUP(H6679,AE$2:$AJ$12,6,TRUE)</f>
        <v>0</v>
      </c>
      <c r="N6679">
        <f>VLOOKUP(I6679,AF$2:$AJ$12,5,TRUE)</f>
        <v>4</v>
      </c>
      <c r="O6679">
        <f>VLOOKUP(J6679,AG$2:$AJ$12,4,TRUE)</f>
        <v>5</v>
      </c>
      <c r="P6679">
        <f>VLOOKUP(K6679,AH$2:$AJ$12,3,TRUE)</f>
        <v>7</v>
      </c>
      <c r="Q6679">
        <f>VLOOKUP(L6679,AI$2:$AJ$12,2,TRUE)</f>
        <v>4</v>
      </c>
      <c r="T6679" t="str">
        <f t="shared" si="629"/>
        <v>Crimepoint.create(latitude:37.785, longitude:-122.474, drugdrink:0, misdemean:4, theft:5, violent:7, total:4, drugdrinkct:0, misdemeanct:2, theftct:3, violentct:1, totalct:6)</v>
      </c>
      <c r="U6679" t="str">
        <f t="shared" si="630"/>
        <v>{location: new google.maps.LatLng(37.785, -122.474), weight: 0},</v>
      </c>
      <c r="V6679" t="str">
        <f t="shared" si="625"/>
        <v>{location: new google.maps.LatLng(37.785, -122.474), weight: 0},</v>
      </c>
      <c r="W6679" t="str">
        <f t="shared" si="626"/>
        <v>{location: new google.maps.LatLng(37.785, -122.474), weight: 0},</v>
      </c>
      <c r="X6679" t="str">
        <f t="shared" si="627"/>
        <v>{location: new google.maps.LatLng(37.785, -122.474), weight: 1},</v>
      </c>
      <c r="Y6679" t="str">
        <f t="shared" si="628"/>
        <v>{location: new google.maps.LatLng(37.785, -122.474), weight: 0},</v>
      </c>
    </row>
    <row r="6680" spans="1:25" x14ac:dyDescent="0.2">
      <c r="A6680">
        <v>37.784999999999997</v>
      </c>
      <c r="B6680">
        <v>-122.473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3</v>
      </c>
      <c r="J6680">
        <v>1</v>
      </c>
      <c r="K6680">
        <v>0</v>
      </c>
      <c r="L6680">
        <v>4</v>
      </c>
      <c r="M6680">
        <f>VLOOKUP(H6680,AE$2:$AJ$12,6,TRUE)</f>
        <v>0</v>
      </c>
      <c r="N6680">
        <f>VLOOKUP(I6680,AF$2:$AJ$12,5,TRUE)</f>
        <v>5</v>
      </c>
      <c r="O6680">
        <f>VLOOKUP(J6680,AG$2:$AJ$12,4,TRUE)</f>
        <v>3</v>
      </c>
      <c r="P6680">
        <f>VLOOKUP(K6680,AH$2:$AJ$12,3,TRUE)</f>
        <v>0</v>
      </c>
      <c r="Q6680">
        <f>VLOOKUP(L6680,AI$2:$AJ$12,2,TRUE)</f>
        <v>3</v>
      </c>
      <c r="T6680" t="str">
        <f t="shared" si="629"/>
        <v>Crimepoint.create(latitude:37.785, longitude:-122.473, drugdrink:0, misdemean:5, theft:3, violent:0, total:3, drugdrinkct:0, misdemeanct:3, theftct:1, violentct:0, totalct:4)</v>
      </c>
      <c r="U6680" t="str">
        <f t="shared" si="630"/>
        <v>{location: new google.maps.LatLng(37.785, -122.473), weight: 0},</v>
      </c>
      <c r="V6680" t="str">
        <f t="shared" si="625"/>
        <v>{location: new google.maps.LatLng(37.785, -122.473), weight: 1},</v>
      </c>
      <c r="W6680" t="str">
        <f t="shared" si="626"/>
        <v>{location: new google.maps.LatLng(37.785, -122.473), weight: 0},</v>
      </c>
      <c r="X6680" t="str">
        <f t="shared" si="627"/>
        <v>{location: new google.maps.LatLng(37.785, -122.473), weight: 0},</v>
      </c>
      <c r="Y6680" t="str">
        <f t="shared" si="628"/>
        <v>{location: new google.maps.LatLng(37.785, -122.473), weight: 0},</v>
      </c>
    </row>
    <row r="6681" spans="1:25" x14ac:dyDescent="0.2">
      <c r="A6681">
        <v>37.784999999999997</v>
      </c>
      <c r="B6681">
        <v>-122.47199999999999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0</v>
      </c>
      <c r="L6681">
        <v>3</v>
      </c>
      <c r="M6681">
        <f>VLOOKUP(H6681,AE$2:$AJ$12,6,TRUE)</f>
        <v>0</v>
      </c>
      <c r="N6681">
        <f>VLOOKUP(I6681,AF$2:$AJ$12,5,TRUE)</f>
        <v>4</v>
      </c>
      <c r="O6681">
        <f>VLOOKUP(J6681,AG$2:$AJ$12,4,TRUE)</f>
        <v>3</v>
      </c>
      <c r="P6681">
        <f>VLOOKUP(K6681,AH$2:$AJ$12,3,TRUE)</f>
        <v>0</v>
      </c>
      <c r="Q6681">
        <f>VLOOKUP(L6681,AI$2:$AJ$12,2,TRUE)</f>
        <v>2</v>
      </c>
      <c r="T6681" t="str">
        <f t="shared" si="629"/>
        <v>Crimepoint.create(latitude:37.785, longitude:-122.472, drugdrink:0, misdemean:4, theft:3, violent:0, total:2, drugdrinkct:0, misdemeanct:2, theftct:1, violentct:0, totalct:3)</v>
      </c>
      <c r="U6681" t="str">
        <f t="shared" si="630"/>
        <v>{location: new google.maps.LatLng(37.785, -122.472), weight: 0},</v>
      </c>
      <c r="V6681" t="str">
        <f t="shared" si="625"/>
        <v>{location: new google.maps.LatLng(37.785, -122.472), weight: 0},</v>
      </c>
      <c r="W6681" t="str">
        <f t="shared" si="626"/>
        <v>{location: new google.maps.LatLng(37.785, -122.472), weight: 0},</v>
      </c>
      <c r="X6681" t="str">
        <f t="shared" si="627"/>
        <v>{location: new google.maps.LatLng(37.785, -122.472), weight: 0},</v>
      </c>
      <c r="Y6681" t="str">
        <f t="shared" si="628"/>
        <v>{location: new google.maps.LatLng(37.785, -122.472), weight: 0},</v>
      </c>
    </row>
    <row r="6682" spans="1:25" x14ac:dyDescent="0.2">
      <c r="A6682">
        <v>37.784999999999997</v>
      </c>
      <c r="B6682">
        <v>-122.471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4</v>
      </c>
      <c r="K6682">
        <v>0</v>
      </c>
      <c r="L6682">
        <v>4</v>
      </c>
      <c r="M6682">
        <f>VLOOKUP(H6682,AE$2:$AJ$12,6,TRUE)</f>
        <v>0</v>
      </c>
      <c r="N6682">
        <f>VLOOKUP(I6682,AF$2:$AJ$12,5,TRUE)</f>
        <v>0</v>
      </c>
      <c r="O6682">
        <f>VLOOKUP(J6682,AG$2:$AJ$12,4,TRUE)</f>
        <v>6</v>
      </c>
      <c r="P6682">
        <f>VLOOKUP(K6682,AH$2:$AJ$12,3,TRUE)</f>
        <v>0</v>
      </c>
      <c r="Q6682">
        <f>VLOOKUP(L6682,AI$2:$AJ$12,2,TRUE)</f>
        <v>3</v>
      </c>
      <c r="T6682" t="str">
        <f t="shared" si="629"/>
        <v>Crimepoint.create(latitude:37.785, longitude:-122.471, drugdrink:0, misdemean:0, theft:6, violent:0, total:3, drugdrinkct:0, misdemeanct:0, theftct:4, violentct:0, totalct:4)</v>
      </c>
      <c r="U6682" t="str">
        <f t="shared" si="630"/>
        <v>{location: new google.maps.LatLng(37.785, -122.471), weight: 0},</v>
      </c>
      <c r="V6682" t="str">
        <f t="shared" si="625"/>
        <v>{location: new google.maps.LatLng(37.785, -122.471), weight: 0},</v>
      </c>
      <c r="W6682" t="str">
        <f t="shared" si="626"/>
        <v>{location: new google.maps.LatLng(37.785, -122.471), weight: 1},</v>
      </c>
      <c r="X6682" t="str">
        <f t="shared" si="627"/>
        <v>{location: new google.maps.LatLng(37.785, -122.471), weight: 0},</v>
      </c>
      <c r="Y6682" t="str">
        <f t="shared" si="628"/>
        <v>{location: new google.maps.LatLng(37.785, -122.471), weight: 0},</v>
      </c>
    </row>
    <row r="6683" spans="1:25" x14ac:dyDescent="0.2">
      <c r="A6683">
        <v>37.784999999999997</v>
      </c>
      <c r="B6683">
        <v>-122.47</v>
      </c>
      <c r="C6683">
        <v>0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4</v>
      </c>
      <c r="J6683">
        <v>1</v>
      </c>
      <c r="K6683">
        <v>1</v>
      </c>
      <c r="L6683">
        <v>6</v>
      </c>
      <c r="M6683">
        <f>VLOOKUP(H6683,AE$2:$AJ$12,6,TRUE)</f>
        <v>0</v>
      </c>
      <c r="N6683">
        <f>VLOOKUP(I6683,AF$2:$AJ$12,5,TRUE)</f>
        <v>6</v>
      </c>
      <c r="O6683">
        <f>VLOOKUP(J6683,AG$2:$AJ$12,4,TRUE)</f>
        <v>3</v>
      </c>
      <c r="P6683">
        <f>VLOOKUP(K6683,AH$2:$AJ$12,3,TRUE)</f>
        <v>7</v>
      </c>
      <c r="Q6683">
        <f>VLOOKUP(L6683,AI$2:$AJ$12,2,TRUE)</f>
        <v>4</v>
      </c>
      <c r="T6683" t="str">
        <f t="shared" si="629"/>
        <v>Crimepoint.create(latitude:37.785, longitude:-122.47, drugdrink:0, misdemean:6, theft:3, violent:7, total:4, drugdrinkct:0, misdemeanct:4, theftct:1, violentct:1, totalct:6)</v>
      </c>
      <c r="U6683" t="str">
        <f t="shared" si="630"/>
        <v>{location: new google.maps.LatLng(37.785, -122.47), weight: 0},</v>
      </c>
      <c r="V6683" t="str">
        <f t="shared" si="625"/>
        <v>{location: new google.maps.LatLng(37.785, -122.47), weight: 1},</v>
      </c>
      <c r="W6683" t="str">
        <f t="shared" si="626"/>
        <v>{location: new google.maps.LatLng(37.785, -122.47), weight: 0},</v>
      </c>
      <c r="X6683" t="str">
        <f t="shared" si="627"/>
        <v>{location: new google.maps.LatLng(37.785, -122.47), weight: 1},</v>
      </c>
      <c r="Y6683" t="str">
        <f t="shared" si="628"/>
        <v>{location: new google.maps.LatLng(37.785, -122.47), weight: 0},</v>
      </c>
    </row>
    <row r="6684" spans="1:25" x14ac:dyDescent="0.2">
      <c r="A6684">
        <v>37.784999999999997</v>
      </c>
      <c r="B6684">
        <v>-122.46899999999999</v>
      </c>
      <c r="C6684">
        <v>1</v>
      </c>
      <c r="D6684">
        <v>2</v>
      </c>
      <c r="E6684">
        <v>0</v>
      </c>
      <c r="F6684">
        <v>0</v>
      </c>
      <c r="G6684">
        <v>1</v>
      </c>
      <c r="H6684">
        <v>1</v>
      </c>
      <c r="I6684">
        <v>9</v>
      </c>
      <c r="J6684">
        <v>2</v>
      </c>
      <c r="K6684">
        <v>0</v>
      </c>
      <c r="L6684">
        <v>12</v>
      </c>
      <c r="M6684">
        <f>VLOOKUP(H6684,AE$2:$AJ$12,6,TRUE)</f>
        <v>8</v>
      </c>
      <c r="N6684">
        <f>VLOOKUP(I6684,AF$2:$AJ$12,5,TRUE)</f>
        <v>7</v>
      </c>
      <c r="O6684">
        <f>VLOOKUP(J6684,AG$2:$AJ$12,4,TRUE)</f>
        <v>4</v>
      </c>
      <c r="P6684">
        <f>VLOOKUP(K6684,AH$2:$AJ$12,3,TRUE)</f>
        <v>0</v>
      </c>
      <c r="Q6684">
        <f>VLOOKUP(L6684,AI$2:$AJ$12,2,TRUE)</f>
        <v>6</v>
      </c>
      <c r="T6684" t="str">
        <f t="shared" si="629"/>
        <v>Crimepoint.create(latitude:37.785, longitude:-122.469, drugdrink:8, misdemean:7, theft:4, violent:0, total:6, drugdrinkct:1, misdemeanct:9, theftct:2, violentct:0, totalct:12)</v>
      </c>
      <c r="U6684" t="str">
        <f t="shared" si="630"/>
        <v>{location: new google.maps.LatLng(37.785, -122.469), weight: 1},</v>
      </c>
      <c r="V6684" t="str">
        <f t="shared" si="625"/>
        <v>{location: new google.maps.LatLng(37.785, -122.469), weight: 2},</v>
      </c>
      <c r="W6684" t="str">
        <f t="shared" si="626"/>
        <v>{location: new google.maps.LatLng(37.785, -122.469), weight: 0},</v>
      </c>
      <c r="X6684" t="str">
        <f t="shared" si="627"/>
        <v>{location: new google.maps.LatLng(37.785, -122.469), weight: 0},</v>
      </c>
      <c r="Y6684" t="str">
        <f t="shared" si="628"/>
        <v>{location: new google.maps.LatLng(37.785, -122.469), weight: 1},</v>
      </c>
    </row>
    <row r="6685" spans="1:25" x14ac:dyDescent="0.2">
      <c r="A6685">
        <v>37.784999999999997</v>
      </c>
      <c r="B6685">
        <v>-122.468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2</v>
      </c>
      <c r="J6685">
        <v>2</v>
      </c>
      <c r="K6685">
        <v>0</v>
      </c>
      <c r="L6685">
        <v>4</v>
      </c>
      <c r="M6685">
        <f>VLOOKUP(H6685,AE$2:$AJ$12,6,TRUE)</f>
        <v>0</v>
      </c>
      <c r="N6685">
        <f>VLOOKUP(I6685,AF$2:$AJ$12,5,TRUE)</f>
        <v>4</v>
      </c>
      <c r="O6685">
        <f>VLOOKUP(J6685,AG$2:$AJ$12,4,TRUE)</f>
        <v>4</v>
      </c>
      <c r="P6685">
        <f>VLOOKUP(K6685,AH$2:$AJ$12,3,TRUE)</f>
        <v>0</v>
      </c>
      <c r="Q6685">
        <f>VLOOKUP(L6685,AI$2:$AJ$12,2,TRUE)</f>
        <v>3</v>
      </c>
      <c r="T6685" t="str">
        <f t="shared" si="629"/>
        <v>Crimepoint.create(latitude:37.785, longitude:-122.468, drugdrink:0, misdemean:4, theft:4, violent:0, total:3, drugdrinkct:0, misdemeanct:2, theftct:2, violentct:0, totalct:4)</v>
      </c>
      <c r="U6685" t="str">
        <f t="shared" si="630"/>
        <v>{location: new google.maps.LatLng(37.785, -122.468), weight: 0},</v>
      </c>
      <c r="V6685" t="str">
        <f t="shared" si="625"/>
        <v>{location: new google.maps.LatLng(37.785, -122.468), weight: 0},</v>
      </c>
      <c r="W6685" t="str">
        <f t="shared" si="626"/>
        <v>{location: new google.maps.LatLng(37.785, -122.468), weight: 0},</v>
      </c>
      <c r="X6685" t="str">
        <f t="shared" si="627"/>
        <v>{location: new google.maps.LatLng(37.785, -122.468), weight: 0},</v>
      </c>
      <c r="Y6685" t="str">
        <f t="shared" si="628"/>
        <v>{location: new google.maps.LatLng(37.785, -122.468), weight: 0},</v>
      </c>
    </row>
    <row r="6686" spans="1:25" x14ac:dyDescent="0.2">
      <c r="A6686">
        <v>37.784999999999997</v>
      </c>
      <c r="B6686">
        <v>-122.467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3</v>
      </c>
      <c r="J6686">
        <v>1</v>
      </c>
      <c r="K6686">
        <v>0</v>
      </c>
      <c r="L6686">
        <v>4</v>
      </c>
      <c r="M6686">
        <f>VLOOKUP(H6686,AE$2:$AJ$12,6,TRUE)</f>
        <v>0</v>
      </c>
      <c r="N6686">
        <f>VLOOKUP(I6686,AF$2:$AJ$12,5,TRUE)</f>
        <v>5</v>
      </c>
      <c r="O6686">
        <f>VLOOKUP(J6686,AG$2:$AJ$12,4,TRUE)</f>
        <v>3</v>
      </c>
      <c r="P6686">
        <f>VLOOKUP(K6686,AH$2:$AJ$12,3,TRUE)</f>
        <v>0</v>
      </c>
      <c r="Q6686">
        <f>VLOOKUP(L6686,AI$2:$AJ$12,2,TRUE)</f>
        <v>3</v>
      </c>
      <c r="T6686" t="str">
        <f t="shared" si="629"/>
        <v>Crimepoint.create(latitude:37.785, longitude:-122.467, drugdrink:0, misdemean:5, theft:3, violent:0, total:3, drugdrinkct:0, misdemeanct:3, theftct:1, violentct:0, totalct:4)</v>
      </c>
      <c r="U6686" t="str">
        <f t="shared" si="630"/>
        <v>{location: new google.maps.LatLng(37.785, -122.467), weight: 0},</v>
      </c>
      <c r="V6686" t="str">
        <f t="shared" si="625"/>
        <v>{location: new google.maps.LatLng(37.785, -122.467), weight: 1},</v>
      </c>
      <c r="W6686" t="str">
        <f t="shared" si="626"/>
        <v>{location: new google.maps.LatLng(37.785, -122.467), weight: 0},</v>
      </c>
      <c r="X6686" t="str">
        <f t="shared" si="627"/>
        <v>{location: new google.maps.LatLng(37.785, -122.467), weight: 0},</v>
      </c>
      <c r="Y6686" t="str">
        <f t="shared" si="628"/>
        <v>{location: new google.maps.LatLng(37.785, -122.467), weight: 0},</v>
      </c>
    </row>
    <row r="6687" spans="1:25" x14ac:dyDescent="0.2">
      <c r="A6687">
        <v>37.784999999999997</v>
      </c>
      <c r="B6687">
        <v>-122.46599999999999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1</v>
      </c>
      <c r="K6687">
        <v>0</v>
      </c>
      <c r="L6687">
        <v>2</v>
      </c>
      <c r="M6687">
        <f>VLOOKUP(H6687,AE$2:$AJ$12,6,TRUE)</f>
        <v>0</v>
      </c>
      <c r="N6687">
        <f>VLOOKUP(I6687,AF$2:$AJ$12,5,TRUE)</f>
        <v>2</v>
      </c>
      <c r="O6687">
        <f>VLOOKUP(J6687,AG$2:$AJ$12,4,TRUE)</f>
        <v>3</v>
      </c>
      <c r="P6687">
        <f>VLOOKUP(K6687,AH$2:$AJ$12,3,TRUE)</f>
        <v>0</v>
      </c>
      <c r="Q6687">
        <f>VLOOKUP(L6687,AI$2:$AJ$12,2,TRUE)</f>
        <v>1</v>
      </c>
      <c r="T6687" t="str">
        <f t="shared" si="629"/>
        <v>Crimepoint.create(latitude:37.785, longitude:-122.466, drugdrink:0, misdemean:2, theft:3, violent:0, total:1, drugdrinkct:0, misdemeanct:1, theftct:1, violentct:0, totalct:2)</v>
      </c>
      <c r="U6687" t="str">
        <f t="shared" si="630"/>
        <v>{location: new google.maps.LatLng(37.785, -122.466), weight: 0},</v>
      </c>
      <c r="V6687" t="str">
        <f t="shared" si="625"/>
        <v>{location: new google.maps.LatLng(37.785, -122.466), weight: 0},</v>
      </c>
      <c r="W6687" t="str">
        <f t="shared" si="626"/>
        <v>{location: new google.maps.LatLng(37.785, -122.466), weight: 0},</v>
      </c>
      <c r="X6687" t="str">
        <f t="shared" si="627"/>
        <v>{location: new google.maps.LatLng(37.785, -122.466), weight: 0},</v>
      </c>
      <c r="Y6687" t="str">
        <f t="shared" si="628"/>
        <v>{location: new google.maps.LatLng(37.785, -122.466), weight: 0},</v>
      </c>
    </row>
    <row r="6688" spans="1:25" x14ac:dyDescent="0.2">
      <c r="A6688">
        <v>37.784999999999997</v>
      </c>
      <c r="B6688">
        <v>-122.465</v>
      </c>
      <c r="C6688">
        <v>1</v>
      </c>
      <c r="D6688">
        <v>1</v>
      </c>
      <c r="E6688">
        <v>1</v>
      </c>
      <c r="F6688">
        <v>4</v>
      </c>
      <c r="G6688">
        <v>1</v>
      </c>
      <c r="H6688">
        <v>1</v>
      </c>
      <c r="I6688">
        <v>6</v>
      </c>
      <c r="J6688">
        <v>6</v>
      </c>
      <c r="K6688">
        <v>5</v>
      </c>
      <c r="L6688">
        <v>18</v>
      </c>
      <c r="M6688">
        <f>VLOOKUP(H6688,AE$2:$AJ$12,6,TRUE)</f>
        <v>8</v>
      </c>
      <c r="N6688">
        <f>VLOOKUP(I6688,AF$2:$AJ$12,5,TRUE)</f>
        <v>7</v>
      </c>
      <c r="O6688">
        <f>VLOOKUP(J6688,AG$2:$AJ$12,4,TRUE)</f>
        <v>7</v>
      </c>
      <c r="P6688">
        <f>VLOOKUP(K6688,AH$2:$AJ$12,3,TRUE)</f>
        <v>9</v>
      </c>
      <c r="Q6688">
        <f>VLOOKUP(L6688,AI$2:$AJ$12,2,TRUE)</f>
        <v>7</v>
      </c>
      <c r="T6688" t="str">
        <f t="shared" si="629"/>
        <v>Crimepoint.create(latitude:37.785, longitude:-122.465, drugdrink:8, misdemean:7, theft:7, violent:9, total:7, drugdrinkct:1, misdemeanct:6, theftct:6, violentct:5, totalct:18)</v>
      </c>
      <c r="U6688" t="str">
        <f t="shared" si="630"/>
        <v>{location: new google.maps.LatLng(37.785, -122.465), weight: 1},</v>
      </c>
      <c r="V6688" t="str">
        <f t="shared" si="625"/>
        <v>{location: new google.maps.LatLng(37.785, -122.465), weight: 1},</v>
      </c>
      <c r="W6688" t="str">
        <f t="shared" si="626"/>
        <v>{location: new google.maps.LatLng(37.785, -122.465), weight: 1},</v>
      </c>
      <c r="X6688" t="str">
        <f t="shared" si="627"/>
        <v>{location: new google.maps.LatLng(37.785, -122.465), weight: 4},</v>
      </c>
      <c r="Y6688" t="str">
        <f t="shared" si="628"/>
        <v>{location: new google.maps.LatLng(37.785, -122.465), weight: 1},</v>
      </c>
    </row>
    <row r="6689" spans="1:25" x14ac:dyDescent="0.2">
      <c r="A6689">
        <v>37.784999999999997</v>
      </c>
      <c r="B6689">
        <v>-122.464</v>
      </c>
      <c r="C6689">
        <v>0</v>
      </c>
      <c r="D6689">
        <v>1</v>
      </c>
      <c r="E6689">
        <v>0</v>
      </c>
      <c r="F6689">
        <v>0</v>
      </c>
      <c r="G6689">
        <v>1</v>
      </c>
      <c r="H6689">
        <v>0</v>
      </c>
      <c r="I6689">
        <v>6</v>
      </c>
      <c r="J6689">
        <v>2</v>
      </c>
      <c r="K6689">
        <v>0</v>
      </c>
      <c r="L6689">
        <v>8</v>
      </c>
      <c r="M6689">
        <f>VLOOKUP(H6689,AE$2:$AJ$12,6,TRUE)</f>
        <v>0</v>
      </c>
      <c r="N6689">
        <f>VLOOKUP(I6689,AF$2:$AJ$12,5,TRUE)</f>
        <v>7</v>
      </c>
      <c r="O6689">
        <f>VLOOKUP(J6689,AG$2:$AJ$12,4,TRUE)</f>
        <v>4</v>
      </c>
      <c r="P6689">
        <f>VLOOKUP(K6689,AH$2:$AJ$12,3,TRUE)</f>
        <v>0</v>
      </c>
      <c r="Q6689">
        <f>VLOOKUP(L6689,AI$2:$AJ$12,2,TRUE)</f>
        <v>5</v>
      </c>
      <c r="T6689" t="str">
        <f t="shared" si="629"/>
        <v>Crimepoint.create(latitude:37.785, longitude:-122.464, drugdrink:0, misdemean:7, theft:4, violent:0, total:5, drugdrinkct:0, misdemeanct:6, theftct:2, violentct:0, totalct:8)</v>
      </c>
      <c r="U6689" t="str">
        <f t="shared" si="630"/>
        <v>{location: new google.maps.LatLng(37.785, -122.464), weight: 0},</v>
      </c>
      <c r="V6689" t="str">
        <f t="shared" si="625"/>
        <v>{location: new google.maps.LatLng(37.785, -122.464), weight: 1},</v>
      </c>
      <c r="W6689" t="str">
        <f t="shared" si="626"/>
        <v>{location: new google.maps.LatLng(37.785, -122.464), weight: 0},</v>
      </c>
      <c r="X6689" t="str">
        <f t="shared" si="627"/>
        <v>{location: new google.maps.LatLng(37.785, -122.464), weight: 0},</v>
      </c>
      <c r="Y6689" t="str">
        <f t="shared" si="628"/>
        <v>{location: new google.maps.LatLng(37.785, -122.464), weight: 1},</v>
      </c>
    </row>
    <row r="6690" spans="1:25" x14ac:dyDescent="0.2">
      <c r="A6690">
        <v>37.784999999999997</v>
      </c>
      <c r="B6690">
        <v>-122.46299999999999</v>
      </c>
      <c r="C6690">
        <v>0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4</v>
      </c>
      <c r="J6690">
        <v>3</v>
      </c>
      <c r="K6690">
        <v>0</v>
      </c>
      <c r="L6690">
        <v>7</v>
      </c>
      <c r="M6690">
        <f>VLOOKUP(H6690,AE$2:$AJ$12,6,TRUE)</f>
        <v>0</v>
      </c>
      <c r="N6690">
        <f>VLOOKUP(I6690,AF$2:$AJ$12,5,TRUE)</f>
        <v>6</v>
      </c>
      <c r="O6690">
        <f>VLOOKUP(J6690,AG$2:$AJ$12,4,TRUE)</f>
        <v>5</v>
      </c>
      <c r="P6690">
        <f>VLOOKUP(K6690,AH$2:$AJ$12,3,TRUE)</f>
        <v>0</v>
      </c>
      <c r="Q6690">
        <f>VLOOKUP(L6690,AI$2:$AJ$12,2,TRUE)</f>
        <v>5</v>
      </c>
      <c r="T6690" t="str">
        <f t="shared" si="629"/>
        <v>Crimepoint.create(latitude:37.785, longitude:-122.463, drugdrink:0, misdemean:6, theft:5, violent:0, total:5, drugdrinkct:0, misdemeanct:4, theftct:3, violentct:0, totalct:7)</v>
      </c>
      <c r="U6690" t="str">
        <f t="shared" si="630"/>
        <v>{location: new google.maps.LatLng(37.785, -122.463), weight: 0},</v>
      </c>
      <c r="V6690" t="str">
        <f t="shared" si="625"/>
        <v>{location: new google.maps.LatLng(37.785, -122.463), weight: 1},</v>
      </c>
      <c r="W6690" t="str">
        <f t="shared" si="626"/>
        <v>{location: new google.maps.LatLng(37.785, -122.463), weight: 0},</v>
      </c>
      <c r="X6690" t="str">
        <f t="shared" si="627"/>
        <v>{location: new google.maps.LatLng(37.785, -122.463), weight: 0},</v>
      </c>
      <c r="Y6690" t="str">
        <f t="shared" si="628"/>
        <v>{location: new google.maps.LatLng(37.785, -122.463), weight: 1},</v>
      </c>
    </row>
    <row r="6691" spans="1:25" x14ac:dyDescent="0.2">
      <c r="A6691">
        <v>37.784999999999997</v>
      </c>
      <c r="B6691">
        <v>-122.462</v>
      </c>
      <c r="C6691">
        <v>3</v>
      </c>
      <c r="D6691">
        <v>1</v>
      </c>
      <c r="E6691">
        <v>1</v>
      </c>
      <c r="F6691">
        <v>0</v>
      </c>
      <c r="G6691">
        <v>1</v>
      </c>
      <c r="H6691">
        <v>4</v>
      </c>
      <c r="I6691">
        <v>5</v>
      </c>
      <c r="J6691">
        <v>5</v>
      </c>
      <c r="K6691">
        <v>0</v>
      </c>
      <c r="L6691">
        <v>14</v>
      </c>
      <c r="M6691">
        <f>VLOOKUP(H6691,AE$2:$AJ$12,6,TRUE)</f>
        <v>9</v>
      </c>
      <c r="N6691">
        <f>VLOOKUP(I6691,AF$2:$AJ$12,5,TRUE)</f>
        <v>6</v>
      </c>
      <c r="O6691">
        <f>VLOOKUP(J6691,AG$2:$AJ$12,4,TRUE)</f>
        <v>7</v>
      </c>
      <c r="P6691">
        <f>VLOOKUP(K6691,AH$2:$AJ$12,3,TRUE)</f>
        <v>0</v>
      </c>
      <c r="Q6691">
        <f>VLOOKUP(L6691,AI$2:$AJ$12,2,TRUE)</f>
        <v>7</v>
      </c>
      <c r="T6691" t="str">
        <f t="shared" si="629"/>
        <v>Crimepoint.create(latitude:37.785, longitude:-122.462, drugdrink:9, misdemean:6, theft:7, violent:0, total:7, drugdrinkct:4, misdemeanct:5, theftct:5, violentct:0, totalct:14)</v>
      </c>
      <c r="U6691" t="str">
        <f t="shared" si="630"/>
        <v>{location: new google.maps.LatLng(37.785, -122.462), weight: 3},</v>
      </c>
      <c r="V6691" t="str">
        <f t="shared" si="625"/>
        <v>{location: new google.maps.LatLng(37.785, -122.462), weight: 1},</v>
      </c>
      <c r="W6691" t="str">
        <f t="shared" si="626"/>
        <v>{location: new google.maps.LatLng(37.785, -122.462), weight: 1},</v>
      </c>
      <c r="X6691" t="str">
        <f t="shared" si="627"/>
        <v>{location: new google.maps.LatLng(37.785, -122.462), weight: 0},</v>
      </c>
      <c r="Y6691" t="str">
        <f t="shared" si="628"/>
        <v>{location: new google.maps.LatLng(37.785, -122.462), weight: 1},</v>
      </c>
    </row>
    <row r="6692" spans="1:25" x14ac:dyDescent="0.2">
      <c r="A6692">
        <v>37.784999999999997</v>
      </c>
      <c r="B6692">
        <v>-122.461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3</v>
      </c>
      <c r="J6692">
        <v>0</v>
      </c>
      <c r="K6692">
        <v>0</v>
      </c>
      <c r="L6692">
        <v>3</v>
      </c>
      <c r="M6692">
        <f>VLOOKUP(H6692,AE$2:$AJ$12,6,TRUE)</f>
        <v>0</v>
      </c>
      <c r="N6692">
        <f>VLOOKUP(I6692,AF$2:$AJ$12,5,TRUE)</f>
        <v>5</v>
      </c>
      <c r="O6692">
        <f>VLOOKUP(J6692,AG$2:$AJ$12,4,TRUE)</f>
        <v>0</v>
      </c>
      <c r="P6692">
        <f>VLOOKUP(K6692,AH$2:$AJ$12,3,TRUE)</f>
        <v>0</v>
      </c>
      <c r="Q6692">
        <f>VLOOKUP(L6692,AI$2:$AJ$12,2,TRUE)</f>
        <v>2</v>
      </c>
      <c r="T6692" t="str">
        <f t="shared" si="629"/>
        <v>Crimepoint.create(latitude:37.785, longitude:-122.461, drugdrink:0, misdemean:5, theft:0, violent:0, total:2, drugdrinkct:0, misdemeanct:3, theftct:0, violentct:0, totalct:3)</v>
      </c>
      <c r="U6692" t="str">
        <f t="shared" si="630"/>
        <v>{location: new google.maps.LatLng(37.785, -122.461), weight: 0},</v>
      </c>
      <c r="V6692" t="str">
        <f t="shared" si="625"/>
        <v>{location: new google.maps.LatLng(37.785, -122.461), weight: 1},</v>
      </c>
      <c r="W6692" t="str">
        <f t="shared" si="626"/>
        <v>{location: new google.maps.LatLng(37.785, -122.461), weight: 0},</v>
      </c>
      <c r="X6692" t="str">
        <f t="shared" si="627"/>
        <v>{location: new google.maps.LatLng(37.785, -122.461), weight: 0},</v>
      </c>
      <c r="Y6692" t="str">
        <f t="shared" si="628"/>
        <v>{location: new google.maps.LatLng(37.785, -122.461), weight: 0},</v>
      </c>
    </row>
    <row r="6693" spans="1:25" x14ac:dyDescent="0.2">
      <c r="A6693">
        <v>37.784999999999997</v>
      </c>
      <c r="B6693">
        <v>-122.46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1</v>
      </c>
      <c r="J6693">
        <v>2</v>
      </c>
      <c r="K6693">
        <v>2</v>
      </c>
      <c r="L6693">
        <v>5</v>
      </c>
      <c r="M6693">
        <f>VLOOKUP(H6693,AE$2:$AJ$12,6,TRUE)</f>
        <v>0</v>
      </c>
      <c r="N6693">
        <f>VLOOKUP(I6693,AF$2:$AJ$12,5,TRUE)</f>
        <v>2</v>
      </c>
      <c r="O6693">
        <f>VLOOKUP(J6693,AG$2:$AJ$12,4,TRUE)</f>
        <v>4</v>
      </c>
      <c r="P6693">
        <f>VLOOKUP(K6693,AH$2:$AJ$12,3,TRUE)</f>
        <v>7</v>
      </c>
      <c r="Q6693">
        <f>VLOOKUP(L6693,AI$2:$AJ$12,2,TRUE)</f>
        <v>4</v>
      </c>
      <c r="T6693" t="str">
        <f t="shared" si="629"/>
        <v>Crimepoint.create(latitude:37.785, longitude:-122.46, drugdrink:0, misdemean:2, theft:4, violent:7, total:4, drugdrinkct:0, misdemeanct:1, theftct:2, violentct:2, totalct:5)</v>
      </c>
      <c r="U6693" t="str">
        <f t="shared" si="630"/>
        <v>{location: new google.maps.LatLng(37.785, -122.46), weight: 0},</v>
      </c>
      <c r="V6693" t="str">
        <f t="shared" si="625"/>
        <v>{location: new google.maps.LatLng(37.785, -122.46), weight: 0},</v>
      </c>
      <c r="W6693" t="str">
        <f t="shared" si="626"/>
        <v>{location: new google.maps.LatLng(37.785, -122.46), weight: 0},</v>
      </c>
      <c r="X6693" t="str">
        <f t="shared" si="627"/>
        <v>{location: new google.maps.LatLng(37.785, -122.46), weight: 1},</v>
      </c>
      <c r="Y6693" t="str">
        <f t="shared" si="628"/>
        <v>{location: new google.maps.LatLng(37.785, -122.46), weight: 0},</v>
      </c>
    </row>
    <row r="6694" spans="1:25" x14ac:dyDescent="0.2">
      <c r="A6694">
        <v>37.784999999999997</v>
      </c>
      <c r="B6694">
        <v>-122.45699999999999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2</v>
      </c>
      <c r="J6694">
        <v>1</v>
      </c>
      <c r="K6694">
        <v>0</v>
      </c>
      <c r="L6694">
        <v>3</v>
      </c>
      <c r="M6694">
        <f>VLOOKUP(H6694,AE$2:$AJ$12,6,TRUE)</f>
        <v>0</v>
      </c>
      <c r="N6694">
        <f>VLOOKUP(I6694,AF$2:$AJ$12,5,TRUE)</f>
        <v>4</v>
      </c>
      <c r="O6694">
        <f>VLOOKUP(J6694,AG$2:$AJ$12,4,TRUE)</f>
        <v>3</v>
      </c>
      <c r="P6694">
        <f>VLOOKUP(K6694,AH$2:$AJ$12,3,TRUE)</f>
        <v>0</v>
      </c>
      <c r="Q6694">
        <f>VLOOKUP(L6694,AI$2:$AJ$12,2,TRUE)</f>
        <v>2</v>
      </c>
      <c r="T6694" t="str">
        <f t="shared" si="629"/>
        <v>Crimepoint.create(latitude:37.785, longitude:-122.457, drugdrink:0, misdemean:4, theft:3, violent:0, total:2, drugdrinkct:0, misdemeanct:2, theftct:1, violentct:0, totalct:3)</v>
      </c>
      <c r="U6694" t="str">
        <f t="shared" si="630"/>
        <v>{location: new google.maps.LatLng(37.785, -122.457), weight: 0},</v>
      </c>
      <c r="V6694" t="str">
        <f t="shared" si="625"/>
        <v>{location: new google.maps.LatLng(37.785, -122.457), weight: 0},</v>
      </c>
      <c r="W6694" t="str">
        <f t="shared" si="626"/>
        <v>{location: new google.maps.LatLng(37.785, -122.457), weight: 0},</v>
      </c>
      <c r="X6694" t="str">
        <f t="shared" si="627"/>
        <v>{location: new google.maps.LatLng(37.785, -122.457), weight: 0},</v>
      </c>
      <c r="Y6694" t="str">
        <f t="shared" si="628"/>
        <v>{location: new google.maps.LatLng(37.785, -122.457), weight: 0},</v>
      </c>
    </row>
    <row r="6695" spans="1:25" x14ac:dyDescent="0.2">
      <c r="A6695">
        <v>37.784999999999997</v>
      </c>
      <c r="B6695">
        <v>-122.456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</v>
      </c>
      <c r="K6695">
        <v>0</v>
      </c>
      <c r="L6695">
        <v>2</v>
      </c>
      <c r="M6695">
        <f>VLOOKUP(H6695,AE$2:$AJ$12,6,TRUE)</f>
        <v>0</v>
      </c>
      <c r="N6695">
        <f>VLOOKUP(I6695,AF$2:$AJ$12,5,TRUE)</f>
        <v>0</v>
      </c>
      <c r="O6695">
        <f>VLOOKUP(J6695,AG$2:$AJ$12,4,TRUE)</f>
        <v>4</v>
      </c>
      <c r="P6695">
        <f>VLOOKUP(K6695,AH$2:$AJ$12,3,TRUE)</f>
        <v>0</v>
      </c>
      <c r="Q6695">
        <f>VLOOKUP(L6695,AI$2:$AJ$12,2,TRUE)</f>
        <v>1</v>
      </c>
      <c r="T6695" t="str">
        <f t="shared" si="629"/>
        <v>Crimepoint.create(latitude:37.785, longitude:-122.456, drugdrink:0, misdemean:0, theft:4, violent:0, total:1, drugdrinkct:0, misdemeanct:0, theftct:2, violentct:0, totalct:2)</v>
      </c>
      <c r="U6695" t="str">
        <f t="shared" si="630"/>
        <v>{location: new google.maps.LatLng(37.785, -122.456), weight: 0},</v>
      </c>
      <c r="V6695" t="str">
        <f t="shared" si="625"/>
        <v>{location: new google.maps.LatLng(37.785, -122.456), weight: 0},</v>
      </c>
      <c r="W6695" t="str">
        <f t="shared" si="626"/>
        <v>{location: new google.maps.LatLng(37.785, -122.456), weight: 0},</v>
      </c>
      <c r="X6695" t="str">
        <f t="shared" si="627"/>
        <v>{location: new google.maps.LatLng(37.785, -122.456), weight: 0},</v>
      </c>
      <c r="Y6695" t="str">
        <f t="shared" si="628"/>
        <v>{location: new google.maps.LatLng(37.785, -122.456), weight: 0},</v>
      </c>
    </row>
    <row r="6696" spans="1:25" x14ac:dyDescent="0.2">
      <c r="A6696">
        <v>37.784999999999997</v>
      </c>
      <c r="B6696">
        <v>-122.455</v>
      </c>
      <c r="C6696">
        <v>0</v>
      </c>
      <c r="D6696">
        <v>1</v>
      </c>
      <c r="E6696">
        <v>1</v>
      </c>
      <c r="F6696">
        <v>3</v>
      </c>
      <c r="G6696">
        <v>1</v>
      </c>
      <c r="H6696">
        <v>0</v>
      </c>
      <c r="I6696">
        <v>6</v>
      </c>
      <c r="J6696">
        <v>6</v>
      </c>
      <c r="K6696">
        <v>4</v>
      </c>
      <c r="L6696">
        <v>16</v>
      </c>
      <c r="M6696">
        <f>VLOOKUP(H6696,AE$2:$AJ$12,6,TRUE)</f>
        <v>0</v>
      </c>
      <c r="N6696">
        <f>VLOOKUP(I6696,AF$2:$AJ$12,5,TRUE)</f>
        <v>7</v>
      </c>
      <c r="O6696">
        <f>VLOOKUP(J6696,AG$2:$AJ$12,4,TRUE)</f>
        <v>7</v>
      </c>
      <c r="P6696">
        <f>VLOOKUP(K6696,AH$2:$AJ$12,3,TRUE)</f>
        <v>8</v>
      </c>
      <c r="Q6696">
        <f>VLOOKUP(L6696,AI$2:$AJ$12,2,TRUE)</f>
        <v>7</v>
      </c>
      <c r="T6696" t="str">
        <f t="shared" si="629"/>
        <v>Crimepoint.create(latitude:37.785, longitude:-122.455, drugdrink:0, misdemean:7, theft:7, violent:8, total:7, drugdrinkct:0, misdemeanct:6, theftct:6, violentct:4, totalct:16)</v>
      </c>
      <c r="U6696" t="str">
        <f t="shared" si="630"/>
        <v>{location: new google.maps.LatLng(37.785, -122.455), weight: 0},</v>
      </c>
      <c r="V6696" t="str">
        <f t="shared" si="625"/>
        <v>{location: new google.maps.LatLng(37.785, -122.455), weight: 1},</v>
      </c>
      <c r="W6696" t="str">
        <f t="shared" si="626"/>
        <v>{location: new google.maps.LatLng(37.785, -122.455), weight: 1},</v>
      </c>
      <c r="X6696" t="str">
        <f t="shared" si="627"/>
        <v>{location: new google.maps.LatLng(37.785, -122.455), weight: 3},</v>
      </c>
      <c r="Y6696" t="str">
        <f t="shared" si="628"/>
        <v>{location: new google.maps.LatLng(37.785, -122.455), weight: 1},</v>
      </c>
    </row>
    <row r="6697" spans="1:25" x14ac:dyDescent="0.2">
      <c r="A6697">
        <v>37.784999999999997</v>
      </c>
      <c r="B6697">
        <v>-122.453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5</v>
      </c>
      <c r="J6697">
        <v>1</v>
      </c>
      <c r="K6697">
        <v>0</v>
      </c>
      <c r="L6697">
        <v>6</v>
      </c>
      <c r="M6697">
        <f>VLOOKUP(H6697,AE$2:$AJ$12,6,TRUE)</f>
        <v>0</v>
      </c>
      <c r="N6697">
        <f>VLOOKUP(I6697,AF$2:$AJ$12,5,TRUE)</f>
        <v>6</v>
      </c>
      <c r="O6697">
        <f>VLOOKUP(J6697,AG$2:$AJ$12,4,TRUE)</f>
        <v>3</v>
      </c>
      <c r="P6697">
        <f>VLOOKUP(K6697,AH$2:$AJ$12,3,TRUE)</f>
        <v>0</v>
      </c>
      <c r="Q6697">
        <f>VLOOKUP(L6697,AI$2:$AJ$12,2,TRUE)</f>
        <v>4</v>
      </c>
      <c r="T6697" t="str">
        <f t="shared" si="629"/>
        <v>Crimepoint.create(latitude:37.785, longitude:-122.453, drugdrink:0, misdemean:6, theft:3, violent:0, total:4, drugdrinkct:0, misdemeanct:5, theftct:1, violentct:0, totalct:6)</v>
      </c>
      <c r="U6697" t="str">
        <f t="shared" si="630"/>
        <v>{location: new google.maps.LatLng(37.785, -122.453), weight: 0},</v>
      </c>
      <c r="V6697" t="str">
        <f t="shared" si="625"/>
        <v>{location: new google.maps.LatLng(37.785, -122.453), weight: 1},</v>
      </c>
      <c r="W6697" t="str">
        <f t="shared" si="626"/>
        <v>{location: new google.maps.LatLng(37.785, -122.453), weight: 0},</v>
      </c>
      <c r="X6697" t="str">
        <f t="shared" si="627"/>
        <v>{location: new google.maps.LatLng(37.785, -122.453), weight: 0},</v>
      </c>
      <c r="Y6697" t="str">
        <f t="shared" si="628"/>
        <v>{location: new google.maps.LatLng(37.785, -122.453), weight: 0},</v>
      </c>
    </row>
    <row r="6698" spans="1:25" x14ac:dyDescent="0.2">
      <c r="A6698">
        <v>37.784999999999997</v>
      </c>
      <c r="B6698">
        <v>-122.452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1</v>
      </c>
      <c r="M6698">
        <f>VLOOKUP(H6698,AE$2:$AJ$12,6,TRUE)</f>
        <v>0</v>
      </c>
      <c r="N6698">
        <f>VLOOKUP(I6698,AF$2:$AJ$12,5,TRUE)</f>
        <v>2</v>
      </c>
      <c r="O6698">
        <f>VLOOKUP(J6698,AG$2:$AJ$12,4,TRUE)</f>
        <v>0</v>
      </c>
      <c r="P6698">
        <f>VLOOKUP(K6698,AH$2:$AJ$12,3,TRUE)</f>
        <v>0</v>
      </c>
      <c r="Q6698">
        <f>VLOOKUP(L6698,AI$2:$AJ$12,2,TRUE)</f>
        <v>0</v>
      </c>
      <c r="T6698" t="str">
        <f t="shared" si="629"/>
        <v>Crimepoint.create(latitude:37.785, longitude:-122.452, drugdrink:0, misdemean:2, theft:0, violent:0, total:0, drugdrinkct:0, misdemeanct:1, theftct:0, violentct:0, totalct:1)</v>
      </c>
      <c r="U6698" t="str">
        <f t="shared" si="630"/>
        <v>{location: new google.maps.LatLng(37.785, -122.452), weight: 0},</v>
      </c>
      <c r="V6698" t="str">
        <f t="shared" si="625"/>
        <v>{location: new google.maps.LatLng(37.785, -122.452), weight: 0},</v>
      </c>
      <c r="W6698" t="str">
        <f t="shared" si="626"/>
        <v>{location: new google.maps.LatLng(37.785, -122.452), weight: 0},</v>
      </c>
      <c r="X6698" t="str">
        <f t="shared" si="627"/>
        <v>{location: new google.maps.LatLng(37.785, -122.452), weight: 0},</v>
      </c>
      <c r="Y6698" t="str">
        <f t="shared" si="628"/>
        <v>{location: new google.maps.LatLng(37.785, -122.452), weight: 0},</v>
      </c>
    </row>
    <row r="6699" spans="1:25" x14ac:dyDescent="0.2">
      <c r="A6699">
        <v>37.784999999999997</v>
      </c>
      <c r="B6699">
        <v>-122.45099999999999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3</v>
      </c>
      <c r="K6699">
        <v>0</v>
      </c>
      <c r="L6699">
        <v>4</v>
      </c>
      <c r="M6699">
        <f>VLOOKUP(H6699,AE$2:$AJ$12,6,TRUE)</f>
        <v>0</v>
      </c>
      <c r="N6699">
        <f>VLOOKUP(I6699,AF$2:$AJ$12,5,TRUE)</f>
        <v>2</v>
      </c>
      <c r="O6699">
        <f>VLOOKUP(J6699,AG$2:$AJ$12,4,TRUE)</f>
        <v>5</v>
      </c>
      <c r="P6699">
        <f>VLOOKUP(K6699,AH$2:$AJ$12,3,TRUE)</f>
        <v>0</v>
      </c>
      <c r="Q6699">
        <f>VLOOKUP(L6699,AI$2:$AJ$12,2,TRUE)</f>
        <v>3</v>
      </c>
      <c r="T6699" t="str">
        <f t="shared" si="629"/>
        <v>Crimepoint.create(latitude:37.785, longitude:-122.451, drugdrink:0, misdemean:2, theft:5, violent:0, total:3, drugdrinkct:0, misdemeanct:1, theftct:3, violentct:0, totalct:4)</v>
      </c>
      <c r="U6699" t="str">
        <f t="shared" si="630"/>
        <v>{location: new google.maps.LatLng(37.785, -122.451), weight: 0},</v>
      </c>
      <c r="V6699" t="str">
        <f t="shared" si="625"/>
        <v>{location: new google.maps.LatLng(37.785, -122.451), weight: 0},</v>
      </c>
      <c r="W6699" t="str">
        <f t="shared" si="626"/>
        <v>{location: new google.maps.LatLng(37.785, -122.451), weight: 0},</v>
      </c>
      <c r="X6699" t="str">
        <f t="shared" si="627"/>
        <v>{location: new google.maps.LatLng(37.785, -122.451), weight: 0},</v>
      </c>
      <c r="Y6699" t="str">
        <f t="shared" si="628"/>
        <v>{location: new google.maps.LatLng(37.785, -122.451), weight: 0},</v>
      </c>
    </row>
    <row r="6700" spans="1:25" x14ac:dyDescent="0.2">
      <c r="A6700">
        <v>37.784999999999997</v>
      </c>
      <c r="B6700">
        <v>-122.45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1</v>
      </c>
      <c r="K6700">
        <v>0</v>
      </c>
      <c r="L6700">
        <v>2</v>
      </c>
      <c r="M6700">
        <f>VLOOKUP(H6700,AE$2:$AJ$12,6,TRUE)</f>
        <v>0</v>
      </c>
      <c r="N6700">
        <f>VLOOKUP(I6700,AF$2:$AJ$12,5,TRUE)</f>
        <v>2</v>
      </c>
      <c r="O6700">
        <f>VLOOKUP(J6700,AG$2:$AJ$12,4,TRUE)</f>
        <v>3</v>
      </c>
      <c r="P6700">
        <f>VLOOKUP(K6700,AH$2:$AJ$12,3,TRUE)</f>
        <v>0</v>
      </c>
      <c r="Q6700">
        <f>VLOOKUP(L6700,AI$2:$AJ$12,2,TRUE)</f>
        <v>1</v>
      </c>
      <c r="T6700" t="str">
        <f t="shared" si="629"/>
        <v>Crimepoint.create(latitude:37.785, longitude:-122.45, drugdrink:0, misdemean:2, theft:3, violent:0, total:1, drugdrinkct:0, misdemeanct:1, theftct:1, violentct:0, totalct:2)</v>
      </c>
      <c r="U6700" t="str">
        <f t="shared" si="630"/>
        <v>{location: new google.maps.LatLng(37.785, -122.45), weight: 0},</v>
      </c>
      <c r="V6700" t="str">
        <f t="shared" si="625"/>
        <v>{location: new google.maps.LatLng(37.785, -122.45), weight: 0},</v>
      </c>
      <c r="W6700" t="str">
        <f t="shared" si="626"/>
        <v>{location: new google.maps.LatLng(37.785, -122.45), weight: 0},</v>
      </c>
      <c r="X6700" t="str">
        <f t="shared" si="627"/>
        <v>{location: new google.maps.LatLng(37.785, -122.45), weight: 0},</v>
      </c>
      <c r="Y6700" t="str">
        <f t="shared" si="628"/>
        <v>{location: new google.maps.LatLng(37.785, -122.45), weight: 0},</v>
      </c>
    </row>
    <row r="6701" spans="1:25" x14ac:dyDescent="0.2">
      <c r="A6701">
        <v>37.784999999999997</v>
      </c>
      <c r="B6701">
        <v>-122.449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</v>
      </c>
      <c r="K6701">
        <v>0</v>
      </c>
      <c r="L6701">
        <v>2</v>
      </c>
      <c r="M6701">
        <f>VLOOKUP(H6701,AE$2:$AJ$12,6,TRUE)</f>
        <v>0</v>
      </c>
      <c r="N6701">
        <f>VLOOKUP(I6701,AF$2:$AJ$12,5,TRUE)</f>
        <v>0</v>
      </c>
      <c r="O6701">
        <f>VLOOKUP(J6701,AG$2:$AJ$12,4,TRUE)</f>
        <v>4</v>
      </c>
      <c r="P6701">
        <f>VLOOKUP(K6701,AH$2:$AJ$12,3,TRUE)</f>
        <v>0</v>
      </c>
      <c r="Q6701">
        <f>VLOOKUP(L6701,AI$2:$AJ$12,2,TRUE)</f>
        <v>1</v>
      </c>
      <c r="T6701" t="str">
        <f t="shared" si="629"/>
        <v>Crimepoint.create(latitude:37.785, longitude:-122.449, drugdrink:0, misdemean:0, theft:4, violent:0, total:1, drugdrinkct:0, misdemeanct:0, theftct:2, violentct:0, totalct:2)</v>
      </c>
      <c r="U6701" t="str">
        <f t="shared" si="630"/>
        <v>{location: new google.maps.LatLng(37.785, -122.449), weight: 0},</v>
      </c>
      <c r="V6701" t="str">
        <f t="shared" si="625"/>
        <v>{location: new google.maps.LatLng(37.785, -122.449), weight: 0},</v>
      </c>
      <c r="W6701" t="str">
        <f t="shared" si="626"/>
        <v>{location: new google.maps.LatLng(37.785, -122.449), weight: 0},</v>
      </c>
      <c r="X6701" t="str">
        <f t="shared" si="627"/>
        <v>{location: new google.maps.LatLng(37.785, -122.449), weight: 0},</v>
      </c>
      <c r="Y6701" t="str">
        <f t="shared" si="628"/>
        <v>{location: new google.maps.LatLng(37.785, -122.449), weight: 0},</v>
      </c>
    </row>
    <row r="6702" spans="1:25" x14ac:dyDescent="0.2">
      <c r="A6702">
        <v>37.784999999999997</v>
      </c>
      <c r="B6702">
        <v>-122.44799999999999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1</v>
      </c>
      <c r="M6702">
        <f>VLOOKUP(H6702,AE$2:$AJ$12,6,TRUE)</f>
        <v>0</v>
      </c>
      <c r="N6702">
        <f>VLOOKUP(I6702,AF$2:$AJ$12,5,TRUE)</f>
        <v>0</v>
      </c>
      <c r="O6702">
        <f>VLOOKUP(J6702,AG$2:$AJ$12,4,TRUE)</f>
        <v>3</v>
      </c>
      <c r="P6702">
        <f>VLOOKUP(K6702,AH$2:$AJ$12,3,TRUE)</f>
        <v>0</v>
      </c>
      <c r="Q6702">
        <f>VLOOKUP(L6702,AI$2:$AJ$12,2,TRUE)</f>
        <v>0</v>
      </c>
      <c r="T6702" t="str">
        <f t="shared" si="629"/>
        <v>Crimepoint.create(latitude:37.785, longitude:-122.448, drugdrink:0, misdemean:0, theft:3, violent:0, total:0, drugdrinkct:0, misdemeanct:0, theftct:1, violentct:0, totalct:1)</v>
      </c>
      <c r="U6702" t="str">
        <f t="shared" si="630"/>
        <v>{location: new google.maps.LatLng(37.785, -122.448), weight: 0},</v>
      </c>
      <c r="V6702" t="str">
        <f t="shared" si="625"/>
        <v>{location: new google.maps.LatLng(37.785, -122.448), weight: 0},</v>
      </c>
      <c r="W6702" t="str">
        <f t="shared" si="626"/>
        <v>{location: new google.maps.LatLng(37.785, -122.448), weight: 0},</v>
      </c>
      <c r="X6702" t="str">
        <f t="shared" si="627"/>
        <v>{location: new google.maps.LatLng(37.785, -122.448), weight: 0},</v>
      </c>
      <c r="Y6702" t="str">
        <f t="shared" si="628"/>
        <v>{location: new google.maps.LatLng(37.785, -122.448), weight: 0},</v>
      </c>
    </row>
    <row r="6703" spans="1:25" x14ac:dyDescent="0.2">
      <c r="A6703">
        <v>37.784999999999997</v>
      </c>
      <c r="B6703">
        <v>-122.446</v>
      </c>
      <c r="C6703">
        <v>0</v>
      </c>
      <c r="D6703">
        <v>2</v>
      </c>
      <c r="E6703">
        <v>1</v>
      </c>
      <c r="F6703">
        <v>0</v>
      </c>
      <c r="G6703">
        <v>1</v>
      </c>
      <c r="H6703">
        <v>0</v>
      </c>
      <c r="I6703">
        <v>7</v>
      </c>
      <c r="J6703">
        <v>4</v>
      </c>
      <c r="K6703">
        <v>0</v>
      </c>
      <c r="L6703">
        <v>11</v>
      </c>
      <c r="M6703">
        <f>VLOOKUP(H6703,AE$2:$AJ$12,6,TRUE)</f>
        <v>0</v>
      </c>
      <c r="N6703">
        <f>VLOOKUP(I6703,AF$2:$AJ$12,5,TRUE)</f>
        <v>7</v>
      </c>
      <c r="O6703">
        <f>VLOOKUP(J6703,AG$2:$AJ$12,4,TRUE)</f>
        <v>6</v>
      </c>
      <c r="P6703">
        <f>VLOOKUP(K6703,AH$2:$AJ$12,3,TRUE)</f>
        <v>0</v>
      </c>
      <c r="Q6703">
        <f>VLOOKUP(L6703,AI$2:$AJ$12,2,TRUE)</f>
        <v>6</v>
      </c>
      <c r="T6703" t="str">
        <f t="shared" si="629"/>
        <v>Crimepoint.create(latitude:37.785, longitude:-122.446, drugdrink:0, misdemean:7, theft:6, violent:0, total:6, drugdrinkct:0, misdemeanct:7, theftct:4, violentct:0, totalct:11)</v>
      </c>
      <c r="U6703" t="str">
        <f t="shared" si="630"/>
        <v>{location: new google.maps.LatLng(37.785, -122.446), weight: 0},</v>
      </c>
      <c r="V6703" t="str">
        <f t="shared" si="625"/>
        <v>{location: new google.maps.LatLng(37.785, -122.446), weight: 2},</v>
      </c>
      <c r="W6703" t="str">
        <f t="shared" si="626"/>
        <v>{location: new google.maps.LatLng(37.785, -122.446), weight: 1},</v>
      </c>
      <c r="X6703" t="str">
        <f t="shared" si="627"/>
        <v>{location: new google.maps.LatLng(37.785, -122.446), weight: 0},</v>
      </c>
      <c r="Y6703" t="str">
        <f t="shared" si="628"/>
        <v>{location: new google.maps.LatLng(37.785, -122.446), weight: 1},</v>
      </c>
    </row>
    <row r="6704" spans="1:25" x14ac:dyDescent="0.2">
      <c r="A6704">
        <v>37.784999999999997</v>
      </c>
      <c r="B6704">
        <v>-122.44499999999999</v>
      </c>
      <c r="C6704">
        <v>0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6</v>
      </c>
      <c r="J6704">
        <v>3</v>
      </c>
      <c r="K6704">
        <v>0</v>
      </c>
      <c r="L6704">
        <v>9</v>
      </c>
      <c r="M6704">
        <f>VLOOKUP(H6704,AE$2:$AJ$12,6,TRUE)</f>
        <v>0</v>
      </c>
      <c r="N6704">
        <f>VLOOKUP(I6704,AF$2:$AJ$12,5,TRUE)</f>
        <v>7</v>
      </c>
      <c r="O6704">
        <f>VLOOKUP(J6704,AG$2:$AJ$12,4,TRUE)</f>
        <v>5</v>
      </c>
      <c r="P6704">
        <f>VLOOKUP(K6704,AH$2:$AJ$12,3,TRUE)</f>
        <v>0</v>
      </c>
      <c r="Q6704">
        <f>VLOOKUP(L6704,AI$2:$AJ$12,2,TRUE)</f>
        <v>5</v>
      </c>
      <c r="T6704" t="str">
        <f t="shared" si="629"/>
        <v>Crimepoint.create(latitude:37.785, longitude:-122.445, drugdrink:0, misdemean:7, theft:5, violent:0, total:5, drugdrinkct:0, misdemeanct:6, theftct:3, violentct:0, totalct:9)</v>
      </c>
      <c r="U6704" t="str">
        <f t="shared" si="630"/>
        <v>{location: new google.maps.LatLng(37.785, -122.445), weight: 0},</v>
      </c>
      <c r="V6704" t="str">
        <f t="shared" si="625"/>
        <v>{location: new google.maps.LatLng(37.785, -122.445), weight: 1},</v>
      </c>
      <c r="W6704" t="str">
        <f t="shared" si="626"/>
        <v>{location: new google.maps.LatLng(37.785, -122.445), weight: 0},</v>
      </c>
      <c r="X6704" t="str">
        <f t="shared" si="627"/>
        <v>{location: new google.maps.LatLng(37.785, -122.445), weight: 0},</v>
      </c>
      <c r="Y6704" t="str">
        <f t="shared" si="628"/>
        <v>{location: new google.maps.LatLng(37.785, -122.445), weight: 1},</v>
      </c>
    </row>
    <row r="6705" spans="1:25" x14ac:dyDescent="0.2">
      <c r="A6705">
        <v>37.784999999999997</v>
      </c>
      <c r="B6705">
        <v>-122.444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3</v>
      </c>
      <c r="K6705">
        <v>0</v>
      </c>
      <c r="L6705">
        <v>4</v>
      </c>
      <c r="M6705">
        <f>VLOOKUP(H6705,AE$2:$AJ$12,6,TRUE)</f>
        <v>0</v>
      </c>
      <c r="N6705">
        <f>VLOOKUP(I6705,AF$2:$AJ$12,5,TRUE)</f>
        <v>2</v>
      </c>
      <c r="O6705">
        <f>VLOOKUP(J6705,AG$2:$AJ$12,4,TRUE)</f>
        <v>5</v>
      </c>
      <c r="P6705">
        <f>VLOOKUP(K6705,AH$2:$AJ$12,3,TRUE)</f>
        <v>0</v>
      </c>
      <c r="Q6705">
        <f>VLOOKUP(L6705,AI$2:$AJ$12,2,TRUE)</f>
        <v>3</v>
      </c>
      <c r="T6705" t="str">
        <f t="shared" si="629"/>
        <v>Crimepoint.create(latitude:37.785, longitude:-122.444, drugdrink:0, misdemean:2, theft:5, violent:0, total:3, drugdrinkct:0, misdemeanct:1, theftct:3, violentct:0, totalct:4)</v>
      </c>
      <c r="U6705" t="str">
        <f t="shared" si="630"/>
        <v>{location: new google.maps.LatLng(37.785, -122.444), weight: 0},</v>
      </c>
      <c r="V6705" t="str">
        <f t="shared" si="625"/>
        <v>{location: new google.maps.LatLng(37.785, -122.444), weight: 0},</v>
      </c>
      <c r="W6705" t="str">
        <f t="shared" si="626"/>
        <v>{location: new google.maps.LatLng(37.785, -122.444), weight: 0},</v>
      </c>
      <c r="X6705" t="str">
        <f t="shared" si="627"/>
        <v>{location: new google.maps.LatLng(37.785, -122.444), weight: 0},</v>
      </c>
      <c r="Y6705" t="str">
        <f t="shared" si="628"/>
        <v>{location: new google.maps.LatLng(37.785, -122.444), weight: 0},</v>
      </c>
    </row>
    <row r="6706" spans="1:25" x14ac:dyDescent="0.2">
      <c r="A6706">
        <v>37.784999999999997</v>
      </c>
      <c r="B6706">
        <v>-122.443</v>
      </c>
      <c r="C6706">
        <v>1</v>
      </c>
      <c r="D6706">
        <v>1</v>
      </c>
      <c r="E6706">
        <v>1</v>
      </c>
      <c r="F6706">
        <v>0</v>
      </c>
      <c r="G6706">
        <v>1</v>
      </c>
      <c r="H6706">
        <v>1</v>
      </c>
      <c r="I6706">
        <v>3</v>
      </c>
      <c r="J6706">
        <v>4</v>
      </c>
      <c r="K6706">
        <v>0</v>
      </c>
      <c r="L6706">
        <v>8</v>
      </c>
      <c r="M6706">
        <f>VLOOKUP(H6706,AE$2:$AJ$12,6,TRUE)</f>
        <v>8</v>
      </c>
      <c r="N6706">
        <f>VLOOKUP(I6706,AF$2:$AJ$12,5,TRUE)</f>
        <v>5</v>
      </c>
      <c r="O6706">
        <f>VLOOKUP(J6706,AG$2:$AJ$12,4,TRUE)</f>
        <v>6</v>
      </c>
      <c r="P6706">
        <f>VLOOKUP(K6706,AH$2:$AJ$12,3,TRUE)</f>
        <v>0</v>
      </c>
      <c r="Q6706">
        <f>VLOOKUP(L6706,AI$2:$AJ$12,2,TRUE)</f>
        <v>5</v>
      </c>
      <c r="T6706" t="str">
        <f t="shared" si="629"/>
        <v>Crimepoint.create(latitude:37.785, longitude:-122.443, drugdrink:8, misdemean:5, theft:6, violent:0, total:5, drugdrinkct:1, misdemeanct:3, theftct:4, violentct:0, totalct:8)</v>
      </c>
      <c r="U6706" t="str">
        <f t="shared" si="630"/>
        <v>{location: new google.maps.LatLng(37.785, -122.443), weight: 1},</v>
      </c>
      <c r="V6706" t="str">
        <f t="shared" si="625"/>
        <v>{location: new google.maps.LatLng(37.785, -122.443), weight: 1},</v>
      </c>
      <c r="W6706" t="str">
        <f t="shared" si="626"/>
        <v>{location: new google.maps.LatLng(37.785, -122.443), weight: 1},</v>
      </c>
      <c r="X6706" t="str">
        <f t="shared" si="627"/>
        <v>{location: new google.maps.LatLng(37.785, -122.443), weight: 0},</v>
      </c>
      <c r="Y6706" t="str">
        <f t="shared" si="628"/>
        <v>{location: new google.maps.LatLng(37.785, -122.443), weight: 1},</v>
      </c>
    </row>
    <row r="6707" spans="1:25" x14ac:dyDescent="0.2">
      <c r="A6707">
        <v>37.784999999999997</v>
      </c>
      <c r="B6707">
        <v>-122.44199999999999</v>
      </c>
      <c r="C6707">
        <v>1</v>
      </c>
      <c r="D6707">
        <v>6</v>
      </c>
      <c r="E6707">
        <v>1</v>
      </c>
      <c r="F6707">
        <v>12</v>
      </c>
      <c r="G6707">
        <v>4</v>
      </c>
      <c r="H6707">
        <v>2</v>
      </c>
      <c r="I6707">
        <v>28</v>
      </c>
      <c r="J6707">
        <v>6</v>
      </c>
      <c r="K6707">
        <v>16</v>
      </c>
      <c r="L6707">
        <v>52</v>
      </c>
      <c r="M6707">
        <f>VLOOKUP(H6707,AE$2:$AJ$12,6,TRUE)</f>
        <v>9</v>
      </c>
      <c r="N6707">
        <f>VLOOKUP(I6707,AF$2:$AJ$12,5,TRUE)</f>
        <v>9</v>
      </c>
      <c r="O6707">
        <f>VLOOKUP(J6707,AG$2:$AJ$12,4,TRUE)</f>
        <v>7</v>
      </c>
      <c r="P6707">
        <f>VLOOKUP(K6707,AH$2:$AJ$12,3,TRUE)</f>
        <v>9</v>
      </c>
      <c r="Q6707">
        <f>VLOOKUP(L6707,AI$2:$AJ$12,2,TRUE)</f>
        <v>9</v>
      </c>
      <c r="T6707" t="str">
        <f t="shared" si="629"/>
        <v>Crimepoint.create(latitude:37.785, longitude:-122.442, drugdrink:9, misdemean:9, theft:7, violent:9, total:9, drugdrinkct:2, misdemeanct:28, theftct:6, violentct:16, totalct:52)</v>
      </c>
      <c r="U6707" t="str">
        <f t="shared" si="630"/>
        <v>{location: new google.maps.LatLng(37.785, -122.442), weight: 1},</v>
      </c>
      <c r="V6707" t="str">
        <f t="shared" si="625"/>
        <v>{location: new google.maps.LatLng(37.785, -122.442), weight: 6},</v>
      </c>
      <c r="W6707" t="str">
        <f t="shared" si="626"/>
        <v>{location: new google.maps.LatLng(37.785, -122.442), weight: 1},</v>
      </c>
      <c r="X6707" t="str">
        <f t="shared" si="627"/>
        <v>{location: new google.maps.LatLng(37.785, -122.442), weight: 12},</v>
      </c>
      <c r="Y6707" t="str">
        <f t="shared" si="628"/>
        <v>{location: new google.maps.LatLng(37.785, -122.442), weight: 4},</v>
      </c>
    </row>
    <row r="6708" spans="1:25" x14ac:dyDescent="0.2">
      <c r="A6708">
        <v>37.784999999999997</v>
      </c>
      <c r="B6708">
        <v>-122.441</v>
      </c>
      <c r="C6708">
        <v>0</v>
      </c>
      <c r="D6708">
        <v>1</v>
      </c>
      <c r="E6708">
        <v>1</v>
      </c>
      <c r="F6708">
        <v>1</v>
      </c>
      <c r="G6708">
        <v>1</v>
      </c>
      <c r="H6708">
        <v>0</v>
      </c>
      <c r="I6708">
        <v>4</v>
      </c>
      <c r="J6708">
        <v>10</v>
      </c>
      <c r="K6708">
        <v>1</v>
      </c>
      <c r="L6708">
        <v>15</v>
      </c>
      <c r="M6708">
        <f>VLOOKUP(H6708,AE$2:$AJ$12,6,TRUE)</f>
        <v>0</v>
      </c>
      <c r="N6708">
        <f>VLOOKUP(I6708,AF$2:$AJ$12,5,TRUE)</f>
        <v>6</v>
      </c>
      <c r="O6708">
        <f>VLOOKUP(J6708,AG$2:$AJ$12,4,TRUE)</f>
        <v>8</v>
      </c>
      <c r="P6708">
        <f>VLOOKUP(K6708,AH$2:$AJ$12,3,TRUE)</f>
        <v>7</v>
      </c>
      <c r="Q6708">
        <f>VLOOKUP(L6708,AI$2:$AJ$12,2,TRUE)</f>
        <v>7</v>
      </c>
      <c r="T6708" t="str">
        <f t="shared" si="629"/>
        <v>Crimepoint.create(latitude:37.785, longitude:-122.441, drugdrink:0, misdemean:6, theft:8, violent:7, total:7, drugdrinkct:0, misdemeanct:4, theftct:10, violentct:1, totalct:15)</v>
      </c>
      <c r="U6708" t="str">
        <f t="shared" si="630"/>
        <v>{location: new google.maps.LatLng(37.785, -122.441), weight: 0},</v>
      </c>
      <c r="V6708" t="str">
        <f t="shared" si="625"/>
        <v>{location: new google.maps.LatLng(37.785, -122.441), weight: 1},</v>
      </c>
      <c r="W6708" t="str">
        <f t="shared" si="626"/>
        <v>{location: new google.maps.LatLng(37.785, -122.441), weight: 1},</v>
      </c>
      <c r="X6708" t="str">
        <f t="shared" si="627"/>
        <v>{location: new google.maps.LatLng(37.785, -122.441), weight: 1},</v>
      </c>
      <c r="Y6708" t="str">
        <f t="shared" si="628"/>
        <v>{location: new google.maps.LatLng(37.785, -122.441), weight: 1},</v>
      </c>
    </row>
    <row r="6709" spans="1:25" x14ac:dyDescent="0.2">
      <c r="A6709">
        <v>37.784999999999997</v>
      </c>
      <c r="B6709">
        <v>-122.44</v>
      </c>
      <c r="C6709">
        <v>1</v>
      </c>
      <c r="D6709">
        <v>2</v>
      </c>
      <c r="E6709">
        <v>1</v>
      </c>
      <c r="F6709">
        <v>2</v>
      </c>
      <c r="G6709">
        <v>1</v>
      </c>
      <c r="H6709">
        <v>2</v>
      </c>
      <c r="I6709">
        <v>7</v>
      </c>
      <c r="J6709">
        <v>5</v>
      </c>
      <c r="K6709">
        <v>3</v>
      </c>
      <c r="L6709">
        <v>17</v>
      </c>
      <c r="M6709">
        <f>VLOOKUP(H6709,AE$2:$AJ$12,6,TRUE)</f>
        <v>9</v>
      </c>
      <c r="N6709">
        <f>VLOOKUP(I6709,AF$2:$AJ$12,5,TRUE)</f>
        <v>7</v>
      </c>
      <c r="O6709">
        <f>VLOOKUP(J6709,AG$2:$AJ$12,4,TRUE)</f>
        <v>7</v>
      </c>
      <c r="P6709">
        <f>VLOOKUP(K6709,AH$2:$AJ$12,3,TRUE)</f>
        <v>8</v>
      </c>
      <c r="Q6709">
        <f>VLOOKUP(L6709,AI$2:$AJ$12,2,TRUE)</f>
        <v>7</v>
      </c>
      <c r="T6709" t="str">
        <f t="shared" si="629"/>
        <v>Crimepoint.create(latitude:37.785, longitude:-122.44, drugdrink:9, misdemean:7, theft:7, violent:8, total:7, drugdrinkct:2, misdemeanct:7, theftct:5, violentct:3, totalct:17)</v>
      </c>
      <c r="U6709" t="str">
        <f t="shared" si="630"/>
        <v>{location: new google.maps.LatLng(37.785, -122.44), weight: 1},</v>
      </c>
      <c r="V6709" t="str">
        <f t="shared" si="625"/>
        <v>{location: new google.maps.LatLng(37.785, -122.44), weight: 2},</v>
      </c>
      <c r="W6709" t="str">
        <f t="shared" si="626"/>
        <v>{location: new google.maps.LatLng(37.785, -122.44), weight: 1},</v>
      </c>
      <c r="X6709" t="str">
        <f t="shared" si="627"/>
        <v>{location: new google.maps.LatLng(37.785, -122.44), weight: 2},</v>
      </c>
      <c r="Y6709" t="str">
        <f t="shared" si="628"/>
        <v>{location: new google.maps.LatLng(37.785, -122.44), weight: 1},</v>
      </c>
    </row>
    <row r="6710" spans="1:25" x14ac:dyDescent="0.2">
      <c r="A6710">
        <v>37.784999999999997</v>
      </c>
      <c r="B6710">
        <v>-122.43899999999999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1</v>
      </c>
      <c r="K6710">
        <v>0</v>
      </c>
      <c r="L6710">
        <v>2</v>
      </c>
      <c r="M6710">
        <f>VLOOKUP(H6710,AE$2:$AJ$12,6,TRUE)</f>
        <v>0</v>
      </c>
      <c r="N6710">
        <f>VLOOKUP(I6710,AF$2:$AJ$12,5,TRUE)</f>
        <v>2</v>
      </c>
      <c r="O6710">
        <f>VLOOKUP(J6710,AG$2:$AJ$12,4,TRUE)</f>
        <v>3</v>
      </c>
      <c r="P6710">
        <f>VLOOKUP(K6710,AH$2:$AJ$12,3,TRUE)</f>
        <v>0</v>
      </c>
      <c r="Q6710">
        <f>VLOOKUP(L6710,AI$2:$AJ$12,2,TRUE)</f>
        <v>1</v>
      </c>
      <c r="T6710" t="str">
        <f t="shared" si="629"/>
        <v>Crimepoint.create(latitude:37.785, longitude:-122.439, drugdrink:0, misdemean:2, theft:3, violent:0, total:1, drugdrinkct:0, misdemeanct:1, theftct:1, violentct:0, totalct:2)</v>
      </c>
      <c r="U6710" t="str">
        <f t="shared" si="630"/>
        <v>{location: new google.maps.LatLng(37.785, -122.439), weight: 0},</v>
      </c>
      <c r="V6710" t="str">
        <f t="shared" si="625"/>
        <v>{location: new google.maps.LatLng(37.785, -122.439), weight: 0},</v>
      </c>
      <c r="W6710" t="str">
        <f t="shared" si="626"/>
        <v>{location: new google.maps.LatLng(37.785, -122.439), weight: 0},</v>
      </c>
      <c r="X6710" t="str">
        <f t="shared" si="627"/>
        <v>{location: new google.maps.LatLng(37.785, -122.439), weight: 0},</v>
      </c>
      <c r="Y6710" t="str">
        <f t="shared" si="628"/>
        <v>{location: new google.maps.LatLng(37.785, -122.439), weight: 0},</v>
      </c>
    </row>
    <row r="6711" spans="1:25" x14ac:dyDescent="0.2">
      <c r="A6711">
        <v>37.784999999999997</v>
      </c>
      <c r="B6711">
        <v>-122.438</v>
      </c>
      <c r="C6711">
        <v>0</v>
      </c>
      <c r="D6711">
        <v>1</v>
      </c>
      <c r="E6711">
        <v>1</v>
      </c>
      <c r="F6711">
        <v>1</v>
      </c>
      <c r="G6711">
        <v>1</v>
      </c>
      <c r="H6711">
        <v>0</v>
      </c>
      <c r="I6711">
        <v>4</v>
      </c>
      <c r="J6711">
        <v>6</v>
      </c>
      <c r="K6711">
        <v>1</v>
      </c>
      <c r="L6711">
        <v>11</v>
      </c>
      <c r="M6711">
        <f>VLOOKUP(H6711,AE$2:$AJ$12,6,TRUE)</f>
        <v>0</v>
      </c>
      <c r="N6711">
        <f>VLOOKUP(I6711,AF$2:$AJ$12,5,TRUE)</f>
        <v>6</v>
      </c>
      <c r="O6711">
        <f>VLOOKUP(J6711,AG$2:$AJ$12,4,TRUE)</f>
        <v>7</v>
      </c>
      <c r="P6711">
        <f>VLOOKUP(K6711,AH$2:$AJ$12,3,TRUE)</f>
        <v>7</v>
      </c>
      <c r="Q6711">
        <f>VLOOKUP(L6711,AI$2:$AJ$12,2,TRUE)</f>
        <v>6</v>
      </c>
      <c r="T6711" t="str">
        <f t="shared" si="629"/>
        <v>Crimepoint.create(latitude:37.785, longitude:-122.438, drugdrink:0, misdemean:6, theft:7, violent:7, total:6, drugdrinkct:0, misdemeanct:4, theftct:6, violentct:1, totalct:11)</v>
      </c>
      <c r="U6711" t="str">
        <f t="shared" si="630"/>
        <v>{location: new google.maps.LatLng(37.785, -122.438), weight: 0},</v>
      </c>
      <c r="V6711" t="str">
        <f t="shared" si="625"/>
        <v>{location: new google.maps.LatLng(37.785, -122.438), weight: 1},</v>
      </c>
      <c r="W6711" t="str">
        <f t="shared" si="626"/>
        <v>{location: new google.maps.LatLng(37.785, -122.438), weight: 1},</v>
      </c>
      <c r="X6711" t="str">
        <f t="shared" si="627"/>
        <v>{location: new google.maps.LatLng(37.785, -122.438), weight: 1},</v>
      </c>
      <c r="Y6711" t="str">
        <f t="shared" si="628"/>
        <v>{location: new google.maps.LatLng(37.785, -122.438), weight: 1},</v>
      </c>
    </row>
    <row r="6712" spans="1:25" x14ac:dyDescent="0.2">
      <c r="A6712">
        <v>37.784999999999997</v>
      </c>
      <c r="B6712">
        <v>-122.437</v>
      </c>
      <c r="C6712">
        <v>0</v>
      </c>
      <c r="D6712">
        <v>1</v>
      </c>
      <c r="E6712">
        <v>1</v>
      </c>
      <c r="F6712">
        <v>4</v>
      </c>
      <c r="G6712">
        <v>1</v>
      </c>
      <c r="H6712">
        <v>0</v>
      </c>
      <c r="I6712">
        <v>3</v>
      </c>
      <c r="J6712">
        <v>10</v>
      </c>
      <c r="K6712">
        <v>5</v>
      </c>
      <c r="L6712">
        <v>18</v>
      </c>
      <c r="M6712">
        <f>VLOOKUP(H6712,AE$2:$AJ$12,6,TRUE)</f>
        <v>0</v>
      </c>
      <c r="N6712">
        <f>VLOOKUP(I6712,AF$2:$AJ$12,5,TRUE)</f>
        <v>5</v>
      </c>
      <c r="O6712">
        <f>VLOOKUP(J6712,AG$2:$AJ$12,4,TRUE)</f>
        <v>8</v>
      </c>
      <c r="P6712">
        <f>VLOOKUP(K6712,AH$2:$AJ$12,3,TRUE)</f>
        <v>9</v>
      </c>
      <c r="Q6712">
        <f>VLOOKUP(L6712,AI$2:$AJ$12,2,TRUE)</f>
        <v>7</v>
      </c>
      <c r="T6712" t="str">
        <f t="shared" si="629"/>
        <v>Crimepoint.create(latitude:37.785, longitude:-122.437, drugdrink:0, misdemean:5, theft:8, violent:9, total:7, drugdrinkct:0, misdemeanct:3, theftct:10, violentct:5, totalct:18)</v>
      </c>
      <c r="U6712" t="str">
        <f t="shared" si="630"/>
        <v>{location: new google.maps.LatLng(37.785, -122.437), weight: 0},</v>
      </c>
      <c r="V6712" t="str">
        <f t="shared" si="625"/>
        <v>{location: new google.maps.LatLng(37.785, -122.437), weight: 1},</v>
      </c>
      <c r="W6712" t="str">
        <f t="shared" si="626"/>
        <v>{location: new google.maps.LatLng(37.785, -122.437), weight: 1},</v>
      </c>
      <c r="X6712" t="str">
        <f t="shared" si="627"/>
        <v>{location: new google.maps.LatLng(37.785, -122.437), weight: 4},</v>
      </c>
      <c r="Y6712" t="str">
        <f t="shared" si="628"/>
        <v>{location: new google.maps.LatLng(37.785, -122.437), weight: 1},</v>
      </c>
    </row>
    <row r="6713" spans="1:25" x14ac:dyDescent="0.2">
      <c r="A6713">
        <v>37.784999999999997</v>
      </c>
      <c r="B6713">
        <v>-122.43600000000001</v>
      </c>
      <c r="C6713">
        <v>0</v>
      </c>
      <c r="D6713">
        <v>1</v>
      </c>
      <c r="E6713">
        <v>3</v>
      </c>
      <c r="F6713">
        <v>0</v>
      </c>
      <c r="G6713">
        <v>2</v>
      </c>
      <c r="H6713">
        <v>0</v>
      </c>
      <c r="I6713">
        <v>6</v>
      </c>
      <c r="J6713">
        <v>21</v>
      </c>
      <c r="K6713">
        <v>0</v>
      </c>
      <c r="L6713">
        <v>27</v>
      </c>
      <c r="M6713">
        <f>VLOOKUP(H6713,AE$2:$AJ$12,6,TRUE)</f>
        <v>0</v>
      </c>
      <c r="N6713">
        <f>VLOOKUP(I6713,AF$2:$AJ$12,5,TRUE)</f>
        <v>7</v>
      </c>
      <c r="O6713">
        <f>VLOOKUP(J6713,AG$2:$AJ$12,4,TRUE)</f>
        <v>9</v>
      </c>
      <c r="P6713">
        <f>VLOOKUP(K6713,AH$2:$AJ$12,3,TRUE)</f>
        <v>0</v>
      </c>
      <c r="Q6713">
        <f>VLOOKUP(L6713,AI$2:$AJ$12,2,TRUE)</f>
        <v>8</v>
      </c>
      <c r="T6713" t="str">
        <f t="shared" si="629"/>
        <v>Crimepoint.create(latitude:37.785, longitude:-122.436, drugdrink:0, misdemean:7, theft:9, violent:0, total:8, drugdrinkct:0, misdemeanct:6, theftct:21, violentct:0, totalct:27)</v>
      </c>
      <c r="U6713" t="str">
        <f t="shared" si="630"/>
        <v>{location: new google.maps.LatLng(37.785, -122.436), weight: 0},</v>
      </c>
      <c r="V6713" t="str">
        <f t="shared" si="625"/>
        <v>{location: new google.maps.LatLng(37.785, -122.436), weight: 1},</v>
      </c>
      <c r="W6713" t="str">
        <f t="shared" si="626"/>
        <v>{location: new google.maps.LatLng(37.785, -122.436), weight: 3},</v>
      </c>
      <c r="X6713" t="str">
        <f t="shared" si="627"/>
        <v>{location: new google.maps.LatLng(37.785, -122.436), weight: 0},</v>
      </c>
      <c r="Y6713" t="str">
        <f t="shared" si="628"/>
        <v>{location: new google.maps.LatLng(37.785, -122.436), weight: 2},</v>
      </c>
    </row>
    <row r="6714" spans="1:25" x14ac:dyDescent="0.2">
      <c r="A6714">
        <v>37.784999999999997</v>
      </c>
      <c r="B6714">
        <v>-122.435</v>
      </c>
      <c r="C6714">
        <v>0</v>
      </c>
      <c r="D6714">
        <v>1</v>
      </c>
      <c r="E6714">
        <v>2</v>
      </c>
      <c r="F6714">
        <v>1</v>
      </c>
      <c r="G6714">
        <v>1</v>
      </c>
      <c r="H6714">
        <v>0</v>
      </c>
      <c r="I6714">
        <v>5</v>
      </c>
      <c r="J6714">
        <v>12</v>
      </c>
      <c r="K6714">
        <v>1</v>
      </c>
      <c r="L6714">
        <v>18</v>
      </c>
      <c r="M6714">
        <f>VLOOKUP(H6714,AE$2:$AJ$12,6,TRUE)</f>
        <v>0</v>
      </c>
      <c r="N6714">
        <f>VLOOKUP(I6714,AF$2:$AJ$12,5,TRUE)</f>
        <v>6</v>
      </c>
      <c r="O6714">
        <f>VLOOKUP(J6714,AG$2:$AJ$12,4,TRUE)</f>
        <v>8</v>
      </c>
      <c r="P6714">
        <f>VLOOKUP(K6714,AH$2:$AJ$12,3,TRUE)</f>
        <v>7</v>
      </c>
      <c r="Q6714">
        <f>VLOOKUP(L6714,AI$2:$AJ$12,2,TRUE)</f>
        <v>7</v>
      </c>
      <c r="T6714" t="str">
        <f t="shared" si="629"/>
        <v>Crimepoint.create(latitude:37.785, longitude:-122.435, drugdrink:0, misdemean:6, theft:8, violent:7, total:7, drugdrinkct:0, misdemeanct:5, theftct:12, violentct:1, totalct:18)</v>
      </c>
      <c r="U6714" t="str">
        <f t="shared" si="630"/>
        <v>{location: new google.maps.LatLng(37.785, -122.435), weight: 0},</v>
      </c>
      <c r="V6714" t="str">
        <f t="shared" si="625"/>
        <v>{location: new google.maps.LatLng(37.785, -122.435), weight: 1},</v>
      </c>
      <c r="W6714" t="str">
        <f t="shared" si="626"/>
        <v>{location: new google.maps.LatLng(37.785, -122.435), weight: 2},</v>
      </c>
      <c r="X6714" t="str">
        <f t="shared" si="627"/>
        <v>{location: new google.maps.LatLng(37.785, -122.435), weight: 1},</v>
      </c>
      <c r="Y6714" t="str">
        <f t="shared" si="628"/>
        <v>{location: new google.maps.LatLng(37.785, -122.435), weight: 1},</v>
      </c>
    </row>
    <row r="6715" spans="1:25" x14ac:dyDescent="0.2">
      <c r="A6715">
        <v>37.784999999999997</v>
      </c>
      <c r="B6715">
        <v>-122.434</v>
      </c>
      <c r="C6715">
        <v>0</v>
      </c>
      <c r="D6715">
        <v>0</v>
      </c>
      <c r="E6715">
        <v>2</v>
      </c>
      <c r="F6715">
        <v>1</v>
      </c>
      <c r="G6715">
        <v>1</v>
      </c>
      <c r="H6715">
        <v>0</v>
      </c>
      <c r="I6715">
        <v>1</v>
      </c>
      <c r="J6715">
        <v>11</v>
      </c>
      <c r="K6715">
        <v>1</v>
      </c>
      <c r="L6715">
        <v>13</v>
      </c>
      <c r="M6715">
        <f>VLOOKUP(H6715,AE$2:$AJ$12,6,TRUE)</f>
        <v>0</v>
      </c>
      <c r="N6715">
        <f>VLOOKUP(I6715,AF$2:$AJ$12,5,TRUE)</f>
        <v>2</v>
      </c>
      <c r="O6715">
        <f>VLOOKUP(J6715,AG$2:$AJ$12,4,TRUE)</f>
        <v>8</v>
      </c>
      <c r="P6715">
        <f>VLOOKUP(K6715,AH$2:$AJ$12,3,TRUE)</f>
        <v>7</v>
      </c>
      <c r="Q6715">
        <f>VLOOKUP(L6715,AI$2:$AJ$12,2,TRUE)</f>
        <v>7</v>
      </c>
      <c r="T6715" t="str">
        <f t="shared" si="629"/>
        <v>Crimepoint.create(latitude:37.785, longitude:-122.434, drugdrink:0, misdemean:2, theft:8, violent:7, total:7, drugdrinkct:0, misdemeanct:1, theftct:11, violentct:1, totalct:13)</v>
      </c>
      <c r="U6715" t="str">
        <f t="shared" si="630"/>
        <v>{location: new google.maps.LatLng(37.785, -122.434), weight: 0},</v>
      </c>
      <c r="V6715" t="str">
        <f t="shared" si="625"/>
        <v>{location: new google.maps.LatLng(37.785, -122.434), weight: 0},</v>
      </c>
      <c r="W6715" t="str">
        <f t="shared" si="626"/>
        <v>{location: new google.maps.LatLng(37.785, -122.434), weight: 2},</v>
      </c>
      <c r="X6715" t="str">
        <f t="shared" si="627"/>
        <v>{location: new google.maps.LatLng(37.785, -122.434), weight: 1},</v>
      </c>
      <c r="Y6715" t="str">
        <f t="shared" si="628"/>
        <v>{location: new google.maps.LatLng(37.785, -122.434), weight: 1},</v>
      </c>
    </row>
    <row r="6716" spans="1:25" x14ac:dyDescent="0.2">
      <c r="A6716">
        <v>37.784999999999997</v>
      </c>
      <c r="B6716">
        <v>-122.43300000000001</v>
      </c>
      <c r="C6716">
        <v>2</v>
      </c>
      <c r="D6716">
        <v>6</v>
      </c>
      <c r="E6716">
        <v>6</v>
      </c>
      <c r="F6716">
        <v>4</v>
      </c>
      <c r="G6716">
        <v>6</v>
      </c>
      <c r="H6716">
        <v>3</v>
      </c>
      <c r="I6716">
        <v>26</v>
      </c>
      <c r="J6716">
        <v>43</v>
      </c>
      <c r="K6716">
        <v>6</v>
      </c>
      <c r="L6716">
        <v>78</v>
      </c>
      <c r="M6716">
        <f>VLOOKUP(H6716,AE$2:$AJ$12,6,TRUE)</f>
        <v>9</v>
      </c>
      <c r="N6716">
        <f>VLOOKUP(I6716,AF$2:$AJ$12,5,TRUE)</f>
        <v>9</v>
      </c>
      <c r="O6716">
        <f>VLOOKUP(J6716,AG$2:$AJ$12,4,TRUE)</f>
        <v>9</v>
      </c>
      <c r="P6716">
        <f>VLOOKUP(K6716,AH$2:$AJ$12,3,TRUE)</f>
        <v>9</v>
      </c>
      <c r="Q6716">
        <f>VLOOKUP(L6716,AI$2:$AJ$12,2,TRUE)</f>
        <v>9</v>
      </c>
      <c r="T6716" t="str">
        <f t="shared" si="629"/>
        <v>Crimepoint.create(latitude:37.785, longitude:-122.433, drugdrink:9, misdemean:9, theft:9, violent:9, total:9, drugdrinkct:3, misdemeanct:26, theftct:43, violentct:6, totalct:78)</v>
      </c>
      <c r="U6716" t="str">
        <f t="shared" si="630"/>
        <v>{location: new google.maps.LatLng(37.785, -122.433), weight: 2},</v>
      </c>
      <c r="V6716" t="str">
        <f t="shared" si="625"/>
        <v>{location: new google.maps.LatLng(37.785, -122.433), weight: 6},</v>
      </c>
      <c r="W6716" t="str">
        <f t="shared" si="626"/>
        <v>{location: new google.maps.LatLng(37.785, -122.433), weight: 6},</v>
      </c>
      <c r="X6716" t="str">
        <f t="shared" si="627"/>
        <v>{location: new google.maps.LatLng(37.785, -122.433), weight: 4},</v>
      </c>
      <c r="Y6716" t="str">
        <f t="shared" si="628"/>
        <v>{location: new google.maps.LatLng(37.785, -122.433), weight: 6},</v>
      </c>
    </row>
    <row r="6717" spans="1:25" x14ac:dyDescent="0.2">
      <c r="A6717">
        <v>37.784999999999997</v>
      </c>
      <c r="B6717">
        <v>-122.432</v>
      </c>
      <c r="C6717">
        <v>1</v>
      </c>
      <c r="D6717">
        <v>2</v>
      </c>
      <c r="E6717">
        <v>3</v>
      </c>
      <c r="F6717">
        <v>3</v>
      </c>
      <c r="G6717">
        <v>3</v>
      </c>
      <c r="H6717">
        <v>2</v>
      </c>
      <c r="I6717">
        <v>8</v>
      </c>
      <c r="J6717">
        <v>22</v>
      </c>
      <c r="K6717">
        <v>4</v>
      </c>
      <c r="L6717">
        <v>36</v>
      </c>
      <c r="M6717">
        <f>VLOOKUP(H6717,AE$2:$AJ$12,6,TRUE)</f>
        <v>9</v>
      </c>
      <c r="N6717">
        <f>VLOOKUP(I6717,AF$2:$AJ$12,5,TRUE)</f>
        <v>7</v>
      </c>
      <c r="O6717">
        <f>VLOOKUP(J6717,AG$2:$AJ$12,4,TRUE)</f>
        <v>9</v>
      </c>
      <c r="P6717">
        <f>VLOOKUP(K6717,AH$2:$AJ$12,3,TRUE)</f>
        <v>8</v>
      </c>
      <c r="Q6717">
        <f>VLOOKUP(L6717,AI$2:$AJ$12,2,TRUE)</f>
        <v>8</v>
      </c>
      <c r="T6717" t="str">
        <f t="shared" si="629"/>
        <v>Crimepoint.create(latitude:37.785, longitude:-122.432, drugdrink:9, misdemean:7, theft:9, violent:8, total:8, drugdrinkct:2, misdemeanct:8, theftct:22, violentct:4, totalct:36)</v>
      </c>
      <c r="U6717" t="str">
        <f t="shared" si="630"/>
        <v>{location: new google.maps.LatLng(37.785, -122.432), weight: 1},</v>
      </c>
      <c r="V6717" t="str">
        <f t="shared" si="625"/>
        <v>{location: new google.maps.LatLng(37.785, -122.432), weight: 2},</v>
      </c>
      <c r="W6717" t="str">
        <f t="shared" si="626"/>
        <v>{location: new google.maps.LatLng(37.785, -122.432), weight: 3},</v>
      </c>
      <c r="X6717" t="str">
        <f t="shared" si="627"/>
        <v>{location: new google.maps.LatLng(37.785, -122.432), weight: 3},</v>
      </c>
      <c r="Y6717" t="str">
        <f t="shared" si="628"/>
        <v>{location: new google.maps.LatLng(37.785, -122.432), weight: 3},</v>
      </c>
    </row>
    <row r="6718" spans="1:25" x14ac:dyDescent="0.2">
      <c r="A6718">
        <v>37.784999999999997</v>
      </c>
      <c r="B6718">
        <v>-122.431</v>
      </c>
      <c r="C6718">
        <v>1</v>
      </c>
      <c r="D6718">
        <v>9</v>
      </c>
      <c r="E6718">
        <v>22</v>
      </c>
      <c r="F6718">
        <v>10</v>
      </c>
      <c r="G6718">
        <v>16</v>
      </c>
      <c r="H6718">
        <v>1</v>
      </c>
      <c r="I6718">
        <v>40</v>
      </c>
      <c r="J6718">
        <v>146</v>
      </c>
      <c r="K6718">
        <v>13</v>
      </c>
      <c r="L6718">
        <v>200</v>
      </c>
      <c r="M6718">
        <f>VLOOKUP(H6718,AE$2:$AJ$12,6,TRUE)</f>
        <v>8</v>
      </c>
      <c r="N6718">
        <f>VLOOKUP(I6718,AF$2:$AJ$12,5,TRUE)</f>
        <v>9</v>
      </c>
      <c r="O6718">
        <f>VLOOKUP(J6718,AG$2:$AJ$12,4,TRUE)</f>
        <v>9</v>
      </c>
      <c r="P6718">
        <f>VLOOKUP(K6718,AH$2:$AJ$12,3,TRUE)</f>
        <v>9</v>
      </c>
      <c r="Q6718">
        <f>VLOOKUP(L6718,AI$2:$AJ$12,2,TRUE)</f>
        <v>9</v>
      </c>
      <c r="T6718" t="str">
        <f t="shared" si="629"/>
        <v>Crimepoint.create(latitude:37.785, longitude:-122.431, drugdrink:8, misdemean:9, theft:9, violent:9, total:9, drugdrinkct:1, misdemeanct:40, theftct:146, violentct:13, totalct:200)</v>
      </c>
      <c r="U6718" t="str">
        <f t="shared" si="630"/>
        <v>{location: new google.maps.LatLng(37.785, -122.431), weight: 1},</v>
      </c>
      <c r="V6718" t="str">
        <f t="shared" si="625"/>
        <v>{location: new google.maps.LatLng(37.785, -122.431), weight: 9},</v>
      </c>
      <c r="W6718" t="str">
        <f t="shared" si="626"/>
        <v>{location: new google.maps.LatLng(37.785, -122.431), weight: 22},</v>
      </c>
      <c r="X6718" t="str">
        <f t="shared" si="627"/>
        <v>{location: new google.maps.LatLng(37.785, -122.431), weight: 10},</v>
      </c>
      <c r="Y6718" t="str">
        <f t="shared" si="628"/>
        <v>{location: new google.maps.LatLng(37.785, -122.431), weight: 16},</v>
      </c>
    </row>
    <row r="6719" spans="1:25" x14ac:dyDescent="0.2">
      <c r="A6719">
        <v>37.784999999999997</v>
      </c>
      <c r="B6719">
        <v>-122.43</v>
      </c>
      <c r="C6719">
        <v>0</v>
      </c>
      <c r="D6719">
        <v>4</v>
      </c>
      <c r="E6719">
        <v>8</v>
      </c>
      <c r="F6719">
        <v>1</v>
      </c>
      <c r="G6719">
        <v>6</v>
      </c>
      <c r="H6719">
        <v>0</v>
      </c>
      <c r="I6719">
        <v>18</v>
      </c>
      <c r="J6719">
        <v>56</v>
      </c>
      <c r="K6719">
        <v>1</v>
      </c>
      <c r="L6719">
        <v>75</v>
      </c>
      <c r="M6719">
        <f>VLOOKUP(H6719,AE$2:$AJ$12,6,TRUE)</f>
        <v>0</v>
      </c>
      <c r="N6719">
        <f>VLOOKUP(I6719,AF$2:$AJ$12,5,TRUE)</f>
        <v>8</v>
      </c>
      <c r="O6719">
        <f>VLOOKUP(J6719,AG$2:$AJ$12,4,TRUE)</f>
        <v>9</v>
      </c>
      <c r="P6719">
        <f>VLOOKUP(K6719,AH$2:$AJ$12,3,TRUE)</f>
        <v>7</v>
      </c>
      <c r="Q6719">
        <f>VLOOKUP(L6719,AI$2:$AJ$12,2,TRUE)</f>
        <v>9</v>
      </c>
      <c r="T6719" t="str">
        <f t="shared" si="629"/>
        <v>Crimepoint.create(latitude:37.785, longitude:-122.43, drugdrink:0, misdemean:8, theft:9, violent:7, total:9, drugdrinkct:0, misdemeanct:18, theftct:56, violentct:1, totalct:75)</v>
      </c>
      <c r="U6719" t="str">
        <f t="shared" si="630"/>
        <v>{location: new google.maps.LatLng(37.785, -122.43), weight: 0},</v>
      </c>
      <c r="V6719" t="str">
        <f t="shared" si="625"/>
        <v>{location: new google.maps.LatLng(37.785, -122.43), weight: 4},</v>
      </c>
      <c r="W6719" t="str">
        <f t="shared" si="626"/>
        <v>{location: new google.maps.LatLng(37.785, -122.43), weight: 8},</v>
      </c>
      <c r="X6719" t="str">
        <f t="shared" si="627"/>
        <v>{location: new google.maps.LatLng(37.785, -122.43), weight: 1},</v>
      </c>
      <c r="Y6719" t="str">
        <f t="shared" si="628"/>
        <v>{location: new google.maps.LatLng(37.785, -122.43), weight: 6},</v>
      </c>
    </row>
    <row r="6720" spans="1:25" x14ac:dyDescent="0.2">
      <c r="A6720">
        <v>37.784999999999997</v>
      </c>
      <c r="B6720">
        <v>-122.429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1</v>
      </c>
      <c r="J6720">
        <v>6</v>
      </c>
      <c r="K6720">
        <v>0</v>
      </c>
      <c r="L6720">
        <v>7</v>
      </c>
      <c r="M6720">
        <f>VLOOKUP(H6720,AE$2:$AJ$12,6,TRUE)</f>
        <v>0</v>
      </c>
      <c r="N6720">
        <f>VLOOKUP(I6720,AF$2:$AJ$12,5,TRUE)</f>
        <v>2</v>
      </c>
      <c r="O6720">
        <f>VLOOKUP(J6720,AG$2:$AJ$12,4,TRUE)</f>
        <v>7</v>
      </c>
      <c r="P6720">
        <f>VLOOKUP(K6720,AH$2:$AJ$12,3,TRUE)</f>
        <v>0</v>
      </c>
      <c r="Q6720">
        <f>VLOOKUP(L6720,AI$2:$AJ$12,2,TRUE)</f>
        <v>5</v>
      </c>
      <c r="T6720" t="str">
        <f t="shared" si="629"/>
        <v>Crimepoint.create(latitude:37.785, longitude:-122.429, drugdrink:0, misdemean:2, theft:7, violent:0, total:5, drugdrinkct:0, misdemeanct:1, theftct:6, violentct:0, totalct:7)</v>
      </c>
      <c r="U6720" t="str">
        <f t="shared" si="630"/>
        <v>{location: new google.maps.LatLng(37.785, -122.429), weight: 0},</v>
      </c>
      <c r="V6720" t="str">
        <f t="shared" si="625"/>
        <v>{location: new google.maps.LatLng(37.785, -122.429), weight: 0},</v>
      </c>
      <c r="W6720" t="str">
        <f t="shared" si="626"/>
        <v>{location: new google.maps.LatLng(37.785, -122.429), weight: 1},</v>
      </c>
      <c r="X6720" t="str">
        <f t="shared" si="627"/>
        <v>{location: new google.maps.LatLng(37.785, -122.429), weight: 0},</v>
      </c>
      <c r="Y6720" t="str">
        <f t="shared" si="628"/>
        <v>{location: new google.maps.LatLng(37.785, -122.429), weight: 1},</v>
      </c>
    </row>
    <row r="6721" spans="1:25" x14ac:dyDescent="0.2">
      <c r="A6721">
        <v>37.784999999999997</v>
      </c>
      <c r="B6721">
        <v>-122.428</v>
      </c>
      <c r="C6721">
        <v>0</v>
      </c>
      <c r="D6721">
        <v>7</v>
      </c>
      <c r="E6721">
        <v>17</v>
      </c>
      <c r="F6721">
        <v>5</v>
      </c>
      <c r="G6721">
        <v>12</v>
      </c>
      <c r="H6721">
        <v>0</v>
      </c>
      <c r="I6721">
        <v>31</v>
      </c>
      <c r="J6721">
        <v>112</v>
      </c>
      <c r="K6721">
        <v>7</v>
      </c>
      <c r="L6721">
        <v>150</v>
      </c>
      <c r="M6721">
        <f>VLOOKUP(H6721,AE$2:$AJ$12,6,TRUE)</f>
        <v>0</v>
      </c>
      <c r="N6721">
        <f>VLOOKUP(I6721,AF$2:$AJ$12,5,TRUE)</f>
        <v>9</v>
      </c>
      <c r="O6721">
        <f>VLOOKUP(J6721,AG$2:$AJ$12,4,TRUE)</f>
        <v>9</v>
      </c>
      <c r="P6721">
        <f>VLOOKUP(K6721,AH$2:$AJ$12,3,TRUE)</f>
        <v>9</v>
      </c>
      <c r="Q6721">
        <f>VLOOKUP(L6721,AI$2:$AJ$12,2,TRUE)</f>
        <v>9</v>
      </c>
      <c r="T6721" t="str">
        <f t="shared" si="629"/>
        <v>Crimepoint.create(latitude:37.785, longitude:-122.428, drugdrink:0, misdemean:9, theft:9, violent:9, total:9, drugdrinkct:0, misdemeanct:31, theftct:112, violentct:7, totalct:150)</v>
      </c>
      <c r="U6721" t="str">
        <f t="shared" si="630"/>
        <v>{location: new google.maps.LatLng(37.785, -122.428), weight: 0},</v>
      </c>
      <c r="V6721" t="str">
        <f t="shared" si="625"/>
        <v>{location: new google.maps.LatLng(37.785, -122.428), weight: 7},</v>
      </c>
      <c r="W6721" t="str">
        <f t="shared" si="626"/>
        <v>{location: new google.maps.LatLng(37.785, -122.428), weight: 17},</v>
      </c>
      <c r="X6721" t="str">
        <f t="shared" si="627"/>
        <v>{location: new google.maps.LatLng(37.785, -122.428), weight: 5},</v>
      </c>
      <c r="Y6721" t="str">
        <f t="shared" si="628"/>
        <v>{location: new google.maps.LatLng(37.785, -122.428), weight: 12},</v>
      </c>
    </row>
    <row r="6722" spans="1:25" x14ac:dyDescent="0.2">
      <c r="A6722">
        <v>37.784999999999997</v>
      </c>
      <c r="B6722">
        <v>-122.42700000000001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</v>
      </c>
      <c r="K6722">
        <v>0</v>
      </c>
      <c r="L6722">
        <v>2</v>
      </c>
      <c r="M6722">
        <f>VLOOKUP(H6722,AE$2:$AJ$12,6,TRUE)</f>
        <v>0</v>
      </c>
      <c r="N6722">
        <f>VLOOKUP(I6722,AF$2:$AJ$12,5,TRUE)</f>
        <v>0</v>
      </c>
      <c r="O6722">
        <f>VLOOKUP(J6722,AG$2:$AJ$12,4,TRUE)</f>
        <v>4</v>
      </c>
      <c r="P6722">
        <f>VLOOKUP(K6722,AH$2:$AJ$12,3,TRUE)</f>
        <v>0</v>
      </c>
      <c r="Q6722">
        <f>VLOOKUP(L6722,AI$2:$AJ$12,2,TRUE)</f>
        <v>1</v>
      </c>
      <c r="T6722" t="str">
        <f t="shared" si="629"/>
        <v>Crimepoint.create(latitude:37.785, longitude:-122.427, drugdrink:0, misdemean:0, theft:4, violent:0, total:1, drugdrinkct:0, misdemeanct:0, theftct:2, violentct:0, totalct:2)</v>
      </c>
      <c r="U6722" t="str">
        <f t="shared" si="630"/>
        <v>{location: new google.maps.LatLng(37.785, -122.427), weight: 0},</v>
      </c>
      <c r="V6722" t="str">
        <f t="shared" si="625"/>
        <v>{location: new google.maps.LatLng(37.785, -122.427), weight: 0},</v>
      </c>
      <c r="W6722" t="str">
        <f t="shared" si="626"/>
        <v>{location: new google.maps.LatLng(37.785, -122.427), weight: 0},</v>
      </c>
      <c r="X6722" t="str">
        <f t="shared" si="627"/>
        <v>{location: new google.maps.LatLng(37.785, -122.427), weight: 0},</v>
      </c>
      <c r="Y6722" t="str">
        <f t="shared" si="628"/>
        <v>{location: new google.maps.LatLng(37.785, -122.427), weight: 0},</v>
      </c>
    </row>
    <row r="6723" spans="1:25" x14ac:dyDescent="0.2">
      <c r="A6723">
        <v>37.784999999999997</v>
      </c>
      <c r="B6723">
        <v>-122.426</v>
      </c>
      <c r="C6723">
        <v>0</v>
      </c>
      <c r="D6723">
        <v>2</v>
      </c>
      <c r="E6723">
        <v>3</v>
      </c>
      <c r="F6723">
        <v>0</v>
      </c>
      <c r="G6723">
        <v>3</v>
      </c>
      <c r="H6723">
        <v>0</v>
      </c>
      <c r="I6723">
        <v>11</v>
      </c>
      <c r="J6723">
        <v>22</v>
      </c>
      <c r="K6723">
        <v>0</v>
      </c>
      <c r="L6723">
        <v>33</v>
      </c>
      <c r="M6723">
        <f>VLOOKUP(H6723,AE$2:$AJ$12,6,TRUE)</f>
        <v>0</v>
      </c>
      <c r="N6723">
        <f>VLOOKUP(I6723,AF$2:$AJ$12,5,TRUE)</f>
        <v>8</v>
      </c>
      <c r="O6723">
        <f>VLOOKUP(J6723,AG$2:$AJ$12,4,TRUE)</f>
        <v>9</v>
      </c>
      <c r="P6723">
        <f>VLOOKUP(K6723,AH$2:$AJ$12,3,TRUE)</f>
        <v>0</v>
      </c>
      <c r="Q6723">
        <f>VLOOKUP(L6723,AI$2:$AJ$12,2,TRUE)</f>
        <v>8</v>
      </c>
      <c r="T6723" t="str">
        <f t="shared" si="629"/>
        <v>Crimepoint.create(latitude:37.785, longitude:-122.426, drugdrink:0, misdemean:8, theft:9, violent:0, total:8, drugdrinkct:0, misdemeanct:11, theftct:22, violentct:0, totalct:33)</v>
      </c>
      <c r="U6723" t="str">
        <f t="shared" si="630"/>
        <v>{location: new google.maps.LatLng(37.785, -122.426), weight: 0},</v>
      </c>
      <c r="V6723" t="str">
        <f t="shared" ref="V6723:V6786" si="631">$Z$2&amp;$A6723&amp;$AA$2&amp;$B6723&amp;$AB$2&amp;D6723&amp;$AC$2</f>
        <v>{location: new google.maps.LatLng(37.785, -122.426), weight: 2},</v>
      </c>
      <c r="W6723" t="str">
        <f t="shared" ref="W6723:W6786" si="632">$Z$2&amp;$A6723&amp;$AA$2&amp;$B6723&amp;$AB$2&amp;E6723&amp;$AC$2</f>
        <v>{location: new google.maps.LatLng(37.785, -122.426), weight: 3},</v>
      </c>
      <c r="X6723" t="str">
        <f t="shared" ref="X6723:X6786" si="633">$Z$2&amp;$A6723&amp;$AA$2&amp;$B6723&amp;$AB$2&amp;F6723&amp;$AC$2</f>
        <v>{location: new google.maps.LatLng(37.785, -122.426), weight: 0},</v>
      </c>
      <c r="Y6723" t="str">
        <f t="shared" ref="Y6723:Y6786" si="634">$Z$2&amp;$A6723&amp;$AA$2&amp;$B6723&amp;$AB$2&amp;G6723&amp;$AC$2</f>
        <v>{location: new google.maps.LatLng(37.785, -122.426), weight: 3},</v>
      </c>
    </row>
    <row r="6724" spans="1:25" x14ac:dyDescent="0.2">
      <c r="A6724">
        <v>37.784999999999997</v>
      </c>
      <c r="B6724">
        <v>-122.425</v>
      </c>
      <c r="C6724">
        <v>1</v>
      </c>
      <c r="D6724">
        <v>3</v>
      </c>
      <c r="E6724">
        <v>4</v>
      </c>
      <c r="F6724">
        <v>1</v>
      </c>
      <c r="G6724">
        <v>4</v>
      </c>
      <c r="H6724">
        <v>1</v>
      </c>
      <c r="I6724">
        <v>14</v>
      </c>
      <c r="J6724">
        <v>30</v>
      </c>
      <c r="K6724">
        <v>1</v>
      </c>
      <c r="L6724">
        <v>46</v>
      </c>
      <c r="M6724">
        <f>VLOOKUP(H6724,AE$2:$AJ$12,6,TRUE)</f>
        <v>8</v>
      </c>
      <c r="N6724">
        <f>VLOOKUP(I6724,AF$2:$AJ$12,5,TRUE)</f>
        <v>8</v>
      </c>
      <c r="O6724">
        <f>VLOOKUP(J6724,AG$2:$AJ$12,4,TRUE)</f>
        <v>9</v>
      </c>
      <c r="P6724">
        <f>VLOOKUP(K6724,AH$2:$AJ$12,3,TRUE)</f>
        <v>7</v>
      </c>
      <c r="Q6724">
        <f>VLOOKUP(L6724,AI$2:$AJ$12,2,TRUE)</f>
        <v>9</v>
      </c>
      <c r="T6724" t="str">
        <f t="shared" ref="T6724:T6787" si="635">"Crimepoint.create("&amp;A$2&amp;":"&amp;A6724&amp;", "&amp;B$2&amp;":"&amp;B6724&amp;", "&amp;C$2&amp;":"&amp;M6724&amp;", "&amp;D$2&amp;":"&amp;N6724&amp;", "&amp;E$2&amp;":"&amp;O6724&amp;", "&amp;F$2&amp;":"&amp;P6724&amp;", "&amp;G$2&amp;":"&amp;Q6724&amp;", "&amp;H$2&amp;":"&amp;H6724&amp;", "&amp;I$2&amp;":"&amp;I6724&amp;", "&amp;J$2&amp;":"&amp;J6724&amp;", "&amp;K$2&amp;":"&amp;K6724&amp;", "&amp;L$2&amp;":"&amp;L6724&amp;")"</f>
        <v>Crimepoint.create(latitude:37.785, longitude:-122.425, drugdrink:8, misdemean:8, theft:9, violent:7, total:9, drugdrinkct:1, misdemeanct:14, theftct:30, violentct:1, totalct:46)</v>
      </c>
      <c r="U6724" t="str">
        <f t="shared" ref="U6724:U6787" si="636">$Z$2&amp;$A6724&amp;$AA$2&amp;$B6724&amp;$AB$2&amp;C6724&amp;$AC$2</f>
        <v>{location: new google.maps.LatLng(37.785, -122.425), weight: 1},</v>
      </c>
      <c r="V6724" t="str">
        <f t="shared" si="631"/>
        <v>{location: new google.maps.LatLng(37.785, -122.425), weight: 3},</v>
      </c>
      <c r="W6724" t="str">
        <f t="shared" si="632"/>
        <v>{location: new google.maps.LatLng(37.785, -122.425), weight: 4},</v>
      </c>
      <c r="X6724" t="str">
        <f t="shared" si="633"/>
        <v>{location: new google.maps.LatLng(37.785, -122.425), weight: 1},</v>
      </c>
      <c r="Y6724" t="str">
        <f t="shared" si="634"/>
        <v>{location: new google.maps.LatLng(37.785, -122.425), weight: 4},</v>
      </c>
    </row>
    <row r="6725" spans="1:25" x14ac:dyDescent="0.2">
      <c r="A6725">
        <v>37.784999999999997</v>
      </c>
      <c r="B6725">
        <v>-122.42400000000001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</v>
      </c>
      <c r="K6725">
        <v>0</v>
      </c>
      <c r="L6725">
        <v>2</v>
      </c>
      <c r="M6725">
        <f>VLOOKUP(H6725,AE$2:$AJ$12,6,TRUE)</f>
        <v>0</v>
      </c>
      <c r="N6725">
        <f>VLOOKUP(I6725,AF$2:$AJ$12,5,TRUE)</f>
        <v>0</v>
      </c>
      <c r="O6725">
        <f>VLOOKUP(J6725,AG$2:$AJ$12,4,TRUE)</f>
        <v>4</v>
      </c>
      <c r="P6725">
        <f>VLOOKUP(K6725,AH$2:$AJ$12,3,TRUE)</f>
        <v>0</v>
      </c>
      <c r="Q6725">
        <f>VLOOKUP(L6725,AI$2:$AJ$12,2,TRUE)</f>
        <v>1</v>
      </c>
      <c r="T6725" t="str">
        <f t="shared" si="635"/>
        <v>Crimepoint.create(latitude:37.785, longitude:-122.424, drugdrink:0, misdemean:0, theft:4, violent:0, total:1, drugdrinkct:0, misdemeanct:0, theftct:2, violentct:0, totalct:2)</v>
      </c>
      <c r="U6725" t="str">
        <f t="shared" si="636"/>
        <v>{location: new google.maps.LatLng(37.785, -122.424), weight: 0},</v>
      </c>
      <c r="V6725" t="str">
        <f t="shared" si="631"/>
        <v>{location: new google.maps.LatLng(37.785, -122.424), weight: 0},</v>
      </c>
      <c r="W6725" t="str">
        <f t="shared" si="632"/>
        <v>{location: new google.maps.LatLng(37.785, -122.424), weight: 0},</v>
      </c>
      <c r="X6725" t="str">
        <f t="shared" si="633"/>
        <v>{location: new google.maps.LatLng(37.785, -122.424), weight: 0},</v>
      </c>
      <c r="Y6725" t="str">
        <f t="shared" si="634"/>
        <v>{location: new google.maps.LatLng(37.785, -122.424), weight: 0},</v>
      </c>
    </row>
    <row r="6726" spans="1:25" x14ac:dyDescent="0.2">
      <c r="A6726">
        <v>37.784999999999997</v>
      </c>
      <c r="B6726">
        <v>-122.423</v>
      </c>
      <c r="C6726">
        <v>3</v>
      </c>
      <c r="D6726">
        <v>3</v>
      </c>
      <c r="E6726">
        <v>6</v>
      </c>
      <c r="F6726">
        <v>1</v>
      </c>
      <c r="G6726">
        <v>5</v>
      </c>
      <c r="H6726">
        <v>5</v>
      </c>
      <c r="I6726">
        <v>15</v>
      </c>
      <c r="J6726">
        <v>42</v>
      </c>
      <c r="K6726">
        <v>2</v>
      </c>
      <c r="L6726">
        <v>64</v>
      </c>
      <c r="M6726">
        <f>VLOOKUP(H6726,AE$2:$AJ$12,6,TRUE)</f>
        <v>9</v>
      </c>
      <c r="N6726">
        <f>VLOOKUP(I6726,AF$2:$AJ$12,5,TRUE)</f>
        <v>8</v>
      </c>
      <c r="O6726">
        <f>VLOOKUP(J6726,AG$2:$AJ$12,4,TRUE)</f>
        <v>9</v>
      </c>
      <c r="P6726">
        <f>VLOOKUP(K6726,AH$2:$AJ$12,3,TRUE)</f>
        <v>7</v>
      </c>
      <c r="Q6726">
        <f>VLOOKUP(L6726,AI$2:$AJ$12,2,TRUE)</f>
        <v>9</v>
      </c>
      <c r="T6726" t="str">
        <f t="shared" si="635"/>
        <v>Crimepoint.create(latitude:37.785, longitude:-122.423, drugdrink:9, misdemean:8, theft:9, violent:7, total:9, drugdrinkct:5, misdemeanct:15, theftct:42, violentct:2, totalct:64)</v>
      </c>
      <c r="U6726" t="str">
        <f t="shared" si="636"/>
        <v>{location: new google.maps.LatLng(37.785, -122.423), weight: 3},</v>
      </c>
      <c r="V6726" t="str">
        <f t="shared" si="631"/>
        <v>{location: new google.maps.LatLng(37.785, -122.423), weight: 3},</v>
      </c>
      <c r="W6726" t="str">
        <f t="shared" si="632"/>
        <v>{location: new google.maps.LatLng(37.785, -122.423), weight: 6},</v>
      </c>
      <c r="X6726" t="str">
        <f t="shared" si="633"/>
        <v>{location: new google.maps.LatLng(37.785, -122.423), weight: 1},</v>
      </c>
      <c r="Y6726" t="str">
        <f t="shared" si="634"/>
        <v>{location: new google.maps.LatLng(37.785, -122.423), weight: 5},</v>
      </c>
    </row>
    <row r="6727" spans="1:25" x14ac:dyDescent="0.2">
      <c r="A6727">
        <v>37.784999999999997</v>
      </c>
      <c r="B6727">
        <v>-122.422</v>
      </c>
      <c r="C6727">
        <v>3</v>
      </c>
      <c r="D6727">
        <v>2</v>
      </c>
      <c r="E6727">
        <v>2</v>
      </c>
      <c r="F6727">
        <v>1</v>
      </c>
      <c r="G6727">
        <v>2</v>
      </c>
      <c r="H6727">
        <v>5</v>
      </c>
      <c r="I6727">
        <v>7</v>
      </c>
      <c r="J6727">
        <v>11</v>
      </c>
      <c r="K6727">
        <v>2</v>
      </c>
      <c r="L6727">
        <v>25</v>
      </c>
      <c r="M6727">
        <f>VLOOKUP(H6727,AE$2:$AJ$12,6,TRUE)</f>
        <v>9</v>
      </c>
      <c r="N6727">
        <f>VLOOKUP(I6727,AF$2:$AJ$12,5,TRUE)</f>
        <v>7</v>
      </c>
      <c r="O6727">
        <f>VLOOKUP(J6727,AG$2:$AJ$12,4,TRUE)</f>
        <v>8</v>
      </c>
      <c r="P6727">
        <f>VLOOKUP(K6727,AH$2:$AJ$12,3,TRUE)</f>
        <v>7</v>
      </c>
      <c r="Q6727">
        <f>VLOOKUP(L6727,AI$2:$AJ$12,2,TRUE)</f>
        <v>8</v>
      </c>
      <c r="T6727" t="str">
        <f t="shared" si="635"/>
        <v>Crimepoint.create(latitude:37.785, longitude:-122.422, drugdrink:9, misdemean:7, theft:8, violent:7, total:8, drugdrinkct:5, misdemeanct:7, theftct:11, violentct:2, totalct:25)</v>
      </c>
      <c r="U6727" t="str">
        <f t="shared" si="636"/>
        <v>{location: new google.maps.LatLng(37.785, -122.422), weight: 3},</v>
      </c>
      <c r="V6727" t="str">
        <f t="shared" si="631"/>
        <v>{location: new google.maps.LatLng(37.785, -122.422), weight: 2},</v>
      </c>
      <c r="W6727" t="str">
        <f t="shared" si="632"/>
        <v>{location: new google.maps.LatLng(37.785, -122.422), weight: 2},</v>
      </c>
      <c r="X6727" t="str">
        <f t="shared" si="633"/>
        <v>{location: new google.maps.LatLng(37.785, -122.422), weight: 1},</v>
      </c>
      <c r="Y6727" t="str">
        <f t="shared" si="634"/>
        <v>{location: new google.maps.LatLng(37.785, -122.422), weight: 2},</v>
      </c>
    </row>
    <row r="6728" spans="1:25" x14ac:dyDescent="0.2">
      <c r="A6728">
        <v>37.784999999999997</v>
      </c>
      <c r="B6728">
        <v>-122.42100000000001</v>
      </c>
      <c r="C6728">
        <v>2</v>
      </c>
      <c r="D6728">
        <v>13</v>
      </c>
      <c r="E6728">
        <v>10</v>
      </c>
      <c r="F6728">
        <v>19</v>
      </c>
      <c r="G6728">
        <v>12</v>
      </c>
      <c r="H6728">
        <v>3</v>
      </c>
      <c r="I6728">
        <v>57</v>
      </c>
      <c r="J6728">
        <v>69</v>
      </c>
      <c r="K6728">
        <v>26</v>
      </c>
      <c r="L6728">
        <v>155</v>
      </c>
      <c r="M6728">
        <f>VLOOKUP(H6728,AE$2:$AJ$12,6,TRUE)</f>
        <v>9</v>
      </c>
      <c r="N6728">
        <f>VLOOKUP(I6728,AF$2:$AJ$12,5,TRUE)</f>
        <v>9</v>
      </c>
      <c r="O6728">
        <f>VLOOKUP(J6728,AG$2:$AJ$12,4,TRUE)</f>
        <v>9</v>
      </c>
      <c r="P6728">
        <f>VLOOKUP(K6728,AH$2:$AJ$12,3,TRUE)</f>
        <v>9</v>
      </c>
      <c r="Q6728">
        <f>VLOOKUP(L6728,AI$2:$AJ$12,2,TRUE)</f>
        <v>9</v>
      </c>
      <c r="T6728" t="str">
        <f t="shared" si="635"/>
        <v>Crimepoint.create(latitude:37.785, longitude:-122.421, drugdrink:9, misdemean:9, theft:9, violent:9, total:9, drugdrinkct:3, misdemeanct:57, theftct:69, violentct:26, totalct:155)</v>
      </c>
      <c r="U6728" t="str">
        <f t="shared" si="636"/>
        <v>{location: new google.maps.LatLng(37.785, -122.421), weight: 2},</v>
      </c>
      <c r="V6728" t="str">
        <f t="shared" si="631"/>
        <v>{location: new google.maps.LatLng(37.785, -122.421), weight: 13},</v>
      </c>
      <c r="W6728" t="str">
        <f t="shared" si="632"/>
        <v>{location: new google.maps.LatLng(37.785, -122.421), weight: 10},</v>
      </c>
      <c r="X6728" t="str">
        <f t="shared" si="633"/>
        <v>{location: new google.maps.LatLng(37.785, -122.421), weight: 19},</v>
      </c>
      <c r="Y6728" t="str">
        <f t="shared" si="634"/>
        <v>{location: new google.maps.LatLng(37.785, -122.421), weight: 12},</v>
      </c>
    </row>
    <row r="6729" spans="1:25" x14ac:dyDescent="0.2">
      <c r="A6729">
        <v>37.784999999999997</v>
      </c>
      <c r="B6729">
        <v>-122.42</v>
      </c>
      <c r="C6729">
        <v>3</v>
      </c>
      <c r="D6729">
        <v>6</v>
      </c>
      <c r="E6729">
        <v>3</v>
      </c>
      <c r="F6729">
        <v>4</v>
      </c>
      <c r="G6729">
        <v>5</v>
      </c>
      <c r="H6729">
        <v>4</v>
      </c>
      <c r="I6729">
        <v>28</v>
      </c>
      <c r="J6729">
        <v>23</v>
      </c>
      <c r="K6729">
        <v>5</v>
      </c>
      <c r="L6729">
        <v>60</v>
      </c>
      <c r="M6729">
        <f>VLOOKUP(H6729,AE$2:$AJ$12,6,TRUE)</f>
        <v>9</v>
      </c>
      <c r="N6729">
        <f>VLOOKUP(I6729,AF$2:$AJ$12,5,TRUE)</f>
        <v>9</v>
      </c>
      <c r="O6729">
        <f>VLOOKUP(J6729,AG$2:$AJ$12,4,TRUE)</f>
        <v>9</v>
      </c>
      <c r="P6729">
        <f>VLOOKUP(K6729,AH$2:$AJ$12,3,TRUE)</f>
        <v>9</v>
      </c>
      <c r="Q6729">
        <f>VLOOKUP(L6729,AI$2:$AJ$12,2,TRUE)</f>
        <v>9</v>
      </c>
      <c r="T6729" t="str">
        <f t="shared" si="635"/>
        <v>Crimepoint.create(latitude:37.785, longitude:-122.42, drugdrink:9, misdemean:9, theft:9, violent:9, total:9, drugdrinkct:4, misdemeanct:28, theftct:23, violentct:5, totalct:60)</v>
      </c>
      <c r="U6729" t="str">
        <f t="shared" si="636"/>
        <v>{location: new google.maps.LatLng(37.785, -122.42), weight: 3},</v>
      </c>
      <c r="V6729" t="str">
        <f t="shared" si="631"/>
        <v>{location: new google.maps.LatLng(37.785, -122.42), weight: 6},</v>
      </c>
      <c r="W6729" t="str">
        <f t="shared" si="632"/>
        <v>{location: new google.maps.LatLng(37.785, -122.42), weight: 3},</v>
      </c>
      <c r="X6729" t="str">
        <f t="shared" si="633"/>
        <v>{location: new google.maps.LatLng(37.785, -122.42), weight: 4},</v>
      </c>
      <c r="Y6729" t="str">
        <f t="shared" si="634"/>
        <v>{location: new google.maps.LatLng(37.785, -122.42), weight: 5},</v>
      </c>
    </row>
    <row r="6730" spans="1:25" x14ac:dyDescent="0.2">
      <c r="A6730">
        <v>37.784999999999997</v>
      </c>
      <c r="B6730">
        <v>-122.419</v>
      </c>
      <c r="C6730">
        <v>6</v>
      </c>
      <c r="D6730">
        <v>9</v>
      </c>
      <c r="E6730">
        <v>5</v>
      </c>
      <c r="F6730">
        <v>20</v>
      </c>
      <c r="G6730">
        <v>9</v>
      </c>
      <c r="H6730">
        <v>9</v>
      </c>
      <c r="I6730">
        <v>40</v>
      </c>
      <c r="J6730">
        <v>35</v>
      </c>
      <c r="K6730">
        <v>27</v>
      </c>
      <c r="L6730">
        <v>111</v>
      </c>
      <c r="M6730">
        <f>VLOOKUP(H6730,AE$2:$AJ$12,6,TRUE)</f>
        <v>9</v>
      </c>
      <c r="N6730">
        <f>VLOOKUP(I6730,AF$2:$AJ$12,5,TRUE)</f>
        <v>9</v>
      </c>
      <c r="O6730">
        <f>VLOOKUP(J6730,AG$2:$AJ$12,4,TRUE)</f>
        <v>9</v>
      </c>
      <c r="P6730">
        <f>VLOOKUP(K6730,AH$2:$AJ$12,3,TRUE)</f>
        <v>9</v>
      </c>
      <c r="Q6730">
        <f>VLOOKUP(L6730,AI$2:$AJ$12,2,TRUE)</f>
        <v>9</v>
      </c>
      <c r="T6730" t="str">
        <f t="shared" si="635"/>
        <v>Crimepoint.create(latitude:37.785, longitude:-122.419, drugdrink:9, misdemean:9, theft:9, violent:9, total:9, drugdrinkct:9, misdemeanct:40, theftct:35, violentct:27, totalct:111)</v>
      </c>
      <c r="U6730" t="str">
        <f t="shared" si="636"/>
        <v>{location: new google.maps.LatLng(37.785, -122.419), weight: 6},</v>
      </c>
      <c r="V6730" t="str">
        <f t="shared" si="631"/>
        <v>{location: new google.maps.LatLng(37.785, -122.419), weight: 9},</v>
      </c>
      <c r="W6730" t="str">
        <f t="shared" si="632"/>
        <v>{location: new google.maps.LatLng(37.785, -122.419), weight: 5},</v>
      </c>
      <c r="X6730" t="str">
        <f t="shared" si="633"/>
        <v>{location: new google.maps.LatLng(37.785, -122.419), weight: 20},</v>
      </c>
      <c r="Y6730" t="str">
        <f t="shared" si="634"/>
        <v>{location: new google.maps.LatLng(37.785, -122.419), weight: 9},</v>
      </c>
    </row>
    <row r="6731" spans="1:25" x14ac:dyDescent="0.2">
      <c r="A6731">
        <v>37.784999999999997</v>
      </c>
      <c r="B6731">
        <v>-122.41800000000001</v>
      </c>
      <c r="C6731">
        <v>31</v>
      </c>
      <c r="D6731">
        <v>17</v>
      </c>
      <c r="E6731">
        <v>5</v>
      </c>
      <c r="F6731">
        <v>16</v>
      </c>
      <c r="G6731">
        <v>14</v>
      </c>
      <c r="H6731">
        <v>47</v>
      </c>
      <c r="I6731">
        <v>76</v>
      </c>
      <c r="J6731">
        <v>36</v>
      </c>
      <c r="K6731">
        <v>22</v>
      </c>
      <c r="L6731">
        <v>181</v>
      </c>
      <c r="M6731">
        <f>VLOOKUP(H6731,AE$2:$AJ$12,6,TRUE)</f>
        <v>9</v>
      </c>
      <c r="N6731">
        <f>VLOOKUP(I6731,AF$2:$AJ$12,5,TRUE)</f>
        <v>9</v>
      </c>
      <c r="O6731">
        <f>VLOOKUP(J6731,AG$2:$AJ$12,4,TRUE)</f>
        <v>9</v>
      </c>
      <c r="P6731">
        <f>VLOOKUP(K6731,AH$2:$AJ$12,3,TRUE)</f>
        <v>9</v>
      </c>
      <c r="Q6731">
        <f>VLOOKUP(L6731,AI$2:$AJ$12,2,TRUE)</f>
        <v>9</v>
      </c>
      <c r="T6731" t="str">
        <f t="shared" si="635"/>
        <v>Crimepoint.create(latitude:37.785, longitude:-122.418, drugdrink:9, misdemean:9, theft:9, violent:9, total:9, drugdrinkct:47, misdemeanct:76, theftct:36, violentct:22, totalct:181)</v>
      </c>
      <c r="U6731" t="str">
        <f t="shared" si="636"/>
        <v>{location: new google.maps.LatLng(37.785, -122.418), weight: 31},</v>
      </c>
      <c r="V6731" t="str">
        <f t="shared" si="631"/>
        <v>{location: new google.maps.LatLng(37.785, -122.418), weight: 17},</v>
      </c>
      <c r="W6731" t="str">
        <f t="shared" si="632"/>
        <v>{location: new google.maps.LatLng(37.785, -122.418), weight: 5},</v>
      </c>
      <c r="X6731" t="str">
        <f t="shared" si="633"/>
        <v>{location: new google.maps.LatLng(37.785, -122.418), weight: 16},</v>
      </c>
      <c r="Y6731" t="str">
        <f t="shared" si="634"/>
        <v>{location: new google.maps.LatLng(37.785, -122.418), weight: 14},</v>
      </c>
    </row>
    <row r="6732" spans="1:25" x14ac:dyDescent="0.2">
      <c r="A6732">
        <v>37.784999999999997</v>
      </c>
      <c r="B6732">
        <v>-122.417</v>
      </c>
      <c r="C6732">
        <v>5</v>
      </c>
      <c r="D6732">
        <v>8</v>
      </c>
      <c r="E6732">
        <v>2</v>
      </c>
      <c r="F6732">
        <v>10</v>
      </c>
      <c r="G6732">
        <v>6</v>
      </c>
      <c r="H6732">
        <v>8</v>
      </c>
      <c r="I6732">
        <v>35</v>
      </c>
      <c r="J6732">
        <v>14</v>
      </c>
      <c r="K6732">
        <v>14</v>
      </c>
      <c r="L6732">
        <v>71</v>
      </c>
      <c r="M6732">
        <f>VLOOKUP(H6732,AE$2:$AJ$12,6,TRUE)</f>
        <v>9</v>
      </c>
      <c r="N6732">
        <f>VLOOKUP(I6732,AF$2:$AJ$12,5,TRUE)</f>
        <v>9</v>
      </c>
      <c r="O6732">
        <f>VLOOKUP(J6732,AG$2:$AJ$12,4,TRUE)</f>
        <v>8</v>
      </c>
      <c r="P6732">
        <f>VLOOKUP(K6732,AH$2:$AJ$12,3,TRUE)</f>
        <v>9</v>
      </c>
      <c r="Q6732">
        <f>VLOOKUP(L6732,AI$2:$AJ$12,2,TRUE)</f>
        <v>9</v>
      </c>
      <c r="T6732" t="str">
        <f t="shared" si="635"/>
        <v>Crimepoint.create(latitude:37.785, longitude:-122.417, drugdrink:9, misdemean:9, theft:8, violent:9, total:9, drugdrinkct:8, misdemeanct:35, theftct:14, violentct:14, totalct:71)</v>
      </c>
      <c r="U6732" t="str">
        <f t="shared" si="636"/>
        <v>{location: new google.maps.LatLng(37.785, -122.417), weight: 5},</v>
      </c>
      <c r="V6732" t="str">
        <f t="shared" si="631"/>
        <v>{location: new google.maps.LatLng(37.785, -122.417), weight: 8},</v>
      </c>
      <c r="W6732" t="str">
        <f t="shared" si="632"/>
        <v>{location: new google.maps.LatLng(37.785, -122.417), weight: 2},</v>
      </c>
      <c r="X6732" t="str">
        <f t="shared" si="633"/>
        <v>{location: new google.maps.LatLng(37.785, -122.417), weight: 10},</v>
      </c>
      <c r="Y6732" t="str">
        <f t="shared" si="634"/>
        <v>{location: new google.maps.LatLng(37.785, -122.417), weight: 6},</v>
      </c>
    </row>
    <row r="6733" spans="1:25" x14ac:dyDescent="0.2">
      <c r="A6733">
        <v>37.784999999999997</v>
      </c>
      <c r="B6733">
        <v>-122.416</v>
      </c>
      <c r="C6733">
        <v>5</v>
      </c>
      <c r="D6733">
        <v>8</v>
      </c>
      <c r="E6733">
        <v>5</v>
      </c>
      <c r="F6733">
        <v>5</v>
      </c>
      <c r="G6733">
        <v>7</v>
      </c>
      <c r="H6733">
        <v>8</v>
      </c>
      <c r="I6733">
        <v>36</v>
      </c>
      <c r="J6733">
        <v>34</v>
      </c>
      <c r="K6733">
        <v>7</v>
      </c>
      <c r="L6733">
        <v>85</v>
      </c>
      <c r="M6733">
        <f>VLOOKUP(H6733,AE$2:$AJ$12,6,TRUE)</f>
        <v>9</v>
      </c>
      <c r="N6733">
        <f>VLOOKUP(I6733,AF$2:$AJ$12,5,TRUE)</f>
        <v>9</v>
      </c>
      <c r="O6733">
        <f>VLOOKUP(J6733,AG$2:$AJ$12,4,TRUE)</f>
        <v>9</v>
      </c>
      <c r="P6733">
        <f>VLOOKUP(K6733,AH$2:$AJ$12,3,TRUE)</f>
        <v>9</v>
      </c>
      <c r="Q6733">
        <f>VLOOKUP(L6733,AI$2:$AJ$12,2,TRUE)</f>
        <v>9</v>
      </c>
      <c r="T6733" t="str">
        <f t="shared" si="635"/>
        <v>Crimepoint.create(latitude:37.785, longitude:-122.416, drugdrink:9, misdemean:9, theft:9, violent:9, total:9, drugdrinkct:8, misdemeanct:36, theftct:34, violentct:7, totalct:85)</v>
      </c>
      <c r="U6733" t="str">
        <f t="shared" si="636"/>
        <v>{location: new google.maps.LatLng(37.785, -122.416), weight: 5},</v>
      </c>
      <c r="V6733" t="str">
        <f t="shared" si="631"/>
        <v>{location: new google.maps.LatLng(37.785, -122.416), weight: 8},</v>
      </c>
      <c r="W6733" t="str">
        <f t="shared" si="632"/>
        <v>{location: new google.maps.LatLng(37.785, -122.416), weight: 5},</v>
      </c>
      <c r="X6733" t="str">
        <f t="shared" si="633"/>
        <v>{location: new google.maps.LatLng(37.785, -122.416), weight: 5},</v>
      </c>
      <c r="Y6733" t="str">
        <f t="shared" si="634"/>
        <v>{location: new google.maps.LatLng(37.785, -122.416), weight: 7},</v>
      </c>
    </row>
    <row r="6734" spans="1:25" x14ac:dyDescent="0.2">
      <c r="A6734">
        <v>37.784999999999997</v>
      </c>
      <c r="B6734">
        <v>-122.41500000000001</v>
      </c>
      <c r="C6734">
        <v>1</v>
      </c>
      <c r="D6734">
        <v>8</v>
      </c>
      <c r="E6734">
        <v>2</v>
      </c>
      <c r="F6734">
        <v>8</v>
      </c>
      <c r="G6734">
        <v>5</v>
      </c>
      <c r="H6734">
        <v>2</v>
      </c>
      <c r="I6734">
        <v>36</v>
      </c>
      <c r="J6734">
        <v>16</v>
      </c>
      <c r="K6734">
        <v>11</v>
      </c>
      <c r="L6734">
        <v>65</v>
      </c>
      <c r="M6734">
        <f>VLOOKUP(H6734,AE$2:$AJ$12,6,TRUE)</f>
        <v>9</v>
      </c>
      <c r="N6734">
        <f>VLOOKUP(I6734,AF$2:$AJ$12,5,TRUE)</f>
        <v>9</v>
      </c>
      <c r="O6734">
        <f>VLOOKUP(J6734,AG$2:$AJ$12,4,TRUE)</f>
        <v>9</v>
      </c>
      <c r="P6734">
        <f>VLOOKUP(K6734,AH$2:$AJ$12,3,TRUE)</f>
        <v>9</v>
      </c>
      <c r="Q6734">
        <f>VLOOKUP(L6734,AI$2:$AJ$12,2,TRUE)</f>
        <v>9</v>
      </c>
      <c r="T6734" t="str">
        <f t="shared" si="635"/>
        <v>Crimepoint.create(latitude:37.785, longitude:-122.415, drugdrink:9, misdemean:9, theft:9, violent:9, total:9, drugdrinkct:2, misdemeanct:36, theftct:16, violentct:11, totalct:65)</v>
      </c>
      <c r="U6734" t="str">
        <f t="shared" si="636"/>
        <v>{location: new google.maps.LatLng(37.785, -122.415), weight: 1},</v>
      </c>
      <c r="V6734" t="str">
        <f t="shared" si="631"/>
        <v>{location: new google.maps.LatLng(37.785, -122.415), weight: 8},</v>
      </c>
      <c r="W6734" t="str">
        <f t="shared" si="632"/>
        <v>{location: new google.maps.LatLng(37.785, -122.415), weight: 2},</v>
      </c>
      <c r="X6734" t="str">
        <f t="shared" si="633"/>
        <v>{location: new google.maps.LatLng(37.785, -122.415), weight: 8},</v>
      </c>
      <c r="Y6734" t="str">
        <f t="shared" si="634"/>
        <v>{location: new google.maps.LatLng(37.785, -122.415), weight: 5},</v>
      </c>
    </row>
    <row r="6735" spans="1:25" x14ac:dyDescent="0.2">
      <c r="A6735">
        <v>37.784999999999997</v>
      </c>
      <c r="B6735">
        <v>-122.414</v>
      </c>
      <c r="C6735">
        <v>27</v>
      </c>
      <c r="D6735">
        <v>31</v>
      </c>
      <c r="E6735">
        <v>7</v>
      </c>
      <c r="F6735">
        <v>31</v>
      </c>
      <c r="G6735">
        <v>21</v>
      </c>
      <c r="H6735">
        <v>40</v>
      </c>
      <c r="I6735">
        <v>140</v>
      </c>
      <c r="J6735">
        <v>46</v>
      </c>
      <c r="K6735">
        <v>42</v>
      </c>
      <c r="L6735">
        <v>268</v>
      </c>
      <c r="M6735">
        <f>VLOOKUP(H6735,AE$2:$AJ$12,6,TRUE)</f>
        <v>9</v>
      </c>
      <c r="N6735">
        <f>VLOOKUP(I6735,AF$2:$AJ$12,5,TRUE)</f>
        <v>9</v>
      </c>
      <c r="O6735">
        <f>VLOOKUP(J6735,AG$2:$AJ$12,4,TRUE)</f>
        <v>9</v>
      </c>
      <c r="P6735">
        <f>VLOOKUP(K6735,AH$2:$AJ$12,3,TRUE)</f>
        <v>9</v>
      </c>
      <c r="Q6735">
        <f>VLOOKUP(L6735,AI$2:$AJ$12,2,TRUE)</f>
        <v>9</v>
      </c>
      <c r="T6735" t="str">
        <f t="shared" si="635"/>
        <v>Crimepoint.create(latitude:37.785, longitude:-122.414, drugdrink:9, misdemean:9, theft:9, violent:9, total:9, drugdrinkct:40, misdemeanct:140, theftct:46, violentct:42, totalct:268)</v>
      </c>
      <c r="U6735" t="str">
        <f t="shared" si="636"/>
        <v>{location: new google.maps.LatLng(37.785, -122.414), weight: 27},</v>
      </c>
      <c r="V6735" t="str">
        <f t="shared" si="631"/>
        <v>{location: new google.maps.LatLng(37.785, -122.414), weight: 31},</v>
      </c>
      <c r="W6735" t="str">
        <f t="shared" si="632"/>
        <v>{location: new google.maps.LatLng(37.785, -122.414), weight: 7},</v>
      </c>
      <c r="X6735" t="str">
        <f t="shared" si="633"/>
        <v>{location: new google.maps.LatLng(37.785, -122.414), weight: 31},</v>
      </c>
      <c r="Y6735" t="str">
        <f t="shared" si="634"/>
        <v>{location: new google.maps.LatLng(37.785, -122.414), weight: 21},</v>
      </c>
    </row>
    <row r="6736" spans="1:25" x14ac:dyDescent="0.2">
      <c r="A6736">
        <v>37.784999999999997</v>
      </c>
      <c r="B6736">
        <v>-122.413</v>
      </c>
      <c r="C6736">
        <v>9</v>
      </c>
      <c r="D6736">
        <v>15</v>
      </c>
      <c r="E6736">
        <v>6</v>
      </c>
      <c r="F6736">
        <v>10</v>
      </c>
      <c r="G6736">
        <v>11</v>
      </c>
      <c r="H6736">
        <v>13</v>
      </c>
      <c r="I6736">
        <v>69</v>
      </c>
      <c r="J6736">
        <v>39</v>
      </c>
      <c r="K6736">
        <v>13</v>
      </c>
      <c r="L6736">
        <v>134</v>
      </c>
      <c r="M6736">
        <f>VLOOKUP(H6736,AE$2:$AJ$12,6,TRUE)</f>
        <v>9</v>
      </c>
      <c r="N6736">
        <f>VLOOKUP(I6736,AF$2:$AJ$12,5,TRUE)</f>
        <v>9</v>
      </c>
      <c r="O6736">
        <f>VLOOKUP(J6736,AG$2:$AJ$12,4,TRUE)</f>
        <v>9</v>
      </c>
      <c r="P6736">
        <f>VLOOKUP(K6736,AH$2:$AJ$12,3,TRUE)</f>
        <v>9</v>
      </c>
      <c r="Q6736">
        <f>VLOOKUP(L6736,AI$2:$AJ$12,2,TRUE)</f>
        <v>9</v>
      </c>
      <c r="T6736" t="str">
        <f t="shared" si="635"/>
        <v>Crimepoint.create(latitude:37.785, longitude:-122.413, drugdrink:9, misdemean:9, theft:9, violent:9, total:9, drugdrinkct:13, misdemeanct:69, theftct:39, violentct:13, totalct:134)</v>
      </c>
      <c r="U6736" t="str">
        <f t="shared" si="636"/>
        <v>{location: new google.maps.LatLng(37.785, -122.413), weight: 9},</v>
      </c>
      <c r="V6736" t="str">
        <f t="shared" si="631"/>
        <v>{location: new google.maps.LatLng(37.785, -122.413), weight: 15},</v>
      </c>
      <c r="W6736" t="str">
        <f t="shared" si="632"/>
        <v>{location: new google.maps.LatLng(37.785, -122.413), weight: 6},</v>
      </c>
      <c r="X6736" t="str">
        <f t="shared" si="633"/>
        <v>{location: new google.maps.LatLng(37.785, -122.413), weight: 10},</v>
      </c>
      <c r="Y6736" t="str">
        <f t="shared" si="634"/>
        <v>{location: new google.maps.LatLng(37.785, -122.413), weight: 11},</v>
      </c>
    </row>
    <row r="6737" spans="1:25" x14ac:dyDescent="0.2">
      <c r="A6737">
        <v>37.784999999999997</v>
      </c>
      <c r="B6737">
        <v>-122.41200000000001</v>
      </c>
      <c r="C6737">
        <v>11</v>
      </c>
      <c r="D6737">
        <v>38</v>
      </c>
      <c r="E6737">
        <v>5</v>
      </c>
      <c r="F6737">
        <v>50</v>
      </c>
      <c r="G6737">
        <v>22</v>
      </c>
      <c r="H6737">
        <v>16</v>
      </c>
      <c r="I6737">
        <v>169</v>
      </c>
      <c r="J6737">
        <v>31</v>
      </c>
      <c r="K6737">
        <v>67</v>
      </c>
      <c r="L6737">
        <v>283</v>
      </c>
      <c r="M6737">
        <f>VLOOKUP(H6737,AE$2:$AJ$12,6,TRUE)</f>
        <v>9</v>
      </c>
      <c r="N6737">
        <f>VLOOKUP(I6737,AF$2:$AJ$12,5,TRUE)</f>
        <v>9</v>
      </c>
      <c r="O6737">
        <f>VLOOKUP(J6737,AG$2:$AJ$12,4,TRUE)</f>
        <v>9</v>
      </c>
      <c r="P6737">
        <f>VLOOKUP(K6737,AH$2:$AJ$12,3,TRUE)</f>
        <v>9</v>
      </c>
      <c r="Q6737">
        <f>VLOOKUP(L6737,AI$2:$AJ$12,2,TRUE)</f>
        <v>9</v>
      </c>
      <c r="T6737" t="str">
        <f t="shared" si="635"/>
        <v>Crimepoint.create(latitude:37.785, longitude:-122.412, drugdrink:9, misdemean:9, theft:9, violent:9, total:9, drugdrinkct:16, misdemeanct:169, theftct:31, violentct:67, totalct:283)</v>
      </c>
      <c r="U6737" t="str">
        <f t="shared" si="636"/>
        <v>{location: new google.maps.LatLng(37.785, -122.412), weight: 11},</v>
      </c>
      <c r="V6737" t="str">
        <f t="shared" si="631"/>
        <v>{location: new google.maps.LatLng(37.785, -122.412), weight: 38},</v>
      </c>
      <c r="W6737" t="str">
        <f t="shared" si="632"/>
        <v>{location: new google.maps.LatLng(37.785, -122.412), weight: 5},</v>
      </c>
      <c r="X6737" t="str">
        <f t="shared" si="633"/>
        <v>{location: new google.maps.LatLng(37.785, -122.412), weight: 50},</v>
      </c>
      <c r="Y6737" t="str">
        <f t="shared" si="634"/>
        <v>{location: new google.maps.LatLng(37.785, -122.412), weight: 22},</v>
      </c>
    </row>
    <row r="6738" spans="1:25" x14ac:dyDescent="0.2">
      <c r="A6738">
        <v>37.784999999999997</v>
      </c>
      <c r="B6738">
        <v>-122.411</v>
      </c>
      <c r="C6738">
        <v>2</v>
      </c>
      <c r="D6738">
        <v>6</v>
      </c>
      <c r="E6738">
        <v>6</v>
      </c>
      <c r="F6738">
        <v>6</v>
      </c>
      <c r="G6738">
        <v>6</v>
      </c>
      <c r="H6738">
        <v>3</v>
      </c>
      <c r="I6738">
        <v>25</v>
      </c>
      <c r="J6738">
        <v>40</v>
      </c>
      <c r="K6738">
        <v>8</v>
      </c>
      <c r="L6738">
        <v>76</v>
      </c>
      <c r="M6738">
        <f>VLOOKUP(H6738,AE$2:$AJ$12,6,TRUE)</f>
        <v>9</v>
      </c>
      <c r="N6738">
        <f>VLOOKUP(I6738,AF$2:$AJ$12,5,TRUE)</f>
        <v>9</v>
      </c>
      <c r="O6738">
        <f>VLOOKUP(J6738,AG$2:$AJ$12,4,TRUE)</f>
        <v>9</v>
      </c>
      <c r="P6738">
        <f>VLOOKUP(K6738,AH$2:$AJ$12,3,TRUE)</f>
        <v>9</v>
      </c>
      <c r="Q6738">
        <f>VLOOKUP(L6738,AI$2:$AJ$12,2,TRUE)</f>
        <v>9</v>
      </c>
      <c r="T6738" t="str">
        <f t="shared" si="635"/>
        <v>Crimepoint.create(latitude:37.785, longitude:-122.411, drugdrink:9, misdemean:9, theft:9, violent:9, total:9, drugdrinkct:3, misdemeanct:25, theftct:40, violentct:8, totalct:76)</v>
      </c>
      <c r="U6738" t="str">
        <f t="shared" si="636"/>
        <v>{location: new google.maps.LatLng(37.785, -122.411), weight: 2},</v>
      </c>
      <c r="V6738" t="str">
        <f t="shared" si="631"/>
        <v>{location: new google.maps.LatLng(37.785, -122.411), weight: 6},</v>
      </c>
      <c r="W6738" t="str">
        <f t="shared" si="632"/>
        <v>{location: new google.maps.LatLng(37.785, -122.411), weight: 6},</v>
      </c>
      <c r="X6738" t="str">
        <f t="shared" si="633"/>
        <v>{location: new google.maps.LatLng(37.785, -122.411), weight: 6},</v>
      </c>
      <c r="Y6738" t="str">
        <f t="shared" si="634"/>
        <v>{location: new google.maps.LatLng(37.785, -122.411), weight: 6},</v>
      </c>
    </row>
    <row r="6739" spans="1:25" x14ac:dyDescent="0.2">
      <c r="A6739">
        <v>37.784999999999997</v>
      </c>
      <c r="B6739">
        <v>-122.41</v>
      </c>
      <c r="C6739">
        <v>2</v>
      </c>
      <c r="D6739">
        <v>4</v>
      </c>
      <c r="E6739">
        <v>2</v>
      </c>
      <c r="F6739">
        <v>4</v>
      </c>
      <c r="G6739">
        <v>3</v>
      </c>
      <c r="H6739">
        <v>3</v>
      </c>
      <c r="I6739">
        <v>19</v>
      </c>
      <c r="J6739">
        <v>12</v>
      </c>
      <c r="K6739">
        <v>6</v>
      </c>
      <c r="L6739">
        <v>40</v>
      </c>
      <c r="M6739">
        <f>VLOOKUP(H6739,AE$2:$AJ$12,6,TRUE)</f>
        <v>9</v>
      </c>
      <c r="N6739">
        <f>VLOOKUP(I6739,AF$2:$AJ$12,5,TRUE)</f>
        <v>9</v>
      </c>
      <c r="O6739">
        <f>VLOOKUP(J6739,AG$2:$AJ$12,4,TRUE)</f>
        <v>8</v>
      </c>
      <c r="P6739">
        <f>VLOOKUP(K6739,AH$2:$AJ$12,3,TRUE)</f>
        <v>9</v>
      </c>
      <c r="Q6739">
        <f>VLOOKUP(L6739,AI$2:$AJ$12,2,TRUE)</f>
        <v>8</v>
      </c>
      <c r="T6739" t="str">
        <f t="shared" si="635"/>
        <v>Crimepoint.create(latitude:37.785, longitude:-122.41, drugdrink:9, misdemean:9, theft:8, violent:9, total:8, drugdrinkct:3, misdemeanct:19, theftct:12, violentct:6, totalct:40)</v>
      </c>
      <c r="U6739" t="str">
        <f t="shared" si="636"/>
        <v>{location: new google.maps.LatLng(37.785, -122.41), weight: 2},</v>
      </c>
      <c r="V6739" t="str">
        <f t="shared" si="631"/>
        <v>{location: new google.maps.LatLng(37.785, -122.41), weight: 4},</v>
      </c>
      <c r="W6739" t="str">
        <f t="shared" si="632"/>
        <v>{location: new google.maps.LatLng(37.785, -122.41), weight: 2},</v>
      </c>
      <c r="X6739" t="str">
        <f t="shared" si="633"/>
        <v>{location: new google.maps.LatLng(37.785, -122.41), weight: 4},</v>
      </c>
      <c r="Y6739" t="str">
        <f t="shared" si="634"/>
        <v>{location: new google.maps.LatLng(37.785, -122.41), weight: 3},</v>
      </c>
    </row>
    <row r="6740" spans="1:25" x14ac:dyDescent="0.2">
      <c r="A6740">
        <v>37.784999999999997</v>
      </c>
      <c r="B6740">
        <v>-122.40900000000001</v>
      </c>
      <c r="C6740">
        <v>1</v>
      </c>
      <c r="D6740">
        <v>15</v>
      </c>
      <c r="E6740">
        <v>8</v>
      </c>
      <c r="F6740">
        <v>26</v>
      </c>
      <c r="G6740">
        <v>13</v>
      </c>
      <c r="H6740">
        <v>2</v>
      </c>
      <c r="I6740">
        <v>68</v>
      </c>
      <c r="J6740">
        <v>53</v>
      </c>
      <c r="K6740">
        <v>35</v>
      </c>
      <c r="L6740">
        <v>158</v>
      </c>
      <c r="M6740">
        <f>VLOOKUP(H6740,AE$2:$AJ$12,6,TRUE)</f>
        <v>9</v>
      </c>
      <c r="N6740">
        <f>VLOOKUP(I6740,AF$2:$AJ$12,5,TRUE)</f>
        <v>9</v>
      </c>
      <c r="O6740">
        <f>VLOOKUP(J6740,AG$2:$AJ$12,4,TRUE)</f>
        <v>9</v>
      </c>
      <c r="P6740">
        <f>VLOOKUP(K6740,AH$2:$AJ$12,3,TRUE)</f>
        <v>9</v>
      </c>
      <c r="Q6740">
        <f>VLOOKUP(L6740,AI$2:$AJ$12,2,TRUE)</f>
        <v>9</v>
      </c>
      <c r="T6740" t="str">
        <f t="shared" si="635"/>
        <v>Crimepoint.create(latitude:37.785, longitude:-122.409, drugdrink:9, misdemean:9, theft:9, violent:9, total:9, drugdrinkct:2, misdemeanct:68, theftct:53, violentct:35, totalct:158)</v>
      </c>
      <c r="U6740" t="str">
        <f t="shared" si="636"/>
        <v>{location: new google.maps.LatLng(37.785, -122.409), weight: 1},</v>
      </c>
      <c r="V6740" t="str">
        <f t="shared" si="631"/>
        <v>{location: new google.maps.LatLng(37.785, -122.409), weight: 15},</v>
      </c>
      <c r="W6740" t="str">
        <f t="shared" si="632"/>
        <v>{location: new google.maps.LatLng(37.785, -122.409), weight: 8},</v>
      </c>
      <c r="X6740" t="str">
        <f t="shared" si="633"/>
        <v>{location: new google.maps.LatLng(37.785, -122.409), weight: 26},</v>
      </c>
      <c r="Y6740" t="str">
        <f t="shared" si="634"/>
        <v>{location: new google.maps.LatLng(37.785, -122.409), weight: 13},</v>
      </c>
    </row>
    <row r="6741" spans="1:25" x14ac:dyDescent="0.2">
      <c r="A6741">
        <v>37.784999999999997</v>
      </c>
      <c r="B6741">
        <v>-122.408</v>
      </c>
      <c r="C6741">
        <v>4</v>
      </c>
      <c r="D6741">
        <v>27</v>
      </c>
      <c r="E6741">
        <v>17</v>
      </c>
      <c r="F6741">
        <v>38</v>
      </c>
      <c r="G6741">
        <v>23</v>
      </c>
      <c r="H6741">
        <v>6</v>
      </c>
      <c r="I6741">
        <v>119</v>
      </c>
      <c r="J6741">
        <v>114</v>
      </c>
      <c r="K6741">
        <v>51</v>
      </c>
      <c r="L6741">
        <v>290</v>
      </c>
      <c r="M6741">
        <f>VLOOKUP(H6741,AE$2:$AJ$12,6,TRUE)</f>
        <v>9</v>
      </c>
      <c r="N6741">
        <f>VLOOKUP(I6741,AF$2:$AJ$12,5,TRUE)</f>
        <v>9</v>
      </c>
      <c r="O6741">
        <f>VLOOKUP(J6741,AG$2:$AJ$12,4,TRUE)</f>
        <v>9</v>
      </c>
      <c r="P6741">
        <f>VLOOKUP(K6741,AH$2:$AJ$12,3,TRUE)</f>
        <v>9</v>
      </c>
      <c r="Q6741">
        <f>VLOOKUP(L6741,AI$2:$AJ$12,2,TRUE)</f>
        <v>9</v>
      </c>
      <c r="T6741" t="str">
        <f t="shared" si="635"/>
        <v>Crimepoint.create(latitude:37.785, longitude:-122.408, drugdrink:9, misdemean:9, theft:9, violent:9, total:9, drugdrinkct:6, misdemeanct:119, theftct:114, violentct:51, totalct:290)</v>
      </c>
      <c r="U6741" t="str">
        <f t="shared" si="636"/>
        <v>{location: new google.maps.LatLng(37.785, -122.408), weight: 4},</v>
      </c>
      <c r="V6741" t="str">
        <f t="shared" si="631"/>
        <v>{location: new google.maps.LatLng(37.785, -122.408), weight: 27},</v>
      </c>
      <c r="W6741" t="str">
        <f t="shared" si="632"/>
        <v>{location: new google.maps.LatLng(37.785, -122.408), weight: 17},</v>
      </c>
      <c r="X6741" t="str">
        <f t="shared" si="633"/>
        <v>{location: new google.maps.LatLng(37.785, -122.408), weight: 38},</v>
      </c>
      <c r="Y6741" t="str">
        <f t="shared" si="634"/>
        <v>{location: new google.maps.LatLng(37.785, -122.408), weight: 23},</v>
      </c>
    </row>
    <row r="6742" spans="1:25" x14ac:dyDescent="0.2">
      <c r="A6742">
        <v>37.784999999999997</v>
      </c>
      <c r="B6742">
        <v>-122.407</v>
      </c>
      <c r="C6742">
        <v>9</v>
      </c>
      <c r="D6742">
        <v>48</v>
      </c>
      <c r="E6742">
        <v>58</v>
      </c>
      <c r="F6742">
        <v>34</v>
      </c>
      <c r="G6742">
        <v>53</v>
      </c>
      <c r="H6742">
        <v>14</v>
      </c>
      <c r="I6742">
        <v>216</v>
      </c>
      <c r="J6742">
        <v>396</v>
      </c>
      <c r="K6742">
        <v>46</v>
      </c>
      <c r="L6742">
        <v>672</v>
      </c>
      <c r="M6742">
        <f>VLOOKUP(H6742,AE$2:$AJ$12,6,TRUE)</f>
        <v>9</v>
      </c>
      <c r="N6742">
        <f>VLOOKUP(I6742,AF$2:$AJ$12,5,TRUE)</f>
        <v>9</v>
      </c>
      <c r="O6742">
        <f>VLOOKUP(J6742,AG$2:$AJ$12,4,TRUE)</f>
        <v>9</v>
      </c>
      <c r="P6742">
        <f>VLOOKUP(K6742,AH$2:$AJ$12,3,TRUE)</f>
        <v>9</v>
      </c>
      <c r="Q6742">
        <f>VLOOKUP(L6742,AI$2:$AJ$12,2,TRUE)</f>
        <v>9</v>
      </c>
      <c r="T6742" t="str">
        <f t="shared" si="635"/>
        <v>Crimepoint.create(latitude:37.785, longitude:-122.407, drugdrink:9, misdemean:9, theft:9, violent:9, total:9, drugdrinkct:14, misdemeanct:216, theftct:396, violentct:46, totalct:672)</v>
      </c>
      <c r="U6742" t="str">
        <f t="shared" si="636"/>
        <v>{location: new google.maps.LatLng(37.785, -122.407), weight: 9},</v>
      </c>
      <c r="V6742" t="str">
        <f t="shared" si="631"/>
        <v>{location: new google.maps.LatLng(37.785, -122.407), weight: 48},</v>
      </c>
      <c r="W6742" t="str">
        <f t="shared" si="632"/>
        <v>{location: new google.maps.LatLng(37.785, -122.407), weight: 58},</v>
      </c>
      <c r="X6742" t="str">
        <f t="shared" si="633"/>
        <v>{location: new google.maps.LatLng(37.785, -122.407), weight: 34},</v>
      </c>
      <c r="Y6742" t="str">
        <f t="shared" si="634"/>
        <v>{location: new google.maps.LatLng(37.785, -122.407), weight: 53},</v>
      </c>
    </row>
    <row r="6743" spans="1:25" x14ac:dyDescent="0.2">
      <c r="A6743">
        <v>37.784999999999997</v>
      </c>
      <c r="B6743">
        <v>-122.40600000000001</v>
      </c>
      <c r="C6743">
        <v>0</v>
      </c>
      <c r="D6743">
        <v>4</v>
      </c>
      <c r="E6743">
        <v>1</v>
      </c>
      <c r="F6743">
        <v>2</v>
      </c>
      <c r="G6743">
        <v>2</v>
      </c>
      <c r="H6743">
        <v>0</v>
      </c>
      <c r="I6743">
        <v>16</v>
      </c>
      <c r="J6743">
        <v>7</v>
      </c>
      <c r="K6743">
        <v>3</v>
      </c>
      <c r="L6743">
        <v>26</v>
      </c>
      <c r="M6743">
        <f>VLOOKUP(H6743,AE$2:$AJ$12,6,TRUE)</f>
        <v>0</v>
      </c>
      <c r="N6743">
        <f>VLOOKUP(I6743,AF$2:$AJ$12,5,TRUE)</f>
        <v>8</v>
      </c>
      <c r="O6743">
        <f>VLOOKUP(J6743,AG$2:$AJ$12,4,TRUE)</f>
        <v>7</v>
      </c>
      <c r="P6743">
        <f>VLOOKUP(K6743,AH$2:$AJ$12,3,TRUE)</f>
        <v>8</v>
      </c>
      <c r="Q6743">
        <f>VLOOKUP(L6743,AI$2:$AJ$12,2,TRUE)</f>
        <v>8</v>
      </c>
      <c r="T6743" t="str">
        <f t="shared" si="635"/>
        <v>Crimepoint.create(latitude:37.785, longitude:-122.406, drugdrink:0, misdemean:8, theft:7, violent:8, total:8, drugdrinkct:0, misdemeanct:16, theftct:7, violentct:3, totalct:26)</v>
      </c>
      <c r="U6743" t="str">
        <f t="shared" si="636"/>
        <v>{location: new google.maps.LatLng(37.785, -122.406), weight: 0},</v>
      </c>
      <c r="V6743" t="str">
        <f t="shared" si="631"/>
        <v>{location: new google.maps.LatLng(37.785, -122.406), weight: 4},</v>
      </c>
      <c r="W6743" t="str">
        <f t="shared" si="632"/>
        <v>{location: new google.maps.LatLng(37.785, -122.406), weight: 1},</v>
      </c>
      <c r="X6743" t="str">
        <f t="shared" si="633"/>
        <v>{location: new google.maps.LatLng(37.785, -122.406), weight: 2},</v>
      </c>
      <c r="Y6743" t="str">
        <f t="shared" si="634"/>
        <v>{location: new google.maps.LatLng(37.785, -122.406), weight: 2},</v>
      </c>
    </row>
    <row r="6744" spans="1:25" x14ac:dyDescent="0.2">
      <c r="A6744">
        <v>37.784999999999997</v>
      </c>
      <c r="B6744">
        <v>-122.405</v>
      </c>
      <c r="C6744">
        <v>3</v>
      </c>
      <c r="D6744">
        <v>9</v>
      </c>
      <c r="E6744">
        <v>5</v>
      </c>
      <c r="F6744">
        <v>11</v>
      </c>
      <c r="G6744">
        <v>7</v>
      </c>
      <c r="H6744">
        <v>4</v>
      </c>
      <c r="I6744">
        <v>38</v>
      </c>
      <c r="J6744">
        <v>31</v>
      </c>
      <c r="K6744">
        <v>15</v>
      </c>
      <c r="L6744">
        <v>88</v>
      </c>
      <c r="M6744">
        <f>VLOOKUP(H6744,AE$2:$AJ$12,6,TRUE)</f>
        <v>9</v>
      </c>
      <c r="N6744">
        <f>VLOOKUP(I6744,AF$2:$AJ$12,5,TRUE)</f>
        <v>9</v>
      </c>
      <c r="O6744">
        <f>VLOOKUP(J6744,AG$2:$AJ$12,4,TRUE)</f>
        <v>9</v>
      </c>
      <c r="P6744">
        <f>VLOOKUP(K6744,AH$2:$AJ$12,3,TRUE)</f>
        <v>9</v>
      </c>
      <c r="Q6744">
        <f>VLOOKUP(L6744,AI$2:$AJ$12,2,TRUE)</f>
        <v>9</v>
      </c>
      <c r="T6744" t="str">
        <f t="shared" si="635"/>
        <v>Crimepoint.create(latitude:37.785, longitude:-122.405, drugdrink:9, misdemean:9, theft:9, violent:9, total:9, drugdrinkct:4, misdemeanct:38, theftct:31, violentct:15, totalct:88)</v>
      </c>
      <c r="U6744" t="str">
        <f t="shared" si="636"/>
        <v>{location: new google.maps.LatLng(37.785, -122.405), weight: 3},</v>
      </c>
      <c r="V6744" t="str">
        <f t="shared" si="631"/>
        <v>{location: new google.maps.LatLng(37.785, -122.405), weight: 9},</v>
      </c>
      <c r="W6744" t="str">
        <f t="shared" si="632"/>
        <v>{location: new google.maps.LatLng(37.785, -122.405), weight: 5},</v>
      </c>
      <c r="X6744" t="str">
        <f t="shared" si="633"/>
        <v>{location: new google.maps.LatLng(37.785, -122.405), weight: 11},</v>
      </c>
      <c r="Y6744" t="str">
        <f t="shared" si="634"/>
        <v>{location: new google.maps.LatLng(37.785, -122.405), weight: 7},</v>
      </c>
    </row>
    <row r="6745" spans="1:25" x14ac:dyDescent="0.2">
      <c r="A6745">
        <v>37.784999999999997</v>
      </c>
      <c r="B6745">
        <v>-122.404</v>
      </c>
      <c r="C6745">
        <v>0</v>
      </c>
      <c r="D6745">
        <v>2</v>
      </c>
      <c r="E6745">
        <v>2</v>
      </c>
      <c r="F6745">
        <v>4</v>
      </c>
      <c r="G6745">
        <v>2</v>
      </c>
      <c r="H6745">
        <v>0</v>
      </c>
      <c r="I6745">
        <v>8</v>
      </c>
      <c r="J6745">
        <v>16</v>
      </c>
      <c r="K6745">
        <v>6</v>
      </c>
      <c r="L6745">
        <v>30</v>
      </c>
      <c r="M6745">
        <f>VLOOKUP(H6745,AE$2:$AJ$12,6,TRUE)</f>
        <v>0</v>
      </c>
      <c r="N6745">
        <f>VLOOKUP(I6745,AF$2:$AJ$12,5,TRUE)</f>
        <v>7</v>
      </c>
      <c r="O6745">
        <f>VLOOKUP(J6745,AG$2:$AJ$12,4,TRUE)</f>
        <v>9</v>
      </c>
      <c r="P6745">
        <f>VLOOKUP(K6745,AH$2:$AJ$12,3,TRUE)</f>
        <v>9</v>
      </c>
      <c r="Q6745">
        <f>VLOOKUP(L6745,AI$2:$AJ$12,2,TRUE)</f>
        <v>8</v>
      </c>
      <c r="T6745" t="str">
        <f t="shared" si="635"/>
        <v>Crimepoint.create(latitude:37.785, longitude:-122.404, drugdrink:0, misdemean:7, theft:9, violent:9, total:8, drugdrinkct:0, misdemeanct:8, theftct:16, violentct:6, totalct:30)</v>
      </c>
      <c r="U6745" t="str">
        <f t="shared" si="636"/>
        <v>{location: new google.maps.LatLng(37.785, -122.404), weight: 0},</v>
      </c>
      <c r="V6745" t="str">
        <f t="shared" si="631"/>
        <v>{location: new google.maps.LatLng(37.785, -122.404), weight: 2},</v>
      </c>
      <c r="W6745" t="str">
        <f t="shared" si="632"/>
        <v>{location: new google.maps.LatLng(37.785, -122.404), weight: 2},</v>
      </c>
      <c r="X6745" t="str">
        <f t="shared" si="633"/>
        <v>{location: new google.maps.LatLng(37.785, -122.404), weight: 4},</v>
      </c>
      <c r="Y6745" t="str">
        <f t="shared" si="634"/>
        <v>{location: new google.maps.LatLng(37.785, -122.404), weight: 2},</v>
      </c>
    </row>
    <row r="6746" spans="1:25" x14ac:dyDescent="0.2">
      <c r="A6746">
        <v>37.784999999999997</v>
      </c>
      <c r="B6746">
        <v>-122.40300000000001</v>
      </c>
      <c r="C6746">
        <v>5</v>
      </c>
      <c r="D6746">
        <v>15</v>
      </c>
      <c r="E6746">
        <v>17</v>
      </c>
      <c r="F6746">
        <v>10</v>
      </c>
      <c r="G6746">
        <v>16</v>
      </c>
      <c r="H6746">
        <v>7</v>
      </c>
      <c r="I6746">
        <v>68</v>
      </c>
      <c r="J6746">
        <v>112</v>
      </c>
      <c r="K6746">
        <v>13</v>
      </c>
      <c r="L6746">
        <v>200</v>
      </c>
      <c r="M6746">
        <f>VLOOKUP(H6746,AE$2:$AJ$12,6,TRUE)</f>
        <v>9</v>
      </c>
      <c r="N6746">
        <f>VLOOKUP(I6746,AF$2:$AJ$12,5,TRUE)</f>
        <v>9</v>
      </c>
      <c r="O6746">
        <f>VLOOKUP(J6746,AG$2:$AJ$12,4,TRUE)</f>
        <v>9</v>
      </c>
      <c r="P6746">
        <f>VLOOKUP(K6746,AH$2:$AJ$12,3,TRUE)</f>
        <v>9</v>
      </c>
      <c r="Q6746">
        <f>VLOOKUP(L6746,AI$2:$AJ$12,2,TRUE)</f>
        <v>9</v>
      </c>
      <c r="T6746" t="str">
        <f t="shared" si="635"/>
        <v>Crimepoint.create(latitude:37.785, longitude:-122.403, drugdrink:9, misdemean:9, theft:9, violent:9, total:9, drugdrinkct:7, misdemeanct:68, theftct:112, violentct:13, totalct:200)</v>
      </c>
      <c r="U6746" t="str">
        <f t="shared" si="636"/>
        <v>{location: new google.maps.LatLng(37.785, -122.403), weight: 5},</v>
      </c>
      <c r="V6746" t="str">
        <f t="shared" si="631"/>
        <v>{location: new google.maps.LatLng(37.785, -122.403), weight: 15},</v>
      </c>
      <c r="W6746" t="str">
        <f t="shared" si="632"/>
        <v>{location: new google.maps.LatLng(37.785, -122.403), weight: 17},</v>
      </c>
      <c r="X6746" t="str">
        <f t="shared" si="633"/>
        <v>{location: new google.maps.LatLng(37.785, -122.403), weight: 10},</v>
      </c>
      <c r="Y6746" t="str">
        <f t="shared" si="634"/>
        <v>{location: new google.maps.LatLng(37.785, -122.403), weight: 16},</v>
      </c>
    </row>
    <row r="6747" spans="1:25" x14ac:dyDescent="0.2">
      <c r="A6747">
        <v>37.784999999999997</v>
      </c>
      <c r="B6747">
        <v>-122.401</v>
      </c>
      <c r="C6747">
        <v>3</v>
      </c>
      <c r="D6747">
        <v>26</v>
      </c>
      <c r="E6747">
        <v>3</v>
      </c>
      <c r="F6747">
        <v>7</v>
      </c>
      <c r="G6747">
        <v>12</v>
      </c>
      <c r="H6747">
        <v>5</v>
      </c>
      <c r="I6747">
        <v>115</v>
      </c>
      <c r="J6747">
        <v>21</v>
      </c>
      <c r="K6747">
        <v>10</v>
      </c>
      <c r="L6747">
        <v>151</v>
      </c>
      <c r="M6747">
        <f>VLOOKUP(H6747,AE$2:$AJ$12,6,TRUE)</f>
        <v>9</v>
      </c>
      <c r="N6747">
        <f>VLOOKUP(I6747,AF$2:$AJ$12,5,TRUE)</f>
        <v>9</v>
      </c>
      <c r="O6747">
        <f>VLOOKUP(J6747,AG$2:$AJ$12,4,TRUE)</f>
        <v>9</v>
      </c>
      <c r="P6747">
        <f>VLOOKUP(K6747,AH$2:$AJ$12,3,TRUE)</f>
        <v>9</v>
      </c>
      <c r="Q6747">
        <f>VLOOKUP(L6747,AI$2:$AJ$12,2,TRUE)</f>
        <v>9</v>
      </c>
      <c r="T6747" t="str">
        <f t="shared" si="635"/>
        <v>Crimepoint.create(latitude:37.785, longitude:-122.401, drugdrink:9, misdemean:9, theft:9, violent:9, total:9, drugdrinkct:5, misdemeanct:115, theftct:21, violentct:10, totalct:151)</v>
      </c>
      <c r="U6747" t="str">
        <f t="shared" si="636"/>
        <v>{location: new google.maps.LatLng(37.785, -122.401), weight: 3},</v>
      </c>
      <c r="V6747" t="str">
        <f t="shared" si="631"/>
        <v>{location: new google.maps.LatLng(37.785, -122.401), weight: 26},</v>
      </c>
      <c r="W6747" t="str">
        <f t="shared" si="632"/>
        <v>{location: new google.maps.LatLng(37.785, -122.401), weight: 3},</v>
      </c>
      <c r="X6747" t="str">
        <f t="shared" si="633"/>
        <v>{location: new google.maps.LatLng(37.785, -122.401), weight: 7},</v>
      </c>
      <c r="Y6747" t="str">
        <f t="shared" si="634"/>
        <v>{location: new google.maps.LatLng(37.785, -122.401), weight: 12},</v>
      </c>
    </row>
    <row r="6748" spans="1:25" x14ac:dyDescent="0.2">
      <c r="A6748">
        <v>37.784999999999997</v>
      </c>
      <c r="B6748">
        <v>-122.4</v>
      </c>
      <c r="C6748">
        <v>1</v>
      </c>
      <c r="D6748">
        <v>14</v>
      </c>
      <c r="E6748">
        <v>5</v>
      </c>
      <c r="F6748">
        <v>7</v>
      </c>
      <c r="G6748">
        <v>9</v>
      </c>
      <c r="H6748">
        <v>2</v>
      </c>
      <c r="I6748">
        <v>64</v>
      </c>
      <c r="J6748">
        <v>33</v>
      </c>
      <c r="K6748">
        <v>10</v>
      </c>
      <c r="L6748">
        <v>109</v>
      </c>
      <c r="M6748">
        <f>VLOOKUP(H6748,AE$2:$AJ$12,6,TRUE)</f>
        <v>9</v>
      </c>
      <c r="N6748">
        <f>VLOOKUP(I6748,AF$2:$AJ$12,5,TRUE)</f>
        <v>9</v>
      </c>
      <c r="O6748">
        <f>VLOOKUP(J6748,AG$2:$AJ$12,4,TRUE)</f>
        <v>9</v>
      </c>
      <c r="P6748">
        <f>VLOOKUP(K6748,AH$2:$AJ$12,3,TRUE)</f>
        <v>9</v>
      </c>
      <c r="Q6748">
        <f>VLOOKUP(L6748,AI$2:$AJ$12,2,TRUE)</f>
        <v>9</v>
      </c>
      <c r="T6748" t="str">
        <f t="shared" si="635"/>
        <v>Crimepoint.create(latitude:37.785, longitude:-122.4, drugdrink:9, misdemean:9, theft:9, violent:9, total:9, drugdrinkct:2, misdemeanct:64, theftct:33, violentct:10, totalct:109)</v>
      </c>
      <c r="U6748" t="str">
        <f t="shared" si="636"/>
        <v>{location: new google.maps.LatLng(37.785, -122.4), weight: 1},</v>
      </c>
      <c r="V6748" t="str">
        <f t="shared" si="631"/>
        <v>{location: new google.maps.LatLng(37.785, -122.4), weight: 14},</v>
      </c>
      <c r="W6748" t="str">
        <f t="shared" si="632"/>
        <v>{location: new google.maps.LatLng(37.785, -122.4), weight: 5},</v>
      </c>
      <c r="X6748" t="str">
        <f t="shared" si="633"/>
        <v>{location: new google.maps.LatLng(37.785, -122.4), weight: 7},</v>
      </c>
      <c r="Y6748" t="str">
        <f t="shared" si="634"/>
        <v>{location: new google.maps.LatLng(37.785, -122.4), weight: 9},</v>
      </c>
    </row>
    <row r="6749" spans="1:25" x14ac:dyDescent="0.2">
      <c r="A6749">
        <v>37.784999999999997</v>
      </c>
      <c r="B6749">
        <v>-122.399</v>
      </c>
      <c r="C6749">
        <v>0</v>
      </c>
      <c r="D6749">
        <v>2</v>
      </c>
      <c r="E6749">
        <v>1</v>
      </c>
      <c r="F6749">
        <v>0</v>
      </c>
      <c r="G6749">
        <v>1</v>
      </c>
      <c r="H6749">
        <v>0</v>
      </c>
      <c r="I6749">
        <v>8</v>
      </c>
      <c r="J6749">
        <v>8</v>
      </c>
      <c r="K6749">
        <v>0</v>
      </c>
      <c r="L6749">
        <v>16</v>
      </c>
      <c r="M6749">
        <f>VLOOKUP(H6749,AE$2:$AJ$12,6,TRUE)</f>
        <v>0</v>
      </c>
      <c r="N6749">
        <f>VLOOKUP(I6749,AF$2:$AJ$12,5,TRUE)</f>
        <v>7</v>
      </c>
      <c r="O6749">
        <f>VLOOKUP(J6749,AG$2:$AJ$12,4,TRUE)</f>
        <v>8</v>
      </c>
      <c r="P6749">
        <f>VLOOKUP(K6749,AH$2:$AJ$12,3,TRUE)</f>
        <v>0</v>
      </c>
      <c r="Q6749">
        <f>VLOOKUP(L6749,AI$2:$AJ$12,2,TRUE)</f>
        <v>7</v>
      </c>
      <c r="T6749" t="str">
        <f t="shared" si="635"/>
        <v>Crimepoint.create(latitude:37.785, longitude:-122.399, drugdrink:0, misdemean:7, theft:8, violent:0, total:7, drugdrinkct:0, misdemeanct:8, theftct:8, violentct:0, totalct:16)</v>
      </c>
      <c r="U6749" t="str">
        <f t="shared" si="636"/>
        <v>{location: new google.maps.LatLng(37.785, -122.399), weight: 0},</v>
      </c>
      <c r="V6749" t="str">
        <f t="shared" si="631"/>
        <v>{location: new google.maps.LatLng(37.785, -122.399), weight: 2},</v>
      </c>
      <c r="W6749" t="str">
        <f t="shared" si="632"/>
        <v>{location: new google.maps.LatLng(37.785, -122.399), weight: 1},</v>
      </c>
      <c r="X6749" t="str">
        <f t="shared" si="633"/>
        <v>{location: new google.maps.LatLng(37.785, -122.399), weight: 0},</v>
      </c>
      <c r="Y6749" t="str">
        <f t="shared" si="634"/>
        <v>{location: new google.maps.LatLng(37.785, -122.399), weight: 1},</v>
      </c>
    </row>
    <row r="6750" spans="1:25" x14ac:dyDescent="0.2">
      <c r="A6750">
        <v>37.784999999999997</v>
      </c>
      <c r="B6750">
        <v>-122.398</v>
      </c>
      <c r="C6750">
        <v>1</v>
      </c>
      <c r="D6750">
        <v>2</v>
      </c>
      <c r="E6750">
        <v>4</v>
      </c>
      <c r="F6750">
        <v>1</v>
      </c>
      <c r="G6750">
        <v>3</v>
      </c>
      <c r="H6750">
        <v>2</v>
      </c>
      <c r="I6750">
        <v>10</v>
      </c>
      <c r="J6750">
        <v>26</v>
      </c>
      <c r="K6750">
        <v>2</v>
      </c>
      <c r="L6750">
        <v>40</v>
      </c>
      <c r="M6750">
        <f>VLOOKUP(H6750,AE$2:$AJ$12,6,TRUE)</f>
        <v>9</v>
      </c>
      <c r="N6750">
        <f>VLOOKUP(I6750,AF$2:$AJ$12,5,TRUE)</f>
        <v>8</v>
      </c>
      <c r="O6750">
        <f>VLOOKUP(J6750,AG$2:$AJ$12,4,TRUE)</f>
        <v>9</v>
      </c>
      <c r="P6750">
        <f>VLOOKUP(K6750,AH$2:$AJ$12,3,TRUE)</f>
        <v>7</v>
      </c>
      <c r="Q6750">
        <f>VLOOKUP(L6750,AI$2:$AJ$12,2,TRUE)</f>
        <v>8</v>
      </c>
      <c r="T6750" t="str">
        <f t="shared" si="635"/>
        <v>Crimepoint.create(latitude:37.785, longitude:-122.398, drugdrink:9, misdemean:8, theft:9, violent:7, total:8, drugdrinkct:2, misdemeanct:10, theftct:26, violentct:2, totalct:40)</v>
      </c>
      <c r="U6750" t="str">
        <f t="shared" si="636"/>
        <v>{location: new google.maps.LatLng(37.785, -122.398), weight: 1},</v>
      </c>
      <c r="V6750" t="str">
        <f t="shared" si="631"/>
        <v>{location: new google.maps.LatLng(37.785, -122.398), weight: 2},</v>
      </c>
      <c r="W6750" t="str">
        <f t="shared" si="632"/>
        <v>{location: new google.maps.LatLng(37.785, -122.398), weight: 4},</v>
      </c>
      <c r="X6750" t="str">
        <f t="shared" si="633"/>
        <v>{location: new google.maps.LatLng(37.785, -122.398), weight: 1},</v>
      </c>
      <c r="Y6750" t="str">
        <f t="shared" si="634"/>
        <v>{location: new google.maps.LatLng(37.785, -122.398), weight: 3},</v>
      </c>
    </row>
    <row r="6751" spans="1:25" x14ac:dyDescent="0.2">
      <c r="A6751">
        <v>37.784999999999997</v>
      </c>
      <c r="B6751">
        <v>-122.39700000000001</v>
      </c>
      <c r="C6751">
        <v>0</v>
      </c>
      <c r="D6751">
        <v>1</v>
      </c>
      <c r="E6751">
        <v>2</v>
      </c>
      <c r="F6751">
        <v>2</v>
      </c>
      <c r="G6751">
        <v>2</v>
      </c>
      <c r="H6751">
        <v>0</v>
      </c>
      <c r="I6751">
        <v>6</v>
      </c>
      <c r="J6751">
        <v>12</v>
      </c>
      <c r="K6751">
        <v>3</v>
      </c>
      <c r="L6751">
        <v>21</v>
      </c>
      <c r="M6751">
        <f>VLOOKUP(H6751,AE$2:$AJ$12,6,TRUE)</f>
        <v>0</v>
      </c>
      <c r="N6751">
        <f>VLOOKUP(I6751,AF$2:$AJ$12,5,TRUE)</f>
        <v>7</v>
      </c>
      <c r="O6751">
        <f>VLOOKUP(J6751,AG$2:$AJ$12,4,TRUE)</f>
        <v>8</v>
      </c>
      <c r="P6751">
        <f>VLOOKUP(K6751,AH$2:$AJ$12,3,TRUE)</f>
        <v>8</v>
      </c>
      <c r="Q6751">
        <f>VLOOKUP(L6751,AI$2:$AJ$12,2,TRUE)</f>
        <v>8</v>
      </c>
      <c r="T6751" t="str">
        <f t="shared" si="635"/>
        <v>Crimepoint.create(latitude:37.785, longitude:-122.397, drugdrink:0, misdemean:7, theft:8, violent:8, total:8, drugdrinkct:0, misdemeanct:6, theftct:12, violentct:3, totalct:21)</v>
      </c>
      <c r="U6751" t="str">
        <f t="shared" si="636"/>
        <v>{location: new google.maps.LatLng(37.785, -122.397), weight: 0},</v>
      </c>
      <c r="V6751" t="str">
        <f t="shared" si="631"/>
        <v>{location: new google.maps.LatLng(37.785, -122.397), weight: 1},</v>
      </c>
      <c r="W6751" t="str">
        <f t="shared" si="632"/>
        <v>{location: new google.maps.LatLng(37.785, -122.397), weight: 2},</v>
      </c>
      <c r="X6751" t="str">
        <f t="shared" si="633"/>
        <v>{location: new google.maps.LatLng(37.785, -122.397), weight: 2},</v>
      </c>
      <c r="Y6751" t="str">
        <f t="shared" si="634"/>
        <v>{location: new google.maps.LatLng(37.785, -122.397), weight: 2},</v>
      </c>
    </row>
    <row r="6752" spans="1:25" x14ac:dyDescent="0.2">
      <c r="A6752">
        <v>37.784999999999997</v>
      </c>
      <c r="B6752">
        <v>-122.396</v>
      </c>
      <c r="C6752">
        <v>0</v>
      </c>
      <c r="D6752">
        <v>4</v>
      </c>
      <c r="E6752">
        <v>5</v>
      </c>
      <c r="F6752">
        <v>1</v>
      </c>
      <c r="G6752">
        <v>4</v>
      </c>
      <c r="H6752">
        <v>0</v>
      </c>
      <c r="I6752">
        <v>16</v>
      </c>
      <c r="J6752">
        <v>33</v>
      </c>
      <c r="K6752">
        <v>1</v>
      </c>
      <c r="L6752">
        <v>50</v>
      </c>
      <c r="M6752">
        <f>VLOOKUP(H6752,AE$2:$AJ$12,6,TRUE)</f>
        <v>0</v>
      </c>
      <c r="N6752">
        <f>VLOOKUP(I6752,AF$2:$AJ$12,5,TRUE)</f>
        <v>8</v>
      </c>
      <c r="O6752">
        <f>VLOOKUP(J6752,AG$2:$AJ$12,4,TRUE)</f>
        <v>9</v>
      </c>
      <c r="P6752">
        <f>VLOOKUP(K6752,AH$2:$AJ$12,3,TRUE)</f>
        <v>7</v>
      </c>
      <c r="Q6752">
        <f>VLOOKUP(L6752,AI$2:$AJ$12,2,TRUE)</f>
        <v>9</v>
      </c>
      <c r="T6752" t="str">
        <f t="shared" si="635"/>
        <v>Crimepoint.create(latitude:37.785, longitude:-122.396, drugdrink:0, misdemean:8, theft:9, violent:7, total:9, drugdrinkct:0, misdemeanct:16, theftct:33, violentct:1, totalct:50)</v>
      </c>
      <c r="U6752" t="str">
        <f t="shared" si="636"/>
        <v>{location: new google.maps.LatLng(37.785, -122.396), weight: 0},</v>
      </c>
      <c r="V6752" t="str">
        <f t="shared" si="631"/>
        <v>{location: new google.maps.LatLng(37.785, -122.396), weight: 4},</v>
      </c>
      <c r="W6752" t="str">
        <f t="shared" si="632"/>
        <v>{location: new google.maps.LatLng(37.785, -122.396), weight: 5},</v>
      </c>
      <c r="X6752" t="str">
        <f t="shared" si="633"/>
        <v>{location: new google.maps.LatLng(37.785, -122.396), weight: 1},</v>
      </c>
      <c r="Y6752" t="str">
        <f t="shared" si="634"/>
        <v>{location: new google.maps.LatLng(37.785, -122.396), weight: 4},</v>
      </c>
    </row>
    <row r="6753" spans="1:25" x14ac:dyDescent="0.2">
      <c r="A6753">
        <v>37.784999999999997</v>
      </c>
      <c r="B6753">
        <v>-122.39400000000001</v>
      </c>
      <c r="C6753">
        <v>0</v>
      </c>
      <c r="D6753">
        <v>2</v>
      </c>
      <c r="E6753">
        <v>0</v>
      </c>
      <c r="F6753">
        <v>1</v>
      </c>
      <c r="G6753">
        <v>1</v>
      </c>
      <c r="H6753">
        <v>0</v>
      </c>
      <c r="I6753">
        <v>9</v>
      </c>
      <c r="J6753">
        <v>0</v>
      </c>
      <c r="K6753">
        <v>2</v>
      </c>
      <c r="L6753">
        <v>11</v>
      </c>
      <c r="M6753">
        <f>VLOOKUP(H6753,AE$2:$AJ$12,6,TRUE)</f>
        <v>0</v>
      </c>
      <c r="N6753">
        <f>VLOOKUP(I6753,AF$2:$AJ$12,5,TRUE)</f>
        <v>7</v>
      </c>
      <c r="O6753">
        <f>VLOOKUP(J6753,AG$2:$AJ$12,4,TRUE)</f>
        <v>0</v>
      </c>
      <c r="P6753">
        <f>VLOOKUP(K6753,AH$2:$AJ$12,3,TRUE)</f>
        <v>7</v>
      </c>
      <c r="Q6753">
        <f>VLOOKUP(L6753,AI$2:$AJ$12,2,TRUE)</f>
        <v>6</v>
      </c>
      <c r="T6753" t="str">
        <f t="shared" si="635"/>
        <v>Crimepoint.create(latitude:37.785, longitude:-122.394, drugdrink:0, misdemean:7, theft:0, violent:7, total:6, drugdrinkct:0, misdemeanct:9, theftct:0, violentct:2, totalct:11)</v>
      </c>
      <c r="U6753" t="str">
        <f t="shared" si="636"/>
        <v>{location: new google.maps.LatLng(37.785, -122.394), weight: 0},</v>
      </c>
      <c r="V6753" t="str">
        <f t="shared" si="631"/>
        <v>{location: new google.maps.LatLng(37.785, -122.394), weight: 2},</v>
      </c>
      <c r="W6753" t="str">
        <f t="shared" si="632"/>
        <v>{location: new google.maps.LatLng(37.785, -122.394), weight: 0},</v>
      </c>
      <c r="X6753" t="str">
        <f t="shared" si="633"/>
        <v>{location: new google.maps.LatLng(37.785, -122.394), weight: 1},</v>
      </c>
      <c r="Y6753" t="str">
        <f t="shared" si="634"/>
        <v>{location: new google.maps.LatLng(37.785, -122.394), weight: 1},</v>
      </c>
    </row>
    <row r="6754" spans="1:25" x14ac:dyDescent="0.2">
      <c r="A6754">
        <v>37.784999999999997</v>
      </c>
      <c r="B6754">
        <v>-122.39100000000001</v>
      </c>
      <c r="C6754">
        <v>2</v>
      </c>
      <c r="D6754">
        <v>2</v>
      </c>
      <c r="E6754">
        <v>1</v>
      </c>
      <c r="F6754">
        <v>0</v>
      </c>
      <c r="G6754">
        <v>2</v>
      </c>
      <c r="H6754">
        <v>3</v>
      </c>
      <c r="I6754">
        <v>11</v>
      </c>
      <c r="J6754">
        <v>8</v>
      </c>
      <c r="K6754">
        <v>0</v>
      </c>
      <c r="L6754">
        <v>22</v>
      </c>
      <c r="M6754">
        <f>VLOOKUP(H6754,AE$2:$AJ$12,6,TRUE)</f>
        <v>9</v>
      </c>
      <c r="N6754">
        <f>VLOOKUP(I6754,AF$2:$AJ$12,5,TRUE)</f>
        <v>8</v>
      </c>
      <c r="O6754">
        <f>VLOOKUP(J6754,AG$2:$AJ$12,4,TRUE)</f>
        <v>8</v>
      </c>
      <c r="P6754">
        <f>VLOOKUP(K6754,AH$2:$AJ$12,3,TRUE)</f>
        <v>0</v>
      </c>
      <c r="Q6754">
        <f>VLOOKUP(L6754,AI$2:$AJ$12,2,TRUE)</f>
        <v>8</v>
      </c>
      <c r="T6754" t="str">
        <f t="shared" si="635"/>
        <v>Crimepoint.create(latitude:37.785, longitude:-122.391, drugdrink:9, misdemean:8, theft:8, violent:0, total:8, drugdrinkct:3, misdemeanct:11, theftct:8, violentct:0, totalct:22)</v>
      </c>
      <c r="U6754" t="str">
        <f t="shared" si="636"/>
        <v>{location: new google.maps.LatLng(37.785, -122.391), weight: 2},</v>
      </c>
      <c r="V6754" t="str">
        <f t="shared" si="631"/>
        <v>{location: new google.maps.LatLng(37.785, -122.391), weight: 2},</v>
      </c>
      <c r="W6754" t="str">
        <f t="shared" si="632"/>
        <v>{location: new google.maps.LatLng(37.785, -122.391), weight: 1},</v>
      </c>
      <c r="X6754" t="str">
        <f t="shared" si="633"/>
        <v>{location: new google.maps.LatLng(37.785, -122.391), weight: 0},</v>
      </c>
      <c r="Y6754" t="str">
        <f t="shared" si="634"/>
        <v>{location: new google.maps.LatLng(37.785, -122.391), weight: 2},</v>
      </c>
    </row>
    <row r="6755" spans="1:25" x14ac:dyDescent="0.2">
      <c r="A6755">
        <v>37.784999999999997</v>
      </c>
      <c r="B6755">
        <v>-122.39</v>
      </c>
      <c r="C6755">
        <v>0</v>
      </c>
      <c r="D6755">
        <v>2</v>
      </c>
      <c r="E6755">
        <v>1</v>
      </c>
      <c r="F6755">
        <v>1</v>
      </c>
      <c r="G6755">
        <v>1</v>
      </c>
      <c r="H6755">
        <v>0</v>
      </c>
      <c r="I6755">
        <v>8</v>
      </c>
      <c r="J6755">
        <v>8</v>
      </c>
      <c r="K6755">
        <v>1</v>
      </c>
      <c r="L6755">
        <v>17</v>
      </c>
      <c r="M6755">
        <f>VLOOKUP(H6755,AE$2:$AJ$12,6,TRUE)</f>
        <v>0</v>
      </c>
      <c r="N6755">
        <f>VLOOKUP(I6755,AF$2:$AJ$12,5,TRUE)</f>
        <v>7</v>
      </c>
      <c r="O6755">
        <f>VLOOKUP(J6755,AG$2:$AJ$12,4,TRUE)</f>
        <v>8</v>
      </c>
      <c r="P6755">
        <f>VLOOKUP(K6755,AH$2:$AJ$12,3,TRUE)</f>
        <v>7</v>
      </c>
      <c r="Q6755">
        <f>VLOOKUP(L6755,AI$2:$AJ$12,2,TRUE)</f>
        <v>7</v>
      </c>
      <c r="T6755" t="str">
        <f t="shared" si="635"/>
        <v>Crimepoint.create(latitude:37.785, longitude:-122.39, drugdrink:0, misdemean:7, theft:8, violent:7, total:7, drugdrinkct:0, misdemeanct:8, theftct:8, violentct:1, totalct:17)</v>
      </c>
      <c r="U6755" t="str">
        <f t="shared" si="636"/>
        <v>{location: new google.maps.LatLng(37.785, -122.39), weight: 0},</v>
      </c>
      <c r="V6755" t="str">
        <f t="shared" si="631"/>
        <v>{location: new google.maps.LatLng(37.785, -122.39), weight: 2},</v>
      </c>
      <c r="W6755" t="str">
        <f t="shared" si="632"/>
        <v>{location: new google.maps.LatLng(37.785, -122.39), weight: 1},</v>
      </c>
      <c r="X6755" t="str">
        <f t="shared" si="633"/>
        <v>{location: new google.maps.LatLng(37.785, -122.39), weight: 1},</v>
      </c>
      <c r="Y6755" t="str">
        <f t="shared" si="634"/>
        <v>{location: new google.maps.LatLng(37.785, -122.39), weight: 1},</v>
      </c>
    </row>
    <row r="6756" spans="1:25" x14ac:dyDescent="0.2">
      <c r="A6756">
        <v>37.784999999999997</v>
      </c>
      <c r="B6756">
        <v>-122.38800000000001</v>
      </c>
      <c r="C6756">
        <v>1</v>
      </c>
      <c r="D6756">
        <v>1</v>
      </c>
      <c r="E6756">
        <v>1</v>
      </c>
      <c r="F6756">
        <v>3</v>
      </c>
      <c r="G6756">
        <v>1</v>
      </c>
      <c r="H6756">
        <v>1</v>
      </c>
      <c r="I6756">
        <v>6</v>
      </c>
      <c r="J6756">
        <v>5</v>
      </c>
      <c r="K6756">
        <v>4</v>
      </c>
      <c r="L6756">
        <v>16</v>
      </c>
      <c r="M6756">
        <f>VLOOKUP(H6756,AE$2:$AJ$12,6,TRUE)</f>
        <v>8</v>
      </c>
      <c r="N6756">
        <f>VLOOKUP(I6756,AF$2:$AJ$12,5,TRUE)</f>
        <v>7</v>
      </c>
      <c r="O6756">
        <f>VLOOKUP(J6756,AG$2:$AJ$12,4,TRUE)</f>
        <v>7</v>
      </c>
      <c r="P6756">
        <f>VLOOKUP(K6756,AH$2:$AJ$12,3,TRUE)</f>
        <v>8</v>
      </c>
      <c r="Q6756">
        <f>VLOOKUP(L6756,AI$2:$AJ$12,2,TRUE)</f>
        <v>7</v>
      </c>
      <c r="T6756" t="str">
        <f t="shared" si="635"/>
        <v>Crimepoint.create(latitude:37.785, longitude:-122.388, drugdrink:8, misdemean:7, theft:7, violent:8, total:7, drugdrinkct:1, misdemeanct:6, theftct:5, violentct:4, totalct:16)</v>
      </c>
      <c r="U6756" t="str">
        <f t="shared" si="636"/>
        <v>{location: new google.maps.LatLng(37.785, -122.388), weight: 1},</v>
      </c>
      <c r="V6756" t="str">
        <f t="shared" si="631"/>
        <v>{location: new google.maps.LatLng(37.785, -122.388), weight: 1},</v>
      </c>
      <c r="W6756" t="str">
        <f t="shared" si="632"/>
        <v>{location: new google.maps.LatLng(37.785, -122.388), weight: 1},</v>
      </c>
      <c r="X6756" t="str">
        <f t="shared" si="633"/>
        <v>{location: new google.maps.LatLng(37.785, -122.388), weight: 3},</v>
      </c>
      <c r="Y6756" t="str">
        <f t="shared" si="634"/>
        <v>{location: new google.maps.LatLng(37.785, -122.388), weight: 1},</v>
      </c>
    </row>
    <row r="6757" spans="1:25" x14ac:dyDescent="0.2">
      <c r="A6757">
        <v>37.786000000000001</v>
      </c>
      <c r="B6757">
        <v>-122.497</v>
      </c>
      <c r="C6757">
        <v>0</v>
      </c>
      <c r="D6757">
        <v>0</v>
      </c>
      <c r="E6757">
        <v>2</v>
      </c>
      <c r="F6757">
        <v>0</v>
      </c>
      <c r="G6757">
        <v>1</v>
      </c>
      <c r="H6757">
        <v>0</v>
      </c>
      <c r="I6757">
        <v>1</v>
      </c>
      <c r="J6757">
        <v>11</v>
      </c>
      <c r="K6757">
        <v>0</v>
      </c>
      <c r="L6757">
        <v>12</v>
      </c>
      <c r="M6757">
        <f>VLOOKUP(H6757,AE$2:$AJ$12,6,TRUE)</f>
        <v>0</v>
      </c>
      <c r="N6757">
        <f>VLOOKUP(I6757,AF$2:$AJ$12,5,TRUE)</f>
        <v>2</v>
      </c>
      <c r="O6757">
        <f>VLOOKUP(J6757,AG$2:$AJ$12,4,TRUE)</f>
        <v>8</v>
      </c>
      <c r="P6757">
        <f>VLOOKUP(K6757,AH$2:$AJ$12,3,TRUE)</f>
        <v>0</v>
      </c>
      <c r="Q6757">
        <f>VLOOKUP(L6757,AI$2:$AJ$12,2,TRUE)</f>
        <v>6</v>
      </c>
      <c r="T6757" t="str">
        <f t="shared" si="635"/>
        <v>Crimepoint.create(latitude:37.786, longitude:-122.497, drugdrink:0, misdemean:2, theft:8, violent:0, total:6, drugdrinkct:0, misdemeanct:1, theftct:11, violentct:0, totalct:12)</v>
      </c>
      <c r="U6757" t="str">
        <f t="shared" si="636"/>
        <v>{location: new google.maps.LatLng(37.786, -122.497), weight: 0},</v>
      </c>
      <c r="V6757" t="str">
        <f t="shared" si="631"/>
        <v>{location: new google.maps.LatLng(37.786, -122.497), weight: 0},</v>
      </c>
      <c r="W6757" t="str">
        <f t="shared" si="632"/>
        <v>{location: new google.maps.LatLng(37.786, -122.497), weight: 2},</v>
      </c>
      <c r="X6757" t="str">
        <f t="shared" si="633"/>
        <v>{location: new google.maps.LatLng(37.786, -122.497), weight: 0},</v>
      </c>
      <c r="Y6757" t="str">
        <f t="shared" si="634"/>
        <v>{location: new google.maps.LatLng(37.786, -122.497), weight: 1},</v>
      </c>
    </row>
    <row r="6758" spans="1:25" x14ac:dyDescent="0.2">
      <c r="A6758">
        <v>37.786000000000001</v>
      </c>
      <c r="B6758">
        <v>-122.492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f>VLOOKUP(H6758,AE$2:$AJ$12,6,TRUE)</f>
        <v>0</v>
      </c>
      <c r="N6758">
        <f>VLOOKUP(I6758,AF$2:$AJ$12,5,TRUE)</f>
        <v>0</v>
      </c>
      <c r="O6758">
        <f>VLOOKUP(J6758,AG$2:$AJ$12,4,TRUE)</f>
        <v>3</v>
      </c>
      <c r="P6758">
        <f>VLOOKUP(K6758,AH$2:$AJ$12,3,TRUE)</f>
        <v>0</v>
      </c>
      <c r="Q6758">
        <f>VLOOKUP(L6758,AI$2:$AJ$12,2,TRUE)</f>
        <v>0</v>
      </c>
      <c r="T6758" t="str">
        <f t="shared" si="635"/>
        <v>Crimepoint.create(latitude:37.786, longitude:-122.492, drugdrink:0, misdemean:0, theft:3, violent:0, total:0, drugdrinkct:0, misdemeanct:0, theftct:1, violentct:0, totalct:1)</v>
      </c>
      <c r="U6758" t="str">
        <f t="shared" si="636"/>
        <v>{location: new google.maps.LatLng(37.786, -122.492), weight: 0},</v>
      </c>
      <c r="V6758" t="str">
        <f t="shared" si="631"/>
        <v>{location: new google.maps.LatLng(37.786, -122.492), weight: 0},</v>
      </c>
      <c r="W6758" t="str">
        <f t="shared" si="632"/>
        <v>{location: new google.maps.LatLng(37.786, -122.492), weight: 0},</v>
      </c>
      <c r="X6758" t="str">
        <f t="shared" si="633"/>
        <v>{location: new google.maps.LatLng(37.786, -122.492), weight: 0},</v>
      </c>
      <c r="Y6758" t="str">
        <f t="shared" si="634"/>
        <v>{location: new google.maps.LatLng(37.786, -122.492), weight: 0},</v>
      </c>
    </row>
    <row r="6759" spans="1:25" x14ac:dyDescent="0.2">
      <c r="A6759">
        <v>37.786000000000001</v>
      </c>
      <c r="B6759">
        <v>-122.49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1</v>
      </c>
      <c r="M6759">
        <f>VLOOKUP(H6759,AE$2:$AJ$12,6,TRUE)</f>
        <v>0</v>
      </c>
      <c r="N6759">
        <f>VLOOKUP(I6759,AF$2:$AJ$12,5,TRUE)</f>
        <v>2</v>
      </c>
      <c r="O6759">
        <f>VLOOKUP(J6759,AG$2:$AJ$12,4,TRUE)</f>
        <v>0</v>
      </c>
      <c r="P6759">
        <f>VLOOKUP(K6759,AH$2:$AJ$12,3,TRUE)</f>
        <v>0</v>
      </c>
      <c r="Q6759">
        <f>VLOOKUP(L6759,AI$2:$AJ$12,2,TRUE)</f>
        <v>0</v>
      </c>
      <c r="T6759" t="str">
        <f t="shared" si="635"/>
        <v>Crimepoint.create(latitude:37.786, longitude:-122.49, drugdrink:0, misdemean:2, theft:0, violent:0, total:0, drugdrinkct:0, misdemeanct:1, theftct:0, violentct:0, totalct:1)</v>
      </c>
      <c r="U6759" t="str">
        <f t="shared" si="636"/>
        <v>{location: new google.maps.LatLng(37.786, -122.49), weight: 0},</v>
      </c>
      <c r="V6759" t="str">
        <f t="shared" si="631"/>
        <v>{location: new google.maps.LatLng(37.786, -122.49), weight: 0},</v>
      </c>
      <c r="W6759" t="str">
        <f t="shared" si="632"/>
        <v>{location: new google.maps.LatLng(37.786, -122.49), weight: 0},</v>
      </c>
      <c r="X6759" t="str">
        <f t="shared" si="633"/>
        <v>{location: new google.maps.LatLng(37.786, -122.49), weight: 0},</v>
      </c>
      <c r="Y6759" t="str">
        <f t="shared" si="634"/>
        <v>{location: new google.maps.LatLng(37.786, -122.49), weight: 0},</v>
      </c>
    </row>
    <row r="6760" spans="1:25" x14ac:dyDescent="0.2">
      <c r="A6760">
        <v>37.786000000000001</v>
      </c>
      <c r="B6760">
        <v>-122.489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1</v>
      </c>
      <c r="M6760">
        <f>VLOOKUP(H6760,AE$2:$AJ$12,6,TRUE)</f>
        <v>0</v>
      </c>
      <c r="N6760">
        <f>VLOOKUP(I6760,AF$2:$AJ$12,5,TRUE)</f>
        <v>0</v>
      </c>
      <c r="O6760">
        <f>VLOOKUP(J6760,AG$2:$AJ$12,4,TRUE)</f>
        <v>3</v>
      </c>
      <c r="P6760">
        <f>VLOOKUP(K6760,AH$2:$AJ$12,3,TRUE)</f>
        <v>0</v>
      </c>
      <c r="Q6760">
        <f>VLOOKUP(L6760,AI$2:$AJ$12,2,TRUE)</f>
        <v>0</v>
      </c>
      <c r="T6760" t="str">
        <f t="shared" si="635"/>
        <v>Crimepoint.create(latitude:37.786, longitude:-122.489, drugdrink:0, misdemean:0, theft:3, violent:0, total:0, drugdrinkct:0, misdemeanct:0, theftct:1, violentct:0, totalct:1)</v>
      </c>
      <c r="U6760" t="str">
        <f t="shared" si="636"/>
        <v>{location: new google.maps.LatLng(37.786, -122.489), weight: 0},</v>
      </c>
      <c r="V6760" t="str">
        <f t="shared" si="631"/>
        <v>{location: new google.maps.LatLng(37.786, -122.489), weight: 0},</v>
      </c>
      <c r="W6760" t="str">
        <f t="shared" si="632"/>
        <v>{location: new google.maps.LatLng(37.786, -122.489), weight: 0},</v>
      </c>
      <c r="X6760" t="str">
        <f t="shared" si="633"/>
        <v>{location: new google.maps.LatLng(37.786, -122.489), weight: 0},</v>
      </c>
      <c r="Y6760" t="str">
        <f t="shared" si="634"/>
        <v>{location: new google.maps.LatLng(37.786, -122.489), weight: 0},</v>
      </c>
    </row>
    <row r="6761" spans="1:25" x14ac:dyDescent="0.2">
      <c r="A6761">
        <v>37.786000000000001</v>
      </c>
      <c r="B6761">
        <v>-122.488</v>
      </c>
      <c r="C6761">
        <v>0</v>
      </c>
      <c r="D6761">
        <v>1</v>
      </c>
      <c r="E6761">
        <v>0</v>
      </c>
      <c r="F6761">
        <v>1</v>
      </c>
      <c r="G6761">
        <v>1</v>
      </c>
      <c r="H6761">
        <v>0</v>
      </c>
      <c r="I6761">
        <v>5</v>
      </c>
      <c r="J6761">
        <v>3</v>
      </c>
      <c r="K6761">
        <v>1</v>
      </c>
      <c r="L6761">
        <v>9</v>
      </c>
      <c r="M6761">
        <f>VLOOKUP(H6761,AE$2:$AJ$12,6,TRUE)</f>
        <v>0</v>
      </c>
      <c r="N6761">
        <f>VLOOKUP(I6761,AF$2:$AJ$12,5,TRUE)</f>
        <v>6</v>
      </c>
      <c r="O6761">
        <f>VLOOKUP(J6761,AG$2:$AJ$12,4,TRUE)</f>
        <v>5</v>
      </c>
      <c r="P6761">
        <f>VLOOKUP(K6761,AH$2:$AJ$12,3,TRUE)</f>
        <v>7</v>
      </c>
      <c r="Q6761">
        <f>VLOOKUP(L6761,AI$2:$AJ$12,2,TRUE)</f>
        <v>5</v>
      </c>
      <c r="T6761" t="str">
        <f t="shared" si="635"/>
        <v>Crimepoint.create(latitude:37.786, longitude:-122.488, drugdrink:0, misdemean:6, theft:5, violent:7, total:5, drugdrinkct:0, misdemeanct:5, theftct:3, violentct:1, totalct:9)</v>
      </c>
      <c r="U6761" t="str">
        <f t="shared" si="636"/>
        <v>{location: new google.maps.LatLng(37.786, -122.488), weight: 0},</v>
      </c>
      <c r="V6761" t="str">
        <f t="shared" si="631"/>
        <v>{location: new google.maps.LatLng(37.786, -122.488), weight: 1},</v>
      </c>
      <c r="W6761" t="str">
        <f t="shared" si="632"/>
        <v>{location: new google.maps.LatLng(37.786, -122.488), weight: 0},</v>
      </c>
      <c r="X6761" t="str">
        <f t="shared" si="633"/>
        <v>{location: new google.maps.LatLng(37.786, -122.488), weight: 1},</v>
      </c>
      <c r="Y6761" t="str">
        <f t="shared" si="634"/>
        <v>{location: new google.maps.LatLng(37.786, -122.488), weight: 1},</v>
      </c>
    </row>
    <row r="6762" spans="1:25" x14ac:dyDescent="0.2">
      <c r="A6762">
        <v>37.786000000000001</v>
      </c>
      <c r="B6762">
        <v>-122.48699999999999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2</v>
      </c>
      <c r="J6762">
        <v>1</v>
      </c>
      <c r="K6762">
        <v>1</v>
      </c>
      <c r="L6762">
        <v>4</v>
      </c>
      <c r="M6762">
        <f>VLOOKUP(H6762,AE$2:$AJ$12,6,TRUE)</f>
        <v>0</v>
      </c>
      <c r="N6762">
        <f>VLOOKUP(I6762,AF$2:$AJ$12,5,TRUE)</f>
        <v>4</v>
      </c>
      <c r="O6762">
        <f>VLOOKUP(J6762,AG$2:$AJ$12,4,TRUE)</f>
        <v>3</v>
      </c>
      <c r="P6762">
        <f>VLOOKUP(K6762,AH$2:$AJ$12,3,TRUE)</f>
        <v>7</v>
      </c>
      <c r="Q6762">
        <f>VLOOKUP(L6762,AI$2:$AJ$12,2,TRUE)</f>
        <v>3</v>
      </c>
      <c r="T6762" t="str">
        <f t="shared" si="635"/>
        <v>Crimepoint.create(latitude:37.786, longitude:-122.487, drugdrink:0, misdemean:4, theft:3, violent:7, total:3, drugdrinkct:0, misdemeanct:2, theftct:1, violentct:1, totalct:4)</v>
      </c>
      <c r="U6762" t="str">
        <f t="shared" si="636"/>
        <v>{location: new google.maps.LatLng(37.786, -122.487), weight: 0},</v>
      </c>
      <c r="V6762" t="str">
        <f t="shared" si="631"/>
        <v>{location: new google.maps.LatLng(37.786, -122.487), weight: 0},</v>
      </c>
      <c r="W6762" t="str">
        <f t="shared" si="632"/>
        <v>{location: new google.maps.LatLng(37.786, -122.487), weight: 0},</v>
      </c>
      <c r="X6762" t="str">
        <f t="shared" si="633"/>
        <v>{location: new google.maps.LatLng(37.786, -122.487), weight: 1},</v>
      </c>
      <c r="Y6762" t="str">
        <f t="shared" si="634"/>
        <v>{location: new google.maps.LatLng(37.786, -122.487), weight: 0},</v>
      </c>
    </row>
    <row r="6763" spans="1:25" x14ac:dyDescent="0.2">
      <c r="A6763">
        <v>37.786000000000001</v>
      </c>
      <c r="B6763">
        <v>-122.486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2</v>
      </c>
      <c r="J6763">
        <v>1</v>
      </c>
      <c r="K6763">
        <v>0</v>
      </c>
      <c r="L6763">
        <v>3</v>
      </c>
      <c r="M6763">
        <f>VLOOKUP(H6763,AE$2:$AJ$12,6,TRUE)</f>
        <v>0</v>
      </c>
      <c r="N6763">
        <f>VLOOKUP(I6763,AF$2:$AJ$12,5,TRUE)</f>
        <v>4</v>
      </c>
      <c r="O6763">
        <f>VLOOKUP(J6763,AG$2:$AJ$12,4,TRUE)</f>
        <v>3</v>
      </c>
      <c r="P6763">
        <f>VLOOKUP(K6763,AH$2:$AJ$12,3,TRUE)</f>
        <v>0</v>
      </c>
      <c r="Q6763">
        <f>VLOOKUP(L6763,AI$2:$AJ$12,2,TRUE)</f>
        <v>2</v>
      </c>
      <c r="T6763" t="str">
        <f t="shared" si="635"/>
        <v>Crimepoint.create(latitude:37.786, longitude:-122.486, drugdrink:0, misdemean:4, theft:3, violent:0, total:2, drugdrinkct:0, misdemeanct:2, theftct:1, violentct:0, totalct:3)</v>
      </c>
      <c r="U6763" t="str">
        <f t="shared" si="636"/>
        <v>{location: new google.maps.LatLng(37.786, -122.486), weight: 0},</v>
      </c>
      <c r="V6763" t="str">
        <f t="shared" si="631"/>
        <v>{location: new google.maps.LatLng(37.786, -122.486), weight: 0},</v>
      </c>
      <c r="W6763" t="str">
        <f t="shared" si="632"/>
        <v>{location: new google.maps.LatLng(37.786, -122.486), weight: 0},</v>
      </c>
      <c r="X6763" t="str">
        <f t="shared" si="633"/>
        <v>{location: new google.maps.LatLng(37.786, -122.486), weight: 0},</v>
      </c>
      <c r="Y6763" t="str">
        <f t="shared" si="634"/>
        <v>{location: new google.maps.LatLng(37.786, -122.486), weight: 0},</v>
      </c>
    </row>
    <row r="6764" spans="1:25" x14ac:dyDescent="0.2">
      <c r="A6764">
        <v>37.786000000000001</v>
      </c>
      <c r="B6764">
        <v>-122.485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2</v>
      </c>
      <c r="J6764">
        <v>0</v>
      </c>
      <c r="K6764">
        <v>0</v>
      </c>
      <c r="L6764">
        <v>2</v>
      </c>
      <c r="M6764">
        <f>VLOOKUP(H6764,AE$2:$AJ$12,6,TRUE)</f>
        <v>0</v>
      </c>
      <c r="N6764">
        <f>VLOOKUP(I6764,AF$2:$AJ$12,5,TRUE)</f>
        <v>4</v>
      </c>
      <c r="O6764">
        <f>VLOOKUP(J6764,AG$2:$AJ$12,4,TRUE)</f>
        <v>0</v>
      </c>
      <c r="P6764">
        <f>VLOOKUP(K6764,AH$2:$AJ$12,3,TRUE)</f>
        <v>0</v>
      </c>
      <c r="Q6764">
        <f>VLOOKUP(L6764,AI$2:$AJ$12,2,TRUE)</f>
        <v>1</v>
      </c>
      <c r="T6764" t="str">
        <f t="shared" si="635"/>
        <v>Crimepoint.create(latitude:37.786, longitude:-122.485, drugdrink:0, misdemean:4, theft:0, violent:0, total:1, drugdrinkct:0, misdemeanct:2, theftct:0, violentct:0, totalct:2)</v>
      </c>
      <c r="U6764" t="str">
        <f t="shared" si="636"/>
        <v>{location: new google.maps.LatLng(37.786, -122.485), weight: 0},</v>
      </c>
      <c r="V6764" t="str">
        <f t="shared" si="631"/>
        <v>{location: new google.maps.LatLng(37.786, -122.485), weight: 0},</v>
      </c>
      <c r="W6764" t="str">
        <f t="shared" si="632"/>
        <v>{location: new google.maps.LatLng(37.786, -122.485), weight: 0},</v>
      </c>
      <c r="X6764" t="str">
        <f t="shared" si="633"/>
        <v>{location: new google.maps.LatLng(37.786, -122.485), weight: 0},</v>
      </c>
      <c r="Y6764" t="str">
        <f t="shared" si="634"/>
        <v>{location: new google.maps.LatLng(37.786, -122.485), weight: 0},</v>
      </c>
    </row>
    <row r="6765" spans="1:25" x14ac:dyDescent="0.2">
      <c r="A6765">
        <v>37.786000000000001</v>
      </c>
      <c r="B6765">
        <v>-122.48399999999999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</v>
      </c>
      <c r="K6765">
        <v>0</v>
      </c>
      <c r="L6765">
        <v>6</v>
      </c>
      <c r="M6765">
        <f>VLOOKUP(H6765,AE$2:$AJ$12,6,TRUE)</f>
        <v>0</v>
      </c>
      <c r="N6765">
        <f>VLOOKUP(I6765,AF$2:$AJ$12,5,TRUE)</f>
        <v>6</v>
      </c>
      <c r="O6765">
        <f>VLOOKUP(J6765,AG$2:$AJ$12,4,TRUE)</f>
        <v>3</v>
      </c>
      <c r="P6765">
        <f>VLOOKUP(K6765,AH$2:$AJ$12,3,TRUE)</f>
        <v>0</v>
      </c>
      <c r="Q6765">
        <f>VLOOKUP(L6765,AI$2:$AJ$12,2,TRUE)</f>
        <v>4</v>
      </c>
      <c r="T6765" t="str">
        <f t="shared" si="635"/>
        <v>Crimepoint.create(latitude:37.786, longitude:-122.484, drugdrink:0, misdemean:6, theft:3, violent:0, total:4, drugdrinkct:0, misdemeanct:5, theftct:1, violentct:0, totalct:6)</v>
      </c>
      <c r="U6765" t="str">
        <f t="shared" si="636"/>
        <v>{location: new google.maps.LatLng(37.786, -122.484), weight: 0},</v>
      </c>
      <c r="V6765" t="str">
        <f t="shared" si="631"/>
        <v>{location: new google.maps.LatLng(37.786, -122.484), weight: 1},</v>
      </c>
      <c r="W6765" t="str">
        <f t="shared" si="632"/>
        <v>{location: new google.maps.LatLng(37.786, -122.484), weight: 0},</v>
      </c>
      <c r="X6765" t="str">
        <f t="shared" si="633"/>
        <v>{location: new google.maps.LatLng(37.786, -122.484), weight: 0},</v>
      </c>
      <c r="Y6765" t="str">
        <f t="shared" si="634"/>
        <v>{location: new google.maps.LatLng(37.786, -122.484), weight: 0},</v>
      </c>
    </row>
    <row r="6766" spans="1:25" x14ac:dyDescent="0.2">
      <c r="A6766">
        <v>37.786000000000001</v>
      </c>
      <c r="B6766">
        <v>-122.482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2</v>
      </c>
      <c r="J6766">
        <v>4</v>
      </c>
      <c r="K6766">
        <v>0</v>
      </c>
      <c r="L6766">
        <v>6</v>
      </c>
      <c r="M6766">
        <f>VLOOKUP(H6766,AE$2:$AJ$12,6,TRUE)</f>
        <v>0</v>
      </c>
      <c r="N6766">
        <f>VLOOKUP(I6766,AF$2:$AJ$12,5,TRUE)</f>
        <v>4</v>
      </c>
      <c r="O6766">
        <f>VLOOKUP(J6766,AG$2:$AJ$12,4,TRUE)</f>
        <v>6</v>
      </c>
      <c r="P6766">
        <f>VLOOKUP(K6766,AH$2:$AJ$12,3,TRUE)</f>
        <v>0</v>
      </c>
      <c r="Q6766">
        <f>VLOOKUP(L6766,AI$2:$AJ$12,2,TRUE)</f>
        <v>4</v>
      </c>
      <c r="T6766" t="str">
        <f t="shared" si="635"/>
        <v>Crimepoint.create(latitude:37.786, longitude:-122.482, drugdrink:0, misdemean:4, theft:6, violent:0, total:4, drugdrinkct:0, misdemeanct:2, theftct:4, violentct:0, totalct:6)</v>
      </c>
      <c r="U6766" t="str">
        <f t="shared" si="636"/>
        <v>{location: new google.maps.LatLng(37.786, -122.482), weight: 0},</v>
      </c>
      <c r="V6766" t="str">
        <f t="shared" si="631"/>
        <v>{location: new google.maps.LatLng(37.786, -122.482), weight: 0},</v>
      </c>
      <c r="W6766" t="str">
        <f t="shared" si="632"/>
        <v>{location: new google.maps.LatLng(37.786, -122.482), weight: 1},</v>
      </c>
      <c r="X6766" t="str">
        <f t="shared" si="633"/>
        <v>{location: new google.maps.LatLng(37.786, -122.482), weight: 0},</v>
      </c>
      <c r="Y6766" t="str">
        <f t="shared" si="634"/>
        <v>{location: new google.maps.LatLng(37.786, -122.482), weight: 0},</v>
      </c>
    </row>
    <row r="6767" spans="1:25" x14ac:dyDescent="0.2">
      <c r="A6767">
        <v>37.786000000000001</v>
      </c>
      <c r="B6767">
        <v>-122.48099999999999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2</v>
      </c>
      <c r="J6767">
        <v>4</v>
      </c>
      <c r="K6767">
        <v>0</v>
      </c>
      <c r="L6767">
        <v>6</v>
      </c>
      <c r="M6767">
        <f>VLOOKUP(H6767,AE$2:$AJ$12,6,TRUE)</f>
        <v>0</v>
      </c>
      <c r="N6767">
        <f>VLOOKUP(I6767,AF$2:$AJ$12,5,TRUE)</f>
        <v>4</v>
      </c>
      <c r="O6767">
        <f>VLOOKUP(J6767,AG$2:$AJ$12,4,TRUE)</f>
        <v>6</v>
      </c>
      <c r="P6767">
        <f>VLOOKUP(K6767,AH$2:$AJ$12,3,TRUE)</f>
        <v>0</v>
      </c>
      <c r="Q6767">
        <f>VLOOKUP(L6767,AI$2:$AJ$12,2,TRUE)</f>
        <v>4</v>
      </c>
      <c r="T6767" t="str">
        <f t="shared" si="635"/>
        <v>Crimepoint.create(latitude:37.786, longitude:-122.481, drugdrink:0, misdemean:4, theft:6, violent:0, total:4, drugdrinkct:0, misdemeanct:2, theftct:4, violentct:0, totalct:6)</v>
      </c>
      <c r="U6767" t="str">
        <f t="shared" si="636"/>
        <v>{location: new google.maps.LatLng(37.786, -122.481), weight: 0},</v>
      </c>
      <c r="V6767" t="str">
        <f t="shared" si="631"/>
        <v>{location: new google.maps.LatLng(37.786, -122.481), weight: 0},</v>
      </c>
      <c r="W6767" t="str">
        <f t="shared" si="632"/>
        <v>{location: new google.maps.LatLng(37.786, -122.481), weight: 1},</v>
      </c>
      <c r="X6767" t="str">
        <f t="shared" si="633"/>
        <v>{location: new google.maps.LatLng(37.786, -122.481), weight: 0},</v>
      </c>
      <c r="Y6767" t="str">
        <f t="shared" si="634"/>
        <v>{location: new google.maps.LatLng(37.786, -122.481), weight: 0},</v>
      </c>
    </row>
    <row r="6768" spans="1:25" x14ac:dyDescent="0.2">
      <c r="A6768">
        <v>37.786000000000001</v>
      </c>
      <c r="B6768">
        <v>-122.48</v>
      </c>
      <c r="C6768">
        <v>1</v>
      </c>
      <c r="D6768">
        <v>1</v>
      </c>
      <c r="E6768">
        <v>1</v>
      </c>
      <c r="F6768">
        <v>0</v>
      </c>
      <c r="G6768">
        <v>1</v>
      </c>
      <c r="H6768">
        <v>1</v>
      </c>
      <c r="I6768">
        <v>4</v>
      </c>
      <c r="J6768">
        <v>5</v>
      </c>
      <c r="K6768">
        <v>0</v>
      </c>
      <c r="L6768">
        <v>10</v>
      </c>
      <c r="M6768">
        <f>VLOOKUP(H6768,AE$2:$AJ$12,6,TRUE)</f>
        <v>8</v>
      </c>
      <c r="N6768">
        <f>VLOOKUP(I6768,AF$2:$AJ$12,5,TRUE)</f>
        <v>6</v>
      </c>
      <c r="O6768">
        <f>VLOOKUP(J6768,AG$2:$AJ$12,4,TRUE)</f>
        <v>7</v>
      </c>
      <c r="P6768">
        <f>VLOOKUP(K6768,AH$2:$AJ$12,3,TRUE)</f>
        <v>0</v>
      </c>
      <c r="Q6768">
        <f>VLOOKUP(L6768,AI$2:$AJ$12,2,TRUE)</f>
        <v>6</v>
      </c>
      <c r="T6768" t="str">
        <f t="shared" si="635"/>
        <v>Crimepoint.create(latitude:37.786, longitude:-122.48, drugdrink:8, misdemean:6, theft:7, violent:0, total:6, drugdrinkct:1, misdemeanct:4, theftct:5, violentct:0, totalct:10)</v>
      </c>
      <c r="U6768" t="str">
        <f t="shared" si="636"/>
        <v>{location: new google.maps.LatLng(37.786, -122.48), weight: 1},</v>
      </c>
      <c r="V6768" t="str">
        <f t="shared" si="631"/>
        <v>{location: new google.maps.LatLng(37.786, -122.48), weight: 1},</v>
      </c>
      <c r="W6768" t="str">
        <f t="shared" si="632"/>
        <v>{location: new google.maps.LatLng(37.786, -122.48), weight: 1},</v>
      </c>
      <c r="X6768" t="str">
        <f t="shared" si="633"/>
        <v>{location: new google.maps.LatLng(37.786, -122.48), weight: 0},</v>
      </c>
      <c r="Y6768" t="str">
        <f t="shared" si="634"/>
        <v>{location: new google.maps.LatLng(37.786, -122.48), weight: 1},</v>
      </c>
    </row>
    <row r="6769" spans="1:25" x14ac:dyDescent="0.2">
      <c r="A6769">
        <v>37.786000000000001</v>
      </c>
      <c r="B6769">
        <v>-122.479</v>
      </c>
      <c r="C6769">
        <v>1</v>
      </c>
      <c r="D6769">
        <v>1</v>
      </c>
      <c r="E6769">
        <v>1</v>
      </c>
      <c r="F6769">
        <v>0</v>
      </c>
      <c r="G6769">
        <v>1</v>
      </c>
      <c r="H6769">
        <v>1</v>
      </c>
      <c r="I6769">
        <v>5</v>
      </c>
      <c r="J6769">
        <v>4</v>
      </c>
      <c r="K6769">
        <v>0</v>
      </c>
      <c r="L6769">
        <v>10</v>
      </c>
      <c r="M6769">
        <f>VLOOKUP(H6769,AE$2:$AJ$12,6,TRUE)</f>
        <v>8</v>
      </c>
      <c r="N6769">
        <f>VLOOKUP(I6769,AF$2:$AJ$12,5,TRUE)</f>
        <v>6</v>
      </c>
      <c r="O6769">
        <f>VLOOKUP(J6769,AG$2:$AJ$12,4,TRUE)</f>
        <v>6</v>
      </c>
      <c r="P6769">
        <f>VLOOKUP(K6769,AH$2:$AJ$12,3,TRUE)</f>
        <v>0</v>
      </c>
      <c r="Q6769">
        <f>VLOOKUP(L6769,AI$2:$AJ$12,2,TRUE)</f>
        <v>6</v>
      </c>
      <c r="T6769" t="str">
        <f t="shared" si="635"/>
        <v>Crimepoint.create(latitude:37.786, longitude:-122.479, drugdrink:8, misdemean:6, theft:6, violent:0, total:6, drugdrinkct:1, misdemeanct:5, theftct:4, violentct:0, totalct:10)</v>
      </c>
      <c r="U6769" t="str">
        <f t="shared" si="636"/>
        <v>{location: new google.maps.LatLng(37.786, -122.479), weight: 1},</v>
      </c>
      <c r="V6769" t="str">
        <f t="shared" si="631"/>
        <v>{location: new google.maps.LatLng(37.786, -122.479), weight: 1},</v>
      </c>
      <c r="W6769" t="str">
        <f t="shared" si="632"/>
        <v>{location: new google.maps.LatLng(37.786, -122.479), weight: 1},</v>
      </c>
      <c r="X6769" t="str">
        <f t="shared" si="633"/>
        <v>{location: new google.maps.LatLng(37.786, -122.479), weight: 0},</v>
      </c>
      <c r="Y6769" t="str">
        <f t="shared" si="634"/>
        <v>{location: new google.maps.LatLng(37.786, -122.479), weight: 1},</v>
      </c>
    </row>
    <row r="6770" spans="1:25" x14ac:dyDescent="0.2">
      <c r="A6770">
        <v>37.786000000000001</v>
      </c>
      <c r="B6770">
        <v>-122.47799999999999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2</v>
      </c>
      <c r="J6770">
        <v>4</v>
      </c>
      <c r="K6770">
        <v>0</v>
      </c>
      <c r="L6770">
        <v>6</v>
      </c>
      <c r="M6770">
        <f>VLOOKUP(H6770,AE$2:$AJ$12,6,TRUE)</f>
        <v>0</v>
      </c>
      <c r="N6770">
        <f>VLOOKUP(I6770,AF$2:$AJ$12,5,TRUE)</f>
        <v>4</v>
      </c>
      <c r="O6770">
        <f>VLOOKUP(J6770,AG$2:$AJ$12,4,TRUE)</f>
        <v>6</v>
      </c>
      <c r="P6770">
        <f>VLOOKUP(K6770,AH$2:$AJ$12,3,TRUE)</f>
        <v>0</v>
      </c>
      <c r="Q6770">
        <f>VLOOKUP(L6770,AI$2:$AJ$12,2,TRUE)</f>
        <v>4</v>
      </c>
      <c r="T6770" t="str">
        <f t="shared" si="635"/>
        <v>Crimepoint.create(latitude:37.786, longitude:-122.478, drugdrink:0, misdemean:4, theft:6, violent:0, total:4, drugdrinkct:0, misdemeanct:2, theftct:4, violentct:0, totalct:6)</v>
      </c>
      <c r="U6770" t="str">
        <f t="shared" si="636"/>
        <v>{location: new google.maps.LatLng(37.786, -122.478), weight: 0},</v>
      </c>
      <c r="V6770" t="str">
        <f t="shared" si="631"/>
        <v>{location: new google.maps.LatLng(37.786, -122.478), weight: 0},</v>
      </c>
      <c r="W6770" t="str">
        <f t="shared" si="632"/>
        <v>{location: new google.maps.LatLng(37.786, -122.478), weight: 1},</v>
      </c>
      <c r="X6770" t="str">
        <f t="shared" si="633"/>
        <v>{location: new google.maps.LatLng(37.786, -122.478), weight: 0},</v>
      </c>
      <c r="Y6770" t="str">
        <f t="shared" si="634"/>
        <v>{location: new google.maps.LatLng(37.786, -122.478), weight: 0},</v>
      </c>
    </row>
    <row r="6771" spans="1:25" x14ac:dyDescent="0.2">
      <c r="A6771">
        <v>37.786000000000001</v>
      </c>
      <c r="B6771">
        <v>-122.477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</v>
      </c>
      <c r="K6771">
        <v>0</v>
      </c>
      <c r="L6771">
        <v>2</v>
      </c>
      <c r="M6771">
        <f>VLOOKUP(H6771,AE$2:$AJ$12,6,TRUE)</f>
        <v>0</v>
      </c>
      <c r="N6771">
        <f>VLOOKUP(I6771,AF$2:$AJ$12,5,TRUE)</f>
        <v>0</v>
      </c>
      <c r="O6771">
        <f>VLOOKUP(J6771,AG$2:$AJ$12,4,TRUE)</f>
        <v>4</v>
      </c>
      <c r="P6771">
        <f>VLOOKUP(K6771,AH$2:$AJ$12,3,TRUE)</f>
        <v>0</v>
      </c>
      <c r="Q6771">
        <f>VLOOKUP(L6771,AI$2:$AJ$12,2,TRUE)</f>
        <v>1</v>
      </c>
      <c r="T6771" t="str">
        <f t="shared" si="635"/>
        <v>Crimepoint.create(latitude:37.786, longitude:-122.477, drugdrink:0, misdemean:0, theft:4, violent:0, total:1, drugdrinkct:0, misdemeanct:0, theftct:2, violentct:0, totalct:2)</v>
      </c>
      <c r="U6771" t="str">
        <f t="shared" si="636"/>
        <v>{location: new google.maps.LatLng(37.786, -122.477), weight: 0},</v>
      </c>
      <c r="V6771" t="str">
        <f t="shared" si="631"/>
        <v>{location: new google.maps.LatLng(37.786, -122.477), weight: 0},</v>
      </c>
      <c r="W6771" t="str">
        <f t="shared" si="632"/>
        <v>{location: new google.maps.LatLng(37.786, -122.477), weight: 0},</v>
      </c>
      <c r="X6771" t="str">
        <f t="shared" si="633"/>
        <v>{location: new google.maps.LatLng(37.786, -122.477), weight: 0},</v>
      </c>
      <c r="Y6771" t="str">
        <f t="shared" si="634"/>
        <v>{location: new google.maps.LatLng(37.786, -122.477), weight: 0},</v>
      </c>
    </row>
    <row r="6772" spans="1:25" x14ac:dyDescent="0.2">
      <c r="A6772">
        <v>37.786000000000001</v>
      </c>
      <c r="B6772">
        <v>-122.47499999999999</v>
      </c>
      <c r="C6772">
        <v>0</v>
      </c>
      <c r="D6772">
        <v>1</v>
      </c>
      <c r="E6772">
        <v>0</v>
      </c>
      <c r="F6772">
        <v>1</v>
      </c>
      <c r="G6772">
        <v>1</v>
      </c>
      <c r="H6772">
        <v>0</v>
      </c>
      <c r="I6772">
        <v>4</v>
      </c>
      <c r="J6772">
        <v>3</v>
      </c>
      <c r="K6772">
        <v>1</v>
      </c>
      <c r="L6772">
        <v>8</v>
      </c>
      <c r="M6772">
        <f>VLOOKUP(H6772,AE$2:$AJ$12,6,TRUE)</f>
        <v>0</v>
      </c>
      <c r="N6772">
        <f>VLOOKUP(I6772,AF$2:$AJ$12,5,TRUE)</f>
        <v>6</v>
      </c>
      <c r="O6772">
        <f>VLOOKUP(J6772,AG$2:$AJ$12,4,TRUE)</f>
        <v>5</v>
      </c>
      <c r="P6772">
        <f>VLOOKUP(K6772,AH$2:$AJ$12,3,TRUE)</f>
        <v>7</v>
      </c>
      <c r="Q6772">
        <f>VLOOKUP(L6772,AI$2:$AJ$12,2,TRUE)</f>
        <v>5</v>
      </c>
      <c r="T6772" t="str">
        <f t="shared" si="635"/>
        <v>Crimepoint.create(latitude:37.786, longitude:-122.475, drugdrink:0, misdemean:6, theft:5, violent:7, total:5, drugdrinkct:0, misdemeanct:4, theftct:3, violentct:1, totalct:8)</v>
      </c>
      <c r="U6772" t="str">
        <f t="shared" si="636"/>
        <v>{location: new google.maps.LatLng(37.786, -122.475), weight: 0},</v>
      </c>
      <c r="V6772" t="str">
        <f t="shared" si="631"/>
        <v>{location: new google.maps.LatLng(37.786, -122.475), weight: 1},</v>
      </c>
      <c r="W6772" t="str">
        <f t="shared" si="632"/>
        <v>{location: new google.maps.LatLng(37.786, -122.475), weight: 0},</v>
      </c>
      <c r="X6772" t="str">
        <f t="shared" si="633"/>
        <v>{location: new google.maps.LatLng(37.786, -122.475), weight: 1},</v>
      </c>
      <c r="Y6772" t="str">
        <f t="shared" si="634"/>
        <v>{location: new google.maps.LatLng(37.786, -122.475), weight: 1},</v>
      </c>
    </row>
    <row r="6773" spans="1:25" x14ac:dyDescent="0.2">
      <c r="A6773">
        <v>37.786000000000001</v>
      </c>
      <c r="B6773">
        <v>-122.474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1</v>
      </c>
      <c r="K6773">
        <v>0</v>
      </c>
      <c r="L6773">
        <v>2</v>
      </c>
      <c r="M6773">
        <f>VLOOKUP(H6773,AE$2:$AJ$12,6,TRUE)</f>
        <v>0</v>
      </c>
      <c r="N6773">
        <f>VLOOKUP(I6773,AF$2:$AJ$12,5,TRUE)</f>
        <v>2</v>
      </c>
      <c r="O6773">
        <f>VLOOKUP(J6773,AG$2:$AJ$12,4,TRUE)</f>
        <v>3</v>
      </c>
      <c r="P6773">
        <f>VLOOKUP(K6773,AH$2:$AJ$12,3,TRUE)</f>
        <v>0</v>
      </c>
      <c r="Q6773">
        <f>VLOOKUP(L6773,AI$2:$AJ$12,2,TRUE)</f>
        <v>1</v>
      </c>
      <c r="T6773" t="str">
        <f t="shared" si="635"/>
        <v>Crimepoint.create(latitude:37.786, longitude:-122.474, drugdrink:0, misdemean:2, theft:3, violent:0, total:1, drugdrinkct:0, misdemeanct:1, theftct:1, violentct:0, totalct:2)</v>
      </c>
      <c r="U6773" t="str">
        <f t="shared" si="636"/>
        <v>{location: new google.maps.LatLng(37.786, -122.474), weight: 0},</v>
      </c>
      <c r="V6773" t="str">
        <f t="shared" si="631"/>
        <v>{location: new google.maps.LatLng(37.786, -122.474), weight: 0},</v>
      </c>
      <c r="W6773" t="str">
        <f t="shared" si="632"/>
        <v>{location: new google.maps.LatLng(37.786, -122.474), weight: 0},</v>
      </c>
      <c r="X6773" t="str">
        <f t="shared" si="633"/>
        <v>{location: new google.maps.LatLng(37.786, -122.474), weight: 0},</v>
      </c>
      <c r="Y6773" t="str">
        <f t="shared" si="634"/>
        <v>{location: new google.maps.LatLng(37.786, -122.474), weight: 0},</v>
      </c>
    </row>
    <row r="6774" spans="1:25" x14ac:dyDescent="0.2">
      <c r="A6774">
        <v>37.786000000000001</v>
      </c>
      <c r="B6774">
        <v>-122.473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1</v>
      </c>
      <c r="I6774">
        <v>1</v>
      </c>
      <c r="J6774">
        <v>2</v>
      </c>
      <c r="K6774">
        <v>2</v>
      </c>
      <c r="L6774">
        <v>6</v>
      </c>
      <c r="M6774">
        <f>VLOOKUP(H6774,AE$2:$AJ$12,6,TRUE)</f>
        <v>8</v>
      </c>
      <c r="N6774">
        <f>VLOOKUP(I6774,AF$2:$AJ$12,5,TRUE)</f>
        <v>2</v>
      </c>
      <c r="O6774">
        <f>VLOOKUP(J6774,AG$2:$AJ$12,4,TRUE)</f>
        <v>4</v>
      </c>
      <c r="P6774">
        <f>VLOOKUP(K6774,AH$2:$AJ$12,3,TRUE)</f>
        <v>7</v>
      </c>
      <c r="Q6774">
        <f>VLOOKUP(L6774,AI$2:$AJ$12,2,TRUE)</f>
        <v>4</v>
      </c>
      <c r="T6774" t="str">
        <f t="shared" si="635"/>
        <v>Crimepoint.create(latitude:37.786, longitude:-122.473, drugdrink:8, misdemean:2, theft:4, violent:7, total:4, drugdrinkct:1, misdemeanct:1, theftct:2, violentct:2, totalct:6)</v>
      </c>
      <c r="U6774" t="str">
        <f t="shared" si="636"/>
        <v>{location: new google.maps.LatLng(37.786, -122.473), weight: 1},</v>
      </c>
      <c r="V6774" t="str">
        <f t="shared" si="631"/>
        <v>{location: new google.maps.LatLng(37.786, -122.473), weight: 0},</v>
      </c>
      <c r="W6774" t="str">
        <f t="shared" si="632"/>
        <v>{location: new google.maps.LatLng(37.786, -122.473), weight: 0},</v>
      </c>
      <c r="X6774" t="str">
        <f t="shared" si="633"/>
        <v>{location: new google.maps.LatLng(37.786, -122.473), weight: 1},</v>
      </c>
      <c r="Y6774" t="str">
        <f t="shared" si="634"/>
        <v>{location: new google.maps.LatLng(37.786, -122.473), weight: 0},</v>
      </c>
    </row>
    <row r="6775" spans="1:25" x14ac:dyDescent="0.2">
      <c r="A6775">
        <v>37.786000000000001</v>
      </c>
      <c r="B6775">
        <v>-122.47199999999999</v>
      </c>
      <c r="C6775">
        <v>0</v>
      </c>
      <c r="D6775">
        <v>1</v>
      </c>
      <c r="E6775">
        <v>1</v>
      </c>
      <c r="F6775">
        <v>0</v>
      </c>
      <c r="G6775">
        <v>1</v>
      </c>
      <c r="H6775">
        <v>0</v>
      </c>
      <c r="I6775">
        <v>3</v>
      </c>
      <c r="J6775">
        <v>5</v>
      </c>
      <c r="K6775">
        <v>0</v>
      </c>
      <c r="L6775">
        <v>8</v>
      </c>
      <c r="M6775">
        <f>VLOOKUP(H6775,AE$2:$AJ$12,6,TRUE)</f>
        <v>0</v>
      </c>
      <c r="N6775">
        <f>VLOOKUP(I6775,AF$2:$AJ$12,5,TRUE)</f>
        <v>5</v>
      </c>
      <c r="O6775">
        <f>VLOOKUP(J6775,AG$2:$AJ$12,4,TRUE)</f>
        <v>7</v>
      </c>
      <c r="P6775">
        <f>VLOOKUP(K6775,AH$2:$AJ$12,3,TRUE)</f>
        <v>0</v>
      </c>
      <c r="Q6775">
        <f>VLOOKUP(L6775,AI$2:$AJ$12,2,TRUE)</f>
        <v>5</v>
      </c>
      <c r="T6775" t="str">
        <f t="shared" si="635"/>
        <v>Crimepoint.create(latitude:37.786, longitude:-122.472, drugdrink:0, misdemean:5, theft:7, violent:0, total:5, drugdrinkct:0, misdemeanct:3, theftct:5, violentct:0, totalct:8)</v>
      </c>
      <c r="U6775" t="str">
        <f t="shared" si="636"/>
        <v>{location: new google.maps.LatLng(37.786, -122.472), weight: 0},</v>
      </c>
      <c r="V6775" t="str">
        <f t="shared" si="631"/>
        <v>{location: new google.maps.LatLng(37.786, -122.472), weight: 1},</v>
      </c>
      <c r="W6775" t="str">
        <f t="shared" si="632"/>
        <v>{location: new google.maps.LatLng(37.786, -122.472), weight: 1},</v>
      </c>
      <c r="X6775" t="str">
        <f t="shared" si="633"/>
        <v>{location: new google.maps.LatLng(37.786, -122.472), weight: 0},</v>
      </c>
      <c r="Y6775" t="str">
        <f t="shared" si="634"/>
        <v>{location: new google.maps.LatLng(37.786, -122.472), weight: 1},</v>
      </c>
    </row>
    <row r="6776" spans="1:25" x14ac:dyDescent="0.2">
      <c r="A6776">
        <v>37.786000000000001</v>
      </c>
      <c r="B6776">
        <v>-122.471</v>
      </c>
      <c r="C6776">
        <v>0</v>
      </c>
      <c r="D6776">
        <v>1</v>
      </c>
      <c r="E6776">
        <v>0</v>
      </c>
      <c r="F6776">
        <v>1</v>
      </c>
      <c r="G6776">
        <v>1</v>
      </c>
      <c r="H6776">
        <v>0</v>
      </c>
      <c r="I6776">
        <v>3</v>
      </c>
      <c r="J6776">
        <v>3</v>
      </c>
      <c r="K6776">
        <v>2</v>
      </c>
      <c r="L6776">
        <v>8</v>
      </c>
      <c r="M6776">
        <f>VLOOKUP(H6776,AE$2:$AJ$12,6,TRUE)</f>
        <v>0</v>
      </c>
      <c r="N6776">
        <f>VLOOKUP(I6776,AF$2:$AJ$12,5,TRUE)</f>
        <v>5</v>
      </c>
      <c r="O6776">
        <f>VLOOKUP(J6776,AG$2:$AJ$12,4,TRUE)</f>
        <v>5</v>
      </c>
      <c r="P6776">
        <f>VLOOKUP(K6776,AH$2:$AJ$12,3,TRUE)</f>
        <v>7</v>
      </c>
      <c r="Q6776">
        <f>VLOOKUP(L6776,AI$2:$AJ$12,2,TRUE)</f>
        <v>5</v>
      </c>
      <c r="T6776" t="str">
        <f t="shared" si="635"/>
        <v>Crimepoint.create(latitude:37.786, longitude:-122.471, drugdrink:0, misdemean:5, theft:5, violent:7, total:5, drugdrinkct:0, misdemeanct:3, theftct:3, violentct:2, totalct:8)</v>
      </c>
      <c r="U6776" t="str">
        <f t="shared" si="636"/>
        <v>{location: new google.maps.LatLng(37.786, -122.471), weight: 0},</v>
      </c>
      <c r="V6776" t="str">
        <f t="shared" si="631"/>
        <v>{location: new google.maps.LatLng(37.786, -122.471), weight: 1},</v>
      </c>
      <c r="W6776" t="str">
        <f t="shared" si="632"/>
        <v>{location: new google.maps.LatLng(37.786, -122.471), weight: 0},</v>
      </c>
      <c r="X6776" t="str">
        <f t="shared" si="633"/>
        <v>{location: new google.maps.LatLng(37.786, -122.471), weight: 1},</v>
      </c>
      <c r="Y6776" t="str">
        <f t="shared" si="634"/>
        <v>{location: new google.maps.LatLng(37.786, -122.471), weight: 1},</v>
      </c>
    </row>
    <row r="6777" spans="1:25" x14ac:dyDescent="0.2">
      <c r="A6777">
        <v>37.786000000000001</v>
      </c>
      <c r="B6777">
        <v>-122.47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3</v>
      </c>
      <c r="J6777">
        <v>2</v>
      </c>
      <c r="K6777">
        <v>0</v>
      </c>
      <c r="L6777">
        <v>5</v>
      </c>
      <c r="M6777">
        <f>VLOOKUP(H6777,AE$2:$AJ$12,6,TRUE)</f>
        <v>0</v>
      </c>
      <c r="N6777">
        <f>VLOOKUP(I6777,AF$2:$AJ$12,5,TRUE)</f>
        <v>5</v>
      </c>
      <c r="O6777">
        <f>VLOOKUP(J6777,AG$2:$AJ$12,4,TRUE)</f>
        <v>4</v>
      </c>
      <c r="P6777">
        <f>VLOOKUP(K6777,AH$2:$AJ$12,3,TRUE)</f>
        <v>0</v>
      </c>
      <c r="Q6777">
        <f>VLOOKUP(L6777,AI$2:$AJ$12,2,TRUE)</f>
        <v>4</v>
      </c>
      <c r="T6777" t="str">
        <f t="shared" si="635"/>
        <v>Crimepoint.create(latitude:37.786, longitude:-122.47, drugdrink:0, misdemean:5, theft:4, violent:0, total:4, drugdrinkct:0, misdemeanct:3, theftct:2, violentct:0, totalct:5)</v>
      </c>
      <c r="U6777" t="str">
        <f t="shared" si="636"/>
        <v>{location: new google.maps.LatLng(37.786, -122.47), weight: 0},</v>
      </c>
      <c r="V6777" t="str">
        <f t="shared" si="631"/>
        <v>{location: new google.maps.LatLng(37.786, -122.47), weight: 1},</v>
      </c>
      <c r="W6777" t="str">
        <f t="shared" si="632"/>
        <v>{location: new google.maps.LatLng(37.786, -122.47), weight: 0},</v>
      </c>
      <c r="X6777" t="str">
        <f t="shared" si="633"/>
        <v>{location: new google.maps.LatLng(37.786, -122.47), weight: 0},</v>
      </c>
      <c r="Y6777" t="str">
        <f t="shared" si="634"/>
        <v>{location: new google.maps.LatLng(37.786, -122.47), weight: 0},</v>
      </c>
    </row>
    <row r="6778" spans="1:25" x14ac:dyDescent="0.2">
      <c r="A6778">
        <v>37.786000000000001</v>
      </c>
      <c r="B6778">
        <v>-122.46899999999999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1</v>
      </c>
      <c r="M6778">
        <f>VLOOKUP(H6778,AE$2:$AJ$12,6,TRUE)</f>
        <v>0</v>
      </c>
      <c r="N6778">
        <f>VLOOKUP(I6778,AF$2:$AJ$12,5,TRUE)</f>
        <v>2</v>
      </c>
      <c r="O6778">
        <f>VLOOKUP(J6778,AG$2:$AJ$12,4,TRUE)</f>
        <v>0</v>
      </c>
      <c r="P6778">
        <f>VLOOKUP(K6778,AH$2:$AJ$12,3,TRUE)</f>
        <v>0</v>
      </c>
      <c r="Q6778">
        <f>VLOOKUP(L6778,AI$2:$AJ$12,2,TRUE)</f>
        <v>0</v>
      </c>
      <c r="T6778" t="str">
        <f t="shared" si="635"/>
        <v>Crimepoint.create(latitude:37.786, longitude:-122.469, drugdrink:0, misdemean:2, theft:0, violent:0, total:0, drugdrinkct:0, misdemeanct:1, theftct:0, violentct:0, totalct:1)</v>
      </c>
      <c r="U6778" t="str">
        <f t="shared" si="636"/>
        <v>{location: new google.maps.LatLng(37.786, -122.469), weight: 0},</v>
      </c>
      <c r="V6778" t="str">
        <f t="shared" si="631"/>
        <v>{location: new google.maps.LatLng(37.786, -122.469), weight: 0},</v>
      </c>
      <c r="W6778" t="str">
        <f t="shared" si="632"/>
        <v>{location: new google.maps.LatLng(37.786, -122.469), weight: 0},</v>
      </c>
      <c r="X6778" t="str">
        <f t="shared" si="633"/>
        <v>{location: new google.maps.LatLng(37.786, -122.469), weight: 0},</v>
      </c>
      <c r="Y6778" t="str">
        <f t="shared" si="634"/>
        <v>{location: new google.maps.LatLng(37.786, -122.469), weight: 0},</v>
      </c>
    </row>
    <row r="6779" spans="1:25" x14ac:dyDescent="0.2">
      <c r="A6779">
        <v>37.786000000000001</v>
      </c>
      <c r="B6779">
        <v>-122.468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2</v>
      </c>
      <c r="K6779">
        <v>0</v>
      </c>
      <c r="L6779">
        <v>3</v>
      </c>
      <c r="M6779">
        <f>VLOOKUP(H6779,AE$2:$AJ$12,6,TRUE)</f>
        <v>0</v>
      </c>
      <c r="N6779">
        <f>VLOOKUP(I6779,AF$2:$AJ$12,5,TRUE)</f>
        <v>2</v>
      </c>
      <c r="O6779">
        <f>VLOOKUP(J6779,AG$2:$AJ$12,4,TRUE)</f>
        <v>4</v>
      </c>
      <c r="P6779">
        <f>VLOOKUP(K6779,AH$2:$AJ$12,3,TRUE)</f>
        <v>0</v>
      </c>
      <c r="Q6779">
        <f>VLOOKUP(L6779,AI$2:$AJ$12,2,TRUE)</f>
        <v>2</v>
      </c>
      <c r="T6779" t="str">
        <f t="shared" si="635"/>
        <v>Crimepoint.create(latitude:37.786, longitude:-122.468, drugdrink:0, misdemean:2, theft:4, violent:0, total:2, drugdrinkct:0, misdemeanct:1, theftct:2, violentct:0, totalct:3)</v>
      </c>
      <c r="U6779" t="str">
        <f t="shared" si="636"/>
        <v>{location: new google.maps.LatLng(37.786, -122.468), weight: 0},</v>
      </c>
      <c r="V6779" t="str">
        <f t="shared" si="631"/>
        <v>{location: new google.maps.LatLng(37.786, -122.468), weight: 0},</v>
      </c>
      <c r="W6779" t="str">
        <f t="shared" si="632"/>
        <v>{location: new google.maps.LatLng(37.786, -122.468), weight: 0},</v>
      </c>
      <c r="X6779" t="str">
        <f t="shared" si="633"/>
        <v>{location: new google.maps.LatLng(37.786, -122.468), weight: 0},</v>
      </c>
      <c r="Y6779" t="str">
        <f t="shared" si="634"/>
        <v>{location: new google.maps.LatLng(37.786, -122.468), weight: 0},</v>
      </c>
    </row>
    <row r="6780" spans="1:25" x14ac:dyDescent="0.2">
      <c r="A6780">
        <v>37.786000000000001</v>
      </c>
      <c r="B6780">
        <v>-122.467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</v>
      </c>
      <c r="K6780">
        <v>0</v>
      </c>
      <c r="L6780">
        <v>2</v>
      </c>
      <c r="M6780">
        <f>VLOOKUP(H6780,AE$2:$AJ$12,6,TRUE)</f>
        <v>0</v>
      </c>
      <c r="N6780">
        <f>VLOOKUP(I6780,AF$2:$AJ$12,5,TRUE)</f>
        <v>0</v>
      </c>
      <c r="O6780">
        <f>VLOOKUP(J6780,AG$2:$AJ$12,4,TRUE)</f>
        <v>4</v>
      </c>
      <c r="P6780">
        <f>VLOOKUP(K6780,AH$2:$AJ$12,3,TRUE)</f>
        <v>0</v>
      </c>
      <c r="Q6780">
        <f>VLOOKUP(L6780,AI$2:$AJ$12,2,TRUE)</f>
        <v>1</v>
      </c>
      <c r="T6780" t="str">
        <f t="shared" si="635"/>
        <v>Crimepoint.create(latitude:37.786, longitude:-122.467, drugdrink:0, misdemean:0, theft:4, violent:0, total:1, drugdrinkct:0, misdemeanct:0, theftct:2, violentct:0, totalct:2)</v>
      </c>
      <c r="U6780" t="str">
        <f t="shared" si="636"/>
        <v>{location: new google.maps.LatLng(37.786, -122.467), weight: 0},</v>
      </c>
      <c r="V6780" t="str">
        <f t="shared" si="631"/>
        <v>{location: new google.maps.LatLng(37.786, -122.467), weight: 0},</v>
      </c>
      <c r="W6780" t="str">
        <f t="shared" si="632"/>
        <v>{location: new google.maps.LatLng(37.786, -122.467), weight: 0},</v>
      </c>
      <c r="X6780" t="str">
        <f t="shared" si="633"/>
        <v>{location: new google.maps.LatLng(37.786, -122.467), weight: 0},</v>
      </c>
      <c r="Y6780" t="str">
        <f t="shared" si="634"/>
        <v>{location: new google.maps.LatLng(37.786, -122.467), weight: 0},</v>
      </c>
    </row>
    <row r="6781" spans="1:25" x14ac:dyDescent="0.2">
      <c r="A6781">
        <v>37.786000000000001</v>
      </c>
      <c r="B6781">
        <v>-122.46599999999999</v>
      </c>
      <c r="C6781">
        <v>0</v>
      </c>
      <c r="D6781">
        <v>1</v>
      </c>
      <c r="E6781">
        <v>1</v>
      </c>
      <c r="F6781">
        <v>1</v>
      </c>
      <c r="G6781">
        <v>1</v>
      </c>
      <c r="H6781">
        <v>0</v>
      </c>
      <c r="I6781">
        <v>5</v>
      </c>
      <c r="J6781">
        <v>4</v>
      </c>
      <c r="K6781">
        <v>1</v>
      </c>
      <c r="L6781">
        <v>10</v>
      </c>
      <c r="M6781">
        <f>VLOOKUP(H6781,AE$2:$AJ$12,6,TRUE)</f>
        <v>0</v>
      </c>
      <c r="N6781">
        <f>VLOOKUP(I6781,AF$2:$AJ$12,5,TRUE)</f>
        <v>6</v>
      </c>
      <c r="O6781">
        <f>VLOOKUP(J6781,AG$2:$AJ$12,4,TRUE)</f>
        <v>6</v>
      </c>
      <c r="P6781">
        <f>VLOOKUP(K6781,AH$2:$AJ$12,3,TRUE)</f>
        <v>7</v>
      </c>
      <c r="Q6781">
        <f>VLOOKUP(L6781,AI$2:$AJ$12,2,TRUE)</f>
        <v>6</v>
      </c>
      <c r="T6781" t="str">
        <f t="shared" si="635"/>
        <v>Crimepoint.create(latitude:37.786, longitude:-122.466, drugdrink:0, misdemean:6, theft:6, violent:7, total:6, drugdrinkct:0, misdemeanct:5, theftct:4, violentct:1, totalct:10)</v>
      </c>
      <c r="U6781" t="str">
        <f t="shared" si="636"/>
        <v>{location: new google.maps.LatLng(37.786, -122.466), weight: 0},</v>
      </c>
      <c r="V6781" t="str">
        <f t="shared" si="631"/>
        <v>{location: new google.maps.LatLng(37.786, -122.466), weight: 1},</v>
      </c>
      <c r="W6781" t="str">
        <f t="shared" si="632"/>
        <v>{location: new google.maps.LatLng(37.786, -122.466), weight: 1},</v>
      </c>
      <c r="X6781" t="str">
        <f t="shared" si="633"/>
        <v>{location: new google.maps.LatLng(37.786, -122.466), weight: 1},</v>
      </c>
      <c r="Y6781" t="str">
        <f t="shared" si="634"/>
        <v>{location: new google.maps.LatLng(37.786, -122.466), weight: 1},</v>
      </c>
    </row>
    <row r="6782" spans="1:25" x14ac:dyDescent="0.2">
      <c r="A6782">
        <v>37.786000000000001</v>
      </c>
      <c r="B6782">
        <v>-122.465</v>
      </c>
      <c r="C6782">
        <v>0</v>
      </c>
      <c r="D6782">
        <v>0</v>
      </c>
      <c r="E6782">
        <v>1</v>
      </c>
      <c r="F6782">
        <v>0</v>
      </c>
      <c r="G6782">
        <v>1</v>
      </c>
      <c r="H6782">
        <v>0</v>
      </c>
      <c r="I6782">
        <v>2</v>
      </c>
      <c r="J6782">
        <v>5</v>
      </c>
      <c r="K6782">
        <v>0</v>
      </c>
      <c r="L6782">
        <v>7</v>
      </c>
      <c r="M6782">
        <f>VLOOKUP(H6782,AE$2:$AJ$12,6,TRUE)</f>
        <v>0</v>
      </c>
      <c r="N6782">
        <f>VLOOKUP(I6782,AF$2:$AJ$12,5,TRUE)</f>
        <v>4</v>
      </c>
      <c r="O6782">
        <f>VLOOKUP(J6782,AG$2:$AJ$12,4,TRUE)</f>
        <v>7</v>
      </c>
      <c r="P6782">
        <f>VLOOKUP(K6782,AH$2:$AJ$12,3,TRUE)</f>
        <v>0</v>
      </c>
      <c r="Q6782">
        <f>VLOOKUP(L6782,AI$2:$AJ$12,2,TRUE)</f>
        <v>5</v>
      </c>
      <c r="T6782" t="str">
        <f t="shared" si="635"/>
        <v>Crimepoint.create(latitude:37.786, longitude:-122.465, drugdrink:0, misdemean:4, theft:7, violent:0, total:5, drugdrinkct:0, misdemeanct:2, theftct:5, violentct:0, totalct:7)</v>
      </c>
      <c r="U6782" t="str">
        <f t="shared" si="636"/>
        <v>{location: new google.maps.LatLng(37.786, -122.465), weight: 0},</v>
      </c>
      <c r="V6782" t="str">
        <f t="shared" si="631"/>
        <v>{location: new google.maps.LatLng(37.786, -122.465), weight: 0},</v>
      </c>
      <c r="W6782" t="str">
        <f t="shared" si="632"/>
        <v>{location: new google.maps.LatLng(37.786, -122.465), weight: 1},</v>
      </c>
      <c r="X6782" t="str">
        <f t="shared" si="633"/>
        <v>{location: new google.maps.LatLng(37.786, -122.465), weight: 0},</v>
      </c>
      <c r="Y6782" t="str">
        <f t="shared" si="634"/>
        <v>{location: new google.maps.LatLng(37.786, -122.465), weight: 1},</v>
      </c>
    </row>
    <row r="6783" spans="1:25" x14ac:dyDescent="0.2">
      <c r="A6783">
        <v>37.786000000000001</v>
      </c>
      <c r="B6783">
        <v>-122.464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1</v>
      </c>
      <c r="K6783">
        <v>0</v>
      </c>
      <c r="L6783">
        <v>2</v>
      </c>
      <c r="M6783">
        <f>VLOOKUP(H6783,AE$2:$AJ$12,6,TRUE)</f>
        <v>0</v>
      </c>
      <c r="N6783">
        <f>VLOOKUP(I6783,AF$2:$AJ$12,5,TRUE)</f>
        <v>2</v>
      </c>
      <c r="O6783">
        <f>VLOOKUP(J6783,AG$2:$AJ$12,4,TRUE)</f>
        <v>3</v>
      </c>
      <c r="P6783">
        <f>VLOOKUP(K6783,AH$2:$AJ$12,3,TRUE)</f>
        <v>0</v>
      </c>
      <c r="Q6783">
        <f>VLOOKUP(L6783,AI$2:$AJ$12,2,TRUE)</f>
        <v>1</v>
      </c>
      <c r="T6783" t="str">
        <f t="shared" si="635"/>
        <v>Crimepoint.create(latitude:37.786, longitude:-122.464, drugdrink:0, misdemean:2, theft:3, violent:0, total:1, drugdrinkct:0, misdemeanct:1, theftct:1, violentct:0, totalct:2)</v>
      </c>
      <c r="U6783" t="str">
        <f t="shared" si="636"/>
        <v>{location: new google.maps.LatLng(37.786, -122.464), weight: 0},</v>
      </c>
      <c r="V6783" t="str">
        <f t="shared" si="631"/>
        <v>{location: new google.maps.LatLng(37.786, -122.464), weight: 0},</v>
      </c>
      <c r="W6783" t="str">
        <f t="shared" si="632"/>
        <v>{location: new google.maps.LatLng(37.786, -122.464), weight: 0},</v>
      </c>
      <c r="X6783" t="str">
        <f t="shared" si="633"/>
        <v>{location: new google.maps.LatLng(37.786, -122.464), weight: 0},</v>
      </c>
      <c r="Y6783" t="str">
        <f t="shared" si="634"/>
        <v>{location: new google.maps.LatLng(37.786, -122.464), weight: 0},</v>
      </c>
    </row>
    <row r="6784" spans="1:25" x14ac:dyDescent="0.2">
      <c r="A6784">
        <v>37.786000000000001</v>
      </c>
      <c r="B6784">
        <v>-122.46299999999999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6</v>
      </c>
      <c r="K6784">
        <v>0</v>
      </c>
      <c r="L6784">
        <v>6</v>
      </c>
      <c r="M6784">
        <f>VLOOKUP(H6784,AE$2:$AJ$12,6,TRUE)</f>
        <v>0</v>
      </c>
      <c r="N6784">
        <f>VLOOKUP(I6784,AF$2:$AJ$12,5,TRUE)</f>
        <v>0</v>
      </c>
      <c r="O6784">
        <f>VLOOKUP(J6784,AG$2:$AJ$12,4,TRUE)</f>
        <v>7</v>
      </c>
      <c r="P6784">
        <f>VLOOKUP(K6784,AH$2:$AJ$12,3,TRUE)</f>
        <v>0</v>
      </c>
      <c r="Q6784">
        <f>VLOOKUP(L6784,AI$2:$AJ$12,2,TRUE)</f>
        <v>4</v>
      </c>
      <c r="T6784" t="str">
        <f t="shared" si="635"/>
        <v>Crimepoint.create(latitude:37.786, longitude:-122.463, drugdrink:0, misdemean:0, theft:7, violent:0, total:4, drugdrinkct:0, misdemeanct:0, theftct:6, violentct:0, totalct:6)</v>
      </c>
      <c r="U6784" t="str">
        <f t="shared" si="636"/>
        <v>{location: new google.maps.LatLng(37.786, -122.463), weight: 0},</v>
      </c>
      <c r="V6784" t="str">
        <f t="shared" si="631"/>
        <v>{location: new google.maps.LatLng(37.786, -122.463), weight: 0},</v>
      </c>
      <c r="W6784" t="str">
        <f t="shared" si="632"/>
        <v>{location: new google.maps.LatLng(37.786, -122.463), weight: 1},</v>
      </c>
      <c r="X6784" t="str">
        <f t="shared" si="633"/>
        <v>{location: new google.maps.LatLng(37.786, -122.463), weight: 0},</v>
      </c>
      <c r="Y6784" t="str">
        <f t="shared" si="634"/>
        <v>{location: new google.maps.LatLng(37.786, -122.463), weight: 0},</v>
      </c>
    </row>
    <row r="6785" spans="1:25" x14ac:dyDescent="0.2">
      <c r="A6785">
        <v>37.786000000000001</v>
      </c>
      <c r="B6785">
        <v>-122.462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2</v>
      </c>
      <c r="J6785">
        <v>1</v>
      </c>
      <c r="K6785">
        <v>0</v>
      </c>
      <c r="L6785">
        <v>3</v>
      </c>
      <c r="M6785">
        <f>VLOOKUP(H6785,AE$2:$AJ$12,6,TRUE)</f>
        <v>0</v>
      </c>
      <c r="N6785">
        <f>VLOOKUP(I6785,AF$2:$AJ$12,5,TRUE)</f>
        <v>4</v>
      </c>
      <c r="O6785">
        <f>VLOOKUP(J6785,AG$2:$AJ$12,4,TRUE)</f>
        <v>3</v>
      </c>
      <c r="P6785">
        <f>VLOOKUP(K6785,AH$2:$AJ$12,3,TRUE)</f>
        <v>0</v>
      </c>
      <c r="Q6785">
        <f>VLOOKUP(L6785,AI$2:$AJ$12,2,TRUE)</f>
        <v>2</v>
      </c>
      <c r="T6785" t="str">
        <f t="shared" si="635"/>
        <v>Crimepoint.create(latitude:37.786, longitude:-122.462, drugdrink:0, misdemean:4, theft:3, violent:0, total:2, drugdrinkct:0, misdemeanct:2, theftct:1, violentct:0, totalct:3)</v>
      </c>
      <c r="U6785" t="str">
        <f t="shared" si="636"/>
        <v>{location: new google.maps.LatLng(37.786, -122.462), weight: 0},</v>
      </c>
      <c r="V6785" t="str">
        <f t="shared" si="631"/>
        <v>{location: new google.maps.LatLng(37.786, -122.462), weight: 0},</v>
      </c>
      <c r="W6785" t="str">
        <f t="shared" si="632"/>
        <v>{location: new google.maps.LatLng(37.786, -122.462), weight: 0},</v>
      </c>
      <c r="X6785" t="str">
        <f t="shared" si="633"/>
        <v>{location: new google.maps.LatLng(37.786, -122.462), weight: 0},</v>
      </c>
      <c r="Y6785" t="str">
        <f t="shared" si="634"/>
        <v>{location: new google.maps.LatLng(37.786, -122.462), weight: 0},</v>
      </c>
    </row>
    <row r="6786" spans="1:25" x14ac:dyDescent="0.2">
      <c r="A6786">
        <v>37.786000000000001</v>
      </c>
      <c r="B6786">
        <v>-122.461</v>
      </c>
      <c r="C6786">
        <v>0</v>
      </c>
      <c r="D6786">
        <v>2</v>
      </c>
      <c r="E6786">
        <v>0</v>
      </c>
      <c r="F6786">
        <v>3</v>
      </c>
      <c r="G6786">
        <v>1</v>
      </c>
      <c r="H6786">
        <v>0</v>
      </c>
      <c r="I6786">
        <v>9</v>
      </c>
      <c r="J6786">
        <v>3</v>
      </c>
      <c r="K6786">
        <v>4</v>
      </c>
      <c r="L6786">
        <v>16</v>
      </c>
      <c r="M6786">
        <f>VLOOKUP(H6786,AE$2:$AJ$12,6,TRUE)</f>
        <v>0</v>
      </c>
      <c r="N6786">
        <f>VLOOKUP(I6786,AF$2:$AJ$12,5,TRUE)</f>
        <v>7</v>
      </c>
      <c r="O6786">
        <f>VLOOKUP(J6786,AG$2:$AJ$12,4,TRUE)</f>
        <v>5</v>
      </c>
      <c r="P6786">
        <f>VLOOKUP(K6786,AH$2:$AJ$12,3,TRUE)</f>
        <v>8</v>
      </c>
      <c r="Q6786">
        <f>VLOOKUP(L6786,AI$2:$AJ$12,2,TRUE)</f>
        <v>7</v>
      </c>
      <c r="T6786" t="str">
        <f t="shared" si="635"/>
        <v>Crimepoint.create(latitude:37.786, longitude:-122.461, drugdrink:0, misdemean:7, theft:5, violent:8, total:7, drugdrinkct:0, misdemeanct:9, theftct:3, violentct:4, totalct:16)</v>
      </c>
      <c r="U6786" t="str">
        <f t="shared" si="636"/>
        <v>{location: new google.maps.LatLng(37.786, -122.461), weight: 0},</v>
      </c>
      <c r="V6786" t="str">
        <f t="shared" si="631"/>
        <v>{location: new google.maps.LatLng(37.786, -122.461), weight: 2},</v>
      </c>
      <c r="W6786" t="str">
        <f t="shared" si="632"/>
        <v>{location: new google.maps.LatLng(37.786, -122.461), weight: 0},</v>
      </c>
      <c r="X6786" t="str">
        <f t="shared" si="633"/>
        <v>{location: new google.maps.LatLng(37.786, -122.461), weight: 3},</v>
      </c>
      <c r="Y6786" t="str">
        <f t="shared" si="634"/>
        <v>{location: new google.maps.LatLng(37.786, -122.461), weight: 1},</v>
      </c>
    </row>
    <row r="6787" spans="1:25" x14ac:dyDescent="0.2">
      <c r="A6787">
        <v>37.786000000000001</v>
      </c>
      <c r="B6787">
        <v>-122.46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4</v>
      </c>
      <c r="K6787">
        <v>0</v>
      </c>
      <c r="L6787">
        <v>4</v>
      </c>
      <c r="M6787">
        <f>VLOOKUP(H6787,AE$2:$AJ$12,6,TRUE)</f>
        <v>0</v>
      </c>
      <c r="N6787">
        <f>VLOOKUP(I6787,AF$2:$AJ$12,5,TRUE)</f>
        <v>0</v>
      </c>
      <c r="O6787">
        <f>VLOOKUP(J6787,AG$2:$AJ$12,4,TRUE)</f>
        <v>6</v>
      </c>
      <c r="P6787">
        <f>VLOOKUP(K6787,AH$2:$AJ$12,3,TRUE)</f>
        <v>0</v>
      </c>
      <c r="Q6787">
        <f>VLOOKUP(L6787,AI$2:$AJ$12,2,TRUE)</f>
        <v>3</v>
      </c>
      <c r="T6787" t="str">
        <f t="shared" si="635"/>
        <v>Crimepoint.create(latitude:37.786, longitude:-122.46, drugdrink:0, misdemean:0, theft:6, violent:0, total:3, drugdrinkct:0, misdemeanct:0, theftct:4, violentct:0, totalct:4)</v>
      </c>
      <c r="U6787" t="str">
        <f t="shared" si="636"/>
        <v>{location: new google.maps.LatLng(37.786, -122.46), weight: 0},</v>
      </c>
      <c r="V6787" t="str">
        <f t="shared" ref="V6787:V6850" si="637">$Z$2&amp;$A6787&amp;$AA$2&amp;$B6787&amp;$AB$2&amp;D6787&amp;$AC$2</f>
        <v>{location: new google.maps.LatLng(37.786, -122.46), weight: 0},</v>
      </c>
      <c r="W6787" t="str">
        <f t="shared" ref="W6787:W6850" si="638">$Z$2&amp;$A6787&amp;$AA$2&amp;$B6787&amp;$AB$2&amp;E6787&amp;$AC$2</f>
        <v>{location: new google.maps.LatLng(37.786, -122.46), weight: 1},</v>
      </c>
      <c r="X6787" t="str">
        <f t="shared" ref="X6787:X6850" si="639">$Z$2&amp;$A6787&amp;$AA$2&amp;$B6787&amp;$AB$2&amp;F6787&amp;$AC$2</f>
        <v>{location: new google.maps.LatLng(37.786, -122.46), weight: 0},</v>
      </c>
      <c r="Y6787" t="str">
        <f t="shared" ref="Y6787:Y6850" si="640">$Z$2&amp;$A6787&amp;$AA$2&amp;$B6787&amp;$AB$2&amp;G6787&amp;$AC$2</f>
        <v>{location: new google.maps.LatLng(37.786, -122.46), weight: 0},</v>
      </c>
    </row>
    <row r="6788" spans="1:25" x14ac:dyDescent="0.2">
      <c r="A6788">
        <v>37.786000000000001</v>
      </c>
      <c r="B6788">
        <v>-122.459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</v>
      </c>
      <c r="J6788">
        <v>3</v>
      </c>
      <c r="K6788">
        <v>1</v>
      </c>
      <c r="L6788">
        <v>5</v>
      </c>
      <c r="M6788">
        <f>VLOOKUP(H6788,AE$2:$AJ$12,6,TRUE)</f>
        <v>0</v>
      </c>
      <c r="N6788">
        <f>VLOOKUP(I6788,AF$2:$AJ$12,5,TRUE)</f>
        <v>2</v>
      </c>
      <c r="O6788">
        <f>VLOOKUP(J6788,AG$2:$AJ$12,4,TRUE)</f>
        <v>5</v>
      </c>
      <c r="P6788">
        <f>VLOOKUP(K6788,AH$2:$AJ$12,3,TRUE)</f>
        <v>7</v>
      </c>
      <c r="Q6788">
        <f>VLOOKUP(L6788,AI$2:$AJ$12,2,TRUE)</f>
        <v>4</v>
      </c>
      <c r="T6788" t="str">
        <f t="shared" ref="T6788:T6851" si="641">"Crimepoint.create("&amp;A$2&amp;":"&amp;A6788&amp;", "&amp;B$2&amp;":"&amp;B6788&amp;", "&amp;C$2&amp;":"&amp;M6788&amp;", "&amp;D$2&amp;":"&amp;N6788&amp;", "&amp;E$2&amp;":"&amp;O6788&amp;", "&amp;F$2&amp;":"&amp;P6788&amp;", "&amp;G$2&amp;":"&amp;Q6788&amp;", "&amp;H$2&amp;":"&amp;H6788&amp;", "&amp;I$2&amp;":"&amp;I6788&amp;", "&amp;J$2&amp;":"&amp;J6788&amp;", "&amp;K$2&amp;":"&amp;K6788&amp;", "&amp;L$2&amp;":"&amp;L6788&amp;")"</f>
        <v>Crimepoint.create(latitude:37.786, longitude:-122.459, drugdrink:0, misdemean:2, theft:5, violent:7, total:4, drugdrinkct:0, misdemeanct:1, theftct:3, violentct:1, totalct:5)</v>
      </c>
      <c r="U6788" t="str">
        <f t="shared" ref="U6788:U6851" si="642">$Z$2&amp;$A6788&amp;$AA$2&amp;$B6788&amp;$AB$2&amp;C6788&amp;$AC$2</f>
        <v>{location: new google.maps.LatLng(37.786, -122.459), weight: 0},</v>
      </c>
      <c r="V6788" t="str">
        <f t="shared" si="637"/>
        <v>{location: new google.maps.LatLng(37.786, -122.459), weight: 0},</v>
      </c>
      <c r="W6788" t="str">
        <f t="shared" si="638"/>
        <v>{location: new google.maps.LatLng(37.786, -122.459), weight: 0},</v>
      </c>
      <c r="X6788" t="str">
        <f t="shared" si="639"/>
        <v>{location: new google.maps.LatLng(37.786, -122.459), weight: 1},</v>
      </c>
      <c r="Y6788" t="str">
        <f t="shared" si="640"/>
        <v>{location: new google.maps.LatLng(37.786, -122.459), weight: 0},</v>
      </c>
    </row>
    <row r="6789" spans="1:25" x14ac:dyDescent="0.2">
      <c r="A6789">
        <v>37.786000000000001</v>
      </c>
      <c r="B6789">
        <v>-122.458</v>
      </c>
      <c r="C6789">
        <v>0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2</v>
      </c>
      <c r="J6789">
        <v>5</v>
      </c>
      <c r="K6789">
        <v>0</v>
      </c>
      <c r="L6789">
        <v>7</v>
      </c>
      <c r="M6789">
        <f>VLOOKUP(H6789,AE$2:$AJ$12,6,TRUE)</f>
        <v>0</v>
      </c>
      <c r="N6789">
        <f>VLOOKUP(I6789,AF$2:$AJ$12,5,TRUE)</f>
        <v>4</v>
      </c>
      <c r="O6789">
        <f>VLOOKUP(J6789,AG$2:$AJ$12,4,TRUE)</f>
        <v>7</v>
      </c>
      <c r="P6789">
        <f>VLOOKUP(K6789,AH$2:$AJ$12,3,TRUE)</f>
        <v>0</v>
      </c>
      <c r="Q6789">
        <f>VLOOKUP(L6789,AI$2:$AJ$12,2,TRUE)</f>
        <v>5</v>
      </c>
      <c r="T6789" t="str">
        <f t="shared" si="641"/>
        <v>Crimepoint.create(latitude:37.786, longitude:-122.458, drugdrink:0, misdemean:4, theft:7, violent:0, total:5, drugdrinkct:0, misdemeanct:2, theftct:5, violentct:0, totalct:7)</v>
      </c>
      <c r="U6789" t="str">
        <f t="shared" si="642"/>
        <v>{location: new google.maps.LatLng(37.786, -122.458), weight: 0},</v>
      </c>
      <c r="V6789" t="str">
        <f t="shared" si="637"/>
        <v>{location: new google.maps.LatLng(37.786, -122.458), weight: 0},</v>
      </c>
      <c r="W6789" t="str">
        <f t="shared" si="638"/>
        <v>{location: new google.maps.LatLng(37.786, -122.458), weight: 1},</v>
      </c>
      <c r="X6789" t="str">
        <f t="shared" si="639"/>
        <v>{location: new google.maps.LatLng(37.786, -122.458), weight: 0},</v>
      </c>
      <c r="Y6789" t="str">
        <f t="shared" si="640"/>
        <v>{location: new google.maps.LatLng(37.786, -122.458), weight: 1},</v>
      </c>
    </row>
    <row r="6790" spans="1:25" x14ac:dyDescent="0.2">
      <c r="A6790">
        <v>37.786000000000001</v>
      </c>
      <c r="B6790">
        <v>-122.45699999999999</v>
      </c>
      <c r="C6790">
        <v>0</v>
      </c>
      <c r="D6790">
        <v>1</v>
      </c>
      <c r="E6790">
        <v>0</v>
      </c>
      <c r="F6790">
        <v>0</v>
      </c>
      <c r="G6790">
        <v>1</v>
      </c>
      <c r="H6790">
        <v>0</v>
      </c>
      <c r="I6790">
        <v>6</v>
      </c>
      <c r="J6790">
        <v>2</v>
      </c>
      <c r="K6790">
        <v>0</v>
      </c>
      <c r="L6790">
        <v>8</v>
      </c>
      <c r="M6790">
        <f>VLOOKUP(H6790,AE$2:$AJ$12,6,TRUE)</f>
        <v>0</v>
      </c>
      <c r="N6790">
        <f>VLOOKUP(I6790,AF$2:$AJ$12,5,TRUE)</f>
        <v>7</v>
      </c>
      <c r="O6790">
        <f>VLOOKUP(J6790,AG$2:$AJ$12,4,TRUE)</f>
        <v>4</v>
      </c>
      <c r="P6790">
        <f>VLOOKUP(K6790,AH$2:$AJ$12,3,TRUE)</f>
        <v>0</v>
      </c>
      <c r="Q6790">
        <f>VLOOKUP(L6790,AI$2:$AJ$12,2,TRUE)</f>
        <v>5</v>
      </c>
      <c r="T6790" t="str">
        <f t="shared" si="641"/>
        <v>Crimepoint.create(latitude:37.786, longitude:-122.457, drugdrink:0, misdemean:7, theft:4, violent:0, total:5, drugdrinkct:0, misdemeanct:6, theftct:2, violentct:0, totalct:8)</v>
      </c>
      <c r="U6790" t="str">
        <f t="shared" si="642"/>
        <v>{location: new google.maps.LatLng(37.786, -122.457), weight: 0},</v>
      </c>
      <c r="V6790" t="str">
        <f t="shared" si="637"/>
        <v>{location: new google.maps.LatLng(37.786, -122.457), weight: 1},</v>
      </c>
      <c r="W6790" t="str">
        <f t="shared" si="638"/>
        <v>{location: new google.maps.LatLng(37.786, -122.457), weight: 0},</v>
      </c>
      <c r="X6790" t="str">
        <f t="shared" si="639"/>
        <v>{location: new google.maps.LatLng(37.786, -122.457), weight: 0},</v>
      </c>
      <c r="Y6790" t="str">
        <f t="shared" si="640"/>
        <v>{location: new google.maps.LatLng(37.786, -122.457), weight: 1},</v>
      </c>
    </row>
    <row r="6791" spans="1:25" x14ac:dyDescent="0.2">
      <c r="A6791">
        <v>37.786000000000001</v>
      </c>
      <c r="B6791">
        <v>-122.456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</v>
      </c>
      <c r="K6791">
        <v>0</v>
      </c>
      <c r="L6791">
        <v>3</v>
      </c>
      <c r="M6791">
        <f>VLOOKUP(H6791,AE$2:$AJ$12,6,TRUE)</f>
        <v>0</v>
      </c>
      <c r="N6791">
        <f>VLOOKUP(I6791,AF$2:$AJ$12,5,TRUE)</f>
        <v>0</v>
      </c>
      <c r="O6791">
        <f>VLOOKUP(J6791,AG$2:$AJ$12,4,TRUE)</f>
        <v>5</v>
      </c>
      <c r="P6791">
        <f>VLOOKUP(K6791,AH$2:$AJ$12,3,TRUE)</f>
        <v>0</v>
      </c>
      <c r="Q6791">
        <f>VLOOKUP(L6791,AI$2:$AJ$12,2,TRUE)</f>
        <v>2</v>
      </c>
      <c r="T6791" t="str">
        <f t="shared" si="641"/>
        <v>Crimepoint.create(latitude:37.786, longitude:-122.456, drugdrink:0, misdemean:0, theft:5, violent:0, total:2, drugdrinkct:0, misdemeanct:0, theftct:3, violentct:0, totalct:3)</v>
      </c>
      <c r="U6791" t="str">
        <f t="shared" si="642"/>
        <v>{location: new google.maps.LatLng(37.786, -122.456), weight: 0},</v>
      </c>
      <c r="V6791" t="str">
        <f t="shared" si="637"/>
        <v>{location: new google.maps.LatLng(37.786, -122.456), weight: 0},</v>
      </c>
      <c r="W6791" t="str">
        <f t="shared" si="638"/>
        <v>{location: new google.maps.LatLng(37.786, -122.456), weight: 0},</v>
      </c>
      <c r="X6791" t="str">
        <f t="shared" si="639"/>
        <v>{location: new google.maps.LatLng(37.786, -122.456), weight: 0},</v>
      </c>
      <c r="Y6791" t="str">
        <f t="shared" si="640"/>
        <v>{location: new google.maps.LatLng(37.786, -122.456), weight: 0},</v>
      </c>
    </row>
    <row r="6792" spans="1:25" x14ac:dyDescent="0.2">
      <c r="A6792">
        <v>37.786000000000001</v>
      </c>
      <c r="B6792">
        <v>-122.455</v>
      </c>
      <c r="C6792">
        <v>0</v>
      </c>
      <c r="D6792">
        <v>2</v>
      </c>
      <c r="E6792">
        <v>1</v>
      </c>
      <c r="F6792">
        <v>3</v>
      </c>
      <c r="G6792">
        <v>2</v>
      </c>
      <c r="H6792">
        <v>0</v>
      </c>
      <c r="I6792">
        <v>10</v>
      </c>
      <c r="J6792">
        <v>9</v>
      </c>
      <c r="K6792">
        <v>4</v>
      </c>
      <c r="L6792">
        <v>23</v>
      </c>
      <c r="M6792">
        <f>VLOOKUP(H6792,AE$2:$AJ$12,6,TRUE)</f>
        <v>0</v>
      </c>
      <c r="N6792">
        <f>VLOOKUP(I6792,AF$2:$AJ$12,5,TRUE)</f>
        <v>8</v>
      </c>
      <c r="O6792">
        <f>VLOOKUP(J6792,AG$2:$AJ$12,4,TRUE)</f>
        <v>8</v>
      </c>
      <c r="P6792">
        <f>VLOOKUP(K6792,AH$2:$AJ$12,3,TRUE)</f>
        <v>8</v>
      </c>
      <c r="Q6792">
        <f>VLOOKUP(L6792,AI$2:$AJ$12,2,TRUE)</f>
        <v>8</v>
      </c>
      <c r="T6792" t="str">
        <f t="shared" si="641"/>
        <v>Crimepoint.create(latitude:37.786, longitude:-122.455, drugdrink:0, misdemean:8, theft:8, violent:8, total:8, drugdrinkct:0, misdemeanct:10, theftct:9, violentct:4, totalct:23)</v>
      </c>
      <c r="U6792" t="str">
        <f t="shared" si="642"/>
        <v>{location: new google.maps.LatLng(37.786, -122.455), weight: 0},</v>
      </c>
      <c r="V6792" t="str">
        <f t="shared" si="637"/>
        <v>{location: new google.maps.LatLng(37.786, -122.455), weight: 2},</v>
      </c>
      <c r="W6792" t="str">
        <f t="shared" si="638"/>
        <v>{location: new google.maps.LatLng(37.786, -122.455), weight: 1},</v>
      </c>
      <c r="X6792" t="str">
        <f t="shared" si="639"/>
        <v>{location: new google.maps.LatLng(37.786, -122.455), weight: 3},</v>
      </c>
      <c r="Y6792" t="str">
        <f t="shared" si="640"/>
        <v>{location: new google.maps.LatLng(37.786, -122.455), weight: 2},</v>
      </c>
    </row>
    <row r="6793" spans="1:25" x14ac:dyDescent="0.2">
      <c r="A6793">
        <v>37.786000000000001</v>
      </c>
      <c r="B6793">
        <v>-122.45399999999999</v>
      </c>
      <c r="C6793">
        <v>0</v>
      </c>
      <c r="D6793">
        <v>0</v>
      </c>
      <c r="E6793">
        <v>1</v>
      </c>
      <c r="F6793">
        <v>1</v>
      </c>
      <c r="G6793">
        <v>1</v>
      </c>
      <c r="H6793">
        <v>0</v>
      </c>
      <c r="I6793">
        <v>1</v>
      </c>
      <c r="J6793">
        <v>9</v>
      </c>
      <c r="K6793">
        <v>2</v>
      </c>
      <c r="L6793">
        <v>12</v>
      </c>
      <c r="M6793">
        <f>VLOOKUP(H6793,AE$2:$AJ$12,6,TRUE)</f>
        <v>0</v>
      </c>
      <c r="N6793">
        <f>VLOOKUP(I6793,AF$2:$AJ$12,5,TRUE)</f>
        <v>2</v>
      </c>
      <c r="O6793">
        <f>VLOOKUP(J6793,AG$2:$AJ$12,4,TRUE)</f>
        <v>8</v>
      </c>
      <c r="P6793">
        <f>VLOOKUP(K6793,AH$2:$AJ$12,3,TRUE)</f>
        <v>7</v>
      </c>
      <c r="Q6793">
        <f>VLOOKUP(L6793,AI$2:$AJ$12,2,TRUE)</f>
        <v>6</v>
      </c>
      <c r="T6793" t="str">
        <f t="shared" si="641"/>
        <v>Crimepoint.create(latitude:37.786, longitude:-122.454, drugdrink:0, misdemean:2, theft:8, violent:7, total:6, drugdrinkct:0, misdemeanct:1, theftct:9, violentct:2, totalct:12)</v>
      </c>
      <c r="U6793" t="str">
        <f t="shared" si="642"/>
        <v>{location: new google.maps.LatLng(37.786, -122.454), weight: 0},</v>
      </c>
      <c r="V6793" t="str">
        <f t="shared" si="637"/>
        <v>{location: new google.maps.LatLng(37.786, -122.454), weight: 0},</v>
      </c>
      <c r="W6793" t="str">
        <f t="shared" si="638"/>
        <v>{location: new google.maps.LatLng(37.786, -122.454), weight: 1},</v>
      </c>
      <c r="X6793" t="str">
        <f t="shared" si="639"/>
        <v>{location: new google.maps.LatLng(37.786, -122.454), weight: 1},</v>
      </c>
      <c r="Y6793" t="str">
        <f t="shared" si="640"/>
        <v>{location: new google.maps.LatLng(37.786, -122.454), weight: 1},</v>
      </c>
    </row>
    <row r="6794" spans="1:25" x14ac:dyDescent="0.2">
      <c r="A6794">
        <v>37.786000000000001</v>
      </c>
      <c r="B6794">
        <v>-122.453</v>
      </c>
      <c r="C6794">
        <v>1</v>
      </c>
      <c r="D6794">
        <v>4</v>
      </c>
      <c r="E6794">
        <v>3</v>
      </c>
      <c r="F6794">
        <v>4</v>
      </c>
      <c r="G6794">
        <v>4</v>
      </c>
      <c r="H6794">
        <v>1</v>
      </c>
      <c r="I6794">
        <v>20</v>
      </c>
      <c r="J6794">
        <v>20</v>
      </c>
      <c r="K6794">
        <v>5</v>
      </c>
      <c r="L6794">
        <v>46</v>
      </c>
      <c r="M6794">
        <f>VLOOKUP(H6794,AE$2:$AJ$12,6,TRUE)</f>
        <v>8</v>
      </c>
      <c r="N6794">
        <f>VLOOKUP(I6794,AF$2:$AJ$12,5,TRUE)</f>
        <v>9</v>
      </c>
      <c r="O6794">
        <f>VLOOKUP(J6794,AG$2:$AJ$12,4,TRUE)</f>
        <v>9</v>
      </c>
      <c r="P6794">
        <f>VLOOKUP(K6794,AH$2:$AJ$12,3,TRUE)</f>
        <v>9</v>
      </c>
      <c r="Q6794">
        <f>VLOOKUP(L6794,AI$2:$AJ$12,2,TRUE)</f>
        <v>9</v>
      </c>
      <c r="T6794" t="str">
        <f t="shared" si="641"/>
        <v>Crimepoint.create(latitude:37.786, longitude:-122.453, drugdrink:8, misdemean:9, theft:9, violent:9, total:9, drugdrinkct:1, misdemeanct:20, theftct:20, violentct:5, totalct:46)</v>
      </c>
      <c r="U6794" t="str">
        <f t="shared" si="642"/>
        <v>{location: new google.maps.LatLng(37.786, -122.453), weight: 1},</v>
      </c>
      <c r="V6794" t="str">
        <f t="shared" si="637"/>
        <v>{location: new google.maps.LatLng(37.786, -122.453), weight: 4},</v>
      </c>
      <c r="W6794" t="str">
        <f t="shared" si="638"/>
        <v>{location: new google.maps.LatLng(37.786, -122.453), weight: 3},</v>
      </c>
      <c r="X6794" t="str">
        <f t="shared" si="639"/>
        <v>{location: new google.maps.LatLng(37.786, -122.453), weight: 4},</v>
      </c>
      <c r="Y6794" t="str">
        <f t="shared" si="640"/>
        <v>{location: new google.maps.LatLng(37.786, -122.453), weight: 4},</v>
      </c>
    </row>
    <row r="6795" spans="1:25" x14ac:dyDescent="0.2">
      <c r="A6795">
        <v>37.786000000000001</v>
      </c>
      <c r="B6795">
        <v>-122.45099999999999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f>VLOOKUP(H6795,AE$2:$AJ$12,6,TRUE)</f>
        <v>0</v>
      </c>
      <c r="N6795">
        <f>VLOOKUP(I6795,AF$2:$AJ$12,5,TRUE)</f>
        <v>0</v>
      </c>
      <c r="O6795">
        <f>VLOOKUP(J6795,AG$2:$AJ$12,4,TRUE)</f>
        <v>3</v>
      </c>
      <c r="P6795">
        <f>VLOOKUP(K6795,AH$2:$AJ$12,3,TRUE)</f>
        <v>0</v>
      </c>
      <c r="Q6795">
        <f>VLOOKUP(L6795,AI$2:$AJ$12,2,TRUE)</f>
        <v>0</v>
      </c>
      <c r="T6795" t="str">
        <f t="shared" si="641"/>
        <v>Crimepoint.create(latitude:37.786, longitude:-122.451, drugdrink:0, misdemean:0, theft:3, violent:0, total:0, drugdrinkct:0, misdemeanct:0, theftct:1, violentct:0, totalct:1)</v>
      </c>
      <c r="U6795" t="str">
        <f t="shared" si="642"/>
        <v>{location: new google.maps.LatLng(37.786, -122.451), weight: 0},</v>
      </c>
      <c r="V6795" t="str">
        <f t="shared" si="637"/>
        <v>{location: new google.maps.LatLng(37.786, -122.451), weight: 0},</v>
      </c>
      <c r="W6795" t="str">
        <f t="shared" si="638"/>
        <v>{location: new google.maps.LatLng(37.786, -122.451), weight: 0},</v>
      </c>
      <c r="X6795" t="str">
        <f t="shared" si="639"/>
        <v>{location: new google.maps.LatLng(37.786, -122.451), weight: 0},</v>
      </c>
      <c r="Y6795" t="str">
        <f t="shared" si="640"/>
        <v>{location: new google.maps.LatLng(37.786, -122.451), weight: 0},</v>
      </c>
    </row>
    <row r="6796" spans="1:25" x14ac:dyDescent="0.2">
      <c r="A6796">
        <v>37.786000000000001</v>
      </c>
      <c r="B6796">
        <v>-122.45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3</v>
      </c>
      <c r="K6796">
        <v>0</v>
      </c>
      <c r="L6796">
        <v>4</v>
      </c>
      <c r="M6796">
        <f>VLOOKUP(H6796,AE$2:$AJ$12,6,TRUE)</f>
        <v>0</v>
      </c>
      <c r="N6796">
        <f>VLOOKUP(I6796,AF$2:$AJ$12,5,TRUE)</f>
        <v>2</v>
      </c>
      <c r="O6796">
        <f>VLOOKUP(J6796,AG$2:$AJ$12,4,TRUE)</f>
        <v>5</v>
      </c>
      <c r="P6796">
        <f>VLOOKUP(K6796,AH$2:$AJ$12,3,TRUE)</f>
        <v>0</v>
      </c>
      <c r="Q6796">
        <f>VLOOKUP(L6796,AI$2:$AJ$12,2,TRUE)</f>
        <v>3</v>
      </c>
      <c r="T6796" t="str">
        <f t="shared" si="641"/>
        <v>Crimepoint.create(latitude:37.786, longitude:-122.45, drugdrink:0, misdemean:2, theft:5, violent:0, total:3, drugdrinkct:0, misdemeanct:1, theftct:3, violentct:0, totalct:4)</v>
      </c>
      <c r="U6796" t="str">
        <f t="shared" si="642"/>
        <v>{location: new google.maps.LatLng(37.786, -122.45), weight: 0},</v>
      </c>
      <c r="V6796" t="str">
        <f t="shared" si="637"/>
        <v>{location: new google.maps.LatLng(37.786, -122.45), weight: 0},</v>
      </c>
      <c r="W6796" t="str">
        <f t="shared" si="638"/>
        <v>{location: new google.maps.LatLng(37.786, -122.45), weight: 0},</v>
      </c>
      <c r="X6796" t="str">
        <f t="shared" si="639"/>
        <v>{location: new google.maps.LatLng(37.786, -122.45), weight: 0},</v>
      </c>
      <c r="Y6796" t="str">
        <f t="shared" si="640"/>
        <v>{location: new google.maps.LatLng(37.786, -122.45), weight: 0},</v>
      </c>
    </row>
    <row r="6797" spans="1:25" x14ac:dyDescent="0.2">
      <c r="A6797">
        <v>37.786000000000001</v>
      </c>
      <c r="B6797">
        <v>-122.449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2</v>
      </c>
      <c r="J6797">
        <v>1</v>
      </c>
      <c r="K6797">
        <v>0</v>
      </c>
      <c r="L6797">
        <v>3</v>
      </c>
      <c r="M6797">
        <f>VLOOKUP(H6797,AE$2:$AJ$12,6,TRUE)</f>
        <v>0</v>
      </c>
      <c r="N6797">
        <f>VLOOKUP(I6797,AF$2:$AJ$12,5,TRUE)</f>
        <v>4</v>
      </c>
      <c r="O6797">
        <f>VLOOKUP(J6797,AG$2:$AJ$12,4,TRUE)</f>
        <v>3</v>
      </c>
      <c r="P6797">
        <f>VLOOKUP(K6797,AH$2:$AJ$12,3,TRUE)</f>
        <v>0</v>
      </c>
      <c r="Q6797">
        <f>VLOOKUP(L6797,AI$2:$AJ$12,2,TRUE)</f>
        <v>2</v>
      </c>
      <c r="T6797" t="str">
        <f t="shared" si="641"/>
        <v>Crimepoint.create(latitude:37.786, longitude:-122.449, drugdrink:0, misdemean:4, theft:3, violent:0, total:2, drugdrinkct:0, misdemeanct:2, theftct:1, violentct:0, totalct:3)</v>
      </c>
      <c r="U6797" t="str">
        <f t="shared" si="642"/>
        <v>{location: new google.maps.LatLng(37.786, -122.449), weight: 0},</v>
      </c>
      <c r="V6797" t="str">
        <f t="shared" si="637"/>
        <v>{location: new google.maps.LatLng(37.786, -122.449), weight: 0},</v>
      </c>
      <c r="W6797" t="str">
        <f t="shared" si="638"/>
        <v>{location: new google.maps.LatLng(37.786, -122.449), weight: 0},</v>
      </c>
      <c r="X6797" t="str">
        <f t="shared" si="639"/>
        <v>{location: new google.maps.LatLng(37.786, -122.449), weight: 0},</v>
      </c>
      <c r="Y6797" t="str">
        <f t="shared" si="640"/>
        <v>{location: new google.maps.LatLng(37.786, -122.449), weight: 0},</v>
      </c>
    </row>
    <row r="6798" spans="1:25" x14ac:dyDescent="0.2">
      <c r="A6798">
        <v>37.786000000000001</v>
      </c>
      <c r="B6798">
        <v>-122.447</v>
      </c>
      <c r="C6798">
        <v>0</v>
      </c>
      <c r="D6798">
        <v>1</v>
      </c>
      <c r="E6798">
        <v>1</v>
      </c>
      <c r="F6798">
        <v>1</v>
      </c>
      <c r="G6798">
        <v>1</v>
      </c>
      <c r="H6798">
        <v>0</v>
      </c>
      <c r="I6798">
        <v>3</v>
      </c>
      <c r="J6798">
        <v>7</v>
      </c>
      <c r="K6798">
        <v>1</v>
      </c>
      <c r="L6798">
        <v>11</v>
      </c>
      <c r="M6798">
        <f>VLOOKUP(H6798,AE$2:$AJ$12,6,TRUE)</f>
        <v>0</v>
      </c>
      <c r="N6798">
        <f>VLOOKUP(I6798,AF$2:$AJ$12,5,TRUE)</f>
        <v>5</v>
      </c>
      <c r="O6798">
        <f>VLOOKUP(J6798,AG$2:$AJ$12,4,TRUE)</f>
        <v>7</v>
      </c>
      <c r="P6798">
        <f>VLOOKUP(K6798,AH$2:$AJ$12,3,TRUE)</f>
        <v>7</v>
      </c>
      <c r="Q6798">
        <f>VLOOKUP(L6798,AI$2:$AJ$12,2,TRUE)</f>
        <v>6</v>
      </c>
      <c r="T6798" t="str">
        <f t="shared" si="641"/>
        <v>Crimepoint.create(latitude:37.786, longitude:-122.447, drugdrink:0, misdemean:5, theft:7, violent:7, total:6, drugdrinkct:0, misdemeanct:3, theftct:7, violentct:1, totalct:11)</v>
      </c>
      <c r="U6798" t="str">
        <f t="shared" si="642"/>
        <v>{location: new google.maps.LatLng(37.786, -122.447), weight: 0},</v>
      </c>
      <c r="V6798" t="str">
        <f t="shared" si="637"/>
        <v>{location: new google.maps.LatLng(37.786, -122.447), weight: 1},</v>
      </c>
      <c r="W6798" t="str">
        <f t="shared" si="638"/>
        <v>{location: new google.maps.LatLng(37.786, -122.447), weight: 1},</v>
      </c>
      <c r="X6798" t="str">
        <f t="shared" si="639"/>
        <v>{location: new google.maps.LatLng(37.786, -122.447), weight: 1},</v>
      </c>
      <c r="Y6798" t="str">
        <f t="shared" si="640"/>
        <v>{location: new google.maps.LatLng(37.786, -122.447), weight: 1},</v>
      </c>
    </row>
    <row r="6799" spans="1:25" x14ac:dyDescent="0.2">
      <c r="A6799">
        <v>37.786000000000001</v>
      </c>
      <c r="B6799">
        <v>-122.446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0</v>
      </c>
      <c r="K6799">
        <v>0</v>
      </c>
      <c r="L6799">
        <v>2</v>
      </c>
      <c r="M6799">
        <f>VLOOKUP(H6799,AE$2:$AJ$12,6,TRUE)</f>
        <v>0</v>
      </c>
      <c r="N6799">
        <f>VLOOKUP(I6799,AF$2:$AJ$12,5,TRUE)</f>
        <v>4</v>
      </c>
      <c r="O6799">
        <f>VLOOKUP(J6799,AG$2:$AJ$12,4,TRUE)</f>
        <v>0</v>
      </c>
      <c r="P6799">
        <f>VLOOKUP(K6799,AH$2:$AJ$12,3,TRUE)</f>
        <v>0</v>
      </c>
      <c r="Q6799">
        <f>VLOOKUP(L6799,AI$2:$AJ$12,2,TRUE)</f>
        <v>1</v>
      </c>
      <c r="T6799" t="str">
        <f t="shared" si="641"/>
        <v>Crimepoint.create(latitude:37.786, longitude:-122.446, drugdrink:0, misdemean:4, theft:0, violent:0, total:1, drugdrinkct:0, misdemeanct:2, theftct:0, violentct:0, totalct:2)</v>
      </c>
      <c r="U6799" t="str">
        <f t="shared" si="642"/>
        <v>{location: new google.maps.LatLng(37.786, -122.446), weight: 0},</v>
      </c>
      <c r="V6799" t="str">
        <f t="shared" si="637"/>
        <v>{location: new google.maps.LatLng(37.786, -122.446), weight: 0},</v>
      </c>
      <c r="W6799" t="str">
        <f t="shared" si="638"/>
        <v>{location: new google.maps.LatLng(37.786, -122.446), weight: 0},</v>
      </c>
      <c r="X6799" t="str">
        <f t="shared" si="639"/>
        <v>{location: new google.maps.LatLng(37.786, -122.446), weight: 0},</v>
      </c>
      <c r="Y6799" t="str">
        <f t="shared" si="640"/>
        <v>{location: new google.maps.LatLng(37.786, -122.446), weight: 0},</v>
      </c>
    </row>
    <row r="6800" spans="1:25" x14ac:dyDescent="0.2">
      <c r="A6800">
        <v>37.786000000000001</v>
      </c>
      <c r="B6800">
        <v>-122.44499999999999</v>
      </c>
      <c r="C6800">
        <v>0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4</v>
      </c>
      <c r="J6800">
        <v>3</v>
      </c>
      <c r="K6800">
        <v>0</v>
      </c>
      <c r="L6800">
        <v>7</v>
      </c>
      <c r="M6800">
        <f>VLOOKUP(H6800,AE$2:$AJ$12,6,TRUE)</f>
        <v>0</v>
      </c>
      <c r="N6800">
        <f>VLOOKUP(I6800,AF$2:$AJ$12,5,TRUE)</f>
        <v>6</v>
      </c>
      <c r="O6800">
        <f>VLOOKUP(J6800,AG$2:$AJ$12,4,TRUE)</f>
        <v>5</v>
      </c>
      <c r="P6800">
        <f>VLOOKUP(K6800,AH$2:$AJ$12,3,TRUE)</f>
        <v>0</v>
      </c>
      <c r="Q6800">
        <f>VLOOKUP(L6800,AI$2:$AJ$12,2,TRUE)</f>
        <v>5</v>
      </c>
      <c r="T6800" t="str">
        <f t="shared" si="641"/>
        <v>Crimepoint.create(latitude:37.786, longitude:-122.445, drugdrink:0, misdemean:6, theft:5, violent:0, total:5, drugdrinkct:0, misdemeanct:4, theftct:3, violentct:0, totalct:7)</v>
      </c>
      <c r="U6800" t="str">
        <f t="shared" si="642"/>
        <v>{location: new google.maps.LatLng(37.786, -122.445), weight: 0},</v>
      </c>
      <c r="V6800" t="str">
        <f t="shared" si="637"/>
        <v>{location: new google.maps.LatLng(37.786, -122.445), weight: 1},</v>
      </c>
      <c r="W6800" t="str">
        <f t="shared" si="638"/>
        <v>{location: new google.maps.LatLng(37.786, -122.445), weight: 0},</v>
      </c>
      <c r="X6800" t="str">
        <f t="shared" si="639"/>
        <v>{location: new google.maps.LatLng(37.786, -122.445), weight: 0},</v>
      </c>
      <c r="Y6800" t="str">
        <f t="shared" si="640"/>
        <v>{location: new google.maps.LatLng(37.786, -122.445), weight: 1},</v>
      </c>
    </row>
    <row r="6801" spans="1:25" x14ac:dyDescent="0.2">
      <c r="A6801">
        <v>37.786000000000001</v>
      </c>
      <c r="B6801">
        <v>-122.444</v>
      </c>
      <c r="C6801">
        <v>0</v>
      </c>
      <c r="D6801">
        <v>1</v>
      </c>
      <c r="E6801">
        <v>1</v>
      </c>
      <c r="F6801">
        <v>0</v>
      </c>
      <c r="G6801">
        <v>1</v>
      </c>
      <c r="H6801">
        <v>0</v>
      </c>
      <c r="I6801">
        <v>3</v>
      </c>
      <c r="J6801">
        <v>6</v>
      </c>
      <c r="K6801">
        <v>0</v>
      </c>
      <c r="L6801">
        <v>9</v>
      </c>
      <c r="M6801">
        <f>VLOOKUP(H6801,AE$2:$AJ$12,6,TRUE)</f>
        <v>0</v>
      </c>
      <c r="N6801">
        <f>VLOOKUP(I6801,AF$2:$AJ$12,5,TRUE)</f>
        <v>5</v>
      </c>
      <c r="O6801">
        <f>VLOOKUP(J6801,AG$2:$AJ$12,4,TRUE)</f>
        <v>7</v>
      </c>
      <c r="P6801">
        <f>VLOOKUP(K6801,AH$2:$AJ$12,3,TRUE)</f>
        <v>0</v>
      </c>
      <c r="Q6801">
        <f>VLOOKUP(L6801,AI$2:$AJ$12,2,TRUE)</f>
        <v>5</v>
      </c>
      <c r="T6801" t="str">
        <f t="shared" si="641"/>
        <v>Crimepoint.create(latitude:37.786, longitude:-122.444, drugdrink:0, misdemean:5, theft:7, violent:0, total:5, drugdrinkct:0, misdemeanct:3, theftct:6, violentct:0, totalct:9)</v>
      </c>
      <c r="U6801" t="str">
        <f t="shared" si="642"/>
        <v>{location: new google.maps.LatLng(37.786, -122.444), weight: 0},</v>
      </c>
      <c r="V6801" t="str">
        <f t="shared" si="637"/>
        <v>{location: new google.maps.LatLng(37.786, -122.444), weight: 1},</v>
      </c>
      <c r="W6801" t="str">
        <f t="shared" si="638"/>
        <v>{location: new google.maps.LatLng(37.786, -122.444), weight: 1},</v>
      </c>
      <c r="X6801" t="str">
        <f t="shared" si="639"/>
        <v>{location: new google.maps.LatLng(37.786, -122.444), weight: 0},</v>
      </c>
      <c r="Y6801" t="str">
        <f t="shared" si="640"/>
        <v>{location: new google.maps.LatLng(37.786, -122.444), weight: 1},</v>
      </c>
    </row>
    <row r="6802" spans="1:25" x14ac:dyDescent="0.2">
      <c r="A6802">
        <v>37.786000000000001</v>
      </c>
      <c r="B6802">
        <v>-122.443</v>
      </c>
      <c r="C6802">
        <v>0</v>
      </c>
      <c r="D6802">
        <v>1</v>
      </c>
      <c r="E6802">
        <v>0</v>
      </c>
      <c r="F6802">
        <v>1</v>
      </c>
      <c r="G6802">
        <v>1</v>
      </c>
      <c r="H6802">
        <v>0</v>
      </c>
      <c r="I6802">
        <v>4</v>
      </c>
      <c r="J6802">
        <v>3</v>
      </c>
      <c r="K6802">
        <v>2</v>
      </c>
      <c r="L6802">
        <v>9</v>
      </c>
      <c r="M6802">
        <f>VLOOKUP(H6802,AE$2:$AJ$12,6,TRUE)</f>
        <v>0</v>
      </c>
      <c r="N6802">
        <f>VLOOKUP(I6802,AF$2:$AJ$12,5,TRUE)</f>
        <v>6</v>
      </c>
      <c r="O6802">
        <f>VLOOKUP(J6802,AG$2:$AJ$12,4,TRUE)</f>
        <v>5</v>
      </c>
      <c r="P6802">
        <f>VLOOKUP(K6802,AH$2:$AJ$12,3,TRUE)</f>
        <v>7</v>
      </c>
      <c r="Q6802">
        <f>VLOOKUP(L6802,AI$2:$AJ$12,2,TRUE)</f>
        <v>5</v>
      </c>
      <c r="T6802" t="str">
        <f t="shared" si="641"/>
        <v>Crimepoint.create(latitude:37.786, longitude:-122.443, drugdrink:0, misdemean:6, theft:5, violent:7, total:5, drugdrinkct:0, misdemeanct:4, theftct:3, violentct:2, totalct:9)</v>
      </c>
      <c r="U6802" t="str">
        <f t="shared" si="642"/>
        <v>{location: new google.maps.LatLng(37.786, -122.443), weight: 0},</v>
      </c>
      <c r="V6802" t="str">
        <f t="shared" si="637"/>
        <v>{location: new google.maps.LatLng(37.786, -122.443), weight: 1},</v>
      </c>
      <c r="W6802" t="str">
        <f t="shared" si="638"/>
        <v>{location: new google.maps.LatLng(37.786, -122.443), weight: 0},</v>
      </c>
      <c r="X6802" t="str">
        <f t="shared" si="639"/>
        <v>{location: new google.maps.LatLng(37.786, -122.443), weight: 1},</v>
      </c>
      <c r="Y6802" t="str">
        <f t="shared" si="640"/>
        <v>{location: new google.maps.LatLng(37.786, -122.443), weight: 1},</v>
      </c>
    </row>
    <row r="6803" spans="1:25" x14ac:dyDescent="0.2">
      <c r="A6803">
        <v>37.786000000000001</v>
      </c>
      <c r="B6803">
        <v>-122.44199999999999</v>
      </c>
      <c r="C6803">
        <v>1</v>
      </c>
      <c r="D6803">
        <v>1</v>
      </c>
      <c r="E6803">
        <v>0</v>
      </c>
      <c r="F6803">
        <v>0</v>
      </c>
      <c r="G6803">
        <v>1</v>
      </c>
      <c r="H6803">
        <v>1</v>
      </c>
      <c r="I6803">
        <v>3</v>
      </c>
      <c r="J6803">
        <v>3</v>
      </c>
      <c r="K6803">
        <v>0</v>
      </c>
      <c r="L6803">
        <v>7</v>
      </c>
      <c r="M6803">
        <f>VLOOKUP(H6803,AE$2:$AJ$12,6,TRUE)</f>
        <v>8</v>
      </c>
      <c r="N6803">
        <f>VLOOKUP(I6803,AF$2:$AJ$12,5,TRUE)</f>
        <v>5</v>
      </c>
      <c r="O6803">
        <f>VLOOKUP(J6803,AG$2:$AJ$12,4,TRUE)</f>
        <v>5</v>
      </c>
      <c r="P6803">
        <f>VLOOKUP(K6803,AH$2:$AJ$12,3,TRUE)</f>
        <v>0</v>
      </c>
      <c r="Q6803">
        <f>VLOOKUP(L6803,AI$2:$AJ$12,2,TRUE)</f>
        <v>5</v>
      </c>
      <c r="T6803" t="str">
        <f t="shared" si="641"/>
        <v>Crimepoint.create(latitude:37.786, longitude:-122.442, drugdrink:8, misdemean:5, theft:5, violent:0, total:5, drugdrinkct:1, misdemeanct:3, theftct:3, violentct:0, totalct:7)</v>
      </c>
      <c r="U6803" t="str">
        <f t="shared" si="642"/>
        <v>{location: new google.maps.LatLng(37.786, -122.442), weight: 1},</v>
      </c>
      <c r="V6803" t="str">
        <f t="shared" si="637"/>
        <v>{location: new google.maps.LatLng(37.786, -122.442), weight: 1},</v>
      </c>
      <c r="W6803" t="str">
        <f t="shared" si="638"/>
        <v>{location: new google.maps.LatLng(37.786, -122.442), weight: 0},</v>
      </c>
      <c r="X6803" t="str">
        <f t="shared" si="639"/>
        <v>{location: new google.maps.LatLng(37.786, -122.442), weight: 0},</v>
      </c>
      <c r="Y6803" t="str">
        <f t="shared" si="640"/>
        <v>{location: new google.maps.LatLng(37.786, -122.442), weight: 1},</v>
      </c>
    </row>
    <row r="6804" spans="1:25" x14ac:dyDescent="0.2">
      <c r="A6804">
        <v>37.786000000000001</v>
      </c>
      <c r="B6804">
        <v>-122.441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1</v>
      </c>
      <c r="J6804">
        <v>4</v>
      </c>
      <c r="K6804">
        <v>0</v>
      </c>
      <c r="L6804">
        <v>5</v>
      </c>
      <c r="M6804">
        <f>VLOOKUP(H6804,AE$2:$AJ$12,6,TRUE)</f>
        <v>0</v>
      </c>
      <c r="N6804">
        <f>VLOOKUP(I6804,AF$2:$AJ$12,5,TRUE)</f>
        <v>2</v>
      </c>
      <c r="O6804">
        <f>VLOOKUP(J6804,AG$2:$AJ$12,4,TRUE)</f>
        <v>6</v>
      </c>
      <c r="P6804">
        <f>VLOOKUP(K6804,AH$2:$AJ$12,3,TRUE)</f>
        <v>0</v>
      </c>
      <c r="Q6804">
        <f>VLOOKUP(L6804,AI$2:$AJ$12,2,TRUE)</f>
        <v>4</v>
      </c>
      <c r="T6804" t="str">
        <f t="shared" si="641"/>
        <v>Crimepoint.create(latitude:37.786, longitude:-122.441, drugdrink:0, misdemean:2, theft:6, violent:0, total:4, drugdrinkct:0, misdemeanct:1, theftct:4, violentct:0, totalct:5)</v>
      </c>
      <c r="U6804" t="str">
        <f t="shared" si="642"/>
        <v>{location: new google.maps.LatLng(37.786, -122.441), weight: 0},</v>
      </c>
      <c r="V6804" t="str">
        <f t="shared" si="637"/>
        <v>{location: new google.maps.LatLng(37.786, -122.441), weight: 0},</v>
      </c>
      <c r="W6804" t="str">
        <f t="shared" si="638"/>
        <v>{location: new google.maps.LatLng(37.786, -122.441), weight: 1},</v>
      </c>
      <c r="X6804" t="str">
        <f t="shared" si="639"/>
        <v>{location: new google.maps.LatLng(37.786, -122.441), weight: 0},</v>
      </c>
      <c r="Y6804" t="str">
        <f t="shared" si="640"/>
        <v>{location: new google.maps.LatLng(37.786, -122.441), weight: 0},</v>
      </c>
    </row>
    <row r="6805" spans="1:25" x14ac:dyDescent="0.2">
      <c r="A6805">
        <v>37.786000000000001</v>
      </c>
      <c r="B6805">
        <v>-122.44</v>
      </c>
      <c r="C6805">
        <v>0</v>
      </c>
      <c r="D6805">
        <v>2</v>
      </c>
      <c r="E6805">
        <v>4</v>
      </c>
      <c r="F6805">
        <v>1</v>
      </c>
      <c r="G6805">
        <v>3</v>
      </c>
      <c r="H6805">
        <v>0</v>
      </c>
      <c r="I6805">
        <v>11</v>
      </c>
      <c r="J6805">
        <v>27</v>
      </c>
      <c r="K6805">
        <v>1</v>
      </c>
      <c r="L6805">
        <v>39</v>
      </c>
      <c r="M6805">
        <f>VLOOKUP(H6805,AE$2:$AJ$12,6,TRUE)</f>
        <v>0</v>
      </c>
      <c r="N6805">
        <f>VLOOKUP(I6805,AF$2:$AJ$12,5,TRUE)</f>
        <v>8</v>
      </c>
      <c r="O6805">
        <f>VLOOKUP(J6805,AG$2:$AJ$12,4,TRUE)</f>
        <v>9</v>
      </c>
      <c r="P6805">
        <f>VLOOKUP(K6805,AH$2:$AJ$12,3,TRUE)</f>
        <v>7</v>
      </c>
      <c r="Q6805">
        <f>VLOOKUP(L6805,AI$2:$AJ$12,2,TRUE)</f>
        <v>8</v>
      </c>
      <c r="T6805" t="str">
        <f t="shared" si="641"/>
        <v>Crimepoint.create(latitude:37.786, longitude:-122.44, drugdrink:0, misdemean:8, theft:9, violent:7, total:8, drugdrinkct:0, misdemeanct:11, theftct:27, violentct:1, totalct:39)</v>
      </c>
      <c r="U6805" t="str">
        <f t="shared" si="642"/>
        <v>{location: new google.maps.LatLng(37.786, -122.44), weight: 0},</v>
      </c>
      <c r="V6805" t="str">
        <f t="shared" si="637"/>
        <v>{location: new google.maps.LatLng(37.786, -122.44), weight: 2},</v>
      </c>
      <c r="W6805" t="str">
        <f t="shared" si="638"/>
        <v>{location: new google.maps.LatLng(37.786, -122.44), weight: 4},</v>
      </c>
      <c r="X6805" t="str">
        <f t="shared" si="639"/>
        <v>{location: new google.maps.LatLng(37.786, -122.44), weight: 1},</v>
      </c>
      <c r="Y6805" t="str">
        <f t="shared" si="640"/>
        <v>{location: new google.maps.LatLng(37.786, -122.44), weight: 3},</v>
      </c>
    </row>
    <row r="6806" spans="1:25" x14ac:dyDescent="0.2">
      <c r="A6806">
        <v>37.786000000000001</v>
      </c>
      <c r="B6806">
        <v>-122.43899999999999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1</v>
      </c>
      <c r="K6806">
        <v>0</v>
      </c>
      <c r="L6806">
        <v>2</v>
      </c>
      <c r="M6806">
        <f>VLOOKUP(H6806,AE$2:$AJ$12,6,TRUE)</f>
        <v>0</v>
      </c>
      <c r="N6806">
        <f>VLOOKUP(I6806,AF$2:$AJ$12,5,TRUE)</f>
        <v>2</v>
      </c>
      <c r="O6806">
        <f>VLOOKUP(J6806,AG$2:$AJ$12,4,TRUE)</f>
        <v>3</v>
      </c>
      <c r="P6806">
        <f>VLOOKUP(K6806,AH$2:$AJ$12,3,TRUE)</f>
        <v>0</v>
      </c>
      <c r="Q6806">
        <f>VLOOKUP(L6806,AI$2:$AJ$12,2,TRUE)</f>
        <v>1</v>
      </c>
      <c r="T6806" t="str">
        <f t="shared" si="641"/>
        <v>Crimepoint.create(latitude:37.786, longitude:-122.439, drugdrink:0, misdemean:2, theft:3, violent:0, total:1, drugdrinkct:0, misdemeanct:1, theftct:1, violentct:0, totalct:2)</v>
      </c>
      <c r="U6806" t="str">
        <f t="shared" si="642"/>
        <v>{location: new google.maps.LatLng(37.786, -122.439), weight: 0},</v>
      </c>
      <c r="V6806" t="str">
        <f t="shared" si="637"/>
        <v>{location: new google.maps.LatLng(37.786, -122.439), weight: 0},</v>
      </c>
      <c r="W6806" t="str">
        <f t="shared" si="638"/>
        <v>{location: new google.maps.LatLng(37.786, -122.439), weight: 0},</v>
      </c>
      <c r="X6806" t="str">
        <f t="shared" si="639"/>
        <v>{location: new google.maps.LatLng(37.786, -122.439), weight: 0},</v>
      </c>
      <c r="Y6806" t="str">
        <f t="shared" si="640"/>
        <v>{location: new google.maps.LatLng(37.786, -122.439), weight: 0},</v>
      </c>
    </row>
    <row r="6807" spans="1:25" x14ac:dyDescent="0.2">
      <c r="A6807">
        <v>37.786000000000001</v>
      </c>
      <c r="B6807">
        <v>-122.438</v>
      </c>
      <c r="C6807">
        <v>0</v>
      </c>
      <c r="D6807">
        <v>1</v>
      </c>
      <c r="E6807">
        <v>1</v>
      </c>
      <c r="F6807">
        <v>1</v>
      </c>
      <c r="G6807">
        <v>1</v>
      </c>
      <c r="H6807">
        <v>0</v>
      </c>
      <c r="I6807">
        <v>3</v>
      </c>
      <c r="J6807">
        <v>6</v>
      </c>
      <c r="K6807">
        <v>1</v>
      </c>
      <c r="L6807">
        <v>10</v>
      </c>
      <c r="M6807">
        <f>VLOOKUP(H6807,AE$2:$AJ$12,6,TRUE)</f>
        <v>0</v>
      </c>
      <c r="N6807">
        <f>VLOOKUP(I6807,AF$2:$AJ$12,5,TRUE)</f>
        <v>5</v>
      </c>
      <c r="O6807">
        <f>VLOOKUP(J6807,AG$2:$AJ$12,4,TRUE)</f>
        <v>7</v>
      </c>
      <c r="P6807">
        <f>VLOOKUP(K6807,AH$2:$AJ$12,3,TRUE)</f>
        <v>7</v>
      </c>
      <c r="Q6807">
        <f>VLOOKUP(L6807,AI$2:$AJ$12,2,TRUE)</f>
        <v>6</v>
      </c>
      <c r="T6807" t="str">
        <f t="shared" si="641"/>
        <v>Crimepoint.create(latitude:37.786, longitude:-122.438, drugdrink:0, misdemean:5, theft:7, violent:7, total:6, drugdrinkct:0, misdemeanct:3, theftct:6, violentct:1, totalct:10)</v>
      </c>
      <c r="U6807" t="str">
        <f t="shared" si="642"/>
        <v>{location: new google.maps.LatLng(37.786, -122.438), weight: 0},</v>
      </c>
      <c r="V6807" t="str">
        <f t="shared" si="637"/>
        <v>{location: new google.maps.LatLng(37.786, -122.438), weight: 1},</v>
      </c>
      <c r="W6807" t="str">
        <f t="shared" si="638"/>
        <v>{location: new google.maps.LatLng(37.786, -122.438), weight: 1},</v>
      </c>
      <c r="X6807" t="str">
        <f t="shared" si="639"/>
        <v>{location: new google.maps.LatLng(37.786, -122.438), weight: 1},</v>
      </c>
      <c r="Y6807" t="str">
        <f t="shared" si="640"/>
        <v>{location: new google.maps.LatLng(37.786, -122.438), weight: 1},</v>
      </c>
    </row>
    <row r="6808" spans="1:25" x14ac:dyDescent="0.2">
      <c r="A6808">
        <v>37.786000000000001</v>
      </c>
      <c r="B6808">
        <v>-122.437</v>
      </c>
      <c r="C6808">
        <v>0</v>
      </c>
      <c r="D6808">
        <v>1</v>
      </c>
      <c r="E6808">
        <v>1</v>
      </c>
      <c r="F6808">
        <v>0</v>
      </c>
      <c r="G6808">
        <v>1</v>
      </c>
      <c r="H6808">
        <v>0</v>
      </c>
      <c r="I6808">
        <v>3</v>
      </c>
      <c r="J6808">
        <v>7</v>
      </c>
      <c r="K6808">
        <v>0</v>
      </c>
      <c r="L6808">
        <v>10</v>
      </c>
      <c r="M6808">
        <f>VLOOKUP(H6808,AE$2:$AJ$12,6,TRUE)</f>
        <v>0</v>
      </c>
      <c r="N6808">
        <f>VLOOKUP(I6808,AF$2:$AJ$12,5,TRUE)</f>
        <v>5</v>
      </c>
      <c r="O6808">
        <f>VLOOKUP(J6808,AG$2:$AJ$12,4,TRUE)</f>
        <v>7</v>
      </c>
      <c r="P6808">
        <f>VLOOKUP(K6808,AH$2:$AJ$12,3,TRUE)</f>
        <v>0</v>
      </c>
      <c r="Q6808">
        <f>VLOOKUP(L6808,AI$2:$AJ$12,2,TRUE)</f>
        <v>6</v>
      </c>
      <c r="T6808" t="str">
        <f t="shared" si="641"/>
        <v>Crimepoint.create(latitude:37.786, longitude:-122.437, drugdrink:0, misdemean:5, theft:7, violent:0, total:6, drugdrinkct:0, misdemeanct:3, theftct:7, violentct:0, totalct:10)</v>
      </c>
      <c r="U6808" t="str">
        <f t="shared" si="642"/>
        <v>{location: new google.maps.LatLng(37.786, -122.437), weight: 0},</v>
      </c>
      <c r="V6808" t="str">
        <f t="shared" si="637"/>
        <v>{location: new google.maps.LatLng(37.786, -122.437), weight: 1},</v>
      </c>
      <c r="W6808" t="str">
        <f t="shared" si="638"/>
        <v>{location: new google.maps.LatLng(37.786, -122.437), weight: 1},</v>
      </c>
      <c r="X6808" t="str">
        <f t="shared" si="639"/>
        <v>{location: new google.maps.LatLng(37.786, -122.437), weight: 0},</v>
      </c>
      <c r="Y6808" t="str">
        <f t="shared" si="640"/>
        <v>{location: new google.maps.LatLng(37.786, -122.437), weight: 1},</v>
      </c>
    </row>
    <row r="6809" spans="1:25" x14ac:dyDescent="0.2">
      <c r="A6809">
        <v>37.786000000000001</v>
      </c>
      <c r="B6809">
        <v>-122.43600000000001</v>
      </c>
      <c r="C6809">
        <v>0</v>
      </c>
      <c r="D6809">
        <v>1</v>
      </c>
      <c r="E6809">
        <v>0</v>
      </c>
      <c r="F6809">
        <v>0</v>
      </c>
      <c r="G6809">
        <v>1</v>
      </c>
      <c r="H6809">
        <v>0</v>
      </c>
      <c r="I6809">
        <v>6</v>
      </c>
      <c r="J6809">
        <v>3</v>
      </c>
      <c r="K6809">
        <v>0</v>
      </c>
      <c r="L6809">
        <v>9</v>
      </c>
      <c r="M6809">
        <f>VLOOKUP(H6809,AE$2:$AJ$12,6,TRUE)</f>
        <v>0</v>
      </c>
      <c r="N6809">
        <f>VLOOKUP(I6809,AF$2:$AJ$12,5,TRUE)</f>
        <v>7</v>
      </c>
      <c r="O6809">
        <f>VLOOKUP(J6809,AG$2:$AJ$12,4,TRUE)</f>
        <v>5</v>
      </c>
      <c r="P6809">
        <f>VLOOKUP(K6809,AH$2:$AJ$12,3,TRUE)</f>
        <v>0</v>
      </c>
      <c r="Q6809">
        <f>VLOOKUP(L6809,AI$2:$AJ$12,2,TRUE)</f>
        <v>5</v>
      </c>
      <c r="T6809" t="str">
        <f t="shared" si="641"/>
        <v>Crimepoint.create(latitude:37.786, longitude:-122.436, drugdrink:0, misdemean:7, theft:5, violent:0, total:5, drugdrinkct:0, misdemeanct:6, theftct:3, violentct:0, totalct:9)</v>
      </c>
      <c r="U6809" t="str">
        <f t="shared" si="642"/>
        <v>{location: new google.maps.LatLng(37.786, -122.436), weight: 0},</v>
      </c>
      <c r="V6809" t="str">
        <f t="shared" si="637"/>
        <v>{location: new google.maps.LatLng(37.786, -122.436), weight: 1},</v>
      </c>
      <c r="W6809" t="str">
        <f t="shared" si="638"/>
        <v>{location: new google.maps.LatLng(37.786, -122.436), weight: 0},</v>
      </c>
      <c r="X6809" t="str">
        <f t="shared" si="639"/>
        <v>{location: new google.maps.LatLng(37.786, -122.436), weight: 0},</v>
      </c>
      <c r="Y6809" t="str">
        <f t="shared" si="640"/>
        <v>{location: new google.maps.LatLng(37.786, -122.436), weight: 1},</v>
      </c>
    </row>
    <row r="6810" spans="1:25" x14ac:dyDescent="0.2">
      <c r="A6810">
        <v>37.786000000000001</v>
      </c>
      <c r="B6810">
        <v>-122.435</v>
      </c>
      <c r="C6810">
        <v>0</v>
      </c>
      <c r="D6810">
        <v>0</v>
      </c>
      <c r="E6810">
        <v>3</v>
      </c>
      <c r="F6810">
        <v>1</v>
      </c>
      <c r="G6810">
        <v>2</v>
      </c>
      <c r="H6810">
        <v>0</v>
      </c>
      <c r="I6810">
        <v>1</v>
      </c>
      <c r="J6810">
        <v>19</v>
      </c>
      <c r="K6810">
        <v>1</v>
      </c>
      <c r="L6810">
        <v>21</v>
      </c>
      <c r="M6810">
        <f>VLOOKUP(H6810,AE$2:$AJ$12,6,TRUE)</f>
        <v>0</v>
      </c>
      <c r="N6810">
        <f>VLOOKUP(I6810,AF$2:$AJ$12,5,TRUE)</f>
        <v>2</v>
      </c>
      <c r="O6810">
        <f>VLOOKUP(J6810,AG$2:$AJ$12,4,TRUE)</f>
        <v>9</v>
      </c>
      <c r="P6810">
        <f>VLOOKUP(K6810,AH$2:$AJ$12,3,TRUE)</f>
        <v>7</v>
      </c>
      <c r="Q6810">
        <f>VLOOKUP(L6810,AI$2:$AJ$12,2,TRUE)</f>
        <v>8</v>
      </c>
      <c r="T6810" t="str">
        <f t="shared" si="641"/>
        <v>Crimepoint.create(latitude:37.786, longitude:-122.435, drugdrink:0, misdemean:2, theft:9, violent:7, total:8, drugdrinkct:0, misdemeanct:1, theftct:19, violentct:1, totalct:21)</v>
      </c>
      <c r="U6810" t="str">
        <f t="shared" si="642"/>
        <v>{location: new google.maps.LatLng(37.786, -122.435), weight: 0},</v>
      </c>
      <c r="V6810" t="str">
        <f t="shared" si="637"/>
        <v>{location: new google.maps.LatLng(37.786, -122.435), weight: 0},</v>
      </c>
      <c r="W6810" t="str">
        <f t="shared" si="638"/>
        <v>{location: new google.maps.LatLng(37.786, -122.435), weight: 3},</v>
      </c>
      <c r="X6810" t="str">
        <f t="shared" si="639"/>
        <v>{location: new google.maps.LatLng(37.786, -122.435), weight: 1},</v>
      </c>
      <c r="Y6810" t="str">
        <f t="shared" si="640"/>
        <v>{location: new google.maps.LatLng(37.786, -122.435), weight: 2},</v>
      </c>
    </row>
    <row r="6811" spans="1:25" x14ac:dyDescent="0.2">
      <c r="A6811">
        <v>37.786000000000001</v>
      </c>
      <c r="B6811">
        <v>-122.434</v>
      </c>
      <c r="C6811">
        <v>0</v>
      </c>
      <c r="D6811">
        <v>2</v>
      </c>
      <c r="E6811">
        <v>2</v>
      </c>
      <c r="F6811">
        <v>1</v>
      </c>
      <c r="G6811">
        <v>2</v>
      </c>
      <c r="H6811">
        <v>0</v>
      </c>
      <c r="I6811">
        <v>8</v>
      </c>
      <c r="J6811">
        <v>15</v>
      </c>
      <c r="K6811">
        <v>2</v>
      </c>
      <c r="L6811">
        <v>25</v>
      </c>
      <c r="M6811">
        <f>VLOOKUP(H6811,AE$2:$AJ$12,6,TRUE)</f>
        <v>0</v>
      </c>
      <c r="N6811">
        <f>VLOOKUP(I6811,AF$2:$AJ$12,5,TRUE)</f>
        <v>7</v>
      </c>
      <c r="O6811">
        <f>VLOOKUP(J6811,AG$2:$AJ$12,4,TRUE)</f>
        <v>9</v>
      </c>
      <c r="P6811">
        <f>VLOOKUP(K6811,AH$2:$AJ$12,3,TRUE)</f>
        <v>7</v>
      </c>
      <c r="Q6811">
        <f>VLOOKUP(L6811,AI$2:$AJ$12,2,TRUE)</f>
        <v>8</v>
      </c>
      <c r="T6811" t="str">
        <f t="shared" si="641"/>
        <v>Crimepoint.create(latitude:37.786, longitude:-122.434, drugdrink:0, misdemean:7, theft:9, violent:7, total:8, drugdrinkct:0, misdemeanct:8, theftct:15, violentct:2, totalct:25)</v>
      </c>
      <c r="U6811" t="str">
        <f t="shared" si="642"/>
        <v>{location: new google.maps.LatLng(37.786, -122.434), weight: 0},</v>
      </c>
      <c r="V6811" t="str">
        <f t="shared" si="637"/>
        <v>{location: new google.maps.LatLng(37.786, -122.434), weight: 2},</v>
      </c>
      <c r="W6811" t="str">
        <f t="shared" si="638"/>
        <v>{location: new google.maps.LatLng(37.786, -122.434), weight: 2},</v>
      </c>
      <c r="X6811" t="str">
        <f t="shared" si="639"/>
        <v>{location: new google.maps.LatLng(37.786, -122.434), weight: 1},</v>
      </c>
      <c r="Y6811" t="str">
        <f t="shared" si="640"/>
        <v>{location: new google.maps.LatLng(37.786, -122.434), weight: 2},</v>
      </c>
    </row>
    <row r="6812" spans="1:25" x14ac:dyDescent="0.2">
      <c r="A6812">
        <v>37.786000000000001</v>
      </c>
      <c r="B6812">
        <v>-122.43300000000001</v>
      </c>
      <c r="C6812">
        <v>1</v>
      </c>
      <c r="D6812">
        <v>3</v>
      </c>
      <c r="E6812">
        <v>4</v>
      </c>
      <c r="F6812">
        <v>4</v>
      </c>
      <c r="G6812">
        <v>4</v>
      </c>
      <c r="H6812">
        <v>1</v>
      </c>
      <c r="I6812">
        <v>14</v>
      </c>
      <c r="J6812">
        <v>26</v>
      </c>
      <c r="K6812">
        <v>5</v>
      </c>
      <c r="L6812">
        <v>46</v>
      </c>
      <c r="M6812">
        <f>VLOOKUP(H6812,AE$2:$AJ$12,6,TRUE)</f>
        <v>8</v>
      </c>
      <c r="N6812">
        <f>VLOOKUP(I6812,AF$2:$AJ$12,5,TRUE)</f>
        <v>8</v>
      </c>
      <c r="O6812">
        <f>VLOOKUP(J6812,AG$2:$AJ$12,4,TRUE)</f>
        <v>9</v>
      </c>
      <c r="P6812">
        <f>VLOOKUP(K6812,AH$2:$AJ$12,3,TRUE)</f>
        <v>9</v>
      </c>
      <c r="Q6812">
        <f>VLOOKUP(L6812,AI$2:$AJ$12,2,TRUE)</f>
        <v>9</v>
      </c>
      <c r="T6812" t="str">
        <f t="shared" si="641"/>
        <v>Crimepoint.create(latitude:37.786, longitude:-122.433, drugdrink:8, misdemean:8, theft:9, violent:9, total:9, drugdrinkct:1, misdemeanct:14, theftct:26, violentct:5, totalct:46)</v>
      </c>
      <c r="U6812" t="str">
        <f t="shared" si="642"/>
        <v>{location: new google.maps.LatLng(37.786, -122.433), weight: 1},</v>
      </c>
      <c r="V6812" t="str">
        <f t="shared" si="637"/>
        <v>{location: new google.maps.LatLng(37.786, -122.433), weight: 3},</v>
      </c>
      <c r="W6812" t="str">
        <f t="shared" si="638"/>
        <v>{location: new google.maps.LatLng(37.786, -122.433), weight: 4},</v>
      </c>
      <c r="X6812" t="str">
        <f t="shared" si="639"/>
        <v>{location: new google.maps.LatLng(37.786, -122.433), weight: 4},</v>
      </c>
      <c r="Y6812" t="str">
        <f t="shared" si="640"/>
        <v>{location: new google.maps.LatLng(37.786, -122.433), weight: 4},</v>
      </c>
    </row>
    <row r="6813" spans="1:25" x14ac:dyDescent="0.2">
      <c r="A6813">
        <v>37.786000000000001</v>
      </c>
      <c r="B6813">
        <v>-122.432</v>
      </c>
      <c r="C6813">
        <v>0</v>
      </c>
      <c r="D6813">
        <v>2</v>
      </c>
      <c r="E6813">
        <v>4</v>
      </c>
      <c r="F6813">
        <v>1</v>
      </c>
      <c r="G6813">
        <v>3</v>
      </c>
      <c r="H6813">
        <v>0</v>
      </c>
      <c r="I6813">
        <v>11</v>
      </c>
      <c r="J6813">
        <v>24</v>
      </c>
      <c r="K6813">
        <v>1</v>
      </c>
      <c r="L6813">
        <v>36</v>
      </c>
      <c r="M6813">
        <f>VLOOKUP(H6813,AE$2:$AJ$12,6,TRUE)</f>
        <v>0</v>
      </c>
      <c r="N6813">
        <f>VLOOKUP(I6813,AF$2:$AJ$12,5,TRUE)</f>
        <v>8</v>
      </c>
      <c r="O6813">
        <f>VLOOKUP(J6813,AG$2:$AJ$12,4,TRUE)</f>
        <v>9</v>
      </c>
      <c r="P6813">
        <f>VLOOKUP(K6813,AH$2:$AJ$12,3,TRUE)</f>
        <v>7</v>
      </c>
      <c r="Q6813">
        <f>VLOOKUP(L6813,AI$2:$AJ$12,2,TRUE)</f>
        <v>8</v>
      </c>
      <c r="T6813" t="str">
        <f t="shared" si="641"/>
        <v>Crimepoint.create(latitude:37.786, longitude:-122.432, drugdrink:0, misdemean:8, theft:9, violent:7, total:8, drugdrinkct:0, misdemeanct:11, theftct:24, violentct:1, totalct:36)</v>
      </c>
      <c r="U6813" t="str">
        <f t="shared" si="642"/>
        <v>{location: new google.maps.LatLng(37.786, -122.432), weight: 0},</v>
      </c>
      <c r="V6813" t="str">
        <f t="shared" si="637"/>
        <v>{location: new google.maps.LatLng(37.786, -122.432), weight: 2},</v>
      </c>
      <c r="W6813" t="str">
        <f t="shared" si="638"/>
        <v>{location: new google.maps.LatLng(37.786, -122.432), weight: 4},</v>
      </c>
      <c r="X6813" t="str">
        <f t="shared" si="639"/>
        <v>{location: new google.maps.LatLng(37.786, -122.432), weight: 1},</v>
      </c>
      <c r="Y6813" t="str">
        <f t="shared" si="640"/>
        <v>{location: new google.maps.LatLng(37.786, -122.432), weight: 3},</v>
      </c>
    </row>
    <row r="6814" spans="1:25" x14ac:dyDescent="0.2">
      <c r="A6814">
        <v>37.786000000000001</v>
      </c>
      <c r="B6814">
        <v>-122.431</v>
      </c>
      <c r="C6814">
        <v>0</v>
      </c>
      <c r="D6814">
        <v>5</v>
      </c>
      <c r="E6814">
        <v>3</v>
      </c>
      <c r="F6814">
        <v>11</v>
      </c>
      <c r="G6814">
        <v>5</v>
      </c>
      <c r="H6814">
        <v>0</v>
      </c>
      <c r="I6814">
        <v>21</v>
      </c>
      <c r="J6814">
        <v>23</v>
      </c>
      <c r="K6814">
        <v>15</v>
      </c>
      <c r="L6814">
        <v>59</v>
      </c>
      <c r="M6814">
        <f>VLOOKUP(H6814,AE$2:$AJ$12,6,TRUE)</f>
        <v>0</v>
      </c>
      <c r="N6814">
        <f>VLOOKUP(I6814,AF$2:$AJ$12,5,TRUE)</f>
        <v>9</v>
      </c>
      <c r="O6814">
        <f>VLOOKUP(J6814,AG$2:$AJ$12,4,TRUE)</f>
        <v>9</v>
      </c>
      <c r="P6814">
        <f>VLOOKUP(K6814,AH$2:$AJ$12,3,TRUE)</f>
        <v>9</v>
      </c>
      <c r="Q6814">
        <f>VLOOKUP(L6814,AI$2:$AJ$12,2,TRUE)</f>
        <v>9</v>
      </c>
      <c r="T6814" t="str">
        <f t="shared" si="641"/>
        <v>Crimepoint.create(latitude:37.786, longitude:-122.431, drugdrink:0, misdemean:9, theft:9, violent:9, total:9, drugdrinkct:0, misdemeanct:21, theftct:23, violentct:15, totalct:59)</v>
      </c>
      <c r="U6814" t="str">
        <f t="shared" si="642"/>
        <v>{location: new google.maps.LatLng(37.786, -122.431), weight: 0},</v>
      </c>
      <c r="V6814" t="str">
        <f t="shared" si="637"/>
        <v>{location: new google.maps.LatLng(37.786, -122.431), weight: 5},</v>
      </c>
      <c r="W6814" t="str">
        <f t="shared" si="638"/>
        <v>{location: new google.maps.LatLng(37.786, -122.431), weight: 3},</v>
      </c>
      <c r="X6814" t="str">
        <f t="shared" si="639"/>
        <v>{location: new google.maps.LatLng(37.786, -122.431), weight: 11},</v>
      </c>
      <c r="Y6814" t="str">
        <f t="shared" si="640"/>
        <v>{location: new google.maps.LatLng(37.786, -122.431), weight: 5},</v>
      </c>
    </row>
    <row r="6815" spans="1:25" x14ac:dyDescent="0.2">
      <c r="A6815">
        <v>37.786000000000001</v>
      </c>
      <c r="B6815">
        <v>-122.43</v>
      </c>
      <c r="C6815">
        <v>2</v>
      </c>
      <c r="D6815">
        <v>2</v>
      </c>
      <c r="E6815">
        <v>2</v>
      </c>
      <c r="F6815">
        <v>3</v>
      </c>
      <c r="G6815">
        <v>2</v>
      </c>
      <c r="H6815">
        <v>3</v>
      </c>
      <c r="I6815">
        <v>9</v>
      </c>
      <c r="J6815">
        <v>14</v>
      </c>
      <c r="K6815">
        <v>4</v>
      </c>
      <c r="L6815">
        <v>30</v>
      </c>
      <c r="M6815">
        <f>VLOOKUP(H6815,AE$2:$AJ$12,6,TRUE)</f>
        <v>9</v>
      </c>
      <c r="N6815">
        <f>VLOOKUP(I6815,AF$2:$AJ$12,5,TRUE)</f>
        <v>7</v>
      </c>
      <c r="O6815">
        <f>VLOOKUP(J6815,AG$2:$AJ$12,4,TRUE)</f>
        <v>8</v>
      </c>
      <c r="P6815">
        <f>VLOOKUP(K6815,AH$2:$AJ$12,3,TRUE)</f>
        <v>8</v>
      </c>
      <c r="Q6815">
        <f>VLOOKUP(L6815,AI$2:$AJ$12,2,TRUE)</f>
        <v>8</v>
      </c>
      <c r="T6815" t="str">
        <f t="shared" si="641"/>
        <v>Crimepoint.create(latitude:37.786, longitude:-122.43, drugdrink:9, misdemean:7, theft:8, violent:8, total:8, drugdrinkct:3, misdemeanct:9, theftct:14, violentct:4, totalct:30)</v>
      </c>
      <c r="U6815" t="str">
        <f t="shared" si="642"/>
        <v>{location: new google.maps.LatLng(37.786, -122.43), weight: 2},</v>
      </c>
      <c r="V6815" t="str">
        <f t="shared" si="637"/>
        <v>{location: new google.maps.LatLng(37.786, -122.43), weight: 2},</v>
      </c>
      <c r="W6815" t="str">
        <f t="shared" si="638"/>
        <v>{location: new google.maps.LatLng(37.786, -122.43), weight: 2},</v>
      </c>
      <c r="X6815" t="str">
        <f t="shared" si="639"/>
        <v>{location: new google.maps.LatLng(37.786, -122.43), weight: 3},</v>
      </c>
      <c r="Y6815" t="str">
        <f t="shared" si="640"/>
        <v>{location: new google.maps.LatLng(37.786, -122.43), weight: 2},</v>
      </c>
    </row>
    <row r="6816" spans="1:25" x14ac:dyDescent="0.2">
      <c r="A6816">
        <v>37.786000000000001</v>
      </c>
      <c r="B6816">
        <v>-122.429</v>
      </c>
      <c r="C6816">
        <v>0</v>
      </c>
      <c r="D6816">
        <v>6</v>
      </c>
      <c r="E6816">
        <v>4</v>
      </c>
      <c r="F6816">
        <v>1</v>
      </c>
      <c r="G6816">
        <v>4</v>
      </c>
      <c r="H6816">
        <v>0</v>
      </c>
      <c r="I6816">
        <v>27</v>
      </c>
      <c r="J6816">
        <v>28</v>
      </c>
      <c r="K6816">
        <v>1</v>
      </c>
      <c r="L6816">
        <v>56</v>
      </c>
      <c r="M6816">
        <f>VLOOKUP(H6816,AE$2:$AJ$12,6,TRUE)</f>
        <v>0</v>
      </c>
      <c r="N6816">
        <f>VLOOKUP(I6816,AF$2:$AJ$12,5,TRUE)</f>
        <v>9</v>
      </c>
      <c r="O6816">
        <f>VLOOKUP(J6816,AG$2:$AJ$12,4,TRUE)</f>
        <v>9</v>
      </c>
      <c r="P6816">
        <f>VLOOKUP(K6816,AH$2:$AJ$12,3,TRUE)</f>
        <v>7</v>
      </c>
      <c r="Q6816">
        <f>VLOOKUP(L6816,AI$2:$AJ$12,2,TRUE)</f>
        <v>9</v>
      </c>
      <c r="T6816" t="str">
        <f t="shared" si="641"/>
        <v>Crimepoint.create(latitude:37.786, longitude:-122.429, drugdrink:0, misdemean:9, theft:9, violent:7, total:9, drugdrinkct:0, misdemeanct:27, theftct:28, violentct:1, totalct:56)</v>
      </c>
      <c r="U6816" t="str">
        <f t="shared" si="642"/>
        <v>{location: new google.maps.LatLng(37.786, -122.429), weight: 0},</v>
      </c>
      <c r="V6816" t="str">
        <f t="shared" si="637"/>
        <v>{location: new google.maps.LatLng(37.786, -122.429), weight: 6},</v>
      </c>
      <c r="W6816" t="str">
        <f t="shared" si="638"/>
        <v>{location: new google.maps.LatLng(37.786, -122.429), weight: 4},</v>
      </c>
      <c r="X6816" t="str">
        <f t="shared" si="639"/>
        <v>{location: new google.maps.LatLng(37.786, -122.429), weight: 1},</v>
      </c>
      <c r="Y6816" t="str">
        <f t="shared" si="640"/>
        <v>{location: new google.maps.LatLng(37.786, -122.429), weight: 4},</v>
      </c>
    </row>
    <row r="6817" spans="1:25" x14ac:dyDescent="0.2">
      <c r="A6817">
        <v>37.786000000000001</v>
      </c>
      <c r="B6817">
        <v>-122.428</v>
      </c>
      <c r="C6817">
        <v>1</v>
      </c>
      <c r="D6817">
        <v>3</v>
      </c>
      <c r="E6817">
        <v>7</v>
      </c>
      <c r="F6817">
        <v>1</v>
      </c>
      <c r="G6817">
        <v>5</v>
      </c>
      <c r="H6817">
        <v>1</v>
      </c>
      <c r="I6817">
        <v>13</v>
      </c>
      <c r="J6817">
        <v>46</v>
      </c>
      <c r="K6817">
        <v>2</v>
      </c>
      <c r="L6817">
        <v>62</v>
      </c>
      <c r="M6817">
        <f>VLOOKUP(H6817,AE$2:$AJ$12,6,TRUE)</f>
        <v>8</v>
      </c>
      <c r="N6817">
        <f>VLOOKUP(I6817,AF$2:$AJ$12,5,TRUE)</f>
        <v>8</v>
      </c>
      <c r="O6817">
        <f>VLOOKUP(J6817,AG$2:$AJ$12,4,TRUE)</f>
        <v>9</v>
      </c>
      <c r="P6817">
        <f>VLOOKUP(K6817,AH$2:$AJ$12,3,TRUE)</f>
        <v>7</v>
      </c>
      <c r="Q6817">
        <f>VLOOKUP(L6817,AI$2:$AJ$12,2,TRUE)</f>
        <v>9</v>
      </c>
      <c r="T6817" t="str">
        <f t="shared" si="641"/>
        <v>Crimepoint.create(latitude:37.786, longitude:-122.428, drugdrink:8, misdemean:8, theft:9, violent:7, total:9, drugdrinkct:1, misdemeanct:13, theftct:46, violentct:2, totalct:62)</v>
      </c>
      <c r="U6817" t="str">
        <f t="shared" si="642"/>
        <v>{location: new google.maps.LatLng(37.786, -122.428), weight: 1},</v>
      </c>
      <c r="V6817" t="str">
        <f t="shared" si="637"/>
        <v>{location: new google.maps.LatLng(37.786, -122.428), weight: 3},</v>
      </c>
      <c r="W6817" t="str">
        <f t="shared" si="638"/>
        <v>{location: new google.maps.LatLng(37.786, -122.428), weight: 7},</v>
      </c>
      <c r="X6817" t="str">
        <f t="shared" si="639"/>
        <v>{location: new google.maps.LatLng(37.786, -122.428), weight: 1},</v>
      </c>
      <c r="Y6817" t="str">
        <f t="shared" si="640"/>
        <v>{location: new google.maps.LatLng(37.786, -122.428), weight: 5},</v>
      </c>
    </row>
    <row r="6818" spans="1:25" x14ac:dyDescent="0.2">
      <c r="A6818">
        <v>37.786000000000001</v>
      </c>
      <c r="B6818">
        <v>-122.42700000000001</v>
      </c>
      <c r="C6818">
        <v>0</v>
      </c>
      <c r="D6818">
        <v>3</v>
      </c>
      <c r="E6818">
        <v>1</v>
      </c>
      <c r="F6818">
        <v>0</v>
      </c>
      <c r="G6818">
        <v>1</v>
      </c>
      <c r="H6818">
        <v>0</v>
      </c>
      <c r="I6818">
        <v>12</v>
      </c>
      <c r="J6818">
        <v>6</v>
      </c>
      <c r="K6818">
        <v>0</v>
      </c>
      <c r="L6818">
        <v>18</v>
      </c>
      <c r="M6818">
        <f>VLOOKUP(H6818,AE$2:$AJ$12,6,TRUE)</f>
        <v>0</v>
      </c>
      <c r="N6818">
        <f>VLOOKUP(I6818,AF$2:$AJ$12,5,TRUE)</f>
        <v>8</v>
      </c>
      <c r="O6818">
        <f>VLOOKUP(J6818,AG$2:$AJ$12,4,TRUE)</f>
        <v>7</v>
      </c>
      <c r="P6818">
        <f>VLOOKUP(K6818,AH$2:$AJ$12,3,TRUE)</f>
        <v>0</v>
      </c>
      <c r="Q6818">
        <f>VLOOKUP(L6818,AI$2:$AJ$12,2,TRUE)</f>
        <v>7</v>
      </c>
      <c r="T6818" t="str">
        <f t="shared" si="641"/>
        <v>Crimepoint.create(latitude:37.786, longitude:-122.427, drugdrink:0, misdemean:8, theft:7, violent:0, total:7, drugdrinkct:0, misdemeanct:12, theftct:6, violentct:0, totalct:18)</v>
      </c>
      <c r="U6818" t="str">
        <f t="shared" si="642"/>
        <v>{location: new google.maps.LatLng(37.786, -122.427), weight: 0},</v>
      </c>
      <c r="V6818" t="str">
        <f t="shared" si="637"/>
        <v>{location: new google.maps.LatLng(37.786, -122.427), weight: 3},</v>
      </c>
      <c r="W6818" t="str">
        <f t="shared" si="638"/>
        <v>{location: new google.maps.LatLng(37.786, -122.427), weight: 1},</v>
      </c>
      <c r="X6818" t="str">
        <f t="shared" si="639"/>
        <v>{location: new google.maps.LatLng(37.786, -122.427), weight: 0},</v>
      </c>
      <c r="Y6818" t="str">
        <f t="shared" si="640"/>
        <v>{location: new google.maps.LatLng(37.786, -122.427), weight: 1},</v>
      </c>
    </row>
    <row r="6819" spans="1:25" x14ac:dyDescent="0.2">
      <c r="A6819">
        <v>37.786000000000001</v>
      </c>
      <c r="B6819">
        <v>-122.425</v>
      </c>
      <c r="C6819">
        <v>1</v>
      </c>
      <c r="D6819">
        <v>2</v>
      </c>
      <c r="E6819">
        <v>2</v>
      </c>
      <c r="F6819">
        <v>2</v>
      </c>
      <c r="G6819">
        <v>2</v>
      </c>
      <c r="H6819">
        <v>1</v>
      </c>
      <c r="I6819">
        <v>10</v>
      </c>
      <c r="J6819">
        <v>15</v>
      </c>
      <c r="K6819">
        <v>3</v>
      </c>
      <c r="L6819">
        <v>29</v>
      </c>
      <c r="M6819">
        <f>VLOOKUP(H6819,AE$2:$AJ$12,6,TRUE)</f>
        <v>8</v>
      </c>
      <c r="N6819">
        <f>VLOOKUP(I6819,AF$2:$AJ$12,5,TRUE)</f>
        <v>8</v>
      </c>
      <c r="O6819">
        <f>VLOOKUP(J6819,AG$2:$AJ$12,4,TRUE)</f>
        <v>9</v>
      </c>
      <c r="P6819">
        <f>VLOOKUP(K6819,AH$2:$AJ$12,3,TRUE)</f>
        <v>8</v>
      </c>
      <c r="Q6819">
        <f>VLOOKUP(L6819,AI$2:$AJ$12,2,TRUE)</f>
        <v>8</v>
      </c>
      <c r="T6819" t="str">
        <f t="shared" si="641"/>
        <v>Crimepoint.create(latitude:37.786, longitude:-122.425, drugdrink:8, misdemean:8, theft:9, violent:8, total:8, drugdrinkct:1, misdemeanct:10, theftct:15, violentct:3, totalct:29)</v>
      </c>
      <c r="U6819" t="str">
        <f t="shared" si="642"/>
        <v>{location: new google.maps.LatLng(37.786, -122.425), weight: 1},</v>
      </c>
      <c r="V6819" t="str">
        <f t="shared" si="637"/>
        <v>{location: new google.maps.LatLng(37.786, -122.425), weight: 2},</v>
      </c>
      <c r="W6819" t="str">
        <f t="shared" si="638"/>
        <v>{location: new google.maps.LatLng(37.786, -122.425), weight: 2},</v>
      </c>
      <c r="X6819" t="str">
        <f t="shared" si="639"/>
        <v>{location: new google.maps.LatLng(37.786, -122.425), weight: 2},</v>
      </c>
      <c r="Y6819" t="str">
        <f t="shared" si="640"/>
        <v>{location: new google.maps.LatLng(37.786, -122.425), weight: 2},</v>
      </c>
    </row>
    <row r="6820" spans="1:25" x14ac:dyDescent="0.2">
      <c r="A6820">
        <v>37.786000000000001</v>
      </c>
      <c r="B6820">
        <v>-122.42400000000001</v>
      </c>
      <c r="C6820">
        <v>0</v>
      </c>
      <c r="D6820">
        <v>1</v>
      </c>
      <c r="E6820">
        <v>2</v>
      </c>
      <c r="F6820">
        <v>1</v>
      </c>
      <c r="G6820">
        <v>1</v>
      </c>
      <c r="H6820">
        <v>0</v>
      </c>
      <c r="I6820">
        <v>4</v>
      </c>
      <c r="J6820">
        <v>12</v>
      </c>
      <c r="K6820">
        <v>1</v>
      </c>
      <c r="L6820">
        <v>17</v>
      </c>
      <c r="M6820">
        <f>VLOOKUP(H6820,AE$2:$AJ$12,6,TRUE)</f>
        <v>0</v>
      </c>
      <c r="N6820">
        <f>VLOOKUP(I6820,AF$2:$AJ$12,5,TRUE)</f>
        <v>6</v>
      </c>
      <c r="O6820">
        <f>VLOOKUP(J6820,AG$2:$AJ$12,4,TRUE)</f>
        <v>8</v>
      </c>
      <c r="P6820">
        <f>VLOOKUP(K6820,AH$2:$AJ$12,3,TRUE)</f>
        <v>7</v>
      </c>
      <c r="Q6820">
        <f>VLOOKUP(L6820,AI$2:$AJ$12,2,TRUE)</f>
        <v>7</v>
      </c>
      <c r="T6820" t="str">
        <f t="shared" si="641"/>
        <v>Crimepoint.create(latitude:37.786, longitude:-122.424, drugdrink:0, misdemean:6, theft:8, violent:7, total:7, drugdrinkct:0, misdemeanct:4, theftct:12, violentct:1, totalct:17)</v>
      </c>
      <c r="U6820" t="str">
        <f t="shared" si="642"/>
        <v>{location: new google.maps.LatLng(37.786, -122.424), weight: 0},</v>
      </c>
      <c r="V6820" t="str">
        <f t="shared" si="637"/>
        <v>{location: new google.maps.LatLng(37.786, -122.424), weight: 1},</v>
      </c>
      <c r="W6820" t="str">
        <f t="shared" si="638"/>
        <v>{location: new google.maps.LatLng(37.786, -122.424), weight: 2},</v>
      </c>
      <c r="X6820" t="str">
        <f t="shared" si="639"/>
        <v>{location: new google.maps.LatLng(37.786, -122.424), weight: 1},</v>
      </c>
      <c r="Y6820" t="str">
        <f t="shared" si="640"/>
        <v>{location: new google.maps.LatLng(37.786, -122.424), weight: 1},</v>
      </c>
    </row>
    <row r="6821" spans="1:25" x14ac:dyDescent="0.2">
      <c r="A6821">
        <v>37.786000000000001</v>
      </c>
      <c r="B6821">
        <v>-122.423</v>
      </c>
      <c r="C6821">
        <v>0</v>
      </c>
      <c r="D6821">
        <v>2</v>
      </c>
      <c r="E6821">
        <v>3</v>
      </c>
      <c r="F6821">
        <v>0</v>
      </c>
      <c r="G6821">
        <v>3</v>
      </c>
      <c r="H6821">
        <v>0</v>
      </c>
      <c r="I6821">
        <v>10</v>
      </c>
      <c r="J6821">
        <v>22</v>
      </c>
      <c r="K6821">
        <v>0</v>
      </c>
      <c r="L6821">
        <v>32</v>
      </c>
      <c r="M6821">
        <f>VLOOKUP(H6821,AE$2:$AJ$12,6,TRUE)</f>
        <v>0</v>
      </c>
      <c r="N6821">
        <f>VLOOKUP(I6821,AF$2:$AJ$12,5,TRUE)</f>
        <v>8</v>
      </c>
      <c r="O6821">
        <f>VLOOKUP(J6821,AG$2:$AJ$12,4,TRUE)</f>
        <v>9</v>
      </c>
      <c r="P6821">
        <f>VLOOKUP(K6821,AH$2:$AJ$12,3,TRUE)</f>
        <v>0</v>
      </c>
      <c r="Q6821">
        <f>VLOOKUP(L6821,AI$2:$AJ$12,2,TRUE)</f>
        <v>8</v>
      </c>
      <c r="T6821" t="str">
        <f t="shared" si="641"/>
        <v>Crimepoint.create(latitude:37.786, longitude:-122.423, drugdrink:0, misdemean:8, theft:9, violent:0, total:8, drugdrinkct:0, misdemeanct:10, theftct:22, violentct:0, totalct:32)</v>
      </c>
      <c r="U6821" t="str">
        <f t="shared" si="642"/>
        <v>{location: new google.maps.LatLng(37.786, -122.423), weight: 0},</v>
      </c>
      <c r="V6821" t="str">
        <f t="shared" si="637"/>
        <v>{location: new google.maps.LatLng(37.786, -122.423), weight: 2},</v>
      </c>
      <c r="W6821" t="str">
        <f t="shared" si="638"/>
        <v>{location: new google.maps.LatLng(37.786, -122.423), weight: 3},</v>
      </c>
      <c r="X6821" t="str">
        <f t="shared" si="639"/>
        <v>{location: new google.maps.LatLng(37.786, -122.423), weight: 0},</v>
      </c>
      <c r="Y6821" t="str">
        <f t="shared" si="640"/>
        <v>{location: new google.maps.LatLng(37.786, -122.423), weight: 3},</v>
      </c>
    </row>
    <row r="6822" spans="1:25" x14ac:dyDescent="0.2">
      <c r="A6822">
        <v>37.786000000000001</v>
      </c>
      <c r="B6822">
        <v>-122.422</v>
      </c>
      <c r="C6822">
        <v>2</v>
      </c>
      <c r="D6822">
        <v>3</v>
      </c>
      <c r="E6822">
        <v>1</v>
      </c>
      <c r="F6822">
        <v>2</v>
      </c>
      <c r="G6822">
        <v>2</v>
      </c>
      <c r="H6822">
        <v>3</v>
      </c>
      <c r="I6822">
        <v>14</v>
      </c>
      <c r="J6822">
        <v>9</v>
      </c>
      <c r="K6822">
        <v>3</v>
      </c>
      <c r="L6822">
        <v>29</v>
      </c>
      <c r="M6822">
        <f>VLOOKUP(H6822,AE$2:$AJ$12,6,TRUE)</f>
        <v>9</v>
      </c>
      <c r="N6822">
        <f>VLOOKUP(I6822,AF$2:$AJ$12,5,TRUE)</f>
        <v>8</v>
      </c>
      <c r="O6822">
        <f>VLOOKUP(J6822,AG$2:$AJ$12,4,TRUE)</f>
        <v>8</v>
      </c>
      <c r="P6822">
        <f>VLOOKUP(K6822,AH$2:$AJ$12,3,TRUE)</f>
        <v>8</v>
      </c>
      <c r="Q6822">
        <f>VLOOKUP(L6822,AI$2:$AJ$12,2,TRUE)</f>
        <v>8</v>
      </c>
      <c r="T6822" t="str">
        <f t="shared" si="641"/>
        <v>Crimepoint.create(latitude:37.786, longitude:-122.422, drugdrink:9, misdemean:8, theft:8, violent:8, total:8, drugdrinkct:3, misdemeanct:14, theftct:9, violentct:3, totalct:29)</v>
      </c>
      <c r="U6822" t="str">
        <f t="shared" si="642"/>
        <v>{location: new google.maps.LatLng(37.786, -122.422), weight: 2},</v>
      </c>
      <c r="V6822" t="str">
        <f t="shared" si="637"/>
        <v>{location: new google.maps.LatLng(37.786, -122.422), weight: 3},</v>
      </c>
      <c r="W6822" t="str">
        <f t="shared" si="638"/>
        <v>{location: new google.maps.LatLng(37.786, -122.422), weight: 1},</v>
      </c>
      <c r="X6822" t="str">
        <f t="shared" si="639"/>
        <v>{location: new google.maps.LatLng(37.786, -122.422), weight: 2},</v>
      </c>
      <c r="Y6822" t="str">
        <f t="shared" si="640"/>
        <v>{location: new google.maps.LatLng(37.786, -122.422), weight: 2},</v>
      </c>
    </row>
    <row r="6823" spans="1:25" x14ac:dyDescent="0.2">
      <c r="A6823">
        <v>37.786000000000001</v>
      </c>
      <c r="B6823">
        <v>-122.42100000000001</v>
      </c>
      <c r="C6823">
        <v>5</v>
      </c>
      <c r="D6823">
        <v>12</v>
      </c>
      <c r="E6823">
        <v>7</v>
      </c>
      <c r="F6823">
        <v>9</v>
      </c>
      <c r="G6823">
        <v>10</v>
      </c>
      <c r="H6823">
        <v>8</v>
      </c>
      <c r="I6823">
        <v>52</v>
      </c>
      <c r="J6823">
        <v>50</v>
      </c>
      <c r="K6823">
        <v>12</v>
      </c>
      <c r="L6823">
        <v>122</v>
      </c>
      <c r="M6823">
        <f>VLOOKUP(H6823,AE$2:$AJ$12,6,TRUE)</f>
        <v>9</v>
      </c>
      <c r="N6823">
        <f>VLOOKUP(I6823,AF$2:$AJ$12,5,TRUE)</f>
        <v>9</v>
      </c>
      <c r="O6823">
        <f>VLOOKUP(J6823,AG$2:$AJ$12,4,TRUE)</f>
        <v>9</v>
      </c>
      <c r="P6823">
        <f>VLOOKUP(K6823,AH$2:$AJ$12,3,TRUE)</f>
        <v>9</v>
      </c>
      <c r="Q6823">
        <f>VLOOKUP(L6823,AI$2:$AJ$12,2,TRUE)</f>
        <v>9</v>
      </c>
      <c r="T6823" t="str">
        <f t="shared" si="641"/>
        <v>Crimepoint.create(latitude:37.786, longitude:-122.421, drugdrink:9, misdemean:9, theft:9, violent:9, total:9, drugdrinkct:8, misdemeanct:52, theftct:50, violentct:12, totalct:122)</v>
      </c>
      <c r="U6823" t="str">
        <f t="shared" si="642"/>
        <v>{location: new google.maps.LatLng(37.786, -122.421), weight: 5},</v>
      </c>
      <c r="V6823" t="str">
        <f t="shared" si="637"/>
        <v>{location: new google.maps.LatLng(37.786, -122.421), weight: 12},</v>
      </c>
      <c r="W6823" t="str">
        <f t="shared" si="638"/>
        <v>{location: new google.maps.LatLng(37.786, -122.421), weight: 7},</v>
      </c>
      <c r="X6823" t="str">
        <f t="shared" si="639"/>
        <v>{location: new google.maps.LatLng(37.786, -122.421), weight: 9},</v>
      </c>
      <c r="Y6823" t="str">
        <f t="shared" si="640"/>
        <v>{location: new google.maps.LatLng(37.786, -122.421), weight: 10},</v>
      </c>
    </row>
    <row r="6824" spans="1:25" x14ac:dyDescent="0.2">
      <c r="A6824">
        <v>37.786000000000001</v>
      </c>
      <c r="B6824">
        <v>-122.42</v>
      </c>
      <c r="C6824">
        <v>10</v>
      </c>
      <c r="D6824">
        <v>23</v>
      </c>
      <c r="E6824">
        <v>9</v>
      </c>
      <c r="F6824">
        <v>36</v>
      </c>
      <c r="G6824">
        <v>18</v>
      </c>
      <c r="H6824">
        <v>15</v>
      </c>
      <c r="I6824">
        <v>103</v>
      </c>
      <c r="J6824">
        <v>60</v>
      </c>
      <c r="K6824">
        <v>48</v>
      </c>
      <c r="L6824">
        <v>226</v>
      </c>
      <c r="M6824">
        <f>VLOOKUP(H6824,AE$2:$AJ$12,6,TRUE)</f>
        <v>9</v>
      </c>
      <c r="N6824">
        <f>VLOOKUP(I6824,AF$2:$AJ$12,5,TRUE)</f>
        <v>9</v>
      </c>
      <c r="O6824">
        <f>VLOOKUP(J6824,AG$2:$AJ$12,4,TRUE)</f>
        <v>9</v>
      </c>
      <c r="P6824">
        <f>VLOOKUP(K6824,AH$2:$AJ$12,3,TRUE)</f>
        <v>9</v>
      </c>
      <c r="Q6824">
        <f>VLOOKUP(L6824,AI$2:$AJ$12,2,TRUE)</f>
        <v>9</v>
      </c>
      <c r="T6824" t="str">
        <f t="shared" si="641"/>
        <v>Crimepoint.create(latitude:37.786, longitude:-122.42, drugdrink:9, misdemean:9, theft:9, violent:9, total:9, drugdrinkct:15, misdemeanct:103, theftct:60, violentct:48, totalct:226)</v>
      </c>
      <c r="U6824" t="str">
        <f t="shared" si="642"/>
        <v>{location: new google.maps.LatLng(37.786, -122.42), weight: 10},</v>
      </c>
      <c r="V6824" t="str">
        <f t="shared" si="637"/>
        <v>{location: new google.maps.LatLng(37.786, -122.42), weight: 23},</v>
      </c>
      <c r="W6824" t="str">
        <f t="shared" si="638"/>
        <v>{location: new google.maps.LatLng(37.786, -122.42), weight: 9},</v>
      </c>
      <c r="X6824" t="str">
        <f t="shared" si="639"/>
        <v>{location: new google.maps.LatLng(37.786, -122.42), weight: 36},</v>
      </c>
      <c r="Y6824" t="str">
        <f t="shared" si="640"/>
        <v>{location: new google.maps.LatLng(37.786, -122.42), weight: 18},</v>
      </c>
    </row>
    <row r="6825" spans="1:25" x14ac:dyDescent="0.2">
      <c r="A6825">
        <v>37.786000000000001</v>
      </c>
      <c r="B6825">
        <v>-122.419</v>
      </c>
      <c r="C6825">
        <v>3</v>
      </c>
      <c r="D6825">
        <v>10</v>
      </c>
      <c r="E6825">
        <v>4</v>
      </c>
      <c r="F6825">
        <v>30</v>
      </c>
      <c r="G6825">
        <v>9</v>
      </c>
      <c r="H6825">
        <v>5</v>
      </c>
      <c r="I6825">
        <v>43</v>
      </c>
      <c r="J6825">
        <v>30</v>
      </c>
      <c r="K6825">
        <v>41</v>
      </c>
      <c r="L6825">
        <v>119</v>
      </c>
      <c r="M6825">
        <f>VLOOKUP(H6825,AE$2:$AJ$12,6,TRUE)</f>
        <v>9</v>
      </c>
      <c r="N6825">
        <f>VLOOKUP(I6825,AF$2:$AJ$12,5,TRUE)</f>
        <v>9</v>
      </c>
      <c r="O6825">
        <f>VLOOKUP(J6825,AG$2:$AJ$12,4,TRUE)</f>
        <v>9</v>
      </c>
      <c r="P6825">
        <f>VLOOKUP(K6825,AH$2:$AJ$12,3,TRUE)</f>
        <v>9</v>
      </c>
      <c r="Q6825">
        <f>VLOOKUP(L6825,AI$2:$AJ$12,2,TRUE)</f>
        <v>9</v>
      </c>
      <c r="T6825" t="str">
        <f t="shared" si="641"/>
        <v>Crimepoint.create(latitude:37.786, longitude:-122.419, drugdrink:9, misdemean:9, theft:9, violent:9, total:9, drugdrinkct:5, misdemeanct:43, theftct:30, violentct:41, totalct:119)</v>
      </c>
      <c r="U6825" t="str">
        <f t="shared" si="642"/>
        <v>{location: new google.maps.LatLng(37.786, -122.419), weight: 3},</v>
      </c>
      <c r="V6825" t="str">
        <f t="shared" si="637"/>
        <v>{location: new google.maps.LatLng(37.786, -122.419), weight: 10},</v>
      </c>
      <c r="W6825" t="str">
        <f t="shared" si="638"/>
        <v>{location: new google.maps.LatLng(37.786, -122.419), weight: 4},</v>
      </c>
      <c r="X6825" t="str">
        <f t="shared" si="639"/>
        <v>{location: new google.maps.LatLng(37.786, -122.419), weight: 30},</v>
      </c>
      <c r="Y6825" t="str">
        <f t="shared" si="640"/>
        <v>{location: new google.maps.LatLng(37.786, -122.419), weight: 9},</v>
      </c>
    </row>
    <row r="6826" spans="1:25" x14ac:dyDescent="0.2">
      <c r="A6826">
        <v>37.786000000000001</v>
      </c>
      <c r="B6826">
        <v>-122.41800000000001</v>
      </c>
      <c r="C6826">
        <v>21</v>
      </c>
      <c r="D6826">
        <v>14</v>
      </c>
      <c r="E6826">
        <v>4</v>
      </c>
      <c r="F6826">
        <v>15</v>
      </c>
      <c r="G6826">
        <v>11</v>
      </c>
      <c r="H6826">
        <v>31</v>
      </c>
      <c r="I6826">
        <v>61</v>
      </c>
      <c r="J6826">
        <v>28</v>
      </c>
      <c r="K6826">
        <v>20</v>
      </c>
      <c r="L6826">
        <v>140</v>
      </c>
      <c r="M6826">
        <f>VLOOKUP(H6826,AE$2:$AJ$12,6,TRUE)</f>
        <v>9</v>
      </c>
      <c r="N6826">
        <f>VLOOKUP(I6826,AF$2:$AJ$12,5,TRUE)</f>
        <v>9</v>
      </c>
      <c r="O6826">
        <f>VLOOKUP(J6826,AG$2:$AJ$12,4,TRUE)</f>
        <v>9</v>
      </c>
      <c r="P6826">
        <f>VLOOKUP(K6826,AH$2:$AJ$12,3,TRUE)</f>
        <v>9</v>
      </c>
      <c r="Q6826">
        <f>VLOOKUP(L6826,AI$2:$AJ$12,2,TRUE)</f>
        <v>9</v>
      </c>
      <c r="T6826" t="str">
        <f t="shared" si="641"/>
        <v>Crimepoint.create(latitude:37.786, longitude:-122.418, drugdrink:9, misdemean:9, theft:9, violent:9, total:9, drugdrinkct:31, misdemeanct:61, theftct:28, violentct:20, totalct:140)</v>
      </c>
      <c r="U6826" t="str">
        <f t="shared" si="642"/>
        <v>{location: new google.maps.LatLng(37.786, -122.418), weight: 21},</v>
      </c>
      <c r="V6826" t="str">
        <f t="shared" si="637"/>
        <v>{location: new google.maps.LatLng(37.786, -122.418), weight: 14},</v>
      </c>
      <c r="W6826" t="str">
        <f t="shared" si="638"/>
        <v>{location: new google.maps.LatLng(37.786, -122.418), weight: 4},</v>
      </c>
      <c r="X6826" t="str">
        <f t="shared" si="639"/>
        <v>{location: new google.maps.LatLng(37.786, -122.418), weight: 15},</v>
      </c>
      <c r="Y6826" t="str">
        <f t="shared" si="640"/>
        <v>{location: new google.maps.LatLng(37.786, -122.418), weight: 11},</v>
      </c>
    </row>
    <row r="6827" spans="1:25" x14ac:dyDescent="0.2">
      <c r="A6827">
        <v>37.786000000000001</v>
      </c>
      <c r="B6827">
        <v>-122.417</v>
      </c>
      <c r="C6827">
        <v>4</v>
      </c>
      <c r="D6827">
        <v>11</v>
      </c>
      <c r="E6827">
        <v>4</v>
      </c>
      <c r="F6827">
        <v>16</v>
      </c>
      <c r="G6827">
        <v>8</v>
      </c>
      <c r="H6827">
        <v>6</v>
      </c>
      <c r="I6827">
        <v>51</v>
      </c>
      <c r="J6827">
        <v>25</v>
      </c>
      <c r="K6827">
        <v>22</v>
      </c>
      <c r="L6827">
        <v>104</v>
      </c>
      <c r="M6827">
        <f>VLOOKUP(H6827,AE$2:$AJ$12,6,TRUE)</f>
        <v>9</v>
      </c>
      <c r="N6827">
        <f>VLOOKUP(I6827,AF$2:$AJ$12,5,TRUE)</f>
        <v>9</v>
      </c>
      <c r="O6827">
        <f>VLOOKUP(J6827,AG$2:$AJ$12,4,TRUE)</f>
        <v>9</v>
      </c>
      <c r="P6827">
        <f>VLOOKUP(K6827,AH$2:$AJ$12,3,TRUE)</f>
        <v>9</v>
      </c>
      <c r="Q6827">
        <f>VLOOKUP(L6827,AI$2:$AJ$12,2,TRUE)</f>
        <v>9</v>
      </c>
      <c r="T6827" t="str">
        <f t="shared" si="641"/>
        <v>Crimepoint.create(latitude:37.786, longitude:-122.417, drugdrink:9, misdemean:9, theft:9, violent:9, total:9, drugdrinkct:6, misdemeanct:51, theftct:25, violentct:22, totalct:104)</v>
      </c>
      <c r="U6827" t="str">
        <f t="shared" si="642"/>
        <v>{location: new google.maps.LatLng(37.786, -122.417), weight: 4},</v>
      </c>
      <c r="V6827" t="str">
        <f t="shared" si="637"/>
        <v>{location: new google.maps.LatLng(37.786, -122.417), weight: 11},</v>
      </c>
      <c r="W6827" t="str">
        <f t="shared" si="638"/>
        <v>{location: new google.maps.LatLng(37.786, -122.417), weight: 4},</v>
      </c>
      <c r="X6827" t="str">
        <f t="shared" si="639"/>
        <v>{location: new google.maps.LatLng(37.786, -122.417), weight: 16},</v>
      </c>
      <c r="Y6827" t="str">
        <f t="shared" si="640"/>
        <v>{location: new google.maps.LatLng(37.786, -122.417), weight: 8},</v>
      </c>
    </row>
    <row r="6828" spans="1:25" x14ac:dyDescent="0.2">
      <c r="A6828">
        <v>37.786000000000001</v>
      </c>
      <c r="B6828">
        <v>-122.416</v>
      </c>
      <c r="C6828">
        <v>2</v>
      </c>
      <c r="D6828">
        <v>6</v>
      </c>
      <c r="E6828">
        <v>6</v>
      </c>
      <c r="F6828">
        <v>15</v>
      </c>
      <c r="G6828">
        <v>7</v>
      </c>
      <c r="H6828">
        <v>3</v>
      </c>
      <c r="I6828">
        <v>29</v>
      </c>
      <c r="J6828">
        <v>40</v>
      </c>
      <c r="K6828">
        <v>20</v>
      </c>
      <c r="L6828">
        <v>92</v>
      </c>
      <c r="M6828">
        <f>VLOOKUP(H6828,AE$2:$AJ$12,6,TRUE)</f>
        <v>9</v>
      </c>
      <c r="N6828">
        <f>VLOOKUP(I6828,AF$2:$AJ$12,5,TRUE)</f>
        <v>9</v>
      </c>
      <c r="O6828">
        <f>VLOOKUP(J6828,AG$2:$AJ$12,4,TRUE)</f>
        <v>9</v>
      </c>
      <c r="P6828">
        <f>VLOOKUP(K6828,AH$2:$AJ$12,3,TRUE)</f>
        <v>9</v>
      </c>
      <c r="Q6828">
        <f>VLOOKUP(L6828,AI$2:$AJ$12,2,TRUE)</f>
        <v>9</v>
      </c>
      <c r="T6828" t="str">
        <f t="shared" si="641"/>
        <v>Crimepoint.create(latitude:37.786, longitude:-122.416, drugdrink:9, misdemean:9, theft:9, violent:9, total:9, drugdrinkct:3, misdemeanct:29, theftct:40, violentct:20, totalct:92)</v>
      </c>
      <c r="U6828" t="str">
        <f t="shared" si="642"/>
        <v>{location: new google.maps.LatLng(37.786, -122.416), weight: 2},</v>
      </c>
      <c r="V6828" t="str">
        <f t="shared" si="637"/>
        <v>{location: new google.maps.LatLng(37.786, -122.416), weight: 6},</v>
      </c>
      <c r="W6828" t="str">
        <f t="shared" si="638"/>
        <v>{location: new google.maps.LatLng(37.786, -122.416), weight: 6},</v>
      </c>
      <c r="X6828" t="str">
        <f t="shared" si="639"/>
        <v>{location: new google.maps.LatLng(37.786, -122.416), weight: 15},</v>
      </c>
      <c r="Y6828" t="str">
        <f t="shared" si="640"/>
        <v>{location: new google.maps.LatLng(37.786, -122.416), weight: 7},</v>
      </c>
    </row>
    <row r="6829" spans="1:25" x14ac:dyDescent="0.2">
      <c r="A6829">
        <v>37.786000000000001</v>
      </c>
      <c r="B6829">
        <v>-122.41500000000001</v>
      </c>
      <c r="C6829">
        <v>3</v>
      </c>
      <c r="D6829">
        <v>7</v>
      </c>
      <c r="E6829">
        <v>4</v>
      </c>
      <c r="F6829">
        <v>8</v>
      </c>
      <c r="G6829">
        <v>6</v>
      </c>
      <c r="H6829">
        <v>4</v>
      </c>
      <c r="I6829">
        <v>33</v>
      </c>
      <c r="J6829">
        <v>29</v>
      </c>
      <c r="K6829">
        <v>11</v>
      </c>
      <c r="L6829">
        <v>77</v>
      </c>
      <c r="M6829">
        <f>VLOOKUP(H6829,AE$2:$AJ$12,6,TRUE)</f>
        <v>9</v>
      </c>
      <c r="N6829">
        <f>VLOOKUP(I6829,AF$2:$AJ$12,5,TRUE)</f>
        <v>9</v>
      </c>
      <c r="O6829">
        <f>VLOOKUP(J6829,AG$2:$AJ$12,4,TRUE)</f>
        <v>9</v>
      </c>
      <c r="P6829">
        <f>VLOOKUP(K6829,AH$2:$AJ$12,3,TRUE)</f>
        <v>9</v>
      </c>
      <c r="Q6829">
        <f>VLOOKUP(L6829,AI$2:$AJ$12,2,TRUE)</f>
        <v>9</v>
      </c>
      <c r="T6829" t="str">
        <f t="shared" si="641"/>
        <v>Crimepoint.create(latitude:37.786, longitude:-122.415, drugdrink:9, misdemean:9, theft:9, violent:9, total:9, drugdrinkct:4, misdemeanct:33, theftct:29, violentct:11, totalct:77)</v>
      </c>
      <c r="U6829" t="str">
        <f t="shared" si="642"/>
        <v>{location: new google.maps.LatLng(37.786, -122.415), weight: 3},</v>
      </c>
      <c r="V6829" t="str">
        <f t="shared" si="637"/>
        <v>{location: new google.maps.LatLng(37.786, -122.415), weight: 7},</v>
      </c>
      <c r="W6829" t="str">
        <f t="shared" si="638"/>
        <v>{location: new google.maps.LatLng(37.786, -122.415), weight: 4},</v>
      </c>
      <c r="X6829" t="str">
        <f t="shared" si="639"/>
        <v>{location: new google.maps.LatLng(37.786, -122.415), weight: 8},</v>
      </c>
      <c r="Y6829" t="str">
        <f t="shared" si="640"/>
        <v>{location: new google.maps.LatLng(37.786, -122.415), weight: 6},</v>
      </c>
    </row>
    <row r="6830" spans="1:25" x14ac:dyDescent="0.2">
      <c r="A6830">
        <v>37.786000000000001</v>
      </c>
      <c r="B6830">
        <v>-122.414</v>
      </c>
      <c r="C6830">
        <v>2</v>
      </c>
      <c r="D6830">
        <v>16</v>
      </c>
      <c r="E6830">
        <v>4</v>
      </c>
      <c r="F6830">
        <v>29</v>
      </c>
      <c r="G6830">
        <v>11</v>
      </c>
      <c r="H6830">
        <v>3</v>
      </c>
      <c r="I6830">
        <v>70</v>
      </c>
      <c r="J6830">
        <v>24</v>
      </c>
      <c r="K6830">
        <v>39</v>
      </c>
      <c r="L6830">
        <v>136</v>
      </c>
      <c r="M6830">
        <f>VLOOKUP(H6830,AE$2:$AJ$12,6,TRUE)</f>
        <v>9</v>
      </c>
      <c r="N6830">
        <f>VLOOKUP(I6830,AF$2:$AJ$12,5,TRUE)</f>
        <v>9</v>
      </c>
      <c r="O6830">
        <f>VLOOKUP(J6830,AG$2:$AJ$12,4,TRUE)</f>
        <v>9</v>
      </c>
      <c r="P6830">
        <f>VLOOKUP(K6830,AH$2:$AJ$12,3,TRUE)</f>
        <v>9</v>
      </c>
      <c r="Q6830">
        <f>VLOOKUP(L6830,AI$2:$AJ$12,2,TRUE)</f>
        <v>9</v>
      </c>
      <c r="T6830" t="str">
        <f t="shared" si="641"/>
        <v>Crimepoint.create(latitude:37.786, longitude:-122.414, drugdrink:9, misdemean:9, theft:9, violent:9, total:9, drugdrinkct:3, misdemeanct:70, theftct:24, violentct:39, totalct:136)</v>
      </c>
      <c r="U6830" t="str">
        <f t="shared" si="642"/>
        <v>{location: new google.maps.LatLng(37.786, -122.414), weight: 2},</v>
      </c>
      <c r="V6830" t="str">
        <f t="shared" si="637"/>
        <v>{location: new google.maps.LatLng(37.786, -122.414), weight: 16},</v>
      </c>
      <c r="W6830" t="str">
        <f t="shared" si="638"/>
        <v>{location: new google.maps.LatLng(37.786, -122.414), weight: 4},</v>
      </c>
      <c r="X6830" t="str">
        <f t="shared" si="639"/>
        <v>{location: new google.maps.LatLng(37.786, -122.414), weight: 29},</v>
      </c>
      <c r="Y6830" t="str">
        <f t="shared" si="640"/>
        <v>{location: new google.maps.LatLng(37.786, -122.414), weight: 11},</v>
      </c>
    </row>
    <row r="6831" spans="1:25" x14ac:dyDescent="0.2">
      <c r="A6831">
        <v>37.786000000000001</v>
      </c>
      <c r="B6831">
        <v>-122.413</v>
      </c>
      <c r="C6831">
        <v>7</v>
      </c>
      <c r="D6831">
        <v>16</v>
      </c>
      <c r="E6831">
        <v>7</v>
      </c>
      <c r="F6831">
        <v>26</v>
      </c>
      <c r="G6831">
        <v>13</v>
      </c>
      <c r="H6831">
        <v>11</v>
      </c>
      <c r="I6831">
        <v>71</v>
      </c>
      <c r="J6831">
        <v>45</v>
      </c>
      <c r="K6831">
        <v>35</v>
      </c>
      <c r="L6831">
        <v>162</v>
      </c>
      <c r="M6831">
        <f>VLOOKUP(H6831,AE$2:$AJ$12,6,TRUE)</f>
        <v>9</v>
      </c>
      <c r="N6831">
        <f>VLOOKUP(I6831,AF$2:$AJ$12,5,TRUE)</f>
        <v>9</v>
      </c>
      <c r="O6831">
        <f>VLOOKUP(J6831,AG$2:$AJ$12,4,TRUE)</f>
        <v>9</v>
      </c>
      <c r="P6831">
        <f>VLOOKUP(K6831,AH$2:$AJ$12,3,TRUE)</f>
        <v>9</v>
      </c>
      <c r="Q6831">
        <f>VLOOKUP(L6831,AI$2:$AJ$12,2,TRUE)</f>
        <v>9</v>
      </c>
      <c r="T6831" t="str">
        <f t="shared" si="641"/>
        <v>Crimepoint.create(latitude:37.786, longitude:-122.413, drugdrink:9, misdemean:9, theft:9, violent:9, total:9, drugdrinkct:11, misdemeanct:71, theftct:45, violentct:35, totalct:162)</v>
      </c>
      <c r="U6831" t="str">
        <f t="shared" si="642"/>
        <v>{location: new google.maps.LatLng(37.786, -122.413), weight: 7},</v>
      </c>
      <c r="V6831" t="str">
        <f t="shared" si="637"/>
        <v>{location: new google.maps.LatLng(37.786, -122.413), weight: 16},</v>
      </c>
      <c r="W6831" t="str">
        <f t="shared" si="638"/>
        <v>{location: new google.maps.LatLng(37.786, -122.413), weight: 7},</v>
      </c>
      <c r="X6831" t="str">
        <f t="shared" si="639"/>
        <v>{location: new google.maps.LatLng(37.786, -122.413), weight: 26},</v>
      </c>
      <c r="Y6831" t="str">
        <f t="shared" si="640"/>
        <v>{location: new google.maps.LatLng(37.786, -122.413), weight: 13},</v>
      </c>
    </row>
    <row r="6832" spans="1:25" x14ac:dyDescent="0.2">
      <c r="A6832">
        <v>37.786000000000001</v>
      </c>
      <c r="B6832">
        <v>-122.41200000000001</v>
      </c>
      <c r="C6832">
        <v>1</v>
      </c>
      <c r="D6832">
        <v>5</v>
      </c>
      <c r="E6832">
        <v>3</v>
      </c>
      <c r="F6832">
        <v>8</v>
      </c>
      <c r="G6832">
        <v>5</v>
      </c>
      <c r="H6832">
        <v>1</v>
      </c>
      <c r="I6832">
        <v>24</v>
      </c>
      <c r="J6832">
        <v>21</v>
      </c>
      <c r="K6832">
        <v>11</v>
      </c>
      <c r="L6832">
        <v>57</v>
      </c>
      <c r="M6832">
        <f>VLOOKUP(H6832,AE$2:$AJ$12,6,TRUE)</f>
        <v>8</v>
      </c>
      <c r="N6832">
        <f>VLOOKUP(I6832,AF$2:$AJ$12,5,TRUE)</f>
        <v>9</v>
      </c>
      <c r="O6832">
        <f>VLOOKUP(J6832,AG$2:$AJ$12,4,TRUE)</f>
        <v>9</v>
      </c>
      <c r="P6832">
        <f>VLOOKUP(K6832,AH$2:$AJ$12,3,TRUE)</f>
        <v>9</v>
      </c>
      <c r="Q6832">
        <f>VLOOKUP(L6832,AI$2:$AJ$12,2,TRUE)</f>
        <v>9</v>
      </c>
      <c r="T6832" t="str">
        <f t="shared" si="641"/>
        <v>Crimepoint.create(latitude:37.786, longitude:-122.412, drugdrink:8, misdemean:9, theft:9, violent:9, total:9, drugdrinkct:1, misdemeanct:24, theftct:21, violentct:11, totalct:57)</v>
      </c>
      <c r="U6832" t="str">
        <f t="shared" si="642"/>
        <v>{location: new google.maps.LatLng(37.786, -122.412), weight: 1},</v>
      </c>
      <c r="V6832" t="str">
        <f t="shared" si="637"/>
        <v>{location: new google.maps.LatLng(37.786, -122.412), weight: 5},</v>
      </c>
      <c r="W6832" t="str">
        <f t="shared" si="638"/>
        <v>{location: new google.maps.LatLng(37.786, -122.412), weight: 3},</v>
      </c>
      <c r="X6832" t="str">
        <f t="shared" si="639"/>
        <v>{location: new google.maps.LatLng(37.786, -122.412), weight: 8},</v>
      </c>
      <c r="Y6832" t="str">
        <f t="shared" si="640"/>
        <v>{location: new google.maps.LatLng(37.786, -122.412), weight: 5},</v>
      </c>
    </row>
    <row r="6833" spans="1:25" x14ac:dyDescent="0.2">
      <c r="A6833">
        <v>37.786000000000001</v>
      </c>
      <c r="B6833">
        <v>-122.411</v>
      </c>
      <c r="C6833">
        <v>3</v>
      </c>
      <c r="D6833">
        <v>23</v>
      </c>
      <c r="E6833">
        <v>9</v>
      </c>
      <c r="F6833">
        <v>16</v>
      </c>
      <c r="G6833">
        <v>15</v>
      </c>
      <c r="H6833">
        <v>5</v>
      </c>
      <c r="I6833">
        <v>105</v>
      </c>
      <c r="J6833">
        <v>58</v>
      </c>
      <c r="K6833">
        <v>22</v>
      </c>
      <c r="L6833">
        <v>190</v>
      </c>
      <c r="M6833">
        <f>VLOOKUP(H6833,AE$2:$AJ$12,6,TRUE)</f>
        <v>9</v>
      </c>
      <c r="N6833">
        <f>VLOOKUP(I6833,AF$2:$AJ$12,5,TRUE)</f>
        <v>9</v>
      </c>
      <c r="O6833">
        <f>VLOOKUP(J6833,AG$2:$AJ$12,4,TRUE)</f>
        <v>9</v>
      </c>
      <c r="P6833">
        <f>VLOOKUP(K6833,AH$2:$AJ$12,3,TRUE)</f>
        <v>9</v>
      </c>
      <c r="Q6833">
        <f>VLOOKUP(L6833,AI$2:$AJ$12,2,TRUE)</f>
        <v>9</v>
      </c>
      <c r="T6833" t="str">
        <f t="shared" si="641"/>
        <v>Crimepoint.create(latitude:37.786, longitude:-122.411, drugdrink:9, misdemean:9, theft:9, violent:9, total:9, drugdrinkct:5, misdemeanct:105, theftct:58, violentct:22, totalct:190)</v>
      </c>
      <c r="U6833" t="str">
        <f t="shared" si="642"/>
        <v>{location: new google.maps.LatLng(37.786, -122.411), weight: 3},</v>
      </c>
      <c r="V6833" t="str">
        <f t="shared" si="637"/>
        <v>{location: new google.maps.LatLng(37.786, -122.411), weight: 23},</v>
      </c>
      <c r="W6833" t="str">
        <f t="shared" si="638"/>
        <v>{location: new google.maps.LatLng(37.786, -122.411), weight: 9},</v>
      </c>
      <c r="X6833" t="str">
        <f t="shared" si="639"/>
        <v>{location: new google.maps.LatLng(37.786, -122.411), weight: 16},</v>
      </c>
      <c r="Y6833" t="str">
        <f t="shared" si="640"/>
        <v>{location: new google.maps.LatLng(37.786, -122.411), weight: 15},</v>
      </c>
    </row>
    <row r="6834" spans="1:25" x14ac:dyDescent="0.2">
      <c r="A6834">
        <v>37.786000000000001</v>
      </c>
      <c r="B6834">
        <v>-122.41</v>
      </c>
      <c r="C6834">
        <v>5</v>
      </c>
      <c r="D6834">
        <v>17</v>
      </c>
      <c r="E6834">
        <v>7</v>
      </c>
      <c r="F6834">
        <v>9</v>
      </c>
      <c r="G6834">
        <v>11</v>
      </c>
      <c r="H6834">
        <v>7</v>
      </c>
      <c r="I6834">
        <v>76</v>
      </c>
      <c r="J6834">
        <v>49</v>
      </c>
      <c r="K6834">
        <v>12</v>
      </c>
      <c r="L6834">
        <v>144</v>
      </c>
      <c r="M6834">
        <f>VLOOKUP(H6834,AE$2:$AJ$12,6,TRUE)</f>
        <v>9</v>
      </c>
      <c r="N6834">
        <f>VLOOKUP(I6834,AF$2:$AJ$12,5,TRUE)</f>
        <v>9</v>
      </c>
      <c r="O6834">
        <f>VLOOKUP(J6834,AG$2:$AJ$12,4,TRUE)</f>
        <v>9</v>
      </c>
      <c r="P6834">
        <f>VLOOKUP(K6834,AH$2:$AJ$12,3,TRUE)</f>
        <v>9</v>
      </c>
      <c r="Q6834">
        <f>VLOOKUP(L6834,AI$2:$AJ$12,2,TRUE)</f>
        <v>9</v>
      </c>
      <c r="T6834" t="str">
        <f t="shared" si="641"/>
        <v>Crimepoint.create(latitude:37.786, longitude:-122.41, drugdrink:9, misdemean:9, theft:9, violent:9, total:9, drugdrinkct:7, misdemeanct:76, theftct:49, violentct:12, totalct:144)</v>
      </c>
      <c r="U6834" t="str">
        <f t="shared" si="642"/>
        <v>{location: new google.maps.LatLng(37.786, -122.41), weight: 5},</v>
      </c>
      <c r="V6834" t="str">
        <f t="shared" si="637"/>
        <v>{location: new google.maps.LatLng(37.786, -122.41), weight: 17},</v>
      </c>
      <c r="W6834" t="str">
        <f t="shared" si="638"/>
        <v>{location: new google.maps.LatLng(37.786, -122.41), weight: 7},</v>
      </c>
      <c r="X6834" t="str">
        <f t="shared" si="639"/>
        <v>{location: new google.maps.LatLng(37.786, -122.41), weight: 9},</v>
      </c>
      <c r="Y6834" t="str">
        <f t="shared" si="640"/>
        <v>{location: new google.maps.LatLng(37.786, -122.41), weight: 11},</v>
      </c>
    </row>
    <row r="6835" spans="1:25" x14ac:dyDescent="0.2">
      <c r="A6835">
        <v>37.786000000000001</v>
      </c>
      <c r="B6835">
        <v>-122.40900000000001</v>
      </c>
      <c r="C6835">
        <v>1</v>
      </c>
      <c r="D6835">
        <v>3</v>
      </c>
      <c r="E6835">
        <v>2</v>
      </c>
      <c r="F6835">
        <v>4</v>
      </c>
      <c r="G6835">
        <v>3</v>
      </c>
      <c r="H6835">
        <v>1</v>
      </c>
      <c r="I6835">
        <v>14</v>
      </c>
      <c r="J6835">
        <v>13</v>
      </c>
      <c r="K6835">
        <v>6</v>
      </c>
      <c r="L6835">
        <v>34</v>
      </c>
      <c r="M6835">
        <f>VLOOKUP(H6835,AE$2:$AJ$12,6,TRUE)</f>
        <v>8</v>
      </c>
      <c r="N6835">
        <f>VLOOKUP(I6835,AF$2:$AJ$12,5,TRUE)</f>
        <v>8</v>
      </c>
      <c r="O6835">
        <f>VLOOKUP(J6835,AG$2:$AJ$12,4,TRUE)</f>
        <v>8</v>
      </c>
      <c r="P6835">
        <f>VLOOKUP(K6835,AH$2:$AJ$12,3,TRUE)</f>
        <v>9</v>
      </c>
      <c r="Q6835">
        <f>VLOOKUP(L6835,AI$2:$AJ$12,2,TRUE)</f>
        <v>8</v>
      </c>
      <c r="T6835" t="str">
        <f t="shared" si="641"/>
        <v>Crimepoint.create(latitude:37.786, longitude:-122.409, drugdrink:8, misdemean:8, theft:8, violent:9, total:8, drugdrinkct:1, misdemeanct:14, theftct:13, violentct:6, totalct:34)</v>
      </c>
      <c r="U6835" t="str">
        <f t="shared" si="642"/>
        <v>{location: new google.maps.LatLng(37.786, -122.409), weight: 1},</v>
      </c>
      <c r="V6835" t="str">
        <f t="shared" si="637"/>
        <v>{location: new google.maps.LatLng(37.786, -122.409), weight: 3},</v>
      </c>
      <c r="W6835" t="str">
        <f t="shared" si="638"/>
        <v>{location: new google.maps.LatLng(37.786, -122.409), weight: 2},</v>
      </c>
      <c r="X6835" t="str">
        <f t="shared" si="639"/>
        <v>{location: new google.maps.LatLng(37.786, -122.409), weight: 4},</v>
      </c>
      <c r="Y6835" t="str">
        <f t="shared" si="640"/>
        <v>{location: new google.maps.LatLng(37.786, -122.409), weight: 3},</v>
      </c>
    </row>
    <row r="6836" spans="1:25" x14ac:dyDescent="0.2">
      <c r="A6836">
        <v>37.786000000000001</v>
      </c>
      <c r="B6836">
        <v>-122.408</v>
      </c>
      <c r="C6836">
        <v>1</v>
      </c>
      <c r="D6836">
        <v>25</v>
      </c>
      <c r="E6836">
        <v>16</v>
      </c>
      <c r="F6836">
        <v>21</v>
      </c>
      <c r="G6836">
        <v>20</v>
      </c>
      <c r="H6836">
        <v>2</v>
      </c>
      <c r="I6836">
        <v>113</v>
      </c>
      <c r="J6836">
        <v>109</v>
      </c>
      <c r="K6836">
        <v>28</v>
      </c>
      <c r="L6836">
        <v>252</v>
      </c>
      <c r="M6836">
        <f>VLOOKUP(H6836,AE$2:$AJ$12,6,TRUE)</f>
        <v>9</v>
      </c>
      <c r="N6836">
        <f>VLOOKUP(I6836,AF$2:$AJ$12,5,TRUE)</f>
        <v>9</v>
      </c>
      <c r="O6836">
        <f>VLOOKUP(J6836,AG$2:$AJ$12,4,TRUE)</f>
        <v>9</v>
      </c>
      <c r="P6836">
        <f>VLOOKUP(K6836,AH$2:$AJ$12,3,TRUE)</f>
        <v>9</v>
      </c>
      <c r="Q6836">
        <f>VLOOKUP(L6836,AI$2:$AJ$12,2,TRUE)</f>
        <v>9</v>
      </c>
      <c r="T6836" t="str">
        <f t="shared" si="641"/>
        <v>Crimepoint.create(latitude:37.786, longitude:-122.408, drugdrink:9, misdemean:9, theft:9, violent:9, total:9, drugdrinkct:2, misdemeanct:113, theftct:109, violentct:28, totalct:252)</v>
      </c>
      <c r="U6836" t="str">
        <f t="shared" si="642"/>
        <v>{location: new google.maps.LatLng(37.786, -122.408), weight: 1},</v>
      </c>
      <c r="V6836" t="str">
        <f t="shared" si="637"/>
        <v>{location: new google.maps.LatLng(37.786, -122.408), weight: 25},</v>
      </c>
      <c r="W6836" t="str">
        <f t="shared" si="638"/>
        <v>{location: new google.maps.LatLng(37.786, -122.408), weight: 16},</v>
      </c>
      <c r="X6836" t="str">
        <f t="shared" si="639"/>
        <v>{location: new google.maps.LatLng(37.786, -122.408), weight: 21},</v>
      </c>
      <c r="Y6836" t="str">
        <f t="shared" si="640"/>
        <v>{location: new google.maps.LatLng(37.786, -122.408), weight: 20},</v>
      </c>
    </row>
    <row r="6837" spans="1:25" x14ac:dyDescent="0.2">
      <c r="A6837">
        <v>37.786000000000001</v>
      </c>
      <c r="B6837">
        <v>-122.407</v>
      </c>
      <c r="C6837">
        <v>0</v>
      </c>
      <c r="D6837">
        <v>6</v>
      </c>
      <c r="E6837">
        <v>6</v>
      </c>
      <c r="F6837">
        <v>4</v>
      </c>
      <c r="G6837">
        <v>6</v>
      </c>
      <c r="H6837">
        <v>0</v>
      </c>
      <c r="I6837">
        <v>29</v>
      </c>
      <c r="J6837">
        <v>42</v>
      </c>
      <c r="K6837">
        <v>6</v>
      </c>
      <c r="L6837">
        <v>77</v>
      </c>
      <c r="M6837">
        <f>VLOOKUP(H6837,AE$2:$AJ$12,6,TRUE)</f>
        <v>0</v>
      </c>
      <c r="N6837">
        <f>VLOOKUP(I6837,AF$2:$AJ$12,5,TRUE)</f>
        <v>9</v>
      </c>
      <c r="O6837">
        <f>VLOOKUP(J6837,AG$2:$AJ$12,4,TRUE)</f>
        <v>9</v>
      </c>
      <c r="P6837">
        <f>VLOOKUP(K6837,AH$2:$AJ$12,3,TRUE)</f>
        <v>9</v>
      </c>
      <c r="Q6837">
        <f>VLOOKUP(L6837,AI$2:$AJ$12,2,TRUE)</f>
        <v>9</v>
      </c>
      <c r="T6837" t="str">
        <f t="shared" si="641"/>
        <v>Crimepoint.create(latitude:37.786, longitude:-122.407, drugdrink:0, misdemean:9, theft:9, violent:9, total:9, drugdrinkct:0, misdemeanct:29, theftct:42, violentct:6, totalct:77)</v>
      </c>
      <c r="U6837" t="str">
        <f t="shared" si="642"/>
        <v>{location: new google.maps.LatLng(37.786, -122.407), weight: 0},</v>
      </c>
      <c r="V6837" t="str">
        <f t="shared" si="637"/>
        <v>{location: new google.maps.LatLng(37.786, -122.407), weight: 6},</v>
      </c>
      <c r="W6837" t="str">
        <f t="shared" si="638"/>
        <v>{location: new google.maps.LatLng(37.786, -122.407), weight: 6},</v>
      </c>
      <c r="X6837" t="str">
        <f t="shared" si="639"/>
        <v>{location: new google.maps.LatLng(37.786, -122.407), weight: 4},</v>
      </c>
      <c r="Y6837" t="str">
        <f t="shared" si="640"/>
        <v>{location: new google.maps.LatLng(37.786, -122.407), weight: 6},</v>
      </c>
    </row>
    <row r="6838" spans="1:25" x14ac:dyDescent="0.2">
      <c r="A6838">
        <v>37.786000000000001</v>
      </c>
      <c r="B6838">
        <v>-122.40600000000001</v>
      </c>
      <c r="C6838">
        <v>3</v>
      </c>
      <c r="D6838">
        <v>19</v>
      </c>
      <c r="E6838">
        <v>14</v>
      </c>
      <c r="F6838">
        <v>14</v>
      </c>
      <c r="G6838">
        <v>16</v>
      </c>
      <c r="H6838">
        <v>4</v>
      </c>
      <c r="I6838">
        <v>84</v>
      </c>
      <c r="J6838">
        <v>95</v>
      </c>
      <c r="K6838">
        <v>19</v>
      </c>
      <c r="L6838">
        <v>202</v>
      </c>
      <c r="M6838">
        <f>VLOOKUP(H6838,AE$2:$AJ$12,6,TRUE)</f>
        <v>9</v>
      </c>
      <c r="N6838">
        <f>VLOOKUP(I6838,AF$2:$AJ$12,5,TRUE)</f>
        <v>9</v>
      </c>
      <c r="O6838">
        <f>VLOOKUP(J6838,AG$2:$AJ$12,4,TRUE)</f>
        <v>9</v>
      </c>
      <c r="P6838">
        <f>VLOOKUP(K6838,AH$2:$AJ$12,3,TRUE)</f>
        <v>9</v>
      </c>
      <c r="Q6838">
        <f>VLOOKUP(L6838,AI$2:$AJ$12,2,TRUE)</f>
        <v>9</v>
      </c>
      <c r="T6838" t="str">
        <f t="shared" si="641"/>
        <v>Crimepoint.create(latitude:37.786, longitude:-122.406, drugdrink:9, misdemean:9, theft:9, violent:9, total:9, drugdrinkct:4, misdemeanct:84, theftct:95, violentct:19, totalct:202)</v>
      </c>
      <c r="U6838" t="str">
        <f t="shared" si="642"/>
        <v>{location: new google.maps.LatLng(37.786, -122.406), weight: 3},</v>
      </c>
      <c r="V6838" t="str">
        <f t="shared" si="637"/>
        <v>{location: new google.maps.LatLng(37.786, -122.406), weight: 19},</v>
      </c>
      <c r="W6838" t="str">
        <f t="shared" si="638"/>
        <v>{location: new google.maps.LatLng(37.786, -122.406), weight: 14},</v>
      </c>
      <c r="X6838" t="str">
        <f t="shared" si="639"/>
        <v>{location: new google.maps.LatLng(37.786, -122.406), weight: 14},</v>
      </c>
      <c r="Y6838" t="str">
        <f t="shared" si="640"/>
        <v>{location: new google.maps.LatLng(37.786, -122.406), weight: 16},</v>
      </c>
    </row>
    <row r="6839" spans="1:25" x14ac:dyDescent="0.2">
      <c r="A6839">
        <v>37.786000000000001</v>
      </c>
      <c r="B6839">
        <v>-122.405</v>
      </c>
      <c r="C6839">
        <v>2</v>
      </c>
      <c r="D6839">
        <v>16</v>
      </c>
      <c r="E6839">
        <v>13</v>
      </c>
      <c r="F6839">
        <v>15</v>
      </c>
      <c r="G6839">
        <v>14</v>
      </c>
      <c r="H6839">
        <v>3</v>
      </c>
      <c r="I6839">
        <v>70</v>
      </c>
      <c r="J6839">
        <v>85</v>
      </c>
      <c r="K6839">
        <v>20</v>
      </c>
      <c r="L6839">
        <v>178</v>
      </c>
      <c r="M6839">
        <f>VLOOKUP(H6839,AE$2:$AJ$12,6,TRUE)</f>
        <v>9</v>
      </c>
      <c r="N6839">
        <f>VLOOKUP(I6839,AF$2:$AJ$12,5,TRUE)</f>
        <v>9</v>
      </c>
      <c r="O6839">
        <f>VLOOKUP(J6839,AG$2:$AJ$12,4,TRUE)</f>
        <v>9</v>
      </c>
      <c r="P6839">
        <f>VLOOKUP(K6839,AH$2:$AJ$12,3,TRUE)</f>
        <v>9</v>
      </c>
      <c r="Q6839">
        <f>VLOOKUP(L6839,AI$2:$AJ$12,2,TRUE)</f>
        <v>9</v>
      </c>
      <c r="T6839" t="str">
        <f t="shared" si="641"/>
        <v>Crimepoint.create(latitude:37.786, longitude:-122.405, drugdrink:9, misdemean:9, theft:9, violent:9, total:9, drugdrinkct:3, misdemeanct:70, theftct:85, violentct:20, totalct:178)</v>
      </c>
      <c r="U6839" t="str">
        <f t="shared" si="642"/>
        <v>{location: new google.maps.LatLng(37.786, -122.405), weight: 2},</v>
      </c>
      <c r="V6839" t="str">
        <f t="shared" si="637"/>
        <v>{location: new google.maps.LatLng(37.786, -122.405), weight: 16},</v>
      </c>
      <c r="W6839" t="str">
        <f t="shared" si="638"/>
        <v>{location: new google.maps.LatLng(37.786, -122.405), weight: 13},</v>
      </c>
      <c r="X6839" t="str">
        <f t="shared" si="639"/>
        <v>{location: new google.maps.LatLng(37.786, -122.405), weight: 15},</v>
      </c>
      <c r="Y6839" t="str">
        <f t="shared" si="640"/>
        <v>{location: new google.maps.LatLng(37.786, -122.405), weight: 14},</v>
      </c>
    </row>
    <row r="6840" spans="1:25" x14ac:dyDescent="0.2">
      <c r="A6840">
        <v>37.786000000000001</v>
      </c>
      <c r="B6840">
        <v>-122.40300000000001</v>
      </c>
      <c r="C6840">
        <v>1</v>
      </c>
      <c r="D6840">
        <v>4</v>
      </c>
      <c r="E6840">
        <v>1</v>
      </c>
      <c r="F6840">
        <v>4</v>
      </c>
      <c r="G6840">
        <v>3</v>
      </c>
      <c r="H6840">
        <v>2</v>
      </c>
      <c r="I6840">
        <v>20</v>
      </c>
      <c r="J6840">
        <v>5</v>
      </c>
      <c r="K6840">
        <v>5</v>
      </c>
      <c r="L6840">
        <v>32</v>
      </c>
      <c r="M6840">
        <f>VLOOKUP(H6840,AE$2:$AJ$12,6,TRUE)</f>
        <v>9</v>
      </c>
      <c r="N6840">
        <f>VLOOKUP(I6840,AF$2:$AJ$12,5,TRUE)</f>
        <v>9</v>
      </c>
      <c r="O6840">
        <f>VLOOKUP(J6840,AG$2:$AJ$12,4,TRUE)</f>
        <v>7</v>
      </c>
      <c r="P6840">
        <f>VLOOKUP(K6840,AH$2:$AJ$12,3,TRUE)</f>
        <v>9</v>
      </c>
      <c r="Q6840">
        <f>VLOOKUP(L6840,AI$2:$AJ$12,2,TRUE)</f>
        <v>8</v>
      </c>
      <c r="T6840" t="str">
        <f t="shared" si="641"/>
        <v>Crimepoint.create(latitude:37.786, longitude:-122.403, drugdrink:9, misdemean:9, theft:7, violent:9, total:8, drugdrinkct:2, misdemeanct:20, theftct:5, violentct:5, totalct:32)</v>
      </c>
      <c r="U6840" t="str">
        <f t="shared" si="642"/>
        <v>{location: new google.maps.LatLng(37.786, -122.403), weight: 1},</v>
      </c>
      <c r="V6840" t="str">
        <f t="shared" si="637"/>
        <v>{location: new google.maps.LatLng(37.786, -122.403), weight: 4},</v>
      </c>
      <c r="W6840" t="str">
        <f t="shared" si="638"/>
        <v>{location: new google.maps.LatLng(37.786, -122.403), weight: 1},</v>
      </c>
      <c r="X6840" t="str">
        <f t="shared" si="639"/>
        <v>{location: new google.maps.LatLng(37.786, -122.403), weight: 4},</v>
      </c>
      <c r="Y6840" t="str">
        <f t="shared" si="640"/>
        <v>{location: new google.maps.LatLng(37.786, -122.403), weight: 3},</v>
      </c>
    </row>
    <row r="6841" spans="1:25" x14ac:dyDescent="0.2">
      <c r="A6841">
        <v>37.786000000000001</v>
      </c>
      <c r="B6841">
        <v>-122.402</v>
      </c>
      <c r="C6841">
        <v>3</v>
      </c>
      <c r="D6841">
        <v>20</v>
      </c>
      <c r="E6841">
        <v>5</v>
      </c>
      <c r="F6841">
        <v>2</v>
      </c>
      <c r="G6841">
        <v>10</v>
      </c>
      <c r="H6841">
        <v>4</v>
      </c>
      <c r="I6841">
        <v>90</v>
      </c>
      <c r="J6841">
        <v>33</v>
      </c>
      <c r="K6841">
        <v>3</v>
      </c>
      <c r="L6841">
        <v>130</v>
      </c>
      <c r="M6841">
        <f>VLOOKUP(H6841,AE$2:$AJ$12,6,TRUE)</f>
        <v>9</v>
      </c>
      <c r="N6841">
        <f>VLOOKUP(I6841,AF$2:$AJ$12,5,TRUE)</f>
        <v>9</v>
      </c>
      <c r="O6841">
        <f>VLOOKUP(J6841,AG$2:$AJ$12,4,TRUE)</f>
        <v>9</v>
      </c>
      <c r="P6841">
        <f>VLOOKUP(K6841,AH$2:$AJ$12,3,TRUE)</f>
        <v>8</v>
      </c>
      <c r="Q6841">
        <f>VLOOKUP(L6841,AI$2:$AJ$12,2,TRUE)</f>
        <v>9</v>
      </c>
      <c r="T6841" t="str">
        <f t="shared" si="641"/>
        <v>Crimepoint.create(latitude:37.786, longitude:-122.402, drugdrink:9, misdemean:9, theft:9, violent:8, total:9, drugdrinkct:4, misdemeanct:90, theftct:33, violentct:3, totalct:130)</v>
      </c>
      <c r="U6841" t="str">
        <f t="shared" si="642"/>
        <v>{location: new google.maps.LatLng(37.786, -122.402), weight: 3},</v>
      </c>
      <c r="V6841" t="str">
        <f t="shared" si="637"/>
        <v>{location: new google.maps.LatLng(37.786, -122.402), weight: 20},</v>
      </c>
      <c r="W6841" t="str">
        <f t="shared" si="638"/>
        <v>{location: new google.maps.LatLng(37.786, -122.402), weight: 5},</v>
      </c>
      <c r="X6841" t="str">
        <f t="shared" si="639"/>
        <v>{location: new google.maps.LatLng(37.786, -122.402), weight: 2},</v>
      </c>
      <c r="Y6841" t="str">
        <f t="shared" si="640"/>
        <v>{location: new google.maps.LatLng(37.786, -122.402), weight: 10},</v>
      </c>
    </row>
    <row r="6842" spans="1:25" x14ac:dyDescent="0.2">
      <c r="A6842">
        <v>37.786000000000001</v>
      </c>
      <c r="B6842">
        <v>-122.401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0</v>
      </c>
      <c r="I6842">
        <v>2</v>
      </c>
      <c r="J6842">
        <v>7</v>
      </c>
      <c r="K6842">
        <v>1</v>
      </c>
      <c r="L6842">
        <v>10</v>
      </c>
      <c r="M6842">
        <f>VLOOKUP(H6842,AE$2:$AJ$12,6,TRUE)</f>
        <v>0</v>
      </c>
      <c r="N6842">
        <f>VLOOKUP(I6842,AF$2:$AJ$12,5,TRUE)</f>
        <v>4</v>
      </c>
      <c r="O6842">
        <f>VLOOKUP(J6842,AG$2:$AJ$12,4,TRUE)</f>
        <v>7</v>
      </c>
      <c r="P6842">
        <f>VLOOKUP(K6842,AH$2:$AJ$12,3,TRUE)</f>
        <v>7</v>
      </c>
      <c r="Q6842">
        <f>VLOOKUP(L6842,AI$2:$AJ$12,2,TRUE)</f>
        <v>6</v>
      </c>
      <c r="T6842" t="str">
        <f t="shared" si="641"/>
        <v>Crimepoint.create(latitude:37.786, longitude:-122.401, drugdrink:0, misdemean:4, theft:7, violent:7, total:6, drugdrinkct:0, misdemeanct:2, theftct:7, violentct:1, totalct:10)</v>
      </c>
      <c r="U6842" t="str">
        <f t="shared" si="642"/>
        <v>{location: new google.maps.LatLng(37.786, -122.401), weight: 0},</v>
      </c>
      <c r="V6842" t="str">
        <f t="shared" si="637"/>
        <v>{location: new google.maps.LatLng(37.786, -122.401), weight: 0},</v>
      </c>
      <c r="W6842" t="str">
        <f t="shared" si="638"/>
        <v>{location: new google.maps.LatLng(37.786, -122.401), weight: 1},</v>
      </c>
      <c r="X6842" t="str">
        <f t="shared" si="639"/>
        <v>{location: new google.maps.LatLng(37.786, -122.401), weight: 1},</v>
      </c>
      <c r="Y6842" t="str">
        <f t="shared" si="640"/>
        <v>{location: new google.maps.LatLng(37.786, -122.401), weight: 1},</v>
      </c>
    </row>
    <row r="6843" spans="1:25" x14ac:dyDescent="0.2">
      <c r="A6843">
        <v>37.786000000000001</v>
      </c>
      <c r="B6843">
        <v>-122.4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3</v>
      </c>
      <c r="K6843">
        <v>0</v>
      </c>
      <c r="L6843">
        <v>3</v>
      </c>
      <c r="M6843">
        <f>VLOOKUP(H6843,AE$2:$AJ$12,6,TRUE)</f>
        <v>0</v>
      </c>
      <c r="N6843">
        <f>VLOOKUP(I6843,AF$2:$AJ$12,5,TRUE)</f>
        <v>0</v>
      </c>
      <c r="O6843">
        <f>VLOOKUP(J6843,AG$2:$AJ$12,4,TRUE)</f>
        <v>5</v>
      </c>
      <c r="P6843">
        <f>VLOOKUP(K6843,AH$2:$AJ$12,3,TRUE)</f>
        <v>0</v>
      </c>
      <c r="Q6843">
        <f>VLOOKUP(L6843,AI$2:$AJ$12,2,TRUE)</f>
        <v>2</v>
      </c>
      <c r="T6843" t="str">
        <f t="shared" si="641"/>
        <v>Crimepoint.create(latitude:37.786, longitude:-122.4, drugdrink:0, misdemean:0, theft:5, violent:0, total:2, drugdrinkct:0, misdemeanct:0, theftct:3, violentct:0, totalct:3)</v>
      </c>
      <c r="U6843" t="str">
        <f t="shared" si="642"/>
        <v>{location: new google.maps.LatLng(37.786, -122.4), weight: 0},</v>
      </c>
      <c r="V6843" t="str">
        <f t="shared" si="637"/>
        <v>{location: new google.maps.LatLng(37.786, -122.4), weight: 0},</v>
      </c>
      <c r="W6843" t="str">
        <f t="shared" si="638"/>
        <v>{location: new google.maps.LatLng(37.786, -122.4), weight: 0},</v>
      </c>
      <c r="X6843" t="str">
        <f t="shared" si="639"/>
        <v>{location: new google.maps.LatLng(37.786, -122.4), weight: 0},</v>
      </c>
      <c r="Y6843" t="str">
        <f t="shared" si="640"/>
        <v>{location: new google.maps.LatLng(37.786, -122.4), weight: 0},</v>
      </c>
    </row>
    <row r="6844" spans="1:25" x14ac:dyDescent="0.2">
      <c r="A6844">
        <v>37.786000000000001</v>
      </c>
      <c r="B6844">
        <v>-122.399</v>
      </c>
      <c r="C6844">
        <v>1</v>
      </c>
      <c r="D6844">
        <v>6</v>
      </c>
      <c r="E6844">
        <v>2</v>
      </c>
      <c r="F6844">
        <v>3</v>
      </c>
      <c r="G6844">
        <v>4</v>
      </c>
      <c r="H6844">
        <v>1</v>
      </c>
      <c r="I6844">
        <v>29</v>
      </c>
      <c r="J6844">
        <v>15</v>
      </c>
      <c r="K6844">
        <v>4</v>
      </c>
      <c r="L6844">
        <v>49</v>
      </c>
      <c r="M6844">
        <f>VLOOKUP(H6844,AE$2:$AJ$12,6,TRUE)</f>
        <v>8</v>
      </c>
      <c r="N6844">
        <f>VLOOKUP(I6844,AF$2:$AJ$12,5,TRUE)</f>
        <v>9</v>
      </c>
      <c r="O6844">
        <f>VLOOKUP(J6844,AG$2:$AJ$12,4,TRUE)</f>
        <v>9</v>
      </c>
      <c r="P6844">
        <f>VLOOKUP(K6844,AH$2:$AJ$12,3,TRUE)</f>
        <v>8</v>
      </c>
      <c r="Q6844">
        <f>VLOOKUP(L6844,AI$2:$AJ$12,2,TRUE)</f>
        <v>9</v>
      </c>
      <c r="T6844" t="str">
        <f t="shared" si="641"/>
        <v>Crimepoint.create(latitude:37.786, longitude:-122.399, drugdrink:8, misdemean:9, theft:9, violent:8, total:9, drugdrinkct:1, misdemeanct:29, theftct:15, violentct:4, totalct:49)</v>
      </c>
      <c r="U6844" t="str">
        <f t="shared" si="642"/>
        <v>{location: new google.maps.LatLng(37.786, -122.399), weight: 1},</v>
      </c>
      <c r="V6844" t="str">
        <f t="shared" si="637"/>
        <v>{location: new google.maps.LatLng(37.786, -122.399), weight: 6},</v>
      </c>
      <c r="W6844" t="str">
        <f t="shared" si="638"/>
        <v>{location: new google.maps.LatLng(37.786, -122.399), weight: 2},</v>
      </c>
      <c r="X6844" t="str">
        <f t="shared" si="639"/>
        <v>{location: new google.maps.LatLng(37.786, -122.399), weight: 3},</v>
      </c>
      <c r="Y6844" t="str">
        <f t="shared" si="640"/>
        <v>{location: new google.maps.LatLng(37.786, -122.399), weight: 4},</v>
      </c>
    </row>
    <row r="6845" spans="1:25" x14ac:dyDescent="0.2">
      <c r="A6845">
        <v>37.786000000000001</v>
      </c>
      <c r="B6845">
        <v>-122.398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</v>
      </c>
      <c r="K6845">
        <v>0</v>
      </c>
      <c r="L6845">
        <v>2</v>
      </c>
      <c r="M6845">
        <f>VLOOKUP(H6845,AE$2:$AJ$12,6,TRUE)</f>
        <v>0</v>
      </c>
      <c r="N6845">
        <f>VLOOKUP(I6845,AF$2:$AJ$12,5,TRUE)</f>
        <v>0</v>
      </c>
      <c r="O6845">
        <f>VLOOKUP(J6845,AG$2:$AJ$12,4,TRUE)</f>
        <v>4</v>
      </c>
      <c r="P6845">
        <f>VLOOKUP(K6845,AH$2:$AJ$12,3,TRUE)</f>
        <v>0</v>
      </c>
      <c r="Q6845">
        <f>VLOOKUP(L6845,AI$2:$AJ$12,2,TRUE)</f>
        <v>1</v>
      </c>
      <c r="T6845" t="str">
        <f t="shared" si="641"/>
        <v>Crimepoint.create(latitude:37.786, longitude:-122.398, drugdrink:0, misdemean:0, theft:4, violent:0, total:1, drugdrinkct:0, misdemeanct:0, theftct:2, violentct:0, totalct:2)</v>
      </c>
      <c r="U6845" t="str">
        <f t="shared" si="642"/>
        <v>{location: new google.maps.LatLng(37.786, -122.398), weight: 0},</v>
      </c>
      <c r="V6845" t="str">
        <f t="shared" si="637"/>
        <v>{location: new google.maps.LatLng(37.786, -122.398), weight: 0},</v>
      </c>
      <c r="W6845" t="str">
        <f t="shared" si="638"/>
        <v>{location: new google.maps.LatLng(37.786, -122.398), weight: 0},</v>
      </c>
      <c r="X6845" t="str">
        <f t="shared" si="639"/>
        <v>{location: new google.maps.LatLng(37.786, -122.398), weight: 0},</v>
      </c>
      <c r="Y6845" t="str">
        <f t="shared" si="640"/>
        <v>{location: new google.maps.LatLng(37.786, -122.398), weight: 0},</v>
      </c>
    </row>
    <row r="6846" spans="1:25" x14ac:dyDescent="0.2">
      <c r="A6846">
        <v>37.786000000000001</v>
      </c>
      <c r="B6846">
        <v>-122.39700000000001</v>
      </c>
      <c r="C6846">
        <v>1</v>
      </c>
      <c r="D6846">
        <v>5</v>
      </c>
      <c r="E6846">
        <v>4</v>
      </c>
      <c r="F6846">
        <v>0</v>
      </c>
      <c r="G6846">
        <v>4</v>
      </c>
      <c r="H6846">
        <v>1</v>
      </c>
      <c r="I6846">
        <v>22</v>
      </c>
      <c r="J6846">
        <v>26</v>
      </c>
      <c r="K6846">
        <v>0</v>
      </c>
      <c r="L6846">
        <v>49</v>
      </c>
      <c r="M6846">
        <f>VLOOKUP(H6846,AE$2:$AJ$12,6,TRUE)</f>
        <v>8</v>
      </c>
      <c r="N6846">
        <f>VLOOKUP(I6846,AF$2:$AJ$12,5,TRUE)</f>
        <v>9</v>
      </c>
      <c r="O6846">
        <f>VLOOKUP(J6846,AG$2:$AJ$12,4,TRUE)</f>
        <v>9</v>
      </c>
      <c r="P6846">
        <f>VLOOKUP(K6846,AH$2:$AJ$12,3,TRUE)</f>
        <v>0</v>
      </c>
      <c r="Q6846">
        <f>VLOOKUP(L6846,AI$2:$AJ$12,2,TRUE)</f>
        <v>9</v>
      </c>
      <c r="T6846" t="str">
        <f t="shared" si="641"/>
        <v>Crimepoint.create(latitude:37.786, longitude:-122.397, drugdrink:8, misdemean:9, theft:9, violent:0, total:9, drugdrinkct:1, misdemeanct:22, theftct:26, violentct:0, totalct:49)</v>
      </c>
      <c r="U6846" t="str">
        <f t="shared" si="642"/>
        <v>{location: new google.maps.LatLng(37.786, -122.397), weight: 1},</v>
      </c>
      <c r="V6846" t="str">
        <f t="shared" si="637"/>
        <v>{location: new google.maps.LatLng(37.786, -122.397), weight: 5},</v>
      </c>
      <c r="W6846" t="str">
        <f t="shared" si="638"/>
        <v>{location: new google.maps.LatLng(37.786, -122.397), weight: 4},</v>
      </c>
      <c r="X6846" t="str">
        <f t="shared" si="639"/>
        <v>{location: new google.maps.LatLng(37.786, -122.397), weight: 0},</v>
      </c>
      <c r="Y6846" t="str">
        <f t="shared" si="640"/>
        <v>{location: new google.maps.LatLng(37.786, -122.397), weight: 4},</v>
      </c>
    </row>
    <row r="6847" spans="1:25" x14ac:dyDescent="0.2">
      <c r="A6847">
        <v>37.786000000000001</v>
      </c>
      <c r="B6847">
        <v>-122.396</v>
      </c>
      <c r="C6847">
        <v>0</v>
      </c>
      <c r="D6847">
        <v>3</v>
      </c>
      <c r="E6847">
        <v>0</v>
      </c>
      <c r="F6847">
        <v>1</v>
      </c>
      <c r="G6847">
        <v>1</v>
      </c>
      <c r="H6847">
        <v>0</v>
      </c>
      <c r="I6847">
        <v>13</v>
      </c>
      <c r="J6847">
        <v>1</v>
      </c>
      <c r="K6847">
        <v>1</v>
      </c>
      <c r="L6847">
        <v>15</v>
      </c>
      <c r="M6847">
        <f>VLOOKUP(H6847,AE$2:$AJ$12,6,TRUE)</f>
        <v>0</v>
      </c>
      <c r="N6847">
        <f>VLOOKUP(I6847,AF$2:$AJ$12,5,TRUE)</f>
        <v>8</v>
      </c>
      <c r="O6847">
        <f>VLOOKUP(J6847,AG$2:$AJ$12,4,TRUE)</f>
        <v>3</v>
      </c>
      <c r="P6847">
        <f>VLOOKUP(K6847,AH$2:$AJ$12,3,TRUE)</f>
        <v>7</v>
      </c>
      <c r="Q6847">
        <f>VLOOKUP(L6847,AI$2:$AJ$12,2,TRUE)</f>
        <v>7</v>
      </c>
      <c r="T6847" t="str">
        <f t="shared" si="641"/>
        <v>Crimepoint.create(latitude:37.786, longitude:-122.396, drugdrink:0, misdemean:8, theft:3, violent:7, total:7, drugdrinkct:0, misdemeanct:13, theftct:1, violentct:1, totalct:15)</v>
      </c>
      <c r="U6847" t="str">
        <f t="shared" si="642"/>
        <v>{location: new google.maps.LatLng(37.786, -122.396), weight: 0},</v>
      </c>
      <c r="V6847" t="str">
        <f t="shared" si="637"/>
        <v>{location: new google.maps.LatLng(37.786, -122.396), weight: 3},</v>
      </c>
      <c r="W6847" t="str">
        <f t="shared" si="638"/>
        <v>{location: new google.maps.LatLng(37.786, -122.396), weight: 0},</v>
      </c>
      <c r="X6847" t="str">
        <f t="shared" si="639"/>
        <v>{location: new google.maps.LatLng(37.786, -122.396), weight: 1},</v>
      </c>
      <c r="Y6847" t="str">
        <f t="shared" si="640"/>
        <v>{location: new google.maps.LatLng(37.786, -122.396), weight: 1},</v>
      </c>
    </row>
    <row r="6848" spans="1:25" x14ac:dyDescent="0.2">
      <c r="A6848">
        <v>37.786000000000001</v>
      </c>
      <c r="B6848">
        <v>-122.395</v>
      </c>
      <c r="C6848">
        <v>1</v>
      </c>
      <c r="D6848">
        <v>12</v>
      </c>
      <c r="E6848">
        <v>1</v>
      </c>
      <c r="F6848">
        <v>9</v>
      </c>
      <c r="G6848">
        <v>6</v>
      </c>
      <c r="H6848">
        <v>1</v>
      </c>
      <c r="I6848">
        <v>55</v>
      </c>
      <c r="J6848">
        <v>8</v>
      </c>
      <c r="K6848">
        <v>12</v>
      </c>
      <c r="L6848">
        <v>76</v>
      </c>
      <c r="M6848">
        <f>VLOOKUP(H6848,AE$2:$AJ$12,6,TRUE)</f>
        <v>8</v>
      </c>
      <c r="N6848">
        <f>VLOOKUP(I6848,AF$2:$AJ$12,5,TRUE)</f>
        <v>9</v>
      </c>
      <c r="O6848">
        <f>VLOOKUP(J6848,AG$2:$AJ$12,4,TRUE)</f>
        <v>8</v>
      </c>
      <c r="P6848">
        <f>VLOOKUP(K6848,AH$2:$AJ$12,3,TRUE)</f>
        <v>9</v>
      </c>
      <c r="Q6848">
        <f>VLOOKUP(L6848,AI$2:$AJ$12,2,TRUE)</f>
        <v>9</v>
      </c>
      <c r="T6848" t="str">
        <f t="shared" si="641"/>
        <v>Crimepoint.create(latitude:37.786, longitude:-122.395, drugdrink:8, misdemean:9, theft:8, violent:9, total:9, drugdrinkct:1, misdemeanct:55, theftct:8, violentct:12, totalct:76)</v>
      </c>
      <c r="U6848" t="str">
        <f t="shared" si="642"/>
        <v>{location: new google.maps.LatLng(37.786, -122.395), weight: 1},</v>
      </c>
      <c r="V6848" t="str">
        <f t="shared" si="637"/>
        <v>{location: new google.maps.LatLng(37.786, -122.395), weight: 12},</v>
      </c>
      <c r="W6848" t="str">
        <f t="shared" si="638"/>
        <v>{location: new google.maps.LatLng(37.786, -122.395), weight: 1},</v>
      </c>
      <c r="X6848" t="str">
        <f t="shared" si="639"/>
        <v>{location: new google.maps.LatLng(37.786, -122.395), weight: 9},</v>
      </c>
      <c r="Y6848" t="str">
        <f t="shared" si="640"/>
        <v>{location: new google.maps.LatLng(37.786, -122.395), weight: 6},</v>
      </c>
    </row>
    <row r="6849" spans="1:25" x14ac:dyDescent="0.2">
      <c r="A6849">
        <v>37.786000000000001</v>
      </c>
      <c r="B6849">
        <v>-122.39400000000001</v>
      </c>
      <c r="C6849">
        <v>1</v>
      </c>
      <c r="D6849">
        <v>3</v>
      </c>
      <c r="E6849">
        <v>0</v>
      </c>
      <c r="F6849">
        <v>1</v>
      </c>
      <c r="G6849">
        <v>1</v>
      </c>
      <c r="H6849">
        <v>1</v>
      </c>
      <c r="I6849">
        <v>12</v>
      </c>
      <c r="J6849">
        <v>3</v>
      </c>
      <c r="K6849">
        <v>1</v>
      </c>
      <c r="L6849">
        <v>17</v>
      </c>
      <c r="M6849">
        <f>VLOOKUP(H6849,AE$2:$AJ$12,6,TRUE)</f>
        <v>8</v>
      </c>
      <c r="N6849">
        <f>VLOOKUP(I6849,AF$2:$AJ$12,5,TRUE)</f>
        <v>8</v>
      </c>
      <c r="O6849">
        <f>VLOOKUP(J6849,AG$2:$AJ$12,4,TRUE)</f>
        <v>5</v>
      </c>
      <c r="P6849">
        <f>VLOOKUP(K6849,AH$2:$AJ$12,3,TRUE)</f>
        <v>7</v>
      </c>
      <c r="Q6849">
        <f>VLOOKUP(L6849,AI$2:$AJ$12,2,TRUE)</f>
        <v>7</v>
      </c>
      <c r="T6849" t="str">
        <f t="shared" si="641"/>
        <v>Crimepoint.create(latitude:37.786, longitude:-122.394, drugdrink:8, misdemean:8, theft:5, violent:7, total:7, drugdrinkct:1, misdemeanct:12, theftct:3, violentct:1, totalct:17)</v>
      </c>
      <c r="U6849" t="str">
        <f t="shared" si="642"/>
        <v>{location: new google.maps.LatLng(37.786, -122.394), weight: 1},</v>
      </c>
      <c r="V6849" t="str">
        <f t="shared" si="637"/>
        <v>{location: new google.maps.LatLng(37.786, -122.394), weight: 3},</v>
      </c>
      <c r="W6849" t="str">
        <f t="shared" si="638"/>
        <v>{location: new google.maps.LatLng(37.786, -122.394), weight: 0},</v>
      </c>
      <c r="X6849" t="str">
        <f t="shared" si="639"/>
        <v>{location: new google.maps.LatLng(37.786, -122.394), weight: 1},</v>
      </c>
      <c r="Y6849" t="str">
        <f t="shared" si="640"/>
        <v>{location: new google.maps.LatLng(37.786, -122.394), weight: 1},</v>
      </c>
    </row>
    <row r="6850" spans="1:25" x14ac:dyDescent="0.2">
      <c r="A6850">
        <v>37.786000000000001</v>
      </c>
      <c r="B6850">
        <v>-122.393</v>
      </c>
      <c r="C6850">
        <v>2</v>
      </c>
      <c r="D6850">
        <v>3</v>
      </c>
      <c r="E6850">
        <v>3</v>
      </c>
      <c r="F6850">
        <v>7</v>
      </c>
      <c r="G6850">
        <v>4</v>
      </c>
      <c r="H6850">
        <v>3</v>
      </c>
      <c r="I6850">
        <v>15</v>
      </c>
      <c r="J6850">
        <v>20</v>
      </c>
      <c r="K6850">
        <v>10</v>
      </c>
      <c r="L6850">
        <v>48</v>
      </c>
      <c r="M6850">
        <f>VLOOKUP(H6850,AE$2:$AJ$12,6,TRUE)</f>
        <v>9</v>
      </c>
      <c r="N6850">
        <f>VLOOKUP(I6850,AF$2:$AJ$12,5,TRUE)</f>
        <v>8</v>
      </c>
      <c r="O6850">
        <f>VLOOKUP(J6850,AG$2:$AJ$12,4,TRUE)</f>
        <v>9</v>
      </c>
      <c r="P6850">
        <f>VLOOKUP(K6850,AH$2:$AJ$12,3,TRUE)</f>
        <v>9</v>
      </c>
      <c r="Q6850">
        <f>VLOOKUP(L6850,AI$2:$AJ$12,2,TRUE)</f>
        <v>9</v>
      </c>
      <c r="T6850" t="str">
        <f t="shared" si="641"/>
        <v>Crimepoint.create(latitude:37.786, longitude:-122.393, drugdrink:9, misdemean:8, theft:9, violent:9, total:9, drugdrinkct:3, misdemeanct:15, theftct:20, violentct:10, totalct:48)</v>
      </c>
      <c r="U6850" t="str">
        <f t="shared" si="642"/>
        <v>{location: new google.maps.LatLng(37.786, -122.393), weight: 2},</v>
      </c>
      <c r="V6850" t="str">
        <f t="shared" si="637"/>
        <v>{location: new google.maps.LatLng(37.786, -122.393), weight: 3},</v>
      </c>
      <c r="W6850" t="str">
        <f t="shared" si="638"/>
        <v>{location: new google.maps.LatLng(37.786, -122.393), weight: 3},</v>
      </c>
      <c r="X6850" t="str">
        <f t="shared" si="639"/>
        <v>{location: new google.maps.LatLng(37.786, -122.393), weight: 7},</v>
      </c>
      <c r="Y6850" t="str">
        <f t="shared" si="640"/>
        <v>{location: new google.maps.LatLng(37.786, -122.393), weight: 4},</v>
      </c>
    </row>
    <row r="6851" spans="1:25" x14ac:dyDescent="0.2">
      <c r="A6851">
        <v>37.786000000000001</v>
      </c>
      <c r="B6851">
        <v>-122.392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2</v>
      </c>
      <c r="J6851">
        <v>0</v>
      </c>
      <c r="K6851">
        <v>0</v>
      </c>
      <c r="L6851">
        <v>2</v>
      </c>
      <c r="M6851">
        <f>VLOOKUP(H6851,AE$2:$AJ$12,6,TRUE)</f>
        <v>0</v>
      </c>
      <c r="N6851">
        <f>VLOOKUP(I6851,AF$2:$AJ$12,5,TRUE)</f>
        <v>4</v>
      </c>
      <c r="O6851">
        <f>VLOOKUP(J6851,AG$2:$AJ$12,4,TRUE)</f>
        <v>0</v>
      </c>
      <c r="P6851">
        <f>VLOOKUP(K6851,AH$2:$AJ$12,3,TRUE)</f>
        <v>0</v>
      </c>
      <c r="Q6851">
        <f>VLOOKUP(L6851,AI$2:$AJ$12,2,TRUE)</f>
        <v>1</v>
      </c>
      <c r="T6851" t="str">
        <f t="shared" si="641"/>
        <v>Crimepoint.create(latitude:37.786, longitude:-122.392, drugdrink:0, misdemean:4, theft:0, violent:0, total:1, drugdrinkct:0, misdemeanct:2, theftct:0, violentct:0, totalct:2)</v>
      </c>
      <c r="U6851" t="str">
        <f t="shared" si="642"/>
        <v>{location: new google.maps.LatLng(37.786, -122.392), weight: 0},</v>
      </c>
      <c r="V6851" t="str">
        <f t="shared" ref="V6851:V6914" si="643">$Z$2&amp;$A6851&amp;$AA$2&amp;$B6851&amp;$AB$2&amp;D6851&amp;$AC$2</f>
        <v>{location: new google.maps.LatLng(37.786, -122.392), weight: 0},</v>
      </c>
      <c r="W6851" t="str">
        <f t="shared" ref="W6851:W6914" si="644">$Z$2&amp;$A6851&amp;$AA$2&amp;$B6851&amp;$AB$2&amp;E6851&amp;$AC$2</f>
        <v>{location: new google.maps.LatLng(37.786, -122.392), weight: 0},</v>
      </c>
      <c r="X6851" t="str">
        <f t="shared" ref="X6851:X6914" si="645">$Z$2&amp;$A6851&amp;$AA$2&amp;$B6851&amp;$AB$2&amp;F6851&amp;$AC$2</f>
        <v>{location: new google.maps.LatLng(37.786, -122.392), weight: 0},</v>
      </c>
      <c r="Y6851" t="str">
        <f t="shared" ref="Y6851:Y6914" si="646">$Z$2&amp;$A6851&amp;$AA$2&amp;$B6851&amp;$AB$2&amp;G6851&amp;$AC$2</f>
        <v>{location: new google.maps.LatLng(37.786, -122.392), weight: 0},</v>
      </c>
    </row>
    <row r="6852" spans="1:25" x14ac:dyDescent="0.2">
      <c r="A6852">
        <v>37.786000000000001</v>
      </c>
      <c r="B6852">
        <v>-122.39</v>
      </c>
      <c r="C6852">
        <v>0</v>
      </c>
      <c r="D6852">
        <v>2</v>
      </c>
      <c r="E6852">
        <v>2</v>
      </c>
      <c r="F6852">
        <v>2</v>
      </c>
      <c r="G6852">
        <v>2</v>
      </c>
      <c r="H6852">
        <v>0</v>
      </c>
      <c r="I6852">
        <v>8</v>
      </c>
      <c r="J6852">
        <v>13</v>
      </c>
      <c r="K6852">
        <v>3</v>
      </c>
      <c r="L6852">
        <v>24</v>
      </c>
      <c r="M6852">
        <f>VLOOKUP(H6852,AE$2:$AJ$12,6,TRUE)</f>
        <v>0</v>
      </c>
      <c r="N6852">
        <f>VLOOKUP(I6852,AF$2:$AJ$12,5,TRUE)</f>
        <v>7</v>
      </c>
      <c r="O6852">
        <f>VLOOKUP(J6852,AG$2:$AJ$12,4,TRUE)</f>
        <v>8</v>
      </c>
      <c r="P6852">
        <f>VLOOKUP(K6852,AH$2:$AJ$12,3,TRUE)</f>
        <v>8</v>
      </c>
      <c r="Q6852">
        <f>VLOOKUP(L6852,AI$2:$AJ$12,2,TRUE)</f>
        <v>8</v>
      </c>
      <c r="T6852" t="str">
        <f t="shared" ref="T6852:T6915" si="647">"Crimepoint.create("&amp;A$2&amp;":"&amp;A6852&amp;", "&amp;B$2&amp;":"&amp;B6852&amp;", "&amp;C$2&amp;":"&amp;M6852&amp;", "&amp;D$2&amp;":"&amp;N6852&amp;", "&amp;E$2&amp;":"&amp;O6852&amp;", "&amp;F$2&amp;":"&amp;P6852&amp;", "&amp;G$2&amp;":"&amp;Q6852&amp;", "&amp;H$2&amp;":"&amp;H6852&amp;", "&amp;I$2&amp;":"&amp;I6852&amp;", "&amp;J$2&amp;":"&amp;J6852&amp;", "&amp;K$2&amp;":"&amp;K6852&amp;", "&amp;L$2&amp;":"&amp;L6852&amp;")"</f>
        <v>Crimepoint.create(latitude:37.786, longitude:-122.39, drugdrink:0, misdemean:7, theft:8, violent:8, total:8, drugdrinkct:0, misdemeanct:8, theftct:13, violentct:3, totalct:24)</v>
      </c>
      <c r="U6852" t="str">
        <f t="shared" ref="U6852:U6915" si="648">$Z$2&amp;$A6852&amp;$AA$2&amp;$B6852&amp;$AB$2&amp;C6852&amp;$AC$2</f>
        <v>{location: new google.maps.LatLng(37.786, -122.39), weight: 0},</v>
      </c>
      <c r="V6852" t="str">
        <f t="shared" si="643"/>
        <v>{location: new google.maps.LatLng(37.786, -122.39), weight: 2},</v>
      </c>
      <c r="W6852" t="str">
        <f t="shared" si="644"/>
        <v>{location: new google.maps.LatLng(37.786, -122.39), weight: 2},</v>
      </c>
      <c r="X6852" t="str">
        <f t="shared" si="645"/>
        <v>{location: new google.maps.LatLng(37.786, -122.39), weight: 2},</v>
      </c>
      <c r="Y6852" t="str">
        <f t="shared" si="646"/>
        <v>{location: new google.maps.LatLng(37.786, -122.39), weight: 2},</v>
      </c>
    </row>
    <row r="6853" spans="1:25" x14ac:dyDescent="0.2">
      <c r="A6853">
        <v>37.786000000000001</v>
      </c>
      <c r="B6853">
        <v>-122.389</v>
      </c>
      <c r="C6853">
        <v>1</v>
      </c>
      <c r="D6853">
        <v>3</v>
      </c>
      <c r="E6853">
        <v>2</v>
      </c>
      <c r="F6853">
        <v>0</v>
      </c>
      <c r="G6853">
        <v>2</v>
      </c>
      <c r="H6853">
        <v>1</v>
      </c>
      <c r="I6853">
        <v>14</v>
      </c>
      <c r="J6853">
        <v>12</v>
      </c>
      <c r="K6853">
        <v>0</v>
      </c>
      <c r="L6853">
        <v>27</v>
      </c>
      <c r="M6853">
        <f>VLOOKUP(H6853,AE$2:$AJ$12,6,TRUE)</f>
        <v>8</v>
      </c>
      <c r="N6853">
        <f>VLOOKUP(I6853,AF$2:$AJ$12,5,TRUE)</f>
        <v>8</v>
      </c>
      <c r="O6853">
        <f>VLOOKUP(J6853,AG$2:$AJ$12,4,TRUE)</f>
        <v>8</v>
      </c>
      <c r="P6853">
        <f>VLOOKUP(K6853,AH$2:$AJ$12,3,TRUE)</f>
        <v>0</v>
      </c>
      <c r="Q6853">
        <f>VLOOKUP(L6853,AI$2:$AJ$12,2,TRUE)</f>
        <v>8</v>
      </c>
      <c r="T6853" t="str">
        <f t="shared" si="647"/>
        <v>Crimepoint.create(latitude:37.786, longitude:-122.389, drugdrink:8, misdemean:8, theft:8, violent:0, total:8, drugdrinkct:1, misdemeanct:14, theftct:12, violentct:0, totalct:27)</v>
      </c>
      <c r="U6853" t="str">
        <f t="shared" si="648"/>
        <v>{location: new google.maps.LatLng(37.786, -122.389), weight: 1},</v>
      </c>
      <c r="V6853" t="str">
        <f t="shared" si="643"/>
        <v>{location: new google.maps.LatLng(37.786, -122.389), weight: 3},</v>
      </c>
      <c r="W6853" t="str">
        <f t="shared" si="644"/>
        <v>{location: new google.maps.LatLng(37.786, -122.389), weight: 2},</v>
      </c>
      <c r="X6853" t="str">
        <f t="shared" si="645"/>
        <v>{location: new google.maps.LatLng(37.786, -122.389), weight: 0},</v>
      </c>
      <c r="Y6853" t="str">
        <f t="shared" si="646"/>
        <v>{location: new google.maps.LatLng(37.786, -122.389), weight: 2},</v>
      </c>
    </row>
    <row r="6854" spans="1:25" x14ac:dyDescent="0.2">
      <c r="A6854">
        <v>37.786000000000001</v>
      </c>
      <c r="B6854">
        <v>-122.38800000000001</v>
      </c>
      <c r="C6854">
        <v>1</v>
      </c>
      <c r="D6854">
        <v>2</v>
      </c>
      <c r="E6854">
        <v>0</v>
      </c>
      <c r="F6854">
        <v>1</v>
      </c>
      <c r="G6854">
        <v>1</v>
      </c>
      <c r="H6854">
        <v>1</v>
      </c>
      <c r="I6854">
        <v>7</v>
      </c>
      <c r="J6854">
        <v>1</v>
      </c>
      <c r="K6854">
        <v>1</v>
      </c>
      <c r="L6854">
        <v>10</v>
      </c>
      <c r="M6854">
        <f>VLOOKUP(H6854,AE$2:$AJ$12,6,TRUE)</f>
        <v>8</v>
      </c>
      <c r="N6854">
        <f>VLOOKUP(I6854,AF$2:$AJ$12,5,TRUE)</f>
        <v>7</v>
      </c>
      <c r="O6854">
        <f>VLOOKUP(J6854,AG$2:$AJ$12,4,TRUE)</f>
        <v>3</v>
      </c>
      <c r="P6854">
        <f>VLOOKUP(K6854,AH$2:$AJ$12,3,TRUE)</f>
        <v>7</v>
      </c>
      <c r="Q6854">
        <f>VLOOKUP(L6854,AI$2:$AJ$12,2,TRUE)</f>
        <v>6</v>
      </c>
      <c r="T6854" t="str">
        <f t="shared" si="647"/>
        <v>Crimepoint.create(latitude:37.786, longitude:-122.388, drugdrink:8, misdemean:7, theft:3, violent:7, total:6, drugdrinkct:1, misdemeanct:7, theftct:1, violentct:1, totalct:10)</v>
      </c>
      <c r="U6854" t="str">
        <f t="shared" si="648"/>
        <v>{location: new google.maps.LatLng(37.786, -122.388), weight: 1},</v>
      </c>
      <c r="V6854" t="str">
        <f t="shared" si="643"/>
        <v>{location: new google.maps.LatLng(37.786, -122.388), weight: 2},</v>
      </c>
      <c r="W6854" t="str">
        <f t="shared" si="644"/>
        <v>{location: new google.maps.LatLng(37.786, -122.388), weight: 0},</v>
      </c>
      <c r="X6854" t="str">
        <f t="shared" si="645"/>
        <v>{location: new google.maps.LatLng(37.786, -122.388), weight: 1},</v>
      </c>
      <c r="Y6854" t="str">
        <f t="shared" si="646"/>
        <v>{location: new google.maps.LatLng(37.786, -122.388), weight: 1},</v>
      </c>
    </row>
    <row r="6855" spans="1:25" x14ac:dyDescent="0.2">
      <c r="A6855">
        <v>37.786999999999999</v>
      </c>
      <c r="B6855">
        <v>-122.49299999999999</v>
      </c>
      <c r="C6855">
        <v>0</v>
      </c>
      <c r="D6855">
        <v>0</v>
      </c>
      <c r="E6855">
        <v>2</v>
      </c>
      <c r="F6855">
        <v>1</v>
      </c>
      <c r="G6855">
        <v>1</v>
      </c>
      <c r="H6855">
        <v>0</v>
      </c>
      <c r="I6855">
        <v>1</v>
      </c>
      <c r="J6855">
        <v>11</v>
      </c>
      <c r="K6855">
        <v>1</v>
      </c>
      <c r="L6855">
        <v>13</v>
      </c>
      <c r="M6855">
        <f>VLOOKUP(H6855,AE$2:$AJ$12,6,TRUE)</f>
        <v>0</v>
      </c>
      <c r="N6855">
        <f>VLOOKUP(I6855,AF$2:$AJ$12,5,TRUE)</f>
        <v>2</v>
      </c>
      <c r="O6855">
        <f>VLOOKUP(J6855,AG$2:$AJ$12,4,TRUE)</f>
        <v>8</v>
      </c>
      <c r="P6855">
        <f>VLOOKUP(K6855,AH$2:$AJ$12,3,TRUE)</f>
        <v>7</v>
      </c>
      <c r="Q6855">
        <f>VLOOKUP(L6855,AI$2:$AJ$12,2,TRUE)</f>
        <v>7</v>
      </c>
      <c r="T6855" t="str">
        <f t="shared" si="647"/>
        <v>Crimepoint.create(latitude:37.787, longitude:-122.493, drugdrink:0, misdemean:2, theft:8, violent:7, total:7, drugdrinkct:0, misdemeanct:1, theftct:11, violentct:1, totalct:13)</v>
      </c>
      <c r="U6855" t="str">
        <f t="shared" si="648"/>
        <v>{location: new google.maps.LatLng(37.787, -122.493), weight: 0},</v>
      </c>
      <c r="V6855" t="str">
        <f t="shared" si="643"/>
        <v>{location: new google.maps.LatLng(37.787, -122.493), weight: 0},</v>
      </c>
      <c r="W6855" t="str">
        <f t="shared" si="644"/>
        <v>{location: new google.maps.LatLng(37.787, -122.493), weight: 2},</v>
      </c>
      <c r="X6855" t="str">
        <f t="shared" si="645"/>
        <v>{location: new google.maps.LatLng(37.787, -122.493), weight: 1},</v>
      </c>
      <c r="Y6855" t="str">
        <f t="shared" si="646"/>
        <v>{location: new google.maps.LatLng(37.787, -122.493), weight: 1},</v>
      </c>
    </row>
    <row r="6856" spans="1:25" x14ac:dyDescent="0.2">
      <c r="A6856">
        <v>37.786999999999999</v>
      </c>
      <c r="B6856">
        <v>-122.49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3</v>
      </c>
      <c r="J6856">
        <v>3</v>
      </c>
      <c r="K6856">
        <v>0</v>
      </c>
      <c r="L6856">
        <v>6</v>
      </c>
      <c r="M6856">
        <f>VLOOKUP(H6856,AE$2:$AJ$12,6,TRUE)</f>
        <v>0</v>
      </c>
      <c r="N6856">
        <f>VLOOKUP(I6856,AF$2:$AJ$12,5,TRUE)</f>
        <v>5</v>
      </c>
      <c r="O6856">
        <f>VLOOKUP(J6856,AG$2:$AJ$12,4,TRUE)</f>
        <v>5</v>
      </c>
      <c r="P6856">
        <f>VLOOKUP(K6856,AH$2:$AJ$12,3,TRUE)</f>
        <v>0</v>
      </c>
      <c r="Q6856">
        <f>VLOOKUP(L6856,AI$2:$AJ$12,2,TRUE)</f>
        <v>4</v>
      </c>
      <c r="T6856" t="str">
        <f t="shared" si="647"/>
        <v>Crimepoint.create(latitude:37.787, longitude:-122.49, drugdrink:0, misdemean:5, theft:5, violent:0, total:4, drugdrinkct:0, misdemeanct:3, theftct:3, violentct:0, totalct:6)</v>
      </c>
      <c r="U6856" t="str">
        <f t="shared" si="648"/>
        <v>{location: new google.maps.LatLng(37.787, -122.49), weight: 0},</v>
      </c>
      <c r="V6856" t="str">
        <f t="shared" si="643"/>
        <v>{location: new google.maps.LatLng(37.787, -122.49), weight: 1},</v>
      </c>
      <c r="W6856" t="str">
        <f t="shared" si="644"/>
        <v>{location: new google.maps.LatLng(37.787, -122.49), weight: 0},</v>
      </c>
      <c r="X6856" t="str">
        <f t="shared" si="645"/>
        <v>{location: new google.maps.LatLng(37.787, -122.49), weight: 0},</v>
      </c>
      <c r="Y6856" t="str">
        <f t="shared" si="646"/>
        <v>{location: new google.maps.LatLng(37.787, -122.49), weight: 0},</v>
      </c>
    </row>
    <row r="6857" spans="1:25" x14ac:dyDescent="0.2">
      <c r="A6857">
        <v>37.786999999999999</v>
      </c>
      <c r="B6857">
        <v>-122.488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1</v>
      </c>
      <c r="M6857">
        <f>VLOOKUP(H6857,AE$2:$AJ$12,6,TRUE)</f>
        <v>0</v>
      </c>
      <c r="N6857">
        <f>VLOOKUP(I6857,AF$2:$AJ$12,5,TRUE)</f>
        <v>2</v>
      </c>
      <c r="O6857">
        <f>VLOOKUP(J6857,AG$2:$AJ$12,4,TRUE)</f>
        <v>0</v>
      </c>
      <c r="P6857">
        <f>VLOOKUP(K6857,AH$2:$AJ$12,3,TRUE)</f>
        <v>0</v>
      </c>
      <c r="Q6857">
        <f>VLOOKUP(L6857,AI$2:$AJ$12,2,TRUE)</f>
        <v>0</v>
      </c>
      <c r="T6857" t="str">
        <f t="shared" si="647"/>
        <v>Crimepoint.create(latitude:37.787, longitude:-122.488, drugdrink:0, misdemean:2, theft:0, violent:0, total:0, drugdrinkct:0, misdemeanct:1, theftct:0, violentct:0, totalct:1)</v>
      </c>
      <c r="U6857" t="str">
        <f t="shared" si="648"/>
        <v>{location: new google.maps.LatLng(37.787, -122.488), weight: 0},</v>
      </c>
      <c r="V6857" t="str">
        <f t="shared" si="643"/>
        <v>{location: new google.maps.LatLng(37.787, -122.488), weight: 0},</v>
      </c>
      <c r="W6857" t="str">
        <f t="shared" si="644"/>
        <v>{location: new google.maps.LatLng(37.787, -122.488), weight: 0},</v>
      </c>
      <c r="X6857" t="str">
        <f t="shared" si="645"/>
        <v>{location: new google.maps.LatLng(37.787, -122.488), weight: 0},</v>
      </c>
      <c r="Y6857" t="str">
        <f t="shared" si="646"/>
        <v>{location: new google.maps.LatLng(37.787, -122.488), weight: 0},</v>
      </c>
    </row>
    <row r="6858" spans="1:25" x14ac:dyDescent="0.2">
      <c r="A6858">
        <v>37.786999999999999</v>
      </c>
      <c r="B6858">
        <v>-122.48699999999999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3</v>
      </c>
      <c r="K6858">
        <v>0</v>
      </c>
      <c r="L6858">
        <v>3</v>
      </c>
      <c r="M6858">
        <f>VLOOKUP(H6858,AE$2:$AJ$12,6,TRUE)</f>
        <v>0</v>
      </c>
      <c r="N6858">
        <f>VLOOKUP(I6858,AF$2:$AJ$12,5,TRUE)</f>
        <v>0</v>
      </c>
      <c r="O6858">
        <f>VLOOKUP(J6858,AG$2:$AJ$12,4,TRUE)</f>
        <v>5</v>
      </c>
      <c r="P6858">
        <f>VLOOKUP(K6858,AH$2:$AJ$12,3,TRUE)</f>
        <v>0</v>
      </c>
      <c r="Q6858">
        <f>VLOOKUP(L6858,AI$2:$AJ$12,2,TRUE)</f>
        <v>2</v>
      </c>
      <c r="T6858" t="str">
        <f t="shared" si="647"/>
        <v>Crimepoint.create(latitude:37.787, longitude:-122.487, drugdrink:0, misdemean:0, theft:5, violent:0, total:2, drugdrinkct:0, misdemeanct:0, theftct:3, violentct:0, totalct:3)</v>
      </c>
      <c r="U6858" t="str">
        <f t="shared" si="648"/>
        <v>{location: new google.maps.LatLng(37.787, -122.487), weight: 0},</v>
      </c>
      <c r="V6858" t="str">
        <f t="shared" si="643"/>
        <v>{location: new google.maps.LatLng(37.787, -122.487), weight: 0},</v>
      </c>
      <c r="W6858" t="str">
        <f t="shared" si="644"/>
        <v>{location: new google.maps.LatLng(37.787, -122.487), weight: 0},</v>
      </c>
      <c r="X6858" t="str">
        <f t="shared" si="645"/>
        <v>{location: new google.maps.LatLng(37.787, -122.487), weight: 0},</v>
      </c>
      <c r="Y6858" t="str">
        <f t="shared" si="646"/>
        <v>{location: new google.maps.LatLng(37.787, -122.487), weight: 0},</v>
      </c>
    </row>
    <row r="6859" spans="1:25" x14ac:dyDescent="0.2">
      <c r="A6859">
        <v>37.786999999999999</v>
      </c>
      <c r="B6859">
        <v>-122.486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</v>
      </c>
      <c r="K6859">
        <v>0</v>
      </c>
      <c r="L6859">
        <v>2</v>
      </c>
      <c r="M6859">
        <f>VLOOKUP(H6859,AE$2:$AJ$12,6,TRUE)</f>
        <v>0</v>
      </c>
      <c r="N6859">
        <f>VLOOKUP(I6859,AF$2:$AJ$12,5,TRUE)</f>
        <v>0</v>
      </c>
      <c r="O6859">
        <f>VLOOKUP(J6859,AG$2:$AJ$12,4,TRUE)</f>
        <v>4</v>
      </c>
      <c r="P6859">
        <f>VLOOKUP(K6859,AH$2:$AJ$12,3,TRUE)</f>
        <v>0</v>
      </c>
      <c r="Q6859">
        <f>VLOOKUP(L6859,AI$2:$AJ$12,2,TRUE)</f>
        <v>1</v>
      </c>
      <c r="T6859" t="str">
        <f t="shared" si="647"/>
        <v>Crimepoint.create(latitude:37.787, longitude:-122.486, drugdrink:0, misdemean:0, theft:4, violent:0, total:1, drugdrinkct:0, misdemeanct:0, theftct:2, violentct:0, totalct:2)</v>
      </c>
      <c r="U6859" t="str">
        <f t="shared" si="648"/>
        <v>{location: new google.maps.LatLng(37.787, -122.486), weight: 0},</v>
      </c>
      <c r="V6859" t="str">
        <f t="shared" si="643"/>
        <v>{location: new google.maps.LatLng(37.787, -122.486), weight: 0},</v>
      </c>
      <c r="W6859" t="str">
        <f t="shared" si="644"/>
        <v>{location: new google.maps.LatLng(37.787, -122.486), weight: 0},</v>
      </c>
      <c r="X6859" t="str">
        <f t="shared" si="645"/>
        <v>{location: new google.maps.LatLng(37.787, -122.486), weight: 0},</v>
      </c>
      <c r="Y6859" t="str">
        <f t="shared" si="646"/>
        <v>{location: new google.maps.LatLng(37.787, -122.486), weight: 0},</v>
      </c>
    </row>
    <row r="6860" spans="1:25" x14ac:dyDescent="0.2">
      <c r="A6860">
        <v>37.786999999999999</v>
      </c>
      <c r="B6860">
        <v>-122.485</v>
      </c>
      <c r="C6860">
        <v>1</v>
      </c>
      <c r="D6860">
        <v>1</v>
      </c>
      <c r="E6860">
        <v>0</v>
      </c>
      <c r="F6860">
        <v>0</v>
      </c>
      <c r="G6860">
        <v>1</v>
      </c>
      <c r="H6860">
        <v>2</v>
      </c>
      <c r="I6860">
        <v>3</v>
      </c>
      <c r="J6860">
        <v>3</v>
      </c>
      <c r="K6860">
        <v>0</v>
      </c>
      <c r="L6860">
        <v>8</v>
      </c>
      <c r="M6860">
        <f>VLOOKUP(H6860,AE$2:$AJ$12,6,TRUE)</f>
        <v>9</v>
      </c>
      <c r="N6860">
        <f>VLOOKUP(I6860,AF$2:$AJ$12,5,TRUE)</f>
        <v>5</v>
      </c>
      <c r="O6860">
        <f>VLOOKUP(J6860,AG$2:$AJ$12,4,TRUE)</f>
        <v>5</v>
      </c>
      <c r="P6860">
        <f>VLOOKUP(K6860,AH$2:$AJ$12,3,TRUE)</f>
        <v>0</v>
      </c>
      <c r="Q6860">
        <f>VLOOKUP(L6860,AI$2:$AJ$12,2,TRUE)</f>
        <v>5</v>
      </c>
      <c r="T6860" t="str">
        <f t="shared" si="647"/>
        <v>Crimepoint.create(latitude:37.787, longitude:-122.485, drugdrink:9, misdemean:5, theft:5, violent:0, total:5, drugdrinkct:2, misdemeanct:3, theftct:3, violentct:0, totalct:8)</v>
      </c>
      <c r="U6860" t="str">
        <f t="shared" si="648"/>
        <v>{location: new google.maps.LatLng(37.787, -122.485), weight: 1},</v>
      </c>
      <c r="V6860" t="str">
        <f t="shared" si="643"/>
        <v>{location: new google.maps.LatLng(37.787, -122.485), weight: 1},</v>
      </c>
      <c r="W6860" t="str">
        <f t="shared" si="644"/>
        <v>{location: new google.maps.LatLng(37.787, -122.485), weight: 0},</v>
      </c>
      <c r="X6860" t="str">
        <f t="shared" si="645"/>
        <v>{location: new google.maps.LatLng(37.787, -122.485), weight: 0},</v>
      </c>
      <c r="Y6860" t="str">
        <f t="shared" si="646"/>
        <v>{location: new google.maps.LatLng(37.787, -122.485), weight: 1},</v>
      </c>
    </row>
    <row r="6861" spans="1:25" x14ac:dyDescent="0.2">
      <c r="A6861">
        <v>37.786999999999999</v>
      </c>
      <c r="B6861">
        <v>-122.48399999999999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1</v>
      </c>
      <c r="M6861">
        <f>VLOOKUP(H6861,AE$2:$AJ$12,6,TRUE)</f>
        <v>0</v>
      </c>
      <c r="N6861">
        <f>VLOOKUP(I6861,AF$2:$AJ$12,5,TRUE)</f>
        <v>2</v>
      </c>
      <c r="O6861">
        <f>VLOOKUP(J6861,AG$2:$AJ$12,4,TRUE)</f>
        <v>0</v>
      </c>
      <c r="P6861">
        <f>VLOOKUP(K6861,AH$2:$AJ$12,3,TRUE)</f>
        <v>0</v>
      </c>
      <c r="Q6861">
        <f>VLOOKUP(L6861,AI$2:$AJ$12,2,TRUE)</f>
        <v>0</v>
      </c>
      <c r="T6861" t="str">
        <f t="shared" si="647"/>
        <v>Crimepoint.create(latitude:37.787, longitude:-122.484, drugdrink:0, misdemean:2, theft:0, violent:0, total:0, drugdrinkct:0, misdemeanct:1, theftct:0, violentct:0, totalct:1)</v>
      </c>
      <c r="U6861" t="str">
        <f t="shared" si="648"/>
        <v>{location: new google.maps.LatLng(37.787, -122.484), weight: 0},</v>
      </c>
      <c r="V6861" t="str">
        <f t="shared" si="643"/>
        <v>{location: new google.maps.LatLng(37.787, -122.484), weight: 0},</v>
      </c>
      <c r="W6861" t="str">
        <f t="shared" si="644"/>
        <v>{location: new google.maps.LatLng(37.787, -122.484), weight: 0},</v>
      </c>
      <c r="X6861" t="str">
        <f t="shared" si="645"/>
        <v>{location: new google.maps.LatLng(37.787, -122.484), weight: 0},</v>
      </c>
      <c r="Y6861" t="str">
        <f t="shared" si="646"/>
        <v>{location: new google.maps.LatLng(37.787, -122.484), weight: 0},</v>
      </c>
    </row>
    <row r="6862" spans="1:25" x14ac:dyDescent="0.2">
      <c r="A6862">
        <v>37.786999999999999</v>
      </c>
      <c r="B6862">
        <v>-122.482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2</v>
      </c>
      <c r="J6862">
        <v>1</v>
      </c>
      <c r="K6862">
        <v>0</v>
      </c>
      <c r="L6862">
        <v>3</v>
      </c>
      <c r="M6862">
        <f>VLOOKUP(H6862,AE$2:$AJ$12,6,TRUE)</f>
        <v>0</v>
      </c>
      <c r="N6862">
        <f>VLOOKUP(I6862,AF$2:$AJ$12,5,TRUE)</f>
        <v>4</v>
      </c>
      <c r="O6862">
        <f>VLOOKUP(J6862,AG$2:$AJ$12,4,TRUE)</f>
        <v>3</v>
      </c>
      <c r="P6862">
        <f>VLOOKUP(K6862,AH$2:$AJ$12,3,TRUE)</f>
        <v>0</v>
      </c>
      <c r="Q6862">
        <f>VLOOKUP(L6862,AI$2:$AJ$12,2,TRUE)</f>
        <v>2</v>
      </c>
      <c r="T6862" t="str">
        <f t="shared" si="647"/>
        <v>Crimepoint.create(latitude:37.787, longitude:-122.482, drugdrink:0, misdemean:4, theft:3, violent:0, total:2, drugdrinkct:0, misdemeanct:2, theftct:1, violentct:0, totalct:3)</v>
      </c>
      <c r="U6862" t="str">
        <f t="shared" si="648"/>
        <v>{location: new google.maps.LatLng(37.787, -122.482), weight: 0},</v>
      </c>
      <c r="V6862" t="str">
        <f t="shared" si="643"/>
        <v>{location: new google.maps.LatLng(37.787, -122.482), weight: 0},</v>
      </c>
      <c r="W6862" t="str">
        <f t="shared" si="644"/>
        <v>{location: new google.maps.LatLng(37.787, -122.482), weight: 0},</v>
      </c>
      <c r="X6862" t="str">
        <f t="shared" si="645"/>
        <v>{location: new google.maps.LatLng(37.787, -122.482), weight: 0},</v>
      </c>
      <c r="Y6862" t="str">
        <f t="shared" si="646"/>
        <v>{location: new google.maps.LatLng(37.787, -122.482), weight: 0},</v>
      </c>
    </row>
    <row r="6863" spans="1:25" x14ac:dyDescent="0.2">
      <c r="A6863">
        <v>37.786999999999999</v>
      </c>
      <c r="B6863">
        <v>-122.473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1</v>
      </c>
      <c r="M6863">
        <f>VLOOKUP(H6863,AE$2:$AJ$12,6,TRUE)</f>
        <v>0</v>
      </c>
      <c r="N6863">
        <f>VLOOKUP(I6863,AF$2:$AJ$12,5,TRUE)</f>
        <v>0</v>
      </c>
      <c r="O6863">
        <f>VLOOKUP(J6863,AG$2:$AJ$12,4,TRUE)</f>
        <v>3</v>
      </c>
      <c r="P6863">
        <f>VLOOKUP(K6863,AH$2:$AJ$12,3,TRUE)</f>
        <v>0</v>
      </c>
      <c r="Q6863">
        <f>VLOOKUP(L6863,AI$2:$AJ$12,2,TRUE)</f>
        <v>0</v>
      </c>
      <c r="T6863" t="str">
        <f t="shared" si="647"/>
        <v>Crimepoint.create(latitude:37.787, longitude:-122.473, drugdrink:0, misdemean:0, theft:3, violent:0, total:0, drugdrinkct:0, misdemeanct:0, theftct:1, violentct:0, totalct:1)</v>
      </c>
      <c r="U6863" t="str">
        <f t="shared" si="648"/>
        <v>{location: new google.maps.LatLng(37.787, -122.473), weight: 0},</v>
      </c>
      <c r="V6863" t="str">
        <f t="shared" si="643"/>
        <v>{location: new google.maps.LatLng(37.787, -122.473), weight: 0},</v>
      </c>
      <c r="W6863" t="str">
        <f t="shared" si="644"/>
        <v>{location: new google.maps.LatLng(37.787, -122.473), weight: 0},</v>
      </c>
      <c r="X6863" t="str">
        <f t="shared" si="645"/>
        <v>{location: new google.maps.LatLng(37.787, -122.473), weight: 0},</v>
      </c>
      <c r="Y6863" t="str">
        <f t="shared" si="646"/>
        <v>{location: new google.maps.LatLng(37.787, -122.473), weight: 0},</v>
      </c>
    </row>
    <row r="6864" spans="1:25" x14ac:dyDescent="0.2">
      <c r="A6864">
        <v>37.786999999999999</v>
      </c>
      <c r="B6864">
        <v>-122.471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f>VLOOKUP(H6864,AE$2:$AJ$12,6,TRUE)</f>
        <v>0</v>
      </c>
      <c r="N6864">
        <f>VLOOKUP(I6864,AF$2:$AJ$12,5,TRUE)</f>
        <v>2</v>
      </c>
      <c r="O6864">
        <f>VLOOKUP(J6864,AG$2:$AJ$12,4,TRUE)</f>
        <v>0</v>
      </c>
      <c r="P6864">
        <f>VLOOKUP(K6864,AH$2:$AJ$12,3,TRUE)</f>
        <v>0</v>
      </c>
      <c r="Q6864">
        <f>VLOOKUP(L6864,AI$2:$AJ$12,2,TRUE)</f>
        <v>0</v>
      </c>
      <c r="T6864" t="str">
        <f t="shared" si="647"/>
        <v>Crimepoint.create(latitude:37.787, longitude:-122.471, drugdrink:0, misdemean:2, theft:0, violent:0, total:0, drugdrinkct:0, misdemeanct:1, theftct:0, violentct:0, totalct:1)</v>
      </c>
      <c r="U6864" t="str">
        <f t="shared" si="648"/>
        <v>{location: new google.maps.LatLng(37.787, -122.471), weight: 0},</v>
      </c>
      <c r="V6864" t="str">
        <f t="shared" si="643"/>
        <v>{location: new google.maps.LatLng(37.787, -122.471), weight: 0},</v>
      </c>
      <c r="W6864" t="str">
        <f t="shared" si="644"/>
        <v>{location: new google.maps.LatLng(37.787, -122.471), weight: 0},</v>
      </c>
      <c r="X6864" t="str">
        <f t="shared" si="645"/>
        <v>{location: new google.maps.LatLng(37.787, -122.471), weight: 0},</v>
      </c>
      <c r="Y6864" t="str">
        <f t="shared" si="646"/>
        <v>{location: new google.maps.LatLng(37.787, -122.471), weight: 0},</v>
      </c>
    </row>
    <row r="6865" spans="1:25" x14ac:dyDescent="0.2">
      <c r="A6865">
        <v>37.786999999999999</v>
      </c>
      <c r="B6865">
        <v>-122.47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2</v>
      </c>
      <c r="M6865">
        <f>VLOOKUP(H6865,AE$2:$AJ$12,6,TRUE)</f>
        <v>0</v>
      </c>
      <c r="N6865">
        <f>VLOOKUP(I6865,AF$2:$AJ$12,5,TRUE)</f>
        <v>2</v>
      </c>
      <c r="O6865">
        <f>VLOOKUP(J6865,AG$2:$AJ$12,4,TRUE)</f>
        <v>3</v>
      </c>
      <c r="P6865">
        <f>VLOOKUP(K6865,AH$2:$AJ$12,3,TRUE)</f>
        <v>0</v>
      </c>
      <c r="Q6865">
        <f>VLOOKUP(L6865,AI$2:$AJ$12,2,TRUE)</f>
        <v>1</v>
      </c>
      <c r="T6865" t="str">
        <f t="shared" si="647"/>
        <v>Crimepoint.create(latitude:37.787, longitude:-122.47, drugdrink:0, misdemean:2, theft:3, violent:0, total:1, drugdrinkct:0, misdemeanct:1, theftct:1, violentct:0, totalct:2)</v>
      </c>
      <c r="U6865" t="str">
        <f t="shared" si="648"/>
        <v>{location: new google.maps.LatLng(37.787, -122.47), weight: 0},</v>
      </c>
      <c r="V6865" t="str">
        <f t="shared" si="643"/>
        <v>{location: new google.maps.LatLng(37.787, -122.47), weight: 0},</v>
      </c>
      <c r="W6865" t="str">
        <f t="shared" si="644"/>
        <v>{location: new google.maps.LatLng(37.787, -122.47), weight: 0},</v>
      </c>
      <c r="X6865" t="str">
        <f t="shared" si="645"/>
        <v>{location: new google.maps.LatLng(37.787, -122.47), weight: 0},</v>
      </c>
      <c r="Y6865" t="str">
        <f t="shared" si="646"/>
        <v>{location: new google.maps.LatLng(37.787, -122.47), weight: 0},</v>
      </c>
    </row>
    <row r="6866" spans="1:25" x14ac:dyDescent="0.2">
      <c r="A6866">
        <v>37.786999999999999</v>
      </c>
      <c r="B6866">
        <v>-122.468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2</v>
      </c>
      <c r="J6866">
        <v>3</v>
      </c>
      <c r="K6866">
        <v>0</v>
      </c>
      <c r="L6866">
        <v>5</v>
      </c>
      <c r="M6866">
        <f>VLOOKUP(H6866,AE$2:$AJ$12,6,TRUE)</f>
        <v>0</v>
      </c>
      <c r="N6866">
        <f>VLOOKUP(I6866,AF$2:$AJ$12,5,TRUE)</f>
        <v>4</v>
      </c>
      <c r="O6866">
        <f>VLOOKUP(J6866,AG$2:$AJ$12,4,TRUE)</f>
        <v>5</v>
      </c>
      <c r="P6866">
        <f>VLOOKUP(K6866,AH$2:$AJ$12,3,TRUE)</f>
        <v>0</v>
      </c>
      <c r="Q6866">
        <f>VLOOKUP(L6866,AI$2:$AJ$12,2,TRUE)</f>
        <v>4</v>
      </c>
      <c r="T6866" t="str">
        <f t="shared" si="647"/>
        <v>Crimepoint.create(latitude:37.787, longitude:-122.468, drugdrink:0, misdemean:4, theft:5, violent:0, total:4, drugdrinkct:0, misdemeanct:2, theftct:3, violentct:0, totalct:5)</v>
      </c>
      <c r="U6866" t="str">
        <f t="shared" si="648"/>
        <v>{location: new google.maps.LatLng(37.787, -122.468), weight: 0},</v>
      </c>
      <c r="V6866" t="str">
        <f t="shared" si="643"/>
        <v>{location: new google.maps.LatLng(37.787, -122.468), weight: 0},</v>
      </c>
      <c r="W6866" t="str">
        <f t="shared" si="644"/>
        <v>{location: new google.maps.LatLng(37.787, -122.468), weight: 0},</v>
      </c>
      <c r="X6866" t="str">
        <f t="shared" si="645"/>
        <v>{location: new google.maps.LatLng(37.787, -122.468), weight: 0},</v>
      </c>
      <c r="Y6866" t="str">
        <f t="shared" si="646"/>
        <v>{location: new google.maps.LatLng(37.787, -122.468), weight: 0},</v>
      </c>
    </row>
    <row r="6867" spans="1:25" x14ac:dyDescent="0.2">
      <c r="A6867">
        <v>37.786999999999999</v>
      </c>
      <c r="B6867">
        <v>-122.467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</v>
      </c>
      <c r="K6867">
        <v>0</v>
      </c>
      <c r="L6867">
        <v>2</v>
      </c>
      <c r="M6867">
        <f>VLOOKUP(H6867,AE$2:$AJ$12,6,TRUE)</f>
        <v>0</v>
      </c>
      <c r="N6867">
        <f>VLOOKUP(I6867,AF$2:$AJ$12,5,TRUE)</f>
        <v>0</v>
      </c>
      <c r="O6867">
        <f>VLOOKUP(J6867,AG$2:$AJ$12,4,TRUE)</f>
        <v>4</v>
      </c>
      <c r="P6867">
        <f>VLOOKUP(K6867,AH$2:$AJ$12,3,TRUE)</f>
        <v>0</v>
      </c>
      <c r="Q6867">
        <f>VLOOKUP(L6867,AI$2:$AJ$12,2,TRUE)</f>
        <v>1</v>
      </c>
      <c r="T6867" t="str">
        <f t="shared" si="647"/>
        <v>Crimepoint.create(latitude:37.787, longitude:-122.467, drugdrink:0, misdemean:0, theft:4, violent:0, total:1, drugdrinkct:0, misdemeanct:0, theftct:2, violentct:0, totalct:2)</v>
      </c>
      <c r="U6867" t="str">
        <f t="shared" si="648"/>
        <v>{location: new google.maps.LatLng(37.787, -122.467), weight: 0},</v>
      </c>
      <c r="V6867" t="str">
        <f t="shared" si="643"/>
        <v>{location: new google.maps.LatLng(37.787, -122.467), weight: 0},</v>
      </c>
      <c r="W6867" t="str">
        <f t="shared" si="644"/>
        <v>{location: new google.maps.LatLng(37.787, -122.467), weight: 0},</v>
      </c>
      <c r="X6867" t="str">
        <f t="shared" si="645"/>
        <v>{location: new google.maps.LatLng(37.787, -122.467), weight: 0},</v>
      </c>
      <c r="Y6867" t="str">
        <f t="shared" si="646"/>
        <v>{location: new google.maps.LatLng(37.787, -122.467), weight: 0},</v>
      </c>
    </row>
    <row r="6868" spans="1:25" x14ac:dyDescent="0.2">
      <c r="A6868">
        <v>37.786999999999999</v>
      </c>
      <c r="B6868">
        <v>-122.46599999999999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3</v>
      </c>
      <c r="J6868">
        <v>2</v>
      </c>
      <c r="K6868">
        <v>0</v>
      </c>
      <c r="L6868">
        <v>5</v>
      </c>
      <c r="M6868">
        <f>VLOOKUP(H6868,AE$2:$AJ$12,6,TRUE)</f>
        <v>0</v>
      </c>
      <c r="N6868">
        <f>VLOOKUP(I6868,AF$2:$AJ$12,5,TRUE)</f>
        <v>5</v>
      </c>
      <c r="O6868">
        <f>VLOOKUP(J6868,AG$2:$AJ$12,4,TRUE)</f>
        <v>4</v>
      </c>
      <c r="P6868">
        <f>VLOOKUP(K6868,AH$2:$AJ$12,3,TRUE)</f>
        <v>0</v>
      </c>
      <c r="Q6868">
        <f>VLOOKUP(L6868,AI$2:$AJ$12,2,TRUE)</f>
        <v>4</v>
      </c>
      <c r="T6868" t="str">
        <f t="shared" si="647"/>
        <v>Crimepoint.create(latitude:37.787, longitude:-122.466, drugdrink:0, misdemean:5, theft:4, violent:0, total:4, drugdrinkct:0, misdemeanct:3, theftct:2, violentct:0, totalct:5)</v>
      </c>
      <c r="U6868" t="str">
        <f t="shared" si="648"/>
        <v>{location: new google.maps.LatLng(37.787, -122.466), weight: 0},</v>
      </c>
      <c r="V6868" t="str">
        <f t="shared" si="643"/>
        <v>{location: new google.maps.LatLng(37.787, -122.466), weight: 1},</v>
      </c>
      <c r="W6868" t="str">
        <f t="shared" si="644"/>
        <v>{location: new google.maps.LatLng(37.787, -122.466), weight: 0},</v>
      </c>
      <c r="X6868" t="str">
        <f t="shared" si="645"/>
        <v>{location: new google.maps.LatLng(37.787, -122.466), weight: 0},</v>
      </c>
      <c r="Y6868" t="str">
        <f t="shared" si="646"/>
        <v>{location: new google.maps.LatLng(37.787, -122.466), weight: 0},</v>
      </c>
    </row>
    <row r="6869" spans="1:25" x14ac:dyDescent="0.2">
      <c r="A6869">
        <v>37.786999999999999</v>
      </c>
      <c r="B6869">
        <v>-122.465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2</v>
      </c>
      <c r="K6869">
        <v>0</v>
      </c>
      <c r="L6869">
        <v>3</v>
      </c>
      <c r="M6869">
        <f>VLOOKUP(H6869,AE$2:$AJ$12,6,TRUE)</f>
        <v>0</v>
      </c>
      <c r="N6869">
        <f>VLOOKUP(I6869,AF$2:$AJ$12,5,TRUE)</f>
        <v>2</v>
      </c>
      <c r="O6869">
        <f>VLOOKUP(J6869,AG$2:$AJ$12,4,TRUE)</f>
        <v>4</v>
      </c>
      <c r="P6869">
        <f>VLOOKUP(K6869,AH$2:$AJ$12,3,TRUE)</f>
        <v>0</v>
      </c>
      <c r="Q6869">
        <f>VLOOKUP(L6869,AI$2:$AJ$12,2,TRUE)</f>
        <v>2</v>
      </c>
      <c r="T6869" t="str">
        <f t="shared" si="647"/>
        <v>Crimepoint.create(latitude:37.787, longitude:-122.465, drugdrink:0, misdemean:2, theft:4, violent:0, total:2, drugdrinkct:0, misdemeanct:1, theftct:2, violentct:0, totalct:3)</v>
      </c>
      <c r="U6869" t="str">
        <f t="shared" si="648"/>
        <v>{location: new google.maps.LatLng(37.787, -122.465), weight: 0},</v>
      </c>
      <c r="V6869" t="str">
        <f t="shared" si="643"/>
        <v>{location: new google.maps.LatLng(37.787, -122.465), weight: 0},</v>
      </c>
      <c r="W6869" t="str">
        <f t="shared" si="644"/>
        <v>{location: new google.maps.LatLng(37.787, -122.465), weight: 0},</v>
      </c>
      <c r="X6869" t="str">
        <f t="shared" si="645"/>
        <v>{location: new google.maps.LatLng(37.787, -122.465), weight: 0},</v>
      </c>
      <c r="Y6869" t="str">
        <f t="shared" si="646"/>
        <v>{location: new google.maps.LatLng(37.787, -122.465), weight: 0},</v>
      </c>
    </row>
    <row r="6870" spans="1:25" x14ac:dyDescent="0.2">
      <c r="A6870">
        <v>37.786999999999999</v>
      </c>
      <c r="B6870">
        <v>-122.464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0</v>
      </c>
      <c r="K6870">
        <v>0</v>
      </c>
      <c r="L6870">
        <v>3</v>
      </c>
      <c r="M6870">
        <f>VLOOKUP(H6870,AE$2:$AJ$12,6,TRUE)</f>
        <v>0</v>
      </c>
      <c r="N6870">
        <f>VLOOKUP(I6870,AF$2:$AJ$12,5,TRUE)</f>
        <v>5</v>
      </c>
      <c r="O6870">
        <f>VLOOKUP(J6870,AG$2:$AJ$12,4,TRUE)</f>
        <v>0</v>
      </c>
      <c r="P6870">
        <f>VLOOKUP(K6870,AH$2:$AJ$12,3,TRUE)</f>
        <v>0</v>
      </c>
      <c r="Q6870">
        <f>VLOOKUP(L6870,AI$2:$AJ$12,2,TRUE)</f>
        <v>2</v>
      </c>
      <c r="T6870" t="str">
        <f t="shared" si="647"/>
        <v>Crimepoint.create(latitude:37.787, longitude:-122.464, drugdrink:0, misdemean:5, theft:0, violent:0, total:2, drugdrinkct:0, misdemeanct:3, theftct:0, violentct:0, totalct:3)</v>
      </c>
      <c r="U6870" t="str">
        <f t="shared" si="648"/>
        <v>{location: new google.maps.LatLng(37.787, -122.464), weight: 0},</v>
      </c>
      <c r="V6870" t="str">
        <f t="shared" si="643"/>
        <v>{location: new google.maps.LatLng(37.787, -122.464), weight: 1},</v>
      </c>
      <c r="W6870" t="str">
        <f t="shared" si="644"/>
        <v>{location: new google.maps.LatLng(37.787, -122.464), weight: 0},</v>
      </c>
      <c r="X6870" t="str">
        <f t="shared" si="645"/>
        <v>{location: new google.maps.LatLng(37.787, -122.464), weight: 0},</v>
      </c>
      <c r="Y6870" t="str">
        <f t="shared" si="646"/>
        <v>{location: new google.maps.LatLng(37.787, -122.464), weight: 0},</v>
      </c>
    </row>
    <row r="6871" spans="1:25" x14ac:dyDescent="0.2">
      <c r="A6871">
        <v>37.786999999999999</v>
      </c>
      <c r="B6871">
        <v>-122.46299999999999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1</v>
      </c>
      <c r="M6871">
        <f>VLOOKUP(H6871,AE$2:$AJ$12,6,TRUE)</f>
        <v>0</v>
      </c>
      <c r="N6871">
        <f>VLOOKUP(I6871,AF$2:$AJ$12,5,TRUE)</f>
        <v>2</v>
      </c>
      <c r="O6871">
        <f>VLOOKUP(J6871,AG$2:$AJ$12,4,TRUE)</f>
        <v>0</v>
      </c>
      <c r="P6871">
        <f>VLOOKUP(K6871,AH$2:$AJ$12,3,TRUE)</f>
        <v>0</v>
      </c>
      <c r="Q6871">
        <f>VLOOKUP(L6871,AI$2:$AJ$12,2,TRUE)</f>
        <v>0</v>
      </c>
      <c r="T6871" t="str">
        <f t="shared" si="647"/>
        <v>Crimepoint.create(latitude:37.787, longitude:-122.463, drugdrink:0, misdemean:2, theft:0, violent:0, total:0, drugdrinkct:0, misdemeanct:1, theftct:0, violentct:0, totalct:1)</v>
      </c>
      <c r="U6871" t="str">
        <f t="shared" si="648"/>
        <v>{location: new google.maps.LatLng(37.787, -122.463), weight: 0},</v>
      </c>
      <c r="V6871" t="str">
        <f t="shared" si="643"/>
        <v>{location: new google.maps.LatLng(37.787, -122.463), weight: 0},</v>
      </c>
      <c r="W6871" t="str">
        <f t="shared" si="644"/>
        <v>{location: new google.maps.LatLng(37.787, -122.463), weight: 0},</v>
      </c>
      <c r="X6871" t="str">
        <f t="shared" si="645"/>
        <v>{location: new google.maps.LatLng(37.787, -122.463), weight: 0},</v>
      </c>
      <c r="Y6871" t="str">
        <f t="shared" si="646"/>
        <v>{location: new google.maps.LatLng(37.787, -122.463), weight: 0},</v>
      </c>
    </row>
    <row r="6872" spans="1:25" x14ac:dyDescent="0.2">
      <c r="A6872">
        <v>37.786999999999999</v>
      </c>
      <c r="B6872">
        <v>-122.462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f>VLOOKUP(H6872,AE$2:$AJ$12,6,TRUE)</f>
        <v>0</v>
      </c>
      <c r="N6872">
        <f>VLOOKUP(I6872,AF$2:$AJ$12,5,TRUE)</f>
        <v>2</v>
      </c>
      <c r="O6872">
        <f>VLOOKUP(J6872,AG$2:$AJ$12,4,TRUE)</f>
        <v>0</v>
      </c>
      <c r="P6872">
        <f>VLOOKUP(K6872,AH$2:$AJ$12,3,TRUE)</f>
        <v>0</v>
      </c>
      <c r="Q6872">
        <f>VLOOKUP(L6872,AI$2:$AJ$12,2,TRUE)</f>
        <v>0</v>
      </c>
      <c r="T6872" t="str">
        <f t="shared" si="647"/>
        <v>Crimepoint.create(latitude:37.787, longitude:-122.462, drugdrink:0, misdemean:2, theft:0, violent:0, total:0, drugdrinkct:0, misdemeanct:1, theftct:0, violentct:0, totalct:1)</v>
      </c>
      <c r="U6872" t="str">
        <f t="shared" si="648"/>
        <v>{location: new google.maps.LatLng(37.787, -122.462), weight: 0},</v>
      </c>
      <c r="V6872" t="str">
        <f t="shared" si="643"/>
        <v>{location: new google.maps.LatLng(37.787, -122.462), weight: 0},</v>
      </c>
      <c r="W6872" t="str">
        <f t="shared" si="644"/>
        <v>{location: new google.maps.LatLng(37.787, -122.462), weight: 0},</v>
      </c>
      <c r="X6872" t="str">
        <f t="shared" si="645"/>
        <v>{location: new google.maps.LatLng(37.787, -122.462), weight: 0},</v>
      </c>
      <c r="Y6872" t="str">
        <f t="shared" si="646"/>
        <v>{location: new google.maps.LatLng(37.787, -122.462), weight: 0},</v>
      </c>
    </row>
    <row r="6873" spans="1:25" x14ac:dyDescent="0.2">
      <c r="A6873">
        <v>37.786999999999999</v>
      </c>
      <c r="B6873">
        <v>-122.461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</v>
      </c>
      <c r="K6873">
        <v>0</v>
      </c>
      <c r="L6873">
        <v>4</v>
      </c>
      <c r="M6873">
        <f>VLOOKUP(H6873,AE$2:$AJ$12,6,TRUE)</f>
        <v>0</v>
      </c>
      <c r="N6873">
        <f>VLOOKUP(I6873,AF$2:$AJ$12,5,TRUE)</f>
        <v>4</v>
      </c>
      <c r="O6873">
        <f>VLOOKUP(J6873,AG$2:$AJ$12,4,TRUE)</f>
        <v>4</v>
      </c>
      <c r="P6873">
        <f>VLOOKUP(K6873,AH$2:$AJ$12,3,TRUE)</f>
        <v>0</v>
      </c>
      <c r="Q6873">
        <f>VLOOKUP(L6873,AI$2:$AJ$12,2,TRUE)</f>
        <v>3</v>
      </c>
      <c r="T6873" t="str">
        <f t="shared" si="647"/>
        <v>Crimepoint.create(latitude:37.787, longitude:-122.461, drugdrink:0, misdemean:4, theft:4, violent:0, total:3, drugdrinkct:0, misdemeanct:2, theftct:2, violentct:0, totalct:4)</v>
      </c>
      <c r="U6873" t="str">
        <f t="shared" si="648"/>
        <v>{location: new google.maps.LatLng(37.787, -122.461), weight: 0},</v>
      </c>
      <c r="V6873" t="str">
        <f t="shared" si="643"/>
        <v>{location: new google.maps.LatLng(37.787, -122.461), weight: 0},</v>
      </c>
      <c r="W6873" t="str">
        <f t="shared" si="644"/>
        <v>{location: new google.maps.LatLng(37.787, -122.461), weight: 0},</v>
      </c>
      <c r="X6873" t="str">
        <f t="shared" si="645"/>
        <v>{location: new google.maps.LatLng(37.787, -122.461), weight: 0},</v>
      </c>
      <c r="Y6873" t="str">
        <f t="shared" si="646"/>
        <v>{location: new google.maps.LatLng(37.787, -122.461), weight: 0},</v>
      </c>
    </row>
    <row r="6874" spans="1:25" x14ac:dyDescent="0.2">
      <c r="A6874">
        <v>37.786999999999999</v>
      </c>
      <c r="B6874">
        <v>-122.46</v>
      </c>
      <c r="C6874">
        <v>0</v>
      </c>
      <c r="D6874">
        <v>1</v>
      </c>
      <c r="E6874">
        <v>1</v>
      </c>
      <c r="F6874">
        <v>1</v>
      </c>
      <c r="G6874">
        <v>1</v>
      </c>
      <c r="H6874">
        <v>0</v>
      </c>
      <c r="I6874">
        <v>5</v>
      </c>
      <c r="J6874">
        <v>4</v>
      </c>
      <c r="K6874">
        <v>1</v>
      </c>
      <c r="L6874">
        <v>10</v>
      </c>
      <c r="M6874">
        <f>VLOOKUP(H6874,AE$2:$AJ$12,6,TRUE)</f>
        <v>0</v>
      </c>
      <c r="N6874">
        <f>VLOOKUP(I6874,AF$2:$AJ$12,5,TRUE)</f>
        <v>6</v>
      </c>
      <c r="O6874">
        <f>VLOOKUP(J6874,AG$2:$AJ$12,4,TRUE)</f>
        <v>6</v>
      </c>
      <c r="P6874">
        <f>VLOOKUP(K6874,AH$2:$AJ$12,3,TRUE)</f>
        <v>7</v>
      </c>
      <c r="Q6874">
        <f>VLOOKUP(L6874,AI$2:$AJ$12,2,TRUE)</f>
        <v>6</v>
      </c>
      <c r="T6874" t="str">
        <f t="shared" si="647"/>
        <v>Crimepoint.create(latitude:37.787, longitude:-122.46, drugdrink:0, misdemean:6, theft:6, violent:7, total:6, drugdrinkct:0, misdemeanct:5, theftct:4, violentct:1, totalct:10)</v>
      </c>
      <c r="U6874" t="str">
        <f t="shared" si="648"/>
        <v>{location: new google.maps.LatLng(37.787, -122.46), weight: 0},</v>
      </c>
      <c r="V6874" t="str">
        <f t="shared" si="643"/>
        <v>{location: new google.maps.LatLng(37.787, -122.46), weight: 1},</v>
      </c>
      <c r="W6874" t="str">
        <f t="shared" si="644"/>
        <v>{location: new google.maps.LatLng(37.787, -122.46), weight: 1},</v>
      </c>
      <c r="X6874" t="str">
        <f t="shared" si="645"/>
        <v>{location: new google.maps.LatLng(37.787, -122.46), weight: 1},</v>
      </c>
      <c r="Y6874" t="str">
        <f t="shared" si="646"/>
        <v>{location: new google.maps.LatLng(37.787, -122.46), weight: 1},</v>
      </c>
    </row>
    <row r="6875" spans="1:25" x14ac:dyDescent="0.2">
      <c r="A6875">
        <v>37.786999999999999</v>
      </c>
      <c r="B6875">
        <v>-122.459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2</v>
      </c>
      <c r="J6875">
        <v>2</v>
      </c>
      <c r="K6875">
        <v>0</v>
      </c>
      <c r="L6875">
        <v>4</v>
      </c>
      <c r="M6875">
        <f>VLOOKUP(H6875,AE$2:$AJ$12,6,TRUE)</f>
        <v>0</v>
      </c>
      <c r="N6875">
        <f>VLOOKUP(I6875,AF$2:$AJ$12,5,TRUE)</f>
        <v>4</v>
      </c>
      <c r="O6875">
        <f>VLOOKUP(J6875,AG$2:$AJ$12,4,TRUE)</f>
        <v>4</v>
      </c>
      <c r="P6875">
        <f>VLOOKUP(K6875,AH$2:$AJ$12,3,TRUE)</f>
        <v>0</v>
      </c>
      <c r="Q6875">
        <f>VLOOKUP(L6875,AI$2:$AJ$12,2,TRUE)</f>
        <v>3</v>
      </c>
      <c r="T6875" t="str">
        <f t="shared" si="647"/>
        <v>Crimepoint.create(latitude:37.787, longitude:-122.459, drugdrink:0, misdemean:4, theft:4, violent:0, total:3, drugdrinkct:0, misdemeanct:2, theftct:2, violentct:0, totalct:4)</v>
      </c>
      <c r="U6875" t="str">
        <f t="shared" si="648"/>
        <v>{location: new google.maps.LatLng(37.787, -122.459), weight: 0},</v>
      </c>
      <c r="V6875" t="str">
        <f t="shared" si="643"/>
        <v>{location: new google.maps.LatLng(37.787, -122.459), weight: 0},</v>
      </c>
      <c r="W6875" t="str">
        <f t="shared" si="644"/>
        <v>{location: new google.maps.LatLng(37.787, -122.459), weight: 0},</v>
      </c>
      <c r="X6875" t="str">
        <f t="shared" si="645"/>
        <v>{location: new google.maps.LatLng(37.787, -122.459), weight: 0},</v>
      </c>
      <c r="Y6875" t="str">
        <f t="shared" si="646"/>
        <v>{location: new google.maps.LatLng(37.787, -122.459), weight: 0},</v>
      </c>
    </row>
    <row r="6876" spans="1:25" x14ac:dyDescent="0.2">
      <c r="A6876">
        <v>37.786999999999999</v>
      </c>
      <c r="B6876">
        <v>-122.458</v>
      </c>
      <c r="C6876">
        <v>0</v>
      </c>
      <c r="D6876">
        <v>2</v>
      </c>
      <c r="E6876">
        <v>0</v>
      </c>
      <c r="F6876">
        <v>0</v>
      </c>
      <c r="G6876">
        <v>1</v>
      </c>
      <c r="H6876">
        <v>0</v>
      </c>
      <c r="I6876">
        <v>7</v>
      </c>
      <c r="J6876">
        <v>3</v>
      </c>
      <c r="K6876">
        <v>0</v>
      </c>
      <c r="L6876">
        <v>10</v>
      </c>
      <c r="M6876">
        <f>VLOOKUP(H6876,AE$2:$AJ$12,6,TRUE)</f>
        <v>0</v>
      </c>
      <c r="N6876">
        <f>VLOOKUP(I6876,AF$2:$AJ$12,5,TRUE)</f>
        <v>7</v>
      </c>
      <c r="O6876">
        <f>VLOOKUP(J6876,AG$2:$AJ$12,4,TRUE)</f>
        <v>5</v>
      </c>
      <c r="P6876">
        <f>VLOOKUP(K6876,AH$2:$AJ$12,3,TRUE)</f>
        <v>0</v>
      </c>
      <c r="Q6876">
        <f>VLOOKUP(L6876,AI$2:$AJ$12,2,TRUE)</f>
        <v>6</v>
      </c>
      <c r="T6876" t="str">
        <f t="shared" si="647"/>
        <v>Crimepoint.create(latitude:37.787, longitude:-122.458, drugdrink:0, misdemean:7, theft:5, violent:0, total:6, drugdrinkct:0, misdemeanct:7, theftct:3, violentct:0, totalct:10)</v>
      </c>
      <c r="U6876" t="str">
        <f t="shared" si="648"/>
        <v>{location: new google.maps.LatLng(37.787, -122.458), weight: 0},</v>
      </c>
      <c r="V6876" t="str">
        <f t="shared" si="643"/>
        <v>{location: new google.maps.LatLng(37.787, -122.458), weight: 2},</v>
      </c>
      <c r="W6876" t="str">
        <f t="shared" si="644"/>
        <v>{location: new google.maps.LatLng(37.787, -122.458), weight: 0},</v>
      </c>
      <c r="X6876" t="str">
        <f t="shared" si="645"/>
        <v>{location: new google.maps.LatLng(37.787, -122.458), weight: 0},</v>
      </c>
      <c r="Y6876" t="str">
        <f t="shared" si="646"/>
        <v>{location: new google.maps.LatLng(37.787, -122.458), weight: 1},</v>
      </c>
    </row>
    <row r="6877" spans="1:25" x14ac:dyDescent="0.2">
      <c r="A6877">
        <v>37.786999999999999</v>
      </c>
      <c r="B6877">
        <v>-122.45699999999999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0</v>
      </c>
      <c r="L6877">
        <v>2</v>
      </c>
      <c r="M6877">
        <f>VLOOKUP(H6877,AE$2:$AJ$12,6,TRUE)</f>
        <v>0</v>
      </c>
      <c r="N6877">
        <f>VLOOKUP(I6877,AF$2:$AJ$12,5,TRUE)</f>
        <v>2</v>
      </c>
      <c r="O6877">
        <f>VLOOKUP(J6877,AG$2:$AJ$12,4,TRUE)</f>
        <v>3</v>
      </c>
      <c r="P6877">
        <f>VLOOKUP(K6877,AH$2:$AJ$12,3,TRUE)</f>
        <v>0</v>
      </c>
      <c r="Q6877">
        <f>VLOOKUP(L6877,AI$2:$AJ$12,2,TRUE)</f>
        <v>1</v>
      </c>
      <c r="T6877" t="str">
        <f t="shared" si="647"/>
        <v>Crimepoint.create(latitude:37.787, longitude:-122.457, drugdrink:0, misdemean:2, theft:3, violent:0, total:1, drugdrinkct:0, misdemeanct:1, theftct:1, violentct:0, totalct:2)</v>
      </c>
      <c r="U6877" t="str">
        <f t="shared" si="648"/>
        <v>{location: new google.maps.LatLng(37.787, -122.457), weight: 0},</v>
      </c>
      <c r="V6877" t="str">
        <f t="shared" si="643"/>
        <v>{location: new google.maps.LatLng(37.787, -122.457), weight: 0},</v>
      </c>
      <c r="W6877" t="str">
        <f t="shared" si="644"/>
        <v>{location: new google.maps.LatLng(37.787, -122.457), weight: 0},</v>
      </c>
      <c r="X6877" t="str">
        <f t="shared" si="645"/>
        <v>{location: new google.maps.LatLng(37.787, -122.457), weight: 0},</v>
      </c>
      <c r="Y6877" t="str">
        <f t="shared" si="646"/>
        <v>{location: new google.maps.LatLng(37.787, -122.457), weight: 0},</v>
      </c>
    </row>
    <row r="6878" spans="1:25" x14ac:dyDescent="0.2">
      <c r="A6878">
        <v>37.786999999999999</v>
      </c>
      <c r="B6878">
        <v>-122.456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1</v>
      </c>
      <c r="K6878">
        <v>1</v>
      </c>
      <c r="L6878">
        <v>2</v>
      </c>
      <c r="M6878">
        <f>VLOOKUP(H6878,AE$2:$AJ$12,6,TRUE)</f>
        <v>0</v>
      </c>
      <c r="N6878">
        <f>VLOOKUP(I6878,AF$2:$AJ$12,5,TRUE)</f>
        <v>0</v>
      </c>
      <c r="O6878">
        <f>VLOOKUP(J6878,AG$2:$AJ$12,4,TRUE)</f>
        <v>3</v>
      </c>
      <c r="P6878">
        <f>VLOOKUP(K6878,AH$2:$AJ$12,3,TRUE)</f>
        <v>7</v>
      </c>
      <c r="Q6878">
        <f>VLOOKUP(L6878,AI$2:$AJ$12,2,TRUE)</f>
        <v>1</v>
      </c>
      <c r="T6878" t="str">
        <f t="shared" si="647"/>
        <v>Crimepoint.create(latitude:37.787, longitude:-122.456, drugdrink:0, misdemean:0, theft:3, violent:7, total:1, drugdrinkct:0, misdemeanct:0, theftct:1, violentct:1, totalct:2)</v>
      </c>
      <c r="U6878" t="str">
        <f t="shared" si="648"/>
        <v>{location: new google.maps.LatLng(37.787, -122.456), weight: 0},</v>
      </c>
      <c r="V6878" t="str">
        <f t="shared" si="643"/>
        <v>{location: new google.maps.LatLng(37.787, -122.456), weight: 0},</v>
      </c>
      <c r="W6878" t="str">
        <f t="shared" si="644"/>
        <v>{location: new google.maps.LatLng(37.787, -122.456), weight: 0},</v>
      </c>
      <c r="X6878" t="str">
        <f t="shared" si="645"/>
        <v>{location: new google.maps.LatLng(37.787, -122.456), weight: 1},</v>
      </c>
      <c r="Y6878" t="str">
        <f t="shared" si="646"/>
        <v>{location: new google.maps.LatLng(37.787, -122.456), weight: 0},</v>
      </c>
    </row>
    <row r="6879" spans="1:25" x14ac:dyDescent="0.2">
      <c r="A6879">
        <v>37.786999999999999</v>
      </c>
      <c r="B6879">
        <v>-122.45399999999999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2</v>
      </c>
      <c r="J6879">
        <v>4</v>
      </c>
      <c r="K6879">
        <v>0</v>
      </c>
      <c r="L6879">
        <v>6</v>
      </c>
      <c r="M6879">
        <f>VLOOKUP(H6879,AE$2:$AJ$12,6,TRUE)</f>
        <v>0</v>
      </c>
      <c r="N6879">
        <f>VLOOKUP(I6879,AF$2:$AJ$12,5,TRUE)</f>
        <v>4</v>
      </c>
      <c r="O6879">
        <f>VLOOKUP(J6879,AG$2:$AJ$12,4,TRUE)</f>
        <v>6</v>
      </c>
      <c r="P6879">
        <f>VLOOKUP(K6879,AH$2:$AJ$12,3,TRUE)</f>
        <v>0</v>
      </c>
      <c r="Q6879">
        <f>VLOOKUP(L6879,AI$2:$AJ$12,2,TRUE)</f>
        <v>4</v>
      </c>
      <c r="T6879" t="str">
        <f t="shared" si="647"/>
        <v>Crimepoint.create(latitude:37.787, longitude:-122.454, drugdrink:0, misdemean:4, theft:6, violent:0, total:4, drugdrinkct:0, misdemeanct:2, theftct:4, violentct:0, totalct:6)</v>
      </c>
      <c r="U6879" t="str">
        <f t="shared" si="648"/>
        <v>{location: new google.maps.LatLng(37.787, -122.454), weight: 0},</v>
      </c>
      <c r="V6879" t="str">
        <f t="shared" si="643"/>
        <v>{location: new google.maps.LatLng(37.787, -122.454), weight: 0},</v>
      </c>
      <c r="W6879" t="str">
        <f t="shared" si="644"/>
        <v>{location: new google.maps.LatLng(37.787, -122.454), weight: 1},</v>
      </c>
      <c r="X6879" t="str">
        <f t="shared" si="645"/>
        <v>{location: new google.maps.LatLng(37.787, -122.454), weight: 0},</v>
      </c>
      <c r="Y6879" t="str">
        <f t="shared" si="646"/>
        <v>{location: new google.maps.LatLng(37.787, -122.454), weight: 0},</v>
      </c>
    </row>
    <row r="6880" spans="1:25" x14ac:dyDescent="0.2">
      <c r="A6880">
        <v>37.786999999999999</v>
      </c>
      <c r="B6880">
        <v>-122.453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3</v>
      </c>
      <c r="K6880">
        <v>0</v>
      </c>
      <c r="L6880">
        <v>6</v>
      </c>
      <c r="M6880">
        <f>VLOOKUP(H6880,AE$2:$AJ$12,6,TRUE)</f>
        <v>0</v>
      </c>
      <c r="N6880">
        <f>VLOOKUP(I6880,AF$2:$AJ$12,5,TRUE)</f>
        <v>5</v>
      </c>
      <c r="O6880">
        <f>VLOOKUP(J6880,AG$2:$AJ$12,4,TRUE)</f>
        <v>5</v>
      </c>
      <c r="P6880">
        <f>VLOOKUP(K6880,AH$2:$AJ$12,3,TRUE)</f>
        <v>0</v>
      </c>
      <c r="Q6880">
        <f>VLOOKUP(L6880,AI$2:$AJ$12,2,TRUE)</f>
        <v>4</v>
      </c>
      <c r="T6880" t="str">
        <f t="shared" si="647"/>
        <v>Crimepoint.create(latitude:37.787, longitude:-122.453, drugdrink:0, misdemean:5, theft:5, violent:0, total:4, drugdrinkct:0, misdemeanct:3, theftct:3, violentct:0, totalct:6)</v>
      </c>
      <c r="U6880" t="str">
        <f t="shared" si="648"/>
        <v>{location: new google.maps.LatLng(37.787, -122.453), weight: 0},</v>
      </c>
      <c r="V6880" t="str">
        <f t="shared" si="643"/>
        <v>{location: new google.maps.LatLng(37.787, -122.453), weight: 1},</v>
      </c>
      <c r="W6880" t="str">
        <f t="shared" si="644"/>
        <v>{location: new google.maps.LatLng(37.787, -122.453), weight: 0},</v>
      </c>
      <c r="X6880" t="str">
        <f t="shared" si="645"/>
        <v>{location: new google.maps.LatLng(37.787, -122.453), weight: 0},</v>
      </c>
      <c r="Y6880" t="str">
        <f t="shared" si="646"/>
        <v>{location: new google.maps.LatLng(37.787, -122.453), weight: 0},</v>
      </c>
    </row>
    <row r="6881" spans="1:25" x14ac:dyDescent="0.2">
      <c r="A6881">
        <v>37.786999999999999</v>
      </c>
      <c r="B6881">
        <v>-122.452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2</v>
      </c>
      <c r="J6881">
        <v>2</v>
      </c>
      <c r="K6881">
        <v>0</v>
      </c>
      <c r="L6881">
        <v>4</v>
      </c>
      <c r="M6881">
        <f>VLOOKUP(H6881,AE$2:$AJ$12,6,TRUE)</f>
        <v>0</v>
      </c>
      <c r="N6881">
        <f>VLOOKUP(I6881,AF$2:$AJ$12,5,TRUE)</f>
        <v>4</v>
      </c>
      <c r="O6881">
        <f>VLOOKUP(J6881,AG$2:$AJ$12,4,TRUE)</f>
        <v>4</v>
      </c>
      <c r="P6881">
        <f>VLOOKUP(K6881,AH$2:$AJ$12,3,TRUE)</f>
        <v>0</v>
      </c>
      <c r="Q6881">
        <f>VLOOKUP(L6881,AI$2:$AJ$12,2,TRUE)</f>
        <v>3</v>
      </c>
      <c r="T6881" t="str">
        <f t="shared" si="647"/>
        <v>Crimepoint.create(latitude:37.787, longitude:-122.452, drugdrink:0, misdemean:4, theft:4, violent:0, total:3, drugdrinkct:0, misdemeanct:2, theftct:2, violentct:0, totalct:4)</v>
      </c>
      <c r="U6881" t="str">
        <f t="shared" si="648"/>
        <v>{location: new google.maps.LatLng(37.787, -122.452), weight: 0},</v>
      </c>
      <c r="V6881" t="str">
        <f t="shared" si="643"/>
        <v>{location: new google.maps.LatLng(37.787, -122.452), weight: 0},</v>
      </c>
      <c r="W6881" t="str">
        <f t="shared" si="644"/>
        <v>{location: new google.maps.LatLng(37.787, -122.452), weight: 0},</v>
      </c>
      <c r="X6881" t="str">
        <f t="shared" si="645"/>
        <v>{location: new google.maps.LatLng(37.787, -122.452), weight: 0},</v>
      </c>
      <c r="Y6881" t="str">
        <f t="shared" si="646"/>
        <v>{location: new google.maps.LatLng(37.787, -122.452), weight: 0},</v>
      </c>
    </row>
    <row r="6882" spans="1:25" x14ac:dyDescent="0.2">
      <c r="A6882">
        <v>37.786999999999999</v>
      </c>
      <c r="B6882">
        <v>-122.45099999999999</v>
      </c>
      <c r="C6882">
        <v>0</v>
      </c>
      <c r="D6882">
        <v>1</v>
      </c>
      <c r="E6882">
        <v>2</v>
      </c>
      <c r="F6882">
        <v>0</v>
      </c>
      <c r="G6882">
        <v>1</v>
      </c>
      <c r="H6882">
        <v>0</v>
      </c>
      <c r="I6882">
        <v>3</v>
      </c>
      <c r="J6882">
        <v>11</v>
      </c>
      <c r="K6882">
        <v>0</v>
      </c>
      <c r="L6882">
        <v>14</v>
      </c>
      <c r="M6882">
        <f>VLOOKUP(H6882,AE$2:$AJ$12,6,TRUE)</f>
        <v>0</v>
      </c>
      <c r="N6882">
        <f>VLOOKUP(I6882,AF$2:$AJ$12,5,TRUE)</f>
        <v>5</v>
      </c>
      <c r="O6882">
        <f>VLOOKUP(J6882,AG$2:$AJ$12,4,TRUE)</f>
        <v>8</v>
      </c>
      <c r="P6882">
        <f>VLOOKUP(K6882,AH$2:$AJ$12,3,TRUE)</f>
        <v>0</v>
      </c>
      <c r="Q6882">
        <f>VLOOKUP(L6882,AI$2:$AJ$12,2,TRUE)</f>
        <v>7</v>
      </c>
      <c r="T6882" t="str">
        <f t="shared" si="647"/>
        <v>Crimepoint.create(latitude:37.787, longitude:-122.451, drugdrink:0, misdemean:5, theft:8, violent:0, total:7, drugdrinkct:0, misdemeanct:3, theftct:11, violentct:0, totalct:14)</v>
      </c>
      <c r="U6882" t="str">
        <f t="shared" si="648"/>
        <v>{location: new google.maps.LatLng(37.787, -122.451), weight: 0},</v>
      </c>
      <c r="V6882" t="str">
        <f t="shared" si="643"/>
        <v>{location: new google.maps.LatLng(37.787, -122.451), weight: 1},</v>
      </c>
      <c r="W6882" t="str">
        <f t="shared" si="644"/>
        <v>{location: new google.maps.LatLng(37.787, -122.451), weight: 2},</v>
      </c>
      <c r="X6882" t="str">
        <f t="shared" si="645"/>
        <v>{location: new google.maps.LatLng(37.787, -122.451), weight: 0},</v>
      </c>
      <c r="Y6882" t="str">
        <f t="shared" si="646"/>
        <v>{location: new google.maps.LatLng(37.787, -122.451), weight: 1},</v>
      </c>
    </row>
    <row r="6883" spans="1:25" x14ac:dyDescent="0.2">
      <c r="A6883">
        <v>37.786999999999999</v>
      </c>
      <c r="B6883">
        <v>-122.45</v>
      </c>
      <c r="C6883">
        <v>0</v>
      </c>
      <c r="D6883">
        <v>1</v>
      </c>
      <c r="E6883">
        <v>1</v>
      </c>
      <c r="F6883">
        <v>0</v>
      </c>
      <c r="G6883">
        <v>1</v>
      </c>
      <c r="H6883">
        <v>0</v>
      </c>
      <c r="I6883">
        <v>6</v>
      </c>
      <c r="J6883">
        <v>8</v>
      </c>
      <c r="K6883">
        <v>0</v>
      </c>
      <c r="L6883">
        <v>14</v>
      </c>
      <c r="M6883">
        <f>VLOOKUP(H6883,AE$2:$AJ$12,6,TRUE)</f>
        <v>0</v>
      </c>
      <c r="N6883">
        <f>VLOOKUP(I6883,AF$2:$AJ$12,5,TRUE)</f>
        <v>7</v>
      </c>
      <c r="O6883">
        <f>VLOOKUP(J6883,AG$2:$AJ$12,4,TRUE)</f>
        <v>8</v>
      </c>
      <c r="P6883">
        <f>VLOOKUP(K6883,AH$2:$AJ$12,3,TRUE)</f>
        <v>0</v>
      </c>
      <c r="Q6883">
        <f>VLOOKUP(L6883,AI$2:$AJ$12,2,TRUE)</f>
        <v>7</v>
      </c>
      <c r="T6883" t="str">
        <f t="shared" si="647"/>
        <v>Crimepoint.create(latitude:37.787, longitude:-122.45, drugdrink:0, misdemean:7, theft:8, violent:0, total:7, drugdrinkct:0, misdemeanct:6, theftct:8, violentct:0, totalct:14)</v>
      </c>
      <c r="U6883" t="str">
        <f t="shared" si="648"/>
        <v>{location: new google.maps.LatLng(37.787, -122.45), weight: 0},</v>
      </c>
      <c r="V6883" t="str">
        <f t="shared" si="643"/>
        <v>{location: new google.maps.LatLng(37.787, -122.45), weight: 1},</v>
      </c>
      <c r="W6883" t="str">
        <f t="shared" si="644"/>
        <v>{location: new google.maps.LatLng(37.787, -122.45), weight: 1},</v>
      </c>
      <c r="X6883" t="str">
        <f t="shared" si="645"/>
        <v>{location: new google.maps.LatLng(37.787, -122.45), weight: 0},</v>
      </c>
      <c r="Y6883" t="str">
        <f t="shared" si="646"/>
        <v>{location: new google.maps.LatLng(37.787, -122.45), weight: 1},</v>
      </c>
    </row>
    <row r="6884" spans="1:25" x14ac:dyDescent="0.2">
      <c r="A6884">
        <v>37.786999999999999</v>
      </c>
      <c r="B6884">
        <v>-122.449</v>
      </c>
      <c r="C6884">
        <v>0</v>
      </c>
      <c r="D6884">
        <v>1</v>
      </c>
      <c r="E6884">
        <v>0</v>
      </c>
      <c r="F6884">
        <v>0</v>
      </c>
      <c r="G6884">
        <v>1</v>
      </c>
      <c r="H6884">
        <v>0</v>
      </c>
      <c r="I6884">
        <v>6</v>
      </c>
      <c r="J6884">
        <v>1</v>
      </c>
      <c r="K6884">
        <v>0</v>
      </c>
      <c r="L6884">
        <v>7</v>
      </c>
      <c r="M6884">
        <f>VLOOKUP(H6884,AE$2:$AJ$12,6,TRUE)</f>
        <v>0</v>
      </c>
      <c r="N6884">
        <f>VLOOKUP(I6884,AF$2:$AJ$12,5,TRUE)</f>
        <v>7</v>
      </c>
      <c r="O6884">
        <f>VLOOKUP(J6884,AG$2:$AJ$12,4,TRUE)</f>
        <v>3</v>
      </c>
      <c r="P6884">
        <f>VLOOKUP(K6884,AH$2:$AJ$12,3,TRUE)</f>
        <v>0</v>
      </c>
      <c r="Q6884">
        <f>VLOOKUP(L6884,AI$2:$AJ$12,2,TRUE)</f>
        <v>5</v>
      </c>
      <c r="T6884" t="str">
        <f t="shared" si="647"/>
        <v>Crimepoint.create(latitude:37.787, longitude:-122.449, drugdrink:0, misdemean:7, theft:3, violent:0, total:5, drugdrinkct:0, misdemeanct:6, theftct:1, violentct:0, totalct:7)</v>
      </c>
      <c r="U6884" t="str">
        <f t="shared" si="648"/>
        <v>{location: new google.maps.LatLng(37.787, -122.449), weight: 0},</v>
      </c>
      <c r="V6884" t="str">
        <f t="shared" si="643"/>
        <v>{location: new google.maps.LatLng(37.787, -122.449), weight: 1},</v>
      </c>
      <c r="W6884" t="str">
        <f t="shared" si="644"/>
        <v>{location: new google.maps.LatLng(37.787, -122.449), weight: 0},</v>
      </c>
      <c r="X6884" t="str">
        <f t="shared" si="645"/>
        <v>{location: new google.maps.LatLng(37.787, -122.449), weight: 0},</v>
      </c>
      <c r="Y6884" t="str">
        <f t="shared" si="646"/>
        <v>{location: new google.maps.LatLng(37.787, -122.449), weight: 1},</v>
      </c>
    </row>
    <row r="6885" spans="1:25" x14ac:dyDescent="0.2">
      <c r="A6885">
        <v>37.786999999999999</v>
      </c>
      <c r="B6885">
        <v>-122.44799999999999</v>
      </c>
      <c r="C6885">
        <v>0</v>
      </c>
      <c r="D6885">
        <v>2</v>
      </c>
      <c r="E6885">
        <v>1</v>
      </c>
      <c r="F6885">
        <v>0</v>
      </c>
      <c r="G6885">
        <v>2</v>
      </c>
      <c r="H6885">
        <v>0</v>
      </c>
      <c r="I6885">
        <v>10</v>
      </c>
      <c r="J6885">
        <v>9</v>
      </c>
      <c r="K6885">
        <v>0</v>
      </c>
      <c r="L6885">
        <v>19</v>
      </c>
      <c r="M6885">
        <f>VLOOKUP(H6885,AE$2:$AJ$12,6,TRUE)</f>
        <v>0</v>
      </c>
      <c r="N6885">
        <f>VLOOKUP(I6885,AF$2:$AJ$12,5,TRUE)</f>
        <v>8</v>
      </c>
      <c r="O6885">
        <f>VLOOKUP(J6885,AG$2:$AJ$12,4,TRUE)</f>
        <v>8</v>
      </c>
      <c r="P6885">
        <f>VLOOKUP(K6885,AH$2:$AJ$12,3,TRUE)</f>
        <v>0</v>
      </c>
      <c r="Q6885">
        <f>VLOOKUP(L6885,AI$2:$AJ$12,2,TRUE)</f>
        <v>7</v>
      </c>
      <c r="T6885" t="str">
        <f t="shared" si="647"/>
        <v>Crimepoint.create(latitude:37.787, longitude:-122.448, drugdrink:0, misdemean:8, theft:8, violent:0, total:7, drugdrinkct:0, misdemeanct:10, theftct:9, violentct:0, totalct:19)</v>
      </c>
      <c r="U6885" t="str">
        <f t="shared" si="648"/>
        <v>{location: new google.maps.LatLng(37.787, -122.448), weight: 0},</v>
      </c>
      <c r="V6885" t="str">
        <f t="shared" si="643"/>
        <v>{location: new google.maps.LatLng(37.787, -122.448), weight: 2},</v>
      </c>
      <c r="W6885" t="str">
        <f t="shared" si="644"/>
        <v>{location: new google.maps.LatLng(37.787, -122.448), weight: 1},</v>
      </c>
      <c r="X6885" t="str">
        <f t="shared" si="645"/>
        <v>{location: new google.maps.LatLng(37.787, -122.448), weight: 0},</v>
      </c>
      <c r="Y6885" t="str">
        <f t="shared" si="646"/>
        <v>{location: new google.maps.LatLng(37.787, -122.448), weight: 2},</v>
      </c>
    </row>
    <row r="6886" spans="1:25" x14ac:dyDescent="0.2">
      <c r="A6886">
        <v>37.786999999999999</v>
      </c>
      <c r="B6886">
        <v>-122.447</v>
      </c>
      <c r="C6886">
        <v>0</v>
      </c>
      <c r="D6886">
        <v>2</v>
      </c>
      <c r="E6886">
        <v>0</v>
      </c>
      <c r="F6886">
        <v>0</v>
      </c>
      <c r="G6886">
        <v>1</v>
      </c>
      <c r="H6886">
        <v>0</v>
      </c>
      <c r="I6886">
        <v>8</v>
      </c>
      <c r="J6886">
        <v>1</v>
      </c>
      <c r="K6886">
        <v>0</v>
      </c>
      <c r="L6886">
        <v>9</v>
      </c>
      <c r="M6886">
        <f>VLOOKUP(H6886,AE$2:$AJ$12,6,TRUE)</f>
        <v>0</v>
      </c>
      <c r="N6886">
        <f>VLOOKUP(I6886,AF$2:$AJ$12,5,TRUE)</f>
        <v>7</v>
      </c>
      <c r="O6886">
        <f>VLOOKUP(J6886,AG$2:$AJ$12,4,TRUE)</f>
        <v>3</v>
      </c>
      <c r="P6886">
        <f>VLOOKUP(K6886,AH$2:$AJ$12,3,TRUE)</f>
        <v>0</v>
      </c>
      <c r="Q6886">
        <f>VLOOKUP(L6886,AI$2:$AJ$12,2,TRUE)</f>
        <v>5</v>
      </c>
      <c r="T6886" t="str">
        <f t="shared" si="647"/>
        <v>Crimepoint.create(latitude:37.787, longitude:-122.447, drugdrink:0, misdemean:7, theft:3, violent:0, total:5, drugdrinkct:0, misdemeanct:8, theftct:1, violentct:0, totalct:9)</v>
      </c>
      <c r="U6886" t="str">
        <f t="shared" si="648"/>
        <v>{location: new google.maps.LatLng(37.787, -122.447), weight: 0},</v>
      </c>
      <c r="V6886" t="str">
        <f t="shared" si="643"/>
        <v>{location: new google.maps.LatLng(37.787, -122.447), weight: 2},</v>
      </c>
      <c r="W6886" t="str">
        <f t="shared" si="644"/>
        <v>{location: new google.maps.LatLng(37.787, -122.447), weight: 0},</v>
      </c>
      <c r="X6886" t="str">
        <f t="shared" si="645"/>
        <v>{location: new google.maps.LatLng(37.787, -122.447), weight: 0},</v>
      </c>
      <c r="Y6886" t="str">
        <f t="shared" si="646"/>
        <v>{location: new google.maps.LatLng(37.787, -122.447), weight: 1},</v>
      </c>
    </row>
    <row r="6887" spans="1:25" x14ac:dyDescent="0.2">
      <c r="A6887">
        <v>37.786999999999999</v>
      </c>
      <c r="B6887">
        <v>-122.446</v>
      </c>
      <c r="C6887">
        <v>0</v>
      </c>
      <c r="D6887">
        <v>1</v>
      </c>
      <c r="E6887">
        <v>1</v>
      </c>
      <c r="F6887">
        <v>0</v>
      </c>
      <c r="G6887">
        <v>1</v>
      </c>
      <c r="H6887">
        <v>0</v>
      </c>
      <c r="I6887">
        <v>4</v>
      </c>
      <c r="J6887">
        <v>5</v>
      </c>
      <c r="K6887">
        <v>0</v>
      </c>
      <c r="L6887">
        <v>9</v>
      </c>
      <c r="M6887">
        <f>VLOOKUP(H6887,AE$2:$AJ$12,6,TRUE)</f>
        <v>0</v>
      </c>
      <c r="N6887">
        <f>VLOOKUP(I6887,AF$2:$AJ$12,5,TRUE)</f>
        <v>6</v>
      </c>
      <c r="O6887">
        <f>VLOOKUP(J6887,AG$2:$AJ$12,4,TRUE)</f>
        <v>7</v>
      </c>
      <c r="P6887">
        <f>VLOOKUP(K6887,AH$2:$AJ$12,3,TRUE)</f>
        <v>0</v>
      </c>
      <c r="Q6887">
        <f>VLOOKUP(L6887,AI$2:$AJ$12,2,TRUE)</f>
        <v>5</v>
      </c>
      <c r="T6887" t="str">
        <f t="shared" si="647"/>
        <v>Crimepoint.create(latitude:37.787, longitude:-122.446, drugdrink:0, misdemean:6, theft:7, violent:0, total:5, drugdrinkct:0, misdemeanct:4, theftct:5, violentct:0, totalct:9)</v>
      </c>
      <c r="U6887" t="str">
        <f t="shared" si="648"/>
        <v>{location: new google.maps.LatLng(37.787, -122.446), weight: 0},</v>
      </c>
      <c r="V6887" t="str">
        <f t="shared" si="643"/>
        <v>{location: new google.maps.LatLng(37.787, -122.446), weight: 1},</v>
      </c>
      <c r="W6887" t="str">
        <f t="shared" si="644"/>
        <v>{location: new google.maps.LatLng(37.787, -122.446), weight: 1},</v>
      </c>
      <c r="X6887" t="str">
        <f t="shared" si="645"/>
        <v>{location: new google.maps.LatLng(37.787, -122.446), weight: 0},</v>
      </c>
      <c r="Y6887" t="str">
        <f t="shared" si="646"/>
        <v>{location: new google.maps.LatLng(37.787, -122.446), weight: 1},</v>
      </c>
    </row>
    <row r="6888" spans="1:25" x14ac:dyDescent="0.2">
      <c r="A6888">
        <v>37.786999999999999</v>
      </c>
      <c r="B6888">
        <v>-122.44499999999999</v>
      </c>
      <c r="C6888">
        <v>0</v>
      </c>
      <c r="D6888">
        <v>0</v>
      </c>
      <c r="E6888">
        <v>1</v>
      </c>
      <c r="F6888">
        <v>2</v>
      </c>
      <c r="G6888">
        <v>1</v>
      </c>
      <c r="H6888">
        <v>0</v>
      </c>
      <c r="I6888">
        <v>2</v>
      </c>
      <c r="J6888">
        <v>7</v>
      </c>
      <c r="K6888">
        <v>3</v>
      </c>
      <c r="L6888">
        <v>12</v>
      </c>
      <c r="M6888">
        <f>VLOOKUP(H6888,AE$2:$AJ$12,6,TRUE)</f>
        <v>0</v>
      </c>
      <c r="N6888">
        <f>VLOOKUP(I6888,AF$2:$AJ$12,5,TRUE)</f>
        <v>4</v>
      </c>
      <c r="O6888">
        <f>VLOOKUP(J6888,AG$2:$AJ$12,4,TRUE)</f>
        <v>7</v>
      </c>
      <c r="P6888">
        <f>VLOOKUP(K6888,AH$2:$AJ$12,3,TRUE)</f>
        <v>8</v>
      </c>
      <c r="Q6888">
        <f>VLOOKUP(L6888,AI$2:$AJ$12,2,TRUE)</f>
        <v>6</v>
      </c>
      <c r="T6888" t="str">
        <f t="shared" si="647"/>
        <v>Crimepoint.create(latitude:37.787, longitude:-122.445, drugdrink:0, misdemean:4, theft:7, violent:8, total:6, drugdrinkct:0, misdemeanct:2, theftct:7, violentct:3, totalct:12)</v>
      </c>
      <c r="U6888" t="str">
        <f t="shared" si="648"/>
        <v>{location: new google.maps.LatLng(37.787, -122.445), weight: 0},</v>
      </c>
      <c r="V6888" t="str">
        <f t="shared" si="643"/>
        <v>{location: new google.maps.LatLng(37.787, -122.445), weight: 0},</v>
      </c>
      <c r="W6888" t="str">
        <f t="shared" si="644"/>
        <v>{location: new google.maps.LatLng(37.787, -122.445), weight: 1},</v>
      </c>
      <c r="X6888" t="str">
        <f t="shared" si="645"/>
        <v>{location: new google.maps.LatLng(37.787, -122.445), weight: 2},</v>
      </c>
      <c r="Y6888" t="str">
        <f t="shared" si="646"/>
        <v>{location: new google.maps.LatLng(37.787, -122.445), weight: 1},</v>
      </c>
    </row>
    <row r="6889" spans="1:25" x14ac:dyDescent="0.2">
      <c r="A6889">
        <v>37.786999999999999</v>
      </c>
      <c r="B6889">
        <v>-122.444</v>
      </c>
      <c r="C6889">
        <v>0</v>
      </c>
      <c r="D6889">
        <v>1</v>
      </c>
      <c r="E6889">
        <v>0</v>
      </c>
      <c r="F6889">
        <v>0</v>
      </c>
      <c r="G6889">
        <v>1</v>
      </c>
      <c r="H6889">
        <v>0</v>
      </c>
      <c r="I6889">
        <v>6</v>
      </c>
      <c r="J6889">
        <v>3</v>
      </c>
      <c r="K6889">
        <v>0</v>
      </c>
      <c r="L6889">
        <v>9</v>
      </c>
      <c r="M6889">
        <f>VLOOKUP(H6889,AE$2:$AJ$12,6,TRUE)</f>
        <v>0</v>
      </c>
      <c r="N6889">
        <f>VLOOKUP(I6889,AF$2:$AJ$12,5,TRUE)</f>
        <v>7</v>
      </c>
      <c r="O6889">
        <f>VLOOKUP(J6889,AG$2:$AJ$12,4,TRUE)</f>
        <v>5</v>
      </c>
      <c r="P6889">
        <f>VLOOKUP(K6889,AH$2:$AJ$12,3,TRUE)</f>
        <v>0</v>
      </c>
      <c r="Q6889">
        <f>VLOOKUP(L6889,AI$2:$AJ$12,2,TRUE)</f>
        <v>5</v>
      </c>
      <c r="T6889" t="str">
        <f t="shared" si="647"/>
        <v>Crimepoint.create(latitude:37.787, longitude:-122.444, drugdrink:0, misdemean:7, theft:5, violent:0, total:5, drugdrinkct:0, misdemeanct:6, theftct:3, violentct:0, totalct:9)</v>
      </c>
      <c r="U6889" t="str">
        <f t="shared" si="648"/>
        <v>{location: new google.maps.LatLng(37.787, -122.444), weight: 0},</v>
      </c>
      <c r="V6889" t="str">
        <f t="shared" si="643"/>
        <v>{location: new google.maps.LatLng(37.787, -122.444), weight: 1},</v>
      </c>
      <c r="W6889" t="str">
        <f t="shared" si="644"/>
        <v>{location: new google.maps.LatLng(37.787, -122.444), weight: 0},</v>
      </c>
      <c r="X6889" t="str">
        <f t="shared" si="645"/>
        <v>{location: new google.maps.LatLng(37.787, -122.444), weight: 0},</v>
      </c>
      <c r="Y6889" t="str">
        <f t="shared" si="646"/>
        <v>{location: new google.maps.LatLng(37.787, -122.444), weight: 1},</v>
      </c>
    </row>
    <row r="6890" spans="1:25" x14ac:dyDescent="0.2">
      <c r="A6890">
        <v>37.786999999999999</v>
      </c>
      <c r="B6890">
        <v>-122.443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3</v>
      </c>
      <c r="J6890">
        <v>0</v>
      </c>
      <c r="K6890">
        <v>0</v>
      </c>
      <c r="L6890">
        <v>3</v>
      </c>
      <c r="M6890">
        <f>VLOOKUP(H6890,AE$2:$AJ$12,6,TRUE)</f>
        <v>0</v>
      </c>
      <c r="N6890">
        <f>VLOOKUP(I6890,AF$2:$AJ$12,5,TRUE)</f>
        <v>5</v>
      </c>
      <c r="O6890">
        <f>VLOOKUP(J6890,AG$2:$AJ$12,4,TRUE)</f>
        <v>0</v>
      </c>
      <c r="P6890">
        <f>VLOOKUP(K6890,AH$2:$AJ$12,3,TRUE)</f>
        <v>0</v>
      </c>
      <c r="Q6890">
        <f>VLOOKUP(L6890,AI$2:$AJ$12,2,TRUE)</f>
        <v>2</v>
      </c>
      <c r="T6890" t="str">
        <f t="shared" si="647"/>
        <v>Crimepoint.create(latitude:37.787, longitude:-122.443, drugdrink:0, misdemean:5, theft:0, violent:0, total:2, drugdrinkct:0, misdemeanct:3, theftct:0, violentct:0, totalct:3)</v>
      </c>
      <c r="U6890" t="str">
        <f t="shared" si="648"/>
        <v>{location: new google.maps.LatLng(37.787, -122.443), weight: 0},</v>
      </c>
      <c r="V6890" t="str">
        <f t="shared" si="643"/>
        <v>{location: new google.maps.LatLng(37.787, -122.443), weight: 1},</v>
      </c>
      <c r="W6890" t="str">
        <f t="shared" si="644"/>
        <v>{location: new google.maps.LatLng(37.787, -122.443), weight: 0},</v>
      </c>
      <c r="X6890" t="str">
        <f t="shared" si="645"/>
        <v>{location: new google.maps.LatLng(37.787, -122.443), weight: 0},</v>
      </c>
      <c r="Y6890" t="str">
        <f t="shared" si="646"/>
        <v>{location: new google.maps.LatLng(37.787, -122.443), weight: 0},</v>
      </c>
    </row>
    <row r="6891" spans="1:25" x14ac:dyDescent="0.2">
      <c r="A6891">
        <v>37.786999999999999</v>
      </c>
      <c r="B6891">
        <v>-122.44199999999999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1</v>
      </c>
      <c r="M6891">
        <f>VLOOKUP(H6891,AE$2:$AJ$12,6,TRUE)</f>
        <v>0</v>
      </c>
      <c r="N6891">
        <f>VLOOKUP(I6891,AF$2:$AJ$12,5,TRUE)</f>
        <v>0</v>
      </c>
      <c r="O6891">
        <f>VLOOKUP(J6891,AG$2:$AJ$12,4,TRUE)</f>
        <v>3</v>
      </c>
      <c r="P6891">
        <f>VLOOKUP(K6891,AH$2:$AJ$12,3,TRUE)</f>
        <v>0</v>
      </c>
      <c r="Q6891">
        <f>VLOOKUP(L6891,AI$2:$AJ$12,2,TRUE)</f>
        <v>0</v>
      </c>
      <c r="T6891" t="str">
        <f t="shared" si="647"/>
        <v>Crimepoint.create(latitude:37.787, longitude:-122.442, drugdrink:0, misdemean:0, theft:3, violent:0, total:0, drugdrinkct:0, misdemeanct:0, theftct:1, violentct:0, totalct:1)</v>
      </c>
      <c r="U6891" t="str">
        <f t="shared" si="648"/>
        <v>{location: new google.maps.LatLng(37.787, -122.442), weight: 0},</v>
      </c>
      <c r="V6891" t="str">
        <f t="shared" si="643"/>
        <v>{location: new google.maps.LatLng(37.787, -122.442), weight: 0},</v>
      </c>
      <c r="W6891" t="str">
        <f t="shared" si="644"/>
        <v>{location: new google.maps.LatLng(37.787, -122.442), weight: 0},</v>
      </c>
      <c r="X6891" t="str">
        <f t="shared" si="645"/>
        <v>{location: new google.maps.LatLng(37.787, -122.442), weight: 0},</v>
      </c>
      <c r="Y6891" t="str">
        <f t="shared" si="646"/>
        <v>{location: new google.maps.LatLng(37.787, -122.442), weight: 0},</v>
      </c>
    </row>
    <row r="6892" spans="1:25" x14ac:dyDescent="0.2">
      <c r="A6892">
        <v>37.786999999999999</v>
      </c>
      <c r="B6892">
        <v>-122.441</v>
      </c>
      <c r="C6892">
        <v>0</v>
      </c>
      <c r="D6892">
        <v>1</v>
      </c>
      <c r="E6892">
        <v>0</v>
      </c>
      <c r="F6892">
        <v>2</v>
      </c>
      <c r="G6892">
        <v>1</v>
      </c>
      <c r="H6892">
        <v>0</v>
      </c>
      <c r="I6892">
        <v>4</v>
      </c>
      <c r="J6892">
        <v>1</v>
      </c>
      <c r="K6892">
        <v>3</v>
      </c>
      <c r="L6892">
        <v>8</v>
      </c>
      <c r="M6892">
        <f>VLOOKUP(H6892,AE$2:$AJ$12,6,TRUE)</f>
        <v>0</v>
      </c>
      <c r="N6892">
        <f>VLOOKUP(I6892,AF$2:$AJ$12,5,TRUE)</f>
        <v>6</v>
      </c>
      <c r="O6892">
        <f>VLOOKUP(J6892,AG$2:$AJ$12,4,TRUE)</f>
        <v>3</v>
      </c>
      <c r="P6892">
        <f>VLOOKUP(K6892,AH$2:$AJ$12,3,TRUE)</f>
        <v>8</v>
      </c>
      <c r="Q6892">
        <f>VLOOKUP(L6892,AI$2:$AJ$12,2,TRUE)</f>
        <v>5</v>
      </c>
      <c r="T6892" t="str">
        <f t="shared" si="647"/>
        <v>Crimepoint.create(latitude:37.787, longitude:-122.441, drugdrink:0, misdemean:6, theft:3, violent:8, total:5, drugdrinkct:0, misdemeanct:4, theftct:1, violentct:3, totalct:8)</v>
      </c>
      <c r="U6892" t="str">
        <f t="shared" si="648"/>
        <v>{location: new google.maps.LatLng(37.787, -122.441), weight: 0},</v>
      </c>
      <c r="V6892" t="str">
        <f t="shared" si="643"/>
        <v>{location: new google.maps.LatLng(37.787, -122.441), weight: 1},</v>
      </c>
      <c r="W6892" t="str">
        <f t="shared" si="644"/>
        <v>{location: new google.maps.LatLng(37.787, -122.441), weight: 0},</v>
      </c>
      <c r="X6892" t="str">
        <f t="shared" si="645"/>
        <v>{location: new google.maps.LatLng(37.787, -122.441), weight: 2},</v>
      </c>
      <c r="Y6892" t="str">
        <f t="shared" si="646"/>
        <v>{location: new google.maps.LatLng(37.787, -122.441), weight: 1},</v>
      </c>
    </row>
    <row r="6893" spans="1:25" x14ac:dyDescent="0.2">
      <c r="A6893">
        <v>37.786999999999999</v>
      </c>
      <c r="B6893">
        <v>-122.44</v>
      </c>
      <c r="C6893">
        <v>0</v>
      </c>
      <c r="D6893">
        <v>1</v>
      </c>
      <c r="E6893">
        <v>1</v>
      </c>
      <c r="F6893">
        <v>4</v>
      </c>
      <c r="G6893">
        <v>1</v>
      </c>
      <c r="H6893">
        <v>0</v>
      </c>
      <c r="I6893">
        <v>6</v>
      </c>
      <c r="J6893">
        <v>7</v>
      </c>
      <c r="K6893">
        <v>5</v>
      </c>
      <c r="L6893">
        <v>18</v>
      </c>
      <c r="M6893">
        <f>VLOOKUP(H6893,AE$2:$AJ$12,6,TRUE)</f>
        <v>0</v>
      </c>
      <c r="N6893">
        <f>VLOOKUP(I6893,AF$2:$AJ$12,5,TRUE)</f>
        <v>7</v>
      </c>
      <c r="O6893">
        <f>VLOOKUP(J6893,AG$2:$AJ$12,4,TRUE)</f>
        <v>7</v>
      </c>
      <c r="P6893">
        <f>VLOOKUP(K6893,AH$2:$AJ$12,3,TRUE)</f>
        <v>9</v>
      </c>
      <c r="Q6893">
        <f>VLOOKUP(L6893,AI$2:$AJ$12,2,TRUE)</f>
        <v>7</v>
      </c>
      <c r="T6893" t="str">
        <f t="shared" si="647"/>
        <v>Crimepoint.create(latitude:37.787, longitude:-122.44, drugdrink:0, misdemean:7, theft:7, violent:9, total:7, drugdrinkct:0, misdemeanct:6, theftct:7, violentct:5, totalct:18)</v>
      </c>
      <c r="U6893" t="str">
        <f t="shared" si="648"/>
        <v>{location: new google.maps.LatLng(37.787, -122.44), weight: 0},</v>
      </c>
      <c r="V6893" t="str">
        <f t="shared" si="643"/>
        <v>{location: new google.maps.LatLng(37.787, -122.44), weight: 1},</v>
      </c>
      <c r="W6893" t="str">
        <f t="shared" si="644"/>
        <v>{location: new google.maps.LatLng(37.787, -122.44), weight: 1},</v>
      </c>
      <c r="X6893" t="str">
        <f t="shared" si="645"/>
        <v>{location: new google.maps.LatLng(37.787, -122.44), weight: 4},</v>
      </c>
      <c r="Y6893" t="str">
        <f t="shared" si="646"/>
        <v>{location: new google.maps.LatLng(37.787, -122.44), weight: 1},</v>
      </c>
    </row>
    <row r="6894" spans="1:25" x14ac:dyDescent="0.2">
      <c r="A6894">
        <v>37.786999999999999</v>
      </c>
      <c r="B6894">
        <v>-122.43899999999999</v>
      </c>
      <c r="C6894">
        <v>0</v>
      </c>
      <c r="D6894">
        <v>0</v>
      </c>
      <c r="E6894">
        <v>1</v>
      </c>
      <c r="F6894">
        <v>1</v>
      </c>
      <c r="G6894">
        <v>1</v>
      </c>
      <c r="H6894">
        <v>0</v>
      </c>
      <c r="I6894">
        <v>2</v>
      </c>
      <c r="J6894">
        <v>5</v>
      </c>
      <c r="K6894">
        <v>1</v>
      </c>
      <c r="L6894">
        <v>8</v>
      </c>
      <c r="M6894">
        <f>VLOOKUP(H6894,AE$2:$AJ$12,6,TRUE)</f>
        <v>0</v>
      </c>
      <c r="N6894">
        <f>VLOOKUP(I6894,AF$2:$AJ$12,5,TRUE)</f>
        <v>4</v>
      </c>
      <c r="O6894">
        <f>VLOOKUP(J6894,AG$2:$AJ$12,4,TRUE)</f>
        <v>7</v>
      </c>
      <c r="P6894">
        <f>VLOOKUP(K6894,AH$2:$AJ$12,3,TRUE)</f>
        <v>7</v>
      </c>
      <c r="Q6894">
        <f>VLOOKUP(L6894,AI$2:$AJ$12,2,TRUE)</f>
        <v>5</v>
      </c>
      <c r="T6894" t="str">
        <f t="shared" si="647"/>
        <v>Crimepoint.create(latitude:37.787, longitude:-122.439, drugdrink:0, misdemean:4, theft:7, violent:7, total:5, drugdrinkct:0, misdemeanct:2, theftct:5, violentct:1, totalct:8)</v>
      </c>
      <c r="U6894" t="str">
        <f t="shared" si="648"/>
        <v>{location: new google.maps.LatLng(37.787, -122.439), weight: 0},</v>
      </c>
      <c r="V6894" t="str">
        <f t="shared" si="643"/>
        <v>{location: new google.maps.LatLng(37.787, -122.439), weight: 0},</v>
      </c>
      <c r="W6894" t="str">
        <f t="shared" si="644"/>
        <v>{location: new google.maps.LatLng(37.787, -122.439), weight: 1},</v>
      </c>
      <c r="X6894" t="str">
        <f t="shared" si="645"/>
        <v>{location: new google.maps.LatLng(37.787, -122.439), weight: 1},</v>
      </c>
      <c r="Y6894" t="str">
        <f t="shared" si="646"/>
        <v>{location: new google.maps.LatLng(37.787, -122.439), weight: 1},</v>
      </c>
    </row>
    <row r="6895" spans="1:25" x14ac:dyDescent="0.2">
      <c r="A6895">
        <v>37.786999999999999</v>
      </c>
      <c r="B6895">
        <v>-122.438</v>
      </c>
      <c r="C6895">
        <v>0</v>
      </c>
      <c r="D6895">
        <v>2</v>
      </c>
      <c r="E6895">
        <v>1</v>
      </c>
      <c r="F6895">
        <v>1</v>
      </c>
      <c r="G6895">
        <v>2</v>
      </c>
      <c r="H6895">
        <v>0</v>
      </c>
      <c r="I6895">
        <v>9</v>
      </c>
      <c r="J6895">
        <v>10</v>
      </c>
      <c r="K6895">
        <v>2</v>
      </c>
      <c r="L6895">
        <v>21</v>
      </c>
      <c r="M6895">
        <f>VLOOKUP(H6895,AE$2:$AJ$12,6,TRUE)</f>
        <v>0</v>
      </c>
      <c r="N6895">
        <f>VLOOKUP(I6895,AF$2:$AJ$12,5,TRUE)</f>
        <v>7</v>
      </c>
      <c r="O6895">
        <f>VLOOKUP(J6895,AG$2:$AJ$12,4,TRUE)</f>
        <v>8</v>
      </c>
      <c r="P6895">
        <f>VLOOKUP(K6895,AH$2:$AJ$12,3,TRUE)</f>
        <v>7</v>
      </c>
      <c r="Q6895">
        <f>VLOOKUP(L6895,AI$2:$AJ$12,2,TRUE)</f>
        <v>8</v>
      </c>
      <c r="T6895" t="str">
        <f t="shared" si="647"/>
        <v>Crimepoint.create(latitude:37.787, longitude:-122.438, drugdrink:0, misdemean:7, theft:8, violent:7, total:8, drugdrinkct:0, misdemeanct:9, theftct:10, violentct:2, totalct:21)</v>
      </c>
      <c r="U6895" t="str">
        <f t="shared" si="648"/>
        <v>{location: new google.maps.LatLng(37.787, -122.438), weight: 0},</v>
      </c>
      <c r="V6895" t="str">
        <f t="shared" si="643"/>
        <v>{location: new google.maps.LatLng(37.787, -122.438), weight: 2},</v>
      </c>
      <c r="W6895" t="str">
        <f t="shared" si="644"/>
        <v>{location: new google.maps.LatLng(37.787, -122.438), weight: 1},</v>
      </c>
      <c r="X6895" t="str">
        <f t="shared" si="645"/>
        <v>{location: new google.maps.LatLng(37.787, -122.438), weight: 1},</v>
      </c>
      <c r="Y6895" t="str">
        <f t="shared" si="646"/>
        <v>{location: new google.maps.LatLng(37.787, -122.438), weight: 2},</v>
      </c>
    </row>
    <row r="6896" spans="1:25" x14ac:dyDescent="0.2">
      <c r="A6896">
        <v>37.786999999999999</v>
      </c>
      <c r="B6896">
        <v>-122.437</v>
      </c>
      <c r="C6896">
        <v>0</v>
      </c>
      <c r="D6896">
        <v>0</v>
      </c>
      <c r="E6896">
        <v>0</v>
      </c>
      <c r="F6896">
        <v>3</v>
      </c>
      <c r="G6896">
        <v>0</v>
      </c>
      <c r="H6896">
        <v>0</v>
      </c>
      <c r="I6896">
        <v>0</v>
      </c>
      <c r="J6896">
        <v>2</v>
      </c>
      <c r="K6896">
        <v>4</v>
      </c>
      <c r="L6896">
        <v>6</v>
      </c>
      <c r="M6896">
        <f>VLOOKUP(H6896,AE$2:$AJ$12,6,TRUE)</f>
        <v>0</v>
      </c>
      <c r="N6896">
        <f>VLOOKUP(I6896,AF$2:$AJ$12,5,TRUE)</f>
        <v>0</v>
      </c>
      <c r="O6896">
        <f>VLOOKUP(J6896,AG$2:$AJ$12,4,TRUE)</f>
        <v>4</v>
      </c>
      <c r="P6896">
        <f>VLOOKUP(K6896,AH$2:$AJ$12,3,TRUE)</f>
        <v>8</v>
      </c>
      <c r="Q6896">
        <f>VLOOKUP(L6896,AI$2:$AJ$12,2,TRUE)</f>
        <v>4</v>
      </c>
      <c r="T6896" t="str">
        <f t="shared" si="647"/>
        <v>Crimepoint.create(latitude:37.787, longitude:-122.437, drugdrink:0, misdemean:0, theft:4, violent:8, total:4, drugdrinkct:0, misdemeanct:0, theftct:2, violentct:4, totalct:6)</v>
      </c>
      <c r="U6896" t="str">
        <f t="shared" si="648"/>
        <v>{location: new google.maps.LatLng(37.787, -122.437), weight: 0},</v>
      </c>
      <c r="V6896" t="str">
        <f t="shared" si="643"/>
        <v>{location: new google.maps.LatLng(37.787, -122.437), weight: 0},</v>
      </c>
      <c r="W6896" t="str">
        <f t="shared" si="644"/>
        <v>{location: new google.maps.LatLng(37.787, -122.437), weight: 0},</v>
      </c>
      <c r="X6896" t="str">
        <f t="shared" si="645"/>
        <v>{location: new google.maps.LatLng(37.787, -122.437), weight: 3},</v>
      </c>
      <c r="Y6896" t="str">
        <f t="shared" si="646"/>
        <v>{location: new google.maps.LatLng(37.787, -122.437), weight: 0},</v>
      </c>
    </row>
    <row r="6897" spans="1:25" x14ac:dyDescent="0.2">
      <c r="A6897">
        <v>37.786999999999999</v>
      </c>
      <c r="B6897">
        <v>-122.43600000000001</v>
      </c>
      <c r="C6897">
        <v>0</v>
      </c>
      <c r="D6897">
        <v>1</v>
      </c>
      <c r="E6897">
        <v>1</v>
      </c>
      <c r="F6897">
        <v>1</v>
      </c>
      <c r="G6897">
        <v>1</v>
      </c>
      <c r="H6897">
        <v>0</v>
      </c>
      <c r="I6897">
        <v>4</v>
      </c>
      <c r="J6897">
        <v>6</v>
      </c>
      <c r="K6897">
        <v>1</v>
      </c>
      <c r="L6897">
        <v>11</v>
      </c>
      <c r="M6897">
        <f>VLOOKUP(H6897,AE$2:$AJ$12,6,TRUE)</f>
        <v>0</v>
      </c>
      <c r="N6897">
        <f>VLOOKUP(I6897,AF$2:$AJ$12,5,TRUE)</f>
        <v>6</v>
      </c>
      <c r="O6897">
        <f>VLOOKUP(J6897,AG$2:$AJ$12,4,TRUE)</f>
        <v>7</v>
      </c>
      <c r="P6897">
        <f>VLOOKUP(K6897,AH$2:$AJ$12,3,TRUE)</f>
        <v>7</v>
      </c>
      <c r="Q6897">
        <f>VLOOKUP(L6897,AI$2:$AJ$12,2,TRUE)</f>
        <v>6</v>
      </c>
      <c r="T6897" t="str">
        <f t="shared" si="647"/>
        <v>Crimepoint.create(latitude:37.787, longitude:-122.436, drugdrink:0, misdemean:6, theft:7, violent:7, total:6, drugdrinkct:0, misdemeanct:4, theftct:6, violentct:1, totalct:11)</v>
      </c>
      <c r="U6897" t="str">
        <f t="shared" si="648"/>
        <v>{location: new google.maps.LatLng(37.787, -122.436), weight: 0},</v>
      </c>
      <c r="V6897" t="str">
        <f t="shared" si="643"/>
        <v>{location: new google.maps.LatLng(37.787, -122.436), weight: 1},</v>
      </c>
      <c r="W6897" t="str">
        <f t="shared" si="644"/>
        <v>{location: new google.maps.LatLng(37.787, -122.436), weight: 1},</v>
      </c>
      <c r="X6897" t="str">
        <f t="shared" si="645"/>
        <v>{location: new google.maps.LatLng(37.787, -122.436), weight: 1},</v>
      </c>
      <c r="Y6897" t="str">
        <f t="shared" si="646"/>
        <v>{location: new google.maps.LatLng(37.787, -122.436), weight: 1},</v>
      </c>
    </row>
    <row r="6898" spans="1:25" x14ac:dyDescent="0.2">
      <c r="A6898">
        <v>37.786999999999999</v>
      </c>
      <c r="B6898">
        <v>-122.435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0</v>
      </c>
      <c r="I6898">
        <v>1</v>
      </c>
      <c r="J6898">
        <v>8</v>
      </c>
      <c r="K6898">
        <v>1</v>
      </c>
      <c r="L6898">
        <v>10</v>
      </c>
      <c r="M6898">
        <f>VLOOKUP(H6898,AE$2:$AJ$12,6,TRUE)</f>
        <v>0</v>
      </c>
      <c r="N6898">
        <f>VLOOKUP(I6898,AF$2:$AJ$12,5,TRUE)</f>
        <v>2</v>
      </c>
      <c r="O6898">
        <f>VLOOKUP(J6898,AG$2:$AJ$12,4,TRUE)</f>
        <v>8</v>
      </c>
      <c r="P6898">
        <f>VLOOKUP(K6898,AH$2:$AJ$12,3,TRUE)</f>
        <v>7</v>
      </c>
      <c r="Q6898">
        <f>VLOOKUP(L6898,AI$2:$AJ$12,2,TRUE)</f>
        <v>6</v>
      </c>
      <c r="T6898" t="str">
        <f t="shared" si="647"/>
        <v>Crimepoint.create(latitude:37.787, longitude:-122.435, drugdrink:0, misdemean:2, theft:8, violent:7, total:6, drugdrinkct:0, misdemeanct:1, theftct:8, violentct:1, totalct:10)</v>
      </c>
      <c r="U6898" t="str">
        <f t="shared" si="648"/>
        <v>{location: new google.maps.LatLng(37.787, -122.435), weight: 0},</v>
      </c>
      <c r="V6898" t="str">
        <f t="shared" si="643"/>
        <v>{location: new google.maps.LatLng(37.787, -122.435), weight: 0},</v>
      </c>
      <c r="W6898" t="str">
        <f t="shared" si="644"/>
        <v>{location: new google.maps.LatLng(37.787, -122.435), weight: 1},</v>
      </c>
      <c r="X6898" t="str">
        <f t="shared" si="645"/>
        <v>{location: new google.maps.LatLng(37.787, -122.435), weight: 1},</v>
      </c>
      <c r="Y6898" t="str">
        <f t="shared" si="646"/>
        <v>{location: new google.maps.LatLng(37.787, -122.435), weight: 1},</v>
      </c>
    </row>
    <row r="6899" spans="1:25" x14ac:dyDescent="0.2">
      <c r="A6899">
        <v>37.786999999999999</v>
      </c>
      <c r="B6899">
        <v>-122.434</v>
      </c>
      <c r="C6899">
        <v>0</v>
      </c>
      <c r="D6899">
        <v>1</v>
      </c>
      <c r="E6899">
        <v>2</v>
      </c>
      <c r="F6899">
        <v>0</v>
      </c>
      <c r="G6899">
        <v>2</v>
      </c>
      <c r="H6899">
        <v>0</v>
      </c>
      <c r="I6899">
        <v>5</v>
      </c>
      <c r="J6899">
        <v>14</v>
      </c>
      <c r="K6899">
        <v>0</v>
      </c>
      <c r="L6899">
        <v>19</v>
      </c>
      <c r="M6899">
        <f>VLOOKUP(H6899,AE$2:$AJ$12,6,TRUE)</f>
        <v>0</v>
      </c>
      <c r="N6899">
        <f>VLOOKUP(I6899,AF$2:$AJ$12,5,TRUE)</f>
        <v>6</v>
      </c>
      <c r="O6899">
        <f>VLOOKUP(J6899,AG$2:$AJ$12,4,TRUE)</f>
        <v>8</v>
      </c>
      <c r="P6899">
        <f>VLOOKUP(K6899,AH$2:$AJ$12,3,TRUE)</f>
        <v>0</v>
      </c>
      <c r="Q6899">
        <f>VLOOKUP(L6899,AI$2:$AJ$12,2,TRUE)</f>
        <v>7</v>
      </c>
      <c r="T6899" t="str">
        <f t="shared" si="647"/>
        <v>Crimepoint.create(latitude:37.787, longitude:-122.434, drugdrink:0, misdemean:6, theft:8, violent:0, total:7, drugdrinkct:0, misdemeanct:5, theftct:14, violentct:0, totalct:19)</v>
      </c>
      <c r="U6899" t="str">
        <f t="shared" si="648"/>
        <v>{location: new google.maps.LatLng(37.787, -122.434), weight: 0},</v>
      </c>
      <c r="V6899" t="str">
        <f t="shared" si="643"/>
        <v>{location: new google.maps.LatLng(37.787, -122.434), weight: 1},</v>
      </c>
      <c r="W6899" t="str">
        <f t="shared" si="644"/>
        <v>{location: new google.maps.LatLng(37.787, -122.434), weight: 2},</v>
      </c>
      <c r="X6899" t="str">
        <f t="shared" si="645"/>
        <v>{location: new google.maps.LatLng(37.787, -122.434), weight: 0},</v>
      </c>
      <c r="Y6899" t="str">
        <f t="shared" si="646"/>
        <v>{location: new google.maps.LatLng(37.787, -122.434), weight: 2},</v>
      </c>
    </row>
    <row r="6900" spans="1:25" x14ac:dyDescent="0.2">
      <c r="A6900">
        <v>37.786999999999999</v>
      </c>
      <c r="B6900">
        <v>-122.43300000000001</v>
      </c>
      <c r="C6900">
        <v>0</v>
      </c>
      <c r="D6900">
        <v>5</v>
      </c>
      <c r="E6900">
        <v>4</v>
      </c>
      <c r="F6900">
        <v>4</v>
      </c>
      <c r="G6900">
        <v>4</v>
      </c>
      <c r="H6900">
        <v>0</v>
      </c>
      <c r="I6900">
        <v>21</v>
      </c>
      <c r="J6900">
        <v>25</v>
      </c>
      <c r="K6900">
        <v>5</v>
      </c>
      <c r="L6900">
        <v>51</v>
      </c>
      <c r="M6900">
        <f>VLOOKUP(H6900,AE$2:$AJ$12,6,TRUE)</f>
        <v>0</v>
      </c>
      <c r="N6900">
        <f>VLOOKUP(I6900,AF$2:$AJ$12,5,TRUE)</f>
        <v>9</v>
      </c>
      <c r="O6900">
        <f>VLOOKUP(J6900,AG$2:$AJ$12,4,TRUE)</f>
        <v>9</v>
      </c>
      <c r="P6900">
        <f>VLOOKUP(K6900,AH$2:$AJ$12,3,TRUE)</f>
        <v>9</v>
      </c>
      <c r="Q6900">
        <f>VLOOKUP(L6900,AI$2:$AJ$12,2,TRUE)</f>
        <v>9</v>
      </c>
      <c r="T6900" t="str">
        <f t="shared" si="647"/>
        <v>Crimepoint.create(latitude:37.787, longitude:-122.433, drugdrink:0, misdemean:9, theft:9, violent:9, total:9, drugdrinkct:0, misdemeanct:21, theftct:25, violentct:5, totalct:51)</v>
      </c>
      <c r="U6900" t="str">
        <f t="shared" si="648"/>
        <v>{location: new google.maps.LatLng(37.787, -122.433), weight: 0},</v>
      </c>
      <c r="V6900" t="str">
        <f t="shared" si="643"/>
        <v>{location: new google.maps.LatLng(37.787, -122.433), weight: 5},</v>
      </c>
      <c r="W6900" t="str">
        <f t="shared" si="644"/>
        <v>{location: new google.maps.LatLng(37.787, -122.433), weight: 4},</v>
      </c>
      <c r="X6900" t="str">
        <f t="shared" si="645"/>
        <v>{location: new google.maps.LatLng(37.787, -122.433), weight: 4},</v>
      </c>
      <c r="Y6900" t="str">
        <f t="shared" si="646"/>
        <v>{location: new google.maps.LatLng(37.787, -122.433), weight: 4},</v>
      </c>
    </row>
    <row r="6901" spans="1:25" x14ac:dyDescent="0.2">
      <c r="A6901">
        <v>37.786999999999999</v>
      </c>
      <c r="B6901">
        <v>-122.432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0</v>
      </c>
      <c r="I6901">
        <v>3</v>
      </c>
      <c r="J6901">
        <v>8</v>
      </c>
      <c r="K6901">
        <v>0</v>
      </c>
      <c r="L6901">
        <v>11</v>
      </c>
      <c r="M6901">
        <f>VLOOKUP(H6901,AE$2:$AJ$12,6,TRUE)</f>
        <v>0</v>
      </c>
      <c r="N6901">
        <f>VLOOKUP(I6901,AF$2:$AJ$12,5,TRUE)</f>
        <v>5</v>
      </c>
      <c r="O6901">
        <f>VLOOKUP(J6901,AG$2:$AJ$12,4,TRUE)</f>
        <v>8</v>
      </c>
      <c r="P6901">
        <f>VLOOKUP(K6901,AH$2:$AJ$12,3,TRUE)</f>
        <v>0</v>
      </c>
      <c r="Q6901">
        <f>VLOOKUP(L6901,AI$2:$AJ$12,2,TRUE)</f>
        <v>6</v>
      </c>
      <c r="T6901" t="str">
        <f t="shared" si="647"/>
        <v>Crimepoint.create(latitude:37.787, longitude:-122.432, drugdrink:0, misdemean:5, theft:8, violent:0, total:6, drugdrinkct:0, misdemeanct:3, theftct:8, violentct:0, totalct:11)</v>
      </c>
      <c r="U6901" t="str">
        <f t="shared" si="648"/>
        <v>{location: new google.maps.LatLng(37.787, -122.432), weight: 0},</v>
      </c>
      <c r="V6901" t="str">
        <f t="shared" si="643"/>
        <v>{location: new google.maps.LatLng(37.787, -122.432), weight: 1},</v>
      </c>
      <c r="W6901" t="str">
        <f t="shared" si="644"/>
        <v>{location: new google.maps.LatLng(37.787, -122.432), weight: 1},</v>
      </c>
      <c r="X6901" t="str">
        <f t="shared" si="645"/>
        <v>{location: new google.maps.LatLng(37.787, -122.432), weight: 0},</v>
      </c>
      <c r="Y6901" t="str">
        <f t="shared" si="646"/>
        <v>{location: new google.maps.LatLng(37.787, -122.432), weight: 1},</v>
      </c>
    </row>
    <row r="6902" spans="1:25" x14ac:dyDescent="0.2">
      <c r="A6902">
        <v>37.786999999999999</v>
      </c>
      <c r="B6902">
        <v>-122.431</v>
      </c>
      <c r="C6902">
        <v>1</v>
      </c>
      <c r="D6902">
        <v>2</v>
      </c>
      <c r="E6902">
        <v>1</v>
      </c>
      <c r="F6902">
        <v>0</v>
      </c>
      <c r="G6902">
        <v>2</v>
      </c>
      <c r="H6902">
        <v>1</v>
      </c>
      <c r="I6902">
        <v>8</v>
      </c>
      <c r="J6902">
        <v>10</v>
      </c>
      <c r="K6902">
        <v>0</v>
      </c>
      <c r="L6902">
        <v>19</v>
      </c>
      <c r="M6902">
        <f>VLOOKUP(H6902,AE$2:$AJ$12,6,TRUE)</f>
        <v>8</v>
      </c>
      <c r="N6902">
        <f>VLOOKUP(I6902,AF$2:$AJ$12,5,TRUE)</f>
        <v>7</v>
      </c>
      <c r="O6902">
        <f>VLOOKUP(J6902,AG$2:$AJ$12,4,TRUE)</f>
        <v>8</v>
      </c>
      <c r="P6902">
        <f>VLOOKUP(K6902,AH$2:$AJ$12,3,TRUE)</f>
        <v>0</v>
      </c>
      <c r="Q6902">
        <f>VLOOKUP(L6902,AI$2:$AJ$12,2,TRUE)</f>
        <v>7</v>
      </c>
      <c r="T6902" t="str">
        <f t="shared" si="647"/>
        <v>Crimepoint.create(latitude:37.787, longitude:-122.431, drugdrink:8, misdemean:7, theft:8, violent:0, total:7, drugdrinkct:1, misdemeanct:8, theftct:10, violentct:0, totalct:19)</v>
      </c>
      <c r="U6902" t="str">
        <f t="shared" si="648"/>
        <v>{location: new google.maps.LatLng(37.787, -122.431), weight: 1},</v>
      </c>
      <c r="V6902" t="str">
        <f t="shared" si="643"/>
        <v>{location: new google.maps.LatLng(37.787, -122.431), weight: 2},</v>
      </c>
      <c r="W6902" t="str">
        <f t="shared" si="644"/>
        <v>{location: new google.maps.LatLng(37.787, -122.431), weight: 1},</v>
      </c>
      <c r="X6902" t="str">
        <f t="shared" si="645"/>
        <v>{location: new google.maps.LatLng(37.787, -122.431), weight: 0},</v>
      </c>
      <c r="Y6902" t="str">
        <f t="shared" si="646"/>
        <v>{location: new google.maps.LatLng(37.787, -122.431), weight: 2},</v>
      </c>
    </row>
    <row r="6903" spans="1:25" x14ac:dyDescent="0.2">
      <c r="A6903">
        <v>37.786999999999999</v>
      </c>
      <c r="B6903">
        <v>-122.43</v>
      </c>
      <c r="C6903">
        <v>0</v>
      </c>
      <c r="D6903">
        <v>2</v>
      </c>
      <c r="E6903">
        <v>5</v>
      </c>
      <c r="F6903">
        <v>1</v>
      </c>
      <c r="G6903">
        <v>3</v>
      </c>
      <c r="H6903">
        <v>0</v>
      </c>
      <c r="I6903">
        <v>8</v>
      </c>
      <c r="J6903">
        <v>31</v>
      </c>
      <c r="K6903">
        <v>1</v>
      </c>
      <c r="L6903">
        <v>40</v>
      </c>
      <c r="M6903">
        <f>VLOOKUP(H6903,AE$2:$AJ$12,6,TRUE)</f>
        <v>0</v>
      </c>
      <c r="N6903">
        <f>VLOOKUP(I6903,AF$2:$AJ$12,5,TRUE)</f>
        <v>7</v>
      </c>
      <c r="O6903">
        <f>VLOOKUP(J6903,AG$2:$AJ$12,4,TRUE)</f>
        <v>9</v>
      </c>
      <c r="P6903">
        <f>VLOOKUP(K6903,AH$2:$AJ$12,3,TRUE)</f>
        <v>7</v>
      </c>
      <c r="Q6903">
        <f>VLOOKUP(L6903,AI$2:$AJ$12,2,TRUE)</f>
        <v>8</v>
      </c>
      <c r="T6903" t="str">
        <f t="shared" si="647"/>
        <v>Crimepoint.create(latitude:37.787, longitude:-122.43, drugdrink:0, misdemean:7, theft:9, violent:7, total:8, drugdrinkct:0, misdemeanct:8, theftct:31, violentct:1, totalct:40)</v>
      </c>
      <c r="U6903" t="str">
        <f t="shared" si="648"/>
        <v>{location: new google.maps.LatLng(37.787, -122.43), weight: 0},</v>
      </c>
      <c r="V6903" t="str">
        <f t="shared" si="643"/>
        <v>{location: new google.maps.LatLng(37.787, -122.43), weight: 2},</v>
      </c>
      <c r="W6903" t="str">
        <f t="shared" si="644"/>
        <v>{location: new google.maps.LatLng(37.787, -122.43), weight: 5},</v>
      </c>
      <c r="X6903" t="str">
        <f t="shared" si="645"/>
        <v>{location: new google.maps.LatLng(37.787, -122.43), weight: 1},</v>
      </c>
      <c r="Y6903" t="str">
        <f t="shared" si="646"/>
        <v>{location: new google.maps.LatLng(37.787, -122.43), weight: 3},</v>
      </c>
    </row>
    <row r="6904" spans="1:25" x14ac:dyDescent="0.2">
      <c r="A6904">
        <v>37.786999999999999</v>
      </c>
      <c r="B6904">
        <v>-122.429</v>
      </c>
      <c r="C6904">
        <v>1</v>
      </c>
      <c r="D6904">
        <v>2</v>
      </c>
      <c r="E6904">
        <v>3</v>
      </c>
      <c r="F6904">
        <v>2</v>
      </c>
      <c r="G6904">
        <v>3</v>
      </c>
      <c r="H6904">
        <v>1</v>
      </c>
      <c r="I6904">
        <v>10</v>
      </c>
      <c r="J6904">
        <v>20</v>
      </c>
      <c r="K6904">
        <v>3</v>
      </c>
      <c r="L6904">
        <v>34</v>
      </c>
      <c r="M6904">
        <f>VLOOKUP(H6904,AE$2:$AJ$12,6,TRUE)</f>
        <v>8</v>
      </c>
      <c r="N6904">
        <f>VLOOKUP(I6904,AF$2:$AJ$12,5,TRUE)</f>
        <v>8</v>
      </c>
      <c r="O6904">
        <f>VLOOKUP(J6904,AG$2:$AJ$12,4,TRUE)</f>
        <v>9</v>
      </c>
      <c r="P6904">
        <f>VLOOKUP(K6904,AH$2:$AJ$12,3,TRUE)</f>
        <v>8</v>
      </c>
      <c r="Q6904">
        <f>VLOOKUP(L6904,AI$2:$AJ$12,2,TRUE)</f>
        <v>8</v>
      </c>
      <c r="T6904" t="str">
        <f t="shared" si="647"/>
        <v>Crimepoint.create(latitude:37.787, longitude:-122.429, drugdrink:8, misdemean:8, theft:9, violent:8, total:8, drugdrinkct:1, misdemeanct:10, theftct:20, violentct:3, totalct:34)</v>
      </c>
      <c r="U6904" t="str">
        <f t="shared" si="648"/>
        <v>{location: new google.maps.LatLng(37.787, -122.429), weight: 1},</v>
      </c>
      <c r="V6904" t="str">
        <f t="shared" si="643"/>
        <v>{location: new google.maps.LatLng(37.787, -122.429), weight: 2},</v>
      </c>
      <c r="W6904" t="str">
        <f t="shared" si="644"/>
        <v>{location: new google.maps.LatLng(37.787, -122.429), weight: 3},</v>
      </c>
      <c r="X6904" t="str">
        <f t="shared" si="645"/>
        <v>{location: new google.maps.LatLng(37.787, -122.429), weight: 2},</v>
      </c>
      <c r="Y6904" t="str">
        <f t="shared" si="646"/>
        <v>{location: new google.maps.LatLng(37.787, -122.429), weight: 3},</v>
      </c>
    </row>
    <row r="6905" spans="1:25" x14ac:dyDescent="0.2">
      <c r="A6905">
        <v>37.786999999999999</v>
      </c>
      <c r="B6905">
        <v>-122.428</v>
      </c>
      <c r="C6905">
        <v>0</v>
      </c>
      <c r="D6905">
        <v>2</v>
      </c>
      <c r="E6905">
        <v>3</v>
      </c>
      <c r="F6905">
        <v>0</v>
      </c>
      <c r="G6905">
        <v>2</v>
      </c>
      <c r="H6905">
        <v>0</v>
      </c>
      <c r="I6905">
        <v>8</v>
      </c>
      <c r="J6905">
        <v>23</v>
      </c>
      <c r="K6905">
        <v>0</v>
      </c>
      <c r="L6905">
        <v>31</v>
      </c>
      <c r="M6905">
        <f>VLOOKUP(H6905,AE$2:$AJ$12,6,TRUE)</f>
        <v>0</v>
      </c>
      <c r="N6905">
        <f>VLOOKUP(I6905,AF$2:$AJ$12,5,TRUE)</f>
        <v>7</v>
      </c>
      <c r="O6905">
        <f>VLOOKUP(J6905,AG$2:$AJ$12,4,TRUE)</f>
        <v>9</v>
      </c>
      <c r="P6905">
        <f>VLOOKUP(K6905,AH$2:$AJ$12,3,TRUE)</f>
        <v>0</v>
      </c>
      <c r="Q6905">
        <f>VLOOKUP(L6905,AI$2:$AJ$12,2,TRUE)</f>
        <v>8</v>
      </c>
      <c r="T6905" t="str">
        <f t="shared" si="647"/>
        <v>Crimepoint.create(latitude:37.787, longitude:-122.428, drugdrink:0, misdemean:7, theft:9, violent:0, total:8, drugdrinkct:0, misdemeanct:8, theftct:23, violentct:0, totalct:31)</v>
      </c>
      <c r="U6905" t="str">
        <f t="shared" si="648"/>
        <v>{location: new google.maps.LatLng(37.787, -122.428), weight: 0},</v>
      </c>
      <c r="V6905" t="str">
        <f t="shared" si="643"/>
        <v>{location: new google.maps.LatLng(37.787, -122.428), weight: 2},</v>
      </c>
      <c r="W6905" t="str">
        <f t="shared" si="644"/>
        <v>{location: new google.maps.LatLng(37.787, -122.428), weight: 3},</v>
      </c>
      <c r="X6905" t="str">
        <f t="shared" si="645"/>
        <v>{location: new google.maps.LatLng(37.787, -122.428), weight: 0},</v>
      </c>
      <c r="Y6905" t="str">
        <f t="shared" si="646"/>
        <v>{location: new google.maps.LatLng(37.787, -122.428), weight: 2},</v>
      </c>
    </row>
    <row r="6906" spans="1:25" x14ac:dyDescent="0.2">
      <c r="A6906">
        <v>37.786999999999999</v>
      </c>
      <c r="B6906">
        <v>-122.42700000000001</v>
      </c>
      <c r="C6906">
        <v>1</v>
      </c>
      <c r="D6906">
        <v>1</v>
      </c>
      <c r="E6906">
        <v>2</v>
      </c>
      <c r="F6906">
        <v>0</v>
      </c>
      <c r="G6906">
        <v>2</v>
      </c>
      <c r="H6906">
        <v>2</v>
      </c>
      <c r="I6906">
        <v>5</v>
      </c>
      <c r="J6906">
        <v>12</v>
      </c>
      <c r="K6906">
        <v>0</v>
      </c>
      <c r="L6906">
        <v>19</v>
      </c>
      <c r="M6906">
        <f>VLOOKUP(H6906,AE$2:$AJ$12,6,TRUE)</f>
        <v>9</v>
      </c>
      <c r="N6906">
        <f>VLOOKUP(I6906,AF$2:$AJ$12,5,TRUE)</f>
        <v>6</v>
      </c>
      <c r="O6906">
        <f>VLOOKUP(J6906,AG$2:$AJ$12,4,TRUE)</f>
        <v>8</v>
      </c>
      <c r="P6906">
        <f>VLOOKUP(K6906,AH$2:$AJ$12,3,TRUE)</f>
        <v>0</v>
      </c>
      <c r="Q6906">
        <f>VLOOKUP(L6906,AI$2:$AJ$12,2,TRUE)</f>
        <v>7</v>
      </c>
      <c r="T6906" t="str">
        <f t="shared" si="647"/>
        <v>Crimepoint.create(latitude:37.787, longitude:-122.427, drugdrink:9, misdemean:6, theft:8, violent:0, total:7, drugdrinkct:2, misdemeanct:5, theftct:12, violentct:0, totalct:19)</v>
      </c>
      <c r="U6906" t="str">
        <f t="shared" si="648"/>
        <v>{location: new google.maps.LatLng(37.787, -122.427), weight: 1},</v>
      </c>
      <c r="V6906" t="str">
        <f t="shared" si="643"/>
        <v>{location: new google.maps.LatLng(37.787, -122.427), weight: 1},</v>
      </c>
      <c r="W6906" t="str">
        <f t="shared" si="644"/>
        <v>{location: new google.maps.LatLng(37.787, -122.427), weight: 2},</v>
      </c>
      <c r="X6906" t="str">
        <f t="shared" si="645"/>
        <v>{location: new google.maps.LatLng(37.787, -122.427), weight: 0},</v>
      </c>
      <c r="Y6906" t="str">
        <f t="shared" si="646"/>
        <v>{location: new google.maps.LatLng(37.787, -122.427), weight: 2},</v>
      </c>
    </row>
    <row r="6907" spans="1:25" x14ac:dyDescent="0.2">
      <c r="A6907">
        <v>37.786999999999999</v>
      </c>
      <c r="B6907">
        <v>-122.426</v>
      </c>
      <c r="C6907">
        <v>0</v>
      </c>
      <c r="D6907">
        <v>3</v>
      </c>
      <c r="E6907">
        <v>4</v>
      </c>
      <c r="F6907">
        <v>1</v>
      </c>
      <c r="G6907">
        <v>3</v>
      </c>
      <c r="H6907">
        <v>0</v>
      </c>
      <c r="I6907">
        <v>15</v>
      </c>
      <c r="J6907">
        <v>27</v>
      </c>
      <c r="K6907">
        <v>2</v>
      </c>
      <c r="L6907">
        <v>44</v>
      </c>
      <c r="M6907">
        <f>VLOOKUP(H6907,AE$2:$AJ$12,6,TRUE)</f>
        <v>0</v>
      </c>
      <c r="N6907">
        <f>VLOOKUP(I6907,AF$2:$AJ$12,5,TRUE)</f>
        <v>8</v>
      </c>
      <c r="O6907">
        <f>VLOOKUP(J6907,AG$2:$AJ$12,4,TRUE)</f>
        <v>9</v>
      </c>
      <c r="P6907">
        <f>VLOOKUP(K6907,AH$2:$AJ$12,3,TRUE)</f>
        <v>7</v>
      </c>
      <c r="Q6907">
        <f>VLOOKUP(L6907,AI$2:$AJ$12,2,TRUE)</f>
        <v>9</v>
      </c>
      <c r="T6907" t="str">
        <f t="shared" si="647"/>
        <v>Crimepoint.create(latitude:37.787, longitude:-122.426, drugdrink:0, misdemean:8, theft:9, violent:7, total:9, drugdrinkct:0, misdemeanct:15, theftct:27, violentct:2, totalct:44)</v>
      </c>
      <c r="U6907" t="str">
        <f t="shared" si="648"/>
        <v>{location: new google.maps.LatLng(37.787, -122.426), weight: 0},</v>
      </c>
      <c r="V6907" t="str">
        <f t="shared" si="643"/>
        <v>{location: new google.maps.LatLng(37.787, -122.426), weight: 3},</v>
      </c>
      <c r="W6907" t="str">
        <f t="shared" si="644"/>
        <v>{location: new google.maps.LatLng(37.787, -122.426), weight: 4},</v>
      </c>
      <c r="X6907" t="str">
        <f t="shared" si="645"/>
        <v>{location: new google.maps.LatLng(37.787, -122.426), weight: 1},</v>
      </c>
      <c r="Y6907" t="str">
        <f t="shared" si="646"/>
        <v>{location: new google.maps.LatLng(37.787, -122.426), weight: 3},</v>
      </c>
    </row>
    <row r="6908" spans="1:25" x14ac:dyDescent="0.2">
      <c r="A6908">
        <v>37.786999999999999</v>
      </c>
      <c r="B6908">
        <v>-122.425</v>
      </c>
      <c r="C6908">
        <v>1</v>
      </c>
      <c r="D6908">
        <v>2</v>
      </c>
      <c r="E6908">
        <v>3</v>
      </c>
      <c r="F6908">
        <v>0</v>
      </c>
      <c r="G6908">
        <v>2</v>
      </c>
      <c r="H6908">
        <v>2</v>
      </c>
      <c r="I6908">
        <v>8</v>
      </c>
      <c r="J6908">
        <v>19</v>
      </c>
      <c r="K6908">
        <v>0</v>
      </c>
      <c r="L6908">
        <v>29</v>
      </c>
      <c r="M6908">
        <f>VLOOKUP(H6908,AE$2:$AJ$12,6,TRUE)</f>
        <v>9</v>
      </c>
      <c r="N6908">
        <f>VLOOKUP(I6908,AF$2:$AJ$12,5,TRUE)</f>
        <v>7</v>
      </c>
      <c r="O6908">
        <f>VLOOKUP(J6908,AG$2:$AJ$12,4,TRUE)</f>
        <v>9</v>
      </c>
      <c r="P6908">
        <f>VLOOKUP(K6908,AH$2:$AJ$12,3,TRUE)</f>
        <v>0</v>
      </c>
      <c r="Q6908">
        <f>VLOOKUP(L6908,AI$2:$AJ$12,2,TRUE)</f>
        <v>8</v>
      </c>
      <c r="T6908" t="str">
        <f t="shared" si="647"/>
        <v>Crimepoint.create(latitude:37.787, longitude:-122.425, drugdrink:9, misdemean:7, theft:9, violent:0, total:8, drugdrinkct:2, misdemeanct:8, theftct:19, violentct:0, totalct:29)</v>
      </c>
      <c r="U6908" t="str">
        <f t="shared" si="648"/>
        <v>{location: new google.maps.LatLng(37.787, -122.425), weight: 1},</v>
      </c>
      <c r="V6908" t="str">
        <f t="shared" si="643"/>
        <v>{location: new google.maps.LatLng(37.787, -122.425), weight: 2},</v>
      </c>
      <c r="W6908" t="str">
        <f t="shared" si="644"/>
        <v>{location: new google.maps.LatLng(37.787, -122.425), weight: 3},</v>
      </c>
      <c r="X6908" t="str">
        <f t="shared" si="645"/>
        <v>{location: new google.maps.LatLng(37.787, -122.425), weight: 0},</v>
      </c>
      <c r="Y6908" t="str">
        <f t="shared" si="646"/>
        <v>{location: new google.maps.LatLng(37.787, -122.425), weight: 2},</v>
      </c>
    </row>
    <row r="6909" spans="1:25" x14ac:dyDescent="0.2">
      <c r="A6909">
        <v>37.786999999999999</v>
      </c>
      <c r="B6909">
        <v>-122.42400000000001</v>
      </c>
      <c r="C6909">
        <v>2</v>
      </c>
      <c r="D6909">
        <v>3</v>
      </c>
      <c r="E6909">
        <v>1</v>
      </c>
      <c r="F6909">
        <v>3</v>
      </c>
      <c r="G6909">
        <v>2</v>
      </c>
      <c r="H6909">
        <v>3</v>
      </c>
      <c r="I6909">
        <v>14</v>
      </c>
      <c r="J6909">
        <v>7</v>
      </c>
      <c r="K6909">
        <v>4</v>
      </c>
      <c r="L6909">
        <v>28</v>
      </c>
      <c r="M6909">
        <f>VLOOKUP(H6909,AE$2:$AJ$12,6,TRUE)</f>
        <v>9</v>
      </c>
      <c r="N6909">
        <f>VLOOKUP(I6909,AF$2:$AJ$12,5,TRUE)</f>
        <v>8</v>
      </c>
      <c r="O6909">
        <f>VLOOKUP(J6909,AG$2:$AJ$12,4,TRUE)</f>
        <v>7</v>
      </c>
      <c r="P6909">
        <f>VLOOKUP(K6909,AH$2:$AJ$12,3,TRUE)</f>
        <v>8</v>
      </c>
      <c r="Q6909">
        <f>VLOOKUP(L6909,AI$2:$AJ$12,2,TRUE)</f>
        <v>8</v>
      </c>
      <c r="T6909" t="str">
        <f t="shared" si="647"/>
        <v>Crimepoint.create(latitude:37.787, longitude:-122.424, drugdrink:9, misdemean:8, theft:7, violent:8, total:8, drugdrinkct:3, misdemeanct:14, theftct:7, violentct:4, totalct:28)</v>
      </c>
      <c r="U6909" t="str">
        <f t="shared" si="648"/>
        <v>{location: new google.maps.LatLng(37.787, -122.424), weight: 2},</v>
      </c>
      <c r="V6909" t="str">
        <f t="shared" si="643"/>
        <v>{location: new google.maps.LatLng(37.787, -122.424), weight: 3},</v>
      </c>
      <c r="W6909" t="str">
        <f t="shared" si="644"/>
        <v>{location: new google.maps.LatLng(37.787, -122.424), weight: 1},</v>
      </c>
      <c r="X6909" t="str">
        <f t="shared" si="645"/>
        <v>{location: new google.maps.LatLng(37.787, -122.424), weight: 3},</v>
      </c>
      <c r="Y6909" t="str">
        <f t="shared" si="646"/>
        <v>{location: new google.maps.LatLng(37.787, -122.424), weight: 2},</v>
      </c>
    </row>
    <row r="6910" spans="1:25" x14ac:dyDescent="0.2">
      <c r="A6910">
        <v>37.786999999999999</v>
      </c>
      <c r="B6910">
        <v>-122.423</v>
      </c>
      <c r="C6910">
        <v>2</v>
      </c>
      <c r="D6910">
        <v>8</v>
      </c>
      <c r="E6910">
        <v>6</v>
      </c>
      <c r="F6910">
        <v>2</v>
      </c>
      <c r="G6910">
        <v>6</v>
      </c>
      <c r="H6910">
        <v>3</v>
      </c>
      <c r="I6910">
        <v>34</v>
      </c>
      <c r="J6910">
        <v>39</v>
      </c>
      <c r="K6910">
        <v>3</v>
      </c>
      <c r="L6910">
        <v>79</v>
      </c>
      <c r="M6910">
        <f>VLOOKUP(H6910,AE$2:$AJ$12,6,TRUE)</f>
        <v>9</v>
      </c>
      <c r="N6910">
        <f>VLOOKUP(I6910,AF$2:$AJ$12,5,TRUE)</f>
        <v>9</v>
      </c>
      <c r="O6910">
        <f>VLOOKUP(J6910,AG$2:$AJ$12,4,TRUE)</f>
        <v>9</v>
      </c>
      <c r="P6910">
        <f>VLOOKUP(K6910,AH$2:$AJ$12,3,TRUE)</f>
        <v>8</v>
      </c>
      <c r="Q6910">
        <f>VLOOKUP(L6910,AI$2:$AJ$12,2,TRUE)</f>
        <v>9</v>
      </c>
      <c r="T6910" t="str">
        <f t="shared" si="647"/>
        <v>Crimepoint.create(latitude:37.787, longitude:-122.423, drugdrink:9, misdemean:9, theft:9, violent:8, total:9, drugdrinkct:3, misdemeanct:34, theftct:39, violentct:3, totalct:79)</v>
      </c>
      <c r="U6910" t="str">
        <f t="shared" si="648"/>
        <v>{location: new google.maps.LatLng(37.787, -122.423), weight: 2},</v>
      </c>
      <c r="V6910" t="str">
        <f t="shared" si="643"/>
        <v>{location: new google.maps.LatLng(37.787, -122.423), weight: 8},</v>
      </c>
      <c r="W6910" t="str">
        <f t="shared" si="644"/>
        <v>{location: new google.maps.LatLng(37.787, -122.423), weight: 6},</v>
      </c>
      <c r="X6910" t="str">
        <f t="shared" si="645"/>
        <v>{location: new google.maps.LatLng(37.787, -122.423), weight: 2},</v>
      </c>
      <c r="Y6910" t="str">
        <f t="shared" si="646"/>
        <v>{location: new google.maps.LatLng(37.787, -122.423), weight: 6},</v>
      </c>
    </row>
    <row r="6911" spans="1:25" x14ac:dyDescent="0.2">
      <c r="A6911">
        <v>37.786999999999999</v>
      </c>
      <c r="B6911">
        <v>-122.422</v>
      </c>
      <c r="C6911">
        <v>2</v>
      </c>
      <c r="D6911">
        <v>4</v>
      </c>
      <c r="E6911">
        <v>5</v>
      </c>
      <c r="F6911">
        <v>3</v>
      </c>
      <c r="G6911">
        <v>5</v>
      </c>
      <c r="H6911">
        <v>3</v>
      </c>
      <c r="I6911">
        <v>18</v>
      </c>
      <c r="J6911">
        <v>33</v>
      </c>
      <c r="K6911">
        <v>4</v>
      </c>
      <c r="L6911">
        <v>58</v>
      </c>
      <c r="M6911">
        <f>VLOOKUP(H6911,AE$2:$AJ$12,6,TRUE)</f>
        <v>9</v>
      </c>
      <c r="N6911">
        <f>VLOOKUP(I6911,AF$2:$AJ$12,5,TRUE)</f>
        <v>8</v>
      </c>
      <c r="O6911">
        <f>VLOOKUP(J6911,AG$2:$AJ$12,4,TRUE)</f>
        <v>9</v>
      </c>
      <c r="P6911">
        <f>VLOOKUP(K6911,AH$2:$AJ$12,3,TRUE)</f>
        <v>8</v>
      </c>
      <c r="Q6911">
        <f>VLOOKUP(L6911,AI$2:$AJ$12,2,TRUE)</f>
        <v>9</v>
      </c>
      <c r="T6911" t="str">
        <f t="shared" si="647"/>
        <v>Crimepoint.create(latitude:37.787, longitude:-122.422, drugdrink:9, misdemean:8, theft:9, violent:8, total:9, drugdrinkct:3, misdemeanct:18, theftct:33, violentct:4, totalct:58)</v>
      </c>
      <c r="U6911" t="str">
        <f t="shared" si="648"/>
        <v>{location: new google.maps.LatLng(37.787, -122.422), weight: 2},</v>
      </c>
      <c r="V6911" t="str">
        <f t="shared" si="643"/>
        <v>{location: new google.maps.LatLng(37.787, -122.422), weight: 4},</v>
      </c>
      <c r="W6911" t="str">
        <f t="shared" si="644"/>
        <v>{location: new google.maps.LatLng(37.787, -122.422), weight: 5},</v>
      </c>
      <c r="X6911" t="str">
        <f t="shared" si="645"/>
        <v>{location: new google.maps.LatLng(37.787, -122.422), weight: 3},</v>
      </c>
      <c r="Y6911" t="str">
        <f t="shared" si="646"/>
        <v>{location: new google.maps.LatLng(37.787, -122.422), weight: 5},</v>
      </c>
    </row>
    <row r="6912" spans="1:25" x14ac:dyDescent="0.2">
      <c r="A6912">
        <v>37.786999999999999</v>
      </c>
      <c r="B6912">
        <v>-122.42100000000001</v>
      </c>
      <c r="C6912">
        <v>3</v>
      </c>
      <c r="D6912">
        <v>5</v>
      </c>
      <c r="E6912">
        <v>6</v>
      </c>
      <c r="F6912">
        <v>2</v>
      </c>
      <c r="G6912">
        <v>5</v>
      </c>
      <c r="H6912">
        <v>4</v>
      </c>
      <c r="I6912">
        <v>24</v>
      </c>
      <c r="J6912">
        <v>38</v>
      </c>
      <c r="K6912">
        <v>3</v>
      </c>
      <c r="L6912">
        <v>69</v>
      </c>
      <c r="M6912">
        <f>VLOOKUP(H6912,AE$2:$AJ$12,6,TRUE)</f>
        <v>9</v>
      </c>
      <c r="N6912">
        <f>VLOOKUP(I6912,AF$2:$AJ$12,5,TRUE)</f>
        <v>9</v>
      </c>
      <c r="O6912">
        <f>VLOOKUP(J6912,AG$2:$AJ$12,4,TRUE)</f>
        <v>9</v>
      </c>
      <c r="P6912">
        <f>VLOOKUP(K6912,AH$2:$AJ$12,3,TRUE)</f>
        <v>8</v>
      </c>
      <c r="Q6912">
        <f>VLOOKUP(L6912,AI$2:$AJ$12,2,TRUE)</f>
        <v>9</v>
      </c>
      <c r="T6912" t="str">
        <f t="shared" si="647"/>
        <v>Crimepoint.create(latitude:37.787, longitude:-122.421, drugdrink:9, misdemean:9, theft:9, violent:8, total:9, drugdrinkct:4, misdemeanct:24, theftct:38, violentct:3, totalct:69)</v>
      </c>
      <c r="U6912" t="str">
        <f t="shared" si="648"/>
        <v>{location: new google.maps.LatLng(37.787, -122.421), weight: 3},</v>
      </c>
      <c r="V6912" t="str">
        <f t="shared" si="643"/>
        <v>{location: new google.maps.LatLng(37.787, -122.421), weight: 5},</v>
      </c>
      <c r="W6912" t="str">
        <f t="shared" si="644"/>
        <v>{location: new google.maps.LatLng(37.787, -122.421), weight: 6},</v>
      </c>
      <c r="X6912" t="str">
        <f t="shared" si="645"/>
        <v>{location: new google.maps.LatLng(37.787, -122.421), weight: 2},</v>
      </c>
      <c r="Y6912" t="str">
        <f t="shared" si="646"/>
        <v>{location: new google.maps.LatLng(37.787, -122.421), weight: 5},</v>
      </c>
    </row>
    <row r="6913" spans="1:25" x14ac:dyDescent="0.2">
      <c r="A6913">
        <v>37.786999999999999</v>
      </c>
      <c r="B6913">
        <v>-122.42</v>
      </c>
      <c r="C6913">
        <v>7</v>
      </c>
      <c r="D6913">
        <v>10</v>
      </c>
      <c r="E6913">
        <v>5</v>
      </c>
      <c r="F6913">
        <v>7</v>
      </c>
      <c r="G6913">
        <v>8</v>
      </c>
      <c r="H6913">
        <v>11</v>
      </c>
      <c r="I6913">
        <v>46</v>
      </c>
      <c r="J6913">
        <v>37</v>
      </c>
      <c r="K6913">
        <v>10</v>
      </c>
      <c r="L6913">
        <v>104</v>
      </c>
      <c r="M6913">
        <f>VLOOKUP(H6913,AE$2:$AJ$12,6,TRUE)</f>
        <v>9</v>
      </c>
      <c r="N6913">
        <f>VLOOKUP(I6913,AF$2:$AJ$12,5,TRUE)</f>
        <v>9</v>
      </c>
      <c r="O6913">
        <f>VLOOKUP(J6913,AG$2:$AJ$12,4,TRUE)</f>
        <v>9</v>
      </c>
      <c r="P6913">
        <f>VLOOKUP(K6913,AH$2:$AJ$12,3,TRUE)</f>
        <v>9</v>
      </c>
      <c r="Q6913">
        <f>VLOOKUP(L6913,AI$2:$AJ$12,2,TRUE)</f>
        <v>9</v>
      </c>
      <c r="T6913" t="str">
        <f t="shared" si="647"/>
        <v>Crimepoint.create(latitude:37.787, longitude:-122.42, drugdrink:9, misdemean:9, theft:9, violent:9, total:9, drugdrinkct:11, misdemeanct:46, theftct:37, violentct:10, totalct:104)</v>
      </c>
      <c r="U6913" t="str">
        <f t="shared" si="648"/>
        <v>{location: new google.maps.LatLng(37.787, -122.42), weight: 7},</v>
      </c>
      <c r="V6913" t="str">
        <f t="shared" si="643"/>
        <v>{location: new google.maps.LatLng(37.787, -122.42), weight: 10},</v>
      </c>
      <c r="W6913" t="str">
        <f t="shared" si="644"/>
        <v>{location: new google.maps.LatLng(37.787, -122.42), weight: 5},</v>
      </c>
      <c r="X6913" t="str">
        <f t="shared" si="645"/>
        <v>{location: new google.maps.LatLng(37.787, -122.42), weight: 7},</v>
      </c>
      <c r="Y6913" t="str">
        <f t="shared" si="646"/>
        <v>{location: new google.maps.LatLng(37.787, -122.42), weight: 8},</v>
      </c>
    </row>
    <row r="6914" spans="1:25" x14ac:dyDescent="0.2">
      <c r="A6914">
        <v>37.786999999999999</v>
      </c>
      <c r="B6914">
        <v>-122.419</v>
      </c>
      <c r="C6914">
        <v>3</v>
      </c>
      <c r="D6914">
        <v>9</v>
      </c>
      <c r="E6914">
        <v>2</v>
      </c>
      <c r="F6914">
        <v>10</v>
      </c>
      <c r="G6914">
        <v>6</v>
      </c>
      <c r="H6914">
        <v>4</v>
      </c>
      <c r="I6914">
        <v>41</v>
      </c>
      <c r="J6914">
        <v>16</v>
      </c>
      <c r="K6914">
        <v>14</v>
      </c>
      <c r="L6914">
        <v>75</v>
      </c>
      <c r="M6914">
        <f>VLOOKUP(H6914,AE$2:$AJ$12,6,TRUE)</f>
        <v>9</v>
      </c>
      <c r="N6914">
        <f>VLOOKUP(I6914,AF$2:$AJ$12,5,TRUE)</f>
        <v>9</v>
      </c>
      <c r="O6914">
        <f>VLOOKUP(J6914,AG$2:$AJ$12,4,TRUE)</f>
        <v>9</v>
      </c>
      <c r="P6914">
        <f>VLOOKUP(K6914,AH$2:$AJ$12,3,TRUE)</f>
        <v>9</v>
      </c>
      <c r="Q6914">
        <f>VLOOKUP(L6914,AI$2:$AJ$12,2,TRUE)</f>
        <v>9</v>
      </c>
      <c r="T6914" t="str">
        <f t="shared" si="647"/>
        <v>Crimepoint.create(latitude:37.787, longitude:-122.419, drugdrink:9, misdemean:9, theft:9, violent:9, total:9, drugdrinkct:4, misdemeanct:41, theftct:16, violentct:14, totalct:75)</v>
      </c>
      <c r="U6914" t="str">
        <f t="shared" si="648"/>
        <v>{location: new google.maps.LatLng(37.787, -122.419), weight: 3},</v>
      </c>
      <c r="V6914" t="str">
        <f t="shared" si="643"/>
        <v>{location: new google.maps.LatLng(37.787, -122.419), weight: 9},</v>
      </c>
      <c r="W6914" t="str">
        <f t="shared" si="644"/>
        <v>{location: new google.maps.LatLng(37.787, -122.419), weight: 2},</v>
      </c>
      <c r="X6914" t="str">
        <f t="shared" si="645"/>
        <v>{location: new google.maps.LatLng(37.787, -122.419), weight: 10},</v>
      </c>
      <c r="Y6914" t="str">
        <f t="shared" si="646"/>
        <v>{location: new google.maps.LatLng(37.787, -122.419), weight: 6},</v>
      </c>
    </row>
    <row r="6915" spans="1:25" x14ac:dyDescent="0.2">
      <c r="A6915">
        <v>37.786999999999999</v>
      </c>
      <c r="B6915">
        <v>-122.41800000000001</v>
      </c>
      <c r="C6915">
        <v>7</v>
      </c>
      <c r="D6915">
        <v>10</v>
      </c>
      <c r="E6915">
        <v>6</v>
      </c>
      <c r="F6915">
        <v>7</v>
      </c>
      <c r="G6915">
        <v>8</v>
      </c>
      <c r="H6915">
        <v>10</v>
      </c>
      <c r="I6915">
        <v>43</v>
      </c>
      <c r="J6915">
        <v>41</v>
      </c>
      <c r="K6915">
        <v>9</v>
      </c>
      <c r="L6915">
        <v>103</v>
      </c>
      <c r="M6915">
        <f>VLOOKUP(H6915,AE$2:$AJ$12,6,TRUE)</f>
        <v>9</v>
      </c>
      <c r="N6915">
        <f>VLOOKUP(I6915,AF$2:$AJ$12,5,TRUE)</f>
        <v>9</v>
      </c>
      <c r="O6915">
        <f>VLOOKUP(J6915,AG$2:$AJ$12,4,TRUE)</f>
        <v>9</v>
      </c>
      <c r="P6915">
        <f>VLOOKUP(K6915,AH$2:$AJ$12,3,TRUE)</f>
        <v>9</v>
      </c>
      <c r="Q6915">
        <f>VLOOKUP(L6915,AI$2:$AJ$12,2,TRUE)</f>
        <v>9</v>
      </c>
      <c r="T6915" t="str">
        <f t="shared" si="647"/>
        <v>Crimepoint.create(latitude:37.787, longitude:-122.418, drugdrink:9, misdemean:9, theft:9, violent:9, total:9, drugdrinkct:10, misdemeanct:43, theftct:41, violentct:9, totalct:103)</v>
      </c>
      <c r="U6915" t="str">
        <f t="shared" si="648"/>
        <v>{location: new google.maps.LatLng(37.787, -122.418), weight: 7},</v>
      </c>
      <c r="V6915" t="str">
        <f t="shared" ref="V6915:V6978" si="649">$Z$2&amp;$A6915&amp;$AA$2&amp;$B6915&amp;$AB$2&amp;D6915&amp;$AC$2</f>
        <v>{location: new google.maps.LatLng(37.787, -122.418), weight: 10},</v>
      </c>
      <c r="W6915" t="str">
        <f t="shared" ref="W6915:W6978" si="650">$Z$2&amp;$A6915&amp;$AA$2&amp;$B6915&amp;$AB$2&amp;E6915&amp;$AC$2</f>
        <v>{location: new google.maps.LatLng(37.787, -122.418), weight: 6},</v>
      </c>
      <c r="X6915" t="str">
        <f t="shared" ref="X6915:X6978" si="651">$Z$2&amp;$A6915&amp;$AA$2&amp;$B6915&amp;$AB$2&amp;F6915&amp;$AC$2</f>
        <v>{location: new google.maps.LatLng(37.787, -122.418), weight: 7},</v>
      </c>
      <c r="Y6915" t="str">
        <f t="shared" ref="Y6915:Y6978" si="652">$Z$2&amp;$A6915&amp;$AA$2&amp;$B6915&amp;$AB$2&amp;G6915&amp;$AC$2</f>
        <v>{location: new google.maps.LatLng(37.787, -122.418), weight: 8},</v>
      </c>
    </row>
    <row r="6916" spans="1:25" x14ac:dyDescent="0.2">
      <c r="A6916">
        <v>37.786999999999999</v>
      </c>
      <c r="B6916">
        <v>-122.417</v>
      </c>
      <c r="C6916">
        <v>3</v>
      </c>
      <c r="D6916">
        <v>6</v>
      </c>
      <c r="E6916">
        <v>3</v>
      </c>
      <c r="F6916">
        <v>7</v>
      </c>
      <c r="G6916">
        <v>5</v>
      </c>
      <c r="H6916">
        <v>5</v>
      </c>
      <c r="I6916">
        <v>27</v>
      </c>
      <c r="J6916">
        <v>21</v>
      </c>
      <c r="K6916">
        <v>9</v>
      </c>
      <c r="L6916">
        <v>62</v>
      </c>
      <c r="M6916">
        <f>VLOOKUP(H6916,AE$2:$AJ$12,6,TRUE)</f>
        <v>9</v>
      </c>
      <c r="N6916">
        <f>VLOOKUP(I6916,AF$2:$AJ$12,5,TRUE)</f>
        <v>9</v>
      </c>
      <c r="O6916">
        <f>VLOOKUP(J6916,AG$2:$AJ$12,4,TRUE)</f>
        <v>9</v>
      </c>
      <c r="P6916">
        <f>VLOOKUP(K6916,AH$2:$AJ$12,3,TRUE)</f>
        <v>9</v>
      </c>
      <c r="Q6916">
        <f>VLOOKUP(L6916,AI$2:$AJ$12,2,TRUE)</f>
        <v>9</v>
      </c>
      <c r="T6916" t="str">
        <f t="shared" ref="T6916:T6979" si="653">"Crimepoint.create("&amp;A$2&amp;":"&amp;A6916&amp;", "&amp;B$2&amp;":"&amp;B6916&amp;", "&amp;C$2&amp;":"&amp;M6916&amp;", "&amp;D$2&amp;":"&amp;N6916&amp;", "&amp;E$2&amp;":"&amp;O6916&amp;", "&amp;F$2&amp;":"&amp;P6916&amp;", "&amp;G$2&amp;":"&amp;Q6916&amp;", "&amp;H$2&amp;":"&amp;H6916&amp;", "&amp;I$2&amp;":"&amp;I6916&amp;", "&amp;J$2&amp;":"&amp;J6916&amp;", "&amp;K$2&amp;":"&amp;K6916&amp;", "&amp;L$2&amp;":"&amp;L6916&amp;")"</f>
        <v>Crimepoint.create(latitude:37.787, longitude:-122.417, drugdrink:9, misdemean:9, theft:9, violent:9, total:9, drugdrinkct:5, misdemeanct:27, theftct:21, violentct:9, totalct:62)</v>
      </c>
      <c r="U6916" t="str">
        <f t="shared" ref="U6916:U6979" si="654">$Z$2&amp;$A6916&amp;$AA$2&amp;$B6916&amp;$AB$2&amp;C6916&amp;$AC$2</f>
        <v>{location: new google.maps.LatLng(37.787, -122.417), weight: 3},</v>
      </c>
      <c r="V6916" t="str">
        <f t="shared" si="649"/>
        <v>{location: new google.maps.LatLng(37.787, -122.417), weight: 6},</v>
      </c>
      <c r="W6916" t="str">
        <f t="shared" si="650"/>
        <v>{location: new google.maps.LatLng(37.787, -122.417), weight: 3},</v>
      </c>
      <c r="X6916" t="str">
        <f t="shared" si="651"/>
        <v>{location: new google.maps.LatLng(37.787, -122.417), weight: 7},</v>
      </c>
      <c r="Y6916" t="str">
        <f t="shared" si="652"/>
        <v>{location: new google.maps.LatLng(37.787, -122.417), weight: 5},</v>
      </c>
    </row>
    <row r="6917" spans="1:25" x14ac:dyDescent="0.2">
      <c r="A6917">
        <v>37.786999999999999</v>
      </c>
      <c r="B6917">
        <v>-122.416</v>
      </c>
      <c r="C6917">
        <v>0</v>
      </c>
      <c r="D6917">
        <v>3</v>
      </c>
      <c r="E6917">
        <v>3</v>
      </c>
      <c r="F6917">
        <v>7</v>
      </c>
      <c r="G6917">
        <v>3</v>
      </c>
      <c r="H6917">
        <v>0</v>
      </c>
      <c r="I6917">
        <v>15</v>
      </c>
      <c r="J6917">
        <v>18</v>
      </c>
      <c r="K6917">
        <v>10</v>
      </c>
      <c r="L6917">
        <v>43</v>
      </c>
      <c r="M6917">
        <f>VLOOKUP(H6917,AE$2:$AJ$12,6,TRUE)</f>
        <v>0</v>
      </c>
      <c r="N6917">
        <f>VLOOKUP(I6917,AF$2:$AJ$12,5,TRUE)</f>
        <v>8</v>
      </c>
      <c r="O6917">
        <f>VLOOKUP(J6917,AG$2:$AJ$12,4,TRUE)</f>
        <v>9</v>
      </c>
      <c r="P6917">
        <f>VLOOKUP(K6917,AH$2:$AJ$12,3,TRUE)</f>
        <v>9</v>
      </c>
      <c r="Q6917">
        <f>VLOOKUP(L6917,AI$2:$AJ$12,2,TRUE)</f>
        <v>9</v>
      </c>
      <c r="T6917" t="str">
        <f t="shared" si="653"/>
        <v>Crimepoint.create(latitude:37.787, longitude:-122.416, drugdrink:0, misdemean:8, theft:9, violent:9, total:9, drugdrinkct:0, misdemeanct:15, theftct:18, violentct:10, totalct:43)</v>
      </c>
      <c r="U6917" t="str">
        <f t="shared" si="654"/>
        <v>{location: new google.maps.LatLng(37.787, -122.416), weight: 0},</v>
      </c>
      <c r="V6917" t="str">
        <f t="shared" si="649"/>
        <v>{location: new google.maps.LatLng(37.787, -122.416), weight: 3},</v>
      </c>
      <c r="W6917" t="str">
        <f t="shared" si="650"/>
        <v>{location: new google.maps.LatLng(37.787, -122.416), weight: 3},</v>
      </c>
      <c r="X6917" t="str">
        <f t="shared" si="651"/>
        <v>{location: new google.maps.LatLng(37.787, -122.416), weight: 7},</v>
      </c>
      <c r="Y6917" t="str">
        <f t="shared" si="652"/>
        <v>{location: new google.maps.LatLng(37.787, -122.416), weight: 3},</v>
      </c>
    </row>
    <row r="6918" spans="1:25" x14ac:dyDescent="0.2">
      <c r="A6918">
        <v>37.786999999999999</v>
      </c>
      <c r="B6918">
        <v>-122.41500000000001</v>
      </c>
      <c r="C6918">
        <v>1</v>
      </c>
      <c r="D6918">
        <v>8</v>
      </c>
      <c r="E6918">
        <v>5</v>
      </c>
      <c r="F6918">
        <v>7</v>
      </c>
      <c r="G6918">
        <v>7</v>
      </c>
      <c r="H6918">
        <v>2</v>
      </c>
      <c r="I6918">
        <v>35</v>
      </c>
      <c r="J6918">
        <v>37</v>
      </c>
      <c r="K6918">
        <v>9</v>
      </c>
      <c r="L6918">
        <v>83</v>
      </c>
      <c r="M6918">
        <f>VLOOKUP(H6918,AE$2:$AJ$12,6,TRUE)</f>
        <v>9</v>
      </c>
      <c r="N6918">
        <f>VLOOKUP(I6918,AF$2:$AJ$12,5,TRUE)</f>
        <v>9</v>
      </c>
      <c r="O6918">
        <f>VLOOKUP(J6918,AG$2:$AJ$12,4,TRUE)</f>
        <v>9</v>
      </c>
      <c r="P6918">
        <f>VLOOKUP(K6918,AH$2:$AJ$12,3,TRUE)</f>
        <v>9</v>
      </c>
      <c r="Q6918">
        <f>VLOOKUP(L6918,AI$2:$AJ$12,2,TRUE)</f>
        <v>9</v>
      </c>
      <c r="T6918" t="str">
        <f t="shared" si="653"/>
        <v>Crimepoint.create(latitude:37.787, longitude:-122.415, drugdrink:9, misdemean:9, theft:9, violent:9, total:9, drugdrinkct:2, misdemeanct:35, theftct:37, violentct:9, totalct:83)</v>
      </c>
      <c r="U6918" t="str">
        <f t="shared" si="654"/>
        <v>{location: new google.maps.LatLng(37.787, -122.415), weight: 1},</v>
      </c>
      <c r="V6918" t="str">
        <f t="shared" si="649"/>
        <v>{location: new google.maps.LatLng(37.787, -122.415), weight: 8},</v>
      </c>
      <c r="W6918" t="str">
        <f t="shared" si="650"/>
        <v>{location: new google.maps.LatLng(37.787, -122.415), weight: 5},</v>
      </c>
      <c r="X6918" t="str">
        <f t="shared" si="651"/>
        <v>{location: new google.maps.LatLng(37.787, -122.415), weight: 7},</v>
      </c>
      <c r="Y6918" t="str">
        <f t="shared" si="652"/>
        <v>{location: new google.maps.LatLng(37.787, -122.415), weight: 7},</v>
      </c>
    </row>
    <row r="6919" spans="1:25" x14ac:dyDescent="0.2">
      <c r="A6919">
        <v>37.786999999999999</v>
      </c>
      <c r="B6919">
        <v>-122.414</v>
      </c>
      <c r="C6919">
        <v>2</v>
      </c>
      <c r="D6919">
        <v>5</v>
      </c>
      <c r="E6919">
        <v>4</v>
      </c>
      <c r="F6919">
        <v>7</v>
      </c>
      <c r="G6919">
        <v>5</v>
      </c>
      <c r="H6919">
        <v>3</v>
      </c>
      <c r="I6919">
        <v>23</v>
      </c>
      <c r="J6919">
        <v>25</v>
      </c>
      <c r="K6919">
        <v>10</v>
      </c>
      <c r="L6919">
        <v>61</v>
      </c>
      <c r="M6919">
        <f>VLOOKUP(H6919,AE$2:$AJ$12,6,TRUE)</f>
        <v>9</v>
      </c>
      <c r="N6919">
        <f>VLOOKUP(I6919,AF$2:$AJ$12,5,TRUE)</f>
        <v>9</v>
      </c>
      <c r="O6919">
        <f>VLOOKUP(J6919,AG$2:$AJ$12,4,TRUE)</f>
        <v>9</v>
      </c>
      <c r="P6919">
        <f>VLOOKUP(K6919,AH$2:$AJ$12,3,TRUE)</f>
        <v>9</v>
      </c>
      <c r="Q6919">
        <f>VLOOKUP(L6919,AI$2:$AJ$12,2,TRUE)</f>
        <v>9</v>
      </c>
      <c r="T6919" t="str">
        <f t="shared" si="653"/>
        <v>Crimepoint.create(latitude:37.787, longitude:-122.414, drugdrink:9, misdemean:9, theft:9, violent:9, total:9, drugdrinkct:3, misdemeanct:23, theftct:25, violentct:10, totalct:61)</v>
      </c>
      <c r="U6919" t="str">
        <f t="shared" si="654"/>
        <v>{location: new google.maps.LatLng(37.787, -122.414), weight: 2},</v>
      </c>
      <c r="V6919" t="str">
        <f t="shared" si="649"/>
        <v>{location: new google.maps.LatLng(37.787, -122.414), weight: 5},</v>
      </c>
      <c r="W6919" t="str">
        <f t="shared" si="650"/>
        <v>{location: new google.maps.LatLng(37.787, -122.414), weight: 4},</v>
      </c>
      <c r="X6919" t="str">
        <f t="shared" si="651"/>
        <v>{location: new google.maps.LatLng(37.787, -122.414), weight: 7},</v>
      </c>
      <c r="Y6919" t="str">
        <f t="shared" si="652"/>
        <v>{location: new google.maps.LatLng(37.787, -122.414), weight: 5},</v>
      </c>
    </row>
    <row r="6920" spans="1:25" x14ac:dyDescent="0.2">
      <c r="A6920">
        <v>37.786999999999999</v>
      </c>
      <c r="B6920">
        <v>-122.413</v>
      </c>
      <c r="C6920">
        <v>3</v>
      </c>
      <c r="D6920">
        <v>9</v>
      </c>
      <c r="E6920">
        <v>5</v>
      </c>
      <c r="F6920">
        <v>13</v>
      </c>
      <c r="G6920">
        <v>8</v>
      </c>
      <c r="H6920">
        <v>4</v>
      </c>
      <c r="I6920">
        <v>40</v>
      </c>
      <c r="J6920">
        <v>34</v>
      </c>
      <c r="K6920">
        <v>18</v>
      </c>
      <c r="L6920">
        <v>96</v>
      </c>
      <c r="M6920">
        <f>VLOOKUP(H6920,AE$2:$AJ$12,6,TRUE)</f>
        <v>9</v>
      </c>
      <c r="N6920">
        <f>VLOOKUP(I6920,AF$2:$AJ$12,5,TRUE)</f>
        <v>9</v>
      </c>
      <c r="O6920">
        <f>VLOOKUP(J6920,AG$2:$AJ$12,4,TRUE)</f>
        <v>9</v>
      </c>
      <c r="P6920">
        <f>VLOOKUP(K6920,AH$2:$AJ$12,3,TRUE)</f>
        <v>9</v>
      </c>
      <c r="Q6920">
        <f>VLOOKUP(L6920,AI$2:$AJ$12,2,TRUE)</f>
        <v>9</v>
      </c>
      <c r="T6920" t="str">
        <f t="shared" si="653"/>
        <v>Crimepoint.create(latitude:37.787, longitude:-122.413, drugdrink:9, misdemean:9, theft:9, violent:9, total:9, drugdrinkct:4, misdemeanct:40, theftct:34, violentct:18, totalct:96)</v>
      </c>
      <c r="U6920" t="str">
        <f t="shared" si="654"/>
        <v>{location: new google.maps.LatLng(37.787, -122.413), weight: 3},</v>
      </c>
      <c r="V6920" t="str">
        <f t="shared" si="649"/>
        <v>{location: new google.maps.LatLng(37.787, -122.413), weight: 9},</v>
      </c>
      <c r="W6920" t="str">
        <f t="shared" si="650"/>
        <v>{location: new google.maps.LatLng(37.787, -122.413), weight: 5},</v>
      </c>
      <c r="X6920" t="str">
        <f t="shared" si="651"/>
        <v>{location: new google.maps.LatLng(37.787, -122.413), weight: 13},</v>
      </c>
      <c r="Y6920" t="str">
        <f t="shared" si="652"/>
        <v>{location: new google.maps.LatLng(37.787, -122.413), weight: 8},</v>
      </c>
    </row>
    <row r="6921" spans="1:25" x14ac:dyDescent="0.2">
      <c r="A6921">
        <v>37.786999999999999</v>
      </c>
      <c r="B6921">
        <v>-122.41200000000001</v>
      </c>
      <c r="C6921">
        <v>1</v>
      </c>
      <c r="D6921">
        <v>10</v>
      </c>
      <c r="E6921">
        <v>5</v>
      </c>
      <c r="F6921">
        <v>9</v>
      </c>
      <c r="G6921">
        <v>8</v>
      </c>
      <c r="H6921">
        <v>2</v>
      </c>
      <c r="I6921">
        <v>44</v>
      </c>
      <c r="J6921">
        <v>37</v>
      </c>
      <c r="K6921">
        <v>12</v>
      </c>
      <c r="L6921">
        <v>95</v>
      </c>
      <c r="M6921">
        <f>VLOOKUP(H6921,AE$2:$AJ$12,6,TRUE)</f>
        <v>9</v>
      </c>
      <c r="N6921">
        <f>VLOOKUP(I6921,AF$2:$AJ$12,5,TRUE)</f>
        <v>9</v>
      </c>
      <c r="O6921">
        <f>VLOOKUP(J6921,AG$2:$AJ$12,4,TRUE)</f>
        <v>9</v>
      </c>
      <c r="P6921">
        <f>VLOOKUP(K6921,AH$2:$AJ$12,3,TRUE)</f>
        <v>9</v>
      </c>
      <c r="Q6921">
        <f>VLOOKUP(L6921,AI$2:$AJ$12,2,TRUE)</f>
        <v>9</v>
      </c>
      <c r="T6921" t="str">
        <f t="shared" si="653"/>
        <v>Crimepoint.create(latitude:37.787, longitude:-122.412, drugdrink:9, misdemean:9, theft:9, violent:9, total:9, drugdrinkct:2, misdemeanct:44, theftct:37, violentct:12, totalct:95)</v>
      </c>
      <c r="U6921" t="str">
        <f t="shared" si="654"/>
        <v>{location: new google.maps.LatLng(37.787, -122.412), weight: 1},</v>
      </c>
      <c r="V6921" t="str">
        <f t="shared" si="649"/>
        <v>{location: new google.maps.LatLng(37.787, -122.412), weight: 10},</v>
      </c>
      <c r="W6921" t="str">
        <f t="shared" si="650"/>
        <v>{location: new google.maps.LatLng(37.787, -122.412), weight: 5},</v>
      </c>
      <c r="X6921" t="str">
        <f t="shared" si="651"/>
        <v>{location: new google.maps.LatLng(37.787, -122.412), weight: 9},</v>
      </c>
      <c r="Y6921" t="str">
        <f t="shared" si="652"/>
        <v>{location: new google.maps.LatLng(37.787, -122.412), weight: 8},</v>
      </c>
    </row>
    <row r="6922" spans="1:25" x14ac:dyDescent="0.2">
      <c r="A6922">
        <v>37.786999999999999</v>
      </c>
      <c r="B6922">
        <v>-122.411</v>
      </c>
      <c r="C6922">
        <v>4</v>
      </c>
      <c r="D6922">
        <v>13</v>
      </c>
      <c r="E6922">
        <v>10</v>
      </c>
      <c r="F6922">
        <v>17</v>
      </c>
      <c r="G6922">
        <v>12</v>
      </c>
      <c r="H6922">
        <v>6</v>
      </c>
      <c r="I6922">
        <v>56</v>
      </c>
      <c r="J6922">
        <v>67</v>
      </c>
      <c r="K6922">
        <v>23</v>
      </c>
      <c r="L6922">
        <v>152</v>
      </c>
      <c r="M6922">
        <f>VLOOKUP(H6922,AE$2:$AJ$12,6,TRUE)</f>
        <v>9</v>
      </c>
      <c r="N6922">
        <f>VLOOKUP(I6922,AF$2:$AJ$12,5,TRUE)</f>
        <v>9</v>
      </c>
      <c r="O6922">
        <f>VLOOKUP(J6922,AG$2:$AJ$12,4,TRUE)</f>
        <v>9</v>
      </c>
      <c r="P6922">
        <f>VLOOKUP(K6922,AH$2:$AJ$12,3,TRUE)</f>
        <v>9</v>
      </c>
      <c r="Q6922">
        <f>VLOOKUP(L6922,AI$2:$AJ$12,2,TRUE)</f>
        <v>9</v>
      </c>
      <c r="T6922" t="str">
        <f t="shared" si="653"/>
        <v>Crimepoint.create(latitude:37.787, longitude:-122.411, drugdrink:9, misdemean:9, theft:9, violent:9, total:9, drugdrinkct:6, misdemeanct:56, theftct:67, violentct:23, totalct:152)</v>
      </c>
      <c r="U6922" t="str">
        <f t="shared" si="654"/>
        <v>{location: new google.maps.LatLng(37.787, -122.411), weight: 4},</v>
      </c>
      <c r="V6922" t="str">
        <f t="shared" si="649"/>
        <v>{location: new google.maps.LatLng(37.787, -122.411), weight: 13},</v>
      </c>
      <c r="W6922" t="str">
        <f t="shared" si="650"/>
        <v>{location: new google.maps.LatLng(37.787, -122.411), weight: 10},</v>
      </c>
      <c r="X6922" t="str">
        <f t="shared" si="651"/>
        <v>{location: new google.maps.LatLng(37.787, -122.411), weight: 17},</v>
      </c>
      <c r="Y6922" t="str">
        <f t="shared" si="652"/>
        <v>{location: new google.maps.LatLng(37.787, -122.411), weight: 12},</v>
      </c>
    </row>
    <row r="6923" spans="1:25" x14ac:dyDescent="0.2">
      <c r="A6923">
        <v>37.786999999999999</v>
      </c>
      <c r="B6923">
        <v>-122.41</v>
      </c>
      <c r="C6923">
        <v>0</v>
      </c>
      <c r="D6923">
        <v>9</v>
      </c>
      <c r="E6923">
        <v>3</v>
      </c>
      <c r="F6923">
        <v>9</v>
      </c>
      <c r="G6923">
        <v>6</v>
      </c>
      <c r="H6923">
        <v>0</v>
      </c>
      <c r="I6923">
        <v>38</v>
      </c>
      <c r="J6923">
        <v>22</v>
      </c>
      <c r="K6923">
        <v>12</v>
      </c>
      <c r="L6923">
        <v>72</v>
      </c>
      <c r="M6923">
        <f>VLOOKUP(H6923,AE$2:$AJ$12,6,TRUE)</f>
        <v>0</v>
      </c>
      <c r="N6923">
        <f>VLOOKUP(I6923,AF$2:$AJ$12,5,TRUE)</f>
        <v>9</v>
      </c>
      <c r="O6923">
        <f>VLOOKUP(J6923,AG$2:$AJ$12,4,TRUE)</f>
        <v>9</v>
      </c>
      <c r="P6923">
        <f>VLOOKUP(K6923,AH$2:$AJ$12,3,TRUE)</f>
        <v>9</v>
      </c>
      <c r="Q6923">
        <f>VLOOKUP(L6923,AI$2:$AJ$12,2,TRUE)</f>
        <v>9</v>
      </c>
      <c r="T6923" t="str">
        <f t="shared" si="653"/>
        <v>Crimepoint.create(latitude:37.787, longitude:-122.41, drugdrink:0, misdemean:9, theft:9, violent:9, total:9, drugdrinkct:0, misdemeanct:38, theftct:22, violentct:12, totalct:72)</v>
      </c>
      <c r="U6923" t="str">
        <f t="shared" si="654"/>
        <v>{location: new google.maps.LatLng(37.787, -122.41), weight: 0},</v>
      </c>
      <c r="V6923" t="str">
        <f t="shared" si="649"/>
        <v>{location: new google.maps.LatLng(37.787, -122.41), weight: 9},</v>
      </c>
      <c r="W6923" t="str">
        <f t="shared" si="650"/>
        <v>{location: new google.maps.LatLng(37.787, -122.41), weight: 3},</v>
      </c>
      <c r="X6923" t="str">
        <f t="shared" si="651"/>
        <v>{location: new google.maps.LatLng(37.787, -122.41), weight: 9},</v>
      </c>
      <c r="Y6923" t="str">
        <f t="shared" si="652"/>
        <v>{location: new google.maps.LatLng(37.787, -122.41), weight: 6},</v>
      </c>
    </row>
    <row r="6924" spans="1:25" x14ac:dyDescent="0.2">
      <c r="A6924">
        <v>37.786999999999999</v>
      </c>
      <c r="B6924">
        <v>-122.40900000000001</v>
      </c>
      <c r="C6924">
        <v>2</v>
      </c>
      <c r="D6924">
        <v>7</v>
      </c>
      <c r="E6924">
        <v>3</v>
      </c>
      <c r="F6924">
        <v>4</v>
      </c>
      <c r="G6924">
        <v>5</v>
      </c>
      <c r="H6924">
        <v>3</v>
      </c>
      <c r="I6924">
        <v>33</v>
      </c>
      <c r="J6924">
        <v>23</v>
      </c>
      <c r="K6924">
        <v>5</v>
      </c>
      <c r="L6924">
        <v>64</v>
      </c>
      <c r="M6924">
        <f>VLOOKUP(H6924,AE$2:$AJ$12,6,TRUE)</f>
        <v>9</v>
      </c>
      <c r="N6924">
        <f>VLOOKUP(I6924,AF$2:$AJ$12,5,TRUE)</f>
        <v>9</v>
      </c>
      <c r="O6924">
        <f>VLOOKUP(J6924,AG$2:$AJ$12,4,TRUE)</f>
        <v>9</v>
      </c>
      <c r="P6924">
        <f>VLOOKUP(K6924,AH$2:$AJ$12,3,TRUE)</f>
        <v>9</v>
      </c>
      <c r="Q6924">
        <f>VLOOKUP(L6924,AI$2:$AJ$12,2,TRUE)</f>
        <v>9</v>
      </c>
      <c r="T6924" t="str">
        <f t="shared" si="653"/>
        <v>Crimepoint.create(latitude:37.787, longitude:-122.409, drugdrink:9, misdemean:9, theft:9, violent:9, total:9, drugdrinkct:3, misdemeanct:33, theftct:23, violentct:5, totalct:64)</v>
      </c>
      <c r="U6924" t="str">
        <f t="shared" si="654"/>
        <v>{location: new google.maps.LatLng(37.787, -122.409), weight: 2},</v>
      </c>
      <c r="V6924" t="str">
        <f t="shared" si="649"/>
        <v>{location: new google.maps.LatLng(37.787, -122.409), weight: 7},</v>
      </c>
      <c r="W6924" t="str">
        <f t="shared" si="650"/>
        <v>{location: new google.maps.LatLng(37.787, -122.409), weight: 3},</v>
      </c>
      <c r="X6924" t="str">
        <f t="shared" si="651"/>
        <v>{location: new google.maps.LatLng(37.787, -122.409), weight: 4},</v>
      </c>
      <c r="Y6924" t="str">
        <f t="shared" si="652"/>
        <v>{location: new google.maps.LatLng(37.787, -122.409), weight: 5},</v>
      </c>
    </row>
    <row r="6925" spans="1:25" x14ac:dyDescent="0.2">
      <c r="A6925">
        <v>37.786999999999999</v>
      </c>
      <c r="B6925">
        <v>-122.408</v>
      </c>
      <c r="C6925">
        <v>8</v>
      </c>
      <c r="D6925">
        <v>26</v>
      </c>
      <c r="E6925">
        <v>15</v>
      </c>
      <c r="F6925">
        <v>11</v>
      </c>
      <c r="G6925">
        <v>19</v>
      </c>
      <c r="H6925">
        <v>12</v>
      </c>
      <c r="I6925">
        <v>117</v>
      </c>
      <c r="J6925">
        <v>101</v>
      </c>
      <c r="K6925">
        <v>15</v>
      </c>
      <c r="L6925">
        <v>245</v>
      </c>
      <c r="M6925">
        <f>VLOOKUP(H6925,AE$2:$AJ$12,6,TRUE)</f>
        <v>9</v>
      </c>
      <c r="N6925">
        <f>VLOOKUP(I6925,AF$2:$AJ$12,5,TRUE)</f>
        <v>9</v>
      </c>
      <c r="O6925">
        <f>VLOOKUP(J6925,AG$2:$AJ$12,4,TRUE)</f>
        <v>9</v>
      </c>
      <c r="P6925">
        <f>VLOOKUP(K6925,AH$2:$AJ$12,3,TRUE)</f>
        <v>9</v>
      </c>
      <c r="Q6925">
        <f>VLOOKUP(L6925,AI$2:$AJ$12,2,TRUE)</f>
        <v>9</v>
      </c>
      <c r="T6925" t="str">
        <f t="shared" si="653"/>
        <v>Crimepoint.create(latitude:37.787, longitude:-122.408, drugdrink:9, misdemean:9, theft:9, violent:9, total:9, drugdrinkct:12, misdemeanct:117, theftct:101, violentct:15, totalct:245)</v>
      </c>
      <c r="U6925" t="str">
        <f t="shared" si="654"/>
        <v>{location: new google.maps.LatLng(37.787, -122.408), weight: 8},</v>
      </c>
      <c r="V6925" t="str">
        <f t="shared" si="649"/>
        <v>{location: new google.maps.LatLng(37.787, -122.408), weight: 26},</v>
      </c>
      <c r="W6925" t="str">
        <f t="shared" si="650"/>
        <v>{location: new google.maps.LatLng(37.787, -122.408), weight: 15},</v>
      </c>
      <c r="X6925" t="str">
        <f t="shared" si="651"/>
        <v>{location: new google.maps.LatLng(37.787, -122.408), weight: 11},</v>
      </c>
      <c r="Y6925" t="str">
        <f t="shared" si="652"/>
        <v>{location: new google.maps.LatLng(37.787, -122.408), weight: 19},</v>
      </c>
    </row>
    <row r="6926" spans="1:25" x14ac:dyDescent="0.2">
      <c r="A6926">
        <v>37.786999999999999</v>
      </c>
      <c r="B6926">
        <v>-122.407</v>
      </c>
      <c r="C6926">
        <v>4</v>
      </c>
      <c r="D6926">
        <v>30</v>
      </c>
      <c r="E6926">
        <v>25</v>
      </c>
      <c r="F6926">
        <v>14</v>
      </c>
      <c r="G6926">
        <v>26</v>
      </c>
      <c r="H6926">
        <v>6</v>
      </c>
      <c r="I6926">
        <v>136</v>
      </c>
      <c r="J6926">
        <v>171</v>
      </c>
      <c r="K6926">
        <v>19</v>
      </c>
      <c r="L6926">
        <v>332</v>
      </c>
      <c r="M6926">
        <f>VLOOKUP(H6926,AE$2:$AJ$12,6,TRUE)</f>
        <v>9</v>
      </c>
      <c r="N6926">
        <f>VLOOKUP(I6926,AF$2:$AJ$12,5,TRUE)</f>
        <v>9</v>
      </c>
      <c r="O6926">
        <f>VLOOKUP(J6926,AG$2:$AJ$12,4,TRUE)</f>
        <v>9</v>
      </c>
      <c r="P6926">
        <f>VLOOKUP(K6926,AH$2:$AJ$12,3,TRUE)</f>
        <v>9</v>
      </c>
      <c r="Q6926">
        <f>VLOOKUP(L6926,AI$2:$AJ$12,2,TRUE)</f>
        <v>9</v>
      </c>
      <c r="T6926" t="str">
        <f t="shared" si="653"/>
        <v>Crimepoint.create(latitude:37.787, longitude:-122.407, drugdrink:9, misdemean:9, theft:9, violent:9, total:9, drugdrinkct:6, misdemeanct:136, theftct:171, violentct:19, totalct:332)</v>
      </c>
      <c r="U6926" t="str">
        <f t="shared" si="654"/>
        <v>{location: new google.maps.LatLng(37.787, -122.407), weight: 4},</v>
      </c>
      <c r="V6926" t="str">
        <f t="shared" si="649"/>
        <v>{location: new google.maps.LatLng(37.787, -122.407), weight: 30},</v>
      </c>
      <c r="W6926" t="str">
        <f t="shared" si="650"/>
        <v>{location: new google.maps.LatLng(37.787, -122.407), weight: 25},</v>
      </c>
      <c r="X6926" t="str">
        <f t="shared" si="651"/>
        <v>{location: new google.maps.LatLng(37.787, -122.407), weight: 14},</v>
      </c>
      <c r="Y6926" t="str">
        <f t="shared" si="652"/>
        <v>{location: new google.maps.LatLng(37.787, -122.407), weight: 26},</v>
      </c>
    </row>
    <row r="6927" spans="1:25" x14ac:dyDescent="0.2">
      <c r="A6927">
        <v>37.786999999999999</v>
      </c>
      <c r="B6927">
        <v>-122.40600000000001</v>
      </c>
      <c r="C6927">
        <v>3</v>
      </c>
      <c r="D6927">
        <v>31</v>
      </c>
      <c r="E6927">
        <v>31</v>
      </c>
      <c r="F6927">
        <v>7</v>
      </c>
      <c r="G6927">
        <v>29</v>
      </c>
      <c r="H6927">
        <v>4</v>
      </c>
      <c r="I6927">
        <v>140</v>
      </c>
      <c r="J6927">
        <v>212</v>
      </c>
      <c r="K6927">
        <v>9</v>
      </c>
      <c r="L6927">
        <v>365</v>
      </c>
      <c r="M6927">
        <f>VLOOKUP(H6927,AE$2:$AJ$12,6,TRUE)</f>
        <v>9</v>
      </c>
      <c r="N6927">
        <f>VLOOKUP(I6927,AF$2:$AJ$12,5,TRUE)</f>
        <v>9</v>
      </c>
      <c r="O6927">
        <f>VLOOKUP(J6927,AG$2:$AJ$12,4,TRUE)</f>
        <v>9</v>
      </c>
      <c r="P6927">
        <f>VLOOKUP(K6927,AH$2:$AJ$12,3,TRUE)</f>
        <v>9</v>
      </c>
      <c r="Q6927">
        <f>VLOOKUP(L6927,AI$2:$AJ$12,2,TRUE)</f>
        <v>9</v>
      </c>
      <c r="T6927" t="str">
        <f t="shared" si="653"/>
        <v>Crimepoint.create(latitude:37.787, longitude:-122.406, drugdrink:9, misdemean:9, theft:9, violent:9, total:9, drugdrinkct:4, misdemeanct:140, theftct:212, violentct:9, totalct:365)</v>
      </c>
      <c r="U6927" t="str">
        <f t="shared" si="654"/>
        <v>{location: new google.maps.LatLng(37.787, -122.406), weight: 3},</v>
      </c>
      <c r="V6927" t="str">
        <f t="shared" si="649"/>
        <v>{location: new google.maps.LatLng(37.787, -122.406), weight: 31},</v>
      </c>
      <c r="W6927" t="str">
        <f t="shared" si="650"/>
        <v>{location: new google.maps.LatLng(37.787, -122.406), weight: 31},</v>
      </c>
      <c r="X6927" t="str">
        <f t="shared" si="651"/>
        <v>{location: new google.maps.LatLng(37.787, -122.406), weight: 7},</v>
      </c>
      <c r="Y6927" t="str">
        <f t="shared" si="652"/>
        <v>{location: new google.maps.LatLng(37.787, -122.406), weight: 29},</v>
      </c>
    </row>
    <row r="6928" spans="1:25" x14ac:dyDescent="0.2">
      <c r="A6928">
        <v>37.786999999999999</v>
      </c>
      <c r="B6928">
        <v>-122.405</v>
      </c>
      <c r="C6928">
        <v>1</v>
      </c>
      <c r="D6928">
        <v>10</v>
      </c>
      <c r="E6928">
        <v>4</v>
      </c>
      <c r="F6928">
        <v>6</v>
      </c>
      <c r="G6928">
        <v>6</v>
      </c>
      <c r="H6928">
        <v>2</v>
      </c>
      <c r="I6928">
        <v>43</v>
      </c>
      <c r="J6928">
        <v>29</v>
      </c>
      <c r="K6928">
        <v>8</v>
      </c>
      <c r="L6928">
        <v>82</v>
      </c>
      <c r="M6928">
        <f>VLOOKUP(H6928,AE$2:$AJ$12,6,TRUE)</f>
        <v>9</v>
      </c>
      <c r="N6928">
        <f>VLOOKUP(I6928,AF$2:$AJ$12,5,TRUE)</f>
        <v>9</v>
      </c>
      <c r="O6928">
        <f>VLOOKUP(J6928,AG$2:$AJ$12,4,TRUE)</f>
        <v>9</v>
      </c>
      <c r="P6928">
        <f>VLOOKUP(K6928,AH$2:$AJ$12,3,TRUE)</f>
        <v>9</v>
      </c>
      <c r="Q6928">
        <f>VLOOKUP(L6928,AI$2:$AJ$12,2,TRUE)</f>
        <v>9</v>
      </c>
      <c r="T6928" t="str">
        <f t="shared" si="653"/>
        <v>Crimepoint.create(latitude:37.787, longitude:-122.405, drugdrink:9, misdemean:9, theft:9, violent:9, total:9, drugdrinkct:2, misdemeanct:43, theftct:29, violentct:8, totalct:82)</v>
      </c>
      <c r="U6928" t="str">
        <f t="shared" si="654"/>
        <v>{location: new google.maps.LatLng(37.787, -122.405), weight: 1},</v>
      </c>
      <c r="V6928" t="str">
        <f t="shared" si="649"/>
        <v>{location: new google.maps.LatLng(37.787, -122.405), weight: 10},</v>
      </c>
      <c r="W6928" t="str">
        <f t="shared" si="650"/>
        <v>{location: new google.maps.LatLng(37.787, -122.405), weight: 4},</v>
      </c>
      <c r="X6928" t="str">
        <f t="shared" si="651"/>
        <v>{location: new google.maps.LatLng(37.787, -122.405), weight: 6},</v>
      </c>
      <c r="Y6928" t="str">
        <f t="shared" si="652"/>
        <v>{location: new google.maps.LatLng(37.787, -122.405), weight: 6},</v>
      </c>
    </row>
    <row r="6929" spans="1:25" x14ac:dyDescent="0.2">
      <c r="A6929">
        <v>37.786999999999999</v>
      </c>
      <c r="B6929">
        <v>-122.404</v>
      </c>
      <c r="C6929">
        <v>1</v>
      </c>
      <c r="D6929">
        <v>15</v>
      </c>
      <c r="E6929">
        <v>9</v>
      </c>
      <c r="F6929">
        <v>17</v>
      </c>
      <c r="G6929">
        <v>12</v>
      </c>
      <c r="H6929">
        <v>1</v>
      </c>
      <c r="I6929">
        <v>69</v>
      </c>
      <c r="J6929">
        <v>61</v>
      </c>
      <c r="K6929">
        <v>23</v>
      </c>
      <c r="L6929">
        <v>154</v>
      </c>
      <c r="M6929">
        <f>VLOOKUP(H6929,AE$2:$AJ$12,6,TRUE)</f>
        <v>8</v>
      </c>
      <c r="N6929">
        <f>VLOOKUP(I6929,AF$2:$AJ$12,5,TRUE)</f>
        <v>9</v>
      </c>
      <c r="O6929">
        <f>VLOOKUP(J6929,AG$2:$AJ$12,4,TRUE)</f>
        <v>9</v>
      </c>
      <c r="P6929">
        <f>VLOOKUP(K6929,AH$2:$AJ$12,3,TRUE)</f>
        <v>9</v>
      </c>
      <c r="Q6929">
        <f>VLOOKUP(L6929,AI$2:$AJ$12,2,TRUE)</f>
        <v>9</v>
      </c>
      <c r="T6929" t="str">
        <f t="shared" si="653"/>
        <v>Crimepoint.create(latitude:37.787, longitude:-122.404, drugdrink:8, misdemean:9, theft:9, violent:9, total:9, drugdrinkct:1, misdemeanct:69, theftct:61, violentct:23, totalct:154)</v>
      </c>
      <c r="U6929" t="str">
        <f t="shared" si="654"/>
        <v>{location: new google.maps.LatLng(37.787, -122.404), weight: 1},</v>
      </c>
      <c r="V6929" t="str">
        <f t="shared" si="649"/>
        <v>{location: new google.maps.LatLng(37.787, -122.404), weight: 15},</v>
      </c>
      <c r="W6929" t="str">
        <f t="shared" si="650"/>
        <v>{location: new google.maps.LatLng(37.787, -122.404), weight: 9},</v>
      </c>
      <c r="X6929" t="str">
        <f t="shared" si="651"/>
        <v>{location: new google.maps.LatLng(37.787, -122.404), weight: 17},</v>
      </c>
      <c r="Y6929" t="str">
        <f t="shared" si="652"/>
        <v>{location: new google.maps.LatLng(37.787, -122.404), weight: 12},</v>
      </c>
    </row>
    <row r="6930" spans="1:25" x14ac:dyDescent="0.2">
      <c r="A6930">
        <v>37.786999999999999</v>
      </c>
      <c r="B6930">
        <v>-122.40300000000001</v>
      </c>
      <c r="C6930">
        <v>1</v>
      </c>
      <c r="D6930">
        <v>8</v>
      </c>
      <c r="E6930">
        <v>9</v>
      </c>
      <c r="F6930">
        <v>4</v>
      </c>
      <c r="G6930">
        <v>8</v>
      </c>
      <c r="H6930">
        <v>2</v>
      </c>
      <c r="I6930">
        <v>35</v>
      </c>
      <c r="J6930">
        <v>58</v>
      </c>
      <c r="K6930">
        <v>6</v>
      </c>
      <c r="L6930">
        <v>101</v>
      </c>
      <c r="M6930">
        <f>VLOOKUP(H6930,AE$2:$AJ$12,6,TRUE)</f>
        <v>9</v>
      </c>
      <c r="N6930">
        <f>VLOOKUP(I6930,AF$2:$AJ$12,5,TRUE)</f>
        <v>9</v>
      </c>
      <c r="O6930">
        <f>VLOOKUP(J6930,AG$2:$AJ$12,4,TRUE)</f>
        <v>9</v>
      </c>
      <c r="P6930">
        <f>VLOOKUP(K6930,AH$2:$AJ$12,3,TRUE)</f>
        <v>9</v>
      </c>
      <c r="Q6930">
        <f>VLOOKUP(L6930,AI$2:$AJ$12,2,TRUE)</f>
        <v>9</v>
      </c>
      <c r="T6930" t="str">
        <f t="shared" si="653"/>
        <v>Crimepoint.create(latitude:37.787, longitude:-122.403, drugdrink:9, misdemean:9, theft:9, violent:9, total:9, drugdrinkct:2, misdemeanct:35, theftct:58, violentct:6, totalct:101)</v>
      </c>
      <c r="U6930" t="str">
        <f t="shared" si="654"/>
        <v>{location: new google.maps.LatLng(37.787, -122.403), weight: 1},</v>
      </c>
      <c r="V6930" t="str">
        <f t="shared" si="649"/>
        <v>{location: new google.maps.LatLng(37.787, -122.403), weight: 8},</v>
      </c>
      <c r="W6930" t="str">
        <f t="shared" si="650"/>
        <v>{location: new google.maps.LatLng(37.787, -122.403), weight: 9},</v>
      </c>
      <c r="X6930" t="str">
        <f t="shared" si="651"/>
        <v>{location: new google.maps.LatLng(37.787, -122.403), weight: 4},</v>
      </c>
      <c r="Y6930" t="str">
        <f t="shared" si="652"/>
        <v>{location: new google.maps.LatLng(37.787, -122.403), weight: 8},</v>
      </c>
    </row>
    <row r="6931" spans="1:25" x14ac:dyDescent="0.2">
      <c r="A6931">
        <v>37.786999999999999</v>
      </c>
      <c r="B6931">
        <v>-122.402</v>
      </c>
      <c r="C6931">
        <v>1</v>
      </c>
      <c r="D6931">
        <v>6</v>
      </c>
      <c r="E6931">
        <v>3</v>
      </c>
      <c r="F6931">
        <v>4</v>
      </c>
      <c r="G6931">
        <v>4</v>
      </c>
      <c r="H6931">
        <v>1</v>
      </c>
      <c r="I6931">
        <v>26</v>
      </c>
      <c r="J6931">
        <v>18</v>
      </c>
      <c r="K6931">
        <v>6</v>
      </c>
      <c r="L6931">
        <v>51</v>
      </c>
      <c r="M6931">
        <f>VLOOKUP(H6931,AE$2:$AJ$12,6,TRUE)</f>
        <v>8</v>
      </c>
      <c r="N6931">
        <f>VLOOKUP(I6931,AF$2:$AJ$12,5,TRUE)</f>
        <v>9</v>
      </c>
      <c r="O6931">
        <f>VLOOKUP(J6931,AG$2:$AJ$12,4,TRUE)</f>
        <v>9</v>
      </c>
      <c r="P6931">
        <f>VLOOKUP(K6931,AH$2:$AJ$12,3,TRUE)</f>
        <v>9</v>
      </c>
      <c r="Q6931">
        <f>VLOOKUP(L6931,AI$2:$AJ$12,2,TRUE)</f>
        <v>9</v>
      </c>
      <c r="T6931" t="str">
        <f t="shared" si="653"/>
        <v>Crimepoint.create(latitude:37.787, longitude:-122.402, drugdrink:8, misdemean:9, theft:9, violent:9, total:9, drugdrinkct:1, misdemeanct:26, theftct:18, violentct:6, totalct:51)</v>
      </c>
      <c r="U6931" t="str">
        <f t="shared" si="654"/>
        <v>{location: new google.maps.LatLng(37.787, -122.402), weight: 1},</v>
      </c>
      <c r="V6931" t="str">
        <f t="shared" si="649"/>
        <v>{location: new google.maps.LatLng(37.787, -122.402), weight: 6},</v>
      </c>
      <c r="W6931" t="str">
        <f t="shared" si="650"/>
        <v>{location: new google.maps.LatLng(37.787, -122.402), weight: 3},</v>
      </c>
      <c r="X6931" t="str">
        <f t="shared" si="651"/>
        <v>{location: new google.maps.LatLng(37.787, -122.402), weight: 4},</v>
      </c>
      <c r="Y6931" t="str">
        <f t="shared" si="652"/>
        <v>{location: new google.maps.LatLng(37.787, -122.402), weight: 4},</v>
      </c>
    </row>
    <row r="6932" spans="1:25" x14ac:dyDescent="0.2">
      <c r="A6932">
        <v>37.786999999999999</v>
      </c>
      <c r="B6932">
        <v>-122.401</v>
      </c>
      <c r="C6932">
        <v>1</v>
      </c>
      <c r="D6932">
        <v>9</v>
      </c>
      <c r="E6932">
        <v>4</v>
      </c>
      <c r="F6932">
        <v>7</v>
      </c>
      <c r="G6932">
        <v>6</v>
      </c>
      <c r="H6932">
        <v>1</v>
      </c>
      <c r="I6932">
        <v>41</v>
      </c>
      <c r="J6932">
        <v>27</v>
      </c>
      <c r="K6932">
        <v>10</v>
      </c>
      <c r="L6932">
        <v>79</v>
      </c>
      <c r="M6932">
        <f>VLOOKUP(H6932,AE$2:$AJ$12,6,TRUE)</f>
        <v>8</v>
      </c>
      <c r="N6932">
        <f>VLOOKUP(I6932,AF$2:$AJ$12,5,TRUE)</f>
        <v>9</v>
      </c>
      <c r="O6932">
        <f>VLOOKUP(J6932,AG$2:$AJ$12,4,TRUE)</f>
        <v>9</v>
      </c>
      <c r="P6932">
        <f>VLOOKUP(K6932,AH$2:$AJ$12,3,TRUE)</f>
        <v>9</v>
      </c>
      <c r="Q6932">
        <f>VLOOKUP(L6932,AI$2:$AJ$12,2,TRUE)</f>
        <v>9</v>
      </c>
      <c r="T6932" t="str">
        <f t="shared" si="653"/>
        <v>Crimepoint.create(latitude:37.787, longitude:-122.401, drugdrink:8, misdemean:9, theft:9, violent:9, total:9, drugdrinkct:1, misdemeanct:41, theftct:27, violentct:10, totalct:79)</v>
      </c>
      <c r="U6932" t="str">
        <f t="shared" si="654"/>
        <v>{location: new google.maps.LatLng(37.787, -122.401), weight: 1},</v>
      </c>
      <c r="V6932" t="str">
        <f t="shared" si="649"/>
        <v>{location: new google.maps.LatLng(37.787, -122.401), weight: 9},</v>
      </c>
      <c r="W6932" t="str">
        <f t="shared" si="650"/>
        <v>{location: new google.maps.LatLng(37.787, -122.401), weight: 4},</v>
      </c>
      <c r="X6932" t="str">
        <f t="shared" si="651"/>
        <v>{location: new google.maps.LatLng(37.787, -122.401), weight: 7},</v>
      </c>
      <c r="Y6932" t="str">
        <f t="shared" si="652"/>
        <v>{location: new google.maps.LatLng(37.787, -122.401), weight: 6},</v>
      </c>
    </row>
    <row r="6933" spans="1:25" x14ac:dyDescent="0.2">
      <c r="A6933">
        <v>37.786999999999999</v>
      </c>
      <c r="B6933">
        <v>-122.4</v>
      </c>
      <c r="C6933">
        <v>1</v>
      </c>
      <c r="D6933">
        <v>5</v>
      </c>
      <c r="E6933">
        <v>3</v>
      </c>
      <c r="F6933">
        <v>5</v>
      </c>
      <c r="G6933">
        <v>4</v>
      </c>
      <c r="H6933">
        <v>1</v>
      </c>
      <c r="I6933">
        <v>23</v>
      </c>
      <c r="J6933">
        <v>23</v>
      </c>
      <c r="K6933">
        <v>7</v>
      </c>
      <c r="L6933">
        <v>54</v>
      </c>
      <c r="M6933">
        <f>VLOOKUP(H6933,AE$2:$AJ$12,6,TRUE)</f>
        <v>8</v>
      </c>
      <c r="N6933">
        <f>VLOOKUP(I6933,AF$2:$AJ$12,5,TRUE)</f>
        <v>9</v>
      </c>
      <c r="O6933">
        <f>VLOOKUP(J6933,AG$2:$AJ$12,4,TRUE)</f>
        <v>9</v>
      </c>
      <c r="P6933">
        <f>VLOOKUP(K6933,AH$2:$AJ$12,3,TRUE)</f>
        <v>9</v>
      </c>
      <c r="Q6933">
        <f>VLOOKUP(L6933,AI$2:$AJ$12,2,TRUE)</f>
        <v>9</v>
      </c>
      <c r="T6933" t="str">
        <f t="shared" si="653"/>
        <v>Crimepoint.create(latitude:37.787, longitude:-122.4, drugdrink:8, misdemean:9, theft:9, violent:9, total:9, drugdrinkct:1, misdemeanct:23, theftct:23, violentct:7, totalct:54)</v>
      </c>
      <c r="U6933" t="str">
        <f t="shared" si="654"/>
        <v>{location: new google.maps.LatLng(37.787, -122.4), weight: 1},</v>
      </c>
      <c r="V6933" t="str">
        <f t="shared" si="649"/>
        <v>{location: new google.maps.LatLng(37.787, -122.4), weight: 5},</v>
      </c>
      <c r="W6933" t="str">
        <f t="shared" si="650"/>
        <v>{location: new google.maps.LatLng(37.787, -122.4), weight: 3},</v>
      </c>
      <c r="X6933" t="str">
        <f t="shared" si="651"/>
        <v>{location: new google.maps.LatLng(37.787, -122.4), weight: 5},</v>
      </c>
      <c r="Y6933" t="str">
        <f t="shared" si="652"/>
        <v>{location: new google.maps.LatLng(37.787, -122.4), weight: 4},</v>
      </c>
    </row>
    <row r="6934" spans="1:25" x14ac:dyDescent="0.2">
      <c r="A6934">
        <v>37.786999999999999</v>
      </c>
      <c r="B6934">
        <v>-122.399</v>
      </c>
      <c r="C6934">
        <v>0</v>
      </c>
      <c r="D6934">
        <v>2</v>
      </c>
      <c r="E6934">
        <v>2</v>
      </c>
      <c r="F6934">
        <v>3</v>
      </c>
      <c r="G6934">
        <v>2</v>
      </c>
      <c r="H6934">
        <v>0</v>
      </c>
      <c r="I6934">
        <v>11</v>
      </c>
      <c r="J6934">
        <v>11</v>
      </c>
      <c r="K6934">
        <v>4</v>
      </c>
      <c r="L6934">
        <v>26</v>
      </c>
      <c r="M6934">
        <f>VLOOKUP(H6934,AE$2:$AJ$12,6,TRUE)</f>
        <v>0</v>
      </c>
      <c r="N6934">
        <f>VLOOKUP(I6934,AF$2:$AJ$12,5,TRUE)</f>
        <v>8</v>
      </c>
      <c r="O6934">
        <f>VLOOKUP(J6934,AG$2:$AJ$12,4,TRUE)</f>
        <v>8</v>
      </c>
      <c r="P6934">
        <f>VLOOKUP(K6934,AH$2:$AJ$12,3,TRUE)</f>
        <v>8</v>
      </c>
      <c r="Q6934">
        <f>VLOOKUP(L6934,AI$2:$AJ$12,2,TRUE)</f>
        <v>8</v>
      </c>
      <c r="T6934" t="str">
        <f t="shared" si="653"/>
        <v>Crimepoint.create(latitude:37.787, longitude:-122.399, drugdrink:0, misdemean:8, theft:8, violent:8, total:8, drugdrinkct:0, misdemeanct:11, theftct:11, violentct:4, totalct:26)</v>
      </c>
      <c r="U6934" t="str">
        <f t="shared" si="654"/>
        <v>{location: new google.maps.LatLng(37.787, -122.399), weight: 0},</v>
      </c>
      <c r="V6934" t="str">
        <f t="shared" si="649"/>
        <v>{location: new google.maps.LatLng(37.787, -122.399), weight: 2},</v>
      </c>
      <c r="W6934" t="str">
        <f t="shared" si="650"/>
        <v>{location: new google.maps.LatLng(37.787, -122.399), weight: 2},</v>
      </c>
      <c r="X6934" t="str">
        <f t="shared" si="651"/>
        <v>{location: new google.maps.LatLng(37.787, -122.399), weight: 3},</v>
      </c>
      <c r="Y6934" t="str">
        <f t="shared" si="652"/>
        <v>{location: new google.maps.LatLng(37.787, -122.399), weight: 2},</v>
      </c>
    </row>
    <row r="6935" spans="1:25" x14ac:dyDescent="0.2">
      <c r="A6935">
        <v>37.786999999999999</v>
      </c>
      <c r="B6935">
        <v>-122.398</v>
      </c>
      <c r="C6935">
        <v>1</v>
      </c>
      <c r="D6935">
        <v>5</v>
      </c>
      <c r="E6935">
        <v>5</v>
      </c>
      <c r="F6935">
        <v>5</v>
      </c>
      <c r="G6935">
        <v>5</v>
      </c>
      <c r="H6935">
        <v>2</v>
      </c>
      <c r="I6935">
        <v>21</v>
      </c>
      <c r="J6935">
        <v>31</v>
      </c>
      <c r="K6935">
        <v>7</v>
      </c>
      <c r="L6935">
        <v>61</v>
      </c>
      <c r="M6935">
        <f>VLOOKUP(H6935,AE$2:$AJ$12,6,TRUE)</f>
        <v>9</v>
      </c>
      <c r="N6935">
        <f>VLOOKUP(I6935,AF$2:$AJ$12,5,TRUE)</f>
        <v>9</v>
      </c>
      <c r="O6935">
        <f>VLOOKUP(J6935,AG$2:$AJ$12,4,TRUE)</f>
        <v>9</v>
      </c>
      <c r="P6935">
        <f>VLOOKUP(K6935,AH$2:$AJ$12,3,TRUE)</f>
        <v>9</v>
      </c>
      <c r="Q6935">
        <f>VLOOKUP(L6935,AI$2:$AJ$12,2,TRUE)</f>
        <v>9</v>
      </c>
      <c r="T6935" t="str">
        <f t="shared" si="653"/>
        <v>Crimepoint.create(latitude:37.787, longitude:-122.398, drugdrink:9, misdemean:9, theft:9, violent:9, total:9, drugdrinkct:2, misdemeanct:21, theftct:31, violentct:7, totalct:61)</v>
      </c>
      <c r="U6935" t="str">
        <f t="shared" si="654"/>
        <v>{location: new google.maps.LatLng(37.787, -122.398), weight: 1},</v>
      </c>
      <c r="V6935" t="str">
        <f t="shared" si="649"/>
        <v>{location: new google.maps.LatLng(37.787, -122.398), weight: 5},</v>
      </c>
      <c r="W6935" t="str">
        <f t="shared" si="650"/>
        <v>{location: new google.maps.LatLng(37.787, -122.398), weight: 5},</v>
      </c>
      <c r="X6935" t="str">
        <f t="shared" si="651"/>
        <v>{location: new google.maps.LatLng(37.787, -122.398), weight: 5},</v>
      </c>
      <c r="Y6935" t="str">
        <f t="shared" si="652"/>
        <v>{location: new google.maps.LatLng(37.787, -122.398), weight: 5},</v>
      </c>
    </row>
    <row r="6936" spans="1:25" x14ac:dyDescent="0.2">
      <c r="A6936">
        <v>37.786999999999999</v>
      </c>
      <c r="B6936">
        <v>-122.396</v>
      </c>
      <c r="C6936">
        <v>0</v>
      </c>
      <c r="D6936">
        <v>1</v>
      </c>
      <c r="E6936">
        <v>1</v>
      </c>
      <c r="F6936">
        <v>1</v>
      </c>
      <c r="G6936">
        <v>1</v>
      </c>
      <c r="H6936">
        <v>0</v>
      </c>
      <c r="I6936">
        <v>3</v>
      </c>
      <c r="J6936">
        <v>5</v>
      </c>
      <c r="K6936">
        <v>1</v>
      </c>
      <c r="L6936">
        <v>9</v>
      </c>
      <c r="M6936">
        <f>VLOOKUP(H6936,AE$2:$AJ$12,6,TRUE)</f>
        <v>0</v>
      </c>
      <c r="N6936">
        <f>VLOOKUP(I6936,AF$2:$AJ$12,5,TRUE)</f>
        <v>5</v>
      </c>
      <c r="O6936">
        <f>VLOOKUP(J6936,AG$2:$AJ$12,4,TRUE)</f>
        <v>7</v>
      </c>
      <c r="P6936">
        <f>VLOOKUP(K6936,AH$2:$AJ$12,3,TRUE)</f>
        <v>7</v>
      </c>
      <c r="Q6936">
        <f>VLOOKUP(L6936,AI$2:$AJ$12,2,TRUE)</f>
        <v>5</v>
      </c>
      <c r="T6936" t="str">
        <f t="shared" si="653"/>
        <v>Crimepoint.create(latitude:37.787, longitude:-122.396, drugdrink:0, misdemean:5, theft:7, violent:7, total:5, drugdrinkct:0, misdemeanct:3, theftct:5, violentct:1, totalct:9)</v>
      </c>
      <c r="U6936" t="str">
        <f t="shared" si="654"/>
        <v>{location: new google.maps.LatLng(37.787, -122.396), weight: 0},</v>
      </c>
      <c r="V6936" t="str">
        <f t="shared" si="649"/>
        <v>{location: new google.maps.LatLng(37.787, -122.396), weight: 1},</v>
      </c>
      <c r="W6936" t="str">
        <f t="shared" si="650"/>
        <v>{location: new google.maps.LatLng(37.787, -122.396), weight: 1},</v>
      </c>
      <c r="X6936" t="str">
        <f t="shared" si="651"/>
        <v>{location: new google.maps.LatLng(37.787, -122.396), weight: 1},</v>
      </c>
      <c r="Y6936" t="str">
        <f t="shared" si="652"/>
        <v>{location: new google.maps.LatLng(37.787, -122.396), weight: 1},</v>
      </c>
    </row>
    <row r="6937" spans="1:25" x14ac:dyDescent="0.2">
      <c r="A6937">
        <v>37.786999999999999</v>
      </c>
      <c r="B6937">
        <v>-122.395</v>
      </c>
      <c r="C6937">
        <v>0</v>
      </c>
      <c r="D6937">
        <v>2</v>
      </c>
      <c r="E6937">
        <v>1</v>
      </c>
      <c r="F6937">
        <v>1</v>
      </c>
      <c r="G6937">
        <v>1</v>
      </c>
      <c r="H6937">
        <v>0</v>
      </c>
      <c r="I6937">
        <v>9</v>
      </c>
      <c r="J6937">
        <v>8</v>
      </c>
      <c r="K6937">
        <v>1</v>
      </c>
      <c r="L6937">
        <v>18</v>
      </c>
      <c r="M6937">
        <f>VLOOKUP(H6937,AE$2:$AJ$12,6,TRUE)</f>
        <v>0</v>
      </c>
      <c r="N6937">
        <f>VLOOKUP(I6937,AF$2:$AJ$12,5,TRUE)</f>
        <v>7</v>
      </c>
      <c r="O6937">
        <f>VLOOKUP(J6937,AG$2:$AJ$12,4,TRUE)</f>
        <v>8</v>
      </c>
      <c r="P6937">
        <f>VLOOKUP(K6937,AH$2:$AJ$12,3,TRUE)</f>
        <v>7</v>
      </c>
      <c r="Q6937">
        <f>VLOOKUP(L6937,AI$2:$AJ$12,2,TRUE)</f>
        <v>7</v>
      </c>
      <c r="T6937" t="str">
        <f t="shared" si="653"/>
        <v>Crimepoint.create(latitude:37.787, longitude:-122.395, drugdrink:0, misdemean:7, theft:8, violent:7, total:7, drugdrinkct:0, misdemeanct:9, theftct:8, violentct:1, totalct:18)</v>
      </c>
      <c r="U6937" t="str">
        <f t="shared" si="654"/>
        <v>{location: new google.maps.LatLng(37.787, -122.395), weight: 0},</v>
      </c>
      <c r="V6937" t="str">
        <f t="shared" si="649"/>
        <v>{location: new google.maps.LatLng(37.787, -122.395), weight: 2},</v>
      </c>
      <c r="W6937" t="str">
        <f t="shared" si="650"/>
        <v>{location: new google.maps.LatLng(37.787, -122.395), weight: 1},</v>
      </c>
      <c r="X6937" t="str">
        <f t="shared" si="651"/>
        <v>{location: new google.maps.LatLng(37.787, -122.395), weight: 1},</v>
      </c>
      <c r="Y6937" t="str">
        <f t="shared" si="652"/>
        <v>{location: new google.maps.LatLng(37.787, -122.395), weight: 1},</v>
      </c>
    </row>
    <row r="6938" spans="1:25" x14ac:dyDescent="0.2">
      <c r="A6938">
        <v>37.786999999999999</v>
      </c>
      <c r="B6938">
        <v>-122.39400000000001</v>
      </c>
      <c r="C6938">
        <v>1</v>
      </c>
      <c r="D6938">
        <v>8</v>
      </c>
      <c r="E6938">
        <v>3</v>
      </c>
      <c r="F6938">
        <v>2</v>
      </c>
      <c r="G6938">
        <v>5</v>
      </c>
      <c r="H6938">
        <v>2</v>
      </c>
      <c r="I6938">
        <v>35</v>
      </c>
      <c r="J6938">
        <v>21</v>
      </c>
      <c r="K6938">
        <v>3</v>
      </c>
      <c r="L6938">
        <v>61</v>
      </c>
      <c r="M6938">
        <f>VLOOKUP(H6938,AE$2:$AJ$12,6,TRUE)</f>
        <v>9</v>
      </c>
      <c r="N6938">
        <f>VLOOKUP(I6938,AF$2:$AJ$12,5,TRUE)</f>
        <v>9</v>
      </c>
      <c r="O6938">
        <f>VLOOKUP(J6938,AG$2:$AJ$12,4,TRUE)</f>
        <v>9</v>
      </c>
      <c r="P6938">
        <f>VLOOKUP(K6938,AH$2:$AJ$12,3,TRUE)</f>
        <v>8</v>
      </c>
      <c r="Q6938">
        <f>VLOOKUP(L6938,AI$2:$AJ$12,2,TRUE)</f>
        <v>9</v>
      </c>
      <c r="T6938" t="str">
        <f t="shared" si="653"/>
        <v>Crimepoint.create(latitude:37.787, longitude:-122.394, drugdrink:9, misdemean:9, theft:9, violent:8, total:9, drugdrinkct:2, misdemeanct:35, theftct:21, violentct:3, totalct:61)</v>
      </c>
      <c r="U6938" t="str">
        <f t="shared" si="654"/>
        <v>{location: new google.maps.LatLng(37.787, -122.394), weight: 1},</v>
      </c>
      <c r="V6938" t="str">
        <f t="shared" si="649"/>
        <v>{location: new google.maps.LatLng(37.787, -122.394), weight: 8},</v>
      </c>
      <c r="W6938" t="str">
        <f t="shared" si="650"/>
        <v>{location: new google.maps.LatLng(37.787, -122.394), weight: 3},</v>
      </c>
      <c r="X6938" t="str">
        <f t="shared" si="651"/>
        <v>{location: new google.maps.LatLng(37.787, -122.394), weight: 2},</v>
      </c>
      <c r="Y6938" t="str">
        <f t="shared" si="652"/>
        <v>{location: new google.maps.LatLng(37.787, -122.394), weight: 5},</v>
      </c>
    </row>
    <row r="6939" spans="1:25" x14ac:dyDescent="0.2">
      <c r="A6939">
        <v>37.786999999999999</v>
      </c>
      <c r="B6939">
        <v>-122.393</v>
      </c>
      <c r="C6939">
        <v>0</v>
      </c>
      <c r="D6939">
        <v>2</v>
      </c>
      <c r="E6939">
        <v>0</v>
      </c>
      <c r="F6939">
        <v>2</v>
      </c>
      <c r="G6939">
        <v>1</v>
      </c>
      <c r="H6939">
        <v>0</v>
      </c>
      <c r="I6939">
        <v>7</v>
      </c>
      <c r="J6939">
        <v>2</v>
      </c>
      <c r="K6939">
        <v>3</v>
      </c>
      <c r="L6939">
        <v>12</v>
      </c>
      <c r="M6939">
        <f>VLOOKUP(H6939,AE$2:$AJ$12,6,TRUE)</f>
        <v>0</v>
      </c>
      <c r="N6939">
        <f>VLOOKUP(I6939,AF$2:$AJ$12,5,TRUE)</f>
        <v>7</v>
      </c>
      <c r="O6939">
        <f>VLOOKUP(J6939,AG$2:$AJ$12,4,TRUE)</f>
        <v>4</v>
      </c>
      <c r="P6939">
        <f>VLOOKUP(K6939,AH$2:$AJ$12,3,TRUE)</f>
        <v>8</v>
      </c>
      <c r="Q6939">
        <f>VLOOKUP(L6939,AI$2:$AJ$12,2,TRUE)</f>
        <v>6</v>
      </c>
      <c r="T6939" t="str">
        <f t="shared" si="653"/>
        <v>Crimepoint.create(latitude:37.787, longitude:-122.393, drugdrink:0, misdemean:7, theft:4, violent:8, total:6, drugdrinkct:0, misdemeanct:7, theftct:2, violentct:3, totalct:12)</v>
      </c>
      <c r="U6939" t="str">
        <f t="shared" si="654"/>
        <v>{location: new google.maps.LatLng(37.787, -122.393), weight: 0},</v>
      </c>
      <c r="V6939" t="str">
        <f t="shared" si="649"/>
        <v>{location: new google.maps.LatLng(37.787, -122.393), weight: 2},</v>
      </c>
      <c r="W6939" t="str">
        <f t="shared" si="650"/>
        <v>{location: new google.maps.LatLng(37.787, -122.393), weight: 0},</v>
      </c>
      <c r="X6939" t="str">
        <f t="shared" si="651"/>
        <v>{location: new google.maps.LatLng(37.787, -122.393), weight: 2},</v>
      </c>
      <c r="Y6939" t="str">
        <f t="shared" si="652"/>
        <v>{location: new google.maps.LatLng(37.787, -122.393), weight: 1},</v>
      </c>
    </row>
    <row r="6940" spans="1:25" x14ac:dyDescent="0.2">
      <c r="A6940">
        <v>37.786999999999999</v>
      </c>
      <c r="B6940">
        <v>-122.392</v>
      </c>
      <c r="C6940">
        <v>1</v>
      </c>
      <c r="D6940">
        <v>2</v>
      </c>
      <c r="E6940">
        <v>2</v>
      </c>
      <c r="F6940">
        <v>0</v>
      </c>
      <c r="G6940">
        <v>2</v>
      </c>
      <c r="H6940">
        <v>2</v>
      </c>
      <c r="I6940">
        <v>10</v>
      </c>
      <c r="J6940">
        <v>11</v>
      </c>
      <c r="K6940">
        <v>0</v>
      </c>
      <c r="L6940">
        <v>23</v>
      </c>
      <c r="M6940">
        <f>VLOOKUP(H6940,AE$2:$AJ$12,6,TRUE)</f>
        <v>9</v>
      </c>
      <c r="N6940">
        <f>VLOOKUP(I6940,AF$2:$AJ$12,5,TRUE)</f>
        <v>8</v>
      </c>
      <c r="O6940">
        <f>VLOOKUP(J6940,AG$2:$AJ$12,4,TRUE)</f>
        <v>8</v>
      </c>
      <c r="P6940">
        <f>VLOOKUP(K6940,AH$2:$AJ$12,3,TRUE)</f>
        <v>0</v>
      </c>
      <c r="Q6940">
        <f>VLOOKUP(L6940,AI$2:$AJ$12,2,TRUE)</f>
        <v>8</v>
      </c>
      <c r="T6940" t="str">
        <f t="shared" si="653"/>
        <v>Crimepoint.create(latitude:37.787, longitude:-122.392, drugdrink:9, misdemean:8, theft:8, violent:0, total:8, drugdrinkct:2, misdemeanct:10, theftct:11, violentct:0, totalct:23)</v>
      </c>
      <c r="U6940" t="str">
        <f t="shared" si="654"/>
        <v>{location: new google.maps.LatLng(37.787, -122.392), weight: 1},</v>
      </c>
      <c r="V6940" t="str">
        <f t="shared" si="649"/>
        <v>{location: new google.maps.LatLng(37.787, -122.392), weight: 2},</v>
      </c>
      <c r="W6940" t="str">
        <f t="shared" si="650"/>
        <v>{location: new google.maps.LatLng(37.787, -122.392), weight: 2},</v>
      </c>
      <c r="X6940" t="str">
        <f t="shared" si="651"/>
        <v>{location: new google.maps.LatLng(37.787, -122.392), weight: 0},</v>
      </c>
      <c r="Y6940" t="str">
        <f t="shared" si="652"/>
        <v>{location: new google.maps.LatLng(37.787, -122.392), weight: 2},</v>
      </c>
    </row>
    <row r="6941" spans="1:25" x14ac:dyDescent="0.2">
      <c r="A6941">
        <v>37.786999999999999</v>
      </c>
      <c r="B6941">
        <v>-122.39</v>
      </c>
      <c r="C6941">
        <v>1</v>
      </c>
      <c r="D6941">
        <v>3</v>
      </c>
      <c r="E6941">
        <v>1</v>
      </c>
      <c r="F6941">
        <v>1</v>
      </c>
      <c r="G6941">
        <v>2</v>
      </c>
      <c r="H6941">
        <v>1</v>
      </c>
      <c r="I6941">
        <v>12</v>
      </c>
      <c r="J6941">
        <v>6</v>
      </c>
      <c r="K6941">
        <v>2</v>
      </c>
      <c r="L6941">
        <v>21</v>
      </c>
      <c r="M6941">
        <f>VLOOKUP(H6941,AE$2:$AJ$12,6,TRUE)</f>
        <v>8</v>
      </c>
      <c r="N6941">
        <f>VLOOKUP(I6941,AF$2:$AJ$12,5,TRUE)</f>
        <v>8</v>
      </c>
      <c r="O6941">
        <f>VLOOKUP(J6941,AG$2:$AJ$12,4,TRUE)</f>
        <v>7</v>
      </c>
      <c r="P6941">
        <f>VLOOKUP(K6941,AH$2:$AJ$12,3,TRUE)</f>
        <v>7</v>
      </c>
      <c r="Q6941">
        <f>VLOOKUP(L6941,AI$2:$AJ$12,2,TRUE)</f>
        <v>8</v>
      </c>
      <c r="T6941" t="str">
        <f t="shared" si="653"/>
        <v>Crimepoint.create(latitude:37.787, longitude:-122.39, drugdrink:8, misdemean:8, theft:7, violent:7, total:8, drugdrinkct:1, misdemeanct:12, theftct:6, violentct:2, totalct:21)</v>
      </c>
      <c r="U6941" t="str">
        <f t="shared" si="654"/>
        <v>{location: new google.maps.LatLng(37.787, -122.39), weight: 1},</v>
      </c>
      <c r="V6941" t="str">
        <f t="shared" si="649"/>
        <v>{location: new google.maps.LatLng(37.787, -122.39), weight: 3},</v>
      </c>
      <c r="W6941" t="str">
        <f t="shared" si="650"/>
        <v>{location: new google.maps.LatLng(37.787, -122.39), weight: 1},</v>
      </c>
      <c r="X6941" t="str">
        <f t="shared" si="651"/>
        <v>{location: new google.maps.LatLng(37.787, -122.39), weight: 1},</v>
      </c>
      <c r="Y6941" t="str">
        <f t="shared" si="652"/>
        <v>{location: new google.maps.LatLng(37.787, -122.39), weight: 2},</v>
      </c>
    </row>
    <row r="6942" spans="1:25" x14ac:dyDescent="0.2">
      <c r="A6942">
        <v>37.786999999999999</v>
      </c>
      <c r="B6942">
        <v>-122.389</v>
      </c>
      <c r="C6942">
        <v>0</v>
      </c>
      <c r="D6942">
        <v>2</v>
      </c>
      <c r="E6942">
        <v>1</v>
      </c>
      <c r="F6942">
        <v>0</v>
      </c>
      <c r="G6942">
        <v>1</v>
      </c>
      <c r="H6942">
        <v>0</v>
      </c>
      <c r="I6942">
        <v>10</v>
      </c>
      <c r="J6942">
        <v>8</v>
      </c>
      <c r="K6942">
        <v>0</v>
      </c>
      <c r="L6942">
        <v>18</v>
      </c>
      <c r="M6942">
        <f>VLOOKUP(H6942,AE$2:$AJ$12,6,TRUE)</f>
        <v>0</v>
      </c>
      <c r="N6942">
        <f>VLOOKUP(I6942,AF$2:$AJ$12,5,TRUE)</f>
        <v>8</v>
      </c>
      <c r="O6942">
        <f>VLOOKUP(J6942,AG$2:$AJ$12,4,TRUE)</f>
        <v>8</v>
      </c>
      <c r="P6942">
        <f>VLOOKUP(K6942,AH$2:$AJ$12,3,TRUE)</f>
        <v>0</v>
      </c>
      <c r="Q6942">
        <f>VLOOKUP(L6942,AI$2:$AJ$12,2,TRUE)</f>
        <v>7</v>
      </c>
      <c r="T6942" t="str">
        <f t="shared" si="653"/>
        <v>Crimepoint.create(latitude:37.787, longitude:-122.389, drugdrink:0, misdemean:8, theft:8, violent:0, total:7, drugdrinkct:0, misdemeanct:10, theftct:8, violentct:0, totalct:18)</v>
      </c>
      <c r="U6942" t="str">
        <f t="shared" si="654"/>
        <v>{location: new google.maps.LatLng(37.787, -122.389), weight: 0},</v>
      </c>
      <c r="V6942" t="str">
        <f t="shared" si="649"/>
        <v>{location: new google.maps.LatLng(37.787, -122.389), weight: 2},</v>
      </c>
      <c r="W6942" t="str">
        <f t="shared" si="650"/>
        <v>{location: new google.maps.LatLng(37.787, -122.389), weight: 1},</v>
      </c>
      <c r="X6942" t="str">
        <f t="shared" si="651"/>
        <v>{location: new google.maps.LatLng(37.787, -122.389), weight: 0},</v>
      </c>
      <c r="Y6942" t="str">
        <f t="shared" si="652"/>
        <v>{location: new google.maps.LatLng(37.787, -122.389), weight: 1},</v>
      </c>
    </row>
    <row r="6943" spans="1:25" x14ac:dyDescent="0.2">
      <c r="A6943">
        <v>37.786999999999999</v>
      </c>
      <c r="B6943">
        <v>-122.38800000000001</v>
      </c>
      <c r="C6943">
        <v>0</v>
      </c>
      <c r="D6943">
        <v>3</v>
      </c>
      <c r="E6943">
        <v>3</v>
      </c>
      <c r="F6943">
        <v>0</v>
      </c>
      <c r="G6943">
        <v>2</v>
      </c>
      <c r="H6943">
        <v>0</v>
      </c>
      <c r="I6943">
        <v>13</v>
      </c>
      <c r="J6943">
        <v>18</v>
      </c>
      <c r="K6943">
        <v>0</v>
      </c>
      <c r="L6943">
        <v>31</v>
      </c>
      <c r="M6943">
        <f>VLOOKUP(H6943,AE$2:$AJ$12,6,TRUE)</f>
        <v>0</v>
      </c>
      <c r="N6943">
        <f>VLOOKUP(I6943,AF$2:$AJ$12,5,TRUE)</f>
        <v>8</v>
      </c>
      <c r="O6943">
        <f>VLOOKUP(J6943,AG$2:$AJ$12,4,TRUE)</f>
        <v>9</v>
      </c>
      <c r="P6943">
        <f>VLOOKUP(K6943,AH$2:$AJ$12,3,TRUE)</f>
        <v>0</v>
      </c>
      <c r="Q6943">
        <f>VLOOKUP(L6943,AI$2:$AJ$12,2,TRUE)</f>
        <v>8</v>
      </c>
      <c r="T6943" t="str">
        <f t="shared" si="653"/>
        <v>Crimepoint.create(latitude:37.787, longitude:-122.388, drugdrink:0, misdemean:8, theft:9, violent:0, total:8, drugdrinkct:0, misdemeanct:13, theftct:18, violentct:0, totalct:31)</v>
      </c>
      <c r="U6943" t="str">
        <f t="shared" si="654"/>
        <v>{location: new google.maps.LatLng(37.787, -122.388), weight: 0},</v>
      </c>
      <c r="V6943" t="str">
        <f t="shared" si="649"/>
        <v>{location: new google.maps.LatLng(37.787, -122.388), weight: 3},</v>
      </c>
      <c r="W6943" t="str">
        <f t="shared" si="650"/>
        <v>{location: new google.maps.LatLng(37.787, -122.388), weight: 3},</v>
      </c>
      <c r="X6943" t="str">
        <f t="shared" si="651"/>
        <v>{location: new google.maps.LatLng(37.787, -122.388), weight: 0},</v>
      </c>
      <c r="Y6943" t="str">
        <f t="shared" si="652"/>
        <v>{location: new google.maps.LatLng(37.787, -122.388), weight: 2},</v>
      </c>
    </row>
    <row r="6944" spans="1:25" x14ac:dyDescent="0.2">
      <c r="A6944">
        <v>37.787999999999997</v>
      </c>
      <c r="B6944">
        <v>-122.49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2</v>
      </c>
      <c r="J6944">
        <v>5</v>
      </c>
      <c r="K6944">
        <v>0</v>
      </c>
      <c r="L6944">
        <v>7</v>
      </c>
      <c r="M6944">
        <f>VLOOKUP(H6944,AE$2:$AJ$12,6,TRUE)</f>
        <v>0</v>
      </c>
      <c r="N6944">
        <f>VLOOKUP(I6944,AF$2:$AJ$12,5,TRUE)</f>
        <v>4</v>
      </c>
      <c r="O6944">
        <f>VLOOKUP(J6944,AG$2:$AJ$12,4,TRUE)</f>
        <v>7</v>
      </c>
      <c r="P6944">
        <f>VLOOKUP(K6944,AH$2:$AJ$12,3,TRUE)</f>
        <v>0</v>
      </c>
      <c r="Q6944">
        <f>VLOOKUP(L6944,AI$2:$AJ$12,2,TRUE)</f>
        <v>5</v>
      </c>
      <c r="T6944" t="str">
        <f t="shared" si="653"/>
        <v>Crimepoint.create(latitude:37.788, longitude:-122.49, drugdrink:0, misdemean:4, theft:7, violent:0, total:5, drugdrinkct:0, misdemeanct:2, theftct:5, violentct:0, totalct:7)</v>
      </c>
      <c r="U6944" t="str">
        <f t="shared" si="654"/>
        <v>{location: new google.maps.LatLng(37.788, -122.49), weight: 0},</v>
      </c>
      <c r="V6944" t="str">
        <f t="shared" si="649"/>
        <v>{location: new google.maps.LatLng(37.788, -122.49), weight: 0},</v>
      </c>
      <c r="W6944" t="str">
        <f t="shared" si="650"/>
        <v>{location: new google.maps.LatLng(37.788, -122.49), weight: 1},</v>
      </c>
      <c r="X6944" t="str">
        <f t="shared" si="651"/>
        <v>{location: new google.maps.LatLng(37.788, -122.49), weight: 0},</v>
      </c>
      <c r="Y6944" t="str">
        <f t="shared" si="652"/>
        <v>{location: new google.maps.LatLng(37.788, -122.49), weight: 1},</v>
      </c>
    </row>
    <row r="6945" spans="1:25" x14ac:dyDescent="0.2">
      <c r="A6945">
        <v>37.787999999999997</v>
      </c>
      <c r="B6945">
        <v>-122.489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3</v>
      </c>
      <c r="J6945">
        <v>3</v>
      </c>
      <c r="K6945">
        <v>0</v>
      </c>
      <c r="L6945">
        <v>6</v>
      </c>
      <c r="M6945">
        <f>VLOOKUP(H6945,AE$2:$AJ$12,6,TRUE)</f>
        <v>0</v>
      </c>
      <c r="N6945">
        <f>VLOOKUP(I6945,AF$2:$AJ$12,5,TRUE)</f>
        <v>5</v>
      </c>
      <c r="O6945">
        <f>VLOOKUP(J6945,AG$2:$AJ$12,4,TRUE)</f>
        <v>5</v>
      </c>
      <c r="P6945">
        <f>VLOOKUP(K6945,AH$2:$AJ$12,3,TRUE)</f>
        <v>0</v>
      </c>
      <c r="Q6945">
        <f>VLOOKUP(L6945,AI$2:$AJ$12,2,TRUE)</f>
        <v>4</v>
      </c>
      <c r="T6945" t="str">
        <f t="shared" si="653"/>
        <v>Crimepoint.create(latitude:37.788, longitude:-122.489, drugdrink:0, misdemean:5, theft:5, violent:0, total:4, drugdrinkct:0, misdemeanct:3, theftct:3, violentct:0, totalct:6)</v>
      </c>
      <c r="U6945" t="str">
        <f t="shared" si="654"/>
        <v>{location: new google.maps.LatLng(37.788, -122.489), weight: 0},</v>
      </c>
      <c r="V6945" t="str">
        <f t="shared" si="649"/>
        <v>{location: new google.maps.LatLng(37.788, -122.489), weight: 1},</v>
      </c>
      <c r="W6945" t="str">
        <f t="shared" si="650"/>
        <v>{location: new google.maps.LatLng(37.788, -122.489), weight: 0},</v>
      </c>
      <c r="X6945" t="str">
        <f t="shared" si="651"/>
        <v>{location: new google.maps.LatLng(37.788, -122.489), weight: 0},</v>
      </c>
      <c r="Y6945" t="str">
        <f t="shared" si="652"/>
        <v>{location: new google.maps.LatLng(37.788, -122.489), weight: 0},</v>
      </c>
    </row>
    <row r="6946" spans="1:25" x14ac:dyDescent="0.2">
      <c r="A6946">
        <v>37.787999999999997</v>
      </c>
      <c r="B6946">
        <v>-122.488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1</v>
      </c>
      <c r="M6946">
        <f>VLOOKUP(H6946,AE$2:$AJ$12,6,TRUE)</f>
        <v>0</v>
      </c>
      <c r="N6946">
        <f>VLOOKUP(I6946,AF$2:$AJ$12,5,TRUE)</f>
        <v>2</v>
      </c>
      <c r="O6946">
        <f>VLOOKUP(J6946,AG$2:$AJ$12,4,TRUE)</f>
        <v>0</v>
      </c>
      <c r="P6946">
        <f>VLOOKUP(K6946,AH$2:$AJ$12,3,TRUE)</f>
        <v>0</v>
      </c>
      <c r="Q6946">
        <f>VLOOKUP(L6946,AI$2:$AJ$12,2,TRUE)</f>
        <v>0</v>
      </c>
      <c r="T6946" t="str">
        <f t="shared" si="653"/>
        <v>Crimepoint.create(latitude:37.788, longitude:-122.488, drugdrink:0, misdemean:2, theft:0, violent:0, total:0, drugdrinkct:0, misdemeanct:1, theftct:0, violentct:0, totalct:1)</v>
      </c>
      <c r="U6946" t="str">
        <f t="shared" si="654"/>
        <v>{location: new google.maps.LatLng(37.788, -122.488), weight: 0},</v>
      </c>
      <c r="V6946" t="str">
        <f t="shared" si="649"/>
        <v>{location: new google.maps.LatLng(37.788, -122.488), weight: 0},</v>
      </c>
      <c r="W6946" t="str">
        <f t="shared" si="650"/>
        <v>{location: new google.maps.LatLng(37.788, -122.488), weight: 0},</v>
      </c>
      <c r="X6946" t="str">
        <f t="shared" si="651"/>
        <v>{location: new google.maps.LatLng(37.788, -122.488), weight: 0},</v>
      </c>
      <c r="Y6946" t="str">
        <f t="shared" si="652"/>
        <v>{location: new google.maps.LatLng(37.788, -122.488), weight: 0},</v>
      </c>
    </row>
    <row r="6947" spans="1:25" x14ac:dyDescent="0.2">
      <c r="A6947">
        <v>37.787999999999997</v>
      </c>
      <c r="B6947">
        <v>-122.48699999999999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2</v>
      </c>
      <c r="M6947">
        <f>VLOOKUP(H6947,AE$2:$AJ$12,6,TRUE)</f>
        <v>0</v>
      </c>
      <c r="N6947">
        <f>VLOOKUP(I6947,AF$2:$AJ$12,5,TRUE)</f>
        <v>2</v>
      </c>
      <c r="O6947">
        <f>VLOOKUP(J6947,AG$2:$AJ$12,4,TRUE)</f>
        <v>3</v>
      </c>
      <c r="P6947">
        <f>VLOOKUP(K6947,AH$2:$AJ$12,3,TRUE)</f>
        <v>0</v>
      </c>
      <c r="Q6947">
        <f>VLOOKUP(L6947,AI$2:$AJ$12,2,TRUE)</f>
        <v>1</v>
      </c>
      <c r="T6947" t="str">
        <f t="shared" si="653"/>
        <v>Crimepoint.create(latitude:37.788, longitude:-122.487, drugdrink:0, misdemean:2, theft:3, violent:0, total:1, drugdrinkct:0, misdemeanct:1, theftct:1, violentct:0, totalct:2)</v>
      </c>
      <c r="U6947" t="str">
        <f t="shared" si="654"/>
        <v>{location: new google.maps.LatLng(37.788, -122.487), weight: 0},</v>
      </c>
      <c r="V6947" t="str">
        <f t="shared" si="649"/>
        <v>{location: new google.maps.LatLng(37.788, -122.487), weight: 0},</v>
      </c>
      <c r="W6947" t="str">
        <f t="shared" si="650"/>
        <v>{location: new google.maps.LatLng(37.788, -122.487), weight: 0},</v>
      </c>
      <c r="X6947" t="str">
        <f t="shared" si="651"/>
        <v>{location: new google.maps.LatLng(37.788, -122.487), weight: 0},</v>
      </c>
      <c r="Y6947" t="str">
        <f t="shared" si="652"/>
        <v>{location: new google.maps.LatLng(37.788, -122.487), weight: 0},</v>
      </c>
    </row>
    <row r="6948" spans="1:25" x14ac:dyDescent="0.2">
      <c r="A6948">
        <v>37.787999999999997</v>
      </c>
      <c r="B6948">
        <v>-122.486</v>
      </c>
      <c r="C6948">
        <v>0</v>
      </c>
      <c r="D6948">
        <v>1</v>
      </c>
      <c r="E6948">
        <v>0</v>
      </c>
      <c r="F6948">
        <v>0</v>
      </c>
      <c r="G6948">
        <v>1</v>
      </c>
      <c r="H6948">
        <v>0</v>
      </c>
      <c r="I6948">
        <v>4</v>
      </c>
      <c r="J6948">
        <v>3</v>
      </c>
      <c r="K6948">
        <v>0</v>
      </c>
      <c r="L6948">
        <v>7</v>
      </c>
      <c r="M6948">
        <f>VLOOKUP(H6948,AE$2:$AJ$12,6,TRUE)</f>
        <v>0</v>
      </c>
      <c r="N6948">
        <f>VLOOKUP(I6948,AF$2:$AJ$12,5,TRUE)</f>
        <v>6</v>
      </c>
      <c r="O6948">
        <f>VLOOKUP(J6948,AG$2:$AJ$12,4,TRUE)</f>
        <v>5</v>
      </c>
      <c r="P6948">
        <f>VLOOKUP(K6948,AH$2:$AJ$12,3,TRUE)</f>
        <v>0</v>
      </c>
      <c r="Q6948">
        <f>VLOOKUP(L6948,AI$2:$AJ$12,2,TRUE)</f>
        <v>5</v>
      </c>
      <c r="T6948" t="str">
        <f t="shared" si="653"/>
        <v>Crimepoint.create(latitude:37.788, longitude:-122.486, drugdrink:0, misdemean:6, theft:5, violent:0, total:5, drugdrinkct:0, misdemeanct:4, theftct:3, violentct:0, totalct:7)</v>
      </c>
      <c r="U6948" t="str">
        <f t="shared" si="654"/>
        <v>{location: new google.maps.LatLng(37.788, -122.486), weight: 0},</v>
      </c>
      <c r="V6948" t="str">
        <f t="shared" si="649"/>
        <v>{location: new google.maps.LatLng(37.788, -122.486), weight: 1},</v>
      </c>
      <c r="W6948" t="str">
        <f t="shared" si="650"/>
        <v>{location: new google.maps.LatLng(37.788, -122.486), weight: 0},</v>
      </c>
      <c r="X6948" t="str">
        <f t="shared" si="651"/>
        <v>{location: new google.maps.LatLng(37.788, -122.486), weight: 0},</v>
      </c>
      <c r="Y6948" t="str">
        <f t="shared" si="652"/>
        <v>{location: new google.maps.LatLng(37.788, -122.486), weight: 1},</v>
      </c>
    </row>
    <row r="6949" spans="1:25" x14ac:dyDescent="0.2">
      <c r="A6949">
        <v>37.787999999999997</v>
      </c>
      <c r="B6949">
        <v>-122.485</v>
      </c>
      <c r="C6949">
        <v>0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5</v>
      </c>
      <c r="J6949">
        <v>3</v>
      </c>
      <c r="K6949">
        <v>0</v>
      </c>
      <c r="L6949">
        <v>8</v>
      </c>
      <c r="M6949">
        <f>VLOOKUP(H6949,AE$2:$AJ$12,6,TRUE)</f>
        <v>0</v>
      </c>
      <c r="N6949">
        <f>VLOOKUP(I6949,AF$2:$AJ$12,5,TRUE)</f>
        <v>6</v>
      </c>
      <c r="O6949">
        <f>VLOOKUP(J6949,AG$2:$AJ$12,4,TRUE)</f>
        <v>5</v>
      </c>
      <c r="P6949">
        <f>VLOOKUP(K6949,AH$2:$AJ$12,3,TRUE)</f>
        <v>0</v>
      </c>
      <c r="Q6949">
        <f>VLOOKUP(L6949,AI$2:$AJ$12,2,TRUE)</f>
        <v>5</v>
      </c>
      <c r="T6949" t="str">
        <f t="shared" si="653"/>
        <v>Crimepoint.create(latitude:37.788, longitude:-122.485, drugdrink:0, misdemean:6, theft:5, violent:0, total:5, drugdrinkct:0, misdemeanct:5, theftct:3, violentct:0, totalct:8)</v>
      </c>
      <c r="U6949" t="str">
        <f t="shared" si="654"/>
        <v>{location: new google.maps.LatLng(37.788, -122.485), weight: 0},</v>
      </c>
      <c r="V6949" t="str">
        <f t="shared" si="649"/>
        <v>{location: new google.maps.LatLng(37.788, -122.485), weight: 1},</v>
      </c>
      <c r="W6949" t="str">
        <f t="shared" si="650"/>
        <v>{location: new google.maps.LatLng(37.788, -122.485), weight: 0},</v>
      </c>
      <c r="X6949" t="str">
        <f t="shared" si="651"/>
        <v>{location: new google.maps.LatLng(37.788, -122.485), weight: 0},</v>
      </c>
      <c r="Y6949" t="str">
        <f t="shared" si="652"/>
        <v>{location: new google.maps.LatLng(37.788, -122.485), weight: 1},</v>
      </c>
    </row>
    <row r="6950" spans="1:25" x14ac:dyDescent="0.2">
      <c r="A6950">
        <v>37.787999999999997</v>
      </c>
      <c r="B6950">
        <v>-122.465</v>
      </c>
      <c r="C6950">
        <v>0</v>
      </c>
      <c r="D6950">
        <v>1</v>
      </c>
      <c r="E6950">
        <v>0</v>
      </c>
      <c r="F6950">
        <v>0</v>
      </c>
      <c r="G6950">
        <v>1</v>
      </c>
      <c r="H6950">
        <v>0</v>
      </c>
      <c r="I6950">
        <v>5</v>
      </c>
      <c r="J6950">
        <v>2</v>
      </c>
      <c r="K6950">
        <v>0</v>
      </c>
      <c r="L6950">
        <v>7</v>
      </c>
      <c r="M6950">
        <f>VLOOKUP(H6950,AE$2:$AJ$12,6,TRUE)</f>
        <v>0</v>
      </c>
      <c r="N6950">
        <f>VLOOKUP(I6950,AF$2:$AJ$12,5,TRUE)</f>
        <v>6</v>
      </c>
      <c r="O6950">
        <f>VLOOKUP(J6950,AG$2:$AJ$12,4,TRUE)</f>
        <v>4</v>
      </c>
      <c r="P6950">
        <f>VLOOKUP(K6950,AH$2:$AJ$12,3,TRUE)</f>
        <v>0</v>
      </c>
      <c r="Q6950">
        <f>VLOOKUP(L6950,AI$2:$AJ$12,2,TRUE)</f>
        <v>5</v>
      </c>
      <c r="T6950" t="str">
        <f t="shared" si="653"/>
        <v>Crimepoint.create(latitude:37.788, longitude:-122.465, drugdrink:0, misdemean:6, theft:4, violent:0, total:5, drugdrinkct:0, misdemeanct:5, theftct:2, violentct:0, totalct:7)</v>
      </c>
      <c r="U6950" t="str">
        <f t="shared" si="654"/>
        <v>{location: new google.maps.LatLng(37.788, -122.465), weight: 0},</v>
      </c>
      <c r="V6950" t="str">
        <f t="shared" si="649"/>
        <v>{location: new google.maps.LatLng(37.788, -122.465), weight: 1},</v>
      </c>
      <c r="W6950" t="str">
        <f t="shared" si="650"/>
        <v>{location: new google.maps.LatLng(37.788, -122.465), weight: 0},</v>
      </c>
      <c r="X6950" t="str">
        <f t="shared" si="651"/>
        <v>{location: new google.maps.LatLng(37.788, -122.465), weight: 0},</v>
      </c>
      <c r="Y6950" t="str">
        <f t="shared" si="652"/>
        <v>{location: new google.maps.LatLng(37.788, -122.465), weight: 1},</v>
      </c>
    </row>
    <row r="6951" spans="1:25" x14ac:dyDescent="0.2">
      <c r="A6951">
        <v>37.787999999999997</v>
      </c>
      <c r="B6951">
        <v>-122.464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2</v>
      </c>
      <c r="J6951">
        <v>4</v>
      </c>
      <c r="K6951">
        <v>0</v>
      </c>
      <c r="L6951">
        <v>6</v>
      </c>
      <c r="M6951">
        <f>VLOOKUP(H6951,AE$2:$AJ$12,6,TRUE)</f>
        <v>0</v>
      </c>
      <c r="N6951">
        <f>VLOOKUP(I6951,AF$2:$AJ$12,5,TRUE)</f>
        <v>4</v>
      </c>
      <c r="O6951">
        <f>VLOOKUP(J6951,AG$2:$AJ$12,4,TRUE)</f>
        <v>6</v>
      </c>
      <c r="P6951">
        <f>VLOOKUP(K6951,AH$2:$AJ$12,3,TRUE)</f>
        <v>0</v>
      </c>
      <c r="Q6951">
        <f>VLOOKUP(L6951,AI$2:$AJ$12,2,TRUE)</f>
        <v>4</v>
      </c>
      <c r="T6951" t="str">
        <f t="shared" si="653"/>
        <v>Crimepoint.create(latitude:37.788, longitude:-122.464, drugdrink:0, misdemean:4, theft:6, violent:0, total:4, drugdrinkct:0, misdemeanct:2, theftct:4, violentct:0, totalct:6)</v>
      </c>
      <c r="U6951" t="str">
        <f t="shared" si="654"/>
        <v>{location: new google.maps.LatLng(37.788, -122.464), weight: 0},</v>
      </c>
      <c r="V6951" t="str">
        <f t="shared" si="649"/>
        <v>{location: new google.maps.LatLng(37.788, -122.464), weight: 0},</v>
      </c>
      <c r="W6951" t="str">
        <f t="shared" si="650"/>
        <v>{location: new google.maps.LatLng(37.788, -122.464), weight: 1},</v>
      </c>
      <c r="X6951" t="str">
        <f t="shared" si="651"/>
        <v>{location: new google.maps.LatLng(37.788, -122.464), weight: 0},</v>
      </c>
      <c r="Y6951" t="str">
        <f t="shared" si="652"/>
        <v>{location: new google.maps.LatLng(37.788, -122.464), weight: 0},</v>
      </c>
    </row>
    <row r="6952" spans="1:25" x14ac:dyDescent="0.2">
      <c r="A6952">
        <v>37.787999999999997</v>
      </c>
      <c r="B6952">
        <v>-122.461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2</v>
      </c>
      <c r="J6952">
        <v>1</v>
      </c>
      <c r="K6952">
        <v>0</v>
      </c>
      <c r="L6952">
        <v>3</v>
      </c>
      <c r="M6952">
        <f>VLOOKUP(H6952,AE$2:$AJ$12,6,TRUE)</f>
        <v>0</v>
      </c>
      <c r="N6952">
        <f>VLOOKUP(I6952,AF$2:$AJ$12,5,TRUE)</f>
        <v>4</v>
      </c>
      <c r="O6952">
        <f>VLOOKUP(J6952,AG$2:$AJ$12,4,TRUE)</f>
        <v>3</v>
      </c>
      <c r="P6952">
        <f>VLOOKUP(K6952,AH$2:$AJ$12,3,TRUE)</f>
        <v>0</v>
      </c>
      <c r="Q6952">
        <f>VLOOKUP(L6952,AI$2:$AJ$12,2,TRUE)</f>
        <v>2</v>
      </c>
      <c r="T6952" t="str">
        <f t="shared" si="653"/>
        <v>Crimepoint.create(latitude:37.788, longitude:-122.461, drugdrink:0, misdemean:4, theft:3, violent:0, total:2, drugdrinkct:0, misdemeanct:2, theftct:1, violentct:0, totalct:3)</v>
      </c>
      <c r="U6952" t="str">
        <f t="shared" si="654"/>
        <v>{location: new google.maps.LatLng(37.788, -122.461), weight: 0},</v>
      </c>
      <c r="V6952" t="str">
        <f t="shared" si="649"/>
        <v>{location: new google.maps.LatLng(37.788, -122.461), weight: 0},</v>
      </c>
      <c r="W6952" t="str">
        <f t="shared" si="650"/>
        <v>{location: new google.maps.LatLng(37.788, -122.461), weight: 0},</v>
      </c>
      <c r="X6952" t="str">
        <f t="shared" si="651"/>
        <v>{location: new google.maps.LatLng(37.788, -122.461), weight: 0},</v>
      </c>
      <c r="Y6952" t="str">
        <f t="shared" si="652"/>
        <v>{location: new google.maps.LatLng(37.788, -122.461), weight: 0},</v>
      </c>
    </row>
    <row r="6953" spans="1:25" x14ac:dyDescent="0.2">
      <c r="A6953">
        <v>37.787999999999997</v>
      </c>
      <c r="B6953">
        <v>-122.459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3</v>
      </c>
      <c r="K6953">
        <v>1</v>
      </c>
      <c r="L6953">
        <v>4</v>
      </c>
      <c r="M6953">
        <f>VLOOKUP(H6953,AE$2:$AJ$12,6,TRUE)</f>
        <v>0</v>
      </c>
      <c r="N6953">
        <f>VLOOKUP(I6953,AF$2:$AJ$12,5,TRUE)</f>
        <v>0</v>
      </c>
      <c r="O6953">
        <f>VLOOKUP(J6953,AG$2:$AJ$12,4,TRUE)</f>
        <v>5</v>
      </c>
      <c r="P6953">
        <f>VLOOKUP(K6953,AH$2:$AJ$12,3,TRUE)</f>
        <v>7</v>
      </c>
      <c r="Q6953">
        <f>VLOOKUP(L6953,AI$2:$AJ$12,2,TRUE)</f>
        <v>3</v>
      </c>
      <c r="T6953" t="str">
        <f t="shared" si="653"/>
        <v>Crimepoint.create(latitude:37.788, longitude:-122.459, drugdrink:0, misdemean:0, theft:5, violent:7, total:3, drugdrinkct:0, misdemeanct:0, theftct:3, violentct:1, totalct:4)</v>
      </c>
      <c r="U6953" t="str">
        <f t="shared" si="654"/>
        <v>{location: new google.maps.LatLng(37.788, -122.459), weight: 0},</v>
      </c>
      <c r="V6953" t="str">
        <f t="shared" si="649"/>
        <v>{location: new google.maps.LatLng(37.788, -122.459), weight: 0},</v>
      </c>
      <c r="W6953" t="str">
        <f t="shared" si="650"/>
        <v>{location: new google.maps.LatLng(37.788, -122.459), weight: 0},</v>
      </c>
      <c r="X6953" t="str">
        <f t="shared" si="651"/>
        <v>{location: new google.maps.LatLng(37.788, -122.459), weight: 1},</v>
      </c>
      <c r="Y6953" t="str">
        <f t="shared" si="652"/>
        <v>{location: new google.maps.LatLng(37.788, -122.459), weight: 0},</v>
      </c>
    </row>
    <row r="6954" spans="1:25" x14ac:dyDescent="0.2">
      <c r="A6954">
        <v>37.787999999999997</v>
      </c>
      <c r="B6954">
        <v>-122.458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1</v>
      </c>
      <c r="M6954">
        <f>VLOOKUP(H6954,AE$2:$AJ$12,6,TRUE)</f>
        <v>0</v>
      </c>
      <c r="N6954">
        <f>VLOOKUP(I6954,AF$2:$AJ$12,5,TRUE)</f>
        <v>0</v>
      </c>
      <c r="O6954">
        <f>VLOOKUP(J6954,AG$2:$AJ$12,4,TRUE)</f>
        <v>3</v>
      </c>
      <c r="P6954">
        <f>VLOOKUP(K6954,AH$2:$AJ$12,3,TRUE)</f>
        <v>0</v>
      </c>
      <c r="Q6954">
        <f>VLOOKUP(L6954,AI$2:$AJ$12,2,TRUE)</f>
        <v>0</v>
      </c>
      <c r="T6954" t="str">
        <f t="shared" si="653"/>
        <v>Crimepoint.create(latitude:37.788, longitude:-122.458, drugdrink:0, misdemean:0, theft:3, violent:0, total:0, drugdrinkct:0, misdemeanct:0, theftct:1, violentct:0, totalct:1)</v>
      </c>
      <c r="U6954" t="str">
        <f t="shared" si="654"/>
        <v>{location: new google.maps.LatLng(37.788, -122.458), weight: 0},</v>
      </c>
      <c r="V6954" t="str">
        <f t="shared" si="649"/>
        <v>{location: new google.maps.LatLng(37.788, -122.458), weight: 0},</v>
      </c>
      <c r="W6954" t="str">
        <f t="shared" si="650"/>
        <v>{location: new google.maps.LatLng(37.788, -122.458), weight: 0},</v>
      </c>
      <c r="X6954" t="str">
        <f t="shared" si="651"/>
        <v>{location: new google.maps.LatLng(37.788, -122.458), weight: 0},</v>
      </c>
      <c r="Y6954" t="str">
        <f t="shared" si="652"/>
        <v>{location: new google.maps.LatLng(37.788, -122.458), weight: 0},</v>
      </c>
    </row>
    <row r="6955" spans="1:25" x14ac:dyDescent="0.2">
      <c r="A6955">
        <v>37.787999999999997</v>
      </c>
      <c r="B6955">
        <v>-122.45699999999999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2</v>
      </c>
      <c r="K6955">
        <v>0</v>
      </c>
      <c r="L6955">
        <v>3</v>
      </c>
      <c r="M6955">
        <f>VLOOKUP(H6955,AE$2:$AJ$12,6,TRUE)</f>
        <v>0</v>
      </c>
      <c r="N6955">
        <f>VLOOKUP(I6955,AF$2:$AJ$12,5,TRUE)</f>
        <v>2</v>
      </c>
      <c r="O6955">
        <f>VLOOKUP(J6955,AG$2:$AJ$12,4,TRUE)</f>
        <v>4</v>
      </c>
      <c r="P6955">
        <f>VLOOKUP(K6955,AH$2:$AJ$12,3,TRUE)</f>
        <v>0</v>
      </c>
      <c r="Q6955">
        <f>VLOOKUP(L6955,AI$2:$AJ$12,2,TRUE)</f>
        <v>2</v>
      </c>
      <c r="T6955" t="str">
        <f t="shared" si="653"/>
        <v>Crimepoint.create(latitude:37.788, longitude:-122.457, drugdrink:0, misdemean:2, theft:4, violent:0, total:2, drugdrinkct:0, misdemeanct:1, theftct:2, violentct:0, totalct:3)</v>
      </c>
      <c r="U6955" t="str">
        <f t="shared" si="654"/>
        <v>{location: new google.maps.LatLng(37.788, -122.457), weight: 0},</v>
      </c>
      <c r="V6955" t="str">
        <f t="shared" si="649"/>
        <v>{location: new google.maps.LatLng(37.788, -122.457), weight: 0},</v>
      </c>
      <c r="W6955" t="str">
        <f t="shared" si="650"/>
        <v>{location: new google.maps.LatLng(37.788, -122.457), weight: 0},</v>
      </c>
      <c r="X6955" t="str">
        <f t="shared" si="651"/>
        <v>{location: new google.maps.LatLng(37.788, -122.457), weight: 0},</v>
      </c>
      <c r="Y6955" t="str">
        <f t="shared" si="652"/>
        <v>{location: new google.maps.LatLng(37.788, -122.457), weight: 0},</v>
      </c>
    </row>
    <row r="6956" spans="1:25" x14ac:dyDescent="0.2">
      <c r="A6956">
        <v>37.787999999999997</v>
      </c>
      <c r="B6956">
        <v>-122.456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1</v>
      </c>
      <c r="M6956">
        <f>VLOOKUP(H6956,AE$2:$AJ$12,6,TRUE)</f>
        <v>0</v>
      </c>
      <c r="N6956">
        <f>VLOOKUP(I6956,AF$2:$AJ$12,5,TRUE)</f>
        <v>0</v>
      </c>
      <c r="O6956">
        <f>VLOOKUP(J6956,AG$2:$AJ$12,4,TRUE)</f>
        <v>3</v>
      </c>
      <c r="P6956">
        <f>VLOOKUP(K6956,AH$2:$AJ$12,3,TRUE)</f>
        <v>0</v>
      </c>
      <c r="Q6956">
        <f>VLOOKUP(L6956,AI$2:$AJ$12,2,TRUE)</f>
        <v>0</v>
      </c>
      <c r="T6956" t="str">
        <f t="shared" si="653"/>
        <v>Crimepoint.create(latitude:37.788, longitude:-122.456, drugdrink:0, misdemean:0, theft:3, violent:0, total:0, drugdrinkct:0, misdemeanct:0, theftct:1, violentct:0, totalct:1)</v>
      </c>
      <c r="U6956" t="str">
        <f t="shared" si="654"/>
        <v>{location: new google.maps.LatLng(37.788, -122.456), weight: 0},</v>
      </c>
      <c r="V6956" t="str">
        <f t="shared" si="649"/>
        <v>{location: new google.maps.LatLng(37.788, -122.456), weight: 0},</v>
      </c>
      <c r="W6956" t="str">
        <f t="shared" si="650"/>
        <v>{location: new google.maps.LatLng(37.788, -122.456), weight: 0},</v>
      </c>
      <c r="X6956" t="str">
        <f t="shared" si="651"/>
        <v>{location: new google.maps.LatLng(37.788, -122.456), weight: 0},</v>
      </c>
      <c r="Y6956" t="str">
        <f t="shared" si="652"/>
        <v>{location: new google.maps.LatLng(37.788, -122.456), weight: 0},</v>
      </c>
    </row>
    <row r="6957" spans="1:25" x14ac:dyDescent="0.2">
      <c r="A6957">
        <v>37.787999999999997</v>
      </c>
      <c r="B6957">
        <v>-122.455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2</v>
      </c>
      <c r="K6957">
        <v>0</v>
      </c>
      <c r="L6957">
        <v>3</v>
      </c>
      <c r="M6957">
        <f>VLOOKUP(H6957,AE$2:$AJ$12,6,TRUE)</f>
        <v>0</v>
      </c>
      <c r="N6957">
        <f>VLOOKUP(I6957,AF$2:$AJ$12,5,TRUE)</f>
        <v>2</v>
      </c>
      <c r="O6957">
        <f>VLOOKUP(J6957,AG$2:$AJ$12,4,TRUE)</f>
        <v>4</v>
      </c>
      <c r="P6957">
        <f>VLOOKUP(K6957,AH$2:$AJ$12,3,TRUE)</f>
        <v>0</v>
      </c>
      <c r="Q6957">
        <f>VLOOKUP(L6957,AI$2:$AJ$12,2,TRUE)</f>
        <v>2</v>
      </c>
      <c r="T6957" t="str">
        <f t="shared" si="653"/>
        <v>Crimepoint.create(latitude:37.788, longitude:-122.455, drugdrink:0, misdemean:2, theft:4, violent:0, total:2, drugdrinkct:0, misdemeanct:1, theftct:2, violentct:0, totalct:3)</v>
      </c>
      <c r="U6957" t="str">
        <f t="shared" si="654"/>
        <v>{location: new google.maps.LatLng(37.788, -122.455), weight: 0},</v>
      </c>
      <c r="V6957" t="str">
        <f t="shared" si="649"/>
        <v>{location: new google.maps.LatLng(37.788, -122.455), weight: 0},</v>
      </c>
      <c r="W6957" t="str">
        <f t="shared" si="650"/>
        <v>{location: new google.maps.LatLng(37.788, -122.455), weight: 0},</v>
      </c>
      <c r="X6957" t="str">
        <f t="shared" si="651"/>
        <v>{location: new google.maps.LatLng(37.788, -122.455), weight: 0},</v>
      </c>
      <c r="Y6957" t="str">
        <f t="shared" si="652"/>
        <v>{location: new google.maps.LatLng(37.788, -122.455), weight: 0},</v>
      </c>
    </row>
    <row r="6958" spans="1:25" x14ac:dyDescent="0.2">
      <c r="A6958">
        <v>37.787999999999997</v>
      </c>
      <c r="B6958">
        <v>-122.45399999999999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0</v>
      </c>
      <c r="I6958">
        <v>1</v>
      </c>
      <c r="J6958">
        <v>5</v>
      </c>
      <c r="K6958">
        <v>2</v>
      </c>
      <c r="L6958">
        <v>8</v>
      </c>
      <c r="M6958">
        <f>VLOOKUP(H6958,AE$2:$AJ$12,6,TRUE)</f>
        <v>0</v>
      </c>
      <c r="N6958">
        <f>VLOOKUP(I6958,AF$2:$AJ$12,5,TRUE)</f>
        <v>2</v>
      </c>
      <c r="O6958">
        <f>VLOOKUP(J6958,AG$2:$AJ$12,4,TRUE)</f>
        <v>7</v>
      </c>
      <c r="P6958">
        <f>VLOOKUP(K6958,AH$2:$AJ$12,3,TRUE)</f>
        <v>7</v>
      </c>
      <c r="Q6958">
        <f>VLOOKUP(L6958,AI$2:$AJ$12,2,TRUE)</f>
        <v>5</v>
      </c>
      <c r="T6958" t="str">
        <f t="shared" si="653"/>
        <v>Crimepoint.create(latitude:37.788, longitude:-122.454, drugdrink:0, misdemean:2, theft:7, violent:7, total:5, drugdrinkct:0, misdemeanct:1, theftct:5, violentct:2, totalct:8)</v>
      </c>
      <c r="U6958" t="str">
        <f t="shared" si="654"/>
        <v>{location: new google.maps.LatLng(37.788, -122.454), weight: 0},</v>
      </c>
      <c r="V6958" t="str">
        <f t="shared" si="649"/>
        <v>{location: new google.maps.LatLng(37.788, -122.454), weight: 0},</v>
      </c>
      <c r="W6958" t="str">
        <f t="shared" si="650"/>
        <v>{location: new google.maps.LatLng(37.788, -122.454), weight: 1},</v>
      </c>
      <c r="X6958" t="str">
        <f t="shared" si="651"/>
        <v>{location: new google.maps.LatLng(37.788, -122.454), weight: 1},</v>
      </c>
      <c r="Y6958" t="str">
        <f t="shared" si="652"/>
        <v>{location: new google.maps.LatLng(37.788, -122.454), weight: 1},</v>
      </c>
    </row>
    <row r="6959" spans="1:25" x14ac:dyDescent="0.2">
      <c r="A6959">
        <v>37.787999999999997</v>
      </c>
      <c r="B6959">
        <v>-122.453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2</v>
      </c>
      <c r="K6959">
        <v>0</v>
      </c>
      <c r="L6959">
        <v>3</v>
      </c>
      <c r="M6959">
        <f>VLOOKUP(H6959,AE$2:$AJ$12,6,TRUE)</f>
        <v>0</v>
      </c>
      <c r="N6959">
        <f>VLOOKUP(I6959,AF$2:$AJ$12,5,TRUE)</f>
        <v>2</v>
      </c>
      <c r="O6959">
        <f>VLOOKUP(J6959,AG$2:$AJ$12,4,TRUE)</f>
        <v>4</v>
      </c>
      <c r="P6959">
        <f>VLOOKUP(K6959,AH$2:$AJ$12,3,TRUE)</f>
        <v>0</v>
      </c>
      <c r="Q6959">
        <f>VLOOKUP(L6959,AI$2:$AJ$12,2,TRUE)</f>
        <v>2</v>
      </c>
      <c r="T6959" t="str">
        <f t="shared" si="653"/>
        <v>Crimepoint.create(latitude:37.788, longitude:-122.453, drugdrink:0, misdemean:2, theft:4, violent:0, total:2, drugdrinkct:0, misdemeanct:1, theftct:2, violentct:0, totalct:3)</v>
      </c>
      <c r="U6959" t="str">
        <f t="shared" si="654"/>
        <v>{location: new google.maps.LatLng(37.788, -122.453), weight: 0},</v>
      </c>
      <c r="V6959" t="str">
        <f t="shared" si="649"/>
        <v>{location: new google.maps.LatLng(37.788, -122.453), weight: 0},</v>
      </c>
      <c r="W6959" t="str">
        <f t="shared" si="650"/>
        <v>{location: new google.maps.LatLng(37.788, -122.453), weight: 0},</v>
      </c>
      <c r="X6959" t="str">
        <f t="shared" si="651"/>
        <v>{location: new google.maps.LatLng(37.788, -122.453), weight: 0},</v>
      </c>
      <c r="Y6959" t="str">
        <f t="shared" si="652"/>
        <v>{location: new google.maps.LatLng(37.788, -122.453), weight: 0},</v>
      </c>
    </row>
    <row r="6960" spans="1:25" x14ac:dyDescent="0.2">
      <c r="A6960">
        <v>37.787999999999997</v>
      </c>
      <c r="B6960">
        <v>-122.452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1</v>
      </c>
      <c r="J6960">
        <v>5</v>
      </c>
      <c r="K6960">
        <v>0</v>
      </c>
      <c r="L6960">
        <v>6</v>
      </c>
      <c r="M6960">
        <f>VLOOKUP(H6960,AE$2:$AJ$12,6,TRUE)</f>
        <v>0</v>
      </c>
      <c r="N6960">
        <f>VLOOKUP(I6960,AF$2:$AJ$12,5,TRUE)</f>
        <v>2</v>
      </c>
      <c r="O6960">
        <f>VLOOKUP(J6960,AG$2:$AJ$12,4,TRUE)</f>
        <v>7</v>
      </c>
      <c r="P6960">
        <f>VLOOKUP(K6960,AH$2:$AJ$12,3,TRUE)</f>
        <v>0</v>
      </c>
      <c r="Q6960">
        <f>VLOOKUP(L6960,AI$2:$AJ$12,2,TRUE)</f>
        <v>4</v>
      </c>
      <c r="T6960" t="str">
        <f t="shared" si="653"/>
        <v>Crimepoint.create(latitude:37.788, longitude:-122.452, drugdrink:0, misdemean:2, theft:7, violent:0, total:4, drugdrinkct:0, misdemeanct:1, theftct:5, violentct:0, totalct:6)</v>
      </c>
      <c r="U6960" t="str">
        <f t="shared" si="654"/>
        <v>{location: new google.maps.LatLng(37.788, -122.452), weight: 0},</v>
      </c>
      <c r="V6960" t="str">
        <f t="shared" si="649"/>
        <v>{location: new google.maps.LatLng(37.788, -122.452), weight: 0},</v>
      </c>
      <c r="W6960" t="str">
        <f t="shared" si="650"/>
        <v>{location: new google.maps.LatLng(37.788, -122.452), weight: 1},</v>
      </c>
      <c r="X6960" t="str">
        <f t="shared" si="651"/>
        <v>{location: new google.maps.LatLng(37.788, -122.452), weight: 0},</v>
      </c>
      <c r="Y6960" t="str">
        <f t="shared" si="652"/>
        <v>{location: new google.maps.LatLng(37.788, -122.452), weight: 0},</v>
      </c>
    </row>
    <row r="6961" spans="1:25" x14ac:dyDescent="0.2">
      <c r="A6961">
        <v>37.787999999999997</v>
      </c>
      <c r="B6961">
        <v>-122.45099999999999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0</v>
      </c>
      <c r="L6961">
        <v>2</v>
      </c>
      <c r="M6961">
        <f>VLOOKUP(H6961,AE$2:$AJ$12,6,TRUE)</f>
        <v>0</v>
      </c>
      <c r="N6961">
        <f>VLOOKUP(I6961,AF$2:$AJ$12,5,TRUE)</f>
        <v>2</v>
      </c>
      <c r="O6961">
        <f>VLOOKUP(J6961,AG$2:$AJ$12,4,TRUE)</f>
        <v>3</v>
      </c>
      <c r="P6961">
        <f>VLOOKUP(K6961,AH$2:$AJ$12,3,TRUE)</f>
        <v>0</v>
      </c>
      <c r="Q6961">
        <f>VLOOKUP(L6961,AI$2:$AJ$12,2,TRUE)</f>
        <v>1</v>
      </c>
      <c r="T6961" t="str">
        <f t="shared" si="653"/>
        <v>Crimepoint.create(latitude:37.788, longitude:-122.451, drugdrink:0, misdemean:2, theft:3, violent:0, total:1, drugdrinkct:0, misdemeanct:1, theftct:1, violentct:0, totalct:2)</v>
      </c>
      <c r="U6961" t="str">
        <f t="shared" si="654"/>
        <v>{location: new google.maps.LatLng(37.788, -122.451), weight: 0},</v>
      </c>
      <c r="V6961" t="str">
        <f t="shared" si="649"/>
        <v>{location: new google.maps.LatLng(37.788, -122.451), weight: 0},</v>
      </c>
      <c r="W6961" t="str">
        <f t="shared" si="650"/>
        <v>{location: new google.maps.LatLng(37.788, -122.451), weight: 0},</v>
      </c>
      <c r="X6961" t="str">
        <f t="shared" si="651"/>
        <v>{location: new google.maps.LatLng(37.788, -122.451), weight: 0},</v>
      </c>
      <c r="Y6961" t="str">
        <f t="shared" si="652"/>
        <v>{location: new google.maps.LatLng(37.788, -122.451), weight: 0},</v>
      </c>
    </row>
    <row r="6962" spans="1:25" x14ac:dyDescent="0.2">
      <c r="A6962">
        <v>37.787999999999997</v>
      </c>
      <c r="B6962">
        <v>-122.45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0</v>
      </c>
      <c r="L6962">
        <v>4</v>
      </c>
      <c r="M6962">
        <f>VLOOKUP(H6962,AE$2:$AJ$12,6,TRUE)</f>
        <v>0</v>
      </c>
      <c r="N6962">
        <f>VLOOKUP(I6962,AF$2:$AJ$12,5,TRUE)</f>
        <v>5</v>
      </c>
      <c r="O6962">
        <f>VLOOKUP(J6962,AG$2:$AJ$12,4,TRUE)</f>
        <v>3</v>
      </c>
      <c r="P6962">
        <f>VLOOKUP(K6962,AH$2:$AJ$12,3,TRUE)</f>
        <v>0</v>
      </c>
      <c r="Q6962">
        <f>VLOOKUP(L6962,AI$2:$AJ$12,2,TRUE)</f>
        <v>3</v>
      </c>
      <c r="T6962" t="str">
        <f t="shared" si="653"/>
        <v>Crimepoint.create(latitude:37.788, longitude:-122.45, drugdrink:0, misdemean:5, theft:3, violent:0, total:3, drugdrinkct:0, misdemeanct:3, theftct:1, violentct:0, totalct:4)</v>
      </c>
      <c r="U6962" t="str">
        <f t="shared" si="654"/>
        <v>{location: new google.maps.LatLng(37.788, -122.45), weight: 0},</v>
      </c>
      <c r="V6962" t="str">
        <f t="shared" si="649"/>
        <v>{location: new google.maps.LatLng(37.788, -122.45), weight: 1},</v>
      </c>
      <c r="W6962" t="str">
        <f t="shared" si="650"/>
        <v>{location: new google.maps.LatLng(37.788, -122.45), weight: 0},</v>
      </c>
      <c r="X6962" t="str">
        <f t="shared" si="651"/>
        <v>{location: new google.maps.LatLng(37.788, -122.45), weight: 0},</v>
      </c>
      <c r="Y6962" t="str">
        <f t="shared" si="652"/>
        <v>{location: new google.maps.LatLng(37.788, -122.45), weight: 0},</v>
      </c>
    </row>
    <row r="6963" spans="1:25" x14ac:dyDescent="0.2">
      <c r="A6963">
        <v>37.787999999999997</v>
      </c>
      <c r="B6963">
        <v>-122.449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2</v>
      </c>
      <c r="J6963">
        <v>2</v>
      </c>
      <c r="K6963">
        <v>0</v>
      </c>
      <c r="L6963">
        <v>4</v>
      </c>
      <c r="M6963">
        <f>VLOOKUP(H6963,AE$2:$AJ$12,6,TRUE)</f>
        <v>0</v>
      </c>
      <c r="N6963">
        <f>VLOOKUP(I6963,AF$2:$AJ$12,5,TRUE)</f>
        <v>4</v>
      </c>
      <c r="O6963">
        <f>VLOOKUP(J6963,AG$2:$AJ$12,4,TRUE)</f>
        <v>4</v>
      </c>
      <c r="P6963">
        <f>VLOOKUP(K6963,AH$2:$AJ$12,3,TRUE)</f>
        <v>0</v>
      </c>
      <c r="Q6963">
        <f>VLOOKUP(L6963,AI$2:$AJ$12,2,TRUE)</f>
        <v>3</v>
      </c>
      <c r="T6963" t="str">
        <f t="shared" si="653"/>
        <v>Crimepoint.create(latitude:37.788, longitude:-122.449, drugdrink:0, misdemean:4, theft:4, violent:0, total:3, drugdrinkct:0, misdemeanct:2, theftct:2, violentct:0, totalct:4)</v>
      </c>
      <c r="U6963" t="str">
        <f t="shared" si="654"/>
        <v>{location: new google.maps.LatLng(37.788, -122.449), weight: 0},</v>
      </c>
      <c r="V6963" t="str">
        <f t="shared" si="649"/>
        <v>{location: new google.maps.LatLng(37.788, -122.449), weight: 0},</v>
      </c>
      <c r="W6963" t="str">
        <f t="shared" si="650"/>
        <v>{location: new google.maps.LatLng(37.788, -122.449), weight: 0},</v>
      </c>
      <c r="X6963" t="str">
        <f t="shared" si="651"/>
        <v>{location: new google.maps.LatLng(37.788, -122.449), weight: 0},</v>
      </c>
      <c r="Y6963" t="str">
        <f t="shared" si="652"/>
        <v>{location: new google.maps.LatLng(37.788, -122.449), weight: 0},</v>
      </c>
    </row>
    <row r="6964" spans="1:25" x14ac:dyDescent="0.2">
      <c r="A6964">
        <v>37.787999999999997</v>
      </c>
      <c r="B6964">
        <v>-122.44799999999999</v>
      </c>
      <c r="C6964">
        <v>0</v>
      </c>
      <c r="D6964">
        <v>2</v>
      </c>
      <c r="E6964">
        <v>0</v>
      </c>
      <c r="F6964">
        <v>1</v>
      </c>
      <c r="G6964">
        <v>1</v>
      </c>
      <c r="H6964">
        <v>0</v>
      </c>
      <c r="I6964">
        <v>8</v>
      </c>
      <c r="J6964">
        <v>1</v>
      </c>
      <c r="K6964">
        <v>2</v>
      </c>
      <c r="L6964">
        <v>11</v>
      </c>
      <c r="M6964">
        <f>VLOOKUP(H6964,AE$2:$AJ$12,6,TRUE)</f>
        <v>0</v>
      </c>
      <c r="N6964">
        <f>VLOOKUP(I6964,AF$2:$AJ$12,5,TRUE)</f>
        <v>7</v>
      </c>
      <c r="O6964">
        <f>VLOOKUP(J6964,AG$2:$AJ$12,4,TRUE)</f>
        <v>3</v>
      </c>
      <c r="P6964">
        <f>VLOOKUP(K6964,AH$2:$AJ$12,3,TRUE)</f>
        <v>7</v>
      </c>
      <c r="Q6964">
        <f>VLOOKUP(L6964,AI$2:$AJ$12,2,TRUE)</f>
        <v>6</v>
      </c>
      <c r="T6964" t="str">
        <f t="shared" si="653"/>
        <v>Crimepoint.create(latitude:37.788, longitude:-122.448, drugdrink:0, misdemean:7, theft:3, violent:7, total:6, drugdrinkct:0, misdemeanct:8, theftct:1, violentct:2, totalct:11)</v>
      </c>
      <c r="U6964" t="str">
        <f t="shared" si="654"/>
        <v>{location: new google.maps.LatLng(37.788, -122.448), weight: 0},</v>
      </c>
      <c r="V6964" t="str">
        <f t="shared" si="649"/>
        <v>{location: new google.maps.LatLng(37.788, -122.448), weight: 2},</v>
      </c>
      <c r="W6964" t="str">
        <f t="shared" si="650"/>
        <v>{location: new google.maps.LatLng(37.788, -122.448), weight: 0},</v>
      </c>
      <c r="X6964" t="str">
        <f t="shared" si="651"/>
        <v>{location: new google.maps.LatLng(37.788, -122.448), weight: 1},</v>
      </c>
      <c r="Y6964" t="str">
        <f t="shared" si="652"/>
        <v>{location: new google.maps.LatLng(37.788, -122.448), weight: 1},</v>
      </c>
    </row>
    <row r="6965" spans="1:25" x14ac:dyDescent="0.2">
      <c r="A6965">
        <v>37.787999999999997</v>
      </c>
      <c r="B6965">
        <v>-122.447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3</v>
      </c>
      <c r="K6965">
        <v>0</v>
      </c>
      <c r="L6965">
        <v>4</v>
      </c>
      <c r="M6965">
        <f>VLOOKUP(H6965,AE$2:$AJ$12,6,TRUE)</f>
        <v>0</v>
      </c>
      <c r="N6965">
        <f>VLOOKUP(I6965,AF$2:$AJ$12,5,TRUE)</f>
        <v>2</v>
      </c>
      <c r="O6965">
        <f>VLOOKUP(J6965,AG$2:$AJ$12,4,TRUE)</f>
        <v>5</v>
      </c>
      <c r="P6965">
        <f>VLOOKUP(K6965,AH$2:$AJ$12,3,TRUE)</f>
        <v>0</v>
      </c>
      <c r="Q6965">
        <f>VLOOKUP(L6965,AI$2:$AJ$12,2,TRUE)</f>
        <v>3</v>
      </c>
      <c r="T6965" t="str">
        <f t="shared" si="653"/>
        <v>Crimepoint.create(latitude:37.788, longitude:-122.447, drugdrink:0, misdemean:2, theft:5, violent:0, total:3, drugdrinkct:0, misdemeanct:1, theftct:3, violentct:0, totalct:4)</v>
      </c>
      <c r="U6965" t="str">
        <f t="shared" si="654"/>
        <v>{location: new google.maps.LatLng(37.788, -122.447), weight: 0},</v>
      </c>
      <c r="V6965" t="str">
        <f t="shared" si="649"/>
        <v>{location: new google.maps.LatLng(37.788, -122.447), weight: 0},</v>
      </c>
      <c r="W6965" t="str">
        <f t="shared" si="650"/>
        <v>{location: new google.maps.LatLng(37.788, -122.447), weight: 0},</v>
      </c>
      <c r="X6965" t="str">
        <f t="shared" si="651"/>
        <v>{location: new google.maps.LatLng(37.788, -122.447), weight: 0},</v>
      </c>
      <c r="Y6965" t="str">
        <f t="shared" si="652"/>
        <v>{location: new google.maps.LatLng(37.788, -122.447), weight: 0},</v>
      </c>
    </row>
    <row r="6966" spans="1:25" x14ac:dyDescent="0.2">
      <c r="A6966">
        <v>37.787999999999997</v>
      </c>
      <c r="B6966">
        <v>-122.446</v>
      </c>
      <c r="C6966">
        <v>0</v>
      </c>
      <c r="D6966">
        <v>0</v>
      </c>
      <c r="E6966">
        <v>1</v>
      </c>
      <c r="F6966">
        <v>0</v>
      </c>
      <c r="G6966">
        <v>1</v>
      </c>
      <c r="H6966">
        <v>0</v>
      </c>
      <c r="I6966">
        <v>1</v>
      </c>
      <c r="J6966">
        <v>9</v>
      </c>
      <c r="K6966">
        <v>0</v>
      </c>
      <c r="L6966">
        <v>10</v>
      </c>
      <c r="M6966">
        <f>VLOOKUP(H6966,AE$2:$AJ$12,6,TRUE)</f>
        <v>0</v>
      </c>
      <c r="N6966">
        <f>VLOOKUP(I6966,AF$2:$AJ$12,5,TRUE)</f>
        <v>2</v>
      </c>
      <c r="O6966">
        <f>VLOOKUP(J6966,AG$2:$AJ$12,4,TRUE)</f>
        <v>8</v>
      </c>
      <c r="P6966">
        <f>VLOOKUP(K6966,AH$2:$AJ$12,3,TRUE)</f>
        <v>0</v>
      </c>
      <c r="Q6966">
        <f>VLOOKUP(L6966,AI$2:$AJ$12,2,TRUE)</f>
        <v>6</v>
      </c>
      <c r="T6966" t="str">
        <f t="shared" si="653"/>
        <v>Crimepoint.create(latitude:37.788, longitude:-122.446, drugdrink:0, misdemean:2, theft:8, violent:0, total:6, drugdrinkct:0, misdemeanct:1, theftct:9, violentct:0, totalct:10)</v>
      </c>
      <c r="U6966" t="str">
        <f t="shared" si="654"/>
        <v>{location: new google.maps.LatLng(37.788, -122.446), weight: 0},</v>
      </c>
      <c r="V6966" t="str">
        <f t="shared" si="649"/>
        <v>{location: new google.maps.LatLng(37.788, -122.446), weight: 0},</v>
      </c>
      <c r="W6966" t="str">
        <f t="shared" si="650"/>
        <v>{location: new google.maps.LatLng(37.788, -122.446), weight: 1},</v>
      </c>
      <c r="X6966" t="str">
        <f t="shared" si="651"/>
        <v>{location: new google.maps.LatLng(37.788, -122.446), weight: 0},</v>
      </c>
      <c r="Y6966" t="str">
        <f t="shared" si="652"/>
        <v>{location: new google.maps.LatLng(37.788, -122.446), weight: 1},</v>
      </c>
    </row>
    <row r="6967" spans="1:25" x14ac:dyDescent="0.2">
      <c r="A6967">
        <v>37.787999999999997</v>
      </c>
      <c r="B6967">
        <v>-122.44499999999999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2</v>
      </c>
      <c r="J6967">
        <v>3</v>
      </c>
      <c r="K6967">
        <v>1</v>
      </c>
      <c r="L6967">
        <v>6</v>
      </c>
      <c r="M6967">
        <f>VLOOKUP(H6967,AE$2:$AJ$12,6,TRUE)</f>
        <v>0</v>
      </c>
      <c r="N6967">
        <f>VLOOKUP(I6967,AF$2:$AJ$12,5,TRUE)</f>
        <v>4</v>
      </c>
      <c r="O6967">
        <f>VLOOKUP(J6967,AG$2:$AJ$12,4,TRUE)</f>
        <v>5</v>
      </c>
      <c r="P6967">
        <f>VLOOKUP(K6967,AH$2:$AJ$12,3,TRUE)</f>
        <v>7</v>
      </c>
      <c r="Q6967">
        <f>VLOOKUP(L6967,AI$2:$AJ$12,2,TRUE)</f>
        <v>4</v>
      </c>
      <c r="T6967" t="str">
        <f t="shared" si="653"/>
        <v>Crimepoint.create(latitude:37.788, longitude:-122.445, drugdrink:0, misdemean:4, theft:5, violent:7, total:4, drugdrinkct:0, misdemeanct:2, theftct:3, violentct:1, totalct:6)</v>
      </c>
      <c r="U6967" t="str">
        <f t="shared" si="654"/>
        <v>{location: new google.maps.LatLng(37.788, -122.445), weight: 0},</v>
      </c>
      <c r="V6967" t="str">
        <f t="shared" si="649"/>
        <v>{location: new google.maps.LatLng(37.788, -122.445), weight: 0},</v>
      </c>
      <c r="W6967" t="str">
        <f t="shared" si="650"/>
        <v>{location: new google.maps.LatLng(37.788, -122.445), weight: 0},</v>
      </c>
      <c r="X6967" t="str">
        <f t="shared" si="651"/>
        <v>{location: new google.maps.LatLng(37.788, -122.445), weight: 1},</v>
      </c>
      <c r="Y6967" t="str">
        <f t="shared" si="652"/>
        <v>{location: new google.maps.LatLng(37.788, -122.445), weight: 0},</v>
      </c>
    </row>
    <row r="6968" spans="1:25" x14ac:dyDescent="0.2">
      <c r="A6968">
        <v>37.787999999999997</v>
      </c>
      <c r="B6968">
        <v>-122.444</v>
      </c>
      <c r="C6968">
        <v>1</v>
      </c>
      <c r="D6968">
        <v>2</v>
      </c>
      <c r="E6968">
        <v>1</v>
      </c>
      <c r="F6968">
        <v>1</v>
      </c>
      <c r="G6968">
        <v>1</v>
      </c>
      <c r="H6968">
        <v>1</v>
      </c>
      <c r="I6968">
        <v>7</v>
      </c>
      <c r="J6968">
        <v>4</v>
      </c>
      <c r="K6968">
        <v>1</v>
      </c>
      <c r="L6968">
        <v>13</v>
      </c>
      <c r="M6968">
        <f>VLOOKUP(H6968,AE$2:$AJ$12,6,TRUE)</f>
        <v>8</v>
      </c>
      <c r="N6968">
        <f>VLOOKUP(I6968,AF$2:$AJ$12,5,TRUE)</f>
        <v>7</v>
      </c>
      <c r="O6968">
        <f>VLOOKUP(J6968,AG$2:$AJ$12,4,TRUE)</f>
        <v>6</v>
      </c>
      <c r="P6968">
        <f>VLOOKUP(K6968,AH$2:$AJ$12,3,TRUE)</f>
        <v>7</v>
      </c>
      <c r="Q6968">
        <f>VLOOKUP(L6968,AI$2:$AJ$12,2,TRUE)</f>
        <v>7</v>
      </c>
      <c r="T6968" t="str">
        <f t="shared" si="653"/>
        <v>Crimepoint.create(latitude:37.788, longitude:-122.444, drugdrink:8, misdemean:7, theft:6, violent:7, total:7, drugdrinkct:1, misdemeanct:7, theftct:4, violentct:1, totalct:13)</v>
      </c>
      <c r="U6968" t="str">
        <f t="shared" si="654"/>
        <v>{location: new google.maps.LatLng(37.788, -122.444), weight: 1},</v>
      </c>
      <c r="V6968" t="str">
        <f t="shared" si="649"/>
        <v>{location: new google.maps.LatLng(37.788, -122.444), weight: 2},</v>
      </c>
      <c r="W6968" t="str">
        <f t="shared" si="650"/>
        <v>{location: new google.maps.LatLng(37.788, -122.444), weight: 1},</v>
      </c>
      <c r="X6968" t="str">
        <f t="shared" si="651"/>
        <v>{location: new google.maps.LatLng(37.788, -122.444), weight: 1},</v>
      </c>
      <c r="Y6968" t="str">
        <f t="shared" si="652"/>
        <v>{location: new google.maps.LatLng(37.788, -122.444), weight: 1},</v>
      </c>
    </row>
    <row r="6969" spans="1:25" x14ac:dyDescent="0.2">
      <c r="A6969">
        <v>37.787999999999997</v>
      </c>
      <c r="B6969">
        <v>-122.443</v>
      </c>
      <c r="C6969">
        <v>0</v>
      </c>
      <c r="D6969">
        <v>1</v>
      </c>
      <c r="E6969">
        <v>0</v>
      </c>
      <c r="F6969">
        <v>1</v>
      </c>
      <c r="G6969">
        <v>0</v>
      </c>
      <c r="H6969">
        <v>0</v>
      </c>
      <c r="I6969">
        <v>4</v>
      </c>
      <c r="J6969">
        <v>0</v>
      </c>
      <c r="K6969">
        <v>2</v>
      </c>
      <c r="L6969">
        <v>6</v>
      </c>
      <c r="M6969">
        <f>VLOOKUP(H6969,AE$2:$AJ$12,6,TRUE)</f>
        <v>0</v>
      </c>
      <c r="N6969">
        <f>VLOOKUP(I6969,AF$2:$AJ$12,5,TRUE)</f>
        <v>6</v>
      </c>
      <c r="O6969">
        <f>VLOOKUP(J6969,AG$2:$AJ$12,4,TRUE)</f>
        <v>0</v>
      </c>
      <c r="P6969">
        <f>VLOOKUP(K6969,AH$2:$AJ$12,3,TRUE)</f>
        <v>7</v>
      </c>
      <c r="Q6969">
        <f>VLOOKUP(L6969,AI$2:$AJ$12,2,TRUE)</f>
        <v>4</v>
      </c>
      <c r="T6969" t="str">
        <f t="shared" si="653"/>
        <v>Crimepoint.create(latitude:37.788, longitude:-122.443, drugdrink:0, misdemean:6, theft:0, violent:7, total:4, drugdrinkct:0, misdemeanct:4, theftct:0, violentct:2, totalct:6)</v>
      </c>
      <c r="U6969" t="str">
        <f t="shared" si="654"/>
        <v>{location: new google.maps.LatLng(37.788, -122.443), weight: 0},</v>
      </c>
      <c r="V6969" t="str">
        <f t="shared" si="649"/>
        <v>{location: new google.maps.LatLng(37.788, -122.443), weight: 1},</v>
      </c>
      <c r="W6969" t="str">
        <f t="shared" si="650"/>
        <v>{location: new google.maps.LatLng(37.788, -122.443), weight: 0},</v>
      </c>
      <c r="X6969" t="str">
        <f t="shared" si="651"/>
        <v>{location: new google.maps.LatLng(37.788, -122.443), weight: 1},</v>
      </c>
      <c r="Y6969" t="str">
        <f t="shared" si="652"/>
        <v>{location: new google.maps.LatLng(37.788, -122.443), weight: 0},</v>
      </c>
    </row>
    <row r="6970" spans="1:25" x14ac:dyDescent="0.2">
      <c r="A6970">
        <v>37.787999999999997</v>
      </c>
      <c r="B6970">
        <v>-122.44199999999999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</v>
      </c>
      <c r="K6970">
        <v>0</v>
      </c>
      <c r="L6970">
        <v>2</v>
      </c>
      <c r="M6970">
        <f>VLOOKUP(H6970,AE$2:$AJ$12,6,TRUE)</f>
        <v>0</v>
      </c>
      <c r="N6970">
        <f>VLOOKUP(I6970,AF$2:$AJ$12,5,TRUE)</f>
        <v>0</v>
      </c>
      <c r="O6970">
        <f>VLOOKUP(J6970,AG$2:$AJ$12,4,TRUE)</f>
        <v>4</v>
      </c>
      <c r="P6970">
        <f>VLOOKUP(K6970,AH$2:$AJ$12,3,TRUE)</f>
        <v>0</v>
      </c>
      <c r="Q6970">
        <f>VLOOKUP(L6970,AI$2:$AJ$12,2,TRUE)</f>
        <v>1</v>
      </c>
      <c r="T6970" t="str">
        <f t="shared" si="653"/>
        <v>Crimepoint.create(latitude:37.788, longitude:-122.442, drugdrink:0, misdemean:0, theft:4, violent:0, total:1, drugdrinkct:0, misdemeanct:0, theftct:2, violentct:0, totalct:2)</v>
      </c>
      <c r="U6970" t="str">
        <f t="shared" si="654"/>
        <v>{location: new google.maps.LatLng(37.788, -122.442), weight: 0},</v>
      </c>
      <c r="V6970" t="str">
        <f t="shared" si="649"/>
        <v>{location: new google.maps.LatLng(37.788, -122.442), weight: 0},</v>
      </c>
      <c r="W6970" t="str">
        <f t="shared" si="650"/>
        <v>{location: new google.maps.LatLng(37.788, -122.442), weight: 0},</v>
      </c>
      <c r="X6970" t="str">
        <f t="shared" si="651"/>
        <v>{location: new google.maps.LatLng(37.788, -122.442), weight: 0},</v>
      </c>
      <c r="Y6970" t="str">
        <f t="shared" si="652"/>
        <v>{location: new google.maps.LatLng(37.788, -122.442), weight: 0},</v>
      </c>
    </row>
    <row r="6971" spans="1:25" x14ac:dyDescent="0.2">
      <c r="A6971">
        <v>37.787999999999997</v>
      </c>
      <c r="B6971">
        <v>-122.441</v>
      </c>
      <c r="C6971">
        <v>1</v>
      </c>
      <c r="D6971">
        <v>1</v>
      </c>
      <c r="E6971">
        <v>0</v>
      </c>
      <c r="F6971">
        <v>1</v>
      </c>
      <c r="G6971">
        <v>1</v>
      </c>
      <c r="H6971">
        <v>1</v>
      </c>
      <c r="I6971">
        <v>5</v>
      </c>
      <c r="J6971">
        <v>2</v>
      </c>
      <c r="K6971">
        <v>2</v>
      </c>
      <c r="L6971">
        <v>10</v>
      </c>
      <c r="M6971">
        <f>VLOOKUP(H6971,AE$2:$AJ$12,6,TRUE)</f>
        <v>8</v>
      </c>
      <c r="N6971">
        <f>VLOOKUP(I6971,AF$2:$AJ$12,5,TRUE)</f>
        <v>6</v>
      </c>
      <c r="O6971">
        <f>VLOOKUP(J6971,AG$2:$AJ$12,4,TRUE)</f>
        <v>4</v>
      </c>
      <c r="P6971">
        <f>VLOOKUP(K6971,AH$2:$AJ$12,3,TRUE)</f>
        <v>7</v>
      </c>
      <c r="Q6971">
        <f>VLOOKUP(L6971,AI$2:$AJ$12,2,TRUE)</f>
        <v>6</v>
      </c>
      <c r="T6971" t="str">
        <f t="shared" si="653"/>
        <v>Crimepoint.create(latitude:37.788, longitude:-122.441, drugdrink:8, misdemean:6, theft:4, violent:7, total:6, drugdrinkct:1, misdemeanct:5, theftct:2, violentct:2, totalct:10)</v>
      </c>
      <c r="U6971" t="str">
        <f t="shared" si="654"/>
        <v>{location: new google.maps.LatLng(37.788, -122.441), weight: 1},</v>
      </c>
      <c r="V6971" t="str">
        <f t="shared" si="649"/>
        <v>{location: new google.maps.LatLng(37.788, -122.441), weight: 1},</v>
      </c>
      <c r="W6971" t="str">
        <f t="shared" si="650"/>
        <v>{location: new google.maps.LatLng(37.788, -122.441), weight: 0},</v>
      </c>
      <c r="X6971" t="str">
        <f t="shared" si="651"/>
        <v>{location: new google.maps.LatLng(37.788, -122.441), weight: 1},</v>
      </c>
      <c r="Y6971" t="str">
        <f t="shared" si="652"/>
        <v>{location: new google.maps.LatLng(37.788, -122.441), weight: 1},</v>
      </c>
    </row>
    <row r="6972" spans="1:25" x14ac:dyDescent="0.2">
      <c r="A6972">
        <v>37.787999999999997</v>
      </c>
      <c r="B6972">
        <v>-122.44</v>
      </c>
      <c r="C6972">
        <v>0</v>
      </c>
      <c r="D6972">
        <v>3</v>
      </c>
      <c r="E6972">
        <v>1</v>
      </c>
      <c r="F6972">
        <v>3</v>
      </c>
      <c r="G6972">
        <v>2</v>
      </c>
      <c r="H6972">
        <v>0</v>
      </c>
      <c r="I6972">
        <v>15</v>
      </c>
      <c r="J6972">
        <v>8</v>
      </c>
      <c r="K6972">
        <v>4</v>
      </c>
      <c r="L6972">
        <v>27</v>
      </c>
      <c r="M6972">
        <f>VLOOKUP(H6972,AE$2:$AJ$12,6,TRUE)</f>
        <v>0</v>
      </c>
      <c r="N6972">
        <f>VLOOKUP(I6972,AF$2:$AJ$12,5,TRUE)</f>
        <v>8</v>
      </c>
      <c r="O6972">
        <f>VLOOKUP(J6972,AG$2:$AJ$12,4,TRUE)</f>
        <v>8</v>
      </c>
      <c r="P6972">
        <f>VLOOKUP(K6972,AH$2:$AJ$12,3,TRUE)</f>
        <v>8</v>
      </c>
      <c r="Q6972">
        <f>VLOOKUP(L6972,AI$2:$AJ$12,2,TRUE)</f>
        <v>8</v>
      </c>
      <c r="T6972" t="str">
        <f t="shared" si="653"/>
        <v>Crimepoint.create(latitude:37.788, longitude:-122.44, drugdrink:0, misdemean:8, theft:8, violent:8, total:8, drugdrinkct:0, misdemeanct:15, theftct:8, violentct:4, totalct:27)</v>
      </c>
      <c r="U6972" t="str">
        <f t="shared" si="654"/>
        <v>{location: new google.maps.LatLng(37.788, -122.44), weight: 0},</v>
      </c>
      <c r="V6972" t="str">
        <f t="shared" si="649"/>
        <v>{location: new google.maps.LatLng(37.788, -122.44), weight: 3},</v>
      </c>
      <c r="W6972" t="str">
        <f t="shared" si="650"/>
        <v>{location: new google.maps.LatLng(37.788, -122.44), weight: 1},</v>
      </c>
      <c r="X6972" t="str">
        <f t="shared" si="651"/>
        <v>{location: new google.maps.LatLng(37.788, -122.44), weight: 3},</v>
      </c>
      <c r="Y6972" t="str">
        <f t="shared" si="652"/>
        <v>{location: new google.maps.LatLng(37.788, -122.44), weight: 2},</v>
      </c>
    </row>
    <row r="6973" spans="1:25" x14ac:dyDescent="0.2">
      <c r="A6973">
        <v>37.787999999999997</v>
      </c>
      <c r="B6973">
        <v>-122.43899999999999</v>
      </c>
      <c r="C6973">
        <v>0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6</v>
      </c>
      <c r="J6973">
        <v>1</v>
      </c>
      <c r="K6973">
        <v>0</v>
      </c>
      <c r="L6973">
        <v>7</v>
      </c>
      <c r="M6973">
        <f>VLOOKUP(H6973,AE$2:$AJ$12,6,TRUE)</f>
        <v>0</v>
      </c>
      <c r="N6973">
        <f>VLOOKUP(I6973,AF$2:$AJ$12,5,TRUE)</f>
        <v>7</v>
      </c>
      <c r="O6973">
        <f>VLOOKUP(J6973,AG$2:$AJ$12,4,TRUE)</f>
        <v>3</v>
      </c>
      <c r="P6973">
        <f>VLOOKUP(K6973,AH$2:$AJ$12,3,TRUE)</f>
        <v>0</v>
      </c>
      <c r="Q6973">
        <f>VLOOKUP(L6973,AI$2:$AJ$12,2,TRUE)</f>
        <v>5</v>
      </c>
      <c r="T6973" t="str">
        <f t="shared" si="653"/>
        <v>Crimepoint.create(latitude:37.788, longitude:-122.439, drugdrink:0, misdemean:7, theft:3, violent:0, total:5, drugdrinkct:0, misdemeanct:6, theftct:1, violentct:0, totalct:7)</v>
      </c>
      <c r="U6973" t="str">
        <f t="shared" si="654"/>
        <v>{location: new google.maps.LatLng(37.788, -122.439), weight: 0},</v>
      </c>
      <c r="V6973" t="str">
        <f t="shared" si="649"/>
        <v>{location: new google.maps.LatLng(37.788, -122.439), weight: 1},</v>
      </c>
      <c r="W6973" t="str">
        <f t="shared" si="650"/>
        <v>{location: new google.maps.LatLng(37.788, -122.439), weight: 0},</v>
      </c>
      <c r="X6973" t="str">
        <f t="shared" si="651"/>
        <v>{location: new google.maps.LatLng(37.788, -122.439), weight: 0},</v>
      </c>
      <c r="Y6973" t="str">
        <f t="shared" si="652"/>
        <v>{location: new google.maps.LatLng(37.788, -122.439), weight: 1},</v>
      </c>
    </row>
    <row r="6974" spans="1:25" x14ac:dyDescent="0.2">
      <c r="A6974">
        <v>37.787999999999997</v>
      </c>
      <c r="B6974">
        <v>-122.438</v>
      </c>
      <c r="C6974">
        <v>0</v>
      </c>
      <c r="D6974">
        <v>3</v>
      </c>
      <c r="E6974">
        <v>2</v>
      </c>
      <c r="F6974">
        <v>1</v>
      </c>
      <c r="G6974">
        <v>2</v>
      </c>
      <c r="H6974">
        <v>0</v>
      </c>
      <c r="I6974">
        <v>13</v>
      </c>
      <c r="J6974">
        <v>11</v>
      </c>
      <c r="K6974">
        <v>1</v>
      </c>
      <c r="L6974">
        <v>25</v>
      </c>
      <c r="M6974">
        <f>VLOOKUP(H6974,AE$2:$AJ$12,6,TRUE)</f>
        <v>0</v>
      </c>
      <c r="N6974">
        <f>VLOOKUP(I6974,AF$2:$AJ$12,5,TRUE)</f>
        <v>8</v>
      </c>
      <c r="O6974">
        <f>VLOOKUP(J6974,AG$2:$AJ$12,4,TRUE)</f>
        <v>8</v>
      </c>
      <c r="P6974">
        <f>VLOOKUP(K6974,AH$2:$AJ$12,3,TRUE)</f>
        <v>7</v>
      </c>
      <c r="Q6974">
        <f>VLOOKUP(L6974,AI$2:$AJ$12,2,TRUE)</f>
        <v>8</v>
      </c>
      <c r="T6974" t="str">
        <f t="shared" si="653"/>
        <v>Crimepoint.create(latitude:37.788, longitude:-122.438, drugdrink:0, misdemean:8, theft:8, violent:7, total:8, drugdrinkct:0, misdemeanct:13, theftct:11, violentct:1, totalct:25)</v>
      </c>
      <c r="U6974" t="str">
        <f t="shared" si="654"/>
        <v>{location: new google.maps.LatLng(37.788, -122.438), weight: 0},</v>
      </c>
      <c r="V6974" t="str">
        <f t="shared" si="649"/>
        <v>{location: new google.maps.LatLng(37.788, -122.438), weight: 3},</v>
      </c>
      <c r="W6974" t="str">
        <f t="shared" si="650"/>
        <v>{location: new google.maps.LatLng(37.788, -122.438), weight: 2},</v>
      </c>
      <c r="X6974" t="str">
        <f t="shared" si="651"/>
        <v>{location: new google.maps.LatLng(37.788, -122.438), weight: 1},</v>
      </c>
      <c r="Y6974" t="str">
        <f t="shared" si="652"/>
        <v>{location: new google.maps.LatLng(37.788, -122.438), weight: 2},</v>
      </c>
    </row>
    <row r="6975" spans="1:25" x14ac:dyDescent="0.2">
      <c r="A6975">
        <v>37.787999999999997</v>
      </c>
      <c r="B6975">
        <v>-122.437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3</v>
      </c>
      <c r="J6975">
        <v>1</v>
      </c>
      <c r="K6975">
        <v>0</v>
      </c>
      <c r="L6975">
        <v>4</v>
      </c>
      <c r="M6975">
        <f>VLOOKUP(H6975,AE$2:$AJ$12,6,TRUE)</f>
        <v>0</v>
      </c>
      <c r="N6975">
        <f>VLOOKUP(I6975,AF$2:$AJ$12,5,TRUE)</f>
        <v>5</v>
      </c>
      <c r="O6975">
        <f>VLOOKUP(J6975,AG$2:$AJ$12,4,TRUE)</f>
        <v>3</v>
      </c>
      <c r="P6975">
        <f>VLOOKUP(K6975,AH$2:$AJ$12,3,TRUE)</f>
        <v>0</v>
      </c>
      <c r="Q6975">
        <f>VLOOKUP(L6975,AI$2:$AJ$12,2,TRUE)</f>
        <v>3</v>
      </c>
      <c r="T6975" t="str">
        <f t="shared" si="653"/>
        <v>Crimepoint.create(latitude:37.788, longitude:-122.437, drugdrink:0, misdemean:5, theft:3, violent:0, total:3, drugdrinkct:0, misdemeanct:3, theftct:1, violentct:0, totalct:4)</v>
      </c>
      <c r="U6975" t="str">
        <f t="shared" si="654"/>
        <v>{location: new google.maps.LatLng(37.788, -122.437), weight: 0},</v>
      </c>
      <c r="V6975" t="str">
        <f t="shared" si="649"/>
        <v>{location: new google.maps.LatLng(37.788, -122.437), weight: 1},</v>
      </c>
      <c r="W6975" t="str">
        <f t="shared" si="650"/>
        <v>{location: new google.maps.LatLng(37.788, -122.437), weight: 0},</v>
      </c>
      <c r="X6975" t="str">
        <f t="shared" si="651"/>
        <v>{location: new google.maps.LatLng(37.788, -122.437), weight: 0},</v>
      </c>
      <c r="Y6975" t="str">
        <f t="shared" si="652"/>
        <v>{location: new google.maps.LatLng(37.788, -122.437), weight: 0},</v>
      </c>
    </row>
    <row r="6976" spans="1:25" x14ac:dyDescent="0.2">
      <c r="A6976">
        <v>37.787999999999997</v>
      </c>
      <c r="B6976">
        <v>-122.43600000000001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1</v>
      </c>
      <c r="J6976">
        <v>2</v>
      </c>
      <c r="K6976">
        <v>1</v>
      </c>
      <c r="L6976">
        <v>4</v>
      </c>
      <c r="M6976">
        <f>VLOOKUP(H6976,AE$2:$AJ$12,6,TRUE)</f>
        <v>0</v>
      </c>
      <c r="N6976">
        <f>VLOOKUP(I6976,AF$2:$AJ$12,5,TRUE)</f>
        <v>2</v>
      </c>
      <c r="O6976">
        <f>VLOOKUP(J6976,AG$2:$AJ$12,4,TRUE)</f>
        <v>4</v>
      </c>
      <c r="P6976">
        <f>VLOOKUP(K6976,AH$2:$AJ$12,3,TRUE)</f>
        <v>7</v>
      </c>
      <c r="Q6976">
        <f>VLOOKUP(L6976,AI$2:$AJ$12,2,TRUE)</f>
        <v>3</v>
      </c>
      <c r="T6976" t="str">
        <f t="shared" si="653"/>
        <v>Crimepoint.create(latitude:37.788, longitude:-122.436, drugdrink:0, misdemean:2, theft:4, violent:7, total:3, drugdrinkct:0, misdemeanct:1, theftct:2, violentct:1, totalct:4)</v>
      </c>
      <c r="U6976" t="str">
        <f t="shared" si="654"/>
        <v>{location: new google.maps.LatLng(37.788, -122.436), weight: 0},</v>
      </c>
      <c r="V6976" t="str">
        <f t="shared" si="649"/>
        <v>{location: new google.maps.LatLng(37.788, -122.436), weight: 0},</v>
      </c>
      <c r="W6976" t="str">
        <f t="shared" si="650"/>
        <v>{location: new google.maps.LatLng(37.788, -122.436), weight: 0},</v>
      </c>
      <c r="X6976" t="str">
        <f t="shared" si="651"/>
        <v>{location: new google.maps.LatLng(37.788, -122.436), weight: 1},</v>
      </c>
      <c r="Y6976" t="str">
        <f t="shared" si="652"/>
        <v>{location: new google.maps.LatLng(37.788, -122.436), weight: 0},</v>
      </c>
    </row>
    <row r="6977" spans="1:25" x14ac:dyDescent="0.2">
      <c r="A6977">
        <v>37.787999999999997</v>
      </c>
      <c r="B6977">
        <v>-122.435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0</v>
      </c>
      <c r="I6977">
        <v>2</v>
      </c>
      <c r="J6977">
        <v>6</v>
      </c>
      <c r="K6977">
        <v>0</v>
      </c>
      <c r="L6977">
        <v>8</v>
      </c>
      <c r="M6977">
        <f>VLOOKUP(H6977,AE$2:$AJ$12,6,TRUE)</f>
        <v>0</v>
      </c>
      <c r="N6977">
        <f>VLOOKUP(I6977,AF$2:$AJ$12,5,TRUE)</f>
        <v>4</v>
      </c>
      <c r="O6977">
        <f>VLOOKUP(J6977,AG$2:$AJ$12,4,TRUE)</f>
        <v>7</v>
      </c>
      <c r="P6977">
        <f>VLOOKUP(K6977,AH$2:$AJ$12,3,TRUE)</f>
        <v>0</v>
      </c>
      <c r="Q6977">
        <f>VLOOKUP(L6977,AI$2:$AJ$12,2,TRUE)</f>
        <v>5</v>
      </c>
      <c r="T6977" t="str">
        <f t="shared" si="653"/>
        <v>Crimepoint.create(latitude:37.788, longitude:-122.435, drugdrink:0, misdemean:4, theft:7, violent:0, total:5, drugdrinkct:0, misdemeanct:2, theftct:6, violentct:0, totalct:8)</v>
      </c>
      <c r="U6977" t="str">
        <f t="shared" si="654"/>
        <v>{location: new google.maps.LatLng(37.788, -122.435), weight: 0},</v>
      </c>
      <c r="V6977" t="str">
        <f t="shared" si="649"/>
        <v>{location: new google.maps.LatLng(37.788, -122.435), weight: 0},</v>
      </c>
      <c r="W6977" t="str">
        <f t="shared" si="650"/>
        <v>{location: new google.maps.LatLng(37.788, -122.435), weight: 1},</v>
      </c>
      <c r="X6977" t="str">
        <f t="shared" si="651"/>
        <v>{location: new google.maps.LatLng(37.788, -122.435), weight: 0},</v>
      </c>
      <c r="Y6977" t="str">
        <f t="shared" si="652"/>
        <v>{location: new google.maps.LatLng(37.788, -122.435), weight: 1},</v>
      </c>
    </row>
    <row r="6978" spans="1:25" x14ac:dyDescent="0.2">
      <c r="A6978">
        <v>37.787999999999997</v>
      </c>
      <c r="B6978">
        <v>-122.434</v>
      </c>
      <c r="C6978">
        <v>1</v>
      </c>
      <c r="D6978">
        <v>5</v>
      </c>
      <c r="E6978">
        <v>6</v>
      </c>
      <c r="F6978">
        <v>1</v>
      </c>
      <c r="G6978">
        <v>5</v>
      </c>
      <c r="H6978">
        <v>1</v>
      </c>
      <c r="I6978">
        <v>24</v>
      </c>
      <c r="J6978">
        <v>41</v>
      </c>
      <c r="K6978">
        <v>1</v>
      </c>
      <c r="L6978">
        <v>67</v>
      </c>
      <c r="M6978">
        <f>VLOOKUP(H6978,AE$2:$AJ$12,6,TRUE)</f>
        <v>8</v>
      </c>
      <c r="N6978">
        <f>VLOOKUP(I6978,AF$2:$AJ$12,5,TRUE)</f>
        <v>9</v>
      </c>
      <c r="O6978">
        <f>VLOOKUP(J6978,AG$2:$AJ$12,4,TRUE)</f>
        <v>9</v>
      </c>
      <c r="P6978">
        <f>VLOOKUP(K6978,AH$2:$AJ$12,3,TRUE)</f>
        <v>7</v>
      </c>
      <c r="Q6978">
        <f>VLOOKUP(L6978,AI$2:$AJ$12,2,TRUE)</f>
        <v>9</v>
      </c>
      <c r="T6978" t="str">
        <f t="shared" si="653"/>
        <v>Crimepoint.create(latitude:37.788, longitude:-122.434, drugdrink:8, misdemean:9, theft:9, violent:7, total:9, drugdrinkct:1, misdemeanct:24, theftct:41, violentct:1, totalct:67)</v>
      </c>
      <c r="U6978" t="str">
        <f t="shared" si="654"/>
        <v>{location: new google.maps.LatLng(37.788, -122.434), weight: 1},</v>
      </c>
      <c r="V6978" t="str">
        <f t="shared" si="649"/>
        <v>{location: new google.maps.LatLng(37.788, -122.434), weight: 5},</v>
      </c>
      <c r="W6978" t="str">
        <f t="shared" si="650"/>
        <v>{location: new google.maps.LatLng(37.788, -122.434), weight: 6},</v>
      </c>
      <c r="X6978" t="str">
        <f t="shared" si="651"/>
        <v>{location: new google.maps.LatLng(37.788, -122.434), weight: 1},</v>
      </c>
      <c r="Y6978" t="str">
        <f t="shared" si="652"/>
        <v>{location: new google.maps.LatLng(37.788, -122.434), weight: 5},</v>
      </c>
    </row>
    <row r="6979" spans="1:25" x14ac:dyDescent="0.2">
      <c r="A6979">
        <v>37.787999999999997</v>
      </c>
      <c r="B6979">
        <v>-122.43300000000001</v>
      </c>
      <c r="C6979">
        <v>0</v>
      </c>
      <c r="D6979">
        <v>0</v>
      </c>
      <c r="E6979">
        <v>1</v>
      </c>
      <c r="F6979">
        <v>0</v>
      </c>
      <c r="G6979">
        <v>1</v>
      </c>
      <c r="H6979">
        <v>0</v>
      </c>
      <c r="I6979">
        <v>0</v>
      </c>
      <c r="J6979">
        <v>7</v>
      </c>
      <c r="K6979">
        <v>0</v>
      </c>
      <c r="L6979">
        <v>7</v>
      </c>
      <c r="M6979">
        <f>VLOOKUP(H6979,AE$2:$AJ$12,6,TRUE)</f>
        <v>0</v>
      </c>
      <c r="N6979">
        <f>VLOOKUP(I6979,AF$2:$AJ$12,5,TRUE)</f>
        <v>0</v>
      </c>
      <c r="O6979">
        <f>VLOOKUP(J6979,AG$2:$AJ$12,4,TRUE)</f>
        <v>7</v>
      </c>
      <c r="P6979">
        <f>VLOOKUP(K6979,AH$2:$AJ$12,3,TRUE)</f>
        <v>0</v>
      </c>
      <c r="Q6979">
        <f>VLOOKUP(L6979,AI$2:$AJ$12,2,TRUE)</f>
        <v>5</v>
      </c>
      <c r="T6979" t="str">
        <f t="shared" si="653"/>
        <v>Crimepoint.create(latitude:37.788, longitude:-122.433, drugdrink:0, misdemean:0, theft:7, violent:0, total:5, drugdrinkct:0, misdemeanct:0, theftct:7, violentct:0, totalct:7)</v>
      </c>
      <c r="U6979" t="str">
        <f t="shared" si="654"/>
        <v>{location: new google.maps.LatLng(37.788, -122.433), weight: 0},</v>
      </c>
      <c r="V6979" t="str">
        <f t="shared" ref="V6979:V7042" si="655">$Z$2&amp;$A6979&amp;$AA$2&amp;$B6979&amp;$AB$2&amp;D6979&amp;$AC$2</f>
        <v>{location: new google.maps.LatLng(37.788, -122.433), weight: 0},</v>
      </c>
      <c r="W6979" t="str">
        <f t="shared" ref="W6979:W7042" si="656">$Z$2&amp;$A6979&amp;$AA$2&amp;$B6979&amp;$AB$2&amp;E6979&amp;$AC$2</f>
        <v>{location: new google.maps.LatLng(37.788, -122.433), weight: 1},</v>
      </c>
      <c r="X6979" t="str">
        <f t="shared" ref="X6979:X7042" si="657">$Z$2&amp;$A6979&amp;$AA$2&amp;$B6979&amp;$AB$2&amp;F6979&amp;$AC$2</f>
        <v>{location: new google.maps.LatLng(37.788, -122.433), weight: 0},</v>
      </c>
      <c r="Y6979" t="str">
        <f t="shared" ref="Y6979:Y7042" si="658">$Z$2&amp;$A6979&amp;$AA$2&amp;$B6979&amp;$AB$2&amp;G6979&amp;$AC$2</f>
        <v>{location: new google.maps.LatLng(37.788, -122.433), weight: 1},</v>
      </c>
    </row>
    <row r="6980" spans="1:25" x14ac:dyDescent="0.2">
      <c r="A6980">
        <v>37.787999999999997</v>
      </c>
      <c r="B6980">
        <v>-122.432</v>
      </c>
      <c r="C6980">
        <v>0</v>
      </c>
      <c r="D6980">
        <v>1</v>
      </c>
      <c r="E6980">
        <v>1</v>
      </c>
      <c r="F6980">
        <v>0</v>
      </c>
      <c r="G6980">
        <v>1</v>
      </c>
      <c r="H6980">
        <v>0</v>
      </c>
      <c r="I6980">
        <v>4</v>
      </c>
      <c r="J6980">
        <v>8</v>
      </c>
      <c r="K6980">
        <v>0</v>
      </c>
      <c r="L6980">
        <v>12</v>
      </c>
      <c r="M6980">
        <f>VLOOKUP(H6980,AE$2:$AJ$12,6,TRUE)</f>
        <v>0</v>
      </c>
      <c r="N6980">
        <f>VLOOKUP(I6980,AF$2:$AJ$12,5,TRUE)</f>
        <v>6</v>
      </c>
      <c r="O6980">
        <f>VLOOKUP(J6980,AG$2:$AJ$12,4,TRUE)</f>
        <v>8</v>
      </c>
      <c r="P6980">
        <f>VLOOKUP(K6980,AH$2:$AJ$12,3,TRUE)</f>
        <v>0</v>
      </c>
      <c r="Q6980">
        <f>VLOOKUP(L6980,AI$2:$AJ$12,2,TRUE)</f>
        <v>6</v>
      </c>
      <c r="T6980" t="str">
        <f t="shared" ref="T6980:T7043" si="659">"Crimepoint.create("&amp;A$2&amp;":"&amp;A6980&amp;", "&amp;B$2&amp;":"&amp;B6980&amp;", "&amp;C$2&amp;":"&amp;M6980&amp;", "&amp;D$2&amp;":"&amp;N6980&amp;", "&amp;E$2&amp;":"&amp;O6980&amp;", "&amp;F$2&amp;":"&amp;P6980&amp;", "&amp;G$2&amp;":"&amp;Q6980&amp;", "&amp;H$2&amp;":"&amp;H6980&amp;", "&amp;I$2&amp;":"&amp;I6980&amp;", "&amp;J$2&amp;":"&amp;J6980&amp;", "&amp;K$2&amp;":"&amp;K6980&amp;", "&amp;L$2&amp;":"&amp;L6980&amp;")"</f>
        <v>Crimepoint.create(latitude:37.788, longitude:-122.432, drugdrink:0, misdemean:6, theft:8, violent:0, total:6, drugdrinkct:0, misdemeanct:4, theftct:8, violentct:0, totalct:12)</v>
      </c>
      <c r="U6980" t="str">
        <f t="shared" ref="U6980:U7043" si="660">$Z$2&amp;$A6980&amp;$AA$2&amp;$B6980&amp;$AB$2&amp;C6980&amp;$AC$2</f>
        <v>{location: new google.maps.LatLng(37.788, -122.432), weight: 0},</v>
      </c>
      <c r="V6980" t="str">
        <f t="shared" si="655"/>
        <v>{location: new google.maps.LatLng(37.788, -122.432), weight: 1},</v>
      </c>
      <c r="W6980" t="str">
        <f t="shared" si="656"/>
        <v>{location: new google.maps.LatLng(37.788, -122.432), weight: 1},</v>
      </c>
      <c r="X6980" t="str">
        <f t="shared" si="657"/>
        <v>{location: new google.maps.LatLng(37.788, -122.432), weight: 0},</v>
      </c>
      <c r="Y6980" t="str">
        <f t="shared" si="658"/>
        <v>{location: new google.maps.LatLng(37.788, -122.432), weight: 1},</v>
      </c>
    </row>
    <row r="6981" spans="1:25" x14ac:dyDescent="0.2">
      <c r="A6981">
        <v>37.787999999999997</v>
      </c>
      <c r="B6981">
        <v>-122.431</v>
      </c>
      <c r="C6981">
        <v>0</v>
      </c>
      <c r="D6981">
        <v>1</v>
      </c>
      <c r="E6981">
        <v>1</v>
      </c>
      <c r="F6981">
        <v>1</v>
      </c>
      <c r="G6981">
        <v>1</v>
      </c>
      <c r="H6981">
        <v>0</v>
      </c>
      <c r="I6981">
        <v>3</v>
      </c>
      <c r="J6981">
        <v>6</v>
      </c>
      <c r="K6981">
        <v>2</v>
      </c>
      <c r="L6981">
        <v>11</v>
      </c>
      <c r="M6981">
        <f>VLOOKUP(H6981,AE$2:$AJ$12,6,TRUE)</f>
        <v>0</v>
      </c>
      <c r="N6981">
        <f>VLOOKUP(I6981,AF$2:$AJ$12,5,TRUE)</f>
        <v>5</v>
      </c>
      <c r="O6981">
        <f>VLOOKUP(J6981,AG$2:$AJ$12,4,TRUE)</f>
        <v>7</v>
      </c>
      <c r="P6981">
        <f>VLOOKUP(K6981,AH$2:$AJ$12,3,TRUE)</f>
        <v>7</v>
      </c>
      <c r="Q6981">
        <f>VLOOKUP(L6981,AI$2:$AJ$12,2,TRUE)</f>
        <v>6</v>
      </c>
      <c r="T6981" t="str">
        <f t="shared" si="659"/>
        <v>Crimepoint.create(latitude:37.788, longitude:-122.431, drugdrink:0, misdemean:5, theft:7, violent:7, total:6, drugdrinkct:0, misdemeanct:3, theftct:6, violentct:2, totalct:11)</v>
      </c>
      <c r="U6981" t="str">
        <f t="shared" si="660"/>
        <v>{location: new google.maps.LatLng(37.788, -122.431), weight: 0},</v>
      </c>
      <c r="V6981" t="str">
        <f t="shared" si="655"/>
        <v>{location: new google.maps.LatLng(37.788, -122.431), weight: 1},</v>
      </c>
      <c r="W6981" t="str">
        <f t="shared" si="656"/>
        <v>{location: new google.maps.LatLng(37.788, -122.431), weight: 1},</v>
      </c>
      <c r="X6981" t="str">
        <f t="shared" si="657"/>
        <v>{location: new google.maps.LatLng(37.788, -122.431), weight: 1},</v>
      </c>
      <c r="Y6981" t="str">
        <f t="shared" si="658"/>
        <v>{location: new google.maps.LatLng(37.788, -122.431), weight: 1},</v>
      </c>
    </row>
    <row r="6982" spans="1:25" x14ac:dyDescent="0.2">
      <c r="A6982">
        <v>37.787999999999997</v>
      </c>
      <c r="B6982">
        <v>-122.43</v>
      </c>
      <c r="C6982">
        <v>0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6</v>
      </c>
      <c r="J6982">
        <v>7</v>
      </c>
      <c r="K6982">
        <v>0</v>
      </c>
      <c r="L6982">
        <v>13</v>
      </c>
      <c r="M6982">
        <f>VLOOKUP(H6982,AE$2:$AJ$12,6,TRUE)</f>
        <v>0</v>
      </c>
      <c r="N6982">
        <f>VLOOKUP(I6982,AF$2:$AJ$12,5,TRUE)</f>
        <v>7</v>
      </c>
      <c r="O6982">
        <f>VLOOKUP(J6982,AG$2:$AJ$12,4,TRUE)</f>
        <v>7</v>
      </c>
      <c r="P6982">
        <f>VLOOKUP(K6982,AH$2:$AJ$12,3,TRUE)</f>
        <v>0</v>
      </c>
      <c r="Q6982">
        <f>VLOOKUP(L6982,AI$2:$AJ$12,2,TRUE)</f>
        <v>7</v>
      </c>
      <c r="T6982" t="str">
        <f t="shared" si="659"/>
        <v>Crimepoint.create(latitude:37.788, longitude:-122.43, drugdrink:0, misdemean:7, theft:7, violent:0, total:7, drugdrinkct:0, misdemeanct:6, theftct:7, violentct:0, totalct:13)</v>
      </c>
      <c r="U6982" t="str">
        <f t="shared" si="660"/>
        <v>{location: new google.maps.LatLng(37.788, -122.43), weight: 0},</v>
      </c>
      <c r="V6982" t="str">
        <f t="shared" si="655"/>
        <v>{location: new google.maps.LatLng(37.788, -122.43), weight: 1},</v>
      </c>
      <c r="W6982" t="str">
        <f t="shared" si="656"/>
        <v>{location: new google.maps.LatLng(37.788, -122.43), weight: 1},</v>
      </c>
      <c r="X6982" t="str">
        <f t="shared" si="657"/>
        <v>{location: new google.maps.LatLng(37.788, -122.43), weight: 0},</v>
      </c>
      <c r="Y6982" t="str">
        <f t="shared" si="658"/>
        <v>{location: new google.maps.LatLng(37.788, -122.43), weight: 1},</v>
      </c>
    </row>
    <row r="6983" spans="1:25" x14ac:dyDescent="0.2">
      <c r="A6983">
        <v>37.787999999999997</v>
      </c>
      <c r="B6983">
        <v>-122.429</v>
      </c>
      <c r="C6983">
        <v>1</v>
      </c>
      <c r="D6983">
        <v>0</v>
      </c>
      <c r="E6983">
        <v>2</v>
      </c>
      <c r="F6983">
        <v>1</v>
      </c>
      <c r="G6983">
        <v>1</v>
      </c>
      <c r="H6983">
        <v>1</v>
      </c>
      <c r="I6983">
        <v>2</v>
      </c>
      <c r="J6983">
        <v>13</v>
      </c>
      <c r="K6983">
        <v>1</v>
      </c>
      <c r="L6983">
        <v>17</v>
      </c>
      <c r="M6983">
        <f>VLOOKUP(H6983,AE$2:$AJ$12,6,TRUE)</f>
        <v>8</v>
      </c>
      <c r="N6983">
        <f>VLOOKUP(I6983,AF$2:$AJ$12,5,TRUE)</f>
        <v>4</v>
      </c>
      <c r="O6983">
        <f>VLOOKUP(J6983,AG$2:$AJ$12,4,TRUE)</f>
        <v>8</v>
      </c>
      <c r="P6983">
        <f>VLOOKUP(K6983,AH$2:$AJ$12,3,TRUE)</f>
        <v>7</v>
      </c>
      <c r="Q6983">
        <f>VLOOKUP(L6983,AI$2:$AJ$12,2,TRUE)</f>
        <v>7</v>
      </c>
      <c r="T6983" t="str">
        <f t="shared" si="659"/>
        <v>Crimepoint.create(latitude:37.788, longitude:-122.429, drugdrink:8, misdemean:4, theft:8, violent:7, total:7, drugdrinkct:1, misdemeanct:2, theftct:13, violentct:1, totalct:17)</v>
      </c>
      <c r="U6983" t="str">
        <f t="shared" si="660"/>
        <v>{location: new google.maps.LatLng(37.788, -122.429), weight: 1},</v>
      </c>
      <c r="V6983" t="str">
        <f t="shared" si="655"/>
        <v>{location: new google.maps.LatLng(37.788, -122.429), weight: 0},</v>
      </c>
      <c r="W6983" t="str">
        <f t="shared" si="656"/>
        <v>{location: new google.maps.LatLng(37.788, -122.429), weight: 2},</v>
      </c>
      <c r="X6983" t="str">
        <f t="shared" si="657"/>
        <v>{location: new google.maps.LatLng(37.788, -122.429), weight: 1},</v>
      </c>
      <c r="Y6983" t="str">
        <f t="shared" si="658"/>
        <v>{location: new google.maps.LatLng(37.788, -122.429), weight: 1},</v>
      </c>
    </row>
    <row r="6984" spans="1:25" x14ac:dyDescent="0.2">
      <c r="A6984">
        <v>37.787999999999997</v>
      </c>
      <c r="B6984">
        <v>-122.428</v>
      </c>
      <c r="C6984">
        <v>0</v>
      </c>
      <c r="D6984">
        <v>1</v>
      </c>
      <c r="E6984">
        <v>1</v>
      </c>
      <c r="F6984">
        <v>1</v>
      </c>
      <c r="G6984">
        <v>1</v>
      </c>
      <c r="H6984">
        <v>0</v>
      </c>
      <c r="I6984">
        <v>6</v>
      </c>
      <c r="J6984">
        <v>4</v>
      </c>
      <c r="K6984">
        <v>1</v>
      </c>
      <c r="L6984">
        <v>11</v>
      </c>
      <c r="M6984">
        <f>VLOOKUP(H6984,AE$2:$AJ$12,6,TRUE)</f>
        <v>0</v>
      </c>
      <c r="N6984">
        <f>VLOOKUP(I6984,AF$2:$AJ$12,5,TRUE)</f>
        <v>7</v>
      </c>
      <c r="O6984">
        <f>VLOOKUP(J6984,AG$2:$AJ$12,4,TRUE)</f>
        <v>6</v>
      </c>
      <c r="P6984">
        <f>VLOOKUP(K6984,AH$2:$AJ$12,3,TRUE)</f>
        <v>7</v>
      </c>
      <c r="Q6984">
        <f>VLOOKUP(L6984,AI$2:$AJ$12,2,TRUE)</f>
        <v>6</v>
      </c>
      <c r="T6984" t="str">
        <f t="shared" si="659"/>
        <v>Crimepoint.create(latitude:37.788, longitude:-122.428, drugdrink:0, misdemean:7, theft:6, violent:7, total:6, drugdrinkct:0, misdemeanct:6, theftct:4, violentct:1, totalct:11)</v>
      </c>
      <c r="U6984" t="str">
        <f t="shared" si="660"/>
        <v>{location: new google.maps.LatLng(37.788, -122.428), weight: 0},</v>
      </c>
      <c r="V6984" t="str">
        <f t="shared" si="655"/>
        <v>{location: new google.maps.LatLng(37.788, -122.428), weight: 1},</v>
      </c>
      <c r="W6984" t="str">
        <f t="shared" si="656"/>
        <v>{location: new google.maps.LatLng(37.788, -122.428), weight: 1},</v>
      </c>
      <c r="X6984" t="str">
        <f t="shared" si="657"/>
        <v>{location: new google.maps.LatLng(37.788, -122.428), weight: 1},</v>
      </c>
      <c r="Y6984" t="str">
        <f t="shared" si="658"/>
        <v>{location: new google.maps.LatLng(37.788, -122.428), weight: 1},</v>
      </c>
    </row>
    <row r="6985" spans="1:25" x14ac:dyDescent="0.2">
      <c r="A6985">
        <v>37.787999999999997</v>
      </c>
      <c r="B6985">
        <v>-122.42700000000001</v>
      </c>
      <c r="C6985">
        <v>0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3</v>
      </c>
      <c r="J6985">
        <v>6</v>
      </c>
      <c r="K6985">
        <v>0</v>
      </c>
      <c r="L6985">
        <v>9</v>
      </c>
      <c r="M6985">
        <f>VLOOKUP(H6985,AE$2:$AJ$12,6,TRUE)</f>
        <v>0</v>
      </c>
      <c r="N6985">
        <f>VLOOKUP(I6985,AF$2:$AJ$12,5,TRUE)</f>
        <v>5</v>
      </c>
      <c r="O6985">
        <f>VLOOKUP(J6985,AG$2:$AJ$12,4,TRUE)</f>
        <v>7</v>
      </c>
      <c r="P6985">
        <f>VLOOKUP(K6985,AH$2:$AJ$12,3,TRUE)</f>
        <v>0</v>
      </c>
      <c r="Q6985">
        <f>VLOOKUP(L6985,AI$2:$AJ$12,2,TRUE)</f>
        <v>5</v>
      </c>
      <c r="T6985" t="str">
        <f t="shared" si="659"/>
        <v>Crimepoint.create(latitude:37.788, longitude:-122.427, drugdrink:0, misdemean:5, theft:7, violent:0, total:5, drugdrinkct:0, misdemeanct:3, theftct:6, violentct:0, totalct:9)</v>
      </c>
      <c r="U6985" t="str">
        <f t="shared" si="660"/>
        <v>{location: new google.maps.LatLng(37.788, -122.427), weight: 0},</v>
      </c>
      <c r="V6985" t="str">
        <f t="shared" si="655"/>
        <v>{location: new google.maps.LatLng(37.788, -122.427), weight: 1},</v>
      </c>
      <c r="W6985" t="str">
        <f t="shared" si="656"/>
        <v>{location: new google.maps.LatLng(37.788, -122.427), weight: 1},</v>
      </c>
      <c r="X6985" t="str">
        <f t="shared" si="657"/>
        <v>{location: new google.maps.LatLng(37.788, -122.427), weight: 0},</v>
      </c>
      <c r="Y6985" t="str">
        <f t="shared" si="658"/>
        <v>{location: new google.maps.LatLng(37.788, -122.427), weight: 1},</v>
      </c>
    </row>
    <row r="6986" spans="1:25" x14ac:dyDescent="0.2">
      <c r="A6986">
        <v>37.787999999999997</v>
      </c>
      <c r="B6986">
        <v>-122.426</v>
      </c>
      <c r="C6986">
        <v>0</v>
      </c>
      <c r="D6986">
        <v>2</v>
      </c>
      <c r="E6986">
        <v>1</v>
      </c>
      <c r="F6986">
        <v>1</v>
      </c>
      <c r="G6986">
        <v>1</v>
      </c>
      <c r="H6986">
        <v>0</v>
      </c>
      <c r="I6986">
        <v>9</v>
      </c>
      <c r="J6986">
        <v>7</v>
      </c>
      <c r="K6986">
        <v>1</v>
      </c>
      <c r="L6986">
        <v>17</v>
      </c>
      <c r="M6986">
        <f>VLOOKUP(H6986,AE$2:$AJ$12,6,TRUE)</f>
        <v>0</v>
      </c>
      <c r="N6986">
        <f>VLOOKUP(I6986,AF$2:$AJ$12,5,TRUE)</f>
        <v>7</v>
      </c>
      <c r="O6986">
        <f>VLOOKUP(J6986,AG$2:$AJ$12,4,TRUE)</f>
        <v>7</v>
      </c>
      <c r="P6986">
        <f>VLOOKUP(K6986,AH$2:$AJ$12,3,TRUE)</f>
        <v>7</v>
      </c>
      <c r="Q6986">
        <f>VLOOKUP(L6986,AI$2:$AJ$12,2,TRUE)</f>
        <v>7</v>
      </c>
      <c r="T6986" t="str">
        <f t="shared" si="659"/>
        <v>Crimepoint.create(latitude:37.788, longitude:-122.426, drugdrink:0, misdemean:7, theft:7, violent:7, total:7, drugdrinkct:0, misdemeanct:9, theftct:7, violentct:1, totalct:17)</v>
      </c>
      <c r="U6986" t="str">
        <f t="shared" si="660"/>
        <v>{location: new google.maps.LatLng(37.788, -122.426), weight: 0},</v>
      </c>
      <c r="V6986" t="str">
        <f t="shared" si="655"/>
        <v>{location: new google.maps.LatLng(37.788, -122.426), weight: 2},</v>
      </c>
      <c r="W6986" t="str">
        <f t="shared" si="656"/>
        <v>{location: new google.maps.LatLng(37.788, -122.426), weight: 1},</v>
      </c>
      <c r="X6986" t="str">
        <f t="shared" si="657"/>
        <v>{location: new google.maps.LatLng(37.788, -122.426), weight: 1},</v>
      </c>
      <c r="Y6986" t="str">
        <f t="shared" si="658"/>
        <v>{location: new google.maps.LatLng(37.788, -122.426), weight: 1},</v>
      </c>
    </row>
    <row r="6987" spans="1:25" x14ac:dyDescent="0.2">
      <c r="A6987">
        <v>37.787999999999997</v>
      </c>
      <c r="B6987">
        <v>-122.425</v>
      </c>
      <c r="C6987">
        <v>1</v>
      </c>
      <c r="D6987">
        <v>2</v>
      </c>
      <c r="E6987">
        <v>1</v>
      </c>
      <c r="F6987">
        <v>0</v>
      </c>
      <c r="G6987">
        <v>2</v>
      </c>
      <c r="H6987">
        <v>2</v>
      </c>
      <c r="I6987">
        <v>10</v>
      </c>
      <c r="J6987">
        <v>8</v>
      </c>
      <c r="K6987">
        <v>0</v>
      </c>
      <c r="L6987">
        <v>20</v>
      </c>
      <c r="M6987">
        <f>VLOOKUP(H6987,AE$2:$AJ$12,6,TRUE)</f>
        <v>9</v>
      </c>
      <c r="N6987">
        <f>VLOOKUP(I6987,AF$2:$AJ$12,5,TRUE)</f>
        <v>8</v>
      </c>
      <c r="O6987">
        <f>VLOOKUP(J6987,AG$2:$AJ$12,4,TRUE)</f>
        <v>8</v>
      </c>
      <c r="P6987">
        <f>VLOOKUP(K6987,AH$2:$AJ$12,3,TRUE)</f>
        <v>0</v>
      </c>
      <c r="Q6987">
        <f>VLOOKUP(L6987,AI$2:$AJ$12,2,TRUE)</f>
        <v>7</v>
      </c>
      <c r="T6987" t="str">
        <f t="shared" si="659"/>
        <v>Crimepoint.create(latitude:37.788, longitude:-122.425, drugdrink:9, misdemean:8, theft:8, violent:0, total:7, drugdrinkct:2, misdemeanct:10, theftct:8, violentct:0, totalct:20)</v>
      </c>
      <c r="U6987" t="str">
        <f t="shared" si="660"/>
        <v>{location: new google.maps.LatLng(37.788, -122.425), weight: 1},</v>
      </c>
      <c r="V6987" t="str">
        <f t="shared" si="655"/>
        <v>{location: new google.maps.LatLng(37.788, -122.425), weight: 2},</v>
      </c>
      <c r="W6987" t="str">
        <f t="shared" si="656"/>
        <v>{location: new google.maps.LatLng(37.788, -122.425), weight: 1},</v>
      </c>
      <c r="X6987" t="str">
        <f t="shared" si="657"/>
        <v>{location: new google.maps.LatLng(37.788, -122.425), weight: 0},</v>
      </c>
      <c r="Y6987" t="str">
        <f t="shared" si="658"/>
        <v>{location: new google.maps.LatLng(37.788, -122.425), weight: 2},</v>
      </c>
    </row>
    <row r="6988" spans="1:25" x14ac:dyDescent="0.2">
      <c r="A6988">
        <v>37.787999999999997</v>
      </c>
      <c r="B6988">
        <v>-122.42400000000001</v>
      </c>
      <c r="C6988">
        <v>0</v>
      </c>
      <c r="D6988">
        <v>2</v>
      </c>
      <c r="E6988">
        <v>3</v>
      </c>
      <c r="F6988">
        <v>0</v>
      </c>
      <c r="G6988">
        <v>2</v>
      </c>
      <c r="H6988">
        <v>0</v>
      </c>
      <c r="I6988">
        <v>10</v>
      </c>
      <c r="J6988">
        <v>17</v>
      </c>
      <c r="K6988">
        <v>0</v>
      </c>
      <c r="L6988">
        <v>27</v>
      </c>
      <c r="M6988">
        <f>VLOOKUP(H6988,AE$2:$AJ$12,6,TRUE)</f>
        <v>0</v>
      </c>
      <c r="N6988">
        <f>VLOOKUP(I6988,AF$2:$AJ$12,5,TRUE)</f>
        <v>8</v>
      </c>
      <c r="O6988">
        <f>VLOOKUP(J6988,AG$2:$AJ$12,4,TRUE)</f>
        <v>9</v>
      </c>
      <c r="P6988">
        <f>VLOOKUP(K6988,AH$2:$AJ$12,3,TRUE)</f>
        <v>0</v>
      </c>
      <c r="Q6988">
        <f>VLOOKUP(L6988,AI$2:$AJ$12,2,TRUE)</f>
        <v>8</v>
      </c>
      <c r="T6988" t="str">
        <f t="shared" si="659"/>
        <v>Crimepoint.create(latitude:37.788, longitude:-122.424, drugdrink:0, misdemean:8, theft:9, violent:0, total:8, drugdrinkct:0, misdemeanct:10, theftct:17, violentct:0, totalct:27)</v>
      </c>
      <c r="U6988" t="str">
        <f t="shared" si="660"/>
        <v>{location: new google.maps.LatLng(37.788, -122.424), weight: 0},</v>
      </c>
      <c r="V6988" t="str">
        <f t="shared" si="655"/>
        <v>{location: new google.maps.LatLng(37.788, -122.424), weight: 2},</v>
      </c>
      <c r="W6988" t="str">
        <f t="shared" si="656"/>
        <v>{location: new google.maps.LatLng(37.788, -122.424), weight: 3},</v>
      </c>
      <c r="X6988" t="str">
        <f t="shared" si="657"/>
        <v>{location: new google.maps.LatLng(37.788, -122.424), weight: 0},</v>
      </c>
      <c r="Y6988" t="str">
        <f t="shared" si="658"/>
        <v>{location: new google.maps.LatLng(37.788, -122.424), weight: 2},</v>
      </c>
    </row>
    <row r="6989" spans="1:25" x14ac:dyDescent="0.2">
      <c r="A6989">
        <v>37.787999999999997</v>
      </c>
      <c r="B6989">
        <v>-122.423</v>
      </c>
      <c r="C6989">
        <v>0</v>
      </c>
      <c r="D6989">
        <v>0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6</v>
      </c>
      <c r="K6989">
        <v>0</v>
      </c>
      <c r="L6989">
        <v>7</v>
      </c>
      <c r="M6989">
        <f>VLOOKUP(H6989,AE$2:$AJ$12,6,TRUE)</f>
        <v>0</v>
      </c>
      <c r="N6989">
        <f>VLOOKUP(I6989,AF$2:$AJ$12,5,TRUE)</f>
        <v>2</v>
      </c>
      <c r="O6989">
        <f>VLOOKUP(J6989,AG$2:$AJ$12,4,TRUE)</f>
        <v>7</v>
      </c>
      <c r="P6989">
        <f>VLOOKUP(K6989,AH$2:$AJ$12,3,TRUE)</f>
        <v>0</v>
      </c>
      <c r="Q6989">
        <f>VLOOKUP(L6989,AI$2:$AJ$12,2,TRUE)</f>
        <v>5</v>
      </c>
      <c r="T6989" t="str">
        <f t="shared" si="659"/>
        <v>Crimepoint.create(latitude:37.788, longitude:-122.423, drugdrink:0, misdemean:2, theft:7, violent:0, total:5, drugdrinkct:0, misdemeanct:1, theftct:6, violentct:0, totalct:7)</v>
      </c>
      <c r="U6989" t="str">
        <f t="shared" si="660"/>
        <v>{location: new google.maps.LatLng(37.788, -122.423), weight: 0},</v>
      </c>
      <c r="V6989" t="str">
        <f t="shared" si="655"/>
        <v>{location: new google.maps.LatLng(37.788, -122.423), weight: 0},</v>
      </c>
      <c r="W6989" t="str">
        <f t="shared" si="656"/>
        <v>{location: new google.maps.LatLng(37.788, -122.423), weight: 1},</v>
      </c>
      <c r="X6989" t="str">
        <f t="shared" si="657"/>
        <v>{location: new google.maps.LatLng(37.788, -122.423), weight: 0},</v>
      </c>
      <c r="Y6989" t="str">
        <f t="shared" si="658"/>
        <v>{location: new google.maps.LatLng(37.788, -122.423), weight: 1},</v>
      </c>
    </row>
    <row r="6990" spans="1:25" x14ac:dyDescent="0.2">
      <c r="A6990">
        <v>37.787999999999997</v>
      </c>
      <c r="B6990">
        <v>-122.422</v>
      </c>
      <c r="C6990">
        <v>2</v>
      </c>
      <c r="D6990">
        <v>9</v>
      </c>
      <c r="E6990">
        <v>5</v>
      </c>
      <c r="F6990">
        <v>9</v>
      </c>
      <c r="G6990">
        <v>7</v>
      </c>
      <c r="H6990">
        <v>3</v>
      </c>
      <c r="I6990">
        <v>42</v>
      </c>
      <c r="J6990">
        <v>34</v>
      </c>
      <c r="K6990">
        <v>12</v>
      </c>
      <c r="L6990">
        <v>91</v>
      </c>
      <c r="M6990">
        <f>VLOOKUP(H6990,AE$2:$AJ$12,6,TRUE)</f>
        <v>9</v>
      </c>
      <c r="N6990">
        <f>VLOOKUP(I6990,AF$2:$AJ$12,5,TRUE)</f>
        <v>9</v>
      </c>
      <c r="O6990">
        <f>VLOOKUP(J6990,AG$2:$AJ$12,4,TRUE)</f>
        <v>9</v>
      </c>
      <c r="P6990">
        <f>VLOOKUP(K6990,AH$2:$AJ$12,3,TRUE)</f>
        <v>9</v>
      </c>
      <c r="Q6990">
        <f>VLOOKUP(L6990,AI$2:$AJ$12,2,TRUE)</f>
        <v>9</v>
      </c>
      <c r="T6990" t="str">
        <f t="shared" si="659"/>
        <v>Crimepoint.create(latitude:37.788, longitude:-122.422, drugdrink:9, misdemean:9, theft:9, violent:9, total:9, drugdrinkct:3, misdemeanct:42, theftct:34, violentct:12, totalct:91)</v>
      </c>
      <c r="U6990" t="str">
        <f t="shared" si="660"/>
        <v>{location: new google.maps.LatLng(37.788, -122.422), weight: 2},</v>
      </c>
      <c r="V6990" t="str">
        <f t="shared" si="655"/>
        <v>{location: new google.maps.LatLng(37.788, -122.422), weight: 9},</v>
      </c>
      <c r="W6990" t="str">
        <f t="shared" si="656"/>
        <v>{location: new google.maps.LatLng(37.788, -122.422), weight: 5},</v>
      </c>
      <c r="X6990" t="str">
        <f t="shared" si="657"/>
        <v>{location: new google.maps.LatLng(37.788, -122.422), weight: 9},</v>
      </c>
      <c r="Y6990" t="str">
        <f t="shared" si="658"/>
        <v>{location: new google.maps.LatLng(37.788, -122.422), weight: 7},</v>
      </c>
    </row>
    <row r="6991" spans="1:25" x14ac:dyDescent="0.2">
      <c r="A6991">
        <v>37.787999999999997</v>
      </c>
      <c r="B6991">
        <v>-122.42100000000001</v>
      </c>
      <c r="C6991">
        <v>3</v>
      </c>
      <c r="D6991">
        <v>4</v>
      </c>
      <c r="E6991">
        <v>4</v>
      </c>
      <c r="F6991">
        <v>4</v>
      </c>
      <c r="G6991">
        <v>5</v>
      </c>
      <c r="H6991">
        <v>4</v>
      </c>
      <c r="I6991">
        <v>20</v>
      </c>
      <c r="J6991">
        <v>30</v>
      </c>
      <c r="K6991">
        <v>6</v>
      </c>
      <c r="L6991">
        <v>60</v>
      </c>
      <c r="M6991">
        <f>VLOOKUP(H6991,AE$2:$AJ$12,6,TRUE)</f>
        <v>9</v>
      </c>
      <c r="N6991">
        <f>VLOOKUP(I6991,AF$2:$AJ$12,5,TRUE)</f>
        <v>9</v>
      </c>
      <c r="O6991">
        <f>VLOOKUP(J6991,AG$2:$AJ$12,4,TRUE)</f>
        <v>9</v>
      </c>
      <c r="P6991">
        <f>VLOOKUP(K6991,AH$2:$AJ$12,3,TRUE)</f>
        <v>9</v>
      </c>
      <c r="Q6991">
        <f>VLOOKUP(L6991,AI$2:$AJ$12,2,TRUE)</f>
        <v>9</v>
      </c>
      <c r="T6991" t="str">
        <f t="shared" si="659"/>
        <v>Crimepoint.create(latitude:37.788, longitude:-122.421, drugdrink:9, misdemean:9, theft:9, violent:9, total:9, drugdrinkct:4, misdemeanct:20, theftct:30, violentct:6, totalct:60)</v>
      </c>
      <c r="U6991" t="str">
        <f t="shared" si="660"/>
        <v>{location: new google.maps.LatLng(37.788, -122.421), weight: 3},</v>
      </c>
      <c r="V6991" t="str">
        <f t="shared" si="655"/>
        <v>{location: new google.maps.LatLng(37.788, -122.421), weight: 4},</v>
      </c>
      <c r="W6991" t="str">
        <f t="shared" si="656"/>
        <v>{location: new google.maps.LatLng(37.788, -122.421), weight: 4},</v>
      </c>
      <c r="X6991" t="str">
        <f t="shared" si="657"/>
        <v>{location: new google.maps.LatLng(37.788, -122.421), weight: 4},</v>
      </c>
      <c r="Y6991" t="str">
        <f t="shared" si="658"/>
        <v>{location: new google.maps.LatLng(37.788, -122.421), weight: 5},</v>
      </c>
    </row>
    <row r="6992" spans="1:25" x14ac:dyDescent="0.2">
      <c r="A6992">
        <v>37.787999999999997</v>
      </c>
      <c r="B6992">
        <v>-122.42</v>
      </c>
      <c r="C6992">
        <v>10</v>
      </c>
      <c r="D6992">
        <v>22</v>
      </c>
      <c r="E6992">
        <v>16</v>
      </c>
      <c r="F6992">
        <v>27</v>
      </c>
      <c r="G6992">
        <v>20</v>
      </c>
      <c r="H6992">
        <v>15</v>
      </c>
      <c r="I6992">
        <v>97</v>
      </c>
      <c r="J6992">
        <v>107</v>
      </c>
      <c r="K6992">
        <v>36</v>
      </c>
      <c r="L6992">
        <v>255</v>
      </c>
      <c r="M6992">
        <f>VLOOKUP(H6992,AE$2:$AJ$12,6,TRUE)</f>
        <v>9</v>
      </c>
      <c r="N6992">
        <f>VLOOKUP(I6992,AF$2:$AJ$12,5,TRUE)</f>
        <v>9</v>
      </c>
      <c r="O6992">
        <f>VLOOKUP(J6992,AG$2:$AJ$12,4,TRUE)</f>
        <v>9</v>
      </c>
      <c r="P6992">
        <f>VLOOKUP(K6992,AH$2:$AJ$12,3,TRUE)</f>
        <v>9</v>
      </c>
      <c r="Q6992">
        <f>VLOOKUP(L6992,AI$2:$AJ$12,2,TRUE)</f>
        <v>9</v>
      </c>
      <c r="T6992" t="str">
        <f t="shared" si="659"/>
        <v>Crimepoint.create(latitude:37.788, longitude:-122.42, drugdrink:9, misdemean:9, theft:9, violent:9, total:9, drugdrinkct:15, misdemeanct:97, theftct:107, violentct:36, totalct:255)</v>
      </c>
      <c r="U6992" t="str">
        <f t="shared" si="660"/>
        <v>{location: new google.maps.LatLng(37.788, -122.42), weight: 10},</v>
      </c>
      <c r="V6992" t="str">
        <f t="shared" si="655"/>
        <v>{location: new google.maps.LatLng(37.788, -122.42), weight: 22},</v>
      </c>
      <c r="W6992" t="str">
        <f t="shared" si="656"/>
        <v>{location: new google.maps.LatLng(37.788, -122.42), weight: 16},</v>
      </c>
      <c r="X6992" t="str">
        <f t="shared" si="657"/>
        <v>{location: new google.maps.LatLng(37.788, -122.42), weight: 27},</v>
      </c>
      <c r="Y6992" t="str">
        <f t="shared" si="658"/>
        <v>{location: new google.maps.LatLng(37.788, -122.42), weight: 20},</v>
      </c>
    </row>
    <row r="6993" spans="1:25" x14ac:dyDescent="0.2">
      <c r="A6993">
        <v>37.787999999999997</v>
      </c>
      <c r="B6993">
        <v>-122.419</v>
      </c>
      <c r="C6993">
        <v>6</v>
      </c>
      <c r="D6993">
        <v>7</v>
      </c>
      <c r="E6993">
        <v>3</v>
      </c>
      <c r="F6993">
        <v>6</v>
      </c>
      <c r="G6993">
        <v>5</v>
      </c>
      <c r="H6993">
        <v>9</v>
      </c>
      <c r="I6993">
        <v>31</v>
      </c>
      <c r="J6993">
        <v>20</v>
      </c>
      <c r="K6993">
        <v>8</v>
      </c>
      <c r="L6993">
        <v>68</v>
      </c>
      <c r="M6993">
        <f>VLOOKUP(H6993,AE$2:$AJ$12,6,TRUE)</f>
        <v>9</v>
      </c>
      <c r="N6993">
        <f>VLOOKUP(I6993,AF$2:$AJ$12,5,TRUE)</f>
        <v>9</v>
      </c>
      <c r="O6993">
        <f>VLOOKUP(J6993,AG$2:$AJ$12,4,TRUE)</f>
        <v>9</v>
      </c>
      <c r="P6993">
        <f>VLOOKUP(K6993,AH$2:$AJ$12,3,TRUE)</f>
        <v>9</v>
      </c>
      <c r="Q6993">
        <f>VLOOKUP(L6993,AI$2:$AJ$12,2,TRUE)</f>
        <v>9</v>
      </c>
      <c r="T6993" t="str">
        <f t="shared" si="659"/>
        <v>Crimepoint.create(latitude:37.788, longitude:-122.419, drugdrink:9, misdemean:9, theft:9, violent:9, total:9, drugdrinkct:9, misdemeanct:31, theftct:20, violentct:8, totalct:68)</v>
      </c>
      <c r="U6993" t="str">
        <f t="shared" si="660"/>
        <v>{location: new google.maps.LatLng(37.788, -122.419), weight: 6},</v>
      </c>
      <c r="V6993" t="str">
        <f t="shared" si="655"/>
        <v>{location: new google.maps.LatLng(37.788, -122.419), weight: 7},</v>
      </c>
      <c r="W6993" t="str">
        <f t="shared" si="656"/>
        <v>{location: new google.maps.LatLng(37.788, -122.419), weight: 3},</v>
      </c>
      <c r="X6993" t="str">
        <f t="shared" si="657"/>
        <v>{location: new google.maps.LatLng(37.788, -122.419), weight: 6},</v>
      </c>
      <c r="Y6993" t="str">
        <f t="shared" si="658"/>
        <v>{location: new google.maps.LatLng(37.788, -122.419), weight: 5},</v>
      </c>
    </row>
    <row r="6994" spans="1:25" x14ac:dyDescent="0.2">
      <c r="A6994">
        <v>37.787999999999997</v>
      </c>
      <c r="B6994">
        <v>-122.41800000000001</v>
      </c>
      <c r="C6994">
        <v>7</v>
      </c>
      <c r="D6994">
        <v>15</v>
      </c>
      <c r="E6994">
        <v>4</v>
      </c>
      <c r="F6994">
        <v>4</v>
      </c>
      <c r="G6994">
        <v>9</v>
      </c>
      <c r="H6994">
        <v>11</v>
      </c>
      <c r="I6994">
        <v>65</v>
      </c>
      <c r="J6994">
        <v>27</v>
      </c>
      <c r="K6994">
        <v>6</v>
      </c>
      <c r="L6994">
        <v>109</v>
      </c>
      <c r="M6994">
        <f>VLOOKUP(H6994,AE$2:$AJ$12,6,TRUE)</f>
        <v>9</v>
      </c>
      <c r="N6994">
        <f>VLOOKUP(I6994,AF$2:$AJ$12,5,TRUE)</f>
        <v>9</v>
      </c>
      <c r="O6994">
        <f>VLOOKUP(J6994,AG$2:$AJ$12,4,TRUE)</f>
        <v>9</v>
      </c>
      <c r="P6994">
        <f>VLOOKUP(K6994,AH$2:$AJ$12,3,TRUE)</f>
        <v>9</v>
      </c>
      <c r="Q6994">
        <f>VLOOKUP(L6994,AI$2:$AJ$12,2,TRUE)</f>
        <v>9</v>
      </c>
      <c r="T6994" t="str">
        <f t="shared" si="659"/>
        <v>Crimepoint.create(latitude:37.788, longitude:-122.418, drugdrink:9, misdemean:9, theft:9, violent:9, total:9, drugdrinkct:11, misdemeanct:65, theftct:27, violentct:6, totalct:109)</v>
      </c>
      <c r="U6994" t="str">
        <f t="shared" si="660"/>
        <v>{location: new google.maps.LatLng(37.788, -122.418), weight: 7},</v>
      </c>
      <c r="V6994" t="str">
        <f t="shared" si="655"/>
        <v>{location: new google.maps.LatLng(37.788, -122.418), weight: 15},</v>
      </c>
      <c r="W6994" t="str">
        <f t="shared" si="656"/>
        <v>{location: new google.maps.LatLng(37.788, -122.418), weight: 4},</v>
      </c>
      <c r="X6994" t="str">
        <f t="shared" si="657"/>
        <v>{location: new google.maps.LatLng(37.788, -122.418), weight: 4},</v>
      </c>
      <c r="Y6994" t="str">
        <f t="shared" si="658"/>
        <v>{location: new google.maps.LatLng(37.788, -122.418), weight: 9},</v>
      </c>
    </row>
    <row r="6995" spans="1:25" x14ac:dyDescent="0.2">
      <c r="A6995">
        <v>37.787999999999997</v>
      </c>
      <c r="B6995">
        <v>-122.417</v>
      </c>
      <c r="C6995">
        <v>1</v>
      </c>
      <c r="D6995">
        <v>4</v>
      </c>
      <c r="E6995">
        <v>3</v>
      </c>
      <c r="F6995">
        <v>1</v>
      </c>
      <c r="G6995">
        <v>3</v>
      </c>
      <c r="H6995">
        <v>1</v>
      </c>
      <c r="I6995">
        <v>17</v>
      </c>
      <c r="J6995">
        <v>20</v>
      </c>
      <c r="K6995">
        <v>2</v>
      </c>
      <c r="L6995">
        <v>40</v>
      </c>
      <c r="M6995">
        <f>VLOOKUP(H6995,AE$2:$AJ$12,6,TRUE)</f>
        <v>8</v>
      </c>
      <c r="N6995">
        <f>VLOOKUP(I6995,AF$2:$AJ$12,5,TRUE)</f>
        <v>8</v>
      </c>
      <c r="O6995">
        <f>VLOOKUP(J6995,AG$2:$AJ$12,4,TRUE)</f>
        <v>9</v>
      </c>
      <c r="P6995">
        <f>VLOOKUP(K6995,AH$2:$AJ$12,3,TRUE)</f>
        <v>7</v>
      </c>
      <c r="Q6995">
        <f>VLOOKUP(L6995,AI$2:$AJ$12,2,TRUE)</f>
        <v>8</v>
      </c>
      <c r="T6995" t="str">
        <f t="shared" si="659"/>
        <v>Crimepoint.create(latitude:37.788, longitude:-122.417, drugdrink:8, misdemean:8, theft:9, violent:7, total:8, drugdrinkct:1, misdemeanct:17, theftct:20, violentct:2, totalct:40)</v>
      </c>
      <c r="U6995" t="str">
        <f t="shared" si="660"/>
        <v>{location: new google.maps.LatLng(37.788, -122.417), weight: 1},</v>
      </c>
      <c r="V6995" t="str">
        <f t="shared" si="655"/>
        <v>{location: new google.maps.LatLng(37.788, -122.417), weight: 4},</v>
      </c>
      <c r="W6995" t="str">
        <f t="shared" si="656"/>
        <v>{location: new google.maps.LatLng(37.788, -122.417), weight: 3},</v>
      </c>
      <c r="X6995" t="str">
        <f t="shared" si="657"/>
        <v>{location: new google.maps.LatLng(37.788, -122.417), weight: 1},</v>
      </c>
      <c r="Y6995" t="str">
        <f t="shared" si="658"/>
        <v>{location: new google.maps.LatLng(37.788, -122.417), weight: 3},</v>
      </c>
    </row>
    <row r="6996" spans="1:25" x14ac:dyDescent="0.2">
      <c r="A6996">
        <v>37.787999999999997</v>
      </c>
      <c r="B6996">
        <v>-122.416</v>
      </c>
      <c r="C6996">
        <v>1</v>
      </c>
      <c r="D6996">
        <v>5</v>
      </c>
      <c r="E6996">
        <v>1</v>
      </c>
      <c r="F6996">
        <v>5</v>
      </c>
      <c r="G6996">
        <v>3</v>
      </c>
      <c r="H6996">
        <v>1</v>
      </c>
      <c r="I6996">
        <v>21</v>
      </c>
      <c r="J6996">
        <v>10</v>
      </c>
      <c r="K6996">
        <v>7</v>
      </c>
      <c r="L6996">
        <v>39</v>
      </c>
      <c r="M6996">
        <f>VLOOKUP(H6996,AE$2:$AJ$12,6,TRUE)</f>
        <v>8</v>
      </c>
      <c r="N6996">
        <f>VLOOKUP(I6996,AF$2:$AJ$12,5,TRUE)</f>
        <v>9</v>
      </c>
      <c r="O6996">
        <f>VLOOKUP(J6996,AG$2:$AJ$12,4,TRUE)</f>
        <v>8</v>
      </c>
      <c r="P6996">
        <f>VLOOKUP(K6996,AH$2:$AJ$12,3,TRUE)</f>
        <v>9</v>
      </c>
      <c r="Q6996">
        <f>VLOOKUP(L6996,AI$2:$AJ$12,2,TRUE)</f>
        <v>8</v>
      </c>
      <c r="T6996" t="str">
        <f t="shared" si="659"/>
        <v>Crimepoint.create(latitude:37.788, longitude:-122.416, drugdrink:8, misdemean:9, theft:8, violent:9, total:8, drugdrinkct:1, misdemeanct:21, theftct:10, violentct:7, totalct:39)</v>
      </c>
      <c r="U6996" t="str">
        <f t="shared" si="660"/>
        <v>{location: new google.maps.LatLng(37.788, -122.416), weight: 1},</v>
      </c>
      <c r="V6996" t="str">
        <f t="shared" si="655"/>
        <v>{location: new google.maps.LatLng(37.788, -122.416), weight: 5},</v>
      </c>
      <c r="W6996" t="str">
        <f t="shared" si="656"/>
        <v>{location: new google.maps.LatLng(37.788, -122.416), weight: 1},</v>
      </c>
      <c r="X6996" t="str">
        <f t="shared" si="657"/>
        <v>{location: new google.maps.LatLng(37.788, -122.416), weight: 5},</v>
      </c>
      <c r="Y6996" t="str">
        <f t="shared" si="658"/>
        <v>{location: new google.maps.LatLng(37.788, -122.416), weight: 3},</v>
      </c>
    </row>
    <row r="6997" spans="1:25" x14ac:dyDescent="0.2">
      <c r="A6997">
        <v>37.787999999999997</v>
      </c>
      <c r="B6997">
        <v>-122.41500000000001</v>
      </c>
      <c r="C6997">
        <v>0</v>
      </c>
      <c r="D6997">
        <v>2</v>
      </c>
      <c r="E6997">
        <v>1</v>
      </c>
      <c r="F6997">
        <v>1</v>
      </c>
      <c r="G6997">
        <v>1</v>
      </c>
      <c r="H6997">
        <v>0</v>
      </c>
      <c r="I6997">
        <v>8</v>
      </c>
      <c r="J6997">
        <v>5</v>
      </c>
      <c r="K6997">
        <v>2</v>
      </c>
      <c r="L6997">
        <v>15</v>
      </c>
      <c r="M6997">
        <f>VLOOKUP(H6997,AE$2:$AJ$12,6,TRUE)</f>
        <v>0</v>
      </c>
      <c r="N6997">
        <f>VLOOKUP(I6997,AF$2:$AJ$12,5,TRUE)</f>
        <v>7</v>
      </c>
      <c r="O6997">
        <f>VLOOKUP(J6997,AG$2:$AJ$12,4,TRUE)</f>
        <v>7</v>
      </c>
      <c r="P6997">
        <f>VLOOKUP(K6997,AH$2:$AJ$12,3,TRUE)</f>
        <v>7</v>
      </c>
      <c r="Q6997">
        <f>VLOOKUP(L6997,AI$2:$AJ$12,2,TRUE)</f>
        <v>7</v>
      </c>
      <c r="T6997" t="str">
        <f t="shared" si="659"/>
        <v>Crimepoint.create(latitude:37.788, longitude:-122.415, drugdrink:0, misdemean:7, theft:7, violent:7, total:7, drugdrinkct:0, misdemeanct:8, theftct:5, violentct:2, totalct:15)</v>
      </c>
      <c r="U6997" t="str">
        <f t="shared" si="660"/>
        <v>{location: new google.maps.LatLng(37.788, -122.415), weight: 0},</v>
      </c>
      <c r="V6997" t="str">
        <f t="shared" si="655"/>
        <v>{location: new google.maps.LatLng(37.788, -122.415), weight: 2},</v>
      </c>
      <c r="W6997" t="str">
        <f t="shared" si="656"/>
        <v>{location: new google.maps.LatLng(37.788, -122.415), weight: 1},</v>
      </c>
      <c r="X6997" t="str">
        <f t="shared" si="657"/>
        <v>{location: new google.maps.LatLng(37.788, -122.415), weight: 1},</v>
      </c>
      <c r="Y6997" t="str">
        <f t="shared" si="658"/>
        <v>{location: new google.maps.LatLng(37.788, -122.415), weight: 1},</v>
      </c>
    </row>
    <row r="6998" spans="1:25" x14ac:dyDescent="0.2">
      <c r="A6998">
        <v>37.787999999999997</v>
      </c>
      <c r="B6998">
        <v>-122.414</v>
      </c>
      <c r="C6998">
        <v>1</v>
      </c>
      <c r="D6998">
        <v>9</v>
      </c>
      <c r="E6998">
        <v>3</v>
      </c>
      <c r="F6998">
        <v>13</v>
      </c>
      <c r="G6998">
        <v>6</v>
      </c>
      <c r="H6998">
        <v>2</v>
      </c>
      <c r="I6998">
        <v>40</v>
      </c>
      <c r="J6998">
        <v>21</v>
      </c>
      <c r="K6998">
        <v>18</v>
      </c>
      <c r="L6998">
        <v>81</v>
      </c>
      <c r="M6998">
        <f>VLOOKUP(H6998,AE$2:$AJ$12,6,TRUE)</f>
        <v>9</v>
      </c>
      <c r="N6998">
        <f>VLOOKUP(I6998,AF$2:$AJ$12,5,TRUE)</f>
        <v>9</v>
      </c>
      <c r="O6998">
        <f>VLOOKUP(J6998,AG$2:$AJ$12,4,TRUE)</f>
        <v>9</v>
      </c>
      <c r="P6998">
        <f>VLOOKUP(K6998,AH$2:$AJ$12,3,TRUE)</f>
        <v>9</v>
      </c>
      <c r="Q6998">
        <f>VLOOKUP(L6998,AI$2:$AJ$12,2,TRUE)</f>
        <v>9</v>
      </c>
      <c r="T6998" t="str">
        <f t="shared" si="659"/>
        <v>Crimepoint.create(latitude:37.788, longitude:-122.414, drugdrink:9, misdemean:9, theft:9, violent:9, total:9, drugdrinkct:2, misdemeanct:40, theftct:21, violentct:18, totalct:81)</v>
      </c>
      <c r="U6998" t="str">
        <f t="shared" si="660"/>
        <v>{location: new google.maps.LatLng(37.788, -122.414), weight: 1},</v>
      </c>
      <c r="V6998" t="str">
        <f t="shared" si="655"/>
        <v>{location: new google.maps.LatLng(37.788, -122.414), weight: 9},</v>
      </c>
      <c r="W6998" t="str">
        <f t="shared" si="656"/>
        <v>{location: new google.maps.LatLng(37.788, -122.414), weight: 3},</v>
      </c>
      <c r="X6998" t="str">
        <f t="shared" si="657"/>
        <v>{location: new google.maps.LatLng(37.788, -122.414), weight: 13},</v>
      </c>
      <c r="Y6998" t="str">
        <f t="shared" si="658"/>
        <v>{location: new google.maps.LatLng(37.788, -122.414), weight: 6},</v>
      </c>
    </row>
    <row r="6999" spans="1:25" x14ac:dyDescent="0.2">
      <c r="A6999">
        <v>37.787999999999997</v>
      </c>
      <c r="B6999">
        <v>-122.413</v>
      </c>
      <c r="C6999">
        <v>1</v>
      </c>
      <c r="D6999">
        <v>5</v>
      </c>
      <c r="E6999">
        <v>3</v>
      </c>
      <c r="F6999">
        <v>4</v>
      </c>
      <c r="G6999">
        <v>4</v>
      </c>
      <c r="H6999">
        <v>1</v>
      </c>
      <c r="I6999">
        <v>22</v>
      </c>
      <c r="J6999">
        <v>21</v>
      </c>
      <c r="K6999">
        <v>5</v>
      </c>
      <c r="L6999">
        <v>49</v>
      </c>
      <c r="M6999">
        <f>VLOOKUP(H6999,AE$2:$AJ$12,6,TRUE)</f>
        <v>8</v>
      </c>
      <c r="N6999">
        <f>VLOOKUP(I6999,AF$2:$AJ$12,5,TRUE)</f>
        <v>9</v>
      </c>
      <c r="O6999">
        <f>VLOOKUP(J6999,AG$2:$AJ$12,4,TRUE)</f>
        <v>9</v>
      </c>
      <c r="P6999">
        <f>VLOOKUP(K6999,AH$2:$AJ$12,3,TRUE)</f>
        <v>9</v>
      </c>
      <c r="Q6999">
        <f>VLOOKUP(L6999,AI$2:$AJ$12,2,TRUE)</f>
        <v>9</v>
      </c>
      <c r="T6999" t="str">
        <f t="shared" si="659"/>
        <v>Crimepoint.create(latitude:37.788, longitude:-122.413, drugdrink:8, misdemean:9, theft:9, violent:9, total:9, drugdrinkct:1, misdemeanct:22, theftct:21, violentct:5, totalct:49)</v>
      </c>
      <c r="U6999" t="str">
        <f t="shared" si="660"/>
        <v>{location: new google.maps.LatLng(37.788, -122.413), weight: 1},</v>
      </c>
      <c r="V6999" t="str">
        <f t="shared" si="655"/>
        <v>{location: new google.maps.LatLng(37.788, -122.413), weight: 5},</v>
      </c>
      <c r="W6999" t="str">
        <f t="shared" si="656"/>
        <v>{location: new google.maps.LatLng(37.788, -122.413), weight: 3},</v>
      </c>
      <c r="X6999" t="str">
        <f t="shared" si="657"/>
        <v>{location: new google.maps.LatLng(37.788, -122.413), weight: 4},</v>
      </c>
      <c r="Y6999" t="str">
        <f t="shared" si="658"/>
        <v>{location: new google.maps.LatLng(37.788, -122.413), weight: 4},</v>
      </c>
    </row>
    <row r="7000" spans="1:25" x14ac:dyDescent="0.2">
      <c r="A7000">
        <v>37.787999999999997</v>
      </c>
      <c r="B7000">
        <v>-122.41200000000001</v>
      </c>
      <c r="C7000">
        <v>0</v>
      </c>
      <c r="D7000">
        <v>6</v>
      </c>
      <c r="E7000">
        <v>4</v>
      </c>
      <c r="F7000">
        <v>6</v>
      </c>
      <c r="G7000">
        <v>5</v>
      </c>
      <c r="H7000">
        <v>0</v>
      </c>
      <c r="I7000">
        <v>25</v>
      </c>
      <c r="J7000">
        <v>29</v>
      </c>
      <c r="K7000">
        <v>8</v>
      </c>
      <c r="L7000">
        <v>62</v>
      </c>
      <c r="M7000">
        <f>VLOOKUP(H7000,AE$2:$AJ$12,6,TRUE)</f>
        <v>0</v>
      </c>
      <c r="N7000">
        <f>VLOOKUP(I7000,AF$2:$AJ$12,5,TRUE)</f>
        <v>9</v>
      </c>
      <c r="O7000">
        <f>VLOOKUP(J7000,AG$2:$AJ$12,4,TRUE)</f>
        <v>9</v>
      </c>
      <c r="P7000">
        <f>VLOOKUP(K7000,AH$2:$AJ$12,3,TRUE)</f>
        <v>9</v>
      </c>
      <c r="Q7000">
        <f>VLOOKUP(L7000,AI$2:$AJ$12,2,TRUE)</f>
        <v>9</v>
      </c>
      <c r="T7000" t="str">
        <f t="shared" si="659"/>
        <v>Crimepoint.create(latitude:37.788, longitude:-122.412, drugdrink:0, misdemean:9, theft:9, violent:9, total:9, drugdrinkct:0, misdemeanct:25, theftct:29, violentct:8, totalct:62)</v>
      </c>
      <c r="U7000" t="str">
        <f t="shared" si="660"/>
        <v>{location: new google.maps.LatLng(37.788, -122.412), weight: 0},</v>
      </c>
      <c r="V7000" t="str">
        <f t="shared" si="655"/>
        <v>{location: new google.maps.LatLng(37.788, -122.412), weight: 6},</v>
      </c>
      <c r="W7000" t="str">
        <f t="shared" si="656"/>
        <v>{location: new google.maps.LatLng(37.788, -122.412), weight: 4},</v>
      </c>
      <c r="X7000" t="str">
        <f t="shared" si="657"/>
        <v>{location: new google.maps.LatLng(37.788, -122.412), weight: 6},</v>
      </c>
      <c r="Y7000" t="str">
        <f t="shared" si="658"/>
        <v>{location: new google.maps.LatLng(37.788, -122.412), weight: 5},</v>
      </c>
    </row>
    <row r="7001" spans="1:25" x14ac:dyDescent="0.2">
      <c r="A7001">
        <v>37.787999999999997</v>
      </c>
      <c r="B7001">
        <v>-122.411</v>
      </c>
      <c r="C7001">
        <v>0</v>
      </c>
      <c r="D7001">
        <v>2</v>
      </c>
      <c r="E7001">
        <v>2</v>
      </c>
      <c r="F7001">
        <v>2</v>
      </c>
      <c r="G7001">
        <v>2</v>
      </c>
      <c r="H7001">
        <v>0</v>
      </c>
      <c r="I7001">
        <v>7</v>
      </c>
      <c r="J7001">
        <v>13</v>
      </c>
      <c r="K7001">
        <v>3</v>
      </c>
      <c r="L7001">
        <v>23</v>
      </c>
      <c r="M7001">
        <f>VLOOKUP(H7001,AE$2:$AJ$12,6,TRUE)</f>
        <v>0</v>
      </c>
      <c r="N7001">
        <f>VLOOKUP(I7001,AF$2:$AJ$12,5,TRUE)</f>
        <v>7</v>
      </c>
      <c r="O7001">
        <f>VLOOKUP(J7001,AG$2:$AJ$12,4,TRUE)</f>
        <v>8</v>
      </c>
      <c r="P7001">
        <f>VLOOKUP(K7001,AH$2:$AJ$12,3,TRUE)</f>
        <v>8</v>
      </c>
      <c r="Q7001">
        <f>VLOOKUP(L7001,AI$2:$AJ$12,2,TRUE)</f>
        <v>8</v>
      </c>
      <c r="T7001" t="str">
        <f t="shared" si="659"/>
        <v>Crimepoint.create(latitude:37.788, longitude:-122.411, drugdrink:0, misdemean:7, theft:8, violent:8, total:8, drugdrinkct:0, misdemeanct:7, theftct:13, violentct:3, totalct:23)</v>
      </c>
      <c r="U7001" t="str">
        <f t="shared" si="660"/>
        <v>{location: new google.maps.LatLng(37.788, -122.411), weight: 0},</v>
      </c>
      <c r="V7001" t="str">
        <f t="shared" si="655"/>
        <v>{location: new google.maps.LatLng(37.788, -122.411), weight: 2},</v>
      </c>
      <c r="W7001" t="str">
        <f t="shared" si="656"/>
        <v>{location: new google.maps.LatLng(37.788, -122.411), weight: 2},</v>
      </c>
      <c r="X7001" t="str">
        <f t="shared" si="657"/>
        <v>{location: new google.maps.LatLng(37.788, -122.411), weight: 2},</v>
      </c>
      <c r="Y7001" t="str">
        <f t="shared" si="658"/>
        <v>{location: new google.maps.LatLng(37.788, -122.411), weight: 2},</v>
      </c>
    </row>
    <row r="7002" spans="1:25" x14ac:dyDescent="0.2">
      <c r="A7002">
        <v>37.787999999999997</v>
      </c>
      <c r="B7002">
        <v>-122.41</v>
      </c>
      <c r="C7002">
        <v>2</v>
      </c>
      <c r="D7002">
        <v>6</v>
      </c>
      <c r="E7002">
        <v>5</v>
      </c>
      <c r="F7002">
        <v>4</v>
      </c>
      <c r="G7002">
        <v>5</v>
      </c>
      <c r="H7002">
        <v>3</v>
      </c>
      <c r="I7002">
        <v>28</v>
      </c>
      <c r="J7002">
        <v>32</v>
      </c>
      <c r="K7002">
        <v>5</v>
      </c>
      <c r="L7002">
        <v>68</v>
      </c>
      <c r="M7002">
        <f>VLOOKUP(H7002,AE$2:$AJ$12,6,TRUE)</f>
        <v>9</v>
      </c>
      <c r="N7002">
        <f>VLOOKUP(I7002,AF$2:$AJ$12,5,TRUE)</f>
        <v>9</v>
      </c>
      <c r="O7002">
        <f>VLOOKUP(J7002,AG$2:$AJ$12,4,TRUE)</f>
        <v>9</v>
      </c>
      <c r="P7002">
        <f>VLOOKUP(K7002,AH$2:$AJ$12,3,TRUE)</f>
        <v>9</v>
      </c>
      <c r="Q7002">
        <f>VLOOKUP(L7002,AI$2:$AJ$12,2,TRUE)</f>
        <v>9</v>
      </c>
      <c r="T7002" t="str">
        <f t="shared" si="659"/>
        <v>Crimepoint.create(latitude:37.788, longitude:-122.41, drugdrink:9, misdemean:9, theft:9, violent:9, total:9, drugdrinkct:3, misdemeanct:28, theftct:32, violentct:5, totalct:68)</v>
      </c>
      <c r="U7002" t="str">
        <f t="shared" si="660"/>
        <v>{location: new google.maps.LatLng(37.788, -122.41), weight: 2},</v>
      </c>
      <c r="V7002" t="str">
        <f t="shared" si="655"/>
        <v>{location: new google.maps.LatLng(37.788, -122.41), weight: 6},</v>
      </c>
      <c r="W7002" t="str">
        <f t="shared" si="656"/>
        <v>{location: new google.maps.LatLng(37.788, -122.41), weight: 5},</v>
      </c>
      <c r="X7002" t="str">
        <f t="shared" si="657"/>
        <v>{location: new google.maps.LatLng(37.788, -122.41), weight: 4},</v>
      </c>
      <c r="Y7002" t="str">
        <f t="shared" si="658"/>
        <v>{location: new google.maps.LatLng(37.788, -122.41), weight: 5},</v>
      </c>
    </row>
    <row r="7003" spans="1:25" x14ac:dyDescent="0.2">
      <c r="A7003">
        <v>37.787999999999997</v>
      </c>
      <c r="B7003">
        <v>-122.40900000000001</v>
      </c>
      <c r="C7003">
        <v>1</v>
      </c>
      <c r="D7003">
        <v>4</v>
      </c>
      <c r="E7003">
        <v>4</v>
      </c>
      <c r="F7003">
        <v>1</v>
      </c>
      <c r="G7003">
        <v>4</v>
      </c>
      <c r="H7003">
        <v>1</v>
      </c>
      <c r="I7003">
        <v>17</v>
      </c>
      <c r="J7003">
        <v>30</v>
      </c>
      <c r="K7003">
        <v>1</v>
      </c>
      <c r="L7003">
        <v>49</v>
      </c>
      <c r="M7003">
        <f>VLOOKUP(H7003,AE$2:$AJ$12,6,TRUE)</f>
        <v>8</v>
      </c>
      <c r="N7003">
        <f>VLOOKUP(I7003,AF$2:$AJ$12,5,TRUE)</f>
        <v>8</v>
      </c>
      <c r="O7003">
        <f>VLOOKUP(J7003,AG$2:$AJ$12,4,TRUE)</f>
        <v>9</v>
      </c>
      <c r="P7003">
        <f>VLOOKUP(K7003,AH$2:$AJ$12,3,TRUE)</f>
        <v>7</v>
      </c>
      <c r="Q7003">
        <f>VLOOKUP(L7003,AI$2:$AJ$12,2,TRUE)</f>
        <v>9</v>
      </c>
      <c r="T7003" t="str">
        <f t="shared" si="659"/>
        <v>Crimepoint.create(latitude:37.788, longitude:-122.409, drugdrink:8, misdemean:8, theft:9, violent:7, total:9, drugdrinkct:1, misdemeanct:17, theftct:30, violentct:1, totalct:49)</v>
      </c>
      <c r="U7003" t="str">
        <f t="shared" si="660"/>
        <v>{location: new google.maps.LatLng(37.788, -122.409), weight: 1},</v>
      </c>
      <c r="V7003" t="str">
        <f t="shared" si="655"/>
        <v>{location: new google.maps.LatLng(37.788, -122.409), weight: 4},</v>
      </c>
      <c r="W7003" t="str">
        <f t="shared" si="656"/>
        <v>{location: new google.maps.LatLng(37.788, -122.409), weight: 4},</v>
      </c>
      <c r="X7003" t="str">
        <f t="shared" si="657"/>
        <v>{location: new google.maps.LatLng(37.788, -122.409), weight: 1},</v>
      </c>
      <c r="Y7003" t="str">
        <f t="shared" si="658"/>
        <v>{location: new google.maps.LatLng(37.788, -122.409), weight: 4},</v>
      </c>
    </row>
    <row r="7004" spans="1:25" x14ac:dyDescent="0.2">
      <c r="A7004">
        <v>37.787999999999997</v>
      </c>
      <c r="B7004">
        <v>-122.408</v>
      </c>
      <c r="C7004">
        <v>5</v>
      </c>
      <c r="D7004">
        <v>25</v>
      </c>
      <c r="E7004">
        <v>23</v>
      </c>
      <c r="F7004">
        <v>12</v>
      </c>
      <c r="G7004">
        <v>23</v>
      </c>
      <c r="H7004">
        <v>7</v>
      </c>
      <c r="I7004">
        <v>112</v>
      </c>
      <c r="J7004">
        <v>154</v>
      </c>
      <c r="K7004">
        <v>16</v>
      </c>
      <c r="L7004">
        <v>289</v>
      </c>
      <c r="M7004">
        <f>VLOOKUP(H7004,AE$2:$AJ$12,6,TRUE)</f>
        <v>9</v>
      </c>
      <c r="N7004">
        <f>VLOOKUP(I7004,AF$2:$AJ$12,5,TRUE)</f>
        <v>9</v>
      </c>
      <c r="O7004">
        <f>VLOOKUP(J7004,AG$2:$AJ$12,4,TRUE)</f>
        <v>9</v>
      </c>
      <c r="P7004">
        <f>VLOOKUP(K7004,AH$2:$AJ$12,3,TRUE)</f>
        <v>9</v>
      </c>
      <c r="Q7004">
        <f>VLOOKUP(L7004,AI$2:$AJ$12,2,TRUE)</f>
        <v>9</v>
      </c>
      <c r="T7004" t="str">
        <f t="shared" si="659"/>
        <v>Crimepoint.create(latitude:37.788, longitude:-122.408, drugdrink:9, misdemean:9, theft:9, violent:9, total:9, drugdrinkct:7, misdemeanct:112, theftct:154, violentct:16, totalct:289)</v>
      </c>
      <c r="U7004" t="str">
        <f t="shared" si="660"/>
        <v>{location: new google.maps.LatLng(37.788, -122.408), weight: 5},</v>
      </c>
      <c r="V7004" t="str">
        <f t="shared" si="655"/>
        <v>{location: new google.maps.LatLng(37.788, -122.408), weight: 25},</v>
      </c>
      <c r="W7004" t="str">
        <f t="shared" si="656"/>
        <v>{location: new google.maps.LatLng(37.788, -122.408), weight: 23},</v>
      </c>
      <c r="X7004" t="str">
        <f t="shared" si="657"/>
        <v>{location: new google.maps.LatLng(37.788, -122.408), weight: 12},</v>
      </c>
      <c r="Y7004" t="str">
        <f t="shared" si="658"/>
        <v>{location: new google.maps.LatLng(37.788, -122.408), weight: 23},</v>
      </c>
    </row>
    <row r="7005" spans="1:25" x14ac:dyDescent="0.2">
      <c r="A7005">
        <v>37.787999999999997</v>
      </c>
      <c r="B7005">
        <v>-122.407</v>
      </c>
      <c r="C7005">
        <v>3</v>
      </c>
      <c r="D7005">
        <v>13</v>
      </c>
      <c r="E7005">
        <v>9</v>
      </c>
      <c r="F7005">
        <v>7</v>
      </c>
      <c r="G7005">
        <v>11</v>
      </c>
      <c r="H7005">
        <v>5</v>
      </c>
      <c r="I7005">
        <v>59</v>
      </c>
      <c r="J7005">
        <v>61</v>
      </c>
      <c r="K7005">
        <v>9</v>
      </c>
      <c r="L7005">
        <v>134</v>
      </c>
      <c r="M7005">
        <f>VLOOKUP(H7005,AE$2:$AJ$12,6,TRUE)</f>
        <v>9</v>
      </c>
      <c r="N7005">
        <f>VLOOKUP(I7005,AF$2:$AJ$12,5,TRUE)</f>
        <v>9</v>
      </c>
      <c r="O7005">
        <f>VLOOKUP(J7005,AG$2:$AJ$12,4,TRUE)</f>
        <v>9</v>
      </c>
      <c r="P7005">
        <f>VLOOKUP(K7005,AH$2:$AJ$12,3,TRUE)</f>
        <v>9</v>
      </c>
      <c r="Q7005">
        <f>VLOOKUP(L7005,AI$2:$AJ$12,2,TRUE)</f>
        <v>9</v>
      </c>
      <c r="T7005" t="str">
        <f t="shared" si="659"/>
        <v>Crimepoint.create(latitude:37.788, longitude:-122.407, drugdrink:9, misdemean:9, theft:9, violent:9, total:9, drugdrinkct:5, misdemeanct:59, theftct:61, violentct:9, totalct:134)</v>
      </c>
      <c r="U7005" t="str">
        <f t="shared" si="660"/>
        <v>{location: new google.maps.LatLng(37.788, -122.407), weight: 3},</v>
      </c>
      <c r="V7005" t="str">
        <f t="shared" si="655"/>
        <v>{location: new google.maps.LatLng(37.788, -122.407), weight: 13},</v>
      </c>
      <c r="W7005" t="str">
        <f t="shared" si="656"/>
        <v>{location: new google.maps.LatLng(37.788, -122.407), weight: 9},</v>
      </c>
      <c r="X7005" t="str">
        <f t="shared" si="657"/>
        <v>{location: new google.maps.LatLng(37.788, -122.407), weight: 7},</v>
      </c>
      <c r="Y7005" t="str">
        <f t="shared" si="658"/>
        <v>{location: new google.maps.LatLng(37.788, -122.407), weight: 11},</v>
      </c>
    </row>
    <row r="7006" spans="1:25" x14ac:dyDescent="0.2">
      <c r="A7006">
        <v>37.787999999999997</v>
      </c>
      <c r="B7006">
        <v>-122.40600000000001</v>
      </c>
      <c r="C7006">
        <v>1</v>
      </c>
      <c r="D7006">
        <v>3</v>
      </c>
      <c r="E7006">
        <v>7</v>
      </c>
      <c r="F7006">
        <v>1</v>
      </c>
      <c r="G7006">
        <v>5</v>
      </c>
      <c r="H7006">
        <v>2</v>
      </c>
      <c r="I7006">
        <v>13</v>
      </c>
      <c r="J7006">
        <v>47</v>
      </c>
      <c r="K7006">
        <v>2</v>
      </c>
      <c r="L7006">
        <v>64</v>
      </c>
      <c r="M7006">
        <f>VLOOKUP(H7006,AE$2:$AJ$12,6,TRUE)</f>
        <v>9</v>
      </c>
      <c r="N7006">
        <f>VLOOKUP(I7006,AF$2:$AJ$12,5,TRUE)</f>
        <v>8</v>
      </c>
      <c r="O7006">
        <f>VLOOKUP(J7006,AG$2:$AJ$12,4,TRUE)</f>
        <v>9</v>
      </c>
      <c r="P7006">
        <f>VLOOKUP(K7006,AH$2:$AJ$12,3,TRUE)</f>
        <v>7</v>
      </c>
      <c r="Q7006">
        <f>VLOOKUP(L7006,AI$2:$AJ$12,2,TRUE)</f>
        <v>9</v>
      </c>
      <c r="T7006" t="str">
        <f t="shared" si="659"/>
        <v>Crimepoint.create(latitude:37.788, longitude:-122.406, drugdrink:9, misdemean:8, theft:9, violent:7, total:9, drugdrinkct:2, misdemeanct:13, theftct:47, violentct:2, totalct:64)</v>
      </c>
      <c r="U7006" t="str">
        <f t="shared" si="660"/>
        <v>{location: new google.maps.LatLng(37.788, -122.406), weight: 1},</v>
      </c>
      <c r="V7006" t="str">
        <f t="shared" si="655"/>
        <v>{location: new google.maps.LatLng(37.788, -122.406), weight: 3},</v>
      </c>
      <c r="W7006" t="str">
        <f t="shared" si="656"/>
        <v>{location: new google.maps.LatLng(37.788, -122.406), weight: 7},</v>
      </c>
      <c r="X7006" t="str">
        <f t="shared" si="657"/>
        <v>{location: new google.maps.LatLng(37.788, -122.406), weight: 1},</v>
      </c>
      <c r="Y7006" t="str">
        <f t="shared" si="658"/>
        <v>{location: new google.maps.LatLng(37.788, -122.406), weight: 5},</v>
      </c>
    </row>
    <row r="7007" spans="1:25" x14ac:dyDescent="0.2">
      <c r="A7007">
        <v>37.787999999999997</v>
      </c>
      <c r="B7007">
        <v>-122.405</v>
      </c>
      <c r="C7007">
        <v>1</v>
      </c>
      <c r="D7007">
        <v>5</v>
      </c>
      <c r="E7007">
        <v>3</v>
      </c>
      <c r="F7007">
        <v>3</v>
      </c>
      <c r="G7007">
        <v>4</v>
      </c>
      <c r="H7007">
        <v>2</v>
      </c>
      <c r="I7007">
        <v>23</v>
      </c>
      <c r="J7007">
        <v>21</v>
      </c>
      <c r="K7007">
        <v>4</v>
      </c>
      <c r="L7007">
        <v>50</v>
      </c>
      <c r="M7007">
        <f>VLOOKUP(H7007,AE$2:$AJ$12,6,TRUE)</f>
        <v>9</v>
      </c>
      <c r="N7007">
        <f>VLOOKUP(I7007,AF$2:$AJ$12,5,TRUE)</f>
        <v>9</v>
      </c>
      <c r="O7007">
        <f>VLOOKUP(J7007,AG$2:$AJ$12,4,TRUE)</f>
        <v>9</v>
      </c>
      <c r="P7007">
        <f>VLOOKUP(K7007,AH$2:$AJ$12,3,TRUE)</f>
        <v>8</v>
      </c>
      <c r="Q7007">
        <f>VLOOKUP(L7007,AI$2:$AJ$12,2,TRUE)</f>
        <v>9</v>
      </c>
      <c r="T7007" t="str">
        <f t="shared" si="659"/>
        <v>Crimepoint.create(latitude:37.788, longitude:-122.405, drugdrink:9, misdemean:9, theft:9, violent:8, total:9, drugdrinkct:2, misdemeanct:23, theftct:21, violentct:4, totalct:50)</v>
      </c>
      <c r="U7007" t="str">
        <f t="shared" si="660"/>
        <v>{location: new google.maps.LatLng(37.788, -122.405), weight: 1},</v>
      </c>
      <c r="V7007" t="str">
        <f t="shared" si="655"/>
        <v>{location: new google.maps.LatLng(37.788, -122.405), weight: 5},</v>
      </c>
      <c r="W7007" t="str">
        <f t="shared" si="656"/>
        <v>{location: new google.maps.LatLng(37.788, -122.405), weight: 3},</v>
      </c>
      <c r="X7007" t="str">
        <f t="shared" si="657"/>
        <v>{location: new google.maps.LatLng(37.788, -122.405), weight: 3},</v>
      </c>
      <c r="Y7007" t="str">
        <f t="shared" si="658"/>
        <v>{location: new google.maps.LatLng(37.788, -122.405), weight: 4},</v>
      </c>
    </row>
    <row r="7008" spans="1:25" x14ac:dyDescent="0.2">
      <c r="A7008">
        <v>37.787999999999997</v>
      </c>
      <c r="B7008">
        <v>-122.404</v>
      </c>
      <c r="C7008">
        <v>1</v>
      </c>
      <c r="D7008">
        <v>8</v>
      </c>
      <c r="E7008">
        <v>7</v>
      </c>
      <c r="F7008">
        <v>5</v>
      </c>
      <c r="G7008">
        <v>7</v>
      </c>
      <c r="H7008">
        <v>2</v>
      </c>
      <c r="I7008">
        <v>37</v>
      </c>
      <c r="J7008">
        <v>47</v>
      </c>
      <c r="K7008">
        <v>7</v>
      </c>
      <c r="L7008">
        <v>93</v>
      </c>
      <c r="M7008">
        <f>VLOOKUP(H7008,AE$2:$AJ$12,6,TRUE)</f>
        <v>9</v>
      </c>
      <c r="N7008">
        <f>VLOOKUP(I7008,AF$2:$AJ$12,5,TRUE)</f>
        <v>9</v>
      </c>
      <c r="O7008">
        <f>VLOOKUP(J7008,AG$2:$AJ$12,4,TRUE)</f>
        <v>9</v>
      </c>
      <c r="P7008">
        <f>VLOOKUP(K7008,AH$2:$AJ$12,3,TRUE)</f>
        <v>9</v>
      </c>
      <c r="Q7008">
        <f>VLOOKUP(L7008,AI$2:$AJ$12,2,TRUE)</f>
        <v>9</v>
      </c>
      <c r="T7008" t="str">
        <f t="shared" si="659"/>
        <v>Crimepoint.create(latitude:37.788, longitude:-122.404, drugdrink:9, misdemean:9, theft:9, violent:9, total:9, drugdrinkct:2, misdemeanct:37, theftct:47, violentct:7, totalct:93)</v>
      </c>
      <c r="U7008" t="str">
        <f t="shared" si="660"/>
        <v>{location: new google.maps.LatLng(37.788, -122.404), weight: 1},</v>
      </c>
      <c r="V7008" t="str">
        <f t="shared" si="655"/>
        <v>{location: new google.maps.LatLng(37.788, -122.404), weight: 8},</v>
      </c>
      <c r="W7008" t="str">
        <f t="shared" si="656"/>
        <v>{location: new google.maps.LatLng(37.788, -122.404), weight: 7},</v>
      </c>
      <c r="X7008" t="str">
        <f t="shared" si="657"/>
        <v>{location: new google.maps.LatLng(37.788, -122.404), weight: 5},</v>
      </c>
      <c r="Y7008" t="str">
        <f t="shared" si="658"/>
        <v>{location: new google.maps.LatLng(37.788, -122.404), weight: 7},</v>
      </c>
    </row>
    <row r="7009" spans="1:25" x14ac:dyDescent="0.2">
      <c r="A7009">
        <v>37.787999999999997</v>
      </c>
      <c r="B7009">
        <v>-122.40300000000001</v>
      </c>
      <c r="C7009">
        <v>0</v>
      </c>
      <c r="D7009">
        <v>20</v>
      </c>
      <c r="E7009">
        <v>14</v>
      </c>
      <c r="F7009">
        <v>15</v>
      </c>
      <c r="G7009">
        <v>16</v>
      </c>
      <c r="H7009">
        <v>0</v>
      </c>
      <c r="I7009">
        <v>91</v>
      </c>
      <c r="J7009">
        <v>96</v>
      </c>
      <c r="K7009">
        <v>20</v>
      </c>
      <c r="L7009">
        <v>207</v>
      </c>
      <c r="M7009">
        <f>VLOOKUP(H7009,AE$2:$AJ$12,6,TRUE)</f>
        <v>0</v>
      </c>
      <c r="N7009">
        <f>VLOOKUP(I7009,AF$2:$AJ$12,5,TRUE)</f>
        <v>9</v>
      </c>
      <c r="O7009">
        <f>VLOOKUP(J7009,AG$2:$AJ$12,4,TRUE)</f>
        <v>9</v>
      </c>
      <c r="P7009">
        <f>VLOOKUP(K7009,AH$2:$AJ$12,3,TRUE)</f>
        <v>9</v>
      </c>
      <c r="Q7009">
        <f>VLOOKUP(L7009,AI$2:$AJ$12,2,TRUE)</f>
        <v>9</v>
      </c>
      <c r="T7009" t="str">
        <f t="shared" si="659"/>
        <v>Crimepoint.create(latitude:37.788, longitude:-122.403, drugdrink:0, misdemean:9, theft:9, violent:9, total:9, drugdrinkct:0, misdemeanct:91, theftct:96, violentct:20, totalct:207)</v>
      </c>
      <c r="U7009" t="str">
        <f t="shared" si="660"/>
        <v>{location: new google.maps.LatLng(37.788, -122.403), weight: 0},</v>
      </c>
      <c r="V7009" t="str">
        <f t="shared" si="655"/>
        <v>{location: new google.maps.LatLng(37.788, -122.403), weight: 20},</v>
      </c>
      <c r="W7009" t="str">
        <f t="shared" si="656"/>
        <v>{location: new google.maps.LatLng(37.788, -122.403), weight: 14},</v>
      </c>
      <c r="X7009" t="str">
        <f t="shared" si="657"/>
        <v>{location: new google.maps.LatLng(37.788, -122.403), weight: 15},</v>
      </c>
      <c r="Y7009" t="str">
        <f t="shared" si="658"/>
        <v>{location: new google.maps.LatLng(37.788, -122.403), weight: 16},</v>
      </c>
    </row>
    <row r="7010" spans="1:25" x14ac:dyDescent="0.2">
      <c r="A7010">
        <v>37.787999999999997</v>
      </c>
      <c r="B7010">
        <v>-122.402</v>
      </c>
      <c r="C7010">
        <v>1</v>
      </c>
      <c r="D7010">
        <v>11</v>
      </c>
      <c r="E7010">
        <v>3</v>
      </c>
      <c r="F7010">
        <v>8</v>
      </c>
      <c r="G7010">
        <v>6</v>
      </c>
      <c r="H7010">
        <v>1</v>
      </c>
      <c r="I7010">
        <v>51</v>
      </c>
      <c r="J7010">
        <v>17</v>
      </c>
      <c r="K7010">
        <v>11</v>
      </c>
      <c r="L7010">
        <v>80</v>
      </c>
      <c r="M7010">
        <f>VLOOKUP(H7010,AE$2:$AJ$12,6,TRUE)</f>
        <v>8</v>
      </c>
      <c r="N7010">
        <f>VLOOKUP(I7010,AF$2:$AJ$12,5,TRUE)</f>
        <v>9</v>
      </c>
      <c r="O7010">
        <f>VLOOKUP(J7010,AG$2:$AJ$12,4,TRUE)</f>
        <v>9</v>
      </c>
      <c r="P7010">
        <f>VLOOKUP(K7010,AH$2:$AJ$12,3,TRUE)</f>
        <v>9</v>
      </c>
      <c r="Q7010">
        <f>VLOOKUP(L7010,AI$2:$AJ$12,2,TRUE)</f>
        <v>9</v>
      </c>
      <c r="T7010" t="str">
        <f t="shared" si="659"/>
        <v>Crimepoint.create(latitude:37.788, longitude:-122.402, drugdrink:8, misdemean:9, theft:9, violent:9, total:9, drugdrinkct:1, misdemeanct:51, theftct:17, violentct:11, totalct:80)</v>
      </c>
      <c r="U7010" t="str">
        <f t="shared" si="660"/>
        <v>{location: new google.maps.LatLng(37.788, -122.402), weight: 1},</v>
      </c>
      <c r="V7010" t="str">
        <f t="shared" si="655"/>
        <v>{location: new google.maps.LatLng(37.788, -122.402), weight: 11},</v>
      </c>
      <c r="W7010" t="str">
        <f t="shared" si="656"/>
        <v>{location: new google.maps.LatLng(37.788, -122.402), weight: 3},</v>
      </c>
      <c r="X7010" t="str">
        <f t="shared" si="657"/>
        <v>{location: new google.maps.LatLng(37.788, -122.402), weight: 8},</v>
      </c>
      <c r="Y7010" t="str">
        <f t="shared" si="658"/>
        <v>{location: new google.maps.LatLng(37.788, -122.402), weight: 6},</v>
      </c>
    </row>
    <row r="7011" spans="1:25" x14ac:dyDescent="0.2">
      <c r="A7011">
        <v>37.787999999999997</v>
      </c>
      <c r="B7011">
        <v>-122.401</v>
      </c>
      <c r="C7011">
        <v>0</v>
      </c>
      <c r="D7011">
        <v>11</v>
      </c>
      <c r="E7011">
        <v>4</v>
      </c>
      <c r="F7011">
        <v>2</v>
      </c>
      <c r="G7011">
        <v>6</v>
      </c>
      <c r="H7011">
        <v>0</v>
      </c>
      <c r="I7011">
        <v>48</v>
      </c>
      <c r="J7011">
        <v>25</v>
      </c>
      <c r="K7011">
        <v>3</v>
      </c>
      <c r="L7011">
        <v>76</v>
      </c>
      <c r="M7011">
        <f>VLOOKUP(H7011,AE$2:$AJ$12,6,TRUE)</f>
        <v>0</v>
      </c>
      <c r="N7011">
        <f>VLOOKUP(I7011,AF$2:$AJ$12,5,TRUE)</f>
        <v>9</v>
      </c>
      <c r="O7011">
        <f>VLOOKUP(J7011,AG$2:$AJ$12,4,TRUE)</f>
        <v>9</v>
      </c>
      <c r="P7011">
        <f>VLOOKUP(K7011,AH$2:$AJ$12,3,TRUE)</f>
        <v>8</v>
      </c>
      <c r="Q7011">
        <f>VLOOKUP(L7011,AI$2:$AJ$12,2,TRUE)</f>
        <v>9</v>
      </c>
      <c r="T7011" t="str">
        <f t="shared" si="659"/>
        <v>Crimepoint.create(latitude:37.788, longitude:-122.401, drugdrink:0, misdemean:9, theft:9, violent:8, total:9, drugdrinkct:0, misdemeanct:48, theftct:25, violentct:3, totalct:76)</v>
      </c>
      <c r="U7011" t="str">
        <f t="shared" si="660"/>
        <v>{location: new google.maps.LatLng(37.788, -122.401), weight: 0},</v>
      </c>
      <c r="V7011" t="str">
        <f t="shared" si="655"/>
        <v>{location: new google.maps.LatLng(37.788, -122.401), weight: 11},</v>
      </c>
      <c r="W7011" t="str">
        <f t="shared" si="656"/>
        <v>{location: new google.maps.LatLng(37.788, -122.401), weight: 4},</v>
      </c>
      <c r="X7011" t="str">
        <f t="shared" si="657"/>
        <v>{location: new google.maps.LatLng(37.788, -122.401), weight: 2},</v>
      </c>
      <c r="Y7011" t="str">
        <f t="shared" si="658"/>
        <v>{location: new google.maps.LatLng(37.788, -122.401), weight: 6},</v>
      </c>
    </row>
    <row r="7012" spans="1:25" x14ac:dyDescent="0.2">
      <c r="A7012">
        <v>37.787999999999997</v>
      </c>
      <c r="B7012">
        <v>-122.4</v>
      </c>
      <c r="C7012">
        <v>2</v>
      </c>
      <c r="D7012">
        <v>7</v>
      </c>
      <c r="E7012">
        <v>5</v>
      </c>
      <c r="F7012">
        <v>7</v>
      </c>
      <c r="G7012">
        <v>6</v>
      </c>
      <c r="H7012">
        <v>3</v>
      </c>
      <c r="I7012">
        <v>30</v>
      </c>
      <c r="J7012">
        <v>36</v>
      </c>
      <c r="K7012">
        <v>9</v>
      </c>
      <c r="L7012">
        <v>78</v>
      </c>
      <c r="M7012">
        <f>VLOOKUP(H7012,AE$2:$AJ$12,6,TRUE)</f>
        <v>9</v>
      </c>
      <c r="N7012">
        <f>VLOOKUP(I7012,AF$2:$AJ$12,5,TRUE)</f>
        <v>9</v>
      </c>
      <c r="O7012">
        <f>VLOOKUP(J7012,AG$2:$AJ$12,4,TRUE)</f>
        <v>9</v>
      </c>
      <c r="P7012">
        <f>VLOOKUP(K7012,AH$2:$AJ$12,3,TRUE)</f>
        <v>9</v>
      </c>
      <c r="Q7012">
        <f>VLOOKUP(L7012,AI$2:$AJ$12,2,TRUE)</f>
        <v>9</v>
      </c>
      <c r="T7012" t="str">
        <f t="shared" si="659"/>
        <v>Crimepoint.create(latitude:37.788, longitude:-122.4, drugdrink:9, misdemean:9, theft:9, violent:9, total:9, drugdrinkct:3, misdemeanct:30, theftct:36, violentct:9, totalct:78)</v>
      </c>
      <c r="U7012" t="str">
        <f t="shared" si="660"/>
        <v>{location: new google.maps.LatLng(37.788, -122.4), weight: 2},</v>
      </c>
      <c r="V7012" t="str">
        <f t="shared" si="655"/>
        <v>{location: new google.maps.LatLng(37.788, -122.4), weight: 7},</v>
      </c>
      <c r="W7012" t="str">
        <f t="shared" si="656"/>
        <v>{location: new google.maps.LatLng(37.788, -122.4), weight: 5},</v>
      </c>
      <c r="X7012" t="str">
        <f t="shared" si="657"/>
        <v>{location: new google.maps.LatLng(37.788, -122.4), weight: 7},</v>
      </c>
      <c r="Y7012" t="str">
        <f t="shared" si="658"/>
        <v>{location: new google.maps.LatLng(37.788, -122.4), weight: 6},</v>
      </c>
    </row>
    <row r="7013" spans="1:25" x14ac:dyDescent="0.2">
      <c r="A7013">
        <v>37.787999999999997</v>
      </c>
      <c r="B7013">
        <v>-122.399</v>
      </c>
      <c r="C7013">
        <v>0</v>
      </c>
      <c r="D7013">
        <v>2</v>
      </c>
      <c r="E7013">
        <v>1</v>
      </c>
      <c r="F7013">
        <v>2</v>
      </c>
      <c r="G7013">
        <v>2</v>
      </c>
      <c r="H7013">
        <v>0</v>
      </c>
      <c r="I7013">
        <v>11</v>
      </c>
      <c r="J7013">
        <v>8</v>
      </c>
      <c r="K7013">
        <v>3</v>
      </c>
      <c r="L7013">
        <v>22</v>
      </c>
      <c r="M7013">
        <f>VLOOKUP(H7013,AE$2:$AJ$12,6,TRUE)</f>
        <v>0</v>
      </c>
      <c r="N7013">
        <f>VLOOKUP(I7013,AF$2:$AJ$12,5,TRUE)</f>
        <v>8</v>
      </c>
      <c r="O7013">
        <f>VLOOKUP(J7013,AG$2:$AJ$12,4,TRUE)</f>
        <v>8</v>
      </c>
      <c r="P7013">
        <f>VLOOKUP(K7013,AH$2:$AJ$12,3,TRUE)</f>
        <v>8</v>
      </c>
      <c r="Q7013">
        <f>VLOOKUP(L7013,AI$2:$AJ$12,2,TRUE)</f>
        <v>8</v>
      </c>
      <c r="T7013" t="str">
        <f t="shared" si="659"/>
        <v>Crimepoint.create(latitude:37.788, longitude:-122.399, drugdrink:0, misdemean:8, theft:8, violent:8, total:8, drugdrinkct:0, misdemeanct:11, theftct:8, violentct:3, totalct:22)</v>
      </c>
      <c r="U7013" t="str">
        <f t="shared" si="660"/>
        <v>{location: new google.maps.LatLng(37.788, -122.399), weight: 0},</v>
      </c>
      <c r="V7013" t="str">
        <f t="shared" si="655"/>
        <v>{location: new google.maps.LatLng(37.788, -122.399), weight: 2},</v>
      </c>
      <c r="W7013" t="str">
        <f t="shared" si="656"/>
        <v>{location: new google.maps.LatLng(37.788, -122.399), weight: 1},</v>
      </c>
      <c r="X7013" t="str">
        <f t="shared" si="657"/>
        <v>{location: new google.maps.LatLng(37.788, -122.399), weight: 2},</v>
      </c>
      <c r="Y7013" t="str">
        <f t="shared" si="658"/>
        <v>{location: new google.maps.LatLng(37.788, -122.399), weight: 2},</v>
      </c>
    </row>
    <row r="7014" spans="1:25" x14ac:dyDescent="0.2">
      <c r="A7014">
        <v>37.787999999999997</v>
      </c>
      <c r="B7014">
        <v>-122.398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2</v>
      </c>
      <c r="J7014">
        <v>1</v>
      </c>
      <c r="K7014">
        <v>1</v>
      </c>
      <c r="L7014">
        <v>4</v>
      </c>
      <c r="M7014">
        <f>VLOOKUP(H7014,AE$2:$AJ$12,6,TRUE)</f>
        <v>0</v>
      </c>
      <c r="N7014">
        <f>VLOOKUP(I7014,AF$2:$AJ$12,5,TRUE)</f>
        <v>4</v>
      </c>
      <c r="O7014">
        <f>VLOOKUP(J7014,AG$2:$AJ$12,4,TRUE)</f>
        <v>3</v>
      </c>
      <c r="P7014">
        <f>VLOOKUP(K7014,AH$2:$AJ$12,3,TRUE)</f>
        <v>7</v>
      </c>
      <c r="Q7014">
        <f>VLOOKUP(L7014,AI$2:$AJ$12,2,TRUE)</f>
        <v>3</v>
      </c>
      <c r="T7014" t="str">
        <f t="shared" si="659"/>
        <v>Crimepoint.create(latitude:37.788, longitude:-122.398, drugdrink:0, misdemean:4, theft:3, violent:7, total:3, drugdrinkct:0, misdemeanct:2, theftct:1, violentct:1, totalct:4)</v>
      </c>
      <c r="U7014" t="str">
        <f t="shared" si="660"/>
        <v>{location: new google.maps.LatLng(37.788, -122.398), weight: 0},</v>
      </c>
      <c r="V7014" t="str">
        <f t="shared" si="655"/>
        <v>{location: new google.maps.LatLng(37.788, -122.398), weight: 0},</v>
      </c>
      <c r="W7014" t="str">
        <f t="shared" si="656"/>
        <v>{location: new google.maps.LatLng(37.788, -122.398), weight: 0},</v>
      </c>
      <c r="X7014" t="str">
        <f t="shared" si="657"/>
        <v>{location: new google.maps.LatLng(37.788, -122.398), weight: 1},</v>
      </c>
      <c r="Y7014" t="str">
        <f t="shared" si="658"/>
        <v>{location: new google.maps.LatLng(37.788, -122.398), weight: 0},</v>
      </c>
    </row>
    <row r="7015" spans="1:25" x14ac:dyDescent="0.2">
      <c r="A7015">
        <v>37.787999999999997</v>
      </c>
      <c r="B7015">
        <v>-122.39700000000001</v>
      </c>
      <c r="C7015">
        <v>2</v>
      </c>
      <c r="D7015">
        <v>12</v>
      </c>
      <c r="E7015">
        <v>9</v>
      </c>
      <c r="F7015">
        <v>10</v>
      </c>
      <c r="G7015">
        <v>10</v>
      </c>
      <c r="H7015">
        <v>3</v>
      </c>
      <c r="I7015">
        <v>53</v>
      </c>
      <c r="J7015">
        <v>58</v>
      </c>
      <c r="K7015">
        <v>14</v>
      </c>
      <c r="L7015">
        <v>128</v>
      </c>
      <c r="M7015">
        <f>VLOOKUP(H7015,AE$2:$AJ$12,6,TRUE)</f>
        <v>9</v>
      </c>
      <c r="N7015">
        <f>VLOOKUP(I7015,AF$2:$AJ$12,5,TRUE)</f>
        <v>9</v>
      </c>
      <c r="O7015">
        <f>VLOOKUP(J7015,AG$2:$AJ$12,4,TRUE)</f>
        <v>9</v>
      </c>
      <c r="P7015">
        <f>VLOOKUP(K7015,AH$2:$AJ$12,3,TRUE)</f>
        <v>9</v>
      </c>
      <c r="Q7015">
        <f>VLOOKUP(L7015,AI$2:$AJ$12,2,TRUE)</f>
        <v>9</v>
      </c>
      <c r="T7015" t="str">
        <f t="shared" si="659"/>
        <v>Crimepoint.create(latitude:37.788, longitude:-122.397, drugdrink:9, misdemean:9, theft:9, violent:9, total:9, drugdrinkct:3, misdemeanct:53, theftct:58, violentct:14, totalct:128)</v>
      </c>
      <c r="U7015" t="str">
        <f t="shared" si="660"/>
        <v>{location: new google.maps.LatLng(37.788, -122.397), weight: 2},</v>
      </c>
      <c r="V7015" t="str">
        <f t="shared" si="655"/>
        <v>{location: new google.maps.LatLng(37.788, -122.397), weight: 12},</v>
      </c>
      <c r="W7015" t="str">
        <f t="shared" si="656"/>
        <v>{location: new google.maps.LatLng(37.788, -122.397), weight: 9},</v>
      </c>
      <c r="X7015" t="str">
        <f t="shared" si="657"/>
        <v>{location: new google.maps.LatLng(37.788, -122.397), weight: 10},</v>
      </c>
      <c r="Y7015" t="str">
        <f t="shared" si="658"/>
        <v>{location: new google.maps.LatLng(37.788, -122.397), weight: 10},</v>
      </c>
    </row>
    <row r="7016" spans="1:25" x14ac:dyDescent="0.2">
      <c r="A7016">
        <v>37.787999999999997</v>
      </c>
      <c r="B7016">
        <v>-122.395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2</v>
      </c>
      <c r="J7016">
        <v>6</v>
      </c>
      <c r="K7016">
        <v>0</v>
      </c>
      <c r="L7016">
        <v>8</v>
      </c>
      <c r="M7016">
        <f>VLOOKUP(H7016,AE$2:$AJ$12,6,TRUE)</f>
        <v>0</v>
      </c>
      <c r="N7016">
        <f>VLOOKUP(I7016,AF$2:$AJ$12,5,TRUE)</f>
        <v>4</v>
      </c>
      <c r="O7016">
        <f>VLOOKUP(J7016,AG$2:$AJ$12,4,TRUE)</f>
        <v>7</v>
      </c>
      <c r="P7016">
        <f>VLOOKUP(K7016,AH$2:$AJ$12,3,TRUE)</f>
        <v>0</v>
      </c>
      <c r="Q7016">
        <f>VLOOKUP(L7016,AI$2:$AJ$12,2,TRUE)</f>
        <v>5</v>
      </c>
      <c r="T7016" t="str">
        <f t="shared" si="659"/>
        <v>Crimepoint.create(latitude:37.788, longitude:-122.395, drugdrink:0, misdemean:4, theft:7, violent:0, total:5, drugdrinkct:0, misdemeanct:2, theftct:6, violentct:0, totalct:8)</v>
      </c>
      <c r="U7016" t="str">
        <f t="shared" si="660"/>
        <v>{location: new google.maps.LatLng(37.788, -122.395), weight: 0},</v>
      </c>
      <c r="V7016" t="str">
        <f t="shared" si="655"/>
        <v>{location: new google.maps.LatLng(37.788, -122.395), weight: 0},</v>
      </c>
      <c r="W7016" t="str">
        <f t="shared" si="656"/>
        <v>{location: new google.maps.LatLng(37.788, -122.395), weight: 1},</v>
      </c>
      <c r="X7016" t="str">
        <f t="shared" si="657"/>
        <v>{location: new google.maps.LatLng(37.788, -122.395), weight: 0},</v>
      </c>
      <c r="Y7016" t="str">
        <f t="shared" si="658"/>
        <v>{location: new google.maps.LatLng(37.788, -122.395), weight: 1},</v>
      </c>
    </row>
    <row r="7017" spans="1:25" x14ac:dyDescent="0.2">
      <c r="A7017">
        <v>37.787999999999997</v>
      </c>
      <c r="B7017">
        <v>-122.39400000000001</v>
      </c>
      <c r="C7017">
        <v>0</v>
      </c>
      <c r="D7017">
        <v>2</v>
      </c>
      <c r="E7017">
        <v>0</v>
      </c>
      <c r="F7017">
        <v>1</v>
      </c>
      <c r="G7017">
        <v>1</v>
      </c>
      <c r="H7017">
        <v>0</v>
      </c>
      <c r="I7017">
        <v>11</v>
      </c>
      <c r="J7017">
        <v>3</v>
      </c>
      <c r="K7017">
        <v>1</v>
      </c>
      <c r="L7017">
        <v>15</v>
      </c>
      <c r="M7017">
        <f>VLOOKUP(H7017,AE$2:$AJ$12,6,TRUE)</f>
        <v>0</v>
      </c>
      <c r="N7017">
        <f>VLOOKUP(I7017,AF$2:$AJ$12,5,TRUE)</f>
        <v>8</v>
      </c>
      <c r="O7017">
        <f>VLOOKUP(J7017,AG$2:$AJ$12,4,TRUE)</f>
        <v>5</v>
      </c>
      <c r="P7017">
        <f>VLOOKUP(K7017,AH$2:$AJ$12,3,TRUE)</f>
        <v>7</v>
      </c>
      <c r="Q7017">
        <f>VLOOKUP(L7017,AI$2:$AJ$12,2,TRUE)</f>
        <v>7</v>
      </c>
      <c r="T7017" t="str">
        <f t="shared" si="659"/>
        <v>Crimepoint.create(latitude:37.788, longitude:-122.394, drugdrink:0, misdemean:8, theft:5, violent:7, total:7, drugdrinkct:0, misdemeanct:11, theftct:3, violentct:1, totalct:15)</v>
      </c>
      <c r="U7017" t="str">
        <f t="shared" si="660"/>
        <v>{location: new google.maps.LatLng(37.788, -122.394), weight: 0},</v>
      </c>
      <c r="V7017" t="str">
        <f t="shared" si="655"/>
        <v>{location: new google.maps.LatLng(37.788, -122.394), weight: 2},</v>
      </c>
      <c r="W7017" t="str">
        <f t="shared" si="656"/>
        <v>{location: new google.maps.LatLng(37.788, -122.394), weight: 0},</v>
      </c>
      <c r="X7017" t="str">
        <f t="shared" si="657"/>
        <v>{location: new google.maps.LatLng(37.788, -122.394), weight: 1},</v>
      </c>
      <c r="Y7017" t="str">
        <f t="shared" si="658"/>
        <v>{location: new google.maps.LatLng(37.788, -122.394), weight: 1},</v>
      </c>
    </row>
    <row r="7018" spans="1:25" x14ac:dyDescent="0.2">
      <c r="A7018">
        <v>37.787999999999997</v>
      </c>
      <c r="B7018">
        <v>-122.393</v>
      </c>
      <c r="C7018">
        <v>0</v>
      </c>
      <c r="D7018">
        <v>2</v>
      </c>
      <c r="E7018">
        <v>1</v>
      </c>
      <c r="F7018">
        <v>0</v>
      </c>
      <c r="G7018">
        <v>1</v>
      </c>
      <c r="H7018">
        <v>0</v>
      </c>
      <c r="I7018">
        <v>8</v>
      </c>
      <c r="J7018">
        <v>8</v>
      </c>
      <c r="K7018">
        <v>0</v>
      </c>
      <c r="L7018">
        <v>16</v>
      </c>
      <c r="M7018">
        <f>VLOOKUP(H7018,AE$2:$AJ$12,6,TRUE)</f>
        <v>0</v>
      </c>
      <c r="N7018">
        <f>VLOOKUP(I7018,AF$2:$AJ$12,5,TRUE)</f>
        <v>7</v>
      </c>
      <c r="O7018">
        <f>VLOOKUP(J7018,AG$2:$AJ$12,4,TRUE)</f>
        <v>8</v>
      </c>
      <c r="P7018">
        <f>VLOOKUP(K7018,AH$2:$AJ$12,3,TRUE)</f>
        <v>0</v>
      </c>
      <c r="Q7018">
        <f>VLOOKUP(L7018,AI$2:$AJ$12,2,TRUE)</f>
        <v>7</v>
      </c>
      <c r="T7018" t="str">
        <f t="shared" si="659"/>
        <v>Crimepoint.create(latitude:37.788, longitude:-122.393, drugdrink:0, misdemean:7, theft:8, violent:0, total:7, drugdrinkct:0, misdemeanct:8, theftct:8, violentct:0, totalct:16)</v>
      </c>
      <c r="U7018" t="str">
        <f t="shared" si="660"/>
        <v>{location: new google.maps.LatLng(37.788, -122.393), weight: 0},</v>
      </c>
      <c r="V7018" t="str">
        <f t="shared" si="655"/>
        <v>{location: new google.maps.LatLng(37.788, -122.393), weight: 2},</v>
      </c>
      <c r="W7018" t="str">
        <f t="shared" si="656"/>
        <v>{location: new google.maps.LatLng(37.788, -122.393), weight: 1},</v>
      </c>
      <c r="X7018" t="str">
        <f t="shared" si="657"/>
        <v>{location: new google.maps.LatLng(37.788, -122.393), weight: 0},</v>
      </c>
      <c r="Y7018" t="str">
        <f t="shared" si="658"/>
        <v>{location: new google.maps.LatLng(37.788, -122.393), weight: 1},</v>
      </c>
    </row>
    <row r="7019" spans="1:25" x14ac:dyDescent="0.2">
      <c r="A7019">
        <v>37.787999999999997</v>
      </c>
      <c r="B7019">
        <v>-122.392</v>
      </c>
      <c r="C7019">
        <v>0</v>
      </c>
      <c r="D7019">
        <v>4</v>
      </c>
      <c r="E7019">
        <v>3</v>
      </c>
      <c r="F7019">
        <v>1</v>
      </c>
      <c r="G7019">
        <v>3</v>
      </c>
      <c r="H7019">
        <v>0</v>
      </c>
      <c r="I7019">
        <v>18</v>
      </c>
      <c r="J7019">
        <v>17</v>
      </c>
      <c r="K7019">
        <v>2</v>
      </c>
      <c r="L7019">
        <v>37</v>
      </c>
      <c r="M7019">
        <f>VLOOKUP(H7019,AE$2:$AJ$12,6,TRUE)</f>
        <v>0</v>
      </c>
      <c r="N7019">
        <f>VLOOKUP(I7019,AF$2:$AJ$12,5,TRUE)</f>
        <v>8</v>
      </c>
      <c r="O7019">
        <f>VLOOKUP(J7019,AG$2:$AJ$12,4,TRUE)</f>
        <v>9</v>
      </c>
      <c r="P7019">
        <f>VLOOKUP(K7019,AH$2:$AJ$12,3,TRUE)</f>
        <v>7</v>
      </c>
      <c r="Q7019">
        <f>VLOOKUP(L7019,AI$2:$AJ$12,2,TRUE)</f>
        <v>8</v>
      </c>
      <c r="T7019" t="str">
        <f t="shared" si="659"/>
        <v>Crimepoint.create(latitude:37.788, longitude:-122.392, drugdrink:0, misdemean:8, theft:9, violent:7, total:8, drugdrinkct:0, misdemeanct:18, theftct:17, violentct:2, totalct:37)</v>
      </c>
      <c r="U7019" t="str">
        <f t="shared" si="660"/>
        <v>{location: new google.maps.LatLng(37.788, -122.392), weight: 0},</v>
      </c>
      <c r="V7019" t="str">
        <f t="shared" si="655"/>
        <v>{location: new google.maps.LatLng(37.788, -122.392), weight: 4},</v>
      </c>
      <c r="W7019" t="str">
        <f t="shared" si="656"/>
        <v>{location: new google.maps.LatLng(37.788, -122.392), weight: 3},</v>
      </c>
      <c r="X7019" t="str">
        <f t="shared" si="657"/>
        <v>{location: new google.maps.LatLng(37.788, -122.392), weight: 1},</v>
      </c>
      <c r="Y7019" t="str">
        <f t="shared" si="658"/>
        <v>{location: new google.maps.LatLng(37.788, -122.392), weight: 3},</v>
      </c>
    </row>
    <row r="7020" spans="1:25" x14ac:dyDescent="0.2">
      <c r="A7020">
        <v>37.787999999999997</v>
      </c>
      <c r="B7020">
        <v>-122.39100000000001</v>
      </c>
      <c r="C7020">
        <v>0</v>
      </c>
      <c r="D7020">
        <v>3</v>
      </c>
      <c r="E7020">
        <v>2</v>
      </c>
      <c r="F7020">
        <v>0</v>
      </c>
      <c r="G7020">
        <v>2</v>
      </c>
      <c r="H7020">
        <v>0</v>
      </c>
      <c r="I7020">
        <v>14</v>
      </c>
      <c r="J7020">
        <v>14</v>
      </c>
      <c r="K7020">
        <v>0</v>
      </c>
      <c r="L7020">
        <v>28</v>
      </c>
      <c r="M7020">
        <f>VLOOKUP(H7020,AE$2:$AJ$12,6,TRUE)</f>
        <v>0</v>
      </c>
      <c r="N7020">
        <f>VLOOKUP(I7020,AF$2:$AJ$12,5,TRUE)</f>
        <v>8</v>
      </c>
      <c r="O7020">
        <f>VLOOKUP(J7020,AG$2:$AJ$12,4,TRUE)</f>
        <v>8</v>
      </c>
      <c r="P7020">
        <f>VLOOKUP(K7020,AH$2:$AJ$12,3,TRUE)</f>
        <v>0</v>
      </c>
      <c r="Q7020">
        <f>VLOOKUP(L7020,AI$2:$AJ$12,2,TRUE)</f>
        <v>8</v>
      </c>
      <c r="T7020" t="str">
        <f t="shared" si="659"/>
        <v>Crimepoint.create(latitude:37.788, longitude:-122.391, drugdrink:0, misdemean:8, theft:8, violent:0, total:8, drugdrinkct:0, misdemeanct:14, theftct:14, violentct:0, totalct:28)</v>
      </c>
      <c r="U7020" t="str">
        <f t="shared" si="660"/>
        <v>{location: new google.maps.LatLng(37.788, -122.391), weight: 0},</v>
      </c>
      <c r="V7020" t="str">
        <f t="shared" si="655"/>
        <v>{location: new google.maps.LatLng(37.788, -122.391), weight: 3},</v>
      </c>
      <c r="W7020" t="str">
        <f t="shared" si="656"/>
        <v>{location: new google.maps.LatLng(37.788, -122.391), weight: 2},</v>
      </c>
      <c r="X7020" t="str">
        <f t="shared" si="657"/>
        <v>{location: new google.maps.LatLng(37.788, -122.391), weight: 0},</v>
      </c>
      <c r="Y7020" t="str">
        <f t="shared" si="658"/>
        <v>{location: new google.maps.LatLng(37.788, -122.391), weight: 2},</v>
      </c>
    </row>
    <row r="7021" spans="1:25" x14ac:dyDescent="0.2">
      <c r="A7021">
        <v>37.787999999999997</v>
      </c>
      <c r="B7021">
        <v>-122.39</v>
      </c>
      <c r="C7021">
        <v>0</v>
      </c>
      <c r="D7021">
        <v>1</v>
      </c>
      <c r="E7021">
        <v>2</v>
      </c>
      <c r="F7021">
        <v>0</v>
      </c>
      <c r="G7021">
        <v>1</v>
      </c>
      <c r="H7021">
        <v>0</v>
      </c>
      <c r="I7021">
        <v>4</v>
      </c>
      <c r="J7021">
        <v>13</v>
      </c>
      <c r="K7021">
        <v>0</v>
      </c>
      <c r="L7021">
        <v>17</v>
      </c>
      <c r="M7021">
        <f>VLOOKUP(H7021,AE$2:$AJ$12,6,TRUE)</f>
        <v>0</v>
      </c>
      <c r="N7021">
        <f>VLOOKUP(I7021,AF$2:$AJ$12,5,TRUE)</f>
        <v>6</v>
      </c>
      <c r="O7021">
        <f>VLOOKUP(J7021,AG$2:$AJ$12,4,TRUE)</f>
        <v>8</v>
      </c>
      <c r="P7021">
        <f>VLOOKUP(K7021,AH$2:$AJ$12,3,TRUE)</f>
        <v>0</v>
      </c>
      <c r="Q7021">
        <f>VLOOKUP(L7021,AI$2:$AJ$12,2,TRUE)</f>
        <v>7</v>
      </c>
      <c r="T7021" t="str">
        <f t="shared" si="659"/>
        <v>Crimepoint.create(latitude:37.788, longitude:-122.39, drugdrink:0, misdemean:6, theft:8, violent:0, total:7, drugdrinkct:0, misdemeanct:4, theftct:13, violentct:0, totalct:17)</v>
      </c>
      <c r="U7021" t="str">
        <f t="shared" si="660"/>
        <v>{location: new google.maps.LatLng(37.788, -122.39), weight: 0},</v>
      </c>
      <c r="V7021" t="str">
        <f t="shared" si="655"/>
        <v>{location: new google.maps.LatLng(37.788, -122.39), weight: 1},</v>
      </c>
      <c r="W7021" t="str">
        <f t="shared" si="656"/>
        <v>{location: new google.maps.LatLng(37.788, -122.39), weight: 2},</v>
      </c>
      <c r="X7021" t="str">
        <f t="shared" si="657"/>
        <v>{location: new google.maps.LatLng(37.788, -122.39), weight: 0},</v>
      </c>
      <c r="Y7021" t="str">
        <f t="shared" si="658"/>
        <v>{location: new google.maps.LatLng(37.788, -122.39), weight: 1},</v>
      </c>
    </row>
    <row r="7022" spans="1:25" x14ac:dyDescent="0.2">
      <c r="A7022">
        <v>37.787999999999997</v>
      </c>
      <c r="B7022">
        <v>-122.389</v>
      </c>
      <c r="C7022">
        <v>1</v>
      </c>
      <c r="D7022">
        <v>2</v>
      </c>
      <c r="E7022">
        <v>2</v>
      </c>
      <c r="F7022">
        <v>1</v>
      </c>
      <c r="G7022">
        <v>2</v>
      </c>
      <c r="H7022">
        <v>2</v>
      </c>
      <c r="I7022">
        <v>9</v>
      </c>
      <c r="J7022">
        <v>14</v>
      </c>
      <c r="K7022">
        <v>2</v>
      </c>
      <c r="L7022">
        <v>27</v>
      </c>
      <c r="M7022">
        <f>VLOOKUP(H7022,AE$2:$AJ$12,6,TRUE)</f>
        <v>9</v>
      </c>
      <c r="N7022">
        <f>VLOOKUP(I7022,AF$2:$AJ$12,5,TRUE)</f>
        <v>7</v>
      </c>
      <c r="O7022">
        <f>VLOOKUP(J7022,AG$2:$AJ$12,4,TRUE)</f>
        <v>8</v>
      </c>
      <c r="P7022">
        <f>VLOOKUP(K7022,AH$2:$AJ$12,3,TRUE)</f>
        <v>7</v>
      </c>
      <c r="Q7022">
        <f>VLOOKUP(L7022,AI$2:$AJ$12,2,TRUE)</f>
        <v>8</v>
      </c>
      <c r="T7022" t="str">
        <f t="shared" si="659"/>
        <v>Crimepoint.create(latitude:37.788, longitude:-122.389, drugdrink:9, misdemean:7, theft:8, violent:7, total:8, drugdrinkct:2, misdemeanct:9, theftct:14, violentct:2, totalct:27)</v>
      </c>
      <c r="U7022" t="str">
        <f t="shared" si="660"/>
        <v>{location: new google.maps.LatLng(37.788, -122.389), weight: 1},</v>
      </c>
      <c r="V7022" t="str">
        <f t="shared" si="655"/>
        <v>{location: new google.maps.LatLng(37.788, -122.389), weight: 2},</v>
      </c>
      <c r="W7022" t="str">
        <f t="shared" si="656"/>
        <v>{location: new google.maps.LatLng(37.788, -122.389), weight: 2},</v>
      </c>
      <c r="X7022" t="str">
        <f t="shared" si="657"/>
        <v>{location: new google.maps.LatLng(37.788, -122.389), weight: 1},</v>
      </c>
      <c r="Y7022" t="str">
        <f t="shared" si="658"/>
        <v>{location: new google.maps.LatLng(37.788, -122.389), weight: 2},</v>
      </c>
    </row>
    <row r="7023" spans="1:25" x14ac:dyDescent="0.2">
      <c r="A7023">
        <v>37.787999999999997</v>
      </c>
      <c r="B7023">
        <v>-122.38800000000001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0</v>
      </c>
      <c r="I7023">
        <v>2</v>
      </c>
      <c r="J7023">
        <v>4</v>
      </c>
      <c r="K7023">
        <v>1</v>
      </c>
      <c r="L7023">
        <v>7</v>
      </c>
      <c r="M7023">
        <f>VLOOKUP(H7023,AE$2:$AJ$12,6,TRUE)</f>
        <v>0</v>
      </c>
      <c r="N7023">
        <f>VLOOKUP(I7023,AF$2:$AJ$12,5,TRUE)</f>
        <v>4</v>
      </c>
      <c r="O7023">
        <f>VLOOKUP(J7023,AG$2:$AJ$12,4,TRUE)</f>
        <v>6</v>
      </c>
      <c r="P7023">
        <f>VLOOKUP(K7023,AH$2:$AJ$12,3,TRUE)</f>
        <v>7</v>
      </c>
      <c r="Q7023">
        <f>VLOOKUP(L7023,AI$2:$AJ$12,2,TRUE)</f>
        <v>5</v>
      </c>
      <c r="T7023" t="str">
        <f t="shared" si="659"/>
        <v>Crimepoint.create(latitude:37.788, longitude:-122.388, drugdrink:0, misdemean:4, theft:6, violent:7, total:5, drugdrinkct:0, misdemeanct:2, theftct:4, violentct:1, totalct:7)</v>
      </c>
      <c r="U7023" t="str">
        <f t="shared" si="660"/>
        <v>{location: new google.maps.LatLng(37.788, -122.388), weight: 0},</v>
      </c>
      <c r="V7023" t="str">
        <f t="shared" si="655"/>
        <v>{location: new google.maps.LatLng(37.788, -122.388), weight: 0},</v>
      </c>
      <c r="W7023" t="str">
        <f t="shared" si="656"/>
        <v>{location: new google.maps.LatLng(37.788, -122.388), weight: 1},</v>
      </c>
      <c r="X7023" t="str">
        <f t="shared" si="657"/>
        <v>{location: new google.maps.LatLng(37.788, -122.388), weight: 1},</v>
      </c>
      <c r="Y7023" t="str">
        <f t="shared" si="658"/>
        <v>{location: new google.maps.LatLng(37.788, -122.388), weight: 1},</v>
      </c>
    </row>
    <row r="7024" spans="1:25" x14ac:dyDescent="0.2">
      <c r="A7024">
        <v>37.789000000000001</v>
      </c>
      <c r="B7024">
        <v>-122.489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3</v>
      </c>
      <c r="J7024">
        <v>0</v>
      </c>
      <c r="K7024">
        <v>0</v>
      </c>
      <c r="L7024">
        <v>3</v>
      </c>
      <c r="M7024">
        <f>VLOOKUP(H7024,AE$2:$AJ$12,6,TRUE)</f>
        <v>0</v>
      </c>
      <c r="N7024">
        <f>VLOOKUP(I7024,AF$2:$AJ$12,5,TRUE)</f>
        <v>5</v>
      </c>
      <c r="O7024">
        <f>VLOOKUP(J7024,AG$2:$AJ$12,4,TRUE)</f>
        <v>0</v>
      </c>
      <c r="P7024">
        <f>VLOOKUP(K7024,AH$2:$AJ$12,3,TRUE)</f>
        <v>0</v>
      </c>
      <c r="Q7024">
        <f>VLOOKUP(L7024,AI$2:$AJ$12,2,TRUE)</f>
        <v>2</v>
      </c>
      <c r="T7024" t="str">
        <f t="shared" si="659"/>
        <v>Crimepoint.create(latitude:37.789, longitude:-122.489, drugdrink:0, misdemean:5, theft:0, violent:0, total:2, drugdrinkct:0, misdemeanct:3, theftct:0, violentct:0, totalct:3)</v>
      </c>
      <c r="U7024" t="str">
        <f t="shared" si="660"/>
        <v>{location: new google.maps.LatLng(37.789, -122.489), weight: 0},</v>
      </c>
      <c r="V7024" t="str">
        <f t="shared" si="655"/>
        <v>{location: new google.maps.LatLng(37.789, -122.489), weight: 1},</v>
      </c>
      <c r="W7024" t="str">
        <f t="shared" si="656"/>
        <v>{location: new google.maps.LatLng(37.789, -122.489), weight: 0},</v>
      </c>
      <c r="X7024" t="str">
        <f t="shared" si="657"/>
        <v>{location: new google.maps.LatLng(37.789, -122.489), weight: 0},</v>
      </c>
      <c r="Y7024" t="str">
        <f t="shared" si="658"/>
        <v>{location: new google.maps.LatLng(37.789, -122.489), weight: 0},</v>
      </c>
    </row>
    <row r="7025" spans="1:25" x14ac:dyDescent="0.2">
      <c r="A7025">
        <v>37.789000000000001</v>
      </c>
      <c r="B7025">
        <v>-122.488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1</v>
      </c>
      <c r="M7025">
        <f>VLOOKUP(H7025,AE$2:$AJ$12,6,TRUE)</f>
        <v>0</v>
      </c>
      <c r="N7025">
        <f>VLOOKUP(I7025,AF$2:$AJ$12,5,TRUE)</f>
        <v>2</v>
      </c>
      <c r="O7025">
        <f>VLOOKUP(J7025,AG$2:$AJ$12,4,TRUE)</f>
        <v>0</v>
      </c>
      <c r="P7025">
        <f>VLOOKUP(K7025,AH$2:$AJ$12,3,TRUE)</f>
        <v>0</v>
      </c>
      <c r="Q7025">
        <f>VLOOKUP(L7025,AI$2:$AJ$12,2,TRUE)</f>
        <v>0</v>
      </c>
      <c r="T7025" t="str">
        <f t="shared" si="659"/>
        <v>Crimepoint.create(latitude:37.789, longitude:-122.488, drugdrink:0, misdemean:2, theft:0, violent:0, total:0, drugdrinkct:0, misdemeanct:1, theftct:0, violentct:0, totalct:1)</v>
      </c>
      <c r="U7025" t="str">
        <f t="shared" si="660"/>
        <v>{location: new google.maps.LatLng(37.789, -122.488), weight: 0},</v>
      </c>
      <c r="V7025" t="str">
        <f t="shared" si="655"/>
        <v>{location: new google.maps.LatLng(37.789, -122.488), weight: 0},</v>
      </c>
      <c r="W7025" t="str">
        <f t="shared" si="656"/>
        <v>{location: new google.maps.LatLng(37.789, -122.488), weight: 0},</v>
      </c>
      <c r="X7025" t="str">
        <f t="shared" si="657"/>
        <v>{location: new google.maps.LatLng(37.789, -122.488), weight: 0},</v>
      </c>
      <c r="Y7025" t="str">
        <f t="shared" si="658"/>
        <v>{location: new google.maps.LatLng(37.789, -122.488), weight: 0},</v>
      </c>
    </row>
    <row r="7026" spans="1:25" x14ac:dyDescent="0.2">
      <c r="A7026">
        <v>37.789000000000001</v>
      </c>
      <c r="B7026">
        <v>-122.486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3</v>
      </c>
      <c r="J7026">
        <v>0</v>
      </c>
      <c r="K7026">
        <v>0</v>
      </c>
      <c r="L7026">
        <v>3</v>
      </c>
      <c r="M7026">
        <f>VLOOKUP(H7026,AE$2:$AJ$12,6,TRUE)</f>
        <v>0</v>
      </c>
      <c r="N7026">
        <f>VLOOKUP(I7026,AF$2:$AJ$12,5,TRUE)</f>
        <v>5</v>
      </c>
      <c r="O7026">
        <f>VLOOKUP(J7026,AG$2:$AJ$12,4,TRUE)</f>
        <v>0</v>
      </c>
      <c r="P7026">
        <f>VLOOKUP(K7026,AH$2:$AJ$12,3,TRUE)</f>
        <v>0</v>
      </c>
      <c r="Q7026">
        <f>VLOOKUP(L7026,AI$2:$AJ$12,2,TRUE)</f>
        <v>2</v>
      </c>
      <c r="T7026" t="str">
        <f t="shared" si="659"/>
        <v>Crimepoint.create(latitude:37.789, longitude:-122.486, drugdrink:0, misdemean:5, theft:0, violent:0, total:2, drugdrinkct:0, misdemeanct:3, theftct:0, violentct:0, totalct:3)</v>
      </c>
      <c r="U7026" t="str">
        <f t="shared" si="660"/>
        <v>{location: new google.maps.LatLng(37.789, -122.486), weight: 0},</v>
      </c>
      <c r="V7026" t="str">
        <f t="shared" si="655"/>
        <v>{location: new google.maps.LatLng(37.789, -122.486), weight: 1},</v>
      </c>
      <c r="W7026" t="str">
        <f t="shared" si="656"/>
        <v>{location: new google.maps.LatLng(37.789, -122.486), weight: 0},</v>
      </c>
      <c r="X7026" t="str">
        <f t="shared" si="657"/>
        <v>{location: new google.maps.LatLng(37.789, -122.486), weight: 0},</v>
      </c>
      <c r="Y7026" t="str">
        <f t="shared" si="658"/>
        <v>{location: new google.maps.LatLng(37.789, -122.486), weight: 0},</v>
      </c>
    </row>
    <row r="7027" spans="1:25" x14ac:dyDescent="0.2">
      <c r="A7027">
        <v>37.789000000000001</v>
      </c>
      <c r="B7027">
        <v>-122.485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3</v>
      </c>
      <c r="J7027">
        <v>1</v>
      </c>
      <c r="K7027">
        <v>0</v>
      </c>
      <c r="L7027">
        <v>4</v>
      </c>
      <c r="M7027">
        <f>VLOOKUP(H7027,AE$2:$AJ$12,6,TRUE)</f>
        <v>0</v>
      </c>
      <c r="N7027">
        <f>VLOOKUP(I7027,AF$2:$AJ$12,5,TRUE)</f>
        <v>5</v>
      </c>
      <c r="O7027">
        <f>VLOOKUP(J7027,AG$2:$AJ$12,4,TRUE)</f>
        <v>3</v>
      </c>
      <c r="P7027">
        <f>VLOOKUP(K7027,AH$2:$AJ$12,3,TRUE)</f>
        <v>0</v>
      </c>
      <c r="Q7027">
        <f>VLOOKUP(L7027,AI$2:$AJ$12,2,TRUE)</f>
        <v>3</v>
      </c>
      <c r="T7027" t="str">
        <f t="shared" si="659"/>
        <v>Crimepoint.create(latitude:37.789, longitude:-122.485, drugdrink:0, misdemean:5, theft:3, violent:0, total:3, drugdrinkct:0, misdemeanct:3, theftct:1, violentct:0, totalct:4)</v>
      </c>
      <c r="U7027" t="str">
        <f t="shared" si="660"/>
        <v>{location: new google.maps.LatLng(37.789, -122.485), weight: 0},</v>
      </c>
      <c r="V7027" t="str">
        <f t="shared" si="655"/>
        <v>{location: new google.maps.LatLng(37.789, -122.485), weight: 1},</v>
      </c>
      <c r="W7027" t="str">
        <f t="shared" si="656"/>
        <v>{location: new google.maps.LatLng(37.789, -122.485), weight: 0},</v>
      </c>
      <c r="X7027" t="str">
        <f t="shared" si="657"/>
        <v>{location: new google.maps.LatLng(37.789, -122.485), weight: 0},</v>
      </c>
      <c r="Y7027" t="str">
        <f t="shared" si="658"/>
        <v>{location: new google.maps.LatLng(37.789, -122.485), weight: 0},</v>
      </c>
    </row>
    <row r="7028" spans="1:25" x14ac:dyDescent="0.2">
      <c r="A7028">
        <v>37.789000000000001</v>
      </c>
      <c r="B7028">
        <v>-122.46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3</v>
      </c>
      <c r="J7028">
        <v>1</v>
      </c>
      <c r="K7028">
        <v>0</v>
      </c>
      <c r="L7028">
        <v>4</v>
      </c>
      <c r="M7028">
        <f>VLOOKUP(H7028,AE$2:$AJ$12,6,TRUE)</f>
        <v>0</v>
      </c>
      <c r="N7028">
        <f>VLOOKUP(I7028,AF$2:$AJ$12,5,TRUE)</f>
        <v>5</v>
      </c>
      <c r="O7028">
        <f>VLOOKUP(J7028,AG$2:$AJ$12,4,TRUE)</f>
        <v>3</v>
      </c>
      <c r="P7028">
        <f>VLOOKUP(K7028,AH$2:$AJ$12,3,TRUE)</f>
        <v>0</v>
      </c>
      <c r="Q7028">
        <f>VLOOKUP(L7028,AI$2:$AJ$12,2,TRUE)</f>
        <v>3</v>
      </c>
      <c r="T7028" t="str">
        <f t="shared" si="659"/>
        <v>Crimepoint.create(latitude:37.789, longitude:-122.46, drugdrink:0, misdemean:5, theft:3, violent:0, total:3, drugdrinkct:0, misdemeanct:3, theftct:1, violentct:0, totalct:4)</v>
      </c>
      <c r="U7028" t="str">
        <f t="shared" si="660"/>
        <v>{location: new google.maps.LatLng(37.789, -122.46), weight: 0},</v>
      </c>
      <c r="V7028" t="str">
        <f t="shared" si="655"/>
        <v>{location: new google.maps.LatLng(37.789, -122.46), weight: 1},</v>
      </c>
      <c r="W7028" t="str">
        <f t="shared" si="656"/>
        <v>{location: new google.maps.LatLng(37.789, -122.46), weight: 0},</v>
      </c>
      <c r="X7028" t="str">
        <f t="shared" si="657"/>
        <v>{location: new google.maps.LatLng(37.789, -122.46), weight: 0},</v>
      </c>
      <c r="Y7028" t="str">
        <f t="shared" si="658"/>
        <v>{location: new google.maps.LatLng(37.789, -122.46), weight: 0},</v>
      </c>
    </row>
    <row r="7029" spans="1:25" x14ac:dyDescent="0.2">
      <c r="A7029">
        <v>37.789000000000001</v>
      </c>
      <c r="B7029">
        <v>-122.459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</v>
      </c>
      <c r="K7029">
        <v>0</v>
      </c>
      <c r="L7029">
        <v>2</v>
      </c>
      <c r="M7029">
        <f>VLOOKUP(H7029,AE$2:$AJ$12,6,TRUE)</f>
        <v>0</v>
      </c>
      <c r="N7029">
        <f>VLOOKUP(I7029,AF$2:$AJ$12,5,TRUE)</f>
        <v>0</v>
      </c>
      <c r="O7029">
        <f>VLOOKUP(J7029,AG$2:$AJ$12,4,TRUE)</f>
        <v>4</v>
      </c>
      <c r="P7029">
        <f>VLOOKUP(K7029,AH$2:$AJ$12,3,TRUE)</f>
        <v>0</v>
      </c>
      <c r="Q7029">
        <f>VLOOKUP(L7029,AI$2:$AJ$12,2,TRUE)</f>
        <v>1</v>
      </c>
      <c r="T7029" t="str">
        <f t="shared" si="659"/>
        <v>Crimepoint.create(latitude:37.789, longitude:-122.459, drugdrink:0, misdemean:0, theft:4, violent:0, total:1, drugdrinkct:0, misdemeanct:0, theftct:2, violentct:0, totalct:2)</v>
      </c>
      <c r="U7029" t="str">
        <f t="shared" si="660"/>
        <v>{location: new google.maps.LatLng(37.789, -122.459), weight: 0},</v>
      </c>
      <c r="V7029" t="str">
        <f t="shared" si="655"/>
        <v>{location: new google.maps.LatLng(37.789, -122.459), weight: 0},</v>
      </c>
      <c r="W7029" t="str">
        <f t="shared" si="656"/>
        <v>{location: new google.maps.LatLng(37.789, -122.459), weight: 0},</v>
      </c>
      <c r="X7029" t="str">
        <f t="shared" si="657"/>
        <v>{location: new google.maps.LatLng(37.789, -122.459), weight: 0},</v>
      </c>
      <c r="Y7029" t="str">
        <f t="shared" si="658"/>
        <v>{location: new google.maps.LatLng(37.789, -122.459), weight: 0},</v>
      </c>
    </row>
    <row r="7030" spans="1:25" x14ac:dyDescent="0.2">
      <c r="A7030">
        <v>37.789000000000001</v>
      </c>
      <c r="B7030">
        <v>-122.458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3</v>
      </c>
      <c r="K7030">
        <v>0</v>
      </c>
      <c r="L7030">
        <v>4</v>
      </c>
      <c r="M7030">
        <f>VLOOKUP(H7030,AE$2:$AJ$12,6,TRUE)</f>
        <v>0</v>
      </c>
      <c r="N7030">
        <f>VLOOKUP(I7030,AF$2:$AJ$12,5,TRUE)</f>
        <v>2</v>
      </c>
      <c r="O7030">
        <f>VLOOKUP(J7030,AG$2:$AJ$12,4,TRUE)</f>
        <v>5</v>
      </c>
      <c r="P7030">
        <f>VLOOKUP(K7030,AH$2:$AJ$12,3,TRUE)</f>
        <v>0</v>
      </c>
      <c r="Q7030">
        <f>VLOOKUP(L7030,AI$2:$AJ$12,2,TRUE)</f>
        <v>3</v>
      </c>
      <c r="T7030" t="str">
        <f t="shared" si="659"/>
        <v>Crimepoint.create(latitude:37.789, longitude:-122.458, drugdrink:0, misdemean:2, theft:5, violent:0, total:3, drugdrinkct:0, misdemeanct:1, theftct:3, violentct:0, totalct:4)</v>
      </c>
      <c r="U7030" t="str">
        <f t="shared" si="660"/>
        <v>{location: new google.maps.LatLng(37.789, -122.458), weight: 0},</v>
      </c>
      <c r="V7030" t="str">
        <f t="shared" si="655"/>
        <v>{location: new google.maps.LatLng(37.789, -122.458), weight: 0},</v>
      </c>
      <c r="W7030" t="str">
        <f t="shared" si="656"/>
        <v>{location: new google.maps.LatLng(37.789, -122.458), weight: 0},</v>
      </c>
      <c r="X7030" t="str">
        <f t="shared" si="657"/>
        <v>{location: new google.maps.LatLng(37.789, -122.458), weight: 0},</v>
      </c>
      <c r="Y7030" t="str">
        <f t="shared" si="658"/>
        <v>{location: new google.maps.LatLng(37.789, -122.458), weight: 0},</v>
      </c>
    </row>
    <row r="7031" spans="1:25" x14ac:dyDescent="0.2">
      <c r="A7031">
        <v>37.789000000000001</v>
      </c>
      <c r="B7031">
        <v>-122.45699999999999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2</v>
      </c>
      <c r="K7031">
        <v>0</v>
      </c>
      <c r="L7031">
        <v>3</v>
      </c>
      <c r="M7031">
        <f>VLOOKUP(H7031,AE$2:$AJ$12,6,TRUE)</f>
        <v>0</v>
      </c>
      <c r="N7031">
        <f>VLOOKUP(I7031,AF$2:$AJ$12,5,TRUE)</f>
        <v>2</v>
      </c>
      <c r="O7031">
        <f>VLOOKUP(J7031,AG$2:$AJ$12,4,TRUE)</f>
        <v>4</v>
      </c>
      <c r="P7031">
        <f>VLOOKUP(K7031,AH$2:$AJ$12,3,TRUE)</f>
        <v>0</v>
      </c>
      <c r="Q7031">
        <f>VLOOKUP(L7031,AI$2:$AJ$12,2,TRUE)</f>
        <v>2</v>
      </c>
      <c r="T7031" t="str">
        <f t="shared" si="659"/>
        <v>Crimepoint.create(latitude:37.789, longitude:-122.457, drugdrink:0, misdemean:2, theft:4, violent:0, total:2, drugdrinkct:0, misdemeanct:1, theftct:2, violentct:0, totalct:3)</v>
      </c>
      <c r="U7031" t="str">
        <f t="shared" si="660"/>
        <v>{location: new google.maps.LatLng(37.789, -122.457), weight: 0},</v>
      </c>
      <c r="V7031" t="str">
        <f t="shared" si="655"/>
        <v>{location: new google.maps.LatLng(37.789, -122.457), weight: 0},</v>
      </c>
      <c r="W7031" t="str">
        <f t="shared" si="656"/>
        <v>{location: new google.maps.LatLng(37.789, -122.457), weight: 0},</v>
      </c>
      <c r="X7031" t="str">
        <f t="shared" si="657"/>
        <v>{location: new google.maps.LatLng(37.789, -122.457), weight: 0},</v>
      </c>
      <c r="Y7031" t="str">
        <f t="shared" si="658"/>
        <v>{location: new google.maps.LatLng(37.789, -122.457), weight: 0},</v>
      </c>
    </row>
    <row r="7032" spans="1:25" x14ac:dyDescent="0.2">
      <c r="A7032">
        <v>37.789000000000001</v>
      </c>
      <c r="B7032">
        <v>-122.456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3</v>
      </c>
      <c r="J7032">
        <v>3</v>
      </c>
      <c r="K7032">
        <v>0</v>
      </c>
      <c r="L7032">
        <v>6</v>
      </c>
      <c r="M7032">
        <f>VLOOKUP(H7032,AE$2:$AJ$12,6,TRUE)</f>
        <v>0</v>
      </c>
      <c r="N7032">
        <f>VLOOKUP(I7032,AF$2:$AJ$12,5,TRUE)</f>
        <v>5</v>
      </c>
      <c r="O7032">
        <f>VLOOKUP(J7032,AG$2:$AJ$12,4,TRUE)</f>
        <v>5</v>
      </c>
      <c r="P7032">
        <f>VLOOKUP(K7032,AH$2:$AJ$12,3,TRUE)</f>
        <v>0</v>
      </c>
      <c r="Q7032">
        <f>VLOOKUP(L7032,AI$2:$AJ$12,2,TRUE)</f>
        <v>4</v>
      </c>
      <c r="T7032" t="str">
        <f t="shared" si="659"/>
        <v>Crimepoint.create(latitude:37.789, longitude:-122.456, drugdrink:0, misdemean:5, theft:5, violent:0, total:4, drugdrinkct:0, misdemeanct:3, theftct:3, violentct:0, totalct:6)</v>
      </c>
      <c r="U7032" t="str">
        <f t="shared" si="660"/>
        <v>{location: new google.maps.LatLng(37.789, -122.456), weight: 0},</v>
      </c>
      <c r="V7032" t="str">
        <f t="shared" si="655"/>
        <v>{location: new google.maps.LatLng(37.789, -122.456), weight: 1},</v>
      </c>
      <c r="W7032" t="str">
        <f t="shared" si="656"/>
        <v>{location: new google.maps.LatLng(37.789, -122.456), weight: 0},</v>
      </c>
      <c r="X7032" t="str">
        <f t="shared" si="657"/>
        <v>{location: new google.maps.LatLng(37.789, -122.456), weight: 0},</v>
      </c>
      <c r="Y7032" t="str">
        <f t="shared" si="658"/>
        <v>{location: new google.maps.LatLng(37.789, -122.456), weight: 0},</v>
      </c>
    </row>
    <row r="7033" spans="1:25" x14ac:dyDescent="0.2">
      <c r="A7033">
        <v>37.789000000000001</v>
      </c>
      <c r="B7033">
        <v>-122.455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</v>
      </c>
      <c r="K7033">
        <v>0</v>
      </c>
      <c r="L7033">
        <v>2</v>
      </c>
      <c r="M7033">
        <f>VLOOKUP(H7033,AE$2:$AJ$12,6,TRUE)</f>
        <v>0</v>
      </c>
      <c r="N7033">
        <f>VLOOKUP(I7033,AF$2:$AJ$12,5,TRUE)</f>
        <v>0</v>
      </c>
      <c r="O7033">
        <f>VLOOKUP(J7033,AG$2:$AJ$12,4,TRUE)</f>
        <v>4</v>
      </c>
      <c r="P7033">
        <f>VLOOKUP(K7033,AH$2:$AJ$12,3,TRUE)</f>
        <v>0</v>
      </c>
      <c r="Q7033">
        <f>VLOOKUP(L7033,AI$2:$AJ$12,2,TRUE)</f>
        <v>1</v>
      </c>
      <c r="T7033" t="str">
        <f t="shared" si="659"/>
        <v>Crimepoint.create(latitude:37.789, longitude:-122.455, drugdrink:0, misdemean:0, theft:4, violent:0, total:1, drugdrinkct:0, misdemeanct:0, theftct:2, violentct:0, totalct:2)</v>
      </c>
      <c r="U7033" t="str">
        <f t="shared" si="660"/>
        <v>{location: new google.maps.LatLng(37.789, -122.455), weight: 0},</v>
      </c>
      <c r="V7033" t="str">
        <f t="shared" si="655"/>
        <v>{location: new google.maps.LatLng(37.789, -122.455), weight: 0},</v>
      </c>
      <c r="W7033" t="str">
        <f t="shared" si="656"/>
        <v>{location: new google.maps.LatLng(37.789, -122.455), weight: 0},</v>
      </c>
      <c r="X7033" t="str">
        <f t="shared" si="657"/>
        <v>{location: new google.maps.LatLng(37.789, -122.455), weight: 0},</v>
      </c>
      <c r="Y7033" t="str">
        <f t="shared" si="658"/>
        <v>{location: new google.maps.LatLng(37.789, -122.455), weight: 0},</v>
      </c>
    </row>
    <row r="7034" spans="1:25" x14ac:dyDescent="0.2">
      <c r="A7034">
        <v>37.789000000000001</v>
      </c>
      <c r="B7034">
        <v>-122.45399999999999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1</v>
      </c>
      <c r="K7034">
        <v>0</v>
      </c>
      <c r="L7034">
        <v>2</v>
      </c>
      <c r="M7034">
        <f>VLOOKUP(H7034,AE$2:$AJ$12,6,TRUE)</f>
        <v>0</v>
      </c>
      <c r="N7034">
        <f>VLOOKUP(I7034,AF$2:$AJ$12,5,TRUE)</f>
        <v>2</v>
      </c>
      <c r="O7034">
        <f>VLOOKUP(J7034,AG$2:$AJ$12,4,TRUE)</f>
        <v>3</v>
      </c>
      <c r="P7034">
        <f>VLOOKUP(K7034,AH$2:$AJ$12,3,TRUE)</f>
        <v>0</v>
      </c>
      <c r="Q7034">
        <f>VLOOKUP(L7034,AI$2:$AJ$12,2,TRUE)</f>
        <v>1</v>
      </c>
      <c r="T7034" t="str">
        <f t="shared" si="659"/>
        <v>Crimepoint.create(latitude:37.789, longitude:-122.454, drugdrink:0, misdemean:2, theft:3, violent:0, total:1, drugdrinkct:0, misdemeanct:1, theftct:1, violentct:0, totalct:2)</v>
      </c>
      <c r="U7034" t="str">
        <f t="shared" si="660"/>
        <v>{location: new google.maps.LatLng(37.789, -122.454), weight: 0},</v>
      </c>
      <c r="V7034" t="str">
        <f t="shared" si="655"/>
        <v>{location: new google.maps.LatLng(37.789, -122.454), weight: 0},</v>
      </c>
      <c r="W7034" t="str">
        <f t="shared" si="656"/>
        <v>{location: new google.maps.LatLng(37.789, -122.454), weight: 0},</v>
      </c>
      <c r="X7034" t="str">
        <f t="shared" si="657"/>
        <v>{location: new google.maps.LatLng(37.789, -122.454), weight: 0},</v>
      </c>
      <c r="Y7034" t="str">
        <f t="shared" si="658"/>
        <v>{location: new google.maps.LatLng(37.789, -122.454), weight: 0},</v>
      </c>
    </row>
    <row r="7035" spans="1:25" x14ac:dyDescent="0.2">
      <c r="A7035">
        <v>37.789000000000001</v>
      </c>
      <c r="B7035">
        <v>-122.453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2</v>
      </c>
      <c r="K7035">
        <v>0</v>
      </c>
      <c r="L7035">
        <v>3</v>
      </c>
      <c r="M7035">
        <f>VLOOKUP(H7035,AE$2:$AJ$12,6,TRUE)</f>
        <v>0</v>
      </c>
      <c r="N7035">
        <f>VLOOKUP(I7035,AF$2:$AJ$12,5,TRUE)</f>
        <v>2</v>
      </c>
      <c r="O7035">
        <f>VLOOKUP(J7035,AG$2:$AJ$12,4,TRUE)</f>
        <v>4</v>
      </c>
      <c r="P7035">
        <f>VLOOKUP(K7035,AH$2:$AJ$12,3,TRUE)</f>
        <v>0</v>
      </c>
      <c r="Q7035">
        <f>VLOOKUP(L7035,AI$2:$AJ$12,2,TRUE)</f>
        <v>2</v>
      </c>
      <c r="T7035" t="str">
        <f t="shared" si="659"/>
        <v>Crimepoint.create(latitude:37.789, longitude:-122.453, drugdrink:0, misdemean:2, theft:4, violent:0, total:2, drugdrinkct:0, misdemeanct:1, theftct:2, violentct:0, totalct:3)</v>
      </c>
      <c r="U7035" t="str">
        <f t="shared" si="660"/>
        <v>{location: new google.maps.LatLng(37.789, -122.453), weight: 0},</v>
      </c>
      <c r="V7035" t="str">
        <f t="shared" si="655"/>
        <v>{location: new google.maps.LatLng(37.789, -122.453), weight: 0},</v>
      </c>
      <c r="W7035" t="str">
        <f t="shared" si="656"/>
        <v>{location: new google.maps.LatLng(37.789, -122.453), weight: 0},</v>
      </c>
      <c r="X7035" t="str">
        <f t="shared" si="657"/>
        <v>{location: new google.maps.LatLng(37.789, -122.453), weight: 0},</v>
      </c>
      <c r="Y7035" t="str">
        <f t="shared" si="658"/>
        <v>{location: new google.maps.LatLng(37.789, -122.453), weight: 0},</v>
      </c>
    </row>
    <row r="7036" spans="1:25" x14ac:dyDescent="0.2">
      <c r="A7036">
        <v>37.789000000000001</v>
      </c>
      <c r="B7036">
        <v>-122.452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1</v>
      </c>
      <c r="K7036">
        <v>0</v>
      </c>
      <c r="L7036">
        <v>2</v>
      </c>
      <c r="M7036">
        <f>VLOOKUP(H7036,AE$2:$AJ$12,6,TRUE)</f>
        <v>0</v>
      </c>
      <c r="N7036">
        <f>VLOOKUP(I7036,AF$2:$AJ$12,5,TRUE)</f>
        <v>2</v>
      </c>
      <c r="O7036">
        <f>VLOOKUP(J7036,AG$2:$AJ$12,4,TRUE)</f>
        <v>3</v>
      </c>
      <c r="P7036">
        <f>VLOOKUP(K7036,AH$2:$AJ$12,3,TRUE)</f>
        <v>0</v>
      </c>
      <c r="Q7036">
        <f>VLOOKUP(L7036,AI$2:$AJ$12,2,TRUE)</f>
        <v>1</v>
      </c>
      <c r="T7036" t="str">
        <f t="shared" si="659"/>
        <v>Crimepoint.create(latitude:37.789, longitude:-122.452, drugdrink:0, misdemean:2, theft:3, violent:0, total:1, drugdrinkct:0, misdemeanct:1, theftct:1, violentct:0, totalct:2)</v>
      </c>
      <c r="U7036" t="str">
        <f t="shared" si="660"/>
        <v>{location: new google.maps.LatLng(37.789, -122.452), weight: 0},</v>
      </c>
      <c r="V7036" t="str">
        <f t="shared" si="655"/>
        <v>{location: new google.maps.LatLng(37.789, -122.452), weight: 0},</v>
      </c>
      <c r="W7036" t="str">
        <f t="shared" si="656"/>
        <v>{location: new google.maps.LatLng(37.789, -122.452), weight: 0},</v>
      </c>
      <c r="X7036" t="str">
        <f t="shared" si="657"/>
        <v>{location: new google.maps.LatLng(37.789, -122.452), weight: 0},</v>
      </c>
      <c r="Y7036" t="str">
        <f t="shared" si="658"/>
        <v>{location: new google.maps.LatLng(37.789, -122.452), weight: 0},</v>
      </c>
    </row>
    <row r="7037" spans="1:25" x14ac:dyDescent="0.2">
      <c r="A7037">
        <v>37.789000000000001</v>
      </c>
      <c r="B7037">
        <v>-122.45099999999999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2</v>
      </c>
      <c r="J7037">
        <v>0</v>
      </c>
      <c r="K7037">
        <v>0</v>
      </c>
      <c r="L7037">
        <v>2</v>
      </c>
      <c r="M7037">
        <f>VLOOKUP(H7037,AE$2:$AJ$12,6,TRUE)</f>
        <v>0</v>
      </c>
      <c r="N7037">
        <f>VLOOKUP(I7037,AF$2:$AJ$12,5,TRUE)</f>
        <v>4</v>
      </c>
      <c r="O7037">
        <f>VLOOKUP(J7037,AG$2:$AJ$12,4,TRUE)</f>
        <v>0</v>
      </c>
      <c r="P7037">
        <f>VLOOKUP(K7037,AH$2:$AJ$12,3,TRUE)</f>
        <v>0</v>
      </c>
      <c r="Q7037">
        <f>VLOOKUP(L7037,AI$2:$AJ$12,2,TRUE)</f>
        <v>1</v>
      </c>
      <c r="T7037" t="str">
        <f t="shared" si="659"/>
        <v>Crimepoint.create(latitude:37.789, longitude:-122.451, drugdrink:0, misdemean:4, theft:0, violent:0, total:1, drugdrinkct:0, misdemeanct:2, theftct:0, violentct:0, totalct:2)</v>
      </c>
      <c r="U7037" t="str">
        <f t="shared" si="660"/>
        <v>{location: new google.maps.LatLng(37.789, -122.451), weight: 0},</v>
      </c>
      <c r="V7037" t="str">
        <f t="shared" si="655"/>
        <v>{location: new google.maps.LatLng(37.789, -122.451), weight: 0},</v>
      </c>
      <c r="W7037" t="str">
        <f t="shared" si="656"/>
        <v>{location: new google.maps.LatLng(37.789, -122.451), weight: 0},</v>
      </c>
      <c r="X7037" t="str">
        <f t="shared" si="657"/>
        <v>{location: new google.maps.LatLng(37.789, -122.451), weight: 0},</v>
      </c>
      <c r="Y7037" t="str">
        <f t="shared" si="658"/>
        <v>{location: new google.maps.LatLng(37.789, -122.451), weight: 0},</v>
      </c>
    </row>
    <row r="7038" spans="1:25" x14ac:dyDescent="0.2">
      <c r="A7038">
        <v>37.789000000000001</v>
      </c>
      <c r="B7038">
        <v>-122.45</v>
      </c>
      <c r="C7038">
        <v>1</v>
      </c>
      <c r="D7038">
        <v>2</v>
      </c>
      <c r="E7038">
        <v>1</v>
      </c>
      <c r="F7038">
        <v>0</v>
      </c>
      <c r="G7038">
        <v>1</v>
      </c>
      <c r="H7038">
        <v>1</v>
      </c>
      <c r="I7038">
        <v>7</v>
      </c>
      <c r="J7038">
        <v>4</v>
      </c>
      <c r="K7038">
        <v>0</v>
      </c>
      <c r="L7038">
        <v>12</v>
      </c>
      <c r="M7038">
        <f>VLOOKUP(H7038,AE$2:$AJ$12,6,TRUE)</f>
        <v>8</v>
      </c>
      <c r="N7038">
        <f>VLOOKUP(I7038,AF$2:$AJ$12,5,TRUE)</f>
        <v>7</v>
      </c>
      <c r="O7038">
        <f>VLOOKUP(J7038,AG$2:$AJ$12,4,TRUE)</f>
        <v>6</v>
      </c>
      <c r="P7038">
        <f>VLOOKUP(K7038,AH$2:$AJ$12,3,TRUE)</f>
        <v>0</v>
      </c>
      <c r="Q7038">
        <f>VLOOKUP(L7038,AI$2:$AJ$12,2,TRUE)</f>
        <v>6</v>
      </c>
      <c r="T7038" t="str">
        <f t="shared" si="659"/>
        <v>Crimepoint.create(latitude:37.789, longitude:-122.45, drugdrink:8, misdemean:7, theft:6, violent:0, total:6, drugdrinkct:1, misdemeanct:7, theftct:4, violentct:0, totalct:12)</v>
      </c>
      <c r="U7038" t="str">
        <f t="shared" si="660"/>
        <v>{location: new google.maps.LatLng(37.789, -122.45), weight: 1},</v>
      </c>
      <c r="V7038" t="str">
        <f t="shared" si="655"/>
        <v>{location: new google.maps.LatLng(37.789, -122.45), weight: 2},</v>
      </c>
      <c r="W7038" t="str">
        <f t="shared" si="656"/>
        <v>{location: new google.maps.LatLng(37.789, -122.45), weight: 1},</v>
      </c>
      <c r="X7038" t="str">
        <f t="shared" si="657"/>
        <v>{location: new google.maps.LatLng(37.789, -122.45), weight: 0},</v>
      </c>
      <c r="Y7038" t="str">
        <f t="shared" si="658"/>
        <v>{location: new google.maps.LatLng(37.789, -122.45), weight: 1},</v>
      </c>
    </row>
    <row r="7039" spans="1:25" x14ac:dyDescent="0.2">
      <c r="A7039">
        <v>37.789000000000001</v>
      </c>
      <c r="B7039">
        <v>-122.449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3</v>
      </c>
      <c r="J7039">
        <v>1</v>
      </c>
      <c r="K7039">
        <v>0</v>
      </c>
      <c r="L7039">
        <v>4</v>
      </c>
      <c r="M7039">
        <f>VLOOKUP(H7039,AE$2:$AJ$12,6,TRUE)</f>
        <v>0</v>
      </c>
      <c r="N7039">
        <f>VLOOKUP(I7039,AF$2:$AJ$12,5,TRUE)</f>
        <v>5</v>
      </c>
      <c r="O7039">
        <f>VLOOKUP(J7039,AG$2:$AJ$12,4,TRUE)</f>
        <v>3</v>
      </c>
      <c r="P7039">
        <f>VLOOKUP(K7039,AH$2:$AJ$12,3,TRUE)</f>
        <v>0</v>
      </c>
      <c r="Q7039">
        <f>VLOOKUP(L7039,AI$2:$AJ$12,2,TRUE)</f>
        <v>3</v>
      </c>
      <c r="T7039" t="str">
        <f t="shared" si="659"/>
        <v>Crimepoint.create(latitude:37.789, longitude:-122.449, drugdrink:0, misdemean:5, theft:3, violent:0, total:3, drugdrinkct:0, misdemeanct:3, theftct:1, violentct:0, totalct:4)</v>
      </c>
      <c r="U7039" t="str">
        <f t="shared" si="660"/>
        <v>{location: new google.maps.LatLng(37.789, -122.449), weight: 0},</v>
      </c>
      <c r="V7039" t="str">
        <f t="shared" si="655"/>
        <v>{location: new google.maps.LatLng(37.789, -122.449), weight: 1},</v>
      </c>
      <c r="W7039" t="str">
        <f t="shared" si="656"/>
        <v>{location: new google.maps.LatLng(37.789, -122.449), weight: 0},</v>
      </c>
      <c r="X7039" t="str">
        <f t="shared" si="657"/>
        <v>{location: new google.maps.LatLng(37.789, -122.449), weight: 0},</v>
      </c>
      <c r="Y7039" t="str">
        <f t="shared" si="658"/>
        <v>{location: new google.maps.LatLng(37.789, -122.449), weight: 0},</v>
      </c>
    </row>
    <row r="7040" spans="1:25" x14ac:dyDescent="0.2">
      <c r="A7040">
        <v>37.789000000000001</v>
      </c>
      <c r="B7040">
        <v>-122.44799999999999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2</v>
      </c>
      <c r="J7040">
        <v>2</v>
      </c>
      <c r="K7040">
        <v>0</v>
      </c>
      <c r="L7040">
        <v>4</v>
      </c>
      <c r="M7040">
        <f>VLOOKUP(H7040,AE$2:$AJ$12,6,TRUE)</f>
        <v>0</v>
      </c>
      <c r="N7040">
        <f>VLOOKUP(I7040,AF$2:$AJ$12,5,TRUE)</f>
        <v>4</v>
      </c>
      <c r="O7040">
        <f>VLOOKUP(J7040,AG$2:$AJ$12,4,TRUE)</f>
        <v>4</v>
      </c>
      <c r="P7040">
        <f>VLOOKUP(K7040,AH$2:$AJ$12,3,TRUE)</f>
        <v>0</v>
      </c>
      <c r="Q7040">
        <f>VLOOKUP(L7040,AI$2:$AJ$12,2,TRUE)</f>
        <v>3</v>
      </c>
      <c r="T7040" t="str">
        <f t="shared" si="659"/>
        <v>Crimepoint.create(latitude:37.789, longitude:-122.448, drugdrink:0, misdemean:4, theft:4, violent:0, total:3, drugdrinkct:0, misdemeanct:2, theftct:2, violentct:0, totalct:4)</v>
      </c>
      <c r="U7040" t="str">
        <f t="shared" si="660"/>
        <v>{location: new google.maps.LatLng(37.789, -122.448), weight: 0},</v>
      </c>
      <c r="V7040" t="str">
        <f t="shared" si="655"/>
        <v>{location: new google.maps.LatLng(37.789, -122.448), weight: 0},</v>
      </c>
      <c r="W7040" t="str">
        <f t="shared" si="656"/>
        <v>{location: new google.maps.LatLng(37.789, -122.448), weight: 0},</v>
      </c>
      <c r="X7040" t="str">
        <f t="shared" si="657"/>
        <v>{location: new google.maps.LatLng(37.789, -122.448), weight: 0},</v>
      </c>
      <c r="Y7040" t="str">
        <f t="shared" si="658"/>
        <v>{location: new google.maps.LatLng(37.789, -122.448), weight: 0},</v>
      </c>
    </row>
    <row r="7041" spans="1:25" x14ac:dyDescent="0.2">
      <c r="A7041">
        <v>37.789000000000001</v>
      </c>
      <c r="B7041">
        <v>-122.447</v>
      </c>
      <c r="C7041">
        <v>0</v>
      </c>
      <c r="D7041">
        <v>1</v>
      </c>
      <c r="E7041">
        <v>1</v>
      </c>
      <c r="F7041">
        <v>0</v>
      </c>
      <c r="G7041">
        <v>1</v>
      </c>
      <c r="H7041">
        <v>0</v>
      </c>
      <c r="I7041">
        <v>4</v>
      </c>
      <c r="J7041">
        <v>8</v>
      </c>
      <c r="K7041">
        <v>0</v>
      </c>
      <c r="L7041">
        <v>12</v>
      </c>
      <c r="M7041">
        <f>VLOOKUP(H7041,AE$2:$AJ$12,6,TRUE)</f>
        <v>0</v>
      </c>
      <c r="N7041">
        <f>VLOOKUP(I7041,AF$2:$AJ$12,5,TRUE)</f>
        <v>6</v>
      </c>
      <c r="O7041">
        <f>VLOOKUP(J7041,AG$2:$AJ$12,4,TRUE)</f>
        <v>8</v>
      </c>
      <c r="P7041">
        <f>VLOOKUP(K7041,AH$2:$AJ$12,3,TRUE)</f>
        <v>0</v>
      </c>
      <c r="Q7041">
        <f>VLOOKUP(L7041,AI$2:$AJ$12,2,TRUE)</f>
        <v>6</v>
      </c>
      <c r="T7041" t="str">
        <f t="shared" si="659"/>
        <v>Crimepoint.create(latitude:37.789, longitude:-122.447, drugdrink:0, misdemean:6, theft:8, violent:0, total:6, drugdrinkct:0, misdemeanct:4, theftct:8, violentct:0, totalct:12)</v>
      </c>
      <c r="U7041" t="str">
        <f t="shared" si="660"/>
        <v>{location: new google.maps.LatLng(37.789, -122.447), weight: 0},</v>
      </c>
      <c r="V7041" t="str">
        <f t="shared" si="655"/>
        <v>{location: new google.maps.LatLng(37.789, -122.447), weight: 1},</v>
      </c>
      <c r="W7041" t="str">
        <f t="shared" si="656"/>
        <v>{location: new google.maps.LatLng(37.789, -122.447), weight: 1},</v>
      </c>
      <c r="X7041" t="str">
        <f t="shared" si="657"/>
        <v>{location: new google.maps.LatLng(37.789, -122.447), weight: 0},</v>
      </c>
      <c r="Y7041" t="str">
        <f t="shared" si="658"/>
        <v>{location: new google.maps.LatLng(37.789, -122.447), weight: 1},</v>
      </c>
    </row>
    <row r="7042" spans="1:25" x14ac:dyDescent="0.2">
      <c r="A7042">
        <v>37.789000000000001</v>
      </c>
      <c r="B7042">
        <v>-122.446</v>
      </c>
      <c r="C7042">
        <v>0</v>
      </c>
      <c r="D7042">
        <v>1</v>
      </c>
      <c r="E7042">
        <v>0</v>
      </c>
      <c r="F7042">
        <v>0</v>
      </c>
      <c r="G7042">
        <v>1</v>
      </c>
      <c r="H7042">
        <v>0</v>
      </c>
      <c r="I7042">
        <v>4</v>
      </c>
      <c r="J7042">
        <v>3</v>
      </c>
      <c r="K7042">
        <v>0</v>
      </c>
      <c r="L7042">
        <v>7</v>
      </c>
      <c r="M7042">
        <f>VLOOKUP(H7042,AE$2:$AJ$12,6,TRUE)</f>
        <v>0</v>
      </c>
      <c r="N7042">
        <f>VLOOKUP(I7042,AF$2:$AJ$12,5,TRUE)</f>
        <v>6</v>
      </c>
      <c r="O7042">
        <f>VLOOKUP(J7042,AG$2:$AJ$12,4,TRUE)</f>
        <v>5</v>
      </c>
      <c r="P7042">
        <f>VLOOKUP(K7042,AH$2:$AJ$12,3,TRUE)</f>
        <v>0</v>
      </c>
      <c r="Q7042">
        <f>VLOOKUP(L7042,AI$2:$AJ$12,2,TRUE)</f>
        <v>5</v>
      </c>
      <c r="T7042" t="str">
        <f t="shared" si="659"/>
        <v>Crimepoint.create(latitude:37.789, longitude:-122.446, drugdrink:0, misdemean:6, theft:5, violent:0, total:5, drugdrinkct:0, misdemeanct:4, theftct:3, violentct:0, totalct:7)</v>
      </c>
      <c r="U7042" t="str">
        <f t="shared" si="660"/>
        <v>{location: new google.maps.LatLng(37.789, -122.446), weight: 0},</v>
      </c>
      <c r="V7042" t="str">
        <f t="shared" si="655"/>
        <v>{location: new google.maps.LatLng(37.789, -122.446), weight: 1},</v>
      </c>
      <c r="W7042" t="str">
        <f t="shared" si="656"/>
        <v>{location: new google.maps.LatLng(37.789, -122.446), weight: 0},</v>
      </c>
      <c r="X7042" t="str">
        <f t="shared" si="657"/>
        <v>{location: new google.maps.LatLng(37.789, -122.446), weight: 0},</v>
      </c>
      <c r="Y7042" t="str">
        <f t="shared" si="658"/>
        <v>{location: new google.maps.LatLng(37.789, -122.446), weight: 1},</v>
      </c>
    </row>
    <row r="7043" spans="1:25" x14ac:dyDescent="0.2">
      <c r="A7043">
        <v>37.789000000000001</v>
      </c>
      <c r="B7043">
        <v>-122.44499999999999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f>VLOOKUP(H7043,AE$2:$AJ$12,6,TRUE)</f>
        <v>0</v>
      </c>
      <c r="N7043">
        <f>VLOOKUP(I7043,AF$2:$AJ$12,5,TRUE)</f>
        <v>0</v>
      </c>
      <c r="O7043">
        <f>VLOOKUP(J7043,AG$2:$AJ$12,4,TRUE)</f>
        <v>3</v>
      </c>
      <c r="P7043">
        <f>VLOOKUP(K7043,AH$2:$AJ$12,3,TRUE)</f>
        <v>0</v>
      </c>
      <c r="Q7043">
        <f>VLOOKUP(L7043,AI$2:$AJ$12,2,TRUE)</f>
        <v>0</v>
      </c>
      <c r="T7043" t="str">
        <f t="shared" si="659"/>
        <v>Crimepoint.create(latitude:37.789, longitude:-122.445, drugdrink:0, misdemean:0, theft:3, violent:0, total:0, drugdrinkct:0, misdemeanct:0, theftct:1, violentct:0, totalct:1)</v>
      </c>
      <c r="U7043" t="str">
        <f t="shared" si="660"/>
        <v>{location: new google.maps.LatLng(37.789, -122.445), weight: 0},</v>
      </c>
      <c r="V7043" t="str">
        <f t="shared" ref="V7043:V7106" si="661">$Z$2&amp;$A7043&amp;$AA$2&amp;$B7043&amp;$AB$2&amp;D7043&amp;$AC$2</f>
        <v>{location: new google.maps.LatLng(37.789, -122.445), weight: 0},</v>
      </c>
      <c r="W7043" t="str">
        <f t="shared" ref="W7043:W7106" si="662">$Z$2&amp;$A7043&amp;$AA$2&amp;$B7043&amp;$AB$2&amp;E7043&amp;$AC$2</f>
        <v>{location: new google.maps.LatLng(37.789, -122.445), weight: 0},</v>
      </c>
      <c r="X7043" t="str">
        <f t="shared" ref="X7043:X7106" si="663">$Z$2&amp;$A7043&amp;$AA$2&amp;$B7043&amp;$AB$2&amp;F7043&amp;$AC$2</f>
        <v>{location: new google.maps.LatLng(37.789, -122.445), weight: 0},</v>
      </c>
      <c r="Y7043" t="str">
        <f t="shared" ref="Y7043:Y7106" si="664">$Z$2&amp;$A7043&amp;$AA$2&amp;$B7043&amp;$AB$2&amp;G7043&amp;$AC$2</f>
        <v>{location: new google.maps.LatLng(37.789, -122.445), weight: 0},</v>
      </c>
    </row>
    <row r="7044" spans="1:25" x14ac:dyDescent="0.2">
      <c r="A7044">
        <v>37.789000000000001</v>
      </c>
      <c r="B7044">
        <v>-122.444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6</v>
      </c>
      <c r="K7044">
        <v>0</v>
      </c>
      <c r="L7044">
        <v>6</v>
      </c>
      <c r="M7044">
        <f>VLOOKUP(H7044,AE$2:$AJ$12,6,TRUE)</f>
        <v>0</v>
      </c>
      <c r="N7044">
        <f>VLOOKUP(I7044,AF$2:$AJ$12,5,TRUE)</f>
        <v>0</v>
      </c>
      <c r="O7044">
        <f>VLOOKUP(J7044,AG$2:$AJ$12,4,TRUE)</f>
        <v>7</v>
      </c>
      <c r="P7044">
        <f>VLOOKUP(K7044,AH$2:$AJ$12,3,TRUE)</f>
        <v>0</v>
      </c>
      <c r="Q7044">
        <f>VLOOKUP(L7044,AI$2:$AJ$12,2,TRUE)</f>
        <v>4</v>
      </c>
      <c r="T7044" t="str">
        <f t="shared" ref="T7044:T7107" si="665">"Crimepoint.create("&amp;A$2&amp;":"&amp;A7044&amp;", "&amp;B$2&amp;":"&amp;B7044&amp;", "&amp;C$2&amp;":"&amp;M7044&amp;", "&amp;D$2&amp;":"&amp;N7044&amp;", "&amp;E$2&amp;":"&amp;O7044&amp;", "&amp;F$2&amp;":"&amp;P7044&amp;", "&amp;G$2&amp;":"&amp;Q7044&amp;", "&amp;H$2&amp;":"&amp;H7044&amp;", "&amp;I$2&amp;":"&amp;I7044&amp;", "&amp;J$2&amp;":"&amp;J7044&amp;", "&amp;K$2&amp;":"&amp;K7044&amp;", "&amp;L$2&amp;":"&amp;L7044&amp;")"</f>
        <v>Crimepoint.create(latitude:37.789, longitude:-122.444, drugdrink:0, misdemean:0, theft:7, violent:0, total:4, drugdrinkct:0, misdemeanct:0, theftct:6, violentct:0, totalct:6)</v>
      </c>
      <c r="U7044" t="str">
        <f t="shared" ref="U7044:U7107" si="666">$Z$2&amp;$A7044&amp;$AA$2&amp;$B7044&amp;$AB$2&amp;C7044&amp;$AC$2</f>
        <v>{location: new google.maps.LatLng(37.789, -122.444), weight: 0},</v>
      </c>
      <c r="V7044" t="str">
        <f t="shared" si="661"/>
        <v>{location: new google.maps.LatLng(37.789, -122.444), weight: 0},</v>
      </c>
      <c r="W7044" t="str">
        <f t="shared" si="662"/>
        <v>{location: new google.maps.LatLng(37.789, -122.444), weight: 1},</v>
      </c>
      <c r="X7044" t="str">
        <f t="shared" si="663"/>
        <v>{location: new google.maps.LatLng(37.789, -122.444), weight: 0},</v>
      </c>
      <c r="Y7044" t="str">
        <f t="shared" si="664"/>
        <v>{location: new google.maps.LatLng(37.789, -122.444), weight: 0},</v>
      </c>
    </row>
    <row r="7045" spans="1:25" x14ac:dyDescent="0.2">
      <c r="A7045">
        <v>37.789000000000001</v>
      </c>
      <c r="B7045">
        <v>-122.443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3</v>
      </c>
      <c r="K7045">
        <v>0</v>
      </c>
      <c r="L7045">
        <v>3</v>
      </c>
      <c r="M7045">
        <f>VLOOKUP(H7045,AE$2:$AJ$12,6,TRUE)</f>
        <v>0</v>
      </c>
      <c r="N7045">
        <f>VLOOKUP(I7045,AF$2:$AJ$12,5,TRUE)</f>
        <v>0</v>
      </c>
      <c r="O7045">
        <f>VLOOKUP(J7045,AG$2:$AJ$12,4,TRUE)</f>
        <v>5</v>
      </c>
      <c r="P7045">
        <f>VLOOKUP(K7045,AH$2:$AJ$12,3,TRUE)</f>
        <v>0</v>
      </c>
      <c r="Q7045">
        <f>VLOOKUP(L7045,AI$2:$AJ$12,2,TRUE)</f>
        <v>2</v>
      </c>
      <c r="T7045" t="str">
        <f t="shared" si="665"/>
        <v>Crimepoint.create(latitude:37.789, longitude:-122.443, drugdrink:0, misdemean:0, theft:5, violent:0, total:2, drugdrinkct:0, misdemeanct:0, theftct:3, violentct:0, totalct:3)</v>
      </c>
      <c r="U7045" t="str">
        <f t="shared" si="666"/>
        <v>{location: new google.maps.LatLng(37.789, -122.443), weight: 0},</v>
      </c>
      <c r="V7045" t="str">
        <f t="shared" si="661"/>
        <v>{location: new google.maps.LatLng(37.789, -122.443), weight: 0},</v>
      </c>
      <c r="W7045" t="str">
        <f t="shared" si="662"/>
        <v>{location: new google.maps.LatLng(37.789, -122.443), weight: 0},</v>
      </c>
      <c r="X7045" t="str">
        <f t="shared" si="663"/>
        <v>{location: new google.maps.LatLng(37.789, -122.443), weight: 0},</v>
      </c>
      <c r="Y7045" t="str">
        <f t="shared" si="664"/>
        <v>{location: new google.maps.LatLng(37.789, -122.443), weight: 0},</v>
      </c>
    </row>
    <row r="7046" spans="1:25" x14ac:dyDescent="0.2">
      <c r="A7046">
        <v>37.789000000000001</v>
      </c>
      <c r="B7046">
        <v>-122.44199999999999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2</v>
      </c>
      <c r="J7046">
        <v>0</v>
      </c>
      <c r="K7046">
        <v>0</v>
      </c>
      <c r="L7046">
        <v>2</v>
      </c>
      <c r="M7046">
        <f>VLOOKUP(H7046,AE$2:$AJ$12,6,TRUE)</f>
        <v>0</v>
      </c>
      <c r="N7046">
        <f>VLOOKUP(I7046,AF$2:$AJ$12,5,TRUE)</f>
        <v>4</v>
      </c>
      <c r="O7046">
        <f>VLOOKUP(J7046,AG$2:$AJ$12,4,TRUE)</f>
        <v>0</v>
      </c>
      <c r="P7046">
        <f>VLOOKUP(K7046,AH$2:$AJ$12,3,TRUE)</f>
        <v>0</v>
      </c>
      <c r="Q7046">
        <f>VLOOKUP(L7046,AI$2:$AJ$12,2,TRUE)</f>
        <v>1</v>
      </c>
      <c r="T7046" t="str">
        <f t="shared" si="665"/>
        <v>Crimepoint.create(latitude:37.789, longitude:-122.442, drugdrink:0, misdemean:4, theft:0, violent:0, total:1, drugdrinkct:0, misdemeanct:2, theftct:0, violentct:0, totalct:2)</v>
      </c>
      <c r="U7046" t="str">
        <f t="shared" si="666"/>
        <v>{location: new google.maps.LatLng(37.789, -122.442), weight: 0},</v>
      </c>
      <c r="V7046" t="str">
        <f t="shared" si="661"/>
        <v>{location: new google.maps.LatLng(37.789, -122.442), weight: 0},</v>
      </c>
      <c r="W7046" t="str">
        <f t="shared" si="662"/>
        <v>{location: new google.maps.LatLng(37.789, -122.442), weight: 0},</v>
      </c>
      <c r="X7046" t="str">
        <f t="shared" si="663"/>
        <v>{location: new google.maps.LatLng(37.789, -122.442), weight: 0},</v>
      </c>
      <c r="Y7046" t="str">
        <f t="shared" si="664"/>
        <v>{location: new google.maps.LatLng(37.789, -122.442), weight: 0},</v>
      </c>
    </row>
    <row r="7047" spans="1:25" x14ac:dyDescent="0.2">
      <c r="A7047">
        <v>37.789000000000001</v>
      </c>
      <c r="B7047">
        <v>-122.441</v>
      </c>
      <c r="C7047">
        <v>0</v>
      </c>
      <c r="D7047">
        <v>1</v>
      </c>
      <c r="E7047">
        <v>1</v>
      </c>
      <c r="F7047">
        <v>0</v>
      </c>
      <c r="G7047">
        <v>1</v>
      </c>
      <c r="H7047">
        <v>0</v>
      </c>
      <c r="I7047">
        <v>5</v>
      </c>
      <c r="J7047">
        <v>7</v>
      </c>
      <c r="K7047">
        <v>0</v>
      </c>
      <c r="L7047">
        <v>12</v>
      </c>
      <c r="M7047">
        <f>VLOOKUP(H7047,AE$2:$AJ$12,6,TRUE)</f>
        <v>0</v>
      </c>
      <c r="N7047">
        <f>VLOOKUP(I7047,AF$2:$AJ$12,5,TRUE)</f>
        <v>6</v>
      </c>
      <c r="O7047">
        <f>VLOOKUP(J7047,AG$2:$AJ$12,4,TRUE)</f>
        <v>7</v>
      </c>
      <c r="P7047">
        <f>VLOOKUP(K7047,AH$2:$AJ$12,3,TRUE)</f>
        <v>0</v>
      </c>
      <c r="Q7047">
        <f>VLOOKUP(L7047,AI$2:$AJ$12,2,TRUE)</f>
        <v>6</v>
      </c>
      <c r="T7047" t="str">
        <f t="shared" si="665"/>
        <v>Crimepoint.create(latitude:37.789, longitude:-122.441, drugdrink:0, misdemean:6, theft:7, violent:0, total:6, drugdrinkct:0, misdemeanct:5, theftct:7, violentct:0, totalct:12)</v>
      </c>
      <c r="U7047" t="str">
        <f t="shared" si="666"/>
        <v>{location: new google.maps.LatLng(37.789, -122.441), weight: 0},</v>
      </c>
      <c r="V7047" t="str">
        <f t="shared" si="661"/>
        <v>{location: new google.maps.LatLng(37.789, -122.441), weight: 1},</v>
      </c>
      <c r="W7047" t="str">
        <f t="shared" si="662"/>
        <v>{location: new google.maps.LatLng(37.789, -122.441), weight: 1},</v>
      </c>
      <c r="X7047" t="str">
        <f t="shared" si="663"/>
        <v>{location: new google.maps.LatLng(37.789, -122.441), weight: 0},</v>
      </c>
      <c r="Y7047" t="str">
        <f t="shared" si="664"/>
        <v>{location: new google.maps.LatLng(37.789, -122.441), weight: 1},</v>
      </c>
    </row>
    <row r="7048" spans="1:25" x14ac:dyDescent="0.2">
      <c r="A7048">
        <v>37.789000000000001</v>
      </c>
      <c r="B7048">
        <v>-122.44</v>
      </c>
      <c r="C7048">
        <v>0</v>
      </c>
      <c r="D7048">
        <v>1</v>
      </c>
      <c r="E7048">
        <v>1</v>
      </c>
      <c r="F7048">
        <v>1</v>
      </c>
      <c r="G7048">
        <v>1</v>
      </c>
      <c r="H7048">
        <v>0</v>
      </c>
      <c r="I7048">
        <v>4</v>
      </c>
      <c r="J7048">
        <v>7</v>
      </c>
      <c r="K7048">
        <v>1</v>
      </c>
      <c r="L7048">
        <v>12</v>
      </c>
      <c r="M7048">
        <f>VLOOKUP(H7048,AE$2:$AJ$12,6,TRUE)</f>
        <v>0</v>
      </c>
      <c r="N7048">
        <f>VLOOKUP(I7048,AF$2:$AJ$12,5,TRUE)</f>
        <v>6</v>
      </c>
      <c r="O7048">
        <f>VLOOKUP(J7048,AG$2:$AJ$12,4,TRUE)</f>
        <v>7</v>
      </c>
      <c r="P7048">
        <f>VLOOKUP(K7048,AH$2:$AJ$12,3,TRUE)</f>
        <v>7</v>
      </c>
      <c r="Q7048">
        <f>VLOOKUP(L7048,AI$2:$AJ$12,2,TRUE)</f>
        <v>6</v>
      </c>
      <c r="T7048" t="str">
        <f t="shared" si="665"/>
        <v>Crimepoint.create(latitude:37.789, longitude:-122.44, drugdrink:0, misdemean:6, theft:7, violent:7, total:6, drugdrinkct:0, misdemeanct:4, theftct:7, violentct:1, totalct:12)</v>
      </c>
      <c r="U7048" t="str">
        <f t="shared" si="666"/>
        <v>{location: new google.maps.LatLng(37.789, -122.44), weight: 0},</v>
      </c>
      <c r="V7048" t="str">
        <f t="shared" si="661"/>
        <v>{location: new google.maps.LatLng(37.789, -122.44), weight: 1},</v>
      </c>
      <c r="W7048" t="str">
        <f t="shared" si="662"/>
        <v>{location: new google.maps.LatLng(37.789, -122.44), weight: 1},</v>
      </c>
      <c r="X7048" t="str">
        <f t="shared" si="663"/>
        <v>{location: new google.maps.LatLng(37.789, -122.44), weight: 1},</v>
      </c>
      <c r="Y7048" t="str">
        <f t="shared" si="664"/>
        <v>{location: new google.maps.LatLng(37.789, -122.44), weight: 1},</v>
      </c>
    </row>
    <row r="7049" spans="1:25" x14ac:dyDescent="0.2">
      <c r="A7049">
        <v>37.789000000000001</v>
      </c>
      <c r="B7049">
        <v>-122.43899999999999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1</v>
      </c>
      <c r="J7049">
        <v>5</v>
      </c>
      <c r="K7049">
        <v>0</v>
      </c>
      <c r="L7049">
        <v>6</v>
      </c>
      <c r="M7049">
        <f>VLOOKUP(H7049,AE$2:$AJ$12,6,TRUE)</f>
        <v>0</v>
      </c>
      <c r="N7049">
        <f>VLOOKUP(I7049,AF$2:$AJ$12,5,TRUE)</f>
        <v>2</v>
      </c>
      <c r="O7049">
        <f>VLOOKUP(J7049,AG$2:$AJ$12,4,TRUE)</f>
        <v>7</v>
      </c>
      <c r="P7049">
        <f>VLOOKUP(K7049,AH$2:$AJ$12,3,TRUE)</f>
        <v>0</v>
      </c>
      <c r="Q7049">
        <f>VLOOKUP(L7049,AI$2:$AJ$12,2,TRUE)</f>
        <v>4</v>
      </c>
      <c r="T7049" t="str">
        <f t="shared" si="665"/>
        <v>Crimepoint.create(latitude:37.789, longitude:-122.439, drugdrink:0, misdemean:2, theft:7, violent:0, total:4, drugdrinkct:0, misdemeanct:1, theftct:5, violentct:0, totalct:6)</v>
      </c>
      <c r="U7049" t="str">
        <f t="shared" si="666"/>
        <v>{location: new google.maps.LatLng(37.789, -122.439), weight: 0},</v>
      </c>
      <c r="V7049" t="str">
        <f t="shared" si="661"/>
        <v>{location: new google.maps.LatLng(37.789, -122.439), weight: 0},</v>
      </c>
      <c r="W7049" t="str">
        <f t="shared" si="662"/>
        <v>{location: new google.maps.LatLng(37.789, -122.439), weight: 1},</v>
      </c>
      <c r="X7049" t="str">
        <f t="shared" si="663"/>
        <v>{location: new google.maps.LatLng(37.789, -122.439), weight: 0},</v>
      </c>
      <c r="Y7049" t="str">
        <f t="shared" si="664"/>
        <v>{location: new google.maps.LatLng(37.789, -122.439), weight: 0},</v>
      </c>
    </row>
    <row r="7050" spans="1:25" x14ac:dyDescent="0.2">
      <c r="A7050">
        <v>37.789000000000001</v>
      </c>
      <c r="B7050">
        <v>-122.438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1</v>
      </c>
      <c r="J7050">
        <v>5</v>
      </c>
      <c r="K7050">
        <v>0</v>
      </c>
      <c r="L7050">
        <v>6</v>
      </c>
      <c r="M7050">
        <f>VLOOKUP(H7050,AE$2:$AJ$12,6,TRUE)</f>
        <v>0</v>
      </c>
      <c r="N7050">
        <f>VLOOKUP(I7050,AF$2:$AJ$12,5,TRUE)</f>
        <v>2</v>
      </c>
      <c r="O7050">
        <f>VLOOKUP(J7050,AG$2:$AJ$12,4,TRUE)</f>
        <v>7</v>
      </c>
      <c r="P7050">
        <f>VLOOKUP(K7050,AH$2:$AJ$12,3,TRUE)</f>
        <v>0</v>
      </c>
      <c r="Q7050">
        <f>VLOOKUP(L7050,AI$2:$AJ$12,2,TRUE)</f>
        <v>4</v>
      </c>
      <c r="T7050" t="str">
        <f t="shared" si="665"/>
        <v>Crimepoint.create(latitude:37.789, longitude:-122.438, drugdrink:0, misdemean:2, theft:7, violent:0, total:4, drugdrinkct:0, misdemeanct:1, theftct:5, violentct:0, totalct:6)</v>
      </c>
      <c r="U7050" t="str">
        <f t="shared" si="666"/>
        <v>{location: new google.maps.LatLng(37.789, -122.438), weight: 0},</v>
      </c>
      <c r="V7050" t="str">
        <f t="shared" si="661"/>
        <v>{location: new google.maps.LatLng(37.789, -122.438), weight: 0},</v>
      </c>
      <c r="W7050" t="str">
        <f t="shared" si="662"/>
        <v>{location: new google.maps.LatLng(37.789, -122.438), weight: 1},</v>
      </c>
      <c r="X7050" t="str">
        <f t="shared" si="663"/>
        <v>{location: new google.maps.LatLng(37.789, -122.438), weight: 0},</v>
      </c>
      <c r="Y7050" t="str">
        <f t="shared" si="664"/>
        <v>{location: new google.maps.LatLng(37.789, -122.438), weight: 0},</v>
      </c>
    </row>
    <row r="7051" spans="1:25" x14ac:dyDescent="0.2">
      <c r="A7051">
        <v>37.789000000000001</v>
      </c>
      <c r="B7051">
        <v>-122.437</v>
      </c>
      <c r="C7051">
        <v>0</v>
      </c>
      <c r="D7051">
        <v>1</v>
      </c>
      <c r="E7051">
        <v>1</v>
      </c>
      <c r="F7051">
        <v>1</v>
      </c>
      <c r="G7051">
        <v>1</v>
      </c>
      <c r="H7051">
        <v>0</v>
      </c>
      <c r="I7051">
        <v>3</v>
      </c>
      <c r="J7051">
        <v>6</v>
      </c>
      <c r="K7051">
        <v>2</v>
      </c>
      <c r="L7051">
        <v>11</v>
      </c>
      <c r="M7051">
        <f>VLOOKUP(H7051,AE$2:$AJ$12,6,TRUE)</f>
        <v>0</v>
      </c>
      <c r="N7051">
        <f>VLOOKUP(I7051,AF$2:$AJ$12,5,TRUE)</f>
        <v>5</v>
      </c>
      <c r="O7051">
        <f>VLOOKUP(J7051,AG$2:$AJ$12,4,TRUE)</f>
        <v>7</v>
      </c>
      <c r="P7051">
        <f>VLOOKUP(K7051,AH$2:$AJ$12,3,TRUE)</f>
        <v>7</v>
      </c>
      <c r="Q7051">
        <f>VLOOKUP(L7051,AI$2:$AJ$12,2,TRUE)</f>
        <v>6</v>
      </c>
      <c r="T7051" t="str">
        <f t="shared" si="665"/>
        <v>Crimepoint.create(latitude:37.789, longitude:-122.437, drugdrink:0, misdemean:5, theft:7, violent:7, total:6, drugdrinkct:0, misdemeanct:3, theftct:6, violentct:2, totalct:11)</v>
      </c>
      <c r="U7051" t="str">
        <f t="shared" si="666"/>
        <v>{location: new google.maps.LatLng(37.789, -122.437), weight: 0},</v>
      </c>
      <c r="V7051" t="str">
        <f t="shared" si="661"/>
        <v>{location: new google.maps.LatLng(37.789, -122.437), weight: 1},</v>
      </c>
      <c r="W7051" t="str">
        <f t="shared" si="662"/>
        <v>{location: new google.maps.LatLng(37.789, -122.437), weight: 1},</v>
      </c>
      <c r="X7051" t="str">
        <f t="shared" si="663"/>
        <v>{location: new google.maps.LatLng(37.789, -122.437), weight: 1},</v>
      </c>
      <c r="Y7051" t="str">
        <f t="shared" si="664"/>
        <v>{location: new google.maps.LatLng(37.789, -122.437), weight: 1},</v>
      </c>
    </row>
    <row r="7052" spans="1:25" x14ac:dyDescent="0.2">
      <c r="A7052">
        <v>37.789000000000001</v>
      </c>
      <c r="B7052">
        <v>-122.43600000000001</v>
      </c>
      <c r="C7052">
        <v>0</v>
      </c>
      <c r="D7052">
        <v>1</v>
      </c>
      <c r="E7052">
        <v>0</v>
      </c>
      <c r="F7052">
        <v>1</v>
      </c>
      <c r="G7052">
        <v>1</v>
      </c>
      <c r="H7052">
        <v>0</v>
      </c>
      <c r="I7052">
        <v>3</v>
      </c>
      <c r="J7052">
        <v>3</v>
      </c>
      <c r="K7052">
        <v>1</v>
      </c>
      <c r="L7052">
        <v>7</v>
      </c>
      <c r="M7052">
        <f>VLOOKUP(H7052,AE$2:$AJ$12,6,TRUE)</f>
        <v>0</v>
      </c>
      <c r="N7052">
        <f>VLOOKUP(I7052,AF$2:$AJ$12,5,TRUE)</f>
        <v>5</v>
      </c>
      <c r="O7052">
        <f>VLOOKUP(J7052,AG$2:$AJ$12,4,TRUE)</f>
        <v>5</v>
      </c>
      <c r="P7052">
        <f>VLOOKUP(K7052,AH$2:$AJ$12,3,TRUE)</f>
        <v>7</v>
      </c>
      <c r="Q7052">
        <f>VLOOKUP(L7052,AI$2:$AJ$12,2,TRUE)</f>
        <v>5</v>
      </c>
      <c r="T7052" t="str">
        <f t="shared" si="665"/>
        <v>Crimepoint.create(latitude:37.789, longitude:-122.436, drugdrink:0, misdemean:5, theft:5, violent:7, total:5, drugdrinkct:0, misdemeanct:3, theftct:3, violentct:1, totalct:7)</v>
      </c>
      <c r="U7052" t="str">
        <f t="shared" si="666"/>
        <v>{location: new google.maps.LatLng(37.789, -122.436), weight: 0},</v>
      </c>
      <c r="V7052" t="str">
        <f t="shared" si="661"/>
        <v>{location: new google.maps.LatLng(37.789, -122.436), weight: 1},</v>
      </c>
      <c r="W7052" t="str">
        <f t="shared" si="662"/>
        <v>{location: new google.maps.LatLng(37.789, -122.436), weight: 0},</v>
      </c>
      <c r="X7052" t="str">
        <f t="shared" si="663"/>
        <v>{location: new google.maps.LatLng(37.789, -122.436), weight: 1},</v>
      </c>
      <c r="Y7052" t="str">
        <f t="shared" si="664"/>
        <v>{location: new google.maps.LatLng(37.789, -122.436), weight: 1},</v>
      </c>
    </row>
    <row r="7053" spans="1:25" x14ac:dyDescent="0.2">
      <c r="A7053">
        <v>37.789000000000001</v>
      </c>
      <c r="B7053">
        <v>-122.435</v>
      </c>
      <c r="C7053">
        <v>0</v>
      </c>
      <c r="D7053">
        <v>4</v>
      </c>
      <c r="E7053">
        <v>5</v>
      </c>
      <c r="F7053">
        <v>0</v>
      </c>
      <c r="G7053">
        <v>4</v>
      </c>
      <c r="H7053">
        <v>0</v>
      </c>
      <c r="I7053">
        <v>16</v>
      </c>
      <c r="J7053">
        <v>35</v>
      </c>
      <c r="K7053">
        <v>0</v>
      </c>
      <c r="L7053">
        <v>51</v>
      </c>
      <c r="M7053">
        <f>VLOOKUP(H7053,AE$2:$AJ$12,6,TRUE)</f>
        <v>0</v>
      </c>
      <c r="N7053">
        <f>VLOOKUP(I7053,AF$2:$AJ$12,5,TRUE)</f>
        <v>8</v>
      </c>
      <c r="O7053">
        <f>VLOOKUP(J7053,AG$2:$AJ$12,4,TRUE)</f>
        <v>9</v>
      </c>
      <c r="P7053">
        <f>VLOOKUP(K7053,AH$2:$AJ$12,3,TRUE)</f>
        <v>0</v>
      </c>
      <c r="Q7053">
        <f>VLOOKUP(L7053,AI$2:$AJ$12,2,TRUE)</f>
        <v>9</v>
      </c>
      <c r="T7053" t="str">
        <f t="shared" si="665"/>
        <v>Crimepoint.create(latitude:37.789, longitude:-122.435, drugdrink:0, misdemean:8, theft:9, violent:0, total:9, drugdrinkct:0, misdemeanct:16, theftct:35, violentct:0, totalct:51)</v>
      </c>
      <c r="U7053" t="str">
        <f t="shared" si="666"/>
        <v>{location: new google.maps.LatLng(37.789, -122.435), weight: 0},</v>
      </c>
      <c r="V7053" t="str">
        <f t="shared" si="661"/>
        <v>{location: new google.maps.LatLng(37.789, -122.435), weight: 4},</v>
      </c>
      <c r="W7053" t="str">
        <f t="shared" si="662"/>
        <v>{location: new google.maps.LatLng(37.789, -122.435), weight: 5},</v>
      </c>
      <c r="X7053" t="str">
        <f t="shared" si="663"/>
        <v>{location: new google.maps.LatLng(37.789, -122.435), weight: 0},</v>
      </c>
      <c r="Y7053" t="str">
        <f t="shared" si="664"/>
        <v>{location: new google.maps.LatLng(37.789, -122.435), weight: 4},</v>
      </c>
    </row>
    <row r="7054" spans="1:25" x14ac:dyDescent="0.2">
      <c r="A7054">
        <v>37.789000000000001</v>
      </c>
      <c r="B7054">
        <v>-122.434</v>
      </c>
      <c r="C7054">
        <v>0</v>
      </c>
      <c r="D7054">
        <v>4</v>
      </c>
      <c r="E7054">
        <v>8</v>
      </c>
      <c r="F7054">
        <v>4</v>
      </c>
      <c r="G7054">
        <v>6</v>
      </c>
      <c r="H7054">
        <v>0</v>
      </c>
      <c r="I7054">
        <v>16</v>
      </c>
      <c r="J7054">
        <v>52</v>
      </c>
      <c r="K7054">
        <v>5</v>
      </c>
      <c r="L7054">
        <v>73</v>
      </c>
      <c r="M7054">
        <f>VLOOKUP(H7054,AE$2:$AJ$12,6,TRUE)</f>
        <v>0</v>
      </c>
      <c r="N7054">
        <f>VLOOKUP(I7054,AF$2:$AJ$12,5,TRUE)</f>
        <v>8</v>
      </c>
      <c r="O7054">
        <f>VLOOKUP(J7054,AG$2:$AJ$12,4,TRUE)</f>
        <v>9</v>
      </c>
      <c r="P7054">
        <f>VLOOKUP(K7054,AH$2:$AJ$12,3,TRUE)</f>
        <v>9</v>
      </c>
      <c r="Q7054">
        <f>VLOOKUP(L7054,AI$2:$AJ$12,2,TRUE)</f>
        <v>9</v>
      </c>
      <c r="T7054" t="str">
        <f t="shared" si="665"/>
        <v>Crimepoint.create(latitude:37.789, longitude:-122.434, drugdrink:0, misdemean:8, theft:9, violent:9, total:9, drugdrinkct:0, misdemeanct:16, theftct:52, violentct:5, totalct:73)</v>
      </c>
      <c r="U7054" t="str">
        <f t="shared" si="666"/>
        <v>{location: new google.maps.LatLng(37.789, -122.434), weight: 0},</v>
      </c>
      <c r="V7054" t="str">
        <f t="shared" si="661"/>
        <v>{location: new google.maps.LatLng(37.789, -122.434), weight: 4},</v>
      </c>
      <c r="W7054" t="str">
        <f t="shared" si="662"/>
        <v>{location: new google.maps.LatLng(37.789, -122.434), weight: 8},</v>
      </c>
      <c r="X7054" t="str">
        <f t="shared" si="663"/>
        <v>{location: new google.maps.LatLng(37.789, -122.434), weight: 4},</v>
      </c>
      <c r="Y7054" t="str">
        <f t="shared" si="664"/>
        <v>{location: new google.maps.LatLng(37.789, -122.434), weight: 6},</v>
      </c>
    </row>
    <row r="7055" spans="1:25" x14ac:dyDescent="0.2">
      <c r="A7055">
        <v>37.789000000000001</v>
      </c>
      <c r="B7055">
        <v>-122.43300000000001</v>
      </c>
      <c r="C7055">
        <v>0</v>
      </c>
      <c r="D7055">
        <v>1</v>
      </c>
      <c r="E7055">
        <v>1</v>
      </c>
      <c r="F7055">
        <v>0</v>
      </c>
      <c r="G7055">
        <v>1</v>
      </c>
      <c r="H7055">
        <v>0</v>
      </c>
      <c r="I7055">
        <v>3</v>
      </c>
      <c r="J7055">
        <v>7</v>
      </c>
      <c r="K7055">
        <v>0</v>
      </c>
      <c r="L7055">
        <v>10</v>
      </c>
      <c r="M7055">
        <f>VLOOKUP(H7055,AE$2:$AJ$12,6,TRUE)</f>
        <v>0</v>
      </c>
      <c r="N7055">
        <f>VLOOKUP(I7055,AF$2:$AJ$12,5,TRUE)</f>
        <v>5</v>
      </c>
      <c r="O7055">
        <f>VLOOKUP(J7055,AG$2:$AJ$12,4,TRUE)</f>
        <v>7</v>
      </c>
      <c r="P7055">
        <f>VLOOKUP(K7055,AH$2:$AJ$12,3,TRUE)</f>
        <v>0</v>
      </c>
      <c r="Q7055">
        <f>VLOOKUP(L7055,AI$2:$AJ$12,2,TRUE)</f>
        <v>6</v>
      </c>
      <c r="T7055" t="str">
        <f t="shared" si="665"/>
        <v>Crimepoint.create(latitude:37.789, longitude:-122.433, drugdrink:0, misdemean:5, theft:7, violent:0, total:6, drugdrinkct:0, misdemeanct:3, theftct:7, violentct:0, totalct:10)</v>
      </c>
      <c r="U7055" t="str">
        <f t="shared" si="666"/>
        <v>{location: new google.maps.LatLng(37.789, -122.433), weight: 0},</v>
      </c>
      <c r="V7055" t="str">
        <f t="shared" si="661"/>
        <v>{location: new google.maps.LatLng(37.789, -122.433), weight: 1},</v>
      </c>
      <c r="W7055" t="str">
        <f t="shared" si="662"/>
        <v>{location: new google.maps.LatLng(37.789, -122.433), weight: 1},</v>
      </c>
      <c r="X7055" t="str">
        <f t="shared" si="663"/>
        <v>{location: new google.maps.LatLng(37.789, -122.433), weight: 0},</v>
      </c>
      <c r="Y7055" t="str">
        <f t="shared" si="664"/>
        <v>{location: new google.maps.LatLng(37.789, -122.433), weight: 1},</v>
      </c>
    </row>
    <row r="7056" spans="1:25" x14ac:dyDescent="0.2">
      <c r="A7056">
        <v>37.789000000000001</v>
      </c>
      <c r="B7056">
        <v>-122.432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4</v>
      </c>
      <c r="J7056">
        <v>2</v>
      </c>
      <c r="K7056">
        <v>0</v>
      </c>
      <c r="L7056">
        <v>6</v>
      </c>
      <c r="M7056">
        <f>VLOOKUP(H7056,AE$2:$AJ$12,6,TRUE)</f>
        <v>0</v>
      </c>
      <c r="N7056">
        <f>VLOOKUP(I7056,AF$2:$AJ$12,5,TRUE)</f>
        <v>6</v>
      </c>
      <c r="O7056">
        <f>VLOOKUP(J7056,AG$2:$AJ$12,4,TRUE)</f>
        <v>4</v>
      </c>
      <c r="P7056">
        <f>VLOOKUP(K7056,AH$2:$AJ$12,3,TRUE)</f>
        <v>0</v>
      </c>
      <c r="Q7056">
        <f>VLOOKUP(L7056,AI$2:$AJ$12,2,TRUE)</f>
        <v>4</v>
      </c>
      <c r="T7056" t="str">
        <f t="shared" si="665"/>
        <v>Crimepoint.create(latitude:37.789, longitude:-122.432, drugdrink:0, misdemean:6, theft:4, violent:0, total:4, drugdrinkct:0, misdemeanct:4, theftct:2, violentct:0, totalct:6)</v>
      </c>
      <c r="U7056" t="str">
        <f t="shared" si="666"/>
        <v>{location: new google.maps.LatLng(37.789, -122.432), weight: 0},</v>
      </c>
      <c r="V7056" t="str">
        <f t="shared" si="661"/>
        <v>{location: new google.maps.LatLng(37.789, -122.432), weight: 1},</v>
      </c>
      <c r="W7056" t="str">
        <f t="shared" si="662"/>
        <v>{location: new google.maps.LatLng(37.789, -122.432), weight: 0},</v>
      </c>
      <c r="X7056" t="str">
        <f t="shared" si="663"/>
        <v>{location: new google.maps.LatLng(37.789, -122.432), weight: 0},</v>
      </c>
      <c r="Y7056" t="str">
        <f t="shared" si="664"/>
        <v>{location: new google.maps.LatLng(37.789, -122.432), weight: 0},</v>
      </c>
    </row>
    <row r="7057" spans="1:25" x14ac:dyDescent="0.2">
      <c r="A7057">
        <v>37.789000000000001</v>
      </c>
      <c r="B7057">
        <v>-122.431</v>
      </c>
      <c r="C7057">
        <v>0</v>
      </c>
      <c r="D7057">
        <v>3</v>
      </c>
      <c r="E7057">
        <v>1</v>
      </c>
      <c r="F7057">
        <v>1</v>
      </c>
      <c r="G7057">
        <v>2</v>
      </c>
      <c r="H7057">
        <v>0</v>
      </c>
      <c r="I7057">
        <v>14</v>
      </c>
      <c r="J7057">
        <v>10</v>
      </c>
      <c r="K7057">
        <v>1</v>
      </c>
      <c r="L7057">
        <v>25</v>
      </c>
      <c r="M7057">
        <f>VLOOKUP(H7057,AE$2:$AJ$12,6,TRUE)</f>
        <v>0</v>
      </c>
      <c r="N7057">
        <f>VLOOKUP(I7057,AF$2:$AJ$12,5,TRUE)</f>
        <v>8</v>
      </c>
      <c r="O7057">
        <f>VLOOKUP(J7057,AG$2:$AJ$12,4,TRUE)</f>
        <v>8</v>
      </c>
      <c r="P7057">
        <f>VLOOKUP(K7057,AH$2:$AJ$12,3,TRUE)</f>
        <v>7</v>
      </c>
      <c r="Q7057">
        <f>VLOOKUP(L7057,AI$2:$AJ$12,2,TRUE)</f>
        <v>8</v>
      </c>
      <c r="T7057" t="str">
        <f t="shared" si="665"/>
        <v>Crimepoint.create(latitude:37.789, longitude:-122.431, drugdrink:0, misdemean:8, theft:8, violent:7, total:8, drugdrinkct:0, misdemeanct:14, theftct:10, violentct:1, totalct:25)</v>
      </c>
      <c r="U7057" t="str">
        <f t="shared" si="666"/>
        <v>{location: new google.maps.LatLng(37.789, -122.431), weight: 0},</v>
      </c>
      <c r="V7057" t="str">
        <f t="shared" si="661"/>
        <v>{location: new google.maps.LatLng(37.789, -122.431), weight: 3},</v>
      </c>
      <c r="W7057" t="str">
        <f t="shared" si="662"/>
        <v>{location: new google.maps.LatLng(37.789, -122.431), weight: 1},</v>
      </c>
      <c r="X7057" t="str">
        <f t="shared" si="663"/>
        <v>{location: new google.maps.LatLng(37.789, -122.431), weight: 1},</v>
      </c>
      <c r="Y7057" t="str">
        <f t="shared" si="664"/>
        <v>{location: new google.maps.LatLng(37.789, -122.431), weight: 2},</v>
      </c>
    </row>
    <row r="7058" spans="1:25" x14ac:dyDescent="0.2">
      <c r="A7058">
        <v>37.789000000000001</v>
      </c>
      <c r="B7058">
        <v>-122.43</v>
      </c>
      <c r="C7058">
        <v>0</v>
      </c>
      <c r="D7058">
        <v>0</v>
      </c>
      <c r="E7058">
        <v>1</v>
      </c>
      <c r="F7058">
        <v>0</v>
      </c>
      <c r="G7058">
        <v>1</v>
      </c>
      <c r="H7058">
        <v>0</v>
      </c>
      <c r="I7058">
        <v>2</v>
      </c>
      <c r="J7058">
        <v>8</v>
      </c>
      <c r="K7058">
        <v>0</v>
      </c>
      <c r="L7058">
        <v>10</v>
      </c>
      <c r="M7058">
        <f>VLOOKUP(H7058,AE$2:$AJ$12,6,TRUE)</f>
        <v>0</v>
      </c>
      <c r="N7058">
        <f>VLOOKUP(I7058,AF$2:$AJ$12,5,TRUE)</f>
        <v>4</v>
      </c>
      <c r="O7058">
        <f>VLOOKUP(J7058,AG$2:$AJ$12,4,TRUE)</f>
        <v>8</v>
      </c>
      <c r="P7058">
        <f>VLOOKUP(K7058,AH$2:$AJ$12,3,TRUE)</f>
        <v>0</v>
      </c>
      <c r="Q7058">
        <f>VLOOKUP(L7058,AI$2:$AJ$12,2,TRUE)</f>
        <v>6</v>
      </c>
      <c r="T7058" t="str">
        <f t="shared" si="665"/>
        <v>Crimepoint.create(latitude:37.789, longitude:-122.43, drugdrink:0, misdemean:4, theft:8, violent:0, total:6, drugdrinkct:0, misdemeanct:2, theftct:8, violentct:0, totalct:10)</v>
      </c>
      <c r="U7058" t="str">
        <f t="shared" si="666"/>
        <v>{location: new google.maps.LatLng(37.789, -122.43), weight: 0},</v>
      </c>
      <c r="V7058" t="str">
        <f t="shared" si="661"/>
        <v>{location: new google.maps.LatLng(37.789, -122.43), weight: 0},</v>
      </c>
      <c r="W7058" t="str">
        <f t="shared" si="662"/>
        <v>{location: new google.maps.LatLng(37.789, -122.43), weight: 1},</v>
      </c>
      <c r="X7058" t="str">
        <f t="shared" si="663"/>
        <v>{location: new google.maps.LatLng(37.789, -122.43), weight: 0},</v>
      </c>
      <c r="Y7058" t="str">
        <f t="shared" si="664"/>
        <v>{location: new google.maps.LatLng(37.789, -122.43), weight: 1},</v>
      </c>
    </row>
    <row r="7059" spans="1:25" x14ac:dyDescent="0.2">
      <c r="A7059">
        <v>37.789000000000001</v>
      </c>
      <c r="B7059">
        <v>-122.429</v>
      </c>
      <c r="C7059">
        <v>0</v>
      </c>
      <c r="D7059">
        <v>0</v>
      </c>
      <c r="E7059">
        <v>2</v>
      </c>
      <c r="F7059">
        <v>0</v>
      </c>
      <c r="G7059">
        <v>1</v>
      </c>
      <c r="H7059">
        <v>0</v>
      </c>
      <c r="I7059">
        <v>1</v>
      </c>
      <c r="J7059">
        <v>11</v>
      </c>
      <c r="K7059">
        <v>0</v>
      </c>
      <c r="L7059">
        <v>12</v>
      </c>
      <c r="M7059">
        <f>VLOOKUP(H7059,AE$2:$AJ$12,6,TRUE)</f>
        <v>0</v>
      </c>
      <c r="N7059">
        <f>VLOOKUP(I7059,AF$2:$AJ$12,5,TRUE)</f>
        <v>2</v>
      </c>
      <c r="O7059">
        <f>VLOOKUP(J7059,AG$2:$AJ$12,4,TRUE)</f>
        <v>8</v>
      </c>
      <c r="P7059">
        <f>VLOOKUP(K7059,AH$2:$AJ$12,3,TRUE)</f>
        <v>0</v>
      </c>
      <c r="Q7059">
        <f>VLOOKUP(L7059,AI$2:$AJ$12,2,TRUE)</f>
        <v>6</v>
      </c>
      <c r="T7059" t="str">
        <f t="shared" si="665"/>
        <v>Crimepoint.create(latitude:37.789, longitude:-122.429, drugdrink:0, misdemean:2, theft:8, violent:0, total:6, drugdrinkct:0, misdemeanct:1, theftct:11, violentct:0, totalct:12)</v>
      </c>
      <c r="U7059" t="str">
        <f t="shared" si="666"/>
        <v>{location: new google.maps.LatLng(37.789, -122.429), weight: 0},</v>
      </c>
      <c r="V7059" t="str">
        <f t="shared" si="661"/>
        <v>{location: new google.maps.LatLng(37.789, -122.429), weight: 0},</v>
      </c>
      <c r="W7059" t="str">
        <f t="shared" si="662"/>
        <v>{location: new google.maps.LatLng(37.789, -122.429), weight: 2},</v>
      </c>
      <c r="X7059" t="str">
        <f t="shared" si="663"/>
        <v>{location: new google.maps.LatLng(37.789, -122.429), weight: 0},</v>
      </c>
      <c r="Y7059" t="str">
        <f t="shared" si="664"/>
        <v>{location: new google.maps.LatLng(37.789, -122.429), weight: 1},</v>
      </c>
    </row>
    <row r="7060" spans="1:25" x14ac:dyDescent="0.2">
      <c r="A7060">
        <v>37.789000000000001</v>
      </c>
      <c r="B7060">
        <v>-122.428</v>
      </c>
      <c r="C7060">
        <v>0</v>
      </c>
      <c r="D7060">
        <v>1</v>
      </c>
      <c r="E7060">
        <v>1</v>
      </c>
      <c r="F7060">
        <v>0</v>
      </c>
      <c r="G7060">
        <v>1</v>
      </c>
      <c r="H7060">
        <v>0</v>
      </c>
      <c r="I7060">
        <v>3</v>
      </c>
      <c r="J7060">
        <v>4</v>
      </c>
      <c r="K7060">
        <v>0</v>
      </c>
      <c r="L7060">
        <v>7</v>
      </c>
      <c r="M7060">
        <f>VLOOKUP(H7060,AE$2:$AJ$12,6,TRUE)</f>
        <v>0</v>
      </c>
      <c r="N7060">
        <f>VLOOKUP(I7060,AF$2:$AJ$12,5,TRUE)</f>
        <v>5</v>
      </c>
      <c r="O7060">
        <f>VLOOKUP(J7060,AG$2:$AJ$12,4,TRUE)</f>
        <v>6</v>
      </c>
      <c r="P7060">
        <f>VLOOKUP(K7060,AH$2:$AJ$12,3,TRUE)</f>
        <v>0</v>
      </c>
      <c r="Q7060">
        <f>VLOOKUP(L7060,AI$2:$AJ$12,2,TRUE)</f>
        <v>5</v>
      </c>
      <c r="T7060" t="str">
        <f t="shared" si="665"/>
        <v>Crimepoint.create(latitude:37.789, longitude:-122.428, drugdrink:0, misdemean:5, theft:6, violent:0, total:5, drugdrinkct:0, misdemeanct:3, theftct:4, violentct:0, totalct:7)</v>
      </c>
      <c r="U7060" t="str">
        <f t="shared" si="666"/>
        <v>{location: new google.maps.LatLng(37.789, -122.428), weight: 0},</v>
      </c>
      <c r="V7060" t="str">
        <f t="shared" si="661"/>
        <v>{location: new google.maps.LatLng(37.789, -122.428), weight: 1},</v>
      </c>
      <c r="W7060" t="str">
        <f t="shared" si="662"/>
        <v>{location: new google.maps.LatLng(37.789, -122.428), weight: 1},</v>
      </c>
      <c r="X7060" t="str">
        <f t="shared" si="663"/>
        <v>{location: new google.maps.LatLng(37.789, -122.428), weight: 0},</v>
      </c>
      <c r="Y7060" t="str">
        <f t="shared" si="664"/>
        <v>{location: new google.maps.LatLng(37.789, -122.428), weight: 1},</v>
      </c>
    </row>
    <row r="7061" spans="1:25" x14ac:dyDescent="0.2">
      <c r="A7061">
        <v>37.789000000000001</v>
      </c>
      <c r="B7061">
        <v>-122.42700000000001</v>
      </c>
      <c r="C7061">
        <v>0</v>
      </c>
      <c r="D7061">
        <v>0</v>
      </c>
      <c r="E7061">
        <v>2</v>
      </c>
      <c r="F7061">
        <v>1</v>
      </c>
      <c r="G7061">
        <v>1</v>
      </c>
      <c r="H7061">
        <v>0</v>
      </c>
      <c r="I7061">
        <v>2</v>
      </c>
      <c r="J7061">
        <v>14</v>
      </c>
      <c r="K7061">
        <v>2</v>
      </c>
      <c r="L7061">
        <v>18</v>
      </c>
      <c r="M7061">
        <f>VLOOKUP(H7061,AE$2:$AJ$12,6,TRUE)</f>
        <v>0</v>
      </c>
      <c r="N7061">
        <f>VLOOKUP(I7061,AF$2:$AJ$12,5,TRUE)</f>
        <v>4</v>
      </c>
      <c r="O7061">
        <f>VLOOKUP(J7061,AG$2:$AJ$12,4,TRUE)</f>
        <v>8</v>
      </c>
      <c r="P7061">
        <f>VLOOKUP(K7061,AH$2:$AJ$12,3,TRUE)</f>
        <v>7</v>
      </c>
      <c r="Q7061">
        <f>VLOOKUP(L7061,AI$2:$AJ$12,2,TRUE)</f>
        <v>7</v>
      </c>
      <c r="T7061" t="str">
        <f t="shared" si="665"/>
        <v>Crimepoint.create(latitude:37.789, longitude:-122.427, drugdrink:0, misdemean:4, theft:8, violent:7, total:7, drugdrinkct:0, misdemeanct:2, theftct:14, violentct:2, totalct:18)</v>
      </c>
      <c r="U7061" t="str">
        <f t="shared" si="666"/>
        <v>{location: new google.maps.LatLng(37.789, -122.427), weight: 0},</v>
      </c>
      <c r="V7061" t="str">
        <f t="shared" si="661"/>
        <v>{location: new google.maps.LatLng(37.789, -122.427), weight: 0},</v>
      </c>
      <c r="W7061" t="str">
        <f t="shared" si="662"/>
        <v>{location: new google.maps.LatLng(37.789, -122.427), weight: 2},</v>
      </c>
      <c r="X7061" t="str">
        <f t="shared" si="663"/>
        <v>{location: new google.maps.LatLng(37.789, -122.427), weight: 1},</v>
      </c>
      <c r="Y7061" t="str">
        <f t="shared" si="664"/>
        <v>{location: new google.maps.LatLng(37.789, -122.427), weight: 1},</v>
      </c>
    </row>
    <row r="7062" spans="1:25" x14ac:dyDescent="0.2">
      <c r="A7062">
        <v>37.789000000000001</v>
      </c>
      <c r="B7062">
        <v>-122.426</v>
      </c>
      <c r="C7062">
        <v>1</v>
      </c>
      <c r="D7062">
        <v>7</v>
      </c>
      <c r="E7062">
        <v>2</v>
      </c>
      <c r="F7062">
        <v>6</v>
      </c>
      <c r="G7062">
        <v>4</v>
      </c>
      <c r="H7062">
        <v>2</v>
      </c>
      <c r="I7062">
        <v>30</v>
      </c>
      <c r="J7062">
        <v>11</v>
      </c>
      <c r="K7062">
        <v>8</v>
      </c>
      <c r="L7062">
        <v>51</v>
      </c>
      <c r="M7062">
        <f>VLOOKUP(H7062,AE$2:$AJ$12,6,TRUE)</f>
        <v>9</v>
      </c>
      <c r="N7062">
        <f>VLOOKUP(I7062,AF$2:$AJ$12,5,TRUE)</f>
        <v>9</v>
      </c>
      <c r="O7062">
        <f>VLOOKUP(J7062,AG$2:$AJ$12,4,TRUE)</f>
        <v>8</v>
      </c>
      <c r="P7062">
        <f>VLOOKUP(K7062,AH$2:$AJ$12,3,TRUE)</f>
        <v>9</v>
      </c>
      <c r="Q7062">
        <f>VLOOKUP(L7062,AI$2:$AJ$12,2,TRUE)</f>
        <v>9</v>
      </c>
      <c r="T7062" t="str">
        <f t="shared" si="665"/>
        <v>Crimepoint.create(latitude:37.789, longitude:-122.426, drugdrink:9, misdemean:9, theft:8, violent:9, total:9, drugdrinkct:2, misdemeanct:30, theftct:11, violentct:8, totalct:51)</v>
      </c>
      <c r="U7062" t="str">
        <f t="shared" si="666"/>
        <v>{location: new google.maps.LatLng(37.789, -122.426), weight: 1},</v>
      </c>
      <c r="V7062" t="str">
        <f t="shared" si="661"/>
        <v>{location: new google.maps.LatLng(37.789, -122.426), weight: 7},</v>
      </c>
      <c r="W7062" t="str">
        <f t="shared" si="662"/>
        <v>{location: new google.maps.LatLng(37.789, -122.426), weight: 2},</v>
      </c>
      <c r="X7062" t="str">
        <f t="shared" si="663"/>
        <v>{location: new google.maps.LatLng(37.789, -122.426), weight: 6},</v>
      </c>
      <c r="Y7062" t="str">
        <f t="shared" si="664"/>
        <v>{location: new google.maps.LatLng(37.789, -122.426), weight: 4},</v>
      </c>
    </row>
    <row r="7063" spans="1:25" x14ac:dyDescent="0.2">
      <c r="A7063">
        <v>37.789000000000001</v>
      </c>
      <c r="B7063">
        <v>-122.425</v>
      </c>
      <c r="C7063">
        <v>0</v>
      </c>
      <c r="D7063">
        <v>5</v>
      </c>
      <c r="E7063">
        <v>3</v>
      </c>
      <c r="F7063">
        <v>2</v>
      </c>
      <c r="G7063">
        <v>4</v>
      </c>
      <c r="H7063">
        <v>0</v>
      </c>
      <c r="I7063">
        <v>21</v>
      </c>
      <c r="J7063">
        <v>23</v>
      </c>
      <c r="K7063">
        <v>3</v>
      </c>
      <c r="L7063">
        <v>47</v>
      </c>
      <c r="M7063">
        <f>VLOOKUP(H7063,AE$2:$AJ$12,6,TRUE)</f>
        <v>0</v>
      </c>
      <c r="N7063">
        <f>VLOOKUP(I7063,AF$2:$AJ$12,5,TRUE)</f>
        <v>9</v>
      </c>
      <c r="O7063">
        <f>VLOOKUP(J7063,AG$2:$AJ$12,4,TRUE)</f>
        <v>9</v>
      </c>
      <c r="P7063">
        <f>VLOOKUP(K7063,AH$2:$AJ$12,3,TRUE)</f>
        <v>8</v>
      </c>
      <c r="Q7063">
        <f>VLOOKUP(L7063,AI$2:$AJ$12,2,TRUE)</f>
        <v>9</v>
      </c>
      <c r="T7063" t="str">
        <f t="shared" si="665"/>
        <v>Crimepoint.create(latitude:37.789, longitude:-122.425, drugdrink:0, misdemean:9, theft:9, violent:8, total:9, drugdrinkct:0, misdemeanct:21, theftct:23, violentct:3, totalct:47)</v>
      </c>
      <c r="U7063" t="str">
        <f t="shared" si="666"/>
        <v>{location: new google.maps.LatLng(37.789, -122.425), weight: 0},</v>
      </c>
      <c r="V7063" t="str">
        <f t="shared" si="661"/>
        <v>{location: new google.maps.LatLng(37.789, -122.425), weight: 5},</v>
      </c>
      <c r="W7063" t="str">
        <f t="shared" si="662"/>
        <v>{location: new google.maps.LatLng(37.789, -122.425), weight: 3},</v>
      </c>
      <c r="X7063" t="str">
        <f t="shared" si="663"/>
        <v>{location: new google.maps.LatLng(37.789, -122.425), weight: 2},</v>
      </c>
      <c r="Y7063" t="str">
        <f t="shared" si="664"/>
        <v>{location: new google.maps.LatLng(37.789, -122.425), weight: 4},</v>
      </c>
    </row>
    <row r="7064" spans="1:25" x14ac:dyDescent="0.2">
      <c r="A7064">
        <v>37.789000000000001</v>
      </c>
      <c r="B7064">
        <v>-122.42400000000001</v>
      </c>
      <c r="C7064">
        <v>0</v>
      </c>
      <c r="D7064">
        <v>4</v>
      </c>
      <c r="E7064">
        <v>0</v>
      </c>
      <c r="F7064">
        <v>1</v>
      </c>
      <c r="G7064">
        <v>2</v>
      </c>
      <c r="H7064">
        <v>0</v>
      </c>
      <c r="I7064">
        <v>20</v>
      </c>
      <c r="J7064">
        <v>3</v>
      </c>
      <c r="K7064">
        <v>1</v>
      </c>
      <c r="L7064">
        <v>24</v>
      </c>
      <c r="M7064">
        <f>VLOOKUP(H7064,AE$2:$AJ$12,6,TRUE)</f>
        <v>0</v>
      </c>
      <c r="N7064">
        <f>VLOOKUP(I7064,AF$2:$AJ$12,5,TRUE)</f>
        <v>9</v>
      </c>
      <c r="O7064">
        <f>VLOOKUP(J7064,AG$2:$AJ$12,4,TRUE)</f>
        <v>5</v>
      </c>
      <c r="P7064">
        <f>VLOOKUP(K7064,AH$2:$AJ$12,3,TRUE)</f>
        <v>7</v>
      </c>
      <c r="Q7064">
        <f>VLOOKUP(L7064,AI$2:$AJ$12,2,TRUE)</f>
        <v>8</v>
      </c>
      <c r="T7064" t="str">
        <f t="shared" si="665"/>
        <v>Crimepoint.create(latitude:37.789, longitude:-122.424, drugdrink:0, misdemean:9, theft:5, violent:7, total:8, drugdrinkct:0, misdemeanct:20, theftct:3, violentct:1, totalct:24)</v>
      </c>
      <c r="U7064" t="str">
        <f t="shared" si="666"/>
        <v>{location: new google.maps.LatLng(37.789, -122.424), weight: 0},</v>
      </c>
      <c r="V7064" t="str">
        <f t="shared" si="661"/>
        <v>{location: new google.maps.LatLng(37.789, -122.424), weight: 4},</v>
      </c>
      <c r="W7064" t="str">
        <f t="shared" si="662"/>
        <v>{location: new google.maps.LatLng(37.789, -122.424), weight: 0},</v>
      </c>
      <c r="X7064" t="str">
        <f t="shared" si="663"/>
        <v>{location: new google.maps.LatLng(37.789, -122.424), weight: 1},</v>
      </c>
      <c r="Y7064" t="str">
        <f t="shared" si="664"/>
        <v>{location: new google.maps.LatLng(37.789, -122.424), weight: 2},</v>
      </c>
    </row>
    <row r="7065" spans="1:25" x14ac:dyDescent="0.2">
      <c r="A7065">
        <v>37.789000000000001</v>
      </c>
      <c r="B7065">
        <v>-122.423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2</v>
      </c>
      <c r="J7065">
        <v>4</v>
      </c>
      <c r="K7065">
        <v>0</v>
      </c>
      <c r="L7065">
        <v>6</v>
      </c>
      <c r="M7065">
        <f>VLOOKUP(H7065,AE$2:$AJ$12,6,TRUE)</f>
        <v>0</v>
      </c>
      <c r="N7065">
        <f>VLOOKUP(I7065,AF$2:$AJ$12,5,TRUE)</f>
        <v>4</v>
      </c>
      <c r="O7065">
        <f>VLOOKUP(J7065,AG$2:$AJ$12,4,TRUE)</f>
        <v>6</v>
      </c>
      <c r="P7065">
        <f>VLOOKUP(K7065,AH$2:$AJ$12,3,TRUE)</f>
        <v>0</v>
      </c>
      <c r="Q7065">
        <f>VLOOKUP(L7065,AI$2:$AJ$12,2,TRUE)</f>
        <v>4</v>
      </c>
      <c r="T7065" t="str">
        <f t="shared" si="665"/>
        <v>Crimepoint.create(latitude:37.789, longitude:-122.423, drugdrink:0, misdemean:4, theft:6, violent:0, total:4, drugdrinkct:0, misdemeanct:2, theftct:4, violentct:0, totalct:6)</v>
      </c>
      <c r="U7065" t="str">
        <f t="shared" si="666"/>
        <v>{location: new google.maps.LatLng(37.789, -122.423), weight: 0},</v>
      </c>
      <c r="V7065" t="str">
        <f t="shared" si="661"/>
        <v>{location: new google.maps.LatLng(37.789, -122.423), weight: 0},</v>
      </c>
      <c r="W7065" t="str">
        <f t="shared" si="662"/>
        <v>{location: new google.maps.LatLng(37.789, -122.423), weight: 1},</v>
      </c>
      <c r="X7065" t="str">
        <f t="shared" si="663"/>
        <v>{location: new google.maps.LatLng(37.789, -122.423), weight: 0},</v>
      </c>
      <c r="Y7065" t="str">
        <f t="shared" si="664"/>
        <v>{location: new google.maps.LatLng(37.789, -122.423), weight: 0},</v>
      </c>
    </row>
    <row r="7066" spans="1:25" x14ac:dyDescent="0.2">
      <c r="A7066">
        <v>37.789000000000001</v>
      </c>
      <c r="B7066">
        <v>-122.422</v>
      </c>
      <c r="C7066">
        <v>5</v>
      </c>
      <c r="D7066">
        <v>9</v>
      </c>
      <c r="E7066">
        <v>5</v>
      </c>
      <c r="F7066">
        <v>4</v>
      </c>
      <c r="G7066">
        <v>7</v>
      </c>
      <c r="H7066">
        <v>7</v>
      </c>
      <c r="I7066">
        <v>40</v>
      </c>
      <c r="J7066">
        <v>36</v>
      </c>
      <c r="K7066">
        <v>5</v>
      </c>
      <c r="L7066">
        <v>88</v>
      </c>
      <c r="M7066">
        <f>VLOOKUP(H7066,AE$2:$AJ$12,6,TRUE)</f>
        <v>9</v>
      </c>
      <c r="N7066">
        <f>VLOOKUP(I7066,AF$2:$AJ$12,5,TRUE)</f>
        <v>9</v>
      </c>
      <c r="O7066">
        <f>VLOOKUP(J7066,AG$2:$AJ$12,4,TRUE)</f>
        <v>9</v>
      </c>
      <c r="P7066">
        <f>VLOOKUP(K7066,AH$2:$AJ$12,3,TRUE)</f>
        <v>9</v>
      </c>
      <c r="Q7066">
        <f>VLOOKUP(L7066,AI$2:$AJ$12,2,TRUE)</f>
        <v>9</v>
      </c>
      <c r="T7066" t="str">
        <f t="shared" si="665"/>
        <v>Crimepoint.create(latitude:37.789, longitude:-122.422, drugdrink:9, misdemean:9, theft:9, violent:9, total:9, drugdrinkct:7, misdemeanct:40, theftct:36, violentct:5, totalct:88)</v>
      </c>
      <c r="U7066" t="str">
        <f t="shared" si="666"/>
        <v>{location: new google.maps.LatLng(37.789, -122.422), weight: 5},</v>
      </c>
      <c r="V7066" t="str">
        <f t="shared" si="661"/>
        <v>{location: new google.maps.LatLng(37.789, -122.422), weight: 9},</v>
      </c>
      <c r="W7066" t="str">
        <f t="shared" si="662"/>
        <v>{location: new google.maps.LatLng(37.789, -122.422), weight: 5},</v>
      </c>
      <c r="X7066" t="str">
        <f t="shared" si="663"/>
        <v>{location: new google.maps.LatLng(37.789, -122.422), weight: 4},</v>
      </c>
      <c r="Y7066" t="str">
        <f t="shared" si="664"/>
        <v>{location: new google.maps.LatLng(37.789, -122.422), weight: 7},</v>
      </c>
    </row>
    <row r="7067" spans="1:25" x14ac:dyDescent="0.2">
      <c r="A7067">
        <v>37.789000000000001</v>
      </c>
      <c r="B7067">
        <v>-122.42100000000001</v>
      </c>
      <c r="C7067">
        <v>1</v>
      </c>
      <c r="D7067">
        <v>6</v>
      </c>
      <c r="E7067">
        <v>8</v>
      </c>
      <c r="F7067">
        <v>5</v>
      </c>
      <c r="G7067">
        <v>7</v>
      </c>
      <c r="H7067">
        <v>1</v>
      </c>
      <c r="I7067">
        <v>28</v>
      </c>
      <c r="J7067">
        <v>53</v>
      </c>
      <c r="K7067">
        <v>7</v>
      </c>
      <c r="L7067">
        <v>89</v>
      </c>
      <c r="M7067">
        <f>VLOOKUP(H7067,AE$2:$AJ$12,6,TRUE)</f>
        <v>8</v>
      </c>
      <c r="N7067">
        <f>VLOOKUP(I7067,AF$2:$AJ$12,5,TRUE)</f>
        <v>9</v>
      </c>
      <c r="O7067">
        <f>VLOOKUP(J7067,AG$2:$AJ$12,4,TRUE)</f>
        <v>9</v>
      </c>
      <c r="P7067">
        <f>VLOOKUP(K7067,AH$2:$AJ$12,3,TRUE)</f>
        <v>9</v>
      </c>
      <c r="Q7067">
        <f>VLOOKUP(L7067,AI$2:$AJ$12,2,TRUE)</f>
        <v>9</v>
      </c>
      <c r="T7067" t="str">
        <f t="shared" si="665"/>
        <v>Crimepoint.create(latitude:37.789, longitude:-122.421, drugdrink:8, misdemean:9, theft:9, violent:9, total:9, drugdrinkct:1, misdemeanct:28, theftct:53, violentct:7, totalct:89)</v>
      </c>
      <c r="U7067" t="str">
        <f t="shared" si="666"/>
        <v>{location: new google.maps.LatLng(37.789, -122.421), weight: 1},</v>
      </c>
      <c r="V7067" t="str">
        <f t="shared" si="661"/>
        <v>{location: new google.maps.LatLng(37.789, -122.421), weight: 6},</v>
      </c>
      <c r="W7067" t="str">
        <f t="shared" si="662"/>
        <v>{location: new google.maps.LatLng(37.789, -122.421), weight: 8},</v>
      </c>
      <c r="X7067" t="str">
        <f t="shared" si="663"/>
        <v>{location: new google.maps.LatLng(37.789, -122.421), weight: 5},</v>
      </c>
      <c r="Y7067" t="str">
        <f t="shared" si="664"/>
        <v>{location: new google.maps.LatLng(37.789, -122.421), weight: 7},</v>
      </c>
    </row>
    <row r="7068" spans="1:25" x14ac:dyDescent="0.2">
      <c r="A7068">
        <v>37.789000000000001</v>
      </c>
      <c r="B7068">
        <v>-122.42</v>
      </c>
      <c r="C7068">
        <v>4</v>
      </c>
      <c r="D7068">
        <v>14</v>
      </c>
      <c r="E7068">
        <v>9</v>
      </c>
      <c r="F7068">
        <v>13</v>
      </c>
      <c r="G7068">
        <v>12</v>
      </c>
      <c r="H7068">
        <v>6</v>
      </c>
      <c r="I7068">
        <v>63</v>
      </c>
      <c r="J7068">
        <v>62</v>
      </c>
      <c r="K7068">
        <v>17</v>
      </c>
      <c r="L7068">
        <v>148</v>
      </c>
      <c r="M7068">
        <f>VLOOKUP(H7068,AE$2:$AJ$12,6,TRUE)</f>
        <v>9</v>
      </c>
      <c r="N7068">
        <f>VLOOKUP(I7068,AF$2:$AJ$12,5,TRUE)</f>
        <v>9</v>
      </c>
      <c r="O7068">
        <f>VLOOKUP(J7068,AG$2:$AJ$12,4,TRUE)</f>
        <v>9</v>
      </c>
      <c r="P7068">
        <f>VLOOKUP(K7068,AH$2:$AJ$12,3,TRUE)</f>
        <v>9</v>
      </c>
      <c r="Q7068">
        <f>VLOOKUP(L7068,AI$2:$AJ$12,2,TRUE)</f>
        <v>9</v>
      </c>
      <c r="T7068" t="str">
        <f t="shared" si="665"/>
        <v>Crimepoint.create(latitude:37.789, longitude:-122.42, drugdrink:9, misdemean:9, theft:9, violent:9, total:9, drugdrinkct:6, misdemeanct:63, theftct:62, violentct:17, totalct:148)</v>
      </c>
      <c r="U7068" t="str">
        <f t="shared" si="666"/>
        <v>{location: new google.maps.LatLng(37.789, -122.42), weight: 4},</v>
      </c>
      <c r="V7068" t="str">
        <f t="shared" si="661"/>
        <v>{location: new google.maps.LatLng(37.789, -122.42), weight: 14},</v>
      </c>
      <c r="W7068" t="str">
        <f t="shared" si="662"/>
        <v>{location: new google.maps.LatLng(37.789, -122.42), weight: 9},</v>
      </c>
      <c r="X7068" t="str">
        <f t="shared" si="663"/>
        <v>{location: new google.maps.LatLng(37.789, -122.42), weight: 13},</v>
      </c>
      <c r="Y7068" t="str">
        <f t="shared" si="664"/>
        <v>{location: new google.maps.LatLng(37.789, -122.42), weight: 12},</v>
      </c>
    </row>
    <row r="7069" spans="1:25" x14ac:dyDescent="0.2">
      <c r="A7069">
        <v>37.789000000000001</v>
      </c>
      <c r="B7069">
        <v>-122.419</v>
      </c>
      <c r="C7069">
        <v>2</v>
      </c>
      <c r="D7069">
        <v>7</v>
      </c>
      <c r="E7069">
        <v>8</v>
      </c>
      <c r="F7069">
        <v>1</v>
      </c>
      <c r="G7069">
        <v>7</v>
      </c>
      <c r="H7069">
        <v>3</v>
      </c>
      <c r="I7069">
        <v>31</v>
      </c>
      <c r="J7069">
        <v>54</v>
      </c>
      <c r="K7069">
        <v>1</v>
      </c>
      <c r="L7069">
        <v>89</v>
      </c>
      <c r="M7069">
        <f>VLOOKUP(H7069,AE$2:$AJ$12,6,TRUE)</f>
        <v>9</v>
      </c>
      <c r="N7069">
        <f>VLOOKUP(I7069,AF$2:$AJ$12,5,TRUE)</f>
        <v>9</v>
      </c>
      <c r="O7069">
        <f>VLOOKUP(J7069,AG$2:$AJ$12,4,TRUE)</f>
        <v>9</v>
      </c>
      <c r="P7069">
        <f>VLOOKUP(K7069,AH$2:$AJ$12,3,TRUE)</f>
        <v>7</v>
      </c>
      <c r="Q7069">
        <f>VLOOKUP(L7069,AI$2:$AJ$12,2,TRUE)</f>
        <v>9</v>
      </c>
      <c r="T7069" t="str">
        <f t="shared" si="665"/>
        <v>Crimepoint.create(latitude:37.789, longitude:-122.419, drugdrink:9, misdemean:9, theft:9, violent:7, total:9, drugdrinkct:3, misdemeanct:31, theftct:54, violentct:1, totalct:89)</v>
      </c>
      <c r="U7069" t="str">
        <f t="shared" si="666"/>
        <v>{location: new google.maps.LatLng(37.789, -122.419), weight: 2},</v>
      </c>
      <c r="V7069" t="str">
        <f t="shared" si="661"/>
        <v>{location: new google.maps.LatLng(37.789, -122.419), weight: 7},</v>
      </c>
      <c r="W7069" t="str">
        <f t="shared" si="662"/>
        <v>{location: new google.maps.LatLng(37.789, -122.419), weight: 8},</v>
      </c>
      <c r="X7069" t="str">
        <f t="shared" si="663"/>
        <v>{location: new google.maps.LatLng(37.789, -122.419), weight: 1},</v>
      </c>
      <c r="Y7069" t="str">
        <f t="shared" si="664"/>
        <v>{location: new google.maps.LatLng(37.789, -122.419), weight: 7},</v>
      </c>
    </row>
    <row r="7070" spans="1:25" x14ac:dyDescent="0.2">
      <c r="A7070">
        <v>37.789000000000001</v>
      </c>
      <c r="B7070">
        <v>-122.41800000000001</v>
      </c>
      <c r="C7070">
        <v>0</v>
      </c>
      <c r="D7070">
        <v>2</v>
      </c>
      <c r="E7070">
        <v>2</v>
      </c>
      <c r="F7070">
        <v>1</v>
      </c>
      <c r="G7070">
        <v>2</v>
      </c>
      <c r="H7070">
        <v>0</v>
      </c>
      <c r="I7070">
        <v>10</v>
      </c>
      <c r="J7070">
        <v>16</v>
      </c>
      <c r="K7070">
        <v>1</v>
      </c>
      <c r="L7070">
        <v>27</v>
      </c>
      <c r="M7070">
        <f>VLOOKUP(H7070,AE$2:$AJ$12,6,TRUE)</f>
        <v>0</v>
      </c>
      <c r="N7070">
        <f>VLOOKUP(I7070,AF$2:$AJ$12,5,TRUE)</f>
        <v>8</v>
      </c>
      <c r="O7070">
        <f>VLOOKUP(J7070,AG$2:$AJ$12,4,TRUE)</f>
        <v>9</v>
      </c>
      <c r="P7070">
        <f>VLOOKUP(K7070,AH$2:$AJ$12,3,TRUE)</f>
        <v>7</v>
      </c>
      <c r="Q7070">
        <f>VLOOKUP(L7070,AI$2:$AJ$12,2,TRUE)</f>
        <v>8</v>
      </c>
      <c r="T7070" t="str">
        <f t="shared" si="665"/>
        <v>Crimepoint.create(latitude:37.789, longitude:-122.418, drugdrink:0, misdemean:8, theft:9, violent:7, total:8, drugdrinkct:0, misdemeanct:10, theftct:16, violentct:1, totalct:27)</v>
      </c>
      <c r="U7070" t="str">
        <f t="shared" si="666"/>
        <v>{location: new google.maps.LatLng(37.789, -122.418), weight: 0},</v>
      </c>
      <c r="V7070" t="str">
        <f t="shared" si="661"/>
        <v>{location: new google.maps.LatLng(37.789, -122.418), weight: 2},</v>
      </c>
      <c r="W7070" t="str">
        <f t="shared" si="662"/>
        <v>{location: new google.maps.LatLng(37.789, -122.418), weight: 2},</v>
      </c>
      <c r="X7070" t="str">
        <f t="shared" si="663"/>
        <v>{location: new google.maps.LatLng(37.789, -122.418), weight: 1},</v>
      </c>
      <c r="Y7070" t="str">
        <f t="shared" si="664"/>
        <v>{location: new google.maps.LatLng(37.789, -122.418), weight: 2},</v>
      </c>
    </row>
    <row r="7071" spans="1:25" x14ac:dyDescent="0.2">
      <c r="A7071">
        <v>37.789000000000001</v>
      </c>
      <c r="B7071">
        <v>-122.417</v>
      </c>
      <c r="C7071">
        <v>1</v>
      </c>
      <c r="D7071">
        <v>5</v>
      </c>
      <c r="E7071">
        <v>4</v>
      </c>
      <c r="F7071">
        <v>1</v>
      </c>
      <c r="G7071">
        <v>4</v>
      </c>
      <c r="H7071">
        <v>2</v>
      </c>
      <c r="I7071">
        <v>23</v>
      </c>
      <c r="J7071">
        <v>28</v>
      </c>
      <c r="K7071">
        <v>2</v>
      </c>
      <c r="L7071">
        <v>55</v>
      </c>
      <c r="M7071">
        <f>VLOOKUP(H7071,AE$2:$AJ$12,6,TRUE)</f>
        <v>9</v>
      </c>
      <c r="N7071">
        <f>VLOOKUP(I7071,AF$2:$AJ$12,5,TRUE)</f>
        <v>9</v>
      </c>
      <c r="O7071">
        <f>VLOOKUP(J7071,AG$2:$AJ$12,4,TRUE)</f>
        <v>9</v>
      </c>
      <c r="P7071">
        <f>VLOOKUP(K7071,AH$2:$AJ$12,3,TRUE)</f>
        <v>7</v>
      </c>
      <c r="Q7071">
        <f>VLOOKUP(L7071,AI$2:$AJ$12,2,TRUE)</f>
        <v>9</v>
      </c>
      <c r="T7071" t="str">
        <f t="shared" si="665"/>
        <v>Crimepoint.create(latitude:37.789, longitude:-122.417, drugdrink:9, misdemean:9, theft:9, violent:7, total:9, drugdrinkct:2, misdemeanct:23, theftct:28, violentct:2, totalct:55)</v>
      </c>
      <c r="U7071" t="str">
        <f t="shared" si="666"/>
        <v>{location: new google.maps.LatLng(37.789, -122.417), weight: 1},</v>
      </c>
      <c r="V7071" t="str">
        <f t="shared" si="661"/>
        <v>{location: new google.maps.LatLng(37.789, -122.417), weight: 5},</v>
      </c>
      <c r="W7071" t="str">
        <f t="shared" si="662"/>
        <v>{location: new google.maps.LatLng(37.789, -122.417), weight: 4},</v>
      </c>
      <c r="X7071" t="str">
        <f t="shared" si="663"/>
        <v>{location: new google.maps.LatLng(37.789, -122.417), weight: 1},</v>
      </c>
      <c r="Y7071" t="str">
        <f t="shared" si="664"/>
        <v>{location: new google.maps.LatLng(37.789, -122.417), weight: 4},</v>
      </c>
    </row>
    <row r="7072" spans="1:25" x14ac:dyDescent="0.2">
      <c r="A7072">
        <v>37.789000000000001</v>
      </c>
      <c r="B7072">
        <v>-122.416</v>
      </c>
      <c r="C7072">
        <v>0</v>
      </c>
      <c r="D7072">
        <v>5</v>
      </c>
      <c r="E7072">
        <v>1</v>
      </c>
      <c r="F7072">
        <v>7</v>
      </c>
      <c r="G7072">
        <v>3</v>
      </c>
      <c r="H7072">
        <v>0</v>
      </c>
      <c r="I7072">
        <v>22</v>
      </c>
      <c r="J7072">
        <v>7</v>
      </c>
      <c r="K7072">
        <v>10</v>
      </c>
      <c r="L7072">
        <v>39</v>
      </c>
      <c r="M7072">
        <f>VLOOKUP(H7072,AE$2:$AJ$12,6,TRUE)</f>
        <v>0</v>
      </c>
      <c r="N7072">
        <f>VLOOKUP(I7072,AF$2:$AJ$12,5,TRUE)</f>
        <v>9</v>
      </c>
      <c r="O7072">
        <f>VLOOKUP(J7072,AG$2:$AJ$12,4,TRUE)</f>
        <v>7</v>
      </c>
      <c r="P7072">
        <f>VLOOKUP(K7072,AH$2:$AJ$12,3,TRUE)</f>
        <v>9</v>
      </c>
      <c r="Q7072">
        <f>VLOOKUP(L7072,AI$2:$AJ$12,2,TRUE)</f>
        <v>8</v>
      </c>
      <c r="T7072" t="str">
        <f t="shared" si="665"/>
        <v>Crimepoint.create(latitude:37.789, longitude:-122.416, drugdrink:0, misdemean:9, theft:7, violent:9, total:8, drugdrinkct:0, misdemeanct:22, theftct:7, violentct:10, totalct:39)</v>
      </c>
      <c r="U7072" t="str">
        <f t="shared" si="666"/>
        <v>{location: new google.maps.LatLng(37.789, -122.416), weight: 0},</v>
      </c>
      <c r="V7072" t="str">
        <f t="shared" si="661"/>
        <v>{location: new google.maps.LatLng(37.789, -122.416), weight: 5},</v>
      </c>
      <c r="W7072" t="str">
        <f t="shared" si="662"/>
        <v>{location: new google.maps.LatLng(37.789, -122.416), weight: 1},</v>
      </c>
      <c r="X7072" t="str">
        <f t="shared" si="663"/>
        <v>{location: new google.maps.LatLng(37.789, -122.416), weight: 7},</v>
      </c>
      <c r="Y7072" t="str">
        <f t="shared" si="664"/>
        <v>{location: new google.maps.LatLng(37.789, -122.416), weight: 3},</v>
      </c>
    </row>
    <row r="7073" spans="1:25" x14ac:dyDescent="0.2">
      <c r="A7073">
        <v>37.789000000000001</v>
      </c>
      <c r="B7073">
        <v>-122.41500000000001</v>
      </c>
      <c r="C7073">
        <v>1</v>
      </c>
      <c r="D7073">
        <v>9</v>
      </c>
      <c r="E7073">
        <v>3</v>
      </c>
      <c r="F7073">
        <v>15</v>
      </c>
      <c r="G7073">
        <v>7</v>
      </c>
      <c r="H7073">
        <v>2</v>
      </c>
      <c r="I7073">
        <v>40</v>
      </c>
      <c r="J7073">
        <v>22</v>
      </c>
      <c r="K7073">
        <v>20</v>
      </c>
      <c r="L7073">
        <v>84</v>
      </c>
      <c r="M7073">
        <f>VLOOKUP(H7073,AE$2:$AJ$12,6,TRUE)</f>
        <v>9</v>
      </c>
      <c r="N7073">
        <f>VLOOKUP(I7073,AF$2:$AJ$12,5,TRUE)</f>
        <v>9</v>
      </c>
      <c r="O7073">
        <f>VLOOKUP(J7073,AG$2:$AJ$12,4,TRUE)</f>
        <v>9</v>
      </c>
      <c r="P7073">
        <f>VLOOKUP(K7073,AH$2:$AJ$12,3,TRUE)</f>
        <v>9</v>
      </c>
      <c r="Q7073">
        <f>VLOOKUP(L7073,AI$2:$AJ$12,2,TRUE)</f>
        <v>9</v>
      </c>
      <c r="T7073" t="str">
        <f t="shared" si="665"/>
        <v>Crimepoint.create(latitude:37.789, longitude:-122.415, drugdrink:9, misdemean:9, theft:9, violent:9, total:9, drugdrinkct:2, misdemeanct:40, theftct:22, violentct:20, totalct:84)</v>
      </c>
      <c r="U7073" t="str">
        <f t="shared" si="666"/>
        <v>{location: new google.maps.LatLng(37.789, -122.415), weight: 1},</v>
      </c>
      <c r="V7073" t="str">
        <f t="shared" si="661"/>
        <v>{location: new google.maps.LatLng(37.789, -122.415), weight: 9},</v>
      </c>
      <c r="W7073" t="str">
        <f t="shared" si="662"/>
        <v>{location: new google.maps.LatLng(37.789, -122.415), weight: 3},</v>
      </c>
      <c r="X7073" t="str">
        <f t="shared" si="663"/>
        <v>{location: new google.maps.LatLng(37.789, -122.415), weight: 15},</v>
      </c>
      <c r="Y7073" t="str">
        <f t="shared" si="664"/>
        <v>{location: new google.maps.LatLng(37.789, -122.415), weight: 7},</v>
      </c>
    </row>
    <row r="7074" spans="1:25" x14ac:dyDescent="0.2">
      <c r="A7074">
        <v>37.789000000000001</v>
      </c>
      <c r="B7074">
        <v>-122.414</v>
      </c>
      <c r="C7074">
        <v>1</v>
      </c>
      <c r="D7074">
        <v>6</v>
      </c>
      <c r="E7074">
        <v>4</v>
      </c>
      <c r="F7074">
        <v>3</v>
      </c>
      <c r="G7074">
        <v>5</v>
      </c>
      <c r="H7074">
        <v>1</v>
      </c>
      <c r="I7074">
        <v>29</v>
      </c>
      <c r="J7074">
        <v>30</v>
      </c>
      <c r="K7074">
        <v>4</v>
      </c>
      <c r="L7074">
        <v>64</v>
      </c>
      <c r="M7074">
        <f>VLOOKUP(H7074,AE$2:$AJ$12,6,TRUE)</f>
        <v>8</v>
      </c>
      <c r="N7074">
        <f>VLOOKUP(I7074,AF$2:$AJ$12,5,TRUE)</f>
        <v>9</v>
      </c>
      <c r="O7074">
        <f>VLOOKUP(J7074,AG$2:$AJ$12,4,TRUE)</f>
        <v>9</v>
      </c>
      <c r="P7074">
        <f>VLOOKUP(K7074,AH$2:$AJ$12,3,TRUE)</f>
        <v>8</v>
      </c>
      <c r="Q7074">
        <f>VLOOKUP(L7074,AI$2:$AJ$12,2,TRUE)</f>
        <v>9</v>
      </c>
      <c r="T7074" t="str">
        <f t="shared" si="665"/>
        <v>Crimepoint.create(latitude:37.789, longitude:-122.414, drugdrink:8, misdemean:9, theft:9, violent:8, total:9, drugdrinkct:1, misdemeanct:29, theftct:30, violentct:4, totalct:64)</v>
      </c>
      <c r="U7074" t="str">
        <f t="shared" si="666"/>
        <v>{location: new google.maps.LatLng(37.789, -122.414), weight: 1},</v>
      </c>
      <c r="V7074" t="str">
        <f t="shared" si="661"/>
        <v>{location: new google.maps.LatLng(37.789, -122.414), weight: 6},</v>
      </c>
      <c r="W7074" t="str">
        <f t="shared" si="662"/>
        <v>{location: new google.maps.LatLng(37.789, -122.414), weight: 4},</v>
      </c>
      <c r="X7074" t="str">
        <f t="shared" si="663"/>
        <v>{location: new google.maps.LatLng(37.789, -122.414), weight: 3},</v>
      </c>
      <c r="Y7074" t="str">
        <f t="shared" si="664"/>
        <v>{location: new google.maps.LatLng(37.789, -122.414), weight: 5},</v>
      </c>
    </row>
    <row r="7075" spans="1:25" x14ac:dyDescent="0.2">
      <c r="A7075">
        <v>37.789000000000001</v>
      </c>
      <c r="B7075">
        <v>-122.413</v>
      </c>
      <c r="C7075">
        <v>1</v>
      </c>
      <c r="D7075">
        <v>4</v>
      </c>
      <c r="E7075">
        <v>4</v>
      </c>
      <c r="F7075">
        <v>1</v>
      </c>
      <c r="G7075">
        <v>4</v>
      </c>
      <c r="H7075">
        <v>1</v>
      </c>
      <c r="I7075">
        <v>19</v>
      </c>
      <c r="J7075">
        <v>24</v>
      </c>
      <c r="K7075">
        <v>2</v>
      </c>
      <c r="L7075">
        <v>46</v>
      </c>
      <c r="M7075">
        <f>VLOOKUP(H7075,AE$2:$AJ$12,6,TRUE)</f>
        <v>8</v>
      </c>
      <c r="N7075">
        <f>VLOOKUP(I7075,AF$2:$AJ$12,5,TRUE)</f>
        <v>9</v>
      </c>
      <c r="O7075">
        <f>VLOOKUP(J7075,AG$2:$AJ$12,4,TRUE)</f>
        <v>9</v>
      </c>
      <c r="P7075">
        <f>VLOOKUP(K7075,AH$2:$AJ$12,3,TRUE)</f>
        <v>7</v>
      </c>
      <c r="Q7075">
        <f>VLOOKUP(L7075,AI$2:$AJ$12,2,TRUE)</f>
        <v>9</v>
      </c>
      <c r="T7075" t="str">
        <f t="shared" si="665"/>
        <v>Crimepoint.create(latitude:37.789, longitude:-122.413, drugdrink:8, misdemean:9, theft:9, violent:7, total:9, drugdrinkct:1, misdemeanct:19, theftct:24, violentct:2, totalct:46)</v>
      </c>
      <c r="U7075" t="str">
        <f t="shared" si="666"/>
        <v>{location: new google.maps.LatLng(37.789, -122.413), weight: 1},</v>
      </c>
      <c r="V7075" t="str">
        <f t="shared" si="661"/>
        <v>{location: new google.maps.LatLng(37.789, -122.413), weight: 4},</v>
      </c>
      <c r="W7075" t="str">
        <f t="shared" si="662"/>
        <v>{location: new google.maps.LatLng(37.789, -122.413), weight: 4},</v>
      </c>
      <c r="X7075" t="str">
        <f t="shared" si="663"/>
        <v>{location: new google.maps.LatLng(37.789, -122.413), weight: 1},</v>
      </c>
      <c r="Y7075" t="str">
        <f t="shared" si="664"/>
        <v>{location: new google.maps.LatLng(37.789, -122.413), weight: 4},</v>
      </c>
    </row>
    <row r="7076" spans="1:25" x14ac:dyDescent="0.2">
      <c r="A7076">
        <v>37.789000000000001</v>
      </c>
      <c r="B7076">
        <v>-122.41200000000001</v>
      </c>
      <c r="C7076">
        <v>0</v>
      </c>
      <c r="D7076">
        <v>3</v>
      </c>
      <c r="E7076">
        <v>4</v>
      </c>
      <c r="F7076">
        <v>3</v>
      </c>
      <c r="G7076">
        <v>3</v>
      </c>
      <c r="H7076">
        <v>0</v>
      </c>
      <c r="I7076">
        <v>13</v>
      </c>
      <c r="J7076">
        <v>25</v>
      </c>
      <c r="K7076">
        <v>4</v>
      </c>
      <c r="L7076">
        <v>42</v>
      </c>
      <c r="M7076">
        <f>VLOOKUP(H7076,AE$2:$AJ$12,6,TRUE)</f>
        <v>0</v>
      </c>
      <c r="N7076">
        <f>VLOOKUP(I7076,AF$2:$AJ$12,5,TRUE)</f>
        <v>8</v>
      </c>
      <c r="O7076">
        <f>VLOOKUP(J7076,AG$2:$AJ$12,4,TRUE)</f>
        <v>9</v>
      </c>
      <c r="P7076">
        <f>VLOOKUP(K7076,AH$2:$AJ$12,3,TRUE)</f>
        <v>8</v>
      </c>
      <c r="Q7076">
        <f>VLOOKUP(L7076,AI$2:$AJ$12,2,TRUE)</f>
        <v>9</v>
      </c>
      <c r="T7076" t="str">
        <f t="shared" si="665"/>
        <v>Crimepoint.create(latitude:37.789, longitude:-122.412, drugdrink:0, misdemean:8, theft:9, violent:8, total:9, drugdrinkct:0, misdemeanct:13, theftct:25, violentct:4, totalct:42)</v>
      </c>
      <c r="U7076" t="str">
        <f t="shared" si="666"/>
        <v>{location: new google.maps.LatLng(37.789, -122.412), weight: 0},</v>
      </c>
      <c r="V7076" t="str">
        <f t="shared" si="661"/>
        <v>{location: new google.maps.LatLng(37.789, -122.412), weight: 3},</v>
      </c>
      <c r="W7076" t="str">
        <f t="shared" si="662"/>
        <v>{location: new google.maps.LatLng(37.789, -122.412), weight: 4},</v>
      </c>
      <c r="X7076" t="str">
        <f t="shared" si="663"/>
        <v>{location: new google.maps.LatLng(37.789, -122.412), weight: 3},</v>
      </c>
      <c r="Y7076" t="str">
        <f t="shared" si="664"/>
        <v>{location: new google.maps.LatLng(37.789, -122.412), weight: 3},</v>
      </c>
    </row>
    <row r="7077" spans="1:25" x14ac:dyDescent="0.2">
      <c r="A7077">
        <v>37.789000000000001</v>
      </c>
      <c r="B7077">
        <v>-122.411</v>
      </c>
      <c r="C7077">
        <v>1</v>
      </c>
      <c r="D7077">
        <v>6</v>
      </c>
      <c r="E7077">
        <v>3</v>
      </c>
      <c r="F7077">
        <v>6</v>
      </c>
      <c r="G7077">
        <v>4</v>
      </c>
      <c r="H7077">
        <v>1</v>
      </c>
      <c r="I7077">
        <v>25</v>
      </c>
      <c r="J7077">
        <v>17</v>
      </c>
      <c r="K7077">
        <v>8</v>
      </c>
      <c r="L7077">
        <v>51</v>
      </c>
      <c r="M7077">
        <f>VLOOKUP(H7077,AE$2:$AJ$12,6,TRUE)</f>
        <v>8</v>
      </c>
      <c r="N7077">
        <f>VLOOKUP(I7077,AF$2:$AJ$12,5,TRUE)</f>
        <v>9</v>
      </c>
      <c r="O7077">
        <f>VLOOKUP(J7077,AG$2:$AJ$12,4,TRUE)</f>
        <v>9</v>
      </c>
      <c r="P7077">
        <f>VLOOKUP(K7077,AH$2:$AJ$12,3,TRUE)</f>
        <v>9</v>
      </c>
      <c r="Q7077">
        <f>VLOOKUP(L7077,AI$2:$AJ$12,2,TRUE)</f>
        <v>9</v>
      </c>
      <c r="T7077" t="str">
        <f t="shared" si="665"/>
        <v>Crimepoint.create(latitude:37.789, longitude:-122.411, drugdrink:8, misdemean:9, theft:9, violent:9, total:9, drugdrinkct:1, misdemeanct:25, theftct:17, violentct:8, totalct:51)</v>
      </c>
      <c r="U7077" t="str">
        <f t="shared" si="666"/>
        <v>{location: new google.maps.LatLng(37.789, -122.411), weight: 1},</v>
      </c>
      <c r="V7077" t="str">
        <f t="shared" si="661"/>
        <v>{location: new google.maps.LatLng(37.789, -122.411), weight: 6},</v>
      </c>
      <c r="W7077" t="str">
        <f t="shared" si="662"/>
        <v>{location: new google.maps.LatLng(37.789, -122.411), weight: 3},</v>
      </c>
      <c r="X7077" t="str">
        <f t="shared" si="663"/>
        <v>{location: new google.maps.LatLng(37.789, -122.411), weight: 6},</v>
      </c>
      <c r="Y7077" t="str">
        <f t="shared" si="664"/>
        <v>{location: new google.maps.LatLng(37.789, -122.411), weight: 4},</v>
      </c>
    </row>
    <row r="7078" spans="1:25" x14ac:dyDescent="0.2">
      <c r="A7078">
        <v>37.789000000000001</v>
      </c>
      <c r="B7078">
        <v>-122.41</v>
      </c>
      <c r="C7078">
        <v>0</v>
      </c>
      <c r="D7078">
        <v>4</v>
      </c>
      <c r="E7078">
        <v>2</v>
      </c>
      <c r="F7078">
        <v>1</v>
      </c>
      <c r="G7078">
        <v>3</v>
      </c>
      <c r="H7078">
        <v>0</v>
      </c>
      <c r="I7078">
        <v>17</v>
      </c>
      <c r="J7078">
        <v>15</v>
      </c>
      <c r="K7078">
        <v>2</v>
      </c>
      <c r="L7078">
        <v>34</v>
      </c>
      <c r="M7078">
        <f>VLOOKUP(H7078,AE$2:$AJ$12,6,TRUE)</f>
        <v>0</v>
      </c>
      <c r="N7078">
        <f>VLOOKUP(I7078,AF$2:$AJ$12,5,TRUE)</f>
        <v>8</v>
      </c>
      <c r="O7078">
        <f>VLOOKUP(J7078,AG$2:$AJ$12,4,TRUE)</f>
        <v>9</v>
      </c>
      <c r="P7078">
        <f>VLOOKUP(K7078,AH$2:$AJ$12,3,TRUE)</f>
        <v>7</v>
      </c>
      <c r="Q7078">
        <f>VLOOKUP(L7078,AI$2:$AJ$12,2,TRUE)</f>
        <v>8</v>
      </c>
      <c r="T7078" t="str">
        <f t="shared" si="665"/>
        <v>Crimepoint.create(latitude:37.789, longitude:-122.41, drugdrink:0, misdemean:8, theft:9, violent:7, total:8, drugdrinkct:0, misdemeanct:17, theftct:15, violentct:2, totalct:34)</v>
      </c>
      <c r="U7078" t="str">
        <f t="shared" si="666"/>
        <v>{location: new google.maps.LatLng(37.789, -122.41), weight: 0},</v>
      </c>
      <c r="V7078" t="str">
        <f t="shared" si="661"/>
        <v>{location: new google.maps.LatLng(37.789, -122.41), weight: 4},</v>
      </c>
      <c r="W7078" t="str">
        <f t="shared" si="662"/>
        <v>{location: new google.maps.LatLng(37.789, -122.41), weight: 2},</v>
      </c>
      <c r="X7078" t="str">
        <f t="shared" si="663"/>
        <v>{location: new google.maps.LatLng(37.789, -122.41), weight: 1},</v>
      </c>
      <c r="Y7078" t="str">
        <f t="shared" si="664"/>
        <v>{location: new google.maps.LatLng(37.789, -122.41), weight: 3},</v>
      </c>
    </row>
    <row r="7079" spans="1:25" x14ac:dyDescent="0.2">
      <c r="A7079">
        <v>37.789000000000001</v>
      </c>
      <c r="B7079">
        <v>-122.40900000000001</v>
      </c>
      <c r="C7079">
        <v>3</v>
      </c>
      <c r="D7079">
        <v>16</v>
      </c>
      <c r="E7079">
        <v>6</v>
      </c>
      <c r="F7079">
        <v>9</v>
      </c>
      <c r="G7079">
        <v>10</v>
      </c>
      <c r="H7079">
        <v>4</v>
      </c>
      <c r="I7079">
        <v>70</v>
      </c>
      <c r="J7079">
        <v>43</v>
      </c>
      <c r="K7079">
        <v>12</v>
      </c>
      <c r="L7079">
        <v>129</v>
      </c>
      <c r="M7079">
        <f>VLOOKUP(H7079,AE$2:$AJ$12,6,TRUE)</f>
        <v>9</v>
      </c>
      <c r="N7079">
        <f>VLOOKUP(I7079,AF$2:$AJ$12,5,TRUE)</f>
        <v>9</v>
      </c>
      <c r="O7079">
        <f>VLOOKUP(J7079,AG$2:$AJ$12,4,TRUE)</f>
        <v>9</v>
      </c>
      <c r="P7079">
        <f>VLOOKUP(K7079,AH$2:$AJ$12,3,TRUE)</f>
        <v>9</v>
      </c>
      <c r="Q7079">
        <f>VLOOKUP(L7079,AI$2:$AJ$12,2,TRUE)</f>
        <v>9</v>
      </c>
      <c r="T7079" t="str">
        <f t="shared" si="665"/>
        <v>Crimepoint.create(latitude:37.789, longitude:-122.409, drugdrink:9, misdemean:9, theft:9, violent:9, total:9, drugdrinkct:4, misdemeanct:70, theftct:43, violentct:12, totalct:129)</v>
      </c>
      <c r="U7079" t="str">
        <f t="shared" si="666"/>
        <v>{location: new google.maps.LatLng(37.789, -122.409), weight: 3},</v>
      </c>
      <c r="V7079" t="str">
        <f t="shared" si="661"/>
        <v>{location: new google.maps.LatLng(37.789, -122.409), weight: 16},</v>
      </c>
      <c r="W7079" t="str">
        <f t="shared" si="662"/>
        <v>{location: new google.maps.LatLng(37.789, -122.409), weight: 6},</v>
      </c>
      <c r="X7079" t="str">
        <f t="shared" si="663"/>
        <v>{location: new google.maps.LatLng(37.789, -122.409), weight: 9},</v>
      </c>
      <c r="Y7079" t="str">
        <f t="shared" si="664"/>
        <v>{location: new google.maps.LatLng(37.789, -122.409), weight: 10},</v>
      </c>
    </row>
    <row r="7080" spans="1:25" x14ac:dyDescent="0.2">
      <c r="A7080">
        <v>37.789000000000001</v>
      </c>
      <c r="B7080">
        <v>-122.408</v>
      </c>
      <c r="C7080">
        <v>3</v>
      </c>
      <c r="D7080">
        <v>13</v>
      </c>
      <c r="E7080">
        <v>5</v>
      </c>
      <c r="F7080">
        <v>4</v>
      </c>
      <c r="G7080">
        <v>8</v>
      </c>
      <c r="H7080">
        <v>4</v>
      </c>
      <c r="I7080">
        <v>56</v>
      </c>
      <c r="J7080">
        <v>35</v>
      </c>
      <c r="K7080">
        <v>5</v>
      </c>
      <c r="L7080">
        <v>100</v>
      </c>
      <c r="M7080">
        <f>VLOOKUP(H7080,AE$2:$AJ$12,6,TRUE)</f>
        <v>9</v>
      </c>
      <c r="N7080">
        <f>VLOOKUP(I7080,AF$2:$AJ$12,5,TRUE)</f>
        <v>9</v>
      </c>
      <c r="O7080">
        <f>VLOOKUP(J7080,AG$2:$AJ$12,4,TRUE)</f>
        <v>9</v>
      </c>
      <c r="P7080">
        <f>VLOOKUP(K7080,AH$2:$AJ$12,3,TRUE)</f>
        <v>9</v>
      </c>
      <c r="Q7080">
        <f>VLOOKUP(L7080,AI$2:$AJ$12,2,TRUE)</f>
        <v>9</v>
      </c>
      <c r="T7080" t="str">
        <f t="shared" si="665"/>
        <v>Crimepoint.create(latitude:37.789, longitude:-122.408, drugdrink:9, misdemean:9, theft:9, violent:9, total:9, drugdrinkct:4, misdemeanct:56, theftct:35, violentct:5, totalct:100)</v>
      </c>
      <c r="U7080" t="str">
        <f t="shared" si="666"/>
        <v>{location: new google.maps.LatLng(37.789, -122.408), weight: 3},</v>
      </c>
      <c r="V7080" t="str">
        <f t="shared" si="661"/>
        <v>{location: new google.maps.LatLng(37.789, -122.408), weight: 13},</v>
      </c>
      <c r="W7080" t="str">
        <f t="shared" si="662"/>
        <v>{location: new google.maps.LatLng(37.789, -122.408), weight: 5},</v>
      </c>
      <c r="X7080" t="str">
        <f t="shared" si="663"/>
        <v>{location: new google.maps.LatLng(37.789, -122.408), weight: 4},</v>
      </c>
      <c r="Y7080" t="str">
        <f t="shared" si="664"/>
        <v>{location: new google.maps.LatLng(37.789, -122.408), weight: 8},</v>
      </c>
    </row>
    <row r="7081" spans="1:25" x14ac:dyDescent="0.2">
      <c r="A7081">
        <v>37.789000000000001</v>
      </c>
      <c r="B7081">
        <v>-122.407</v>
      </c>
      <c r="C7081">
        <v>1</v>
      </c>
      <c r="D7081">
        <v>11</v>
      </c>
      <c r="E7081">
        <v>9</v>
      </c>
      <c r="F7081">
        <v>4</v>
      </c>
      <c r="G7081">
        <v>9</v>
      </c>
      <c r="H7081">
        <v>1</v>
      </c>
      <c r="I7081">
        <v>50</v>
      </c>
      <c r="J7081">
        <v>62</v>
      </c>
      <c r="K7081">
        <v>6</v>
      </c>
      <c r="L7081">
        <v>119</v>
      </c>
      <c r="M7081">
        <f>VLOOKUP(H7081,AE$2:$AJ$12,6,TRUE)</f>
        <v>8</v>
      </c>
      <c r="N7081">
        <f>VLOOKUP(I7081,AF$2:$AJ$12,5,TRUE)</f>
        <v>9</v>
      </c>
      <c r="O7081">
        <f>VLOOKUP(J7081,AG$2:$AJ$12,4,TRUE)</f>
        <v>9</v>
      </c>
      <c r="P7081">
        <f>VLOOKUP(K7081,AH$2:$AJ$12,3,TRUE)</f>
        <v>9</v>
      </c>
      <c r="Q7081">
        <f>VLOOKUP(L7081,AI$2:$AJ$12,2,TRUE)</f>
        <v>9</v>
      </c>
      <c r="T7081" t="str">
        <f t="shared" si="665"/>
        <v>Crimepoint.create(latitude:37.789, longitude:-122.407, drugdrink:8, misdemean:9, theft:9, violent:9, total:9, drugdrinkct:1, misdemeanct:50, theftct:62, violentct:6, totalct:119)</v>
      </c>
      <c r="U7081" t="str">
        <f t="shared" si="666"/>
        <v>{location: new google.maps.LatLng(37.789, -122.407), weight: 1},</v>
      </c>
      <c r="V7081" t="str">
        <f t="shared" si="661"/>
        <v>{location: new google.maps.LatLng(37.789, -122.407), weight: 11},</v>
      </c>
      <c r="W7081" t="str">
        <f t="shared" si="662"/>
        <v>{location: new google.maps.LatLng(37.789, -122.407), weight: 9},</v>
      </c>
      <c r="X7081" t="str">
        <f t="shared" si="663"/>
        <v>{location: new google.maps.LatLng(37.789, -122.407), weight: 4},</v>
      </c>
      <c r="Y7081" t="str">
        <f t="shared" si="664"/>
        <v>{location: new google.maps.LatLng(37.789, -122.407), weight: 9},</v>
      </c>
    </row>
    <row r="7082" spans="1:25" x14ac:dyDescent="0.2">
      <c r="A7082">
        <v>37.789000000000001</v>
      </c>
      <c r="B7082">
        <v>-122.40600000000001</v>
      </c>
      <c r="C7082">
        <v>1</v>
      </c>
      <c r="D7082">
        <v>9</v>
      </c>
      <c r="E7082">
        <v>15</v>
      </c>
      <c r="F7082">
        <v>4</v>
      </c>
      <c r="G7082">
        <v>12</v>
      </c>
      <c r="H7082">
        <v>2</v>
      </c>
      <c r="I7082">
        <v>38</v>
      </c>
      <c r="J7082">
        <v>100</v>
      </c>
      <c r="K7082">
        <v>6</v>
      </c>
      <c r="L7082">
        <v>146</v>
      </c>
      <c r="M7082">
        <f>VLOOKUP(H7082,AE$2:$AJ$12,6,TRUE)</f>
        <v>9</v>
      </c>
      <c r="N7082">
        <f>VLOOKUP(I7082,AF$2:$AJ$12,5,TRUE)</f>
        <v>9</v>
      </c>
      <c r="O7082">
        <f>VLOOKUP(J7082,AG$2:$AJ$12,4,TRUE)</f>
        <v>9</v>
      </c>
      <c r="P7082">
        <f>VLOOKUP(K7082,AH$2:$AJ$12,3,TRUE)</f>
        <v>9</v>
      </c>
      <c r="Q7082">
        <f>VLOOKUP(L7082,AI$2:$AJ$12,2,TRUE)</f>
        <v>9</v>
      </c>
      <c r="T7082" t="str">
        <f t="shared" si="665"/>
        <v>Crimepoint.create(latitude:37.789, longitude:-122.406, drugdrink:9, misdemean:9, theft:9, violent:9, total:9, drugdrinkct:2, misdemeanct:38, theftct:100, violentct:6, totalct:146)</v>
      </c>
      <c r="U7082" t="str">
        <f t="shared" si="666"/>
        <v>{location: new google.maps.LatLng(37.789, -122.406), weight: 1},</v>
      </c>
      <c r="V7082" t="str">
        <f t="shared" si="661"/>
        <v>{location: new google.maps.LatLng(37.789, -122.406), weight: 9},</v>
      </c>
      <c r="W7082" t="str">
        <f t="shared" si="662"/>
        <v>{location: new google.maps.LatLng(37.789, -122.406), weight: 15},</v>
      </c>
      <c r="X7082" t="str">
        <f t="shared" si="663"/>
        <v>{location: new google.maps.LatLng(37.789, -122.406), weight: 4},</v>
      </c>
      <c r="Y7082" t="str">
        <f t="shared" si="664"/>
        <v>{location: new google.maps.LatLng(37.789, -122.406), weight: 12},</v>
      </c>
    </row>
    <row r="7083" spans="1:25" x14ac:dyDescent="0.2">
      <c r="A7083">
        <v>37.789000000000001</v>
      </c>
      <c r="B7083">
        <v>-122.405</v>
      </c>
      <c r="C7083">
        <v>1</v>
      </c>
      <c r="D7083">
        <v>8</v>
      </c>
      <c r="E7083">
        <v>8</v>
      </c>
      <c r="F7083">
        <v>4</v>
      </c>
      <c r="G7083">
        <v>8</v>
      </c>
      <c r="H7083">
        <v>1</v>
      </c>
      <c r="I7083">
        <v>35</v>
      </c>
      <c r="J7083">
        <v>57</v>
      </c>
      <c r="K7083">
        <v>5</v>
      </c>
      <c r="L7083">
        <v>98</v>
      </c>
      <c r="M7083">
        <f>VLOOKUP(H7083,AE$2:$AJ$12,6,TRUE)</f>
        <v>8</v>
      </c>
      <c r="N7083">
        <f>VLOOKUP(I7083,AF$2:$AJ$12,5,TRUE)</f>
        <v>9</v>
      </c>
      <c r="O7083">
        <f>VLOOKUP(J7083,AG$2:$AJ$12,4,TRUE)</f>
        <v>9</v>
      </c>
      <c r="P7083">
        <f>VLOOKUP(K7083,AH$2:$AJ$12,3,TRUE)</f>
        <v>9</v>
      </c>
      <c r="Q7083">
        <f>VLOOKUP(L7083,AI$2:$AJ$12,2,TRUE)</f>
        <v>9</v>
      </c>
      <c r="T7083" t="str">
        <f t="shared" si="665"/>
        <v>Crimepoint.create(latitude:37.789, longitude:-122.405, drugdrink:8, misdemean:9, theft:9, violent:9, total:9, drugdrinkct:1, misdemeanct:35, theftct:57, violentct:5, totalct:98)</v>
      </c>
      <c r="U7083" t="str">
        <f t="shared" si="666"/>
        <v>{location: new google.maps.LatLng(37.789, -122.405), weight: 1},</v>
      </c>
      <c r="V7083" t="str">
        <f t="shared" si="661"/>
        <v>{location: new google.maps.LatLng(37.789, -122.405), weight: 8},</v>
      </c>
      <c r="W7083" t="str">
        <f t="shared" si="662"/>
        <v>{location: new google.maps.LatLng(37.789, -122.405), weight: 8},</v>
      </c>
      <c r="X7083" t="str">
        <f t="shared" si="663"/>
        <v>{location: new google.maps.LatLng(37.789, -122.405), weight: 4},</v>
      </c>
      <c r="Y7083" t="str">
        <f t="shared" si="664"/>
        <v>{location: new google.maps.LatLng(37.789, -122.405), weight: 8},</v>
      </c>
    </row>
    <row r="7084" spans="1:25" x14ac:dyDescent="0.2">
      <c r="A7084">
        <v>37.789000000000001</v>
      </c>
      <c r="B7084">
        <v>-122.404</v>
      </c>
      <c r="C7084">
        <v>0</v>
      </c>
      <c r="D7084">
        <v>4</v>
      </c>
      <c r="E7084">
        <v>6</v>
      </c>
      <c r="F7084">
        <v>4</v>
      </c>
      <c r="G7084">
        <v>5</v>
      </c>
      <c r="H7084">
        <v>0</v>
      </c>
      <c r="I7084">
        <v>20</v>
      </c>
      <c r="J7084">
        <v>41</v>
      </c>
      <c r="K7084">
        <v>5</v>
      </c>
      <c r="L7084">
        <v>66</v>
      </c>
      <c r="M7084">
        <f>VLOOKUP(H7084,AE$2:$AJ$12,6,TRUE)</f>
        <v>0</v>
      </c>
      <c r="N7084">
        <f>VLOOKUP(I7084,AF$2:$AJ$12,5,TRUE)</f>
        <v>9</v>
      </c>
      <c r="O7084">
        <f>VLOOKUP(J7084,AG$2:$AJ$12,4,TRUE)</f>
        <v>9</v>
      </c>
      <c r="P7084">
        <f>VLOOKUP(K7084,AH$2:$AJ$12,3,TRUE)</f>
        <v>9</v>
      </c>
      <c r="Q7084">
        <f>VLOOKUP(L7084,AI$2:$AJ$12,2,TRUE)</f>
        <v>9</v>
      </c>
      <c r="T7084" t="str">
        <f t="shared" si="665"/>
        <v>Crimepoint.create(latitude:37.789, longitude:-122.404, drugdrink:0, misdemean:9, theft:9, violent:9, total:9, drugdrinkct:0, misdemeanct:20, theftct:41, violentct:5, totalct:66)</v>
      </c>
      <c r="U7084" t="str">
        <f t="shared" si="666"/>
        <v>{location: new google.maps.LatLng(37.789, -122.404), weight: 0},</v>
      </c>
      <c r="V7084" t="str">
        <f t="shared" si="661"/>
        <v>{location: new google.maps.LatLng(37.789, -122.404), weight: 4},</v>
      </c>
      <c r="W7084" t="str">
        <f t="shared" si="662"/>
        <v>{location: new google.maps.LatLng(37.789, -122.404), weight: 6},</v>
      </c>
      <c r="X7084" t="str">
        <f t="shared" si="663"/>
        <v>{location: new google.maps.LatLng(37.789, -122.404), weight: 4},</v>
      </c>
      <c r="Y7084" t="str">
        <f t="shared" si="664"/>
        <v>{location: new google.maps.LatLng(37.789, -122.404), weight: 5},</v>
      </c>
    </row>
    <row r="7085" spans="1:25" x14ac:dyDescent="0.2">
      <c r="A7085">
        <v>37.789000000000001</v>
      </c>
      <c r="B7085">
        <v>-122.40300000000001</v>
      </c>
      <c r="C7085">
        <v>0</v>
      </c>
      <c r="D7085">
        <v>1</v>
      </c>
      <c r="E7085">
        <v>1</v>
      </c>
      <c r="F7085">
        <v>1</v>
      </c>
      <c r="G7085">
        <v>1</v>
      </c>
      <c r="H7085">
        <v>0</v>
      </c>
      <c r="I7085">
        <v>3</v>
      </c>
      <c r="J7085">
        <v>6</v>
      </c>
      <c r="K7085">
        <v>2</v>
      </c>
      <c r="L7085">
        <v>11</v>
      </c>
      <c r="M7085">
        <f>VLOOKUP(H7085,AE$2:$AJ$12,6,TRUE)</f>
        <v>0</v>
      </c>
      <c r="N7085">
        <f>VLOOKUP(I7085,AF$2:$AJ$12,5,TRUE)</f>
        <v>5</v>
      </c>
      <c r="O7085">
        <f>VLOOKUP(J7085,AG$2:$AJ$12,4,TRUE)</f>
        <v>7</v>
      </c>
      <c r="P7085">
        <f>VLOOKUP(K7085,AH$2:$AJ$12,3,TRUE)</f>
        <v>7</v>
      </c>
      <c r="Q7085">
        <f>VLOOKUP(L7085,AI$2:$AJ$12,2,TRUE)</f>
        <v>6</v>
      </c>
      <c r="T7085" t="str">
        <f t="shared" si="665"/>
        <v>Crimepoint.create(latitude:37.789, longitude:-122.403, drugdrink:0, misdemean:5, theft:7, violent:7, total:6, drugdrinkct:0, misdemeanct:3, theftct:6, violentct:2, totalct:11)</v>
      </c>
      <c r="U7085" t="str">
        <f t="shared" si="666"/>
        <v>{location: new google.maps.LatLng(37.789, -122.403), weight: 0},</v>
      </c>
      <c r="V7085" t="str">
        <f t="shared" si="661"/>
        <v>{location: new google.maps.LatLng(37.789, -122.403), weight: 1},</v>
      </c>
      <c r="W7085" t="str">
        <f t="shared" si="662"/>
        <v>{location: new google.maps.LatLng(37.789, -122.403), weight: 1},</v>
      </c>
      <c r="X7085" t="str">
        <f t="shared" si="663"/>
        <v>{location: new google.maps.LatLng(37.789, -122.403), weight: 1},</v>
      </c>
      <c r="Y7085" t="str">
        <f t="shared" si="664"/>
        <v>{location: new google.maps.LatLng(37.789, -122.403), weight: 1},</v>
      </c>
    </row>
    <row r="7086" spans="1:25" x14ac:dyDescent="0.2">
      <c r="A7086">
        <v>37.789000000000001</v>
      </c>
      <c r="B7086">
        <v>-122.402</v>
      </c>
      <c r="C7086">
        <v>5</v>
      </c>
      <c r="D7086">
        <v>24</v>
      </c>
      <c r="E7086">
        <v>10</v>
      </c>
      <c r="F7086">
        <v>27</v>
      </c>
      <c r="G7086">
        <v>17</v>
      </c>
      <c r="H7086">
        <v>7</v>
      </c>
      <c r="I7086">
        <v>106</v>
      </c>
      <c r="J7086">
        <v>65</v>
      </c>
      <c r="K7086">
        <v>37</v>
      </c>
      <c r="L7086">
        <v>215</v>
      </c>
      <c r="M7086">
        <f>VLOOKUP(H7086,AE$2:$AJ$12,6,TRUE)</f>
        <v>9</v>
      </c>
      <c r="N7086">
        <f>VLOOKUP(I7086,AF$2:$AJ$12,5,TRUE)</f>
        <v>9</v>
      </c>
      <c r="O7086">
        <f>VLOOKUP(J7086,AG$2:$AJ$12,4,TRUE)</f>
        <v>9</v>
      </c>
      <c r="P7086">
        <f>VLOOKUP(K7086,AH$2:$AJ$12,3,TRUE)</f>
        <v>9</v>
      </c>
      <c r="Q7086">
        <f>VLOOKUP(L7086,AI$2:$AJ$12,2,TRUE)</f>
        <v>9</v>
      </c>
      <c r="T7086" t="str">
        <f t="shared" si="665"/>
        <v>Crimepoint.create(latitude:37.789, longitude:-122.402, drugdrink:9, misdemean:9, theft:9, violent:9, total:9, drugdrinkct:7, misdemeanct:106, theftct:65, violentct:37, totalct:215)</v>
      </c>
      <c r="U7086" t="str">
        <f t="shared" si="666"/>
        <v>{location: new google.maps.LatLng(37.789, -122.402), weight: 5},</v>
      </c>
      <c r="V7086" t="str">
        <f t="shared" si="661"/>
        <v>{location: new google.maps.LatLng(37.789, -122.402), weight: 24},</v>
      </c>
      <c r="W7086" t="str">
        <f t="shared" si="662"/>
        <v>{location: new google.maps.LatLng(37.789, -122.402), weight: 10},</v>
      </c>
      <c r="X7086" t="str">
        <f t="shared" si="663"/>
        <v>{location: new google.maps.LatLng(37.789, -122.402), weight: 27},</v>
      </c>
      <c r="Y7086" t="str">
        <f t="shared" si="664"/>
        <v>{location: new google.maps.LatLng(37.789, -122.402), weight: 17},</v>
      </c>
    </row>
    <row r="7087" spans="1:25" x14ac:dyDescent="0.2">
      <c r="A7087">
        <v>37.789000000000001</v>
      </c>
      <c r="B7087">
        <v>-122.401</v>
      </c>
      <c r="C7087">
        <v>1</v>
      </c>
      <c r="D7087">
        <v>4</v>
      </c>
      <c r="E7087">
        <v>3</v>
      </c>
      <c r="F7087">
        <v>5</v>
      </c>
      <c r="G7087">
        <v>4</v>
      </c>
      <c r="H7087">
        <v>2</v>
      </c>
      <c r="I7087">
        <v>19</v>
      </c>
      <c r="J7087">
        <v>23</v>
      </c>
      <c r="K7087">
        <v>7</v>
      </c>
      <c r="L7087">
        <v>51</v>
      </c>
      <c r="M7087">
        <f>VLOOKUP(H7087,AE$2:$AJ$12,6,TRUE)</f>
        <v>9</v>
      </c>
      <c r="N7087">
        <f>VLOOKUP(I7087,AF$2:$AJ$12,5,TRUE)</f>
        <v>9</v>
      </c>
      <c r="O7087">
        <f>VLOOKUP(J7087,AG$2:$AJ$12,4,TRUE)</f>
        <v>9</v>
      </c>
      <c r="P7087">
        <f>VLOOKUP(K7087,AH$2:$AJ$12,3,TRUE)</f>
        <v>9</v>
      </c>
      <c r="Q7087">
        <f>VLOOKUP(L7087,AI$2:$AJ$12,2,TRUE)</f>
        <v>9</v>
      </c>
      <c r="T7087" t="str">
        <f t="shared" si="665"/>
        <v>Crimepoint.create(latitude:37.789, longitude:-122.401, drugdrink:9, misdemean:9, theft:9, violent:9, total:9, drugdrinkct:2, misdemeanct:19, theftct:23, violentct:7, totalct:51)</v>
      </c>
      <c r="U7087" t="str">
        <f t="shared" si="666"/>
        <v>{location: new google.maps.LatLng(37.789, -122.401), weight: 1},</v>
      </c>
      <c r="V7087" t="str">
        <f t="shared" si="661"/>
        <v>{location: new google.maps.LatLng(37.789, -122.401), weight: 4},</v>
      </c>
      <c r="W7087" t="str">
        <f t="shared" si="662"/>
        <v>{location: new google.maps.LatLng(37.789, -122.401), weight: 3},</v>
      </c>
      <c r="X7087" t="str">
        <f t="shared" si="663"/>
        <v>{location: new google.maps.LatLng(37.789, -122.401), weight: 5},</v>
      </c>
      <c r="Y7087" t="str">
        <f t="shared" si="664"/>
        <v>{location: new google.maps.LatLng(37.789, -122.401), weight: 4},</v>
      </c>
    </row>
    <row r="7088" spans="1:25" x14ac:dyDescent="0.2">
      <c r="A7088">
        <v>37.789000000000001</v>
      </c>
      <c r="B7088">
        <v>-122.4</v>
      </c>
      <c r="C7088">
        <v>0</v>
      </c>
      <c r="D7088">
        <v>1</v>
      </c>
      <c r="E7088">
        <v>1</v>
      </c>
      <c r="F7088">
        <v>0</v>
      </c>
      <c r="G7088">
        <v>1</v>
      </c>
      <c r="H7088">
        <v>0</v>
      </c>
      <c r="I7088">
        <v>4</v>
      </c>
      <c r="J7088">
        <v>4</v>
      </c>
      <c r="K7088">
        <v>0</v>
      </c>
      <c r="L7088">
        <v>8</v>
      </c>
      <c r="M7088">
        <f>VLOOKUP(H7088,AE$2:$AJ$12,6,TRUE)</f>
        <v>0</v>
      </c>
      <c r="N7088">
        <f>VLOOKUP(I7088,AF$2:$AJ$12,5,TRUE)</f>
        <v>6</v>
      </c>
      <c r="O7088">
        <f>VLOOKUP(J7088,AG$2:$AJ$12,4,TRUE)</f>
        <v>6</v>
      </c>
      <c r="P7088">
        <f>VLOOKUP(K7088,AH$2:$AJ$12,3,TRUE)</f>
        <v>0</v>
      </c>
      <c r="Q7088">
        <f>VLOOKUP(L7088,AI$2:$AJ$12,2,TRUE)</f>
        <v>5</v>
      </c>
      <c r="T7088" t="str">
        <f t="shared" si="665"/>
        <v>Crimepoint.create(latitude:37.789, longitude:-122.4, drugdrink:0, misdemean:6, theft:6, violent:0, total:5, drugdrinkct:0, misdemeanct:4, theftct:4, violentct:0, totalct:8)</v>
      </c>
      <c r="U7088" t="str">
        <f t="shared" si="666"/>
        <v>{location: new google.maps.LatLng(37.789, -122.4), weight: 0},</v>
      </c>
      <c r="V7088" t="str">
        <f t="shared" si="661"/>
        <v>{location: new google.maps.LatLng(37.789, -122.4), weight: 1},</v>
      </c>
      <c r="W7088" t="str">
        <f t="shared" si="662"/>
        <v>{location: new google.maps.LatLng(37.789, -122.4), weight: 1},</v>
      </c>
      <c r="X7088" t="str">
        <f t="shared" si="663"/>
        <v>{location: new google.maps.LatLng(37.789, -122.4), weight: 0},</v>
      </c>
      <c r="Y7088" t="str">
        <f t="shared" si="664"/>
        <v>{location: new google.maps.LatLng(37.789, -122.4), weight: 1},</v>
      </c>
    </row>
    <row r="7089" spans="1:25" x14ac:dyDescent="0.2">
      <c r="A7089">
        <v>37.789000000000001</v>
      </c>
      <c r="B7089">
        <v>-122.399</v>
      </c>
      <c r="C7089">
        <v>0</v>
      </c>
      <c r="D7089">
        <v>2</v>
      </c>
      <c r="E7089">
        <v>3</v>
      </c>
      <c r="F7089">
        <v>2</v>
      </c>
      <c r="G7089">
        <v>3</v>
      </c>
      <c r="H7089">
        <v>0</v>
      </c>
      <c r="I7089">
        <v>9</v>
      </c>
      <c r="J7089">
        <v>23</v>
      </c>
      <c r="K7089">
        <v>3</v>
      </c>
      <c r="L7089">
        <v>35</v>
      </c>
      <c r="M7089">
        <f>VLOOKUP(H7089,AE$2:$AJ$12,6,TRUE)</f>
        <v>0</v>
      </c>
      <c r="N7089">
        <f>VLOOKUP(I7089,AF$2:$AJ$12,5,TRUE)</f>
        <v>7</v>
      </c>
      <c r="O7089">
        <f>VLOOKUP(J7089,AG$2:$AJ$12,4,TRUE)</f>
        <v>9</v>
      </c>
      <c r="P7089">
        <f>VLOOKUP(K7089,AH$2:$AJ$12,3,TRUE)</f>
        <v>8</v>
      </c>
      <c r="Q7089">
        <f>VLOOKUP(L7089,AI$2:$AJ$12,2,TRUE)</f>
        <v>8</v>
      </c>
      <c r="T7089" t="str">
        <f t="shared" si="665"/>
        <v>Crimepoint.create(latitude:37.789, longitude:-122.399, drugdrink:0, misdemean:7, theft:9, violent:8, total:8, drugdrinkct:0, misdemeanct:9, theftct:23, violentct:3, totalct:35)</v>
      </c>
      <c r="U7089" t="str">
        <f t="shared" si="666"/>
        <v>{location: new google.maps.LatLng(37.789, -122.399), weight: 0},</v>
      </c>
      <c r="V7089" t="str">
        <f t="shared" si="661"/>
        <v>{location: new google.maps.LatLng(37.789, -122.399), weight: 2},</v>
      </c>
      <c r="W7089" t="str">
        <f t="shared" si="662"/>
        <v>{location: new google.maps.LatLng(37.789, -122.399), weight: 3},</v>
      </c>
      <c r="X7089" t="str">
        <f t="shared" si="663"/>
        <v>{location: new google.maps.LatLng(37.789, -122.399), weight: 2},</v>
      </c>
      <c r="Y7089" t="str">
        <f t="shared" si="664"/>
        <v>{location: new google.maps.LatLng(37.789, -122.399), weight: 3},</v>
      </c>
    </row>
    <row r="7090" spans="1:25" x14ac:dyDescent="0.2">
      <c r="A7090">
        <v>37.789000000000001</v>
      </c>
      <c r="B7090">
        <v>-122.398</v>
      </c>
      <c r="C7090">
        <v>0</v>
      </c>
      <c r="D7090">
        <v>2</v>
      </c>
      <c r="E7090">
        <v>1</v>
      </c>
      <c r="F7090">
        <v>0</v>
      </c>
      <c r="G7090">
        <v>1</v>
      </c>
      <c r="H7090">
        <v>0</v>
      </c>
      <c r="I7090">
        <v>8</v>
      </c>
      <c r="J7090">
        <v>6</v>
      </c>
      <c r="K7090">
        <v>0</v>
      </c>
      <c r="L7090">
        <v>14</v>
      </c>
      <c r="M7090">
        <f>VLOOKUP(H7090,AE$2:$AJ$12,6,TRUE)</f>
        <v>0</v>
      </c>
      <c r="N7090">
        <f>VLOOKUP(I7090,AF$2:$AJ$12,5,TRUE)</f>
        <v>7</v>
      </c>
      <c r="O7090">
        <f>VLOOKUP(J7090,AG$2:$AJ$12,4,TRUE)</f>
        <v>7</v>
      </c>
      <c r="P7090">
        <f>VLOOKUP(K7090,AH$2:$AJ$12,3,TRUE)</f>
        <v>0</v>
      </c>
      <c r="Q7090">
        <f>VLOOKUP(L7090,AI$2:$AJ$12,2,TRUE)</f>
        <v>7</v>
      </c>
      <c r="T7090" t="str">
        <f t="shared" si="665"/>
        <v>Crimepoint.create(latitude:37.789, longitude:-122.398, drugdrink:0, misdemean:7, theft:7, violent:0, total:7, drugdrinkct:0, misdemeanct:8, theftct:6, violentct:0, totalct:14)</v>
      </c>
      <c r="U7090" t="str">
        <f t="shared" si="666"/>
        <v>{location: new google.maps.LatLng(37.789, -122.398), weight: 0},</v>
      </c>
      <c r="V7090" t="str">
        <f t="shared" si="661"/>
        <v>{location: new google.maps.LatLng(37.789, -122.398), weight: 2},</v>
      </c>
      <c r="W7090" t="str">
        <f t="shared" si="662"/>
        <v>{location: new google.maps.LatLng(37.789, -122.398), weight: 1},</v>
      </c>
      <c r="X7090" t="str">
        <f t="shared" si="663"/>
        <v>{location: new google.maps.LatLng(37.789, -122.398), weight: 0},</v>
      </c>
      <c r="Y7090" t="str">
        <f t="shared" si="664"/>
        <v>{location: new google.maps.LatLng(37.789, -122.398), weight: 1},</v>
      </c>
    </row>
    <row r="7091" spans="1:25" x14ac:dyDescent="0.2">
      <c r="A7091">
        <v>37.789000000000001</v>
      </c>
      <c r="B7091">
        <v>-122.39700000000001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2</v>
      </c>
      <c r="K7091">
        <v>0</v>
      </c>
      <c r="L7091">
        <v>3</v>
      </c>
      <c r="M7091">
        <f>VLOOKUP(H7091,AE$2:$AJ$12,6,TRUE)</f>
        <v>0</v>
      </c>
      <c r="N7091">
        <f>VLOOKUP(I7091,AF$2:$AJ$12,5,TRUE)</f>
        <v>2</v>
      </c>
      <c r="O7091">
        <f>VLOOKUP(J7091,AG$2:$AJ$12,4,TRUE)</f>
        <v>4</v>
      </c>
      <c r="P7091">
        <f>VLOOKUP(K7091,AH$2:$AJ$12,3,TRUE)</f>
        <v>0</v>
      </c>
      <c r="Q7091">
        <f>VLOOKUP(L7091,AI$2:$AJ$12,2,TRUE)</f>
        <v>2</v>
      </c>
      <c r="T7091" t="str">
        <f t="shared" si="665"/>
        <v>Crimepoint.create(latitude:37.789, longitude:-122.397, drugdrink:0, misdemean:2, theft:4, violent:0, total:2, drugdrinkct:0, misdemeanct:1, theftct:2, violentct:0, totalct:3)</v>
      </c>
      <c r="U7091" t="str">
        <f t="shared" si="666"/>
        <v>{location: new google.maps.LatLng(37.789, -122.397), weight: 0},</v>
      </c>
      <c r="V7091" t="str">
        <f t="shared" si="661"/>
        <v>{location: new google.maps.LatLng(37.789, -122.397), weight: 0},</v>
      </c>
      <c r="W7091" t="str">
        <f t="shared" si="662"/>
        <v>{location: new google.maps.LatLng(37.789, -122.397), weight: 0},</v>
      </c>
      <c r="X7091" t="str">
        <f t="shared" si="663"/>
        <v>{location: new google.maps.LatLng(37.789, -122.397), weight: 0},</v>
      </c>
      <c r="Y7091" t="str">
        <f t="shared" si="664"/>
        <v>{location: new google.maps.LatLng(37.789, -122.397), weight: 0},</v>
      </c>
    </row>
    <row r="7092" spans="1:25" x14ac:dyDescent="0.2">
      <c r="A7092">
        <v>37.789000000000001</v>
      </c>
      <c r="B7092">
        <v>-122.396</v>
      </c>
      <c r="C7092">
        <v>0</v>
      </c>
      <c r="D7092">
        <v>4</v>
      </c>
      <c r="E7092">
        <v>3</v>
      </c>
      <c r="F7092">
        <v>1</v>
      </c>
      <c r="G7092">
        <v>3</v>
      </c>
      <c r="H7092">
        <v>0</v>
      </c>
      <c r="I7092">
        <v>20</v>
      </c>
      <c r="J7092">
        <v>21</v>
      </c>
      <c r="K7092">
        <v>1</v>
      </c>
      <c r="L7092">
        <v>42</v>
      </c>
      <c r="M7092">
        <f>VLOOKUP(H7092,AE$2:$AJ$12,6,TRUE)</f>
        <v>0</v>
      </c>
      <c r="N7092">
        <f>VLOOKUP(I7092,AF$2:$AJ$12,5,TRUE)</f>
        <v>9</v>
      </c>
      <c r="O7092">
        <f>VLOOKUP(J7092,AG$2:$AJ$12,4,TRUE)</f>
        <v>9</v>
      </c>
      <c r="P7092">
        <f>VLOOKUP(K7092,AH$2:$AJ$12,3,TRUE)</f>
        <v>7</v>
      </c>
      <c r="Q7092">
        <f>VLOOKUP(L7092,AI$2:$AJ$12,2,TRUE)</f>
        <v>9</v>
      </c>
      <c r="T7092" t="str">
        <f t="shared" si="665"/>
        <v>Crimepoint.create(latitude:37.789, longitude:-122.396, drugdrink:0, misdemean:9, theft:9, violent:7, total:9, drugdrinkct:0, misdemeanct:20, theftct:21, violentct:1, totalct:42)</v>
      </c>
      <c r="U7092" t="str">
        <f t="shared" si="666"/>
        <v>{location: new google.maps.LatLng(37.789, -122.396), weight: 0},</v>
      </c>
      <c r="V7092" t="str">
        <f t="shared" si="661"/>
        <v>{location: new google.maps.LatLng(37.789, -122.396), weight: 4},</v>
      </c>
      <c r="W7092" t="str">
        <f t="shared" si="662"/>
        <v>{location: new google.maps.LatLng(37.789, -122.396), weight: 3},</v>
      </c>
      <c r="X7092" t="str">
        <f t="shared" si="663"/>
        <v>{location: new google.maps.LatLng(37.789, -122.396), weight: 1},</v>
      </c>
      <c r="Y7092" t="str">
        <f t="shared" si="664"/>
        <v>{location: new google.maps.LatLng(37.789, -122.396), weight: 3},</v>
      </c>
    </row>
    <row r="7093" spans="1:25" x14ac:dyDescent="0.2">
      <c r="A7093">
        <v>37.789000000000001</v>
      </c>
      <c r="B7093">
        <v>-122.395</v>
      </c>
      <c r="C7093">
        <v>1</v>
      </c>
      <c r="D7093">
        <v>3</v>
      </c>
      <c r="E7093">
        <v>2</v>
      </c>
      <c r="F7093">
        <v>1</v>
      </c>
      <c r="G7093">
        <v>2</v>
      </c>
      <c r="H7093">
        <v>2</v>
      </c>
      <c r="I7093">
        <v>12</v>
      </c>
      <c r="J7093">
        <v>14</v>
      </c>
      <c r="K7093">
        <v>2</v>
      </c>
      <c r="L7093">
        <v>30</v>
      </c>
      <c r="M7093">
        <f>VLOOKUP(H7093,AE$2:$AJ$12,6,TRUE)</f>
        <v>9</v>
      </c>
      <c r="N7093">
        <f>VLOOKUP(I7093,AF$2:$AJ$12,5,TRUE)</f>
        <v>8</v>
      </c>
      <c r="O7093">
        <f>VLOOKUP(J7093,AG$2:$AJ$12,4,TRUE)</f>
        <v>8</v>
      </c>
      <c r="P7093">
        <f>VLOOKUP(K7093,AH$2:$AJ$12,3,TRUE)</f>
        <v>7</v>
      </c>
      <c r="Q7093">
        <f>VLOOKUP(L7093,AI$2:$AJ$12,2,TRUE)</f>
        <v>8</v>
      </c>
      <c r="T7093" t="str">
        <f t="shared" si="665"/>
        <v>Crimepoint.create(latitude:37.789, longitude:-122.395, drugdrink:9, misdemean:8, theft:8, violent:7, total:8, drugdrinkct:2, misdemeanct:12, theftct:14, violentct:2, totalct:30)</v>
      </c>
      <c r="U7093" t="str">
        <f t="shared" si="666"/>
        <v>{location: new google.maps.LatLng(37.789, -122.395), weight: 1},</v>
      </c>
      <c r="V7093" t="str">
        <f t="shared" si="661"/>
        <v>{location: new google.maps.LatLng(37.789, -122.395), weight: 3},</v>
      </c>
      <c r="W7093" t="str">
        <f t="shared" si="662"/>
        <v>{location: new google.maps.LatLng(37.789, -122.395), weight: 2},</v>
      </c>
      <c r="X7093" t="str">
        <f t="shared" si="663"/>
        <v>{location: new google.maps.LatLng(37.789, -122.395), weight: 1},</v>
      </c>
      <c r="Y7093" t="str">
        <f t="shared" si="664"/>
        <v>{location: new google.maps.LatLng(37.789, -122.395), weight: 2},</v>
      </c>
    </row>
    <row r="7094" spans="1:25" x14ac:dyDescent="0.2">
      <c r="A7094">
        <v>37.789000000000001</v>
      </c>
      <c r="B7094">
        <v>-122.39400000000001</v>
      </c>
      <c r="C7094">
        <v>1</v>
      </c>
      <c r="D7094">
        <v>1</v>
      </c>
      <c r="E7094">
        <v>0</v>
      </c>
      <c r="F7094">
        <v>2</v>
      </c>
      <c r="G7094">
        <v>1</v>
      </c>
      <c r="H7094">
        <v>2</v>
      </c>
      <c r="I7094">
        <v>3</v>
      </c>
      <c r="J7094">
        <v>0</v>
      </c>
      <c r="K7094">
        <v>3</v>
      </c>
      <c r="L7094">
        <v>8</v>
      </c>
      <c r="M7094">
        <f>VLOOKUP(H7094,AE$2:$AJ$12,6,TRUE)</f>
        <v>9</v>
      </c>
      <c r="N7094">
        <f>VLOOKUP(I7094,AF$2:$AJ$12,5,TRUE)</f>
        <v>5</v>
      </c>
      <c r="O7094">
        <f>VLOOKUP(J7094,AG$2:$AJ$12,4,TRUE)</f>
        <v>0</v>
      </c>
      <c r="P7094">
        <f>VLOOKUP(K7094,AH$2:$AJ$12,3,TRUE)</f>
        <v>8</v>
      </c>
      <c r="Q7094">
        <f>VLOOKUP(L7094,AI$2:$AJ$12,2,TRUE)</f>
        <v>5</v>
      </c>
      <c r="T7094" t="str">
        <f t="shared" si="665"/>
        <v>Crimepoint.create(latitude:37.789, longitude:-122.394, drugdrink:9, misdemean:5, theft:0, violent:8, total:5, drugdrinkct:2, misdemeanct:3, theftct:0, violentct:3, totalct:8)</v>
      </c>
      <c r="U7094" t="str">
        <f t="shared" si="666"/>
        <v>{location: new google.maps.LatLng(37.789, -122.394), weight: 1},</v>
      </c>
      <c r="V7094" t="str">
        <f t="shared" si="661"/>
        <v>{location: new google.maps.LatLng(37.789, -122.394), weight: 1},</v>
      </c>
      <c r="W7094" t="str">
        <f t="shared" si="662"/>
        <v>{location: new google.maps.LatLng(37.789, -122.394), weight: 0},</v>
      </c>
      <c r="X7094" t="str">
        <f t="shared" si="663"/>
        <v>{location: new google.maps.LatLng(37.789, -122.394), weight: 2},</v>
      </c>
      <c r="Y7094" t="str">
        <f t="shared" si="664"/>
        <v>{location: new google.maps.LatLng(37.789, -122.394), weight: 1},</v>
      </c>
    </row>
    <row r="7095" spans="1:25" x14ac:dyDescent="0.2">
      <c r="A7095">
        <v>37.789000000000001</v>
      </c>
      <c r="B7095">
        <v>-122.393</v>
      </c>
      <c r="C7095">
        <v>0</v>
      </c>
      <c r="D7095">
        <v>1</v>
      </c>
      <c r="E7095">
        <v>0</v>
      </c>
      <c r="F7095">
        <v>0</v>
      </c>
      <c r="G7095">
        <v>1</v>
      </c>
      <c r="H7095">
        <v>0</v>
      </c>
      <c r="I7095">
        <v>5</v>
      </c>
      <c r="J7095">
        <v>2</v>
      </c>
      <c r="K7095">
        <v>0</v>
      </c>
      <c r="L7095">
        <v>7</v>
      </c>
      <c r="M7095">
        <f>VLOOKUP(H7095,AE$2:$AJ$12,6,TRUE)</f>
        <v>0</v>
      </c>
      <c r="N7095">
        <f>VLOOKUP(I7095,AF$2:$AJ$12,5,TRUE)</f>
        <v>6</v>
      </c>
      <c r="O7095">
        <f>VLOOKUP(J7095,AG$2:$AJ$12,4,TRUE)</f>
        <v>4</v>
      </c>
      <c r="P7095">
        <f>VLOOKUP(K7095,AH$2:$AJ$12,3,TRUE)</f>
        <v>0</v>
      </c>
      <c r="Q7095">
        <f>VLOOKUP(L7095,AI$2:$AJ$12,2,TRUE)</f>
        <v>5</v>
      </c>
      <c r="T7095" t="str">
        <f t="shared" si="665"/>
        <v>Crimepoint.create(latitude:37.789, longitude:-122.393, drugdrink:0, misdemean:6, theft:4, violent:0, total:5, drugdrinkct:0, misdemeanct:5, theftct:2, violentct:0, totalct:7)</v>
      </c>
      <c r="U7095" t="str">
        <f t="shared" si="666"/>
        <v>{location: new google.maps.LatLng(37.789, -122.393), weight: 0},</v>
      </c>
      <c r="V7095" t="str">
        <f t="shared" si="661"/>
        <v>{location: new google.maps.LatLng(37.789, -122.393), weight: 1},</v>
      </c>
      <c r="W7095" t="str">
        <f t="shared" si="662"/>
        <v>{location: new google.maps.LatLng(37.789, -122.393), weight: 0},</v>
      </c>
      <c r="X7095" t="str">
        <f t="shared" si="663"/>
        <v>{location: new google.maps.LatLng(37.789, -122.393), weight: 0},</v>
      </c>
      <c r="Y7095" t="str">
        <f t="shared" si="664"/>
        <v>{location: new google.maps.LatLng(37.789, -122.393), weight: 1},</v>
      </c>
    </row>
    <row r="7096" spans="1:25" x14ac:dyDescent="0.2">
      <c r="A7096">
        <v>37.789000000000001</v>
      </c>
      <c r="B7096">
        <v>-122.392</v>
      </c>
      <c r="C7096">
        <v>0</v>
      </c>
      <c r="D7096">
        <v>8</v>
      </c>
      <c r="E7096">
        <v>1</v>
      </c>
      <c r="F7096">
        <v>11</v>
      </c>
      <c r="G7096">
        <v>5</v>
      </c>
      <c r="H7096">
        <v>0</v>
      </c>
      <c r="I7096">
        <v>37</v>
      </c>
      <c r="J7096">
        <v>10</v>
      </c>
      <c r="K7096">
        <v>15</v>
      </c>
      <c r="L7096">
        <v>62</v>
      </c>
      <c r="M7096">
        <f>VLOOKUP(H7096,AE$2:$AJ$12,6,TRUE)</f>
        <v>0</v>
      </c>
      <c r="N7096">
        <f>VLOOKUP(I7096,AF$2:$AJ$12,5,TRUE)</f>
        <v>9</v>
      </c>
      <c r="O7096">
        <f>VLOOKUP(J7096,AG$2:$AJ$12,4,TRUE)</f>
        <v>8</v>
      </c>
      <c r="P7096">
        <f>VLOOKUP(K7096,AH$2:$AJ$12,3,TRUE)</f>
        <v>9</v>
      </c>
      <c r="Q7096">
        <f>VLOOKUP(L7096,AI$2:$AJ$12,2,TRUE)</f>
        <v>9</v>
      </c>
      <c r="T7096" t="str">
        <f t="shared" si="665"/>
        <v>Crimepoint.create(latitude:37.789, longitude:-122.392, drugdrink:0, misdemean:9, theft:8, violent:9, total:9, drugdrinkct:0, misdemeanct:37, theftct:10, violentct:15, totalct:62)</v>
      </c>
      <c r="U7096" t="str">
        <f t="shared" si="666"/>
        <v>{location: new google.maps.LatLng(37.789, -122.392), weight: 0},</v>
      </c>
      <c r="V7096" t="str">
        <f t="shared" si="661"/>
        <v>{location: new google.maps.LatLng(37.789, -122.392), weight: 8},</v>
      </c>
      <c r="W7096" t="str">
        <f t="shared" si="662"/>
        <v>{location: new google.maps.LatLng(37.789, -122.392), weight: 1},</v>
      </c>
      <c r="X7096" t="str">
        <f t="shared" si="663"/>
        <v>{location: new google.maps.LatLng(37.789, -122.392), weight: 11},</v>
      </c>
      <c r="Y7096" t="str">
        <f t="shared" si="664"/>
        <v>{location: new google.maps.LatLng(37.789, -122.392), weight: 5},</v>
      </c>
    </row>
    <row r="7097" spans="1:25" x14ac:dyDescent="0.2">
      <c r="A7097">
        <v>37.789000000000001</v>
      </c>
      <c r="B7097">
        <v>-122.39100000000001</v>
      </c>
      <c r="C7097">
        <v>0</v>
      </c>
      <c r="D7097">
        <v>3</v>
      </c>
      <c r="E7097">
        <v>1</v>
      </c>
      <c r="F7097">
        <v>2</v>
      </c>
      <c r="G7097">
        <v>2</v>
      </c>
      <c r="H7097">
        <v>0</v>
      </c>
      <c r="I7097">
        <v>12</v>
      </c>
      <c r="J7097">
        <v>9</v>
      </c>
      <c r="K7097">
        <v>3</v>
      </c>
      <c r="L7097">
        <v>24</v>
      </c>
      <c r="M7097">
        <f>VLOOKUP(H7097,AE$2:$AJ$12,6,TRUE)</f>
        <v>0</v>
      </c>
      <c r="N7097">
        <f>VLOOKUP(I7097,AF$2:$AJ$12,5,TRUE)</f>
        <v>8</v>
      </c>
      <c r="O7097">
        <f>VLOOKUP(J7097,AG$2:$AJ$12,4,TRUE)</f>
        <v>8</v>
      </c>
      <c r="P7097">
        <f>VLOOKUP(K7097,AH$2:$AJ$12,3,TRUE)</f>
        <v>8</v>
      </c>
      <c r="Q7097">
        <f>VLOOKUP(L7097,AI$2:$AJ$12,2,TRUE)</f>
        <v>8</v>
      </c>
      <c r="T7097" t="str">
        <f t="shared" si="665"/>
        <v>Crimepoint.create(latitude:37.789, longitude:-122.391, drugdrink:0, misdemean:8, theft:8, violent:8, total:8, drugdrinkct:0, misdemeanct:12, theftct:9, violentct:3, totalct:24)</v>
      </c>
      <c r="U7097" t="str">
        <f t="shared" si="666"/>
        <v>{location: new google.maps.LatLng(37.789, -122.391), weight: 0},</v>
      </c>
      <c r="V7097" t="str">
        <f t="shared" si="661"/>
        <v>{location: new google.maps.LatLng(37.789, -122.391), weight: 3},</v>
      </c>
      <c r="W7097" t="str">
        <f t="shared" si="662"/>
        <v>{location: new google.maps.LatLng(37.789, -122.391), weight: 1},</v>
      </c>
      <c r="X7097" t="str">
        <f t="shared" si="663"/>
        <v>{location: new google.maps.LatLng(37.789, -122.391), weight: 2},</v>
      </c>
      <c r="Y7097" t="str">
        <f t="shared" si="664"/>
        <v>{location: new google.maps.LatLng(37.789, -122.391), weight: 2},</v>
      </c>
    </row>
    <row r="7098" spans="1:25" x14ac:dyDescent="0.2">
      <c r="A7098">
        <v>37.789000000000001</v>
      </c>
      <c r="B7098">
        <v>-122.39</v>
      </c>
      <c r="C7098">
        <v>0</v>
      </c>
      <c r="D7098">
        <v>3</v>
      </c>
      <c r="E7098">
        <v>3</v>
      </c>
      <c r="F7098">
        <v>1</v>
      </c>
      <c r="G7098">
        <v>3</v>
      </c>
      <c r="H7098">
        <v>0</v>
      </c>
      <c r="I7098">
        <v>13</v>
      </c>
      <c r="J7098">
        <v>18</v>
      </c>
      <c r="K7098">
        <v>1</v>
      </c>
      <c r="L7098">
        <v>32</v>
      </c>
      <c r="M7098">
        <f>VLOOKUP(H7098,AE$2:$AJ$12,6,TRUE)</f>
        <v>0</v>
      </c>
      <c r="N7098">
        <f>VLOOKUP(I7098,AF$2:$AJ$12,5,TRUE)</f>
        <v>8</v>
      </c>
      <c r="O7098">
        <f>VLOOKUP(J7098,AG$2:$AJ$12,4,TRUE)</f>
        <v>9</v>
      </c>
      <c r="P7098">
        <f>VLOOKUP(K7098,AH$2:$AJ$12,3,TRUE)</f>
        <v>7</v>
      </c>
      <c r="Q7098">
        <f>VLOOKUP(L7098,AI$2:$AJ$12,2,TRUE)</f>
        <v>8</v>
      </c>
      <c r="T7098" t="str">
        <f t="shared" si="665"/>
        <v>Crimepoint.create(latitude:37.789, longitude:-122.39, drugdrink:0, misdemean:8, theft:9, violent:7, total:8, drugdrinkct:0, misdemeanct:13, theftct:18, violentct:1, totalct:32)</v>
      </c>
      <c r="U7098" t="str">
        <f t="shared" si="666"/>
        <v>{location: new google.maps.LatLng(37.789, -122.39), weight: 0},</v>
      </c>
      <c r="V7098" t="str">
        <f t="shared" si="661"/>
        <v>{location: new google.maps.LatLng(37.789, -122.39), weight: 3},</v>
      </c>
      <c r="W7098" t="str">
        <f t="shared" si="662"/>
        <v>{location: new google.maps.LatLng(37.789, -122.39), weight: 3},</v>
      </c>
      <c r="X7098" t="str">
        <f t="shared" si="663"/>
        <v>{location: new google.maps.LatLng(37.789, -122.39), weight: 1},</v>
      </c>
      <c r="Y7098" t="str">
        <f t="shared" si="664"/>
        <v>{location: new google.maps.LatLng(37.789, -122.39), weight: 3},</v>
      </c>
    </row>
    <row r="7099" spans="1:25" x14ac:dyDescent="0.2">
      <c r="A7099">
        <v>37.789000000000001</v>
      </c>
      <c r="B7099">
        <v>-122.389</v>
      </c>
      <c r="C7099">
        <v>1</v>
      </c>
      <c r="D7099">
        <v>2</v>
      </c>
      <c r="E7099">
        <v>5</v>
      </c>
      <c r="F7099">
        <v>0</v>
      </c>
      <c r="G7099">
        <v>4</v>
      </c>
      <c r="H7099">
        <v>1</v>
      </c>
      <c r="I7099">
        <v>11</v>
      </c>
      <c r="J7099">
        <v>36</v>
      </c>
      <c r="K7099">
        <v>0</v>
      </c>
      <c r="L7099">
        <v>48</v>
      </c>
      <c r="M7099">
        <f>VLOOKUP(H7099,AE$2:$AJ$12,6,TRUE)</f>
        <v>8</v>
      </c>
      <c r="N7099">
        <f>VLOOKUP(I7099,AF$2:$AJ$12,5,TRUE)</f>
        <v>8</v>
      </c>
      <c r="O7099">
        <f>VLOOKUP(J7099,AG$2:$AJ$12,4,TRUE)</f>
        <v>9</v>
      </c>
      <c r="P7099">
        <f>VLOOKUP(K7099,AH$2:$AJ$12,3,TRUE)</f>
        <v>0</v>
      </c>
      <c r="Q7099">
        <f>VLOOKUP(L7099,AI$2:$AJ$12,2,TRUE)</f>
        <v>9</v>
      </c>
      <c r="T7099" t="str">
        <f t="shared" si="665"/>
        <v>Crimepoint.create(latitude:37.789, longitude:-122.389, drugdrink:8, misdemean:8, theft:9, violent:0, total:9, drugdrinkct:1, misdemeanct:11, theftct:36, violentct:0, totalct:48)</v>
      </c>
      <c r="U7099" t="str">
        <f t="shared" si="666"/>
        <v>{location: new google.maps.LatLng(37.789, -122.389), weight: 1},</v>
      </c>
      <c r="V7099" t="str">
        <f t="shared" si="661"/>
        <v>{location: new google.maps.LatLng(37.789, -122.389), weight: 2},</v>
      </c>
      <c r="W7099" t="str">
        <f t="shared" si="662"/>
        <v>{location: new google.maps.LatLng(37.789, -122.389), weight: 5},</v>
      </c>
      <c r="X7099" t="str">
        <f t="shared" si="663"/>
        <v>{location: new google.maps.LatLng(37.789, -122.389), weight: 0},</v>
      </c>
      <c r="Y7099" t="str">
        <f t="shared" si="664"/>
        <v>{location: new google.maps.LatLng(37.789, -122.389), weight: 4},</v>
      </c>
    </row>
    <row r="7100" spans="1:25" x14ac:dyDescent="0.2">
      <c r="A7100">
        <v>37.79</v>
      </c>
      <c r="B7100">
        <v>-122.45699999999999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</v>
      </c>
      <c r="J7100">
        <v>1</v>
      </c>
      <c r="K7100">
        <v>0</v>
      </c>
      <c r="L7100">
        <v>3</v>
      </c>
      <c r="M7100">
        <f>VLOOKUP(H7100,AE$2:$AJ$12,6,TRUE)</f>
        <v>0</v>
      </c>
      <c r="N7100">
        <f>VLOOKUP(I7100,AF$2:$AJ$12,5,TRUE)</f>
        <v>4</v>
      </c>
      <c r="O7100">
        <f>VLOOKUP(J7100,AG$2:$AJ$12,4,TRUE)</f>
        <v>3</v>
      </c>
      <c r="P7100">
        <f>VLOOKUP(K7100,AH$2:$AJ$12,3,TRUE)</f>
        <v>0</v>
      </c>
      <c r="Q7100">
        <f>VLOOKUP(L7100,AI$2:$AJ$12,2,TRUE)</f>
        <v>2</v>
      </c>
      <c r="T7100" t="str">
        <f t="shared" si="665"/>
        <v>Crimepoint.create(latitude:37.79, longitude:-122.457, drugdrink:0, misdemean:4, theft:3, violent:0, total:2, drugdrinkct:0, misdemeanct:2, theftct:1, violentct:0, totalct:3)</v>
      </c>
      <c r="U7100" t="str">
        <f t="shared" si="666"/>
        <v>{location: new google.maps.LatLng(37.79, -122.457), weight: 0},</v>
      </c>
      <c r="V7100" t="str">
        <f t="shared" si="661"/>
        <v>{location: new google.maps.LatLng(37.79, -122.457), weight: 0},</v>
      </c>
      <c r="W7100" t="str">
        <f t="shared" si="662"/>
        <v>{location: new google.maps.LatLng(37.79, -122.457), weight: 0},</v>
      </c>
      <c r="X7100" t="str">
        <f t="shared" si="663"/>
        <v>{location: new google.maps.LatLng(37.79, -122.457), weight: 0},</v>
      </c>
      <c r="Y7100" t="str">
        <f t="shared" si="664"/>
        <v>{location: new google.maps.LatLng(37.79, -122.457), weight: 0},</v>
      </c>
    </row>
    <row r="7101" spans="1:25" x14ac:dyDescent="0.2">
      <c r="A7101">
        <v>37.79</v>
      </c>
      <c r="B7101">
        <v>-122.45399999999999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1</v>
      </c>
      <c r="I7101">
        <v>3</v>
      </c>
      <c r="J7101">
        <v>2</v>
      </c>
      <c r="K7101">
        <v>0</v>
      </c>
      <c r="L7101">
        <v>6</v>
      </c>
      <c r="M7101">
        <f>VLOOKUP(H7101,AE$2:$AJ$12,6,TRUE)</f>
        <v>8</v>
      </c>
      <c r="N7101">
        <f>VLOOKUP(I7101,AF$2:$AJ$12,5,TRUE)</f>
        <v>5</v>
      </c>
      <c r="O7101">
        <f>VLOOKUP(J7101,AG$2:$AJ$12,4,TRUE)</f>
        <v>4</v>
      </c>
      <c r="P7101">
        <f>VLOOKUP(K7101,AH$2:$AJ$12,3,TRUE)</f>
        <v>0</v>
      </c>
      <c r="Q7101">
        <f>VLOOKUP(L7101,AI$2:$AJ$12,2,TRUE)</f>
        <v>4</v>
      </c>
      <c r="T7101" t="str">
        <f t="shared" si="665"/>
        <v>Crimepoint.create(latitude:37.79, longitude:-122.454, drugdrink:8, misdemean:5, theft:4, violent:0, total:4, drugdrinkct:1, misdemeanct:3, theftct:2, violentct:0, totalct:6)</v>
      </c>
      <c r="U7101" t="str">
        <f t="shared" si="666"/>
        <v>{location: new google.maps.LatLng(37.79, -122.454), weight: 1},</v>
      </c>
      <c r="V7101" t="str">
        <f t="shared" si="661"/>
        <v>{location: new google.maps.LatLng(37.79, -122.454), weight: 1},</v>
      </c>
      <c r="W7101" t="str">
        <f t="shared" si="662"/>
        <v>{location: new google.maps.LatLng(37.79, -122.454), weight: 0},</v>
      </c>
      <c r="X7101" t="str">
        <f t="shared" si="663"/>
        <v>{location: new google.maps.LatLng(37.79, -122.454), weight: 0},</v>
      </c>
      <c r="Y7101" t="str">
        <f t="shared" si="664"/>
        <v>{location: new google.maps.LatLng(37.79, -122.454), weight: 0},</v>
      </c>
    </row>
    <row r="7102" spans="1:25" x14ac:dyDescent="0.2">
      <c r="A7102">
        <v>37.79</v>
      </c>
      <c r="B7102">
        <v>-122.453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</v>
      </c>
      <c r="J7102">
        <v>0</v>
      </c>
      <c r="K7102">
        <v>0</v>
      </c>
      <c r="L7102">
        <v>2</v>
      </c>
      <c r="M7102">
        <f>VLOOKUP(H7102,AE$2:$AJ$12,6,TRUE)</f>
        <v>0</v>
      </c>
      <c r="N7102">
        <f>VLOOKUP(I7102,AF$2:$AJ$12,5,TRUE)</f>
        <v>4</v>
      </c>
      <c r="O7102">
        <f>VLOOKUP(J7102,AG$2:$AJ$12,4,TRUE)</f>
        <v>0</v>
      </c>
      <c r="P7102">
        <f>VLOOKUP(K7102,AH$2:$AJ$12,3,TRUE)</f>
        <v>0</v>
      </c>
      <c r="Q7102">
        <f>VLOOKUP(L7102,AI$2:$AJ$12,2,TRUE)</f>
        <v>1</v>
      </c>
      <c r="T7102" t="str">
        <f t="shared" si="665"/>
        <v>Crimepoint.create(latitude:37.79, longitude:-122.453, drugdrink:0, misdemean:4, theft:0, violent:0, total:1, drugdrinkct:0, misdemeanct:2, theftct:0, violentct:0, totalct:2)</v>
      </c>
      <c r="U7102" t="str">
        <f t="shared" si="666"/>
        <v>{location: new google.maps.LatLng(37.79, -122.453), weight: 0},</v>
      </c>
      <c r="V7102" t="str">
        <f t="shared" si="661"/>
        <v>{location: new google.maps.LatLng(37.79, -122.453), weight: 0},</v>
      </c>
      <c r="W7102" t="str">
        <f t="shared" si="662"/>
        <v>{location: new google.maps.LatLng(37.79, -122.453), weight: 0},</v>
      </c>
      <c r="X7102" t="str">
        <f t="shared" si="663"/>
        <v>{location: new google.maps.LatLng(37.79, -122.453), weight: 0},</v>
      </c>
      <c r="Y7102" t="str">
        <f t="shared" si="664"/>
        <v>{location: new google.maps.LatLng(37.79, -122.453), weight: 0},</v>
      </c>
    </row>
    <row r="7103" spans="1:25" x14ac:dyDescent="0.2">
      <c r="A7103">
        <v>37.79</v>
      </c>
      <c r="B7103">
        <v>-122.45099999999999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1</v>
      </c>
      <c r="M7103">
        <f>VLOOKUP(H7103,AE$2:$AJ$12,6,TRUE)</f>
        <v>0</v>
      </c>
      <c r="N7103">
        <f>VLOOKUP(I7103,AF$2:$AJ$12,5,TRUE)</f>
        <v>2</v>
      </c>
      <c r="O7103">
        <f>VLOOKUP(J7103,AG$2:$AJ$12,4,TRUE)</f>
        <v>0</v>
      </c>
      <c r="P7103">
        <f>VLOOKUP(K7103,AH$2:$AJ$12,3,TRUE)</f>
        <v>0</v>
      </c>
      <c r="Q7103">
        <f>VLOOKUP(L7103,AI$2:$AJ$12,2,TRUE)</f>
        <v>0</v>
      </c>
      <c r="T7103" t="str">
        <f t="shared" si="665"/>
        <v>Crimepoint.create(latitude:37.79, longitude:-122.451, drugdrink:0, misdemean:2, theft:0, violent:0, total:0, drugdrinkct:0, misdemeanct:1, theftct:0, violentct:0, totalct:1)</v>
      </c>
      <c r="U7103" t="str">
        <f t="shared" si="666"/>
        <v>{location: new google.maps.LatLng(37.79, -122.451), weight: 0},</v>
      </c>
      <c r="V7103" t="str">
        <f t="shared" si="661"/>
        <v>{location: new google.maps.LatLng(37.79, -122.451), weight: 0},</v>
      </c>
      <c r="W7103" t="str">
        <f t="shared" si="662"/>
        <v>{location: new google.maps.LatLng(37.79, -122.451), weight: 0},</v>
      </c>
      <c r="X7103" t="str">
        <f t="shared" si="663"/>
        <v>{location: new google.maps.LatLng(37.79, -122.451), weight: 0},</v>
      </c>
      <c r="Y7103" t="str">
        <f t="shared" si="664"/>
        <v>{location: new google.maps.LatLng(37.79, -122.451), weight: 0},</v>
      </c>
    </row>
    <row r="7104" spans="1:25" x14ac:dyDescent="0.2">
      <c r="A7104">
        <v>37.79</v>
      </c>
      <c r="B7104">
        <v>-122.45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3</v>
      </c>
      <c r="K7104">
        <v>0</v>
      </c>
      <c r="L7104">
        <v>3</v>
      </c>
      <c r="M7104">
        <f>VLOOKUP(H7104,AE$2:$AJ$12,6,TRUE)</f>
        <v>0</v>
      </c>
      <c r="N7104">
        <f>VLOOKUP(I7104,AF$2:$AJ$12,5,TRUE)</f>
        <v>0</v>
      </c>
      <c r="O7104">
        <f>VLOOKUP(J7104,AG$2:$AJ$12,4,TRUE)</f>
        <v>5</v>
      </c>
      <c r="P7104">
        <f>VLOOKUP(K7104,AH$2:$AJ$12,3,TRUE)</f>
        <v>0</v>
      </c>
      <c r="Q7104">
        <f>VLOOKUP(L7104,AI$2:$AJ$12,2,TRUE)</f>
        <v>2</v>
      </c>
      <c r="T7104" t="str">
        <f t="shared" si="665"/>
        <v>Crimepoint.create(latitude:37.79, longitude:-122.45, drugdrink:0, misdemean:0, theft:5, violent:0, total:2, drugdrinkct:0, misdemeanct:0, theftct:3, violentct:0, totalct:3)</v>
      </c>
      <c r="U7104" t="str">
        <f t="shared" si="666"/>
        <v>{location: new google.maps.LatLng(37.79, -122.45), weight: 0},</v>
      </c>
      <c r="V7104" t="str">
        <f t="shared" si="661"/>
        <v>{location: new google.maps.LatLng(37.79, -122.45), weight: 0},</v>
      </c>
      <c r="W7104" t="str">
        <f t="shared" si="662"/>
        <v>{location: new google.maps.LatLng(37.79, -122.45), weight: 0},</v>
      </c>
      <c r="X7104" t="str">
        <f t="shared" si="663"/>
        <v>{location: new google.maps.LatLng(37.79, -122.45), weight: 0},</v>
      </c>
      <c r="Y7104" t="str">
        <f t="shared" si="664"/>
        <v>{location: new google.maps.LatLng(37.79, -122.45), weight: 0},</v>
      </c>
    </row>
    <row r="7105" spans="1:25" x14ac:dyDescent="0.2">
      <c r="A7105">
        <v>37.79</v>
      </c>
      <c r="B7105">
        <v>-122.449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2</v>
      </c>
      <c r="K7105">
        <v>0</v>
      </c>
      <c r="L7105">
        <v>3</v>
      </c>
      <c r="M7105">
        <f>VLOOKUP(H7105,AE$2:$AJ$12,6,TRUE)</f>
        <v>0</v>
      </c>
      <c r="N7105">
        <f>VLOOKUP(I7105,AF$2:$AJ$12,5,TRUE)</f>
        <v>2</v>
      </c>
      <c r="O7105">
        <f>VLOOKUP(J7105,AG$2:$AJ$12,4,TRUE)</f>
        <v>4</v>
      </c>
      <c r="P7105">
        <f>VLOOKUP(K7105,AH$2:$AJ$12,3,TRUE)</f>
        <v>0</v>
      </c>
      <c r="Q7105">
        <f>VLOOKUP(L7105,AI$2:$AJ$12,2,TRUE)</f>
        <v>2</v>
      </c>
      <c r="T7105" t="str">
        <f t="shared" si="665"/>
        <v>Crimepoint.create(latitude:37.79, longitude:-122.449, drugdrink:0, misdemean:2, theft:4, violent:0, total:2, drugdrinkct:0, misdemeanct:1, theftct:2, violentct:0, totalct:3)</v>
      </c>
      <c r="U7105" t="str">
        <f t="shared" si="666"/>
        <v>{location: new google.maps.LatLng(37.79, -122.449), weight: 0},</v>
      </c>
      <c r="V7105" t="str">
        <f t="shared" si="661"/>
        <v>{location: new google.maps.LatLng(37.79, -122.449), weight: 0},</v>
      </c>
      <c r="W7105" t="str">
        <f t="shared" si="662"/>
        <v>{location: new google.maps.LatLng(37.79, -122.449), weight: 0},</v>
      </c>
      <c r="X7105" t="str">
        <f t="shared" si="663"/>
        <v>{location: new google.maps.LatLng(37.79, -122.449), weight: 0},</v>
      </c>
      <c r="Y7105" t="str">
        <f t="shared" si="664"/>
        <v>{location: new google.maps.LatLng(37.79, -122.449), weight: 0},</v>
      </c>
    </row>
    <row r="7106" spans="1:25" x14ac:dyDescent="0.2">
      <c r="A7106">
        <v>37.79</v>
      </c>
      <c r="B7106">
        <v>-122.44799999999999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</v>
      </c>
      <c r="K7106">
        <v>0</v>
      </c>
      <c r="L7106">
        <v>2</v>
      </c>
      <c r="M7106">
        <f>VLOOKUP(H7106,AE$2:$AJ$12,6,TRUE)</f>
        <v>0</v>
      </c>
      <c r="N7106">
        <f>VLOOKUP(I7106,AF$2:$AJ$12,5,TRUE)</f>
        <v>0</v>
      </c>
      <c r="O7106">
        <f>VLOOKUP(J7106,AG$2:$AJ$12,4,TRUE)</f>
        <v>4</v>
      </c>
      <c r="P7106">
        <f>VLOOKUP(K7106,AH$2:$AJ$12,3,TRUE)</f>
        <v>0</v>
      </c>
      <c r="Q7106">
        <f>VLOOKUP(L7106,AI$2:$AJ$12,2,TRUE)</f>
        <v>1</v>
      </c>
      <c r="T7106" t="str">
        <f t="shared" si="665"/>
        <v>Crimepoint.create(latitude:37.79, longitude:-122.448, drugdrink:0, misdemean:0, theft:4, violent:0, total:1, drugdrinkct:0, misdemeanct:0, theftct:2, violentct:0, totalct:2)</v>
      </c>
      <c r="U7106" t="str">
        <f t="shared" si="666"/>
        <v>{location: new google.maps.LatLng(37.79, -122.448), weight: 0},</v>
      </c>
      <c r="V7106" t="str">
        <f t="shared" si="661"/>
        <v>{location: new google.maps.LatLng(37.79, -122.448), weight: 0},</v>
      </c>
      <c r="W7106" t="str">
        <f t="shared" si="662"/>
        <v>{location: new google.maps.LatLng(37.79, -122.448), weight: 0},</v>
      </c>
      <c r="X7106" t="str">
        <f t="shared" si="663"/>
        <v>{location: new google.maps.LatLng(37.79, -122.448), weight: 0},</v>
      </c>
      <c r="Y7106" t="str">
        <f t="shared" si="664"/>
        <v>{location: new google.maps.LatLng(37.79, -122.448), weight: 0},</v>
      </c>
    </row>
    <row r="7107" spans="1:25" x14ac:dyDescent="0.2">
      <c r="A7107">
        <v>37.79</v>
      </c>
      <c r="B7107">
        <v>-122.447</v>
      </c>
      <c r="C7107">
        <v>0</v>
      </c>
      <c r="D7107">
        <v>1</v>
      </c>
      <c r="E7107">
        <v>1</v>
      </c>
      <c r="F7107">
        <v>0</v>
      </c>
      <c r="G7107">
        <v>1</v>
      </c>
      <c r="H7107">
        <v>0</v>
      </c>
      <c r="I7107">
        <v>5</v>
      </c>
      <c r="J7107">
        <v>4</v>
      </c>
      <c r="K7107">
        <v>0</v>
      </c>
      <c r="L7107">
        <v>9</v>
      </c>
      <c r="M7107">
        <f>VLOOKUP(H7107,AE$2:$AJ$12,6,TRUE)</f>
        <v>0</v>
      </c>
      <c r="N7107">
        <f>VLOOKUP(I7107,AF$2:$AJ$12,5,TRUE)</f>
        <v>6</v>
      </c>
      <c r="O7107">
        <f>VLOOKUP(J7107,AG$2:$AJ$12,4,TRUE)</f>
        <v>6</v>
      </c>
      <c r="P7107">
        <f>VLOOKUP(K7107,AH$2:$AJ$12,3,TRUE)</f>
        <v>0</v>
      </c>
      <c r="Q7107">
        <f>VLOOKUP(L7107,AI$2:$AJ$12,2,TRUE)</f>
        <v>5</v>
      </c>
      <c r="T7107" t="str">
        <f t="shared" si="665"/>
        <v>Crimepoint.create(latitude:37.79, longitude:-122.447, drugdrink:0, misdemean:6, theft:6, violent:0, total:5, drugdrinkct:0, misdemeanct:5, theftct:4, violentct:0, totalct:9)</v>
      </c>
      <c r="U7107" t="str">
        <f t="shared" si="666"/>
        <v>{location: new google.maps.LatLng(37.79, -122.447), weight: 0},</v>
      </c>
      <c r="V7107" t="str">
        <f t="shared" ref="V7107:V7170" si="667">$Z$2&amp;$A7107&amp;$AA$2&amp;$B7107&amp;$AB$2&amp;D7107&amp;$AC$2</f>
        <v>{location: new google.maps.LatLng(37.79, -122.447), weight: 1},</v>
      </c>
      <c r="W7107" t="str">
        <f t="shared" ref="W7107:W7170" si="668">$Z$2&amp;$A7107&amp;$AA$2&amp;$B7107&amp;$AB$2&amp;E7107&amp;$AC$2</f>
        <v>{location: new google.maps.LatLng(37.79, -122.447), weight: 1},</v>
      </c>
      <c r="X7107" t="str">
        <f t="shared" ref="X7107:X7170" si="669">$Z$2&amp;$A7107&amp;$AA$2&amp;$B7107&amp;$AB$2&amp;F7107&amp;$AC$2</f>
        <v>{location: new google.maps.LatLng(37.79, -122.447), weight: 0},</v>
      </c>
      <c r="Y7107" t="str">
        <f t="shared" ref="Y7107:Y7170" si="670">$Z$2&amp;$A7107&amp;$AA$2&amp;$B7107&amp;$AB$2&amp;G7107&amp;$AC$2</f>
        <v>{location: new google.maps.LatLng(37.79, -122.447), weight: 1},</v>
      </c>
    </row>
    <row r="7108" spans="1:25" x14ac:dyDescent="0.2">
      <c r="A7108">
        <v>37.79</v>
      </c>
      <c r="B7108">
        <v>-122.446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</v>
      </c>
      <c r="K7108">
        <v>0</v>
      </c>
      <c r="L7108">
        <v>2</v>
      </c>
      <c r="M7108">
        <f>VLOOKUP(H7108,AE$2:$AJ$12,6,TRUE)</f>
        <v>0</v>
      </c>
      <c r="N7108">
        <f>VLOOKUP(I7108,AF$2:$AJ$12,5,TRUE)</f>
        <v>0</v>
      </c>
      <c r="O7108">
        <f>VLOOKUP(J7108,AG$2:$AJ$12,4,TRUE)</f>
        <v>4</v>
      </c>
      <c r="P7108">
        <f>VLOOKUP(K7108,AH$2:$AJ$12,3,TRUE)</f>
        <v>0</v>
      </c>
      <c r="Q7108">
        <f>VLOOKUP(L7108,AI$2:$AJ$12,2,TRUE)</f>
        <v>1</v>
      </c>
      <c r="T7108" t="str">
        <f t="shared" ref="T7108:T7171" si="671">"Crimepoint.create("&amp;A$2&amp;":"&amp;A7108&amp;", "&amp;B$2&amp;":"&amp;B7108&amp;", "&amp;C$2&amp;":"&amp;M7108&amp;", "&amp;D$2&amp;":"&amp;N7108&amp;", "&amp;E$2&amp;":"&amp;O7108&amp;", "&amp;F$2&amp;":"&amp;P7108&amp;", "&amp;G$2&amp;":"&amp;Q7108&amp;", "&amp;H$2&amp;":"&amp;H7108&amp;", "&amp;I$2&amp;":"&amp;I7108&amp;", "&amp;J$2&amp;":"&amp;J7108&amp;", "&amp;K$2&amp;":"&amp;K7108&amp;", "&amp;L$2&amp;":"&amp;L7108&amp;")"</f>
        <v>Crimepoint.create(latitude:37.79, longitude:-122.446, drugdrink:0, misdemean:0, theft:4, violent:0, total:1, drugdrinkct:0, misdemeanct:0, theftct:2, violentct:0, totalct:2)</v>
      </c>
      <c r="U7108" t="str">
        <f t="shared" ref="U7108:U7171" si="672">$Z$2&amp;$A7108&amp;$AA$2&amp;$B7108&amp;$AB$2&amp;C7108&amp;$AC$2</f>
        <v>{location: new google.maps.LatLng(37.79, -122.446), weight: 0},</v>
      </c>
      <c r="V7108" t="str">
        <f t="shared" si="667"/>
        <v>{location: new google.maps.LatLng(37.79, -122.446), weight: 0},</v>
      </c>
      <c r="W7108" t="str">
        <f t="shared" si="668"/>
        <v>{location: new google.maps.LatLng(37.79, -122.446), weight: 0},</v>
      </c>
      <c r="X7108" t="str">
        <f t="shared" si="669"/>
        <v>{location: new google.maps.LatLng(37.79, -122.446), weight: 0},</v>
      </c>
      <c r="Y7108" t="str">
        <f t="shared" si="670"/>
        <v>{location: new google.maps.LatLng(37.79, -122.446), weight: 0},</v>
      </c>
    </row>
    <row r="7109" spans="1:25" x14ac:dyDescent="0.2">
      <c r="A7109">
        <v>37.79</v>
      </c>
      <c r="B7109">
        <v>-122.44499999999999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</v>
      </c>
      <c r="J7109">
        <v>1</v>
      </c>
      <c r="K7109">
        <v>2</v>
      </c>
      <c r="L7109">
        <v>4</v>
      </c>
      <c r="M7109">
        <f>VLOOKUP(H7109,AE$2:$AJ$12,6,TRUE)</f>
        <v>0</v>
      </c>
      <c r="N7109">
        <f>VLOOKUP(I7109,AF$2:$AJ$12,5,TRUE)</f>
        <v>2</v>
      </c>
      <c r="O7109">
        <f>VLOOKUP(J7109,AG$2:$AJ$12,4,TRUE)</f>
        <v>3</v>
      </c>
      <c r="P7109">
        <f>VLOOKUP(K7109,AH$2:$AJ$12,3,TRUE)</f>
        <v>7</v>
      </c>
      <c r="Q7109">
        <f>VLOOKUP(L7109,AI$2:$AJ$12,2,TRUE)</f>
        <v>3</v>
      </c>
      <c r="T7109" t="str">
        <f t="shared" si="671"/>
        <v>Crimepoint.create(latitude:37.79, longitude:-122.445, drugdrink:0, misdemean:2, theft:3, violent:7, total:3, drugdrinkct:0, misdemeanct:1, theftct:1, violentct:2, totalct:4)</v>
      </c>
      <c r="U7109" t="str">
        <f t="shared" si="672"/>
        <v>{location: new google.maps.LatLng(37.79, -122.445), weight: 0},</v>
      </c>
      <c r="V7109" t="str">
        <f t="shared" si="667"/>
        <v>{location: new google.maps.LatLng(37.79, -122.445), weight: 0},</v>
      </c>
      <c r="W7109" t="str">
        <f t="shared" si="668"/>
        <v>{location: new google.maps.LatLng(37.79, -122.445), weight: 0},</v>
      </c>
      <c r="X7109" t="str">
        <f t="shared" si="669"/>
        <v>{location: new google.maps.LatLng(37.79, -122.445), weight: 1},</v>
      </c>
      <c r="Y7109" t="str">
        <f t="shared" si="670"/>
        <v>{location: new google.maps.LatLng(37.79, -122.445), weight: 0},</v>
      </c>
    </row>
    <row r="7110" spans="1:25" x14ac:dyDescent="0.2">
      <c r="A7110">
        <v>37.79</v>
      </c>
      <c r="B7110">
        <v>-122.444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2</v>
      </c>
      <c r="K7110">
        <v>0</v>
      </c>
      <c r="L7110">
        <v>4</v>
      </c>
      <c r="M7110">
        <f>VLOOKUP(H7110,AE$2:$AJ$12,6,TRUE)</f>
        <v>0</v>
      </c>
      <c r="N7110">
        <f>VLOOKUP(I7110,AF$2:$AJ$12,5,TRUE)</f>
        <v>4</v>
      </c>
      <c r="O7110">
        <f>VLOOKUP(J7110,AG$2:$AJ$12,4,TRUE)</f>
        <v>4</v>
      </c>
      <c r="P7110">
        <f>VLOOKUP(K7110,AH$2:$AJ$12,3,TRUE)</f>
        <v>0</v>
      </c>
      <c r="Q7110">
        <f>VLOOKUP(L7110,AI$2:$AJ$12,2,TRUE)</f>
        <v>3</v>
      </c>
      <c r="T7110" t="str">
        <f t="shared" si="671"/>
        <v>Crimepoint.create(latitude:37.79, longitude:-122.444, drugdrink:0, misdemean:4, theft:4, violent:0, total:3, drugdrinkct:0, misdemeanct:2, theftct:2, violentct:0, totalct:4)</v>
      </c>
      <c r="U7110" t="str">
        <f t="shared" si="672"/>
        <v>{location: new google.maps.LatLng(37.79, -122.444), weight: 0},</v>
      </c>
      <c r="V7110" t="str">
        <f t="shared" si="667"/>
        <v>{location: new google.maps.LatLng(37.79, -122.444), weight: 0},</v>
      </c>
      <c r="W7110" t="str">
        <f t="shared" si="668"/>
        <v>{location: new google.maps.LatLng(37.79, -122.444), weight: 0},</v>
      </c>
      <c r="X7110" t="str">
        <f t="shared" si="669"/>
        <v>{location: new google.maps.LatLng(37.79, -122.444), weight: 0},</v>
      </c>
      <c r="Y7110" t="str">
        <f t="shared" si="670"/>
        <v>{location: new google.maps.LatLng(37.79, -122.444), weight: 0},</v>
      </c>
    </row>
    <row r="7111" spans="1:25" x14ac:dyDescent="0.2">
      <c r="A7111">
        <v>37.79</v>
      </c>
      <c r="B7111">
        <v>-122.443</v>
      </c>
      <c r="C7111">
        <v>0</v>
      </c>
      <c r="D7111">
        <v>1</v>
      </c>
      <c r="E7111">
        <v>0</v>
      </c>
      <c r="F7111">
        <v>0</v>
      </c>
      <c r="G7111">
        <v>1</v>
      </c>
      <c r="H7111">
        <v>0</v>
      </c>
      <c r="I7111">
        <v>6</v>
      </c>
      <c r="J7111">
        <v>2</v>
      </c>
      <c r="K7111">
        <v>0</v>
      </c>
      <c r="L7111">
        <v>8</v>
      </c>
      <c r="M7111">
        <f>VLOOKUP(H7111,AE$2:$AJ$12,6,TRUE)</f>
        <v>0</v>
      </c>
      <c r="N7111">
        <f>VLOOKUP(I7111,AF$2:$AJ$12,5,TRUE)</f>
        <v>7</v>
      </c>
      <c r="O7111">
        <f>VLOOKUP(J7111,AG$2:$AJ$12,4,TRUE)</f>
        <v>4</v>
      </c>
      <c r="P7111">
        <f>VLOOKUP(K7111,AH$2:$AJ$12,3,TRUE)</f>
        <v>0</v>
      </c>
      <c r="Q7111">
        <f>VLOOKUP(L7111,AI$2:$AJ$12,2,TRUE)</f>
        <v>5</v>
      </c>
      <c r="T7111" t="str">
        <f t="shared" si="671"/>
        <v>Crimepoint.create(latitude:37.79, longitude:-122.443, drugdrink:0, misdemean:7, theft:4, violent:0, total:5, drugdrinkct:0, misdemeanct:6, theftct:2, violentct:0, totalct:8)</v>
      </c>
      <c r="U7111" t="str">
        <f t="shared" si="672"/>
        <v>{location: new google.maps.LatLng(37.79, -122.443), weight: 0},</v>
      </c>
      <c r="V7111" t="str">
        <f t="shared" si="667"/>
        <v>{location: new google.maps.LatLng(37.79, -122.443), weight: 1},</v>
      </c>
      <c r="W7111" t="str">
        <f t="shared" si="668"/>
        <v>{location: new google.maps.LatLng(37.79, -122.443), weight: 0},</v>
      </c>
      <c r="X7111" t="str">
        <f t="shared" si="669"/>
        <v>{location: new google.maps.LatLng(37.79, -122.443), weight: 0},</v>
      </c>
      <c r="Y7111" t="str">
        <f t="shared" si="670"/>
        <v>{location: new google.maps.LatLng(37.79, -122.443), weight: 1},</v>
      </c>
    </row>
    <row r="7112" spans="1:25" x14ac:dyDescent="0.2">
      <c r="A7112">
        <v>37.79</v>
      </c>
      <c r="B7112">
        <v>-122.44199999999999</v>
      </c>
      <c r="C7112">
        <v>0</v>
      </c>
      <c r="D7112">
        <v>1</v>
      </c>
      <c r="E7112">
        <v>1</v>
      </c>
      <c r="F7112">
        <v>0</v>
      </c>
      <c r="G7112">
        <v>1</v>
      </c>
      <c r="H7112">
        <v>0</v>
      </c>
      <c r="I7112">
        <v>4</v>
      </c>
      <c r="J7112">
        <v>5</v>
      </c>
      <c r="K7112">
        <v>0</v>
      </c>
      <c r="L7112">
        <v>9</v>
      </c>
      <c r="M7112">
        <f>VLOOKUP(H7112,AE$2:$AJ$12,6,TRUE)</f>
        <v>0</v>
      </c>
      <c r="N7112">
        <f>VLOOKUP(I7112,AF$2:$AJ$12,5,TRUE)</f>
        <v>6</v>
      </c>
      <c r="O7112">
        <f>VLOOKUP(J7112,AG$2:$AJ$12,4,TRUE)</f>
        <v>7</v>
      </c>
      <c r="P7112">
        <f>VLOOKUP(K7112,AH$2:$AJ$12,3,TRUE)</f>
        <v>0</v>
      </c>
      <c r="Q7112">
        <f>VLOOKUP(L7112,AI$2:$AJ$12,2,TRUE)</f>
        <v>5</v>
      </c>
      <c r="T7112" t="str">
        <f t="shared" si="671"/>
        <v>Crimepoint.create(latitude:37.79, longitude:-122.442, drugdrink:0, misdemean:6, theft:7, violent:0, total:5, drugdrinkct:0, misdemeanct:4, theftct:5, violentct:0, totalct:9)</v>
      </c>
      <c r="U7112" t="str">
        <f t="shared" si="672"/>
        <v>{location: new google.maps.LatLng(37.79, -122.442), weight: 0},</v>
      </c>
      <c r="V7112" t="str">
        <f t="shared" si="667"/>
        <v>{location: new google.maps.LatLng(37.79, -122.442), weight: 1},</v>
      </c>
      <c r="W7112" t="str">
        <f t="shared" si="668"/>
        <v>{location: new google.maps.LatLng(37.79, -122.442), weight: 1},</v>
      </c>
      <c r="X7112" t="str">
        <f t="shared" si="669"/>
        <v>{location: new google.maps.LatLng(37.79, -122.442), weight: 0},</v>
      </c>
      <c r="Y7112" t="str">
        <f t="shared" si="670"/>
        <v>{location: new google.maps.LatLng(37.79, -122.442), weight: 1},</v>
      </c>
    </row>
    <row r="7113" spans="1:25" x14ac:dyDescent="0.2">
      <c r="A7113">
        <v>37.79</v>
      </c>
      <c r="B7113">
        <v>-122.441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2</v>
      </c>
      <c r="K7113">
        <v>0</v>
      </c>
      <c r="L7113">
        <v>3</v>
      </c>
      <c r="M7113">
        <f>VLOOKUP(H7113,AE$2:$AJ$12,6,TRUE)</f>
        <v>0</v>
      </c>
      <c r="N7113">
        <f>VLOOKUP(I7113,AF$2:$AJ$12,5,TRUE)</f>
        <v>2</v>
      </c>
      <c r="O7113">
        <f>VLOOKUP(J7113,AG$2:$AJ$12,4,TRUE)</f>
        <v>4</v>
      </c>
      <c r="P7113">
        <f>VLOOKUP(K7113,AH$2:$AJ$12,3,TRUE)</f>
        <v>0</v>
      </c>
      <c r="Q7113">
        <f>VLOOKUP(L7113,AI$2:$AJ$12,2,TRUE)</f>
        <v>2</v>
      </c>
      <c r="T7113" t="str">
        <f t="shared" si="671"/>
        <v>Crimepoint.create(latitude:37.79, longitude:-122.441, drugdrink:0, misdemean:2, theft:4, violent:0, total:2, drugdrinkct:0, misdemeanct:1, theftct:2, violentct:0, totalct:3)</v>
      </c>
      <c r="U7113" t="str">
        <f t="shared" si="672"/>
        <v>{location: new google.maps.LatLng(37.79, -122.441), weight: 0},</v>
      </c>
      <c r="V7113" t="str">
        <f t="shared" si="667"/>
        <v>{location: new google.maps.LatLng(37.79, -122.441), weight: 0},</v>
      </c>
      <c r="W7113" t="str">
        <f t="shared" si="668"/>
        <v>{location: new google.maps.LatLng(37.79, -122.441), weight: 0},</v>
      </c>
      <c r="X7113" t="str">
        <f t="shared" si="669"/>
        <v>{location: new google.maps.LatLng(37.79, -122.441), weight: 0},</v>
      </c>
      <c r="Y7113" t="str">
        <f t="shared" si="670"/>
        <v>{location: new google.maps.LatLng(37.79, -122.441), weight: 0},</v>
      </c>
    </row>
    <row r="7114" spans="1:25" x14ac:dyDescent="0.2">
      <c r="A7114">
        <v>37.79</v>
      </c>
      <c r="B7114">
        <v>-122.44</v>
      </c>
      <c r="C7114">
        <v>0</v>
      </c>
      <c r="D7114">
        <v>0</v>
      </c>
      <c r="E7114">
        <v>1</v>
      </c>
      <c r="F7114">
        <v>0</v>
      </c>
      <c r="G7114">
        <v>1</v>
      </c>
      <c r="H7114">
        <v>0</v>
      </c>
      <c r="I7114">
        <v>2</v>
      </c>
      <c r="J7114">
        <v>7</v>
      </c>
      <c r="K7114">
        <v>0</v>
      </c>
      <c r="L7114">
        <v>9</v>
      </c>
      <c r="M7114">
        <f>VLOOKUP(H7114,AE$2:$AJ$12,6,TRUE)</f>
        <v>0</v>
      </c>
      <c r="N7114">
        <f>VLOOKUP(I7114,AF$2:$AJ$12,5,TRUE)</f>
        <v>4</v>
      </c>
      <c r="O7114">
        <f>VLOOKUP(J7114,AG$2:$AJ$12,4,TRUE)</f>
        <v>7</v>
      </c>
      <c r="P7114">
        <f>VLOOKUP(K7114,AH$2:$AJ$12,3,TRUE)</f>
        <v>0</v>
      </c>
      <c r="Q7114">
        <f>VLOOKUP(L7114,AI$2:$AJ$12,2,TRUE)</f>
        <v>5</v>
      </c>
      <c r="T7114" t="str">
        <f t="shared" si="671"/>
        <v>Crimepoint.create(latitude:37.79, longitude:-122.44, drugdrink:0, misdemean:4, theft:7, violent:0, total:5, drugdrinkct:0, misdemeanct:2, theftct:7, violentct:0, totalct:9)</v>
      </c>
      <c r="U7114" t="str">
        <f t="shared" si="672"/>
        <v>{location: new google.maps.LatLng(37.79, -122.44), weight: 0},</v>
      </c>
      <c r="V7114" t="str">
        <f t="shared" si="667"/>
        <v>{location: new google.maps.LatLng(37.79, -122.44), weight: 0},</v>
      </c>
      <c r="W7114" t="str">
        <f t="shared" si="668"/>
        <v>{location: new google.maps.LatLng(37.79, -122.44), weight: 1},</v>
      </c>
      <c r="X7114" t="str">
        <f t="shared" si="669"/>
        <v>{location: new google.maps.LatLng(37.79, -122.44), weight: 0},</v>
      </c>
      <c r="Y7114" t="str">
        <f t="shared" si="670"/>
        <v>{location: new google.maps.LatLng(37.79, -122.44), weight: 1},</v>
      </c>
    </row>
    <row r="7115" spans="1:25" x14ac:dyDescent="0.2">
      <c r="A7115">
        <v>37.79</v>
      </c>
      <c r="B7115">
        <v>-122.43899999999999</v>
      </c>
      <c r="C7115">
        <v>0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1</v>
      </c>
      <c r="J7115">
        <v>4</v>
      </c>
      <c r="K7115">
        <v>1</v>
      </c>
      <c r="L7115">
        <v>6</v>
      </c>
      <c r="M7115">
        <f>VLOOKUP(H7115,AE$2:$AJ$12,6,TRUE)</f>
        <v>0</v>
      </c>
      <c r="N7115">
        <f>VLOOKUP(I7115,AF$2:$AJ$12,5,TRUE)</f>
        <v>2</v>
      </c>
      <c r="O7115">
        <f>VLOOKUP(J7115,AG$2:$AJ$12,4,TRUE)</f>
        <v>6</v>
      </c>
      <c r="P7115">
        <f>VLOOKUP(K7115,AH$2:$AJ$12,3,TRUE)</f>
        <v>7</v>
      </c>
      <c r="Q7115">
        <f>VLOOKUP(L7115,AI$2:$AJ$12,2,TRUE)</f>
        <v>4</v>
      </c>
      <c r="T7115" t="str">
        <f t="shared" si="671"/>
        <v>Crimepoint.create(latitude:37.79, longitude:-122.439, drugdrink:0, misdemean:2, theft:6, violent:7, total:4, drugdrinkct:0, misdemeanct:1, theftct:4, violentct:1, totalct:6)</v>
      </c>
      <c r="U7115" t="str">
        <f t="shared" si="672"/>
        <v>{location: new google.maps.LatLng(37.79, -122.439), weight: 0},</v>
      </c>
      <c r="V7115" t="str">
        <f t="shared" si="667"/>
        <v>{location: new google.maps.LatLng(37.79, -122.439), weight: 0},</v>
      </c>
      <c r="W7115" t="str">
        <f t="shared" si="668"/>
        <v>{location: new google.maps.LatLng(37.79, -122.439), weight: 1},</v>
      </c>
      <c r="X7115" t="str">
        <f t="shared" si="669"/>
        <v>{location: new google.maps.LatLng(37.79, -122.439), weight: 1},</v>
      </c>
      <c r="Y7115" t="str">
        <f t="shared" si="670"/>
        <v>{location: new google.maps.LatLng(37.79, -122.439), weight: 0},</v>
      </c>
    </row>
    <row r="7116" spans="1:25" x14ac:dyDescent="0.2">
      <c r="A7116">
        <v>37.79</v>
      </c>
      <c r="B7116">
        <v>-122.438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2</v>
      </c>
      <c r="J7116">
        <v>4</v>
      </c>
      <c r="K7116">
        <v>0</v>
      </c>
      <c r="L7116">
        <v>6</v>
      </c>
      <c r="M7116">
        <f>VLOOKUP(H7116,AE$2:$AJ$12,6,TRUE)</f>
        <v>0</v>
      </c>
      <c r="N7116">
        <f>VLOOKUP(I7116,AF$2:$AJ$12,5,TRUE)</f>
        <v>4</v>
      </c>
      <c r="O7116">
        <f>VLOOKUP(J7116,AG$2:$AJ$12,4,TRUE)</f>
        <v>6</v>
      </c>
      <c r="P7116">
        <f>VLOOKUP(K7116,AH$2:$AJ$12,3,TRUE)</f>
        <v>0</v>
      </c>
      <c r="Q7116">
        <f>VLOOKUP(L7116,AI$2:$AJ$12,2,TRUE)</f>
        <v>4</v>
      </c>
      <c r="T7116" t="str">
        <f t="shared" si="671"/>
        <v>Crimepoint.create(latitude:37.79, longitude:-122.438, drugdrink:0, misdemean:4, theft:6, violent:0, total:4, drugdrinkct:0, misdemeanct:2, theftct:4, violentct:0, totalct:6)</v>
      </c>
      <c r="U7116" t="str">
        <f t="shared" si="672"/>
        <v>{location: new google.maps.LatLng(37.79, -122.438), weight: 0},</v>
      </c>
      <c r="V7116" t="str">
        <f t="shared" si="667"/>
        <v>{location: new google.maps.LatLng(37.79, -122.438), weight: 0},</v>
      </c>
      <c r="W7116" t="str">
        <f t="shared" si="668"/>
        <v>{location: new google.maps.LatLng(37.79, -122.438), weight: 1},</v>
      </c>
      <c r="X7116" t="str">
        <f t="shared" si="669"/>
        <v>{location: new google.maps.LatLng(37.79, -122.438), weight: 0},</v>
      </c>
      <c r="Y7116" t="str">
        <f t="shared" si="670"/>
        <v>{location: new google.maps.LatLng(37.79, -122.438), weight: 0},</v>
      </c>
    </row>
    <row r="7117" spans="1:25" x14ac:dyDescent="0.2">
      <c r="A7117">
        <v>37.79</v>
      </c>
      <c r="B7117">
        <v>-122.437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5</v>
      </c>
      <c r="J7117">
        <v>2</v>
      </c>
      <c r="K7117">
        <v>0</v>
      </c>
      <c r="L7117">
        <v>7</v>
      </c>
      <c r="M7117">
        <f>VLOOKUP(H7117,AE$2:$AJ$12,6,TRUE)</f>
        <v>0</v>
      </c>
      <c r="N7117">
        <f>VLOOKUP(I7117,AF$2:$AJ$12,5,TRUE)</f>
        <v>6</v>
      </c>
      <c r="O7117">
        <f>VLOOKUP(J7117,AG$2:$AJ$12,4,TRUE)</f>
        <v>4</v>
      </c>
      <c r="P7117">
        <f>VLOOKUP(K7117,AH$2:$AJ$12,3,TRUE)</f>
        <v>0</v>
      </c>
      <c r="Q7117">
        <f>VLOOKUP(L7117,AI$2:$AJ$12,2,TRUE)</f>
        <v>5</v>
      </c>
      <c r="T7117" t="str">
        <f t="shared" si="671"/>
        <v>Crimepoint.create(latitude:37.79, longitude:-122.437, drugdrink:0, misdemean:6, theft:4, violent:0, total:5, drugdrinkct:0, misdemeanct:5, theftct:2, violentct:0, totalct:7)</v>
      </c>
      <c r="U7117" t="str">
        <f t="shared" si="672"/>
        <v>{location: new google.maps.LatLng(37.79, -122.437), weight: 0},</v>
      </c>
      <c r="V7117" t="str">
        <f t="shared" si="667"/>
        <v>{location: new google.maps.LatLng(37.79, -122.437), weight: 1},</v>
      </c>
      <c r="W7117" t="str">
        <f t="shared" si="668"/>
        <v>{location: new google.maps.LatLng(37.79, -122.437), weight: 0},</v>
      </c>
      <c r="X7117" t="str">
        <f t="shared" si="669"/>
        <v>{location: new google.maps.LatLng(37.79, -122.437), weight: 0},</v>
      </c>
      <c r="Y7117" t="str">
        <f t="shared" si="670"/>
        <v>{location: new google.maps.LatLng(37.79, -122.437), weight: 1},</v>
      </c>
    </row>
    <row r="7118" spans="1:25" x14ac:dyDescent="0.2">
      <c r="A7118">
        <v>37.79</v>
      </c>
      <c r="B7118">
        <v>-122.43600000000001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2</v>
      </c>
      <c r="J7118">
        <v>1</v>
      </c>
      <c r="K7118">
        <v>0</v>
      </c>
      <c r="L7118">
        <v>3</v>
      </c>
      <c r="M7118">
        <f>VLOOKUP(H7118,AE$2:$AJ$12,6,TRUE)</f>
        <v>0</v>
      </c>
      <c r="N7118">
        <f>VLOOKUP(I7118,AF$2:$AJ$12,5,TRUE)</f>
        <v>4</v>
      </c>
      <c r="O7118">
        <f>VLOOKUP(J7118,AG$2:$AJ$12,4,TRUE)</f>
        <v>3</v>
      </c>
      <c r="P7118">
        <f>VLOOKUP(K7118,AH$2:$AJ$12,3,TRUE)</f>
        <v>0</v>
      </c>
      <c r="Q7118">
        <f>VLOOKUP(L7118,AI$2:$AJ$12,2,TRUE)</f>
        <v>2</v>
      </c>
      <c r="T7118" t="str">
        <f t="shared" si="671"/>
        <v>Crimepoint.create(latitude:37.79, longitude:-122.436, drugdrink:0, misdemean:4, theft:3, violent:0, total:2, drugdrinkct:0, misdemeanct:2, theftct:1, violentct:0, totalct:3)</v>
      </c>
      <c r="U7118" t="str">
        <f t="shared" si="672"/>
        <v>{location: new google.maps.LatLng(37.79, -122.436), weight: 0},</v>
      </c>
      <c r="V7118" t="str">
        <f t="shared" si="667"/>
        <v>{location: new google.maps.LatLng(37.79, -122.436), weight: 0},</v>
      </c>
      <c r="W7118" t="str">
        <f t="shared" si="668"/>
        <v>{location: new google.maps.LatLng(37.79, -122.436), weight: 0},</v>
      </c>
      <c r="X7118" t="str">
        <f t="shared" si="669"/>
        <v>{location: new google.maps.LatLng(37.79, -122.436), weight: 0},</v>
      </c>
      <c r="Y7118" t="str">
        <f t="shared" si="670"/>
        <v>{location: new google.maps.LatLng(37.79, -122.436), weight: 0},</v>
      </c>
    </row>
    <row r="7119" spans="1:25" x14ac:dyDescent="0.2">
      <c r="A7119">
        <v>37.79</v>
      </c>
      <c r="B7119">
        <v>-122.435</v>
      </c>
      <c r="C7119">
        <v>0</v>
      </c>
      <c r="D7119">
        <v>0</v>
      </c>
      <c r="E7119">
        <v>1</v>
      </c>
      <c r="F7119">
        <v>0</v>
      </c>
      <c r="G7119">
        <v>1</v>
      </c>
      <c r="H7119">
        <v>0</v>
      </c>
      <c r="I7119">
        <v>1</v>
      </c>
      <c r="J7119">
        <v>6</v>
      </c>
      <c r="K7119">
        <v>0</v>
      </c>
      <c r="L7119">
        <v>7</v>
      </c>
      <c r="M7119">
        <f>VLOOKUP(H7119,AE$2:$AJ$12,6,TRUE)</f>
        <v>0</v>
      </c>
      <c r="N7119">
        <f>VLOOKUP(I7119,AF$2:$AJ$12,5,TRUE)</f>
        <v>2</v>
      </c>
      <c r="O7119">
        <f>VLOOKUP(J7119,AG$2:$AJ$12,4,TRUE)</f>
        <v>7</v>
      </c>
      <c r="P7119">
        <f>VLOOKUP(K7119,AH$2:$AJ$12,3,TRUE)</f>
        <v>0</v>
      </c>
      <c r="Q7119">
        <f>VLOOKUP(L7119,AI$2:$AJ$12,2,TRUE)</f>
        <v>5</v>
      </c>
      <c r="T7119" t="str">
        <f t="shared" si="671"/>
        <v>Crimepoint.create(latitude:37.79, longitude:-122.435, drugdrink:0, misdemean:2, theft:7, violent:0, total:5, drugdrinkct:0, misdemeanct:1, theftct:6, violentct:0, totalct:7)</v>
      </c>
      <c r="U7119" t="str">
        <f t="shared" si="672"/>
        <v>{location: new google.maps.LatLng(37.79, -122.435), weight: 0},</v>
      </c>
      <c r="V7119" t="str">
        <f t="shared" si="667"/>
        <v>{location: new google.maps.LatLng(37.79, -122.435), weight: 0},</v>
      </c>
      <c r="W7119" t="str">
        <f t="shared" si="668"/>
        <v>{location: new google.maps.LatLng(37.79, -122.435), weight: 1},</v>
      </c>
      <c r="X7119" t="str">
        <f t="shared" si="669"/>
        <v>{location: new google.maps.LatLng(37.79, -122.435), weight: 0},</v>
      </c>
      <c r="Y7119" t="str">
        <f t="shared" si="670"/>
        <v>{location: new google.maps.LatLng(37.79, -122.435), weight: 1},</v>
      </c>
    </row>
    <row r="7120" spans="1:25" x14ac:dyDescent="0.2">
      <c r="A7120">
        <v>37.79</v>
      </c>
      <c r="B7120">
        <v>-122.434</v>
      </c>
      <c r="C7120">
        <v>2</v>
      </c>
      <c r="D7120">
        <v>7</v>
      </c>
      <c r="E7120">
        <v>4</v>
      </c>
      <c r="F7120">
        <v>5</v>
      </c>
      <c r="G7120">
        <v>6</v>
      </c>
      <c r="H7120">
        <v>3</v>
      </c>
      <c r="I7120">
        <v>31</v>
      </c>
      <c r="J7120">
        <v>29</v>
      </c>
      <c r="K7120">
        <v>7</v>
      </c>
      <c r="L7120">
        <v>70</v>
      </c>
      <c r="M7120">
        <f>VLOOKUP(H7120,AE$2:$AJ$12,6,TRUE)</f>
        <v>9</v>
      </c>
      <c r="N7120">
        <f>VLOOKUP(I7120,AF$2:$AJ$12,5,TRUE)</f>
        <v>9</v>
      </c>
      <c r="O7120">
        <f>VLOOKUP(J7120,AG$2:$AJ$12,4,TRUE)</f>
        <v>9</v>
      </c>
      <c r="P7120">
        <f>VLOOKUP(K7120,AH$2:$AJ$12,3,TRUE)</f>
        <v>9</v>
      </c>
      <c r="Q7120">
        <f>VLOOKUP(L7120,AI$2:$AJ$12,2,TRUE)</f>
        <v>9</v>
      </c>
      <c r="T7120" t="str">
        <f t="shared" si="671"/>
        <v>Crimepoint.create(latitude:37.79, longitude:-122.434, drugdrink:9, misdemean:9, theft:9, violent:9, total:9, drugdrinkct:3, misdemeanct:31, theftct:29, violentct:7, totalct:70)</v>
      </c>
      <c r="U7120" t="str">
        <f t="shared" si="672"/>
        <v>{location: new google.maps.LatLng(37.79, -122.434), weight: 2},</v>
      </c>
      <c r="V7120" t="str">
        <f t="shared" si="667"/>
        <v>{location: new google.maps.LatLng(37.79, -122.434), weight: 7},</v>
      </c>
      <c r="W7120" t="str">
        <f t="shared" si="668"/>
        <v>{location: new google.maps.LatLng(37.79, -122.434), weight: 4},</v>
      </c>
      <c r="X7120" t="str">
        <f t="shared" si="669"/>
        <v>{location: new google.maps.LatLng(37.79, -122.434), weight: 5},</v>
      </c>
      <c r="Y7120" t="str">
        <f t="shared" si="670"/>
        <v>{location: new google.maps.LatLng(37.79, -122.434), weight: 6},</v>
      </c>
    </row>
    <row r="7121" spans="1:25" x14ac:dyDescent="0.2">
      <c r="A7121">
        <v>37.79</v>
      </c>
      <c r="B7121">
        <v>-122.43300000000001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3</v>
      </c>
      <c r="K7121">
        <v>0</v>
      </c>
      <c r="L7121">
        <v>4</v>
      </c>
      <c r="M7121">
        <f>VLOOKUP(H7121,AE$2:$AJ$12,6,TRUE)</f>
        <v>0</v>
      </c>
      <c r="N7121">
        <f>VLOOKUP(I7121,AF$2:$AJ$12,5,TRUE)</f>
        <v>2</v>
      </c>
      <c r="O7121">
        <f>VLOOKUP(J7121,AG$2:$AJ$12,4,TRUE)</f>
        <v>5</v>
      </c>
      <c r="P7121">
        <f>VLOOKUP(K7121,AH$2:$AJ$12,3,TRUE)</f>
        <v>0</v>
      </c>
      <c r="Q7121">
        <f>VLOOKUP(L7121,AI$2:$AJ$12,2,TRUE)</f>
        <v>3</v>
      </c>
      <c r="T7121" t="str">
        <f t="shared" si="671"/>
        <v>Crimepoint.create(latitude:37.79, longitude:-122.433, drugdrink:0, misdemean:2, theft:5, violent:0, total:3, drugdrinkct:0, misdemeanct:1, theftct:3, violentct:0, totalct:4)</v>
      </c>
      <c r="U7121" t="str">
        <f t="shared" si="672"/>
        <v>{location: new google.maps.LatLng(37.79, -122.433), weight: 0},</v>
      </c>
      <c r="V7121" t="str">
        <f t="shared" si="667"/>
        <v>{location: new google.maps.LatLng(37.79, -122.433), weight: 0},</v>
      </c>
      <c r="W7121" t="str">
        <f t="shared" si="668"/>
        <v>{location: new google.maps.LatLng(37.79, -122.433), weight: 0},</v>
      </c>
      <c r="X7121" t="str">
        <f t="shared" si="669"/>
        <v>{location: new google.maps.LatLng(37.79, -122.433), weight: 0},</v>
      </c>
      <c r="Y7121" t="str">
        <f t="shared" si="670"/>
        <v>{location: new google.maps.LatLng(37.79, -122.433), weight: 0},</v>
      </c>
    </row>
    <row r="7122" spans="1:25" x14ac:dyDescent="0.2">
      <c r="A7122">
        <v>37.79</v>
      </c>
      <c r="B7122">
        <v>-122.432</v>
      </c>
      <c r="C7122">
        <v>1</v>
      </c>
      <c r="D7122">
        <v>4</v>
      </c>
      <c r="E7122">
        <v>1</v>
      </c>
      <c r="F7122">
        <v>5</v>
      </c>
      <c r="G7122">
        <v>3</v>
      </c>
      <c r="H7122">
        <v>1</v>
      </c>
      <c r="I7122">
        <v>19</v>
      </c>
      <c r="J7122">
        <v>6</v>
      </c>
      <c r="K7122">
        <v>7</v>
      </c>
      <c r="L7122">
        <v>33</v>
      </c>
      <c r="M7122">
        <f>VLOOKUP(H7122,AE$2:$AJ$12,6,TRUE)</f>
        <v>8</v>
      </c>
      <c r="N7122">
        <f>VLOOKUP(I7122,AF$2:$AJ$12,5,TRUE)</f>
        <v>9</v>
      </c>
      <c r="O7122">
        <f>VLOOKUP(J7122,AG$2:$AJ$12,4,TRUE)</f>
        <v>7</v>
      </c>
      <c r="P7122">
        <f>VLOOKUP(K7122,AH$2:$AJ$12,3,TRUE)</f>
        <v>9</v>
      </c>
      <c r="Q7122">
        <f>VLOOKUP(L7122,AI$2:$AJ$12,2,TRUE)</f>
        <v>8</v>
      </c>
      <c r="T7122" t="str">
        <f t="shared" si="671"/>
        <v>Crimepoint.create(latitude:37.79, longitude:-122.432, drugdrink:8, misdemean:9, theft:7, violent:9, total:8, drugdrinkct:1, misdemeanct:19, theftct:6, violentct:7, totalct:33)</v>
      </c>
      <c r="U7122" t="str">
        <f t="shared" si="672"/>
        <v>{location: new google.maps.LatLng(37.79, -122.432), weight: 1},</v>
      </c>
      <c r="V7122" t="str">
        <f t="shared" si="667"/>
        <v>{location: new google.maps.LatLng(37.79, -122.432), weight: 4},</v>
      </c>
      <c r="W7122" t="str">
        <f t="shared" si="668"/>
        <v>{location: new google.maps.LatLng(37.79, -122.432), weight: 1},</v>
      </c>
      <c r="X7122" t="str">
        <f t="shared" si="669"/>
        <v>{location: new google.maps.LatLng(37.79, -122.432), weight: 5},</v>
      </c>
      <c r="Y7122" t="str">
        <f t="shared" si="670"/>
        <v>{location: new google.maps.LatLng(37.79, -122.432), weight: 3},</v>
      </c>
    </row>
    <row r="7123" spans="1:25" x14ac:dyDescent="0.2">
      <c r="A7123">
        <v>37.79</v>
      </c>
      <c r="B7123">
        <v>-122.431</v>
      </c>
      <c r="C7123">
        <v>0</v>
      </c>
      <c r="D7123">
        <v>1</v>
      </c>
      <c r="E7123">
        <v>1</v>
      </c>
      <c r="F7123">
        <v>0</v>
      </c>
      <c r="G7123">
        <v>1</v>
      </c>
      <c r="H7123">
        <v>0</v>
      </c>
      <c r="I7123">
        <v>6</v>
      </c>
      <c r="J7123">
        <v>4</v>
      </c>
      <c r="K7123">
        <v>0</v>
      </c>
      <c r="L7123">
        <v>10</v>
      </c>
      <c r="M7123">
        <f>VLOOKUP(H7123,AE$2:$AJ$12,6,TRUE)</f>
        <v>0</v>
      </c>
      <c r="N7123">
        <f>VLOOKUP(I7123,AF$2:$AJ$12,5,TRUE)</f>
        <v>7</v>
      </c>
      <c r="O7123">
        <f>VLOOKUP(J7123,AG$2:$AJ$12,4,TRUE)</f>
        <v>6</v>
      </c>
      <c r="P7123">
        <f>VLOOKUP(K7123,AH$2:$AJ$12,3,TRUE)</f>
        <v>0</v>
      </c>
      <c r="Q7123">
        <f>VLOOKUP(L7123,AI$2:$AJ$12,2,TRUE)</f>
        <v>6</v>
      </c>
      <c r="T7123" t="str">
        <f t="shared" si="671"/>
        <v>Crimepoint.create(latitude:37.79, longitude:-122.431, drugdrink:0, misdemean:7, theft:6, violent:0, total:6, drugdrinkct:0, misdemeanct:6, theftct:4, violentct:0, totalct:10)</v>
      </c>
      <c r="U7123" t="str">
        <f t="shared" si="672"/>
        <v>{location: new google.maps.LatLng(37.79, -122.431), weight: 0},</v>
      </c>
      <c r="V7123" t="str">
        <f t="shared" si="667"/>
        <v>{location: new google.maps.LatLng(37.79, -122.431), weight: 1},</v>
      </c>
      <c r="W7123" t="str">
        <f t="shared" si="668"/>
        <v>{location: new google.maps.LatLng(37.79, -122.431), weight: 1},</v>
      </c>
      <c r="X7123" t="str">
        <f t="shared" si="669"/>
        <v>{location: new google.maps.LatLng(37.79, -122.431), weight: 0},</v>
      </c>
      <c r="Y7123" t="str">
        <f t="shared" si="670"/>
        <v>{location: new google.maps.LatLng(37.79, -122.431), weight: 1},</v>
      </c>
    </row>
    <row r="7124" spans="1:25" x14ac:dyDescent="0.2">
      <c r="A7124">
        <v>37.79</v>
      </c>
      <c r="B7124">
        <v>-122.43</v>
      </c>
      <c r="C7124">
        <v>0</v>
      </c>
      <c r="D7124">
        <v>1</v>
      </c>
      <c r="E7124">
        <v>1</v>
      </c>
      <c r="F7124">
        <v>0</v>
      </c>
      <c r="G7124">
        <v>1</v>
      </c>
      <c r="H7124">
        <v>0</v>
      </c>
      <c r="I7124">
        <v>5</v>
      </c>
      <c r="J7124">
        <v>7</v>
      </c>
      <c r="K7124">
        <v>0</v>
      </c>
      <c r="L7124">
        <v>12</v>
      </c>
      <c r="M7124">
        <f>VLOOKUP(H7124,AE$2:$AJ$12,6,TRUE)</f>
        <v>0</v>
      </c>
      <c r="N7124">
        <f>VLOOKUP(I7124,AF$2:$AJ$12,5,TRUE)</f>
        <v>6</v>
      </c>
      <c r="O7124">
        <f>VLOOKUP(J7124,AG$2:$AJ$12,4,TRUE)</f>
        <v>7</v>
      </c>
      <c r="P7124">
        <f>VLOOKUP(K7124,AH$2:$AJ$12,3,TRUE)</f>
        <v>0</v>
      </c>
      <c r="Q7124">
        <f>VLOOKUP(L7124,AI$2:$AJ$12,2,TRUE)</f>
        <v>6</v>
      </c>
      <c r="T7124" t="str">
        <f t="shared" si="671"/>
        <v>Crimepoint.create(latitude:37.79, longitude:-122.43, drugdrink:0, misdemean:6, theft:7, violent:0, total:6, drugdrinkct:0, misdemeanct:5, theftct:7, violentct:0, totalct:12)</v>
      </c>
      <c r="U7124" t="str">
        <f t="shared" si="672"/>
        <v>{location: new google.maps.LatLng(37.79, -122.43), weight: 0},</v>
      </c>
      <c r="V7124" t="str">
        <f t="shared" si="667"/>
        <v>{location: new google.maps.LatLng(37.79, -122.43), weight: 1},</v>
      </c>
      <c r="W7124" t="str">
        <f t="shared" si="668"/>
        <v>{location: new google.maps.LatLng(37.79, -122.43), weight: 1},</v>
      </c>
      <c r="X7124" t="str">
        <f t="shared" si="669"/>
        <v>{location: new google.maps.LatLng(37.79, -122.43), weight: 0},</v>
      </c>
      <c r="Y7124" t="str">
        <f t="shared" si="670"/>
        <v>{location: new google.maps.LatLng(37.79, -122.43), weight: 1},</v>
      </c>
    </row>
    <row r="7125" spans="1:25" x14ac:dyDescent="0.2">
      <c r="A7125">
        <v>37.79</v>
      </c>
      <c r="B7125">
        <v>-122.429</v>
      </c>
      <c r="C7125">
        <v>0</v>
      </c>
      <c r="D7125">
        <v>2</v>
      </c>
      <c r="E7125">
        <v>2</v>
      </c>
      <c r="F7125">
        <v>0</v>
      </c>
      <c r="G7125">
        <v>2</v>
      </c>
      <c r="H7125">
        <v>0</v>
      </c>
      <c r="I7125">
        <v>7</v>
      </c>
      <c r="J7125">
        <v>14</v>
      </c>
      <c r="K7125">
        <v>0</v>
      </c>
      <c r="L7125">
        <v>21</v>
      </c>
      <c r="M7125">
        <f>VLOOKUP(H7125,AE$2:$AJ$12,6,TRUE)</f>
        <v>0</v>
      </c>
      <c r="N7125">
        <f>VLOOKUP(I7125,AF$2:$AJ$12,5,TRUE)</f>
        <v>7</v>
      </c>
      <c r="O7125">
        <f>VLOOKUP(J7125,AG$2:$AJ$12,4,TRUE)</f>
        <v>8</v>
      </c>
      <c r="P7125">
        <f>VLOOKUP(K7125,AH$2:$AJ$12,3,TRUE)</f>
        <v>0</v>
      </c>
      <c r="Q7125">
        <f>VLOOKUP(L7125,AI$2:$AJ$12,2,TRUE)</f>
        <v>8</v>
      </c>
      <c r="T7125" t="str">
        <f t="shared" si="671"/>
        <v>Crimepoint.create(latitude:37.79, longitude:-122.429, drugdrink:0, misdemean:7, theft:8, violent:0, total:8, drugdrinkct:0, misdemeanct:7, theftct:14, violentct:0, totalct:21)</v>
      </c>
      <c r="U7125" t="str">
        <f t="shared" si="672"/>
        <v>{location: new google.maps.LatLng(37.79, -122.429), weight: 0},</v>
      </c>
      <c r="V7125" t="str">
        <f t="shared" si="667"/>
        <v>{location: new google.maps.LatLng(37.79, -122.429), weight: 2},</v>
      </c>
      <c r="W7125" t="str">
        <f t="shared" si="668"/>
        <v>{location: new google.maps.LatLng(37.79, -122.429), weight: 2},</v>
      </c>
      <c r="X7125" t="str">
        <f t="shared" si="669"/>
        <v>{location: new google.maps.LatLng(37.79, -122.429), weight: 0},</v>
      </c>
      <c r="Y7125" t="str">
        <f t="shared" si="670"/>
        <v>{location: new google.maps.LatLng(37.79, -122.429), weight: 2},</v>
      </c>
    </row>
    <row r="7126" spans="1:25" x14ac:dyDescent="0.2">
      <c r="A7126">
        <v>37.79</v>
      </c>
      <c r="B7126">
        <v>-122.428</v>
      </c>
      <c r="C7126">
        <v>0</v>
      </c>
      <c r="D7126">
        <v>2</v>
      </c>
      <c r="E7126">
        <v>1</v>
      </c>
      <c r="F7126">
        <v>1</v>
      </c>
      <c r="G7126">
        <v>1</v>
      </c>
      <c r="H7126">
        <v>0</v>
      </c>
      <c r="I7126">
        <v>9</v>
      </c>
      <c r="J7126">
        <v>5</v>
      </c>
      <c r="K7126">
        <v>1</v>
      </c>
      <c r="L7126">
        <v>15</v>
      </c>
      <c r="M7126">
        <f>VLOOKUP(H7126,AE$2:$AJ$12,6,TRUE)</f>
        <v>0</v>
      </c>
      <c r="N7126">
        <f>VLOOKUP(I7126,AF$2:$AJ$12,5,TRUE)</f>
        <v>7</v>
      </c>
      <c r="O7126">
        <f>VLOOKUP(J7126,AG$2:$AJ$12,4,TRUE)</f>
        <v>7</v>
      </c>
      <c r="P7126">
        <f>VLOOKUP(K7126,AH$2:$AJ$12,3,TRUE)</f>
        <v>7</v>
      </c>
      <c r="Q7126">
        <f>VLOOKUP(L7126,AI$2:$AJ$12,2,TRUE)</f>
        <v>7</v>
      </c>
      <c r="T7126" t="str">
        <f t="shared" si="671"/>
        <v>Crimepoint.create(latitude:37.79, longitude:-122.428, drugdrink:0, misdemean:7, theft:7, violent:7, total:7, drugdrinkct:0, misdemeanct:9, theftct:5, violentct:1, totalct:15)</v>
      </c>
      <c r="U7126" t="str">
        <f t="shared" si="672"/>
        <v>{location: new google.maps.LatLng(37.79, -122.428), weight: 0},</v>
      </c>
      <c r="V7126" t="str">
        <f t="shared" si="667"/>
        <v>{location: new google.maps.LatLng(37.79, -122.428), weight: 2},</v>
      </c>
      <c r="W7126" t="str">
        <f t="shared" si="668"/>
        <v>{location: new google.maps.LatLng(37.79, -122.428), weight: 1},</v>
      </c>
      <c r="X7126" t="str">
        <f t="shared" si="669"/>
        <v>{location: new google.maps.LatLng(37.79, -122.428), weight: 1},</v>
      </c>
      <c r="Y7126" t="str">
        <f t="shared" si="670"/>
        <v>{location: new google.maps.LatLng(37.79, -122.428), weight: 1},</v>
      </c>
    </row>
    <row r="7127" spans="1:25" x14ac:dyDescent="0.2">
      <c r="A7127">
        <v>37.79</v>
      </c>
      <c r="B7127">
        <v>-122.42700000000001</v>
      </c>
      <c r="C7127">
        <v>0</v>
      </c>
      <c r="D7127">
        <v>1</v>
      </c>
      <c r="E7127">
        <v>1</v>
      </c>
      <c r="F7127">
        <v>0</v>
      </c>
      <c r="G7127">
        <v>1</v>
      </c>
      <c r="H7127">
        <v>0</v>
      </c>
      <c r="I7127">
        <v>3</v>
      </c>
      <c r="J7127">
        <v>4</v>
      </c>
      <c r="K7127">
        <v>0</v>
      </c>
      <c r="L7127">
        <v>7</v>
      </c>
      <c r="M7127">
        <f>VLOOKUP(H7127,AE$2:$AJ$12,6,TRUE)</f>
        <v>0</v>
      </c>
      <c r="N7127">
        <f>VLOOKUP(I7127,AF$2:$AJ$12,5,TRUE)</f>
        <v>5</v>
      </c>
      <c r="O7127">
        <f>VLOOKUP(J7127,AG$2:$AJ$12,4,TRUE)</f>
        <v>6</v>
      </c>
      <c r="P7127">
        <f>VLOOKUP(K7127,AH$2:$AJ$12,3,TRUE)</f>
        <v>0</v>
      </c>
      <c r="Q7127">
        <f>VLOOKUP(L7127,AI$2:$AJ$12,2,TRUE)</f>
        <v>5</v>
      </c>
      <c r="T7127" t="str">
        <f t="shared" si="671"/>
        <v>Crimepoint.create(latitude:37.79, longitude:-122.427, drugdrink:0, misdemean:5, theft:6, violent:0, total:5, drugdrinkct:0, misdemeanct:3, theftct:4, violentct:0, totalct:7)</v>
      </c>
      <c r="U7127" t="str">
        <f t="shared" si="672"/>
        <v>{location: new google.maps.LatLng(37.79, -122.427), weight: 0},</v>
      </c>
      <c r="V7127" t="str">
        <f t="shared" si="667"/>
        <v>{location: new google.maps.LatLng(37.79, -122.427), weight: 1},</v>
      </c>
      <c r="W7127" t="str">
        <f t="shared" si="668"/>
        <v>{location: new google.maps.LatLng(37.79, -122.427), weight: 1},</v>
      </c>
      <c r="X7127" t="str">
        <f t="shared" si="669"/>
        <v>{location: new google.maps.LatLng(37.79, -122.427), weight: 0},</v>
      </c>
      <c r="Y7127" t="str">
        <f t="shared" si="670"/>
        <v>{location: new google.maps.LatLng(37.79, -122.427), weight: 1},</v>
      </c>
    </row>
    <row r="7128" spans="1:25" x14ac:dyDescent="0.2">
      <c r="A7128">
        <v>37.79</v>
      </c>
      <c r="B7128">
        <v>-122.426</v>
      </c>
      <c r="C7128">
        <v>1</v>
      </c>
      <c r="D7128">
        <v>3</v>
      </c>
      <c r="E7128">
        <v>2</v>
      </c>
      <c r="F7128">
        <v>0</v>
      </c>
      <c r="G7128">
        <v>2</v>
      </c>
      <c r="H7128">
        <v>2</v>
      </c>
      <c r="I7128">
        <v>14</v>
      </c>
      <c r="J7128">
        <v>11</v>
      </c>
      <c r="K7128">
        <v>0</v>
      </c>
      <c r="L7128">
        <v>27</v>
      </c>
      <c r="M7128">
        <f>VLOOKUP(H7128,AE$2:$AJ$12,6,TRUE)</f>
        <v>9</v>
      </c>
      <c r="N7128">
        <f>VLOOKUP(I7128,AF$2:$AJ$12,5,TRUE)</f>
        <v>8</v>
      </c>
      <c r="O7128">
        <f>VLOOKUP(J7128,AG$2:$AJ$12,4,TRUE)</f>
        <v>8</v>
      </c>
      <c r="P7128">
        <f>VLOOKUP(K7128,AH$2:$AJ$12,3,TRUE)</f>
        <v>0</v>
      </c>
      <c r="Q7128">
        <f>VLOOKUP(L7128,AI$2:$AJ$12,2,TRUE)</f>
        <v>8</v>
      </c>
      <c r="T7128" t="str">
        <f t="shared" si="671"/>
        <v>Crimepoint.create(latitude:37.79, longitude:-122.426, drugdrink:9, misdemean:8, theft:8, violent:0, total:8, drugdrinkct:2, misdemeanct:14, theftct:11, violentct:0, totalct:27)</v>
      </c>
      <c r="U7128" t="str">
        <f t="shared" si="672"/>
        <v>{location: new google.maps.LatLng(37.79, -122.426), weight: 1},</v>
      </c>
      <c r="V7128" t="str">
        <f t="shared" si="667"/>
        <v>{location: new google.maps.LatLng(37.79, -122.426), weight: 3},</v>
      </c>
      <c r="W7128" t="str">
        <f t="shared" si="668"/>
        <v>{location: new google.maps.LatLng(37.79, -122.426), weight: 2},</v>
      </c>
      <c r="X7128" t="str">
        <f t="shared" si="669"/>
        <v>{location: new google.maps.LatLng(37.79, -122.426), weight: 0},</v>
      </c>
      <c r="Y7128" t="str">
        <f t="shared" si="670"/>
        <v>{location: new google.maps.LatLng(37.79, -122.426), weight: 2},</v>
      </c>
    </row>
    <row r="7129" spans="1:25" x14ac:dyDescent="0.2">
      <c r="A7129">
        <v>37.79</v>
      </c>
      <c r="B7129">
        <v>-122.425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0</v>
      </c>
      <c r="I7129">
        <v>1</v>
      </c>
      <c r="J7129">
        <v>6</v>
      </c>
      <c r="K7129">
        <v>1</v>
      </c>
      <c r="L7129">
        <v>8</v>
      </c>
      <c r="M7129">
        <f>VLOOKUP(H7129,AE$2:$AJ$12,6,TRUE)</f>
        <v>0</v>
      </c>
      <c r="N7129">
        <f>VLOOKUP(I7129,AF$2:$AJ$12,5,TRUE)</f>
        <v>2</v>
      </c>
      <c r="O7129">
        <f>VLOOKUP(J7129,AG$2:$AJ$12,4,TRUE)</f>
        <v>7</v>
      </c>
      <c r="P7129">
        <f>VLOOKUP(K7129,AH$2:$AJ$12,3,TRUE)</f>
        <v>7</v>
      </c>
      <c r="Q7129">
        <f>VLOOKUP(L7129,AI$2:$AJ$12,2,TRUE)</f>
        <v>5</v>
      </c>
      <c r="T7129" t="str">
        <f t="shared" si="671"/>
        <v>Crimepoint.create(latitude:37.79, longitude:-122.425, drugdrink:0, misdemean:2, theft:7, violent:7, total:5, drugdrinkct:0, misdemeanct:1, theftct:6, violentct:1, totalct:8)</v>
      </c>
      <c r="U7129" t="str">
        <f t="shared" si="672"/>
        <v>{location: new google.maps.LatLng(37.79, -122.425), weight: 0},</v>
      </c>
      <c r="V7129" t="str">
        <f t="shared" si="667"/>
        <v>{location: new google.maps.LatLng(37.79, -122.425), weight: 0},</v>
      </c>
      <c r="W7129" t="str">
        <f t="shared" si="668"/>
        <v>{location: new google.maps.LatLng(37.79, -122.425), weight: 1},</v>
      </c>
      <c r="X7129" t="str">
        <f t="shared" si="669"/>
        <v>{location: new google.maps.LatLng(37.79, -122.425), weight: 1},</v>
      </c>
      <c r="Y7129" t="str">
        <f t="shared" si="670"/>
        <v>{location: new google.maps.LatLng(37.79, -122.425), weight: 1},</v>
      </c>
    </row>
    <row r="7130" spans="1:25" x14ac:dyDescent="0.2">
      <c r="A7130">
        <v>37.79</v>
      </c>
      <c r="B7130">
        <v>-122.42400000000001</v>
      </c>
      <c r="C7130">
        <v>0</v>
      </c>
      <c r="D7130">
        <v>1</v>
      </c>
      <c r="E7130">
        <v>1</v>
      </c>
      <c r="F7130">
        <v>0</v>
      </c>
      <c r="G7130">
        <v>1</v>
      </c>
      <c r="H7130">
        <v>0</v>
      </c>
      <c r="I7130">
        <v>3</v>
      </c>
      <c r="J7130">
        <v>10</v>
      </c>
      <c r="K7130">
        <v>0</v>
      </c>
      <c r="L7130">
        <v>13</v>
      </c>
      <c r="M7130">
        <f>VLOOKUP(H7130,AE$2:$AJ$12,6,TRUE)</f>
        <v>0</v>
      </c>
      <c r="N7130">
        <f>VLOOKUP(I7130,AF$2:$AJ$12,5,TRUE)</f>
        <v>5</v>
      </c>
      <c r="O7130">
        <f>VLOOKUP(J7130,AG$2:$AJ$12,4,TRUE)</f>
        <v>8</v>
      </c>
      <c r="P7130">
        <f>VLOOKUP(K7130,AH$2:$AJ$12,3,TRUE)</f>
        <v>0</v>
      </c>
      <c r="Q7130">
        <f>VLOOKUP(L7130,AI$2:$AJ$12,2,TRUE)</f>
        <v>7</v>
      </c>
      <c r="T7130" t="str">
        <f t="shared" si="671"/>
        <v>Crimepoint.create(latitude:37.79, longitude:-122.424, drugdrink:0, misdemean:5, theft:8, violent:0, total:7, drugdrinkct:0, misdemeanct:3, theftct:10, violentct:0, totalct:13)</v>
      </c>
      <c r="U7130" t="str">
        <f t="shared" si="672"/>
        <v>{location: new google.maps.LatLng(37.79, -122.424), weight: 0},</v>
      </c>
      <c r="V7130" t="str">
        <f t="shared" si="667"/>
        <v>{location: new google.maps.LatLng(37.79, -122.424), weight: 1},</v>
      </c>
      <c r="W7130" t="str">
        <f t="shared" si="668"/>
        <v>{location: new google.maps.LatLng(37.79, -122.424), weight: 1},</v>
      </c>
      <c r="X7130" t="str">
        <f t="shared" si="669"/>
        <v>{location: new google.maps.LatLng(37.79, -122.424), weight: 0},</v>
      </c>
      <c r="Y7130" t="str">
        <f t="shared" si="670"/>
        <v>{location: new google.maps.LatLng(37.79, -122.424), weight: 1},</v>
      </c>
    </row>
    <row r="7131" spans="1:25" x14ac:dyDescent="0.2">
      <c r="A7131">
        <v>37.79</v>
      </c>
      <c r="B7131">
        <v>-122.423</v>
      </c>
      <c r="C7131">
        <v>1</v>
      </c>
      <c r="D7131">
        <v>4</v>
      </c>
      <c r="E7131">
        <v>5</v>
      </c>
      <c r="F7131">
        <v>4</v>
      </c>
      <c r="G7131">
        <v>4</v>
      </c>
      <c r="H7131">
        <v>1</v>
      </c>
      <c r="I7131">
        <v>17</v>
      </c>
      <c r="J7131">
        <v>32</v>
      </c>
      <c r="K7131">
        <v>5</v>
      </c>
      <c r="L7131">
        <v>55</v>
      </c>
      <c r="M7131">
        <f>VLOOKUP(H7131,AE$2:$AJ$12,6,TRUE)</f>
        <v>8</v>
      </c>
      <c r="N7131">
        <f>VLOOKUP(I7131,AF$2:$AJ$12,5,TRUE)</f>
        <v>8</v>
      </c>
      <c r="O7131">
        <f>VLOOKUP(J7131,AG$2:$AJ$12,4,TRUE)</f>
        <v>9</v>
      </c>
      <c r="P7131">
        <f>VLOOKUP(K7131,AH$2:$AJ$12,3,TRUE)</f>
        <v>9</v>
      </c>
      <c r="Q7131">
        <f>VLOOKUP(L7131,AI$2:$AJ$12,2,TRUE)</f>
        <v>9</v>
      </c>
      <c r="T7131" t="str">
        <f t="shared" si="671"/>
        <v>Crimepoint.create(latitude:37.79, longitude:-122.423, drugdrink:8, misdemean:8, theft:9, violent:9, total:9, drugdrinkct:1, misdemeanct:17, theftct:32, violentct:5, totalct:55)</v>
      </c>
      <c r="U7131" t="str">
        <f t="shared" si="672"/>
        <v>{location: new google.maps.LatLng(37.79, -122.423), weight: 1},</v>
      </c>
      <c r="V7131" t="str">
        <f t="shared" si="667"/>
        <v>{location: new google.maps.LatLng(37.79, -122.423), weight: 4},</v>
      </c>
      <c r="W7131" t="str">
        <f t="shared" si="668"/>
        <v>{location: new google.maps.LatLng(37.79, -122.423), weight: 5},</v>
      </c>
      <c r="X7131" t="str">
        <f t="shared" si="669"/>
        <v>{location: new google.maps.LatLng(37.79, -122.423), weight: 4},</v>
      </c>
      <c r="Y7131" t="str">
        <f t="shared" si="670"/>
        <v>{location: new google.maps.LatLng(37.79, -122.423), weight: 4},</v>
      </c>
    </row>
    <row r="7132" spans="1:25" x14ac:dyDescent="0.2">
      <c r="A7132">
        <v>37.79</v>
      </c>
      <c r="B7132">
        <v>-122.422</v>
      </c>
      <c r="C7132">
        <v>1</v>
      </c>
      <c r="D7132">
        <v>18</v>
      </c>
      <c r="E7132">
        <v>9</v>
      </c>
      <c r="F7132">
        <v>4</v>
      </c>
      <c r="G7132">
        <v>12</v>
      </c>
      <c r="H7132">
        <v>2</v>
      </c>
      <c r="I7132">
        <v>80</v>
      </c>
      <c r="J7132">
        <v>59</v>
      </c>
      <c r="K7132">
        <v>5</v>
      </c>
      <c r="L7132">
        <v>146</v>
      </c>
      <c r="M7132">
        <f>VLOOKUP(H7132,AE$2:$AJ$12,6,TRUE)</f>
        <v>9</v>
      </c>
      <c r="N7132">
        <f>VLOOKUP(I7132,AF$2:$AJ$12,5,TRUE)</f>
        <v>9</v>
      </c>
      <c r="O7132">
        <f>VLOOKUP(J7132,AG$2:$AJ$12,4,TRUE)</f>
        <v>9</v>
      </c>
      <c r="P7132">
        <f>VLOOKUP(K7132,AH$2:$AJ$12,3,TRUE)</f>
        <v>9</v>
      </c>
      <c r="Q7132">
        <f>VLOOKUP(L7132,AI$2:$AJ$12,2,TRUE)</f>
        <v>9</v>
      </c>
      <c r="T7132" t="str">
        <f t="shared" si="671"/>
        <v>Crimepoint.create(latitude:37.79, longitude:-122.422, drugdrink:9, misdemean:9, theft:9, violent:9, total:9, drugdrinkct:2, misdemeanct:80, theftct:59, violentct:5, totalct:146)</v>
      </c>
      <c r="U7132" t="str">
        <f t="shared" si="672"/>
        <v>{location: new google.maps.LatLng(37.79, -122.422), weight: 1},</v>
      </c>
      <c r="V7132" t="str">
        <f t="shared" si="667"/>
        <v>{location: new google.maps.LatLng(37.79, -122.422), weight: 18},</v>
      </c>
      <c r="W7132" t="str">
        <f t="shared" si="668"/>
        <v>{location: new google.maps.LatLng(37.79, -122.422), weight: 9},</v>
      </c>
      <c r="X7132" t="str">
        <f t="shared" si="669"/>
        <v>{location: new google.maps.LatLng(37.79, -122.422), weight: 4},</v>
      </c>
      <c r="Y7132" t="str">
        <f t="shared" si="670"/>
        <v>{location: new google.maps.LatLng(37.79, -122.422), weight: 12},</v>
      </c>
    </row>
    <row r="7133" spans="1:25" x14ac:dyDescent="0.2">
      <c r="A7133">
        <v>37.79</v>
      </c>
      <c r="B7133">
        <v>-122.42100000000001</v>
      </c>
      <c r="C7133">
        <v>5</v>
      </c>
      <c r="D7133">
        <v>6</v>
      </c>
      <c r="E7133">
        <v>1</v>
      </c>
      <c r="F7133">
        <v>4</v>
      </c>
      <c r="G7133">
        <v>3</v>
      </c>
      <c r="H7133">
        <v>7</v>
      </c>
      <c r="I7133">
        <v>25</v>
      </c>
      <c r="J7133">
        <v>7</v>
      </c>
      <c r="K7133">
        <v>5</v>
      </c>
      <c r="L7133">
        <v>44</v>
      </c>
      <c r="M7133">
        <f>VLOOKUP(H7133,AE$2:$AJ$12,6,TRUE)</f>
        <v>9</v>
      </c>
      <c r="N7133">
        <f>VLOOKUP(I7133,AF$2:$AJ$12,5,TRUE)</f>
        <v>9</v>
      </c>
      <c r="O7133">
        <f>VLOOKUP(J7133,AG$2:$AJ$12,4,TRUE)</f>
        <v>7</v>
      </c>
      <c r="P7133">
        <f>VLOOKUP(K7133,AH$2:$AJ$12,3,TRUE)</f>
        <v>9</v>
      </c>
      <c r="Q7133">
        <f>VLOOKUP(L7133,AI$2:$AJ$12,2,TRUE)</f>
        <v>9</v>
      </c>
      <c r="T7133" t="str">
        <f t="shared" si="671"/>
        <v>Crimepoint.create(latitude:37.79, longitude:-122.421, drugdrink:9, misdemean:9, theft:7, violent:9, total:9, drugdrinkct:7, misdemeanct:25, theftct:7, violentct:5, totalct:44)</v>
      </c>
      <c r="U7133" t="str">
        <f t="shared" si="672"/>
        <v>{location: new google.maps.LatLng(37.79, -122.421), weight: 5},</v>
      </c>
      <c r="V7133" t="str">
        <f t="shared" si="667"/>
        <v>{location: new google.maps.LatLng(37.79, -122.421), weight: 6},</v>
      </c>
      <c r="W7133" t="str">
        <f t="shared" si="668"/>
        <v>{location: new google.maps.LatLng(37.79, -122.421), weight: 1},</v>
      </c>
      <c r="X7133" t="str">
        <f t="shared" si="669"/>
        <v>{location: new google.maps.LatLng(37.79, -122.421), weight: 4},</v>
      </c>
      <c r="Y7133" t="str">
        <f t="shared" si="670"/>
        <v>{location: new google.maps.LatLng(37.79, -122.421), weight: 3},</v>
      </c>
    </row>
    <row r="7134" spans="1:25" x14ac:dyDescent="0.2">
      <c r="A7134">
        <v>37.79</v>
      </c>
      <c r="B7134">
        <v>-122.42</v>
      </c>
      <c r="C7134">
        <v>4</v>
      </c>
      <c r="D7134">
        <v>6</v>
      </c>
      <c r="E7134">
        <v>6</v>
      </c>
      <c r="F7134">
        <v>8</v>
      </c>
      <c r="G7134">
        <v>6</v>
      </c>
      <c r="H7134">
        <v>6</v>
      </c>
      <c r="I7134">
        <v>27</v>
      </c>
      <c r="J7134">
        <v>38</v>
      </c>
      <c r="K7134">
        <v>11</v>
      </c>
      <c r="L7134">
        <v>82</v>
      </c>
      <c r="M7134">
        <f>VLOOKUP(H7134,AE$2:$AJ$12,6,TRUE)</f>
        <v>9</v>
      </c>
      <c r="N7134">
        <f>VLOOKUP(I7134,AF$2:$AJ$12,5,TRUE)</f>
        <v>9</v>
      </c>
      <c r="O7134">
        <f>VLOOKUP(J7134,AG$2:$AJ$12,4,TRUE)</f>
        <v>9</v>
      </c>
      <c r="P7134">
        <f>VLOOKUP(K7134,AH$2:$AJ$12,3,TRUE)</f>
        <v>9</v>
      </c>
      <c r="Q7134">
        <f>VLOOKUP(L7134,AI$2:$AJ$12,2,TRUE)</f>
        <v>9</v>
      </c>
      <c r="T7134" t="str">
        <f t="shared" si="671"/>
        <v>Crimepoint.create(latitude:37.79, longitude:-122.42, drugdrink:9, misdemean:9, theft:9, violent:9, total:9, drugdrinkct:6, misdemeanct:27, theftct:38, violentct:11, totalct:82)</v>
      </c>
      <c r="U7134" t="str">
        <f t="shared" si="672"/>
        <v>{location: new google.maps.LatLng(37.79, -122.42), weight: 4},</v>
      </c>
      <c r="V7134" t="str">
        <f t="shared" si="667"/>
        <v>{location: new google.maps.LatLng(37.79, -122.42), weight: 6},</v>
      </c>
      <c r="W7134" t="str">
        <f t="shared" si="668"/>
        <v>{location: new google.maps.LatLng(37.79, -122.42), weight: 6},</v>
      </c>
      <c r="X7134" t="str">
        <f t="shared" si="669"/>
        <v>{location: new google.maps.LatLng(37.79, -122.42), weight: 8},</v>
      </c>
      <c r="Y7134" t="str">
        <f t="shared" si="670"/>
        <v>{location: new google.maps.LatLng(37.79, -122.42), weight: 6},</v>
      </c>
    </row>
    <row r="7135" spans="1:25" x14ac:dyDescent="0.2">
      <c r="A7135">
        <v>37.79</v>
      </c>
      <c r="B7135">
        <v>-122.419</v>
      </c>
      <c r="C7135">
        <v>2</v>
      </c>
      <c r="D7135">
        <v>4</v>
      </c>
      <c r="E7135">
        <v>4</v>
      </c>
      <c r="F7135">
        <v>1</v>
      </c>
      <c r="G7135">
        <v>4</v>
      </c>
      <c r="H7135">
        <v>3</v>
      </c>
      <c r="I7135">
        <v>16</v>
      </c>
      <c r="J7135">
        <v>28</v>
      </c>
      <c r="K7135">
        <v>1</v>
      </c>
      <c r="L7135">
        <v>48</v>
      </c>
      <c r="M7135">
        <f>VLOOKUP(H7135,AE$2:$AJ$12,6,TRUE)</f>
        <v>9</v>
      </c>
      <c r="N7135">
        <f>VLOOKUP(I7135,AF$2:$AJ$12,5,TRUE)</f>
        <v>8</v>
      </c>
      <c r="O7135">
        <f>VLOOKUP(J7135,AG$2:$AJ$12,4,TRUE)</f>
        <v>9</v>
      </c>
      <c r="P7135">
        <f>VLOOKUP(K7135,AH$2:$AJ$12,3,TRUE)</f>
        <v>7</v>
      </c>
      <c r="Q7135">
        <f>VLOOKUP(L7135,AI$2:$AJ$12,2,TRUE)</f>
        <v>9</v>
      </c>
      <c r="T7135" t="str">
        <f t="shared" si="671"/>
        <v>Crimepoint.create(latitude:37.79, longitude:-122.419, drugdrink:9, misdemean:8, theft:9, violent:7, total:9, drugdrinkct:3, misdemeanct:16, theftct:28, violentct:1, totalct:48)</v>
      </c>
      <c r="U7135" t="str">
        <f t="shared" si="672"/>
        <v>{location: new google.maps.LatLng(37.79, -122.419), weight: 2},</v>
      </c>
      <c r="V7135" t="str">
        <f t="shared" si="667"/>
        <v>{location: new google.maps.LatLng(37.79, -122.419), weight: 4},</v>
      </c>
      <c r="W7135" t="str">
        <f t="shared" si="668"/>
        <v>{location: new google.maps.LatLng(37.79, -122.419), weight: 4},</v>
      </c>
      <c r="X7135" t="str">
        <f t="shared" si="669"/>
        <v>{location: new google.maps.LatLng(37.79, -122.419), weight: 1},</v>
      </c>
      <c r="Y7135" t="str">
        <f t="shared" si="670"/>
        <v>{location: new google.maps.LatLng(37.79, -122.419), weight: 4},</v>
      </c>
    </row>
    <row r="7136" spans="1:25" x14ac:dyDescent="0.2">
      <c r="A7136">
        <v>37.79</v>
      </c>
      <c r="B7136">
        <v>-122.41800000000001</v>
      </c>
      <c r="C7136">
        <v>1</v>
      </c>
      <c r="D7136">
        <v>5</v>
      </c>
      <c r="E7136">
        <v>1</v>
      </c>
      <c r="F7136">
        <v>1</v>
      </c>
      <c r="G7136">
        <v>3</v>
      </c>
      <c r="H7136">
        <v>1</v>
      </c>
      <c r="I7136">
        <v>23</v>
      </c>
      <c r="J7136">
        <v>6</v>
      </c>
      <c r="K7136">
        <v>2</v>
      </c>
      <c r="L7136">
        <v>32</v>
      </c>
      <c r="M7136">
        <f>VLOOKUP(H7136,AE$2:$AJ$12,6,TRUE)</f>
        <v>8</v>
      </c>
      <c r="N7136">
        <f>VLOOKUP(I7136,AF$2:$AJ$12,5,TRUE)</f>
        <v>9</v>
      </c>
      <c r="O7136">
        <f>VLOOKUP(J7136,AG$2:$AJ$12,4,TRUE)</f>
        <v>7</v>
      </c>
      <c r="P7136">
        <f>VLOOKUP(K7136,AH$2:$AJ$12,3,TRUE)</f>
        <v>7</v>
      </c>
      <c r="Q7136">
        <f>VLOOKUP(L7136,AI$2:$AJ$12,2,TRUE)</f>
        <v>8</v>
      </c>
      <c r="T7136" t="str">
        <f t="shared" si="671"/>
        <v>Crimepoint.create(latitude:37.79, longitude:-122.418, drugdrink:8, misdemean:9, theft:7, violent:7, total:8, drugdrinkct:1, misdemeanct:23, theftct:6, violentct:2, totalct:32)</v>
      </c>
      <c r="U7136" t="str">
        <f t="shared" si="672"/>
        <v>{location: new google.maps.LatLng(37.79, -122.418), weight: 1},</v>
      </c>
      <c r="V7136" t="str">
        <f t="shared" si="667"/>
        <v>{location: new google.maps.LatLng(37.79, -122.418), weight: 5},</v>
      </c>
      <c r="W7136" t="str">
        <f t="shared" si="668"/>
        <v>{location: new google.maps.LatLng(37.79, -122.418), weight: 1},</v>
      </c>
      <c r="X7136" t="str">
        <f t="shared" si="669"/>
        <v>{location: new google.maps.LatLng(37.79, -122.418), weight: 1},</v>
      </c>
      <c r="Y7136" t="str">
        <f t="shared" si="670"/>
        <v>{location: new google.maps.LatLng(37.79, -122.418), weight: 3},</v>
      </c>
    </row>
    <row r="7137" spans="1:25" x14ac:dyDescent="0.2">
      <c r="A7137">
        <v>37.79</v>
      </c>
      <c r="B7137">
        <v>-122.417</v>
      </c>
      <c r="C7137">
        <v>0</v>
      </c>
      <c r="D7137">
        <v>11</v>
      </c>
      <c r="E7137">
        <v>2</v>
      </c>
      <c r="F7137">
        <v>10</v>
      </c>
      <c r="G7137">
        <v>6</v>
      </c>
      <c r="H7137">
        <v>0</v>
      </c>
      <c r="I7137">
        <v>49</v>
      </c>
      <c r="J7137">
        <v>16</v>
      </c>
      <c r="K7137">
        <v>14</v>
      </c>
      <c r="L7137">
        <v>79</v>
      </c>
      <c r="M7137">
        <f>VLOOKUP(H7137,AE$2:$AJ$12,6,TRUE)</f>
        <v>0</v>
      </c>
      <c r="N7137">
        <f>VLOOKUP(I7137,AF$2:$AJ$12,5,TRUE)</f>
        <v>9</v>
      </c>
      <c r="O7137">
        <f>VLOOKUP(J7137,AG$2:$AJ$12,4,TRUE)</f>
        <v>9</v>
      </c>
      <c r="P7137">
        <f>VLOOKUP(K7137,AH$2:$AJ$12,3,TRUE)</f>
        <v>9</v>
      </c>
      <c r="Q7137">
        <f>VLOOKUP(L7137,AI$2:$AJ$12,2,TRUE)</f>
        <v>9</v>
      </c>
      <c r="T7137" t="str">
        <f t="shared" si="671"/>
        <v>Crimepoint.create(latitude:37.79, longitude:-122.417, drugdrink:0, misdemean:9, theft:9, violent:9, total:9, drugdrinkct:0, misdemeanct:49, theftct:16, violentct:14, totalct:79)</v>
      </c>
      <c r="U7137" t="str">
        <f t="shared" si="672"/>
        <v>{location: new google.maps.LatLng(37.79, -122.417), weight: 0},</v>
      </c>
      <c r="V7137" t="str">
        <f t="shared" si="667"/>
        <v>{location: new google.maps.LatLng(37.79, -122.417), weight: 11},</v>
      </c>
      <c r="W7137" t="str">
        <f t="shared" si="668"/>
        <v>{location: new google.maps.LatLng(37.79, -122.417), weight: 2},</v>
      </c>
      <c r="X7137" t="str">
        <f t="shared" si="669"/>
        <v>{location: new google.maps.LatLng(37.79, -122.417), weight: 10},</v>
      </c>
      <c r="Y7137" t="str">
        <f t="shared" si="670"/>
        <v>{location: new google.maps.LatLng(37.79, -122.417), weight: 6},</v>
      </c>
    </row>
    <row r="7138" spans="1:25" x14ac:dyDescent="0.2">
      <c r="A7138">
        <v>37.79</v>
      </c>
      <c r="B7138">
        <v>-122.416</v>
      </c>
      <c r="C7138">
        <v>0</v>
      </c>
      <c r="D7138">
        <v>3</v>
      </c>
      <c r="E7138">
        <v>3</v>
      </c>
      <c r="F7138">
        <v>4</v>
      </c>
      <c r="G7138">
        <v>3</v>
      </c>
      <c r="H7138">
        <v>0</v>
      </c>
      <c r="I7138">
        <v>13</v>
      </c>
      <c r="J7138">
        <v>17</v>
      </c>
      <c r="K7138">
        <v>5</v>
      </c>
      <c r="L7138">
        <v>35</v>
      </c>
      <c r="M7138">
        <f>VLOOKUP(H7138,AE$2:$AJ$12,6,TRUE)</f>
        <v>0</v>
      </c>
      <c r="N7138">
        <f>VLOOKUP(I7138,AF$2:$AJ$12,5,TRUE)</f>
        <v>8</v>
      </c>
      <c r="O7138">
        <f>VLOOKUP(J7138,AG$2:$AJ$12,4,TRUE)</f>
        <v>9</v>
      </c>
      <c r="P7138">
        <f>VLOOKUP(K7138,AH$2:$AJ$12,3,TRUE)</f>
        <v>9</v>
      </c>
      <c r="Q7138">
        <f>VLOOKUP(L7138,AI$2:$AJ$12,2,TRUE)</f>
        <v>8</v>
      </c>
      <c r="T7138" t="str">
        <f t="shared" si="671"/>
        <v>Crimepoint.create(latitude:37.79, longitude:-122.416, drugdrink:0, misdemean:8, theft:9, violent:9, total:8, drugdrinkct:0, misdemeanct:13, theftct:17, violentct:5, totalct:35)</v>
      </c>
      <c r="U7138" t="str">
        <f t="shared" si="672"/>
        <v>{location: new google.maps.LatLng(37.79, -122.416), weight: 0},</v>
      </c>
      <c r="V7138" t="str">
        <f t="shared" si="667"/>
        <v>{location: new google.maps.LatLng(37.79, -122.416), weight: 3},</v>
      </c>
      <c r="W7138" t="str">
        <f t="shared" si="668"/>
        <v>{location: new google.maps.LatLng(37.79, -122.416), weight: 3},</v>
      </c>
      <c r="X7138" t="str">
        <f t="shared" si="669"/>
        <v>{location: new google.maps.LatLng(37.79, -122.416), weight: 4},</v>
      </c>
      <c r="Y7138" t="str">
        <f t="shared" si="670"/>
        <v>{location: new google.maps.LatLng(37.79, -122.416), weight: 3},</v>
      </c>
    </row>
    <row r="7139" spans="1:25" x14ac:dyDescent="0.2">
      <c r="A7139">
        <v>37.79</v>
      </c>
      <c r="B7139">
        <v>-122.41500000000001</v>
      </c>
      <c r="C7139">
        <v>0</v>
      </c>
      <c r="D7139">
        <v>0</v>
      </c>
      <c r="E7139">
        <v>1</v>
      </c>
      <c r="F7139">
        <v>1</v>
      </c>
      <c r="G7139">
        <v>1</v>
      </c>
      <c r="H7139">
        <v>0</v>
      </c>
      <c r="I7139">
        <v>2</v>
      </c>
      <c r="J7139">
        <v>7</v>
      </c>
      <c r="K7139">
        <v>2</v>
      </c>
      <c r="L7139">
        <v>11</v>
      </c>
      <c r="M7139">
        <f>VLOOKUP(H7139,AE$2:$AJ$12,6,TRUE)</f>
        <v>0</v>
      </c>
      <c r="N7139">
        <f>VLOOKUP(I7139,AF$2:$AJ$12,5,TRUE)</f>
        <v>4</v>
      </c>
      <c r="O7139">
        <f>VLOOKUP(J7139,AG$2:$AJ$12,4,TRUE)</f>
        <v>7</v>
      </c>
      <c r="P7139">
        <f>VLOOKUP(K7139,AH$2:$AJ$12,3,TRUE)</f>
        <v>7</v>
      </c>
      <c r="Q7139">
        <f>VLOOKUP(L7139,AI$2:$AJ$12,2,TRUE)</f>
        <v>6</v>
      </c>
      <c r="T7139" t="str">
        <f t="shared" si="671"/>
        <v>Crimepoint.create(latitude:37.79, longitude:-122.415, drugdrink:0, misdemean:4, theft:7, violent:7, total:6, drugdrinkct:0, misdemeanct:2, theftct:7, violentct:2, totalct:11)</v>
      </c>
      <c r="U7139" t="str">
        <f t="shared" si="672"/>
        <v>{location: new google.maps.LatLng(37.79, -122.415), weight: 0},</v>
      </c>
      <c r="V7139" t="str">
        <f t="shared" si="667"/>
        <v>{location: new google.maps.LatLng(37.79, -122.415), weight: 0},</v>
      </c>
      <c r="W7139" t="str">
        <f t="shared" si="668"/>
        <v>{location: new google.maps.LatLng(37.79, -122.415), weight: 1},</v>
      </c>
      <c r="X7139" t="str">
        <f t="shared" si="669"/>
        <v>{location: new google.maps.LatLng(37.79, -122.415), weight: 1},</v>
      </c>
      <c r="Y7139" t="str">
        <f t="shared" si="670"/>
        <v>{location: new google.maps.LatLng(37.79, -122.415), weight: 1},</v>
      </c>
    </row>
    <row r="7140" spans="1:25" x14ac:dyDescent="0.2">
      <c r="A7140">
        <v>37.79</v>
      </c>
      <c r="B7140">
        <v>-122.414</v>
      </c>
      <c r="C7140">
        <v>0</v>
      </c>
      <c r="D7140">
        <v>4</v>
      </c>
      <c r="E7140">
        <v>3</v>
      </c>
      <c r="F7140">
        <v>2</v>
      </c>
      <c r="G7140">
        <v>3</v>
      </c>
      <c r="H7140">
        <v>0</v>
      </c>
      <c r="I7140">
        <v>20</v>
      </c>
      <c r="J7140">
        <v>19</v>
      </c>
      <c r="K7140">
        <v>3</v>
      </c>
      <c r="L7140">
        <v>42</v>
      </c>
      <c r="M7140">
        <f>VLOOKUP(H7140,AE$2:$AJ$12,6,TRUE)</f>
        <v>0</v>
      </c>
      <c r="N7140">
        <f>VLOOKUP(I7140,AF$2:$AJ$12,5,TRUE)</f>
        <v>9</v>
      </c>
      <c r="O7140">
        <f>VLOOKUP(J7140,AG$2:$AJ$12,4,TRUE)</f>
        <v>9</v>
      </c>
      <c r="P7140">
        <f>VLOOKUP(K7140,AH$2:$AJ$12,3,TRUE)</f>
        <v>8</v>
      </c>
      <c r="Q7140">
        <f>VLOOKUP(L7140,AI$2:$AJ$12,2,TRUE)</f>
        <v>9</v>
      </c>
      <c r="T7140" t="str">
        <f t="shared" si="671"/>
        <v>Crimepoint.create(latitude:37.79, longitude:-122.414, drugdrink:0, misdemean:9, theft:9, violent:8, total:9, drugdrinkct:0, misdemeanct:20, theftct:19, violentct:3, totalct:42)</v>
      </c>
      <c r="U7140" t="str">
        <f t="shared" si="672"/>
        <v>{location: new google.maps.LatLng(37.79, -122.414), weight: 0},</v>
      </c>
      <c r="V7140" t="str">
        <f t="shared" si="667"/>
        <v>{location: new google.maps.LatLng(37.79, -122.414), weight: 4},</v>
      </c>
      <c r="W7140" t="str">
        <f t="shared" si="668"/>
        <v>{location: new google.maps.LatLng(37.79, -122.414), weight: 3},</v>
      </c>
      <c r="X7140" t="str">
        <f t="shared" si="669"/>
        <v>{location: new google.maps.LatLng(37.79, -122.414), weight: 2},</v>
      </c>
      <c r="Y7140" t="str">
        <f t="shared" si="670"/>
        <v>{location: new google.maps.LatLng(37.79, -122.414), weight: 3},</v>
      </c>
    </row>
    <row r="7141" spans="1:25" x14ac:dyDescent="0.2">
      <c r="A7141">
        <v>37.79</v>
      </c>
      <c r="B7141">
        <v>-122.413</v>
      </c>
      <c r="C7141">
        <v>0</v>
      </c>
      <c r="D7141">
        <v>3</v>
      </c>
      <c r="E7141">
        <v>2</v>
      </c>
      <c r="F7141">
        <v>1</v>
      </c>
      <c r="G7141">
        <v>2</v>
      </c>
      <c r="H7141">
        <v>0</v>
      </c>
      <c r="I7141">
        <v>12</v>
      </c>
      <c r="J7141">
        <v>14</v>
      </c>
      <c r="K7141">
        <v>2</v>
      </c>
      <c r="L7141">
        <v>28</v>
      </c>
      <c r="M7141">
        <f>VLOOKUP(H7141,AE$2:$AJ$12,6,TRUE)</f>
        <v>0</v>
      </c>
      <c r="N7141">
        <f>VLOOKUP(I7141,AF$2:$AJ$12,5,TRUE)</f>
        <v>8</v>
      </c>
      <c r="O7141">
        <f>VLOOKUP(J7141,AG$2:$AJ$12,4,TRUE)</f>
        <v>8</v>
      </c>
      <c r="P7141">
        <f>VLOOKUP(K7141,AH$2:$AJ$12,3,TRUE)</f>
        <v>7</v>
      </c>
      <c r="Q7141">
        <f>VLOOKUP(L7141,AI$2:$AJ$12,2,TRUE)</f>
        <v>8</v>
      </c>
      <c r="T7141" t="str">
        <f t="shared" si="671"/>
        <v>Crimepoint.create(latitude:37.79, longitude:-122.413, drugdrink:0, misdemean:8, theft:8, violent:7, total:8, drugdrinkct:0, misdemeanct:12, theftct:14, violentct:2, totalct:28)</v>
      </c>
      <c r="U7141" t="str">
        <f t="shared" si="672"/>
        <v>{location: new google.maps.LatLng(37.79, -122.413), weight: 0},</v>
      </c>
      <c r="V7141" t="str">
        <f t="shared" si="667"/>
        <v>{location: new google.maps.LatLng(37.79, -122.413), weight: 3},</v>
      </c>
      <c r="W7141" t="str">
        <f t="shared" si="668"/>
        <v>{location: new google.maps.LatLng(37.79, -122.413), weight: 2},</v>
      </c>
      <c r="X7141" t="str">
        <f t="shared" si="669"/>
        <v>{location: new google.maps.LatLng(37.79, -122.413), weight: 1},</v>
      </c>
      <c r="Y7141" t="str">
        <f t="shared" si="670"/>
        <v>{location: new google.maps.LatLng(37.79, -122.413), weight: 2},</v>
      </c>
    </row>
    <row r="7142" spans="1:25" x14ac:dyDescent="0.2">
      <c r="A7142">
        <v>37.79</v>
      </c>
      <c r="B7142">
        <v>-122.41200000000001</v>
      </c>
      <c r="C7142">
        <v>1</v>
      </c>
      <c r="D7142">
        <v>2</v>
      </c>
      <c r="E7142">
        <v>2</v>
      </c>
      <c r="F7142">
        <v>0</v>
      </c>
      <c r="G7142">
        <v>2</v>
      </c>
      <c r="H7142">
        <v>1</v>
      </c>
      <c r="I7142">
        <v>7</v>
      </c>
      <c r="J7142">
        <v>14</v>
      </c>
      <c r="K7142">
        <v>0</v>
      </c>
      <c r="L7142">
        <v>22</v>
      </c>
      <c r="M7142">
        <f>VLOOKUP(H7142,AE$2:$AJ$12,6,TRUE)</f>
        <v>8</v>
      </c>
      <c r="N7142">
        <f>VLOOKUP(I7142,AF$2:$AJ$12,5,TRUE)</f>
        <v>7</v>
      </c>
      <c r="O7142">
        <f>VLOOKUP(J7142,AG$2:$AJ$12,4,TRUE)</f>
        <v>8</v>
      </c>
      <c r="P7142">
        <f>VLOOKUP(K7142,AH$2:$AJ$12,3,TRUE)</f>
        <v>0</v>
      </c>
      <c r="Q7142">
        <f>VLOOKUP(L7142,AI$2:$AJ$12,2,TRUE)</f>
        <v>8</v>
      </c>
      <c r="T7142" t="str">
        <f t="shared" si="671"/>
        <v>Crimepoint.create(latitude:37.79, longitude:-122.412, drugdrink:8, misdemean:7, theft:8, violent:0, total:8, drugdrinkct:1, misdemeanct:7, theftct:14, violentct:0, totalct:22)</v>
      </c>
      <c r="U7142" t="str">
        <f t="shared" si="672"/>
        <v>{location: new google.maps.LatLng(37.79, -122.412), weight: 1},</v>
      </c>
      <c r="V7142" t="str">
        <f t="shared" si="667"/>
        <v>{location: new google.maps.LatLng(37.79, -122.412), weight: 2},</v>
      </c>
      <c r="W7142" t="str">
        <f t="shared" si="668"/>
        <v>{location: new google.maps.LatLng(37.79, -122.412), weight: 2},</v>
      </c>
      <c r="X7142" t="str">
        <f t="shared" si="669"/>
        <v>{location: new google.maps.LatLng(37.79, -122.412), weight: 0},</v>
      </c>
      <c r="Y7142" t="str">
        <f t="shared" si="670"/>
        <v>{location: new google.maps.LatLng(37.79, -122.412), weight: 2},</v>
      </c>
    </row>
    <row r="7143" spans="1:25" x14ac:dyDescent="0.2">
      <c r="A7143">
        <v>37.79</v>
      </c>
      <c r="B7143">
        <v>-122.411</v>
      </c>
      <c r="C7143">
        <v>0</v>
      </c>
      <c r="D7143">
        <v>3</v>
      </c>
      <c r="E7143">
        <v>2</v>
      </c>
      <c r="F7143">
        <v>1</v>
      </c>
      <c r="G7143">
        <v>2</v>
      </c>
      <c r="H7143">
        <v>0</v>
      </c>
      <c r="I7143">
        <v>12</v>
      </c>
      <c r="J7143">
        <v>15</v>
      </c>
      <c r="K7143">
        <v>1</v>
      </c>
      <c r="L7143">
        <v>28</v>
      </c>
      <c r="M7143">
        <f>VLOOKUP(H7143,AE$2:$AJ$12,6,TRUE)</f>
        <v>0</v>
      </c>
      <c r="N7143">
        <f>VLOOKUP(I7143,AF$2:$AJ$12,5,TRUE)</f>
        <v>8</v>
      </c>
      <c r="O7143">
        <f>VLOOKUP(J7143,AG$2:$AJ$12,4,TRUE)</f>
        <v>9</v>
      </c>
      <c r="P7143">
        <f>VLOOKUP(K7143,AH$2:$AJ$12,3,TRUE)</f>
        <v>7</v>
      </c>
      <c r="Q7143">
        <f>VLOOKUP(L7143,AI$2:$AJ$12,2,TRUE)</f>
        <v>8</v>
      </c>
      <c r="T7143" t="str">
        <f t="shared" si="671"/>
        <v>Crimepoint.create(latitude:37.79, longitude:-122.411, drugdrink:0, misdemean:8, theft:9, violent:7, total:8, drugdrinkct:0, misdemeanct:12, theftct:15, violentct:1, totalct:28)</v>
      </c>
      <c r="U7143" t="str">
        <f t="shared" si="672"/>
        <v>{location: new google.maps.LatLng(37.79, -122.411), weight: 0},</v>
      </c>
      <c r="V7143" t="str">
        <f t="shared" si="667"/>
        <v>{location: new google.maps.LatLng(37.79, -122.411), weight: 3},</v>
      </c>
      <c r="W7143" t="str">
        <f t="shared" si="668"/>
        <v>{location: new google.maps.LatLng(37.79, -122.411), weight: 2},</v>
      </c>
      <c r="X7143" t="str">
        <f t="shared" si="669"/>
        <v>{location: new google.maps.LatLng(37.79, -122.411), weight: 1},</v>
      </c>
      <c r="Y7143" t="str">
        <f t="shared" si="670"/>
        <v>{location: new google.maps.LatLng(37.79, -122.411), weight: 2},</v>
      </c>
    </row>
    <row r="7144" spans="1:25" x14ac:dyDescent="0.2">
      <c r="A7144">
        <v>37.79</v>
      </c>
      <c r="B7144">
        <v>-122.41</v>
      </c>
      <c r="C7144">
        <v>1</v>
      </c>
      <c r="D7144">
        <v>3</v>
      </c>
      <c r="E7144">
        <v>5</v>
      </c>
      <c r="F7144">
        <v>3</v>
      </c>
      <c r="G7144">
        <v>4</v>
      </c>
      <c r="H7144">
        <v>1</v>
      </c>
      <c r="I7144">
        <v>14</v>
      </c>
      <c r="J7144">
        <v>37</v>
      </c>
      <c r="K7144">
        <v>4</v>
      </c>
      <c r="L7144">
        <v>56</v>
      </c>
      <c r="M7144">
        <f>VLOOKUP(H7144,AE$2:$AJ$12,6,TRUE)</f>
        <v>8</v>
      </c>
      <c r="N7144">
        <f>VLOOKUP(I7144,AF$2:$AJ$12,5,TRUE)</f>
        <v>8</v>
      </c>
      <c r="O7144">
        <f>VLOOKUP(J7144,AG$2:$AJ$12,4,TRUE)</f>
        <v>9</v>
      </c>
      <c r="P7144">
        <f>VLOOKUP(K7144,AH$2:$AJ$12,3,TRUE)</f>
        <v>8</v>
      </c>
      <c r="Q7144">
        <f>VLOOKUP(L7144,AI$2:$AJ$12,2,TRUE)</f>
        <v>9</v>
      </c>
      <c r="T7144" t="str">
        <f t="shared" si="671"/>
        <v>Crimepoint.create(latitude:37.79, longitude:-122.41, drugdrink:8, misdemean:8, theft:9, violent:8, total:9, drugdrinkct:1, misdemeanct:14, theftct:37, violentct:4, totalct:56)</v>
      </c>
      <c r="U7144" t="str">
        <f t="shared" si="672"/>
        <v>{location: new google.maps.LatLng(37.79, -122.41), weight: 1},</v>
      </c>
      <c r="V7144" t="str">
        <f t="shared" si="667"/>
        <v>{location: new google.maps.LatLng(37.79, -122.41), weight: 3},</v>
      </c>
      <c r="W7144" t="str">
        <f t="shared" si="668"/>
        <v>{location: new google.maps.LatLng(37.79, -122.41), weight: 5},</v>
      </c>
      <c r="X7144" t="str">
        <f t="shared" si="669"/>
        <v>{location: new google.maps.LatLng(37.79, -122.41), weight: 3},</v>
      </c>
      <c r="Y7144" t="str">
        <f t="shared" si="670"/>
        <v>{location: new google.maps.LatLng(37.79, -122.41), weight: 4},</v>
      </c>
    </row>
    <row r="7145" spans="1:25" x14ac:dyDescent="0.2">
      <c r="A7145">
        <v>37.79</v>
      </c>
      <c r="B7145">
        <v>-122.40900000000001</v>
      </c>
      <c r="C7145">
        <v>1</v>
      </c>
      <c r="D7145">
        <v>3</v>
      </c>
      <c r="E7145">
        <v>1</v>
      </c>
      <c r="F7145">
        <v>3</v>
      </c>
      <c r="G7145">
        <v>2</v>
      </c>
      <c r="H7145">
        <v>1</v>
      </c>
      <c r="I7145">
        <v>12</v>
      </c>
      <c r="J7145">
        <v>10</v>
      </c>
      <c r="K7145">
        <v>4</v>
      </c>
      <c r="L7145">
        <v>27</v>
      </c>
      <c r="M7145">
        <f>VLOOKUP(H7145,AE$2:$AJ$12,6,TRUE)</f>
        <v>8</v>
      </c>
      <c r="N7145">
        <f>VLOOKUP(I7145,AF$2:$AJ$12,5,TRUE)</f>
        <v>8</v>
      </c>
      <c r="O7145">
        <f>VLOOKUP(J7145,AG$2:$AJ$12,4,TRUE)</f>
        <v>8</v>
      </c>
      <c r="P7145">
        <f>VLOOKUP(K7145,AH$2:$AJ$12,3,TRUE)</f>
        <v>8</v>
      </c>
      <c r="Q7145">
        <f>VLOOKUP(L7145,AI$2:$AJ$12,2,TRUE)</f>
        <v>8</v>
      </c>
      <c r="T7145" t="str">
        <f t="shared" si="671"/>
        <v>Crimepoint.create(latitude:37.79, longitude:-122.409, drugdrink:8, misdemean:8, theft:8, violent:8, total:8, drugdrinkct:1, misdemeanct:12, theftct:10, violentct:4, totalct:27)</v>
      </c>
      <c r="U7145" t="str">
        <f t="shared" si="672"/>
        <v>{location: new google.maps.LatLng(37.79, -122.409), weight: 1},</v>
      </c>
      <c r="V7145" t="str">
        <f t="shared" si="667"/>
        <v>{location: new google.maps.LatLng(37.79, -122.409), weight: 3},</v>
      </c>
      <c r="W7145" t="str">
        <f t="shared" si="668"/>
        <v>{location: new google.maps.LatLng(37.79, -122.409), weight: 1},</v>
      </c>
      <c r="X7145" t="str">
        <f t="shared" si="669"/>
        <v>{location: new google.maps.LatLng(37.79, -122.409), weight: 3},</v>
      </c>
      <c r="Y7145" t="str">
        <f t="shared" si="670"/>
        <v>{location: new google.maps.LatLng(37.79, -122.409), weight: 2},</v>
      </c>
    </row>
    <row r="7146" spans="1:25" x14ac:dyDescent="0.2">
      <c r="A7146">
        <v>37.79</v>
      </c>
      <c r="B7146">
        <v>-122.408</v>
      </c>
      <c r="C7146">
        <v>0</v>
      </c>
      <c r="D7146">
        <v>4</v>
      </c>
      <c r="E7146">
        <v>1</v>
      </c>
      <c r="F7146">
        <v>1</v>
      </c>
      <c r="G7146">
        <v>2</v>
      </c>
      <c r="H7146">
        <v>0</v>
      </c>
      <c r="I7146">
        <v>20</v>
      </c>
      <c r="J7146">
        <v>8</v>
      </c>
      <c r="K7146">
        <v>2</v>
      </c>
      <c r="L7146">
        <v>30</v>
      </c>
      <c r="M7146">
        <f>VLOOKUP(H7146,AE$2:$AJ$12,6,TRUE)</f>
        <v>0</v>
      </c>
      <c r="N7146">
        <f>VLOOKUP(I7146,AF$2:$AJ$12,5,TRUE)</f>
        <v>9</v>
      </c>
      <c r="O7146">
        <f>VLOOKUP(J7146,AG$2:$AJ$12,4,TRUE)</f>
        <v>8</v>
      </c>
      <c r="P7146">
        <f>VLOOKUP(K7146,AH$2:$AJ$12,3,TRUE)</f>
        <v>7</v>
      </c>
      <c r="Q7146">
        <f>VLOOKUP(L7146,AI$2:$AJ$12,2,TRUE)</f>
        <v>8</v>
      </c>
      <c r="T7146" t="str">
        <f t="shared" si="671"/>
        <v>Crimepoint.create(latitude:37.79, longitude:-122.408, drugdrink:0, misdemean:9, theft:8, violent:7, total:8, drugdrinkct:0, misdemeanct:20, theftct:8, violentct:2, totalct:30)</v>
      </c>
      <c r="U7146" t="str">
        <f t="shared" si="672"/>
        <v>{location: new google.maps.LatLng(37.79, -122.408), weight: 0},</v>
      </c>
      <c r="V7146" t="str">
        <f t="shared" si="667"/>
        <v>{location: new google.maps.LatLng(37.79, -122.408), weight: 4},</v>
      </c>
      <c r="W7146" t="str">
        <f t="shared" si="668"/>
        <v>{location: new google.maps.LatLng(37.79, -122.408), weight: 1},</v>
      </c>
      <c r="X7146" t="str">
        <f t="shared" si="669"/>
        <v>{location: new google.maps.LatLng(37.79, -122.408), weight: 1},</v>
      </c>
      <c r="Y7146" t="str">
        <f t="shared" si="670"/>
        <v>{location: new google.maps.LatLng(37.79, -122.408), weight: 2},</v>
      </c>
    </row>
    <row r="7147" spans="1:25" x14ac:dyDescent="0.2">
      <c r="A7147">
        <v>37.79</v>
      </c>
      <c r="B7147">
        <v>-122.407</v>
      </c>
      <c r="C7147">
        <v>2</v>
      </c>
      <c r="D7147">
        <v>15</v>
      </c>
      <c r="E7147">
        <v>13</v>
      </c>
      <c r="F7147">
        <v>7</v>
      </c>
      <c r="G7147">
        <v>13</v>
      </c>
      <c r="H7147">
        <v>3</v>
      </c>
      <c r="I7147">
        <v>68</v>
      </c>
      <c r="J7147">
        <v>89</v>
      </c>
      <c r="K7147">
        <v>10</v>
      </c>
      <c r="L7147">
        <v>170</v>
      </c>
      <c r="M7147">
        <f>VLOOKUP(H7147,AE$2:$AJ$12,6,TRUE)</f>
        <v>9</v>
      </c>
      <c r="N7147">
        <f>VLOOKUP(I7147,AF$2:$AJ$12,5,TRUE)</f>
        <v>9</v>
      </c>
      <c r="O7147">
        <f>VLOOKUP(J7147,AG$2:$AJ$12,4,TRUE)</f>
        <v>9</v>
      </c>
      <c r="P7147">
        <f>VLOOKUP(K7147,AH$2:$AJ$12,3,TRUE)</f>
        <v>9</v>
      </c>
      <c r="Q7147">
        <f>VLOOKUP(L7147,AI$2:$AJ$12,2,TRUE)</f>
        <v>9</v>
      </c>
      <c r="T7147" t="str">
        <f t="shared" si="671"/>
        <v>Crimepoint.create(latitude:37.79, longitude:-122.407, drugdrink:9, misdemean:9, theft:9, violent:9, total:9, drugdrinkct:3, misdemeanct:68, theftct:89, violentct:10, totalct:170)</v>
      </c>
      <c r="U7147" t="str">
        <f t="shared" si="672"/>
        <v>{location: new google.maps.LatLng(37.79, -122.407), weight: 2},</v>
      </c>
      <c r="V7147" t="str">
        <f t="shared" si="667"/>
        <v>{location: new google.maps.LatLng(37.79, -122.407), weight: 15},</v>
      </c>
      <c r="W7147" t="str">
        <f t="shared" si="668"/>
        <v>{location: new google.maps.LatLng(37.79, -122.407), weight: 13},</v>
      </c>
      <c r="X7147" t="str">
        <f t="shared" si="669"/>
        <v>{location: new google.maps.LatLng(37.79, -122.407), weight: 7},</v>
      </c>
      <c r="Y7147" t="str">
        <f t="shared" si="670"/>
        <v>{location: new google.maps.LatLng(37.79, -122.407), weight: 13},</v>
      </c>
    </row>
    <row r="7148" spans="1:25" x14ac:dyDescent="0.2">
      <c r="A7148">
        <v>37.79</v>
      </c>
      <c r="B7148">
        <v>-122.40600000000001</v>
      </c>
      <c r="C7148">
        <v>1</v>
      </c>
      <c r="D7148">
        <v>5</v>
      </c>
      <c r="E7148">
        <v>5</v>
      </c>
      <c r="F7148">
        <v>1</v>
      </c>
      <c r="G7148">
        <v>5</v>
      </c>
      <c r="H7148">
        <v>2</v>
      </c>
      <c r="I7148">
        <v>23</v>
      </c>
      <c r="J7148">
        <v>35</v>
      </c>
      <c r="K7148">
        <v>2</v>
      </c>
      <c r="L7148">
        <v>62</v>
      </c>
      <c r="M7148">
        <f>VLOOKUP(H7148,AE$2:$AJ$12,6,TRUE)</f>
        <v>9</v>
      </c>
      <c r="N7148">
        <f>VLOOKUP(I7148,AF$2:$AJ$12,5,TRUE)</f>
        <v>9</v>
      </c>
      <c r="O7148">
        <f>VLOOKUP(J7148,AG$2:$AJ$12,4,TRUE)</f>
        <v>9</v>
      </c>
      <c r="P7148">
        <f>VLOOKUP(K7148,AH$2:$AJ$12,3,TRUE)</f>
        <v>7</v>
      </c>
      <c r="Q7148">
        <f>VLOOKUP(L7148,AI$2:$AJ$12,2,TRUE)</f>
        <v>9</v>
      </c>
      <c r="T7148" t="str">
        <f t="shared" si="671"/>
        <v>Crimepoint.create(latitude:37.79, longitude:-122.406, drugdrink:9, misdemean:9, theft:9, violent:7, total:9, drugdrinkct:2, misdemeanct:23, theftct:35, violentct:2, totalct:62)</v>
      </c>
      <c r="U7148" t="str">
        <f t="shared" si="672"/>
        <v>{location: new google.maps.LatLng(37.79, -122.406), weight: 1},</v>
      </c>
      <c r="V7148" t="str">
        <f t="shared" si="667"/>
        <v>{location: new google.maps.LatLng(37.79, -122.406), weight: 5},</v>
      </c>
      <c r="W7148" t="str">
        <f t="shared" si="668"/>
        <v>{location: new google.maps.LatLng(37.79, -122.406), weight: 5},</v>
      </c>
      <c r="X7148" t="str">
        <f t="shared" si="669"/>
        <v>{location: new google.maps.LatLng(37.79, -122.406), weight: 1},</v>
      </c>
      <c r="Y7148" t="str">
        <f t="shared" si="670"/>
        <v>{location: new google.maps.LatLng(37.79, -122.406), weight: 5},</v>
      </c>
    </row>
    <row r="7149" spans="1:25" x14ac:dyDescent="0.2">
      <c r="A7149">
        <v>37.79</v>
      </c>
      <c r="B7149">
        <v>-122.405</v>
      </c>
      <c r="C7149">
        <v>1</v>
      </c>
      <c r="D7149">
        <v>7</v>
      </c>
      <c r="E7149">
        <v>3</v>
      </c>
      <c r="F7149">
        <v>1</v>
      </c>
      <c r="G7149">
        <v>4</v>
      </c>
      <c r="H7149">
        <v>1</v>
      </c>
      <c r="I7149">
        <v>31</v>
      </c>
      <c r="J7149">
        <v>18</v>
      </c>
      <c r="K7149">
        <v>2</v>
      </c>
      <c r="L7149">
        <v>52</v>
      </c>
      <c r="M7149">
        <f>VLOOKUP(H7149,AE$2:$AJ$12,6,TRUE)</f>
        <v>8</v>
      </c>
      <c r="N7149">
        <f>VLOOKUP(I7149,AF$2:$AJ$12,5,TRUE)</f>
        <v>9</v>
      </c>
      <c r="O7149">
        <f>VLOOKUP(J7149,AG$2:$AJ$12,4,TRUE)</f>
        <v>9</v>
      </c>
      <c r="P7149">
        <f>VLOOKUP(K7149,AH$2:$AJ$12,3,TRUE)</f>
        <v>7</v>
      </c>
      <c r="Q7149">
        <f>VLOOKUP(L7149,AI$2:$AJ$12,2,TRUE)</f>
        <v>9</v>
      </c>
      <c r="T7149" t="str">
        <f t="shared" si="671"/>
        <v>Crimepoint.create(latitude:37.79, longitude:-122.405, drugdrink:8, misdemean:9, theft:9, violent:7, total:9, drugdrinkct:1, misdemeanct:31, theftct:18, violentct:2, totalct:52)</v>
      </c>
      <c r="U7149" t="str">
        <f t="shared" si="672"/>
        <v>{location: new google.maps.LatLng(37.79, -122.405), weight: 1},</v>
      </c>
      <c r="V7149" t="str">
        <f t="shared" si="667"/>
        <v>{location: new google.maps.LatLng(37.79, -122.405), weight: 7},</v>
      </c>
      <c r="W7149" t="str">
        <f t="shared" si="668"/>
        <v>{location: new google.maps.LatLng(37.79, -122.405), weight: 3},</v>
      </c>
      <c r="X7149" t="str">
        <f t="shared" si="669"/>
        <v>{location: new google.maps.LatLng(37.79, -122.405), weight: 1},</v>
      </c>
      <c r="Y7149" t="str">
        <f t="shared" si="670"/>
        <v>{location: new google.maps.LatLng(37.79, -122.405), weight: 4},</v>
      </c>
    </row>
    <row r="7150" spans="1:25" x14ac:dyDescent="0.2">
      <c r="A7150">
        <v>37.79</v>
      </c>
      <c r="B7150">
        <v>-122.404</v>
      </c>
      <c r="C7150">
        <v>0</v>
      </c>
      <c r="D7150">
        <v>7</v>
      </c>
      <c r="E7150">
        <v>5</v>
      </c>
      <c r="F7150">
        <v>9</v>
      </c>
      <c r="G7150">
        <v>6</v>
      </c>
      <c r="H7150">
        <v>0</v>
      </c>
      <c r="I7150">
        <v>30</v>
      </c>
      <c r="J7150">
        <v>34</v>
      </c>
      <c r="K7150">
        <v>12</v>
      </c>
      <c r="L7150">
        <v>76</v>
      </c>
      <c r="M7150">
        <f>VLOOKUP(H7150,AE$2:$AJ$12,6,TRUE)</f>
        <v>0</v>
      </c>
      <c r="N7150">
        <f>VLOOKUP(I7150,AF$2:$AJ$12,5,TRUE)</f>
        <v>9</v>
      </c>
      <c r="O7150">
        <f>VLOOKUP(J7150,AG$2:$AJ$12,4,TRUE)</f>
        <v>9</v>
      </c>
      <c r="P7150">
        <f>VLOOKUP(K7150,AH$2:$AJ$12,3,TRUE)</f>
        <v>9</v>
      </c>
      <c r="Q7150">
        <f>VLOOKUP(L7150,AI$2:$AJ$12,2,TRUE)</f>
        <v>9</v>
      </c>
      <c r="T7150" t="str">
        <f t="shared" si="671"/>
        <v>Crimepoint.create(latitude:37.79, longitude:-122.404, drugdrink:0, misdemean:9, theft:9, violent:9, total:9, drugdrinkct:0, misdemeanct:30, theftct:34, violentct:12, totalct:76)</v>
      </c>
      <c r="U7150" t="str">
        <f t="shared" si="672"/>
        <v>{location: new google.maps.LatLng(37.79, -122.404), weight: 0},</v>
      </c>
      <c r="V7150" t="str">
        <f t="shared" si="667"/>
        <v>{location: new google.maps.LatLng(37.79, -122.404), weight: 7},</v>
      </c>
      <c r="W7150" t="str">
        <f t="shared" si="668"/>
        <v>{location: new google.maps.LatLng(37.79, -122.404), weight: 5},</v>
      </c>
      <c r="X7150" t="str">
        <f t="shared" si="669"/>
        <v>{location: new google.maps.LatLng(37.79, -122.404), weight: 9},</v>
      </c>
      <c r="Y7150" t="str">
        <f t="shared" si="670"/>
        <v>{location: new google.maps.LatLng(37.79, -122.404), weight: 6},</v>
      </c>
    </row>
    <row r="7151" spans="1:25" x14ac:dyDescent="0.2">
      <c r="A7151">
        <v>37.79</v>
      </c>
      <c r="B7151">
        <v>-122.40300000000001</v>
      </c>
      <c r="C7151">
        <v>1</v>
      </c>
      <c r="D7151">
        <v>3</v>
      </c>
      <c r="E7151">
        <v>2</v>
      </c>
      <c r="F7151">
        <v>3</v>
      </c>
      <c r="G7151">
        <v>3</v>
      </c>
      <c r="H7151">
        <v>1</v>
      </c>
      <c r="I7151">
        <v>13</v>
      </c>
      <c r="J7151">
        <v>16</v>
      </c>
      <c r="K7151">
        <v>4</v>
      </c>
      <c r="L7151">
        <v>34</v>
      </c>
      <c r="M7151">
        <f>VLOOKUP(H7151,AE$2:$AJ$12,6,TRUE)</f>
        <v>8</v>
      </c>
      <c r="N7151">
        <f>VLOOKUP(I7151,AF$2:$AJ$12,5,TRUE)</f>
        <v>8</v>
      </c>
      <c r="O7151">
        <f>VLOOKUP(J7151,AG$2:$AJ$12,4,TRUE)</f>
        <v>9</v>
      </c>
      <c r="P7151">
        <f>VLOOKUP(K7151,AH$2:$AJ$12,3,TRUE)</f>
        <v>8</v>
      </c>
      <c r="Q7151">
        <f>VLOOKUP(L7151,AI$2:$AJ$12,2,TRUE)</f>
        <v>8</v>
      </c>
      <c r="T7151" t="str">
        <f t="shared" si="671"/>
        <v>Crimepoint.create(latitude:37.79, longitude:-122.403, drugdrink:8, misdemean:8, theft:9, violent:8, total:8, drugdrinkct:1, misdemeanct:13, theftct:16, violentct:4, totalct:34)</v>
      </c>
      <c r="U7151" t="str">
        <f t="shared" si="672"/>
        <v>{location: new google.maps.LatLng(37.79, -122.403), weight: 1},</v>
      </c>
      <c r="V7151" t="str">
        <f t="shared" si="667"/>
        <v>{location: new google.maps.LatLng(37.79, -122.403), weight: 3},</v>
      </c>
      <c r="W7151" t="str">
        <f t="shared" si="668"/>
        <v>{location: new google.maps.LatLng(37.79, -122.403), weight: 2},</v>
      </c>
      <c r="X7151" t="str">
        <f t="shared" si="669"/>
        <v>{location: new google.maps.LatLng(37.79, -122.403), weight: 3},</v>
      </c>
      <c r="Y7151" t="str">
        <f t="shared" si="670"/>
        <v>{location: new google.maps.LatLng(37.79, -122.403), weight: 3},</v>
      </c>
    </row>
    <row r="7152" spans="1:25" x14ac:dyDescent="0.2">
      <c r="A7152">
        <v>37.79</v>
      </c>
      <c r="B7152">
        <v>-122.402</v>
      </c>
      <c r="C7152">
        <v>1</v>
      </c>
      <c r="D7152">
        <v>5</v>
      </c>
      <c r="E7152">
        <v>5</v>
      </c>
      <c r="F7152">
        <v>3</v>
      </c>
      <c r="G7152">
        <v>5</v>
      </c>
      <c r="H7152">
        <v>1</v>
      </c>
      <c r="I7152">
        <v>22</v>
      </c>
      <c r="J7152">
        <v>34</v>
      </c>
      <c r="K7152">
        <v>4</v>
      </c>
      <c r="L7152">
        <v>61</v>
      </c>
      <c r="M7152">
        <f>VLOOKUP(H7152,AE$2:$AJ$12,6,TRUE)</f>
        <v>8</v>
      </c>
      <c r="N7152">
        <f>VLOOKUP(I7152,AF$2:$AJ$12,5,TRUE)</f>
        <v>9</v>
      </c>
      <c r="O7152">
        <f>VLOOKUP(J7152,AG$2:$AJ$12,4,TRUE)</f>
        <v>9</v>
      </c>
      <c r="P7152">
        <f>VLOOKUP(K7152,AH$2:$AJ$12,3,TRUE)</f>
        <v>8</v>
      </c>
      <c r="Q7152">
        <f>VLOOKUP(L7152,AI$2:$AJ$12,2,TRUE)</f>
        <v>9</v>
      </c>
      <c r="T7152" t="str">
        <f t="shared" si="671"/>
        <v>Crimepoint.create(latitude:37.79, longitude:-122.402, drugdrink:8, misdemean:9, theft:9, violent:8, total:9, drugdrinkct:1, misdemeanct:22, theftct:34, violentct:4, totalct:61)</v>
      </c>
      <c r="U7152" t="str">
        <f t="shared" si="672"/>
        <v>{location: new google.maps.LatLng(37.79, -122.402), weight: 1},</v>
      </c>
      <c r="V7152" t="str">
        <f t="shared" si="667"/>
        <v>{location: new google.maps.LatLng(37.79, -122.402), weight: 5},</v>
      </c>
      <c r="W7152" t="str">
        <f t="shared" si="668"/>
        <v>{location: new google.maps.LatLng(37.79, -122.402), weight: 5},</v>
      </c>
      <c r="X7152" t="str">
        <f t="shared" si="669"/>
        <v>{location: new google.maps.LatLng(37.79, -122.402), weight: 3},</v>
      </c>
      <c r="Y7152" t="str">
        <f t="shared" si="670"/>
        <v>{location: new google.maps.LatLng(37.79, -122.402), weight: 5},</v>
      </c>
    </row>
    <row r="7153" spans="1:25" x14ac:dyDescent="0.2">
      <c r="A7153">
        <v>37.79</v>
      </c>
      <c r="B7153">
        <v>-122.401</v>
      </c>
      <c r="C7153">
        <v>1</v>
      </c>
      <c r="D7153">
        <v>3</v>
      </c>
      <c r="E7153">
        <v>1</v>
      </c>
      <c r="F7153">
        <v>7</v>
      </c>
      <c r="G7153">
        <v>2</v>
      </c>
      <c r="H7153">
        <v>2</v>
      </c>
      <c r="I7153">
        <v>15</v>
      </c>
      <c r="J7153">
        <v>5</v>
      </c>
      <c r="K7153">
        <v>9</v>
      </c>
      <c r="L7153">
        <v>31</v>
      </c>
      <c r="M7153">
        <f>VLOOKUP(H7153,AE$2:$AJ$12,6,TRUE)</f>
        <v>9</v>
      </c>
      <c r="N7153">
        <f>VLOOKUP(I7153,AF$2:$AJ$12,5,TRUE)</f>
        <v>8</v>
      </c>
      <c r="O7153">
        <f>VLOOKUP(J7153,AG$2:$AJ$12,4,TRUE)</f>
        <v>7</v>
      </c>
      <c r="P7153">
        <f>VLOOKUP(K7153,AH$2:$AJ$12,3,TRUE)</f>
        <v>9</v>
      </c>
      <c r="Q7153">
        <f>VLOOKUP(L7153,AI$2:$AJ$12,2,TRUE)</f>
        <v>8</v>
      </c>
      <c r="T7153" t="str">
        <f t="shared" si="671"/>
        <v>Crimepoint.create(latitude:37.79, longitude:-122.401, drugdrink:9, misdemean:8, theft:7, violent:9, total:8, drugdrinkct:2, misdemeanct:15, theftct:5, violentct:9, totalct:31)</v>
      </c>
      <c r="U7153" t="str">
        <f t="shared" si="672"/>
        <v>{location: new google.maps.LatLng(37.79, -122.401), weight: 1},</v>
      </c>
      <c r="V7153" t="str">
        <f t="shared" si="667"/>
        <v>{location: new google.maps.LatLng(37.79, -122.401), weight: 3},</v>
      </c>
      <c r="W7153" t="str">
        <f t="shared" si="668"/>
        <v>{location: new google.maps.LatLng(37.79, -122.401), weight: 1},</v>
      </c>
      <c r="X7153" t="str">
        <f t="shared" si="669"/>
        <v>{location: new google.maps.LatLng(37.79, -122.401), weight: 7},</v>
      </c>
      <c r="Y7153" t="str">
        <f t="shared" si="670"/>
        <v>{location: new google.maps.LatLng(37.79, -122.401), weight: 2},</v>
      </c>
    </row>
    <row r="7154" spans="1:25" x14ac:dyDescent="0.2">
      <c r="A7154">
        <v>37.79</v>
      </c>
      <c r="B7154">
        <v>-122.4</v>
      </c>
      <c r="C7154">
        <v>2</v>
      </c>
      <c r="D7154">
        <v>11</v>
      </c>
      <c r="E7154">
        <v>4</v>
      </c>
      <c r="F7154">
        <v>10</v>
      </c>
      <c r="G7154">
        <v>7</v>
      </c>
      <c r="H7154">
        <v>3</v>
      </c>
      <c r="I7154">
        <v>47</v>
      </c>
      <c r="J7154">
        <v>25</v>
      </c>
      <c r="K7154">
        <v>13</v>
      </c>
      <c r="L7154">
        <v>88</v>
      </c>
      <c r="M7154">
        <f>VLOOKUP(H7154,AE$2:$AJ$12,6,TRUE)</f>
        <v>9</v>
      </c>
      <c r="N7154">
        <f>VLOOKUP(I7154,AF$2:$AJ$12,5,TRUE)</f>
        <v>9</v>
      </c>
      <c r="O7154">
        <f>VLOOKUP(J7154,AG$2:$AJ$12,4,TRUE)</f>
        <v>9</v>
      </c>
      <c r="P7154">
        <f>VLOOKUP(K7154,AH$2:$AJ$12,3,TRUE)</f>
        <v>9</v>
      </c>
      <c r="Q7154">
        <f>VLOOKUP(L7154,AI$2:$AJ$12,2,TRUE)</f>
        <v>9</v>
      </c>
      <c r="T7154" t="str">
        <f t="shared" si="671"/>
        <v>Crimepoint.create(latitude:37.79, longitude:-122.4, drugdrink:9, misdemean:9, theft:9, violent:9, total:9, drugdrinkct:3, misdemeanct:47, theftct:25, violentct:13, totalct:88)</v>
      </c>
      <c r="U7154" t="str">
        <f t="shared" si="672"/>
        <v>{location: new google.maps.LatLng(37.79, -122.4), weight: 2},</v>
      </c>
      <c r="V7154" t="str">
        <f t="shared" si="667"/>
        <v>{location: new google.maps.LatLng(37.79, -122.4), weight: 11},</v>
      </c>
      <c r="W7154" t="str">
        <f t="shared" si="668"/>
        <v>{location: new google.maps.LatLng(37.79, -122.4), weight: 4},</v>
      </c>
      <c r="X7154" t="str">
        <f t="shared" si="669"/>
        <v>{location: new google.maps.LatLng(37.79, -122.4), weight: 10},</v>
      </c>
      <c r="Y7154" t="str">
        <f t="shared" si="670"/>
        <v>{location: new google.maps.LatLng(37.79, -122.4), weight: 7},</v>
      </c>
    </row>
    <row r="7155" spans="1:25" x14ac:dyDescent="0.2">
      <c r="A7155">
        <v>37.79</v>
      </c>
      <c r="B7155">
        <v>-122.399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3</v>
      </c>
      <c r="J7155">
        <v>3</v>
      </c>
      <c r="K7155">
        <v>0</v>
      </c>
      <c r="L7155">
        <v>6</v>
      </c>
      <c r="M7155">
        <f>VLOOKUP(H7155,AE$2:$AJ$12,6,TRUE)</f>
        <v>0</v>
      </c>
      <c r="N7155">
        <f>VLOOKUP(I7155,AF$2:$AJ$12,5,TRUE)</f>
        <v>5</v>
      </c>
      <c r="O7155">
        <f>VLOOKUP(J7155,AG$2:$AJ$12,4,TRUE)</f>
        <v>5</v>
      </c>
      <c r="P7155">
        <f>VLOOKUP(K7155,AH$2:$AJ$12,3,TRUE)</f>
        <v>0</v>
      </c>
      <c r="Q7155">
        <f>VLOOKUP(L7155,AI$2:$AJ$12,2,TRUE)</f>
        <v>4</v>
      </c>
      <c r="T7155" t="str">
        <f t="shared" si="671"/>
        <v>Crimepoint.create(latitude:37.79, longitude:-122.399, drugdrink:0, misdemean:5, theft:5, violent:0, total:4, drugdrinkct:0, misdemeanct:3, theftct:3, violentct:0, totalct:6)</v>
      </c>
      <c r="U7155" t="str">
        <f t="shared" si="672"/>
        <v>{location: new google.maps.LatLng(37.79, -122.399), weight: 0},</v>
      </c>
      <c r="V7155" t="str">
        <f t="shared" si="667"/>
        <v>{location: new google.maps.LatLng(37.79, -122.399), weight: 1},</v>
      </c>
      <c r="W7155" t="str">
        <f t="shared" si="668"/>
        <v>{location: new google.maps.LatLng(37.79, -122.399), weight: 0},</v>
      </c>
      <c r="X7155" t="str">
        <f t="shared" si="669"/>
        <v>{location: new google.maps.LatLng(37.79, -122.399), weight: 0},</v>
      </c>
      <c r="Y7155" t="str">
        <f t="shared" si="670"/>
        <v>{location: new google.maps.LatLng(37.79, -122.399), weight: 0},</v>
      </c>
    </row>
    <row r="7156" spans="1:25" x14ac:dyDescent="0.2">
      <c r="A7156">
        <v>37.79</v>
      </c>
      <c r="B7156">
        <v>-122.398</v>
      </c>
      <c r="C7156">
        <v>2</v>
      </c>
      <c r="D7156">
        <v>5</v>
      </c>
      <c r="E7156">
        <v>2</v>
      </c>
      <c r="F7156">
        <v>5</v>
      </c>
      <c r="G7156">
        <v>4</v>
      </c>
      <c r="H7156">
        <v>3</v>
      </c>
      <c r="I7156">
        <v>24</v>
      </c>
      <c r="J7156">
        <v>16</v>
      </c>
      <c r="K7156">
        <v>7</v>
      </c>
      <c r="L7156">
        <v>50</v>
      </c>
      <c r="M7156">
        <f>VLOOKUP(H7156,AE$2:$AJ$12,6,TRUE)</f>
        <v>9</v>
      </c>
      <c r="N7156">
        <f>VLOOKUP(I7156,AF$2:$AJ$12,5,TRUE)</f>
        <v>9</v>
      </c>
      <c r="O7156">
        <f>VLOOKUP(J7156,AG$2:$AJ$12,4,TRUE)</f>
        <v>9</v>
      </c>
      <c r="P7156">
        <f>VLOOKUP(K7156,AH$2:$AJ$12,3,TRUE)</f>
        <v>9</v>
      </c>
      <c r="Q7156">
        <f>VLOOKUP(L7156,AI$2:$AJ$12,2,TRUE)</f>
        <v>9</v>
      </c>
      <c r="T7156" t="str">
        <f t="shared" si="671"/>
        <v>Crimepoint.create(latitude:37.79, longitude:-122.398, drugdrink:9, misdemean:9, theft:9, violent:9, total:9, drugdrinkct:3, misdemeanct:24, theftct:16, violentct:7, totalct:50)</v>
      </c>
      <c r="U7156" t="str">
        <f t="shared" si="672"/>
        <v>{location: new google.maps.LatLng(37.79, -122.398), weight: 2},</v>
      </c>
      <c r="V7156" t="str">
        <f t="shared" si="667"/>
        <v>{location: new google.maps.LatLng(37.79, -122.398), weight: 5},</v>
      </c>
      <c r="W7156" t="str">
        <f t="shared" si="668"/>
        <v>{location: new google.maps.LatLng(37.79, -122.398), weight: 2},</v>
      </c>
      <c r="X7156" t="str">
        <f t="shared" si="669"/>
        <v>{location: new google.maps.LatLng(37.79, -122.398), weight: 5},</v>
      </c>
      <c r="Y7156" t="str">
        <f t="shared" si="670"/>
        <v>{location: new google.maps.LatLng(37.79, -122.398), weight: 4},</v>
      </c>
    </row>
    <row r="7157" spans="1:25" x14ac:dyDescent="0.2">
      <c r="A7157">
        <v>37.79</v>
      </c>
      <c r="B7157">
        <v>-122.39700000000001</v>
      </c>
      <c r="C7157">
        <v>0</v>
      </c>
      <c r="D7157">
        <v>2</v>
      </c>
      <c r="E7157">
        <v>2</v>
      </c>
      <c r="F7157">
        <v>0</v>
      </c>
      <c r="G7157">
        <v>2</v>
      </c>
      <c r="H7157">
        <v>0</v>
      </c>
      <c r="I7157">
        <v>7</v>
      </c>
      <c r="J7157">
        <v>14</v>
      </c>
      <c r="K7157">
        <v>0</v>
      </c>
      <c r="L7157">
        <v>21</v>
      </c>
      <c r="M7157">
        <f>VLOOKUP(H7157,AE$2:$AJ$12,6,TRUE)</f>
        <v>0</v>
      </c>
      <c r="N7157">
        <f>VLOOKUP(I7157,AF$2:$AJ$12,5,TRUE)</f>
        <v>7</v>
      </c>
      <c r="O7157">
        <f>VLOOKUP(J7157,AG$2:$AJ$12,4,TRUE)</f>
        <v>8</v>
      </c>
      <c r="P7157">
        <f>VLOOKUP(K7157,AH$2:$AJ$12,3,TRUE)</f>
        <v>0</v>
      </c>
      <c r="Q7157">
        <f>VLOOKUP(L7157,AI$2:$AJ$12,2,TRUE)</f>
        <v>8</v>
      </c>
      <c r="T7157" t="str">
        <f t="shared" si="671"/>
        <v>Crimepoint.create(latitude:37.79, longitude:-122.397, drugdrink:0, misdemean:7, theft:8, violent:0, total:8, drugdrinkct:0, misdemeanct:7, theftct:14, violentct:0, totalct:21)</v>
      </c>
      <c r="U7157" t="str">
        <f t="shared" si="672"/>
        <v>{location: new google.maps.LatLng(37.79, -122.397), weight: 0},</v>
      </c>
      <c r="V7157" t="str">
        <f t="shared" si="667"/>
        <v>{location: new google.maps.LatLng(37.79, -122.397), weight: 2},</v>
      </c>
      <c r="W7157" t="str">
        <f t="shared" si="668"/>
        <v>{location: new google.maps.LatLng(37.79, -122.397), weight: 2},</v>
      </c>
      <c r="X7157" t="str">
        <f t="shared" si="669"/>
        <v>{location: new google.maps.LatLng(37.79, -122.397), weight: 0},</v>
      </c>
      <c r="Y7157" t="str">
        <f t="shared" si="670"/>
        <v>{location: new google.maps.LatLng(37.79, -122.397), weight: 2},</v>
      </c>
    </row>
    <row r="7158" spans="1:25" x14ac:dyDescent="0.2">
      <c r="A7158">
        <v>37.79</v>
      </c>
      <c r="B7158">
        <v>-122.395</v>
      </c>
      <c r="C7158">
        <v>0</v>
      </c>
      <c r="D7158">
        <v>1</v>
      </c>
      <c r="E7158">
        <v>1</v>
      </c>
      <c r="F7158">
        <v>0</v>
      </c>
      <c r="G7158">
        <v>1</v>
      </c>
      <c r="H7158">
        <v>0</v>
      </c>
      <c r="I7158">
        <v>3</v>
      </c>
      <c r="J7158">
        <v>4</v>
      </c>
      <c r="K7158">
        <v>0</v>
      </c>
      <c r="L7158">
        <v>7</v>
      </c>
      <c r="M7158">
        <f>VLOOKUP(H7158,AE$2:$AJ$12,6,TRUE)</f>
        <v>0</v>
      </c>
      <c r="N7158">
        <f>VLOOKUP(I7158,AF$2:$AJ$12,5,TRUE)</f>
        <v>5</v>
      </c>
      <c r="O7158">
        <f>VLOOKUP(J7158,AG$2:$AJ$12,4,TRUE)</f>
        <v>6</v>
      </c>
      <c r="P7158">
        <f>VLOOKUP(K7158,AH$2:$AJ$12,3,TRUE)</f>
        <v>0</v>
      </c>
      <c r="Q7158">
        <f>VLOOKUP(L7158,AI$2:$AJ$12,2,TRUE)</f>
        <v>5</v>
      </c>
      <c r="T7158" t="str">
        <f t="shared" si="671"/>
        <v>Crimepoint.create(latitude:37.79, longitude:-122.395, drugdrink:0, misdemean:5, theft:6, violent:0, total:5, drugdrinkct:0, misdemeanct:3, theftct:4, violentct:0, totalct:7)</v>
      </c>
      <c r="U7158" t="str">
        <f t="shared" si="672"/>
        <v>{location: new google.maps.LatLng(37.79, -122.395), weight: 0},</v>
      </c>
      <c r="V7158" t="str">
        <f t="shared" si="667"/>
        <v>{location: new google.maps.LatLng(37.79, -122.395), weight: 1},</v>
      </c>
      <c r="W7158" t="str">
        <f t="shared" si="668"/>
        <v>{location: new google.maps.LatLng(37.79, -122.395), weight: 1},</v>
      </c>
      <c r="X7158" t="str">
        <f t="shared" si="669"/>
        <v>{location: new google.maps.LatLng(37.79, -122.395), weight: 0},</v>
      </c>
      <c r="Y7158" t="str">
        <f t="shared" si="670"/>
        <v>{location: new google.maps.LatLng(37.79, -122.395), weight: 1},</v>
      </c>
    </row>
    <row r="7159" spans="1:25" x14ac:dyDescent="0.2">
      <c r="A7159">
        <v>37.79</v>
      </c>
      <c r="B7159">
        <v>-122.39400000000001</v>
      </c>
      <c r="C7159">
        <v>2</v>
      </c>
      <c r="D7159">
        <v>3</v>
      </c>
      <c r="E7159">
        <v>1</v>
      </c>
      <c r="F7159">
        <v>4</v>
      </c>
      <c r="G7159">
        <v>2</v>
      </c>
      <c r="H7159">
        <v>3</v>
      </c>
      <c r="I7159">
        <v>12</v>
      </c>
      <c r="J7159">
        <v>6</v>
      </c>
      <c r="K7159">
        <v>5</v>
      </c>
      <c r="L7159">
        <v>26</v>
      </c>
      <c r="M7159">
        <f>VLOOKUP(H7159,AE$2:$AJ$12,6,TRUE)</f>
        <v>9</v>
      </c>
      <c r="N7159">
        <f>VLOOKUP(I7159,AF$2:$AJ$12,5,TRUE)</f>
        <v>8</v>
      </c>
      <c r="O7159">
        <f>VLOOKUP(J7159,AG$2:$AJ$12,4,TRUE)</f>
        <v>7</v>
      </c>
      <c r="P7159">
        <f>VLOOKUP(K7159,AH$2:$AJ$12,3,TRUE)</f>
        <v>9</v>
      </c>
      <c r="Q7159">
        <f>VLOOKUP(L7159,AI$2:$AJ$12,2,TRUE)</f>
        <v>8</v>
      </c>
      <c r="T7159" t="str">
        <f t="shared" si="671"/>
        <v>Crimepoint.create(latitude:37.79, longitude:-122.394, drugdrink:9, misdemean:8, theft:7, violent:9, total:8, drugdrinkct:3, misdemeanct:12, theftct:6, violentct:5, totalct:26)</v>
      </c>
      <c r="U7159" t="str">
        <f t="shared" si="672"/>
        <v>{location: new google.maps.LatLng(37.79, -122.394), weight: 2},</v>
      </c>
      <c r="V7159" t="str">
        <f t="shared" si="667"/>
        <v>{location: new google.maps.LatLng(37.79, -122.394), weight: 3},</v>
      </c>
      <c r="W7159" t="str">
        <f t="shared" si="668"/>
        <v>{location: new google.maps.LatLng(37.79, -122.394), weight: 1},</v>
      </c>
      <c r="X7159" t="str">
        <f t="shared" si="669"/>
        <v>{location: new google.maps.LatLng(37.79, -122.394), weight: 4},</v>
      </c>
      <c r="Y7159" t="str">
        <f t="shared" si="670"/>
        <v>{location: new google.maps.LatLng(37.79, -122.394), weight: 2},</v>
      </c>
    </row>
    <row r="7160" spans="1:25" x14ac:dyDescent="0.2">
      <c r="A7160">
        <v>37.79</v>
      </c>
      <c r="B7160">
        <v>-122.393</v>
      </c>
      <c r="C7160">
        <v>1</v>
      </c>
      <c r="D7160">
        <v>2</v>
      </c>
      <c r="E7160">
        <v>2</v>
      </c>
      <c r="F7160">
        <v>2</v>
      </c>
      <c r="G7160">
        <v>2</v>
      </c>
      <c r="H7160">
        <v>1</v>
      </c>
      <c r="I7160">
        <v>10</v>
      </c>
      <c r="J7160">
        <v>11</v>
      </c>
      <c r="K7160">
        <v>3</v>
      </c>
      <c r="L7160">
        <v>25</v>
      </c>
      <c r="M7160">
        <f>VLOOKUP(H7160,AE$2:$AJ$12,6,TRUE)</f>
        <v>8</v>
      </c>
      <c r="N7160">
        <f>VLOOKUP(I7160,AF$2:$AJ$12,5,TRUE)</f>
        <v>8</v>
      </c>
      <c r="O7160">
        <f>VLOOKUP(J7160,AG$2:$AJ$12,4,TRUE)</f>
        <v>8</v>
      </c>
      <c r="P7160">
        <f>VLOOKUP(K7160,AH$2:$AJ$12,3,TRUE)</f>
        <v>8</v>
      </c>
      <c r="Q7160">
        <f>VLOOKUP(L7160,AI$2:$AJ$12,2,TRUE)</f>
        <v>8</v>
      </c>
      <c r="T7160" t="str">
        <f t="shared" si="671"/>
        <v>Crimepoint.create(latitude:37.79, longitude:-122.393, drugdrink:8, misdemean:8, theft:8, violent:8, total:8, drugdrinkct:1, misdemeanct:10, theftct:11, violentct:3, totalct:25)</v>
      </c>
      <c r="U7160" t="str">
        <f t="shared" si="672"/>
        <v>{location: new google.maps.LatLng(37.79, -122.393), weight: 1},</v>
      </c>
      <c r="V7160" t="str">
        <f t="shared" si="667"/>
        <v>{location: new google.maps.LatLng(37.79, -122.393), weight: 2},</v>
      </c>
      <c r="W7160" t="str">
        <f t="shared" si="668"/>
        <v>{location: new google.maps.LatLng(37.79, -122.393), weight: 2},</v>
      </c>
      <c r="X7160" t="str">
        <f t="shared" si="669"/>
        <v>{location: new google.maps.LatLng(37.79, -122.393), weight: 2},</v>
      </c>
      <c r="Y7160" t="str">
        <f t="shared" si="670"/>
        <v>{location: new google.maps.LatLng(37.79, -122.393), weight: 2},</v>
      </c>
    </row>
    <row r="7161" spans="1:25" x14ac:dyDescent="0.2">
      <c r="A7161">
        <v>37.79</v>
      </c>
      <c r="B7161">
        <v>-122.39100000000001</v>
      </c>
      <c r="C7161">
        <v>1</v>
      </c>
      <c r="D7161">
        <v>1</v>
      </c>
      <c r="E7161">
        <v>3</v>
      </c>
      <c r="F7161">
        <v>0</v>
      </c>
      <c r="G7161">
        <v>2</v>
      </c>
      <c r="H7161">
        <v>1</v>
      </c>
      <c r="I7161">
        <v>5</v>
      </c>
      <c r="J7161">
        <v>17</v>
      </c>
      <c r="K7161">
        <v>0</v>
      </c>
      <c r="L7161">
        <v>23</v>
      </c>
      <c r="M7161">
        <f>VLOOKUP(H7161,AE$2:$AJ$12,6,TRUE)</f>
        <v>8</v>
      </c>
      <c r="N7161">
        <f>VLOOKUP(I7161,AF$2:$AJ$12,5,TRUE)</f>
        <v>6</v>
      </c>
      <c r="O7161">
        <f>VLOOKUP(J7161,AG$2:$AJ$12,4,TRUE)</f>
        <v>9</v>
      </c>
      <c r="P7161">
        <f>VLOOKUP(K7161,AH$2:$AJ$12,3,TRUE)</f>
        <v>0</v>
      </c>
      <c r="Q7161">
        <f>VLOOKUP(L7161,AI$2:$AJ$12,2,TRUE)</f>
        <v>8</v>
      </c>
      <c r="T7161" t="str">
        <f t="shared" si="671"/>
        <v>Crimepoint.create(latitude:37.79, longitude:-122.391, drugdrink:8, misdemean:6, theft:9, violent:0, total:8, drugdrinkct:1, misdemeanct:5, theftct:17, violentct:0, totalct:23)</v>
      </c>
      <c r="U7161" t="str">
        <f t="shared" si="672"/>
        <v>{location: new google.maps.LatLng(37.79, -122.391), weight: 1},</v>
      </c>
      <c r="V7161" t="str">
        <f t="shared" si="667"/>
        <v>{location: new google.maps.LatLng(37.79, -122.391), weight: 1},</v>
      </c>
      <c r="W7161" t="str">
        <f t="shared" si="668"/>
        <v>{location: new google.maps.LatLng(37.79, -122.391), weight: 3},</v>
      </c>
      <c r="X7161" t="str">
        <f t="shared" si="669"/>
        <v>{location: new google.maps.LatLng(37.79, -122.391), weight: 0},</v>
      </c>
      <c r="Y7161" t="str">
        <f t="shared" si="670"/>
        <v>{location: new google.maps.LatLng(37.79, -122.391), weight: 2},</v>
      </c>
    </row>
    <row r="7162" spans="1:25" x14ac:dyDescent="0.2">
      <c r="A7162">
        <v>37.79</v>
      </c>
      <c r="B7162">
        <v>-122.39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3</v>
      </c>
      <c r="J7162">
        <v>3</v>
      </c>
      <c r="K7162">
        <v>0</v>
      </c>
      <c r="L7162">
        <v>6</v>
      </c>
      <c r="M7162">
        <f>VLOOKUP(H7162,AE$2:$AJ$12,6,TRUE)</f>
        <v>0</v>
      </c>
      <c r="N7162">
        <f>VLOOKUP(I7162,AF$2:$AJ$12,5,TRUE)</f>
        <v>5</v>
      </c>
      <c r="O7162">
        <f>VLOOKUP(J7162,AG$2:$AJ$12,4,TRUE)</f>
        <v>5</v>
      </c>
      <c r="P7162">
        <f>VLOOKUP(K7162,AH$2:$AJ$12,3,TRUE)</f>
        <v>0</v>
      </c>
      <c r="Q7162">
        <f>VLOOKUP(L7162,AI$2:$AJ$12,2,TRUE)</f>
        <v>4</v>
      </c>
      <c r="T7162" t="str">
        <f t="shared" si="671"/>
        <v>Crimepoint.create(latitude:37.79, longitude:-122.39, drugdrink:0, misdemean:5, theft:5, violent:0, total:4, drugdrinkct:0, misdemeanct:3, theftct:3, violentct:0, totalct:6)</v>
      </c>
      <c r="U7162" t="str">
        <f t="shared" si="672"/>
        <v>{location: new google.maps.LatLng(37.79, -122.39), weight: 0},</v>
      </c>
      <c r="V7162" t="str">
        <f t="shared" si="667"/>
        <v>{location: new google.maps.LatLng(37.79, -122.39), weight: 1},</v>
      </c>
      <c r="W7162" t="str">
        <f t="shared" si="668"/>
        <v>{location: new google.maps.LatLng(37.79, -122.39), weight: 0},</v>
      </c>
      <c r="X7162" t="str">
        <f t="shared" si="669"/>
        <v>{location: new google.maps.LatLng(37.79, -122.39), weight: 0},</v>
      </c>
      <c r="Y7162" t="str">
        <f t="shared" si="670"/>
        <v>{location: new google.maps.LatLng(37.79, -122.39), weight: 0},</v>
      </c>
    </row>
    <row r="7163" spans="1:25" x14ac:dyDescent="0.2">
      <c r="A7163">
        <v>37.79</v>
      </c>
      <c r="B7163">
        <v>-122.38800000000001</v>
      </c>
      <c r="C7163">
        <v>0</v>
      </c>
      <c r="D7163">
        <v>1</v>
      </c>
      <c r="E7163">
        <v>4</v>
      </c>
      <c r="F7163">
        <v>0</v>
      </c>
      <c r="G7163">
        <v>2</v>
      </c>
      <c r="H7163">
        <v>0</v>
      </c>
      <c r="I7163">
        <v>3</v>
      </c>
      <c r="J7163">
        <v>27</v>
      </c>
      <c r="K7163">
        <v>0</v>
      </c>
      <c r="L7163">
        <v>30</v>
      </c>
      <c r="M7163">
        <f>VLOOKUP(H7163,AE$2:$AJ$12,6,TRUE)</f>
        <v>0</v>
      </c>
      <c r="N7163">
        <f>VLOOKUP(I7163,AF$2:$AJ$12,5,TRUE)</f>
        <v>5</v>
      </c>
      <c r="O7163">
        <f>VLOOKUP(J7163,AG$2:$AJ$12,4,TRUE)</f>
        <v>9</v>
      </c>
      <c r="P7163">
        <f>VLOOKUP(K7163,AH$2:$AJ$12,3,TRUE)</f>
        <v>0</v>
      </c>
      <c r="Q7163">
        <f>VLOOKUP(L7163,AI$2:$AJ$12,2,TRUE)</f>
        <v>8</v>
      </c>
      <c r="T7163" t="str">
        <f t="shared" si="671"/>
        <v>Crimepoint.create(latitude:37.79, longitude:-122.388, drugdrink:0, misdemean:5, theft:9, violent:0, total:8, drugdrinkct:0, misdemeanct:3, theftct:27, violentct:0, totalct:30)</v>
      </c>
      <c r="U7163" t="str">
        <f t="shared" si="672"/>
        <v>{location: new google.maps.LatLng(37.79, -122.388), weight: 0},</v>
      </c>
      <c r="V7163" t="str">
        <f t="shared" si="667"/>
        <v>{location: new google.maps.LatLng(37.79, -122.388), weight: 1},</v>
      </c>
      <c r="W7163" t="str">
        <f t="shared" si="668"/>
        <v>{location: new google.maps.LatLng(37.79, -122.388), weight: 4},</v>
      </c>
      <c r="X7163" t="str">
        <f t="shared" si="669"/>
        <v>{location: new google.maps.LatLng(37.79, -122.388), weight: 0},</v>
      </c>
      <c r="Y7163" t="str">
        <f t="shared" si="670"/>
        <v>{location: new google.maps.LatLng(37.79, -122.388), weight: 2},</v>
      </c>
    </row>
    <row r="7164" spans="1:25" x14ac:dyDescent="0.2">
      <c r="A7164">
        <v>37.790999999999997</v>
      </c>
      <c r="B7164">
        <v>-122.45399999999999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1</v>
      </c>
      <c r="M7164">
        <f>VLOOKUP(H7164,AE$2:$AJ$12,6,TRUE)</f>
        <v>0</v>
      </c>
      <c r="N7164">
        <f>VLOOKUP(I7164,AF$2:$AJ$12,5,TRUE)</f>
        <v>0</v>
      </c>
      <c r="O7164">
        <f>VLOOKUP(J7164,AG$2:$AJ$12,4,TRUE)</f>
        <v>3</v>
      </c>
      <c r="P7164">
        <f>VLOOKUP(K7164,AH$2:$AJ$12,3,TRUE)</f>
        <v>0</v>
      </c>
      <c r="Q7164">
        <f>VLOOKUP(L7164,AI$2:$AJ$12,2,TRUE)</f>
        <v>0</v>
      </c>
      <c r="T7164" t="str">
        <f t="shared" si="671"/>
        <v>Crimepoint.create(latitude:37.791, longitude:-122.454, drugdrink:0, misdemean:0, theft:3, violent:0, total:0, drugdrinkct:0, misdemeanct:0, theftct:1, violentct:0, totalct:1)</v>
      </c>
      <c r="U7164" t="str">
        <f t="shared" si="672"/>
        <v>{location: new google.maps.LatLng(37.791, -122.454), weight: 0},</v>
      </c>
      <c r="V7164" t="str">
        <f t="shared" si="667"/>
        <v>{location: new google.maps.LatLng(37.791, -122.454), weight: 0},</v>
      </c>
      <c r="W7164" t="str">
        <f t="shared" si="668"/>
        <v>{location: new google.maps.LatLng(37.791, -122.454), weight: 0},</v>
      </c>
      <c r="X7164" t="str">
        <f t="shared" si="669"/>
        <v>{location: new google.maps.LatLng(37.791, -122.454), weight: 0},</v>
      </c>
      <c r="Y7164" t="str">
        <f t="shared" si="670"/>
        <v>{location: new google.maps.LatLng(37.791, -122.454), weight: 0},</v>
      </c>
    </row>
    <row r="7165" spans="1:25" x14ac:dyDescent="0.2">
      <c r="A7165">
        <v>37.790999999999997</v>
      </c>
      <c r="B7165">
        <v>-122.453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1</v>
      </c>
      <c r="M7165">
        <f>VLOOKUP(H7165,AE$2:$AJ$12,6,TRUE)</f>
        <v>0</v>
      </c>
      <c r="N7165">
        <f>VLOOKUP(I7165,AF$2:$AJ$12,5,TRUE)</f>
        <v>0</v>
      </c>
      <c r="O7165">
        <f>VLOOKUP(J7165,AG$2:$AJ$12,4,TRUE)</f>
        <v>3</v>
      </c>
      <c r="P7165">
        <f>VLOOKUP(K7165,AH$2:$AJ$12,3,TRUE)</f>
        <v>0</v>
      </c>
      <c r="Q7165">
        <f>VLOOKUP(L7165,AI$2:$AJ$12,2,TRUE)</f>
        <v>0</v>
      </c>
      <c r="T7165" t="str">
        <f t="shared" si="671"/>
        <v>Crimepoint.create(latitude:37.791, longitude:-122.453, drugdrink:0, misdemean:0, theft:3, violent:0, total:0, drugdrinkct:0, misdemeanct:0, theftct:1, violentct:0, totalct:1)</v>
      </c>
      <c r="U7165" t="str">
        <f t="shared" si="672"/>
        <v>{location: new google.maps.LatLng(37.791, -122.453), weight: 0},</v>
      </c>
      <c r="V7165" t="str">
        <f t="shared" si="667"/>
        <v>{location: new google.maps.LatLng(37.791, -122.453), weight: 0},</v>
      </c>
      <c r="W7165" t="str">
        <f t="shared" si="668"/>
        <v>{location: new google.maps.LatLng(37.791, -122.453), weight: 0},</v>
      </c>
      <c r="X7165" t="str">
        <f t="shared" si="669"/>
        <v>{location: new google.maps.LatLng(37.791, -122.453), weight: 0},</v>
      </c>
      <c r="Y7165" t="str">
        <f t="shared" si="670"/>
        <v>{location: new google.maps.LatLng(37.791, -122.453), weight: 0},</v>
      </c>
    </row>
    <row r="7166" spans="1:25" x14ac:dyDescent="0.2">
      <c r="A7166">
        <v>37.790999999999997</v>
      </c>
      <c r="B7166">
        <v>-122.452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1</v>
      </c>
      <c r="M7166">
        <f>VLOOKUP(H7166,AE$2:$AJ$12,6,TRUE)</f>
        <v>0</v>
      </c>
      <c r="N7166">
        <f>VLOOKUP(I7166,AF$2:$AJ$12,5,TRUE)</f>
        <v>2</v>
      </c>
      <c r="O7166">
        <f>VLOOKUP(J7166,AG$2:$AJ$12,4,TRUE)</f>
        <v>0</v>
      </c>
      <c r="P7166">
        <f>VLOOKUP(K7166,AH$2:$AJ$12,3,TRUE)</f>
        <v>0</v>
      </c>
      <c r="Q7166">
        <f>VLOOKUP(L7166,AI$2:$AJ$12,2,TRUE)</f>
        <v>0</v>
      </c>
      <c r="T7166" t="str">
        <f t="shared" si="671"/>
        <v>Crimepoint.create(latitude:37.791, longitude:-122.452, drugdrink:0, misdemean:2, theft:0, violent:0, total:0, drugdrinkct:0, misdemeanct:1, theftct:0, violentct:0, totalct:1)</v>
      </c>
      <c r="U7166" t="str">
        <f t="shared" si="672"/>
        <v>{location: new google.maps.LatLng(37.791, -122.452), weight: 0},</v>
      </c>
      <c r="V7166" t="str">
        <f t="shared" si="667"/>
        <v>{location: new google.maps.LatLng(37.791, -122.452), weight: 0},</v>
      </c>
      <c r="W7166" t="str">
        <f t="shared" si="668"/>
        <v>{location: new google.maps.LatLng(37.791, -122.452), weight: 0},</v>
      </c>
      <c r="X7166" t="str">
        <f t="shared" si="669"/>
        <v>{location: new google.maps.LatLng(37.791, -122.452), weight: 0},</v>
      </c>
      <c r="Y7166" t="str">
        <f t="shared" si="670"/>
        <v>{location: new google.maps.LatLng(37.791, -122.452), weight: 0},</v>
      </c>
    </row>
    <row r="7167" spans="1:25" x14ac:dyDescent="0.2">
      <c r="A7167">
        <v>37.790999999999997</v>
      </c>
      <c r="B7167">
        <v>-122.45099999999999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3</v>
      </c>
      <c r="K7167">
        <v>0</v>
      </c>
      <c r="L7167">
        <v>3</v>
      </c>
      <c r="M7167">
        <f>VLOOKUP(H7167,AE$2:$AJ$12,6,TRUE)</f>
        <v>0</v>
      </c>
      <c r="N7167">
        <f>VLOOKUP(I7167,AF$2:$AJ$12,5,TRUE)</f>
        <v>0</v>
      </c>
      <c r="O7167">
        <f>VLOOKUP(J7167,AG$2:$AJ$12,4,TRUE)</f>
        <v>5</v>
      </c>
      <c r="P7167">
        <f>VLOOKUP(K7167,AH$2:$AJ$12,3,TRUE)</f>
        <v>0</v>
      </c>
      <c r="Q7167">
        <f>VLOOKUP(L7167,AI$2:$AJ$12,2,TRUE)</f>
        <v>2</v>
      </c>
      <c r="T7167" t="str">
        <f t="shared" si="671"/>
        <v>Crimepoint.create(latitude:37.791, longitude:-122.451, drugdrink:0, misdemean:0, theft:5, violent:0, total:2, drugdrinkct:0, misdemeanct:0, theftct:3, violentct:0, totalct:3)</v>
      </c>
      <c r="U7167" t="str">
        <f t="shared" si="672"/>
        <v>{location: new google.maps.LatLng(37.791, -122.451), weight: 0},</v>
      </c>
      <c r="V7167" t="str">
        <f t="shared" si="667"/>
        <v>{location: new google.maps.LatLng(37.791, -122.451), weight: 0},</v>
      </c>
      <c r="W7167" t="str">
        <f t="shared" si="668"/>
        <v>{location: new google.maps.LatLng(37.791, -122.451), weight: 0},</v>
      </c>
      <c r="X7167" t="str">
        <f t="shared" si="669"/>
        <v>{location: new google.maps.LatLng(37.791, -122.451), weight: 0},</v>
      </c>
      <c r="Y7167" t="str">
        <f t="shared" si="670"/>
        <v>{location: new google.maps.LatLng(37.791, -122.451), weight: 0},</v>
      </c>
    </row>
    <row r="7168" spans="1:25" x14ac:dyDescent="0.2">
      <c r="A7168">
        <v>37.790999999999997</v>
      </c>
      <c r="B7168">
        <v>-122.45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2</v>
      </c>
      <c r="K7168">
        <v>0</v>
      </c>
      <c r="L7168">
        <v>3</v>
      </c>
      <c r="M7168">
        <f>VLOOKUP(H7168,AE$2:$AJ$12,6,TRUE)</f>
        <v>0</v>
      </c>
      <c r="N7168">
        <f>VLOOKUP(I7168,AF$2:$AJ$12,5,TRUE)</f>
        <v>2</v>
      </c>
      <c r="O7168">
        <f>VLOOKUP(J7168,AG$2:$AJ$12,4,TRUE)</f>
        <v>4</v>
      </c>
      <c r="P7168">
        <f>VLOOKUP(K7168,AH$2:$AJ$12,3,TRUE)</f>
        <v>0</v>
      </c>
      <c r="Q7168">
        <f>VLOOKUP(L7168,AI$2:$AJ$12,2,TRUE)</f>
        <v>2</v>
      </c>
      <c r="T7168" t="str">
        <f t="shared" si="671"/>
        <v>Crimepoint.create(latitude:37.791, longitude:-122.45, drugdrink:0, misdemean:2, theft:4, violent:0, total:2, drugdrinkct:0, misdemeanct:1, theftct:2, violentct:0, totalct:3)</v>
      </c>
      <c r="U7168" t="str">
        <f t="shared" si="672"/>
        <v>{location: new google.maps.LatLng(37.791, -122.45), weight: 0},</v>
      </c>
      <c r="V7168" t="str">
        <f t="shared" si="667"/>
        <v>{location: new google.maps.LatLng(37.791, -122.45), weight: 0},</v>
      </c>
      <c r="W7168" t="str">
        <f t="shared" si="668"/>
        <v>{location: new google.maps.LatLng(37.791, -122.45), weight: 0},</v>
      </c>
      <c r="X7168" t="str">
        <f t="shared" si="669"/>
        <v>{location: new google.maps.LatLng(37.791, -122.45), weight: 0},</v>
      </c>
      <c r="Y7168" t="str">
        <f t="shared" si="670"/>
        <v>{location: new google.maps.LatLng(37.791, -122.45), weight: 0},</v>
      </c>
    </row>
    <row r="7169" spans="1:25" x14ac:dyDescent="0.2">
      <c r="A7169">
        <v>37.790999999999997</v>
      </c>
      <c r="B7169">
        <v>-122.449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0</v>
      </c>
      <c r="K7169">
        <v>0</v>
      </c>
      <c r="L7169">
        <v>2</v>
      </c>
      <c r="M7169">
        <f>VLOOKUP(H7169,AE$2:$AJ$12,6,TRUE)</f>
        <v>0</v>
      </c>
      <c r="N7169">
        <f>VLOOKUP(I7169,AF$2:$AJ$12,5,TRUE)</f>
        <v>4</v>
      </c>
      <c r="O7169">
        <f>VLOOKUP(J7169,AG$2:$AJ$12,4,TRUE)</f>
        <v>0</v>
      </c>
      <c r="P7169">
        <f>VLOOKUP(K7169,AH$2:$AJ$12,3,TRUE)</f>
        <v>0</v>
      </c>
      <c r="Q7169">
        <f>VLOOKUP(L7169,AI$2:$AJ$12,2,TRUE)</f>
        <v>1</v>
      </c>
      <c r="T7169" t="str">
        <f t="shared" si="671"/>
        <v>Crimepoint.create(latitude:37.791, longitude:-122.449, drugdrink:0, misdemean:4, theft:0, violent:0, total:1, drugdrinkct:0, misdemeanct:2, theftct:0, violentct:0, totalct:2)</v>
      </c>
      <c r="U7169" t="str">
        <f t="shared" si="672"/>
        <v>{location: new google.maps.LatLng(37.791, -122.449), weight: 0},</v>
      </c>
      <c r="V7169" t="str">
        <f t="shared" si="667"/>
        <v>{location: new google.maps.LatLng(37.791, -122.449), weight: 0},</v>
      </c>
      <c r="W7169" t="str">
        <f t="shared" si="668"/>
        <v>{location: new google.maps.LatLng(37.791, -122.449), weight: 0},</v>
      </c>
      <c r="X7169" t="str">
        <f t="shared" si="669"/>
        <v>{location: new google.maps.LatLng(37.791, -122.449), weight: 0},</v>
      </c>
      <c r="Y7169" t="str">
        <f t="shared" si="670"/>
        <v>{location: new google.maps.LatLng(37.791, -122.449), weight: 0},</v>
      </c>
    </row>
    <row r="7170" spans="1:25" x14ac:dyDescent="0.2">
      <c r="A7170">
        <v>37.790999999999997</v>
      </c>
      <c r="B7170">
        <v>-122.44799999999999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4</v>
      </c>
      <c r="J7170">
        <v>1</v>
      </c>
      <c r="K7170">
        <v>0</v>
      </c>
      <c r="L7170">
        <v>5</v>
      </c>
      <c r="M7170">
        <f>VLOOKUP(H7170,AE$2:$AJ$12,6,TRUE)</f>
        <v>0</v>
      </c>
      <c r="N7170">
        <f>VLOOKUP(I7170,AF$2:$AJ$12,5,TRUE)</f>
        <v>6</v>
      </c>
      <c r="O7170">
        <f>VLOOKUP(J7170,AG$2:$AJ$12,4,TRUE)</f>
        <v>3</v>
      </c>
      <c r="P7170">
        <f>VLOOKUP(K7170,AH$2:$AJ$12,3,TRUE)</f>
        <v>0</v>
      </c>
      <c r="Q7170">
        <f>VLOOKUP(L7170,AI$2:$AJ$12,2,TRUE)</f>
        <v>4</v>
      </c>
      <c r="T7170" t="str">
        <f t="shared" si="671"/>
        <v>Crimepoint.create(latitude:37.791, longitude:-122.448, drugdrink:0, misdemean:6, theft:3, violent:0, total:4, drugdrinkct:0, misdemeanct:4, theftct:1, violentct:0, totalct:5)</v>
      </c>
      <c r="U7170" t="str">
        <f t="shared" si="672"/>
        <v>{location: new google.maps.LatLng(37.791, -122.448), weight: 0},</v>
      </c>
      <c r="V7170" t="str">
        <f t="shared" si="667"/>
        <v>{location: new google.maps.LatLng(37.791, -122.448), weight: 1},</v>
      </c>
      <c r="W7170" t="str">
        <f t="shared" si="668"/>
        <v>{location: new google.maps.LatLng(37.791, -122.448), weight: 0},</v>
      </c>
      <c r="X7170" t="str">
        <f t="shared" si="669"/>
        <v>{location: new google.maps.LatLng(37.791, -122.448), weight: 0},</v>
      </c>
      <c r="Y7170" t="str">
        <f t="shared" si="670"/>
        <v>{location: new google.maps.LatLng(37.791, -122.448), weight: 0},</v>
      </c>
    </row>
    <row r="7171" spans="1:25" x14ac:dyDescent="0.2">
      <c r="A7171">
        <v>37.790999999999997</v>
      </c>
      <c r="B7171">
        <v>-122.447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2</v>
      </c>
      <c r="J7171">
        <v>1</v>
      </c>
      <c r="K7171">
        <v>0</v>
      </c>
      <c r="L7171">
        <v>3</v>
      </c>
      <c r="M7171">
        <f>VLOOKUP(H7171,AE$2:$AJ$12,6,TRUE)</f>
        <v>0</v>
      </c>
      <c r="N7171">
        <f>VLOOKUP(I7171,AF$2:$AJ$12,5,TRUE)</f>
        <v>4</v>
      </c>
      <c r="O7171">
        <f>VLOOKUP(J7171,AG$2:$AJ$12,4,TRUE)</f>
        <v>3</v>
      </c>
      <c r="P7171">
        <f>VLOOKUP(K7171,AH$2:$AJ$12,3,TRUE)</f>
        <v>0</v>
      </c>
      <c r="Q7171">
        <f>VLOOKUP(L7171,AI$2:$AJ$12,2,TRUE)</f>
        <v>2</v>
      </c>
      <c r="T7171" t="str">
        <f t="shared" si="671"/>
        <v>Crimepoint.create(latitude:37.791, longitude:-122.447, drugdrink:0, misdemean:4, theft:3, violent:0, total:2, drugdrinkct:0, misdemeanct:2, theftct:1, violentct:0, totalct:3)</v>
      </c>
      <c r="U7171" t="str">
        <f t="shared" si="672"/>
        <v>{location: new google.maps.LatLng(37.791, -122.447), weight: 0},</v>
      </c>
      <c r="V7171" t="str">
        <f t="shared" ref="V7171:V7234" si="673">$Z$2&amp;$A7171&amp;$AA$2&amp;$B7171&amp;$AB$2&amp;D7171&amp;$AC$2</f>
        <v>{location: new google.maps.LatLng(37.791, -122.447), weight: 0},</v>
      </c>
      <c r="W7171" t="str">
        <f t="shared" ref="W7171:W7234" si="674">$Z$2&amp;$A7171&amp;$AA$2&amp;$B7171&amp;$AB$2&amp;E7171&amp;$AC$2</f>
        <v>{location: new google.maps.LatLng(37.791, -122.447), weight: 0},</v>
      </c>
      <c r="X7171" t="str">
        <f t="shared" ref="X7171:X7234" si="675">$Z$2&amp;$A7171&amp;$AA$2&amp;$B7171&amp;$AB$2&amp;F7171&amp;$AC$2</f>
        <v>{location: new google.maps.LatLng(37.791, -122.447), weight: 0},</v>
      </c>
      <c r="Y7171" t="str">
        <f t="shared" ref="Y7171:Y7234" si="676">$Z$2&amp;$A7171&amp;$AA$2&amp;$B7171&amp;$AB$2&amp;G7171&amp;$AC$2</f>
        <v>{location: new google.maps.LatLng(37.791, -122.447), weight: 0},</v>
      </c>
    </row>
    <row r="7172" spans="1:25" x14ac:dyDescent="0.2">
      <c r="A7172">
        <v>37.790999999999997</v>
      </c>
      <c r="B7172">
        <v>-122.446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2</v>
      </c>
      <c r="K7172">
        <v>0</v>
      </c>
      <c r="L7172">
        <v>3</v>
      </c>
      <c r="M7172">
        <f>VLOOKUP(H7172,AE$2:$AJ$12,6,TRUE)</f>
        <v>0</v>
      </c>
      <c r="N7172">
        <f>VLOOKUP(I7172,AF$2:$AJ$12,5,TRUE)</f>
        <v>2</v>
      </c>
      <c r="O7172">
        <f>VLOOKUP(J7172,AG$2:$AJ$12,4,TRUE)</f>
        <v>4</v>
      </c>
      <c r="P7172">
        <f>VLOOKUP(K7172,AH$2:$AJ$12,3,TRUE)</f>
        <v>0</v>
      </c>
      <c r="Q7172">
        <f>VLOOKUP(L7172,AI$2:$AJ$12,2,TRUE)</f>
        <v>2</v>
      </c>
      <c r="T7172" t="str">
        <f t="shared" ref="T7172:T7235" si="677">"Crimepoint.create("&amp;A$2&amp;":"&amp;A7172&amp;", "&amp;B$2&amp;":"&amp;B7172&amp;", "&amp;C$2&amp;":"&amp;M7172&amp;", "&amp;D$2&amp;":"&amp;N7172&amp;", "&amp;E$2&amp;":"&amp;O7172&amp;", "&amp;F$2&amp;":"&amp;P7172&amp;", "&amp;G$2&amp;":"&amp;Q7172&amp;", "&amp;H$2&amp;":"&amp;H7172&amp;", "&amp;I$2&amp;":"&amp;I7172&amp;", "&amp;J$2&amp;":"&amp;J7172&amp;", "&amp;K$2&amp;":"&amp;K7172&amp;", "&amp;L$2&amp;":"&amp;L7172&amp;")"</f>
        <v>Crimepoint.create(latitude:37.791, longitude:-122.446, drugdrink:0, misdemean:2, theft:4, violent:0, total:2, drugdrinkct:0, misdemeanct:1, theftct:2, violentct:0, totalct:3)</v>
      </c>
      <c r="U7172" t="str">
        <f t="shared" ref="U7172:U7235" si="678">$Z$2&amp;$A7172&amp;$AA$2&amp;$B7172&amp;$AB$2&amp;C7172&amp;$AC$2</f>
        <v>{location: new google.maps.LatLng(37.791, -122.446), weight: 0},</v>
      </c>
      <c r="V7172" t="str">
        <f t="shared" si="673"/>
        <v>{location: new google.maps.LatLng(37.791, -122.446), weight: 0},</v>
      </c>
      <c r="W7172" t="str">
        <f t="shared" si="674"/>
        <v>{location: new google.maps.LatLng(37.791, -122.446), weight: 0},</v>
      </c>
      <c r="X7172" t="str">
        <f t="shared" si="675"/>
        <v>{location: new google.maps.LatLng(37.791, -122.446), weight: 0},</v>
      </c>
      <c r="Y7172" t="str">
        <f t="shared" si="676"/>
        <v>{location: new google.maps.LatLng(37.791, -122.446), weight: 0},</v>
      </c>
    </row>
    <row r="7173" spans="1:25" x14ac:dyDescent="0.2">
      <c r="A7173">
        <v>37.790999999999997</v>
      </c>
      <c r="B7173">
        <v>-122.44499999999999</v>
      </c>
      <c r="C7173">
        <v>0</v>
      </c>
      <c r="D7173">
        <v>0</v>
      </c>
      <c r="E7173">
        <v>1</v>
      </c>
      <c r="F7173">
        <v>0</v>
      </c>
      <c r="G7173">
        <v>1</v>
      </c>
      <c r="H7173">
        <v>0</v>
      </c>
      <c r="I7173">
        <v>0</v>
      </c>
      <c r="J7173">
        <v>8</v>
      </c>
      <c r="K7173">
        <v>0</v>
      </c>
      <c r="L7173">
        <v>8</v>
      </c>
      <c r="M7173">
        <f>VLOOKUP(H7173,AE$2:$AJ$12,6,TRUE)</f>
        <v>0</v>
      </c>
      <c r="N7173">
        <f>VLOOKUP(I7173,AF$2:$AJ$12,5,TRUE)</f>
        <v>0</v>
      </c>
      <c r="O7173">
        <f>VLOOKUP(J7173,AG$2:$AJ$12,4,TRUE)</f>
        <v>8</v>
      </c>
      <c r="P7173">
        <f>VLOOKUP(K7173,AH$2:$AJ$12,3,TRUE)</f>
        <v>0</v>
      </c>
      <c r="Q7173">
        <f>VLOOKUP(L7173,AI$2:$AJ$12,2,TRUE)</f>
        <v>5</v>
      </c>
      <c r="T7173" t="str">
        <f t="shared" si="677"/>
        <v>Crimepoint.create(latitude:37.791, longitude:-122.445, drugdrink:0, misdemean:0, theft:8, violent:0, total:5, drugdrinkct:0, misdemeanct:0, theftct:8, violentct:0, totalct:8)</v>
      </c>
      <c r="U7173" t="str">
        <f t="shared" si="678"/>
        <v>{location: new google.maps.LatLng(37.791, -122.445), weight: 0},</v>
      </c>
      <c r="V7173" t="str">
        <f t="shared" si="673"/>
        <v>{location: new google.maps.LatLng(37.791, -122.445), weight: 0},</v>
      </c>
      <c r="W7173" t="str">
        <f t="shared" si="674"/>
        <v>{location: new google.maps.LatLng(37.791, -122.445), weight: 1},</v>
      </c>
      <c r="X7173" t="str">
        <f t="shared" si="675"/>
        <v>{location: new google.maps.LatLng(37.791, -122.445), weight: 0},</v>
      </c>
      <c r="Y7173" t="str">
        <f t="shared" si="676"/>
        <v>{location: new google.maps.LatLng(37.791, -122.445), weight: 1},</v>
      </c>
    </row>
    <row r="7174" spans="1:25" x14ac:dyDescent="0.2">
      <c r="A7174">
        <v>37.790999999999997</v>
      </c>
      <c r="B7174">
        <v>-122.444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4</v>
      </c>
      <c r="K7174">
        <v>0</v>
      </c>
      <c r="L7174">
        <v>4</v>
      </c>
      <c r="M7174">
        <f>VLOOKUP(H7174,AE$2:$AJ$12,6,TRUE)</f>
        <v>0</v>
      </c>
      <c r="N7174">
        <f>VLOOKUP(I7174,AF$2:$AJ$12,5,TRUE)</f>
        <v>0</v>
      </c>
      <c r="O7174">
        <f>VLOOKUP(J7174,AG$2:$AJ$12,4,TRUE)</f>
        <v>6</v>
      </c>
      <c r="P7174">
        <f>VLOOKUP(K7174,AH$2:$AJ$12,3,TRUE)</f>
        <v>0</v>
      </c>
      <c r="Q7174">
        <f>VLOOKUP(L7174,AI$2:$AJ$12,2,TRUE)</f>
        <v>3</v>
      </c>
      <c r="T7174" t="str">
        <f t="shared" si="677"/>
        <v>Crimepoint.create(latitude:37.791, longitude:-122.444, drugdrink:0, misdemean:0, theft:6, violent:0, total:3, drugdrinkct:0, misdemeanct:0, theftct:4, violentct:0, totalct:4)</v>
      </c>
      <c r="U7174" t="str">
        <f t="shared" si="678"/>
        <v>{location: new google.maps.LatLng(37.791, -122.444), weight: 0},</v>
      </c>
      <c r="V7174" t="str">
        <f t="shared" si="673"/>
        <v>{location: new google.maps.LatLng(37.791, -122.444), weight: 0},</v>
      </c>
      <c r="W7174" t="str">
        <f t="shared" si="674"/>
        <v>{location: new google.maps.LatLng(37.791, -122.444), weight: 1},</v>
      </c>
      <c r="X7174" t="str">
        <f t="shared" si="675"/>
        <v>{location: new google.maps.LatLng(37.791, -122.444), weight: 0},</v>
      </c>
      <c r="Y7174" t="str">
        <f t="shared" si="676"/>
        <v>{location: new google.maps.LatLng(37.791, -122.444), weight: 0},</v>
      </c>
    </row>
    <row r="7175" spans="1:25" x14ac:dyDescent="0.2">
      <c r="A7175">
        <v>37.790999999999997</v>
      </c>
      <c r="B7175">
        <v>-122.443</v>
      </c>
      <c r="C7175">
        <v>0</v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5</v>
      </c>
      <c r="J7175">
        <v>2</v>
      </c>
      <c r="K7175">
        <v>0</v>
      </c>
      <c r="L7175">
        <v>7</v>
      </c>
      <c r="M7175">
        <f>VLOOKUP(H7175,AE$2:$AJ$12,6,TRUE)</f>
        <v>0</v>
      </c>
      <c r="N7175">
        <f>VLOOKUP(I7175,AF$2:$AJ$12,5,TRUE)</f>
        <v>6</v>
      </c>
      <c r="O7175">
        <f>VLOOKUP(J7175,AG$2:$AJ$12,4,TRUE)</f>
        <v>4</v>
      </c>
      <c r="P7175">
        <f>VLOOKUP(K7175,AH$2:$AJ$12,3,TRUE)</f>
        <v>0</v>
      </c>
      <c r="Q7175">
        <f>VLOOKUP(L7175,AI$2:$AJ$12,2,TRUE)</f>
        <v>5</v>
      </c>
      <c r="T7175" t="str">
        <f t="shared" si="677"/>
        <v>Crimepoint.create(latitude:37.791, longitude:-122.443, drugdrink:0, misdemean:6, theft:4, violent:0, total:5, drugdrinkct:0, misdemeanct:5, theftct:2, violentct:0, totalct:7)</v>
      </c>
      <c r="U7175" t="str">
        <f t="shared" si="678"/>
        <v>{location: new google.maps.LatLng(37.791, -122.443), weight: 0},</v>
      </c>
      <c r="V7175" t="str">
        <f t="shared" si="673"/>
        <v>{location: new google.maps.LatLng(37.791, -122.443), weight: 1},</v>
      </c>
      <c r="W7175" t="str">
        <f t="shared" si="674"/>
        <v>{location: new google.maps.LatLng(37.791, -122.443), weight: 0},</v>
      </c>
      <c r="X7175" t="str">
        <f t="shared" si="675"/>
        <v>{location: new google.maps.LatLng(37.791, -122.443), weight: 0},</v>
      </c>
      <c r="Y7175" t="str">
        <f t="shared" si="676"/>
        <v>{location: new google.maps.LatLng(37.791, -122.443), weight: 1},</v>
      </c>
    </row>
    <row r="7176" spans="1:25" x14ac:dyDescent="0.2">
      <c r="A7176">
        <v>37.790999999999997</v>
      </c>
      <c r="B7176">
        <v>-122.44199999999999</v>
      </c>
      <c r="C7176">
        <v>0</v>
      </c>
      <c r="D7176">
        <v>1</v>
      </c>
      <c r="E7176">
        <v>1</v>
      </c>
      <c r="F7176">
        <v>0</v>
      </c>
      <c r="G7176">
        <v>1</v>
      </c>
      <c r="H7176">
        <v>0</v>
      </c>
      <c r="I7176">
        <v>3</v>
      </c>
      <c r="J7176">
        <v>5</v>
      </c>
      <c r="K7176">
        <v>0</v>
      </c>
      <c r="L7176">
        <v>8</v>
      </c>
      <c r="M7176">
        <f>VLOOKUP(H7176,AE$2:$AJ$12,6,TRUE)</f>
        <v>0</v>
      </c>
      <c r="N7176">
        <f>VLOOKUP(I7176,AF$2:$AJ$12,5,TRUE)</f>
        <v>5</v>
      </c>
      <c r="O7176">
        <f>VLOOKUP(J7176,AG$2:$AJ$12,4,TRUE)</f>
        <v>7</v>
      </c>
      <c r="P7176">
        <f>VLOOKUP(K7176,AH$2:$AJ$12,3,TRUE)</f>
        <v>0</v>
      </c>
      <c r="Q7176">
        <f>VLOOKUP(L7176,AI$2:$AJ$12,2,TRUE)</f>
        <v>5</v>
      </c>
      <c r="T7176" t="str">
        <f t="shared" si="677"/>
        <v>Crimepoint.create(latitude:37.791, longitude:-122.442, drugdrink:0, misdemean:5, theft:7, violent:0, total:5, drugdrinkct:0, misdemeanct:3, theftct:5, violentct:0, totalct:8)</v>
      </c>
      <c r="U7176" t="str">
        <f t="shared" si="678"/>
        <v>{location: new google.maps.LatLng(37.791, -122.442), weight: 0},</v>
      </c>
      <c r="V7176" t="str">
        <f t="shared" si="673"/>
        <v>{location: new google.maps.LatLng(37.791, -122.442), weight: 1},</v>
      </c>
      <c r="W7176" t="str">
        <f t="shared" si="674"/>
        <v>{location: new google.maps.LatLng(37.791, -122.442), weight: 1},</v>
      </c>
      <c r="X7176" t="str">
        <f t="shared" si="675"/>
        <v>{location: new google.maps.LatLng(37.791, -122.442), weight: 0},</v>
      </c>
      <c r="Y7176" t="str">
        <f t="shared" si="676"/>
        <v>{location: new google.maps.LatLng(37.791, -122.442), weight: 1},</v>
      </c>
    </row>
    <row r="7177" spans="1:25" x14ac:dyDescent="0.2">
      <c r="A7177">
        <v>37.790999999999997</v>
      </c>
      <c r="B7177">
        <v>-122.441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2</v>
      </c>
      <c r="J7177">
        <v>3</v>
      </c>
      <c r="K7177">
        <v>0</v>
      </c>
      <c r="L7177">
        <v>5</v>
      </c>
      <c r="M7177">
        <f>VLOOKUP(H7177,AE$2:$AJ$12,6,TRUE)</f>
        <v>0</v>
      </c>
      <c r="N7177">
        <f>VLOOKUP(I7177,AF$2:$AJ$12,5,TRUE)</f>
        <v>4</v>
      </c>
      <c r="O7177">
        <f>VLOOKUP(J7177,AG$2:$AJ$12,4,TRUE)</f>
        <v>5</v>
      </c>
      <c r="P7177">
        <f>VLOOKUP(K7177,AH$2:$AJ$12,3,TRUE)</f>
        <v>0</v>
      </c>
      <c r="Q7177">
        <f>VLOOKUP(L7177,AI$2:$AJ$12,2,TRUE)</f>
        <v>4</v>
      </c>
      <c r="T7177" t="str">
        <f t="shared" si="677"/>
        <v>Crimepoint.create(latitude:37.791, longitude:-122.441, drugdrink:0, misdemean:4, theft:5, violent:0, total:4, drugdrinkct:0, misdemeanct:2, theftct:3, violentct:0, totalct:5)</v>
      </c>
      <c r="U7177" t="str">
        <f t="shared" si="678"/>
        <v>{location: new google.maps.LatLng(37.791, -122.441), weight: 0},</v>
      </c>
      <c r="V7177" t="str">
        <f t="shared" si="673"/>
        <v>{location: new google.maps.LatLng(37.791, -122.441), weight: 0},</v>
      </c>
      <c r="W7177" t="str">
        <f t="shared" si="674"/>
        <v>{location: new google.maps.LatLng(37.791, -122.441), weight: 0},</v>
      </c>
      <c r="X7177" t="str">
        <f t="shared" si="675"/>
        <v>{location: new google.maps.LatLng(37.791, -122.441), weight: 0},</v>
      </c>
      <c r="Y7177" t="str">
        <f t="shared" si="676"/>
        <v>{location: new google.maps.LatLng(37.791, -122.441), weight: 0},</v>
      </c>
    </row>
    <row r="7178" spans="1:25" x14ac:dyDescent="0.2">
      <c r="A7178">
        <v>37.790999999999997</v>
      </c>
      <c r="B7178">
        <v>-122.44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2</v>
      </c>
      <c r="J7178">
        <v>0</v>
      </c>
      <c r="K7178">
        <v>0</v>
      </c>
      <c r="L7178">
        <v>2</v>
      </c>
      <c r="M7178">
        <f>VLOOKUP(H7178,AE$2:$AJ$12,6,TRUE)</f>
        <v>0</v>
      </c>
      <c r="N7178">
        <f>VLOOKUP(I7178,AF$2:$AJ$12,5,TRUE)</f>
        <v>4</v>
      </c>
      <c r="O7178">
        <f>VLOOKUP(J7178,AG$2:$AJ$12,4,TRUE)</f>
        <v>0</v>
      </c>
      <c r="P7178">
        <f>VLOOKUP(K7178,AH$2:$AJ$12,3,TRUE)</f>
        <v>0</v>
      </c>
      <c r="Q7178">
        <f>VLOOKUP(L7178,AI$2:$AJ$12,2,TRUE)</f>
        <v>1</v>
      </c>
      <c r="T7178" t="str">
        <f t="shared" si="677"/>
        <v>Crimepoint.create(latitude:37.791, longitude:-122.44, drugdrink:0, misdemean:4, theft:0, violent:0, total:1, drugdrinkct:0, misdemeanct:2, theftct:0, violentct:0, totalct:2)</v>
      </c>
      <c r="U7178" t="str">
        <f t="shared" si="678"/>
        <v>{location: new google.maps.LatLng(37.791, -122.44), weight: 0},</v>
      </c>
      <c r="V7178" t="str">
        <f t="shared" si="673"/>
        <v>{location: new google.maps.LatLng(37.791, -122.44), weight: 0},</v>
      </c>
      <c r="W7178" t="str">
        <f t="shared" si="674"/>
        <v>{location: new google.maps.LatLng(37.791, -122.44), weight: 0},</v>
      </c>
      <c r="X7178" t="str">
        <f t="shared" si="675"/>
        <v>{location: new google.maps.LatLng(37.791, -122.44), weight: 0},</v>
      </c>
      <c r="Y7178" t="str">
        <f t="shared" si="676"/>
        <v>{location: new google.maps.LatLng(37.791, -122.44), weight: 0},</v>
      </c>
    </row>
    <row r="7179" spans="1:25" x14ac:dyDescent="0.2">
      <c r="A7179">
        <v>37.790999999999997</v>
      </c>
      <c r="B7179">
        <v>-122.43899999999999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0</v>
      </c>
      <c r="I7179">
        <v>2</v>
      </c>
      <c r="J7179">
        <v>6</v>
      </c>
      <c r="K7179">
        <v>0</v>
      </c>
      <c r="L7179">
        <v>8</v>
      </c>
      <c r="M7179">
        <f>VLOOKUP(H7179,AE$2:$AJ$12,6,TRUE)</f>
        <v>0</v>
      </c>
      <c r="N7179">
        <f>VLOOKUP(I7179,AF$2:$AJ$12,5,TRUE)</f>
        <v>4</v>
      </c>
      <c r="O7179">
        <f>VLOOKUP(J7179,AG$2:$AJ$12,4,TRUE)</f>
        <v>7</v>
      </c>
      <c r="P7179">
        <f>VLOOKUP(K7179,AH$2:$AJ$12,3,TRUE)</f>
        <v>0</v>
      </c>
      <c r="Q7179">
        <f>VLOOKUP(L7179,AI$2:$AJ$12,2,TRUE)</f>
        <v>5</v>
      </c>
      <c r="T7179" t="str">
        <f t="shared" si="677"/>
        <v>Crimepoint.create(latitude:37.791, longitude:-122.439, drugdrink:0, misdemean:4, theft:7, violent:0, total:5, drugdrinkct:0, misdemeanct:2, theftct:6, violentct:0, totalct:8)</v>
      </c>
      <c r="U7179" t="str">
        <f t="shared" si="678"/>
        <v>{location: new google.maps.LatLng(37.791, -122.439), weight: 0},</v>
      </c>
      <c r="V7179" t="str">
        <f t="shared" si="673"/>
        <v>{location: new google.maps.LatLng(37.791, -122.439), weight: 0},</v>
      </c>
      <c r="W7179" t="str">
        <f t="shared" si="674"/>
        <v>{location: new google.maps.LatLng(37.791, -122.439), weight: 1},</v>
      </c>
      <c r="X7179" t="str">
        <f t="shared" si="675"/>
        <v>{location: new google.maps.LatLng(37.791, -122.439), weight: 0},</v>
      </c>
      <c r="Y7179" t="str">
        <f t="shared" si="676"/>
        <v>{location: new google.maps.LatLng(37.791, -122.439), weight: 1},</v>
      </c>
    </row>
    <row r="7180" spans="1:25" x14ac:dyDescent="0.2">
      <c r="A7180">
        <v>37.790999999999997</v>
      </c>
      <c r="B7180">
        <v>-122.43600000000001</v>
      </c>
      <c r="C7180">
        <v>0</v>
      </c>
      <c r="D7180">
        <v>2</v>
      </c>
      <c r="E7180">
        <v>1</v>
      </c>
      <c r="F7180">
        <v>0</v>
      </c>
      <c r="G7180">
        <v>1</v>
      </c>
      <c r="H7180">
        <v>0</v>
      </c>
      <c r="I7180">
        <v>7</v>
      </c>
      <c r="J7180">
        <v>4</v>
      </c>
      <c r="K7180">
        <v>0</v>
      </c>
      <c r="L7180">
        <v>11</v>
      </c>
      <c r="M7180">
        <f>VLOOKUP(H7180,AE$2:$AJ$12,6,TRUE)</f>
        <v>0</v>
      </c>
      <c r="N7180">
        <f>VLOOKUP(I7180,AF$2:$AJ$12,5,TRUE)</f>
        <v>7</v>
      </c>
      <c r="O7180">
        <f>VLOOKUP(J7180,AG$2:$AJ$12,4,TRUE)</f>
        <v>6</v>
      </c>
      <c r="P7180">
        <f>VLOOKUP(K7180,AH$2:$AJ$12,3,TRUE)</f>
        <v>0</v>
      </c>
      <c r="Q7180">
        <f>VLOOKUP(L7180,AI$2:$AJ$12,2,TRUE)</f>
        <v>6</v>
      </c>
      <c r="T7180" t="str">
        <f t="shared" si="677"/>
        <v>Crimepoint.create(latitude:37.791, longitude:-122.436, drugdrink:0, misdemean:7, theft:6, violent:0, total:6, drugdrinkct:0, misdemeanct:7, theftct:4, violentct:0, totalct:11)</v>
      </c>
      <c r="U7180" t="str">
        <f t="shared" si="678"/>
        <v>{location: new google.maps.LatLng(37.791, -122.436), weight: 0},</v>
      </c>
      <c r="V7180" t="str">
        <f t="shared" si="673"/>
        <v>{location: new google.maps.LatLng(37.791, -122.436), weight: 2},</v>
      </c>
      <c r="W7180" t="str">
        <f t="shared" si="674"/>
        <v>{location: new google.maps.LatLng(37.791, -122.436), weight: 1},</v>
      </c>
      <c r="X7180" t="str">
        <f t="shared" si="675"/>
        <v>{location: new google.maps.LatLng(37.791, -122.436), weight: 0},</v>
      </c>
      <c r="Y7180" t="str">
        <f t="shared" si="676"/>
        <v>{location: new google.maps.LatLng(37.791, -122.436), weight: 1},</v>
      </c>
    </row>
    <row r="7181" spans="1:25" x14ac:dyDescent="0.2">
      <c r="A7181">
        <v>37.790999999999997</v>
      </c>
      <c r="B7181">
        <v>-122.435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0</v>
      </c>
      <c r="I7181">
        <v>4</v>
      </c>
      <c r="J7181">
        <v>4</v>
      </c>
      <c r="K7181">
        <v>0</v>
      </c>
      <c r="L7181">
        <v>8</v>
      </c>
      <c r="M7181">
        <f>VLOOKUP(H7181,AE$2:$AJ$12,6,TRUE)</f>
        <v>0</v>
      </c>
      <c r="N7181">
        <f>VLOOKUP(I7181,AF$2:$AJ$12,5,TRUE)</f>
        <v>6</v>
      </c>
      <c r="O7181">
        <f>VLOOKUP(J7181,AG$2:$AJ$12,4,TRUE)</f>
        <v>6</v>
      </c>
      <c r="P7181">
        <f>VLOOKUP(K7181,AH$2:$AJ$12,3,TRUE)</f>
        <v>0</v>
      </c>
      <c r="Q7181">
        <f>VLOOKUP(L7181,AI$2:$AJ$12,2,TRUE)</f>
        <v>5</v>
      </c>
      <c r="T7181" t="str">
        <f t="shared" si="677"/>
        <v>Crimepoint.create(latitude:37.791, longitude:-122.435, drugdrink:0, misdemean:6, theft:6, violent:0, total:5, drugdrinkct:0, misdemeanct:4, theftct:4, violentct:0, totalct:8)</v>
      </c>
      <c r="U7181" t="str">
        <f t="shared" si="678"/>
        <v>{location: new google.maps.LatLng(37.791, -122.435), weight: 0},</v>
      </c>
      <c r="V7181" t="str">
        <f t="shared" si="673"/>
        <v>{location: new google.maps.LatLng(37.791, -122.435), weight: 1},</v>
      </c>
      <c r="W7181" t="str">
        <f t="shared" si="674"/>
        <v>{location: new google.maps.LatLng(37.791, -122.435), weight: 1},</v>
      </c>
      <c r="X7181" t="str">
        <f t="shared" si="675"/>
        <v>{location: new google.maps.LatLng(37.791, -122.435), weight: 0},</v>
      </c>
      <c r="Y7181" t="str">
        <f t="shared" si="676"/>
        <v>{location: new google.maps.LatLng(37.791, -122.435), weight: 1},</v>
      </c>
    </row>
    <row r="7182" spans="1:25" x14ac:dyDescent="0.2">
      <c r="A7182">
        <v>37.790999999999997</v>
      </c>
      <c r="B7182">
        <v>-122.434</v>
      </c>
      <c r="C7182">
        <v>0</v>
      </c>
      <c r="D7182">
        <v>2</v>
      </c>
      <c r="E7182">
        <v>1</v>
      </c>
      <c r="F7182">
        <v>1</v>
      </c>
      <c r="G7182">
        <v>2</v>
      </c>
      <c r="H7182">
        <v>0</v>
      </c>
      <c r="I7182">
        <v>11</v>
      </c>
      <c r="J7182">
        <v>9</v>
      </c>
      <c r="K7182">
        <v>2</v>
      </c>
      <c r="L7182">
        <v>22</v>
      </c>
      <c r="M7182">
        <f>VLOOKUP(H7182,AE$2:$AJ$12,6,TRUE)</f>
        <v>0</v>
      </c>
      <c r="N7182">
        <f>VLOOKUP(I7182,AF$2:$AJ$12,5,TRUE)</f>
        <v>8</v>
      </c>
      <c r="O7182">
        <f>VLOOKUP(J7182,AG$2:$AJ$12,4,TRUE)</f>
        <v>8</v>
      </c>
      <c r="P7182">
        <f>VLOOKUP(K7182,AH$2:$AJ$12,3,TRUE)</f>
        <v>7</v>
      </c>
      <c r="Q7182">
        <f>VLOOKUP(L7182,AI$2:$AJ$12,2,TRUE)</f>
        <v>8</v>
      </c>
      <c r="T7182" t="str">
        <f t="shared" si="677"/>
        <v>Crimepoint.create(latitude:37.791, longitude:-122.434, drugdrink:0, misdemean:8, theft:8, violent:7, total:8, drugdrinkct:0, misdemeanct:11, theftct:9, violentct:2, totalct:22)</v>
      </c>
      <c r="U7182" t="str">
        <f t="shared" si="678"/>
        <v>{location: new google.maps.LatLng(37.791, -122.434), weight: 0},</v>
      </c>
      <c r="V7182" t="str">
        <f t="shared" si="673"/>
        <v>{location: new google.maps.LatLng(37.791, -122.434), weight: 2},</v>
      </c>
      <c r="W7182" t="str">
        <f t="shared" si="674"/>
        <v>{location: new google.maps.LatLng(37.791, -122.434), weight: 1},</v>
      </c>
      <c r="X7182" t="str">
        <f t="shared" si="675"/>
        <v>{location: new google.maps.LatLng(37.791, -122.434), weight: 1},</v>
      </c>
      <c r="Y7182" t="str">
        <f t="shared" si="676"/>
        <v>{location: new google.maps.LatLng(37.791, -122.434), weight: 2},</v>
      </c>
    </row>
    <row r="7183" spans="1:25" x14ac:dyDescent="0.2">
      <c r="A7183">
        <v>37.790999999999997</v>
      </c>
      <c r="B7183">
        <v>-122.43300000000001</v>
      </c>
      <c r="C7183">
        <v>0</v>
      </c>
      <c r="D7183">
        <v>2</v>
      </c>
      <c r="E7183">
        <v>1</v>
      </c>
      <c r="F7183">
        <v>1</v>
      </c>
      <c r="G7183">
        <v>1</v>
      </c>
      <c r="H7183">
        <v>0</v>
      </c>
      <c r="I7183">
        <v>8</v>
      </c>
      <c r="J7183">
        <v>5</v>
      </c>
      <c r="K7183">
        <v>1</v>
      </c>
      <c r="L7183">
        <v>14</v>
      </c>
      <c r="M7183">
        <f>VLOOKUP(H7183,AE$2:$AJ$12,6,TRUE)</f>
        <v>0</v>
      </c>
      <c r="N7183">
        <f>VLOOKUP(I7183,AF$2:$AJ$12,5,TRUE)</f>
        <v>7</v>
      </c>
      <c r="O7183">
        <f>VLOOKUP(J7183,AG$2:$AJ$12,4,TRUE)</f>
        <v>7</v>
      </c>
      <c r="P7183">
        <f>VLOOKUP(K7183,AH$2:$AJ$12,3,TRUE)</f>
        <v>7</v>
      </c>
      <c r="Q7183">
        <f>VLOOKUP(L7183,AI$2:$AJ$12,2,TRUE)</f>
        <v>7</v>
      </c>
      <c r="T7183" t="str">
        <f t="shared" si="677"/>
        <v>Crimepoint.create(latitude:37.791, longitude:-122.433, drugdrink:0, misdemean:7, theft:7, violent:7, total:7, drugdrinkct:0, misdemeanct:8, theftct:5, violentct:1, totalct:14)</v>
      </c>
      <c r="U7183" t="str">
        <f t="shared" si="678"/>
        <v>{location: new google.maps.LatLng(37.791, -122.433), weight: 0},</v>
      </c>
      <c r="V7183" t="str">
        <f t="shared" si="673"/>
        <v>{location: new google.maps.LatLng(37.791, -122.433), weight: 2},</v>
      </c>
      <c r="W7183" t="str">
        <f t="shared" si="674"/>
        <v>{location: new google.maps.LatLng(37.791, -122.433), weight: 1},</v>
      </c>
      <c r="X7183" t="str">
        <f t="shared" si="675"/>
        <v>{location: new google.maps.LatLng(37.791, -122.433), weight: 1},</v>
      </c>
      <c r="Y7183" t="str">
        <f t="shared" si="676"/>
        <v>{location: new google.maps.LatLng(37.791, -122.433), weight: 1},</v>
      </c>
    </row>
    <row r="7184" spans="1:25" x14ac:dyDescent="0.2">
      <c r="A7184">
        <v>37.790999999999997</v>
      </c>
      <c r="B7184">
        <v>-122.431</v>
      </c>
      <c r="C7184">
        <v>0</v>
      </c>
      <c r="D7184">
        <v>1</v>
      </c>
      <c r="E7184">
        <v>1</v>
      </c>
      <c r="F7184">
        <v>0</v>
      </c>
      <c r="G7184">
        <v>1</v>
      </c>
      <c r="H7184">
        <v>0</v>
      </c>
      <c r="I7184">
        <v>4</v>
      </c>
      <c r="J7184">
        <v>5</v>
      </c>
      <c r="K7184">
        <v>0</v>
      </c>
      <c r="L7184">
        <v>9</v>
      </c>
      <c r="M7184">
        <f>VLOOKUP(H7184,AE$2:$AJ$12,6,TRUE)</f>
        <v>0</v>
      </c>
      <c r="N7184">
        <f>VLOOKUP(I7184,AF$2:$AJ$12,5,TRUE)</f>
        <v>6</v>
      </c>
      <c r="O7184">
        <f>VLOOKUP(J7184,AG$2:$AJ$12,4,TRUE)</f>
        <v>7</v>
      </c>
      <c r="P7184">
        <f>VLOOKUP(K7184,AH$2:$AJ$12,3,TRUE)</f>
        <v>0</v>
      </c>
      <c r="Q7184">
        <f>VLOOKUP(L7184,AI$2:$AJ$12,2,TRUE)</f>
        <v>5</v>
      </c>
      <c r="T7184" t="str">
        <f t="shared" si="677"/>
        <v>Crimepoint.create(latitude:37.791, longitude:-122.431, drugdrink:0, misdemean:6, theft:7, violent:0, total:5, drugdrinkct:0, misdemeanct:4, theftct:5, violentct:0, totalct:9)</v>
      </c>
      <c r="U7184" t="str">
        <f t="shared" si="678"/>
        <v>{location: new google.maps.LatLng(37.791, -122.431), weight: 0},</v>
      </c>
      <c r="V7184" t="str">
        <f t="shared" si="673"/>
        <v>{location: new google.maps.LatLng(37.791, -122.431), weight: 1},</v>
      </c>
      <c r="W7184" t="str">
        <f t="shared" si="674"/>
        <v>{location: new google.maps.LatLng(37.791, -122.431), weight: 1},</v>
      </c>
      <c r="X7184" t="str">
        <f t="shared" si="675"/>
        <v>{location: new google.maps.LatLng(37.791, -122.431), weight: 0},</v>
      </c>
      <c r="Y7184" t="str">
        <f t="shared" si="676"/>
        <v>{location: new google.maps.LatLng(37.791, -122.431), weight: 1},</v>
      </c>
    </row>
    <row r="7185" spans="1:25" x14ac:dyDescent="0.2">
      <c r="A7185">
        <v>37.790999999999997</v>
      </c>
      <c r="B7185">
        <v>-122.43</v>
      </c>
      <c r="C7185">
        <v>0</v>
      </c>
      <c r="D7185">
        <v>1</v>
      </c>
      <c r="E7185">
        <v>0</v>
      </c>
      <c r="F7185">
        <v>2</v>
      </c>
      <c r="G7185">
        <v>1</v>
      </c>
      <c r="H7185">
        <v>0</v>
      </c>
      <c r="I7185">
        <v>6</v>
      </c>
      <c r="J7185">
        <v>1</v>
      </c>
      <c r="K7185">
        <v>3</v>
      </c>
      <c r="L7185">
        <v>10</v>
      </c>
      <c r="M7185">
        <f>VLOOKUP(H7185,AE$2:$AJ$12,6,TRUE)</f>
        <v>0</v>
      </c>
      <c r="N7185">
        <f>VLOOKUP(I7185,AF$2:$AJ$12,5,TRUE)</f>
        <v>7</v>
      </c>
      <c r="O7185">
        <f>VLOOKUP(J7185,AG$2:$AJ$12,4,TRUE)</f>
        <v>3</v>
      </c>
      <c r="P7185">
        <f>VLOOKUP(K7185,AH$2:$AJ$12,3,TRUE)</f>
        <v>8</v>
      </c>
      <c r="Q7185">
        <f>VLOOKUP(L7185,AI$2:$AJ$12,2,TRUE)</f>
        <v>6</v>
      </c>
      <c r="T7185" t="str">
        <f t="shared" si="677"/>
        <v>Crimepoint.create(latitude:37.791, longitude:-122.43, drugdrink:0, misdemean:7, theft:3, violent:8, total:6, drugdrinkct:0, misdemeanct:6, theftct:1, violentct:3, totalct:10)</v>
      </c>
      <c r="U7185" t="str">
        <f t="shared" si="678"/>
        <v>{location: new google.maps.LatLng(37.791, -122.43), weight: 0},</v>
      </c>
      <c r="V7185" t="str">
        <f t="shared" si="673"/>
        <v>{location: new google.maps.LatLng(37.791, -122.43), weight: 1},</v>
      </c>
      <c r="W7185" t="str">
        <f t="shared" si="674"/>
        <v>{location: new google.maps.LatLng(37.791, -122.43), weight: 0},</v>
      </c>
      <c r="X7185" t="str">
        <f t="shared" si="675"/>
        <v>{location: new google.maps.LatLng(37.791, -122.43), weight: 2},</v>
      </c>
      <c r="Y7185" t="str">
        <f t="shared" si="676"/>
        <v>{location: new google.maps.LatLng(37.791, -122.43), weight: 1},</v>
      </c>
    </row>
    <row r="7186" spans="1:25" x14ac:dyDescent="0.2">
      <c r="A7186">
        <v>37.790999999999997</v>
      </c>
      <c r="B7186">
        <v>-122.429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2</v>
      </c>
      <c r="K7186">
        <v>0</v>
      </c>
      <c r="L7186">
        <v>3</v>
      </c>
      <c r="M7186">
        <f>VLOOKUP(H7186,AE$2:$AJ$12,6,TRUE)</f>
        <v>0</v>
      </c>
      <c r="N7186">
        <f>VLOOKUP(I7186,AF$2:$AJ$12,5,TRUE)</f>
        <v>2</v>
      </c>
      <c r="O7186">
        <f>VLOOKUP(J7186,AG$2:$AJ$12,4,TRUE)</f>
        <v>4</v>
      </c>
      <c r="P7186">
        <f>VLOOKUP(K7186,AH$2:$AJ$12,3,TRUE)</f>
        <v>0</v>
      </c>
      <c r="Q7186">
        <f>VLOOKUP(L7186,AI$2:$AJ$12,2,TRUE)</f>
        <v>2</v>
      </c>
      <c r="T7186" t="str">
        <f t="shared" si="677"/>
        <v>Crimepoint.create(latitude:37.791, longitude:-122.429, drugdrink:0, misdemean:2, theft:4, violent:0, total:2, drugdrinkct:0, misdemeanct:1, theftct:2, violentct:0, totalct:3)</v>
      </c>
      <c r="U7186" t="str">
        <f t="shared" si="678"/>
        <v>{location: new google.maps.LatLng(37.791, -122.429), weight: 0},</v>
      </c>
      <c r="V7186" t="str">
        <f t="shared" si="673"/>
        <v>{location: new google.maps.LatLng(37.791, -122.429), weight: 0},</v>
      </c>
      <c r="W7186" t="str">
        <f t="shared" si="674"/>
        <v>{location: new google.maps.LatLng(37.791, -122.429), weight: 0},</v>
      </c>
      <c r="X7186" t="str">
        <f t="shared" si="675"/>
        <v>{location: new google.maps.LatLng(37.791, -122.429), weight: 0},</v>
      </c>
      <c r="Y7186" t="str">
        <f t="shared" si="676"/>
        <v>{location: new google.maps.LatLng(37.791, -122.429), weight: 0},</v>
      </c>
    </row>
    <row r="7187" spans="1:25" x14ac:dyDescent="0.2">
      <c r="A7187">
        <v>37.790999999999997</v>
      </c>
      <c r="B7187">
        <v>-122.428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2</v>
      </c>
      <c r="J7187">
        <v>4</v>
      </c>
      <c r="K7187">
        <v>0</v>
      </c>
      <c r="L7187">
        <v>6</v>
      </c>
      <c r="M7187">
        <f>VLOOKUP(H7187,AE$2:$AJ$12,6,TRUE)</f>
        <v>0</v>
      </c>
      <c r="N7187">
        <f>VLOOKUP(I7187,AF$2:$AJ$12,5,TRUE)</f>
        <v>4</v>
      </c>
      <c r="O7187">
        <f>VLOOKUP(J7187,AG$2:$AJ$12,4,TRUE)</f>
        <v>6</v>
      </c>
      <c r="P7187">
        <f>VLOOKUP(K7187,AH$2:$AJ$12,3,TRUE)</f>
        <v>0</v>
      </c>
      <c r="Q7187">
        <f>VLOOKUP(L7187,AI$2:$AJ$12,2,TRUE)</f>
        <v>4</v>
      </c>
      <c r="T7187" t="str">
        <f t="shared" si="677"/>
        <v>Crimepoint.create(latitude:37.791, longitude:-122.428, drugdrink:0, misdemean:4, theft:6, violent:0, total:4, drugdrinkct:0, misdemeanct:2, theftct:4, violentct:0, totalct:6)</v>
      </c>
      <c r="U7187" t="str">
        <f t="shared" si="678"/>
        <v>{location: new google.maps.LatLng(37.791, -122.428), weight: 0},</v>
      </c>
      <c r="V7187" t="str">
        <f t="shared" si="673"/>
        <v>{location: new google.maps.LatLng(37.791, -122.428), weight: 0},</v>
      </c>
      <c r="W7187" t="str">
        <f t="shared" si="674"/>
        <v>{location: new google.maps.LatLng(37.791, -122.428), weight: 1},</v>
      </c>
      <c r="X7187" t="str">
        <f t="shared" si="675"/>
        <v>{location: new google.maps.LatLng(37.791, -122.428), weight: 0},</v>
      </c>
      <c r="Y7187" t="str">
        <f t="shared" si="676"/>
        <v>{location: new google.maps.LatLng(37.791, -122.428), weight: 0},</v>
      </c>
    </row>
    <row r="7188" spans="1:25" x14ac:dyDescent="0.2">
      <c r="A7188">
        <v>37.790999999999997</v>
      </c>
      <c r="B7188">
        <v>-122.42700000000001</v>
      </c>
      <c r="C7188">
        <v>0</v>
      </c>
      <c r="D7188">
        <v>1</v>
      </c>
      <c r="E7188">
        <v>1</v>
      </c>
      <c r="F7188">
        <v>0</v>
      </c>
      <c r="G7188">
        <v>1</v>
      </c>
      <c r="H7188">
        <v>0</v>
      </c>
      <c r="I7188">
        <v>4</v>
      </c>
      <c r="J7188">
        <v>9</v>
      </c>
      <c r="K7188">
        <v>0</v>
      </c>
      <c r="L7188">
        <v>13</v>
      </c>
      <c r="M7188">
        <f>VLOOKUP(H7188,AE$2:$AJ$12,6,TRUE)</f>
        <v>0</v>
      </c>
      <c r="N7188">
        <f>VLOOKUP(I7188,AF$2:$AJ$12,5,TRUE)</f>
        <v>6</v>
      </c>
      <c r="O7188">
        <f>VLOOKUP(J7188,AG$2:$AJ$12,4,TRUE)</f>
        <v>8</v>
      </c>
      <c r="P7188">
        <f>VLOOKUP(K7188,AH$2:$AJ$12,3,TRUE)</f>
        <v>0</v>
      </c>
      <c r="Q7188">
        <f>VLOOKUP(L7188,AI$2:$AJ$12,2,TRUE)</f>
        <v>7</v>
      </c>
      <c r="T7188" t="str">
        <f t="shared" si="677"/>
        <v>Crimepoint.create(latitude:37.791, longitude:-122.427, drugdrink:0, misdemean:6, theft:8, violent:0, total:7, drugdrinkct:0, misdemeanct:4, theftct:9, violentct:0, totalct:13)</v>
      </c>
      <c r="U7188" t="str">
        <f t="shared" si="678"/>
        <v>{location: new google.maps.LatLng(37.791, -122.427), weight: 0},</v>
      </c>
      <c r="V7188" t="str">
        <f t="shared" si="673"/>
        <v>{location: new google.maps.LatLng(37.791, -122.427), weight: 1},</v>
      </c>
      <c r="W7188" t="str">
        <f t="shared" si="674"/>
        <v>{location: new google.maps.LatLng(37.791, -122.427), weight: 1},</v>
      </c>
      <c r="X7188" t="str">
        <f t="shared" si="675"/>
        <v>{location: new google.maps.LatLng(37.791, -122.427), weight: 0},</v>
      </c>
      <c r="Y7188" t="str">
        <f t="shared" si="676"/>
        <v>{location: new google.maps.LatLng(37.791, -122.427), weight: 1},</v>
      </c>
    </row>
    <row r="7189" spans="1:25" x14ac:dyDescent="0.2">
      <c r="A7189">
        <v>37.790999999999997</v>
      </c>
      <c r="B7189">
        <v>-122.426</v>
      </c>
      <c r="C7189">
        <v>1</v>
      </c>
      <c r="D7189">
        <v>1</v>
      </c>
      <c r="E7189">
        <v>0</v>
      </c>
      <c r="F7189">
        <v>0</v>
      </c>
      <c r="G7189">
        <v>1</v>
      </c>
      <c r="H7189">
        <v>1</v>
      </c>
      <c r="I7189">
        <v>5</v>
      </c>
      <c r="J7189">
        <v>2</v>
      </c>
      <c r="K7189">
        <v>0</v>
      </c>
      <c r="L7189">
        <v>8</v>
      </c>
      <c r="M7189">
        <f>VLOOKUP(H7189,AE$2:$AJ$12,6,TRUE)</f>
        <v>8</v>
      </c>
      <c r="N7189">
        <f>VLOOKUP(I7189,AF$2:$AJ$12,5,TRUE)</f>
        <v>6</v>
      </c>
      <c r="O7189">
        <f>VLOOKUP(J7189,AG$2:$AJ$12,4,TRUE)</f>
        <v>4</v>
      </c>
      <c r="P7189">
        <f>VLOOKUP(K7189,AH$2:$AJ$12,3,TRUE)</f>
        <v>0</v>
      </c>
      <c r="Q7189">
        <f>VLOOKUP(L7189,AI$2:$AJ$12,2,TRUE)</f>
        <v>5</v>
      </c>
      <c r="T7189" t="str">
        <f t="shared" si="677"/>
        <v>Crimepoint.create(latitude:37.791, longitude:-122.426, drugdrink:8, misdemean:6, theft:4, violent:0, total:5, drugdrinkct:1, misdemeanct:5, theftct:2, violentct:0, totalct:8)</v>
      </c>
      <c r="U7189" t="str">
        <f t="shared" si="678"/>
        <v>{location: new google.maps.LatLng(37.791, -122.426), weight: 1},</v>
      </c>
      <c r="V7189" t="str">
        <f t="shared" si="673"/>
        <v>{location: new google.maps.LatLng(37.791, -122.426), weight: 1},</v>
      </c>
      <c r="W7189" t="str">
        <f t="shared" si="674"/>
        <v>{location: new google.maps.LatLng(37.791, -122.426), weight: 0},</v>
      </c>
      <c r="X7189" t="str">
        <f t="shared" si="675"/>
        <v>{location: new google.maps.LatLng(37.791, -122.426), weight: 0},</v>
      </c>
      <c r="Y7189" t="str">
        <f t="shared" si="676"/>
        <v>{location: new google.maps.LatLng(37.791, -122.426), weight: 1},</v>
      </c>
    </row>
    <row r="7190" spans="1:25" x14ac:dyDescent="0.2">
      <c r="A7190">
        <v>37.790999999999997</v>
      </c>
      <c r="B7190">
        <v>-122.425</v>
      </c>
      <c r="C7190">
        <v>0</v>
      </c>
      <c r="D7190">
        <v>1</v>
      </c>
      <c r="E7190">
        <v>1</v>
      </c>
      <c r="F7190">
        <v>0</v>
      </c>
      <c r="G7190">
        <v>1</v>
      </c>
      <c r="H7190">
        <v>0</v>
      </c>
      <c r="I7190">
        <v>3</v>
      </c>
      <c r="J7190">
        <v>4</v>
      </c>
      <c r="K7190">
        <v>0</v>
      </c>
      <c r="L7190">
        <v>7</v>
      </c>
      <c r="M7190">
        <f>VLOOKUP(H7190,AE$2:$AJ$12,6,TRUE)</f>
        <v>0</v>
      </c>
      <c r="N7190">
        <f>VLOOKUP(I7190,AF$2:$AJ$12,5,TRUE)</f>
        <v>5</v>
      </c>
      <c r="O7190">
        <f>VLOOKUP(J7190,AG$2:$AJ$12,4,TRUE)</f>
        <v>6</v>
      </c>
      <c r="P7190">
        <f>VLOOKUP(K7190,AH$2:$AJ$12,3,TRUE)</f>
        <v>0</v>
      </c>
      <c r="Q7190">
        <f>VLOOKUP(L7190,AI$2:$AJ$12,2,TRUE)</f>
        <v>5</v>
      </c>
      <c r="T7190" t="str">
        <f t="shared" si="677"/>
        <v>Crimepoint.create(latitude:37.791, longitude:-122.425, drugdrink:0, misdemean:5, theft:6, violent:0, total:5, drugdrinkct:0, misdemeanct:3, theftct:4, violentct:0, totalct:7)</v>
      </c>
      <c r="U7190" t="str">
        <f t="shared" si="678"/>
        <v>{location: new google.maps.LatLng(37.791, -122.425), weight: 0},</v>
      </c>
      <c r="V7190" t="str">
        <f t="shared" si="673"/>
        <v>{location: new google.maps.LatLng(37.791, -122.425), weight: 1},</v>
      </c>
      <c r="W7190" t="str">
        <f t="shared" si="674"/>
        <v>{location: new google.maps.LatLng(37.791, -122.425), weight: 1},</v>
      </c>
      <c r="X7190" t="str">
        <f t="shared" si="675"/>
        <v>{location: new google.maps.LatLng(37.791, -122.425), weight: 0},</v>
      </c>
      <c r="Y7190" t="str">
        <f t="shared" si="676"/>
        <v>{location: new google.maps.LatLng(37.791, -122.425), weight: 1},</v>
      </c>
    </row>
    <row r="7191" spans="1:25" x14ac:dyDescent="0.2">
      <c r="A7191">
        <v>37.790999999999997</v>
      </c>
      <c r="B7191">
        <v>-122.42400000000001</v>
      </c>
      <c r="C7191">
        <v>0</v>
      </c>
      <c r="D7191">
        <v>1</v>
      </c>
      <c r="E7191">
        <v>1</v>
      </c>
      <c r="F7191">
        <v>0</v>
      </c>
      <c r="G7191">
        <v>1</v>
      </c>
      <c r="H7191">
        <v>0</v>
      </c>
      <c r="I7191">
        <v>3</v>
      </c>
      <c r="J7191">
        <v>8</v>
      </c>
      <c r="K7191">
        <v>0</v>
      </c>
      <c r="L7191">
        <v>11</v>
      </c>
      <c r="M7191">
        <f>VLOOKUP(H7191,AE$2:$AJ$12,6,TRUE)</f>
        <v>0</v>
      </c>
      <c r="N7191">
        <f>VLOOKUP(I7191,AF$2:$AJ$12,5,TRUE)</f>
        <v>5</v>
      </c>
      <c r="O7191">
        <f>VLOOKUP(J7191,AG$2:$AJ$12,4,TRUE)</f>
        <v>8</v>
      </c>
      <c r="P7191">
        <f>VLOOKUP(K7191,AH$2:$AJ$12,3,TRUE)</f>
        <v>0</v>
      </c>
      <c r="Q7191">
        <f>VLOOKUP(L7191,AI$2:$AJ$12,2,TRUE)</f>
        <v>6</v>
      </c>
      <c r="T7191" t="str">
        <f t="shared" si="677"/>
        <v>Crimepoint.create(latitude:37.791, longitude:-122.424, drugdrink:0, misdemean:5, theft:8, violent:0, total:6, drugdrinkct:0, misdemeanct:3, theftct:8, violentct:0, totalct:11)</v>
      </c>
      <c r="U7191" t="str">
        <f t="shared" si="678"/>
        <v>{location: new google.maps.LatLng(37.791, -122.424), weight: 0},</v>
      </c>
      <c r="V7191" t="str">
        <f t="shared" si="673"/>
        <v>{location: new google.maps.LatLng(37.791, -122.424), weight: 1},</v>
      </c>
      <c r="W7191" t="str">
        <f t="shared" si="674"/>
        <v>{location: new google.maps.LatLng(37.791, -122.424), weight: 1},</v>
      </c>
      <c r="X7191" t="str">
        <f t="shared" si="675"/>
        <v>{location: new google.maps.LatLng(37.791, -122.424), weight: 0},</v>
      </c>
      <c r="Y7191" t="str">
        <f t="shared" si="676"/>
        <v>{location: new google.maps.LatLng(37.791, -122.424), weight: 1},</v>
      </c>
    </row>
    <row r="7192" spans="1:25" x14ac:dyDescent="0.2">
      <c r="A7192">
        <v>37.790999999999997</v>
      </c>
      <c r="B7192">
        <v>-122.423</v>
      </c>
      <c r="C7192">
        <v>2</v>
      </c>
      <c r="D7192">
        <v>5</v>
      </c>
      <c r="E7192">
        <v>2</v>
      </c>
      <c r="F7192">
        <v>1</v>
      </c>
      <c r="G7192">
        <v>3</v>
      </c>
      <c r="H7192">
        <v>3</v>
      </c>
      <c r="I7192">
        <v>23</v>
      </c>
      <c r="J7192">
        <v>15</v>
      </c>
      <c r="K7192">
        <v>2</v>
      </c>
      <c r="L7192">
        <v>43</v>
      </c>
      <c r="M7192">
        <f>VLOOKUP(H7192,AE$2:$AJ$12,6,TRUE)</f>
        <v>9</v>
      </c>
      <c r="N7192">
        <f>VLOOKUP(I7192,AF$2:$AJ$12,5,TRUE)</f>
        <v>9</v>
      </c>
      <c r="O7192">
        <f>VLOOKUP(J7192,AG$2:$AJ$12,4,TRUE)</f>
        <v>9</v>
      </c>
      <c r="P7192">
        <f>VLOOKUP(K7192,AH$2:$AJ$12,3,TRUE)</f>
        <v>7</v>
      </c>
      <c r="Q7192">
        <f>VLOOKUP(L7192,AI$2:$AJ$12,2,TRUE)</f>
        <v>9</v>
      </c>
      <c r="T7192" t="str">
        <f t="shared" si="677"/>
        <v>Crimepoint.create(latitude:37.791, longitude:-122.423, drugdrink:9, misdemean:9, theft:9, violent:7, total:9, drugdrinkct:3, misdemeanct:23, theftct:15, violentct:2, totalct:43)</v>
      </c>
      <c r="U7192" t="str">
        <f t="shared" si="678"/>
        <v>{location: new google.maps.LatLng(37.791, -122.423), weight: 2},</v>
      </c>
      <c r="V7192" t="str">
        <f t="shared" si="673"/>
        <v>{location: new google.maps.LatLng(37.791, -122.423), weight: 5},</v>
      </c>
      <c r="W7192" t="str">
        <f t="shared" si="674"/>
        <v>{location: new google.maps.LatLng(37.791, -122.423), weight: 2},</v>
      </c>
      <c r="X7192" t="str">
        <f t="shared" si="675"/>
        <v>{location: new google.maps.LatLng(37.791, -122.423), weight: 1},</v>
      </c>
      <c r="Y7192" t="str">
        <f t="shared" si="676"/>
        <v>{location: new google.maps.LatLng(37.791, -122.423), weight: 3},</v>
      </c>
    </row>
    <row r="7193" spans="1:25" x14ac:dyDescent="0.2">
      <c r="A7193">
        <v>37.790999999999997</v>
      </c>
      <c r="B7193">
        <v>-122.422</v>
      </c>
      <c r="C7193">
        <v>4</v>
      </c>
      <c r="D7193">
        <v>4</v>
      </c>
      <c r="E7193">
        <v>1</v>
      </c>
      <c r="F7193">
        <v>1</v>
      </c>
      <c r="G7193">
        <v>3</v>
      </c>
      <c r="H7193">
        <v>6</v>
      </c>
      <c r="I7193">
        <v>19</v>
      </c>
      <c r="J7193">
        <v>7</v>
      </c>
      <c r="K7193">
        <v>1</v>
      </c>
      <c r="L7193">
        <v>33</v>
      </c>
      <c r="M7193">
        <f>VLOOKUP(H7193,AE$2:$AJ$12,6,TRUE)</f>
        <v>9</v>
      </c>
      <c r="N7193">
        <f>VLOOKUP(I7193,AF$2:$AJ$12,5,TRUE)</f>
        <v>9</v>
      </c>
      <c r="O7193">
        <f>VLOOKUP(J7193,AG$2:$AJ$12,4,TRUE)</f>
        <v>7</v>
      </c>
      <c r="P7193">
        <f>VLOOKUP(K7193,AH$2:$AJ$12,3,TRUE)</f>
        <v>7</v>
      </c>
      <c r="Q7193">
        <f>VLOOKUP(L7193,AI$2:$AJ$12,2,TRUE)</f>
        <v>8</v>
      </c>
      <c r="T7193" t="str">
        <f t="shared" si="677"/>
        <v>Crimepoint.create(latitude:37.791, longitude:-122.422, drugdrink:9, misdemean:9, theft:7, violent:7, total:8, drugdrinkct:6, misdemeanct:19, theftct:7, violentct:1, totalct:33)</v>
      </c>
      <c r="U7193" t="str">
        <f t="shared" si="678"/>
        <v>{location: new google.maps.LatLng(37.791, -122.422), weight: 4},</v>
      </c>
      <c r="V7193" t="str">
        <f t="shared" si="673"/>
        <v>{location: new google.maps.LatLng(37.791, -122.422), weight: 4},</v>
      </c>
      <c r="W7193" t="str">
        <f t="shared" si="674"/>
        <v>{location: new google.maps.LatLng(37.791, -122.422), weight: 1},</v>
      </c>
      <c r="X7193" t="str">
        <f t="shared" si="675"/>
        <v>{location: new google.maps.LatLng(37.791, -122.422), weight: 1},</v>
      </c>
      <c r="Y7193" t="str">
        <f t="shared" si="676"/>
        <v>{location: new google.maps.LatLng(37.791, -122.422), weight: 3},</v>
      </c>
    </row>
    <row r="7194" spans="1:25" x14ac:dyDescent="0.2">
      <c r="A7194">
        <v>37.790999999999997</v>
      </c>
      <c r="B7194">
        <v>-122.42100000000001</v>
      </c>
      <c r="C7194">
        <v>3</v>
      </c>
      <c r="D7194">
        <v>13</v>
      </c>
      <c r="E7194">
        <v>6</v>
      </c>
      <c r="F7194">
        <v>3</v>
      </c>
      <c r="G7194">
        <v>9</v>
      </c>
      <c r="H7194">
        <v>4</v>
      </c>
      <c r="I7194">
        <v>60</v>
      </c>
      <c r="J7194">
        <v>42</v>
      </c>
      <c r="K7194">
        <v>4</v>
      </c>
      <c r="L7194">
        <v>110</v>
      </c>
      <c r="M7194">
        <f>VLOOKUP(H7194,AE$2:$AJ$12,6,TRUE)</f>
        <v>9</v>
      </c>
      <c r="N7194">
        <f>VLOOKUP(I7194,AF$2:$AJ$12,5,TRUE)</f>
        <v>9</v>
      </c>
      <c r="O7194">
        <f>VLOOKUP(J7194,AG$2:$AJ$12,4,TRUE)</f>
        <v>9</v>
      </c>
      <c r="P7194">
        <f>VLOOKUP(K7194,AH$2:$AJ$12,3,TRUE)</f>
        <v>8</v>
      </c>
      <c r="Q7194">
        <f>VLOOKUP(L7194,AI$2:$AJ$12,2,TRUE)</f>
        <v>9</v>
      </c>
      <c r="T7194" t="str">
        <f t="shared" si="677"/>
        <v>Crimepoint.create(latitude:37.791, longitude:-122.421, drugdrink:9, misdemean:9, theft:9, violent:8, total:9, drugdrinkct:4, misdemeanct:60, theftct:42, violentct:4, totalct:110)</v>
      </c>
      <c r="U7194" t="str">
        <f t="shared" si="678"/>
        <v>{location: new google.maps.LatLng(37.791, -122.421), weight: 3},</v>
      </c>
      <c r="V7194" t="str">
        <f t="shared" si="673"/>
        <v>{location: new google.maps.LatLng(37.791, -122.421), weight: 13},</v>
      </c>
      <c r="W7194" t="str">
        <f t="shared" si="674"/>
        <v>{location: new google.maps.LatLng(37.791, -122.421), weight: 6},</v>
      </c>
      <c r="X7194" t="str">
        <f t="shared" si="675"/>
        <v>{location: new google.maps.LatLng(37.791, -122.421), weight: 3},</v>
      </c>
      <c r="Y7194" t="str">
        <f t="shared" si="676"/>
        <v>{location: new google.maps.LatLng(37.791, -122.421), weight: 9},</v>
      </c>
    </row>
    <row r="7195" spans="1:25" x14ac:dyDescent="0.2">
      <c r="A7195">
        <v>37.790999999999997</v>
      </c>
      <c r="B7195">
        <v>-122.42</v>
      </c>
      <c r="C7195">
        <v>0</v>
      </c>
      <c r="D7195">
        <v>2</v>
      </c>
      <c r="E7195">
        <v>0</v>
      </c>
      <c r="F7195">
        <v>0</v>
      </c>
      <c r="G7195">
        <v>1</v>
      </c>
      <c r="H7195">
        <v>0</v>
      </c>
      <c r="I7195">
        <v>7</v>
      </c>
      <c r="J7195">
        <v>3</v>
      </c>
      <c r="K7195">
        <v>0</v>
      </c>
      <c r="L7195">
        <v>10</v>
      </c>
      <c r="M7195">
        <f>VLOOKUP(H7195,AE$2:$AJ$12,6,TRUE)</f>
        <v>0</v>
      </c>
      <c r="N7195">
        <f>VLOOKUP(I7195,AF$2:$AJ$12,5,TRUE)</f>
        <v>7</v>
      </c>
      <c r="O7195">
        <f>VLOOKUP(J7195,AG$2:$AJ$12,4,TRUE)</f>
        <v>5</v>
      </c>
      <c r="P7195">
        <f>VLOOKUP(K7195,AH$2:$AJ$12,3,TRUE)</f>
        <v>0</v>
      </c>
      <c r="Q7195">
        <f>VLOOKUP(L7195,AI$2:$AJ$12,2,TRUE)</f>
        <v>6</v>
      </c>
      <c r="T7195" t="str">
        <f t="shared" si="677"/>
        <v>Crimepoint.create(latitude:37.791, longitude:-122.42, drugdrink:0, misdemean:7, theft:5, violent:0, total:6, drugdrinkct:0, misdemeanct:7, theftct:3, violentct:0, totalct:10)</v>
      </c>
      <c r="U7195" t="str">
        <f t="shared" si="678"/>
        <v>{location: new google.maps.LatLng(37.791, -122.42), weight: 0},</v>
      </c>
      <c r="V7195" t="str">
        <f t="shared" si="673"/>
        <v>{location: new google.maps.LatLng(37.791, -122.42), weight: 2},</v>
      </c>
      <c r="W7195" t="str">
        <f t="shared" si="674"/>
        <v>{location: new google.maps.LatLng(37.791, -122.42), weight: 0},</v>
      </c>
      <c r="X7195" t="str">
        <f t="shared" si="675"/>
        <v>{location: new google.maps.LatLng(37.791, -122.42), weight: 0},</v>
      </c>
      <c r="Y7195" t="str">
        <f t="shared" si="676"/>
        <v>{location: new google.maps.LatLng(37.791, -122.42), weight: 1},</v>
      </c>
    </row>
    <row r="7196" spans="1:25" x14ac:dyDescent="0.2">
      <c r="A7196">
        <v>37.790999999999997</v>
      </c>
      <c r="B7196">
        <v>-122.419</v>
      </c>
      <c r="C7196">
        <v>2</v>
      </c>
      <c r="D7196">
        <v>4</v>
      </c>
      <c r="E7196">
        <v>1</v>
      </c>
      <c r="F7196">
        <v>4</v>
      </c>
      <c r="G7196">
        <v>3</v>
      </c>
      <c r="H7196">
        <v>3</v>
      </c>
      <c r="I7196">
        <v>16</v>
      </c>
      <c r="J7196">
        <v>8</v>
      </c>
      <c r="K7196">
        <v>6</v>
      </c>
      <c r="L7196">
        <v>33</v>
      </c>
      <c r="M7196">
        <f>VLOOKUP(H7196,AE$2:$AJ$12,6,TRUE)</f>
        <v>9</v>
      </c>
      <c r="N7196">
        <f>VLOOKUP(I7196,AF$2:$AJ$12,5,TRUE)</f>
        <v>8</v>
      </c>
      <c r="O7196">
        <f>VLOOKUP(J7196,AG$2:$AJ$12,4,TRUE)</f>
        <v>8</v>
      </c>
      <c r="P7196">
        <f>VLOOKUP(K7196,AH$2:$AJ$12,3,TRUE)</f>
        <v>9</v>
      </c>
      <c r="Q7196">
        <f>VLOOKUP(L7196,AI$2:$AJ$12,2,TRUE)</f>
        <v>8</v>
      </c>
      <c r="T7196" t="str">
        <f t="shared" si="677"/>
        <v>Crimepoint.create(latitude:37.791, longitude:-122.419, drugdrink:9, misdemean:8, theft:8, violent:9, total:8, drugdrinkct:3, misdemeanct:16, theftct:8, violentct:6, totalct:33)</v>
      </c>
      <c r="U7196" t="str">
        <f t="shared" si="678"/>
        <v>{location: new google.maps.LatLng(37.791, -122.419), weight: 2},</v>
      </c>
      <c r="V7196" t="str">
        <f t="shared" si="673"/>
        <v>{location: new google.maps.LatLng(37.791, -122.419), weight: 4},</v>
      </c>
      <c r="W7196" t="str">
        <f t="shared" si="674"/>
        <v>{location: new google.maps.LatLng(37.791, -122.419), weight: 1},</v>
      </c>
      <c r="X7196" t="str">
        <f t="shared" si="675"/>
        <v>{location: new google.maps.LatLng(37.791, -122.419), weight: 4},</v>
      </c>
      <c r="Y7196" t="str">
        <f t="shared" si="676"/>
        <v>{location: new google.maps.LatLng(37.791, -122.419), weight: 3},</v>
      </c>
    </row>
    <row r="7197" spans="1:25" x14ac:dyDescent="0.2">
      <c r="A7197">
        <v>37.790999999999997</v>
      </c>
      <c r="B7197">
        <v>-122.41800000000001</v>
      </c>
      <c r="C7197">
        <v>1</v>
      </c>
      <c r="D7197">
        <v>4</v>
      </c>
      <c r="E7197">
        <v>1</v>
      </c>
      <c r="F7197">
        <v>3</v>
      </c>
      <c r="G7197">
        <v>3</v>
      </c>
      <c r="H7197">
        <v>2</v>
      </c>
      <c r="I7197">
        <v>16</v>
      </c>
      <c r="J7197">
        <v>10</v>
      </c>
      <c r="K7197">
        <v>4</v>
      </c>
      <c r="L7197">
        <v>32</v>
      </c>
      <c r="M7197">
        <f>VLOOKUP(H7197,AE$2:$AJ$12,6,TRUE)</f>
        <v>9</v>
      </c>
      <c r="N7197">
        <f>VLOOKUP(I7197,AF$2:$AJ$12,5,TRUE)</f>
        <v>8</v>
      </c>
      <c r="O7197">
        <f>VLOOKUP(J7197,AG$2:$AJ$12,4,TRUE)</f>
        <v>8</v>
      </c>
      <c r="P7197">
        <f>VLOOKUP(K7197,AH$2:$AJ$12,3,TRUE)</f>
        <v>8</v>
      </c>
      <c r="Q7197">
        <f>VLOOKUP(L7197,AI$2:$AJ$12,2,TRUE)</f>
        <v>8</v>
      </c>
      <c r="T7197" t="str">
        <f t="shared" si="677"/>
        <v>Crimepoint.create(latitude:37.791, longitude:-122.418, drugdrink:9, misdemean:8, theft:8, violent:8, total:8, drugdrinkct:2, misdemeanct:16, theftct:10, violentct:4, totalct:32)</v>
      </c>
      <c r="U7197" t="str">
        <f t="shared" si="678"/>
        <v>{location: new google.maps.LatLng(37.791, -122.418), weight: 1},</v>
      </c>
      <c r="V7197" t="str">
        <f t="shared" si="673"/>
        <v>{location: new google.maps.LatLng(37.791, -122.418), weight: 4},</v>
      </c>
      <c r="W7197" t="str">
        <f t="shared" si="674"/>
        <v>{location: new google.maps.LatLng(37.791, -122.418), weight: 1},</v>
      </c>
      <c r="X7197" t="str">
        <f t="shared" si="675"/>
        <v>{location: new google.maps.LatLng(37.791, -122.418), weight: 3},</v>
      </c>
      <c r="Y7197" t="str">
        <f t="shared" si="676"/>
        <v>{location: new google.maps.LatLng(37.791, -122.418), weight: 3},</v>
      </c>
    </row>
    <row r="7198" spans="1:25" x14ac:dyDescent="0.2">
      <c r="A7198">
        <v>37.790999999999997</v>
      </c>
      <c r="B7198">
        <v>-122.417</v>
      </c>
      <c r="C7198">
        <v>3</v>
      </c>
      <c r="D7198">
        <v>11</v>
      </c>
      <c r="E7198">
        <v>6</v>
      </c>
      <c r="F7198">
        <v>11</v>
      </c>
      <c r="G7198">
        <v>9</v>
      </c>
      <c r="H7198">
        <v>4</v>
      </c>
      <c r="I7198">
        <v>51</v>
      </c>
      <c r="J7198">
        <v>39</v>
      </c>
      <c r="K7198">
        <v>15</v>
      </c>
      <c r="L7198">
        <v>109</v>
      </c>
      <c r="M7198">
        <f>VLOOKUP(H7198,AE$2:$AJ$12,6,TRUE)</f>
        <v>9</v>
      </c>
      <c r="N7198">
        <f>VLOOKUP(I7198,AF$2:$AJ$12,5,TRUE)</f>
        <v>9</v>
      </c>
      <c r="O7198">
        <f>VLOOKUP(J7198,AG$2:$AJ$12,4,TRUE)</f>
        <v>9</v>
      </c>
      <c r="P7198">
        <f>VLOOKUP(K7198,AH$2:$AJ$12,3,TRUE)</f>
        <v>9</v>
      </c>
      <c r="Q7198">
        <f>VLOOKUP(L7198,AI$2:$AJ$12,2,TRUE)</f>
        <v>9</v>
      </c>
      <c r="T7198" t="str">
        <f t="shared" si="677"/>
        <v>Crimepoint.create(latitude:37.791, longitude:-122.417, drugdrink:9, misdemean:9, theft:9, violent:9, total:9, drugdrinkct:4, misdemeanct:51, theftct:39, violentct:15, totalct:109)</v>
      </c>
      <c r="U7198" t="str">
        <f t="shared" si="678"/>
        <v>{location: new google.maps.LatLng(37.791, -122.417), weight: 3},</v>
      </c>
      <c r="V7198" t="str">
        <f t="shared" si="673"/>
        <v>{location: new google.maps.LatLng(37.791, -122.417), weight: 11},</v>
      </c>
      <c r="W7198" t="str">
        <f t="shared" si="674"/>
        <v>{location: new google.maps.LatLng(37.791, -122.417), weight: 6},</v>
      </c>
      <c r="X7198" t="str">
        <f t="shared" si="675"/>
        <v>{location: new google.maps.LatLng(37.791, -122.417), weight: 11},</v>
      </c>
      <c r="Y7198" t="str">
        <f t="shared" si="676"/>
        <v>{location: new google.maps.LatLng(37.791, -122.417), weight: 9},</v>
      </c>
    </row>
    <row r="7199" spans="1:25" x14ac:dyDescent="0.2">
      <c r="A7199">
        <v>37.790999999999997</v>
      </c>
      <c r="B7199">
        <v>-122.416</v>
      </c>
      <c r="C7199">
        <v>0</v>
      </c>
      <c r="D7199">
        <v>2</v>
      </c>
      <c r="E7199">
        <v>1</v>
      </c>
      <c r="F7199">
        <v>3</v>
      </c>
      <c r="G7199">
        <v>2</v>
      </c>
      <c r="H7199">
        <v>0</v>
      </c>
      <c r="I7199">
        <v>11</v>
      </c>
      <c r="J7199">
        <v>5</v>
      </c>
      <c r="K7199">
        <v>4</v>
      </c>
      <c r="L7199">
        <v>20</v>
      </c>
      <c r="M7199">
        <f>VLOOKUP(H7199,AE$2:$AJ$12,6,TRUE)</f>
        <v>0</v>
      </c>
      <c r="N7199">
        <f>VLOOKUP(I7199,AF$2:$AJ$12,5,TRUE)</f>
        <v>8</v>
      </c>
      <c r="O7199">
        <f>VLOOKUP(J7199,AG$2:$AJ$12,4,TRUE)</f>
        <v>7</v>
      </c>
      <c r="P7199">
        <f>VLOOKUP(K7199,AH$2:$AJ$12,3,TRUE)</f>
        <v>8</v>
      </c>
      <c r="Q7199">
        <f>VLOOKUP(L7199,AI$2:$AJ$12,2,TRUE)</f>
        <v>7</v>
      </c>
      <c r="T7199" t="str">
        <f t="shared" si="677"/>
        <v>Crimepoint.create(latitude:37.791, longitude:-122.416, drugdrink:0, misdemean:8, theft:7, violent:8, total:7, drugdrinkct:0, misdemeanct:11, theftct:5, violentct:4, totalct:20)</v>
      </c>
      <c r="U7199" t="str">
        <f t="shared" si="678"/>
        <v>{location: new google.maps.LatLng(37.791, -122.416), weight: 0},</v>
      </c>
      <c r="V7199" t="str">
        <f t="shared" si="673"/>
        <v>{location: new google.maps.LatLng(37.791, -122.416), weight: 2},</v>
      </c>
      <c r="W7199" t="str">
        <f t="shared" si="674"/>
        <v>{location: new google.maps.LatLng(37.791, -122.416), weight: 1},</v>
      </c>
      <c r="X7199" t="str">
        <f t="shared" si="675"/>
        <v>{location: new google.maps.LatLng(37.791, -122.416), weight: 3},</v>
      </c>
      <c r="Y7199" t="str">
        <f t="shared" si="676"/>
        <v>{location: new google.maps.LatLng(37.791, -122.416), weight: 2},</v>
      </c>
    </row>
    <row r="7200" spans="1:25" x14ac:dyDescent="0.2">
      <c r="A7200">
        <v>37.790999999999997</v>
      </c>
      <c r="B7200">
        <v>-122.41500000000001</v>
      </c>
      <c r="C7200">
        <v>0</v>
      </c>
      <c r="D7200">
        <v>2</v>
      </c>
      <c r="E7200">
        <v>2</v>
      </c>
      <c r="F7200">
        <v>3</v>
      </c>
      <c r="G7200">
        <v>2</v>
      </c>
      <c r="H7200">
        <v>0</v>
      </c>
      <c r="I7200">
        <v>10</v>
      </c>
      <c r="J7200">
        <v>12</v>
      </c>
      <c r="K7200">
        <v>4</v>
      </c>
      <c r="L7200">
        <v>26</v>
      </c>
      <c r="M7200">
        <f>VLOOKUP(H7200,AE$2:$AJ$12,6,TRUE)</f>
        <v>0</v>
      </c>
      <c r="N7200">
        <f>VLOOKUP(I7200,AF$2:$AJ$12,5,TRUE)</f>
        <v>8</v>
      </c>
      <c r="O7200">
        <f>VLOOKUP(J7200,AG$2:$AJ$12,4,TRUE)</f>
        <v>8</v>
      </c>
      <c r="P7200">
        <f>VLOOKUP(K7200,AH$2:$AJ$12,3,TRUE)</f>
        <v>8</v>
      </c>
      <c r="Q7200">
        <f>VLOOKUP(L7200,AI$2:$AJ$12,2,TRUE)</f>
        <v>8</v>
      </c>
      <c r="T7200" t="str">
        <f t="shared" si="677"/>
        <v>Crimepoint.create(latitude:37.791, longitude:-122.415, drugdrink:0, misdemean:8, theft:8, violent:8, total:8, drugdrinkct:0, misdemeanct:10, theftct:12, violentct:4, totalct:26)</v>
      </c>
      <c r="U7200" t="str">
        <f t="shared" si="678"/>
        <v>{location: new google.maps.LatLng(37.791, -122.415), weight: 0},</v>
      </c>
      <c r="V7200" t="str">
        <f t="shared" si="673"/>
        <v>{location: new google.maps.LatLng(37.791, -122.415), weight: 2},</v>
      </c>
      <c r="W7200" t="str">
        <f t="shared" si="674"/>
        <v>{location: new google.maps.LatLng(37.791, -122.415), weight: 2},</v>
      </c>
      <c r="X7200" t="str">
        <f t="shared" si="675"/>
        <v>{location: new google.maps.LatLng(37.791, -122.415), weight: 3},</v>
      </c>
      <c r="Y7200" t="str">
        <f t="shared" si="676"/>
        <v>{location: new google.maps.LatLng(37.791, -122.415), weight: 2},</v>
      </c>
    </row>
    <row r="7201" spans="1:25" x14ac:dyDescent="0.2">
      <c r="A7201">
        <v>37.790999999999997</v>
      </c>
      <c r="B7201">
        <v>-122.414</v>
      </c>
      <c r="C7201">
        <v>0</v>
      </c>
      <c r="D7201">
        <v>2</v>
      </c>
      <c r="E7201">
        <v>2</v>
      </c>
      <c r="F7201">
        <v>0</v>
      </c>
      <c r="G7201">
        <v>2</v>
      </c>
      <c r="H7201">
        <v>0</v>
      </c>
      <c r="I7201">
        <v>7</v>
      </c>
      <c r="J7201">
        <v>13</v>
      </c>
      <c r="K7201">
        <v>0</v>
      </c>
      <c r="L7201">
        <v>20</v>
      </c>
      <c r="M7201">
        <f>VLOOKUP(H7201,AE$2:$AJ$12,6,TRUE)</f>
        <v>0</v>
      </c>
      <c r="N7201">
        <f>VLOOKUP(I7201,AF$2:$AJ$12,5,TRUE)</f>
        <v>7</v>
      </c>
      <c r="O7201">
        <f>VLOOKUP(J7201,AG$2:$AJ$12,4,TRUE)</f>
        <v>8</v>
      </c>
      <c r="P7201">
        <f>VLOOKUP(K7201,AH$2:$AJ$12,3,TRUE)</f>
        <v>0</v>
      </c>
      <c r="Q7201">
        <f>VLOOKUP(L7201,AI$2:$AJ$12,2,TRUE)</f>
        <v>7</v>
      </c>
      <c r="T7201" t="str">
        <f t="shared" si="677"/>
        <v>Crimepoint.create(latitude:37.791, longitude:-122.414, drugdrink:0, misdemean:7, theft:8, violent:0, total:7, drugdrinkct:0, misdemeanct:7, theftct:13, violentct:0, totalct:20)</v>
      </c>
      <c r="U7201" t="str">
        <f t="shared" si="678"/>
        <v>{location: new google.maps.LatLng(37.791, -122.414), weight: 0},</v>
      </c>
      <c r="V7201" t="str">
        <f t="shared" si="673"/>
        <v>{location: new google.maps.LatLng(37.791, -122.414), weight: 2},</v>
      </c>
      <c r="W7201" t="str">
        <f t="shared" si="674"/>
        <v>{location: new google.maps.LatLng(37.791, -122.414), weight: 2},</v>
      </c>
      <c r="X7201" t="str">
        <f t="shared" si="675"/>
        <v>{location: new google.maps.LatLng(37.791, -122.414), weight: 0},</v>
      </c>
      <c r="Y7201" t="str">
        <f t="shared" si="676"/>
        <v>{location: new google.maps.LatLng(37.791, -122.414), weight: 2},</v>
      </c>
    </row>
    <row r="7202" spans="1:25" x14ac:dyDescent="0.2">
      <c r="A7202">
        <v>37.790999999999997</v>
      </c>
      <c r="B7202">
        <v>-122.413</v>
      </c>
      <c r="C7202">
        <v>1</v>
      </c>
      <c r="D7202">
        <v>3</v>
      </c>
      <c r="E7202">
        <v>1</v>
      </c>
      <c r="F7202">
        <v>2</v>
      </c>
      <c r="G7202">
        <v>2</v>
      </c>
      <c r="H7202">
        <v>1</v>
      </c>
      <c r="I7202">
        <v>15</v>
      </c>
      <c r="J7202">
        <v>8</v>
      </c>
      <c r="K7202">
        <v>3</v>
      </c>
      <c r="L7202">
        <v>27</v>
      </c>
      <c r="M7202">
        <f>VLOOKUP(H7202,AE$2:$AJ$12,6,TRUE)</f>
        <v>8</v>
      </c>
      <c r="N7202">
        <f>VLOOKUP(I7202,AF$2:$AJ$12,5,TRUE)</f>
        <v>8</v>
      </c>
      <c r="O7202">
        <f>VLOOKUP(J7202,AG$2:$AJ$12,4,TRUE)</f>
        <v>8</v>
      </c>
      <c r="P7202">
        <f>VLOOKUP(K7202,AH$2:$AJ$12,3,TRUE)</f>
        <v>8</v>
      </c>
      <c r="Q7202">
        <f>VLOOKUP(L7202,AI$2:$AJ$12,2,TRUE)</f>
        <v>8</v>
      </c>
      <c r="T7202" t="str">
        <f t="shared" si="677"/>
        <v>Crimepoint.create(latitude:37.791, longitude:-122.413, drugdrink:8, misdemean:8, theft:8, violent:8, total:8, drugdrinkct:1, misdemeanct:15, theftct:8, violentct:3, totalct:27)</v>
      </c>
      <c r="U7202" t="str">
        <f t="shared" si="678"/>
        <v>{location: new google.maps.LatLng(37.791, -122.413), weight: 1},</v>
      </c>
      <c r="V7202" t="str">
        <f t="shared" si="673"/>
        <v>{location: new google.maps.LatLng(37.791, -122.413), weight: 3},</v>
      </c>
      <c r="W7202" t="str">
        <f t="shared" si="674"/>
        <v>{location: new google.maps.LatLng(37.791, -122.413), weight: 1},</v>
      </c>
      <c r="X7202" t="str">
        <f t="shared" si="675"/>
        <v>{location: new google.maps.LatLng(37.791, -122.413), weight: 2},</v>
      </c>
      <c r="Y7202" t="str">
        <f t="shared" si="676"/>
        <v>{location: new google.maps.LatLng(37.791, -122.413), weight: 2},</v>
      </c>
    </row>
    <row r="7203" spans="1:25" x14ac:dyDescent="0.2">
      <c r="A7203">
        <v>37.790999999999997</v>
      </c>
      <c r="B7203">
        <v>-122.41200000000001</v>
      </c>
      <c r="C7203">
        <v>1</v>
      </c>
      <c r="D7203">
        <v>3</v>
      </c>
      <c r="E7203">
        <v>1</v>
      </c>
      <c r="F7203">
        <v>0</v>
      </c>
      <c r="G7203">
        <v>2</v>
      </c>
      <c r="H7203">
        <v>1</v>
      </c>
      <c r="I7203">
        <v>14</v>
      </c>
      <c r="J7203">
        <v>10</v>
      </c>
      <c r="K7203">
        <v>0</v>
      </c>
      <c r="L7203">
        <v>25</v>
      </c>
      <c r="M7203">
        <f>VLOOKUP(H7203,AE$2:$AJ$12,6,TRUE)</f>
        <v>8</v>
      </c>
      <c r="N7203">
        <f>VLOOKUP(I7203,AF$2:$AJ$12,5,TRUE)</f>
        <v>8</v>
      </c>
      <c r="O7203">
        <f>VLOOKUP(J7203,AG$2:$AJ$12,4,TRUE)</f>
        <v>8</v>
      </c>
      <c r="P7203">
        <f>VLOOKUP(K7203,AH$2:$AJ$12,3,TRUE)</f>
        <v>0</v>
      </c>
      <c r="Q7203">
        <f>VLOOKUP(L7203,AI$2:$AJ$12,2,TRUE)</f>
        <v>8</v>
      </c>
      <c r="T7203" t="str">
        <f t="shared" si="677"/>
        <v>Crimepoint.create(latitude:37.791, longitude:-122.412, drugdrink:8, misdemean:8, theft:8, violent:0, total:8, drugdrinkct:1, misdemeanct:14, theftct:10, violentct:0, totalct:25)</v>
      </c>
      <c r="U7203" t="str">
        <f t="shared" si="678"/>
        <v>{location: new google.maps.LatLng(37.791, -122.412), weight: 1},</v>
      </c>
      <c r="V7203" t="str">
        <f t="shared" si="673"/>
        <v>{location: new google.maps.LatLng(37.791, -122.412), weight: 3},</v>
      </c>
      <c r="W7203" t="str">
        <f t="shared" si="674"/>
        <v>{location: new google.maps.LatLng(37.791, -122.412), weight: 1},</v>
      </c>
      <c r="X7203" t="str">
        <f t="shared" si="675"/>
        <v>{location: new google.maps.LatLng(37.791, -122.412), weight: 0},</v>
      </c>
      <c r="Y7203" t="str">
        <f t="shared" si="676"/>
        <v>{location: new google.maps.LatLng(37.791, -122.412), weight: 2},</v>
      </c>
    </row>
    <row r="7204" spans="1:25" x14ac:dyDescent="0.2">
      <c r="A7204">
        <v>37.790999999999997</v>
      </c>
      <c r="B7204">
        <v>-122.411</v>
      </c>
      <c r="C7204">
        <v>0</v>
      </c>
      <c r="D7204">
        <v>2</v>
      </c>
      <c r="E7204">
        <v>1</v>
      </c>
      <c r="F7204">
        <v>1</v>
      </c>
      <c r="G7204">
        <v>1</v>
      </c>
      <c r="H7204">
        <v>0</v>
      </c>
      <c r="I7204">
        <v>7</v>
      </c>
      <c r="J7204">
        <v>10</v>
      </c>
      <c r="K7204">
        <v>1</v>
      </c>
      <c r="L7204">
        <v>18</v>
      </c>
      <c r="M7204">
        <f>VLOOKUP(H7204,AE$2:$AJ$12,6,TRUE)</f>
        <v>0</v>
      </c>
      <c r="N7204">
        <f>VLOOKUP(I7204,AF$2:$AJ$12,5,TRUE)</f>
        <v>7</v>
      </c>
      <c r="O7204">
        <f>VLOOKUP(J7204,AG$2:$AJ$12,4,TRUE)</f>
        <v>8</v>
      </c>
      <c r="P7204">
        <f>VLOOKUP(K7204,AH$2:$AJ$12,3,TRUE)</f>
        <v>7</v>
      </c>
      <c r="Q7204">
        <f>VLOOKUP(L7204,AI$2:$AJ$12,2,TRUE)</f>
        <v>7</v>
      </c>
      <c r="T7204" t="str">
        <f t="shared" si="677"/>
        <v>Crimepoint.create(latitude:37.791, longitude:-122.411, drugdrink:0, misdemean:7, theft:8, violent:7, total:7, drugdrinkct:0, misdemeanct:7, theftct:10, violentct:1, totalct:18)</v>
      </c>
      <c r="U7204" t="str">
        <f t="shared" si="678"/>
        <v>{location: new google.maps.LatLng(37.791, -122.411), weight: 0},</v>
      </c>
      <c r="V7204" t="str">
        <f t="shared" si="673"/>
        <v>{location: new google.maps.LatLng(37.791, -122.411), weight: 2},</v>
      </c>
      <c r="W7204" t="str">
        <f t="shared" si="674"/>
        <v>{location: new google.maps.LatLng(37.791, -122.411), weight: 1},</v>
      </c>
      <c r="X7204" t="str">
        <f t="shared" si="675"/>
        <v>{location: new google.maps.LatLng(37.791, -122.411), weight: 1},</v>
      </c>
      <c r="Y7204" t="str">
        <f t="shared" si="676"/>
        <v>{location: new google.maps.LatLng(37.791, -122.411), weight: 1},</v>
      </c>
    </row>
    <row r="7205" spans="1:25" x14ac:dyDescent="0.2">
      <c r="A7205">
        <v>37.790999999999997</v>
      </c>
      <c r="B7205">
        <v>-122.41</v>
      </c>
      <c r="C7205">
        <v>0</v>
      </c>
      <c r="D7205">
        <v>2</v>
      </c>
      <c r="E7205">
        <v>3</v>
      </c>
      <c r="F7205">
        <v>2</v>
      </c>
      <c r="G7205">
        <v>2</v>
      </c>
      <c r="H7205">
        <v>0</v>
      </c>
      <c r="I7205">
        <v>8</v>
      </c>
      <c r="J7205">
        <v>17</v>
      </c>
      <c r="K7205">
        <v>3</v>
      </c>
      <c r="L7205">
        <v>28</v>
      </c>
      <c r="M7205">
        <f>VLOOKUP(H7205,AE$2:$AJ$12,6,TRUE)</f>
        <v>0</v>
      </c>
      <c r="N7205">
        <f>VLOOKUP(I7205,AF$2:$AJ$12,5,TRUE)</f>
        <v>7</v>
      </c>
      <c r="O7205">
        <f>VLOOKUP(J7205,AG$2:$AJ$12,4,TRUE)</f>
        <v>9</v>
      </c>
      <c r="P7205">
        <f>VLOOKUP(K7205,AH$2:$AJ$12,3,TRUE)</f>
        <v>8</v>
      </c>
      <c r="Q7205">
        <f>VLOOKUP(L7205,AI$2:$AJ$12,2,TRUE)</f>
        <v>8</v>
      </c>
      <c r="T7205" t="str">
        <f t="shared" si="677"/>
        <v>Crimepoint.create(latitude:37.791, longitude:-122.41, drugdrink:0, misdemean:7, theft:9, violent:8, total:8, drugdrinkct:0, misdemeanct:8, theftct:17, violentct:3, totalct:28)</v>
      </c>
      <c r="U7205" t="str">
        <f t="shared" si="678"/>
        <v>{location: new google.maps.LatLng(37.791, -122.41), weight: 0},</v>
      </c>
      <c r="V7205" t="str">
        <f t="shared" si="673"/>
        <v>{location: new google.maps.LatLng(37.791, -122.41), weight: 2},</v>
      </c>
      <c r="W7205" t="str">
        <f t="shared" si="674"/>
        <v>{location: new google.maps.LatLng(37.791, -122.41), weight: 3},</v>
      </c>
      <c r="X7205" t="str">
        <f t="shared" si="675"/>
        <v>{location: new google.maps.LatLng(37.791, -122.41), weight: 2},</v>
      </c>
      <c r="Y7205" t="str">
        <f t="shared" si="676"/>
        <v>{location: new google.maps.LatLng(37.791, -122.41), weight: 2},</v>
      </c>
    </row>
    <row r="7206" spans="1:25" x14ac:dyDescent="0.2">
      <c r="A7206">
        <v>37.790999999999997</v>
      </c>
      <c r="B7206">
        <v>-122.40900000000001</v>
      </c>
      <c r="C7206">
        <v>0</v>
      </c>
      <c r="D7206">
        <v>2</v>
      </c>
      <c r="E7206">
        <v>3</v>
      </c>
      <c r="F7206">
        <v>1</v>
      </c>
      <c r="G7206">
        <v>2</v>
      </c>
      <c r="H7206">
        <v>0</v>
      </c>
      <c r="I7206">
        <v>10</v>
      </c>
      <c r="J7206">
        <v>18</v>
      </c>
      <c r="K7206">
        <v>1</v>
      </c>
      <c r="L7206">
        <v>29</v>
      </c>
      <c r="M7206">
        <f>VLOOKUP(H7206,AE$2:$AJ$12,6,TRUE)</f>
        <v>0</v>
      </c>
      <c r="N7206">
        <f>VLOOKUP(I7206,AF$2:$AJ$12,5,TRUE)</f>
        <v>8</v>
      </c>
      <c r="O7206">
        <f>VLOOKUP(J7206,AG$2:$AJ$12,4,TRUE)</f>
        <v>9</v>
      </c>
      <c r="P7206">
        <f>VLOOKUP(K7206,AH$2:$AJ$12,3,TRUE)</f>
        <v>7</v>
      </c>
      <c r="Q7206">
        <f>VLOOKUP(L7206,AI$2:$AJ$12,2,TRUE)</f>
        <v>8</v>
      </c>
      <c r="T7206" t="str">
        <f t="shared" si="677"/>
        <v>Crimepoint.create(latitude:37.791, longitude:-122.409, drugdrink:0, misdemean:8, theft:9, violent:7, total:8, drugdrinkct:0, misdemeanct:10, theftct:18, violentct:1, totalct:29)</v>
      </c>
      <c r="U7206" t="str">
        <f t="shared" si="678"/>
        <v>{location: new google.maps.LatLng(37.791, -122.409), weight: 0},</v>
      </c>
      <c r="V7206" t="str">
        <f t="shared" si="673"/>
        <v>{location: new google.maps.LatLng(37.791, -122.409), weight: 2},</v>
      </c>
      <c r="W7206" t="str">
        <f t="shared" si="674"/>
        <v>{location: new google.maps.LatLng(37.791, -122.409), weight: 3},</v>
      </c>
      <c r="X7206" t="str">
        <f t="shared" si="675"/>
        <v>{location: new google.maps.LatLng(37.791, -122.409), weight: 1},</v>
      </c>
      <c r="Y7206" t="str">
        <f t="shared" si="676"/>
        <v>{location: new google.maps.LatLng(37.791, -122.409), weight: 2},</v>
      </c>
    </row>
    <row r="7207" spans="1:25" x14ac:dyDescent="0.2">
      <c r="A7207">
        <v>37.790999999999997</v>
      </c>
      <c r="B7207">
        <v>-122.408</v>
      </c>
      <c r="C7207">
        <v>1</v>
      </c>
      <c r="D7207">
        <v>2</v>
      </c>
      <c r="E7207">
        <v>1</v>
      </c>
      <c r="F7207">
        <v>0</v>
      </c>
      <c r="G7207">
        <v>1</v>
      </c>
      <c r="H7207">
        <v>1</v>
      </c>
      <c r="I7207">
        <v>8</v>
      </c>
      <c r="J7207">
        <v>4</v>
      </c>
      <c r="K7207">
        <v>0</v>
      </c>
      <c r="L7207">
        <v>13</v>
      </c>
      <c r="M7207">
        <f>VLOOKUP(H7207,AE$2:$AJ$12,6,TRUE)</f>
        <v>8</v>
      </c>
      <c r="N7207">
        <f>VLOOKUP(I7207,AF$2:$AJ$12,5,TRUE)</f>
        <v>7</v>
      </c>
      <c r="O7207">
        <f>VLOOKUP(J7207,AG$2:$AJ$12,4,TRUE)</f>
        <v>6</v>
      </c>
      <c r="P7207">
        <f>VLOOKUP(K7207,AH$2:$AJ$12,3,TRUE)</f>
        <v>0</v>
      </c>
      <c r="Q7207">
        <f>VLOOKUP(L7207,AI$2:$AJ$12,2,TRUE)</f>
        <v>7</v>
      </c>
      <c r="T7207" t="str">
        <f t="shared" si="677"/>
        <v>Crimepoint.create(latitude:37.791, longitude:-122.408, drugdrink:8, misdemean:7, theft:6, violent:0, total:7, drugdrinkct:1, misdemeanct:8, theftct:4, violentct:0, totalct:13)</v>
      </c>
      <c r="U7207" t="str">
        <f t="shared" si="678"/>
        <v>{location: new google.maps.LatLng(37.791, -122.408), weight: 1},</v>
      </c>
      <c r="V7207" t="str">
        <f t="shared" si="673"/>
        <v>{location: new google.maps.LatLng(37.791, -122.408), weight: 2},</v>
      </c>
      <c r="W7207" t="str">
        <f t="shared" si="674"/>
        <v>{location: new google.maps.LatLng(37.791, -122.408), weight: 1},</v>
      </c>
      <c r="X7207" t="str">
        <f t="shared" si="675"/>
        <v>{location: new google.maps.LatLng(37.791, -122.408), weight: 0},</v>
      </c>
      <c r="Y7207" t="str">
        <f t="shared" si="676"/>
        <v>{location: new google.maps.LatLng(37.791, -122.408), weight: 1},</v>
      </c>
    </row>
    <row r="7208" spans="1:25" x14ac:dyDescent="0.2">
      <c r="A7208">
        <v>37.790999999999997</v>
      </c>
      <c r="B7208">
        <v>-122.407</v>
      </c>
      <c r="C7208">
        <v>1</v>
      </c>
      <c r="D7208">
        <v>4</v>
      </c>
      <c r="E7208">
        <v>3</v>
      </c>
      <c r="F7208">
        <v>0</v>
      </c>
      <c r="G7208">
        <v>3</v>
      </c>
      <c r="H7208">
        <v>1</v>
      </c>
      <c r="I7208">
        <v>17</v>
      </c>
      <c r="J7208">
        <v>20</v>
      </c>
      <c r="K7208">
        <v>0</v>
      </c>
      <c r="L7208">
        <v>38</v>
      </c>
      <c r="M7208">
        <f>VLOOKUP(H7208,AE$2:$AJ$12,6,TRUE)</f>
        <v>8</v>
      </c>
      <c r="N7208">
        <f>VLOOKUP(I7208,AF$2:$AJ$12,5,TRUE)</f>
        <v>8</v>
      </c>
      <c r="O7208">
        <f>VLOOKUP(J7208,AG$2:$AJ$12,4,TRUE)</f>
        <v>9</v>
      </c>
      <c r="P7208">
        <f>VLOOKUP(K7208,AH$2:$AJ$12,3,TRUE)</f>
        <v>0</v>
      </c>
      <c r="Q7208">
        <f>VLOOKUP(L7208,AI$2:$AJ$12,2,TRUE)</f>
        <v>8</v>
      </c>
      <c r="T7208" t="str">
        <f t="shared" si="677"/>
        <v>Crimepoint.create(latitude:37.791, longitude:-122.407, drugdrink:8, misdemean:8, theft:9, violent:0, total:8, drugdrinkct:1, misdemeanct:17, theftct:20, violentct:0, totalct:38)</v>
      </c>
      <c r="U7208" t="str">
        <f t="shared" si="678"/>
        <v>{location: new google.maps.LatLng(37.791, -122.407), weight: 1},</v>
      </c>
      <c r="V7208" t="str">
        <f t="shared" si="673"/>
        <v>{location: new google.maps.LatLng(37.791, -122.407), weight: 4},</v>
      </c>
      <c r="W7208" t="str">
        <f t="shared" si="674"/>
        <v>{location: new google.maps.LatLng(37.791, -122.407), weight: 3},</v>
      </c>
      <c r="X7208" t="str">
        <f t="shared" si="675"/>
        <v>{location: new google.maps.LatLng(37.791, -122.407), weight: 0},</v>
      </c>
      <c r="Y7208" t="str">
        <f t="shared" si="676"/>
        <v>{location: new google.maps.LatLng(37.791, -122.407), weight: 3},</v>
      </c>
    </row>
    <row r="7209" spans="1:25" x14ac:dyDescent="0.2">
      <c r="A7209">
        <v>37.790999999999997</v>
      </c>
      <c r="B7209">
        <v>-122.40600000000001</v>
      </c>
      <c r="C7209">
        <v>1</v>
      </c>
      <c r="D7209">
        <v>9</v>
      </c>
      <c r="E7209">
        <v>8</v>
      </c>
      <c r="F7209">
        <v>3</v>
      </c>
      <c r="G7209">
        <v>7</v>
      </c>
      <c r="H7209">
        <v>1</v>
      </c>
      <c r="I7209">
        <v>38</v>
      </c>
      <c r="J7209">
        <v>51</v>
      </c>
      <c r="K7209">
        <v>4</v>
      </c>
      <c r="L7209">
        <v>94</v>
      </c>
      <c r="M7209">
        <f>VLOOKUP(H7209,AE$2:$AJ$12,6,TRUE)</f>
        <v>8</v>
      </c>
      <c r="N7209">
        <f>VLOOKUP(I7209,AF$2:$AJ$12,5,TRUE)</f>
        <v>9</v>
      </c>
      <c r="O7209">
        <f>VLOOKUP(J7209,AG$2:$AJ$12,4,TRUE)</f>
        <v>9</v>
      </c>
      <c r="P7209">
        <f>VLOOKUP(K7209,AH$2:$AJ$12,3,TRUE)</f>
        <v>8</v>
      </c>
      <c r="Q7209">
        <f>VLOOKUP(L7209,AI$2:$AJ$12,2,TRUE)</f>
        <v>9</v>
      </c>
      <c r="T7209" t="str">
        <f t="shared" si="677"/>
        <v>Crimepoint.create(latitude:37.791, longitude:-122.406, drugdrink:8, misdemean:9, theft:9, violent:8, total:9, drugdrinkct:1, misdemeanct:38, theftct:51, violentct:4, totalct:94)</v>
      </c>
      <c r="U7209" t="str">
        <f t="shared" si="678"/>
        <v>{location: new google.maps.LatLng(37.791, -122.406), weight: 1},</v>
      </c>
      <c r="V7209" t="str">
        <f t="shared" si="673"/>
        <v>{location: new google.maps.LatLng(37.791, -122.406), weight: 9},</v>
      </c>
      <c r="W7209" t="str">
        <f t="shared" si="674"/>
        <v>{location: new google.maps.LatLng(37.791, -122.406), weight: 8},</v>
      </c>
      <c r="X7209" t="str">
        <f t="shared" si="675"/>
        <v>{location: new google.maps.LatLng(37.791, -122.406), weight: 3},</v>
      </c>
      <c r="Y7209" t="str">
        <f t="shared" si="676"/>
        <v>{location: new google.maps.LatLng(37.791, -122.406), weight: 7},</v>
      </c>
    </row>
    <row r="7210" spans="1:25" x14ac:dyDescent="0.2">
      <c r="A7210">
        <v>37.790999999999997</v>
      </c>
      <c r="B7210">
        <v>-122.405</v>
      </c>
      <c r="C7210">
        <v>0</v>
      </c>
      <c r="D7210">
        <v>3</v>
      </c>
      <c r="E7210">
        <v>1</v>
      </c>
      <c r="F7210">
        <v>1</v>
      </c>
      <c r="G7210">
        <v>2</v>
      </c>
      <c r="H7210">
        <v>0</v>
      </c>
      <c r="I7210">
        <v>13</v>
      </c>
      <c r="J7210">
        <v>6</v>
      </c>
      <c r="K7210">
        <v>1</v>
      </c>
      <c r="L7210">
        <v>20</v>
      </c>
      <c r="M7210">
        <f>VLOOKUP(H7210,AE$2:$AJ$12,6,TRUE)</f>
        <v>0</v>
      </c>
      <c r="N7210">
        <f>VLOOKUP(I7210,AF$2:$AJ$12,5,TRUE)</f>
        <v>8</v>
      </c>
      <c r="O7210">
        <f>VLOOKUP(J7210,AG$2:$AJ$12,4,TRUE)</f>
        <v>7</v>
      </c>
      <c r="P7210">
        <f>VLOOKUP(K7210,AH$2:$AJ$12,3,TRUE)</f>
        <v>7</v>
      </c>
      <c r="Q7210">
        <f>VLOOKUP(L7210,AI$2:$AJ$12,2,TRUE)</f>
        <v>7</v>
      </c>
      <c r="T7210" t="str">
        <f t="shared" si="677"/>
        <v>Crimepoint.create(latitude:37.791, longitude:-122.405, drugdrink:0, misdemean:8, theft:7, violent:7, total:7, drugdrinkct:0, misdemeanct:13, theftct:6, violentct:1, totalct:20)</v>
      </c>
      <c r="U7210" t="str">
        <f t="shared" si="678"/>
        <v>{location: new google.maps.LatLng(37.791, -122.405), weight: 0},</v>
      </c>
      <c r="V7210" t="str">
        <f t="shared" si="673"/>
        <v>{location: new google.maps.LatLng(37.791, -122.405), weight: 3},</v>
      </c>
      <c r="W7210" t="str">
        <f t="shared" si="674"/>
        <v>{location: new google.maps.LatLng(37.791, -122.405), weight: 1},</v>
      </c>
      <c r="X7210" t="str">
        <f t="shared" si="675"/>
        <v>{location: new google.maps.LatLng(37.791, -122.405), weight: 1},</v>
      </c>
      <c r="Y7210" t="str">
        <f t="shared" si="676"/>
        <v>{location: new google.maps.LatLng(37.791, -122.405), weight: 2},</v>
      </c>
    </row>
    <row r="7211" spans="1:25" x14ac:dyDescent="0.2">
      <c r="A7211">
        <v>37.790999999999997</v>
      </c>
      <c r="B7211">
        <v>-122.404</v>
      </c>
      <c r="C7211">
        <v>2</v>
      </c>
      <c r="D7211">
        <v>17</v>
      </c>
      <c r="E7211">
        <v>5</v>
      </c>
      <c r="F7211">
        <v>12</v>
      </c>
      <c r="G7211">
        <v>10</v>
      </c>
      <c r="H7211">
        <v>3</v>
      </c>
      <c r="I7211">
        <v>75</v>
      </c>
      <c r="J7211">
        <v>37</v>
      </c>
      <c r="K7211">
        <v>16</v>
      </c>
      <c r="L7211">
        <v>131</v>
      </c>
      <c r="M7211">
        <f>VLOOKUP(H7211,AE$2:$AJ$12,6,TRUE)</f>
        <v>9</v>
      </c>
      <c r="N7211">
        <f>VLOOKUP(I7211,AF$2:$AJ$12,5,TRUE)</f>
        <v>9</v>
      </c>
      <c r="O7211">
        <f>VLOOKUP(J7211,AG$2:$AJ$12,4,TRUE)</f>
        <v>9</v>
      </c>
      <c r="P7211">
        <f>VLOOKUP(K7211,AH$2:$AJ$12,3,TRUE)</f>
        <v>9</v>
      </c>
      <c r="Q7211">
        <f>VLOOKUP(L7211,AI$2:$AJ$12,2,TRUE)</f>
        <v>9</v>
      </c>
      <c r="T7211" t="str">
        <f t="shared" si="677"/>
        <v>Crimepoint.create(latitude:37.791, longitude:-122.404, drugdrink:9, misdemean:9, theft:9, violent:9, total:9, drugdrinkct:3, misdemeanct:75, theftct:37, violentct:16, totalct:131)</v>
      </c>
      <c r="U7211" t="str">
        <f t="shared" si="678"/>
        <v>{location: new google.maps.LatLng(37.791, -122.404), weight: 2},</v>
      </c>
      <c r="V7211" t="str">
        <f t="shared" si="673"/>
        <v>{location: new google.maps.LatLng(37.791, -122.404), weight: 17},</v>
      </c>
      <c r="W7211" t="str">
        <f t="shared" si="674"/>
        <v>{location: new google.maps.LatLng(37.791, -122.404), weight: 5},</v>
      </c>
      <c r="X7211" t="str">
        <f t="shared" si="675"/>
        <v>{location: new google.maps.LatLng(37.791, -122.404), weight: 12},</v>
      </c>
      <c r="Y7211" t="str">
        <f t="shared" si="676"/>
        <v>{location: new google.maps.LatLng(37.791, -122.404), weight: 10},</v>
      </c>
    </row>
    <row r="7212" spans="1:25" x14ac:dyDescent="0.2">
      <c r="A7212">
        <v>37.790999999999997</v>
      </c>
      <c r="B7212">
        <v>-122.40300000000001</v>
      </c>
      <c r="C7212">
        <v>0</v>
      </c>
      <c r="D7212">
        <v>3</v>
      </c>
      <c r="E7212">
        <v>3</v>
      </c>
      <c r="F7212">
        <v>4</v>
      </c>
      <c r="G7212">
        <v>3</v>
      </c>
      <c r="H7212">
        <v>0</v>
      </c>
      <c r="I7212">
        <v>15</v>
      </c>
      <c r="J7212">
        <v>17</v>
      </c>
      <c r="K7212">
        <v>5</v>
      </c>
      <c r="L7212">
        <v>37</v>
      </c>
      <c r="M7212">
        <f>VLOOKUP(H7212,AE$2:$AJ$12,6,TRUE)</f>
        <v>0</v>
      </c>
      <c r="N7212">
        <f>VLOOKUP(I7212,AF$2:$AJ$12,5,TRUE)</f>
        <v>8</v>
      </c>
      <c r="O7212">
        <f>VLOOKUP(J7212,AG$2:$AJ$12,4,TRUE)</f>
        <v>9</v>
      </c>
      <c r="P7212">
        <f>VLOOKUP(K7212,AH$2:$AJ$12,3,TRUE)</f>
        <v>9</v>
      </c>
      <c r="Q7212">
        <f>VLOOKUP(L7212,AI$2:$AJ$12,2,TRUE)</f>
        <v>8</v>
      </c>
      <c r="T7212" t="str">
        <f t="shared" si="677"/>
        <v>Crimepoint.create(latitude:37.791, longitude:-122.403, drugdrink:0, misdemean:8, theft:9, violent:9, total:8, drugdrinkct:0, misdemeanct:15, theftct:17, violentct:5, totalct:37)</v>
      </c>
      <c r="U7212" t="str">
        <f t="shared" si="678"/>
        <v>{location: new google.maps.LatLng(37.791, -122.403), weight: 0},</v>
      </c>
      <c r="V7212" t="str">
        <f t="shared" si="673"/>
        <v>{location: new google.maps.LatLng(37.791, -122.403), weight: 3},</v>
      </c>
      <c r="W7212" t="str">
        <f t="shared" si="674"/>
        <v>{location: new google.maps.LatLng(37.791, -122.403), weight: 3},</v>
      </c>
      <c r="X7212" t="str">
        <f t="shared" si="675"/>
        <v>{location: new google.maps.LatLng(37.791, -122.403), weight: 4},</v>
      </c>
      <c r="Y7212" t="str">
        <f t="shared" si="676"/>
        <v>{location: new google.maps.LatLng(37.791, -122.403), weight: 3},</v>
      </c>
    </row>
    <row r="7213" spans="1:25" x14ac:dyDescent="0.2">
      <c r="A7213">
        <v>37.790999999999997</v>
      </c>
      <c r="B7213">
        <v>-122.402</v>
      </c>
      <c r="C7213">
        <v>3</v>
      </c>
      <c r="D7213">
        <v>14</v>
      </c>
      <c r="E7213">
        <v>7</v>
      </c>
      <c r="F7213">
        <v>4</v>
      </c>
      <c r="G7213">
        <v>10</v>
      </c>
      <c r="H7213">
        <v>4</v>
      </c>
      <c r="I7213">
        <v>63</v>
      </c>
      <c r="J7213">
        <v>50</v>
      </c>
      <c r="K7213">
        <v>6</v>
      </c>
      <c r="L7213">
        <v>123</v>
      </c>
      <c r="M7213">
        <f>VLOOKUP(H7213,AE$2:$AJ$12,6,TRUE)</f>
        <v>9</v>
      </c>
      <c r="N7213">
        <f>VLOOKUP(I7213,AF$2:$AJ$12,5,TRUE)</f>
        <v>9</v>
      </c>
      <c r="O7213">
        <f>VLOOKUP(J7213,AG$2:$AJ$12,4,TRUE)</f>
        <v>9</v>
      </c>
      <c r="P7213">
        <f>VLOOKUP(K7213,AH$2:$AJ$12,3,TRUE)</f>
        <v>9</v>
      </c>
      <c r="Q7213">
        <f>VLOOKUP(L7213,AI$2:$AJ$12,2,TRUE)</f>
        <v>9</v>
      </c>
      <c r="T7213" t="str">
        <f t="shared" si="677"/>
        <v>Crimepoint.create(latitude:37.791, longitude:-122.402, drugdrink:9, misdemean:9, theft:9, violent:9, total:9, drugdrinkct:4, misdemeanct:63, theftct:50, violentct:6, totalct:123)</v>
      </c>
      <c r="U7213" t="str">
        <f t="shared" si="678"/>
        <v>{location: new google.maps.LatLng(37.791, -122.402), weight: 3},</v>
      </c>
      <c r="V7213" t="str">
        <f t="shared" si="673"/>
        <v>{location: new google.maps.LatLng(37.791, -122.402), weight: 14},</v>
      </c>
      <c r="W7213" t="str">
        <f t="shared" si="674"/>
        <v>{location: new google.maps.LatLng(37.791, -122.402), weight: 7},</v>
      </c>
      <c r="X7213" t="str">
        <f t="shared" si="675"/>
        <v>{location: new google.maps.LatLng(37.791, -122.402), weight: 4},</v>
      </c>
      <c r="Y7213" t="str">
        <f t="shared" si="676"/>
        <v>{location: new google.maps.LatLng(37.791, -122.402), weight: 10},</v>
      </c>
    </row>
    <row r="7214" spans="1:25" x14ac:dyDescent="0.2">
      <c r="A7214">
        <v>37.790999999999997</v>
      </c>
      <c r="B7214">
        <v>-122.401</v>
      </c>
      <c r="C7214">
        <v>0</v>
      </c>
      <c r="D7214">
        <v>4</v>
      </c>
      <c r="E7214">
        <v>2</v>
      </c>
      <c r="F7214">
        <v>4</v>
      </c>
      <c r="G7214">
        <v>3</v>
      </c>
      <c r="H7214">
        <v>0</v>
      </c>
      <c r="I7214">
        <v>18</v>
      </c>
      <c r="J7214">
        <v>12</v>
      </c>
      <c r="K7214">
        <v>5</v>
      </c>
      <c r="L7214">
        <v>35</v>
      </c>
      <c r="M7214">
        <f>VLOOKUP(H7214,AE$2:$AJ$12,6,TRUE)</f>
        <v>0</v>
      </c>
      <c r="N7214">
        <f>VLOOKUP(I7214,AF$2:$AJ$12,5,TRUE)</f>
        <v>8</v>
      </c>
      <c r="O7214">
        <f>VLOOKUP(J7214,AG$2:$AJ$12,4,TRUE)</f>
        <v>8</v>
      </c>
      <c r="P7214">
        <f>VLOOKUP(K7214,AH$2:$AJ$12,3,TRUE)</f>
        <v>9</v>
      </c>
      <c r="Q7214">
        <f>VLOOKUP(L7214,AI$2:$AJ$12,2,TRUE)</f>
        <v>8</v>
      </c>
      <c r="T7214" t="str">
        <f t="shared" si="677"/>
        <v>Crimepoint.create(latitude:37.791, longitude:-122.401, drugdrink:0, misdemean:8, theft:8, violent:9, total:8, drugdrinkct:0, misdemeanct:18, theftct:12, violentct:5, totalct:35)</v>
      </c>
      <c r="U7214" t="str">
        <f t="shared" si="678"/>
        <v>{location: new google.maps.LatLng(37.791, -122.401), weight: 0},</v>
      </c>
      <c r="V7214" t="str">
        <f t="shared" si="673"/>
        <v>{location: new google.maps.LatLng(37.791, -122.401), weight: 4},</v>
      </c>
      <c r="W7214" t="str">
        <f t="shared" si="674"/>
        <v>{location: new google.maps.LatLng(37.791, -122.401), weight: 2},</v>
      </c>
      <c r="X7214" t="str">
        <f t="shared" si="675"/>
        <v>{location: new google.maps.LatLng(37.791, -122.401), weight: 4},</v>
      </c>
      <c r="Y7214" t="str">
        <f t="shared" si="676"/>
        <v>{location: new google.maps.LatLng(37.791, -122.401), weight: 3},</v>
      </c>
    </row>
    <row r="7215" spans="1:25" x14ac:dyDescent="0.2">
      <c r="A7215">
        <v>37.790999999999997</v>
      </c>
      <c r="B7215">
        <v>-122.4</v>
      </c>
      <c r="C7215">
        <v>3</v>
      </c>
      <c r="D7215">
        <v>5</v>
      </c>
      <c r="E7215">
        <v>1</v>
      </c>
      <c r="F7215">
        <v>4</v>
      </c>
      <c r="G7215">
        <v>3</v>
      </c>
      <c r="H7215">
        <v>4</v>
      </c>
      <c r="I7215">
        <v>21</v>
      </c>
      <c r="J7215">
        <v>6</v>
      </c>
      <c r="K7215">
        <v>6</v>
      </c>
      <c r="L7215">
        <v>37</v>
      </c>
      <c r="M7215">
        <f>VLOOKUP(H7215,AE$2:$AJ$12,6,TRUE)</f>
        <v>9</v>
      </c>
      <c r="N7215">
        <f>VLOOKUP(I7215,AF$2:$AJ$12,5,TRUE)</f>
        <v>9</v>
      </c>
      <c r="O7215">
        <f>VLOOKUP(J7215,AG$2:$AJ$12,4,TRUE)</f>
        <v>7</v>
      </c>
      <c r="P7215">
        <f>VLOOKUP(K7215,AH$2:$AJ$12,3,TRUE)</f>
        <v>9</v>
      </c>
      <c r="Q7215">
        <f>VLOOKUP(L7215,AI$2:$AJ$12,2,TRUE)</f>
        <v>8</v>
      </c>
      <c r="T7215" t="str">
        <f t="shared" si="677"/>
        <v>Crimepoint.create(latitude:37.791, longitude:-122.4, drugdrink:9, misdemean:9, theft:7, violent:9, total:8, drugdrinkct:4, misdemeanct:21, theftct:6, violentct:6, totalct:37)</v>
      </c>
      <c r="U7215" t="str">
        <f t="shared" si="678"/>
        <v>{location: new google.maps.LatLng(37.791, -122.4), weight: 3},</v>
      </c>
      <c r="V7215" t="str">
        <f t="shared" si="673"/>
        <v>{location: new google.maps.LatLng(37.791, -122.4), weight: 5},</v>
      </c>
      <c r="W7215" t="str">
        <f t="shared" si="674"/>
        <v>{location: new google.maps.LatLng(37.791, -122.4), weight: 1},</v>
      </c>
      <c r="X7215" t="str">
        <f t="shared" si="675"/>
        <v>{location: new google.maps.LatLng(37.791, -122.4), weight: 4},</v>
      </c>
      <c r="Y7215" t="str">
        <f t="shared" si="676"/>
        <v>{location: new google.maps.LatLng(37.791, -122.4), weight: 3},</v>
      </c>
    </row>
    <row r="7216" spans="1:25" x14ac:dyDescent="0.2">
      <c r="A7216">
        <v>37.790999999999997</v>
      </c>
      <c r="B7216">
        <v>-122.399</v>
      </c>
      <c r="C7216">
        <v>3</v>
      </c>
      <c r="D7216">
        <v>13</v>
      </c>
      <c r="E7216">
        <v>4</v>
      </c>
      <c r="F7216">
        <v>5</v>
      </c>
      <c r="G7216">
        <v>7</v>
      </c>
      <c r="H7216">
        <v>4</v>
      </c>
      <c r="I7216">
        <v>56</v>
      </c>
      <c r="J7216">
        <v>26</v>
      </c>
      <c r="K7216">
        <v>7</v>
      </c>
      <c r="L7216">
        <v>93</v>
      </c>
      <c r="M7216">
        <f>VLOOKUP(H7216,AE$2:$AJ$12,6,TRUE)</f>
        <v>9</v>
      </c>
      <c r="N7216">
        <f>VLOOKUP(I7216,AF$2:$AJ$12,5,TRUE)</f>
        <v>9</v>
      </c>
      <c r="O7216">
        <f>VLOOKUP(J7216,AG$2:$AJ$12,4,TRUE)</f>
        <v>9</v>
      </c>
      <c r="P7216">
        <f>VLOOKUP(K7216,AH$2:$AJ$12,3,TRUE)</f>
        <v>9</v>
      </c>
      <c r="Q7216">
        <f>VLOOKUP(L7216,AI$2:$AJ$12,2,TRUE)</f>
        <v>9</v>
      </c>
      <c r="T7216" t="str">
        <f t="shared" si="677"/>
        <v>Crimepoint.create(latitude:37.791, longitude:-122.399, drugdrink:9, misdemean:9, theft:9, violent:9, total:9, drugdrinkct:4, misdemeanct:56, theftct:26, violentct:7, totalct:93)</v>
      </c>
      <c r="U7216" t="str">
        <f t="shared" si="678"/>
        <v>{location: new google.maps.LatLng(37.791, -122.399), weight: 3},</v>
      </c>
      <c r="V7216" t="str">
        <f t="shared" si="673"/>
        <v>{location: new google.maps.LatLng(37.791, -122.399), weight: 13},</v>
      </c>
      <c r="W7216" t="str">
        <f t="shared" si="674"/>
        <v>{location: new google.maps.LatLng(37.791, -122.399), weight: 4},</v>
      </c>
      <c r="X7216" t="str">
        <f t="shared" si="675"/>
        <v>{location: new google.maps.LatLng(37.791, -122.399), weight: 5},</v>
      </c>
      <c r="Y7216" t="str">
        <f t="shared" si="676"/>
        <v>{location: new google.maps.LatLng(37.791, -122.399), weight: 7},</v>
      </c>
    </row>
    <row r="7217" spans="1:25" x14ac:dyDescent="0.2">
      <c r="A7217">
        <v>37.790999999999997</v>
      </c>
      <c r="B7217">
        <v>-122.398</v>
      </c>
      <c r="C7217">
        <v>0</v>
      </c>
      <c r="D7217">
        <v>0</v>
      </c>
      <c r="E7217">
        <v>1</v>
      </c>
      <c r="F7217">
        <v>0</v>
      </c>
      <c r="G7217">
        <v>1</v>
      </c>
      <c r="H7217">
        <v>0</v>
      </c>
      <c r="I7217">
        <v>2</v>
      </c>
      <c r="J7217">
        <v>6</v>
      </c>
      <c r="K7217">
        <v>0</v>
      </c>
      <c r="L7217">
        <v>8</v>
      </c>
      <c r="M7217">
        <f>VLOOKUP(H7217,AE$2:$AJ$12,6,TRUE)</f>
        <v>0</v>
      </c>
      <c r="N7217">
        <f>VLOOKUP(I7217,AF$2:$AJ$12,5,TRUE)</f>
        <v>4</v>
      </c>
      <c r="O7217">
        <f>VLOOKUP(J7217,AG$2:$AJ$12,4,TRUE)</f>
        <v>7</v>
      </c>
      <c r="P7217">
        <f>VLOOKUP(K7217,AH$2:$AJ$12,3,TRUE)</f>
        <v>0</v>
      </c>
      <c r="Q7217">
        <f>VLOOKUP(L7217,AI$2:$AJ$12,2,TRUE)</f>
        <v>5</v>
      </c>
      <c r="T7217" t="str">
        <f t="shared" si="677"/>
        <v>Crimepoint.create(latitude:37.791, longitude:-122.398, drugdrink:0, misdemean:4, theft:7, violent:0, total:5, drugdrinkct:0, misdemeanct:2, theftct:6, violentct:0, totalct:8)</v>
      </c>
      <c r="U7217" t="str">
        <f t="shared" si="678"/>
        <v>{location: new google.maps.LatLng(37.791, -122.398), weight: 0},</v>
      </c>
      <c r="V7217" t="str">
        <f t="shared" si="673"/>
        <v>{location: new google.maps.LatLng(37.791, -122.398), weight: 0},</v>
      </c>
      <c r="W7217" t="str">
        <f t="shared" si="674"/>
        <v>{location: new google.maps.LatLng(37.791, -122.398), weight: 1},</v>
      </c>
      <c r="X7217" t="str">
        <f t="shared" si="675"/>
        <v>{location: new google.maps.LatLng(37.791, -122.398), weight: 0},</v>
      </c>
      <c r="Y7217" t="str">
        <f t="shared" si="676"/>
        <v>{location: new google.maps.LatLng(37.791, -122.398), weight: 1},</v>
      </c>
    </row>
    <row r="7218" spans="1:25" x14ac:dyDescent="0.2">
      <c r="A7218">
        <v>37.790999999999997</v>
      </c>
      <c r="B7218">
        <v>-122.396</v>
      </c>
      <c r="C7218">
        <v>1</v>
      </c>
      <c r="D7218">
        <v>3</v>
      </c>
      <c r="E7218">
        <v>1</v>
      </c>
      <c r="F7218">
        <v>1</v>
      </c>
      <c r="G7218">
        <v>2</v>
      </c>
      <c r="H7218">
        <v>1</v>
      </c>
      <c r="I7218">
        <v>15</v>
      </c>
      <c r="J7218">
        <v>10</v>
      </c>
      <c r="K7218">
        <v>1</v>
      </c>
      <c r="L7218">
        <v>27</v>
      </c>
      <c r="M7218">
        <f>VLOOKUP(H7218,AE$2:$AJ$12,6,TRUE)</f>
        <v>8</v>
      </c>
      <c r="N7218">
        <f>VLOOKUP(I7218,AF$2:$AJ$12,5,TRUE)</f>
        <v>8</v>
      </c>
      <c r="O7218">
        <f>VLOOKUP(J7218,AG$2:$AJ$12,4,TRUE)</f>
        <v>8</v>
      </c>
      <c r="P7218">
        <f>VLOOKUP(K7218,AH$2:$AJ$12,3,TRUE)</f>
        <v>7</v>
      </c>
      <c r="Q7218">
        <f>VLOOKUP(L7218,AI$2:$AJ$12,2,TRUE)</f>
        <v>8</v>
      </c>
      <c r="T7218" t="str">
        <f t="shared" si="677"/>
        <v>Crimepoint.create(latitude:37.791, longitude:-122.396, drugdrink:8, misdemean:8, theft:8, violent:7, total:8, drugdrinkct:1, misdemeanct:15, theftct:10, violentct:1, totalct:27)</v>
      </c>
      <c r="U7218" t="str">
        <f t="shared" si="678"/>
        <v>{location: new google.maps.LatLng(37.791, -122.396), weight: 1},</v>
      </c>
      <c r="V7218" t="str">
        <f t="shared" si="673"/>
        <v>{location: new google.maps.LatLng(37.791, -122.396), weight: 3},</v>
      </c>
      <c r="W7218" t="str">
        <f t="shared" si="674"/>
        <v>{location: new google.maps.LatLng(37.791, -122.396), weight: 1},</v>
      </c>
      <c r="X7218" t="str">
        <f t="shared" si="675"/>
        <v>{location: new google.maps.LatLng(37.791, -122.396), weight: 1},</v>
      </c>
      <c r="Y7218" t="str">
        <f t="shared" si="676"/>
        <v>{location: new google.maps.LatLng(37.791, -122.396), weight: 2},</v>
      </c>
    </row>
    <row r="7219" spans="1:25" x14ac:dyDescent="0.2">
      <c r="A7219">
        <v>37.790999999999997</v>
      </c>
      <c r="B7219">
        <v>-122.395</v>
      </c>
      <c r="C7219">
        <v>0</v>
      </c>
      <c r="D7219">
        <v>1</v>
      </c>
      <c r="E7219">
        <v>0</v>
      </c>
      <c r="F7219">
        <v>1</v>
      </c>
      <c r="G7219">
        <v>1</v>
      </c>
      <c r="H7219">
        <v>0</v>
      </c>
      <c r="I7219">
        <v>3</v>
      </c>
      <c r="J7219">
        <v>2</v>
      </c>
      <c r="K7219">
        <v>2</v>
      </c>
      <c r="L7219">
        <v>7</v>
      </c>
      <c r="M7219">
        <f>VLOOKUP(H7219,AE$2:$AJ$12,6,TRUE)</f>
        <v>0</v>
      </c>
      <c r="N7219">
        <f>VLOOKUP(I7219,AF$2:$AJ$12,5,TRUE)</f>
        <v>5</v>
      </c>
      <c r="O7219">
        <f>VLOOKUP(J7219,AG$2:$AJ$12,4,TRUE)</f>
        <v>4</v>
      </c>
      <c r="P7219">
        <f>VLOOKUP(K7219,AH$2:$AJ$12,3,TRUE)</f>
        <v>7</v>
      </c>
      <c r="Q7219">
        <f>VLOOKUP(L7219,AI$2:$AJ$12,2,TRUE)</f>
        <v>5</v>
      </c>
      <c r="T7219" t="str">
        <f t="shared" si="677"/>
        <v>Crimepoint.create(latitude:37.791, longitude:-122.395, drugdrink:0, misdemean:5, theft:4, violent:7, total:5, drugdrinkct:0, misdemeanct:3, theftct:2, violentct:2, totalct:7)</v>
      </c>
      <c r="U7219" t="str">
        <f t="shared" si="678"/>
        <v>{location: new google.maps.LatLng(37.791, -122.395), weight: 0},</v>
      </c>
      <c r="V7219" t="str">
        <f t="shared" si="673"/>
        <v>{location: new google.maps.LatLng(37.791, -122.395), weight: 1},</v>
      </c>
      <c r="W7219" t="str">
        <f t="shared" si="674"/>
        <v>{location: new google.maps.LatLng(37.791, -122.395), weight: 0},</v>
      </c>
      <c r="X7219" t="str">
        <f t="shared" si="675"/>
        <v>{location: new google.maps.LatLng(37.791, -122.395), weight: 1},</v>
      </c>
      <c r="Y7219" t="str">
        <f t="shared" si="676"/>
        <v>{location: new google.maps.LatLng(37.791, -122.395), weight: 1},</v>
      </c>
    </row>
    <row r="7220" spans="1:25" x14ac:dyDescent="0.2">
      <c r="A7220">
        <v>37.790999999999997</v>
      </c>
      <c r="B7220">
        <v>-122.39400000000001</v>
      </c>
      <c r="C7220">
        <v>2</v>
      </c>
      <c r="D7220">
        <v>2</v>
      </c>
      <c r="E7220">
        <v>0</v>
      </c>
      <c r="F7220">
        <v>1</v>
      </c>
      <c r="G7220">
        <v>1</v>
      </c>
      <c r="H7220">
        <v>3</v>
      </c>
      <c r="I7220">
        <v>10</v>
      </c>
      <c r="J7220">
        <v>3</v>
      </c>
      <c r="K7220">
        <v>1</v>
      </c>
      <c r="L7220">
        <v>17</v>
      </c>
      <c r="M7220">
        <f>VLOOKUP(H7220,AE$2:$AJ$12,6,TRUE)</f>
        <v>9</v>
      </c>
      <c r="N7220">
        <f>VLOOKUP(I7220,AF$2:$AJ$12,5,TRUE)</f>
        <v>8</v>
      </c>
      <c r="O7220">
        <f>VLOOKUP(J7220,AG$2:$AJ$12,4,TRUE)</f>
        <v>5</v>
      </c>
      <c r="P7220">
        <f>VLOOKUP(K7220,AH$2:$AJ$12,3,TRUE)</f>
        <v>7</v>
      </c>
      <c r="Q7220">
        <f>VLOOKUP(L7220,AI$2:$AJ$12,2,TRUE)</f>
        <v>7</v>
      </c>
      <c r="T7220" t="str">
        <f t="shared" si="677"/>
        <v>Crimepoint.create(latitude:37.791, longitude:-122.394, drugdrink:9, misdemean:8, theft:5, violent:7, total:7, drugdrinkct:3, misdemeanct:10, theftct:3, violentct:1, totalct:17)</v>
      </c>
      <c r="U7220" t="str">
        <f t="shared" si="678"/>
        <v>{location: new google.maps.LatLng(37.791, -122.394), weight: 2},</v>
      </c>
      <c r="V7220" t="str">
        <f t="shared" si="673"/>
        <v>{location: new google.maps.LatLng(37.791, -122.394), weight: 2},</v>
      </c>
      <c r="W7220" t="str">
        <f t="shared" si="674"/>
        <v>{location: new google.maps.LatLng(37.791, -122.394), weight: 0},</v>
      </c>
      <c r="X7220" t="str">
        <f t="shared" si="675"/>
        <v>{location: new google.maps.LatLng(37.791, -122.394), weight: 1},</v>
      </c>
      <c r="Y7220" t="str">
        <f t="shared" si="676"/>
        <v>{location: new google.maps.LatLng(37.791, -122.394), weight: 1},</v>
      </c>
    </row>
    <row r="7221" spans="1:25" x14ac:dyDescent="0.2">
      <c r="A7221">
        <v>37.790999999999997</v>
      </c>
      <c r="B7221">
        <v>-122.393</v>
      </c>
      <c r="C7221">
        <v>1</v>
      </c>
      <c r="D7221">
        <v>3</v>
      </c>
      <c r="E7221">
        <v>3</v>
      </c>
      <c r="F7221">
        <v>4</v>
      </c>
      <c r="G7221">
        <v>3</v>
      </c>
      <c r="H7221">
        <v>1</v>
      </c>
      <c r="I7221">
        <v>13</v>
      </c>
      <c r="J7221">
        <v>18</v>
      </c>
      <c r="K7221">
        <v>5</v>
      </c>
      <c r="L7221">
        <v>37</v>
      </c>
      <c r="M7221">
        <f>VLOOKUP(H7221,AE$2:$AJ$12,6,TRUE)</f>
        <v>8</v>
      </c>
      <c r="N7221">
        <f>VLOOKUP(I7221,AF$2:$AJ$12,5,TRUE)</f>
        <v>8</v>
      </c>
      <c r="O7221">
        <f>VLOOKUP(J7221,AG$2:$AJ$12,4,TRUE)</f>
        <v>9</v>
      </c>
      <c r="P7221">
        <f>VLOOKUP(K7221,AH$2:$AJ$12,3,TRUE)</f>
        <v>9</v>
      </c>
      <c r="Q7221">
        <f>VLOOKUP(L7221,AI$2:$AJ$12,2,TRUE)</f>
        <v>8</v>
      </c>
      <c r="T7221" t="str">
        <f t="shared" si="677"/>
        <v>Crimepoint.create(latitude:37.791, longitude:-122.393, drugdrink:8, misdemean:8, theft:9, violent:9, total:8, drugdrinkct:1, misdemeanct:13, theftct:18, violentct:5, totalct:37)</v>
      </c>
      <c r="U7221" t="str">
        <f t="shared" si="678"/>
        <v>{location: new google.maps.LatLng(37.791, -122.393), weight: 1},</v>
      </c>
      <c r="V7221" t="str">
        <f t="shared" si="673"/>
        <v>{location: new google.maps.LatLng(37.791, -122.393), weight: 3},</v>
      </c>
      <c r="W7221" t="str">
        <f t="shared" si="674"/>
        <v>{location: new google.maps.LatLng(37.791, -122.393), weight: 3},</v>
      </c>
      <c r="X7221" t="str">
        <f t="shared" si="675"/>
        <v>{location: new google.maps.LatLng(37.791, -122.393), weight: 4},</v>
      </c>
      <c r="Y7221" t="str">
        <f t="shared" si="676"/>
        <v>{location: new google.maps.LatLng(37.791, -122.393), weight: 3},</v>
      </c>
    </row>
    <row r="7222" spans="1:25" x14ac:dyDescent="0.2">
      <c r="A7222">
        <v>37.790999999999997</v>
      </c>
      <c r="B7222">
        <v>-122.392</v>
      </c>
      <c r="C7222">
        <v>0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3</v>
      </c>
      <c r="J7222">
        <v>4</v>
      </c>
      <c r="K7222">
        <v>0</v>
      </c>
      <c r="L7222">
        <v>7</v>
      </c>
      <c r="M7222">
        <f>VLOOKUP(H7222,AE$2:$AJ$12,6,TRUE)</f>
        <v>0</v>
      </c>
      <c r="N7222">
        <f>VLOOKUP(I7222,AF$2:$AJ$12,5,TRUE)</f>
        <v>5</v>
      </c>
      <c r="O7222">
        <f>VLOOKUP(J7222,AG$2:$AJ$12,4,TRUE)</f>
        <v>6</v>
      </c>
      <c r="P7222">
        <f>VLOOKUP(K7222,AH$2:$AJ$12,3,TRUE)</f>
        <v>0</v>
      </c>
      <c r="Q7222">
        <f>VLOOKUP(L7222,AI$2:$AJ$12,2,TRUE)</f>
        <v>5</v>
      </c>
      <c r="T7222" t="str">
        <f t="shared" si="677"/>
        <v>Crimepoint.create(latitude:37.791, longitude:-122.392, drugdrink:0, misdemean:5, theft:6, violent:0, total:5, drugdrinkct:0, misdemeanct:3, theftct:4, violentct:0, totalct:7)</v>
      </c>
      <c r="U7222" t="str">
        <f t="shared" si="678"/>
        <v>{location: new google.maps.LatLng(37.791, -122.392), weight: 0},</v>
      </c>
      <c r="V7222" t="str">
        <f t="shared" si="673"/>
        <v>{location: new google.maps.LatLng(37.791, -122.392), weight: 1},</v>
      </c>
      <c r="W7222" t="str">
        <f t="shared" si="674"/>
        <v>{location: new google.maps.LatLng(37.791, -122.392), weight: 1},</v>
      </c>
      <c r="X7222" t="str">
        <f t="shared" si="675"/>
        <v>{location: new google.maps.LatLng(37.791, -122.392), weight: 0},</v>
      </c>
      <c r="Y7222" t="str">
        <f t="shared" si="676"/>
        <v>{location: new google.maps.LatLng(37.791, -122.392), weight: 1},</v>
      </c>
    </row>
    <row r="7223" spans="1:25" x14ac:dyDescent="0.2">
      <c r="A7223">
        <v>37.790999999999997</v>
      </c>
      <c r="B7223">
        <v>-122.39</v>
      </c>
      <c r="C7223">
        <v>0</v>
      </c>
      <c r="D7223">
        <v>2</v>
      </c>
      <c r="E7223">
        <v>2</v>
      </c>
      <c r="F7223">
        <v>0</v>
      </c>
      <c r="G7223">
        <v>2</v>
      </c>
      <c r="H7223">
        <v>0</v>
      </c>
      <c r="I7223">
        <v>8</v>
      </c>
      <c r="J7223">
        <v>15</v>
      </c>
      <c r="K7223">
        <v>0</v>
      </c>
      <c r="L7223">
        <v>23</v>
      </c>
      <c r="M7223">
        <f>VLOOKUP(H7223,AE$2:$AJ$12,6,TRUE)</f>
        <v>0</v>
      </c>
      <c r="N7223">
        <f>VLOOKUP(I7223,AF$2:$AJ$12,5,TRUE)</f>
        <v>7</v>
      </c>
      <c r="O7223">
        <f>VLOOKUP(J7223,AG$2:$AJ$12,4,TRUE)</f>
        <v>9</v>
      </c>
      <c r="P7223">
        <f>VLOOKUP(K7223,AH$2:$AJ$12,3,TRUE)</f>
        <v>0</v>
      </c>
      <c r="Q7223">
        <f>VLOOKUP(L7223,AI$2:$AJ$12,2,TRUE)</f>
        <v>8</v>
      </c>
      <c r="T7223" t="str">
        <f t="shared" si="677"/>
        <v>Crimepoint.create(latitude:37.791, longitude:-122.39, drugdrink:0, misdemean:7, theft:9, violent:0, total:8, drugdrinkct:0, misdemeanct:8, theftct:15, violentct:0, totalct:23)</v>
      </c>
      <c r="U7223" t="str">
        <f t="shared" si="678"/>
        <v>{location: new google.maps.LatLng(37.791, -122.39), weight: 0},</v>
      </c>
      <c r="V7223" t="str">
        <f t="shared" si="673"/>
        <v>{location: new google.maps.LatLng(37.791, -122.39), weight: 2},</v>
      </c>
      <c r="W7223" t="str">
        <f t="shared" si="674"/>
        <v>{location: new google.maps.LatLng(37.791, -122.39), weight: 2},</v>
      </c>
      <c r="X7223" t="str">
        <f t="shared" si="675"/>
        <v>{location: new google.maps.LatLng(37.791, -122.39), weight: 0},</v>
      </c>
      <c r="Y7223" t="str">
        <f t="shared" si="676"/>
        <v>{location: new google.maps.LatLng(37.791, -122.39), weight: 2},</v>
      </c>
    </row>
    <row r="7224" spans="1:25" x14ac:dyDescent="0.2">
      <c r="A7224">
        <v>37.792000000000002</v>
      </c>
      <c r="B7224">
        <v>-122.44799999999999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1</v>
      </c>
      <c r="M7224">
        <f>VLOOKUP(H7224,AE$2:$AJ$12,6,TRUE)</f>
        <v>0</v>
      </c>
      <c r="N7224">
        <f>VLOOKUP(I7224,AF$2:$AJ$12,5,TRUE)</f>
        <v>2</v>
      </c>
      <c r="O7224">
        <f>VLOOKUP(J7224,AG$2:$AJ$12,4,TRUE)</f>
        <v>0</v>
      </c>
      <c r="P7224">
        <f>VLOOKUP(K7224,AH$2:$AJ$12,3,TRUE)</f>
        <v>0</v>
      </c>
      <c r="Q7224">
        <f>VLOOKUP(L7224,AI$2:$AJ$12,2,TRUE)</f>
        <v>0</v>
      </c>
      <c r="T7224" t="str">
        <f t="shared" si="677"/>
        <v>Crimepoint.create(latitude:37.792, longitude:-122.448, drugdrink:0, misdemean:2, theft:0, violent:0, total:0, drugdrinkct:0, misdemeanct:1, theftct:0, violentct:0, totalct:1)</v>
      </c>
      <c r="U7224" t="str">
        <f t="shared" si="678"/>
        <v>{location: new google.maps.LatLng(37.792, -122.448), weight: 0},</v>
      </c>
      <c r="V7224" t="str">
        <f t="shared" si="673"/>
        <v>{location: new google.maps.LatLng(37.792, -122.448), weight: 0},</v>
      </c>
      <c r="W7224" t="str">
        <f t="shared" si="674"/>
        <v>{location: new google.maps.LatLng(37.792, -122.448), weight: 0},</v>
      </c>
      <c r="X7224" t="str">
        <f t="shared" si="675"/>
        <v>{location: new google.maps.LatLng(37.792, -122.448), weight: 0},</v>
      </c>
      <c r="Y7224" t="str">
        <f t="shared" si="676"/>
        <v>{location: new google.maps.LatLng(37.792, -122.448), weight: 0},</v>
      </c>
    </row>
    <row r="7225" spans="1:25" x14ac:dyDescent="0.2">
      <c r="A7225">
        <v>37.792000000000002</v>
      </c>
      <c r="B7225">
        <v>-122.447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1</v>
      </c>
      <c r="M7225">
        <f>VLOOKUP(H7225,AE$2:$AJ$12,6,TRUE)</f>
        <v>0</v>
      </c>
      <c r="N7225">
        <f>VLOOKUP(I7225,AF$2:$AJ$12,5,TRUE)</f>
        <v>2</v>
      </c>
      <c r="O7225">
        <f>VLOOKUP(J7225,AG$2:$AJ$12,4,TRUE)</f>
        <v>0</v>
      </c>
      <c r="P7225">
        <f>VLOOKUP(K7225,AH$2:$AJ$12,3,TRUE)</f>
        <v>0</v>
      </c>
      <c r="Q7225">
        <f>VLOOKUP(L7225,AI$2:$AJ$12,2,TRUE)</f>
        <v>0</v>
      </c>
      <c r="T7225" t="str">
        <f t="shared" si="677"/>
        <v>Crimepoint.create(latitude:37.792, longitude:-122.447, drugdrink:0, misdemean:2, theft:0, violent:0, total:0, drugdrinkct:0, misdemeanct:1, theftct:0, violentct:0, totalct:1)</v>
      </c>
      <c r="U7225" t="str">
        <f t="shared" si="678"/>
        <v>{location: new google.maps.LatLng(37.792, -122.447), weight: 0},</v>
      </c>
      <c r="V7225" t="str">
        <f t="shared" si="673"/>
        <v>{location: new google.maps.LatLng(37.792, -122.447), weight: 0},</v>
      </c>
      <c r="W7225" t="str">
        <f t="shared" si="674"/>
        <v>{location: new google.maps.LatLng(37.792, -122.447), weight: 0},</v>
      </c>
      <c r="X7225" t="str">
        <f t="shared" si="675"/>
        <v>{location: new google.maps.LatLng(37.792, -122.447), weight: 0},</v>
      </c>
      <c r="Y7225" t="str">
        <f t="shared" si="676"/>
        <v>{location: new google.maps.LatLng(37.792, -122.447), weight: 0},</v>
      </c>
    </row>
    <row r="7226" spans="1:25" x14ac:dyDescent="0.2">
      <c r="A7226">
        <v>37.792000000000002</v>
      </c>
      <c r="B7226">
        <v>-122.446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2</v>
      </c>
      <c r="K7226">
        <v>1</v>
      </c>
      <c r="L7226">
        <v>3</v>
      </c>
      <c r="M7226">
        <f>VLOOKUP(H7226,AE$2:$AJ$12,6,TRUE)</f>
        <v>0</v>
      </c>
      <c r="N7226">
        <f>VLOOKUP(I7226,AF$2:$AJ$12,5,TRUE)</f>
        <v>0</v>
      </c>
      <c r="O7226">
        <f>VLOOKUP(J7226,AG$2:$AJ$12,4,TRUE)</f>
        <v>4</v>
      </c>
      <c r="P7226">
        <f>VLOOKUP(K7226,AH$2:$AJ$12,3,TRUE)</f>
        <v>7</v>
      </c>
      <c r="Q7226">
        <f>VLOOKUP(L7226,AI$2:$AJ$12,2,TRUE)</f>
        <v>2</v>
      </c>
      <c r="T7226" t="str">
        <f t="shared" si="677"/>
        <v>Crimepoint.create(latitude:37.792, longitude:-122.446, drugdrink:0, misdemean:0, theft:4, violent:7, total:2, drugdrinkct:0, misdemeanct:0, theftct:2, violentct:1, totalct:3)</v>
      </c>
      <c r="U7226" t="str">
        <f t="shared" si="678"/>
        <v>{location: new google.maps.LatLng(37.792, -122.446), weight: 0},</v>
      </c>
      <c r="V7226" t="str">
        <f t="shared" si="673"/>
        <v>{location: new google.maps.LatLng(37.792, -122.446), weight: 0},</v>
      </c>
      <c r="W7226" t="str">
        <f t="shared" si="674"/>
        <v>{location: new google.maps.LatLng(37.792, -122.446), weight: 0},</v>
      </c>
      <c r="X7226" t="str">
        <f t="shared" si="675"/>
        <v>{location: new google.maps.LatLng(37.792, -122.446), weight: 1},</v>
      </c>
      <c r="Y7226" t="str">
        <f t="shared" si="676"/>
        <v>{location: new google.maps.LatLng(37.792, -122.446), weight: 0},</v>
      </c>
    </row>
    <row r="7227" spans="1:25" x14ac:dyDescent="0.2">
      <c r="A7227">
        <v>37.792000000000002</v>
      </c>
      <c r="B7227">
        <v>-122.44499999999999</v>
      </c>
      <c r="C7227">
        <v>0</v>
      </c>
      <c r="D7227">
        <v>1</v>
      </c>
      <c r="E7227">
        <v>1</v>
      </c>
      <c r="F7227">
        <v>0</v>
      </c>
      <c r="G7227">
        <v>1</v>
      </c>
      <c r="H7227">
        <v>0</v>
      </c>
      <c r="I7227">
        <v>4</v>
      </c>
      <c r="J7227">
        <v>4</v>
      </c>
      <c r="K7227">
        <v>0</v>
      </c>
      <c r="L7227">
        <v>8</v>
      </c>
      <c r="M7227">
        <f>VLOOKUP(H7227,AE$2:$AJ$12,6,TRUE)</f>
        <v>0</v>
      </c>
      <c r="N7227">
        <f>VLOOKUP(I7227,AF$2:$AJ$12,5,TRUE)</f>
        <v>6</v>
      </c>
      <c r="O7227">
        <f>VLOOKUP(J7227,AG$2:$AJ$12,4,TRUE)</f>
        <v>6</v>
      </c>
      <c r="P7227">
        <f>VLOOKUP(K7227,AH$2:$AJ$12,3,TRUE)</f>
        <v>0</v>
      </c>
      <c r="Q7227">
        <f>VLOOKUP(L7227,AI$2:$AJ$12,2,TRUE)</f>
        <v>5</v>
      </c>
      <c r="T7227" t="str">
        <f t="shared" si="677"/>
        <v>Crimepoint.create(latitude:37.792, longitude:-122.445, drugdrink:0, misdemean:6, theft:6, violent:0, total:5, drugdrinkct:0, misdemeanct:4, theftct:4, violentct:0, totalct:8)</v>
      </c>
      <c r="U7227" t="str">
        <f t="shared" si="678"/>
        <v>{location: new google.maps.LatLng(37.792, -122.445), weight: 0},</v>
      </c>
      <c r="V7227" t="str">
        <f t="shared" si="673"/>
        <v>{location: new google.maps.LatLng(37.792, -122.445), weight: 1},</v>
      </c>
      <c r="W7227" t="str">
        <f t="shared" si="674"/>
        <v>{location: new google.maps.LatLng(37.792, -122.445), weight: 1},</v>
      </c>
      <c r="X7227" t="str">
        <f t="shared" si="675"/>
        <v>{location: new google.maps.LatLng(37.792, -122.445), weight: 0},</v>
      </c>
      <c r="Y7227" t="str">
        <f t="shared" si="676"/>
        <v>{location: new google.maps.LatLng(37.792, -122.445), weight: 1},</v>
      </c>
    </row>
    <row r="7228" spans="1:25" x14ac:dyDescent="0.2">
      <c r="A7228">
        <v>37.792000000000002</v>
      </c>
      <c r="B7228">
        <v>-122.444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2</v>
      </c>
      <c r="J7228">
        <v>2</v>
      </c>
      <c r="K7228">
        <v>0</v>
      </c>
      <c r="L7228">
        <v>4</v>
      </c>
      <c r="M7228">
        <f>VLOOKUP(H7228,AE$2:$AJ$12,6,TRUE)</f>
        <v>0</v>
      </c>
      <c r="N7228">
        <f>VLOOKUP(I7228,AF$2:$AJ$12,5,TRUE)</f>
        <v>4</v>
      </c>
      <c r="O7228">
        <f>VLOOKUP(J7228,AG$2:$AJ$12,4,TRUE)</f>
        <v>4</v>
      </c>
      <c r="P7228">
        <f>VLOOKUP(K7228,AH$2:$AJ$12,3,TRUE)</f>
        <v>0</v>
      </c>
      <c r="Q7228">
        <f>VLOOKUP(L7228,AI$2:$AJ$12,2,TRUE)</f>
        <v>3</v>
      </c>
      <c r="T7228" t="str">
        <f t="shared" si="677"/>
        <v>Crimepoint.create(latitude:37.792, longitude:-122.444, drugdrink:0, misdemean:4, theft:4, violent:0, total:3, drugdrinkct:0, misdemeanct:2, theftct:2, violentct:0, totalct:4)</v>
      </c>
      <c r="U7228" t="str">
        <f t="shared" si="678"/>
        <v>{location: new google.maps.LatLng(37.792, -122.444), weight: 0},</v>
      </c>
      <c r="V7228" t="str">
        <f t="shared" si="673"/>
        <v>{location: new google.maps.LatLng(37.792, -122.444), weight: 0},</v>
      </c>
      <c r="W7228" t="str">
        <f t="shared" si="674"/>
        <v>{location: new google.maps.LatLng(37.792, -122.444), weight: 0},</v>
      </c>
      <c r="X7228" t="str">
        <f t="shared" si="675"/>
        <v>{location: new google.maps.LatLng(37.792, -122.444), weight: 0},</v>
      </c>
      <c r="Y7228" t="str">
        <f t="shared" si="676"/>
        <v>{location: new google.maps.LatLng(37.792, -122.444), weight: 0},</v>
      </c>
    </row>
    <row r="7229" spans="1:25" x14ac:dyDescent="0.2">
      <c r="A7229">
        <v>37.792000000000002</v>
      </c>
      <c r="B7229">
        <v>-122.443</v>
      </c>
      <c r="C7229">
        <v>0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6</v>
      </c>
      <c r="J7229">
        <v>4</v>
      </c>
      <c r="K7229">
        <v>0</v>
      </c>
      <c r="L7229">
        <v>10</v>
      </c>
      <c r="M7229">
        <f>VLOOKUP(H7229,AE$2:$AJ$12,6,TRUE)</f>
        <v>0</v>
      </c>
      <c r="N7229">
        <f>VLOOKUP(I7229,AF$2:$AJ$12,5,TRUE)</f>
        <v>7</v>
      </c>
      <c r="O7229">
        <f>VLOOKUP(J7229,AG$2:$AJ$12,4,TRUE)</f>
        <v>6</v>
      </c>
      <c r="P7229">
        <f>VLOOKUP(K7229,AH$2:$AJ$12,3,TRUE)</f>
        <v>0</v>
      </c>
      <c r="Q7229">
        <f>VLOOKUP(L7229,AI$2:$AJ$12,2,TRUE)</f>
        <v>6</v>
      </c>
      <c r="T7229" t="str">
        <f t="shared" si="677"/>
        <v>Crimepoint.create(latitude:37.792, longitude:-122.443, drugdrink:0, misdemean:7, theft:6, violent:0, total:6, drugdrinkct:0, misdemeanct:6, theftct:4, violentct:0, totalct:10)</v>
      </c>
      <c r="U7229" t="str">
        <f t="shared" si="678"/>
        <v>{location: new google.maps.LatLng(37.792, -122.443), weight: 0},</v>
      </c>
      <c r="V7229" t="str">
        <f t="shared" si="673"/>
        <v>{location: new google.maps.LatLng(37.792, -122.443), weight: 1},</v>
      </c>
      <c r="W7229" t="str">
        <f t="shared" si="674"/>
        <v>{location: new google.maps.LatLng(37.792, -122.443), weight: 1},</v>
      </c>
      <c r="X7229" t="str">
        <f t="shared" si="675"/>
        <v>{location: new google.maps.LatLng(37.792, -122.443), weight: 0},</v>
      </c>
      <c r="Y7229" t="str">
        <f t="shared" si="676"/>
        <v>{location: new google.maps.LatLng(37.792, -122.443), weight: 1},</v>
      </c>
    </row>
    <row r="7230" spans="1:25" x14ac:dyDescent="0.2">
      <c r="A7230">
        <v>37.792000000000002</v>
      </c>
      <c r="B7230">
        <v>-122.44199999999999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2</v>
      </c>
      <c r="J7230">
        <v>2</v>
      </c>
      <c r="K7230">
        <v>0</v>
      </c>
      <c r="L7230">
        <v>4</v>
      </c>
      <c r="M7230">
        <f>VLOOKUP(H7230,AE$2:$AJ$12,6,TRUE)</f>
        <v>0</v>
      </c>
      <c r="N7230">
        <f>VLOOKUP(I7230,AF$2:$AJ$12,5,TRUE)</f>
        <v>4</v>
      </c>
      <c r="O7230">
        <f>VLOOKUP(J7230,AG$2:$AJ$12,4,TRUE)</f>
        <v>4</v>
      </c>
      <c r="P7230">
        <f>VLOOKUP(K7230,AH$2:$AJ$12,3,TRUE)</f>
        <v>0</v>
      </c>
      <c r="Q7230">
        <f>VLOOKUP(L7230,AI$2:$AJ$12,2,TRUE)</f>
        <v>3</v>
      </c>
      <c r="T7230" t="str">
        <f t="shared" si="677"/>
        <v>Crimepoint.create(latitude:37.792, longitude:-122.442, drugdrink:0, misdemean:4, theft:4, violent:0, total:3, drugdrinkct:0, misdemeanct:2, theftct:2, violentct:0, totalct:4)</v>
      </c>
      <c r="U7230" t="str">
        <f t="shared" si="678"/>
        <v>{location: new google.maps.LatLng(37.792, -122.442), weight: 0},</v>
      </c>
      <c r="V7230" t="str">
        <f t="shared" si="673"/>
        <v>{location: new google.maps.LatLng(37.792, -122.442), weight: 0},</v>
      </c>
      <c r="W7230" t="str">
        <f t="shared" si="674"/>
        <v>{location: new google.maps.LatLng(37.792, -122.442), weight: 0},</v>
      </c>
      <c r="X7230" t="str">
        <f t="shared" si="675"/>
        <v>{location: new google.maps.LatLng(37.792, -122.442), weight: 0},</v>
      </c>
      <c r="Y7230" t="str">
        <f t="shared" si="676"/>
        <v>{location: new google.maps.LatLng(37.792, -122.442), weight: 0},</v>
      </c>
    </row>
    <row r="7231" spans="1:25" x14ac:dyDescent="0.2">
      <c r="A7231">
        <v>37.792000000000002</v>
      </c>
      <c r="B7231">
        <v>-122.441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3</v>
      </c>
      <c r="J7231">
        <v>1</v>
      </c>
      <c r="K7231">
        <v>0</v>
      </c>
      <c r="L7231">
        <v>4</v>
      </c>
      <c r="M7231">
        <f>VLOOKUP(H7231,AE$2:$AJ$12,6,TRUE)</f>
        <v>0</v>
      </c>
      <c r="N7231">
        <f>VLOOKUP(I7231,AF$2:$AJ$12,5,TRUE)</f>
        <v>5</v>
      </c>
      <c r="O7231">
        <f>VLOOKUP(J7231,AG$2:$AJ$12,4,TRUE)</f>
        <v>3</v>
      </c>
      <c r="P7231">
        <f>VLOOKUP(K7231,AH$2:$AJ$12,3,TRUE)</f>
        <v>0</v>
      </c>
      <c r="Q7231">
        <f>VLOOKUP(L7231,AI$2:$AJ$12,2,TRUE)</f>
        <v>3</v>
      </c>
      <c r="T7231" t="str">
        <f t="shared" si="677"/>
        <v>Crimepoint.create(latitude:37.792, longitude:-122.441, drugdrink:0, misdemean:5, theft:3, violent:0, total:3, drugdrinkct:0, misdemeanct:3, theftct:1, violentct:0, totalct:4)</v>
      </c>
      <c r="U7231" t="str">
        <f t="shared" si="678"/>
        <v>{location: new google.maps.LatLng(37.792, -122.441), weight: 0},</v>
      </c>
      <c r="V7231" t="str">
        <f t="shared" si="673"/>
        <v>{location: new google.maps.LatLng(37.792, -122.441), weight: 1},</v>
      </c>
      <c r="W7231" t="str">
        <f t="shared" si="674"/>
        <v>{location: new google.maps.LatLng(37.792, -122.441), weight: 0},</v>
      </c>
      <c r="X7231" t="str">
        <f t="shared" si="675"/>
        <v>{location: new google.maps.LatLng(37.792, -122.441), weight: 0},</v>
      </c>
      <c r="Y7231" t="str">
        <f t="shared" si="676"/>
        <v>{location: new google.maps.LatLng(37.792, -122.441), weight: 0},</v>
      </c>
    </row>
    <row r="7232" spans="1:25" x14ac:dyDescent="0.2">
      <c r="A7232">
        <v>37.792000000000002</v>
      </c>
      <c r="B7232">
        <v>-122.44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2</v>
      </c>
      <c r="K7232">
        <v>0</v>
      </c>
      <c r="L7232">
        <v>3</v>
      </c>
      <c r="M7232">
        <f>VLOOKUP(H7232,AE$2:$AJ$12,6,TRUE)</f>
        <v>0</v>
      </c>
      <c r="N7232">
        <f>VLOOKUP(I7232,AF$2:$AJ$12,5,TRUE)</f>
        <v>2</v>
      </c>
      <c r="O7232">
        <f>VLOOKUP(J7232,AG$2:$AJ$12,4,TRUE)</f>
        <v>4</v>
      </c>
      <c r="P7232">
        <f>VLOOKUP(K7232,AH$2:$AJ$12,3,TRUE)</f>
        <v>0</v>
      </c>
      <c r="Q7232">
        <f>VLOOKUP(L7232,AI$2:$AJ$12,2,TRUE)</f>
        <v>2</v>
      </c>
      <c r="T7232" t="str">
        <f t="shared" si="677"/>
        <v>Crimepoint.create(latitude:37.792, longitude:-122.44, drugdrink:0, misdemean:2, theft:4, violent:0, total:2, drugdrinkct:0, misdemeanct:1, theftct:2, violentct:0, totalct:3)</v>
      </c>
      <c r="U7232" t="str">
        <f t="shared" si="678"/>
        <v>{location: new google.maps.LatLng(37.792, -122.44), weight: 0},</v>
      </c>
      <c r="V7232" t="str">
        <f t="shared" si="673"/>
        <v>{location: new google.maps.LatLng(37.792, -122.44), weight: 0},</v>
      </c>
      <c r="W7232" t="str">
        <f t="shared" si="674"/>
        <v>{location: new google.maps.LatLng(37.792, -122.44), weight: 0},</v>
      </c>
      <c r="X7232" t="str">
        <f t="shared" si="675"/>
        <v>{location: new google.maps.LatLng(37.792, -122.44), weight: 0},</v>
      </c>
      <c r="Y7232" t="str">
        <f t="shared" si="676"/>
        <v>{location: new google.maps.LatLng(37.792, -122.44), weight: 0},</v>
      </c>
    </row>
    <row r="7233" spans="1:25" x14ac:dyDescent="0.2">
      <c r="A7233">
        <v>37.792000000000002</v>
      </c>
      <c r="B7233">
        <v>-122.43899999999999</v>
      </c>
      <c r="C7233">
        <v>0</v>
      </c>
      <c r="D7233">
        <v>2</v>
      </c>
      <c r="E7233">
        <v>1</v>
      </c>
      <c r="F7233">
        <v>0</v>
      </c>
      <c r="G7233">
        <v>1</v>
      </c>
      <c r="H7233">
        <v>0</v>
      </c>
      <c r="I7233">
        <v>9</v>
      </c>
      <c r="J7233">
        <v>4</v>
      </c>
      <c r="K7233">
        <v>0</v>
      </c>
      <c r="L7233">
        <v>13</v>
      </c>
      <c r="M7233">
        <f>VLOOKUP(H7233,AE$2:$AJ$12,6,TRUE)</f>
        <v>0</v>
      </c>
      <c r="N7233">
        <f>VLOOKUP(I7233,AF$2:$AJ$12,5,TRUE)</f>
        <v>7</v>
      </c>
      <c r="O7233">
        <f>VLOOKUP(J7233,AG$2:$AJ$12,4,TRUE)</f>
        <v>6</v>
      </c>
      <c r="P7233">
        <f>VLOOKUP(K7233,AH$2:$AJ$12,3,TRUE)</f>
        <v>0</v>
      </c>
      <c r="Q7233">
        <f>VLOOKUP(L7233,AI$2:$AJ$12,2,TRUE)</f>
        <v>7</v>
      </c>
      <c r="T7233" t="str">
        <f t="shared" si="677"/>
        <v>Crimepoint.create(latitude:37.792, longitude:-122.439, drugdrink:0, misdemean:7, theft:6, violent:0, total:7, drugdrinkct:0, misdemeanct:9, theftct:4, violentct:0, totalct:13)</v>
      </c>
      <c r="U7233" t="str">
        <f t="shared" si="678"/>
        <v>{location: new google.maps.LatLng(37.792, -122.439), weight: 0},</v>
      </c>
      <c r="V7233" t="str">
        <f t="shared" si="673"/>
        <v>{location: new google.maps.LatLng(37.792, -122.439), weight: 2},</v>
      </c>
      <c r="W7233" t="str">
        <f t="shared" si="674"/>
        <v>{location: new google.maps.LatLng(37.792, -122.439), weight: 1},</v>
      </c>
      <c r="X7233" t="str">
        <f t="shared" si="675"/>
        <v>{location: new google.maps.LatLng(37.792, -122.439), weight: 0},</v>
      </c>
      <c r="Y7233" t="str">
        <f t="shared" si="676"/>
        <v>{location: new google.maps.LatLng(37.792, -122.439), weight: 1},</v>
      </c>
    </row>
    <row r="7234" spans="1:25" x14ac:dyDescent="0.2">
      <c r="A7234">
        <v>37.792000000000002</v>
      </c>
      <c r="B7234">
        <v>-122.438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2</v>
      </c>
      <c r="J7234">
        <v>0</v>
      </c>
      <c r="K7234">
        <v>0</v>
      </c>
      <c r="L7234">
        <v>3</v>
      </c>
      <c r="M7234">
        <f>VLOOKUP(H7234,AE$2:$AJ$12,6,TRUE)</f>
        <v>8</v>
      </c>
      <c r="N7234">
        <f>VLOOKUP(I7234,AF$2:$AJ$12,5,TRUE)</f>
        <v>4</v>
      </c>
      <c r="O7234">
        <f>VLOOKUP(J7234,AG$2:$AJ$12,4,TRUE)</f>
        <v>0</v>
      </c>
      <c r="P7234">
        <f>VLOOKUP(K7234,AH$2:$AJ$12,3,TRUE)</f>
        <v>0</v>
      </c>
      <c r="Q7234">
        <f>VLOOKUP(L7234,AI$2:$AJ$12,2,TRUE)</f>
        <v>2</v>
      </c>
      <c r="T7234" t="str">
        <f t="shared" si="677"/>
        <v>Crimepoint.create(latitude:37.792, longitude:-122.438, drugdrink:8, misdemean:4, theft:0, violent:0, total:2, drugdrinkct:1, misdemeanct:2, theftct:0, violentct:0, totalct:3)</v>
      </c>
      <c r="U7234" t="str">
        <f t="shared" si="678"/>
        <v>{location: new google.maps.LatLng(37.792, -122.438), weight: 1},</v>
      </c>
      <c r="V7234" t="str">
        <f t="shared" si="673"/>
        <v>{location: new google.maps.LatLng(37.792, -122.438), weight: 0},</v>
      </c>
      <c r="W7234" t="str">
        <f t="shared" si="674"/>
        <v>{location: new google.maps.LatLng(37.792, -122.438), weight: 0},</v>
      </c>
      <c r="X7234" t="str">
        <f t="shared" si="675"/>
        <v>{location: new google.maps.LatLng(37.792, -122.438), weight: 0},</v>
      </c>
      <c r="Y7234" t="str">
        <f t="shared" si="676"/>
        <v>{location: new google.maps.LatLng(37.792, -122.438), weight: 0},</v>
      </c>
    </row>
    <row r="7235" spans="1:25" x14ac:dyDescent="0.2">
      <c r="A7235">
        <v>37.792000000000002</v>
      </c>
      <c r="B7235">
        <v>-122.437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2</v>
      </c>
      <c r="J7235">
        <v>2</v>
      </c>
      <c r="K7235">
        <v>0</v>
      </c>
      <c r="L7235">
        <v>4</v>
      </c>
      <c r="M7235">
        <f>VLOOKUP(H7235,AE$2:$AJ$12,6,TRUE)</f>
        <v>0</v>
      </c>
      <c r="N7235">
        <f>VLOOKUP(I7235,AF$2:$AJ$12,5,TRUE)</f>
        <v>4</v>
      </c>
      <c r="O7235">
        <f>VLOOKUP(J7235,AG$2:$AJ$12,4,TRUE)</f>
        <v>4</v>
      </c>
      <c r="P7235">
        <f>VLOOKUP(K7235,AH$2:$AJ$12,3,TRUE)</f>
        <v>0</v>
      </c>
      <c r="Q7235">
        <f>VLOOKUP(L7235,AI$2:$AJ$12,2,TRUE)</f>
        <v>3</v>
      </c>
      <c r="T7235" t="str">
        <f t="shared" si="677"/>
        <v>Crimepoint.create(latitude:37.792, longitude:-122.437, drugdrink:0, misdemean:4, theft:4, violent:0, total:3, drugdrinkct:0, misdemeanct:2, theftct:2, violentct:0, totalct:4)</v>
      </c>
      <c r="U7235" t="str">
        <f t="shared" si="678"/>
        <v>{location: new google.maps.LatLng(37.792, -122.437), weight: 0},</v>
      </c>
      <c r="V7235" t="str">
        <f t="shared" ref="V7235:V7298" si="679">$Z$2&amp;$A7235&amp;$AA$2&amp;$B7235&amp;$AB$2&amp;D7235&amp;$AC$2</f>
        <v>{location: new google.maps.LatLng(37.792, -122.437), weight: 0},</v>
      </c>
      <c r="W7235" t="str">
        <f t="shared" ref="W7235:W7298" si="680">$Z$2&amp;$A7235&amp;$AA$2&amp;$B7235&amp;$AB$2&amp;E7235&amp;$AC$2</f>
        <v>{location: new google.maps.LatLng(37.792, -122.437), weight: 0},</v>
      </c>
      <c r="X7235" t="str">
        <f t="shared" ref="X7235:X7298" si="681">$Z$2&amp;$A7235&amp;$AA$2&amp;$B7235&amp;$AB$2&amp;F7235&amp;$AC$2</f>
        <v>{location: new google.maps.LatLng(37.792, -122.437), weight: 0},</v>
      </c>
      <c r="Y7235" t="str">
        <f t="shared" ref="Y7235:Y7298" si="682">$Z$2&amp;$A7235&amp;$AA$2&amp;$B7235&amp;$AB$2&amp;G7235&amp;$AC$2</f>
        <v>{location: new google.maps.LatLng(37.792, -122.437), weight: 0},</v>
      </c>
    </row>
    <row r="7236" spans="1:25" x14ac:dyDescent="0.2">
      <c r="A7236">
        <v>37.792000000000002</v>
      </c>
      <c r="B7236">
        <v>-122.43600000000001</v>
      </c>
      <c r="C7236">
        <v>0</v>
      </c>
      <c r="D7236">
        <v>1</v>
      </c>
      <c r="E7236">
        <v>0</v>
      </c>
      <c r="F7236">
        <v>0</v>
      </c>
      <c r="G7236">
        <v>1</v>
      </c>
      <c r="H7236">
        <v>0</v>
      </c>
      <c r="I7236">
        <v>4</v>
      </c>
      <c r="J7236">
        <v>3</v>
      </c>
      <c r="K7236">
        <v>0</v>
      </c>
      <c r="L7236">
        <v>7</v>
      </c>
      <c r="M7236">
        <f>VLOOKUP(H7236,AE$2:$AJ$12,6,TRUE)</f>
        <v>0</v>
      </c>
      <c r="N7236">
        <f>VLOOKUP(I7236,AF$2:$AJ$12,5,TRUE)</f>
        <v>6</v>
      </c>
      <c r="O7236">
        <f>VLOOKUP(J7236,AG$2:$AJ$12,4,TRUE)</f>
        <v>5</v>
      </c>
      <c r="P7236">
        <f>VLOOKUP(K7236,AH$2:$AJ$12,3,TRUE)</f>
        <v>0</v>
      </c>
      <c r="Q7236">
        <f>VLOOKUP(L7236,AI$2:$AJ$12,2,TRUE)</f>
        <v>5</v>
      </c>
      <c r="T7236" t="str">
        <f t="shared" ref="T7236:T7299" si="683">"Crimepoint.create("&amp;A$2&amp;":"&amp;A7236&amp;", "&amp;B$2&amp;":"&amp;B7236&amp;", "&amp;C$2&amp;":"&amp;M7236&amp;", "&amp;D$2&amp;":"&amp;N7236&amp;", "&amp;E$2&amp;":"&amp;O7236&amp;", "&amp;F$2&amp;":"&amp;P7236&amp;", "&amp;G$2&amp;":"&amp;Q7236&amp;", "&amp;H$2&amp;":"&amp;H7236&amp;", "&amp;I$2&amp;":"&amp;I7236&amp;", "&amp;J$2&amp;":"&amp;J7236&amp;", "&amp;K$2&amp;":"&amp;K7236&amp;", "&amp;L$2&amp;":"&amp;L7236&amp;")"</f>
        <v>Crimepoint.create(latitude:37.792, longitude:-122.436, drugdrink:0, misdemean:6, theft:5, violent:0, total:5, drugdrinkct:0, misdemeanct:4, theftct:3, violentct:0, totalct:7)</v>
      </c>
      <c r="U7236" t="str">
        <f t="shared" ref="U7236:U7299" si="684">$Z$2&amp;$A7236&amp;$AA$2&amp;$B7236&amp;$AB$2&amp;C7236&amp;$AC$2</f>
        <v>{location: new google.maps.LatLng(37.792, -122.436), weight: 0},</v>
      </c>
      <c r="V7236" t="str">
        <f t="shared" si="679"/>
        <v>{location: new google.maps.LatLng(37.792, -122.436), weight: 1},</v>
      </c>
      <c r="W7236" t="str">
        <f t="shared" si="680"/>
        <v>{location: new google.maps.LatLng(37.792, -122.436), weight: 0},</v>
      </c>
      <c r="X7236" t="str">
        <f t="shared" si="681"/>
        <v>{location: new google.maps.LatLng(37.792, -122.436), weight: 0},</v>
      </c>
      <c r="Y7236" t="str">
        <f t="shared" si="682"/>
        <v>{location: new google.maps.LatLng(37.792, -122.436), weight: 1},</v>
      </c>
    </row>
    <row r="7237" spans="1:25" x14ac:dyDescent="0.2">
      <c r="A7237">
        <v>37.792000000000002</v>
      </c>
      <c r="B7237">
        <v>-122.435</v>
      </c>
      <c r="C7237">
        <v>0</v>
      </c>
      <c r="D7237">
        <v>1</v>
      </c>
      <c r="E7237">
        <v>1</v>
      </c>
      <c r="F7237">
        <v>0</v>
      </c>
      <c r="G7237">
        <v>1</v>
      </c>
      <c r="H7237">
        <v>0</v>
      </c>
      <c r="I7237">
        <v>5</v>
      </c>
      <c r="J7237">
        <v>6</v>
      </c>
      <c r="K7237">
        <v>0</v>
      </c>
      <c r="L7237">
        <v>11</v>
      </c>
      <c r="M7237">
        <f>VLOOKUP(H7237,AE$2:$AJ$12,6,TRUE)</f>
        <v>0</v>
      </c>
      <c r="N7237">
        <f>VLOOKUP(I7237,AF$2:$AJ$12,5,TRUE)</f>
        <v>6</v>
      </c>
      <c r="O7237">
        <f>VLOOKUP(J7237,AG$2:$AJ$12,4,TRUE)</f>
        <v>7</v>
      </c>
      <c r="P7237">
        <f>VLOOKUP(K7237,AH$2:$AJ$12,3,TRUE)</f>
        <v>0</v>
      </c>
      <c r="Q7237">
        <f>VLOOKUP(L7237,AI$2:$AJ$12,2,TRUE)</f>
        <v>6</v>
      </c>
      <c r="T7237" t="str">
        <f t="shared" si="683"/>
        <v>Crimepoint.create(latitude:37.792, longitude:-122.435, drugdrink:0, misdemean:6, theft:7, violent:0, total:6, drugdrinkct:0, misdemeanct:5, theftct:6, violentct:0, totalct:11)</v>
      </c>
      <c r="U7237" t="str">
        <f t="shared" si="684"/>
        <v>{location: new google.maps.LatLng(37.792, -122.435), weight: 0},</v>
      </c>
      <c r="V7237" t="str">
        <f t="shared" si="679"/>
        <v>{location: new google.maps.LatLng(37.792, -122.435), weight: 1},</v>
      </c>
      <c r="W7237" t="str">
        <f t="shared" si="680"/>
        <v>{location: new google.maps.LatLng(37.792, -122.435), weight: 1},</v>
      </c>
      <c r="X7237" t="str">
        <f t="shared" si="681"/>
        <v>{location: new google.maps.LatLng(37.792, -122.435), weight: 0},</v>
      </c>
      <c r="Y7237" t="str">
        <f t="shared" si="682"/>
        <v>{location: new google.maps.LatLng(37.792, -122.435), weight: 1},</v>
      </c>
    </row>
    <row r="7238" spans="1:25" x14ac:dyDescent="0.2">
      <c r="A7238">
        <v>37.792000000000002</v>
      </c>
      <c r="B7238">
        <v>-122.434</v>
      </c>
      <c r="C7238">
        <v>0</v>
      </c>
      <c r="D7238">
        <v>2</v>
      </c>
      <c r="E7238">
        <v>1</v>
      </c>
      <c r="F7238">
        <v>2</v>
      </c>
      <c r="G7238">
        <v>1</v>
      </c>
      <c r="H7238">
        <v>0</v>
      </c>
      <c r="I7238">
        <v>8</v>
      </c>
      <c r="J7238">
        <v>6</v>
      </c>
      <c r="K7238">
        <v>3</v>
      </c>
      <c r="L7238">
        <v>17</v>
      </c>
      <c r="M7238">
        <f>VLOOKUP(H7238,AE$2:$AJ$12,6,TRUE)</f>
        <v>0</v>
      </c>
      <c r="N7238">
        <f>VLOOKUP(I7238,AF$2:$AJ$12,5,TRUE)</f>
        <v>7</v>
      </c>
      <c r="O7238">
        <f>VLOOKUP(J7238,AG$2:$AJ$12,4,TRUE)</f>
        <v>7</v>
      </c>
      <c r="P7238">
        <f>VLOOKUP(K7238,AH$2:$AJ$12,3,TRUE)</f>
        <v>8</v>
      </c>
      <c r="Q7238">
        <f>VLOOKUP(L7238,AI$2:$AJ$12,2,TRUE)</f>
        <v>7</v>
      </c>
      <c r="T7238" t="str">
        <f t="shared" si="683"/>
        <v>Crimepoint.create(latitude:37.792, longitude:-122.434, drugdrink:0, misdemean:7, theft:7, violent:8, total:7, drugdrinkct:0, misdemeanct:8, theftct:6, violentct:3, totalct:17)</v>
      </c>
      <c r="U7238" t="str">
        <f t="shared" si="684"/>
        <v>{location: new google.maps.LatLng(37.792, -122.434), weight: 0},</v>
      </c>
      <c r="V7238" t="str">
        <f t="shared" si="679"/>
        <v>{location: new google.maps.LatLng(37.792, -122.434), weight: 2},</v>
      </c>
      <c r="W7238" t="str">
        <f t="shared" si="680"/>
        <v>{location: new google.maps.LatLng(37.792, -122.434), weight: 1},</v>
      </c>
      <c r="X7238" t="str">
        <f t="shared" si="681"/>
        <v>{location: new google.maps.LatLng(37.792, -122.434), weight: 2},</v>
      </c>
      <c r="Y7238" t="str">
        <f t="shared" si="682"/>
        <v>{location: new google.maps.LatLng(37.792, -122.434), weight: 1},</v>
      </c>
    </row>
    <row r="7239" spans="1:25" x14ac:dyDescent="0.2">
      <c r="A7239">
        <v>37.792000000000002</v>
      </c>
      <c r="B7239">
        <v>-122.43300000000001</v>
      </c>
      <c r="C7239">
        <v>0</v>
      </c>
      <c r="D7239">
        <v>2</v>
      </c>
      <c r="E7239">
        <v>0</v>
      </c>
      <c r="F7239">
        <v>0</v>
      </c>
      <c r="G7239">
        <v>1</v>
      </c>
      <c r="H7239">
        <v>0</v>
      </c>
      <c r="I7239">
        <v>9</v>
      </c>
      <c r="J7239">
        <v>2</v>
      </c>
      <c r="K7239">
        <v>0</v>
      </c>
      <c r="L7239">
        <v>11</v>
      </c>
      <c r="M7239">
        <f>VLOOKUP(H7239,AE$2:$AJ$12,6,TRUE)</f>
        <v>0</v>
      </c>
      <c r="N7239">
        <f>VLOOKUP(I7239,AF$2:$AJ$12,5,TRUE)</f>
        <v>7</v>
      </c>
      <c r="O7239">
        <f>VLOOKUP(J7239,AG$2:$AJ$12,4,TRUE)</f>
        <v>4</v>
      </c>
      <c r="P7239">
        <f>VLOOKUP(K7239,AH$2:$AJ$12,3,TRUE)</f>
        <v>0</v>
      </c>
      <c r="Q7239">
        <f>VLOOKUP(L7239,AI$2:$AJ$12,2,TRUE)</f>
        <v>6</v>
      </c>
      <c r="T7239" t="str">
        <f t="shared" si="683"/>
        <v>Crimepoint.create(latitude:37.792, longitude:-122.433, drugdrink:0, misdemean:7, theft:4, violent:0, total:6, drugdrinkct:0, misdemeanct:9, theftct:2, violentct:0, totalct:11)</v>
      </c>
      <c r="U7239" t="str">
        <f t="shared" si="684"/>
        <v>{location: new google.maps.LatLng(37.792, -122.433), weight: 0},</v>
      </c>
      <c r="V7239" t="str">
        <f t="shared" si="679"/>
        <v>{location: new google.maps.LatLng(37.792, -122.433), weight: 2},</v>
      </c>
      <c r="W7239" t="str">
        <f t="shared" si="680"/>
        <v>{location: new google.maps.LatLng(37.792, -122.433), weight: 0},</v>
      </c>
      <c r="X7239" t="str">
        <f t="shared" si="681"/>
        <v>{location: new google.maps.LatLng(37.792, -122.433), weight: 0},</v>
      </c>
      <c r="Y7239" t="str">
        <f t="shared" si="682"/>
        <v>{location: new google.maps.LatLng(37.792, -122.433), weight: 1},</v>
      </c>
    </row>
    <row r="7240" spans="1:25" x14ac:dyDescent="0.2">
      <c r="A7240">
        <v>37.792000000000002</v>
      </c>
      <c r="B7240">
        <v>-122.432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2</v>
      </c>
      <c r="J7240">
        <v>3</v>
      </c>
      <c r="K7240">
        <v>0</v>
      </c>
      <c r="L7240">
        <v>5</v>
      </c>
      <c r="M7240">
        <f>VLOOKUP(H7240,AE$2:$AJ$12,6,TRUE)</f>
        <v>0</v>
      </c>
      <c r="N7240">
        <f>VLOOKUP(I7240,AF$2:$AJ$12,5,TRUE)</f>
        <v>4</v>
      </c>
      <c r="O7240">
        <f>VLOOKUP(J7240,AG$2:$AJ$12,4,TRUE)</f>
        <v>5</v>
      </c>
      <c r="P7240">
        <f>VLOOKUP(K7240,AH$2:$AJ$12,3,TRUE)</f>
        <v>0</v>
      </c>
      <c r="Q7240">
        <f>VLOOKUP(L7240,AI$2:$AJ$12,2,TRUE)</f>
        <v>4</v>
      </c>
      <c r="T7240" t="str">
        <f t="shared" si="683"/>
        <v>Crimepoint.create(latitude:37.792, longitude:-122.432, drugdrink:0, misdemean:4, theft:5, violent:0, total:4, drugdrinkct:0, misdemeanct:2, theftct:3, violentct:0, totalct:5)</v>
      </c>
      <c r="U7240" t="str">
        <f t="shared" si="684"/>
        <v>{location: new google.maps.LatLng(37.792, -122.432), weight: 0},</v>
      </c>
      <c r="V7240" t="str">
        <f t="shared" si="679"/>
        <v>{location: new google.maps.LatLng(37.792, -122.432), weight: 0},</v>
      </c>
      <c r="W7240" t="str">
        <f t="shared" si="680"/>
        <v>{location: new google.maps.LatLng(37.792, -122.432), weight: 0},</v>
      </c>
      <c r="X7240" t="str">
        <f t="shared" si="681"/>
        <v>{location: new google.maps.LatLng(37.792, -122.432), weight: 0},</v>
      </c>
      <c r="Y7240" t="str">
        <f t="shared" si="682"/>
        <v>{location: new google.maps.LatLng(37.792, -122.432), weight: 0},</v>
      </c>
    </row>
    <row r="7241" spans="1:25" x14ac:dyDescent="0.2">
      <c r="A7241">
        <v>37.792000000000002</v>
      </c>
      <c r="B7241">
        <v>-122.431</v>
      </c>
      <c r="C7241">
        <v>0</v>
      </c>
      <c r="D7241">
        <v>4</v>
      </c>
      <c r="E7241">
        <v>1</v>
      </c>
      <c r="F7241">
        <v>7</v>
      </c>
      <c r="G7241">
        <v>3</v>
      </c>
      <c r="H7241">
        <v>0</v>
      </c>
      <c r="I7241">
        <v>19</v>
      </c>
      <c r="J7241">
        <v>7</v>
      </c>
      <c r="K7241">
        <v>10</v>
      </c>
      <c r="L7241">
        <v>36</v>
      </c>
      <c r="M7241">
        <f>VLOOKUP(H7241,AE$2:$AJ$12,6,TRUE)</f>
        <v>0</v>
      </c>
      <c r="N7241">
        <f>VLOOKUP(I7241,AF$2:$AJ$12,5,TRUE)</f>
        <v>9</v>
      </c>
      <c r="O7241">
        <f>VLOOKUP(J7241,AG$2:$AJ$12,4,TRUE)</f>
        <v>7</v>
      </c>
      <c r="P7241">
        <f>VLOOKUP(K7241,AH$2:$AJ$12,3,TRUE)</f>
        <v>9</v>
      </c>
      <c r="Q7241">
        <f>VLOOKUP(L7241,AI$2:$AJ$12,2,TRUE)</f>
        <v>8</v>
      </c>
      <c r="T7241" t="str">
        <f t="shared" si="683"/>
        <v>Crimepoint.create(latitude:37.792, longitude:-122.431, drugdrink:0, misdemean:9, theft:7, violent:9, total:8, drugdrinkct:0, misdemeanct:19, theftct:7, violentct:10, totalct:36)</v>
      </c>
      <c r="U7241" t="str">
        <f t="shared" si="684"/>
        <v>{location: new google.maps.LatLng(37.792, -122.431), weight: 0},</v>
      </c>
      <c r="V7241" t="str">
        <f t="shared" si="679"/>
        <v>{location: new google.maps.LatLng(37.792, -122.431), weight: 4},</v>
      </c>
      <c r="W7241" t="str">
        <f t="shared" si="680"/>
        <v>{location: new google.maps.LatLng(37.792, -122.431), weight: 1},</v>
      </c>
      <c r="X7241" t="str">
        <f t="shared" si="681"/>
        <v>{location: new google.maps.LatLng(37.792, -122.431), weight: 7},</v>
      </c>
      <c r="Y7241" t="str">
        <f t="shared" si="682"/>
        <v>{location: new google.maps.LatLng(37.792, -122.431), weight: 3},</v>
      </c>
    </row>
    <row r="7242" spans="1:25" x14ac:dyDescent="0.2">
      <c r="A7242">
        <v>37.792000000000002</v>
      </c>
      <c r="B7242">
        <v>-122.43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2</v>
      </c>
      <c r="K7242">
        <v>0</v>
      </c>
      <c r="L7242">
        <v>3</v>
      </c>
      <c r="M7242">
        <f>VLOOKUP(H7242,AE$2:$AJ$12,6,TRUE)</f>
        <v>0</v>
      </c>
      <c r="N7242">
        <f>VLOOKUP(I7242,AF$2:$AJ$12,5,TRUE)</f>
        <v>2</v>
      </c>
      <c r="O7242">
        <f>VLOOKUP(J7242,AG$2:$AJ$12,4,TRUE)</f>
        <v>4</v>
      </c>
      <c r="P7242">
        <f>VLOOKUP(K7242,AH$2:$AJ$12,3,TRUE)</f>
        <v>0</v>
      </c>
      <c r="Q7242">
        <f>VLOOKUP(L7242,AI$2:$AJ$12,2,TRUE)</f>
        <v>2</v>
      </c>
      <c r="T7242" t="str">
        <f t="shared" si="683"/>
        <v>Crimepoint.create(latitude:37.792, longitude:-122.43, drugdrink:0, misdemean:2, theft:4, violent:0, total:2, drugdrinkct:0, misdemeanct:1, theftct:2, violentct:0, totalct:3)</v>
      </c>
      <c r="U7242" t="str">
        <f t="shared" si="684"/>
        <v>{location: new google.maps.LatLng(37.792, -122.43), weight: 0},</v>
      </c>
      <c r="V7242" t="str">
        <f t="shared" si="679"/>
        <v>{location: new google.maps.LatLng(37.792, -122.43), weight: 0},</v>
      </c>
      <c r="W7242" t="str">
        <f t="shared" si="680"/>
        <v>{location: new google.maps.LatLng(37.792, -122.43), weight: 0},</v>
      </c>
      <c r="X7242" t="str">
        <f t="shared" si="681"/>
        <v>{location: new google.maps.LatLng(37.792, -122.43), weight: 0},</v>
      </c>
      <c r="Y7242" t="str">
        <f t="shared" si="682"/>
        <v>{location: new google.maps.LatLng(37.792, -122.43), weight: 0},</v>
      </c>
    </row>
    <row r="7243" spans="1:25" x14ac:dyDescent="0.2">
      <c r="A7243">
        <v>37.792000000000002</v>
      </c>
      <c r="B7243">
        <v>-122.429</v>
      </c>
      <c r="C7243">
        <v>0</v>
      </c>
      <c r="D7243">
        <v>2</v>
      </c>
      <c r="E7243">
        <v>1</v>
      </c>
      <c r="F7243">
        <v>0</v>
      </c>
      <c r="G7243">
        <v>1</v>
      </c>
      <c r="H7243">
        <v>0</v>
      </c>
      <c r="I7243">
        <v>7</v>
      </c>
      <c r="J7243">
        <v>4</v>
      </c>
      <c r="K7243">
        <v>0</v>
      </c>
      <c r="L7243">
        <v>11</v>
      </c>
      <c r="M7243">
        <f>VLOOKUP(H7243,AE$2:$AJ$12,6,TRUE)</f>
        <v>0</v>
      </c>
      <c r="N7243">
        <f>VLOOKUP(I7243,AF$2:$AJ$12,5,TRUE)</f>
        <v>7</v>
      </c>
      <c r="O7243">
        <f>VLOOKUP(J7243,AG$2:$AJ$12,4,TRUE)</f>
        <v>6</v>
      </c>
      <c r="P7243">
        <f>VLOOKUP(K7243,AH$2:$AJ$12,3,TRUE)</f>
        <v>0</v>
      </c>
      <c r="Q7243">
        <f>VLOOKUP(L7243,AI$2:$AJ$12,2,TRUE)</f>
        <v>6</v>
      </c>
      <c r="T7243" t="str">
        <f t="shared" si="683"/>
        <v>Crimepoint.create(latitude:37.792, longitude:-122.429, drugdrink:0, misdemean:7, theft:6, violent:0, total:6, drugdrinkct:0, misdemeanct:7, theftct:4, violentct:0, totalct:11)</v>
      </c>
      <c r="U7243" t="str">
        <f t="shared" si="684"/>
        <v>{location: new google.maps.LatLng(37.792, -122.429), weight: 0},</v>
      </c>
      <c r="V7243" t="str">
        <f t="shared" si="679"/>
        <v>{location: new google.maps.LatLng(37.792, -122.429), weight: 2},</v>
      </c>
      <c r="W7243" t="str">
        <f t="shared" si="680"/>
        <v>{location: new google.maps.LatLng(37.792, -122.429), weight: 1},</v>
      </c>
      <c r="X7243" t="str">
        <f t="shared" si="681"/>
        <v>{location: new google.maps.LatLng(37.792, -122.429), weight: 0},</v>
      </c>
      <c r="Y7243" t="str">
        <f t="shared" si="682"/>
        <v>{location: new google.maps.LatLng(37.792, -122.429), weight: 1},</v>
      </c>
    </row>
    <row r="7244" spans="1:25" x14ac:dyDescent="0.2">
      <c r="A7244">
        <v>37.792000000000002</v>
      </c>
      <c r="B7244">
        <v>-122.428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1</v>
      </c>
      <c r="J7244">
        <v>4</v>
      </c>
      <c r="K7244">
        <v>0</v>
      </c>
      <c r="L7244">
        <v>5</v>
      </c>
      <c r="M7244">
        <f>VLOOKUP(H7244,AE$2:$AJ$12,6,TRUE)</f>
        <v>0</v>
      </c>
      <c r="N7244">
        <f>VLOOKUP(I7244,AF$2:$AJ$12,5,TRUE)</f>
        <v>2</v>
      </c>
      <c r="O7244">
        <f>VLOOKUP(J7244,AG$2:$AJ$12,4,TRUE)</f>
        <v>6</v>
      </c>
      <c r="P7244">
        <f>VLOOKUP(K7244,AH$2:$AJ$12,3,TRUE)</f>
        <v>0</v>
      </c>
      <c r="Q7244">
        <f>VLOOKUP(L7244,AI$2:$AJ$12,2,TRUE)</f>
        <v>4</v>
      </c>
      <c r="T7244" t="str">
        <f t="shared" si="683"/>
        <v>Crimepoint.create(latitude:37.792, longitude:-122.428, drugdrink:0, misdemean:2, theft:6, violent:0, total:4, drugdrinkct:0, misdemeanct:1, theftct:4, violentct:0, totalct:5)</v>
      </c>
      <c r="U7244" t="str">
        <f t="shared" si="684"/>
        <v>{location: new google.maps.LatLng(37.792, -122.428), weight: 0},</v>
      </c>
      <c r="V7244" t="str">
        <f t="shared" si="679"/>
        <v>{location: new google.maps.LatLng(37.792, -122.428), weight: 0},</v>
      </c>
      <c r="W7244" t="str">
        <f t="shared" si="680"/>
        <v>{location: new google.maps.LatLng(37.792, -122.428), weight: 1},</v>
      </c>
      <c r="X7244" t="str">
        <f t="shared" si="681"/>
        <v>{location: new google.maps.LatLng(37.792, -122.428), weight: 0},</v>
      </c>
      <c r="Y7244" t="str">
        <f t="shared" si="682"/>
        <v>{location: new google.maps.LatLng(37.792, -122.428), weight: 0},</v>
      </c>
    </row>
    <row r="7245" spans="1:25" x14ac:dyDescent="0.2">
      <c r="A7245">
        <v>37.792000000000002</v>
      </c>
      <c r="B7245">
        <v>-122.426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5</v>
      </c>
      <c r="K7245">
        <v>0</v>
      </c>
      <c r="L7245">
        <v>5</v>
      </c>
      <c r="M7245">
        <f>VLOOKUP(H7245,AE$2:$AJ$12,6,TRUE)</f>
        <v>0</v>
      </c>
      <c r="N7245">
        <f>VLOOKUP(I7245,AF$2:$AJ$12,5,TRUE)</f>
        <v>0</v>
      </c>
      <c r="O7245">
        <f>VLOOKUP(J7245,AG$2:$AJ$12,4,TRUE)</f>
        <v>7</v>
      </c>
      <c r="P7245">
        <f>VLOOKUP(K7245,AH$2:$AJ$12,3,TRUE)</f>
        <v>0</v>
      </c>
      <c r="Q7245">
        <f>VLOOKUP(L7245,AI$2:$AJ$12,2,TRUE)</f>
        <v>4</v>
      </c>
      <c r="T7245" t="str">
        <f t="shared" si="683"/>
        <v>Crimepoint.create(latitude:37.792, longitude:-122.426, drugdrink:0, misdemean:0, theft:7, violent:0, total:4, drugdrinkct:0, misdemeanct:0, theftct:5, violentct:0, totalct:5)</v>
      </c>
      <c r="U7245" t="str">
        <f t="shared" si="684"/>
        <v>{location: new google.maps.LatLng(37.792, -122.426), weight: 0},</v>
      </c>
      <c r="V7245" t="str">
        <f t="shared" si="679"/>
        <v>{location: new google.maps.LatLng(37.792, -122.426), weight: 0},</v>
      </c>
      <c r="W7245" t="str">
        <f t="shared" si="680"/>
        <v>{location: new google.maps.LatLng(37.792, -122.426), weight: 1},</v>
      </c>
      <c r="X7245" t="str">
        <f t="shared" si="681"/>
        <v>{location: new google.maps.LatLng(37.792, -122.426), weight: 0},</v>
      </c>
      <c r="Y7245" t="str">
        <f t="shared" si="682"/>
        <v>{location: new google.maps.LatLng(37.792, -122.426), weight: 0},</v>
      </c>
    </row>
    <row r="7246" spans="1:25" x14ac:dyDescent="0.2">
      <c r="A7246">
        <v>37.792000000000002</v>
      </c>
      <c r="B7246">
        <v>-122.425</v>
      </c>
      <c r="C7246">
        <v>0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1</v>
      </c>
      <c r="J7246">
        <v>7</v>
      </c>
      <c r="K7246">
        <v>0</v>
      </c>
      <c r="L7246">
        <v>8</v>
      </c>
      <c r="M7246">
        <f>VLOOKUP(H7246,AE$2:$AJ$12,6,TRUE)</f>
        <v>0</v>
      </c>
      <c r="N7246">
        <f>VLOOKUP(I7246,AF$2:$AJ$12,5,TRUE)</f>
        <v>2</v>
      </c>
      <c r="O7246">
        <f>VLOOKUP(J7246,AG$2:$AJ$12,4,TRUE)</f>
        <v>7</v>
      </c>
      <c r="P7246">
        <f>VLOOKUP(K7246,AH$2:$AJ$12,3,TRUE)</f>
        <v>0</v>
      </c>
      <c r="Q7246">
        <f>VLOOKUP(L7246,AI$2:$AJ$12,2,TRUE)</f>
        <v>5</v>
      </c>
      <c r="T7246" t="str">
        <f t="shared" si="683"/>
        <v>Crimepoint.create(latitude:37.792, longitude:-122.425, drugdrink:0, misdemean:2, theft:7, violent:0, total:5, drugdrinkct:0, misdemeanct:1, theftct:7, violentct:0, totalct:8)</v>
      </c>
      <c r="U7246" t="str">
        <f t="shared" si="684"/>
        <v>{location: new google.maps.LatLng(37.792, -122.425), weight: 0},</v>
      </c>
      <c r="V7246" t="str">
        <f t="shared" si="679"/>
        <v>{location: new google.maps.LatLng(37.792, -122.425), weight: 0},</v>
      </c>
      <c r="W7246" t="str">
        <f t="shared" si="680"/>
        <v>{location: new google.maps.LatLng(37.792, -122.425), weight: 1},</v>
      </c>
      <c r="X7246" t="str">
        <f t="shared" si="681"/>
        <v>{location: new google.maps.LatLng(37.792, -122.425), weight: 0},</v>
      </c>
      <c r="Y7246" t="str">
        <f t="shared" si="682"/>
        <v>{location: new google.maps.LatLng(37.792, -122.425), weight: 1},</v>
      </c>
    </row>
    <row r="7247" spans="1:25" x14ac:dyDescent="0.2">
      <c r="A7247">
        <v>37.792000000000002</v>
      </c>
      <c r="B7247">
        <v>-122.42400000000001</v>
      </c>
      <c r="C7247">
        <v>0</v>
      </c>
      <c r="D7247">
        <v>5</v>
      </c>
      <c r="E7247">
        <v>3</v>
      </c>
      <c r="F7247">
        <v>3</v>
      </c>
      <c r="G7247">
        <v>4</v>
      </c>
      <c r="H7247">
        <v>0</v>
      </c>
      <c r="I7247">
        <v>23</v>
      </c>
      <c r="J7247">
        <v>23</v>
      </c>
      <c r="K7247">
        <v>4</v>
      </c>
      <c r="L7247">
        <v>50</v>
      </c>
      <c r="M7247">
        <f>VLOOKUP(H7247,AE$2:$AJ$12,6,TRUE)</f>
        <v>0</v>
      </c>
      <c r="N7247">
        <f>VLOOKUP(I7247,AF$2:$AJ$12,5,TRUE)</f>
        <v>9</v>
      </c>
      <c r="O7247">
        <f>VLOOKUP(J7247,AG$2:$AJ$12,4,TRUE)</f>
        <v>9</v>
      </c>
      <c r="P7247">
        <f>VLOOKUP(K7247,AH$2:$AJ$12,3,TRUE)</f>
        <v>8</v>
      </c>
      <c r="Q7247">
        <f>VLOOKUP(L7247,AI$2:$AJ$12,2,TRUE)</f>
        <v>9</v>
      </c>
      <c r="T7247" t="str">
        <f t="shared" si="683"/>
        <v>Crimepoint.create(latitude:37.792, longitude:-122.424, drugdrink:0, misdemean:9, theft:9, violent:8, total:9, drugdrinkct:0, misdemeanct:23, theftct:23, violentct:4, totalct:50)</v>
      </c>
      <c r="U7247" t="str">
        <f t="shared" si="684"/>
        <v>{location: new google.maps.LatLng(37.792, -122.424), weight: 0},</v>
      </c>
      <c r="V7247" t="str">
        <f t="shared" si="679"/>
        <v>{location: new google.maps.LatLng(37.792, -122.424), weight: 5},</v>
      </c>
      <c r="W7247" t="str">
        <f t="shared" si="680"/>
        <v>{location: new google.maps.LatLng(37.792, -122.424), weight: 3},</v>
      </c>
      <c r="X7247" t="str">
        <f t="shared" si="681"/>
        <v>{location: new google.maps.LatLng(37.792, -122.424), weight: 3},</v>
      </c>
      <c r="Y7247" t="str">
        <f t="shared" si="682"/>
        <v>{location: new google.maps.LatLng(37.792, -122.424), weight: 4},</v>
      </c>
    </row>
    <row r="7248" spans="1:25" x14ac:dyDescent="0.2">
      <c r="A7248">
        <v>37.792000000000002</v>
      </c>
      <c r="B7248">
        <v>-122.423</v>
      </c>
      <c r="C7248">
        <v>0</v>
      </c>
      <c r="D7248">
        <v>1</v>
      </c>
      <c r="E7248">
        <v>2</v>
      </c>
      <c r="F7248">
        <v>1</v>
      </c>
      <c r="G7248">
        <v>1</v>
      </c>
      <c r="H7248">
        <v>0</v>
      </c>
      <c r="I7248">
        <v>6</v>
      </c>
      <c r="J7248">
        <v>11</v>
      </c>
      <c r="K7248">
        <v>1</v>
      </c>
      <c r="L7248">
        <v>18</v>
      </c>
      <c r="M7248">
        <f>VLOOKUP(H7248,AE$2:$AJ$12,6,TRUE)</f>
        <v>0</v>
      </c>
      <c r="N7248">
        <f>VLOOKUP(I7248,AF$2:$AJ$12,5,TRUE)</f>
        <v>7</v>
      </c>
      <c r="O7248">
        <f>VLOOKUP(J7248,AG$2:$AJ$12,4,TRUE)</f>
        <v>8</v>
      </c>
      <c r="P7248">
        <f>VLOOKUP(K7248,AH$2:$AJ$12,3,TRUE)</f>
        <v>7</v>
      </c>
      <c r="Q7248">
        <f>VLOOKUP(L7248,AI$2:$AJ$12,2,TRUE)</f>
        <v>7</v>
      </c>
      <c r="T7248" t="str">
        <f t="shared" si="683"/>
        <v>Crimepoint.create(latitude:37.792, longitude:-122.423, drugdrink:0, misdemean:7, theft:8, violent:7, total:7, drugdrinkct:0, misdemeanct:6, theftct:11, violentct:1, totalct:18)</v>
      </c>
      <c r="U7248" t="str">
        <f t="shared" si="684"/>
        <v>{location: new google.maps.LatLng(37.792, -122.423), weight: 0},</v>
      </c>
      <c r="V7248" t="str">
        <f t="shared" si="679"/>
        <v>{location: new google.maps.LatLng(37.792, -122.423), weight: 1},</v>
      </c>
      <c r="W7248" t="str">
        <f t="shared" si="680"/>
        <v>{location: new google.maps.LatLng(37.792, -122.423), weight: 2},</v>
      </c>
      <c r="X7248" t="str">
        <f t="shared" si="681"/>
        <v>{location: new google.maps.LatLng(37.792, -122.423), weight: 1},</v>
      </c>
      <c r="Y7248" t="str">
        <f t="shared" si="682"/>
        <v>{location: new google.maps.LatLng(37.792, -122.423), weight: 1},</v>
      </c>
    </row>
    <row r="7249" spans="1:25" x14ac:dyDescent="0.2">
      <c r="A7249">
        <v>37.792000000000002</v>
      </c>
      <c r="B7249">
        <v>-122.422</v>
      </c>
      <c r="C7249">
        <v>0</v>
      </c>
      <c r="D7249">
        <v>1</v>
      </c>
      <c r="E7249">
        <v>2</v>
      </c>
      <c r="F7249">
        <v>1</v>
      </c>
      <c r="G7249">
        <v>1</v>
      </c>
      <c r="H7249">
        <v>0</v>
      </c>
      <c r="I7249">
        <v>3</v>
      </c>
      <c r="J7249">
        <v>13</v>
      </c>
      <c r="K7249">
        <v>1</v>
      </c>
      <c r="L7249">
        <v>17</v>
      </c>
      <c r="M7249">
        <f>VLOOKUP(H7249,AE$2:$AJ$12,6,TRUE)</f>
        <v>0</v>
      </c>
      <c r="N7249">
        <f>VLOOKUP(I7249,AF$2:$AJ$12,5,TRUE)</f>
        <v>5</v>
      </c>
      <c r="O7249">
        <f>VLOOKUP(J7249,AG$2:$AJ$12,4,TRUE)</f>
        <v>8</v>
      </c>
      <c r="P7249">
        <f>VLOOKUP(K7249,AH$2:$AJ$12,3,TRUE)</f>
        <v>7</v>
      </c>
      <c r="Q7249">
        <f>VLOOKUP(L7249,AI$2:$AJ$12,2,TRUE)</f>
        <v>7</v>
      </c>
      <c r="T7249" t="str">
        <f t="shared" si="683"/>
        <v>Crimepoint.create(latitude:37.792, longitude:-122.422, drugdrink:0, misdemean:5, theft:8, violent:7, total:7, drugdrinkct:0, misdemeanct:3, theftct:13, violentct:1, totalct:17)</v>
      </c>
      <c r="U7249" t="str">
        <f t="shared" si="684"/>
        <v>{location: new google.maps.LatLng(37.792, -122.422), weight: 0},</v>
      </c>
      <c r="V7249" t="str">
        <f t="shared" si="679"/>
        <v>{location: new google.maps.LatLng(37.792, -122.422), weight: 1},</v>
      </c>
      <c r="W7249" t="str">
        <f t="shared" si="680"/>
        <v>{location: new google.maps.LatLng(37.792, -122.422), weight: 2},</v>
      </c>
      <c r="X7249" t="str">
        <f t="shared" si="681"/>
        <v>{location: new google.maps.LatLng(37.792, -122.422), weight: 1},</v>
      </c>
      <c r="Y7249" t="str">
        <f t="shared" si="682"/>
        <v>{location: new google.maps.LatLng(37.792, -122.422), weight: 1},</v>
      </c>
    </row>
    <row r="7250" spans="1:25" x14ac:dyDescent="0.2">
      <c r="A7250">
        <v>37.792000000000002</v>
      </c>
      <c r="B7250">
        <v>-122.42100000000001</v>
      </c>
      <c r="C7250">
        <v>1</v>
      </c>
      <c r="D7250">
        <v>6</v>
      </c>
      <c r="E7250">
        <v>1</v>
      </c>
      <c r="F7250">
        <v>2</v>
      </c>
      <c r="G7250">
        <v>3</v>
      </c>
      <c r="H7250">
        <v>2</v>
      </c>
      <c r="I7250">
        <v>25</v>
      </c>
      <c r="J7250">
        <v>9</v>
      </c>
      <c r="K7250">
        <v>3</v>
      </c>
      <c r="L7250">
        <v>39</v>
      </c>
      <c r="M7250">
        <f>VLOOKUP(H7250,AE$2:$AJ$12,6,TRUE)</f>
        <v>9</v>
      </c>
      <c r="N7250">
        <f>VLOOKUP(I7250,AF$2:$AJ$12,5,TRUE)</f>
        <v>9</v>
      </c>
      <c r="O7250">
        <f>VLOOKUP(J7250,AG$2:$AJ$12,4,TRUE)</f>
        <v>8</v>
      </c>
      <c r="P7250">
        <f>VLOOKUP(K7250,AH$2:$AJ$12,3,TRUE)</f>
        <v>8</v>
      </c>
      <c r="Q7250">
        <f>VLOOKUP(L7250,AI$2:$AJ$12,2,TRUE)</f>
        <v>8</v>
      </c>
      <c r="T7250" t="str">
        <f t="shared" si="683"/>
        <v>Crimepoint.create(latitude:37.792, longitude:-122.421, drugdrink:9, misdemean:9, theft:8, violent:8, total:8, drugdrinkct:2, misdemeanct:25, theftct:9, violentct:3, totalct:39)</v>
      </c>
      <c r="U7250" t="str">
        <f t="shared" si="684"/>
        <v>{location: new google.maps.LatLng(37.792, -122.421), weight: 1},</v>
      </c>
      <c r="V7250" t="str">
        <f t="shared" si="679"/>
        <v>{location: new google.maps.LatLng(37.792, -122.421), weight: 6},</v>
      </c>
      <c r="W7250" t="str">
        <f t="shared" si="680"/>
        <v>{location: new google.maps.LatLng(37.792, -122.421), weight: 1},</v>
      </c>
      <c r="X7250" t="str">
        <f t="shared" si="681"/>
        <v>{location: new google.maps.LatLng(37.792, -122.421), weight: 2},</v>
      </c>
      <c r="Y7250" t="str">
        <f t="shared" si="682"/>
        <v>{location: new google.maps.LatLng(37.792, -122.421), weight: 3},</v>
      </c>
    </row>
    <row r="7251" spans="1:25" x14ac:dyDescent="0.2">
      <c r="A7251">
        <v>37.792000000000002</v>
      </c>
      <c r="B7251">
        <v>-122.42</v>
      </c>
      <c r="C7251">
        <v>1</v>
      </c>
      <c r="D7251">
        <v>2</v>
      </c>
      <c r="E7251">
        <v>1</v>
      </c>
      <c r="F7251">
        <v>0</v>
      </c>
      <c r="G7251">
        <v>1</v>
      </c>
      <c r="H7251">
        <v>1</v>
      </c>
      <c r="I7251">
        <v>7</v>
      </c>
      <c r="J7251">
        <v>6</v>
      </c>
      <c r="K7251">
        <v>0</v>
      </c>
      <c r="L7251">
        <v>14</v>
      </c>
      <c r="M7251">
        <f>VLOOKUP(H7251,AE$2:$AJ$12,6,TRUE)</f>
        <v>8</v>
      </c>
      <c r="N7251">
        <f>VLOOKUP(I7251,AF$2:$AJ$12,5,TRUE)</f>
        <v>7</v>
      </c>
      <c r="O7251">
        <f>VLOOKUP(J7251,AG$2:$AJ$12,4,TRUE)</f>
        <v>7</v>
      </c>
      <c r="P7251">
        <f>VLOOKUP(K7251,AH$2:$AJ$12,3,TRUE)</f>
        <v>0</v>
      </c>
      <c r="Q7251">
        <f>VLOOKUP(L7251,AI$2:$AJ$12,2,TRUE)</f>
        <v>7</v>
      </c>
      <c r="T7251" t="str">
        <f t="shared" si="683"/>
        <v>Crimepoint.create(latitude:37.792, longitude:-122.42, drugdrink:8, misdemean:7, theft:7, violent:0, total:7, drugdrinkct:1, misdemeanct:7, theftct:6, violentct:0, totalct:14)</v>
      </c>
      <c r="U7251" t="str">
        <f t="shared" si="684"/>
        <v>{location: new google.maps.LatLng(37.792, -122.42), weight: 1},</v>
      </c>
      <c r="V7251" t="str">
        <f t="shared" si="679"/>
        <v>{location: new google.maps.LatLng(37.792, -122.42), weight: 2},</v>
      </c>
      <c r="W7251" t="str">
        <f t="shared" si="680"/>
        <v>{location: new google.maps.LatLng(37.792, -122.42), weight: 1},</v>
      </c>
      <c r="X7251" t="str">
        <f t="shared" si="681"/>
        <v>{location: new google.maps.LatLng(37.792, -122.42), weight: 0},</v>
      </c>
      <c r="Y7251" t="str">
        <f t="shared" si="682"/>
        <v>{location: new google.maps.LatLng(37.792, -122.42), weight: 1},</v>
      </c>
    </row>
    <row r="7252" spans="1:25" x14ac:dyDescent="0.2">
      <c r="A7252">
        <v>37.792000000000002</v>
      </c>
      <c r="B7252">
        <v>-122.419</v>
      </c>
      <c r="C7252">
        <v>1</v>
      </c>
      <c r="D7252">
        <v>2</v>
      </c>
      <c r="E7252">
        <v>1</v>
      </c>
      <c r="F7252">
        <v>0</v>
      </c>
      <c r="G7252">
        <v>1</v>
      </c>
      <c r="H7252">
        <v>1</v>
      </c>
      <c r="I7252">
        <v>8</v>
      </c>
      <c r="J7252">
        <v>7</v>
      </c>
      <c r="K7252">
        <v>0</v>
      </c>
      <c r="L7252">
        <v>16</v>
      </c>
      <c r="M7252">
        <f>VLOOKUP(H7252,AE$2:$AJ$12,6,TRUE)</f>
        <v>8</v>
      </c>
      <c r="N7252">
        <f>VLOOKUP(I7252,AF$2:$AJ$12,5,TRUE)</f>
        <v>7</v>
      </c>
      <c r="O7252">
        <f>VLOOKUP(J7252,AG$2:$AJ$12,4,TRUE)</f>
        <v>7</v>
      </c>
      <c r="P7252">
        <f>VLOOKUP(K7252,AH$2:$AJ$12,3,TRUE)</f>
        <v>0</v>
      </c>
      <c r="Q7252">
        <f>VLOOKUP(L7252,AI$2:$AJ$12,2,TRUE)</f>
        <v>7</v>
      </c>
      <c r="T7252" t="str">
        <f t="shared" si="683"/>
        <v>Crimepoint.create(latitude:37.792, longitude:-122.419, drugdrink:8, misdemean:7, theft:7, violent:0, total:7, drugdrinkct:1, misdemeanct:8, theftct:7, violentct:0, totalct:16)</v>
      </c>
      <c r="U7252" t="str">
        <f t="shared" si="684"/>
        <v>{location: new google.maps.LatLng(37.792, -122.419), weight: 1},</v>
      </c>
      <c r="V7252" t="str">
        <f t="shared" si="679"/>
        <v>{location: new google.maps.LatLng(37.792, -122.419), weight: 2},</v>
      </c>
      <c r="W7252" t="str">
        <f t="shared" si="680"/>
        <v>{location: new google.maps.LatLng(37.792, -122.419), weight: 1},</v>
      </c>
      <c r="X7252" t="str">
        <f t="shared" si="681"/>
        <v>{location: new google.maps.LatLng(37.792, -122.419), weight: 0},</v>
      </c>
      <c r="Y7252" t="str">
        <f t="shared" si="682"/>
        <v>{location: new google.maps.LatLng(37.792, -122.419), weight: 1},</v>
      </c>
    </row>
    <row r="7253" spans="1:25" x14ac:dyDescent="0.2">
      <c r="A7253">
        <v>37.792000000000002</v>
      </c>
      <c r="B7253">
        <v>-122.41800000000001</v>
      </c>
      <c r="C7253">
        <v>0</v>
      </c>
      <c r="D7253">
        <v>2</v>
      </c>
      <c r="E7253">
        <v>1</v>
      </c>
      <c r="F7253">
        <v>1</v>
      </c>
      <c r="G7253">
        <v>2</v>
      </c>
      <c r="H7253">
        <v>0</v>
      </c>
      <c r="I7253">
        <v>11</v>
      </c>
      <c r="J7253">
        <v>8</v>
      </c>
      <c r="K7253">
        <v>1</v>
      </c>
      <c r="L7253">
        <v>20</v>
      </c>
      <c r="M7253">
        <f>VLOOKUP(H7253,AE$2:$AJ$12,6,TRUE)</f>
        <v>0</v>
      </c>
      <c r="N7253">
        <f>VLOOKUP(I7253,AF$2:$AJ$12,5,TRUE)</f>
        <v>8</v>
      </c>
      <c r="O7253">
        <f>VLOOKUP(J7253,AG$2:$AJ$12,4,TRUE)</f>
        <v>8</v>
      </c>
      <c r="P7253">
        <f>VLOOKUP(K7253,AH$2:$AJ$12,3,TRUE)</f>
        <v>7</v>
      </c>
      <c r="Q7253">
        <f>VLOOKUP(L7253,AI$2:$AJ$12,2,TRUE)</f>
        <v>7</v>
      </c>
      <c r="T7253" t="str">
        <f t="shared" si="683"/>
        <v>Crimepoint.create(latitude:37.792, longitude:-122.418, drugdrink:0, misdemean:8, theft:8, violent:7, total:7, drugdrinkct:0, misdemeanct:11, theftct:8, violentct:1, totalct:20)</v>
      </c>
      <c r="U7253" t="str">
        <f t="shared" si="684"/>
        <v>{location: new google.maps.LatLng(37.792, -122.418), weight: 0},</v>
      </c>
      <c r="V7253" t="str">
        <f t="shared" si="679"/>
        <v>{location: new google.maps.LatLng(37.792, -122.418), weight: 2},</v>
      </c>
      <c r="W7253" t="str">
        <f t="shared" si="680"/>
        <v>{location: new google.maps.LatLng(37.792, -122.418), weight: 1},</v>
      </c>
      <c r="X7253" t="str">
        <f t="shared" si="681"/>
        <v>{location: new google.maps.LatLng(37.792, -122.418), weight: 1},</v>
      </c>
      <c r="Y7253" t="str">
        <f t="shared" si="682"/>
        <v>{location: new google.maps.LatLng(37.792, -122.418), weight: 2},</v>
      </c>
    </row>
    <row r="7254" spans="1:25" x14ac:dyDescent="0.2">
      <c r="A7254">
        <v>37.792000000000002</v>
      </c>
      <c r="B7254">
        <v>-122.417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3</v>
      </c>
      <c r="K7254">
        <v>0</v>
      </c>
      <c r="L7254">
        <v>5</v>
      </c>
      <c r="M7254">
        <f>VLOOKUP(H7254,AE$2:$AJ$12,6,TRUE)</f>
        <v>0</v>
      </c>
      <c r="N7254">
        <f>VLOOKUP(I7254,AF$2:$AJ$12,5,TRUE)</f>
        <v>4</v>
      </c>
      <c r="O7254">
        <f>VLOOKUP(J7254,AG$2:$AJ$12,4,TRUE)</f>
        <v>5</v>
      </c>
      <c r="P7254">
        <f>VLOOKUP(K7254,AH$2:$AJ$12,3,TRUE)</f>
        <v>0</v>
      </c>
      <c r="Q7254">
        <f>VLOOKUP(L7254,AI$2:$AJ$12,2,TRUE)</f>
        <v>4</v>
      </c>
      <c r="T7254" t="str">
        <f t="shared" si="683"/>
        <v>Crimepoint.create(latitude:37.792, longitude:-122.417, drugdrink:0, misdemean:4, theft:5, violent:0, total:4, drugdrinkct:0, misdemeanct:2, theftct:3, violentct:0, totalct:5)</v>
      </c>
      <c r="U7254" t="str">
        <f t="shared" si="684"/>
        <v>{location: new google.maps.LatLng(37.792, -122.417), weight: 0},</v>
      </c>
      <c r="V7254" t="str">
        <f t="shared" si="679"/>
        <v>{location: new google.maps.LatLng(37.792, -122.417), weight: 0},</v>
      </c>
      <c r="W7254" t="str">
        <f t="shared" si="680"/>
        <v>{location: new google.maps.LatLng(37.792, -122.417), weight: 0},</v>
      </c>
      <c r="X7254" t="str">
        <f t="shared" si="681"/>
        <v>{location: new google.maps.LatLng(37.792, -122.417), weight: 0},</v>
      </c>
      <c r="Y7254" t="str">
        <f t="shared" si="682"/>
        <v>{location: new google.maps.LatLng(37.792, -122.417), weight: 0},</v>
      </c>
    </row>
    <row r="7255" spans="1:25" x14ac:dyDescent="0.2">
      <c r="A7255">
        <v>37.792000000000002</v>
      </c>
      <c r="B7255">
        <v>-122.416</v>
      </c>
      <c r="C7255">
        <v>1</v>
      </c>
      <c r="D7255">
        <v>3</v>
      </c>
      <c r="E7255">
        <v>1</v>
      </c>
      <c r="F7255">
        <v>0</v>
      </c>
      <c r="G7255">
        <v>2</v>
      </c>
      <c r="H7255">
        <v>2</v>
      </c>
      <c r="I7255">
        <v>13</v>
      </c>
      <c r="J7255">
        <v>8</v>
      </c>
      <c r="K7255">
        <v>0</v>
      </c>
      <c r="L7255">
        <v>23</v>
      </c>
      <c r="M7255">
        <f>VLOOKUP(H7255,AE$2:$AJ$12,6,TRUE)</f>
        <v>9</v>
      </c>
      <c r="N7255">
        <f>VLOOKUP(I7255,AF$2:$AJ$12,5,TRUE)</f>
        <v>8</v>
      </c>
      <c r="O7255">
        <f>VLOOKUP(J7255,AG$2:$AJ$12,4,TRUE)</f>
        <v>8</v>
      </c>
      <c r="P7255">
        <f>VLOOKUP(K7255,AH$2:$AJ$12,3,TRUE)</f>
        <v>0</v>
      </c>
      <c r="Q7255">
        <f>VLOOKUP(L7255,AI$2:$AJ$12,2,TRUE)</f>
        <v>8</v>
      </c>
      <c r="T7255" t="str">
        <f t="shared" si="683"/>
        <v>Crimepoint.create(latitude:37.792, longitude:-122.416, drugdrink:9, misdemean:8, theft:8, violent:0, total:8, drugdrinkct:2, misdemeanct:13, theftct:8, violentct:0, totalct:23)</v>
      </c>
      <c r="U7255" t="str">
        <f t="shared" si="684"/>
        <v>{location: new google.maps.LatLng(37.792, -122.416), weight: 1},</v>
      </c>
      <c r="V7255" t="str">
        <f t="shared" si="679"/>
        <v>{location: new google.maps.LatLng(37.792, -122.416), weight: 3},</v>
      </c>
      <c r="W7255" t="str">
        <f t="shared" si="680"/>
        <v>{location: new google.maps.LatLng(37.792, -122.416), weight: 1},</v>
      </c>
      <c r="X7255" t="str">
        <f t="shared" si="681"/>
        <v>{location: new google.maps.LatLng(37.792, -122.416), weight: 0},</v>
      </c>
      <c r="Y7255" t="str">
        <f t="shared" si="682"/>
        <v>{location: new google.maps.LatLng(37.792, -122.416), weight: 2},</v>
      </c>
    </row>
    <row r="7256" spans="1:25" x14ac:dyDescent="0.2">
      <c r="A7256">
        <v>37.792000000000002</v>
      </c>
      <c r="B7256">
        <v>-122.41500000000001</v>
      </c>
      <c r="C7256">
        <v>0</v>
      </c>
      <c r="D7256">
        <v>2</v>
      </c>
      <c r="E7256">
        <v>1</v>
      </c>
      <c r="F7256">
        <v>1</v>
      </c>
      <c r="G7256">
        <v>1</v>
      </c>
      <c r="H7256">
        <v>0</v>
      </c>
      <c r="I7256">
        <v>7</v>
      </c>
      <c r="J7256">
        <v>7</v>
      </c>
      <c r="K7256">
        <v>2</v>
      </c>
      <c r="L7256">
        <v>16</v>
      </c>
      <c r="M7256">
        <f>VLOOKUP(H7256,AE$2:$AJ$12,6,TRUE)</f>
        <v>0</v>
      </c>
      <c r="N7256">
        <f>VLOOKUP(I7256,AF$2:$AJ$12,5,TRUE)</f>
        <v>7</v>
      </c>
      <c r="O7256">
        <f>VLOOKUP(J7256,AG$2:$AJ$12,4,TRUE)</f>
        <v>7</v>
      </c>
      <c r="P7256">
        <f>VLOOKUP(K7256,AH$2:$AJ$12,3,TRUE)</f>
        <v>7</v>
      </c>
      <c r="Q7256">
        <f>VLOOKUP(L7256,AI$2:$AJ$12,2,TRUE)</f>
        <v>7</v>
      </c>
      <c r="T7256" t="str">
        <f t="shared" si="683"/>
        <v>Crimepoint.create(latitude:37.792, longitude:-122.415, drugdrink:0, misdemean:7, theft:7, violent:7, total:7, drugdrinkct:0, misdemeanct:7, theftct:7, violentct:2, totalct:16)</v>
      </c>
      <c r="U7256" t="str">
        <f t="shared" si="684"/>
        <v>{location: new google.maps.LatLng(37.792, -122.415), weight: 0},</v>
      </c>
      <c r="V7256" t="str">
        <f t="shared" si="679"/>
        <v>{location: new google.maps.LatLng(37.792, -122.415), weight: 2},</v>
      </c>
      <c r="W7256" t="str">
        <f t="shared" si="680"/>
        <v>{location: new google.maps.LatLng(37.792, -122.415), weight: 1},</v>
      </c>
      <c r="X7256" t="str">
        <f t="shared" si="681"/>
        <v>{location: new google.maps.LatLng(37.792, -122.415), weight: 1},</v>
      </c>
      <c r="Y7256" t="str">
        <f t="shared" si="682"/>
        <v>{location: new google.maps.LatLng(37.792, -122.415), weight: 1},</v>
      </c>
    </row>
    <row r="7257" spans="1:25" x14ac:dyDescent="0.2">
      <c r="A7257">
        <v>37.792000000000002</v>
      </c>
      <c r="B7257">
        <v>-122.414</v>
      </c>
      <c r="C7257">
        <v>0</v>
      </c>
      <c r="D7257">
        <v>1</v>
      </c>
      <c r="E7257">
        <v>3</v>
      </c>
      <c r="F7257">
        <v>0</v>
      </c>
      <c r="G7257">
        <v>2</v>
      </c>
      <c r="H7257">
        <v>0</v>
      </c>
      <c r="I7257">
        <v>3</v>
      </c>
      <c r="J7257">
        <v>19</v>
      </c>
      <c r="K7257">
        <v>0</v>
      </c>
      <c r="L7257">
        <v>22</v>
      </c>
      <c r="M7257">
        <f>VLOOKUP(H7257,AE$2:$AJ$12,6,TRUE)</f>
        <v>0</v>
      </c>
      <c r="N7257">
        <f>VLOOKUP(I7257,AF$2:$AJ$12,5,TRUE)</f>
        <v>5</v>
      </c>
      <c r="O7257">
        <f>VLOOKUP(J7257,AG$2:$AJ$12,4,TRUE)</f>
        <v>9</v>
      </c>
      <c r="P7257">
        <f>VLOOKUP(K7257,AH$2:$AJ$12,3,TRUE)</f>
        <v>0</v>
      </c>
      <c r="Q7257">
        <f>VLOOKUP(L7257,AI$2:$AJ$12,2,TRUE)</f>
        <v>8</v>
      </c>
      <c r="T7257" t="str">
        <f t="shared" si="683"/>
        <v>Crimepoint.create(latitude:37.792, longitude:-122.414, drugdrink:0, misdemean:5, theft:9, violent:0, total:8, drugdrinkct:0, misdemeanct:3, theftct:19, violentct:0, totalct:22)</v>
      </c>
      <c r="U7257" t="str">
        <f t="shared" si="684"/>
        <v>{location: new google.maps.LatLng(37.792, -122.414), weight: 0},</v>
      </c>
      <c r="V7257" t="str">
        <f t="shared" si="679"/>
        <v>{location: new google.maps.LatLng(37.792, -122.414), weight: 1},</v>
      </c>
      <c r="W7257" t="str">
        <f t="shared" si="680"/>
        <v>{location: new google.maps.LatLng(37.792, -122.414), weight: 3},</v>
      </c>
      <c r="X7257" t="str">
        <f t="shared" si="681"/>
        <v>{location: new google.maps.LatLng(37.792, -122.414), weight: 0},</v>
      </c>
      <c r="Y7257" t="str">
        <f t="shared" si="682"/>
        <v>{location: new google.maps.LatLng(37.792, -122.414), weight: 2},</v>
      </c>
    </row>
    <row r="7258" spans="1:25" x14ac:dyDescent="0.2">
      <c r="A7258">
        <v>37.792000000000002</v>
      </c>
      <c r="B7258">
        <v>-122.413</v>
      </c>
      <c r="C7258">
        <v>0</v>
      </c>
      <c r="D7258">
        <v>3</v>
      </c>
      <c r="E7258">
        <v>2</v>
      </c>
      <c r="F7258">
        <v>1</v>
      </c>
      <c r="G7258">
        <v>2</v>
      </c>
      <c r="H7258">
        <v>0</v>
      </c>
      <c r="I7258">
        <v>14</v>
      </c>
      <c r="J7258">
        <v>12</v>
      </c>
      <c r="K7258">
        <v>1</v>
      </c>
      <c r="L7258">
        <v>27</v>
      </c>
      <c r="M7258">
        <f>VLOOKUP(H7258,AE$2:$AJ$12,6,TRUE)</f>
        <v>0</v>
      </c>
      <c r="N7258">
        <f>VLOOKUP(I7258,AF$2:$AJ$12,5,TRUE)</f>
        <v>8</v>
      </c>
      <c r="O7258">
        <f>VLOOKUP(J7258,AG$2:$AJ$12,4,TRUE)</f>
        <v>8</v>
      </c>
      <c r="P7258">
        <f>VLOOKUP(K7258,AH$2:$AJ$12,3,TRUE)</f>
        <v>7</v>
      </c>
      <c r="Q7258">
        <f>VLOOKUP(L7258,AI$2:$AJ$12,2,TRUE)</f>
        <v>8</v>
      </c>
      <c r="T7258" t="str">
        <f t="shared" si="683"/>
        <v>Crimepoint.create(latitude:37.792, longitude:-122.413, drugdrink:0, misdemean:8, theft:8, violent:7, total:8, drugdrinkct:0, misdemeanct:14, theftct:12, violentct:1, totalct:27)</v>
      </c>
      <c r="U7258" t="str">
        <f t="shared" si="684"/>
        <v>{location: new google.maps.LatLng(37.792, -122.413), weight: 0},</v>
      </c>
      <c r="V7258" t="str">
        <f t="shared" si="679"/>
        <v>{location: new google.maps.LatLng(37.792, -122.413), weight: 3},</v>
      </c>
      <c r="W7258" t="str">
        <f t="shared" si="680"/>
        <v>{location: new google.maps.LatLng(37.792, -122.413), weight: 2},</v>
      </c>
      <c r="X7258" t="str">
        <f t="shared" si="681"/>
        <v>{location: new google.maps.LatLng(37.792, -122.413), weight: 1},</v>
      </c>
      <c r="Y7258" t="str">
        <f t="shared" si="682"/>
        <v>{location: new google.maps.LatLng(37.792, -122.413), weight: 2},</v>
      </c>
    </row>
    <row r="7259" spans="1:25" x14ac:dyDescent="0.2">
      <c r="A7259">
        <v>37.792000000000002</v>
      </c>
      <c r="B7259">
        <v>-122.41200000000001</v>
      </c>
      <c r="C7259">
        <v>1</v>
      </c>
      <c r="D7259">
        <v>4</v>
      </c>
      <c r="E7259">
        <v>1</v>
      </c>
      <c r="F7259">
        <v>1</v>
      </c>
      <c r="G7259">
        <v>2</v>
      </c>
      <c r="H7259">
        <v>1</v>
      </c>
      <c r="I7259">
        <v>17</v>
      </c>
      <c r="J7259">
        <v>6</v>
      </c>
      <c r="K7259">
        <v>2</v>
      </c>
      <c r="L7259">
        <v>26</v>
      </c>
      <c r="M7259">
        <f>VLOOKUP(H7259,AE$2:$AJ$12,6,TRUE)</f>
        <v>8</v>
      </c>
      <c r="N7259">
        <f>VLOOKUP(I7259,AF$2:$AJ$12,5,TRUE)</f>
        <v>8</v>
      </c>
      <c r="O7259">
        <f>VLOOKUP(J7259,AG$2:$AJ$12,4,TRUE)</f>
        <v>7</v>
      </c>
      <c r="P7259">
        <f>VLOOKUP(K7259,AH$2:$AJ$12,3,TRUE)</f>
        <v>7</v>
      </c>
      <c r="Q7259">
        <f>VLOOKUP(L7259,AI$2:$AJ$12,2,TRUE)</f>
        <v>8</v>
      </c>
      <c r="T7259" t="str">
        <f t="shared" si="683"/>
        <v>Crimepoint.create(latitude:37.792, longitude:-122.412, drugdrink:8, misdemean:8, theft:7, violent:7, total:8, drugdrinkct:1, misdemeanct:17, theftct:6, violentct:2, totalct:26)</v>
      </c>
      <c r="U7259" t="str">
        <f t="shared" si="684"/>
        <v>{location: new google.maps.LatLng(37.792, -122.412), weight: 1},</v>
      </c>
      <c r="V7259" t="str">
        <f t="shared" si="679"/>
        <v>{location: new google.maps.LatLng(37.792, -122.412), weight: 4},</v>
      </c>
      <c r="W7259" t="str">
        <f t="shared" si="680"/>
        <v>{location: new google.maps.LatLng(37.792, -122.412), weight: 1},</v>
      </c>
      <c r="X7259" t="str">
        <f t="shared" si="681"/>
        <v>{location: new google.maps.LatLng(37.792, -122.412), weight: 1},</v>
      </c>
      <c r="Y7259" t="str">
        <f t="shared" si="682"/>
        <v>{location: new google.maps.LatLng(37.792, -122.412), weight: 2},</v>
      </c>
    </row>
    <row r="7260" spans="1:25" x14ac:dyDescent="0.2">
      <c r="A7260">
        <v>37.792000000000002</v>
      </c>
      <c r="B7260">
        <v>-122.411</v>
      </c>
      <c r="C7260">
        <v>2</v>
      </c>
      <c r="D7260">
        <v>7</v>
      </c>
      <c r="E7260">
        <v>3</v>
      </c>
      <c r="F7260">
        <v>7</v>
      </c>
      <c r="G7260">
        <v>5</v>
      </c>
      <c r="H7260">
        <v>3</v>
      </c>
      <c r="I7260">
        <v>33</v>
      </c>
      <c r="J7260">
        <v>23</v>
      </c>
      <c r="K7260">
        <v>9</v>
      </c>
      <c r="L7260">
        <v>68</v>
      </c>
      <c r="M7260">
        <f>VLOOKUP(H7260,AE$2:$AJ$12,6,TRUE)</f>
        <v>9</v>
      </c>
      <c r="N7260">
        <f>VLOOKUP(I7260,AF$2:$AJ$12,5,TRUE)</f>
        <v>9</v>
      </c>
      <c r="O7260">
        <f>VLOOKUP(J7260,AG$2:$AJ$12,4,TRUE)</f>
        <v>9</v>
      </c>
      <c r="P7260">
        <f>VLOOKUP(K7260,AH$2:$AJ$12,3,TRUE)</f>
        <v>9</v>
      </c>
      <c r="Q7260">
        <f>VLOOKUP(L7260,AI$2:$AJ$12,2,TRUE)</f>
        <v>9</v>
      </c>
      <c r="T7260" t="str">
        <f t="shared" si="683"/>
        <v>Crimepoint.create(latitude:37.792, longitude:-122.411, drugdrink:9, misdemean:9, theft:9, violent:9, total:9, drugdrinkct:3, misdemeanct:33, theftct:23, violentct:9, totalct:68)</v>
      </c>
      <c r="U7260" t="str">
        <f t="shared" si="684"/>
        <v>{location: new google.maps.LatLng(37.792, -122.411), weight: 2},</v>
      </c>
      <c r="V7260" t="str">
        <f t="shared" si="679"/>
        <v>{location: new google.maps.LatLng(37.792, -122.411), weight: 7},</v>
      </c>
      <c r="W7260" t="str">
        <f t="shared" si="680"/>
        <v>{location: new google.maps.LatLng(37.792, -122.411), weight: 3},</v>
      </c>
      <c r="X7260" t="str">
        <f t="shared" si="681"/>
        <v>{location: new google.maps.LatLng(37.792, -122.411), weight: 7},</v>
      </c>
      <c r="Y7260" t="str">
        <f t="shared" si="682"/>
        <v>{location: new google.maps.LatLng(37.792, -122.411), weight: 5},</v>
      </c>
    </row>
    <row r="7261" spans="1:25" x14ac:dyDescent="0.2">
      <c r="A7261">
        <v>37.792000000000002</v>
      </c>
      <c r="B7261">
        <v>-122.41</v>
      </c>
      <c r="C7261">
        <v>2</v>
      </c>
      <c r="D7261">
        <v>3</v>
      </c>
      <c r="E7261">
        <v>1</v>
      </c>
      <c r="F7261">
        <v>8</v>
      </c>
      <c r="G7261">
        <v>3</v>
      </c>
      <c r="H7261">
        <v>3</v>
      </c>
      <c r="I7261">
        <v>13</v>
      </c>
      <c r="J7261">
        <v>6</v>
      </c>
      <c r="K7261">
        <v>11</v>
      </c>
      <c r="L7261">
        <v>33</v>
      </c>
      <c r="M7261">
        <f>VLOOKUP(H7261,AE$2:$AJ$12,6,TRUE)</f>
        <v>9</v>
      </c>
      <c r="N7261">
        <f>VLOOKUP(I7261,AF$2:$AJ$12,5,TRUE)</f>
        <v>8</v>
      </c>
      <c r="O7261">
        <f>VLOOKUP(J7261,AG$2:$AJ$12,4,TRUE)</f>
        <v>7</v>
      </c>
      <c r="P7261">
        <f>VLOOKUP(K7261,AH$2:$AJ$12,3,TRUE)</f>
        <v>9</v>
      </c>
      <c r="Q7261">
        <f>VLOOKUP(L7261,AI$2:$AJ$12,2,TRUE)</f>
        <v>8</v>
      </c>
      <c r="T7261" t="str">
        <f t="shared" si="683"/>
        <v>Crimepoint.create(latitude:37.792, longitude:-122.41, drugdrink:9, misdemean:8, theft:7, violent:9, total:8, drugdrinkct:3, misdemeanct:13, theftct:6, violentct:11, totalct:33)</v>
      </c>
      <c r="U7261" t="str">
        <f t="shared" si="684"/>
        <v>{location: new google.maps.LatLng(37.792, -122.41), weight: 2},</v>
      </c>
      <c r="V7261" t="str">
        <f t="shared" si="679"/>
        <v>{location: new google.maps.LatLng(37.792, -122.41), weight: 3},</v>
      </c>
      <c r="W7261" t="str">
        <f t="shared" si="680"/>
        <v>{location: new google.maps.LatLng(37.792, -122.41), weight: 1},</v>
      </c>
      <c r="X7261" t="str">
        <f t="shared" si="681"/>
        <v>{location: new google.maps.LatLng(37.792, -122.41), weight: 8},</v>
      </c>
      <c r="Y7261" t="str">
        <f t="shared" si="682"/>
        <v>{location: new google.maps.LatLng(37.792, -122.41), weight: 3},</v>
      </c>
    </row>
    <row r="7262" spans="1:25" x14ac:dyDescent="0.2">
      <c r="A7262">
        <v>37.792000000000002</v>
      </c>
      <c r="B7262">
        <v>-122.40900000000001</v>
      </c>
      <c r="C7262">
        <v>1</v>
      </c>
      <c r="D7262">
        <v>4</v>
      </c>
      <c r="E7262">
        <v>1</v>
      </c>
      <c r="F7262">
        <v>1</v>
      </c>
      <c r="G7262">
        <v>2</v>
      </c>
      <c r="H7262">
        <v>1</v>
      </c>
      <c r="I7262">
        <v>16</v>
      </c>
      <c r="J7262">
        <v>7</v>
      </c>
      <c r="K7262">
        <v>1</v>
      </c>
      <c r="L7262">
        <v>25</v>
      </c>
      <c r="M7262">
        <f>VLOOKUP(H7262,AE$2:$AJ$12,6,TRUE)</f>
        <v>8</v>
      </c>
      <c r="N7262">
        <f>VLOOKUP(I7262,AF$2:$AJ$12,5,TRUE)</f>
        <v>8</v>
      </c>
      <c r="O7262">
        <f>VLOOKUP(J7262,AG$2:$AJ$12,4,TRUE)</f>
        <v>7</v>
      </c>
      <c r="P7262">
        <f>VLOOKUP(K7262,AH$2:$AJ$12,3,TRUE)</f>
        <v>7</v>
      </c>
      <c r="Q7262">
        <f>VLOOKUP(L7262,AI$2:$AJ$12,2,TRUE)</f>
        <v>8</v>
      </c>
      <c r="T7262" t="str">
        <f t="shared" si="683"/>
        <v>Crimepoint.create(latitude:37.792, longitude:-122.409, drugdrink:8, misdemean:8, theft:7, violent:7, total:8, drugdrinkct:1, misdemeanct:16, theftct:7, violentct:1, totalct:25)</v>
      </c>
      <c r="U7262" t="str">
        <f t="shared" si="684"/>
        <v>{location: new google.maps.LatLng(37.792, -122.409), weight: 1},</v>
      </c>
      <c r="V7262" t="str">
        <f t="shared" si="679"/>
        <v>{location: new google.maps.LatLng(37.792, -122.409), weight: 4},</v>
      </c>
      <c r="W7262" t="str">
        <f t="shared" si="680"/>
        <v>{location: new google.maps.LatLng(37.792, -122.409), weight: 1},</v>
      </c>
      <c r="X7262" t="str">
        <f t="shared" si="681"/>
        <v>{location: new google.maps.LatLng(37.792, -122.409), weight: 1},</v>
      </c>
      <c r="Y7262" t="str">
        <f t="shared" si="682"/>
        <v>{location: new google.maps.LatLng(37.792, -122.409), weight: 2},</v>
      </c>
    </row>
    <row r="7263" spans="1:25" x14ac:dyDescent="0.2">
      <c r="A7263">
        <v>37.792000000000002</v>
      </c>
      <c r="B7263">
        <v>-122.408</v>
      </c>
      <c r="C7263">
        <v>0</v>
      </c>
      <c r="D7263">
        <v>3</v>
      </c>
      <c r="E7263">
        <v>2</v>
      </c>
      <c r="F7263">
        <v>6</v>
      </c>
      <c r="G7263">
        <v>3</v>
      </c>
      <c r="H7263">
        <v>0</v>
      </c>
      <c r="I7263">
        <v>14</v>
      </c>
      <c r="J7263">
        <v>11</v>
      </c>
      <c r="K7263">
        <v>8</v>
      </c>
      <c r="L7263">
        <v>33</v>
      </c>
      <c r="M7263">
        <f>VLOOKUP(H7263,AE$2:$AJ$12,6,TRUE)</f>
        <v>0</v>
      </c>
      <c r="N7263">
        <f>VLOOKUP(I7263,AF$2:$AJ$12,5,TRUE)</f>
        <v>8</v>
      </c>
      <c r="O7263">
        <f>VLOOKUP(J7263,AG$2:$AJ$12,4,TRUE)</f>
        <v>8</v>
      </c>
      <c r="P7263">
        <f>VLOOKUP(K7263,AH$2:$AJ$12,3,TRUE)</f>
        <v>9</v>
      </c>
      <c r="Q7263">
        <f>VLOOKUP(L7263,AI$2:$AJ$12,2,TRUE)</f>
        <v>8</v>
      </c>
      <c r="T7263" t="str">
        <f t="shared" si="683"/>
        <v>Crimepoint.create(latitude:37.792, longitude:-122.408, drugdrink:0, misdemean:8, theft:8, violent:9, total:8, drugdrinkct:0, misdemeanct:14, theftct:11, violentct:8, totalct:33)</v>
      </c>
      <c r="U7263" t="str">
        <f t="shared" si="684"/>
        <v>{location: new google.maps.LatLng(37.792, -122.408), weight: 0},</v>
      </c>
      <c r="V7263" t="str">
        <f t="shared" si="679"/>
        <v>{location: new google.maps.LatLng(37.792, -122.408), weight: 3},</v>
      </c>
      <c r="W7263" t="str">
        <f t="shared" si="680"/>
        <v>{location: new google.maps.LatLng(37.792, -122.408), weight: 2},</v>
      </c>
      <c r="X7263" t="str">
        <f t="shared" si="681"/>
        <v>{location: new google.maps.LatLng(37.792, -122.408), weight: 6},</v>
      </c>
      <c r="Y7263" t="str">
        <f t="shared" si="682"/>
        <v>{location: new google.maps.LatLng(37.792, -122.408), weight: 3},</v>
      </c>
    </row>
    <row r="7264" spans="1:25" x14ac:dyDescent="0.2">
      <c r="A7264">
        <v>37.792000000000002</v>
      </c>
      <c r="B7264">
        <v>-122.407</v>
      </c>
      <c r="C7264">
        <v>1</v>
      </c>
      <c r="D7264">
        <v>3</v>
      </c>
      <c r="E7264">
        <v>1</v>
      </c>
      <c r="F7264">
        <v>3</v>
      </c>
      <c r="G7264">
        <v>2</v>
      </c>
      <c r="H7264">
        <v>1</v>
      </c>
      <c r="I7264">
        <v>15</v>
      </c>
      <c r="J7264">
        <v>6</v>
      </c>
      <c r="K7264">
        <v>4</v>
      </c>
      <c r="L7264">
        <v>26</v>
      </c>
      <c r="M7264">
        <f>VLOOKUP(H7264,AE$2:$AJ$12,6,TRUE)</f>
        <v>8</v>
      </c>
      <c r="N7264">
        <f>VLOOKUP(I7264,AF$2:$AJ$12,5,TRUE)</f>
        <v>8</v>
      </c>
      <c r="O7264">
        <f>VLOOKUP(J7264,AG$2:$AJ$12,4,TRUE)</f>
        <v>7</v>
      </c>
      <c r="P7264">
        <f>VLOOKUP(K7264,AH$2:$AJ$12,3,TRUE)</f>
        <v>8</v>
      </c>
      <c r="Q7264">
        <f>VLOOKUP(L7264,AI$2:$AJ$12,2,TRUE)</f>
        <v>8</v>
      </c>
      <c r="T7264" t="str">
        <f t="shared" si="683"/>
        <v>Crimepoint.create(latitude:37.792, longitude:-122.407, drugdrink:8, misdemean:8, theft:7, violent:8, total:8, drugdrinkct:1, misdemeanct:15, theftct:6, violentct:4, totalct:26)</v>
      </c>
      <c r="U7264" t="str">
        <f t="shared" si="684"/>
        <v>{location: new google.maps.LatLng(37.792, -122.407), weight: 1},</v>
      </c>
      <c r="V7264" t="str">
        <f t="shared" si="679"/>
        <v>{location: new google.maps.LatLng(37.792, -122.407), weight: 3},</v>
      </c>
      <c r="W7264" t="str">
        <f t="shared" si="680"/>
        <v>{location: new google.maps.LatLng(37.792, -122.407), weight: 1},</v>
      </c>
      <c r="X7264" t="str">
        <f t="shared" si="681"/>
        <v>{location: new google.maps.LatLng(37.792, -122.407), weight: 3},</v>
      </c>
      <c r="Y7264" t="str">
        <f t="shared" si="682"/>
        <v>{location: new google.maps.LatLng(37.792, -122.407), weight: 2},</v>
      </c>
    </row>
    <row r="7265" spans="1:25" x14ac:dyDescent="0.2">
      <c r="A7265">
        <v>37.792000000000002</v>
      </c>
      <c r="B7265">
        <v>-122.40600000000001</v>
      </c>
      <c r="C7265">
        <v>1</v>
      </c>
      <c r="D7265">
        <v>4</v>
      </c>
      <c r="E7265">
        <v>3</v>
      </c>
      <c r="F7265">
        <v>1</v>
      </c>
      <c r="G7265">
        <v>3</v>
      </c>
      <c r="H7265">
        <v>2</v>
      </c>
      <c r="I7265">
        <v>20</v>
      </c>
      <c r="J7265">
        <v>18</v>
      </c>
      <c r="K7265">
        <v>2</v>
      </c>
      <c r="L7265">
        <v>42</v>
      </c>
      <c r="M7265">
        <f>VLOOKUP(H7265,AE$2:$AJ$12,6,TRUE)</f>
        <v>9</v>
      </c>
      <c r="N7265">
        <f>VLOOKUP(I7265,AF$2:$AJ$12,5,TRUE)</f>
        <v>9</v>
      </c>
      <c r="O7265">
        <f>VLOOKUP(J7265,AG$2:$AJ$12,4,TRUE)</f>
        <v>9</v>
      </c>
      <c r="P7265">
        <f>VLOOKUP(K7265,AH$2:$AJ$12,3,TRUE)</f>
        <v>7</v>
      </c>
      <c r="Q7265">
        <f>VLOOKUP(L7265,AI$2:$AJ$12,2,TRUE)</f>
        <v>9</v>
      </c>
      <c r="T7265" t="str">
        <f t="shared" si="683"/>
        <v>Crimepoint.create(latitude:37.792, longitude:-122.406, drugdrink:9, misdemean:9, theft:9, violent:7, total:9, drugdrinkct:2, misdemeanct:20, theftct:18, violentct:2, totalct:42)</v>
      </c>
      <c r="U7265" t="str">
        <f t="shared" si="684"/>
        <v>{location: new google.maps.LatLng(37.792, -122.406), weight: 1},</v>
      </c>
      <c r="V7265" t="str">
        <f t="shared" si="679"/>
        <v>{location: new google.maps.LatLng(37.792, -122.406), weight: 4},</v>
      </c>
      <c r="W7265" t="str">
        <f t="shared" si="680"/>
        <v>{location: new google.maps.LatLng(37.792, -122.406), weight: 3},</v>
      </c>
      <c r="X7265" t="str">
        <f t="shared" si="681"/>
        <v>{location: new google.maps.LatLng(37.792, -122.406), weight: 1},</v>
      </c>
      <c r="Y7265" t="str">
        <f t="shared" si="682"/>
        <v>{location: new google.maps.LatLng(37.792, -122.406), weight: 3},</v>
      </c>
    </row>
    <row r="7266" spans="1:25" x14ac:dyDescent="0.2">
      <c r="A7266">
        <v>37.792000000000002</v>
      </c>
      <c r="B7266">
        <v>-122.405</v>
      </c>
      <c r="C7266">
        <v>1</v>
      </c>
      <c r="D7266">
        <v>2</v>
      </c>
      <c r="E7266">
        <v>1</v>
      </c>
      <c r="F7266">
        <v>1</v>
      </c>
      <c r="G7266">
        <v>1</v>
      </c>
      <c r="H7266">
        <v>1</v>
      </c>
      <c r="I7266">
        <v>8</v>
      </c>
      <c r="J7266">
        <v>7</v>
      </c>
      <c r="K7266">
        <v>1</v>
      </c>
      <c r="L7266">
        <v>17</v>
      </c>
      <c r="M7266">
        <f>VLOOKUP(H7266,AE$2:$AJ$12,6,TRUE)</f>
        <v>8</v>
      </c>
      <c r="N7266">
        <f>VLOOKUP(I7266,AF$2:$AJ$12,5,TRUE)</f>
        <v>7</v>
      </c>
      <c r="O7266">
        <f>VLOOKUP(J7266,AG$2:$AJ$12,4,TRUE)</f>
        <v>7</v>
      </c>
      <c r="P7266">
        <f>VLOOKUP(K7266,AH$2:$AJ$12,3,TRUE)</f>
        <v>7</v>
      </c>
      <c r="Q7266">
        <f>VLOOKUP(L7266,AI$2:$AJ$12,2,TRUE)</f>
        <v>7</v>
      </c>
      <c r="T7266" t="str">
        <f t="shared" si="683"/>
        <v>Crimepoint.create(latitude:37.792, longitude:-122.405, drugdrink:8, misdemean:7, theft:7, violent:7, total:7, drugdrinkct:1, misdemeanct:8, theftct:7, violentct:1, totalct:17)</v>
      </c>
      <c r="U7266" t="str">
        <f t="shared" si="684"/>
        <v>{location: new google.maps.LatLng(37.792, -122.405), weight: 1},</v>
      </c>
      <c r="V7266" t="str">
        <f t="shared" si="679"/>
        <v>{location: new google.maps.LatLng(37.792, -122.405), weight: 2},</v>
      </c>
      <c r="W7266" t="str">
        <f t="shared" si="680"/>
        <v>{location: new google.maps.LatLng(37.792, -122.405), weight: 1},</v>
      </c>
      <c r="X7266" t="str">
        <f t="shared" si="681"/>
        <v>{location: new google.maps.LatLng(37.792, -122.405), weight: 1},</v>
      </c>
      <c r="Y7266" t="str">
        <f t="shared" si="682"/>
        <v>{location: new google.maps.LatLng(37.792, -122.405), weight: 1},</v>
      </c>
    </row>
    <row r="7267" spans="1:25" x14ac:dyDescent="0.2">
      <c r="A7267">
        <v>37.792000000000002</v>
      </c>
      <c r="B7267">
        <v>-122.404</v>
      </c>
      <c r="C7267">
        <v>1</v>
      </c>
      <c r="D7267">
        <v>1</v>
      </c>
      <c r="E7267">
        <v>3</v>
      </c>
      <c r="F7267">
        <v>1</v>
      </c>
      <c r="G7267">
        <v>2</v>
      </c>
      <c r="H7267">
        <v>1</v>
      </c>
      <c r="I7267">
        <v>6</v>
      </c>
      <c r="J7267">
        <v>18</v>
      </c>
      <c r="K7267">
        <v>1</v>
      </c>
      <c r="L7267">
        <v>26</v>
      </c>
      <c r="M7267">
        <f>VLOOKUP(H7267,AE$2:$AJ$12,6,TRUE)</f>
        <v>8</v>
      </c>
      <c r="N7267">
        <f>VLOOKUP(I7267,AF$2:$AJ$12,5,TRUE)</f>
        <v>7</v>
      </c>
      <c r="O7267">
        <f>VLOOKUP(J7267,AG$2:$AJ$12,4,TRUE)</f>
        <v>9</v>
      </c>
      <c r="P7267">
        <f>VLOOKUP(K7267,AH$2:$AJ$12,3,TRUE)</f>
        <v>7</v>
      </c>
      <c r="Q7267">
        <f>VLOOKUP(L7267,AI$2:$AJ$12,2,TRUE)</f>
        <v>8</v>
      </c>
      <c r="T7267" t="str">
        <f t="shared" si="683"/>
        <v>Crimepoint.create(latitude:37.792, longitude:-122.404, drugdrink:8, misdemean:7, theft:9, violent:7, total:8, drugdrinkct:1, misdemeanct:6, theftct:18, violentct:1, totalct:26)</v>
      </c>
      <c r="U7267" t="str">
        <f t="shared" si="684"/>
        <v>{location: new google.maps.LatLng(37.792, -122.404), weight: 1},</v>
      </c>
      <c r="V7267" t="str">
        <f t="shared" si="679"/>
        <v>{location: new google.maps.LatLng(37.792, -122.404), weight: 1},</v>
      </c>
      <c r="W7267" t="str">
        <f t="shared" si="680"/>
        <v>{location: new google.maps.LatLng(37.792, -122.404), weight: 3},</v>
      </c>
      <c r="X7267" t="str">
        <f t="shared" si="681"/>
        <v>{location: new google.maps.LatLng(37.792, -122.404), weight: 1},</v>
      </c>
      <c r="Y7267" t="str">
        <f t="shared" si="682"/>
        <v>{location: new google.maps.LatLng(37.792, -122.404), weight: 2},</v>
      </c>
    </row>
    <row r="7268" spans="1:25" x14ac:dyDescent="0.2">
      <c r="A7268">
        <v>37.792000000000002</v>
      </c>
      <c r="B7268">
        <v>-122.40300000000001</v>
      </c>
      <c r="C7268">
        <v>1</v>
      </c>
      <c r="D7268">
        <v>4</v>
      </c>
      <c r="E7268">
        <v>2</v>
      </c>
      <c r="F7268">
        <v>2</v>
      </c>
      <c r="G7268">
        <v>3</v>
      </c>
      <c r="H7268">
        <v>1</v>
      </c>
      <c r="I7268">
        <v>18</v>
      </c>
      <c r="J7268">
        <v>12</v>
      </c>
      <c r="K7268">
        <v>3</v>
      </c>
      <c r="L7268">
        <v>34</v>
      </c>
      <c r="M7268">
        <f>VLOOKUP(H7268,AE$2:$AJ$12,6,TRUE)</f>
        <v>8</v>
      </c>
      <c r="N7268">
        <f>VLOOKUP(I7268,AF$2:$AJ$12,5,TRUE)</f>
        <v>8</v>
      </c>
      <c r="O7268">
        <f>VLOOKUP(J7268,AG$2:$AJ$12,4,TRUE)</f>
        <v>8</v>
      </c>
      <c r="P7268">
        <f>VLOOKUP(K7268,AH$2:$AJ$12,3,TRUE)</f>
        <v>8</v>
      </c>
      <c r="Q7268">
        <f>VLOOKUP(L7268,AI$2:$AJ$12,2,TRUE)</f>
        <v>8</v>
      </c>
      <c r="T7268" t="str">
        <f t="shared" si="683"/>
        <v>Crimepoint.create(latitude:37.792, longitude:-122.403, drugdrink:8, misdemean:8, theft:8, violent:8, total:8, drugdrinkct:1, misdemeanct:18, theftct:12, violentct:3, totalct:34)</v>
      </c>
      <c r="U7268" t="str">
        <f t="shared" si="684"/>
        <v>{location: new google.maps.LatLng(37.792, -122.403), weight: 1},</v>
      </c>
      <c r="V7268" t="str">
        <f t="shared" si="679"/>
        <v>{location: new google.maps.LatLng(37.792, -122.403), weight: 4},</v>
      </c>
      <c r="W7268" t="str">
        <f t="shared" si="680"/>
        <v>{location: new google.maps.LatLng(37.792, -122.403), weight: 2},</v>
      </c>
      <c r="X7268" t="str">
        <f t="shared" si="681"/>
        <v>{location: new google.maps.LatLng(37.792, -122.403), weight: 2},</v>
      </c>
      <c r="Y7268" t="str">
        <f t="shared" si="682"/>
        <v>{location: new google.maps.LatLng(37.792, -122.403), weight: 3},</v>
      </c>
    </row>
    <row r="7269" spans="1:25" x14ac:dyDescent="0.2">
      <c r="A7269">
        <v>37.792000000000002</v>
      </c>
      <c r="B7269">
        <v>-122.402</v>
      </c>
      <c r="C7269">
        <v>0</v>
      </c>
      <c r="D7269">
        <v>2</v>
      </c>
      <c r="E7269">
        <v>2</v>
      </c>
      <c r="F7269">
        <v>0</v>
      </c>
      <c r="G7269">
        <v>1</v>
      </c>
      <c r="H7269">
        <v>0</v>
      </c>
      <c r="I7269">
        <v>7</v>
      </c>
      <c r="J7269">
        <v>11</v>
      </c>
      <c r="K7269">
        <v>0</v>
      </c>
      <c r="L7269">
        <v>18</v>
      </c>
      <c r="M7269">
        <f>VLOOKUP(H7269,AE$2:$AJ$12,6,TRUE)</f>
        <v>0</v>
      </c>
      <c r="N7269">
        <f>VLOOKUP(I7269,AF$2:$AJ$12,5,TRUE)</f>
        <v>7</v>
      </c>
      <c r="O7269">
        <f>VLOOKUP(J7269,AG$2:$AJ$12,4,TRUE)</f>
        <v>8</v>
      </c>
      <c r="P7269">
        <f>VLOOKUP(K7269,AH$2:$AJ$12,3,TRUE)</f>
        <v>0</v>
      </c>
      <c r="Q7269">
        <f>VLOOKUP(L7269,AI$2:$AJ$12,2,TRUE)</f>
        <v>7</v>
      </c>
      <c r="T7269" t="str">
        <f t="shared" si="683"/>
        <v>Crimepoint.create(latitude:37.792, longitude:-122.402, drugdrink:0, misdemean:7, theft:8, violent:0, total:7, drugdrinkct:0, misdemeanct:7, theftct:11, violentct:0, totalct:18)</v>
      </c>
      <c r="U7269" t="str">
        <f t="shared" si="684"/>
        <v>{location: new google.maps.LatLng(37.792, -122.402), weight: 0},</v>
      </c>
      <c r="V7269" t="str">
        <f t="shared" si="679"/>
        <v>{location: new google.maps.LatLng(37.792, -122.402), weight: 2},</v>
      </c>
      <c r="W7269" t="str">
        <f t="shared" si="680"/>
        <v>{location: new google.maps.LatLng(37.792, -122.402), weight: 2},</v>
      </c>
      <c r="X7269" t="str">
        <f t="shared" si="681"/>
        <v>{location: new google.maps.LatLng(37.792, -122.402), weight: 0},</v>
      </c>
      <c r="Y7269" t="str">
        <f t="shared" si="682"/>
        <v>{location: new google.maps.LatLng(37.792, -122.402), weight: 1},</v>
      </c>
    </row>
    <row r="7270" spans="1:25" x14ac:dyDescent="0.2">
      <c r="A7270">
        <v>37.792000000000002</v>
      </c>
      <c r="B7270">
        <v>-122.401</v>
      </c>
      <c r="C7270">
        <v>0</v>
      </c>
      <c r="D7270">
        <v>4</v>
      </c>
      <c r="E7270">
        <v>3</v>
      </c>
      <c r="F7270">
        <v>0</v>
      </c>
      <c r="G7270">
        <v>3</v>
      </c>
      <c r="H7270">
        <v>0</v>
      </c>
      <c r="I7270">
        <v>18</v>
      </c>
      <c r="J7270">
        <v>20</v>
      </c>
      <c r="K7270">
        <v>0</v>
      </c>
      <c r="L7270">
        <v>38</v>
      </c>
      <c r="M7270">
        <f>VLOOKUP(H7270,AE$2:$AJ$12,6,TRUE)</f>
        <v>0</v>
      </c>
      <c r="N7270">
        <f>VLOOKUP(I7270,AF$2:$AJ$12,5,TRUE)</f>
        <v>8</v>
      </c>
      <c r="O7270">
        <f>VLOOKUP(J7270,AG$2:$AJ$12,4,TRUE)</f>
        <v>9</v>
      </c>
      <c r="P7270">
        <f>VLOOKUP(K7270,AH$2:$AJ$12,3,TRUE)</f>
        <v>0</v>
      </c>
      <c r="Q7270">
        <f>VLOOKUP(L7270,AI$2:$AJ$12,2,TRUE)</f>
        <v>8</v>
      </c>
      <c r="T7270" t="str">
        <f t="shared" si="683"/>
        <v>Crimepoint.create(latitude:37.792, longitude:-122.401, drugdrink:0, misdemean:8, theft:9, violent:0, total:8, drugdrinkct:0, misdemeanct:18, theftct:20, violentct:0, totalct:38)</v>
      </c>
      <c r="U7270" t="str">
        <f t="shared" si="684"/>
        <v>{location: new google.maps.LatLng(37.792, -122.401), weight: 0},</v>
      </c>
      <c r="V7270" t="str">
        <f t="shared" si="679"/>
        <v>{location: new google.maps.LatLng(37.792, -122.401), weight: 4},</v>
      </c>
      <c r="W7270" t="str">
        <f t="shared" si="680"/>
        <v>{location: new google.maps.LatLng(37.792, -122.401), weight: 3},</v>
      </c>
      <c r="X7270" t="str">
        <f t="shared" si="681"/>
        <v>{location: new google.maps.LatLng(37.792, -122.401), weight: 0},</v>
      </c>
      <c r="Y7270" t="str">
        <f t="shared" si="682"/>
        <v>{location: new google.maps.LatLng(37.792, -122.401), weight: 3},</v>
      </c>
    </row>
    <row r="7271" spans="1:25" x14ac:dyDescent="0.2">
      <c r="A7271">
        <v>37.792000000000002</v>
      </c>
      <c r="B7271">
        <v>-122.4</v>
      </c>
      <c r="C7271">
        <v>0</v>
      </c>
      <c r="D7271">
        <v>2</v>
      </c>
      <c r="E7271">
        <v>2</v>
      </c>
      <c r="F7271">
        <v>3</v>
      </c>
      <c r="G7271">
        <v>2</v>
      </c>
      <c r="H7271">
        <v>0</v>
      </c>
      <c r="I7271">
        <v>8</v>
      </c>
      <c r="J7271">
        <v>14</v>
      </c>
      <c r="K7271">
        <v>4</v>
      </c>
      <c r="L7271">
        <v>26</v>
      </c>
      <c r="M7271">
        <f>VLOOKUP(H7271,AE$2:$AJ$12,6,TRUE)</f>
        <v>0</v>
      </c>
      <c r="N7271">
        <f>VLOOKUP(I7271,AF$2:$AJ$12,5,TRUE)</f>
        <v>7</v>
      </c>
      <c r="O7271">
        <f>VLOOKUP(J7271,AG$2:$AJ$12,4,TRUE)</f>
        <v>8</v>
      </c>
      <c r="P7271">
        <f>VLOOKUP(K7271,AH$2:$AJ$12,3,TRUE)</f>
        <v>8</v>
      </c>
      <c r="Q7271">
        <f>VLOOKUP(L7271,AI$2:$AJ$12,2,TRUE)</f>
        <v>8</v>
      </c>
      <c r="T7271" t="str">
        <f t="shared" si="683"/>
        <v>Crimepoint.create(latitude:37.792, longitude:-122.4, drugdrink:0, misdemean:7, theft:8, violent:8, total:8, drugdrinkct:0, misdemeanct:8, theftct:14, violentct:4, totalct:26)</v>
      </c>
      <c r="U7271" t="str">
        <f t="shared" si="684"/>
        <v>{location: new google.maps.LatLng(37.792, -122.4), weight: 0},</v>
      </c>
      <c r="V7271" t="str">
        <f t="shared" si="679"/>
        <v>{location: new google.maps.LatLng(37.792, -122.4), weight: 2},</v>
      </c>
      <c r="W7271" t="str">
        <f t="shared" si="680"/>
        <v>{location: new google.maps.LatLng(37.792, -122.4), weight: 2},</v>
      </c>
      <c r="X7271" t="str">
        <f t="shared" si="681"/>
        <v>{location: new google.maps.LatLng(37.792, -122.4), weight: 3},</v>
      </c>
      <c r="Y7271" t="str">
        <f t="shared" si="682"/>
        <v>{location: new google.maps.LatLng(37.792, -122.4), weight: 2},</v>
      </c>
    </row>
    <row r="7272" spans="1:25" x14ac:dyDescent="0.2">
      <c r="A7272">
        <v>37.792000000000002</v>
      </c>
      <c r="B7272">
        <v>-122.399</v>
      </c>
      <c r="C7272">
        <v>1</v>
      </c>
      <c r="D7272">
        <v>4</v>
      </c>
      <c r="E7272">
        <v>5</v>
      </c>
      <c r="F7272">
        <v>4</v>
      </c>
      <c r="G7272">
        <v>5</v>
      </c>
      <c r="H7272">
        <v>1</v>
      </c>
      <c r="I7272">
        <v>19</v>
      </c>
      <c r="J7272">
        <v>34</v>
      </c>
      <c r="K7272">
        <v>5</v>
      </c>
      <c r="L7272">
        <v>59</v>
      </c>
      <c r="M7272">
        <f>VLOOKUP(H7272,AE$2:$AJ$12,6,TRUE)</f>
        <v>8</v>
      </c>
      <c r="N7272">
        <f>VLOOKUP(I7272,AF$2:$AJ$12,5,TRUE)</f>
        <v>9</v>
      </c>
      <c r="O7272">
        <f>VLOOKUP(J7272,AG$2:$AJ$12,4,TRUE)</f>
        <v>9</v>
      </c>
      <c r="P7272">
        <f>VLOOKUP(K7272,AH$2:$AJ$12,3,TRUE)</f>
        <v>9</v>
      </c>
      <c r="Q7272">
        <f>VLOOKUP(L7272,AI$2:$AJ$12,2,TRUE)</f>
        <v>9</v>
      </c>
      <c r="T7272" t="str">
        <f t="shared" si="683"/>
        <v>Crimepoint.create(latitude:37.792, longitude:-122.399, drugdrink:8, misdemean:9, theft:9, violent:9, total:9, drugdrinkct:1, misdemeanct:19, theftct:34, violentct:5, totalct:59)</v>
      </c>
      <c r="U7272" t="str">
        <f t="shared" si="684"/>
        <v>{location: new google.maps.LatLng(37.792, -122.399), weight: 1},</v>
      </c>
      <c r="V7272" t="str">
        <f t="shared" si="679"/>
        <v>{location: new google.maps.LatLng(37.792, -122.399), weight: 4},</v>
      </c>
      <c r="W7272" t="str">
        <f t="shared" si="680"/>
        <v>{location: new google.maps.LatLng(37.792, -122.399), weight: 5},</v>
      </c>
      <c r="X7272" t="str">
        <f t="shared" si="681"/>
        <v>{location: new google.maps.LatLng(37.792, -122.399), weight: 4},</v>
      </c>
      <c r="Y7272" t="str">
        <f t="shared" si="682"/>
        <v>{location: new google.maps.LatLng(37.792, -122.399), weight: 5},</v>
      </c>
    </row>
    <row r="7273" spans="1:25" x14ac:dyDescent="0.2">
      <c r="A7273">
        <v>37.792000000000002</v>
      </c>
      <c r="B7273">
        <v>-122.398</v>
      </c>
      <c r="C7273">
        <v>0</v>
      </c>
      <c r="D7273">
        <v>3</v>
      </c>
      <c r="E7273">
        <v>2</v>
      </c>
      <c r="F7273">
        <v>4</v>
      </c>
      <c r="G7273">
        <v>3</v>
      </c>
      <c r="H7273">
        <v>0</v>
      </c>
      <c r="I7273">
        <v>14</v>
      </c>
      <c r="J7273">
        <v>13</v>
      </c>
      <c r="K7273">
        <v>6</v>
      </c>
      <c r="L7273">
        <v>33</v>
      </c>
      <c r="M7273">
        <f>VLOOKUP(H7273,AE$2:$AJ$12,6,TRUE)</f>
        <v>0</v>
      </c>
      <c r="N7273">
        <f>VLOOKUP(I7273,AF$2:$AJ$12,5,TRUE)</f>
        <v>8</v>
      </c>
      <c r="O7273">
        <f>VLOOKUP(J7273,AG$2:$AJ$12,4,TRUE)</f>
        <v>8</v>
      </c>
      <c r="P7273">
        <f>VLOOKUP(K7273,AH$2:$AJ$12,3,TRUE)</f>
        <v>9</v>
      </c>
      <c r="Q7273">
        <f>VLOOKUP(L7273,AI$2:$AJ$12,2,TRUE)</f>
        <v>8</v>
      </c>
      <c r="T7273" t="str">
        <f t="shared" si="683"/>
        <v>Crimepoint.create(latitude:37.792, longitude:-122.398, drugdrink:0, misdemean:8, theft:8, violent:9, total:8, drugdrinkct:0, misdemeanct:14, theftct:13, violentct:6, totalct:33)</v>
      </c>
      <c r="U7273" t="str">
        <f t="shared" si="684"/>
        <v>{location: new google.maps.LatLng(37.792, -122.398), weight: 0},</v>
      </c>
      <c r="V7273" t="str">
        <f t="shared" si="679"/>
        <v>{location: new google.maps.LatLng(37.792, -122.398), weight: 3},</v>
      </c>
      <c r="W7273" t="str">
        <f t="shared" si="680"/>
        <v>{location: new google.maps.LatLng(37.792, -122.398), weight: 2},</v>
      </c>
      <c r="X7273" t="str">
        <f t="shared" si="681"/>
        <v>{location: new google.maps.LatLng(37.792, -122.398), weight: 4},</v>
      </c>
      <c r="Y7273" t="str">
        <f t="shared" si="682"/>
        <v>{location: new google.maps.LatLng(37.792, -122.398), weight: 3},</v>
      </c>
    </row>
    <row r="7274" spans="1:25" x14ac:dyDescent="0.2">
      <c r="A7274">
        <v>37.792000000000002</v>
      </c>
      <c r="B7274">
        <v>-122.39700000000001</v>
      </c>
      <c r="C7274">
        <v>1</v>
      </c>
      <c r="D7274">
        <v>5</v>
      </c>
      <c r="E7274">
        <v>2</v>
      </c>
      <c r="F7274">
        <v>5</v>
      </c>
      <c r="G7274">
        <v>3</v>
      </c>
      <c r="H7274">
        <v>2</v>
      </c>
      <c r="I7274">
        <v>21</v>
      </c>
      <c r="J7274">
        <v>12</v>
      </c>
      <c r="K7274">
        <v>7</v>
      </c>
      <c r="L7274">
        <v>42</v>
      </c>
      <c r="M7274">
        <f>VLOOKUP(H7274,AE$2:$AJ$12,6,TRUE)</f>
        <v>9</v>
      </c>
      <c r="N7274">
        <f>VLOOKUP(I7274,AF$2:$AJ$12,5,TRUE)</f>
        <v>9</v>
      </c>
      <c r="O7274">
        <f>VLOOKUP(J7274,AG$2:$AJ$12,4,TRUE)</f>
        <v>8</v>
      </c>
      <c r="P7274">
        <f>VLOOKUP(K7274,AH$2:$AJ$12,3,TRUE)</f>
        <v>9</v>
      </c>
      <c r="Q7274">
        <f>VLOOKUP(L7274,AI$2:$AJ$12,2,TRUE)</f>
        <v>9</v>
      </c>
      <c r="T7274" t="str">
        <f t="shared" si="683"/>
        <v>Crimepoint.create(latitude:37.792, longitude:-122.397, drugdrink:9, misdemean:9, theft:8, violent:9, total:9, drugdrinkct:2, misdemeanct:21, theftct:12, violentct:7, totalct:42)</v>
      </c>
      <c r="U7274" t="str">
        <f t="shared" si="684"/>
        <v>{location: new google.maps.LatLng(37.792, -122.397), weight: 1},</v>
      </c>
      <c r="V7274" t="str">
        <f t="shared" si="679"/>
        <v>{location: new google.maps.LatLng(37.792, -122.397), weight: 5},</v>
      </c>
      <c r="W7274" t="str">
        <f t="shared" si="680"/>
        <v>{location: new google.maps.LatLng(37.792, -122.397), weight: 2},</v>
      </c>
      <c r="X7274" t="str">
        <f t="shared" si="681"/>
        <v>{location: new google.maps.LatLng(37.792, -122.397), weight: 5},</v>
      </c>
      <c r="Y7274" t="str">
        <f t="shared" si="682"/>
        <v>{location: new google.maps.LatLng(37.792, -122.397), weight: 3},</v>
      </c>
    </row>
    <row r="7275" spans="1:25" x14ac:dyDescent="0.2">
      <c r="A7275">
        <v>37.792000000000002</v>
      </c>
      <c r="B7275">
        <v>-122.396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2</v>
      </c>
      <c r="K7275">
        <v>1</v>
      </c>
      <c r="L7275">
        <v>3</v>
      </c>
      <c r="M7275">
        <f>VLOOKUP(H7275,AE$2:$AJ$12,6,TRUE)</f>
        <v>0</v>
      </c>
      <c r="N7275">
        <f>VLOOKUP(I7275,AF$2:$AJ$12,5,TRUE)</f>
        <v>0</v>
      </c>
      <c r="O7275">
        <f>VLOOKUP(J7275,AG$2:$AJ$12,4,TRUE)</f>
        <v>4</v>
      </c>
      <c r="P7275">
        <f>VLOOKUP(K7275,AH$2:$AJ$12,3,TRUE)</f>
        <v>7</v>
      </c>
      <c r="Q7275">
        <f>VLOOKUP(L7275,AI$2:$AJ$12,2,TRUE)</f>
        <v>2</v>
      </c>
      <c r="T7275" t="str">
        <f t="shared" si="683"/>
        <v>Crimepoint.create(latitude:37.792, longitude:-122.396, drugdrink:0, misdemean:0, theft:4, violent:7, total:2, drugdrinkct:0, misdemeanct:0, theftct:2, violentct:1, totalct:3)</v>
      </c>
      <c r="U7275" t="str">
        <f t="shared" si="684"/>
        <v>{location: new google.maps.LatLng(37.792, -122.396), weight: 0},</v>
      </c>
      <c r="V7275" t="str">
        <f t="shared" si="679"/>
        <v>{location: new google.maps.LatLng(37.792, -122.396), weight: 0},</v>
      </c>
      <c r="W7275" t="str">
        <f t="shared" si="680"/>
        <v>{location: new google.maps.LatLng(37.792, -122.396), weight: 0},</v>
      </c>
      <c r="X7275" t="str">
        <f t="shared" si="681"/>
        <v>{location: new google.maps.LatLng(37.792, -122.396), weight: 1},</v>
      </c>
      <c r="Y7275" t="str">
        <f t="shared" si="682"/>
        <v>{location: new google.maps.LatLng(37.792, -122.396), weight: 0},</v>
      </c>
    </row>
    <row r="7276" spans="1:25" x14ac:dyDescent="0.2">
      <c r="A7276">
        <v>37.792000000000002</v>
      </c>
      <c r="B7276">
        <v>-122.395</v>
      </c>
      <c r="C7276">
        <v>2</v>
      </c>
      <c r="D7276">
        <v>3</v>
      </c>
      <c r="E7276">
        <v>1</v>
      </c>
      <c r="F7276">
        <v>2</v>
      </c>
      <c r="G7276">
        <v>2</v>
      </c>
      <c r="H7276">
        <v>3</v>
      </c>
      <c r="I7276">
        <v>13</v>
      </c>
      <c r="J7276">
        <v>10</v>
      </c>
      <c r="K7276">
        <v>3</v>
      </c>
      <c r="L7276">
        <v>29</v>
      </c>
      <c r="M7276">
        <f>VLOOKUP(H7276,AE$2:$AJ$12,6,TRUE)</f>
        <v>9</v>
      </c>
      <c r="N7276">
        <f>VLOOKUP(I7276,AF$2:$AJ$12,5,TRUE)</f>
        <v>8</v>
      </c>
      <c r="O7276">
        <f>VLOOKUP(J7276,AG$2:$AJ$12,4,TRUE)</f>
        <v>8</v>
      </c>
      <c r="P7276">
        <f>VLOOKUP(K7276,AH$2:$AJ$12,3,TRUE)</f>
        <v>8</v>
      </c>
      <c r="Q7276">
        <f>VLOOKUP(L7276,AI$2:$AJ$12,2,TRUE)</f>
        <v>8</v>
      </c>
      <c r="T7276" t="str">
        <f t="shared" si="683"/>
        <v>Crimepoint.create(latitude:37.792, longitude:-122.395, drugdrink:9, misdemean:8, theft:8, violent:8, total:8, drugdrinkct:3, misdemeanct:13, theftct:10, violentct:3, totalct:29)</v>
      </c>
      <c r="U7276" t="str">
        <f t="shared" si="684"/>
        <v>{location: new google.maps.LatLng(37.792, -122.395), weight: 2},</v>
      </c>
      <c r="V7276" t="str">
        <f t="shared" si="679"/>
        <v>{location: new google.maps.LatLng(37.792, -122.395), weight: 3},</v>
      </c>
      <c r="W7276" t="str">
        <f t="shared" si="680"/>
        <v>{location: new google.maps.LatLng(37.792, -122.395), weight: 1},</v>
      </c>
      <c r="X7276" t="str">
        <f t="shared" si="681"/>
        <v>{location: new google.maps.LatLng(37.792, -122.395), weight: 2},</v>
      </c>
      <c r="Y7276" t="str">
        <f t="shared" si="682"/>
        <v>{location: new google.maps.LatLng(37.792, -122.395), weight: 2},</v>
      </c>
    </row>
    <row r="7277" spans="1:25" x14ac:dyDescent="0.2">
      <c r="A7277">
        <v>37.792000000000002</v>
      </c>
      <c r="B7277">
        <v>-122.39400000000001</v>
      </c>
      <c r="C7277">
        <v>1</v>
      </c>
      <c r="D7277">
        <v>1</v>
      </c>
      <c r="E7277">
        <v>0</v>
      </c>
      <c r="F7277">
        <v>0</v>
      </c>
      <c r="G7277">
        <v>1</v>
      </c>
      <c r="H7277">
        <v>1</v>
      </c>
      <c r="I7277">
        <v>3</v>
      </c>
      <c r="J7277">
        <v>3</v>
      </c>
      <c r="K7277">
        <v>0</v>
      </c>
      <c r="L7277">
        <v>7</v>
      </c>
      <c r="M7277">
        <f>VLOOKUP(H7277,AE$2:$AJ$12,6,TRUE)</f>
        <v>8</v>
      </c>
      <c r="N7277">
        <f>VLOOKUP(I7277,AF$2:$AJ$12,5,TRUE)</f>
        <v>5</v>
      </c>
      <c r="O7277">
        <f>VLOOKUP(J7277,AG$2:$AJ$12,4,TRUE)</f>
        <v>5</v>
      </c>
      <c r="P7277">
        <f>VLOOKUP(K7277,AH$2:$AJ$12,3,TRUE)</f>
        <v>0</v>
      </c>
      <c r="Q7277">
        <f>VLOOKUP(L7277,AI$2:$AJ$12,2,TRUE)</f>
        <v>5</v>
      </c>
      <c r="T7277" t="str">
        <f t="shared" si="683"/>
        <v>Crimepoint.create(latitude:37.792, longitude:-122.394, drugdrink:8, misdemean:5, theft:5, violent:0, total:5, drugdrinkct:1, misdemeanct:3, theftct:3, violentct:0, totalct:7)</v>
      </c>
      <c r="U7277" t="str">
        <f t="shared" si="684"/>
        <v>{location: new google.maps.LatLng(37.792, -122.394), weight: 1},</v>
      </c>
      <c r="V7277" t="str">
        <f t="shared" si="679"/>
        <v>{location: new google.maps.LatLng(37.792, -122.394), weight: 1},</v>
      </c>
      <c r="W7277" t="str">
        <f t="shared" si="680"/>
        <v>{location: new google.maps.LatLng(37.792, -122.394), weight: 0},</v>
      </c>
      <c r="X7277" t="str">
        <f t="shared" si="681"/>
        <v>{location: new google.maps.LatLng(37.792, -122.394), weight: 0},</v>
      </c>
      <c r="Y7277" t="str">
        <f t="shared" si="682"/>
        <v>{location: new google.maps.LatLng(37.792, -122.394), weight: 1},</v>
      </c>
    </row>
    <row r="7278" spans="1:25" x14ac:dyDescent="0.2">
      <c r="A7278">
        <v>37.792000000000002</v>
      </c>
      <c r="B7278">
        <v>-122.393</v>
      </c>
      <c r="C7278">
        <v>0</v>
      </c>
      <c r="D7278">
        <v>1</v>
      </c>
      <c r="E7278">
        <v>3</v>
      </c>
      <c r="F7278">
        <v>4</v>
      </c>
      <c r="G7278">
        <v>2</v>
      </c>
      <c r="H7278">
        <v>0</v>
      </c>
      <c r="I7278">
        <v>6</v>
      </c>
      <c r="J7278">
        <v>17</v>
      </c>
      <c r="K7278">
        <v>6</v>
      </c>
      <c r="L7278">
        <v>29</v>
      </c>
      <c r="M7278">
        <f>VLOOKUP(H7278,AE$2:$AJ$12,6,TRUE)</f>
        <v>0</v>
      </c>
      <c r="N7278">
        <f>VLOOKUP(I7278,AF$2:$AJ$12,5,TRUE)</f>
        <v>7</v>
      </c>
      <c r="O7278">
        <f>VLOOKUP(J7278,AG$2:$AJ$12,4,TRUE)</f>
        <v>9</v>
      </c>
      <c r="P7278">
        <f>VLOOKUP(K7278,AH$2:$AJ$12,3,TRUE)</f>
        <v>9</v>
      </c>
      <c r="Q7278">
        <f>VLOOKUP(L7278,AI$2:$AJ$12,2,TRUE)</f>
        <v>8</v>
      </c>
      <c r="T7278" t="str">
        <f t="shared" si="683"/>
        <v>Crimepoint.create(latitude:37.792, longitude:-122.393, drugdrink:0, misdemean:7, theft:9, violent:9, total:8, drugdrinkct:0, misdemeanct:6, theftct:17, violentct:6, totalct:29)</v>
      </c>
      <c r="U7278" t="str">
        <f t="shared" si="684"/>
        <v>{location: new google.maps.LatLng(37.792, -122.393), weight: 0},</v>
      </c>
      <c r="V7278" t="str">
        <f t="shared" si="679"/>
        <v>{location: new google.maps.LatLng(37.792, -122.393), weight: 1},</v>
      </c>
      <c r="W7278" t="str">
        <f t="shared" si="680"/>
        <v>{location: new google.maps.LatLng(37.792, -122.393), weight: 3},</v>
      </c>
      <c r="X7278" t="str">
        <f t="shared" si="681"/>
        <v>{location: new google.maps.LatLng(37.792, -122.393), weight: 4},</v>
      </c>
      <c r="Y7278" t="str">
        <f t="shared" si="682"/>
        <v>{location: new google.maps.LatLng(37.792, -122.393), weight: 2},</v>
      </c>
    </row>
    <row r="7279" spans="1:25" x14ac:dyDescent="0.2">
      <c r="A7279">
        <v>37.792000000000002</v>
      </c>
      <c r="B7279">
        <v>-122.392</v>
      </c>
      <c r="C7279">
        <v>0</v>
      </c>
      <c r="D7279">
        <v>4</v>
      </c>
      <c r="E7279">
        <v>6</v>
      </c>
      <c r="F7279">
        <v>1</v>
      </c>
      <c r="G7279">
        <v>4</v>
      </c>
      <c r="H7279">
        <v>0</v>
      </c>
      <c r="I7279">
        <v>17</v>
      </c>
      <c r="J7279">
        <v>38</v>
      </c>
      <c r="K7279">
        <v>1</v>
      </c>
      <c r="L7279">
        <v>56</v>
      </c>
      <c r="M7279">
        <f>VLOOKUP(H7279,AE$2:$AJ$12,6,TRUE)</f>
        <v>0</v>
      </c>
      <c r="N7279">
        <f>VLOOKUP(I7279,AF$2:$AJ$12,5,TRUE)</f>
        <v>8</v>
      </c>
      <c r="O7279">
        <f>VLOOKUP(J7279,AG$2:$AJ$12,4,TRUE)</f>
        <v>9</v>
      </c>
      <c r="P7279">
        <f>VLOOKUP(K7279,AH$2:$AJ$12,3,TRUE)</f>
        <v>7</v>
      </c>
      <c r="Q7279">
        <f>VLOOKUP(L7279,AI$2:$AJ$12,2,TRUE)</f>
        <v>9</v>
      </c>
      <c r="T7279" t="str">
        <f t="shared" si="683"/>
        <v>Crimepoint.create(latitude:37.792, longitude:-122.392, drugdrink:0, misdemean:8, theft:9, violent:7, total:9, drugdrinkct:0, misdemeanct:17, theftct:38, violentct:1, totalct:56)</v>
      </c>
      <c r="U7279" t="str">
        <f t="shared" si="684"/>
        <v>{location: new google.maps.LatLng(37.792, -122.392), weight: 0},</v>
      </c>
      <c r="V7279" t="str">
        <f t="shared" si="679"/>
        <v>{location: new google.maps.LatLng(37.792, -122.392), weight: 4},</v>
      </c>
      <c r="W7279" t="str">
        <f t="shared" si="680"/>
        <v>{location: new google.maps.LatLng(37.792, -122.392), weight: 6},</v>
      </c>
      <c r="X7279" t="str">
        <f t="shared" si="681"/>
        <v>{location: new google.maps.LatLng(37.792, -122.392), weight: 1},</v>
      </c>
      <c r="Y7279" t="str">
        <f t="shared" si="682"/>
        <v>{location: new google.maps.LatLng(37.792, -122.392), weight: 4},</v>
      </c>
    </row>
    <row r="7280" spans="1:25" x14ac:dyDescent="0.2">
      <c r="A7280">
        <v>37.792000000000002</v>
      </c>
      <c r="B7280">
        <v>-122.39100000000001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1</v>
      </c>
      <c r="M7280">
        <f>VLOOKUP(H7280,AE$2:$AJ$12,6,TRUE)</f>
        <v>0</v>
      </c>
      <c r="N7280">
        <f>VLOOKUP(I7280,AF$2:$AJ$12,5,TRUE)</f>
        <v>0</v>
      </c>
      <c r="O7280">
        <f>VLOOKUP(J7280,AG$2:$AJ$12,4,TRUE)</f>
        <v>3</v>
      </c>
      <c r="P7280">
        <f>VLOOKUP(K7280,AH$2:$AJ$12,3,TRUE)</f>
        <v>0</v>
      </c>
      <c r="Q7280">
        <f>VLOOKUP(L7280,AI$2:$AJ$12,2,TRUE)</f>
        <v>0</v>
      </c>
      <c r="T7280" t="str">
        <f t="shared" si="683"/>
        <v>Crimepoint.create(latitude:37.792, longitude:-122.391, drugdrink:0, misdemean:0, theft:3, violent:0, total:0, drugdrinkct:0, misdemeanct:0, theftct:1, violentct:0, totalct:1)</v>
      </c>
      <c r="U7280" t="str">
        <f t="shared" si="684"/>
        <v>{location: new google.maps.LatLng(37.792, -122.391), weight: 0},</v>
      </c>
      <c r="V7280" t="str">
        <f t="shared" si="679"/>
        <v>{location: new google.maps.LatLng(37.792, -122.391), weight: 0},</v>
      </c>
      <c r="W7280" t="str">
        <f t="shared" si="680"/>
        <v>{location: new google.maps.LatLng(37.792, -122.391), weight: 0},</v>
      </c>
      <c r="X7280" t="str">
        <f t="shared" si="681"/>
        <v>{location: new google.maps.LatLng(37.792, -122.391), weight: 0},</v>
      </c>
      <c r="Y7280" t="str">
        <f t="shared" si="682"/>
        <v>{location: new google.maps.LatLng(37.792, -122.391), weight: 0},</v>
      </c>
    </row>
    <row r="7281" spans="1:25" x14ac:dyDescent="0.2">
      <c r="A7281">
        <v>37.792999999999999</v>
      </c>
      <c r="B7281">
        <v>-122.446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2</v>
      </c>
      <c r="K7281">
        <v>0</v>
      </c>
      <c r="L7281">
        <v>3</v>
      </c>
      <c r="M7281">
        <f>VLOOKUP(H7281,AE$2:$AJ$12,6,TRUE)</f>
        <v>0</v>
      </c>
      <c r="N7281">
        <f>VLOOKUP(I7281,AF$2:$AJ$12,5,TRUE)</f>
        <v>2</v>
      </c>
      <c r="O7281">
        <f>VLOOKUP(J7281,AG$2:$AJ$12,4,TRUE)</f>
        <v>4</v>
      </c>
      <c r="P7281">
        <f>VLOOKUP(K7281,AH$2:$AJ$12,3,TRUE)</f>
        <v>0</v>
      </c>
      <c r="Q7281">
        <f>VLOOKUP(L7281,AI$2:$AJ$12,2,TRUE)</f>
        <v>2</v>
      </c>
      <c r="T7281" t="str">
        <f t="shared" si="683"/>
        <v>Crimepoint.create(latitude:37.793, longitude:-122.446, drugdrink:0, misdemean:2, theft:4, violent:0, total:2, drugdrinkct:0, misdemeanct:1, theftct:2, violentct:0, totalct:3)</v>
      </c>
      <c r="U7281" t="str">
        <f t="shared" si="684"/>
        <v>{location: new google.maps.LatLng(37.793, -122.446), weight: 0},</v>
      </c>
      <c r="V7281" t="str">
        <f t="shared" si="679"/>
        <v>{location: new google.maps.LatLng(37.793, -122.446), weight: 0},</v>
      </c>
      <c r="W7281" t="str">
        <f t="shared" si="680"/>
        <v>{location: new google.maps.LatLng(37.793, -122.446), weight: 0},</v>
      </c>
      <c r="X7281" t="str">
        <f t="shared" si="681"/>
        <v>{location: new google.maps.LatLng(37.793, -122.446), weight: 0},</v>
      </c>
      <c r="Y7281" t="str">
        <f t="shared" si="682"/>
        <v>{location: new google.maps.LatLng(37.793, -122.446), weight: 0},</v>
      </c>
    </row>
    <row r="7282" spans="1:25" x14ac:dyDescent="0.2">
      <c r="A7282">
        <v>37.792999999999999</v>
      </c>
      <c r="B7282">
        <v>-122.444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2</v>
      </c>
      <c r="J7282">
        <v>0</v>
      </c>
      <c r="K7282">
        <v>0</v>
      </c>
      <c r="L7282">
        <v>2</v>
      </c>
      <c r="M7282">
        <f>VLOOKUP(H7282,AE$2:$AJ$12,6,TRUE)</f>
        <v>0</v>
      </c>
      <c r="N7282">
        <f>VLOOKUP(I7282,AF$2:$AJ$12,5,TRUE)</f>
        <v>4</v>
      </c>
      <c r="O7282">
        <f>VLOOKUP(J7282,AG$2:$AJ$12,4,TRUE)</f>
        <v>0</v>
      </c>
      <c r="P7282">
        <f>VLOOKUP(K7282,AH$2:$AJ$12,3,TRUE)</f>
        <v>0</v>
      </c>
      <c r="Q7282">
        <f>VLOOKUP(L7282,AI$2:$AJ$12,2,TRUE)</f>
        <v>1</v>
      </c>
      <c r="T7282" t="str">
        <f t="shared" si="683"/>
        <v>Crimepoint.create(latitude:37.793, longitude:-122.444, drugdrink:0, misdemean:4, theft:0, violent:0, total:1, drugdrinkct:0, misdemeanct:2, theftct:0, violentct:0, totalct:2)</v>
      </c>
      <c r="U7282" t="str">
        <f t="shared" si="684"/>
        <v>{location: new google.maps.LatLng(37.793, -122.444), weight: 0},</v>
      </c>
      <c r="V7282" t="str">
        <f t="shared" si="679"/>
        <v>{location: new google.maps.LatLng(37.793, -122.444), weight: 0},</v>
      </c>
      <c r="W7282" t="str">
        <f t="shared" si="680"/>
        <v>{location: new google.maps.LatLng(37.793, -122.444), weight: 0},</v>
      </c>
      <c r="X7282" t="str">
        <f t="shared" si="681"/>
        <v>{location: new google.maps.LatLng(37.793, -122.444), weight: 0},</v>
      </c>
      <c r="Y7282" t="str">
        <f t="shared" si="682"/>
        <v>{location: new google.maps.LatLng(37.793, -122.444), weight: 0},</v>
      </c>
    </row>
    <row r="7283" spans="1:25" x14ac:dyDescent="0.2">
      <c r="A7283">
        <v>37.792999999999999</v>
      </c>
      <c r="B7283">
        <v>-122.44199999999999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2</v>
      </c>
      <c r="K7283">
        <v>0</v>
      </c>
      <c r="L7283">
        <v>3</v>
      </c>
      <c r="M7283">
        <f>VLOOKUP(H7283,AE$2:$AJ$12,6,TRUE)</f>
        <v>0</v>
      </c>
      <c r="N7283">
        <f>VLOOKUP(I7283,AF$2:$AJ$12,5,TRUE)</f>
        <v>2</v>
      </c>
      <c r="O7283">
        <f>VLOOKUP(J7283,AG$2:$AJ$12,4,TRUE)</f>
        <v>4</v>
      </c>
      <c r="P7283">
        <f>VLOOKUP(K7283,AH$2:$AJ$12,3,TRUE)</f>
        <v>0</v>
      </c>
      <c r="Q7283">
        <f>VLOOKUP(L7283,AI$2:$AJ$12,2,TRUE)</f>
        <v>2</v>
      </c>
      <c r="T7283" t="str">
        <f t="shared" si="683"/>
        <v>Crimepoint.create(latitude:37.793, longitude:-122.442, drugdrink:0, misdemean:2, theft:4, violent:0, total:2, drugdrinkct:0, misdemeanct:1, theftct:2, violentct:0, totalct:3)</v>
      </c>
      <c r="U7283" t="str">
        <f t="shared" si="684"/>
        <v>{location: new google.maps.LatLng(37.793, -122.442), weight: 0},</v>
      </c>
      <c r="V7283" t="str">
        <f t="shared" si="679"/>
        <v>{location: new google.maps.LatLng(37.793, -122.442), weight: 0},</v>
      </c>
      <c r="W7283" t="str">
        <f t="shared" si="680"/>
        <v>{location: new google.maps.LatLng(37.793, -122.442), weight: 0},</v>
      </c>
      <c r="X7283" t="str">
        <f t="shared" si="681"/>
        <v>{location: new google.maps.LatLng(37.793, -122.442), weight: 0},</v>
      </c>
      <c r="Y7283" t="str">
        <f t="shared" si="682"/>
        <v>{location: new google.maps.LatLng(37.793, -122.442), weight: 0},</v>
      </c>
    </row>
    <row r="7284" spans="1:25" x14ac:dyDescent="0.2">
      <c r="A7284">
        <v>37.792999999999999</v>
      </c>
      <c r="B7284">
        <v>-122.441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0</v>
      </c>
      <c r="L7284">
        <v>2</v>
      </c>
      <c r="M7284">
        <f>VLOOKUP(H7284,AE$2:$AJ$12,6,TRUE)</f>
        <v>0</v>
      </c>
      <c r="N7284">
        <f>VLOOKUP(I7284,AF$2:$AJ$12,5,TRUE)</f>
        <v>2</v>
      </c>
      <c r="O7284">
        <f>VLOOKUP(J7284,AG$2:$AJ$12,4,TRUE)</f>
        <v>3</v>
      </c>
      <c r="P7284">
        <f>VLOOKUP(K7284,AH$2:$AJ$12,3,TRUE)</f>
        <v>0</v>
      </c>
      <c r="Q7284">
        <f>VLOOKUP(L7284,AI$2:$AJ$12,2,TRUE)</f>
        <v>1</v>
      </c>
      <c r="T7284" t="str">
        <f t="shared" si="683"/>
        <v>Crimepoint.create(latitude:37.793, longitude:-122.441, drugdrink:0, misdemean:2, theft:3, violent:0, total:1, drugdrinkct:0, misdemeanct:1, theftct:1, violentct:0, totalct:2)</v>
      </c>
      <c r="U7284" t="str">
        <f t="shared" si="684"/>
        <v>{location: new google.maps.LatLng(37.793, -122.441), weight: 0},</v>
      </c>
      <c r="V7284" t="str">
        <f t="shared" si="679"/>
        <v>{location: new google.maps.LatLng(37.793, -122.441), weight: 0},</v>
      </c>
      <c r="W7284" t="str">
        <f t="shared" si="680"/>
        <v>{location: new google.maps.LatLng(37.793, -122.441), weight: 0},</v>
      </c>
      <c r="X7284" t="str">
        <f t="shared" si="681"/>
        <v>{location: new google.maps.LatLng(37.793, -122.441), weight: 0},</v>
      </c>
      <c r="Y7284" t="str">
        <f t="shared" si="682"/>
        <v>{location: new google.maps.LatLng(37.793, -122.441), weight: 0},</v>
      </c>
    </row>
    <row r="7285" spans="1:25" x14ac:dyDescent="0.2">
      <c r="A7285">
        <v>37.792999999999999</v>
      </c>
      <c r="B7285">
        <v>-122.44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1</v>
      </c>
      <c r="M7285">
        <f>VLOOKUP(H7285,AE$2:$AJ$12,6,TRUE)</f>
        <v>0</v>
      </c>
      <c r="N7285">
        <f>VLOOKUP(I7285,AF$2:$AJ$12,5,TRUE)</f>
        <v>0</v>
      </c>
      <c r="O7285">
        <f>VLOOKUP(J7285,AG$2:$AJ$12,4,TRUE)</f>
        <v>3</v>
      </c>
      <c r="P7285">
        <f>VLOOKUP(K7285,AH$2:$AJ$12,3,TRUE)</f>
        <v>0</v>
      </c>
      <c r="Q7285">
        <f>VLOOKUP(L7285,AI$2:$AJ$12,2,TRUE)</f>
        <v>0</v>
      </c>
      <c r="T7285" t="str">
        <f t="shared" si="683"/>
        <v>Crimepoint.create(latitude:37.793, longitude:-122.44, drugdrink:0, misdemean:0, theft:3, violent:0, total:0, drugdrinkct:0, misdemeanct:0, theftct:1, violentct:0, totalct:1)</v>
      </c>
      <c r="U7285" t="str">
        <f t="shared" si="684"/>
        <v>{location: new google.maps.LatLng(37.793, -122.44), weight: 0},</v>
      </c>
      <c r="V7285" t="str">
        <f t="shared" si="679"/>
        <v>{location: new google.maps.LatLng(37.793, -122.44), weight: 0},</v>
      </c>
      <c r="W7285" t="str">
        <f t="shared" si="680"/>
        <v>{location: new google.maps.LatLng(37.793, -122.44), weight: 0},</v>
      </c>
      <c r="X7285" t="str">
        <f t="shared" si="681"/>
        <v>{location: new google.maps.LatLng(37.793, -122.44), weight: 0},</v>
      </c>
      <c r="Y7285" t="str">
        <f t="shared" si="682"/>
        <v>{location: new google.maps.LatLng(37.793, -122.44), weight: 0},</v>
      </c>
    </row>
    <row r="7286" spans="1:25" x14ac:dyDescent="0.2">
      <c r="A7286">
        <v>37.792999999999999</v>
      </c>
      <c r="B7286">
        <v>-122.43899999999999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</v>
      </c>
      <c r="K7286">
        <v>0</v>
      </c>
      <c r="L7286">
        <v>2</v>
      </c>
      <c r="M7286">
        <f>VLOOKUP(H7286,AE$2:$AJ$12,6,TRUE)</f>
        <v>0</v>
      </c>
      <c r="N7286">
        <f>VLOOKUP(I7286,AF$2:$AJ$12,5,TRUE)</f>
        <v>0</v>
      </c>
      <c r="O7286">
        <f>VLOOKUP(J7286,AG$2:$AJ$12,4,TRUE)</f>
        <v>4</v>
      </c>
      <c r="P7286">
        <f>VLOOKUP(K7286,AH$2:$AJ$12,3,TRUE)</f>
        <v>0</v>
      </c>
      <c r="Q7286">
        <f>VLOOKUP(L7286,AI$2:$AJ$12,2,TRUE)</f>
        <v>1</v>
      </c>
      <c r="T7286" t="str">
        <f t="shared" si="683"/>
        <v>Crimepoint.create(latitude:37.793, longitude:-122.439, drugdrink:0, misdemean:0, theft:4, violent:0, total:1, drugdrinkct:0, misdemeanct:0, theftct:2, violentct:0, totalct:2)</v>
      </c>
      <c r="U7286" t="str">
        <f t="shared" si="684"/>
        <v>{location: new google.maps.LatLng(37.793, -122.439), weight: 0},</v>
      </c>
      <c r="V7286" t="str">
        <f t="shared" si="679"/>
        <v>{location: new google.maps.LatLng(37.793, -122.439), weight: 0},</v>
      </c>
      <c r="W7286" t="str">
        <f t="shared" si="680"/>
        <v>{location: new google.maps.LatLng(37.793, -122.439), weight: 0},</v>
      </c>
      <c r="X7286" t="str">
        <f t="shared" si="681"/>
        <v>{location: new google.maps.LatLng(37.793, -122.439), weight: 0},</v>
      </c>
      <c r="Y7286" t="str">
        <f t="shared" si="682"/>
        <v>{location: new google.maps.LatLng(37.793, -122.439), weight: 0},</v>
      </c>
    </row>
    <row r="7287" spans="1:25" x14ac:dyDescent="0.2">
      <c r="A7287">
        <v>37.792999999999999</v>
      </c>
      <c r="B7287">
        <v>-122.438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0</v>
      </c>
      <c r="L7287">
        <v>4</v>
      </c>
      <c r="M7287">
        <f>VLOOKUP(H7287,AE$2:$AJ$12,6,TRUE)</f>
        <v>0</v>
      </c>
      <c r="N7287">
        <f>VLOOKUP(I7287,AF$2:$AJ$12,5,TRUE)</f>
        <v>4</v>
      </c>
      <c r="O7287">
        <f>VLOOKUP(J7287,AG$2:$AJ$12,4,TRUE)</f>
        <v>4</v>
      </c>
      <c r="P7287">
        <f>VLOOKUP(K7287,AH$2:$AJ$12,3,TRUE)</f>
        <v>0</v>
      </c>
      <c r="Q7287">
        <f>VLOOKUP(L7287,AI$2:$AJ$12,2,TRUE)</f>
        <v>3</v>
      </c>
      <c r="T7287" t="str">
        <f t="shared" si="683"/>
        <v>Crimepoint.create(latitude:37.793, longitude:-122.438, drugdrink:0, misdemean:4, theft:4, violent:0, total:3, drugdrinkct:0, misdemeanct:2, theftct:2, violentct:0, totalct:4)</v>
      </c>
      <c r="U7287" t="str">
        <f t="shared" si="684"/>
        <v>{location: new google.maps.LatLng(37.793, -122.438), weight: 0},</v>
      </c>
      <c r="V7287" t="str">
        <f t="shared" si="679"/>
        <v>{location: new google.maps.LatLng(37.793, -122.438), weight: 0},</v>
      </c>
      <c r="W7287" t="str">
        <f t="shared" si="680"/>
        <v>{location: new google.maps.LatLng(37.793, -122.438), weight: 0},</v>
      </c>
      <c r="X7287" t="str">
        <f t="shared" si="681"/>
        <v>{location: new google.maps.LatLng(37.793, -122.438), weight: 0},</v>
      </c>
      <c r="Y7287" t="str">
        <f t="shared" si="682"/>
        <v>{location: new google.maps.LatLng(37.793, -122.438), weight: 0},</v>
      </c>
    </row>
    <row r="7288" spans="1:25" x14ac:dyDescent="0.2">
      <c r="A7288">
        <v>37.792999999999999</v>
      </c>
      <c r="B7288">
        <v>-122.437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4</v>
      </c>
      <c r="J7288">
        <v>2</v>
      </c>
      <c r="K7288">
        <v>0</v>
      </c>
      <c r="L7288">
        <v>6</v>
      </c>
      <c r="M7288">
        <f>VLOOKUP(H7288,AE$2:$AJ$12,6,TRUE)</f>
        <v>0</v>
      </c>
      <c r="N7288">
        <f>VLOOKUP(I7288,AF$2:$AJ$12,5,TRUE)</f>
        <v>6</v>
      </c>
      <c r="O7288">
        <f>VLOOKUP(J7288,AG$2:$AJ$12,4,TRUE)</f>
        <v>4</v>
      </c>
      <c r="P7288">
        <f>VLOOKUP(K7288,AH$2:$AJ$12,3,TRUE)</f>
        <v>0</v>
      </c>
      <c r="Q7288">
        <f>VLOOKUP(L7288,AI$2:$AJ$12,2,TRUE)</f>
        <v>4</v>
      </c>
      <c r="T7288" t="str">
        <f t="shared" si="683"/>
        <v>Crimepoint.create(latitude:37.793, longitude:-122.437, drugdrink:0, misdemean:6, theft:4, violent:0, total:4, drugdrinkct:0, misdemeanct:4, theftct:2, violentct:0, totalct:6)</v>
      </c>
      <c r="U7288" t="str">
        <f t="shared" si="684"/>
        <v>{location: new google.maps.LatLng(37.793, -122.437), weight: 0},</v>
      </c>
      <c r="V7288" t="str">
        <f t="shared" si="679"/>
        <v>{location: new google.maps.LatLng(37.793, -122.437), weight: 1},</v>
      </c>
      <c r="W7288" t="str">
        <f t="shared" si="680"/>
        <v>{location: new google.maps.LatLng(37.793, -122.437), weight: 0},</v>
      </c>
      <c r="X7288" t="str">
        <f t="shared" si="681"/>
        <v>{location: new google.maps.LatLng(37.793, -122.437), weight: 0},</v>
      </c>
      <c r="Y7288" t="str">
        <f t="shared" si="682"/>
        <v>{location: new google.maps.LatLng(37.793, -122.437), weight: 0},</v>
      </c>
    </row>
    <row r="7289" spans="1:25" x14ac:dyDescent="0.2">
      <c r="A7289">
        <v>37.792999999999999</v>
      </c>
      <c r="B7289">
        <v>-122.43600000000001</v>
      </c>
      <c r="C7289">
        <v>0</v>
      </c>
      <c r="D7289">
        <v>2</v>
      </c>
      <c r="E7289">
        <v>1</v>
      </c>
      <c r="F7289">
        <v>0</v>
      </c>
      <c r="G7289">
        <v>1</v>
      </c>
      <c r="H7289">
        <v>0</v>
      </c>
      <c r="I7289">
        <v>7</v>
      </c>
      <c r="J7289">
        <v>7</v>
      </c>
      <c r="K7289">
        <v>0</v>
      </c>
      <c r="L7289">
        <v>14</v>
      </c>
      <c r="M7289">
        <f>VLOOKUP(H7289,AE$2:$AJ$12,6,TRUE)</f>
        <v>0</v>
      </c>
      <c r="N7289">
        <f>VLOOKUP(I7289,AF$2:$AJ$12,5,TRUE)</f>
        <v>7</v>
      </c>
      <c r="O7289">
        <f>VLOOKUP(J7289,AG$2:$AJ$12,4,TRUE)</f>
        <v>7</v>
      </c>
      <c r="P7289">
        <f>VLOOKUP(K7289,AH$2:$AJ$12,3,TRUE)</f>
        <v>0</v>
      </c>
      <c r="Q7289">
        <f>VLOOKUP(L7289,AI$2:$AJ$12,2,TRUE)</f>
        <v>7</v>
      </c>
      <c r="T7289" t="str">
        <f t="shared" si="683"/>
        <v>Crimepoint.create(latitude:37.793, longitude:-122.436, drugdrink:0, misdemean:7, theft:7, violent:0, total:7, drugdrinkct:0, misdemeanct:7, theftct:7, violentct:0, totalct:14)</v>
      </c>
      <c r="U7289" t="str">
        <f t="shared" si="684"/>
        <v>{location: new google.maps.LatLng(37.793, -122.436), weight: 0},</v>
      </c>
      <c r="V7289" t="str">
        <f t="shared" si="679"/>
        <v>{location: new google.maps.LatLng(37.793, -122.436), weight: 2},</v>
      </c>
      <c r="W7289" t="str">
        <f t="shared" si="680"/>
        <v>{location: new google.maps.LatLng(37.793, -122.436), weight: 1},</v>
      </c>
      <c r="X7289" t="str">
        <f t="shared" si="681"/>
        <v>{location: new google.maps.LatLng(37.793, -122.436), weight: 0},</v>
      </c>
      <c r="Y7289" t="str">
        <f t="shared" si="682"/>
        <v>{location: new google.maps.LatLng(37.793, -122.436), weight: 1},</v>
      </c>
    </row>
    <row r="7290" spans="1:25" x14ac:dyDescent="0.2">
      <c r="A7290">
        <v>37.792999999999999</v>
      </c>
      <c r="B7290">
        <v>-122.435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2</v>
      </c>
      <c r="K7290">
        <v>0</v>
      </c>
      <c r="L7290">
        <v>5</v>
      </c>
      <c r="M7290">
        <f>VLOOKUP(H7290,AE$2:$AJ$12,6,TRUE)</f>
        <v>0</v>
      </c>
      <c r="N7290">
        <f>VLOOKUP(I7290,AF$2:$AJ$12,5,TRUE)</f>
        <v>5</v>
      </c>
      <c r="O7290">
        <f>VLOOKUP(J7290,AG$2:$AJ$12,4,TRUE)</f>
        <v>4</v>
      </c>
      <c r="P7290">
        <f>VLOOKUP(K7290,AH$2:$AJ$12,3,TRUE)</f>
        <v>0</v>
      </c>
      <c r="Q7290">
        <f>VLOOKUP(L7290,AI$2:$AJ$12,2,TRUE)</f>
        <v>4</v>
      </c>
      <c r="T7290" t="str">
        <f t="shared" si="683"/>
        <v>Crimepoint.create(latitude:37.793, longitude:-122.435, drugdrink:0, misdemean:5, theft:4, violent:0, total:4, drugdrinkct:0, misdemeanct:3, theftct:2, violentct:0, totalct:5)</v>
      </c>
      <c r="U7290" t="str">
        <f t="shared" si="684"/>
        <v>{location: new google.maps.LatLng(37.793, -122.435), weight: 0},</v>
      </c>
      <c r="V7290" t="str">
        <f t="shared" si="679"/>
        <v>{location: new google.maps.LatLng(37.793, -122.435), weight: 1},</v>
      </c>
      <c r="W7290" t="str">
        <f t="shared" si="680"/>
        <v>{location: new google.maps.LatLng(37.793, -122.435), weight: 0},</v>
      </c>
      <c r="X7290" t="str">
        <f t="shared" si="681"/>
        <v>{location: new google.maps.LatLng(37.793, -122.435), weight: 0},</v>
      </c>
      <c r="Y7290" t="str">
        <f t="shared" si="682"/>
        <v>{location: new google.maps.LatLng(37.793, -122.435), weight: 0},</v>
      </c>
    </row>
    <row r="7291" spans="1:25" x14ac:dyDescent="0.2">
      <c r="A7291">
        <v>37.792999999999999</v>
      </c>
      <c r="B7291">
        <v>-122.434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4</v>
      </c>
      <c r="J7291">
        <v>2</v>
      </c>
      <c r="K7291">
        <v>0</v>
      </c>
      <c r="L7291">
        <v>6</v>
      </c>
      <c r="M7291">
        <f>VLOOKUP(H7291,AE$2:$AJ$12,6,TRUE)</f>
        <v>0</v>
      </c>
      <c r="N7291">
        <f>VLOOKUP(I7291,AF$2:$AJ$12,5,TRUE)</f>
        <v>6</v>
      </c>
      <c r="O7291">
        <f>VLOOKUP(J7291,AG$2:$AJ$12,4,TRUE)</f>
        <v>4</v>
      </c>
      <c r="P7291">
        <f>VLOOKUP(K7291,AH$2:$AJ$12,3,TRUE)</f>
        <v>0</v>
      </c>
      <c r="Q7291">
        <f>VLOOKUP(L7291,AI$2:$AJ$12,2,TRUE)</f>
        <v>4</v>
      </c>
      <c r="T7291" t="str">
        <f t="shared" si="683"/>
        <v>Crimepoint.create(latitude:37.793, longitude:-122.434, drugdrink:0, misdemean:6, theft:4, violent:0, total:4, drugdrinkct:0, misdemeanct:4, theftct:2, violentct:0, totalct:6)</v>
      </c>
      <c r="U7291" t="str">
        <f t="shared" si="684"/>
        <v>{location: new google.maps.LatLng(37.793, -122.434), weight: 0},</v>
      </c>
      <c r="V7291" t="str">
        <f t="shared" si="679"/>
        <v>{location: new google.maps.LatLng(37.793, -122.434), weight: 1},</v>
      </c>
      <c r="W7291" t="str">
        <f t="shared" si="680"/>
        <v>{location: new google.maps.LatLng(37.793, -122.434), weight: 0},</v>
      </c>
      <c r="X7291" t="str">
        <f t="shared" si="681"/>
        <v>{location: new google.maps.LatLng(37.793, -122.434), weight: 0},</v>
      </c>
      <c r="Y7291" t="str">
        <f t="shared" si="682"/>
        <v>{location: new google.maps.LatLng(37.793, -122.434), weight: 0},</v>
      </c>
    </row>
    <row r="7292" spans="1:25" x14ac:dyDescent="0.2">
      <c r="A7292">
        <v>37.792999999999999</v>
      </c>
      <c r="B7292">
        <v>-122.43300000000001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4</v>
      </c>
      <c r="J7292">
        <v>1</v>
      </c>
      <c r="K7292">
        <v>0</v>
      </c>
      <c r="L7292">
        <v>5</v>
      </c>
      <c r="M7292">
        <f>VLOOKUP(H7292,AE$2:$AJ$12,6,TRUE)</f>
        <v>0</v>
      </c>
      <c r="N7292">
        <f>VLOOKUP(I7292,AF$2:$AJ$12,5,TRUE)</f>
        <v>6</v>
      </c>
      <c r="O7292">
        <f>VLOOKUP(J7292,AG$2:$AJ$12,4,TRUE)</f>
        <v>3</v>
      </c>
      <c r="P7292">
        <f>VLOOKUP(K7292,AH$2:$AJ$12,3,TRUE)</f>
        <v>0</v>
      </c>
      <c r="Q7292">
        <f>VLOOKUP(L7292,AI$2:$AJ$12,2,TRUE)</f>
        <v>4</v>
      </c>
      <c r="T7292" t="str">
        <f t="shared" si="683"/>
        <v>Crimepoint.create(latitude:37.793, longitude:-122.433, drugdrink:0, misdemean:6, theft:3, violent:0, total:4, drugdrinkct:0, misdemeanct:4, theftct:1, violentct:0, totalct:5)</v>
      </c>
      <c r="U7292" t="str">
        <f t="shared" si="684"/>
        <v>{location: new google.maps.LatLng(37.793, -122.433), weight: 0},</v>
      </c>
      <c r="V7292" t="str">
        <f t="shared" si="679"/>
        <v>{location: new google.maps.LatLng(37.793, -122.433), weight: 1},</v>
      </c>
      <c r="W7292" t="str">
        <f t="shared" si="680"/>
        <v>{location: new google.maps.LatLng(37.793, -122.433), weight: 0},</v>
      </c>
      <c r="X7292" t="str">
        <f t="shared" si="681"/>
        <v>{location: new google.maps.LatLng(37.793, -122.433), weight: 0},</v>
      </c>
      <c r="Y7292" t="str">
        <f t="shared" si="682"/>
        <v>{location: new google.maps.LatLng(37.793, -122.433), weight: 0},</v>
      </c>
    </row>
    <row r="7293" spans="1:25" x14ac:dyDescent="0.2">
      <c r="A7293">
        <v>37.792999999999999</v>
      </c>
      <c r="B7293">
        <v>-122.432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0</v>
      </c>
      <c r="I7293">
        <v>0</v>
      </c>
      <c r="J7293">
        <v>8</v>
      </c>
      <c r="K7293">
        <v>1</v>
      </c>
      <c r="L7293">
        <v>9</v>
      </c>
      <c r="M7293">
        <f>VLOOKUP(H7293,AE$2:$AJ$12,6,TRUE)</f>
        <v>0</v>
      </c>
      <c r="N7293">
        <f>VLOOKUP(I7293,AF$2:$AJ$12,5,TRUE)</f>
        <v>0</v>
      </c>
      <c r="O7293">
        <f>VLOOKUP(J7293,AG$2:$AJ$12,4,TRUE)</f>
        <v>8</v>
      </c>
      <c r="P7293">
        <f>VLOOKUP(K7293,AH$2:$AJ$12,3,TRUE)</f>
        <v>7</v>
      </c>
      <c r="Q7293">
        <f>VLOOKUP(L7293,AI$2:$AJ$12,2,TRUE)</f>
        <v>5</v>
      </c>
      <c r="T7293" t="str">
        <f t="shared" si="683"/>
        <v>Crimepoint.create(latitude:37.793, longitude:-122.432, drugdrink:0, misdemean:0, theft:8, violent:7, total:5, drugdrinkct:0, misdemeanct:0, theftct:8, violentct:1, totalct:9)</v>
      </c>
      <c r="U7293" t="str">
        <f t="shared" si="684"/>
        <v>{location: new google.maps.LatLng(37.793, -122.432), weight: 0},</v>
      </c>
      <c r="V7293" t="str">
        <f t="shared" si="679"/>
        <v>{location: new google.maps.LatLng(37.793, -122.432), weight: 0},</v>
      </c>
      <c r="W7293" t="str">
        <f t="shared" si="680"/>
        <v>{location: new google.maps.LatLng(37.793, -122.432), weight: 1},</v>
      </c>
      <c r="X7293" t="str">
        <f t="shared" si="681"/>
        <v>{location: new google.maps.LatLng(37.793, -122.432), weight: 1},</v>
      </c>
      <c r="Y7293" t="str">
        <f t="shared" si="682"/>
        <v>{location: new google.maps.LatLng(37.793, -122.432), weight: 1},</v>
      </c>
    </row>
    <row r="7294" spans="1:25" x14ac:dyDescent="0.2">
      <c r="A7294">
        <v>37.792999999999999</v>
      </c>
      <c r="B7294">
        <v>-122.431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3</v>
      </c>
      <c r="K7294">
        <v>1</v>
      </c>
      <c r="L7294">
        <v>4</v>
      </c>
      <c r="M7294">
        <f>VLOOKUP(H7294,AE$2:$AJ$12,6,TRUE)</f>
        <v>0</v>
      </c>
      <c r="N7294">
        <f>VLOOKUP(I7294,AF$2:$AJ$12,5,TRUE)</f>
        <v>0</v>
      </c>
      <c r="O7294">
        <f>VLOOKUP(J7294,AG$2:$AJ$12,4,TRUE)</f>
        <v>5</v>
      </c>
      <c r="P7294">
        <f>VLOOKUP(K7294,AH$2:$AJ$12,3,TRUE)</f>
        <v>7</v>
      </c>
      <c r="Q7294">
        <f>VLOOKUP(L7294,AI$2:$AJ$12,2,TRUE)</f>
        <v>3</v>
      </c>
      <c r="T7294" t="str">
        <f t="shared" si="683"/>
        <v>Crimepoint.create(latitude:37.793, longitude:-122.431, drugdrink:0, misdemean:0, theft:5, violent:7, total:3, drugdrinkct:0, misdemeanct:0, theftct:3, violentct:1, totalct:4)</v>
      </c>
      <c r="U7294" t="str">
        <f t="shared" si="684"/>
        <v>{location: new google.maps.LatLng(37.793, -122.431), weight: 0},</v>
      </c>
      <c r="V7294" t="str">
        <f t="shared" si="679"/>
        <v>{location: new google.maps.LatLng(37.793, -122.431), weight: 0},</v>
      </c>
      <c r="W7294" t="str">
        <f t="shared" si="680"/>
        <v>{location: new google.maps.LatLng(37.793, -122.431), weight: 0},</v>
      </c>
      <c r="X7294" t="str">
        <f t="shared" si="681"/>
        <v>{location: new google.maps.LatLng(37.793, -122.431), weight: 1},</v>
      </c>
      <c r="Y7294" t="str">
        <f t="shared" si="682"/>
        <v>{location: new google.maps.LatLng(37.793, -122.431), weight: 0},</v>
      </c>
    </row>
    <row r="7295" spans="1:25" x14ac:dyDescent="0.2">
      <c r="A7295">
        <v>37.792999999999999</v>
      </c>
      <c r="B7295">
        <v>-122.43</v>
      </c>
      <c r="C7295">
        <v>0</v>
      </c>
      <c r="D7295">
        <v>1</v>
      </c>
      <c r="E7295">
        <v>1</v>
      </c>
      <c r="F7295">
        <v>1</v>
      </c>
      <c r="G7295">
        <v>1</v>
      </c>
      <c r="H7295">
        <v>0</v>
      </c>
      <c r="I7295">
        <v>4</v>
      </c>
      <c r="J7295">
        <v>6</v>
      </c>
      <c r="K7295">
        <v>1</v>
      </c>
      <c r="L7295">
        <v>11</v>
      </c>
      <c r="M7295">
        <f>VLOOKUP(H7295,AE$2:$AJ$12,6,TRUE)</f>
        <v>0</v>
      </c>
      <c r="N7295">
        <f>VLOOKUP(I7295,AF$2:$AJ$12,5,TRUE)</f>
        <v>6</v>
      </c>
      <c r="O7295">
        <f>VLOOKUP(J7295,AG$2:$AJ$12,4,TRUE)</f>
        <v>7</v>
      </c>
      <c r="P7295">
        <f>VLOOKUP(K7295,AH$2:$AJ$12,3,TRUE)</f>
        <v>7</v>
      </c>
      <c r="Q7295">
        <f>VLOOKUP(L7295,AI$2:$AJ$12,2,TRUE)</f>
        <v>6</v>
      </c>
      <c r="T7295" t="str">
        <f t="shared" si="683"/>
        <v>Crimepoint.create(latitude:37.793, longitude:-122.43, drugdrink:0, misdemean:6, theft:7, violent:7, total:6, drugdrinkct:0, misdemeanct:4, theftct:6, violentct:1, totalct:11)</v>
      </c>
      <c r="U7295" t="str">
        <f t="shared" si="684"/>
        <v>{location: new google.maps.LatLng(37.793, -122.43), weight: 0},</v>
      </c>
      <c r="V7295" t="str">
        <f t="shared" si="679"/>
        <v>{location: new google.maps.LatLng(37.793, -122.43), weight: 1},</v>
      </c>
      <c r="W7295" t="str">
        <f t="shared" si="680"/>
        <v>{location: new google.maps.LatLng(37.793, -122.43), weight: 1},</v>
      </c>
      <c r="X7295" t="str">
        <f t="shared" si="681"/>
        <v>{location: new google.maps.LatLng(37.793, -122.43), weight: 1},</v>
      </c>
      <c r="Y7295" t="str">
        <f t="shared" si="682"/>
        <v>{location: new google.maps.LatLng(37.793, -122.43), weight: 1},</v>
      </c>
    </row>
    <row r="7296" spans="1:25" x14ac:dyDescent="0.2">
      <c r="A7296">
        <v>37.792999999999999</v>
      </c>
      <c r="B7296">
        <v>-122.429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</v>
      </c>
      <c r="J7296">
        <v>0</v>
      </c>
      <c r="K7296">
        <v>0</v>
      </c>
      <c r="L7296">
        <v>2</v>
      </c>
      <c r="M7296">
        <f>VLOOKUP(H7296,AE$2:$AJ$12,6,TRUE)</f>
        <v>0</v>
      </c>
      <c r="N7296">
        <f>VLOOKUP(I7296,AF$2:$AJ$12,5,TRUE)</f>
        <v>4</v>
      </c>
      <c r="O7296">
        <f>VLOOKUP(J7296,AG$2:$AJ$12,4,TRUE)</f>
        <v>0</v>
      </c>
      <c r="P7296">
        <f>VLOOKUP(K7296,AH$2:$AJ$12,3,TRUE)</f>
        <v>0</v>
      </c>
      <c r="Q7296">
        <f>VLOOKUP(L7296,AI$2:$AJ$12,2,TRUE)</f>
        <v>1</v>
      </c>
      <c r="T7296" t="str">
        <f t="shared" si="683"/>
        <v>Crimepoint.create(latitude:37.793, longitude:-122.429, drugdrink:0, misdemean:4, theft:0, violent:0, total:1, drugdrinkct:0, misdemeanct:2, theftct:0, violentct:0, totalct:2)</v>
      </c>
      <c r="U7296" t="str">
        <f t="shared" si="684"/>
        <v>{location: new google.maps.LatLng(37.793, -122.429), weight: 0},</v>
      </c>
      <c r="V7296" t="str">
        <f t="shared" si="679"/>
        <v>{location: new google.maps.LatLng(37.793, -122.429), weight: 0},</v>
      </c>
      <c r="W7296" t="str">
        <f t="shared" si="680"/>
        <v>{location: new google.maps.LatLng(37.793, -122.429), weight: 0},</v>
      </c>
      <c r="X7296" t="str">
        <f t="shared" si="681"/>
        <v>{location: new google.maps.LatLng(37.793, -122.429), weight: 0},</v>
      </c>
      <c r="Y7296" t="str">
        <f t="shared" si="682"/>
        <v>{location: new google.maps.LatLng(37.793, -122.429), weight: 0},</v>
      </c>
    </row>
    <row r="7297" spans="1:25" x14ac:dyDescent="0.2">
      <c r="A7297">
        <v>37.792999999999999</v>
      </c>
      <c r="B7297">
        <v>-122.428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3</v>
      </c>
      <c r="K7297">
        <v>0</v>
      </c>
      <c r="L7297">
        <v>4</v>
      </c>
      <c r="M7297">
        <f>VLOOKUP(H7297,AE$2:$AJ$12,6,TRUE)</f>
        <v>0</v>
      </c>
      <c r="N7297">
        <f>VLOOKUP(I7297,AF$2:$AJ$12,5,TRUE)</f>
        <v>2</v>
      </c>
      <c r="O7297">
        <f>VLOOKUP(J7297,AG$2:$AJ$12,4,TRUE)</f>
        <v>5</v>
      </c>
      <c r="P7297">
        <f>VLOOKUP(K7297,AH$2:$AJ$12,3,TRUE)</f>
        <v>0</v>
      </c>
      <c r="Q7297">
        <f>VLOOKUP(L7297,AI$2:$AJ$12,2,TRUE)</f>
        <v>3</v>
      </c>
      <c r="T7297" t="str">
        <f t="shared" si="683"/>
        <v>Crimepoint.create(latitude:37.793, longitude:-122.428, drugdrink:0, misdemean:2, theft:5, violent:0, total:3, drugdrinkct:0, misdemeanct:1, theftct:3, violentct:0, totalct:4)</v>
      </c>
      <c r="U7297" t="str">
        <f t="shared" si="684"/>
        <v>{location: new google.maps.LatLng(37.793, -122.428), weight: 0},</v>
      </c>
      <c r="V7297" t="str">
        <f t="shared" si="679"/>
        <v>{location: new google.maps.LatLng(37.793, -122.428), weight: 0},</v>
      </c>
      <c r="W7297" t="str">
        <f t="shared" si="680"/>
        <v>{location: new google.maps.LatLng(37.793, -122.428), weight: 0},</v>
      </c>
      <c r="X7297" t="str">
        <f t="shared" si="681"/>
        <v>{location: new google.maps.LatLng(37.793, -122.428), weight: 0},</v>
      </c>
      <c r="Y7297" t="str">
        <f t="shared" si="682"/>
        <v>{location: new google.maps.LatLng(37.793, -122.428), weight: 0},</v>
      </c>
    </row>
    <row r="7298" spans="1:25" x14ac:dyDescent="0.2">
      <c r="A7298">
        <v>37.792999999999999</v>
      </c>
      <c r="B7298">
        <v>-122.42700000000001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2</v>
      </c>
      <c r="J7298">
        <v>3</v>
      </c>
      <c r="K7298">
        <v>1</v>
      </c>
      <c r="L7298">
        <v>6</v>
      </c>
      <c r="M7298">
        <f>VLOOKUP(H7298,AE$2:$AJ$12,6,TRUE)</f>
        <v>0</v>
      </c>
      <c r="N7298">
        <f>VLOOKUP(I7298,AF$2:$AJ$12,5,TRUE)</f>
        <v>4</v>
      </c>
      <c r="O7298">
        <f>VLOOKUP(J7298,AG$2:$AJ$12,4,TRUE)</f>
        <v>5</v>
      </c>
      <c r="P7298">
        <f>VLOOKUP(K7298,AH$2:$AJ$12,3,TRUE)</f>
        <v>7</v>
      </c>
      <c r="Q7298">
        <f>VLOOKUP(L7298,AI$2:$AJ$12,2,TRUE)</f>
        <v>4</v>
      </c>
      <c r="T7298" t="str">
        <f t="shared" si="683"/>
        <v>Crimepoint.create(latitude:37.793, longitude:-122.427, drugdrink:0, misdemean:4, theft:5, violent:7, total:4, drugdrinkct:0, misdemeanct:2, theftct:3, violentct:1, totalct:6)</v>
      </c>
      <c r="U7298" t="str">
        <f t="shared" si="684"/>
        <v>{location: new google.maps.LatLng(37.793, -122.427), weight: 0},</v>
      </c>
      <c r="V7298" t="str">
        <f t="shared" si="679"/>
        <v>{location: new google.maps.LatLng(37.793, -122.427), weight: 0},</v>
      </c>
      <c r="W7298" t="str">
        <f t="shared" si="680"/>
        <v>{location: new google.maps.LatLng(37.793, -122.427), weight: 0},</v>
      </c>
      <c r="X7298" t="str">
        <f t="shared" si="681"/>
        <v>{location: new google.maps.LatLng(37.793, -122.427), weight: 1},</v>
      </c>
      <c r="Y7298" t="str">
        <f t="shared" si="682"/>
        <v>{location: new google.maps.LatLng(37.793, -122.427), weight: 0},</v>
      </c>
    </row>
    <row r="7299" spans="1:25" x14ac:dyDescent="0.2">
      <c r="A7299">
        <v>37.792999999999999</v>
      </c>
      <c r="B7299">
        <v>-122.426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0</v>
      </c>
      <c r="I7299">
        <v>0</v>
      </c>
      <c r="J7299">
        <v>6</v>
      </c>
      <c r="K7299">
        <v>1</v>
      </c>
      <c r="L7299">
        <v>7</v>
      </c>
      <c r="M7299">
        <f>VLOOKUP(H7299,AE$2:$AJ$12,6,TRUE)</f>
        <v>0</v>
      </c>
      <c r="N7299">
        <f>VLOOKUP(I7299,AF$2:$AJ$12,5,TRUE)</f>
        <v>0</v>
      </c>
      <c r="O7299">
        <f>VLOOKUP(J7299,AG$2:$AJ$12,4,TRUE)</f>
        <v>7</v>
      </c>
      <c r="P7299">
        <f>VLOOKUP(K7299,AH$2:$AJ$12,3,TRUE)</f>
        <v>7</v>
      </c>
      <c r="Q7299">
        <f>VLOOKUP(L7299,AI$2:$AJ$12,2,TRUE)</f>
        <v>5</v>
      </c>
      <c r="T7299" t="str">
        <f t="shared" si="683"/>
        <v>Crimepoint.create(latitude:37.793, longitude:-122.426, drugdrink:0, misdemean:0, theft:7, violent:7, total:5, drugdrinkct:0, misdemeanct:0, theftct:6, violentct:1, totalct:7)</v>
      </c>
      <c r="U7299" t="str">
        <f t="shared" si="684"/>
        <v>{location: new google.maps.LatLng(37.793, -122.426), weight: 0},</v>
      </c>
      <c r="V7299" t="str">
        <f t="shared" ref="V7299:V7362" si="685">$Z$2&amp;$A7299&amp;$AA$2&amp;$B7299&amp;$AB$2&amp;D7299&amp;$AC$2</f>
        <v>{location: new google.maps.LatLng(37.793, -122.426), weight: 0},</v>
      </c>
      <c r="W7299" t="str">
        <f t="shared" ref="W7299:W7362" si="686">$Z$2&amp;$A7299&amp;$AA$2&amp;$B7299&amp;$AB$2&amp;E7299&amp;$AC$2</f>
        <v>{location: new google.maps.LatLng(37.793, -122.426), weight: 1},</v>
      </c>
      <c r="X7299" t="str">
        <f t="shared" ref="X7299:X7362" si="687">$Z$2&amp;$A7299&amp;$AA$2&amp;$B7299&amp;$AB$2&amp;F7299&amp;$AC$2</f>
        <v>{location: new google.maps.LatLng(37.793, -122.426), weight: 1},</v>
      </c>
      <c r="Y7299" t="str">
        <f t="shared" ref="Y7299:Y7362" si="688">$Z$2&amp;$A7299&amp;$AA$2&amp;$B7299&amp;$AB$2&amp;G7299&amp;$AC$2</f>
        <v>{location: new google.maps.LatLng(37.793, -122.426), weight: 1},</v>
      </c>
    </row>
    <row r="7300" spans="1:25" x14ac:dyDescent="0.2">
      <c r="A7300">
        <v>37.792999999999999</v>
      </c>
      <c r="B7300">
        <v>-122.425</v>
      </c>
      <c r="C7300">
        <v>3</v>
      </c>
      <c r="D7300">
        <v>2</v>
      </c>
      <c r="E7300">
        <v>2</v>
      </c>
      <c r="F7300">
        <v>0</v>
      </c>
      <c r="G7300">
        <v>2</v>
      </c>
      <c r="H7300">
        <v>4</v>
      </c>
      <c r="I7300">
        <v>11</v>
      </c>
      <c r="J7300">
        <v>14</v>
      </c>
      <c r="K7300">
        <v>0</v>
      </c>
      <c r="L7300">
        <v>29</v>
      </c>
      <c r="M7300">
        <f>VLOOKUP(H7300,AE$2:$AJ$12,6,TRUE)</f>
        <v>9</v>
      </c>
      <c r="N7300">
        <f>VLOOKUP(I7300,AF$2:$AJ$12,5,TRUE)</f>
        <v>8</v>
      </c>
      <c r="O7300">
        <f>VLOOKUP(J7300,AG$2:$AJ$12,4,TRUE)</f>
        <v>8</v>
      </c>
      <c r="P7300">
        <f>VLOOKUP(K7300,AH$2:$AJ$12,3,TRUE)</f>
        <v>0</v>
      </c>
      <c r="Q7300">
        <f>VLOOKUP(L7300,AI$2:$AJ$12,2,TRUE)</f>
        <v>8</v>
      </c>
      <c r="T7300" t="str">
        <f t="shared" ref="T7300:T7363" si="689">"Crimepoint.create("&amp;A$2&amp;":"&amp;A7300&amp;", "&amp;B$2&amp;":"&amp;B7300&amp;", "&amp;C$2&amp;":"&amp;M7300&amp;", "&amp;D$2&amp;":"&amp;N7300&amp;", "&amp;E$2&amp;":"&amp;O7300&amp;", "&amp;F$2&amp;":"&amp;P7300&amp;", "&amp;G$2&amp;":"&amp;Q7300&amp;", "&amp;H$2&amp;":"&amp;H7300&amp;", "&amp;I$2&amp;":"&amp;I7300&amp;", "&amp;J$2&amp;":"&amp;J7300&amp;", "&amp;K$2&amp;":"&amp;K7300&amp;", "&amp;L$2&amp;":"&amp;L7300&amp;")"</f>
        <v>Crimepoint.create(latitude:37.793, longitude:-122.425, drugdrink:9, misdemean:8, theft:8, violent:0, total:8, drugdrinkct:4, misdemeanct:11, theftct:14, violentct:0, totalct:29)</v>
      </c>
      <c r="U7300" t="str">
        <f t="shared" ref="U7300:U7363" si="690">$Z$2&amp;$A7300&amp;$AA$2&amp;$B7300&amp;$AB$2&amp;C7300&amp;$AC$2</f>
        <v>{location: new google.maps.LatLng(37.793, -122.425), weight: 3},</v>
      </c>
      <c r="V7300" t="str">
        <f t="shared" si="685"/>
        <v>{location: new google.maps.LatLng(37.793, -122.425), weight: 2},</v>
      </c>
      <c r="W7300" t="str">
        <f t="shared" si="686"/>
        <v>{location: new google.maps.LatLng(37.793, -122.425), weight: 2},</v>
      </c>
      <c r="X7300" t="str">
        <f t="shared" si="687"/>
        <v>{location: new google.maps.LatLng(37.793, -122.425), weight: 0},</v>
      </c>
      <c r="Y7300" t="str">
        <f t="shared" si="688"/>
        <v>{location: new google.maps.LatLng(37.793, -122.425), weight: 2},</v>
      </c>
    </row>
    <row r="7301" spans="1:25" x14ac:dyDescent="0.2">
      <c r="A7301">
        <v>37.792999999999999</v>
      </c>
      <c r="B7301">
        <v>-122.42400000000001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2</v>
      </c>
      <c r="J7301">
        <v>6</v>
      </c>
      <c r="K7301">
        <v>0</v>
      </c>
      <c r="L7301">
        <v>8</v>
      </c>
      <c r="M7301">
        <f>VLOOKUP(H7301,AE$2:$AJ$12,6,TRUE)</f>
        <v>0</v>
      </c>
      <c r="N7301">
        <f>VLOOKUP(I7301,AF$2:$AJ$12,5,TRUE)</f>
        <v>4</v>
      </c>
      <c r="O7301">
        <f>VLOOKUP(J7301,AG$2:$AJ$12,4,TRUE)</f>
        <v>7</v>
      </c>
      <c r="P7301">
        <f>VLOOKUP(K7301,AH$2:$AJ$12,3,TRUE)</f>
        <v>0</v>
      </c>
      <c r="Q7301">
        <f>VLOOKUP(L7301,AI$2:$AJ$12,2,TRUE)</f>
        <v>5</v>
      </c>
      <c r="T7301" t="str">
        <f t="shared" si="689"/>
        <v>Crimepoint.create(latitude:37.793, longitude:-122.424, drugdrink:0, misdemean:4, theft:7, violent:0, total:5, drugdrinkct:0, misdemeanct:2, theftct:6, violentct:0, totalct:8)</v>
      </c>
      <c r="U7301" t="str">
        <f t="shared" si="690"/>
        <v>{location: new google.maps.LatLng(37.793, -122.424), weight: 0},</v>
      </c>
      <c r="V7301" t="str">
        <f t="shared" si="685"/>
        <v>{location: new google.maps.LatLng(37.793, -122.424), weight: 0},</v>
      </c>
      <c r="W7301" t="str">
        <f t="shared" si="686"/>
        <v>{location: new google.maps.LatLng(37.793, -122.424), weight: 1},</v>
      </c>
      <c r="X7301" t="str">
        <f t="shared" si="687"/>
        <v>{location: new google.maps.LatLng(37.793, -122.424), weight: 0},</v>
      </c>
      <c r="Y7301" t="str">
        <f t="shared" si="688"/>
        <v>{location: new google.maps.LatLng(37.793, -122.424), weight: 1},</v>
      </c>
    </row>
    <row r="7302" spans="1:25" x14ac:dyDescent="0.2">
      <c r="A7302">
        <v>37.792999999999999</v>
      </c>
      <c r="B7302">
        <v>-122.423</v>
      </c>
      <c r="C7302">
        <v>1</v>
      </c>
      <c r="D7302">
        <v>3</v>
      </c>
      <c r="E7302">
        <v>2</v>
      </c>
      <c r="F7302">
        <v>1</v>
      </c>
      <c r="G7302">
        <v>2</v>
      </c>
      <c r="H7302">
        <v>1</v>
      </c>
      <c r="I7302">
        <v>15</v>
      </c>
      <c r="J7302">
        <v>11</v>
      </c>
      <c r="K7302">
        <v>1</v>
      </c>
      <c r="L7302">
        <v>28</v>
      </c>
      <c r="M7302">
        <f>VLOOKUP(H7302,AE$2:$AJ$12,6,TRUE)</f>
        <v>8</v>
      </c>
      <c r="N7302">
        <f>VLOOKUP(I7302,AF$2:$AJ$12,5,TRUE)</f>
        <v>8</v>
      </c>
      <c r="O7302">
        <f>VLOOKUP(J7302,AG$2:$AJ$12,4,TRUE)</f>
        <v>8</v>
      </c>
      <c r="P7302">
        <f>VLOOKUP(K7302,AH$2:$AJ$12,3,TRUE)</f>
        <v>7</v>
      </c>
      <c r="Q7302">
        <f>VLOOKUP(L7302,AI$2:$AJ$12,2,TRUE)</f>
        <v>8</v>
      </c>
      <c r="T7302" t="str">
        <f t="shared" si="689"/>
        <v>Crimepoint.create(latitude:37.793, longitude:-122.423, drugdrink:8, misdemean:8, theft:8, violent:7, total:8, drugdrinkct:1, misdemeanct:15, theftct:11, violentct:1, totalct:28)</v>
      </c>
      <c r="U7302" t="str">
        <f t="shared" si="690"/>
        <v>{location: new google.maps.LatLng(37.793, -122.423), weight: 1},</v>
      </c>
      <c r="V7302" t="str">
        <f t="shared" si="685"/>
        <v>{location: new google.maps.LatLng(37.793, -122.423), weight: 3},</v>
      </c>
      <c r="W7302" t="str">
        <f t="shared" si="686"/>
        <v>{location: new google.maps.LatLng(37.793, -122.423), weight: 2},</v>
      </c>
      <c r="X7302" t="str">
        <f t="shared" si="687"/>
        <v>{location: new google.maps.LatLng(37.793, -122.423), weight: 1},</v>
      </c>
      <c r="Y7302" t="str">
        <f t="shared" si="688"/>
        <v>{location: new google.maps.LatLng(37.793, -122.423), weight: 2},</v>
      </c>
    </row>
    <row r="7303" spans="1:25" x14ac:dyDescent="0.2">
      <c r="A7303">
        <v>37.792999999999999</v>
      </c>
      <c r="B7303">
        <v>-122.422</v>
      </c>
      <c r="C7303">
        <v>1</v>
      </c>
      <c r="D7303">
        <v>1</v>
      </c>
      <c r="E7303">
        <v>0</v>
      </c>
      <c r="F7303">
        <v>1</v>
      </c>
      <c r="G7303">
        <v>1</v>
      </c>
      <c r="H7303">
        <v>2</v>
      </c>
      <c r="I7303">
        <v>3</v>
      </c>
      <c r="J7303">
        <v>2</v>
      </c>
      <c r="K7303">
        <v>1</v>
      </c>
      <c r="L7303">
        <v>8</v>
      </c>
      <c r="M7303">
        <f>VLOOKUP(H7303,AE$2:$AJ$12,6,TRUE)</f>
        <v>9</v>
      </c>
      <c r="N7303">
        <f>VLOOKUP(I7303,AF$2:$AJ$12,5,TRUE)</f>
        <v>5</v>
      </c>
      <c r="O7303">
        <f>VLOOKUP(J7303,AG$2:$AJ$12,4,TRUE)</f>
        <v>4</v>
      </c>
      <c r="P7303">
        <f>VLOOKUP(K7303,AH$2:$AJ$12,3,TRUE)</f>
        <v>7</v>
      </c>
      <c r="Q7303">
        <f>VLOOKUP(L7303,AI$2:$AJ$12,2,TRUE)</f>
        <v>5</v>
      </c>
      <c r="T7303" t="str">
        <f t="shared" si="689"/>
        <v>Crimepoint.create(latitude:37.793, longitude:-122.422, drugdrink:9, misdemean:5, theft:4, violent:7, total:5, drugdrinkct:2, misdemeanct:3, theftct:2, violentct:1, totalct:8)</v>
      </c>
      <c r="U7303" t="str">
        <f t="shared" si="690"/>
        <v>{location: new google.maps.LatLng(37.793, -122.422), weight: 1},</v>
      </c>
      <c r="V7303" t="str">
        <f t="shared" si="685"/>
        <v>{location: new google.maps.LatLng(37.793, -122.422), weight: 1},</v>
      </c>
      <c r="W7303" t="str">
        <f t="shared" si="686"/>
        <v>{location: new google.maps.LatLng(37.793, -122.422), weight: 0},</v>
      </c>
      <c r="X7303" t="str">
        <f t="shared" si="687"/>
        <v>{location: new google.maps.LatLng(37.793, -122.422), weight: 1},</v>
      </c>
      <c r="Y7303" t="str">
        <f t="shared" si="688"/>
        <v>{location: new google.maps.LatLng(37.793, -122.422), weight: 1},</v>
      </c>
    </row>
    <row r="7304" spans="1:25" x14ac:dyDescent="0.2">
      <c r="A7304">
        <v>37.792999999999999</v>
      </c>
      <c r="B7304">
        <v>-122.42100000000001</v>
      </c>
      <c r="C7304">
        <v>1</v>
      </c>
      <c r="D7304">
        <v>2</v>
      </c>
      <c r="E7304">
        <v>1</v>
      </c>
      <c r="F7304">
        <v>2</v>
      </c>
      <c r="G7304">
        <v>2</v>
      </c>
      <c r="H7304">
        <v>1</v>
      </c>
      <c r="I7304">
        <v>10</v>
      </c>
      <c r="J7304">
        <v>8</v>
      </c>
      <c r="K7304">
        <v>3</v>
      </c>
      <c r="L7304">
        <v>22</v>
      </c>
      <c r="M7304">
        <f>VLOOKUP(H7304,AE$2:$AJ$12,6,TRUE)</f>
        <v>8</v>
      </c>
      <c r="N7304">
        <f>VLOOKUP(I7304,AF$2:$AJ$12,5,TRUE)</f>
        <v>8</v>
      </c>
      <c r="O7304">
        <f>VLOOKUP(J7304,AG$2:$AJ$12,4,TRUE)</f>
        <v>8</v>
      </c>
      <c r="P7304">
        <f>VLOOKUP(K7304,AH$2:$AJ$12,3,TRUE)</f>
        <v>8</v>
      </c>
      <c r="Q7304">
        <f>VLOOKUP(L7304,AI$2:$AJ$12,2,TRUE)</f>
        <v>8</v>
      </c>
      <c r="T7304" t="str">
        <f t="shared" si="689"/>
        <v>Crimepoint.create(latitude:37.793, longitude:-122.421, drugdrink:8, misdemean:8, theft:8, violent:8, total:8, drugdrinkct:1, misdemeanct:10, theftct:8, violentct:3, totalct:22)</v>
      </c>
      <c r="U7304" t="str">
        <f t="shared" si="690"/>
        <v>{location: new google.maps.LatLng(37.793, -122.421), weight: 1},</v>
      </c>
      <c r="V7304" t="str">
        <f t="shared" si="685"/>
        <v>{location: new google.maps.LatLng(37.793, -122.421), weight: 2},</v>
      </c>
      <c r="W7304" t="str">
        <f t="shared" si="686"/>
        <v>{location: new google.maps.LatLng(37.793, -122.421), weight: 1},</v>
      </c>
      <c r="X7304" t="str">
        <f t="shared" si="687"/>
        <v>{location: new google.maps.LatLng(37.793, -122.421), weight: 2},</v>
      </c>
      <c r="Y7304" t="str">
        <f t="shared" si="688"/>
        <v>{location: new google.maps.LatLng(37.793, -122.421), weight: 2},</v>
      </c>
    </row>
    <row r="7305" spans="1:25" x14ac:dyDescent="0.2">
      <c r="A7305">
        <v>37.792999999999999</v>
      </c>
      <c r="B7305">
        <v>-122.42</v>
      </c>
      <c r="C7305">
        <v>0</v>
      </c>
      <c r="D7305">
        <v>1</v>
      </c>
      <c r="E7305">
        <v>1</v>
      </c>
      <c r="F7305">
        <v>1</v>
      </c>
      <c r="G7305">
        <v>1</v>
      </c>
      <c r="H7305">
        <v>0</v>
      </c>
      <c r="I7305">
        <v>5</v>
      </c>
      <c r="J7305">
        <v>5</v>
      </c>
      <c r="K7305">
        <v>1</v>
      </c>
      <c r="L7305">
        <v>11</v>
      </c>
      <c r="M7305">
        <f>VLOOKUP(H7305,AE$2:$AJ$12,6,TRUE)</f>
        <v>0</v>
      </c>
      <c r="N7305">
        <f>VLOOKUP(I7305,AF$2:$AJ$12,5,TRUE)</f>
        <v>6</v>
      </c>
      <c r="O7305">
        <f>VLOOKUP(J7305,AG$2:$AJ$12,4,TRUE)</f>
        <v>7</v>
      </c>
      <c r="P7305">
        <f>VLOOKUP(K7305,AH$2:$AJ$12,3,TRUE)</f>
        <v>7</v>
      </c>
      <c r="Q7305">
        <f>VLOOKUP(L7305,AI$2:$AJ$12,2,TRUE)</f>
        <v>6</v>
      </c>
      <c r="T7305" t="str">
        <f t="shared" si="689"/>
        <v>Crimepoint.create(latitude:37.793, longitude:-122.42, drugdrink:0, misdemean:6, theft:7, violent:7, total:6, drugdrinkct:0, misdemeanct:5, theftct:5, violentct:1, totalct:11)</v>
      </c>
      <c r="U7305" t="str">
        <f t="shared" si="690"/>
        <v>{location: new google.maps.LatLng(37.793, -122.42), weight: 0},</v>
      </c>
      <c r="V7305" t="str">
        <f t="shared" si="685"/>
        <v>{location: new google.maps.LatLng(37.793, -122.42), weight: 1},</v>
      </c>
      <c r="W7305" t="str">
        <f t="shared" si="686"/>
        <v>{location: new google.maps.LatLng(37.793, -122.42), weight: 1},</v>
      </c>
      <c r="X7305" t="str">
        <f t="shared" si="687"/>
        <v>{location: new google.maps.LatLng(37.793, -122.42), weight: 1},</v>
      </c>
      <c r="Y7305" t="str">
        <f t="shared" si="688"/>
        <v>{location: new google.maps.LatLng(37.793, -122.42), weight: 1},</v>
      </c>
    </row>
    <row r="7306" spans="1:25" x14ac:dyDescent="0.2">
      <c r="A7306">
        <v>37.792999999999999</v>
      </c>
      <c r="B7306">
        <v>-122.419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0</v>
      </c>
      <c r="I7306">
        <v>5</v>
      </c>
      <c r="J7306">
        <v>3</v>
      </c>
      <c r="K7306">
        <v>0</v>
      </c>
      <c r="L7306">
        <v>8</v>
      </c>
      <c r="M7306">
        <f>VLOOKUP(H7306,AE$2:$AJ$12,6,TRUE)</f>
        <v>0</v>
      </c>
      <c r="N7306">
        <f>VLOOKUP(I7306,AF$2:$AJ$12,5,TRUE)</f>
        <v>6</v>
      </c>
      <c r="O7306">
        <f>VLOOKUP(J7306,AG$2:$AJ$12,4,TRUE)</f>
        <v>5</v>
      </c>
      <c r="P7306">
        <f>VLOOKUP(K7306,AH$2:$AJ$12,3,TRUE)</f>
        <v>0</v>
      </c>
      <c r="Q7306">
        <f>VLOOKUP(L7306,AI$2:$AJ$12,2,TRUE)</f>
        <v>5</v>
      </c>
      <c r="T7306" t="str">
        <f t="shared" si="689"/>
        <v>Crimepoint.create(latitude:37.793, longitude:-122.419, drugdrink:0, misdemean:6, theft:5, violent:0, total:5, drugdrinkct:0, misdemeanct:5, theftct:3, violentct:0, totalct:8)</v>
      </c>
      <c r="U7306" t="str">
        <f t="shared" si="690"/>
        <v>{location: new google.maps.LatLng(37.793, -122.419), weight: 0},</v>
      </c>
      <c r="V7306" t="str">
        <f t="shared" si="685"/>
        <v>{location: new google.maps.LatLng(37.793, -122.419), weight: 1},</v>
      </c>
      <c r="W7306" t="str">
        <f t="shared" si="686"/>
        <v>{location: new google.maps.LatLng(37.793, -122.419), weight: 0},</v>
      </c>
      <c r="X7306" t="str">
        <f t="shared" si="687"/>
        <v>{location: new google.maps.LatLng(37.793, -122.419), weight: 0},</v>
      </c>
      <c r="Y7306" t="str">
        <f t="shared" si="688"/>
        <v>{location: new google.maps.LatLng(37.793, -122.419), weight: 1},</v>
      </c>
    </row>
    <row r="7307" spans="1:25" x14ac:dyDescent="0.2">
      <c r="A7307">
        <v>37.792999999999999</v>
      </c>
      <c r="B7307">
        <v>-122.41800000000001</v>
      </c>
      <c r="C7307">
        <v>0</v>
      </c>
      <c r="D7307">
        <v>2</v>
      </c>
      <c r="E7307">
        <v>2</v>
      </c>
      <c r="F7307">
        <v>0</v>
      </c>
      <c r="G7307">
        <v>2</v>
      </c>
      <c r="H7307">
        <v>0</v>
      </c>
      <c r="I7307">
        <v>10</v>
      </c>
      <c r="J7307">
        <v>12</v>
      </c>
      <c r="K7307">
        <v>0</v>
      </c>
      <c r="L7307">
        <v>22</v>
      </c>
      <c r="M7307">
        <f>VLOOKUP(H7307,AE$2:$AJ$12,6,TRUE)</f>
        <v>0</v>
      </c>
      <c r="N7307">
        <f>VLOOKUP(I7307,AF$2:$AJ$12,5,TRUE)</f>
        <v>8</v>
      </c>
      <c r="O7307">
        <f>VLOOKUP(J7307,AG$2:$AJ$12,4,TRUE)</f>
        <v>8</v>
      </c>
      <c r="P7307">
        <f>VLOOKUP(K7307,AH$2:$AJ$12,3,TRUE)</f>
        <v>0</v>
      </c>
      <c r="Q7307">
        <f>VLOOKUP(L7307,AI$2:$AJ$12,2,TRUE)</f>
        <v>8</v>
      </c>
      <c r="T7307" t="str">
        <f t="shared" si="689"/>
        <v>Crimepoint.create(latitude:37.793, longitude:-122.418, drugdrink:0, misdemean:8, theft:8, violent:0, total:8, drugdrinkct:0, misdemeanct:10, theftct:12, violentct:0, totalct:22)</v>
      </c>
      <c r="U7307" t="str">
        <f t="shared" si="690"/>
        <v>{location: new google.maps.LatLng(37.793, -122.418), weight: 0},</v>
      </c>
      <c r="V7307" t="str">
        <f t="shared" si="685"/>
        <v>{location: new google.maps.LatLng(37.793, -122.418), weight: 2},</v>
      </c>
      <c r="W7307" t="str">
        <f t="shared" si="686"/>
        <v>{location: new google.maps.LatLng(37.793, -122.418), weight: 2},</v>
      </c>
      <c r="X7307" t="str">
        <f t="shared" si="687"/>
        <v>{location: new google.maps.LatLng(37.793, -122.418), weight: 0},</v>
      </c>
      <c r="Y7307" t="str">
        <f t="shared" si="688"/>
        <v>{location: new google.maps.LatLng(37.793, -122.418), weight: 2},</v>
      </c>
    </row>
    <row r="7308" spans="1:25" x14ac:dyDescent="0.2">
      <c r="A7308">
        <v>37.792999999999999</v>
      </c>
      <c r="B7308">
        <v>-122.417</v>
      </c>
      <c r="C7308">
        <v>0</v>
      </c>
      <c r="D7308">
        <v>1</v>
      </c>
      <c r="E7308">
        <v>0</v>
      </c>
      <c r="F7308">
        <v>2</v>
      </c>
      <c r="G7308">
        <v>1</v>
      </c>
      <c r="H7308">
        <v>0</v>
      </c>
      <c r="I7308">
        <v>6</v>
      </c>
      <c r="J7308">
        <v>2</v>
      </c>
      <c r="K7308">
        <v>3</v>
      </c>
      <c r="L7308">
        <v>11</v>
      </c>
      <c r="M7308">
        <f>VLOOKUP(H7308,AE$2:$AJ$12,6,TRUE)</f>
        <v>0</v>
      </c>
      <c r="N7308">
        <f>VLOOKUP(I7308,AF$2:$AJ$12,5,TRUE)</f>
        <v>7</v>
      </c>
      <c r="O7308">
        <f>VLOOKUP(J7308,AG$2:$AJ$12,4,TRUE)</f>
        <v>4</v>
      </c>
      <c r="P7308">
        <f>VLOOKUP(K7308,AH$2:$AJ$12,3,TRUE)</f>
        <v>8</v>
      </c>
      <c r="Q7308">
        <f>VLOOKUP(L7308,AI$2:$AJ$12,2,TRUE)</f>
        <v>6</v>
      </c>
      <c r="T7308" t="str">
        <f t="shared" si="689"/>
        <v>Crimepoint.create(latitude:37.793, longitude:-122.417, drugdrink:0, misdemean:7, theft:4, violent:8, total:6, drugdrinkct:0, misdemeanct:6, theftct:2, violentct:3, totalct:11)</v>
      </c>
      <c r="U7308" t="str">
        <f t="shared" si="690"/>
        <v>{location: new google.maps.LatLng(37.793, -122.417), weight: 0},</v>
      </c>
      <c r="V7308" t="str">
        <f t="shared" si="685"/>
        <v>{location: new google.maps.LatLng(37.793, -122.417), weight: 1},</v>
      </c>
      <c r="W7308" t="str">
        <f t="shared" si="686"/>
        <v>{location: new google.maps.LatLng(37.793, -122.417), weight: 0},</v>
      </c>
      <c r="X7308" t="str">
        <f t="shared" si="687"/>
        <v>{location: new google.maps.LatLng(37.793, -122.417), weight: 2},</v>
      </c>
      <c r="Y7308" t="str">
        <f t="shared" si="688"/>
        <v>{location: new google.maps.LatLng(37.793, -122.417), weight: 1},</v>
      </c>
    </row>
    <row r="7309" spans="1:25" x14ac:dyDescent="0.2">
      <c r="A7309">
        <v>37.792999999999999</v>
      </c>
      <c r="B7309">
        <v>-122.416</v>
      </c>
      <c r="C7309">
        <v>1</v>
      </c>
      <c r="D7309">
        <v>3</v>
      </c>
      <c r="E7309">
        <v>1</v>
      </c>
      <c r="F7309">
        <v>1</v>
      </c>
      <c r="G7309">
        <v>2</v>
      </c>
      <c r="H7309">
        <v>1</v>
      </c>
      <c r="I7309">
        <v>13</v>
      </c>
      <c r="J7309">
        <v>9</v>
      </c>
      <c r="K7309">
        <v>1</v>
      </c>
      <c r="L7309">
        <v>24</v>
      </c>
      <c r="M7309">
        <f>VLOOKUP(H7309,AE$2:$AJ$12,6,TRUE)</f>
        <v>8</v>
      </c>
      <c r="N7309">
        <f>VLOOKUP(I7309,AF$2:$AJ$12,5,TRUE)</f>
        <v>8</v>
      </c>
      <c r="O7309">
        <f>VLOOKUP(J7309,AG$2:$AJ$12,4,TRUE)</f>
        <v>8</v>
      </c>
      <c r="P7309">
        <f>VLOOKUP(K7309,AH$2:$AJ$12,3,TRUE)</f>
        <v>7</v>
      </c>
      <c r="Q7309">
        <f>VLOOKUP(L7309,AI$2:$AJ$12,2,TRUE)</f>
        <v>8</v>
      </c>
      <c r="T7309" t="str">
        <f t="shared" si="689"/>
        <v>Crimepoint.create(latitude:37.793, longitude:-122.416, drugdrink:8, misdemean:8, theft:8, violent:7, total:8, drugdrinkct:1, misdemeanct:13, theftct:9, violentct:1, totalct:24)</v>
      </c>
      <c r="U7309" t="str">
        <f t="shared" si="690"/>
        <v>{location: new google.maps.LatLng(37.793, -122.416), weight: 1},</v>
      </c>
      <c r="V7309" t="str">
        <f t="shared" si="685"/>
        <v>{location: new google.maps.LatLng(37.793, -122.416), weight: 3},</v>
      </c>
      <c r="W7309" t="str">
        <f t="shared" si="686"/>
        <v>{location: new google.maps.LatLng(37.793, -122.416), weight: 1},</v>
      </c>
      <c r="X7309" t="str">
        <f t="shared" si="687"/>
        <v>{location: new google.maps.LatLng(37.793, -122.416), weight: 1},</v>
      </c>
      <c r="Y7309" t="str">
        <f t="shared" si="688"/>
        <v>{location: new google.maps.LatLng(37.793, -122.416), weight: 2},</v>
      </c>
    </row>
    <row r="7310" spans="1:25" x14ac:dyDescent="0.2">
      <c r="A7310">
        <v>37.792999999999999</v>
      </c>
      <c r="B7310">
        <v>-122.41500000000001</v>
      </c>
      <c r="C7310">
        <v>0</v>
      </c>
      <c r="D7310">
        <v>1</v>
      </c>
      <c r="E7310">
        <v>1</v>
      </c>
      <c r="F7310">
        <v>0</v>
      </c>
      <c r="G7310">
        <v>1</v>
      </c>
      <c r="H7310">
        <v>0</v>
      </c>
      <c r="I7310">
        <v>5</v>
      </c>
      <c r="J7310">
        <v>5</v>
      </c>
      <c r="K7310">
        <v>0</v>
      </c>
      <c r="L7310">
        <v>10</v>
      </c>
      <c r="M7310">
        <f>VLOOKUP(H7310,AE$2:$AJ$12,6,TRUE)</f>
        <v>0</v>
      </c>
      <c r="N7310">
        <f>VLOOKUP(I7310,AF$2:$AJ$12,5,TRUE)</f>
        <v>6</v>
      </c>
      <c r="O7310">
        <f>VLOOKUP(J7310,AG$2:$AJ$12,4,TRUE)</f>
        <v>7</v>
      </c>
      <c r="P7310">
        <f>VLOOKUP(K7310,AH$2:$AJ$12,3,TRUE)</f>
        <v>0</v>
      </c>
      <c r="Q7310">
        <f>VLOOKUP(L7310,AI$2:$AJ$12,2,TRUE)</f>
        <v>6</v>
      </c>
      <c r="T7310" t="str">
        <f t="shared" si="689"/>
        <v>Crimepoint.create(latitude:37.793, longitude:-122.415, drugdrink:0, misdemean:6, theft:7, violent:0, total:6, drugdrinkct:0, misdemeanct:5, theftct:5, violentct:0, totalct:10)</v>
      </c>
      <c r="U7310" t="str">
        <f t="shared" si="690"/>
        <v>{location: new google.maps.LatLng(37.793, -122.415), weight: 0},</v>
      </c>
      <c r="V7310" t="str">
        <f t="shared" si="685"/>
        <v>{location: new google.maps.LatLng(37.793, -122.415), weight: 1},</v>
      </c>
      <c r="W7310" t="str">
        <f t="shared" si="686"/>
        <v>{location: new google.maps.LatLng(37.793, -122.415), weight: 1},</v>
      </c>
      <c r="X7310" t="str">
        <f t="shared" si="687"/>
        <v>{location: new google.maps.LatLng(37.793, -122.415), weight: 0},</v>
      </c>
      <c r="Y7310" t="str">
        <f t="shared" si="688"/>
        <v>{location: new google.maps.LatLng(37.793, -122.415), weight: 1},</v>
      </c>
    </row>
    <row r="7311" spans="1:25" x14ac:dyDescent="0.2">
      <c r="A7311">
        <v>37.792999999999999</v>
      </c>
      <c r="B7311">
        <v>-122.414</v>
      </c>
      <c r="C7311">
        <v>0</v>
      </c>
      <c r="D7311">
        <v>3</v>
      </c>
      <c r="E7311">
        <v>1</v>
      </c>
      <c r="F7311">
        <v>2</v>
      </c>
      <c r="G7311">
        <v>2</v>
      </c>
      <c r="H7311">
        <v>0</v>
      </c>
      <c r="I7311">
        <v>14</v>
      </c>
      <c r="J7311">
        <v>9</v>
      </c>
      <c r="K7311">
        <v>3</v>
      </c>
      <c r="L7311">
        <v>26</v>
      </c>
      <c r="M7311">
        <f>VLOOKUP(H7311,AE$2:$AJ$12,6,TRUE)</f>
        <v>0</v>
      </c>
      <c r="N7311">
        <f>VLOOKUP(I7311,AF$2:$AJ$12,5,TRUE)</f>
        <v>8</v>
      </c>
      <c r="O7311">
        <f>VLOOKUP(J7311,AG$2:$AJ$12,4,TRUE)</f>
        <v>8</v>
      </c>
      <c r="P7311">
        <f>VLOOKUP(K7311,AH$2:$AJ$12,3,TRUE)</f>
        <v>8</v>
      </c>
      <c r="Q7311">
        <f>VLOOKUP(L7311,AI$2:$AJ$12,2,TRUE)</f>
        <v>8</v>
      </c>
      <c r="T7311" t="str">
        <f t="shared" si="689"/>
        <v>Crimepoint.create(latitude:37.793, longitude:-122.414, drugdrink:0, misdemean:8, theft:8, violent:8, total:8, drugdrinkct:0, misdemeanct:14, theftct:9, violentct:3, totalct:26)</v>
      </c>
      <c r="U7311" t="str">
        <f t="shared" si="690"/>
        <v>{location: new google.maps.LatLng(37.793, -122.414), weight: 0},</v>
      </c>
      <c r="V7311" t="str">
        <f t="shared" si="685"/>
        <v>{location: new google.maps.LatLng(37.793, -122.414), weight: 3},</v>
      </c>
      <c r="W7311" t="str">
        <f t="shared" si="686"/>
        <v>{location: new google.maps.LatLng(37.793, -122.414), weight: 1},</v>
      </c>
      <c r="X7311" t="str">
        <f t="shared" si="687"/>
        <v>{location: new google.maps.LatLng(37.793, -122.414), weight: 2},</v>
      </c>
      <c r="Y7311" t="str">
        <f t="shared" si="688"/>
        <v>{location: new google.maps.LatLng(37.793, -122.414), weight: 2},</v>
      </c>
    </row>
    <row r="7312" spans="1:25" x14ac:dyDescent="0.2">
      <c r="A7312">
        <v>37.792999999999999</v>
      </c>
      <c r="B7312">
        <v>-122.413</v>
      </c>
      <c r="C7312">
        <v>1</v>
      </c>
      <c r="D7312">
        <v>3</v>
      </c>
      <c r="E7312">
        <v>2</v>
      </c>
      <c r="F7312">
        <v>1</v>
      </c>
      <c r="G7312">
        <v>2</v>
      </c>
      <c r="H7312">
        <v>1</v>
      </c>
      <c r="I7312">
        <v>12</v>
      </c>
      <c r="J7312">
        <v>11</v>
      </c>
      <c r="K7312">
        <v>2</v>
      </c>
      <c r="L7312">
        <v>26</v>
      </c>
      <c r="M7312">
        <f>VLOOKUP(H7312,AE$2:$AJ$12,6,TRUE)</f>
        <v>8</v>
      </c>
      <c r="N7312">
        <f>VLOOKUP(I7312,AF$2:$AJ$12,5,TRUE)</f>
        <v>8</v>
      </c>
      <c r="O7312">
        <f>VLOOKUP(J7312,AG$2:$AJ$12,4,TRUE)</f>
        <v>8</v>
      </c>
      <c r="P7312">
        <f>VLOOKUP(K7312,AH$2:$AJ$12,3,TRUE)</f>
        <v>7</v>
      </c>
      <c r="Q7312">
        <f>VLOOKUP(L7312,AI$2:$AJ$12,2,TRUE)</f>
        <v>8</v>
      </c>
      <c r="T7312" t="str">
        <f t="shared" si="689"/>
        <v>Crimepoint.create(latitude:37.793, longitude:-122.413, drugdrink:8, misdemean:8, theft:8, violent:7, total:8, drugdrinkct:1, misdemeanct:12, theftct:11, violentct:2, totalct:26)</v>
      </c>
      <c r="U7312" t="str">
        <f t="shared" si="690"/>
        <v>{location: new google.maps.LatLng(37.793, -122.413), weight: 1},</v>
      </c>
      <c r="V7312" t="str">
        <f t="shared" si="685"/>
        <v>{location: new google.maps.LatLng(37.793, -122.413), weight: 3},</v>
      </c>
      <c r="W7312" t="str">
        <f t="shared" si="686"/>
        <v>{location: new google.maps.LatLng(37.793, -122.413), weight: 2},</v>
      </c>
      <c r="X7312" t="str">
        <f t="shared" si="687"/>
        <v>{location: new google.maps.LatLng(37.793, -122.413), weight: 1},</v>
      </c>
      <c r="Y7312" t="str">
        <f t="shared" si="688"/>
        <v>{location: new google.maps.LatLng(37.793, -122.413), weight: 2},</v>
      </c>
    </row>
    <row r="7313" spans="1:25" x14ac:dyDescent="0.2">
      <c r="A7313">
        <v>37.792999999999999</v>
      </c>
      <c r="B7313">
        <v>-122.41200000000001</v>
      </c>
      <c r="C7313">
        <v>0</v>
      </c>
      <c r="D7313">
        <v>1</v>
      </c>
      <c r="E7313">
        <v>1</v>
      </c>
      <c r="F7313">
        <v>0</v>
      </c>
      <c r="G7313">
        <v>1</v>
      </c>
      <c r="H7313">
        <v>0</v>
      </c>
      <c r="I7313">
        <v>4</v>
      </c>
      <c r="J7313">
        <v>9</v>
      </c>
      <c r="K7313">
        <v>0</v>
      </c>
      <c r="L7313">
        <v>13</v>
      </c>
      <c r="M7313">
        <f>VLOOKUP(H7313,AE$2:$AJ$12,6,TRUE)</f>
        <v>0</v>
      </c>
      <c r="N7313">
        <f>VLOOKUP(I7313,AF$2:$AJ$12,5,TRUE)</f>
        <v>6</v>
      </c>
      <c r="O7313">
        <f>VLOOKUP(J7313,AG$2:$AJ$12,4,TRUE)</f>
        <v>8</v>
      </c>
      <c r="P7313">
        <f>VLOOKUP(K7313,AH$2:$AJ$12,3,TRUE)</f>
        <v>0</v>
      </c>
      <c r="Q7313">
        <f>VLOOKUP(L7313,AI$2:$AJ$12,2,TRUE)</f>
        <v>7</v>
      </c>
      <c r="T7313" t="str">
        <f t="shared" si="689"/>
        <v>Crimepoint.create(latitude:37.793, longitude:-122.412, drugdrink:0, misdemean:6, theft:8, violent:0, total:7, drugdrinkct:0, misdemeanct:4, theftct:9, violentct:0, totalct:13)</v>
      </c>
      <c r="U7313" t="str">
        <f t="shared" si="690"/>
        <v>{location: new google.maps.LatLng(37.793, -122.412), weight: 0},</v>
      </c>
      <c r="V7313" t="str">
        <f t="shared" si="685"/>
        <v>{location: new google.maps.LatLng(37.793, -122.412), weight: 1},</v>
      </c>
      <c r="W7313" t="str">
        <f t="shared" si="686"/>
        <v>{location: new google.maps.LatLng(37.793, -122.412), weight: 1},</v>
      </c>
      <c r="X7313" t="str">
        <f t="shared" si="687"/>
        <v>{location: new google.maps.LatLng(37.793, -122.412), weight: 0},</v>
      </c>
      <c r="Y7313" t="str">
        <f t="shared" si="688"/>
        <v>{location: new google.maps.LatLng(37.793, -122.412), weight: 1},</v>
      </c>
    </row>
    <row r="7314" spans="1:25" x14ac:dyDescent="0.2">
      <c r="A7314">
        <v>37.792999999999999</v>
      </c>
      <c r="B7314">
        <v>-122.411</v>
      </c>
      <c r="C7314">
        <v>0</v>
      </c>
      <c r="D7314">
        <v>2</v>
      </c>
      <c r="E7314">
        <v>0</v>
      </c>
      <c r="F7314">
        <v>0</v>
      </c>
      <c r="G7314">
        <v>1</v>
      </c>
      <c r="H7314">
        <v>0</v>
      </c>
      <c r="I7314">
        <v>10</v>
      </c>
      <c r="J7314">
        <v>3</v>
      </c>
      <c r="K7314">
        <v>0</v>
      </c>
      <c r="L7314">
        <v>13</v>
      </c>
      <c r="M7314">
        <f>VLOOKUP(H7314,AE$2:$AJ$12,6,TRUE)</f>
        <v>0</v>
      </c>
      <c r="N7314">
        <f>VLOOKUP(I7314,AF$2:$AJ$12,5,TRUE)</f>
        <v>8</v>
      </c>
      <c r="O7314">
        <f>VLOOKUP(J7314,AG$2:$AJ$12,4,TRUE)</f>
        <v>5</v>
      </c>
      <c r="P7314">
        <f>VLOOKUP(K7314,AH$2:$AJ$12,3,TRUE)</f>
        <v>0</v>
      </c>
      <c r="Q7314">
        <f>VLOOKUP(L7314,AI$2:$AJ$12,2,TRUE)</f>
        <v>7</v>
      </c>
      <c r="T7314" t="str">
        <f t="shared" si="689"/>
        <v>Crimepoint.create(latitude:37.793, longitude:-122.411, drugdrink:0, misdemean:8, theft:5, violent:0, total:7, drugdrinkct:0, misdemeanct:10, theftct:3, violentct:0, totalct:13)</v>
      </c>
      <c r="U7314" t="str">
        <f t="shared" si="690"/>
        <v>{location: new google.maps.LatLng(37.793, -122.411), weight: 0},</v>
      </c>
      <c r="V7314" t="str">
        <f t="shared" si="685"/>
        <v>{location: new google.maps.LatLng(37.793, -122.411), weight: 2},</v>
      </c>
      <c r="W7314" t="str">
        <f t="shared" si="686"/>
        <v>{location: new google.maps.LatLng(37.793, -122.411), weight: 0},</v>
      </c>
      <c r="X7314" t="str">
        <f t="shared" si="687"/>
        <v>{location: new google.maps.LatLng(37.793, -122.411), weight: 0},</v>
      </c>
      <c r="Y7314" t="str">
        <f t="shared" si="688"/>
        <v>{location: new google.maps.LatLng(37.793, -122.411), weight: 1},</v>
      </c>
    </row>
    <row r="7315" spans="1:25" x14ac:dyDescent="0.2">
      <c r="A7315">
        <v>37.792999999999999</v>
      </c>
      <c r="B7315">
        <v>-122.41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1</v>
      </c>
      <c r="J7315">
        <v>1</v>
      </c>
      <c r="K7315">
        <v>1</v>
      </c>
      <c r="L7315">
        <v>3</v>
      </c>
      <c r="M7315">
        <f>VLOOKUP(H7315,AE$2:$AJ$12,6,TRUE)</f>
        <v>0</v>
      </c>
      <c r="N7315">
        <f>VLOOKUP(I7315,AF$2:$AJ$12,5,TRUE)</f>
        <v>2</v>
      </c>
      <c r="O7315">
        <f>VLOOKUP(J7315,AG$2:$AJ$12,4,TRUE)</f>
        <v>3</v>
      </c>
      <c r="P7315">
        <f>VLOOKUP(K7315,AH$2:$AJ$12,3,TRUE)</f>
        <v>7</v>
      </c>
      <c r="Q7315">
        <f>VLOOKUP(L7315,AI$2:$AJ$12,2,TRUE)</f>
        <v>2</v>
      </c>
      <c r="T7315" t="str">
        <f t="shared" si="689"/>
        <v>Crimepoint.create(latitude:37.793, longitude:-122.41, drugdrink:0, misdemean:2, theft:3, violent:7, total:2, drugdrinkct:0, misdemeanct:1, theftct:1, violentct:1, totalct:3)</v>
      </c>
      <c r="U7315" t="str">
        <f t="shared" si="690"/>
        <v>{location: new google.maps.LatLng(37.793, -122.41), weight: 0},</v>
      </c>
      <c r="V7315" t="str">
        <f t="shared" si="685"/>
        <v>{location: new google.maps.LatLng(37.793, -122.41), weight: 0},</v>
      </c>
      <c r="W7315" t="str">
        <f t="shared" si="686"/>
        <v>{location: new google.maps.LatLng(37.793, -122.41), weight: 0},</v>
      </c>
      <c r="X7315" t="str">
        <f t="shared" si="687"/>
        <v>{location: new google.maps.LatLng(37.793, -122.41), weight: 1},</v>
      </c>
      <c r="Y7315" t="str">
        <f t="shared" si="688"/>
        <v>{location: new google.maps.LatLng(37.793, -122.41), weight: 0},</v>
      </c>
    </row>
    <row r="7316" spans="1:25" x14ac:dyDescent="0.2">
      <c r="A7316">
        <v>37.792999999999999</v>
      </c>
      <c r="B7316">
        <v>-122.40900000000001</v>
      </c>
      <c r="C7316">
        <v>1</v>
      </c>
      <c r="D7316">
        <v>2</v>
      </c>
      <c r="E7316">
        <v>1</v>
      </c>
      <c r="F7316">
        <v>1</v>
      </c>
      <c r="G7316">
        <v>2</v>
      </c>
      <c r="H7316">
        <v>1</v>
      </c>
      <c r="I7316">
        <v>10</v>
      </c>
      <c r="J7316">
        <v>8</v>
      </c>
      <c r="K7316">
        <v>1</v>
      </c>
      <c r="L7316">
        <v>20</v>
      </c>
      <c r="M7316">
        <f>VLOOKUP(H7316,AE$2:$AJ$12,6,TRUE)</f>
        <v>8</v>
      </c>
      <c r="N7316">
        <f>VLOOKUP(I7316,AF$2:$AJ$12,5,TRUE)</f>
        <v>8</v>
      </c>
      <c r="O7316">
        <f>VLOOKUP(J7316,AG$2:$AJ$12,4,TRUE)</f>
        <v>8</v>
      </c>
      <c r="P7316">
        <f>VLOOKUP(K7316,AH$2:$AJ$12,3,TRUE)</f>
        <v>7</v>
      </c>
      <c r="Q7316">
        <f>VLOOKUP(L7316,AI$2:$AJ$12,2,TRUE)</f>
        <v>7</v>
      </c>
      <c r="T7316" t="str">
        <f t="shared" si="689"/>
        <v>Crimepoint.create(latitude:37.793, longitude:-122.409, drugdrink:8, misdemean:8, theft:8, violent:7, total:7, drugdrinkct:1, misdemeanct:10, theftct:8, violentct:1, totalct:20)</v>
      </c>
      <c r="U7316" t="str">
        <f t="shared" si="690"/>
        <v>{location: new google.maps.LatLng(37.793, -122.409), weight: 1},</v>
      </c>
      <c r="V7316" t="str">
        <f t="shared" si="685"/>
        <v>{location: new google.maps.LatLng(37.793, -122.409), weight: 2},</v>
      </c>
      <c r="W7316" t="str">
        <f t="shared" si="686"/>
        <v>{location: new google.maps.LatLng(37.793, -122.409), weight: 1},</v>
      </c>
      <c r="X7316" t="str">
        <f t="shared" si="687"/>
        <v>{location: new google.maps.LatLng(37.793, -122.409), weight: 1},</v>
      </c>
      <c r="Y7316" t="str">
        <f t="shared" si="688"/>
        <v>{location: new google.maps.LatLng(37.793, -122.409), weight: 2},</v>
      </c>
    </row>
    <row r="7317" spans="1:25" x14ac:dyDescent="0.2">
      <c r="A7317">
        <v>37.792999999999999</v>
      </c>
      <c r="B7317">
        <v>-122.408</v>
      </c>
      <c r="C7317">
        <v>1</v>
      </c>
      <c r="D7317">
        <v>5</v>
      </c>
      <c r="E7317">
        <v>3</v>
      </c>
      <c r="F7317">
        <v>2</v>
      </c>
      <c r="G7317">
        <v>4</v>
      </c>
      <c r="H7317">
        <v>1</v>
      </c>
      <c r="I7317">
        <v>23</v>
      </c>
      <c r="J7317">
        <v>20</v>
      </c>
      <c r="K7317">
        <v>3</v>
      </c>
      <c r="L7317">
        <v>47</v>
      </c>
      <c r="M7317">
        <f>VLOOKUP(H7317,AE$2:$AJ$12,6,TRUE)</f>
        <v>8</v>
      </c>
      <c r="N7317">
        <f>VLOOKUP(I7317,AF$2:$AJ$12,5,TRUE)</f>
        <v>9</v>
      </c>
      <c r="O7317">
        <f>VLOOKUP(J7317,AG$2:$AJ$12,4,TRUE)</f>
        <v>9</v>
      </c>
      <c r="P7317">
        <f>VLOOKUP(K7317,AH$2:$AJ$12,3,TRUE)</f>
        <v>8</v>
      </c>
      <c r="Q7317">
        <f>VLOOKUP(L7317,AI$2:$AJ$12,2,TRUE)</f>
        <v>9</v>
      </c>
      <c r="T7317" t="str">
        <f t="shared" si="689"/>
        <v>Crimepoint.create(latitude:37.793, longitude:-122.408, drugdrink:8, misdemean:9, theft:9, violent:8, total:9, drugdrinkct:1, misdemeanct:23, theftct:20, violentct:3, totalct:47)</v>
      </c>
      <c r="U7317" t="str">
        <f t="shared" si="690"/>
        <v>{location: new google.maps.LatLng(37.793, -122.408), weight: 1},</v>
      </c>
      <c r="V7317" t="str">
        <f t="shared" si="685"/>
        <v>{location: new google.maps.LatLng(37.793, -122.408), weight: 5},</v>
      </c>
      <c r="W7317" t="str">
        <f t="shared" si="686"/>
        <v>{location: new google.maps.LatLng(37.793, -122.408), weight: 3},</v>
      </c>
      <c r="X7317" t="str">
        <f t="shared" si="687"/>
        <v>{location: new google.maps.LatLng(37.793, -122.408), weight: 2},</v>
      </c>
      <c r="Y7317" t="str">
        <f t="shared" si="688"/>
        <v>{location: new google.maps.LatLng(37.793, -122.408), weight: 4},</v>
      </c>
    </row>
    <row r="7318" spans="1:25" x14ac:dyDescent="0.2">
      <c r="A7318">
        <v>37.792999999999999</v>
      </c>
      <c r="B7318">
        <v>-122.407</v>
      </c>
      <c r="C7318">
        <v>0</v>
      </c>
      <c r="D7318">
        <v>2</v>
      </c>
      <c r="E7318">
        <v>1</v>
      </c>
      <c r="F7318">
        <v>1</v>
      </c>
      <c r="G7318">
        <v>2</v>
      </c>
      <c r="H7318">
        <v>0</v>
      </c>
      <c r="I7318">
        <v>11</v>
      </c>
      <c r="J7318">
        <v>8</v>
      </c>
      <c r="K7318">
        <v>2</v>
      </c>
      <c r="L7318">
        <v>21</v>
      </c>
      <c r="M7318">
        <f>VLOOKUP(H7318,AE$2:$AJ$12,6,TRUE)</f>
        <v>0</v>
      </c>
      <c r="N7318">
        <f>VLOOKUP(I7318,AF$2:$AJ$12,5,TRUE)</f>
        <v>8</v>
      </c>
      <c r="O7318">
        <f>VLOOKUP(J7318,AG$2:$AJ$12,4,TRUE)</f>
        <v>8</v>
      </c>
      <c r="P7318">
        <f>VLOOKUP(K7318,AH$2:$AJ$12,3,TRUE)</f>
        <v>7</v>
      </c>
      <c r="Q7318">
        <f>VLOOKUP(L7318,AI$2:$AJ$12,2,TRUE)</f>
        <v>8</v>
      </c>
      <c r="T7318" t="str">
        <f t="shared" si="689"/>
        <v>Crimepoint.create(latitude:37.793, longitude:-122.407, drugdrink:0, misdemean:8, theft:8, violent:7, total:8, drugdrinkct:0, misdemeanct:11, theftct:8, violentct:2, totalct:21)</v>
      </c>
      <c r="U7318" t="str">
        <f t="shared" si="690"/>
        <v>{location: new google.maps.LatLng(37.793, -122.407), weight: 0},</v>
      </c>
      <c r="V7318" t="str">
        <f t="shared" si="685"/>
        <v>{location: new google.maps.LatLng(37.793, -122.407), weight: 2},</v>
      </c>
      <c r="W7318" t="str">
        <f t="shared" si="686"/>
        <v>{location: new google.maps.LatLng(37.793, -122.407), weight: 1},</v>
      </c>
      <c r="X7318" t="str">
        <f t="shared" si="687"/>
        <v>{location: new google.maps.LatLng(37.793, -122.407), weight: 1},</v>
      </c>
      <c r="Y7318" t="str">
        <f t="shared" si="688"/>
        <v>{location: new google.maps.LatLng(37.793, -122.407), weight: 2},</v>
      </c>
    </row>
    <row r="7319" spans="1:25" x14ac:dyDescent="0.2">
      <c r="A7319">
        <v>37.792999999999999</v>
      </c>
      <c r="B7319">
        <v>-122.40600000000001</v>
      </c>
      <c r="C7319">
        <v>0</v>
      </c>
      <c r="D7319">
        <v>3</v>
      </c>
      <c r="E7319">
        <v>2</v>
      </c>
      <c r="F7319">
        <v>1</v>
      </c>
      <c r="G7319">
        <v>2</v>
      </c>
      <c r="H7319">
        <v>0</v>
      </c>
      <c r="I7319">
        <v>12</v>
      </c>
      <c r="J7319">
        <v>13</v>
      </c>
      <c r="K7319">
        <v>1</v>
      </c>
      <c r="L7319">
        <v>26</v>
      </c>
      <c r="M7319">
        <f>VLOOKUP(H7319,AE$2:$AJ$12,6,TRUE)</f>
        <v>0</v>
      </c>
      <c r="N7319">
        <f>VLOOKUP(I7319,AF$2:$AJ$12,5,TRUE)</f>
        <v>8</v>
      </c>
      <c r="O7319">
        <f>VLOOKUP(J7319,AG$2:$AJ$12,4,TRUE)</f>
        <v>8</v>
      </c>
      <c r="P7319">
        <f>VLOOKUP(K7319,AH$2:$AJ$12,3,TRUE)</f>
        <v>7</v>
      </c>
      <c r="Q7319">
        <f>VLOOKUP(L7319,AI$2:$AJ$12,2,TRUE)</f>
        <v>8</v>
      </c>
      <c r="T7319" t="str">
        <f t="shared" si="689"/>
        <v>Crimepoint.create(latitude:37.793, longitude:-122.406, drugdrink:0, misdemean:8, theft:8, violent:7, total:8, drugdrinkct:0, misdemeanct:12, theftct:13, violentct:1, totalct:26)</v>
      </c>
      <c r="U7319" t="str">
        <f t="shared" si="690"/>
        <v>{location: new google.maps.LatLng(37.793, -122.406), weight: 0},</v>
      </c>
      <c r="V7319" t="str">
        <f t="shared" si="685"/>
        <v>{location: new google.maps.LatLng(37.793, -122.406), weight: 3},</v>
      </c>
      <c r="W7319" t="str">
        <f t="shared" si="686"/>
        <v>{location: new google.maps.LatLng(37.793, -122.406), weight: 2},</v>
      </c>
      <c r="X7319" t="str">
        <f t="shared" si="687"/>
        <v>{location: new google.maps.LatLng(37.793, -122.406), weight: 1},</v>
      </c>
      <c r="Y7319" t="str">
        <f t="shared" si="688"/>
        <v>{location: new google.maps.LatLng(37.793, -122.406), weight: 2},</v>
      </c>
    </row>
    <row r="7320" spans="1:25" x14ac:dyDescent="0.2">
      <c r="A7320">
        <v>37.792999999999999</v>
      </c>
      <c r="B7320">
        <v>-122.405</v>
      </c>
      <c r="C7320">
        <v>1</v>
      </c>
      <c r="D7320">
        <v>5</v>
      </c>
      <c r="E7320">
        <v>3</v>
      </c>
      <c r="F7320">
        <v>1</v>
      </c>
      <c r="G7320">
        <v>4</v>
      </c>
      <c r="H7320">
        <v>2</v>
      </c>
      <c r="I7320">
        <v>22</v>
      </c>
      <c r="J7320">
        <v>22</v>
      </c>
      <c r="K7320">
        <v>1</v>
      </c>
      <c r="L7320">
        <v>47</v>
      </c>
      <c r="M7320">
        <f>VLOOKUP(H7320,AE$2:$AJ$12,6,TRUE)</f>
        <v>9</v>
      </c>
      <c r="N7320">
        <f>VLOOKUP(I7320,AF$2:$AJ$12,5,TRUE)</f>
        <v>9</v>
      </c>
      <c r="O7320">
        <f>VLOOKUP(J7320,AG$2:$AJ$12,4,TRUE)</f>
        <v>9</v>
      </c>
      <c r="P7320">
        <f>VLOOKUP(K7320,AH$2:$AJ$12,3,TRUE)</f>
        <v>7</v>
      </c>
      <c r="Q7320">
        <f>VLOOKUP(L7320,AI$2:$AJ$12,2,TRUE)</f>
        <v>9</v>
      </c>
      <c r="T7320" t="str">
        <f t="shared" si="689"/>
        <v>Crimepoint.create(latitude:37.793, longitude:-122.405, drugdrink:9, misdemean:9, theft:9, violent:7, total:9, drugdrinkct:2, misdemeanct:22, theftct:22, violentct:1, totalct:47)</v>
      </c>
      <c r="U7320" t="str">
        <f t="shared" si="690"/>
        <v>{location: new google.maps.LatLng(37.793, -122.405), weight: 1},</v>
      </c>
      <c r="V7320" t="str">
        <f t="shared" si="685"/>
        <v>{location: new google.maps.LatLng(37.793, -122.405), weight: 5},</v>
      </c>
      <c r="W7320" t="str">
        <f t="shared" si="686"/>
        <v>{location: new google.maps.LatLng(37.793, -122.405), weight: 3},</v>
      </c>
      <c r="X7320" t="str">
        <f t="shared" si="687"/>
        <v>{location: new google.maps.LatLng(37.793, -122.405), weight: 1},</v>
      </c>
      <c r="Y7320" t="str">
        <f t="shared" si="688"/>
        <v>{location: new google.maps.LatLng(37.793, -122.405), weight: 4},</v>
      </c>
    </row>
    <row r="7321" spans="1:25" x14ac:dyDescent="0.2">
      <c r="A7321">
        <v>37.792999999999999</v>
      </c>
      <c r="B7321">
        <v>-122.404</v>
      </c>
      <c r="C7321">
        <v>0</v>
      </c>
      <c r="D7321">
        <v>3</v>
      </c>
      <c r="E7321">
        <v>1</v>
      </c>
      <c r="F7321">
        <v>1</v>
      </c>
      <c r="G7321">
        <v>2</v>
      </c>
      <c r="H7321">
        <v>0</v>
      </c>
      <c r="I7321">
        <v>15</v>
      </c>
      <c r="J7321">
        <v>9</v>
      </c>
      <c r="K7321">
        <v>2</v>
      </c>
      <c r="L7321">
        <v>26</v>
      </c>
      <c r="M7321">
        <f>VLOOKUP(H7321,AE$2:$AJ$12,6,TRUE)</f>
        <v>0</v>
      </c>
      <c r="N7321">
        <f>VLOOKUP(I7321,AF$2:$AJ$12,5,TRUE)</f>
        <v>8</v>
      </c>
      <c r="O7321">
        <f>VLOOKUP(J7321,AG$2:$AJ$12,4,TRUE)</f>
        <v>8</v>
      </c>
      <c r="P7321">
        <f>VLOOKUP(K7321,AH$2:$AJ$12,3,TRUE)</f>
        <v>7</v>
      </c>
      <c r="Q7321">
        <f>VLOOKUP(L7321,AI$2:$AJ$12,2,TRUE)</f>
        <v>8</v>
      </c>
      <c r="T7321" t="str">
        <f t="shared" si="689"/>
        <v>Crimepoint.create(latitude:37.793, longitude:-122.404, drugdrink:0, misdemean:8, theft:8, violent:7, total:8, drugdrinkct:0, misdemeanct:15, theftct:9, violentct:2, totalct:26)</v>
      </c>
      <c r="U7321" t="str">
        <f t="shared" si="690"/>
        <v>{location: new google.maps.LatLng(37.793, -122.404), weight: 0},</v>
      </c>
      <c r="V7321" t="str">
        <f t="shared" si="685"/>
        <v>{location: new google.maps.LatLng(37.793, -122.404), weight: 3},</v>
      </c>
      <c r="W7321" t="str">
        <f t="shared" si="686"/>
        <v>{location: new google.maps.LatLng(37.793, -122.404), weight: 1},</v>
      </c>
      <c r="X7321" t="str">
        <f t="shared" si="687"/>
        <v>{location: new google.maps.LatLng(37.793, -122.404), weight: 1},</v>
      </c>
      <c r="Y7321" t="str">
        <f t="shared" si="688"/>
        <v>{location: new google.maps.LatLng(37.793, -122.404), weight: 2},</v>
      </c>
    </row>
    <row r="7322" spans="1:25" x14ac:dyDescent="0.2">
      <c r="A7322">
        <v>37.792999999999999</v>
      </c>
      <c r="B7322">
        <v>-122.40300000000001</v>
      </c>
      <c r="C7322">
        <v>0</v>
      </c>
      <c r="D7322">
        <v>9</v>
      </c>
      <c r="E7322">
        <v>4</v>
      </c>
      <c r="F7322">
        <v>3</v>
      </c>
      <c r="G7322">
        <v>6</v>
      </c>
      <c r="H7322">
        <v>0</v>
      </c>
      <c r="I7322">
        <v>40</v>
      </c>
      <c r="J7322">
        <v>27</v>
      </c>
      <c r="K7322">
        <v>4</v>
      </c>
      <c r="L7322">
        <v>71</v>
      </c>
      <c r="M7322">
        <f>VLOOKUP(H7322,AE$2:$AJ$12,6,TRUE)</f>
        <v>0</v>
      </c>
      <c r="N7322">
        <f>VLOOKUP(I7322,AF$2:$AJ$12,5,TRUE)</f>
        <v>9</v>
      </c>
      <c r="O7322">
        <f>VLOOKUP(J7322,AG$2:$AJ$12,4,TRUE)</f>
        <v>9</v>
      </c>
      <c r="P7322">
        <f>VLOOKUP(K7322,AH$2:$AJ$12,3,TRUE)</f>
        <v>8</v>
      </c>
      <c r="Q7322">
        <f>VLOOKUP(L7322,AI$2:$AJ$12,2,TRUE)</f>
        <v>9</v>
      </c>
      <c r="T7322" t="str">
        <f t="shared" si="689"/>
        <v>Crimepoint.create(latitude:37.793, longitude:-122.403, drugdrink:0, misdemean:9, theft:9, violent:8, total:9, drugdrinkct:0, misdemeanct:40, theftct:27, violentct:4, totalct:71)</v>
      </c>
      <c r="U7322" t="str">
        <f t="shared" si="690"/>
        <v>{location: new google.maps.LatLng(37.793, -122.403), weight: 0},</v>
      </c>
      <c r="V7322" t="str">
        <f t="shared" si="685"/>
        <v>{location: new google.maps.LatLng(37.793, -122.403), weight: 9},</v>
      </c>
      <c r="W7322" t="str">
        <f t="shared" si="686"/>
        <v>{location: new google.maps.LatLng(37.793, -122.403), weight: 4},</v>
      </c>
      <c r="X7322" t="str">
        <f t="shared" si="687"/>
        <v>{location: new google.maps.LatLng(37.793, -122.403), weight: 3},</v>
      </c>
      <c r="Y7322" t="str">
        <f t="shared" si="688"/>
        <v>{location: new google.maps.LatLng(37.793, -122.403), weight: 6},</v>
      </c>
    </row>
    <row r="7323" spans="1:25" x14ac:dyDescent="0.2">
      <c r="A7323">
        <v>37.792999999999999</v>
      </c>
      <c r="B7323">
        <v>-122.402</v>
      </c>
      <c r="C7323">
        <v>1</v>
      </c>
      <c r="D7323">
        <v>3</v>
      </c>
      <c r="E7323">
        <v>1</v>
      </c>
      <c r="F7323">
        <v>1</v>
      </c>
      <c r="G7323">
        <v>2</v>
      </c>
      <c r="H7323">
        <v>1</v>
      </c>
      <c r="I7323">
        <v>12</v>
      </c>
      <c r="J7323">
        <v>6</v>
      </c>
      <c r="K7323">
        <v>1</v>
      </c>
      <c r="L7323">
        <v>20</v>
      </c>
      <c r="M7323">
        <f>VLOOKUP(H7323,AE$2:$AJ$12,6,TRUE)</f>
        <v>8</v>
      </c>
      <c r="N7323">
        <f>VLOOKUP(I7323,AF$2:$AJ$12,5,TRUE)</f>
        <v>8</v>
      </c>
      <c r="O7323">
        <f>VLOOKUP(J7323,AG$2:$AJ$12,4,TRUE)</f>
        <v>7</v>
      </c>
      <c r="P7323">
        <f>VLOOKUP(K7323,AH$2:$AJ$12,3,TRUE)</f>
        <v>7</v>
      </c>
      <c r="Q7323">
        <f>VLOOKUP(L7323,AI$2:$AJ$12,2,TRUE)</f>
        <v>7</v>
      </c>
      <c r="T7323" t="str">
        <f t="shared" si="689"/>
        <v>Crimepoint.create(latitude:37.793, longitude:-122.402, drugdrink:8, misdemean:8, theft:7, violent:7, total:7, drugdrinkct:1, misdemeanct:12, theftct:6, violentct:1, totalct:20)</v>
      </c>
      <c r="U7323" t="str">
        <f t="shared" si="690"/>
        <v>{location: new google.maps.LatLng(37.793, -122.402), weight: 1},</v>
      </c>
      <c r="V7323" t="str">
        <f t="shared" si="685"/>
        <v>{location: new google.maps.LatLng(37.793, -122.402), weight: 3},</v>
      </c>
      <c r="W7323" t="str">
        <f t="shared" si="686"/>
        <v>{location: new google.maps.LatLng(37.793, -122.402), weight: 1},</v>
      </c>
      <c r="X7323" t="str">
        <f t="shared" si="687"/>
        <v>{location: new google.maps.LatLng(37.793, -122.402), weight: 1},</v>
      </c>
      <c r="Y7323" t="str">
        <f t="shared" si="688"/>
        <v>{location: new google.maps.LatLng(37.793, -122.402), weight: 2},</v>
      </c>
    </row>
    <row r="7324" spans="1:25" x14ac:dyDescent="0.2">
      <c r="A7324">
        <v>37.792999999999999</v>
      </c>
      <c r="B7324">
        <v>-122.401</v>
      </c>
      <c r="C7324">
        <v>0</v>
      </c>
      <c r="D7324">
        <v>8</v>
      </c>
      <c r="E7324">
        <v>3</v>
      </c>
      <c r="F7324">
        <v>6</v>
      </c>
      <c r="G7324">
        <v>5</v>
      </c>
      <c r="H7324">
        <v>0</v>
      </c>
      <c r="I7324">
        <v>36</v>
      </c>
      <c r="J7324">
        <v>18</v>
      </c>
      <c r="K7324">
        <v>8</v>
      </c>
      <c r="L7324">
        <v>62</v>
      </c>
      <c r="M7324">
        <f>VLOOKUP(H7324,AE$2:$AJ$12,6,TRUE)</f>
        <v>0</v>
      </c>
      <c r="N7324">
        <f>VLOOKUP(I7324,AF$2:$AJ$12,5,TRUE)</f>
        <v>9</v>
      </c>
      <c r="O7324">
        <f>VLOOKUP(J7324,AG$2:$AJ$12,4,TRUE)</f>
        <v>9</v>
      </c>
      <c r="P7324">
        <f>VLOOKUP(K7324,AH$2:$AJ$12,3,TRUE)</f>
        <v>9</v>
      </c>
      <c r="Q7324">
        <f>VLOOKUP(L7324,AI$2:$AJ$12,2,TRUE)</f>
        <v>9</v>
      </c>
      <c r="T7324" t="str">
        <f t="shared" si="689"/>
        <v>Crimepoint.create(latitude:37.793, longitude:-122.401, drugdrink:0, misdemean:9, theft:9, violent:9, total:9, drugdrinkct:0, misdemeanct:36, theftct:18, violentct:8, totalct:62)</v>
      </c>
      <c r="U7324" t="str">
        <f t="shared" si="690"/>
        <v>{location: new google.maps.LatLng(37.793, -122.401), weight: 0},</v>
      </c>
      <c r="V7324" t="str">
        <f t="shared" si="685"/>
        <v>{location: new google.maps.LatLng(37.793, -122.401), weight: 8},</v>
      </c>
      <c r="W7324" t="str">
        <f t="shared" si="686"/>
        <v>{location: new google.maps.LatLng(37.793, -122.401), weight: 3},</v>
      </c>
      <c r="X7324" t="str">
        <f t="shared" si="687"/>
        <v>{location: new google.maps.LatLng(37.793, -122.401), weight: 6},</v>
      </c>
      <c r="Y7324" t="str">
        <f t="shared" si="688"/>
        <v>{location: new google.maps.LatLng(37.793, -122.401), weight: 5},</v>
      </c>
    </row>
    <row r="7325" spans="1:25" x14ac:dyDescent="0.2">
      <c r="A7325">
        <v>37.792999999999999</v>
      </c>
      <c r="B7325">
        <v>-122.4</v>
      </c>
      <c r="C7325">
        <v>0</v>
      </c>
      <c r="D7325">
        <v>1</v>
      </c>
      <c r="E7325">
        <v>2</v>
      </c>
      <c r="F7325">
        <v>0</v>
      </c>
      <c r="G7325">
        <v>2</v>
      </c>
      <c r="H7325">
        <v>0</v>
      </c>
      <c r="I7325">
        <v>5</v>
      </c>
      <c r="J7325">
        <v>14</v>
      </c>
      <c r="K7325">
        <v>0</v>
      </c>
      <c r="L7325">
        <v>19</v>
      </c>
      <c r="M7325">
        <f>VLOOKUP(H7325,AE$2:$AJ$12,6,TRUE)</f>
        <v>0</v>
      </c>
      <c r="N7325">
        <f>VLOOKUP(I7325,AF$2:$AJ$12,5,TRUE)</f>
        <v>6</v>
      </c>
      <c r="O7325">
        <f>VLOOKUP(J7325,AG$2:$AJ$12,4,TRUE)</f>
        <v>8</v>
      </c>
      <c r="P7325">
        <f>VLOOKUP(K7325,AH$2:$AJ$12,3,TRUE)</f>
        <v>0</v>
      </c>
      <c r="Q7325">
        <f>VLOOKUP(L7325,AI$2:$AJ$12,2,TRUE)</f>
        <v>7</v>
      </c>
      <c r="T7325" t="str">
        <f t="shared" si="689"/>
        <v>Crimepoint.create(latitude:37.793, longitude:-122.4, drugdrink:0, misdemean:6, theft:8, violent:0, total:7, drugdrinkct:0, misdemeanct:5, theftct:14, violentct:0, totalct:19)</v>
      </c>
      <c r="U7325" t="str">
        <f t="shared" si="690"/>
        <v>{location: new google.maps.LatLng(37.793, -122.4), weight: 0},</v>
      </c>
      <c r="V7325" t="str">
        <f t="shared" si="685"/>
        <v>{location: new google.maps.LatLng(37.793, -122.4), weight: 1},</v>
      </c>
      <c r="W7325" t="str">
        <f t="shared" si="686"/>
        <v>{location: new google.maps.LatLng(37.793, -122.4), weight: 2},</v>
      </c>
      <c r="X7325" t="str">
        <f t="shared" si="687"/>
        <v>{location: new google.maps.LatLng(37.793, -122.4), weight: 0},</v>
      </c>
      <c r="Y7325" t="str">
        <f t="shared" si="688"/>
        <v>{location: new google.maps.LatLng(37.793, -122.4), weight: 2},</v>
      </c>
    </row>
    <row r="7326" spans="1:25" x14ac:dyDescent="0.2">
      <c r="A7326">
        <v>37.792999999999999</v>
      </c>
      <c r="B7326">
        <v>-122.399</v>
      </c>
      <c r="C7326">
        <v>1</v>
      </c>
      <c r="D7326">
        <v>13</v>
      </c>
      <c r="E7326">
        <v>2</v>
      </c>
      <c r="F7326">
        <v>5</v>
      </c>
      <c r="G7326">
        <v>6</v>
      </c>
      <c r="H7326">
        <v>1</v>
      </c>
      <c r="I7326">
        <v>60</v>
      </c>
      <c r="J7326">
        <v>12</v>
      </c>
      <c r="K7326">
        <v>7</v>
      </c>
      <c r="L7326">
        <v>80</v>
      </c>
      <c r="M7326">
        <f>VLOOKUP(H7326,AE$2:$AJ$12,6,TRUE)</f>
        <v>8</v>
      </c>
      <c r="N7326">
        <f>VLOOKUP(I7326,AF$2:$AJ$12,5,TRUE)</f>
        <v>9</v>
      </c>
      <c r="O7326">
        <f>VLOOKUP(J7326,AG$2:$AJ$12,4,TRUE)</f>
        <v>8</v>
      </c>
      <c r="P7326">
        <f>VLOOKUP(K7326,AH$2:$AJ$12,3,TRUE)</f>
        <v>9</v>
      </c>
      <c r="Q7326">
        <f>VLOOKUP(L7326,AI$2:$AJ$12,2,TRUE)</f>
        <v>9</v>
      </c>
      <c r="T7326" t="str">
        <f t="shared" si="689"/>
        <v>Crimepoint.create(latitude:37.793, longitude:-122.399, drugdrink:8, misdemean:9, theft:8, violent:9, total:9, drugdrinkct:1, misdemeanct:60, theftct:12, violentct:7, totalct:80)</v>
      </c>
      <c r="U7326" t="str">
        <f t="shared" si="690"/>
        <v>{location: new google.maps.LatLng(37.793, -122.399), weight: 1},</v>
      </c>
      <c r="V7326" t="str">
        <f t="shared" si="685"/>
        <v>{location: new google.maps.LatLng(37.793, -122.399), weight: 13},</v>
      </c>
      <c r="W7326" t="str">
        <f t="shared" si="686"/>
        <v>{location: new google.maps.LatLng(37.793, -122.399), weight: 2},</v>
      </c>
      <c r="X7326" t="str">
        <f t="shared" si="687"/>
        <v>{location: new google.maps.LatLng(37.793, -122.399), weight: 5},</v>
      </c>
      <c r="Y7326" t="str">
        <f t="shared" si="688"/>
        <v>{location: new google.maps.LatLng(37.793, -122.399), weight: 6},</v>
      </c>
    </row>
    <row r="7327" spans="1:25" x14ac:dyDescent="0.2">
      <c r="A7327">
        <v>37.792999999999999</v>
      </c>
      <c r="B7327">
        <v>-122.398</v>
      </c>
      <c r="C7327">
        <v>0</v>
      </c>
      <c r="D7327">
        <v>3</v>
      </c>
      <c r="E7327">
        <v>4</v>
      </c>
      <c r="F7327">
        <v>2</v>
      </c>
      <c r="G7327">
        <v>3</v>
      </c>
      <c r="H7327">
        <v>0</v>
      </c>
      <c r="I7327">
        <v>13</v>
      </c>
      <c r="J7327">
        <v>24</v>
      </c>
      <c r="K7327">
        <v>3</v>
      </c>
      <c r="L7327">
        <v>40</v>
      </c>
      <c r="M7327">
        <f>VLOOKUP(H7327,AE$2:$AJ$12,6,TRUE)</f>
        <v>0</v>
      </c>
      <c r="N7327">
        <f>VLOOKUP(I7327,AF$2:$AJ$12,5,TRUE)</f>
        <v>8</v>
      </c>
      <c r="O7327">
        <f>VLOOKUP(J7327,AG$2:$AJ$12,4,TRUE)</f>
        <v>9</v>
      </c>
      <c r="P7327">
        <f>VLOOKUP(K7327,AH$2:$AJ$12,3,TRUE)</f>
        <v>8</v>
      </c>
      <c r="Q7327">
        <f>VLOOKUP(L7327,AI$2:$AJ$12,2,TRUE)</f>
        <v>8</v>
      </c>
      <c r="T7327" t="str">
        <f t="shared" si="689"/>
        <v>Crimepoint.create(latitude:37.793, longitude:-122.398, drugdrink:0, misdemean:8, theft:9, violent:8, total:8, drugdrinkct:0, misdemeanct:13, theftct:24, violentct:3, totalct:40)</v>
      </c>
      <c r="U7327" t="str">
        <f t="shared" si="690"/>
        <v>{location: new google.maps.LatLng(37.793, -122.398), weight: 0},</v>
      </c>
      <c r="V7327" t="str">
        <f t="shared" si="685"/>
        <v>{location: new google.maps.LatLng(37.793, -122.398), weight: 3},</v>
      </c>
      <c r="W7327" t="str">
        <f t="shared" si="686"/>
        <v>{location: new google.maps.LatLng(37.793, -122.398), weight: 4},</v>
      </c>
      <c r="X7327" t="str">
        <f t="shared" si="687"/>
        <v>{location: new google.maps.LatLng(37.793, -122.398), weight: 2},</v>
      </c>
      <c r="Y7327" t="str">
        <f t="shared" si="688"/>
        <v>{location: new google.maps.LatLng(37.793, -122.398), weight: 3},</v>
      </c>
    </row>
    <row r="7328" spans="1:25" x14ac:dyDescent="0.2">
      <c r="A7328">
        <v>37.792999999999999</v>
      </c>
      <c r="B7328">
        <v>-122.39700000000001</v>
      </c>
      <c r="C7328">
        <v>0</v>
      </c>
      <c r="D7328">
        <v>5</v>
      </c>
      <c r="E7328">
        <v>2</v>
      </c>
      <c r="F7328">
        <v>5</v>
      </c>
      <c r="G7328">
        <v>3</v>
      </c>
      <c r="H7328">
        <v>0</v>
      </c>
      <c r="I7328">
        <v>22</v>
      </c>
      <c r="J7328">
        <v>13</v>
      </c>
      <c r="K7328">
        <v>7</v>
      </c>
      <c r="L7328">
        <v>42</v>
      </c>
      <c r="M7328">
        <f>VLOOKUP(H7328,AE$2:$AJ$12,6,TRUE)</f>
        <v>0</v>
      </c>
      <c r="N7328">
        <f>VLOOKUP(I7328,AF$2:$AJ$12,5,TRUE)</f>
        <v>9</v>
      </c>
      <c r="O7328">
        <f>VLOOKUP(J7328,AG$2:$AJ$12,4,TRUE)</f>
        <v>8</v>
      </c>
      <c r="P7328">
        <f>VLOOKUP(K7328,AH$2:$AJ$12,3,TRUE)</f>
        <v>9</v>
      </c>
      <c r="Q7328">
        <f>VLOOKUP(L7328,AI$2:$AJ$12,2,TRUE)</f>
        <v>9</v>
      </c>
      <c r="T7328" t="str">
        <f t="shared" si="689"/>
        <v>Crimepoint.create(latitude:37.793, longitude:-122.397, drugdrink:0, misdemean:9, theft:8, violent:9, total:9, drugdrinkct:0, misdemeanct:22, theftct:13, violentct:7, totalct:42)</v>
      </c>
      <c r="U7328" t="str">
        <f t="shared" si="690"/>
        <v>{location: new google.maps.LatLng(37.793, -122.397), weight: 0},</v>
      </c>
      <c r="V7328" t="str">
        <f t="shared" si="685"/>
        <v>{location: new google.maps.LatLng(37.793, -122.397), weight: 5},</v>
      </c>
      <c r="W7328" t="str">
        <f t="shared" si="686"/>
        <v>{location: new google.maps.LatLng(37.793, -122.397), weight: 2},</v>
      </c>
      <c r="X7328" t="str">
        <f t="shared" si="687"/>
        <v>{location: new google.maps.LatLng(37.793, -122.397), weight: 5},</v>
      </c>
      <c r="Y7328" t="str">
        <f t="shared" si="688"/>
        <v>{location: new google.maps.LatLng(37.793, -122.397), weight: 3},</v>
      </c>
    </row>
    <row r="7329" spans="1:25" x14ac:dyDescent="0.2">
      <c r="A7329">
        <v>37.792999999999999</v>
      </c>
      <c r="B7329">
        <v>-122.396</v>
      </c>
      <c r="C7329">
        <v>1</v>
      </c>
      <c r="D7329">
        <v>7</v>
      </c>
      <c r="E7329">
        <v>4</v>
      </c>
      <c r="F7329">
        <v>10</v>
      </c>
      <c r="G7329">
        <v>6</v>
      </c>
      <c r="H7329">
        <v>2</v>
      </c>
      <c r="I7329">
        <v>33</v>
      </c>
      <c r="J7329">
        <v>24</v>
      </c>
      <c r="K7329">
        <v>14</v>
      </c>
      <c r="L7329">
        <v>73</v>
      </c>
      <c r="M7329">
        <f>VLOOKUP(H7329,AE$2:$AJ$12,6,TRUE)</f>
        <v>9</v>
      </c>
      <c r="N7329">
        <f>VLOOKUP(I7329,AF$2:$AJ$12,5,TRUE)</f>
        <v>9</v>
      </c>
      <c r="O7329">
        <f>VLOOKUP(J7329,AG$2:$AJ$12,4,TRUE)</f>
        <v>9</v>
      </c>
      <c r="P7329">
        <f>VLOOKUP(K7329,AH$2:$AJ$12,3,TRUE)</f>
        <v>9</v>
      </c>
      <c r="Q7329">
        <f>VLOOKUP(L7329,AI$2:$AJ$12,2,TRUE)</f>
        <v>9</v>
      </c>
      <c r="T7329" t="str">
        <f t="shared" si="689"/>
        <v>Crimepoint.create(latitude:37.793, longitude:-122.396, drugdrink:9, misdemean:9, theft:9, violent:9, total:9, drugdrinkct:2, misdemeanct:33, theftct:24, violentct:14, totalct:73)</v>
      </c>
      <c r="U7329" t="str">
        <f t="shared" si="690"/>
        <v>{location: new google.maps.LatLng(37.793, -122.396), weight: 1},</v>
      </c>
      <c r="V7329" t="str">
        <f t="shared" si="685"/>
        <v>{location: new google.maps.LatLng(37.793, -122.396), weight: 7},</v>
      </c>
      <c r="W7329" t="str">
        <f t="shared" si="686"/>
        <v>{location: new google.maps.LatLng(37.793, -122.396), weight: 4},</v>
      </c>
      <c r="X7329" t="str">
        <f t="shared" si="687"/>
        <v>{location: new google.maps.LatLng(37.793, -122.396), weight: 10},</v>
      </c>
      <c r="Y7329" t="str">
        <f t="shared" si="688"/>
        <v>{location: new google.maps.LatLng(37.793, -122.396), weight: 6},</v>
      </c>
    </row>
    <row r="7330" spans="1:25" x14ac:dyDescent="0.2">
      <c r="A7330">
        <v>37.792999999999999</v>
      </c>
      <c r="B7330">
        <v>-122.395</v>
      </c>
      <c r="C7330">
        <v>0</v>
      </c>
      <c r="D7330">
        <v>1</v>
      </c>
      <c r="E7330">
        <v>1</v>
      </c>
      <c r="F7330">
        <v>2</v>
      </c>
      <c r="G7330">
        <v>1</v>
      </c>
      <c r="H7330">
        <v>0</v>
      </c>
      <c r="I7330">
        <v>5</v>
      </c>
      <c r="J7330">
        <v>6</v>
      </c>
      <c r="K7330">
        <v>3</v>
      </c>
      <c r="L7330">
        <v>14</v>
      </c>
      <c r="M7330">
        <f>VLOOKUP(H7330,AE$2:$AJ$12,6,TRUE)</f>
        <v>0</v>
      </c>
      <c r="N7330">
        <f>VLOOKUP(I7330,AF$2:$AJ$12,5,TRUE)</f>
        <v>6</v>
      </c>
      <c r="O7330">
        <f>VLOOKUP(J7330,AG$2:$AJ$12,4,TRUE)</f>
        <v>7</v>
      </c>
      <c r="P7330">
        <f>VLOOKUP(K7330,AH$2:$AJ$12,3,TRUE)</f>
        <v>8</v>
      </c>
      <c r="Q7330">
        <f>VLOOKUP(L7330,AI$2:$AJ$12,2,TRUE)</f>
        <v>7</v>
      </c>
      <c r="T7330" t="str">
        <f t="shared" si="689"/>
        <v>Crimepoint.create(latitude:37.793, longitude:-122.395, drugdrink:0, misdemean:6, theft:7, violent:8, total:7, drugdrinkct:0, misdemeanct:5, theftct:6, violentct:3, totalct:14)</v>
      </c>
      <c r="U7330" t="str">
        <f t="shared" si="690"/>
        <v>{location: new google.maps.LatLng(37.793, -122.395), weight: 0},</v>
      </c>
      <c r="V7330" t="str">
        <f t="shared" si="685"/>
        <v>{location: new google.maps.LatLng(37.793, -122.395), weight: 1},</v>
      </c>
      <c r="W7330" t="str">
        <f t="shared" si="686"/>
        <v>{location: new google.maps.LatLng(37.793, -122.395), weight: 1},</v>
      </c>
      <c r="X7330" t="str">
        <f t="shared" si="687"/>
        <v>{location: new google.maps.LatLng(37.793, -122.395), weight: 2},</v>
      </c>
      <c r="Y7330" t="str">
        <f t="shared" si="688"/>
        <v>{location: new google.maps.LatLng(37.793, -122.395), weight: 1},</v>
      </c>
    </row>
    <row r="7331" spans="1:25" x14ac:dyDescent="0.2">
      <c r="A7331">
        <v>37.792999999999999</v>
      </c>
      <c r="B7331">
        <v>-122.39400000000001</v>
      </c>
      <c r="C7331">
        <v>0</v>
      </c>
      <c r="D7331">
        <v>2</v>
      </c>
      <c r="E7331">
        <v>1</v>
      </c>
      <c r="F7331">
        <v>1</v>
      </c>
      <c r="G7331">
        <v>1</v>
      </c>
      <c r="H7331">
        <v>0</v>
      </c>
      <c r="I7331">
        <v>10</v>
      </c>
      <c r="J7331">
        <v>5</v>
      </c>
      <c r="K7331">
        <v>2</v>
      </c>
      <c r="L7331">
        <v>17</v>
      </c>
      <c r="M7331">
        <f>VLOOKUP(H7331,AE$2:$AJ$12,6,TRUE)</f>
        <v>0</v>
      </c>
      <c r="N7331">
        <f>VLOOKUP(I7331,AF$2:$AJ$12,5,TRUE)</f>
        <v>8</v>
      </c>
      <c r="O7331">
        <f>VLOOKUP(J7331,AG$2:$AJ$12,4,TRUE)</f>
        <v>7</v>
      </c>
      <c r="P7331">
        <f>VLOOKUP(K7331,AH$2:$AJ$12,3,TRUE)</f>
        <v>7</v>
      </c>
      <c r="Q7331">
        <f>VLOOKUP(L7331,AI$2:$AJ$12,2,TRUE)</f>
        <v>7</v>
      </c>
      <c r="T7331" t="str">
        <f t="shared" si="689"/>
        <v>Crimepoint.create(latitude:37.793, longitude:-122.394, drugdrink:0, misdemean:8, theft:7, violent:7, total:7, drugdrinkct:0, misdemeanct:10, theftct:5, violentct:2, totalct:17)</v>
      </c>
      <c r="U7331" t="str">
        <f t="shared" si="690"/>
        <v>{location: new google.maps.LatLng(37.793, -122.394), weight: 0},</v>
      </c>
      <c r="V7331" t="str">
        <f t="shared" si="685"/>
        <v>{location: new google.maps.LatLng(37.793, -122.394), weight: 2},</v>
      </c>
      <c r="W7331" t="str">
        <f t="shared" si="686"/>
        <v>{location: new google.maps.LatLng(37.793, -122.394), weight: 1},</v>
      </c>
      <c r="X7331" t="str">
        <f t="shared" si="687"/>
        <v>{location: new google.maps.LatLng(37.793, -122.394), weight: 1},</v>
      </c>
      <c r="Y7331" t="str">
        <f t="shared" si="688"/>
        <v>{location: new google.maps.LatLng(37.793, -122.394), weight: 1},</v>
      </c>
    </row>
    <row r="7332" spans="1:25" x14ac:dyDescent="0.2">
      <c r="A7332">
        <v>37.792999999999999</v>
      </c>
      <c r="B7332">
        <v>-122.393</v>
      </c>
      <c r="C7332">
        <v>0</v>
      </c>
      <c r="D7332">
        <v>3</v>
      </c>
      <c r="E7332">
        <v>1</v>
      </c>
      <c r="F7332">
        <v>3</v>
      </c>
      <c r="G7332">
        <v>2</v>
      </c>
      <c r="H7332">
        <v>0</v>
      </c>
      <c r="I7332">
        <v>14</v>
      </c>
      <c r="J7332">
        <v>5</v>
      </c>
      <c r="K7332">
        <v>4</v>
      </c>
      <c r="L7332">
        <v>23</v>
      </c>
      <c r="M7332">
        <f>VLOOKUP(H7332,AE$2:$AJ$12,6,TRUE)</f>
        <v>0</v>
      </c>
      <c r="N7332">
        <f>VLOOKUP(I7332,AF$2:$AJ$12,5,TRUE)</f>
        <v>8</v>
      </c>
      <c r="O7332">
        <f>VLOOKUP(J7332,AG$2:$AJ$12,4,TRUE)</f>
        <v>7</v>
      </c>
      <c r="P7332">
        <f>VLOOKUP(K7332,AH$2:$AJ$12,3,TRUE)</f>
        <v>8</v>
      </c>
      <c r="Q7332">
        <f>VLOOKUP(L7332,AI$2:$AJ$12,2,TRUE)</f>
        <v>8</v>
      </c>
      <c r="T7332" t="str">
        <f t="shared" si="689"/>
        <v>Crimepoint.create(latitude:37.793, longitude:-122.393, drugdrink:0, misdemean:8, theft:7, violent:8, total:8, drugdrinkct:0, misdemeanct:14, theftct:5, violentct:4, totalct:23)</v>
      </c>
      <c r="U7332" t="str">
        <f t="shared" si="690"/>
        <v>{location: new google.maps.LatLng(37.793, -122.393), weight: 0},</v>
      </c>
      <c r="V7332" t="str">
        <f t="shared" si="685"/>
        <v>{location: new google.maps.LatLng(37.793, -122.393), weight: 3},</v>
      </c>
      <c r="W7332" t="str">
        <f t="shared" si="686"/>
        <v>{location: new google.maps.LatLng(37.793, -122.393), weight: 1},</v>
      </c>
      <c r="X7332" t="str">
        <f t="shared" si="687"/>
        <v>{location: new google.maps.LatLng(37.793, -122.393), weight: 3},</v>
      </c>
      <c r="Y7332" t="str">
        <f t="shared" si="688"/>
        <v>{location: new google.maps.LatLng(37.793, -122.393), weight: 2},</v>
      </c>
    </row>
    <row r="7333" spans="1:25" x14ac:dyDescent="0.2">
      <c r="A7333">
        <v>37.792999999999999</v>
      </c>
      <c r="B7333">
        <v>-122.392</v>
      </c>
      <c r="C7333">
        <v>1</v>
      </c>
      <c r="D7333">
        <v>4</v>
      </c>
      <c r="E7333">
        <v>3</v>
      </c>
      <c r="F7333">
        <v>3</v>
      </c>
      <c r="G7333">
        <v>3</v>
      </c>
      <c r="H7333">
        <v>1</v>
      </c>
      <c r="I7333">
        <v>17</v>
      </c>
      <c r="J7333">
        <v>17</v>
      </c>
      <c r="K7333">
        <v>4</v>
      </c>
      <c r="L7333">
        <v>39</v>
      </c>
      <c r="M7333">
        <f>VLOOKUP(H7333,AE$2:$AJ$12,6,TRUE)</f>
        <v>8</v>
      </c>
      <c r="N7333">
        <f>VLOOKUP(I7333,AF$2:$AJ$12,5,TRUE)</f>
        <v>8</v>
      </c>
      <c r="O7333">
        <f>VLOOKUP(J7333,AG$2:$AJ$12,4,TRUE)</f>
        <v>9</v>
      </c>
      <c r="P7333">
        <f>VLOOKUP(K7333,AH$2:$AJ$12,3,TRUE)</f>
        <v>8</v>
      </c>
      <c r="Q7333">
        <f>VLOOKUP(L7333,AI$2:$AJ$12,2,TRUE)</f>
        <v>8</v>
      </c>
      <c r="T7333" t="str">
        <f t="shared" si="689"/>
        <v>Crimepoint.create(latitude:37.793, longitude:-122.392, drugdrink:8, misdemean:8, theft:9, violent:8, total:8, drugdrinkct:1, misdemeanct:17, theftct:17, violentct:4, totalct:39)</v>
      </c>
      <c r="U7333" t="str">
        <f t="shared" si="690"/>
        <v>{location: new google.maps.LatLng(37.793, -122.392), weight: 1},</v>
      </c>
      <c r="V7333" t="str">
        <f t="shared" si="685"/>
        <v>{location: new google.maps.LatLng(37.793, -122.392), weight: 4},</v>
      </c>
      <c r="W7333" t="str">
        <f t="shared" si="686"/>
        <v>{location: new google.maps.LatLng(37.793, -122.392), weight: 3},</v>
      </c>
      <c r="X7333" t="str">
        <f t="shared" si="687"/>
        <v>{location: new google.maps.LatLng(37.793, -122.392), weight: 3},</v>
      </c>
      <c r="Y7333" t="str">
        <f t="shared" si="688"/>
        <v>{location: new google.maps.LatLng(37.793, -122.392), weight: 3},</v>
      </c>
    </row>
    <row r="7334" spans="1:25" x14ac:dyDescent="0.2">
      <c r="A7334">
        <v>37.792999999999999</v>
      </c>
      <c r="B7334">
        <v>-122.39100000000001</v>
      </c>
      <c r="C7334">
        <v>0</v>
      </c>
      <c r="D7334">
        <v>1</v>
      </c>
      <c r="E7334">
        <v>3</v>
      </c>
      <c r="F7334">
        <v>0</v>
      </c>
      <c r="G7334">
        <v>2</v>
      </c>
      <c r="H7334">
        <v>0</v>
      </c>
      <c r="I7334">
        <v>5</v>
      </c>
      <c r="J7334">
        <v>17</v>
      </c>
      <c r="K7334">
        <v>0</v>
      </c>
      <c r="L7334">
        <v>22</v>
      </c>
      <c r="M7334">
        <f>VLOOKUP(H7334,AE$2:$AJ$12,6,TRUE)</f>
        <v>0</v>
      </c>
      <c r="N7334">
        <f>VLOOKUP(I7334,AF$2:$AJ$12,5,TRUE)</f>
        <v>6</v>
      </c>
      <c r="O7334">
        <f>VLOOKUP(J7334,AG$2:$AJ$12,4,TRUE)</f>
        <v>9</v>
      </c>
      <c r="P7334">
        <f>VLOOKUP(K7334,AH$2:$AJ$12,3,TRUE)</f>
        <v>0</v>
      </c>
      <c r="Q7334">
        <f>VLOOKUP(L7334,AI$2:$AJ$12,2,TRUE)</f>
        <v>8</v>
      </c>
      <c r="T7334" t="str">
        <f t="shared" si="689"/>
        <v>Crimepoint.create(latitude:37.793, longitude:-122.391, drugdrink:0, misdemean:6, theft:9, violent:0, total:8, drugdrinkct:0, misdemeanct:5, theftct:17, violentct:0, totalct:22)</v>
      </c>
      <c r="U7334" t="str">
        <f t="shared" si="690"/>
        <v>{location: new google.maps.LatLng(37.793, -122.391), weight: 0},</v>
      </c>
      <c r="V7334" t="str">
        <f t="shared" si="685"/>
        <v>{location: new google.maps.LatLng(37.793, -122.391), weight: 1},</v>
      </c>
      <c r="W7334" t="str">
        <f t="shared" si="686"/>
        <v>{location: new google.maps.LatLng(37.793, -122.391), weight: 3},</v>
      </c>
      <c r="X7334" t="str">
        <f t="shared" si="687"/>
        <v>{location: new google.maps.LatLng(37.793, -122.391), weight: 0},</v>
      </c>
      <c r="Y7334" t="str">
        <f t="shared" si="688"/>
        <v>{location: new google.maps.LatLng(37.793, -122.391), weight: 2},</v>
      </c>
    </row>
    <row r="7335" spans="1:25" x14ac:dyDescent="0.2">
      <c r="A7335">
        <v>37.793999999999997</v>
      </c>
      <c r="B7335">
        <v>-122.447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1</v>
      </c>
      <c r="K7335">
        <v>0</v>
      </c>
      <c r="L7335">
        <v>2</v>
      </c>
      <c r="M7335">
        <f>VLOOKUP(H7335,AE$2:$AJ$12,6,TRUE)</f>
        <v>0</v>
      </c>
      <c r="N7335">
        <f>VLOOKUP(I7335,AF$2:$AJ$12,5,TRUE)</f>
        <v>2</v>
      </c>
      <c r="O7335">
        <f>VLOOKUP(J7335,AG$2:$AJ$12,4,TRUE)</f>
        <v>3</v>
      </c>
      <c r="P7335">
        <f>VLOOKUP(K7335,AH$2:$AJ$12,3,TRUE)</f>
        <v>0</v>
      </c>
      <c r="Q7335">
        <f>VLOOKUP(L7335,AI$2:$AJ$12,2,TRUE)</f>
        <v>1</v>
      </c>
      <c r="T7335" t="str">
        <f t="shared" si="689"/>
        <v>Crimepoint.create(latitude:37.794, longitude:-122.447, drugdrink:0, misdemean:2, theft:3, violent:0, total:1, drugdrinkct:0, misdemeanct:1, theftct:1, violentct:0, totalct:2)</v>
      </c>
      <c r="U7335" t="str">
        <f t="shared" si="690"/>
        <v>{location: new google.maps.LatLng(37.794, -122.447), weight: 0},</v>
      </c>
      <c r="V7335" t="str">
        <f t="shared" si="685"/>
        <v>{location: new google.maps.LatLng(37.794, -122.447), weight: 0},</v>
      </c>
      <c r="W7335" t="str">
        <f t="shared" si="686"/>
        <v>{location: new google.maps.LatLng(37.794, -122.447), weight: 0},</v>
      </c>
      <c r="X7335" t="str">
        <f t="shared" si="687"/>
        <v>{location: new google.maps.LatLng(37.794, -122.447), weight: 0},</v>
      </c>
      <c r="Y7335" t="str">
        <f t="shared" si="688"/>
        <v>{location: new google.maps.LatLng(37.794, -122.447), weight: 0},</v>
      </c>
    </row>
    <row r="7336" spans="1:25" x14ac:dyDescent="0.2">
      <c r="A7336">
        <v>37.793999999999997</v>
      </c>
      <c r="B7336">
        <v>-122.446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2</v>
      </c>
      <c r="J7336">
        <v>0</v>
      </c>
      <c r="K7336">
        <v>0</v>
      </c>
      <c r="L7336">
        <v>2</v>
      </c>
      <c r="M7336">
        <f>VLOOKUP(H7336,AE$2:$AJ$12,6,TRUE)</f>
        <v>0</v>
      </c>
      <c r="N7336">
        <f>VLOOKUP(I7336,AF$2:$AJ$12,5,TRUE)</f>
        <v>4</v>
      </c>
      <c r="O7336">
        <f>VLOOKUP(J7336,AG$2:$AJ$12,4,TRUE)</f>
        <v>0</v>
      </c>
      <c r="P7336">
        <f>VLOOKUP(K7336,AH$2:$AJ$12,3,TRUE)</f>
        <v>0</v>
      </c>
      <c r="Q7336">
        <f>VLOOKUP(L7336,AI$2:$AJ$12,2,TRUE)</f>
        <v>1</v>
      </c>
      <c r="T7336" t="str">
        <f t="shared" si="689"/>
        <v>Crimepoint.create(latitude:37.794, longitude:-122.446, drugdrink:0, misdemean:4, theft:0, violent:0, total:1, drugdrinkct:0, misdemeanct:2, theftct:0, violentct:0, totalct:2)</v>
      </c>
      <c r="U7336" t="str">
        <f t="shared" si="690"/>
        <v>{location: new google.maps.LatLng(37.794, -122.446), weight: 0},</v>
      </c>
      <c r="V7336" t="str">
        <f t="shared" si="685"/>
        <v>{location: new google.maps.LatLng(37.794, -122.446), weight: 0},</v>
      </c>
      <c r="W7336" t="str">
        <f t="shared" si="686"/>
        <v>{location: new google.maps.LatLng(37.794, -122.446), weight: 0},</v>
      </c>
      <c r="X7336" t="str">
        <f t="shared" si="687"/>
        <v>{location: new google.maps.LatLng(37.794, -122.446), weight: 0},</v>
      </c>
      <c r="Y7336" t="str">
        <f t="shared" si="688"/>
        <v>{location: new google.maps.LatLng(37.794, -122.446), weight: 0},</v>
      </c>
    </row>
    <row r="7337" spans="1:25" x14ac:dyDescent="0.2">
      <c r="A7337">
        <v>37.793999999999997</v>
      </c>
      <c r="B7337">
        <v>-122.44499999999999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1</v>
      </c>
      <c r="M7337">
        <f>VLOOKUP(H7337,AE$2:$AJ$12,6,TRUE)</f>
        <v>0</v>
      </c>
      <c r="N7337">
        <f>VLOOKUP(I7337,AF$2:$AJ$12,5,TRUE)</f>
        <v>2</v>
      </c>
      <c r="O7337">
        <f>VLOOKUP(J7337,AG$2:$AJ$12,4,TRUE)</f>
        <v>0</v>
      </c>
      <c r="P7337">
        <f>VLOOKUP(K7337,AH$2:$AJ$12,3,TRUE)</f>
        <v>0</v>
      </c>
      <c r="Q7337">
        <f>VLOOKUP(L7337,AI$2:$AJ$12,2,TRUE)</f>
        <v>0</v>
      </c>
      <c r="T7337" t="str">
        <f t="shared" si="689"/>
        <v>Crimepoint.create(latitude:37.794, longitude:-122.445, drugdrink:0, misdemean:2, theft:0, violent:0, total:0, drugdrinkct:0, misdemeanct:1, theftct:0, violentct:0, totalct:1)</v>
      </c>
      <c r="U7337" t="str">
        <f t="shared" si="690"/>
        <v>{location: new google.maps.LatLng(37.794, -122.445), weight: 0},</v>
      </c>
      <c r="V7337" t="str">
        <f t="shared" si="685"/>
        <v>{location: new google.maps.LatLng(37.794, -122.445), weight: 0},</v>
      </c>
      <c r="W7337" t="str">
        <f t="shared" si="686"/>
        <v>{location: new google.maps.LatLng(37.794, -122.445), weight: 0},</v>
      </c>
      <c r="X7337" t="str">
        <f t="shared" si="687"/>
        <v>{location: new google.maps.LatLng(37.794, -122.445), weight: 0},</v>
      </c>
      <c r="Y7337" t="str">
        <f t="shared" si="688"/>
        <v>{location: new google.maps.LatLng(37.794, -122.445), weight: 0},</v>
      </c>
    </row>
    <row r="7338" spans="1:25" x14ac:dyDescent="0.2">
      <c r="A7338">
        <v>37.793999999999997</v>
      </c>
      <c r="B7338">
        <v>-122.444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1</v>
      </c>
      <c r="M7338">
        <f>VLOOKUP(H7338,AE$2:$AJ$12,6,TRUE)</f>
        <v>0</v>
      </c>
      <c r="N7338">
        <f>VLOOKUP(I7338,AF$2:$AJ$12,5,TRUE)</f>
        <v>0</v>
      </c>
      <c r="O7338">
        <f>VLOOKUP(J7338,AG$2:$AJ$12,4,TRUE)</f>
        <v>0</v>
      </c>
      <c r="P7338">
        <f>VLOOKUP(K7338,AH$2:$AJ$12,3,TRUE)</f>
        <v>7</v>
      </c>
      <c r="Q7338">
        <f>VLOOKUP(L7338,AI$2:$AJ$12,2,TRUE)</f>
        <v>0</v>
      </c>
      <c r="T7338" t="str">
        <f t="shared" si="689"/>
        <v>Crimepoint.create(latitude:37.794, longitude:-122.444, drugdrink:0, misdemean:0, theft:0, violent:7, total:0, drugdrinkct:0, misdemeanct:0, theftct:0, violentct:1, totalct:1)</v>
      </c>
      <c r="U7338" t="str">
        <f t="shared" si="690"/>
        <v>{location: new google.maps.LatLng(37.794, -122.444), weight: 0},</v>
      </c>
      <c r="V7338" t="str">
        <f t="shared" si="685"/>
        <v>{location: new google.maps.LatLng(37.794, -122.444), weight: 0},</v>
      </c>
      <c r="W7338" t="str">
        <f t="shared" si="686"/>
        <v>{location: new google.maps.LatLng(37.794, -122.444), weight: 0},</v>
      </c>
      <c r="X7338" t="str">
        <f t="shared" si="687"/>
        <v>{location: new google.maps.LatLng(37.794, -122.444), weight: 1},</v>
      </c>
      <c r="Y7338" t="str">
        <f t="shared" si="688"/>
        <v>{location: new google.maps.LatLng(37.794, -122.444), weight: 0},</v>
      </c>
    </row>
    <row r="7339" spans="1:25" x14ac:dyDescent="0.2">
      <c r="A7339">
        <v>37.793999999999997</v>
      </c>
      <c r="B7339">
        <v>-122.443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3</v>
      </c>
      <c r="J7339">
        <v>0</v>
      </c>
      <c r="K7339">
        <v>0</v>
      </c>
      <c r="L7339">
        <v>3</v>
      </c>
      <c r="M7339">
        <f>VLOOKUP(H7339,AE$2:$AJ$12,6,TRUE)</f>
        <v>0</v>
      </c>
      <c r="N7339">
        <f>VLOOKUP(I7339,AF$2:$AJ$12,5,TRUE)</f>
        <v>5</v>
      </c>
      <c r="O7339">
        <f>VLOOKUP(J7339,AG$2:$AJ$12,4,TRUE)</f>
        <v>0</v>
      </c>
      <c r="P7339">
        <f>VLOOKUP(K7339,AH$2:$AJ$12,3,TRUE)</f>
        <v>0</v>
      </c>
      <c r="Q7339">
        <f>VLOOKUP(L7339,AI$2:$AJ$12,2,TRUE)</f>
        <v>2</v>
      </c>
      <c r="T7339" t="str">
        <f t="shared" si="689"/>
        <v>Crimepoint.create(latitude:37.794, longitude:-122.443, drugdrink:0, misdemean:5, theft:0, violent:0, total:2, drugdrinkct:0, misdemeanct:3, theftct:0, violentct:0, totalct:3)</v>
      </c>
      <c r="U7339" t="str">
        <f t="shared" si="690"/>
        <v>{location: new google.maps.LatLng(37.794, -122.443), weight: 0},</v>
      </c>
      <c r="V7339" t="str">
        <f t="shared" si="685"/>
        <v>{location: new google.maps.LatLng(37.794, -122.443), weight: 1},</v>
      </c>
      <c r="W7339" t="str">
        <f t="shared" si="686"/>
        <v>{location: new google.maps.LatLng(37.794, -122.443), weight: 0},</v>
      </c>
      <c r="X7339" t="str">
        <f t="shared" si="687"/>
        <v>{location: new google.maps.LatLng(37.794, -122.443), weight: 0},</v>
      </c>
      <c r="Y7339" t="str">
        <f t="shared" si="688"/>
        <v>{location: new google.maps.LatLng(37.794, -122.443), weight: 0},</v>
      </c>
    </row>
    <row r="7340" spans="1:25" x14ac:dyDescent="0.2">
      <c r="A7340">
        <v>37.793999999999997</v>
      </c>
      <c r="B7340">
        <v>-122.441</v>
      </c>
      <c r="C7340">
        <v>0</v>
      </c>
      <c r="D7340">
        <v>2</v>
      </c>
      <c r="E7340">
        <v>1</v>
      </c>
      <c r="F7340">
        <v>2</v>
      </c>
      <c r="G7340">
        <v>1</v>
      </c>
      <c r="H7340">
        <v>0</v>
      </c>
      <c r="I7340">
        <v>7</v>
      </c>
      <c r="J7340">
        <v>4</v>
      </c>
      <c r="K7340">
        <v>3</v>
      </c>
      <c r="L7340">
        <v>14</v>
      </c>
      <c r="M7340">
        <f>VLOOKUP(H7340,AE$2:$AJ$12,6,TRUE)</f>
        <v>0</v>
      </c>
      <c r="N7340">
        <f>VLOOKUP(I7340,AF$2:$AJ$12,5,TRUE)</f>
        <v>7</v>
      </c>
      <c r="O7340">
        <f>VLOOKUP(J7340,AG$2:$AJ$12,4,TRUE)</f>
        <v>6</v>
      </c>
      <c r="P7340">
        <f>VLOOKUP(K7340,AH$2:$AJ$12,3,TRUE)</f>
        <v>8</v>
      </c>
      <c r="Q7340">
        <f>VLOOKUP(L7340,AI$2:$AJ$12,2,TRUE)</f>
        <v>7</v>
      </c>
      <c r="T7340" t="str">
        <f t="shared" si="689"/>
        <v>Crimepoint.create(latitude:37.794, longitude:-122.441, drugdrink:0, misdemean:7, theft:6, violent:8, total:7, drugdrinkct:0, misdemeanct:7, theftct:4, violentct:3, totalct:14)</v>
      </c>
      <c r="U7340" t="str">
        <f t="shared" si="690"/>
        <v>{location: new google.maps.LatLng(37.794, -122.441), weight: 0},</v>
      </c>
      <c r="V7340" t="str">
        <f t="shared" si="685"/>
        <v>{location: new google.maps.LatLng(37.794, -122.441), weight: 2},</v>
      </c>
      <c r="W7340" t="str">
        <f t="shared" si="686"/>
        <v>{location: new google.maps.LatLng(37.794, -122.441), weight: 1},</v>
      </c>
      <c r="X7340" t="str">
        <f t="shared" si="687"/>
        <v>{location: new google.maps.LatLng(37.794, -122.441), weight: 2},</v>
      </c>
      <c r="Y7340" t="str">
        <f t="shared" si="688"/>
        <v>{location: new google.maps.LatLng(37.794, -122.441), weight: 1},</v>
      </c>
    </row>
    <row r="7341" spans="1:25" x14ac:dyDescent="0.2">
      <c r="A7341">
        <v>37.793999999999997</v>
      </c>
      <c r="B7341">
        <v>-122.44</v>
      </c>
      <c r="C7341">
        <v>0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2</v>
      </c>
      <c r="J7341">
        <v>6</v>
      </c>
      <c r="K7341">
        <v>0</v>
      </c>
      <c r="L7341">
        <v>8</v>
      </c>
      <c r="M7341">
        <f>VLOOKUP(H7341,AE$2:$AJ$12,6,TRUE)</f>
        <v>0</v>
      </c>
      <c r="N7341">
        <f>VLOOKUP(I7341,AF$2:$AJ$12,5,TRUE)</f>
        <v>4</v>
      </c>
      <c r="O7341">
        <f>VLOOKUP(J7341,AG$2:$AJ$12,4,TRUE)</f>
        <v>7</v>
      </c>
      <c r="P7341">
        <f>VLOOKUP(K7341,AH$2:$AJ$12,3,TRUE)</f>
        <v>0</v>
      </c>
      <c r="Q7341">
        <f>VLOOKUP(L7341,AI$2:$AJ$12,2,TRUE)</f>
        <v>5</v>
      </c>
      <c r="T7341" t="str">
        <f t="shared" si="689"/>
        <v>Crimepoint.create(latitude:37.794, longitude:-122.44, drugdrink:0, misdemean:4, theft:7, violent:0, total:5, drugdrinkct:0, misdemeanct:2, theftct:6, violentct:0, totalct:8)</v>
      </c>
      <c r="U7341" t="str">
        <f t="shared" si="690"/>
        <v>{location: new google.maps.LatLng(37.794, -122.44), weight: 0},</v>
      </c>
      <c r="V7341" t="str">
        <f t="shared" si="685"/>
        <v>{location: new google.maps.LatLng(37.794, -122.44), weight: 0},</v>
      </c>
      <c r="W7341" t="str">
        <f t="shared" si="686"/>
        <v>{location: new google.maps.LatLng(37.794, -122.44), weight: 1},</v>
      </c>
      <c r="X7341" t="str">
        <f t="shared" si="687"/>
        <v>{location: new google.maps.LatLng(37.794, -122.44), weight: 0},</v>
      </c>
      <c r="Y7341" t="str">
        <f t="shared" si="688"/>
        <v>{location: new google.maps.LatLng(37.794, -122.44), weight: 1},</v>
      </c>
    </row>
    <row r="7342" spans="1:25" x14ac:dyDescent="0.2">
      <c r="A7342">
        <v>37.793999999999997</v>
      </c>
      <c r="B7342">
        <v>-122.43899999999999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3</v>
      </c>
      <c r="J7342">
        <v>1</v>
      </c>
      <c r="K7342">
        <v>0</v>
      </c>
      <c r="L7342">
        <v>4</v>
      </c>
      <c r="M7342">
        <f>VLOOKUP(H7342,AE$2:$AJ$12,6,TRUE)</f>
        <v>0</v>
      </c>
      <c r="N7342">
        <f>VLOOKUP(I7342,AF$2:$AJ$12,5,TRUE)</f>
        <v>5</v>
      </c>
      <c r="O7342">
        <f>VLOOKUP(J7342,AG$2:$AJ$12,4,TRUE)</f>
        <v>3</v>
      </c>
      <c r="P7342">
        <f>VLOOKUP(K7342,AH$2:$AJ$12,3,TRUE)</f>
        <v>0</v>
      </c>
      <c r="Q7342">
        <f>VLOOKUP(L7342,AI$2:$AJ$12,2,TRUE)</f>
        <v>3</v>
      </c>
      <c r="T7342" t="str">
        <f t="shared" si="689"/>
        <v>Crimepoint.create(latitude:37.794, longitude:-122.439, drugdrink:0, misdemean:5, theft:3, violent:0, total:3, drugdrinkct:0, misdemeanct:3, theftct:1, violentct:0, totalct:4)</v>
      </c>
      <c r="U7342" t="str">
        <f t="shared" si="690"/>
        <v>{location: new google.maps.LatLng(37.794, -122.439), weight: 0},</v>
      </c>
      <c r="V7342" t="str">
        <f t="shared" si="685"/>
        <v>{location: new google.maps.LatLng(37.794, -122.439), weight: 1},</v>
      </c>
      <c r="W7342" t="str">
        <f t="shared" si="686"/>
        <v>{location: new google.maps.LatLng(37.794, -122.439), weight: 0},</v>
      </c>
      <c r="X7342" t="str">
        <f t="shared" si="687"/>
        <v>{location: new google.maps.LatLng(37.794, -122.439), weight: 0},</v>
      </c>
      <c r="Y7342" t="str">
        <f t="shared" si="688"/>
        <v>{location: new google.maps.LatLng(37.794, -122.439), weight: 0},</v>
      </c>
    </row>
    <row r="7343" spans="1:25" x14ac:dyDescent="0.2">
      <c r="A7343">
        <v>37.793999999999997</v>
      </c>
      <c r="B7343">
        <v>-122.438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2</v>
      </c>
      <c r="J7343">
        <v>0</v>
      </c>
      <c r="K7343">
        <v>1</v>
      </c>
      <c r="L7343">
        <v>3</v>
      </c>
      <c r="M7343">
        <f>VLOOKUP(H7343,AE$2:$AJ$12,6,TRUE)</f>
        <v>0</v>
      </c>
      <c r="N7343">
        <f>VLOOKUP(I7343,AF$2:$AJ$12,5,TRUE)</f>
        <v>4</v>
      </c>
      <c r="O7343">
        <f>VLOOKUP(J7343,AG$2:$AJ$12,4,TRUE)</f>
        <v>0</v>
      </c>
      <c r="P7343">
        <f>VLOOKUP(K7343,AH$2:$AJ$12,3,TRUE)</f>
        <v>7</v>
      </c>
      <c r="Q7343">
        <f>VLOOKUP(L7343,AI$2:$AJ$12,2,TRUE)</f>
        <v>2</v>
      </c>
      <c r="T7343" t="str">
        <f t="shared" si="689"/>
        <v>Crimepoint.create(latitude:37.794, longitude:-122.438, drugdrink:0, misdemean:4, theft:0, violent:7, total:2, drugdrinkct:0, misdemeanct:2, theftct:0, violentct:1, totalct:3)</v>
      </c>
      <c r="U7343" t="str">
        <f t="shared" si="690"/>
        <v>{location: new google.maps.LatLng(37.794, -122.438), weight: 0},</v>
      </c>
      <c r="V7343" t="str">
        <f t="shared" si="685"/>
        <v>{location: new google.maps.LatLng(37.794, -122.438), weight: 0},</v>
      </c>
      <c r="W7343" t="str">
        <f t="shared" si="686"/>
        <v>{location: new google.maps.LatLng(37.794, -122.438), weight: 0},</v>
      </c>
      <c r="X7343" t="str">
        <f t="shared" si="687"/>
        <v>{location: new google.maps.LatLng(37.794, -122.438), weight: 1},</v>
      </c>
      <c r="Y7343" t="str">
        <f t="shared" si="688"/>
        <v>{location: new google.maps.LatLng(37.794, -122.438), weight: 0},</v>
      </c>
    </row>
    <row r="7344" spans="1:25" x14ac:dyDescent="0.2">
      <c r="A7344">
        <v>37.793999999999997</v>
      </c>
      <c r="B7344">
        <v>-122.437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2</v>
      </c>
      <c r="J7344">
        <v>0</v>
      </c>
      <c r="K7344">
        <v>2</v>
      </c>
      <c r="L7344">
        <v>4</v>
      </c>
      <c r="M7344">
        <f>VLOOKUP(H7344,AE$2:$AJ$12,6,TRUE)</f>
        <v>0</v>
      </c>
      <c r="N7344">
        <f>VLOOKUP(I7344,AF$2:$AJ$12,5,TRUE)</f>
        <v>4</v>
      </c>
      <c r="O7344">
        <f>VLOOKUP(J7344,AG$2:$AJ$12,4,TRUE)</f>
        <v>0</v>
      </c>
      <c r="P7344">
        <f>VLOOKUP(K7344,AH$2:$AJ$12,3,TRUE)</f>
        <v>7</v>
      </c>
      <c r="Q7344">
        <f>VLOOKUP(L7344,AI$2:$AJ$12,2,TRUE)</f>
        <v>3</v>
      </c>
      <c r="T7344" t="str">
        <f t="shared" si="689"/>
        <v>Crimepoint.create(latitude:37.794, longitude:-122.437, drugdrink:0, misdemean:4, theft:0, violent:7, total:3, drugdrinkct:0, misdemeanct:2, theftct:0, violentct:2, totalct:4)</v>
      </c>
      <c r="U7344" t="str">
        <f t="shared" si="690"/>
        <v>{location: new google.maps.LatLng(37.794, -122.437), weight: 0},</v>
      </c>
      <c r="V7344" t="str">
        <f t="shared" si="685"/>
        <v>{location: new google.maps.LatLng(37.794, -122.437), weight: 0},</v>
      </c>
      <c r="W7344" t="str">
        <f t="shared" si="686"/>
        <v>{location: new google.maps.LatLng(37.794, -122.437), weight: 0},</v>
      </c>
      <c r="X7344" t="str">
        <f t="shared" si="687"/>
        <v>{location: new google.maps.LatLng(37.794, -122.437), weight: 1},</v>
      </c>
      <c r="Y7344" t="str">
        <f t="shared" si="688"/>
        <v>{location: new google.maps.LatLng(37.794, -122.437), weight: 0},</v>
      </c>
    </row>
    <row r="7345" spans="1:25" x14ac:dyDescent="0.2">
      <c r="A7345">
        <v>37.793999999999997</v>
      </c>
      <c r="B7345">
        <v>-122.43600000000001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2</v>
      </c>
      <c r="I7345">
        <v>4</v>
      </c>
      <c r="J7345">
        <v>0</v>
      </c>
      <c r="K7345">
        <v>0</v>
      </c>
      <c r="L7345">
        <v>6</v>
      </c>
      <c r="M7345">
        <f>VLOOKUP(H7345,AE$2:$AJ$12,6,TRUE)</f>
        <v>9</v>
      </c>
      <c r="N7345">
        <f>VLOOKUP(I7345,AF$2:$AJ$12,5,TRUE)</f>
        <v>6</v>
      </c>
      <c r="O7345">
        <f>VLOOKUP(J7345,AG$2:$AJ$12,4,TRUE)</f>
        <v>0</v>
      </c>
      <c r="P7345">
        <f>VLOOKUP(K7345,AH$2:$AJ$12,3,TRUE)</f>
        <v>0</v>
      </c>
      <c r="Q7345">
        <f>VLOOKUP(L7345,AI$2:$AJ$12,2,TRUE)</f>
        <v>4</v>
      </c>
      <c r="T7345" t="str">
        <f t="shared" si="689"/>
        <v>Crimepoint.create(latitude:37.794, longitude:-122.436, drugdrink:9, misdemean:6, theft:0, violent:0, total:4, drugdrinkct:2, misdemeanct:4, theftct:0, violentct:0, totalct:6)</v>
      </c>
      <c r="U7345" t="str">
        <f t="shared" si="690"/>
        <v>{location: new google.maps.LatLng(37.794, -122.436), weight: 1},</v>
      </c>
      <c r="V7345" t="str">
        <f t="shared" si="685"/>
        <v>{location: new google.maps.LatLng(37.794, -122.436), weight: 1},</v>
      </c>
      <c r="W7345" t="str">
        <f t="shared" si="686"/>
        <v>{location: new google.maps.LatLng(37.794, -122.436), weight: 0},</v>
      </c>
      <c r="X7345" t="str">
        <f t="shared" si="687"/>
        <v>{location: new google.maps.LatLng(37.794, -122.436), weight: 0},</v>
      </c>
      <c r="Y7345" t="str">
        <f t="shared" si="688"/>
        <v>{location: new google.maps.LatLng(37.794, -122.436), weight: 0},</v>
      </c>
    </row>
    <row r="7346" spans="1:25" x14ac:dyDescent="0.2">
      <c r="A7346">
        <v>37.793999999999997</v>
      </c>
      <c r="B7346">
        <v>-122.435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5</v>
      </c>
      <c r="J7346">
        <v>1</v>
      </c>
      <c r="K7346">
        <v>0</v>
      </c>
      <c r="L7346">
        <v>6</v>
      </c>
      <c r="M7346">
        <f>VLOOKUP(H7346,AE$2:$AJ$12,6,TRUE)</f>
        <v>0</v>
      </c>
      <c r="N7346">
        <f>VLOOKUP(I7346,AF$2:$AJ$12,5,TRUE)</f>
        <v>6</v>
      </c>
      <c r="O7346">
        <f>VLOOKUP(J7346,AG$2:$AJ$12,4,TRUE)</f>
        <v>3</v>
      </c>
      <c r="P7346">
        <f>VLOOKUP(K7346,AH$2:$AJ$12,3,TRUE)</f>
        <v>0</v>
      </c>
      <c r="Q7346">
        <f>VLOOKUP(L7346,AI$2:$AJ$12,2,TRUE)</f>
        <v>4</v>
      </c>
      <c r="T7346" t="str">
        <f t="shared" si="689"/>
        <v>Crimepoint.create(latitude:37.794, longitude:-122.435, drugdrink:0, misdemean:6, theft:3, violent:0, total:4, drugdrinkct:0, misdemeanct:5, theftct:1, violentct:0, totalct:6)</v>
      </c>
      <c r="U7346" t="str">
        <f t="shared" si="690"/>
        <v>{location: new google.maps.LatLng(37.794, -122.435), weight: 0},</v>
      </c>
      <c r="V7346" t="str">
        <f t="shared" si="685"/>
        <v>{location: new google.maps.LatLng(37.794, -122.435), weight: 1},</v>
      </c>
      <c r="W7346" t="str">
        <f t="shared" si="686"/>
        <v>{location: new google.maps.LatLng(37.794, -122.435), weight: 0},</v>
      </c>
      <c r="X7346" t="str">
        <f t="shared" si="687"/>
        <v>{location: new google.maps.LatLng(37.794, -122.435), weight: 0},</v>
      </c>
      <c r="Y7346" t="str">
        <f t="shared" si="688"/>
        <v>{location: new google.maps.LatLng(37.794, -122.435), weight: 0},</v>
      </c>
    </row>
    <row r="7347" spans="1:25" x14ac:dyDescent="0.2">
      <c r="A7347">
        <v>37.793999999999997</v>
      </c>
      <c r="B7347">
        <v>-122.434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1</v>
      </c>
      <c r="J7347">
        <v>4</v>
      </c>
      <c r="K7347">
        <v>0</v>
      </c>
      <c r="L7347">
        <v>5</v>
      </c>
      <c r="M7347">
        <f>VLOOKUP(H7347,AE$2:$AJ$12,6,TRUE)</f>
        <v>0</v>
      </c>
      <c r="N7347">
        <f>VLOOKUP(I7347,AF$2:$AJ$12,5,TRUE)</f>
        <v>2</v>
      </c>
      <c r="O7347">
        <f>VLOOKUP(J7347,AG$2:$AJ$12,4,TRUE)</f>
        <v>6</v>
      </c>
      <c r="P7347">
        <f>VLOOKUP(K7347,AH$2:$AJ$12,3,TRUE)</f>
        <v>0</v>
      </c>
      <c r="Q7347">
        <f>VLOOKUP(L7347,AI$2:$AJ$12,2,TRUE)</f>
        <v>4</v>
      </c>
      <c r="T7347" t="str">
        <f t="shared" si="689"/>
        <v>Crimepoint.create(latitude:37.794, longitude:-122.434, drugdrink:0, misdemean:2, theft:6, violent:0, total:4, drugdrinkct:0, misdemeanct:1, theftct:4, violentct:0, totalct:5)</v>
      </c>
      <c r="U7347" t="str">
        <f t="shared" si="690"/>
        <v>{location: new google.maps.LatLng(37.794, -122.434), weight: 0},</v>
      </c>
      <c r="V7347" t="str">
        <f t="shared" si="685"/>
        <v>{location: new google.maps.LatLng(37.794, -122.434), weight: 0},</v>
      </c>
      <c r="W7347" t="str">
        <f t="shared" si="686"/>
        <v>{location: new google.maps.LatLng(37.794, -122.434), weight: 1},</v>
      </c>
      <c r="X7347" t="str">
        <f t="shared" si="687"/>
        <v>{location: new google.maps.LatLng(37.794, -122.434), weight: 0},</v>
      </c>
      <c r="Y7347" t="str">
        <f t="shared" si="688"/>
        <v>{location: new google.maps.LatLng(37.794, -122.434), weight: 0},</v>
      </c>
    </row>
    <row r="7348" spans="1:25" x14ac:dyDescent="0.2">
      <c r="A7348">
        <v>37.793999999999997</v>
      </c>
      <c r="B7348">
        <v>-122.43300000000001</v>
      </c>
      <c r="C7348">
        <v>0</v>
      </c>
      <c r="D7348">
        <v>2</v>
      </c>
      <c r="E7348">
        <v>1</v>
      </c>
      <c r="F7348">
        <v>0</v>
      </c>
      <c r="G7348">
        <v>1</v>
      </c>
      <c r="H7348">
        <v>0</v>
      </c>
      <c r="I7348">
        <v>7</v>
      </c>
      <c r="J7348">
        <v>4</v>
      </c>
      <c r="K7348">
        <v>0</v>
      </c>
      <c r="L7348">
        <v>11</v>
      </c>
      <c r="M7348">
        <f>VLOOKUP(H7348,AE$2:$AJ$12,6,TRUE)</f>
        <v>0</v>
      </c>
      <c r="N7348">
        <f>VLOOKUP(I7348,AF$2:$AJ$12,5,TRUE)</f>
        <v>7</v>
      </c>
      <c r="O7348">
        <f>VLOOKUP(J7348,AG$2:$AJ$12,4,TRUE)</f>
        <v>6</v>
      </c>
      <c r="P7348">
        <f>VLOOKUP(K7348,AH$2:$AJ$12,3,TRUE)</f>
        <v>0</v>
      </c>
      <c r="Q7348">
        <f>VLOOKUP(L7348,AI$2:$AJ$12,2,TRUE)</f>
        <v>6</v>
      </c>
      <c r="T7348" t="str">
        <f t="shared" si="689"/>
        <v>Crimepoint.create(latitude:37.794, longitude:-122.433, drugdrink:0, misdemean:7, theft:6, violent:0, total:6, drugdrinkct:0, misdemeanct:7, theftct:4, violentct:0, totalct:11)</v>
      </c>
      <c r="U7348" t="str">
        <f t="shared" si="690"/>
        <v>{location: new google.maps.LatLng(37.794, -122.433), weight: 0},</v>
      </c>
      <c r="V7348" t="str">
        <f t="shared" si="685"/>
        <v>{location: new google.maps.LatLng(37.794, -122.433), weight: 2},</v>
      </c>
      <c r="W7348" t="str">
        <f t="shared" si="686"/>
        <v>{location: new google.maps.LatLng(37.794, -122.433), weight: 1},</v>
      </c>
      <c r="X7348" t="str">
        <f t="shared" si="687"/>
        <v>{location: new google.maps.LatLng(37.794, -122.433), weight: 0},</v>
      </c>
      <c r="Y7348" t="str">
        <f t="shared" si="688"/>
        <v>{location: new google.maps.LatLng(37.794, -122.433), weight: 1},</v>
      </c>
    </row>
    <row r="7349" spans="1:25" x14ac:dyDescent="0.2">
      <c r="A7349">
        <v>37.793999999999997</v>
      </c>
      <c r="B7349">
        <v>-122.432</v>
      </c>
      <c r="C7349">
        <v>0</v>
      </c>
      <c r="D7349">
        <v>1</v>
      </c>
      <c r="E7349">
        <v>1</v>
      </c>
      <c r="F7349">
        <v>0</v>
      </c>
      <c r="G7349">
        <v>1</v>
      </c>
      <c r="H7349">
        <v>0</v>
      </c>
      <c r="I7349">
        <v>3</v>
      </c>
      <c r="J7349">
        <v>8</v>
      </c>
      <c r="K7349">
        <v>0</v>
      </c>
      <c r="L7349">
        <v>11</v>
      </c>
      <c r="M7349">
        <f>VLOOKUP(H7349,AE$2:$AJ$12,6,TRUE)</f>
        <v>0</v>
      </c>
      <c r="N7349">
        <f>VLOOKUP(I7349,AF$2:$AJ$12,5,TRUE)</f>
        <v>5</v>
      </c>
      <c r="O7349">
        <f>VLOOKUP(J7349,AG$2:$AJ$12,4,TRUE)</f>
        <v>8</v>
      </c>
      <c r="P7349">
        <f>VLOOKUP(K7349,AH$2:$AJ$12,3,TRUE)</f>
        <v>0</v>
      </c>
      <c r="Q7349">
        <f>VLOOKUP(L7349,AI$2:$AJ$12,2,TRUE)</f>
        <v>6</v>
      </c>
      <c r="T7349" t="str">
        <f t="shared" si="689"/>
        <v>Crimepoint.create(latitude:37.794, longitude:-122.432, drugdrink:0, misdemean:5, theft:8, violent:0, total:6, drugdrinkct:0, misdemeanct:3, theftct:8, violentct:0, totalct:11)</v>
      </c>
      <c r="U7349" t="str">
        <f t="shared" si="690"/>
        <v>{location: new google.maps.LatLng(37.794, -122.432), weight: 0},</v>
      </c>
      <c r="V7349" t="str">
        <f t="shared" si="685"/>
        <v>{location: new google.maps.LatLng(37.794, -122.432), weight: 1},</v>
      </c>
      <c r="W7349" t="str">
        <f t="shared" si="686"/>
        <v>{location: new google.maps.LatLng(37.794, -122.432), weight: 1},</v>
      </c>
      <c r="X7349" t="str">
        <f t="shared" si="687"/>
        <v>{location: new google.maps.LatLng(37.794, -122.432), weight: 0},</v>
      </c>
      <c r="Y7349" t="str">
        <f t="shared" si="688"/>
        <v>{location: new google.maps.LatLng(37.794, -122.432), weight: 1},</v>
      </c>
    </row>
    <row r="7350" spans="1:25" x14ac:dyDescent="0.2">
      <c r="A7350">
        <v>37.793999999999997</v>
      </c>
      <c r="B7350">
        <v>-122.431</v>
      </c>
      <c r="C7350">
        <v>0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3</v>
      </c>
      <c r="J7350">
        <v>7</v>
      </c>
      <c r="K7350">
        <v>0</v>
      </c>
      <c r="L7350">
        <v>10</v>
      </c>
      <c r="M7350">
        <f>VLOOKUP(H7350,AE$2:$AJ$12,6,TRUE)</f>
        <v>0</v>
      </c>
      <c r="N7350">
        <f>VLOOKUP(I7350,AF$2:$AJ$12,5,TRUE)</f>
        <v>5</v>
      </c>
      <c r="O7350">
        <f>VLOOKUP(J7350,AG$2:$AJ$12,4,TRUE)</f>
        <v>7</v>
      </c>
      <c r="P7350">
        <f>VLOOKUP(K7350,AH$2:$AJ$12,3,TRUE)</f>
        <v>0</v>
      </c>
      <c r="Q7350">
        <f>VLOOKUP(L7350,AI$2:$AJ$12,2,TRUE)</f>
        <v>6</v>
      </c>
      <c r="T7350" t="str">
        <f t="shared" si="689"/>
        <v>Crimepoint.create(latitude:37.794, longitude:-122.431, drugdrink:0, misdemean:5, theft:7, violent:0, total:6, drugdrinkct:0, misdemeanct:3, theftct:7, violentct:0, totalct:10)</v>
      </c>
      <c r="U7350" t="str">
        <f t="shared" si="690"/>
        <v>{location: new google.maps.LatLng(37.794, -122.431), weight: 0},</v>
      </c>
      <c r="V7350" t="str">
        <f t="shared" si="685"/>
        <v>{location: new google.maps.LatLng(37.794, -122.431), weight: 1},</v>
      </c>
      <c r="W7350" t="str">
        <f t="shared" si="686"/>
        <v>{location: new google.maps.LatLng(37.794, -122.431), weight: 1},</v>
      </c>
      <c r="X7350" t="str">
        <f t="shared" si="687"/>
        <v>{location: new google.maps.LatLng(37.794, -122.431), weight: 0},</v>
      </c>
      <c r="Y7350" t="str">
        <f t="shared" si="688"/>
        <v>{location: new google.maps.LatLng(37.794, -122.431), weight: 1},</v>
      </c>
    </row>
    <row r="7351" spans="1:25" x14ac:dyDescent="0.2">
      <c r="A7351">
        <v>37.793999999999997</v>
      </c>
      <c r="B7351">
        <v>-122.43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f>VLOOKUP(H7351,AE$2:$AJ$12,6,TRUE)</f>
        <v>0</v>
      </c>
      <c r="N7351">
        <f>VLOOKUP(I7351,AF$2:$AJ$12,5,TRUE)</f>
        <v>0</v>
      </c>
      <c r="O7351">
        <f>VLOOKUP(J7351,AG$2:$AJ$12,4,TRUE)</f>
        <v>3</v>
      </c>
      <c r="P7351">
        <f>VLOOKUP(K7351,AH$2:$AJ$12,3,TRUE)</f>
        <v>0</v>
      </c>
      <c r="Q7351">
        <f>VLOOKUP(L7351,AI$2:$AJ$12,2,TRUE)</f>
        <v>0</v>
      </c>
      <c r="T7351" t="str">
        <f t="shared" si="689"/>
        <v>Crimepoint.create(latitude:37.794, longitude:-122.43, drugdrink:0, misdemean:0, theft:3, violent:0, total:0, drugdrinkct:0, misdemeanct:0, theftct:1, violentct:0, totalct:1)</v>
      </c>
      <c r="U7351" t="str">
        <f t="shared" si="690"/>
        <v>{location: new google.maps.LatLng(37.794, -122.43), weight: 0},</v>
      </c>
      <c r="V7351" t="str">
        <f t="shared" si="685"/>
        <v>{location: new google.maps.LatLng(37.794, -122.43), weight: 0},</v>
      </c>
      <c r="W7351" t="str">
        <f t="shared" si="686"/>
        <v>{location: new google.maps.LatLng(37.794, -122.43), weight: 0},</v>
      </c>
      <c r="X7351" t="str">
        <f t="shared" si="687"/>
        <v>{location: new google.maps.LatLng(37.794, -122.43), weight: 0},</v>
      </c>
      <c r="Y7351" t="str">
        <f t="shared" si="688"/>
        <v>{location: new google.maps.LatLng(37.794, -122.43), weight: 0},</v>
      </c>
    </row>
    <row r="7352" spans="1:25" x14ac:dyDescent="0.2">
      <c r="A7352">
        <v>37.793999999999997</v>
      </c>
      <c r="B7352">
        <v>-122.429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2</v>
      </c>
      <c r="J7352">
        <v>5</v>
      </c>
      <c r="K7352">
        <v>0</v>
      </c>
      <c r="L7352">
        <v>7</v>
      </c>
      <c r="M7352">
        <f>VLOOKUP(H7352,AE$2:$AJ$12,6,TRUE)</f>
        <v>0</v>
      </c>
      <c r="N7352">
        <f>VLOOKUP(I7352,AF$2:$AJ$12,5,TRUE)</f>
        <v>4</v>
      </c>
      <c r="O7352">
        <f>VLOOKUP(J7352,AG$2:$AJ$12,4,TRUE)</f>
        <v>7</v>
      </c>
      <c r="P7352">
        <f>VLOOKUP(K7352,AH$2:$AJ$12,3,TRUE)</f>
        <v>0</v>
      </c>
      <c r="Q7352">
        <f>VLOOKUP(L7352,AI$2:$AJ$12,2,TRUE)</f>
        <v>5</v>
      </c>
      <c r="T7352" t="str">
        <f t="shared" si="689"/>
        <v>Crimepoint.create(latitude:37.794, longitude:-122.429, drugdrink:0, misdemean:4, theft:7, violent:0, total:5, drugdrinkct:0, misdemeanct:2, theftct:5, violentct:0, totalct:7)</v>
      </c>
      <c r="U7352" t="str">
        <f t="shared" si="690"/>
        <v>{location: new google.maps.LatLng(37.794, -122.429), weight: 0},</v>
      </c>
      <c r="V7352" t="str">
        <f t="shared" si="685"/>
        <v>{location: new google.maps.LatLng(37.794, -122.429), weight: 0},</v>
      </c>
      <c r="W7352" t="str">
        <f t="shared" si="686"/>
        <v>{location: new google.maps.LatLng(37.794, -122.429), weight: 1},</v>
      </c>
      <c r="X7352" t="str">
        <f t="shared" si="687"/>
        <v>{location: new google.maps.LatLng(37.794, -122.429), weight: 0},</v>
      </c>
      <c r="Y7352" t="str">
        <f t="shared" si="688"/>
        <v>{location: new google.maps.LatLng(37.794, -122.429), weight: 1},</v>
      </c>
    </row>
    <row r="7353" spans="1:25" x14ac:dyDescent="0.2">
      <c r="A7353">
        <v>37.793999999999997</v>
      </c>
      <c r="B7353">
        <v>-122.428</v>
      </c>
      <c r="C7353">
        <v>0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2</v>
      </c>
      <c r="J7353">
        <v>6</v>
      </c>
      <c r="K7353">
        <v>0</v>
      </c>
      <c r="L7353">
        <v>8</v>
      </c>
      <c r="M7353">
        <f>VLOOKUP(H7353,AE$2:$AJ$12,6,TRUE)</f>
        <v>0</v>
      </c>
      <c r="N7353">
        <f>VLOOKUP(I7353,AF$2:$AJ$12,5,TRUE)</f>
        <v>4</v>
      </c>
      <c r="O7353">
        <f>VLOOKUP(J7353,AG$2:$AJ$12,4,TRUE)</f>
        <v>7</v>
      </c>
      <c r="P7353">
        <f>VLOOKUP(K7353,AH$2:$AJ$12,3,TRUE)</f>
        <v>0</v>
      </c>
      <c r="Q7353">
        <f>VLOOKUP(L7353,AI$2:$AJ$12,2,TRUE)</f>
        <v>5</v>
      </c>
      <c r="T7353" t="str">
        <f t="shared" si="689"/>
        <v>Crimepoint.create(latitude:37.794, longitude:-122.428, drugdrink:0, misdemean:4, theft:7, violent:0, total:5, drugdrinkct:0, misdemeanct:2, theftct:6, violentct:0, totalct:8)</v>
      </c>
      <c r="U7353" t="str">
        <f t="shared" si="690"/>
        <v>{location: new google.maps.LatLng(37.794, -122.428), weight: 0},</v>
      </c>
      <c r="V7353" t="str">
        <f t="shared" si="685"/>
        <v>{location: new google.maps.LatLng(37.794, -122.428), weight: 0},</v>
      </c>
      <c r="W7353" t="str">
        <f t="shared" si="686"/>
        <v>{location: new google.maps.LatLng(37.794, -122.428), weight: 1},</v>
      </c>
      <c r="X7353" t="str">
        <f t="shared" si="687"/>
        <v>{location: new google.maps.LatLng(37.794, -122.428), weight: 0},</v>
      </c>
      <c r="Y7353" t="str">
        <f t="shared" si="688"/>
        <v>{location: new google.maps.LatLng(37.794, -122.428), weight: 1},</v>
      </c>
    </row>
    <row r="7354" spans="1:25" x14ac:dyDescent="0.2">
      <c r="A7354">
        <v>37.793999999999997</v>
      </c>
      <c r="B7354">
        <v>-122.42700000000001</v>
      </c>
      <c r="C7354">
        <v>1</v>
      </c>
      <c r="D7354">
        <v>1</v>
      </c>
      <c r="E7354">
        <v>1</v>
      </c>
      <c r="F7354">
        <v>2</v>
      </c>
      <c r="G7354">
        <v>2</v>
      </c>
      <c r="H7354">
        <v>1</v>
      </c>
      <c r="I7354">
        <v>5</v>
      </c>
      <c r="J7354">
        <v>10</v>
      </c>
      <c r="K7354">
        <v>3</v>
      </c>
      <c r="L7354">
        <v>19</v>
      </c>
      <c r="M7354">
        <f>VLOOKUP(H7354,AE$2:$AJ$12,6,TRUE)</f>
        <v>8</v>
      </c>
      <c r="N7354">
        <f>VLOOKUP(I7354,AF$2:$AJ$12,5,TRUE)</f>
        <v>6</v>
      </c>
      <c r="O7354">
        <f>VLOOKUP(J7354,AG$2:$AJ$12,4,TRUE)</f>
        <v>8</v>
      </c>
      <c r="P7354">
        <f>VLOOKUP(K7354,AH$2:$AJ$12,3,TRUE)</f>
        <v>8</v>
      </c>
      <c r="Q7354">
        <f>VLOOKUP(L7354,AI$2:$AJ$12,2,TRUE)</f>
        <v>7</v>
      </c>
      <c r="T7354" t="str">
        <f t="shared" si="689"/>
        <v>Crimepoint.create(latitude:37.794, longitude:-122.427, drugdrink:8, misdemean:6, theft:8, violent:8, total:7, drugdrinkct:1, misdemeanct:5, theftct:10, violentct:3, totalct:19)</v>
      </c>
      <c r="U7354" t="str">
        <f t="shared" si="690"/>
        <v>{location: new google.maps.LatLng(37.794, -122.427), weight: 1},</v>
      </c>
      <c r="V7354" t="str">
        <f t="shared" si="685"/>
        <v>{location: new google.maps.LatLng(37.794, -122.427), weight: 1},</v>
      </c>
      <c r="W7354" t="str">
        <f t="shared" si="686"/>
        <v>{location: new google.maps.LatLng(37.794, -122.427), weight: 1},</v>
      </c>
      <c r="X7354" t="str">
        <f t="shared" si="687"/>
        <v>{location: new google.maps.LatLng(37.794, -122.427), weight: 2},</v>
      </c>
      <c r="Y7354" t="str">
        <f t="shared" si="688"/>
        <v>{location: new google.maps.LatLng(37.794, -122.427), weight: 2},</v>
      </c>
    </row>
    <row r="7355" spans="1:25" x14ac:dyDescent="0.2">
      <c r="A7355">
        <v>37.793999999999997</v>
      </c>
      <c r="B7355">
        <v>-122.426</v>
      </c>
      <c r="C7355">
        <v>0</v>
      </c>
      <c r="D7355">
        <v>1</v>
      </c>
      <c r="E7355">
        <v>2</v>
      </c>
      <c r="F7355">
        <v>1</v>
      </c>
      <c r="G7355">
        <v>1</v>
      </c>
      <c r="H7355">
        <v>0</v>
      </c>
      <c r="I7355">
        <v>6</v>
      </c>
      <c r="J7355">
        <v>11</v>
      </c>
      <c r="K7355">
        <v>1</v>
      </c>
      <c r="L7355">
        <v>18</v>
      </c>
      <c r="M7355">
        <f>VLOOKUP(H7355,AE$2:$AJ$12,6,TRUE)</f>
        <v>0</v>
      </c>
      <c r="N7355">
        <f>VLOOKUP(I7355,AF$2:$AJ$12,5,TRUE)</f>
        <v>7</v>
      </c>
      <c r="O7355">
        <f>VLOOKUP(J7355,AG$2:$AJ$12,4,TRUE)</f>
        <v>8</v>
      </c>
      <c r="P7355">
        <f>VLOOKUP(K7355,AH$2:$AJ$12,3,TRUE)</f>
        <v>7</v>
      </c>
      <c r="Q7355">
        <f>VLOOKUP(L7355,AI$2:$AJ$12,2,TRUE)</f>
        <v>7</v>
      </c>
      <c r="T7355" t="str">
        <f t="shared" si="689"/>
        <v>Crimepoint.create(latitude:37.794, longitude:-122.426, drugdrink:0, misdemean:7, theft:8, violent:7, total:7, drugdrinkct:0, misdemeanct:6, theftct:11, violentct:1, totalct:18)</v>
      </c>
      <c r="U7355" t="str">
        <f t="shared" si="690"/>
        <v>{location: new google.maps.LatLng(37.794, -122.426), weight: 0},</v>
      </c>
      <c r="V7355" t="str">
        <f t="shared" si="685"/>
        <v>{location: new google.maps.LatLng(37.794, -122.426), weight: 1},</v>
      </c>
      <c r="W7355" t="str">
        <f t="shared" si="686"/>
        <v>{location: new google.maps.LatLng(37.794, -122.426), weight: 2},</v>
      </c>
      <c r="X7355" t="str">
        <f t="shared" si="687"/>
        <v>{location: new google.maps.LatLng(37.794, -122.426), weight: 1},</v>
      </c>
      <c r="Y7355" t="str">
        <f t="shared" si="688"/>
        <v>{location: new google.maps.LatLng(37.794, -122.426), weight: 1},</v>
      </c>
    </row>
    <row r="7356" spans="1:25" x14ac:dyDescent="0.2">
      <c r="A7356">
        <v>37.793999999999997</v>
      </c>
      <c r="B7356">
        <v>-122.425</v>
      </c>
      <c r="C7356">
        <v>0</v>
      </c>
      <c r="D7356">
        <v>1</v>
      </c>
      <c r="E7356">
        <v>1</v>
      </c>
      <c r="F7356">
        <v>0</v>
      </c>
      <c r="G7356">
        <v>1</v>
      </c>
      <c r="H7356">
        <v>0</v>
      </c>
      <c r="I7356">
        <v>3</v>
      </c>
      <c r="J7356">
        <v>5</v>
      </c>
      <c r="K7356">
        <v>0</v>
      </c>
      <c r="L7356">
        <v>8</v>
      </c>
      <c r="M7356">
        <f>VLOOKUP(H7356,AE$2:$AJ$12,6,TRUE)</f>
        <v>0</v>
      </c>
      <c r="N7356">
        <f>VLOOKUP(I7356,AF$2:$AJ$12,5,TRUE)</f>
        <v>5</v>
      </c>
      <c r="O7356">
        <f>VLOOKUP(J7356,AG$2:$AJ$12,4,TRUE)</f>
        <v>7</v>
      </c>
      <c r="P7356">
        <f>VLOOKUP(K7356,AH$2:$AJ$12,3,TRUE)</f>
        <v>0</v>
      </c>
      <c r="Q7356">
        <f>VLOOKUP(L7356,AI$2:$AJ$12,2,TRUE)</f>
        <v>5</v>
      </c>
      <c r="T7356" t="str">
        <f t="shared" si="689"/>
        <v>Crimepoint.create(latitude:37.794, longitude:-122.425, drugdrink:0, misdemean:5, theft:7, violent:0, total:5, drugdrinkct:0, misdemeanct:3, theftct:5, violentct:0, totalct:8)</v>
      </c>
      <c r="U7356" t="str">
        <f t="shared" si="690"/>
        <v>{location: new google.maps.LatLng(37.794, -122.425), weight: 0},</v>
      </c>
      <c r="V7356" t="str">
        <f t="shared" si="685"/>
        <v>{location: new google.maps.LatLng(37.794, -122.425), weight: 1},</v>
      </c>
      <c r="W7356" t="str">
        <f t="shared" si="686"/>
        <v>{location: new google.maps.LatLng(37.794, -122.425), weight: 1},</v>
      </c>
      <c r="X7356" t="str">
        <f t="shared" si="687"/>
        <v>{location: new google.maps.LatLng(37.794, -122.425), weight: 0},</v>
      </c>
      <c r="Y7356" t="str">
        <f t="shared" si="688"/>
        <v>{location: new google.maps.LatLng(37.794, -122.425), weight: 1},</v>
      </c>
    </row>
    <row r="7357" spans="1:25" x14ac:dyDescent="0.2">
      <c r="A7357">
        <v>37.793999999999997</v>
      </c>
      <c r="B7357">
        <v>-122.42400000000001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</v>
      </c>
      <c r="K7357">
        <v>0</v>
      </c>
      <c r="L7357">
        <v>2</v>
      </c>
      <c r="M7357">
        <f>VLOOKUP(H7357,AE$2:$AJ$12,6,TRUE)</f>
        <v>0</v>
      </c>
      <c r="N7357">
        <f>VLOOKUP(I7357,AF$2:$AJ$12,5,TRUE)</f>
        <v>0</v>
      </c>
      <c r="O7357">
        <f>VLOOKUP(J7357,AG$2:$AJ$12,4,TRUE)</f>
        <v>4</v>
      </c>
      <c r="P7357">
        <f>VLOOKUP(K7357,AH$2:$AJ$12,3,TRUE)</f>
        <v>0</v>
      </c>
      <c r="Q7357">
        <f>VLOOKUP(L7357,AI$2:$AJ$12,2,TRUE)</f>
        <v>1</v>
      </c>
      <c r="T7357" t="str">
        <f t="shared" si="689"/>
        <v>Crimepoint.create(latitude:37.794, longitude:-122.424, drugdrink:0, misdemean:0, theft:4, violent:0, total:1, drugdrinkct:0, misdemeanct:0, theftct:2, violentct:0, totalct:2)</v>
      </c>
      <c r="U7357" t="str">
        <f t="shared" si="690"/>
        <v>{location: new google.maps.LatLng(37.794, -122.424), weight: 0},</v>
      </c>
      <c r="V7357" t="str">
        <f t="shared" si="685"/>
        <v>{location: new google.maps.LatLng(37.794, -122.424), weight: 0},</v>
      </c>
      <c r="W7357" t="str">
        <f t="shared" si="686"/>
        <v>{location: new google.maps.LatLng(37.794, -122.424), weight: 0},</v>
      </c>
      <c r="X7357" t="str">
        <f t="shared" si="687"/>
        <v>{location: new google.maps.LatLng(37.794, -122.424), weight: 0},</v>
      </c>
      <c r="Y7357" t="str">
        <f t="shared" si="688"/>
        <v>{location: new google.maps.LatLng(37.794, -122.424), weight: 0},</v>
      </c>
    </row>
    <row r="7358" spans="1:25" x14ac:dyDescent="0.2">
      <c r="A7358">
        <v>37.793999999999997</v>
      </c>
      <c r="B7358">
        <v>-122.423</v>
      </c>
      <c r="C7358">
        <v>3</v>
      </c>
      <c r="D7358">
        <v>4</v>
      </c>
      <c r="E7358">
        <v>2</v>
      </c>
      <c r="F7358">
        <v>6</v>
      </c>
      <c r="G7358">
        <v>3</v>
      </c>
      <c r="H7358">
        <v>4</v>
      </c>
      <c r="I7358">
        <v>17</v>
      </c>
      <c r="J7358">
        <v>15</v>
      </c>
      <c r="K7358">
        <v>8</v>
      </c>
      <c r="L7358">
        <v>44</v>
      </c>
      <c r="M7358">
        <f>VLOOKUP(H7358,AE$2:$AJ$12,6,TRUE)</f>
        <v>9</v>
      </c>
      <c r="N7358">
        <f>VLOOKUP(I7358,AF$2:$AJ$12,5,TRUE)</f>
        <v>8</v>
      </c>
      <c r="O7358">
        <f>VLOOKUP(J7358,AG$2:$AJ$12,4,TRUE)</f>
        <v>9</v>
      </c>
      <c r="P7358">
        <f>VLOOKUP(K7358,AH$2:$AJ$12,3,TRUE)</f>
        <v>9</v>
      </c>
      <c r="Q7358">
        <f>VLOOKUP(L7358,AI$2:$AJ$12,2,TRUE)</f>
        <v>9</v>
      </c>
      <c r="T7358" t="str">
        <f t="shared" si="689"/>
        <v>Crimepoint.create(latitude:37.794, longitude:-122.423, drugdrink:9, misdemean:8, theft:9, violent:9, total:9, drugdrinkct:4, misdemeanct:17, theftct:15, violentct:8, totalct:44)</v>
      </c>
      <c r="U7358" t="str">
        <f t="shared" si="690"/>
        <v>{location: new google.maps.LatLng(37.794, -122.423), weight: 3},</v>
      </c>
      <c r="V7358" t="str">
        <f t="shared" si="685"/>
        <v>{location: new google.maps.LatLng(37.794, -122.423), weight: 4},</v>
      </c>
      <c r="W7358" t="str">
        <f t="shared" si="686"/>
        <v>{location: new google.maps.LatLng(37.794, -122.423), weight: 2},</v>
      </c>
      <c r="X7358" t="str">
        <f t="shared" si="687"/>
        <v>{location: new google.maps.LatLng(37.794, -122.423), weight: 6},</v>
      </c>
      <c r="Y7358" t="str">
        <f t="shared" si="688"/>
        <v>{location: new google.maps.LatLng(37.794, -122.423), weight: 3},</v>
      </c>
    </row>
    <row r="7359" spans="1:25" x14ac:dyDescent="0.2">
      <c r="A7359">
        <v>37.793999999999997</v>
      </c>
      <c r="B7359">
        <v>-122.422</v>
      </c>
      <c r="C7359">
        <v>2</v>
      </c>
      <c r="D7359">
        <v>1</v>
      </c>
      <c r="E7359">
        <v>2</v>
      </c>
      <c r="F7359">
        <v>0</v>
      </c>
      <c r="G7359">
        <v>2</v>
      </c>
      <c r="H7359">
        <v>3</v>
      </c>
      <c r="I7359">
        <v>6</v>
      </c>
      <c r="J7359">
        <v>11</v>
      </c>
      <c r="K7359">
        <v>0</v>
      </c>
      <c r="L7359">
        <v>20</v>
      </c>
      <c r="M7359">
        <f>VLOOKUP(H7359,AE$2:$AJ$12,6,TRUE)</f>
        <v>9</v>
      </c>
      <c r="N7359">
        <f>VLOOKUP(I7359,AF$2:$AJ$12,5,TRUE)</f>
        <v>7</v>
      </c>
      <c r="O7359">
        <f>VLOOKUP(J7359,AG$2:$AJ$12,4,TRUE)</f>
        <v>8</v>
      </c>
      <c r="P7359">
        <f>VLOOKUP(K7359,AH$2:$AJ$12,3,TRUE)</f>
        <v>0</v>
      </c>
      <c r="Q7359">
        <f>VLOOKUP(L7359,AI$2:$AJ$12,2,TRUE)</f>
        <v>7</v>
      </c>
      <c r="T7359" t="str">
        <f t="shared" si="689"/>
        <v>Crimepoint.create(latitude:37.794, longitude:-122.422, drugdrink:9, misdemean:7, theft:8, violent:0, total:7, drugdrinkct:3, misdemeanct:6, theftct:11, violentct:0, totalct:20)</v>
      </c>
      <c r="U7359" t="str">
        <f t="shared" si="690"/>
        <v>{location: new google.maps.LatLng(37.794, -122.422), weight: 2},</v>
      </c>
      <c r="V7359" t="str">
        <f t="shared" si="685"/>
        <v>{location: new google.maps.LatLng(37.794, -122.422), weight: 1},</v>
      </c>
      <c r="W7359" t="str">
        <f t="shared" si="686"/>
        <v>{location: new google.maps.LatLng(37.794, -122.422), weight: 2},</v>
      </c>
      <c r="X7359" t="str">
        <f t="shared" si="687"/>
        <v>{location: new google.maps.LatLng(37.794, -122.422), weight: 0},</v>
      </c>
      <c r="Y7359" t="str">
        <f t="shared" si="688"/>
        <v>{location: new google.maps.LatLng(37.794, -122.422), weight: 2},</v>
      </c>
    </row>
    <row r="7360" spans="1:25" x14ac:dyDescent="0.2">
      <c r="A7360">
        <v>37.793999999999997</v>
      </c>
      <c r="B7360">
        <v>-122.42100000000001</v>
      </c>
      <c r="C7360">
        <v>0</v>
      </c>
      <c r="D7360">
        <v>2</v>
      </c>
      <c r="E7360">
        <v>2</v>
      </c>
      <c r="F7360">
        <v>1</v>
      </c>
      <c r="G7360">
        <v>2</v>
      </c>
      <c r="H7360">
        <v>0</v>
      </c>
      <c r="I7360">
        <v>8</v>
      </c>
      <c r="J7360">
        <v>16</v>
      </c>
      <c r="K7360">
        <v>2</v>
      </c>
      <c r="L7360">
        <v>26</v>
      </c>
      <c r="M7360">
        <f>VLOOKUP(H7360,AE$2:$AJ$12,6,TRUE)</f>
        <v>0</v>
      </c>
      <c r="N7360">
        <f>VLOOKUP(I7360,AF$2:$AJ$12,5,TRUE)</f>
        <v>7</v>
      </c>
      <c r="O7360">
        <f>VLOOKUP(J7360,AG$2:$AJ$12,4,TRUE)</f>
        <v>9</v>
      </c>
      <c r="P7360">
        <f>VLOOKUP(K7360,AH$2:$AJ$12,3,TRUE)</f>
        <v>7</v>
      </c>
      <c r="Q7360">
        <f>VLOOKUP(L7360,AI$2:$AJ$12,2,TRUE)</f>
        <v>8</v>
      </c>
      <c r="T7360" t="str">
        <f t="shared" si="689"/>
        <v>Crimepoint.create(latitude:37.794, longitude:-122.421, drugdrink:0, misdemean:7, theft:9, violent:7, total:8, drugdrinkct:0, misdemeanct:8, theftct:16, violentct:2, totalct:26)</v>
      </c>
      <c r="U7360" t="str">
        <f t="shared" si="690"/>
        <v>{location: new google.maps.LatLng(37.794, -122.421), weight: 0},</v>
      </c>
      <c r="V7360" t="str">
        <f t="shared" si="685"/>
        <v>{location: new google.maps.LatLng(37.794, -122.421), weight: 2},</v>
      </c>
      <c r="W7360" t="str">
        <f t="shared" si="686"/>
        <v>{location: new google.maps.LatLng(37.794, -122.421), weight: 2},</v>
      </c>
      <c r="X7360" t="str">
        <f t="shared" si="687"/>
        <v>{location: new google.maps.LatLng(37.794, -122.421), weight: 1},</v>
      </c>
      <c r="Y7360" t="str">
        <f t="shared" si="688"/>
        <v>{location: new google.maps.LatLng(37.794, -122.421), weight: 2},</v>
      </c>
    </row>
    <row r="7361" spans="1:25" x14ac:dyDescent="0.2">
      <c r="A7361">
        <v>37.793999999999997</v>
      </c>
      <c r="B7361">
        <v>-122.42</v>
      </c>
      <c r="C7361">
        <v>0</v>
      </c>
      <c r="D7361">
        <v>1</v>
      </c>
      <c r="E7361">
        <v>1</v>
      </c>
      <c r="F7361">
        <v>0</v>
      </c>
      <c r="G7361">
        <v>1</v>
      </c>
      <c r="H7361">
        <v>0</v>
      </c>
      <c r="I7361">
        <v>5</v>
      </c>
      <c r="J7361">
        <v>5</v>
      </c>
      <c r="K7361">
        <v>0</v>
      </c>
      <c r="L7361">
        <v>10</v>
      </c>
      <c r="M7361">
        <f>VLOOKUP(H7361,AE$2:$AJ$12,6,TRUE)</f>
        <v>0</v>
      </c>
      <c r="N7361">
        <f>VLOOKUP(I7361,AF$2:$AJ$12,5,TRUE)</f>
        <v>6</v>
      </c>
      <c r="O7361">
        <f>VLOOKUP(J7361,AG$2:$AJ$12,4,TRUE)</f>
        <v>7</v>
      </c>
      <c r="P7361">
        <f>VLOOKUP(K7361,AH$2:$AJ$12,3,TRUE)</f>
        <v>0</v>
      </c>
      <c r="Q7361">
        <f>VLOOKUP(L7361,AI$2:$AJ$12,2,TRUE)</f>
        <v>6</v>
      </c>
      <c r="T7361" t="str">
        <f t="shared" si="689"/>
        <v>Crimepoint.create(latitude:37.794, longitude:-122.42, drugdrink:0, misdemean:6, theft:7, violent:0, total:6, drugdrinkct:0, misdemeanct:5, theftct:5, violentct:0, totalct:10)</v>
      </c>
      <c r="U7361" t="str">
        <f t="shared" si="690"/>
        <v>{location: new google.maps.LatLng(37.794, -122.42), weight: 0},</v>
      </c>
      <c r="V7361" t="str">
        <f t="shared" si="685"/>
        <v>{location: new google.maps.LatLng(37.794, -122.42), weight: 1},</v>
      </c>
      <c r="W7361" t="str">
        <f t="shared" si="686"/>
        <v>{location: new google.maps.LatLng(37.794, -122.42), weight: 1},</v>
      </c>
      <c r="X7361" t="str">
        <f t="shared" si="687"/>
        <v>{location: new google.maps.LatLng(37.794, -122.42), weight: 0},</v>
      </c>
      <c r="Y7361" t="str">
        <f t="shared" si="688"/>
        <v>{location: new google.maps.LatLng(37.794, -122.42), weight: 1},</v>
      </c>
    </row>
    <row r="7362" spans="1:25" x14ac:dyDescent="0.2">
      <c r="A7362">
        <v>37.793999999999997</v>
      </c>
      <c r="B7362">
        <v>-122.419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1</v>
      </c>
      <c r="M7362">
        <f>VLOOKUP(H7362,AE$2:$AJ$12,6,TRUE)</f>
        <v>0</v>
      </c>
      <c r="N7362">
        <f>VLOOKUP(I7362,AF$2:$AJ$12,5,TRUE)</f>
        <v>0</v>
      </c>
      <c r="O7362">
        <f>VLOOKUP(J7362,AG$2:$AJ$12,4,TRUE)</f>
        <v>3</v>
      </c>
      <c r="P7362">
        <f>VLOOKUP(K7362,AH$2:$AJ$12,3,TRUE)</f>
        <v>0</v>
      </c>
      <c r="Q7362">
        <f>VLOOKUP(L7362,AI$2:$AJ$12,2,TRUE)</f>
        <v>0</v>
      </c>
      <c r="T7362" t="str">
        <f t="shared" si="689"/>
        <v>Crimepoint.create(latitude:37.794, longitude:-122.419, drugdrink:0, misdemean:0, theft:3, violent:0, total:0, drugdrinkct:0, misdemeanct:0, theftct:1, violentct:0, totalct:1)</v>
      </c>
      <c r="U7362" t="str">
        <f t="shared" si="690"/>
        <v>{location: new google.maps.LatLng(37.794, -122.419), weight: 0},</v>
      </c>
      <c r="V7362" t="str">
        <f t="shared" si="685"/>
        <v>{location: new google.maps.LatLng(37.794, -122.419), weight: 0},</v>
      </c>
      <c r="W7362" t="str">
        <f t="shared" si="686"/>
        <v>{location: new google.maps.LatLng(37.794, -122.419), weight: 0},</v>
      </c>
      <c r="X7362" t="str">
        <f t="shared" si="687"/>
        <v>{location: new google.maps.LatLng(37.794, -122.419), weight: 0},</v>
      </c>
      <c r="Y7362" t="str">
        <f t="shared" si="688"/>
        <v>{location: new google.maps.LatLng(37.794, -122.419), weight: 0},</v>
      </c>
    </row>
    <row r="7363" spans="1:25" x14ac:dyDescent="0.2">
      <c r="A7363">
        <v>37.793999999999997</v>
      </c>
      <c r="B7363">
        <v>-122.41800000000001</v>
      </c>
      <c r="C7363">
        <v>1</v>
      </c>
      <c r="D7363">
        <v>1</v>
      </c>
      <c r="E7363">
        <v>1</v>
      </c>
      <c r="F7363">
        <v>2</v>
      </c>
      <c r="G7363">
        <v>1</v>
      </c>
      <c r="H7363">
        <v>1</v>
      </c>
      <c r="I7363">
        <v>5</v>
      </c>
      <c r="J7363">
        <v>7</v>
      </c>
      <c r="K7363">
        <v>3</v>
      </c>
      <c r="L7363">
        <v>16</v>
      </c>
      <c r="M7363">
        <f>VLOOKUP(H7363,AE$2:$AJ$12,6,TRUE)</f>
        <v>8</v>
      </c>
      <c r="N7363">
        <f>VLOOKUP(I7363,AF$2:$AJ$12,5,TRUE)</f>
        <v>6</v>
      </c>
      <c r="O7363">
        <f>VLOOKUP(J7363,AG$2:$AJ$12,4,TRUE)</f>
        <v>7</v>
      </c>
      <c r="P7363">
        <f>VLOOKUP(K7363,AH$2:$AJ$12,3,TRUE)</f>
        <v>8</v>
      </c>
      <c r="Q7363">
        <f>VLOOKUP(L7363,AI$2:$AJ$12,2,TRUE)</f>
        <v>7</v>
      </c>
      <c r="T7363" t="str">
        <f t="shared" si="689"/>
        <v>Crimepoint.create(latitude:37.794, longitude:-122.418, drugdrink:8, misdemean:6, theft:7, violent:8, total:7, drugdrinkct:1, misdemeanct:5, theftct:7, violentct:3, totalct:16)</v>
      </c>
      <c r="U7363" t="str">
        <f t="shared" si="690"/>
        <v>{location: new google.maps.LatLng(37.794, -122.418), weight: 1},</v>
      </c>
      <c r="V7363" t="str">
        <f t="shared" ref="V7363:V7426" si="691">$Z$2&amp;$A7363&amp;$AA$2&amp;$B7363&amp;$AB$2&amp;D7363&amp;$AC$2</f>
        <v>{location: new google.maps.LatLng(37.794, -122.418), weight: 1},</v>
      </c>
      <c r="W7363" t="str">
        <f t="shared" ref="W7363:W7426" si="692">$Z$2&amp;$A7363&amp;$AA$2&amp;$B7363&amp;$AB$2&amp;E7363&amp;$AC$2</f>
        <v>{location: new google.maps.LatLng(37.794, -122.418), weight: 1},</v>
      </c>
      <c r="X7363" t="str">
        <f t="shared" ref="X7363:X7426" si="693">$Z$2&amp;$A7363&amp;$AA$2&amp;$B7363&amp;$AB$2&amp;F7363&amp;$AC$2</f>
        <v>{location: new google.maps.LatLng(37.794, -122.418), weight: 2},</v>
      </c>
      <c r="Y7363" t="str">
        <f t="shared" ref="Y7363:Y7426" si="694">$Z$2&amp;$A7363&amp;$AA$2&amp;$B7363&amp;$AB$2&amp;G7363&amp;$AC$2</f>
        <v>{location: new google.maps.LatLng(37.794, -122.418), weight: 1},</v>
      </c>
    </row>
    <row r="7364" spans="1:25" x14ac:dyDescent="0.2">
      <c r="A7364">
        <v>37.793999999999997</v>
      </c>
      <c r="B7364">
        <v>-122.417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3</v>
      </c>
      <c r="K7364">
        <v>0</v>
      </c>
      <c r="L7364">
        <v>3</v>
      </c>
      <c r="M7364">
        <f>VLOOKUP(H7364,AE$2:$AJ$12,6,TRUE)</f>
        <v>0</v>
      </c>
      <c r="N7364">
        <f>VLOOKUP(I7364,AF$2:$AJ$12,5,TRUE)</f>
        <v>0</v>
      </c>
      <c r="O7364">
        <f>VLOOKUP(J7364,AG$2:$AJ$12,4,TRUE)</f>
        <v>5</v>
      </c>
      <c r="P7364">
        <f>VLOOKUP(K7364,AH$2:$AJ$12,3,TRUE)</f>
        <v>0</v>
      </c>
      <c r="Q7364">
        <f>VLOOKUP(L7364,AI$2:$AJ$12,2,TRUE)</f>
        <v>2</v>
      </c>
      <c r="T7364" t="str">
        <f t="shared" ref="T7364:T7427" si="695">"Crimepoint.create("&amp;A$2&amp;":"&amp;A7364&amp;", "&amp;B$2&amp;":"&amp;B7364&amp;", "&amp;C$2&amp;":"&amp;M7364&amp;", "&amp;D$2&amp;":"&amp;N7364&amp;", "&amp;E$2&amp;":"&amp;O7364&amp;", "&amp;F$2&amp;":"&amp;P7364&amp;", "&amp;G$2&amp;":"&amp;Q7364&amp;", "&amp;H$2&amp;":"&amp;H7364&amp;", "&amp;I$2&amp;":"&amp;I7364&amp;", "&amp;J$2&amp;":"&amp;J7364&amp;", "&amp;K$2&amp;":"&amp;K7364&amp;", "&amp;L$2&amp;":"&amp;L7364&amp;")"</f>
        <v>Crimepoint.create(latitude:37.794, longitude:-122.417, drugdrink:0, misdemean:0, theft:5, violent:0, total:2, drugdrinkct:0, misdemeanct:0, theftct:3, violentct:0, totalct:3)</v>
      </c>
      <c r="U7364" t="str">
        <f t="shared" ref="U7364:U7427" si="696">$Z$2&amp;$A7364&amp;$AA$2&amp;$B7364&amp;$AB$2&amp;C7364&amp;$AC$2</f>
        <v>{location: new google.maps.LatLng(37.794, -122.417), weight: 0},</v>
      </c>
      <c r="V7364" t="str">
        <f t="shared" si="691"/>
        <v>{location: new google.maps.LatLng(37.794, -122.417), weight: 0},</v>
      </c>
      <c r="W7364" t="str">
        <f t="shared" si="692"/>
        <v>{location: new google.maps.LatLng(37.794, -122.417), weight: 0},</v>
      </c>
      <c r="X7364" t="str">
        <f t="shared" si="693"/>
        <v>{location: new google.maps.LatLng(37.794, -122.417), weight: 0},</v>
      </c>
      <c r="Y7364" t="str">
        <f t="shared" si="694"/>
        <v>{location: new google.maps.LatLng(37.794, -122.417), weight: 0},</v>
      </c>
    </row>
    <row r="7365" spans="1:25" x14ac:dyDescent="0.2">
      <c r="A7365">
        <v>37.793999999999997</v>
      </c>
      <c r="B7365">
        <v>-122.416</v>
      </c>
      <c r="C7365">
        <v>0</v>
      </c>
      <c r="D7365">
        <v>1</v>
      </c>
      <c r="E7365">
        <v>0</v>
      </c>
      <c r="F7365">
        <v>1</v>
      </c>
      <c r="G7365">
        <v>1</v>
      </c>
      <c r="H7365">
        <v>0</v>
      </c>
      <c r="I7365">
        <v>6</v>
      </c>
      <c r="J7365">
        <v>2</v>
      </c>
      <c r="K7365">
        <v>1</v>
      </c>
      <c r="L7365">
        <v>9</v>
      </c>
      <c r="M7365">
        <f>VLOOKUP(H7365,AE$2:$AJ$12,6,TRUE)</f>
        <v>0</v>
      </c>
      <c r="N7365">
        <f>VLOOKUP(I7365,AF$2:$AJ$12,5,TRUE)</f>
        <v>7</v>
      </c>
      <c r="O7365">
        <f>VLOOKUP(J7365,AG$2:$AJ$12,4,TRUE)</f>
        <v>4</v>
      </c>
      <c r="P7365">
        <f>VLOOKUP(K7365,AH$2:$AJ$12,3,TRUE)</f>
        <v>7</v>
      </c>
      <c r="Q7365">
        <f>VLOOKUP(L7365,AI$2:$AJ$12,2,TRUE)</f>
        <v>5</v>
      </c>
      <c r="T7365" t="str">
        <f t="shared" si="695"/>
        <v>Crimepoint.create(latitude:37.794, longitude:-122.416, drugdrink:0, misdemean:7, theft:4, violent:7, total:5, drugdrinkct:0, misdemeanct:6, theftct:2, violentct:1, totalct:9)</v>
      </c>
      <c r="U7365" t="str">
        <f t="shared" si="696"/>
        <v>{location: new google.maps.LatLng(37.794, -122.416), weight: 0},</v>
      </c>
      <c r="V7365" t="str">
        <f t="shared" si="691"/>
        <v>{location: new google.maps.LatLng(37.794, -122.416), weight: 1},</v>
      </c>
      <c r="W7365" t="str">
        <f t="shared" si="692"/>
        <v>{location: new google.maps.LatLng(37.794, -122.416), weight: 0},</v>
      </c>
      <c r="X7365" t="str">
        <f t="shared" si="693"/>
        <v>{location: new google.maps.LatLng(37.794, -122.416), weight: 1},</v>
      </c>
      <c r="Y7365" t="str">
        <f t="shared" si="694"/>
        <v>{location: new google.maps.LatLng(37.794, -122.416), weight: 1},</v>
      </c>
    </row>
    <row r="7366" spans="1:25" x14ac:dyDescent="0.2">
      <c r="A7366">
        <v>37.793999999999997</v>
      </c>
      <c r="B7366">
        <v>-122.41500000000001</v>
      </c>
      <c r="C7366">
        <v>0</v>
      </c>
      <c r="D7366">
        <v>3</v>
      </c>
      <c r="E7366">
        <v>0</v>
      </c>
      <c r="F7366">
        <v>1</v>
      </c>
      <c r="G7366">
        <v>1</v>
      </c>
      <c r="H7366">
        <v>0</v>
      </c>
      <c r="I7366">
        <v>13</v>
      </c>
      <c r="J7366">
        <v>2</v>
      </c>
      <c r="K7366">
        <v>1</v>
      </c>
      <c r="L7366">
        <v>16</v>
      </c>
      <c r="M7366">
        <f>VLOOKUP(H7366,AE$2:$AJ$12,6,TRUE)</f>
        <v>0</v>
      </c>
      <c r="N7366">
        <f>VLOOKUP(I7366,AF$2:$AJ$12,5,TRUE)</f>
        <v>8</v>
      </c>
      <c r="O7366">
        <f>VLOOKUP(J7366,AG$2:$AJ$12,4,TRUE)</f>
        <v>4</v>
      </c>
      <c r="P7366">
        <f>VLOOKUP(K7366,AH$2:$AJ$12,3,TRUE)</f>
        <v>7</v>
      </c>
      <c r="Q7366">
        <f>VLOOKUP(L7366,AI$2:$AJ$12,2,TRUE)</f>
        <v>7</v>
      </c>
      <c r="T7366" t="str">
        <f t="shared" si="695"/>
        <v>Crimepoint.create(latitude:37.794, longitude:-122.415, drugdrink:0, misdemean:8, theft:4, violent:7, total:7, drugdrinkct:0, misdemeanct:13, theftct:2, violentct:1, totalct:16)</v>
      </c>
      <c r="U7366" t="str">
        <f t="shared" si="696"/>
        <v>{location: new google.maps.LatLng(37.794, -122.415), weight: 0},</v>
      </c>
      <c r="V7366" t="str">
        <f t="shared" si="691"/>
        <v>{location: new google.maps.LatLng(37.794, -122.415), weight: 3},</v>
      </c>
      <c r="W7366" t="str">
        <f t="shared" si="692"/>
        <v>{location: new google.maps.LatLng(37.794, -122.415), weight: 0},</v>
      </c>
      <c r="X7366" t="str">
        <f t="shared" si="693"/>
        <v>{location: new google.maps.LatLng(37.794, -122.415), weight: 1},</v>
      </c>
      <c r="Y7366" t="str">
        <f t="shared" si="694"/>
        <v>{location: new google.maps.LatLng(37.794, -122.415), weight: 1},</v>
      </c>
    </row>
    <row r="7367" spans="1:25" x14ac:dyDescent="0.2">
      <c r="A7367">
        <v>37.793999999999997</v>
      </c>
      <c r="B7367">
        <v>-122.414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2</v>
      </c>
      <c r="J7367">
        <v>8</v>
      </c>
      <c r="K7367">
        <v>1</v>
      </c>
      <c r="L7367">
        <v>11</v>
      </c>
      <c r="M7367">
        <f>VLOOKUP(H7367,AE$2:$AJ$12,6,TRUE)</f>
        <v>0</v>
      </c>
      <c r="N7367">
        <f>VLOOKUP(I7367,AF$2:$AJ$12,5,TRUE)</f>
        <v>4</v>
      </c>
      <c r="O7367">
        <f>VLOOKUP(J7367,AG$2:$AJ$12,4,TRUE)</f>
        <v>8</v>
      </c>
      <c r="P7367">
        <f>VLOOKUP(K7367,AH$2:$AJ$12,3,TRUE)</f>
        <v>7</v>
      </c>
      <c r="Q7367">
        <f>VLOOKUP(L7367,AI$2:$AJ$12,2,TRUE)</f>
        <v>6</v>
      </c>
      <c r="T7367" t="str">
        <f t="shared" si="695"/>
        <v>Crimepoint.create(latitude:37.794, longitude:-122.414, drugdrink:0, misdemean:4, theft:8, violent:7, total:6, drugdrinkct:0, misdemeanct:2, theftct:8, violentct:1, totalct:11)</v>
      </c>
      <c r="U7367" t="str">
        <f t="shared" si="696"/>
        <v>{location: new google.maps.LatLng(37.794, -122.414), weight: 0},</v>
      </c>
      <c r="V7367" t="str">
        <f t="shared" si="691"/>
        <v>{location: new google.maps.LatLng(37.794, -122.414), weight: 0},</v>
      </c>
      <c r="W7367" t="str">
        <f t="shared" si="692"/>
        <v>{location: new google.maps.LatLng(37.794, -122.414), weight: 1},</v>
      </c>
      <c r="X7367" t="str">
        <f t="shared" si="693"/>
        <v>{location: new google.maps.LatLng(37.794, -122.414), weight: 1},</v>
      </c>
      <c r="Y7367" t="str">
        <f t="shared" si="694"/>
        <v>{location: new google.maps.LatLng(37.794, -122.414), weight: 1},</v>
      </c>
    </row>
    <row r="7368" spans="1:25" x14ac:dyDescent="0.2">
      <c r="A7368">
        <v>37.793999999999997</v>
      </c>
      <c r="B7368">
        <v>-122.413</v>
      </c>
      <c r="C7368">
        <v>1</v>
      </c>
      <c r="D7368">
        <v>1</v>
      </c>
      <c r="E7368">
        <v>1</v>
      </c>
      <c r="F7368">
        <v>2</v>
      </c>
      <c r="G7368">
        <v>1</v>
      </c>
      <c r="H7368">
        <v>1</v>
      </c>
      <c r="I7368">
        <v>5</v>
      </c>
      <c r="J7368">
        <v>7</v>
      </c>
      <c r="K7368">
        <v>3</v>
      </c>
      <c r="L7368">
        <v>16</v>
      </c>
      <c r="M7368">
        <f>VLOOKUP(H7368,AE$2:$AJ$12,6,TRUE)</f>
        <v>8</v>
      </c>
      <c r="N7368">
        <f>VLOOKUP(I7368,AF$2:$AJ$12,5,TRUE)</f>
        <v>6</v>
      </c>
      <c r="O7368">
        <f>VLOOKUP(J7368,AG$2:$AJ$12,4,TRUE)</f>
        <v>7</v>
      </c>
      <c r="P7368">
        <f>VLOOKUP(K7368,AH$2:$AJ$12,3,TRUE)</f>
        <v>8</v>
      </c>
      <c r="Q7368">
        <f>VLOOKUP(L7368,AI$2:$AJ$12,2,TRUE)</f>
        <v>7</v>
      </c>
      <c r="T7368" t="str">
        <f t="shared" si="695"/>
        <v>Crimepoint.create(latitude:37.794, longitude:-122.413, drugdrink:8, misdemean:6, theft:7, violent:8, total:7, drugdrinkct:1, misdemeanct:5, theftct:7, violentct:3, totalct:16)</v>
      </c>
      <c r="U7368" t="str">
        <f t="shared" si="696"/>
        <v>{location: new google.maps.LatLng(37.794, -122.413), weight: 1},</v>
      </c>
      <c r="V7368" t="str">
        <f t="shared" si="691"/>
        <v>{location: new google.maps.LatLng(37.794, -122.413), weight: 1},</v>
      </c>
      <c r="W7368" t="str">
        <f t="shared" si="692"/>
        <v>{location: new google.maps.LatLng(37.794, -122.413), weight: 1},</v>
      </c>
      <c r="X7368" t="str">
        <f t="shared" si="693"/>
        <v>{location: new google.maps.LatLng(37.794, -122.413), weight: 2},</v>
      </c>
      <c r="Y7368" t="str">
        <f t="shared" si="694"/>
        <v>{location: new google.maps.LatLng(37.794, -122.413), weight: 1},</v>
      </c>
    </row>
    <row r="7369" spans="1:25" x14ac:dyDescent="0.2">
      <c r="A7369">
        <v>37.793999999999997</v>
      </c>
      <c r="B7369">
        <v>-122.41200000000001</v>
      </c>
      <c r="C7369">
        <v>1</v>
      </c>
      <c r="D7369">
        <v>1</v>
      </c>
      <c r="E7369">
        <v>0</v>
      </c>
      <c r="F7369">
        <v>1</v>
      </c>
      <c r="G7369">
        <v>1</v>
      </c>
      <c r="H7369">
        <v>2</v>
      </c>
      <c r="I7369">
        <v>5</v>
      </c>
      <c r="J7369">
        <v>2</v>
      </c>
      <c r="K7369">
        <v>2</v>
      </c>
      <c r="L7369">
        <v>11</v>
      </c>
      <c r="M7369">
        <f>VLOOKUP(H7369,AE$2:$AJ$12,6,TRUE)</f>
        <v>9</v>
      </c>
      <c r="N7369">
        <f>VLOOKUP(I7369,AF$2:$AJ$12,5,TRUE)</f>
        <v>6</v>
      </c>
      <c r="O7369">
        <f>VLOOKUP(J7369,AG$2:$AJ$12,4,TRUE)</f>
        <v>4</v>
      </c>
      <c r="P7369">
        <f>VLOOKUP(K7369,AH$2:$AJ$12,3,TRUE)</f>
        <v>7</v>
      </c>
      <c r="Q7369">
        <f>VLOOKUP(L7369,AI$2:$AJ$12,2,TRUE)</f>
        <v>6</v>
      </c>
      <c r="T7369" t="str">
        <f t="shared" si="695"/>
        <v>Crimepoint.create(latitude:37.794, longitude:-122.412, drugdrink:9, misdemean:6, theft:4, violent:7, total:6, drugdrinkct:2, misdemeanct:5, theftct:2, violentct:2, totalct:11)</v>
      </c>
      <c r="U7369" t="str">
        <f t="shared" si="696"/>
        <v>{location: new google.maps.LatLng(37.794, -122.412), weight: 1},</v>
      </c>
      <c r="V7369" t="str">
        <f t="shared" si="691"/>
        <v>{location: new google.maps.LatLng(37.794, -122.412), weight: 1},</v>
      </c>
      <c r="W7369" t="str">
        <f t="shared" si="692"/>
        <v>{location: new google.maps.LatLng(37.794, -122.412), weight: 0},</v>
      </c>
      <c r="X7369" t="str">
        <f t="shared" si="693"/>
        <v>{location: new google.maps.LatLng(37.794, -122.412), weight: 1},</v>
      </c>
      <c r="Y7369" t="str">
        <f t="shared" si="694"/>
        <v>{location: new google.maps.LatLng(37.794, -122.412), weight: 1},</v>
      </c>
    </row>
    <row r="7370" spans="1:25" x14ac:dyDescent="0.2">
      <c r="A7370">
        <v>37.793999999999997</v>
      </c>
      <c r="B7370">
        <v>-122.411</v>
      </c>
      <c r="C7370">
        <v>0</v>
      </c>
      <c r="D7370">
        <v>2</v>
      </c>
      <c r="E7370">
        <v>1</v>
      </c>
      <c r="F7370">
        <v>1</v>
      </c>
      <c r="G7370">
        <v>1</v>
      </c>
      <c r="H7370">
        <v>0</v>
      </c>
      <c r="I7370">
        <v>7</v>
      </c>
      <c r="J7370">
        <v>9</v>
      </c>
      <c r="K7370">
        <v>1</v>
      </c>
      <c r="L7370">
        <v>17</v>
      </c>
      <c r="M7370">
        <f>VLOOKUP(H7370,AE$2:$AJ$12,6,TRUE)</f>
        <v>0</v>
      </c>
      <c r="N7370">
        <f>VLOOKUP(I7370,AF$2:$AJ$12,5,TRUE)</f>
        <v>7</v>
      </c>
      <c r="O7370">
        <f>VLOOKUP(J7370,AG$2:$AJ$12,4,TRUE)</f>
        <v>8</v>
      </c>
      <c r="P7370">
        <f>VLOOKUP(K7370,AH$2:$AJ$12,3,TRUE)</f>
        <v>7</v>
      </c>
      <c r="Q7370">
        <f>VLOOKUP(L7370,AI$2:$AJ$12,2,TRUE)</f>
        <v>7</v>
      </c>
      <c r="T7370" t="str">
        <f t="shared" si="695"/>
        <v>Crimepoint.create(latitude:37.794, longitude:-122.411, drugdrink:0, misdemean:7, theft:8, violent:7, total:7, drugdrinkct:0, misdemeanct:7, theftct:9, violentct:1, totalct:17)</v>
      </c>
      <c r="U7370" t="str">
        <f t="shared" si="696"/>
        <v>{location: new google.maps.LatLng(37.794, -122.411), weight: 0},</v>
      </c>
      <c r="V7370" t="str">
        <f t="shared" si="691"/>
        <v>{location: new google.maps.LatLng(37.794, -122.411), weight: 2},</v>
      </c>
      <c r="W7370" t="str">
        <f t="shared" si="692"/>
        <v>{location: new google.maps.LatLng(37.794, -122.411), weight: 1},</v>
      </c>
      <c r="X7370" t="str">
        <f t="shared" si="693"/>
        <v>{location: new google.maps.LatLng(37.794, -122.411), weight: 1},</v>
      </c>
      <c r="Y7370" t="str">
        <f t="shared" si="694"/>
        <v>{location: new google.maps.LatLng(37.794, -122.411), weight: 1},</v>
      </c>
    </row>
    <row r="7371" spans="1:25" x14ac:dyDescent="0.2">
      <c r="A7371">
        <v>37.793999999999997</v>
      </c>
      <c r="B7371">
        <v>-122.41</v>
      </c>
      <c r="C7371">
        <v>1</v>
      </c>
      <c r="D7371">
        <v>3</v>
      </c>
      <c r="E7371">
        <v>1</v>
      </c>
      <c r="F7371">
        <v>2</v>
      </c>
      <c r="G7371">
        <v>2</v>
      </c>
      <c r="H7371">
        <v>1</v>
      </c>
      <c r="I7371">
        <v>14</v>
      </c>
      <c r="J7371">
        <v>4</v>
      </c>
      <c r="K7371">
        <v>3</v>
      </c>
      <c r="L7371">
        <v>22</v>
      </c>
      <c r="M7371">
        <f>VLOOKUP(H7371,AE$2:$AJ$12,6,TRUE)</f>
        <v>8</v>
      </c>
      <c r="N7371">
        <f>VLOOKUP(I7371,AF$2:$AJ$12,5,TRUE)</f>
        <v>8</v>
      </c>
      <c r="O7371">
        <f>VLOOKUP(J7371,AG$2:$AJ$12,4,TRUE)</f>
        <v>6</v>
      </c>
      <c r="P7371">
        <f>VLOOKUP(K7371,AH$2:$AJ$12,3,TRUE)</f>
        <v>8</v>
      </c>
      <c r="Q7371">
        <f>VLOOKUP(L7371,AI$2:$AJ$12,2,TRUE)</f>
        <v>8</v>
      </c>
      <c r="T7371" t="str">
        <f t="shared" si="695"/>
        <v>Crimepoint.create(latitude:37.794, longitude:-122.41, drugdrink:8, misdemean:8, theft:6, violent:8, total:8, drugdrinkct:1, misdemeanct:14, theftct:4, violentct:3, totalct:22)</v>
      </c>
      <c r="U7371" t="str">
        <f t="shared" si="696"/>
        <v>{location: new google.maps.LatLng(37.794, -122.41), weight: 1},</v>
      </c>
      <c r="V7371" t="str">
        <f t="shared" si="691"/>
        <v>{location: new google.maps.LatLng(37.794, -122.41), weight: 3},</v>
      </c>
      <c r="W7371" t="str">
        <f t="shared" si="692"/>
        <v>{location: new google.maps.LatLng(37.794, -122.41), weight: 1},</v>
      </c>
      <c r="X7371" t="str">
        <f t="shared" si="693"/>
        <v>{location: new google.maps.LatLng(37.794, -122.41), weight: 2},</v>
      </c>
      <c r="Y7371" t="str">
        <f t="shared" si="694"/>
        <v>{location: new google.maps.LatLng(37.794, -122.41), weight: 2},</v>
      </c>
    </row>
    <row r="7372" spans="1:25" x14ac:dyDescent="0.2">
      <c r="A7372">
        <v>37.793999999999997</v>
      </c>
      <c r="B7372">
        <v>-122.40900000000001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1</v>
      </c>
      <c r="J7372">
        <v>5</v>
      </c>
      <c r="K7372">
        <v>0</v>
      </c>
      <c r="L7372">
        <v>6</v>
      </c>
      <c r="M7372">
        <f>VLOOKUP(H7372,AE$2:$AJ$12,6,TRUE)</f>
        <v>0</v>
      </c>
      <c r="N7372">
        <f>VLOOKUP(I7372,AF$2:$AJ$12,5,TRUE)</f>
        <v>2</v>
      </c>
      <c r="O7372">
        <f>VLOOKUP(J7372,AG$2:$AJ$12,4,TRUE)</f>
        <v>7</v>
      </c>
      <c r="P7372">
        <f>VLOOKUP(K7372,AH$2:$AJ$12,3,TRUE)</f>
        <v>0</v>
      </c>
      <c r="Q7372">
        <f>VLOOKUP(L7372,AI$2:$AJ$12,2,TRUE)</f>
        <v>4</v>
      </c>
      <c r="T7372" t="str">
        <f t="shared" si="695"/>
        <v>Crimepoint.create(latitude:37.794, longitude:-122.409, drugdrink:0, misdemean:2, theft:7, violent:0, total:4, drugdrinkct:0, misdemeanct:1, theftct:5, violentct:0, totalct:6)</v>
      </c>
      <c r="U7372" t="str">
        <f t="shared" si="696"/>
        <v>{location: new google.maps.LatLng(37.794, -122.409), weight: 0},</v>
      </c>
      <c r="V7372" t="str">
        <f t="shared" si="691"/>
        <v>{location: new google.maps.LatLng(37.794, -122.409), weight: 0},</v>
      </c>
      <c r="W7372" t="str">
        <f t="shared" si="692"/>
        <v>{location: new google.maps.LatLng(37.794, -122.409), weight: 1},</v>
      </c>
      <c r="X7372" t="str">
        <f t="shared" si="693"/>
        <v>{location: new google.maps.LatLng(37.794, -122.409), weight: 0},</v>
      </c>
      <c r="Y7372" t="str">
        <f t="shared" si="694"/>
        <v>{location: new google.maps.LatLng(37.794, -122.409), weight: 0},</v>
      </c>
    </row>
    <row r="7373" spans="1:25" x14ac:dyDescent="0.2">
      <c r="A7373">
        <v>37.793999999999997</v>
      </c>
      <c r="B7373">
        <v>-122.408</v>
      </c>
      <c r="C7373">
        <v>2</v>
      </c>
      <c r="D7373">
        <v>5</v>
      </c>
      <c r="E7373">
        <v>5</v>
      </c>
      <c r="F7373">
        <v>6</v>
      </c>
      <c r="G7373">
        <v>5</v>
      </c>
      <c r="H7373">
        <v>3</v>
      </c>
      <c r="I7373">
        <v>24</v>
      </c>
      <c r="J7373">
        <v>33</v>
      </c>
      <c r="K7373">
        <v>8</v>
      </c>
      <c r="L7373">
        <v>68</v>
      </c>
      <c r="M7373">
        <f>VLOOKUP(H7373,AE$2:$AJ$12,6,TRUE)</f>
        <v>9</v>
      </c>
      <c r="N7373">
        <f>VLOOKUP(I7373,AF$2:$AJ$12,5,TRUE)</f>
        <v>9</v>
      </c>
      <c r="O7373">
        <f>VLOOKUP(J7373,AG$2:$AJ$12,4,TRUE)</f>
        <v>9</v>
      </c>
      <c r="P7373">
        <f>VLOOKUP(K7373,AH$2:$AJ$12,3,TRUE)</f>
        <v>9</v>
      </c>
      <c r="Q7373">
        <f>VLOOKUP(L7373,AI$2:$AJ$12,2,TRUE)</f>
        <v>9</v>
      </c>
      <c r="T7373" t="str">
        <f t="shared" si="695"/>
        <v>Crimepoint.create(latitude:37.794, longitude:-122.408, drugdrink:9, misdemean:9, theft:9, violent:9, total:9, drugdrinkct:3, misdemeanct:24, theftct:33, violentct:8, totalct:68)</v>
      </c>
      <c r="U7373" t="str">
        <f t="shared" si="696"/>
        <v>{location: new google.maps.LatLng(37.794, -122.408), weight: 2},</v>
      </c>
      <c r="V7373" t="str">
        <f t="shared" si="691"/>
        <v>{location: new google.maps.LatLng(37.794, -122.408), weight: 5},</v>
      </c>
      <c r="W7373" t="str">
        <f t="shared" si="692"/>
        <v>{location: new google.maps.LatLng(37.794, -122.408), weight: 5},</v>
      </c>
      <c r="X7373" t="str">
        <f t="shared" si="693"/>
        <v>{location: new google.maps.LatLng(37.794, -122.408), weight: 6},</v>
      </c>
      <c r="Y7373" t="str">
        <f t="shared" si="694"/>
        <v>{location: new google.maps.LatLng(37.794, -122.408), weight: 5},</v>
      </c>
    </row>
    <row r="7374" spans="1:25" x14ac:dyDescent="0.2">
      <c r="A7374">
        <v>37.793999999999997</v>
      </c>
      <c r="B7374">
        <v>-122.407</v>
      </c>
      <c r="C7374">
        <v>0</v>
      </c>
      <c r="D7374">
        <v>3</v>
      </c>
      <c r="E7374">
        <v>2</v>
      </c>
      <c r="F7374">
        <v>1</v>
      </c>
      <c r="G7374">
        <v>2</v>
      </c>
      <c r="H7374">
        <v>0</v>
      </c>
      <c r="I7374">
        <v>12</v>
      </c>
      <c r="J7374">
        <v>14</v>
      </c>
      <c r="K7374">
        <v>2</v>
      </c>
      <c r="L7374">
        <v>28</v>
      </c>
      <c r="M7374">
        <f>VLOOKUP(H7374,AE$2:$AJ$12,6,TRUE)</f>
        <v>0</v>
      </c>
      <c r="N7374">
        <f>VLOOKUP(I7374,AF$2:$AJ$12,5,TRUE)</f>
        <v>8</v>
      </c>
      <c r="O7374">
        <f>VLOOKUP(J7374,AG$2:$AJ$12,4,TRUE)</f>
        <v>8</v>
      </c>
      <c r="P7374">
        <f>VLOOKUP(K7374,AH$2:$AJ$12,3,TRUE)</f>
        <v>7</v>
      </c>
      <c r="Q7374">
        <f>VLOOKUP(L7374,AI$2:$AJ$12,2,TRUE)</f>
        <v>8</v>
      </c>
      <c r="T7374" t="str">
        <f t="shared" si="695"/>
        <v>Crimepoint.create(latitude:37.794, longitude:-122.407, drugdrink:0, misdemean:8, theft:8, violent:7, total:8, drugdrinkct:0, misdemeanct:12, theftct:14, violentct:2, totalct:28)</v>
      </c>
      <c r="U7374" t="str">
        <f t="shared" si="696"/>
        <v>{location: new google.maps.LatLng(37.794, -122.407), weight: 0},</v>
      </c>
      <c r="V7374" t="str">
        <f t="shared" si="691"/>
        <v>{location: new google.maps.LatLng(37.794, -122.407), weight: 3},</v>
      </c>
      <c r="W7374" t="str">
        <f t="shared" si="692"/>
        <v>{location: new google.maps.LatLng(37.794, -122.407), weight: 2},</v>
      </c>
      <c r="X7374" t="str">
        <f t="shared" si="693"/>
        <v>{location: new google.maps.LatLng(37.794, -122.407), weight: 1},</v>
      </c>
      <c r="Y7374" t="str">
        <f t="shared" si="694"/>
        <v>{location: new google.maps.LatLng(37.794, -122.407), weight: 2},</v>
      </c>
    </row>
    <row r="7375" spans="1:25" x14ac:dyDescent="0.2">
      <c r="A7375">
        <v>37.793999999999997</v>
      </c>
      <c r="B7375">
        <v>-122.40600000000001</v>
      </c>
      <c r="C7375">
        <v>0</v>
      </c>
      <c r="D7375">
        <v>2</v>
      </c>
      <c r="E7375">
        <v>2</v>
      </c>
      <c r="F7375">
        <v>3</v>
      </c>
      <c r="G7375">
        <v>2</v>
      </c>
      <c r="H7375">
        <v>0</v>
      </c>
      <c r="I7375">
        <v>10</v>
      </c>
      <c r="J7375">
        <v>12</v>
      </c>
      <c r="K7375">
        <v>4</v>
      </c>
      <c r="L7375">
        <v>26</v>
      </c>
      <c r="M7375">
        <f>VLOOKUP(H7375,AE$2:$AJ$12,6,TRUE)</f>
        <v>0</v>
      </c>
      <c r="N7375">
        <f>VLOOKUP(I7375,AF$2:$AJ$12,5,TRUE)</f>
        <v>8</v>
      </c>
      <c r="O7375">
        <f>VLOOKUP(J7375,AG$2:$AJ$12,4,TRUE)</f>
        <v>8</v>
      </c>
      <c r="P7375">
        <f>VLOOKUP(K7375,AH$2:$AJ$12,3,TRUE)</f>
        <v>8</v>
      </c>
      <c r="Q7375">
        <f>VLOOKUP(L7375,AI$2:$AJ$12,2,TRUE)</f>
        <v>8</v>
      </c>
      <c r="T7375" t="str">
        <f t="shared" si="695"/>
        <v>Crimepoint.create(latitude:37.794, longitude:-122.406, drugdrink:0, misdemean:8, theft:8, violent:8, total:8, drugdrinkct:0, misdemeanct:10, theftct:12, violentct:4, totalct:26)</v>
      </c>
      <c r="U7375" t="str">
        <f t="shared" si="696"/>
        <v>{location: new google.maps.LatLng(37.794, -122.406), weight: 0},</v>
      </c>
      <c r="V7375" t="str">
        <f t="shared" si="691"/>
        <v>{location: new google.maps.LatLng(37.794, -122.406), weight: 2},</v>
      </c>
      <c r="W7375" t="str">
        <f t="shared" si="692"/>
        <v>{location: new google.maps.LatLng(37.794, -122.406), weight: 2},</v>
      </c>
      <c r="X7375" t="str">
        <f t="shared" si="693"/>
        <v>{location: new google.maps.LatLng(37.794, -122.406), weight: 3},</v>
      </c>
      <c r="Y7375" t="str">
        <f t="shared" si="694"/>
        <v>{location: new google.maps.LatLng(37.794, -122.406), weight: 2},</v>
      </c>
    </row>
    <row r="7376" spans="1:25" x14ac:dyDescent="0.2">
      <c r="A7376">
        <v>37.793999999999997</v>
      </c>
      <c r="B7376">
        <v>-122.405</v>
      </c>
      <c r="C7376">
        <v>1</v>
      </c>
      <c r="D7376">
        <v>6</v>
      </c>
      <c r="E7376">
        <v>4</v>
      </c>
      <c r="F7376">
        <v>4</v>
      </c>
      <c r="G7376">
        <v>5</v>
      </c>
      <c r="H7376">
        <v>1</v>
      </c>
      <c r="I7376">
        <v>28</v>
      </c>
      <c r="J7376">
        <v>30</v>
      </c>
      <c r="K7376">
        <v>5</v>
      </c>
      <c r="L7376">
        <v>64</v>
      </c>
      <c r="M7376">
        <f>VLOOKUP(H7376,AE$2:$AJ$12,6,TRUE)</f>
        <v>8</v>
      </c>
      <c r="N7376">
        <f>VLOOKUP(I7376,AF$2:$AJ$12,5,TRUE)</f>
        <v>9</v>
      </c>
      <c r="O7376">
        <f>VLOOKUP(J7376,AG$2:$AJ$12,4,TRUE)</f>
        <v>9</v>
      </c>
      <c r="P7376">
        <f>VLOOKUP(K7376,AH$2:$AJ$12,3,TRUE)</f>
        <v>9</v>
      </c>
      <c r="Q7376">
        <f>VLOOKUP(L7376,AI$2:$AJ$12,2,TRUE)</f>
        <v>9</v>
      </c>
      <c r="T7376" t="str">
        <f t="shared" si="695"/>
        <v>Crimepoint.create(latitude:37.794, longitude:-122.405, drugdrink:8, misdemean:9, theft:9, violent:9, total:9, drugdrinkct:1, misdemeanct:28, theftct:30, violentct:5, totalct:64)</v>
      </c>
      <c r="U7376" t="str">
        <f t="shared" si="696"/>
        <v>{location: new google.maps.LatLng(37.794, -122.405), weight: 1},</v>
      </c>
      <c r="V7376" t="str">
        <f t="shared" si="691"/>
        <v>{location: new google.maps.LatLng(37.794, -122.405), weight: 6},</v>
      </c>
      <c r="W7376" t="str">
        <f t="shared" si="692"/>
        <v>{location: new google.maps.LatLng(37.794, -122.405), weight: 4},</v>
      </c>
      <c r="X7376" t="str">
        <f t="shared" si="693"/>
        <v>{location: new google.maps.LatLng(37.794, -122.405), weight: 4},</v>
      </c>
      <c r="Y7376" t="str">
        <f t="shared" si="694"/>
        <v>{location: new google.maps.LatLng(37.794, -122.405), weight: 5},</v>
      </c>
    </row>
    <row r="7377" spans="1:25" x14ac:dyDescent="0.2">
      <c r="A7377">
        <v>37.793999999999997</v>
      </c>
      <c r="B7377">
        <v>-122.404</v>
      </c>
      <c r="C7377">
        <v>0</v>
      </c>
      <c r="D7377">
        <v>1</v>
      </c>
      <c r="E7377">
        <v>2</v>
      </c>
      <c r="F7377">
        <v>1</v>
      </c>
      <c r="G7377">
        <v>2</v>
      </c>
      <c r="H7377">
        <v>0</v>
      </c>
      <c r="I7377">
        <v>4</v>
      </c>
      <c r="J7377">
        <v>13</v>
      </c>
      <c r="K7377">
        <v>2</v>
      </c>
      <c r="L7377">
        <v>19</v>
      </c>
      <c r="M7377">
        <f>VLOOKUP(H7377,AE$2:$AJ$12,6,TRUE)</f>
        <v>0</v>
      </c>
      <c r="N7377">
        <f>VLOOKUP(I7377,AF$2:$AJ$12,5,TRUE)</f>
        <v>6</v>
      </c>
      <c r="O7377">
        <f>VLOOKUP(J7377,AG$2:$AJ$12,4,TRUE)</f>
        <v>8</v>
      </c>
      <c r="P7377">
        <f>VLOOKUP(K7377,AH$2:$AJ$12,3,TRUE)</f>
        <v>7</v>
      </c>
      <c r="Q7377">
        <f>VLOOKUP(L7377,AI$2:$AJ$12,2,TRUE)</f>
        <v>7</v>
      </c>
      <c r="T7377" t="str">
        <f t="shared" si="695"/>
        <v>Crimepoint.create(latitude:37.794, longitude:-122.404, drugdrink:0, misdemean:6, theft:8, violent:7, total:7, drugdrinkct:0, misdemeanct:4, theftct:13, violentct:2, totalct:19)</v>
      </c>
      <c r="U7377" t="str">
        <f t="shared" si="696"/>
        <v>{location: new google.maps.LatLng(37.794, -122.404), weight: 0},</v>
      </c>
      <c r="V7377" t="str">
        <f t="shared" si="691"/>
        <v>{location: new google.maps.LatLng(37.794, -122.404), weight: 1},</v>
      </c>
      <c r="W7377" t="str">
        <f t="shared" si="692"/>
        <v>{location: new google.maps.LatLng(37.794, -122.404), weight: 2},</v>
      </c>
      <c r="X7377" t="str">
        <f t="shared" si="693"/>
        <v>{location: new google.maps.LatLng(37.794, -122.404), weight: 1},</v>
      </c>
      <c r="Y7377" t="str">
        <f t="shared" si="694"/>
        <v>{location: new google.maps.LatLng(37.794, -122.404), weight: 2},</v>
      </c>
    </row>
    <row r="7378" spans="1:25" x14ac:dyDescent="0.2">
      <c r="A7378">
        <v>37.793999999999997</v>
      </c>
      <c r="B7378">
        <v>-122.40300000000001</v>
      </c>
      <c r="C7378">
        <v>1</v>
      </c>
      <c r="D7378">
        <v>5</v>
      </c>
      <c r="E7378">
        <v>4</v>
      </c>
      <c r="F7378">
        <v>3</v>
      </c>
      <c r="G7378">
        <v>5</v>
      </c>
      <c r="H7378">
        <v>1</v>
      </c>
      <c r="I7378">
        <v>23</v>
      </c>
      <c r="J7378">
        <v>30</v>
      </c>
      <c r="K7378">
        <v>4</v>
      </c>
      <c r="L7378">
        <v>58</v>
      </c>
      <c r="M7378">
        <f>VLOOKUP(H7378,AE$2:$AJ$12,6,TRUE)</f>
        <v>8</v>
      </c>
      <c r="N7378">
        <f>VLOOKUP(I7378,AF$2:$AJ$12,5,TRUE)</f>
        <v>9</v>
      </c>
      <c r="O7378">
        <f>VLOOKUP(J7378,AG$2:$AJ$12,4,TRUE)</f>
        <v>9</v>
      </c>
      <c r="P7378">
        <f>VLOOKUP(K7378,AH$2:$AJ$12,3,TRUE)</f>
        <v>8</v>
      </c>
      <c r="Q7378">
        <f>VLOOKUP(L7378,AI$2:$AJ$12,2,TRUE)</f>
        <v>9</v>
      </c>
      <c r="T7378" t="str">
        <f t="shared" si="695"/>
        <v>Crimepoint.create(latitude:37.794, longitude:-122.403, drugdrink:8, misdemean:9, theft:9, violent:8, total:9, drugdrinkct:1, misdemeanct:23, theftct:30, violentct:4, totalct:58)</v>
      </c>
      <c r="U7378" t="str">
        <f t="shared" si="696"/>
        <v>{location: new google.maps.LatLng(37.794, -122.403), weight: 1},</v>
      </c>
      <c r="V7378" t="str">
        <f t="shared" si="691"/>
        <v>{location: new google.maps.LatLng(37.794, -122.403), weight: 5},</v>
      </c>
      <c r="W7378" t="str">
        <f t="shared" si="692"/>
        <v>{location: new google.maps.LatLng(37.794, -122.403), weight: 4},</v>
      </c>
      <c r="X7378" t="str">
        <f t="shared" si="693"/>
        <v>{location: new google.maps.LatLng(37.794, -122.403), weight: 3},</v>
      </c>
      <c r="Y7378" t="str">
        <f t="shared" si="694"/>
        <v>{location: new google.maps.LatLng(37.794, -122.403), weight: 5},</v>
      </c>
    </row>
    <row r="7379" spans="1:25" x14ac:dyDescent="0.2">
      <c r="A7379">
        <v>37.793999999999997</v>
      </c>
      <c r="B7379">
        <v>-122.402</v>
      </c>
      <c r="C7379">
        <v>0</v>
      </c>
      <c r="D7379">
        <v>1</v>
      </c>
      <c r="E7379">
        <v>1</v>
      </c>
      <c r="F7379">
        <v>0</v>
      </c>
      <c r="G7379">
        <v>1</v>
      </c>
      <c r="H7379">
        <v>0</v>
      </c>
      <c r="I7379">
        <v>5</v>
      </c>
      <c r="J7379">
        <v>6</v>
      </c>
      <c r="K7379">
        <v>0</v>
      </c>
      <c r="L7379">
        <v>11</v>
      </c>
      <c r="M7379">
        <f>VLOOKUP(H7379,AE$2:$AJ$12,6,TRUE)</f>
        <v>0</v>
      </c>
      <c r="N7379">
        <f>VLOOKUP(I7379,AF$2:$AJ$12,5,TRUE)</f>
        <v>6</v>
      </c>
      <c r="O7379">
        <f>VLOOKUP(J7379,AG$2:$AJ$12,4,TRUE)</f>
        <v>7</v>
      </c>
      <c r="P7379">
        <f>VLOOKUP(K7379,AH$2:$AJ$12,3,TRUE)</f>
        <v>0</v>
      </c>
      <c r="Q7379">
        <f>VLOOKUP(L7379,AI$2:$AJ$12,2,TRUE)</f>
        <v>6</v>
      </c>
      <c r="T7379" t="str">
        <f t="shared" si="695"/>
        <v>Crimepoint.create(latitude:37.794, longitude:-122.402, drugdrink:0, misdemean:6, theft:7, violent:0, total:6, drugdrinkct:0, misdemeanct:5, theftct:6, violentct:0, totalct:11)</v>
      </c>
      <c r="U7379" t="str">
        <f t="shared" si="696"/>
        <v>{location: new google.maps.LatLng(37.794, -122.402), weight: 0},</v>
      </c>
      <c r="V7379" t="str">
        <f t="shared" si="691"/>
        <v>{location: new google.maps.LatLng(37.794, -122.402), weight: 1},</v>
      </c>
      <c r="W7379" t="str">
        <f t="shared" si="692"/>
        <v>{location: new google.maps.LatLng(37.794, -122.402), weight: 1},</v>
      </c>
      <c r="X7379" t="str">
        <f t="shared" si="693"/>
        <v>{location: new google.maps.LatLng(37.794, -122.402), weight: 0},</v>
      </c>
      <c r="Y7379" t="str">
        <f t="shared" si="694"/>
        <v>{location: new google.maps.LatLng(37.794, -122.402), weight: 1},</v>
      </c>
    </row>
    <row r="7380" spans="1:25" x14ac:dyDescent="0.2">
      <c r="A7380">
        <v>37.793999999999997</v>
      </c>
      <c r="B7380">
        <v>-122.401</v>
      </c>
      <c r="C7380">
        <v>1</v>
      </c>
      <c r="D7380">
        <v>6</v>
      </c>
      <c r="E7380">
        <v>5</v>
      </c>
      <c r="F7380">
        <v>0</v>
      </c>
      <c r="G7380">
        <v>5</v>
      </c>
      <c r="H7380">
        <v>1</v>
      </c>
      <c r="I7380">
        <v>27</v>
      </c>
      <c r="J7380">
        <v>35</v>
      </c>
      <c r="K7380">
        <v>0</v>
      </c>
      <c r="L7380">
        <v>63</v>
      </c>
      <c r="M7380">
        <f>VLOOKUP(H7380,AE$2:$AJ$12,6,TRUE)</f>
        <v>8</v>
      </c>
      <c r="N7380">
        <f>VLOOKUP(I7380,AF$2:$AJ$12,5,TRUE)</f>
        <v>9</v>
      </c>
      <c r="O7380">
        <f>VLOOKUP(J7380,AG$2:$AJ$12,4,TRUE)</f>
        <v>9</v>
      </c>
      <c r="P7380">
        <f>VLOOKUP(K7380,AH$2:$AJ$12,3,TRUE)</f>
        <v>0</v>
      </c>
      <c r="Q7380">
        <f>VLOOKUP(L7380,AI$2:$AJ$12,2,TRUE)</f>
        <v>9</v>
      </c>
      <c r="T7380" t="str">
        <f t="shared" si="695"/>
        <v>Crimepoint.create(latitude:37.794, longitude:-122.401, drugdrink:8, misdemean:9, theft:9, violent:0, total:9, drugdrinkct:1, misdemeanct:27, theftct:35, violentct:0, totalct:63)</v>
      </c>
      <c r="U7380" t="str">
        <f t="shared" si="696"/>
        <v>{location: new google.maps.LatLng(37.794, -122.401), weight: 1},</v>
      </c>
      <c r="V7380" t="str">
        <f t="shared" si="691"/>
        <v>{location: new google.maps.LatLng(37.794, -122.401), weight: 6},</v>
      </c>
      <c r="W7380" t="str">
        <f t="shared" si="692"/>
        <v>{location: new google.maps.LatLng(37.794, -122.401), weight: 5},</v>
      </c>
      <c r="X7380" t="str">
        <f t="shared" si="693"/>
        <v>{location: new google.maps.LatLng(37.794, -122.401), weight: 0},</v>
      </c>
      <c r="Y7380" t="str">
        <f t="shared" si="694"/>
        <v>{location: new google.maps.LatLng(37.794, -122.401), weight: 5},</v>
      </c>
    </row>
    <row r="7381" spans="1:25" x14ac:dyDescent="0.2">
      <c r="A7381">
        <v>37.793999999999997</v>
      </c>
      <c r="B7381">
        <v>-122.4</v>
      </c>
      <c r="C7381">
        <v>1</v>
      </c>
      <c r="D7381">
        <v>4</v>
      </c>
      <c r="E7381">
        <v>3</v>
      </c>
      <c r="F7381">
        <v>2</v>
      </c>
      <c r="G7381">
        <v>3</v>
      </c>
      <c r="H7381">
        <v>1</v>
      </c>
      <c r="I7381">
        <v>18</v>
      </c>
      <c r="J7381">
        <v>17</v>
      </c>
      <c r="K7381">
        <v>3</v>
      </c>
      <c r="L7381">
        <v>39</v>
      </c>
      <c r="M7381">
        <f>VLOOKUP(H7381,AE$2:$AJ$12,6,TRUE)</f>
        <v>8</v>
      </c>
      <c r="N7381">
        <f>VLOOKUP(I7381,AF$2:$AJ$12,5,TRUE)</f>
        <v>8</v>
      </c>
      <c r="O7381">
        <f>VLOOKUP(J7381,AG$2:$AJ$12,4,TRUE)</f>
        <v>9</v>
      </c>
      <c r="P7381">
        <f>VLOOKUP(K7381,AH$2:$AJ$12,3,TRUE)</f>
        <v>8</v>
      </c>
      <c r="Q7381">
        <f>VLOOKUP(L7381,AI$2:$AJ$12,2,TRUE)</f>
        <v>8</v>
      </c>
      <c r="T7381" t="str">
        <f t="shared" si="695"/>
        <v>Crimepoint.create(latitude:37.794, longitude:-122.4, drugdrink:8, misdemean:8, theft:9, violent:8, total:8, drugdrinkct:1, misdemeanct:18, theftct:17, violentct:3, totalct:39)</v>
      </c>
      <c r="U7381" t="str">
        <f t="shared" si="696"/>
        <v>{location: new google.maps.LatLng(37.794, -122.4), weight: 1},</v>
      </c>
      <c r="V7381" t="str">
        <f t="shared" si="691"/>
        <v>{location: new google.maps.LatLng(37.794, -122.4), weight: 4},</v>
      </c>
      <c r="W7381" t="str">
        <f t="shared" si="692"/>
        <v>{location: new google.maps.LatLng(37.794, -122.4), weight: 3},</v>
      </c>
      <c r="X7381" t="str">
        <f t="shared" si="693"/>
        <v>{location: new google.maps.LatLng(37.794, -122.4), weight: 2},</v>
      </c>
      <c r="Y7381" t="str">
        <f t="shared" si="694"/>
        <v>{location: new google.maps.LatLng(37.794, -122.4), weight: 3},</v>
      </c>
    </row>
    <row r="7382" spans="1:25" x14ac:dyDescent="0.2">
      <c r="A7382">
        <v>37.793999999999997</v>
      </c>
      <c r="B7382">
        <v>-122.399</v>
      </c>
      <c r="C7382">
        <v>0</v>
      </c>
      <c r="D7382">
        <v>2</v>
      </c>
      <c r="E7382">
        <v>1</v>
      </c>
      <c r="F7382">
        <v>2</v>
      </c>
      <c r="G7382">
        <v>2</v>
      </c>
      <c r="H7382">
        <v>0</v>
      </c>
      <c r="I7382">
        <v>9</v>
      </c>
      <c r="J7382">
        <v>7</v>
      </c>
      <c r="K7382">
        <v>3</v>
      </c>
      <c r="L7382">
        <v>19</v>
      </c>
      <c r="M7382">
        <f>VLOOKUP(H7382,AE$2:$AJ$12,6,TRUE)</f>
        <v>0</v>
      </c>
      <c r="N7382">
        <f>VLOOKUP(I7382,AF$2:$AJ$12,5,TRUE)</f>
        <v>7</v>
      </c>
      <c r="O7382">
        <f>VLOOKUP(J7382,AG$2:$AJ$12,4,TRUE)</f>
        <v>7</v>
      </c>
      <c r="P7382">
        <f>VLOOKUP(K7382,AH$2:$AJ$12,3,TRUE)</f>
        <v>8</v>
      </c>
      <c r="Q7382">
        <f>VLOOKUP(L7382,AI$2:$AJ$12,2,TRUE)</f>
        <v>7</v>
      </c>
      <c r="T7382" t="str">
        <f t="shared" si="695"/>
        <v>Crimepoint.create(latitude:37.794, longitude:-122.399, drugdrink:0, misdemean:7, theft:7, violent:8, total:7, drugdrinkct:0, misdemeanct:9, theftct:7, violentct:3, totalct:19)</v>
      </c>
      <c r="U7382" t="str">
        <f t="shared" si="696"/>
        <v>{location: new google.maps.LatLng(37.794, -122.399), weight: 0},</v>
      </c>
      <c r="V7382" t="str">
        <f t="shared" si="691"/>
        <v>{location: new google.maps.LatLng(37.794, -122.399), weight: 2},</v>
      </c>
      <c r="W7382" t="str">
        <f t="shared" si="692"/>
        <v>{location: new google.maps.LatLng(37.794, -122.399), weight: 1},</v>
      </c>
      <c r="X7382" t="str">
        <f t="shared" si="693"/>
        <v>{location: new google.maps.LatLng(37.794, -122.399), weight: 2},</v>
      </c>
      <c r="Y7382" t="str">
        <f t="shared" si="694"/>
        <v>{location: new google.maps.LatLng(37.794, -122.399), weight: 2},</v>
      </c>
    </row>
    <row r="7383" spans="1:25" x14ac:dyDescent="0.2">
      <c r="A7383">
        <v>37.793999999999997</v>
      </c>
      <c r="B7383">
        <v>-122.398</v>
      </c>
      <c r="C7383">
        <v>0</v>
      </c>
      <c r="D7383">
        <v>3</v>
      </c>
      <c r="E7383">
        <v>3</v>
      </c>
      <c r="F7383">
        <v>2</v>
      </c>
      <c r="G7383">
        <v>3</v>
      </c>
      <c r="H7383">
        <v>0</v>
      </c>
      <c r="I7383">
        <v>12</v>
      </c>
      <c r="J7383">
        <v>17</v>
      </c>
      <c r="K7383">
        <v>3</v>
      </c>
      <c r="L7383">
        <v>32</v>
      </c>
      <c r="M7383">
        <f>VLOOKUP(H7383,AE$2:$AJ$12,6,TRUE)</f>
        <v>0</v>
      </c>
      <c r="N7383">
        <f>VLOOKUP(I7383,AF$2:$AJ$12,5,TRUE)</f>
        <v>8</v>
      </c>
      <c r="O7383">
        <f>VLOOKUP(J7383,AG$2:$AJ$12,4,TRUE)</f>
        <v>9</v>
      </c>
      <c r="P7383">
        <f>VLOOKUP(K7383,AH$2:$AJ$12,3,TRUE)</f>
        <v>8</v>
      </c>
      <c r="Q7383">
        <f>VLOOKUP(L7383,AI$2:$AJ$12,2,TRUE)</f>
        <v>8</v>
      </c>
      <c r="T7383" t="str">
        <f t="shared" si="695"/>
        <v>Crimepoint.create(latitude:37.794, longitude:-122.398, drugdrink:0, misdemean:8, theft:9, violent:8, total:8, drugdrinkct:0, misdemeanct:12, theftct:17, violentct:3, totalct:32)</v>
      </c>
      <c r="U7383" t="str">
        <f t="shared" si="696"/>
        <v>{location: new google.maps.LatLng(37.794, -122.398), weight: 0},</v>
      </c>
      <c r="V7383" t="str">
        <f t="shared" si="691"/>
        <v>{location: new google.maps.LatLng(37.794, -122.398), weight: 3},</v>
      </c>
      <c r="W7383" t="str">
        <f t="shared" si="692"/>
        <v>{location: new google.maps.LatLng(37.794, -122.398), weight: 3},</v>
      </c>
      <c r="X7383" t="str">
        <f t="shared" si="693"/>
        <v>{location: new google.maps.LatLng(37.794, -122.398), weight: 2},</v>
      </c>
      <c r="Y7383" t="str">
        <f t="shared" si="694"/>
        <v>{location: new google.maps.LatLng(37.794, -122.398), weight: 3},</v>
      </c>
    </row>
    <row r="7384" spans="1:25" x14ac:dyDescent="0.2">
      <c r="A7384">
        <v>37.793999999999997</v>
      </c>
      <c r="B7384">
        <v>-122.39700000000001</v>
      </c>
      <c r="C7384">
        <v>1</v>
      </c>
      <c r="D7384">
        <v>9</v>
      </c>
      <c r="E7384">
        <v>5</v>
      </c>
      <c r="F7384">
        <v>15</v>
      </c>
      <c r="G7384">
        <v>8</v>
      </c>
      <c r="H7384">
        <v>2</v>
      </c>
      <c r="I7384">
        <v>39</v>
      </c>
      <c r="J7384">
        <v>34</v>
      </c>
      <c r="K7384">
        <v>20</v>
      </c>
      <c r="L7384">
        <v>95</v>
      </c>
      <c r="M7384">
        <f>VLOOKUP(H7384,AE$2:$AJ$12,6,TRUE)</f>
        <v>9</v>
      </c>
      <c r="N7384">
        <f>VLOOKUP(I7384,AF$2:$AJ$12,5,TRUE)</f>
        <v>9</v>
      </c>
      <c r="O7384">
        <f>VLOOKUP(J7384,AG$2:$AJ$12,4,TRUE)</f>
        <v>9</v>
      </c>
      <c r="P7384">
        <f>VLOOKUP(K7384,AH$2:$AJ$12,3,TRUE)</f>
        <v>9</v>
      </c>
      <c r="Q7384">
        <f>VLOOKUP(L7384,AI$2:$AJ$12,2,TRUE)</f>
        <v>9</v>
      </c>
      <c r="T7384" t="str">
        <f t="shared" si="695"/>
        <v>Crimepoint.create(latitude:37.794, longitude:-122.397, drugdrink:9, misdemean:9, theft:9, violent:9, total:9, drugdrinkct:2, misdemeanct:39, theftct:34, violentct:20, totalct:95)</v>
      </c>
      <c r="U7384" t="str">
        <f t="shared" si="696"/>
        <v>{location: new google.maps.LatLng(37.794, -122.397), weight: 1},</v>
      </c>
      <c r="V7384" t="str">
        <f t="shared" si="691"/>
        <v>{location: new google.maps.LatLng(37.794, -122.397), weight: 9},</v>
      </c>
      <c r="W7384" t="str">
        <f t="shared" si="692"/>
        <v>{location: new google.maps.LatLng(37.794, -122.397), weight: 5},</v>
      </c>
      <c r="X7384" t="str">
        <f t="shared" si="693"/>
        <v>{location: new google.maps.LatLng(37.794, -122.397), weight: 15},</v>
      </c>
      <c r="Y7384" t="str">
        <f t="shared" si="694"/>
        <v>{location: new google.maps.LatLng(37.794, -122.397), weight: 8},</v>
      </c>
    </row>
    <row r="7385" spans="1:25" x14ac:dyDescent="0.2">
      <c r="A7385">
        <v>37.793999999999997</v>
      </c>
      <c r="B7385">
        <v>-122.396</v>
      </c>
      <c r="C7385">
        <v>2</v>
      </c>
      <c r="D7385">
        <v>11</v>
      </c>
      <c r="E7385">
        <v>3</v>
      </c>
      <c r="F7385">
        <v>9</v>
      </c>
      <c r="G7385">
        <v>7</v>
      </c>
      <c r="H7385">
        <v>3</v>
      </c>
      <c r="I7385">
        <v>50</v>
      </c>
      <c r="J7385">
        <v>23</v>
      </c>
      <c r="K7385">
        <v>12</v>
      </c>
      <c r="L7385">
        <v>88</v>
      </c>
      <c r="M7385">
        <f>VLOOKUP(H7385,AE$2:$AJ$12,6,TRUE)</f>
        <v>9</v>
      </c>
      <c r="N7385">
        <f>VLOOKUP(I7385,AF$2:$AJ$12,5,TRUE)</f>
        <v>9</v>
      </c>
      <c r="O7385">
        <f>VLOOKUP(J7385,AG$2:$AJ$12,4,TRUE)</f>
        <v>9</v>
      </c>
      <c r="P7385">
        <f>VLOOKUP(K7385,AH$2:$AJ$12,3,TRUE)</f>
        <v>9</v>
      </c>
      <c r="Q7385">
        <f>VLOOKUP(L7385,AI$2:$AJ$12,2,TRUE)</f>
        <v>9</v>
      </c>
      <c r="T7385" t="str">
        <f t="shared" si="695"/>
        <v>Crimepoint.create(latitude:37.794, longitude:-122.396, drugdrink:9, misdemean:9, theft:9, violent:9, total:9, drugdrinkct:3, misdemeanct:50, theftct:23, violentct:12, totalct:88)</v>
      </c>
      <c r="U7385" t="str">
        <f t="shared" si="696"/>
        <v>{location: new google.maps.LatLng(37.794, -122.396), weight: 2},</v>
      </c>
      <c r="V7385" t="str">
        <f t="shared" si="691"/>
        <v>{location: new google.maps.LatLng(37.794, -122.396), weight: 11},</v>
      </c>
      <c r="W7385" t="str">
        <f t="shared" si="692"/>
        <v>{location: new google.maps.LatLng(37.794, -122.396), weight: 3},</v>
      </c>
      <c r="X7385" t="str">
        <f t="shared" si="693"/>
        <v>{location: new google.maps.LatLng(37.794, -122.396), weight: 9},</v>
      </c>
      <c r="Y7385" t="str">
        <f t="shared" si="694"/>
        <v>{location: new google.maps.LatLng(37.794, -122.396), weight: 7},</v>
      </c>
    </row>
    <row r="7386" spans="1:25" x14ac:dyDescent="0.2">
      <c r="A7386">
        <v>37.793999999999997</v>
      </c>
      <c r="B7386">
        <v>-122.395</v>
      </c>
      <c r="C7386">
        <v>1</v>
      </c>
      <c r="D7386">
        <v>7</v>
      </c>
      <c r="E7386">
        <v>4</v>
      </c>
      <c r="F7386">
        <v>7</v>
      </c>
      <c r="G7386">
        <v>5</v>
      </c>
      <c r="H7386">
        <v>1</v>
      </c>
      <c r="I7386">
        <v>33</v>
      </c>
      <c r="J7386">
        <v>25</v>
      </c>
      <c r="K7386">
        <v>9</v>
      </c>
      <c r="L7386">
        <v>68</v>
      </c>
      <c r="M7386">
        <f>VLOOKUP(H7386,AE$2:$AJ$12,6,TRUE)</f>
        <v>8</v>
      </c>
      <c r="N7386">
        <f>VLOOKUP(I7386,AF$2:$AJ$12,5,TRUE)</f>
        <v>9</v>
      </c>
      <c r="O7386">
        <f>VLOOKUP(J7386,AG$2:$AJ$12,4,TRUE)</f>
        <v>9</v>
      </c>
      <c r="P7386">
        <f>VLOOKUP(K7386,AH$2:$AJ$12,3,TRUE)</f>
        <v>9</v>
      </c>
      <c r="Q7386">
        <f>VLOOKUP(L7386,AI$2:$AJ$12,2,TRUE)</f>
        <v>9</v>
      </c>
      <c r="T7386" t="str">
        <f t="shared" si="695"/>
        <v>Crimepoint.create(latitude:37.794, longitude:-122.395, drugdrink:8, misdemean:9, theft:9, violent:9, total:9, drugdrinkct:1, misdemeanct:33, theftct:25, violentct:9, totalct:68)</v>
      </c>
      <c r="U7386" t="str">
        <f t="shared" si="696"/>
        <v>{location: new google.maps.LatLng(37.794, -122.395), weight: 1},</v>
      </c>
      <c r="V7386" t="str">
        <f t="shared" si="691"/>
        <v>{location: new google.maps.LatLng(37.794, -122.395), weight: 7},</v>
      </c>
      <c r="W7386" t="str">
        <f t="shared" si="692"/>
        <v>{location: new google.maps.LatLng(37.794, -122.395), weight: 4},</v>
      </c>
      <c r="X7386" t="str">
        <f t="shared" si="693"/>
        <v>{location: new google.maps.LatLng(37.794, -122.395), weight: 7},</v>
      </c>
      <c r="Y7386" t="str">
        <f t="shared" si="694"/>
        <v>{location: new google.maps.LatLng(37.794, -122.395), weight: 5},</v>
      </c>
    </row>
    <row r="7387" spans="1:25" x14ac:dyDescent="0.2">
      <c r="A7387">
        <v>37.793999999999997</v>
      </c>
      <c r="B7387">
        <v>-122.39400000000001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1</v>
      </c>
      <c r="K7387">
        <v>0</v>
      </c>
      <c r="L7387">
        <v>3</v>
      </c>
      <c r="M7387">
        <f>VLOOKUP(H7387,AE$2:$AJ$12,6,TRUE)</f>
        <v>0</v>
      </c>
      <c r="N7387">
        <f>VLOOKUP(I7387,AF$2:$AJ$12,5,TRUE)</f>
        <v>4</v>
      </c>
      <c r="O7387">
        <f>VLOOKUP(J7387,AG$2:$AJ$12,4,TRUE)</f>
        <v>3</v>
      </c>
      <c r="P7387">
        <f>VLOOKUP(K7387,AH$2:$AJ$12,3,TRUE)</f>
        <v>0</v>
      </c>
      <c r="Q7387">
        <f>VLOOKUP(L7387,AI$2:$AJ$12,2,TRUE)</f>
        <v>2</v>
      </c>
      <c r="T7387" t="str">
        <f t="shared" si="695"/>
        <v>Crimepoint.create(latitude:37.794, longitude:-122.394, drugdrink:0, misdemean:4, theft:3, violent:0, total:2, drugdrinkct:0, misdemeanct:2, theftct:1, violentct:0, totalct:3)</v>
      </c>
      <c r="U7387" t="str">
        <f t="shared" si="696"/>
        <v>{location: new google.maps.LatLng(37.794, -122.394), weight: 0},</v>
      </c>
      <c r="V7387" t="str">
        <f t="shared" si="691"/>
        <v>{location: new google.maps.LatLng(37.794, -122.394), weight: 0},</v>
      </c>
      <c r="W7387" t="str">
        <f t="shared" si="692"/>
        <v>{location: new google.maps.LatLng(37.794, -122.394), weight: 0},</v>
      </c>
      <c r="X7387" t="str">
        <f t="shared" si="693"/>
        <v>{location: new google.maps.LatLng(37.794, -122.394), weight: 0},</v>
      </c>
      <c r="Y7387" t="str">
        <f t="shared" si="694"/>
        <v>{location: new google.maps.LatLng(37.794, -122.394), weight: 0},</v>
      </c>
    </row>
    <row r="7388" spans="1:25" x14ac:dyDescent="0.2">
      <c r="A7388">
        <v>37.793999999999997</v>
      </c>
      <c r="B7388">
        <v>-122.393</v>
      </c>
      <c r="C7388">
        <v>0</v>
      </c>
      <c r="D7388">
        <v>2</v>
      </c>
      <c r="E7388">
        <v>2</v>
      </c>
      <c r="F7388">
        <v>1</v>
      </c>
      <c r="G7388">
        <v>2</v>
      </c>
      <c r="H7388">
        <v>0</v>
      </c>
      <c r="I7388">
        <v>8</v>
      </c>
      <c r="J7388">
        <v>12</v>
      </c>
      <c r="K7388">
        <v>1</v>
      </c>
      <c r="L7388">
        <v>21</v>
      </c>
      <c r="M7388">
        <f>VLOOKUP(H7388,AE$2:$AJ$12,6,TRUE)</f>
        <v>0</v>
      </c>
      <c r="N7388">
        <f>VLOOKUP(I7388,AF$2:$AJ$12,5,TRUE)</f>
        <v>7</v>
      </c>
      <c r="O7388">
        <f>VLOOKUP(J7388,AG$2:$AJ$12,4,TRUE)</f>
        <v>8</v>
      </c>
      <c r="P7388">
        <f>VLOOKUP(K7388,AH$2:$AJ$12,3,TRUE)</f>
        <v>7</v>
      </c>
      <c r="Q7388">
        <f>VLOOKUP(L7388,AI$2:$AJ$12,2,TRUE)</f>
        <v>8</v>
      </c>
      <c r="T7388" t="str">
        <f t="shared" si="695"/>
        <v>Crimepoint.create(latitude:37.794, longitude:-122.393, drugdrink:0, misdemean:7, theft:8, violent:7, total:8, drugdrinkct:0, misdemeanct:8, theftct:12, violentct:1, totalct:21)</v>
      </c>
      <c r="U7388" t="str">
        <f t="shared" si="696"/>
        <v>{location: new google.maps.LatLng(37.794, -122.393), weight: 0},</v>
      </c>
      <c r="V7388" t="str">
        <f t="shared" si="691"/>
        <v>{location: new google.maps.LatLng(37.794, -122.393), weight: 2},</v>
      </c>
      <c r="W7388" t="str">
        <f t="shared" si="692"/>
        <v>{location: new google.maps.LatLng(37.794, -122.393), weight: 2},</v>
      </c>
      <c r="X7388" t="str">
        <f t="shared" si="693"/>
        <v>{location: new google.maps.LatLng(37.794, -122.393), weight: 1},</v>
      </c>
      <c r="Y7388" t="str">
        <f t="shared" si="694"/>
        <v>{location: new google.maps.LatLng(37.794, -122.393), weight: 2},</v>
      </c>
    </row>
    <row r="7389" spans="1:25" x14ac:dyDescent="0.2">
      <c r="A7389">
        <v>37.795000000000002</v>
      </c>
      <c r="B7389">
        <v>-122.446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</v>
      </c>
      <c r="K7389">
        <v>0</v>
      </c>
      <c r="L7389">
        <v>2</v>
      </c>
      <c r="M7389">
        <f>VLOOKUP(H7389,AE$2:$AJ$12,6,TRUE)</f>
        <v>0</v>
      </c>
      <c r="N7389">
        <f>VLOOKUP(I7389,AF$2:$AJ$12,5,TRUE)</f>
        <v>0</v>
      </c>
      <c r="O7389">
        <f>VLOOKUP(J7389,AG$2:$AJ$12,4,TRUE)</f>
        <v>4</v>
      </c>
      <c r="P7389">
        <f>VLOOKUP(K7389,AH$2:$AJ$12,3,TRUE)</f>
        <v>0</v>
      </c>
      <c r="Q7389">
        <f>VLOOKUP(L7389,AI$2:$AJ$12,2,TRUE)</f>
        <v>1</v>
      </c>
      <c r="T7389" t="str">
        <f t="shared" si="695"/>
        <v>Crimepoint.create(latitude:37.795, longitude:-122.446, drugdrink:0, misdemean:0, theft:4, violent:0, total:1, drugdrinkct:0, misdemeanct:0, theftct:2, violentct:0, totalct:2)</v>
      </c>
      <c r="U7389" t="str">
        <f t="shared" si="696"/>
        <v>{location: new google.maps.LatLng(37.795, -122.446), weight: 0},</v>
      </c>
      <c r="V7389" t="str">
        <f t="shared" si="691"/>
        <v>{location: new google.maps.LatLng(37.795, -122.446), weight: 0},</v>
      </c>
      <c r="W7389" t="str">
        <f t="shared" si="692"/>
        <v>{location: new google.maps.LatLng(37.795, -122.446), weight: 0},</v>
      </c>
      <c r="X7389" t="str">
        <f t="shared" si="693"/>
        <v>{location: new google.maps.LatLng(37.795, -122.446), weight: 0},</v>
      </c>
      <c r="Y7389" t="str">
        <f t="shared" si="694"/>
        <v>{location: new google.maps.LatLng(37.795, -122.446), weight: 0},</v>
      </c>
    </row>
    <row r="7390" spans="1:25" x14ac:dyDescent="0.2">
      <c r="A7390">
        <v>37.795000000000002</v>
      </c>
      <c r="B7390">
        <v>-122.44499999999999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1</v>
      </c>
      <c r="K7390">
        <v>0</v>
      </c>
      <c r="L7390">
        <v>2</v>
      </c>
      <c r="M7390">
        <f>VLOOKUP(H7390,AE$2:$AJ$12,6,TRUE)</f>
        <v>0</v>
      </c>
      <c r="N7390">
        <f>VLOOKUP(I7390,AF$2:$AJ$12,5,TRUE)</f>
        <v>2</v>
      </c>
      <c r="O7390">
        <f>VLOOKUP(J7390,AG$2:$AJ$12,4,TRUE)</f>
        <v>3</v>
      </c>
      <c r="P7390">
        <f>VLOOKUP(K7390,AH$2:$AJ$12,3,TRUE)</f>
        <v>0</v>
      </c>
      <c r="Q7390">
        <f>VLOOKUP(L7390,AI$2:$AJ$12,2,TRUE)</f>
        <v>1</v>
      </c>
      <c r="T7390" t="str">
        <f t="shared" si="695"/>
        <v>Crimepoint.create(latitude:37.795, longitude:-122.445, drugdrink:0, misdemean:2, theft:3, violent:0, total:1, drugdrinkct:0, misdemeanct:1, theftct:1, violentct:0, totalct:2)</v>
      </c>
      <c r="U7390" t="str">
        <f t="shared" si="696"/>
        <v>{location: new google.maps.LatLng(37.795, -122.445), weight: 0},</v>
      </c>
      <c r="V7390" t="str">
        <f t="shared" si="691"/>
        <v>{location: new google.maps.LatLng(37.795, -122.445), weight: 0},</v>
      </c>
      <c r="W7390" t="str">
        <f t="shared" si="692"/>
        <v>{location: new google.maps.LatLng(37.795, -122.445), weight: 0},</v>
      </c>
      <c r="X7390" t="str">
        <f t="shared" si="693"/>
        <v>{location: new google.maps.LatLng(37.795, -122.445), weight: 0},</v>
      </c>
      <c r="Y7390" t="str">
        <f t="shared" si="694"/>
        <v>{location: new google.maps.LatLng(37.795, -122.445), weight: 0},</v>
      </c>
    </row>
    <row r="7391" spans="1:25" x14ac:dyDescent="0.2">
      <c r="A7391">
        <v>37.795000000000002</v>
      </c>
      <c r="B7391">
        <v>-122.444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2</v>
      </c>
      <c r="J7391">
        <v>3</v>
      </c>
      <c r="K7391">
        <v>1</v>
      </c>
      <c r="L7391">
        <v>6</v>
      </c>
      <c r="M7391">
        <f>VLOOKUP(H7391,AE$2:$AJ$12,6,TRUE)</f>
        <v>0</v>
      </c>
      <c r="N7391">
        <f>VLOOKUP(I7391,AF$2:$AJ$12,5,TRUE)</f>
        <v>4</v>
      </c>
      <c r="O7391">
        <f>VLOOKUP(J7391,AG$2:$AJ$12,4,TRUE)</f>
        <v>5</v>
      </c>
      <c r="P7391">
        <f>VLOOKUP(K7391,AH$2:$AJ$12,3,TRUE)</f>
        <v>7</v>
      </c>
      <c r="Q7391">
        <f>VLOOKUP(L7391,AI$2:$AJ$12,2,TRUE)</f>
        <v>4</v>
      </c>
      <c r="T7391" t="str">
        <f t="shared" si="695"/>
        <v>Crimepoint.create(latitude:37.795, longitude:-122.444, drugdrink:0, misdemean:4, theft:5, violent:7, total:4, drugdrinkct:0, misdemeanct:2, theftct:3, violentct:1, totalct:6)</v>
      </c>
      <c r="U7391" t="str">
        <f t="shared" si="696"/>
        <v>{location: new google.maps.LatLng(37.795, -122.444), weight: 0},</v>
      </c>
      <c r="V7391" t="str">
        <f t="shared" si="691"/>
        <v>{location: new google.maps.LatLng(37.795, -122.444), weight: 0},</v>
      </c>
      <c r="W7391" t="str">
        <f t="shared" si="692"/>
        <v>{location: new google.maps.LatLng(37.795, -122.444), weight: 0},</v>
      </c>
      <c r="X7391" t="str">
        <f t="shared" si="693"/>
        <v>{location: new google.maps.LatLng(37.795, -122.444), weight: 1},</v>
      </c>
      <c r="Y7391" t="str">
        <f t="shared" si="694"/>
        <v>{location: new google.maps.LatLng(37.795, -122.444), weight: 0},</v>
      </c>
    </row>
    <row r="7392" spans="1:25" x14ac:dyDescent="0.2">
      <c r="A7392">
        <v>37.795000000000002</v>
      </c>
      <c r="B7392">
        <v>-122.443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5</v>
      </c>
      <c r="K7392">
        <v>0</v>
      </c>
      <c r="L7392">
        <v>5</v>
      </c>
      <c r="M7392">
        <f>VLOOKUP(H7392,AE$2:$AJ$12,6,TRUE)</f>
        <v>0</v>
      </c>
      <c r="N7392">
        <f>VLOOKUP(I7392,AF$2:$AJ$12,5,TRUE)</f>
        <v>0</v>
      </c>
      <c r="O7392">
        <f>VLOOKUP(J7392,AG$2:$AJ$12,4,TRUE)</f>
        <v>7</v>
      </c>
      <c r="P7392">
        <f>VLOOKUP(K7392,AH$2:$AJ$12,3,TRUE)</f>
        <v>0</v>
      </c>
      <c r="Q7392">
        <f>VLOOKUP(L7392,AI$2:$AJ$12,2,TRUE)</f>
        <v>4</v>
      </c>
      <c r="T7392" t="str">
        <f t="shared" si="695"/>
        <v>Crimepoint.create(latitude:37.795, longitude:-122.443, drugdrink:0, misdemean:0, theft:7, violent:0, total:4, drugdrinkct:0, misdemeanct:0, theftct:5, violentct:0, totalct:5)</v>
      </c>
      <c r="U7392" t="str">
        <f t="shared" si="696"/>
        <v>{location: new google.maps.LatLng(37.795, -122.443), weight: 0},</v>
      </c>
      <c r="V7392" t="str">
        <f t="shared" si="691"/>
        <v>{location: new google.maps.LatLng(37.795, -122.443), weight: 0},</v>
      </c>
      <c r="W7392" t="str">
        <f t="shared" si="692"/>
        <v>{location: new google.maps.LatLng(37.795, -122.443), weight: 1},</v>
      </c>
      <c r="X7392" t="str">
        <f t="shared" si="693"/>
        <v>{location: new google.maps.LatLng(37.795, -122.443), weight: 0},</v>
      </c>
      <c r="Y7392" t="str">
        <f t="shared" si="694"/>
        <v>{location: new google.maps.LatLng(37.795, -122.443), weight: 0},</v>
      </c>
    </row>
    <row r="7393" spans="1:25" x14ac:dyDescent="0.2">
      <c r="A7393">
        <v>37.795000000000002</v>
      </c>
      <c r="B7393">
        <v>-122.44199999999999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1</v>
      </c>
      <c r="M7393">
        <f>VLOOKUP(H7393,AE$2:$AJ$12,6,TRUE)</f>
        <v>0</v>
      </c>
      <c r="N7393">
        <f>VLOOKUP(I7393,AF$2:$AJ$12,5,TRUE)</f>
        <v>0</v>
      </c>
      <c r="O7393">
        <f>VLOOKUP(J7393,AG$2:$AJ$12,4,TRUE)</f>
        <v>3</v>
      </c>
      <c r="P7393">
        <f>VLOOKUP(K7393,AH$2:$AJ$12,3,TRUE)</f>
        <v>0</v>
      </c>
      <c r="Q7393">
        <f>VLOOKUP(L7393,AI$2:$AJ$12,2,TRUE)</f>
        <v>0</v>
      </c>
      <c r="T7393" t="str">
        <f t="shared" si="695"/>
        <v>Crimepoint.create(latitude:37.795, longitude:-122.442, drugdrink:0, misdemean:0, theft:3, violent:0, total:0, drugdrinkct:0, misdemeanct:0, theftct:1, violentct:0, totalct:1)</v>
      </c>
      <c r="U7393" t="str">
        <f t="shared" si="696"/>
        <v>{location: new google.maps.LatLng(37.795, -122.442), weight: 0},</v>
      </c>
      <c r="V7393" t="str">
        <f t="shared" si="691"/>
        <v>{location: new google.maps.LatLng(37.795, -122.442), weight: 0},</v>
      </c>
      <c r="W7393" t="str">
        <f t="shared" si="692"/>
        <v>{location: new google.maps.LatLng(37.795, -122.442), weight: 0},</v>
      </c>
      <c r="X7393" t="str">
        <f t="shared" si="693"/>
        <v>{location: new google.maps.LatLng(37.795, -122.442), weight: 0},</v>
      </c>
      <c r="Y7393" t="str">
        <f t="shared" si="694"/>
        <v>{location: new google.maps.LatLng(37.795, -122.442), weight: 0},</v>
      </c>
    </row>
    <row r="7394" spans="1:25" x14ac:dyDescent="0.2">
      <c r="A7394">
        <v>37.795000000000002</v>
      </c>
      <c r="B7394">
        <v>-122.441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3</v>
      </c>
      <c r="K7394">
        <v>0</v>
      </c>
      <c r="L7394">
        <v>3</v>
      </c>
      <c r="M7394">
        <f>VLOOKUP(H7394,AE$2:$AJ$12,6,TRUE)</f>
        <v>0</v>
      </c>
      <c r="N7394">
        <f>VLOOKUP(I7394,AF$2:$AJ$12,5,TRUE)</f>
        <v>0</v>
      </c>
      <c r="O7394">
        <f>VLOOKUP(J7394,AG$2:$AJ$12,4,TRUE)</f>
        <v>5</v>
      </c>
      <c r="P7394">
        <f>VLOOKUP(K7394,AH$2:$AJ$12,3,TRUE)</f>
        <v>0</v>
      </c>
      <c r="Q7394">
        <f>VLOOKUP(L7394,AI$2:$AJ$12,2,TRUE)</f>
        <v>2</v>
      </c>
      <c r="T7394" t="str">
        <f t="shared" si="695"/>
        <v>Crimepoint.create(latitude:37.795, longitude:-122.441, drugdrink:0, misdemean:0, theft:5, violent:0, total:2, drugdrinkct:0, misdemeanct:0, theftct:3, violentct:0, totalct:3)</v>
      </c>
      <c r="U7394" t="str">
        <f t="shared" si="696"/>
        <v>{location: new google.maps.LatLng(37.795, -122.441), weight: 0},</v>
      </c>
      <c r="V7394" t="str">
        <f t="shared" si="691"/>
        <v>{location: new google.maps.LatLng(37.795, -122.441), weight: 0},</v>
      </c>
      <c r="W7394" t="str">
        <f t="shared" si="692"/>
        <v>{location: new google.maps.LatLng(37.795, -122.441), weight: 0},</v>
      </c>
      <c r="X7394" t="str">
        <f t="shared" si="693"/>
        <v>{location: new google.maps.LatLng(37.795, -122.441), weight: 0},</v>
      </c>
      <c r="Y7394" t="str">
        <f t="shared" si="694"/>
        <v>{location: new google.maps.LatLng(37.795, -122.441), weight: 0},</v>
      </c>
    </row>
    <row r="7395" spans="1:25" x14ac:dyDescent="0.2">
      <c r="A7395">
        <v>37.795000000000002</v>
      </c>
      <c r="B7395">
        <v>-122.44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2</v>
      </c>
      <c r="K7395">
        <v>0</v>
      </c>
      <c r="L7395">
        <v>3</v>
      </c>
      <c r="M7395">
        <f>VLOOKUP(H7395,AE$2:$AJ$12,6,TRUE)</f>
        <v>0</v>
      </c>
      <c r="N7395">
        <f>VLOOKUP(I7395,AF$2:$AJ$12,5,TRUE)</f>
        <v>2</v>
      </c>
      <c r="O7395">
        <f>VLOOKUP(J7395,AG$2:$AJ$12,4,TRUE)</f>
        <v>4</v>
      </c>
      <c r="P7395">
        <f>VLOOKUP(K7395,AH$2:$AJ$12,3,TRUE)</f>
        <v>0</v>
      </c>
      <c r="Q7395">
        <f>VLOOKUP(L7395,AI$2:$AJ$12,2,TRUE)</f>
        <v>2</v>
      </c>
      <c r="T7395" t="str">
        <f t="shared" si="695"/>
        <v>Crimepoint.create(latitude:37.795, longitude:-122.44, drugdrink:0, misdemean:2, theft:4, violent:0, total:2, drugdrinkct:0, misdemeanct:1, theftct:2, violentct:0, totalct:3)</v>
      </c>
      <c r="U7395" t="str">
        <f t="shared" si="696"/>
        <v>{location: new google.maps.LatLng(37.795, -122.44), weight: 0},</v>
      </c>
      <c r="V7395" t="str">
        <f t="shared" si="691"/>
        <v>{location: new google.maps.LatLng(37.795, -122.44), weight: 0},</v>
      </c>
      <c r="W7395" t="str">
        <f t="shared" si="692"/>
        <v>{location: new google.maps.LatLng(37.795, -122.44), weight: 0},</v>
      </c>
      <c r="X7395" t="str">
        <f t="shared" si="693"/>
        <v>{location: new google.maps.LatLng(37.795, -122.44), weight: 0},</v>
      </c>
      <c r="Y7395" t="str">
        <f t="shared" si="694"/>
        <v>{location: new google.maps.LatLng(37.795, -122.44), weight: 0},</v>
      </c>
    </row>
    <row r="7396" spans="1:25" x14ac:dyDescent="0.2">
      <c r="A7396">
        <v>37.795000000000002</v>
      </c>
      <c r="B7396">
        <v>-122.43899999999999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1</v>
      </c>
      <c r="J7396">
        <v>1</v>
      </c>
      <c r="K7396">
        <v>1</v>
      </c>
      <c r="L7396">
        <v>3</v>
      </c>
      <c r="M7396">
        <f>VLOOKUP(H7396,AE$2:$AJ$12,6,TRUE)</f>
        <v>0</v>
      </c>
      <c r="N7396">
        <f>VLOOKUP(I7396,AF$2:$AJ$12,5,TRUE)</f>
        <v>2</v>
      </c>
      <c r="O7396">
        <f>VLOOKUP(J7396,AG$2:$AJ$12,4,TRUE)</f>
        <v>3</v>
      </c>
      <c r="P7396">
        <f>VLOOKUP(K7396,AH$2:$AJ$12,3,TRUE)</f>
        <v>7</v>
      </c>
      <c r="Q7396">
        <f>VLOOKUP(L7396,AI$2:$AJ$12,2,TRUE)</f>
        <v>2</v>
      </c>
      <c r="T7396" t="str">
        <f t="shared" si="695"/>
        <v>Crimepoint.create(latitude:37.795, longitude:-122.439, drugdrink:0, misdemean:2, theft:3, violent:7, total:2, drugdrinkct:0, misdemeanct:1, theftct:1, violentct:1, totalct:3)</v>
      </c>
      <c r="U7396" t="str">
        <f t="shared" si="696"/>
        <v>{location: new google.maps.LatLng(37.795, -122.439), weight: 0},</v>
      </c>
      <c r="V7396" t="str">
        <f t="shared" si="691"/>
        <v>{location: new google.maps.LatLng(37.795, -122.439), weight: 0},</v>
      </c>
      <c r="W7396" t="str">
        <f t="shared" si="692"/>
        <v>{location: new google.maps.LatLng(37.795, -122.439), weight: 0},</v>
      </c>
      <c r="X7396" t="str">
        <f t="shared" si="693"/>
        <v>{location: new google.maps.LatLng(37.795, -122.439), weight: 1},</v>
      </c>
      <c r="Y7396" t="str">
        <f t="shared" si="694"/>
        <v>{location: new google.maps.LatLng(37.795, -122.439), weight: 0},</v>
      </c>
    </row>
    <row r="7397" spans="1:25" x14ac:dyDescent="0.2">
      <c r="A7397">
        <v>37.795000000000002</v>
      </c>
      <c r="B7397">
        <v>-122.438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3</v>
      </c>
      <c r="J7397">
        <v>3</v>
      </c>
      <c r="K7397">
        <v>0</v>
      </c>
      <c r="L7397">
        <v>6</v>
      </c>
      <c r="M7397">
        <f>VLOOKUP(H7397,AE$2:$AJ$12,6,TRUE)</f>
        <v>0</v>
      </c>
      <c r="N7397">
        <f>VLOOKUP(I7397,AF$2:$AJ$12,5,TRUE)</f>
        <v>5</v>
      </c>
      <c r="O7397">
        <f>VLOOKUP(J7397,AG$2:$AJ$12,4,TRUE)</f>
        <v>5</v>
      </c>
      <c r="P7397">
        <f>VLOOKUP(K7397,AH$2:$AJ$12,3,TRUE)</f>
        <v>0</v>
      </c>
      <c r="Q7397">
        <f>VLOOKUP(L7397,AI$2:$AJ$12,2,TRUE)</f>
        <v>4</v>
      </c>
      <c r="T7397" t="str">
        <f t="shared" si="695"/>
        <v>Crimepoint.create(latitude:37.795, longitude:-122.438, drugdrink:0, misdemean:5, theft:5, violent:0, total:4, drugdrinkct:0, misdemeanct:3, theftct:3, violentct:0, totalct:6)</v>
      </c>
      <c r="U7397" t="str">
        <f t="shared" si="696"/>
        <v>{location: new google.maps.LatLng(37.795, -122.438), weight: 0},</v>
      </c>
      <c r="V7397" t="str">
        <f t="shared" si="691"/>
        <v>{location: new google.maps.LatLng(37.795, -122.438), weight: 1},</v>
      </c>
      <c r="W7397" t="str">
        <f t="shared" si="692"/>
        <v>{location: new google.maps.LatLng(37.795, -122.438), weight: 0},</v>
      </c>
      <c r="X7397" t="str">
        <f t="shared" si="693"/>
        <v>{location: new google.maps.LatLng(37.795, -122.438), weight: 0},</v>
      </c>
      <c r="Y7397" t="str">
        <f t="shared" si="694"/>
        <v>{location: new google.maps.LatLng(37.795, -122.438), weight: 0},</v>
      </c>
    </row>
    <row r="7398" spans="1:25" x14ac:dyDescent="0.2">
      <c r="A7398">
        <v>37.795000000000002</v>
      </c>
      <c r="B7398">
        <v>-122.437</v>
      </c>
      <c r="C7398">
        <v>0</v>
      </c>
      <c r="D7398">
        <v>1</v>
      </c>
      <c r="E7398">
        <v>1</v>
      </c>
      <c r="F7398">
        <v>0</v>
      </c>
      <c r="G7398">
        <v>1</v>
      </c>
      <c r="H7398">
        <v>0</v>
      </c>
      <c r="I7398">
        <v>4</v>
      </c>
      <c r="J7398">
        <v>5</v>
      </c>
      <c r="K7398">
        <v>0</v>
      </c>
      <c r="L7398">
        <v>9</v>
      </c>
      <c r="M7398">
        <f>VLOOKUP(H7398,AE$2:$AJ$12,6,TRUE)</f>
        <v>0</v>
      </c>
      <c r="N7398">
        <f>VLOOKUP(I7398,AF$2:$AJ$12,5,TRUE)</f>
        <v>6</v>
      </c>
      <c r="O7398">
        <f>VLOOKUP(J7398,AG$2:$AJ$12,4,TRUE)</f>
        <v>7</v>
      </c>
      <c r="P7398">
        <f>VLOOKUP(K7398,AH$2:$AJ$12,3,TRUE)</f>
        <v>0</v>
      </c>
      <c r="Q7398">
        <f>VLOOKUP(L7398,AI$2:$AJ$12,2,TRUE)</f>
        <v>5</v>
      </c>
      <c r="T7398" t="str">
        <f t="shared" si="695"/>
        <v>Crimepoint.create(latitude:37.795, longitude:-122.437, drugdrink:0, misdemean:6, theft:7, violent:0, total:5, drugdrinkct:0, misdemeanct:4, theftct:5, violentct:0, totalct:9)</v>
      </c>
      <c r="U7398" t="str">
        <f t="shared" si="696"/>
        <v>{location: new google.maps.LatLng(37.795, -122.437), weight: 0},</v>
      </c>
      <c r="V7398" t="str">
        <f t="shared" si="691"/>
        <v>{location: new google.maps.LatLng(37.795, -122.437), weight: 1},</v>
      </c>
      <c r="W7398" t="str">
        <f t="shared" si="692"/>
        <v>{location: new google.maps.LatLng(37.795, -122.437), weight: 1},</v>
      </c>
      <c r="X7398" t="str">
        <f t="shared" si="693"/>
        <v>{location: new google.maps.LatLng(37.795, -122.437), weight: 0},</v>
      </c>
      <c r="Y7398" t="str">
        <f t="shared" si="694"/>
        <v>{location: new google.maps.LatLng(37.795, -122.437), weight: 1},</v>
      </c>
    </row>
    <row r="7399" spans="1:25" x14ac:dyDescent="0.2">
      <c r="A7399">
        <v>37.795000000000002</v>
      </c>
      <c r="B7399">
        <v>-122.43600000000001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3</v>
      </c>
      <c r="K7399">
        <v>0</v>
      </c>
      <c r="L7399">
        <v>3</v>
      </c>
      <c r="M7399">
        <f>VLOOKUP(H7399,AE$2:$AJ$12,6,TRUE)</f>
        <v>0</v>
      </c>
      <c r="N7399">
        <f>VLOOKUP(I7399,AF$2:$AJ$12,5,TRUE)</f>
        <v>0</v>
      </c>
      <c r="O7399">
        <f>VLOOKUP(J7399,AG$2:$AJ$12,4,TRUE)</f>
        <v>5</v>
      </c>
      <c r="P7399">
        <f>VLOOKUP(K7399,AH$2:$AJ$12,3,TRUE)</f>
        <v>0</v>
      </c>
      <c r="Q7399">
        <f>VLOOKUP(L7399,AI$2:$AJ$12,2,TRUE)</f>
        <v>2</v>
      </c>
      <c r="T7399" t="str">
        <f t="shared" si="695"/>
        <v>Crimepoint.create(latitude:37.795, longitude:-122.436, drugdrink:0, misdemean:0, theft:5, violent:0, total:2, drugdrinkct:0, misdemeanct:0, theftct:3, violentct:0, totalct:3)</v>
      </c>
      <c r="U7399" t="str">
        <f t="shared" si="696"/>
        <v>{location: new google.maps.LatLng(37.795, -122.436), weight: 0},</v>
      </c>
      <c r="V7399" t="str">
        <f t="shared" si="691"/>
        <v>{location: new google.maps.LatLng(37.795, -122.436), weight: 0},</v>
      </c>
      <c r="W7399" t="str">
        <f t="shared" si="692"/>
        <v>{location: new google.maps.LatLng(37.795, -122.436), weight: 0},</v>
      </c>
      <c r="X7399" t="str">
        <f t="shared" si="693"/>
        <v>{location: new google.maps.LatLng(37.795, -122.436), weight: 0},</v>
      </c>
      <c r="Y7399" t="str">
        <f t="shared" si="694"/>
        <v>{location: new google.maps.LatLng(37.795, -122.436), weight: 0},</v>
      </c>
    </row>
    <row r="7400" spans="1:25" x14ac:dyDescent="0.2">
      <c r="A7400">
        <v>37.795000000000002</v>
      </c>
      <c r="B7400">
        <v>-122.435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1</v>
      </c>
      <c r="K7400">
        <v>0</v>
      </c>
      <c r="L7400">
        <v>2</v>
      </c>
      <c r="M7400">
        <f>VLOOKUP(H7400,AE$2:$AJ$12,6,TRUE)</f>
        <v>0</v>
      </c>
      <c r="N7400">
        <f>VLOOKUP(I7400,AF$2:$AJ$12,5,TRUE)</f>
        <v>2</v>
      </c>
      <c r="O7400">
        <f>VLOOKUP(J7400,AG$2:$AJ$12,4,TRUE)</f>
        <v>3</v>
      </c>
      <c r="P7400">
        <f>VLOOKUP(K7400,AH$2:$AJ$12,3,TRUE)</f>
        <v>0</v>
      </c>
      <c r="Q7400">
        <f>VLOOKUP(L7400,AI$2:$AJ$12,2,TRUE)</f>
        <v>1</v>
      </c>
      <c r="T7400" t="str">
        <f t="shared" si="695"/>
        <v>Crimepoint.create(latitude:37.795, longitude:-122.435, drugdrink:0, misdemean:2, theft:3, violent:0, total:1, drugdrinkct:0, misdemeanct:1, theftct:1, violentct:0, totalct:2)</v>
      </c>
      <c r="U7400" t="str">
        <f t="shared" si="696"/>
        <v>{location: new google.maps.LatLng(37.795, -122.435), weight: 0},</v>
      </c>
      <c r="V7400" t="str">
        <f t="shared" si="691"/>
        <v>{location: new google.maps.LatLng(37.795, -122.435), weight: 0},</v>
      </c>
      <c r="W7400" t="str">
        <f t="shared" si="692"/>
        <v>{location: new google.maps.LatLng(37.795, -122.435), weight: 0},</v>
      </c>
      <c r="X7400" t="str">
        <f t="shared" si="693"/>
        <v>{location: new google.maps.LatLng(37.795, -122.435), weight: 0},</v>
      </c>
      <c r="Y7400" t="str">
        <f t="shared" si="694"/>
        <v>{location: new google.maps.LatLng(37.795, -122.435), weight: 0},</v>
      </c>
    </row>
    <row r="7401" spans="1:25" x14ac:dyDescent="0.2">
      <c r="A7401">
        <v>37.795000000000002</v>
      </c>
      <c r="B7401">
        <v>-122.434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3</v>
      </c>
      <c r="J7401">
        <v>2</v>
      </c>
      <c r="K7401">
        <v>0</v>
      </c>
      <c r="L7401">
        <v>5</v>
      </c>
      <c r="M7401">
        <f>VLOOKUP(H7401,AE$2:$AJ$12,6,TRUE)</f>
        <v>0</v>
      </c>
      <c r="N7401">
        <f>VLOOKUP(I7401,AF$2:$AJ$12,5,TRUE)</f>
        <v>5</v>
      </c>
      <c r="O7401">
        <f>VLOOKUP(J7401,AG$2:$AJ$12,4,TRUE)</f>
        <v>4</v>
      </c>
      <c r="P7401">
        <f>VLOOKUP(K7401,AH$2:$AJ$12,3,TRUE)</f>
        <v>0</v>
      </c>
      <c r="Q7401">
        <f>VLOOKUP(L7401,AI$2:$AJ$12,2,TRUE)</f>
        <v>4</v>
      </c>
      <c r="T7401" t="str">
        <f t="shared" si="695"/>
        <v>Crimepoint.create(latitude:37.795, longitude:-122.434, drugdrink:0, misdemean:5, theft:4, violent:0, total:4, drugdrinkct:0, misdemeanct:3, theftct:2, violentct:0, totalct:5)</v>
      </c>
      <c r="U7401" t="str">
        <f t="shared" si="696"/>
        <v>{location: new google.maps.LatLng(37.795, -122.434), weight: 0},</v>
      </c>
      <c r="V7401" t="str">
        <f t="shared" si="691"/>
        <v>{location: new google.maps.LatLng(37.795, -122.434), weight: 1},</v>
      </c>
      <c r="W7401" t="str">
        <f t="shared" si="692"/>
        <v>{location: new google.maps.LatLng(37.795, -122.434), weight: 0},</v>
      </c>
      <c r="X7401" t="str">
        <f t="shared" si="693"/>
        <v>{location: new google.maps.LatLng(37.795, -122.434), weight: 0},</v>
      </c>
      <c r="Y7401" t="str">
        <f t="shared" si="694"/>
        <v>{location: new google.maps.LatLng(37.795, -122.434), weight: 0},</v>
      </c>
    </row>
    <row r="7402" spans="1:25" x14ac:dyDescent="0.2">
      <c r="A7402">
        <v>37.795000000000002</v>
      </c>
      <c r="B7402">
        <v>-122.43300000000001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3</v>
      </c>
      <c r="K7402">
        <v>0</v>
      </c>
      <c r="L7402">
        <v>3</v>
      </c>
      <c r="M7402">
        <f>VLOOKUP(H7402,AE$2:$AJ$12,6,TRUE)</f>
        <v>0</v>
      </c>
      <c r="N7402">
        <f>VLOOKUP(I7402,AF$2:$AJ$12,5,TRUE)</f>
        <v>0</v>
      </c>
      <c r="O7402">
        <f>VLOOKUP(J7402,AG$2:$AJ$12,4,TRUE)</f>
        <v>5</v>
      </c>
      <c r="P7402">
        <f>VLOOKUP(K7402,AH$2:$AJ$12,3,TRUE)</f>
        <v>0</v>
      </c>
      <c r="Q7402">
        <f>VLOOKUP(L7402,AI$2:$AJ$12,2,TRUE)</f>
        <v>2</v>
      </c>
      <c r="T7402" t="str">
        <f t="shared" si="695"/>
        <v>Crimepoint.create(latitude:37.795, longitude:-122.433, drugdrink:0, misdemean:0, theft:5, violent:0, total:2, drugdrinkct:0, misdemeanct:0, theftct:3, violentct:0, totalct:3)</v>
      </c>
      <c r="U7402" t="str">
        <f t="shared" si="696"/>
        <v>{location: new google.maps.LatLng(37.795, -122.433), weight: 0},</v>
      </c>
      <c r="V7402" t="str">
        <f t="shared" si="691"/>
        <v>{location: new google.maps.LatLng(37.795, -122.433), weight: 0},</v>
      </c>
      <c r="W7402" t="str">
        <f t="shared" si="692"/>
        <v>{location: new google.maps.LatLng(37.795, -122.433), weight: 0},</v>
      </c>
      <c r="X7402" t="str">
        <f t="shared" si="693"/>
        <v>{location: new google.maps.LatLng(37.795, -122.433), weight: 0},</v>
      </c>
      <c r="Y7402" t="str">
        <f t="shared" si="694"/>
        <v>{location: new google.maps.LatLng(37.795, -122.433), weight: 0},</v>
      </c>
    </row>
    <row r="7403" spans="1:25" x14ac:dyDescent="0.2">
      <c r="A7403">
        <v>37.795000000000002</v>
      </c>
      <c r="B7403">
        <v>-122.432</v>
      </c>
      <c r="C7403">
        <v>0</v>
      </c>
      <c r="D7403">
        <v>1</v>
      </c>
      <c r="E7403">
        <v>1</v>
      </c>
      <c r="F7403">
        <v>0</v>
      </c>
      <c r="G7403">
        <v>1</v>
      </c>
      <c r="H7403">
        <v>0</v>
      </c>
      <c r="I7403">
        <v>3</v>
      </c>
      <c r="J7403">
        <v>5</v>
      </c>
      <c r="K7403">
        <v>0</v>
      </c>
      <c r="L7403">
        <v>8</v>
      </c>
      <c r="M7403">
        <f>VLOOKUP(H7403,AE$2:$AJ$12,6,TRUE)</f>
        <v>0</v>
      </c>
      <c r="N7403">
        <f>VLOOKUP(I7403,AF$2:$AJ$12,5,TRUE)</f>
        <v>5</v>
      </c>
      <c r="O7403">
        <f>VLOOKUP(J7403,AG$2:$AJ$12,4,TRUE)</f>
        <v>7</v>
      </c>
      <c r="P7403">
        <f>VLOOKUP(K7403,AH$2:$AJ$12,3,TRUE)</f>
        <v>0</v>
      </c>
      <c r="Q7403">
        <f>VLOOKUP(L7403,AI$2:$AJ$12,2,TRUE)</f>
        <v>5</v>
      </c>
      <c r="T7403" t="str">
        <f t="shared" si="695"/>
        <v>Crimepoint.create(latitude:37.795, longitude:-122.432, drugdrink:0, misdemean:5, theft:7, violent:0, total:5, drugdrinkct:0, misdemeanct:3, theftct:5, violentct:0, totalct:8)</v>
      </c>
      <c r="U7403" t="str">
        <f t="shared" si="696"/>
        <v>{location: new google.maps.LatLng(37.795, -122.432), weight: 0},</v>
      </c>
      <c r="V7403" t="str">
        <f t="shared" si="691"/>
        <v>{location: new google.maps.LatLng(37.795, -122.432), weight: 1},</v>
      </c>
      <c r="W7403" t="str">
        <f t="shared" si="692"/>
        <v>{location: new google.maps.LatLng(37.795, -122.432), weight: 1},</v>
      </c>
      <c r="X7403" t="str">
        <f t="shared" si="693"/>
        <v>{location: new google.maps.LatLng(37.795, -122.432), weight: 0},</v>
      </c>
      <c r="Y7403" t="str">
        <f t="shared" si="694"/>
        <v>{location: new google.maps.LatLng(37.795, -122.432), weight: 1},</v>
      </c>
    </row>
    <row r="7404" spans="1:25" x14ac:dyDescent="0.2">
      <c r="A7404">
        <v>37.795000000000002</v>
      </c>
      <c r="B7404">
        <v>-122.431</v>
      </c>
      <c r="C7404">
        <v>0</v>
      </c>
      <c r="D7404">
        <v>2</v>
      </c>
      <c r="E7404">
        <v>3</v>
      </c>
      <c r="F7404">
        <v>1</v>
      </c>
      <c r="G7404">
        <v>2</v>
      </c>
      <c r="H7404">
        <v>0</v>
      </c>
      <c r="I7404">
        <v>8</v>
      </c>
      <c r="J7404">
        <v>19</v>
      </c>
      <c r="K7404">
        <v>1</v>
      </c>
      <c r="L7404">
        <v>28</v>
      </c>
      <c r="M7404">
        <f>VLOOKUP(H7404,AE$2:$AJ$12,6,TRUE)</f>
        <v>0</v>
      </c>
      <c r="N7404">
        <f>VLOOKUP(I7404,AF$2:$AJ$12,5,TRUE)</f>
        <v>7</v>
      </c>
      <c r="O7404">
        <f>VLOOKUP(J7404,AG$2:$AJ$12,4,TRUE)</f>
        <v>9</v>
      </c>
      <c r="P7404">
        <f>VLOOKUP(K7404,AH$2:$AJ$12,3,TRUE)</f>
        <v>7</v>
      </c>
      <c r="Q7404">
        <f>VLOOKUP(L7404,AI$2:$AJ$12,2,TRUE)</f>
        <v>8</v>
      </c>
      <c r="T7404" t="str">
        <f t="shared" si="695"/>
        <v>Crimepoint.create(latitude:37.795, longitude:-122.431, drugdrink:0, misdemean:7, theft:9, violent:7, total:8, drugdrinkct:0, misdemeanct:8, theftct:19, violentct:1, totalct:28)</v>
      </c>
      <c r="U7404" t="str">
        <f t="shared" si="696"/>
        <v>{location: new google.maps.LatLng(37.795, -122.431), weight: 0},</v>
      </c>
      <c r="V7404" t="str">
        <f t="shared" si="691"/>
        <v>{location: new google.maps.LatLng(37.795, -122.431), weight: 2},</v>
      </c>
      <c r="W7404" t="str">
        <f t="shared" si="692"/>
        <v>{location: new google.maps.LatLng(37.795, -122.431), weight: 3},</v>
      </c>
      <c r="X7404" t="str">
        <f t="shared" si="693"/>
        <v>{location: new google.maps.LatLng(37.795, -122.431), weight: 1},</v>
      </c>
      <c r="Y7404" t="str">
        <f t="shared" si="694"/>
        <v>{location: new google.maps.LatLng(37.795, -122.431), weight: 2},</v>
      </c>
    </row>
    <row r="7405" spans="1:25" x14ac:dyDescent="0.2">
      <c r="A7405">
        <v>37.795000000000002</v>
      </c>
      <c r="B7405">
        <v>-122.43</v>
      </c>
      <c r="C7405">
        <v>0</v>
      </c>
      <c r="D7405">
        <v>1</v>
      </c>
      <c r="E7405">
        <v>1</v>
      </c>
      <c r="F7405">
        <v>0</v>
      </c>
      <c r="G7405">
        <v>1</v>
      </c>
      <c r="H7405">
        <v>0</v>
      </c>
      <c r="I7405">
        <v>3</v>
      </c>
      <c r="J7405">
        <v>7</v>
      </c>
      <c r="K7405">
        <v>0</v>
      </c>
      <c r="L7405">
        <v>10</v>
      </c>
      <c r="M7405">
        <f>VLOOKUP(H7405,AE$2:$AJ$12,6,TRUE)</f>
        <v>0</v>
      </c>
      <c r="N7405">
        <f>VLOOKUP(I7405,AF$2:$AJ$12,5,TRUE)</f>
        <v>5</v>
      </c>
      <c r="O7405">
        <f>VLOOKUP(J7405,AG$2:$AJ$12,4,TRUE)</f>
        <v>7</v>
      </c>
      <c r="P7405">
        <f>VLOOKUP(K7405,AH$2:$AJ$12,3,TRUE)</f>
        <v>0</v>
      </c>
      <c r="Q7405">
        <f>VLOOKUP(L7405,AI$2:$AJ$12,2,TRUE)</f>
        <v>6</v>
      </c>
      <c r="T7405" t="str">
        <f t="shared" si="695"/>
        <v>Crimepoint.create(latitude:37.795, longitude:-122.43, drugdrink:0, misdemean:5, theft:7, violent:0, total:6, drugdrinkct:0, misdemeanct:3, theftct:7, violentct:0, totalct:10)</v>
      </c>
      <c r="U7405" t="str">
        <f t="shared" si="696"/>
        <v>{location: new google.maps.LatLng(37.795, -122.43), weight: 0},</v>
      </c>
      <c r="V7405" t="str">
        <f t="shared" si="691"/>
        <v>{location: new google.maps.LatLng(37.795, -122.43), weight: 1},</v>
      </c>
      <c r="W7405" t="str">
        <f t="shared" si="692"/>
        <v>{location: new google.maps.LatLng(37.795, -122.43), weight: 1},</v>
      </c>
      <c r="X7405" t="str">
        <f t="shared" si="693"/>
        <v>{location: new google.maps.LatLng(37.795, -122.43), weight: 0},</v>
      </c>
      <c r="Y7405" t="str">
        <f t="shared" si="694"/>
        <v>{location: new google.maps.LatLng(37.795, -122.43), weight: 1},</v>
      </c>
    </row>
    <row r="7406" spans="1:25" x14ac:dyDescent="0.2">
      <c r="A7406">
        <v>37.795000000000002</v>
      </c>
      <c r="B7406">
        <v>-122.429</v>
      </c>
      <c r="C7406">
        <v>0</v>
      </c>
      <c r="D7406">
        <v>1</v>
      </c>
      <c r="E7406">
        <v>2</v>
      </c>
      <c r="F7406">
        <v>0</v>
      </c>
      <c r="G7406">
        <v>1</v>
      </c>
      <c r="H7406">
        <v>0</v>
      </c>
      <c r="I7406">
        <v>3</v>
      </c>
      <c r="J7406">
        <v>13</v>
      </c>
      <c r="K7406">
        <v>0</v>
      </c>
      <c r="L7406">
        <v>16</v>
      </c>
      <c r="M7406">
        <f>VLOOKUP(H7406,AE$2:$AJ$12,6,TRUE)</f>
        <v>0</v>
      </c>
      <c r="N7406">
        <f>VLOOKUP(I7406,AF$2:$AJ$12,5,TRUE)</f>
        <v>5</v>
      </c>
      <c r="O7406">
        <f>VLOOKUP(J7406,AG$2:$AJ$12,4,TRUE)</f>
        <v>8</v>
      </c>
      <c r="P7406">
        <f>VLOOKUP(K7406,AH$2:$AJ$12,3,TRUE)</f>
        <v>0</v>
      </c>
      <c r="Q7406">
        <f>VLOOKUP(L7406,AI$2:$AJ$12,2,TRUE)</f>
        <v>7</v>
      </c>
      <c r="T7406" t="str">
        <f t="shared" si="695"/>
        <v>Crimepoint.create(latitude:37.795, longitude:-122.429, drugdrink:0, misdemean:5, theft:8, violent:0, total:7, drugdrinkct:0, misdemeanct:3, theftct:13, violentct:0, totalct:16)</v>
      </c>
      <c r="U7406" t="str">
        <f t="shared" si="696"/>
        <v>{location: new google.maps.LatLng(37.795, -122.429), weight: 0},</v>
      </c>
      <c r="V7406" t="str">
        <f t="shared" si="691"/>
        <v>{location: new google.maps.LatLng(37.795, -122.429), weight: 1},</v>
      </c>
      <c r="W7406" t="str">
        <f t="shared" si="692"/>
        <v>{location: new google.maps.LatLng(37.795, -122.429), weight: 2},</v>
      </c>
      <c r="X7406" t="str">
        <f t="shared" si="693"/>
        <v>{location: new google.maps.LatLng(37.795, -122.429), weight: 0},</v>
      </c>
      <c r="Y7406" t="str">
        <f t="shared" si="694"/>
        <v>{location: new google.maps.LatLng(37.795, -122.429), weight: 1},</v>
      </c>
    </row>
    <row r="7407" spans="1:25" x14ac:dyDescent="0.2">
      <c r="A7407">
        <v>37.795000000000002</v>
      </c>
      <c r="B7407">
        <v>-122.428</v>
      </c>
      <c r="C7407">
        <v>0</v>
      </c>
      <c r="D7407">
        <v>2</v>
      </c>
      <c r="E7407">
        <v>1</v>
      </c>
      <c r="F7407">
        <v>0</v>
      </c>
      <c r="G7407">
        <v>2</v>
      </c>
      <c r="H7407">
        <v>0</v>
      </c>
      <c r="I7407">
        <v>10</v>
      </c>
      <c r="J7407">
        <v>10</v>
      </c>
      <c r="K7407">
        <v>0</v>
      </c>
      <c r="L7407">
        <v>20</v>
      </c>
      <c r="M7407">
        <f>VLOOKUP(H7407,AE$2:$AJ$12,6,TRUE)</f>
        <v>0</v>
      </c>
      <c r="N7407">
        <f>VLOOKUP(I7407,AF$2:$AJ$12,5,TRUE)</f>
        <v>8</v>
      </c>
      <c r="O7407">
        <f>VLOOKUP(J7407,AG$2:$AJ$12,4,TRUE)</f>
        <v>8</v>
      </c>
      <c r="P7407">
        <f>VLOOKUP(K7407,AH$2:$AJ$12,3,TRUE)</f>
        <v>0</v>
      </c>
      <c r="Q7407">
        <f>VLOOKUP(L7407,AI$2:$AJ$12,2,TRUE)</f>
        <v>7</v>
      </c>
      <c r="T7407" t="str">
        <f t="shared" si="695"/>
        <v>Crimepoint.create(latitude:37.795, longitude:-122.428, drugdrink:0, misdemean:8, theft:8, violent:0, total:7, drugdrinkct:0, misdemeanct:10, theftct:10, violentct:0, totalct:20)</v>
      </c>
      <c r="U7407" t="str">
        <f t="shared" si="696"/>
        <v>{location: new google.maps.LatLng(37.795, -122.428), weight: 0},</v>
      </c>
      <c r="V7407" t="str">
        <f t="shared" si="691"/>
        <v>{location: new google.maps.LatLng(37.795, -122.428), weight: 2},</v>
      </c>
      <c r="W7407" t="str">
        <f t="shared" si="692"/>
        <v>{location: new google.maps.LatLng(37.795, -122.428), weight: 1},</v>
      </c>
      <c r="X7407" t="str">
        <f t="shared" si="693"/>
        <v>{location: new google.maps.LatLng(37.795, -122.428), weight: 0},</v>
      </c>
      <c r="Y7407" t="str">
        <f t="shared" si="694"/>
        <v>{location: new google.maps.LatLng(37.795, -122.428), weight: 2},</v>
      </c>
    </row>
    <row r="7408" spans="1:25" x14ac:dyDescent="0.2">
      <c r="A7408">
        <v>37.795000000000002</v>
      </c>
      <c r="B7408">
        <v>-122.42700000000001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</v>
      </c>
      <c r="K7408">
        <v>0</v>
      </c>
      <c r="L7408">
        <v>2</v>
      </c>
      <c r="M7408">
        <f>VLOOKUP(H7408,AE$2:$AJ$12,6,TRUE)</f>
        <v>0</v>
      </c>
      <c r="N7408">
        <f>VLOOKUP(I7408,AF$2:$AJ$12,5,TRUE)</f>
        <v>0</v>
      </c>
      <c r="O7408">
        <f>VLOOKUP(J7408,AG$2:$AJ$12,4,TRUE)</f>
        <v>4</v>
      </c>
      <c r="P7408">
        <f>VLOOKUP(K7408,AH$2:$AJ$12,3,TRUE)</f>
        <v>0</v>
      </c>
      <c r="Q7408">
        <f>VLOOKUP(L7408,AI$2:$AJ$12,2,TRUE)</f>
        <v>1</v>
      </c>
      <c r="T7408" t="str">
        <f t="shared" si="695"/>
        <v>Crimepoint.create(latitude:37.795, longitude:-122.427, drugdrink:0, misdemean:0, theft:4, violent:0, total:1, drugdrinkct:0, misdemeanct:0, theftct:2, violentct:0, totalct:2)</v>
      </c>
      <c r="U7408" t="str">
        <f t="shared" si="696"/>
        <v>{location: new google.maps.LatLng(37.795, -122.427), weight: 0},</v>
      </c>
      <c r="V7408" t="str">
        <f t="shared" si="691"/>
        <v>{location: new google.maps.LatLng(37.795, -122.427), weight: 0},</v>
      </c>
      <c r="W7408" t="str">
        <f t="shared" si="692"/>
        <v>{location: new google.maps.LatLng(37.795, -122.427), weight: 0},</v>
      </c>
      <c r="X7408" t="str">
        <f t="shared" si="693"/>
        <v>{location: new google.maps.LatLng(37.795, -122.427), weight: 0},</v>
      </c>
      <c r="Y7408" t="str">
        <f t="shared" si="694"/>
        <v>{location: new google.maps.LatLng(37.795, -122.427), weight: 0},</v>
      </c>
    </row>
    <row r="7409" spans="1:25" x14ac:dyDescent="0.2">
      <c r="A7409">
        <v>37.795000000000002</v>
      </c>
      <c r="B7409">
        <v>-122.426</v>
      </c>
      <c r="C7409">
        <v>1</v>
      </c>
      <c r="D7409">
        <v>2</v>
      </c>
      <c r="E7409">
        <v>2</v>
      </c>
      <c r="F7409">
        <v>1</v>
      </c>
      <c r="G7409">
        <v>2</v>
      </c>
      <c r="H7409">
        <v>2</v>
      </c>
      <c r="I7409">
        <v>9</v>
      </c>
      <c r="J7409">
        <v>14</v>
      </c>
      <c r="K7409">
        <v>1</v>
      </c>
      <c r="L7409">
        <v>26</v>
      </c>
      <c r="M7409">
        <f>VLOOKUP(H7409,AE$2:$AJ$12,6,TRUE)</f>
        <v>9</v>
      </c>
      <c r="N7409">
        <f>VLOOKUP(I7409,AF$2:$AJ$12,5,TRUE)</f>
        <v>7</v>
      </c>
      <c r="O7409">
        <f>VLOOKUP(J7409,AG$2:$AJ$12,4,TRUE)</f>
        <v>8</v>
      </c>
      <c r="P7409">
        <f>VLOOKUP(K7409,AH$2:$AJ$12,3,TRUE)</f>
        <v>7</v>
      </c>
      <c r="Q7409">
        <f>VLOOKUP(L7409,AI$2:$AJ$12,2,TRUE)</f>
        <v>8</v>
      </c>
      <c r="T7409" t="str">
        <f t="shared" si="695"/>
        <v>Crimepoint.create(latitude:37.795, longitude:-122.426, drugdrink:9, misdemean:7, theft:8, violent:7, total:8, drugdrinkct:2, misdemeanct:9, theftct:14, violentct:1, totalct:26)</v>
      </c>
      <c r="U7409" t="str">
        <f t="shared" si="696"/>
        <v>{location: new google.maps.LatLng(37.795, -122.426), weight: 1},</v>
      </c>
      <c r="V7409" t="str">
        <f t="shared" si="691"/>
        <v>{location: new google.maps.LatLng(37.795, -122.426), weight: 2},</v>
      </c>
      <c r="W7409" t="str">
        <f t="shared" si="692"/>
        <v>{location: new google.maps.LatLng(37.795, -122.426), weight: 2},</v>
      </c>
      <c r="X7409" t="str">
        <f t="shared" si="693"/>
        <v>{location: new google.maps.LatLng(37.795, -122.426), weight: 1},</v>
      </c>
      <c r="Y7409" t="str">
        <f t="shared" si="694"/>
        <v>{location: new google.maps.LatLng(37.795, -122.426), weight: 2},</v>
      </c>
    </row>
    <row r="7410" spans="1:25" x14ac:dyDescent="0.2">
      <c r="A7410">
        <v>37.795000000000002</v>
      </c>
      <c r="B7410">
        <v>-122.425</v>
      </c>
      <c r="C7410">
        <v>1</v>
      </c>
      <c r="D7410">
        <v>2</v>
      </c>
      <c r="E7410">
        <v>1</v>
      </c>
      <c r="F7410">
        <v>1</v>
      </c>
      <c r="G7410">
        <v>2</v>
      </c>
      <c r="H7410">
        <v>1</v>
      </c>
      <c r="I7410">
        <v>11</v>
      </c>
      <c r="J7410">
        <v>6</v>
      </c>
      <c r="K7410">
        <v>1</v>
      </c>
      <c r="L7410">
        <v>19</v>
      </c>
      <c r="M7410">
        <f>VLOOKUP(H7410,AE$2:$AJ$12,6,TRUE)</f>
        <v>8</v>
      </c>
      <c r="N7410">
        <f>VLOOKUP(I7410,AF$2:$AJ$12,5,TRUE)</f>
        <v>8</v>
      </c>
      <c r="O7410">
        <f>VLOOKUP(J7410,AG$2:$AJ$12,4,TRUE)</f>
        <v>7</v>
      </c>
      <c r="P7410">
        <f>VLOOKUP(K7410,AH$2:$AJ$12,3,TRUE)</f>
        <v>7</v>
      </c>
      <c r="Q7410">
        <f>VLOOKUP(L7410,AI$2:$AJ$12,2,TRUE)</f>
        <v>7</v>
      </c>
      <c r="T7410" t="str">
        <f t="shared" si="695"/>
        <v>Crimepoint.create(latitude:37.795, longitude:-122.425, drugdrink:8, misdemean:8, theft:7, violent:7, total:7, drugdrinkct:1, misdemeanct:11, theftct:6, violentct:1, totalct:19)</v>
      </c>
      <c r="U7410" t="str">
        <f t="shared" si="696"/>
        <v>{location: new google.maps.LatLng(37.795, -122.425), weight: 1},</v>
      </c>
      <c r="V7410" t="str">
        <f t="shared" si="691"/>
        <v>{location: new google.maps.LatLng(37.795, -122.425), weight: 2},</v>
      </c>
      <c r="W7410" t="str">
        <f t="shared" si="692"/>
        <v>{location: new google.maps.LatLng(37.795, -122.425), weight: 1},</v>
      </c>
      <c r="X7410" t="str">
        <f t="shared" si="693"/>
        <v>{location: new google.maps.LatLng(37.795, -122.425), weight: 1},</v>
      </c>
      <c r="Y7410" t="str">
        <f t="shared" si="694"/>
        <v>{location: new google.maps.LatLng(37.795, -122.425), weight: 2},</v>
      </c>
    </row>
    <row r="7411" spans="1:25" x14ac:dyDescent="0.2">
      <c r="A7411">
        <v>37.795000000000002</v>
      </c>
      <c r="B7411">
        <v>-122.42400000000001</v>
      </c>
      <c r="C7411">
        <v>1</v>
      </c>
      <c r="D7411">
        <v>1</v>
      </c>
      <c r="E7411">
        <v>1</v>
      </c>
      <c r="F7411">
        <v>0</v>
      </c>
      <c r="G7411">
        <v>1</v>
      </c>
      <c r="H7411">
        <v>1</v>
      </c>
      <c r="I7411">
        <v>3</v>
      </c>
      <c r="J7411">
        <v>6</v>
      </c>
      <c r="K7411">
        <v>0</v>
      </c>
      <c r="L7411">
        <v>10</v>
      </c>
      <c r="M7411">
        <f>VLOOKUP(H7411,AE$2:$AJ$12,6,TRUE)</f>
        <v>8</v>
      </c>
      <c r="N7411">
        <f>VLOOKUP(I7411,AF$2:$AJ$12,5,TRUE)</f>
        <v>5</v>
      </c>
      <c r="O7411">
        <f>VLOOKUP(J7411,AG$2:$AJ$12,4,TRUE)</f>
        <v>7</v>
      </c>
      <c r="P7411">
        <f>VLOOKUP(K7411,AH$2:$AJ$12,3,TRUE)</f>
        <v>0</v>
      </c>
      <c r="Q7411">
        <f>VLOOKUP(L7411,AI$2:$AJ$12,2,TRUE)</f>
        <v>6</v>
      </c>
      <c r="T7411" t="str">
        <f t="shared" si="695"/>
        <v>Crimepoint.create(latitude:37.795, longitude:-122.424, drugdrink:8, misdemean:5, theft:7, violent:0, total:6, drugdrinkct:1, misdemeanct:3, theftct:6, violentct:0, totalct:10)</v>
      </c>
      <c r="U7411" t="str">
        <f t="shared" si="696"/>
        <v>{location: new google.maps.LatLng(37.795, -122.424), weight: 1},</v>
      </c>
      <c r="V7411" t="str">
        <f t="shared" si="691"/>
        <v>{location: new google.maps.LatLng(37.795, -122.424), weight: 1},</v>
      </c>
      <c r="W7411" t="str">
        <f t="shared" si="692"/>
        <v>{location: new google.maps.LatLng(37.795, -122.424), weight: 1},</v>
      </c>
      <c r="X7411" t="str">
        <f t="shared" si="693"/>
        <v>{location: new google.maps.LatLng(37.795, -122.424), weight: 0},</v>
      </c>
      <c r="Y7411" t="str">
        <f t="shared" si="694"/>
        <v>{location: new google.maps.LatLng(37.795, -122.424), weight: 1},</v>
      </c>
    </row>
    <row r="7412" spans="1:25" x14ac:dyDescent="0.2">
      <c r="A7412">
        <v>37.795000000000002</v>
      </c>
      <c r="B7412">
        <v>-122.423</v>
      </c>
      <c r="C7412">
        <v>1</v>
      </c>
      <c r="D7412">
        <v>4</v>
      </c>
      <c r="E7412">
        <v>2</v>
      </c>
      <c r="F7412">
        <v>1</v>
      </c>
      <c r="G7412">
        <v>3</v>
      </c>
      <c r="H7412">
        <v>1</v>
      </c>
      <c r="I7412">
        <v>18</v>
      </c>
      <c r="J7412">
        <v>12</v>
      </c>
      <c r="K7412">
        <v>1</v>
      </c>
      <c r="L7412">
        <v>32</v>
      </c>
      <c r="M7412">
        <f>VLOOKUP(H7412,AE$2:$AJ$12,6,TRUE)</f>
        <v>8</v>
      </c>
      <c r="N7412">
        <f>VLOOKUP(I7412,AF$2:$AJ$12,5,TRUE)</f>
        <v>8</v>
      </c>
      <c r="O7412">
        <f>VLOOKUP(J7412,AG$2:$AJ$12,4,TRUE)</f>
        <v>8</v>
      </c>
      <c r="P7412">
        <f>VLOOKUP(K7412,AH$2:$AJ$12,3,TRUE)</f>
        <v>7</v>
      </c>
      <c r="Q7412">
        <f>VLOOKUP(L7412,AI$2:$AJ$12,2,TRUE)</f>
        <v>8</v>
      </c>
      <c r="T7412" t="str">
        <f t="shared" si="695"/>
        <v>Crimepoint.create(latitude:37.795, longitude:-122.423, drugdrink:8, misdemean:8, theft:8, violent:7, total:8, drugdrinkct:1, misdemeanct:18, theftct:12, violentct:1, totalct:32)</v>
      </c>
      <c r="U7412" t="str">
        <f t="shared" si="696"/>
        <v>{location: new google.maps.LatLng(37.795, -122.423), weight: 1},</v>
      </c>
      <c r="V7412" t="str">
        <f t="shared" si="691"/>
        <v>{location: new google.maps.LatLng(37.795, -122.423), weight: 4},</v>
      </c>
      <c r="W7412" t="str">
        <f t="shared" si="692"/>
        <v>{location: new google.maps.LatLng(37.795, -122.423), weight: 2},</v>
      </c>
      <c r="X7412" t="str">
        <f t="shared" si="693"/>
        <v>{location: new google.maps.LatLng(37.795, -122.423), weight: 1},</v>
      </c>
      <c r="Y7412" t="str">
        <f t="shared" si="694"/>
        <v>{location: new google.maps.LatLng(37.795, -122.423), weight: 3},</v>
      </c>
    </row>
    <row r="7413" spans="1:25" x14ac:dyDescent="0.2">
      <c r="A7413">
        <v>37.795000000000002</v>
      </c>
      <c r="B7413">
        <v>-122.422</v>
      </c>
      <c r="C7413">
        <v>1</v>
      </c>
      <c r="D7413">
        <v>5</v>
      </c>
      <c r="E7413">
        <v>3</v>
      </c>
      <c r="F7413">
        <v>2</v>
      </c>
      <c r="G7413">
        <v>4</v>
      </c>
      <c r="H7413">
        <v>2</v>
      </c>
      <c r="I7413">
        <v>24</v>
      </c>
      <c r="J7413">
        <v>20</v>
      </c>
      <c r="K7413">
        <v>3</v>
      </c>
      <c r="L7413">
        <v>49</v>
      </c>
      <c r="M7413">
        <f>VLOOKUP(H7413,AE$2:$AJ$12,6,TRUE)</f>
        <v>9</v>
      </c>
      <c r="N7413">
        <f>VLOOKUP(I7413,AF$2:$AJ$12,5,TRUE)</f>
        <v>9</v>
      </c>
      <c r="O7413">
        <f>VLOOKUP(J7413,AG$2:$AJ$12,4,TRUE)</f>
        <v>9</v>
      </c>
      <c r="P7413">
        <f>VLOOKUP(K7413,AH$2:$AJ$12,3,TRUE)</f>
        <v>8</v>
      </c>
      <c r="Q7413">
        <f>VLOOKUP(L7413,AI$2:$AJ$12,2,TRUE)</f>
        <v>9</v>
      </c>
      <c r="T7413" t="str">
        <f t="shared" si="695"/>
        <v>Crimepoint.create(latitude:37.795, longitude:-122.422, drugdrink:9, misdemean:9, theft:9, violent:8, total:9, drugdrinkct:2, misdemeanct:24, theftct:20, violentct:3, totalct:49)</v>
      </c>
      <c r="U7413" t="str">
        <f t="shared" si="696"/>
        <v>{location: new google.maps.LatLng(37.795, -122.422), weight: 1},</v>
      </c>
      <c r="V7413" t="str">
        <f t="shared" si="691"/>
        <v>{location: new google.maps.LatLng(37.795, -122.422), weight: 5},</v>
      </c>
      <c r="W7413" t="str">
        <f t="shared" si="692"/>
        <v>{location: new google.maps.LatLng(37.795, -122.422), weight: 3},</v>
      </c>
      <c r="X7413" t="str">
        <f t="shared" si="693"/>
        <v>{location: new google.maps.LatLng(37.795, -122.422), weight: 2},</v>
      </c>
      <c r="Y7413" t="str">
        <f t="shared" si="694"/>
        <v>{location: new google.maps.LatLng(37.795, -122.422), weight: 4},</v>
      </c>
    </row>
    <row r="7414" spans="1:25" x14ac:dyDescent="0.2">
      <c r="A7414">
        <v>37.795000000000002</v>
      </c>
      <c r="B7414">
        <v>-122.42100000000001</v>
      </c>
      <c r="C7414">
        <v>0</v>
      </c>
      <c r="D7414">
        <v>2</v>
      </c>
      <c r="E7414">
        <v>1</v>
      </c>
      <c r="F7414">
        <v>1</v>
      </c>
      <c r="G7414">
        <v>1</v>
      </c>
      <c r="H7414">
        <v>0</v>
      </c>
      <c r="I7414">
        <v>7</v>
      </c>
      <c r="J7414">
        <v>7</v>
      </c>
      <c r="K7414">
        <v>1</v>
      </c>
      <c r="L7414">
        <v>15</v>
      </c>
      <c r="M7414">
        <f>VLOOKUP(H7414,AE$2:$AJ$12,6,TRUE)</f>
        <v>0</v>
      </c>
      <c r="N7414">
        <f>VLOOKUP(I7414,AF$2:$AJ$12,5,TRUE)</f>
        <v>7</v>
      </c>
      <c r="O7414">
        <f>VLOOKUP(J7414,AG$2:$AJ$12,4,TRUE)</f>
        <v>7</v>
      </c>
      <c r="P7414">
        <f>VLOOKUP(K7414,AH$2:$AJ$12,3,TRUE)</f>
        <v>7</v>
      </c>
      <c r="Q7414">
        <f>VLOOKUP(L7414,AI$2:$AJ$12,2,TRUE)</f>
        <v>7</v>
      </c>
      <c r="T7414" t="str">
        <f t="shared" si="695"/>
        <v>Crimepoint.create(latitude:37.795, longitude:-122.421, drugdrink:0, misdemean:7, theft:7, violent:7, total:7, drugdrinkct:0, misdemeanct:7, theftct:7, violentct:1, totalct:15)</v>
      </c>
      <c r="U7414" t="str">
        <f t="shared" si="696"/>
        <v>{location: new google.maps.LatLng(37.795, -122.421), weight: 0},</v>
      </c>
      <c r="V7414" t="str">
        <f t="shared" si="691"/>
        <v>{location: new google.maps.LatLng(37.795, -122.421), weight: 2},</v>
      </c>
      <c r="W7414" t="str">
        <f t="shared" si="692"/>
        <v>{location: new google.maps.LatLng(37.795, -122.421), weight: 1},</v>
      </c>
      <c r="X7414" t="str">
        <f t="shared" si="693"/>
        <v>{location: new google.maps.LatLng(37.795, -122.421), weight: 1},</v>
      </c>
      <c r="Y7414" t="str">
        <f t="shared" si="694"/>
        <v>{location: new google.maps.LatLng(37.795, -122.421), weight: 1},</v>
      </c>
    </row>
    <row r="7415" spans="1:25" x14ac:dyDescent="0.2">
      <c r="A7415">
        <v>37.795000000000002</v>
      </c>
      <c r="B7415">
        <v>-122.42</v>
      </c>
      <c r="C7415">
        <v>0</v>
      </c>
      <c r="D7415">
        <v>2</v>
      </c>
      <c r="E7415">
        <v>0</v>
      </c>
      <c r="F7415">
        <v>2</v>
      </c>
      <c r="G7415">
        <v>1</v>
      </c>
      <c r="H7415">
        <v>0</v>
      </c>
      <c r="I7415">
        <v>7</v>
      </c>
      <c r="J7415">
        <v>2</v>
      </c>
      <c r="K7415">
        <v>3</v>
      </c>
      <c r="L7415">
        <v>12</v>
      </c>
      <c r="M7415">
        <f>VLOOKUP(H7415,AE$2:$AJ$12,6,TRUE)</f>
        <v>0</v>
      </c>
      <c r="N7415">
        <f>VLOOKUP(I7415,AF$2:$AJ$12,5,TRUE)</f>
        <v>7</v>
      </c>
      <c r="O7415">
        <f>VLOOKUP(J7415,AG$2:$AJ$12,4,TRUE)</f>
        <v>4</v>
      </c>
      <c r="P7415">
        <f>VLOOKUP(K7415,AH$2:$AJ$12,3,TRUE)</f>
        <v>8</v>
      </c>
      <c r="Q7415">
        <f>VLOOKUP(L7415,AI$2:$AJ$12,2,TRUE)</f>
        <v>6</v>
      </c>
      <c r="T7415" t="str">
        <f t="shared" si="695"/>
        <v>Crimepoint.create(latitude:37.795, longitude:-122.42, drugdrink:0, misdemean:7, theft:4, violent:8, total:6, drugdrinkct:0, misdemeanct:7, theftct:2, violentct:3, totalct:12)</v>
      </c>
      <c r="U7415" t="str">
        <f t="shared" si="696"/>
        <v>{location: new google.maps.LatLng(37.795, -122.42), weight: 0},</v>
      </c>
      <c r="V7415" t="str">
        <f t="shared" si="691"/>
        <v>{location: new google.maps.LatLng(37.795, -122.42), weight: 2},</v>
      </c>
      <c r="W7415" t="str">
        <f t="shared" si="692"/>
        <v>{location: new google.maps.LatLng(37.795, -122.42), weight: 0},</v>
      </c>
      <c r="X7415" t="str">
        <f t="shared" si="693"/>
        <v>{location: new google.maps.LatLng(37.795, -122.42), weight: 2},</v>
      </c>
      <c r="Y7415" t="str">
        <f t="shared" si="694"/>
        <v>{location: new google.maps.LatLng(37.795, -122.42), weight: 1},</v>
      </c>
    </row>
    <row r="7416" spans="1:25" x14ac:dyDescent="0.2">
      <c r="A7416">
        <v>37.795000000000002</v>
      </c>
      <c r="B7416">
        <v>-122.419</v>
      </c>
      <c r="C7416">
        <v>0</v>
      </c>
      <c r="D7416">
        <v>1</v>
      </c>
      <c r="E7416">
        <v>1</v>
      </c>
      <c r="F7416">
        <v>1</v>
      </c>
      <c r="G7416">
        <v>1</v>
      </c>
      <c r="H7416">
        <v>0</v>
      </c>
      <c r="I7416">
        <v>4</v>
      </c>
      <c r="J7416">
        <v>4</v>
      </c>
      <c r="K7416">
        <v>1</v>
      </c>
      <c r="L7416">
        <v>9</v>
      </c>
      <c r="M7416">
        <f>VLOOKUP(H7416,AE$2:$AJ$12,6,TRUE)</f>
        <v>0</v>
      </c>
      <c r="N7416">
        <f>VLOOKUP(I7416,AF$2:$AJ$12,5,TRUE)</f>
        <v>6</v>
      </c>
      <c r="O7416">
        <f>VLOOKUP(J7416,AG$2:$AJ$12,4,TRUE)</f>
        <v>6</v>
      </c>
      <c r="P7416">
        <f>VLOOKUP(K7416,AH$2:$AJ$12,3,TRUE)</f>
        <v>7</v>
      </c>
      <c r="Q7416">
        <f>VLOOKUP(L7416,AI$2:$AJ$12,2,TRUE)</f>
        <v>5</v>
      </c>
      <c r="T7416" t="str">
        <f t="shared" si="695"/>
        <v>Crimepoint.create(latitude:37.795, longitude:-122.419, drugdrink:0, misdemean:6, theft:6, violent:7, total:5, drugdrinkct:0, misdemeanct:4, theftct:4, violentct:1, totalct:9)</v>
      </c>
      <c r="U7416" t="str">
        <f t="shared" si="696"/>
        <v>{location: new google.maps.LatLng(37.795, -122.419), weight: 0},</v>
      </c>
      <c r="V7416" t="str">
        <f t="shared" si="691"/>
        <v>{location: new google.maps.LatLng(37.795, -122.419), weight: 1},</v>
      </c>
      <c r="W7416" t="str">
        <f t="shared" si="692"/>
        <v>{location: new google.maps.LatLng(37.795, -122.419), weight: 1},</v>
      </c>
      <c r="X7416" t="str">
        <f t="shared" si="693"/>
        <v>{location: new google.maps.LatLng(37.795, -122.419), weight: 1},</v>
      </c>
      <c r="Y7416" t="str">
        <f t="shared" si="694"/>
        <v>{location: new google.maps.LatLng(37.795, -122.419), weight: 1},</v>
      </c>
    </row>
    <row r="7417" spans="1:25" x14ac:dyDescent="0.2">
      <c r="A7417">
        <v>37.795000000000002</v>
      </c>
      <c r="B7417">
        <v>-122.41800000000001</v>
      </c>
      <c r="C7417">
        <v>1</v>
      </c>
      <c r="D7417">
        <v>4</v>
      </c>
      <c r="E7417">
        <v>3</v>
      </c>
      <c r="F7417">
        <v>1</v>
      </c>
      <c r="G7417">
        <v>3</v>
      </c>
      <c r="H7417">
        <v>2</v>
      </c>
      <c r="I7417">
        <v>16</v>
      </c>
      <c r="J7417">
        <v>19</v>
      </c>
      <c r="K7417">
        <v>2</v>
      </c>
      <c r="L7417">
        <v>39</v>
      </c>
      <c r="M7417">
        <f>VLOOKUP(H7417,AE$2:$AJ$12,6,TRUE)</f>
        <v>9</v>
      </c>
      <c r="N7417">
        <f>VLOOKUP(I7417,AF$2:$AJ$12,5,TRUE)</f>
        <v>8</v>
      </c>
      <c r="O7417">
        <f>VLOOKUP(J7417,AG$2:$AJ$12,4,TRUE)</f>
        <v>9</v>
      </c>
      <c r="P7417">
        <f>VLOOKUP(K7417,AH$2:$AJ$12,3,TRUE)</f>
        <v>7</v>
      </c>
      <c r="Q7417">
        <f>VLOOKUP(L7417,AI$2:$AJ$12,2,TRUE)</f>
        <v>8</v>
      </c>
      <c r="T7417" t="str">
        <f t="shared" si="695"/>
        <v>Crimepoint.create(latitude:37.795, longitude:-122.418, drugdrink:9, misdemean:8, theft:9, violent:7, total:8, drugdrinkct:2, misdemeanct:16, theftct:19, violentct:2, totalct:39)</v>
      </c>
      <c r="U7417" t="str">
        <f t="shared" si="696"/>
        <v>{location: new google.maps.LatLng(37.795, -122.418), weight: 1},</v>
      </c>
      <c r="V7417" t="str">
        <f t="shared" si="691"/>
        <v>{location: new google.maps.LatLng(37.795, -122.418), weight: 4},</v>
      </c>
      <c r="W7417" t="str">
        <f t="shared" si="692"/>
        <v>{location: new google.maps.LatLng(37.795, -122.418), weight: 3},</v>
      </c>
      <c r="X7417" t="str">
        <f t="shared" si="693"/>
        <v>{location: new google.maps.LatLng(37.795, -122.418), weight: 1},</v>
      </c>
      <c r="Y7417" t="str">
        <f t="shared" si="694"/>
        <v>{location: new google.maps.LatLng(37.795, -122.418), weight: 3},</v>
      </c>
    </row>
    <row r="7418" spans="1:25" x14ac:dyDescent="0.2">
      <c r="A7418">
        <v>37.795000000000002</v>
      </c>
      <c r="B7418">
        <v>-122.417</v>
      </c>
      <c r="C7418">
        <v>0</v>
      </c>
      <c r="D7418">
        <v>1</v>
      </c>
      <c r="E7418">
        <v>1</v>
      </c>
      <c r="F7418">
        <v>2</v>
      </c>
      <c r="G7418">
        <v>1</v>
      </c>
      <c r="H7418">
        <v>0</v>
      </c>
      <c r="I7418">
        <v>3</v>
      </c>
      <c r="J7418">
        <v>6</v>
      </c>
      <c r="K7418">
        <v>3</v>
      </c>
      <c r="L7418">
        <v>12</v>
      </c>
      <c r="M7418">
        <f>VLOOKUP(H7418,AE$2:$AJ$12,6,TRUE)</f>
        <v>0</v>
      </c>
      <c r="N7418">
        <f>VLOOKUP(I7418,AF$2:$AJ$12,5,TRUE)</f>
        <v>5</v>
      </c>
      <c r="O7418">
        <f>VLOOKUP(J7418,AG$2:$AJ$12,4,TRUE)</f>
        <v>7</v>
      </c>
      <c r="P7418">
        <f>VLOOKUP(K7418,AH$2:$AJ$12,3,TRUE)</f>
        <v>8</v>
      </c>
      <c r="Q7418">
        <f>VLOOKUP(L7418,AI$2:$AJ$12,2,TRUE)</f>
        <v>6</v>
      </c>
      <c r="T7418" t="str">
        <f t="shared" si="695"/>
        <v>Crimepoint.create(latitude:37.795, longitude:-122.417, drugdrink:0, misdemean:5, theft:7, violent:8, total:6, drugdrinkct:0, misdemeanct:3, theftct:6, violentct:3, totalct:12)</v>
      </c>
      <c r="U7418" t="str">
        <f t="shared" si="696"/>
        <v>{location: new google.maps.LatLng(37.795, -122.417), weight: 0},</v>
      </c>
      <c r="V7418" t="str">
        <f t="shared" si="691"/>
        <v>{location: new google.maps.LatLng(37.795, -122.417), weight: 1},</v>
      </c>
      <c r="W7418" t="str">
        <f t="shared" si="692"/>
        <v>{location: new google.maps.LatLng(37.795, -122.417), weight: 1},</v>
      </c>
      <c r="X7418" t="str">
        <f t="shared" si="693"/>
        <v>{location: new google.maps.LatLng(37.795, -122.417), weight: 2},</v>
      </c>
      <c r="Y7418" t="str">
        <f t="shared" si="694"/>
        <v>{location: new google.maps.LatLng(37.795, -122.417), weight: 1},</v>
      </c>
    </row>
    <row r="7419" spans="1:25" x14ac:dyDescent="0.2">
      <c r="A7419">
        <v>37.795000000000002</v>
      </c>
      <c r="B7419">
        <v>-122.416</v>
      </c>
      <c r="C7419">
        <v>0</v>
      </c>
      <c r="D7419">
        <v>1</v>
      </c>
      <c r="E7419">
        <v>0</v>
      </c>
      <c r="F7419">
        <v>1</v>
      </c>
      <c r="G7419">
        <v>1</v>
      </c>
      <c r="H7419">
        <v>0</v>
      </c>
      <c r="I7419">
        <v>4</v>
      </c>
      <c r="J7419">
        <v>3</v>
      </c>
      <c r="K7419">
        <v>1</v>
      </c>
      <c r="L7419">
        <v>8</v>
      </c>
      <c r="M7419">
        <f>VLOOKUP(H7419,AE$2:$AJ$12,6,TRUE)</f>
        <v>0</v>
      </c>
      <c r="N7419">
        <f>VLOOKUP(I7419,AF$2:$AJ$12,5,TRUE)</f>
        <v>6</v>
      </c>
      <c r="O7419">
        <f>VLOOKUP(J7419,AG$2:$AJ$12,4,TRUE)</f>
        <v>5</v>
      </c>
      <c r="P7419">
        <f>VLOOKUP(K7419,AH$2:$AJ$12,3,TRUE)</f>
        <v>7</v>
      </c>
      <c r="Q7419">
        <f>VLOOKUP(L7419,AI$2:$AJ$12,2,TRUE)</f>
        <v>5</v>
      </c>
      <c r="T7419" t="str">
        <f t="shared" si="695"/>
        <v>Crimepoint.create(latitude:37.795, longitude:-122.416, drugdrink:0, misdemean:6, theft:5, violent:7, total:5, drugdrinkct:0, misdemeanct:4, theftct:3, violentct:1, totalct:8)</v>
      </c>
      <c r="U7419" t="str">
        <f t="shared" si="696"/>
        <v>{location: new google.maps.LatLng(37.795, -122.416), weight: 0},</v>
      </c>
      <c r="V7419" t="str">
        <f t="shared" si="691"/>
        <v>{location: new google.maps.LatLng(37.795, -122.416), weight: 1},</v>
      </c>
      <c r="W7419" t="str">
        <f t="shared" si="692"/>
        <v>{location: new google.maps.LatLng(37.795, -122.416), weight: 0},</v>
      </c>
      <c r="X7419" t="str">
        <f t="shared" si="693"/>
        <v>{location: new google.maps.LatLng(37.795, -122.416), weight: 1},</v>
      </c>
      <c r="Y7419" t="str">
        <f t="shared" si="694"/>
        <v>{location: new google.maps.LatLng(37.795, -122.416), weight: 1},</v>
      </c>
    </row>
    <row r="7420" spans="1:25" x14ac:dyDescent="0.2">
      <c r="A7420">
        <v>37.795000000000002</v>
      </c>
      <c r="B7420">
        <v>-122.41500000000001</v>
      </c>
      <c r="C7420">
        <v>1</v>
      </c>
      <c r="D7420">
        <v>2</v>
      </c>
      <c r="E7420">
        <v>1</v>
      </c>
      <c r="F7420">
        <v>0</v>
      </c>
      <c r="G7420">
        <v>1</v>
      </c>
      <c r="H7420">
        <v>1</v>
      </c>
      <c r="I7420">
        <v>11</v>
      </c>
      <c r="J7420">
        <v>6</v>
      </c>
      <c r="K7420">
        <v>0</v>
      </c>
      <c r="L7420">
        <v>18</v>
      </c>
      <c r="M7420">
        <f>VLOOKUP(H7420,AE$2:$AJ$12,6,TRUE)</f>
        <v>8</v>
      </c>
      <c r="N7420">
        <f>VLOOKUP(I7420,AF$2:$AJ$12,5,TRUE)</f>
        <v>8</v>
      </c>
      <c r="O7420">
        <f>VLOOKUP(J7420,AG$2:$AJ$12,4,TRUE)</f>
        <v>7</v>
      </c>
      <c r="P7420">
        <f>VLOOKUP(K7420,AH$2:$AJ$12,3,TRUE)</f>
        <v>0</v>
      </c>
      <c r="Q7420">
        <f>VLOOKUP(L7420,AI$2:$AJ$12,2,TRUE)</f>
        <v>7</v>
      </c>
      <c r="T7420" t="str">
        <f t="shared" si="695"/>
        <v>Crimepoint.create(latitude:37.795, longitude:-122.415, drugdrink:8, misdemean:8, theft:7, violent:0, total:7, drugdrinkct:1, misdemeanct:11, theftct:6, violentct:0, totalct:18)</v>
      </c>
      <c r="U7420" t="str">
        <f t="shared" si="696"/>
        <v>{location: new google.maps.LatLng(37.795, -122.415), weight: 1},</v>
      </c>
      <c r="V7420" t="str">
        <f t="shared" si="691"/>
        <v>{location: new google.maps.LatLng(37.795, -122.415), weight: 2},</v>
      </c>
      <c r="W7420" t="str">
        <f t="shared" si="692"/>
        <v>{location: new google.maps.LatLng(37.795, -122.415), weight: 1},</v>
      </c>
      <c r="X7420" t="str">
        <f t="shared" si="693"/>
        <v>{location: new google.maps.LatLng(37.795, -122.415), weight: 0},</v>
      </c>
      <c r="Y7420" t="str">
        <f t="shared" si="694"/>
        <v>{location: new google.maps.LatLng(37.795, -122.415), weight: 1},</v>
      </c>
    </row>
    <row r="7421" spans="1:25" x14ac:dyDescent="0.2">
      <c r="A7421">
        <v>37.795000000000002</v>
      </c>
      <c r="B7421">
        <v>-122.414</v>
      </c>
      <c r="C7421">
        <v>0</v>
      </c>
      <c r="D7421">
        <v>1</v>
      </c>
      <c r="E7421">
        <v>1</v>
      </c>
      <c r="F7421">
        <v>0</v>
      </c>
      <c r="G7421">
        <v>1</v>
      </c>
      <c r="H7421">
        <v>0</v>
      </c>
      <c r="I7421">
        <v>5</v>
      </c>
      <c r="J7421">
        <v>4</v>
      </c>
      <c r="K7421">
        <v>0</v>
      </c>
      <c r="L7421">
        <v>9</v>
      </c>
      <c r="M7421">
        <f>VLOOKUP(H7421,AE$2:$AJ$12,6,TRUE)</f>
        <v>0</v>
      </c>
      <c r="N7421">
        <f>VLOOKUP(I7421,AF$2:$AJ$12,5,TRUE)</f>
        <v>6</v>
      </c>
      <c r="O7421">
        <f>VLOOKUP(J7421,AG$2:$AJ$12,4,TRUE)</f>
        <v>6</v>
      </c>
      <c r="P7421">
        <f>VLOOKUP(K7421,AH$2:$AJ$12,3,TRUE)</f>
        <v>0</v>
      </c>
      <c r="Q7421">
        <f>VLOOKUP(L7421,AI$2:$AJ$12,2,TRUE)</f>
        <v>5</v>
      </c>
      <c r="T7421" t="str">
        <f t="shared" si="695"/>
        <v>Crimepoint.create(latitude:37.795, longitude:-122.414, drugdrink:0, misdemean:6, theft:6, violent:0, total:5, drugdrinkct:0, misdemeanct:5, theftct:4, violentct:0, totalct:9)</v>
      </c>
      <c r="U7421" t="str">
        <f t="shared" si="696"/>
        <v>{location: new google.maps.LatLng(37.795, -122.414), weight: 0},</v>
      </c>
      <c r="V7421" t="str">
        <f t="shared" si="691"/>
        <v>{location: new google.maps.LatLng(37.795, -122.414), weight: 1},</v>
      </c>
      <c r="W7421" t="str">
        <f t="shared" si="692"/>
        <v>{location: new google.maps.LatLng(37.795, -122.414), weight: 1},</v>
      </c>
      <c r="X7421" t="str">
        <f t="shared" si="693"/>
        <v>{location: new google.maps.LatLng(37.795, -122.414), weight: 0},</v>
      </c>
      <c r="Y7421" t="str">
        <f t="shared" si="694"/>
        <v>{location: new google.maps.LatLng(37.795, -122.414), weight: 1},</v>
      </c>
    </row>
    <row r="7422" spans="1:25" x14ac:dyDescent="0.2">
      <c r="A7422">
        <v>37.795000000000002</v>
      </c>
      <c r="B7422">
        <v>-122.413</v>
      </c>
      <c r="C7422">
        <v>0</v>
      </c>
      <c r="D7422">
        <v>0</v>
      </c>
      <c r="E7422">
        <v>0</v>
      </c>
      <c r="F7422">
        <v>1</v>
      </c>
      <c r="G7422">
        <v>1</v>
      </c>
      <c r="H7422">
        <v>0</v>
      </c>
      <c r="I7422">
        <v>2</v>
      </c>
      <c r="J7422">
        <v>3</v>
      </c>
      <c r="K7422">
        <v>2</v>
      </c>
      <c r="L7422">
        <v>7</v>
      </c>
      <c r="M7422">
        <f>VLOOKUP(H7422,AE$2:$AJ$12,6,TRUE)</f>
        <v>0</v>
      </c>
      <c r="N7422">
        <f>VLOOKUP(I7422,AF$2:$AJ$12,5,TRUE)</f>
        <v>4</v>
      </c>
      <c r="O7422">
        <f>VLOOKUP(J7422,AG$2:$AJ$12,4,TRUE)</f>
        <v>5</v>
      </c>
      <c r="P7422">
        <f>VLOOKUP(K7422,AH$2:$AJ$12,3,TRUE)</f>
        <v>7</v>
      </c>
      <c r="Q7422">
        <f>VLOOKUP(L7422,AI$2:$AJ$12,2,TRUE)</f>
        <v>5</v>
      </c>
      <c r="T7422" t="str">
        <f t="shared" si="695"/>
        <v>Crimepoint.create(latitude:37.795, longitude:-122.413, drugdrink:0, misdemean:4, theft:5, violent:7, total:5, drugdrinkct:0, misdemeanct:2, theftct:3, violentct:2, totalct:7)</v>
      </c>
      <c r="U7422" t="str">
        <f t="shared" si="696"/>
        <v>{location: new google.maps.LatLng(37.795, -122.413), weight: 0},</v>
      </c>
      <c r="V7422" t="str">
        <f t="shared" si="691"/>
        <v>{location: new google.maps.LatLng(37.795, -122.413), weight: 0},</v>
      </c>
      <c r="W7422" t="str">
        <f t="shared" si="692"/>
        <v>{location: new google.maps.LatLng(37.795, -122.413), weight: 0},</v>
      </c>
      <c r="X7422" t="str">
        <f t="shared" si="693"/>
        <v>{location: new google.maps.LatLng(37.795, -122.413), weight: 1},</v>
      </c>
      <c r="Y7422" t="str">
        <f t="shared" si="694"/>
        <v>{location: new google.maps.LatLng(37.795, -122.413), weight: 1},</v>
      </c>
    </row>
    <row r="7423" spans="1:25" x14ac:dyDescent="0.2">
      <c r="A7423">
        <v>37.795000000000002</v>
      </c>
      <c r="B7423">
        <v>-122.41200000000001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1</v>
      </c>
      <c r="K7423">
        <v>2</v>
      </c>
      <c r="L7423">
        <v>3</v>
      </c>
      <c r="M7423">
        <f>VLOOKUP(H7423,AE$2:$AJ$12,6,TRUE)</f>
        <v>0</v>
      </c>
      <c r="N7423">
        <f>VLOOKUP(I7423,AF$2:$AJ$12,5,TRUE)</f>
        <v>0</v>
      </c>
      <c r="O7423">
        <f>VLOOKUP(J7423,AG$2:$AJ$12,4,TRUE)</f>
        <v>3</v>
      </c>
      <c r="P7423">
        <f>VLOOKUP(K7423,AH$2:$AJ$12,3,TRUE)</f>
        <v>7</v>
      </c>
      <c r="Q7423">
        <f>VLOOKUP(L7423,AI$2:$AJ$12,2,TRUE)</f>
        <v>2</v>
      </c>
      <c r="T7423" t="str">
        <f t="shared" si="695"/>
        <v>Crimepoint.create(latitude:37.795, longitude:-122.412, drugdrink:0, misdemean:0, theft:3, violent:7, total:2, drugdrinkct:0, misdemeanct:0, theftct:1, violentct:2, totalct:3)</v>
      </c>
      <c r="U7423" t="str">
        <f t="shared" si="696"/>
        <v>{location: new google.maps.LatLng(37.795, -122.412), weight: 0},</v>
      </c>
      <c r="V7423" t="str">
        <f t="shared" si="691"/>
        <v>{location: new google.maps.LatLng(37.795, -122.412), weight: 0},</v>
      </c>
      <c r="W7423" t="str">
        <f t="shared" si="692"/>
        <v>{location: new google.maps.LatLng(37.795, -122.412), weight: 0},</v>
      </c>
      <c r="X7423" t="str">
        <f t="shared" si="693"/>
        <v>{location: new google.maps.LatLng(37.795, -122.412), weight: 1},</v>
      </c>
      <c r="Y7423" t="str">
        <f t="shared" si="694"/>
        <v>{location: new google.maps.LatLng(37.795, -122.412), weight: 0},</v>
      </c>
    </row>
    <row r="7424" spans="1:25" x14ac:dyDescent="0.2">
      <c r="A7424">
        <v>37.795000000000002</v>
      </c>
      <c r="B7424">
        <v>-122.411</v>
      </c>
      <c r="C7424">
        <v>0</v>
      </c>
      <c r="D7424">
        <v>1</v>
      </c>
      <c r="E7424">
        <v>0</v>
      </c>
      <c r="F7424">
        <v>1</v>
      </c>
      <c r="G7424">
        <v>1</v>
      </c>
      <c r="H7424">
        <v>0</v>
      </c>
      <c r="I7424">
        <v>4</v>
      </c>
      <c r="J7424">
        <v>2</v>
      </c>
      <c r="K7424">
        <v>1</v>
      </c>
      <c r="L7424">
        <v>7</v>
      </c>
      <c r="M7424">
        <f>VLOOKUP(H7424,AE$2:$AJ$12,6,TRUE)</f>
        <v>0</v>
      </c>
      <c r="N7424">
        <f>VLOOKUP(I7424,AF$2:$AJ$12,5,TRUE)</f>
        <v>6</v>
      </c>
      <c r="O7424">
        <f>VLOOKUP(J7424,AG$2:$AJ$12,4,TRUE)</f>
        <v>4</v>
      </c>
      <c r="P7424">
        <f>VLOOKUP(K7424,AH$2:$AJ$12,3,TRUE)</f>
        <v>7</v>
      </c>
      <c r="Q7424">
        <f>VLOOKUP(L7424,AI$2:$AJ$12,2,TRUE)</f>
        <v>5</v>
      </c>
      <c r="T7424" t="str">
        <f t="shared" si="695"/>
        <v>Crimepoint.create(latitude:37.795, longitude:-122.411, drugdrink:0, misdemean:6, theft:4, violent:7, total:5, drugdrinkct:0, misdemeanct:4, theftct:2, violentct:1, totalct:7)</v>
      </c>
      <c r="U7424" t="str">
        <f t="shared" si="696"/>
        <v>{location: new google.maps.LatLng(37.795, -122.411), weight: 0},</v>
      </c>
      <c r="V7424" t="str">
        <f t="shared" si="691"/>
        <v>{location: new google.maps.LatLng(37.795, -122.411), weight: 1},</v>
      </c>
      <c r="W7424" t="str">
        <f t="shared" si="692"/>
        <v>{location: new google.maps.LatLng(37.795, -122.411), weight: 0},</v>
      </c>
      <c r="X7424" t="str">
        <f t="shared" si="693"/>
        <v>{location: new google.maps.LatLng(37.795, -122.411), weight: 1},</v>
      </c>
      <c r="Y7424" t="str">
        <f t="shared" si="694"/>
        <v>{location: new google.maps.LatLng(37.795, -122.411), weight: 1},</v>
      </c>
    </row>
    <row r="7425" spans="1:25" x14ac:dyDescent="0.2">
      <c r="A7425">
        <v>37.795000000000002</v>
      </c>
      <c r="B7425">
        <v>-122.41</v>
      </c>
      <c r="C7425">
        <v>0</v>
      </c>
      <c r="D7425">
        <v>2</v>
      </c>
      <c r="E7425">
        <v>1</v>
      </c>
      <c r="F7425">
        <v>1</v>
      </c>
      <c r="G7425">
        <v>1</v>
      </c>
      <c r="H7425">
        <v>0</v>
      </c>
      <c r="I7425">
        <v>9</v>
      </c>
      <c r="J7425">
        <v>8</v>
      </c>
      <c r="K7425">
        <v>1</v>
      </c>
      <c r="L7425">
        <v>18</v>
      </c>
      <c r="M7425">
        <f>VLOOKUP(H7425,AE$2:$AJ$12,6,TRUE)</f>
        <v>0</v>
      </c>
      <c r="N7425">
        <f>VLOOKUP(I7425,AF$2:$AJ$12,5,TRUE)</f>
        <v>7</v>
      </c>
      <c r="O7425">
        <f>VLOOKUP(J7425,AG$2:$AJ$12,4,TRUE)</f>
        <v>8</v>
      </c>
      <c r="P7425">
        <f>VLOOKUP(K7425,AH$2:$AJ$12,3,TRUE)</f>
        <v>7</v>
      </c>
      <c r="Q7425">
        <f>VLOOKUP(L7425,AI$2:$AJ$12,2,TRUE)</f>
        <v>7</v>
      </c>
      <c r="T7425" t="str">
        <f t="shared" si="695"/>
        <v>Crimepoint.create(latitude:37.795, longitude:-122.41, drugdrink:0, misdemean:7, theft:8, violent:7, total:7, drugdrinkct:0, misdemeanct:9, theftct:8, violentct:1, totalct:18)</v>
      </c>
      <c r="U7425" t="str">
        <f t="shared" si="696"/>
        <v>{location: new google.maps.LatLng(37.795, -122.41), weight: 0},</v>
      </c>
      <c r="V7425" t="str">
        <f t="shared" si="691"/>
        <v>{location: new google.maps.LatLng(37.795, -122.41), weight: 2},</v>
      </c>
      <c r="W7425" t="str">
        <f t="shared" si="692"/>
        <v>{location: new google.maps.LatLng(37.795, -122.41), weight: 1},</v>
      </c>
      <c r="X7425" t="str">
        <f t="shared" si="693"/>
        <v>{location: new google.maps.LatLng(37.795, -122.41), weight: 1},</v>
      </c>
      <c r="Y7425" t="str">
        <f t="shared" si="694"/>
        <v>{location: new google.maps.LatLng(37.795, -122.41), weight: 1},</v>
      </c>
    </row>
    <row r="7426" spans="1:25" x14ac:dyDescent="0.2">
      <c r="A7426">
        <v>37.795000000000002</v>
      </c>
      <c r="B7426">
        <v>-122.40900000000001</v>
      </c>
      <c r="C7426">
        <v>0</v>
      </c>
      <c r="D7426">
        <v>1</v>
      </c>
      <c r="E7426">
        <v>0</v>
      </c>
      <c r="F7426">
        <v>1</v>
      </c>
      <c r="G7426">
        <v>0</v>
      </c>
      <c r="H7426">
        <v>0</v>
      </c>
      <c r="I7426">
        <v>3</v>
      </c>
      <c r="J7426">
        <v>0</v>
      </c>
      <c r="K7426">
        <v>1</v>
      </c>
      <c r="L7426">
        <v>4</v>
      </c>
      <c r="M7426">
        <f>VLOOKUP(H7426,AE$2:$AJ$12,6,TRUE)</f>
        <v>0</v>
      </c>
      <c r="N7426">
        <f>VLOOKUP(I7426,AF$2:$AJ$12,5,TRUE)</f>
        <v>5</v>
      </c>
      <c r="O7426">
        <f>VLOOKUP(J7426,AG$2:$AJ$12,4,TRUE)</f>
        <v>0</v>
      </c>
      <c r="P7426">
        <f>VLOOKUP(K7426,AH$2:$AJ$12,3,TRUE)</f>
        <v>7</v>
      </c>
      <c r="Q7426">
        <f>VLOOKUP(L7426,AI$2:$AJ$12,2,TRUE)</f>
        <v>3</v>
      </c>
      <c r="T7426" t="str">
        <f t="shared" si="695"/>
        <v>Crimepoint.create(latitude:37.795, longitude:-122.409, drugdrink:0, misdemean:5, theft:0, violent:7, total:3, drugdrinkct:0, misdemeanct:3, theftct:0, violentct:1, totalct:4)</v>
      </c>
      <c r="U7426" t="str">
        <f t="shared" si="696"/>
        <v>{location: new google.maps.LatLng(37.795, -122.409), weight: 0},</v>
      </c>
      <c r="V7426" t="str">
        <f t="shared" si="691"/>
        <v>{location: new google.maps.LatLng(37.795, -122.409), weight: 1},</v>
      </c>
      <c r="W7426" t="str">
        <f t="shared" si="692"/>
        <v>{location: new google.maps.LatLng(37.795, -122.409), weight: 0},</v>
      </c>
      <c r="X7426" t="str">
        <f t="shared" si="693"/>
        <v>{location: new google.maps.LatLng(37.795, -122.409), weight: 1},</v>
      </c>
      <c r="Y7426" t="str">
        <f t="shared" si="694"/>
        <v>{location: new google.maps.LatLng(37.795, -122.409), weight: 0},</v>
      </c>
    </row>
    <row r="7427" spans="1:25" x14ac:dyDescent="0.2">
      <c r="A7427">
        <v>37.795000000000002</v>
      </c>
      <c r="B7427">
        <v>-122.408</v>
      </c>
      <c r="C7427">
        <v>0</v>
      </c>
      <c r="D7427">
        <v>9</v>
      </c>
      <c r="E7427">
        <v>3</v>
      </c>
      <c r="F7427">
        <v>6</v>
      </c>
      <c r="G7427">
        <v>5</v>
      </c>
      <c r="H7427">
        <v>0</v>
      </c>
      <c r="I7427">
        <v>39</v>
      </c>
      <c r="J7427">
        <v>19</v>
      </c>
      <c r="K7427">
        <v>8</v>
      </c>
      <c r="L7427">
        <v>66</v>
      </c>
      <c r="M7427">
        <f>VLOOKUP(H7427,AE$2:$AJ$12,6,TRUE)</f>
        <v>0</v>
      </c>
      <c r="N7427">
        <f>VLOOKUP(I7427,AF$2:$AJ$12,5,TRUE)</f>
        <v>9</v>
      </c>
      <c r="O7427">
        <f>VLOOKUP(J7427,AG$2:$AJ$12,4,TRUE)</f>
        <v>9</v>
      </c>
      <c r="P7427">
        <f>VLOOKUP(K7427,AH$2:$AJ$12,3,TRUE)</f>
        <v>9</v>
      </c>
      <c r="Q7427">
        <f>VLOOKUP(L7427,AI$2:$AJ$12,2,TRUE)</f>
        <v>9</v>
      </c>
      <c r="T7427" t="str">
        <f t="shared" si="695"/>
        <v>Crimepoint.create(latitude:37.795, longitude:-122.408, drugdrink:0, misdemean:9, theft:9, violent:9, total:9, drugdrinkct:0, misdemeanct:39, theftct:19, violentct:8, totalct:66)</v>
      </c>
      <c r="U7427" t="str">
        <f t="shared" si="696"/>
        <v>{location: new google.maps.LatLng(37.795, -122.408), weight: 0},</v>
      </c>
      <c r="V7427" t="str">
        <f t="shared" ref="V7427:V7490" si="697">$Z$2&amp;$A7427&amp;$AA$2&amp;$B7427&amp;$AB$2&amp;D7427&amp;$AC$2</f>
        <v>{location: new google.maps.LatLng(37.795, -122.408), weight: 9},</v>
      </c>
      <c r="W7427" t="str">
        <f t="shared" ref="W7427:W7490" si="698">$Z$2&amp;$A7427&amp;$AA$2&amp;$B7427&amp;$AB$2&amp;E7427&amp;$AC$2</f>
        <v>{location: new google.maps.LatLng(37.795, -122.408), weight: 3},</v>
      </c>
      <c r="X7427" t="str">
        <f t="shared" ref="X7427:X7490" si="699">$Z$2&amp;$A7427&amp;$AA$2&amp;$B7427&amp;$AB$2&amp;F7427&amp;$AC$2</f>
        <v>{location: new google.maps.LatLng(37.795, -122.408), weight: 6},</v>
      </c>
      <c r="Y7427" t="str">
        <f t="shared" ref="Y7427:Y7490" si="700">$Z$2&amp;$A7427&amp;$AA$2&amp;$B7427&amp;$AB$2&amp;G7427&amp;$AC$2</f>
        <v>{location: new google.maps.LatLng(37.795, -122.408), weight: 5},</v>
      </c>
    </row>
    <row r="7428" spans="1:25" x14ac:dyDescent="0.2">
      <c r="A7428">
        <v>37.795000000000002</v>
      </c>
      <c r="B7428">
        <v>-122.407</v>
      </c>
      <c r="C7428">
        <v>0</v>
      </c>
      <c r="D7428">
        <v>2</v>
      </c>
      <c r="E7428">
        <v>2</v>
      </c>
      <c r="F7428">
        <v>7</v>
      </c>
      <c r="G7428">
        <v>3</v>
      </c>
      <c r="H7428">
        <v>0</v>
      </c>
      <c r="I7428">
        <v>11</v>
      </c>
      <c r="J7428">
        <v>13</v>
      </c>
      <c r="K7428">
        <v>10</v>
      </c>
      <c r="L7428">
        <v>34</v>
      </c>
      <c r="M7428">
        <f>VLOOKUP(H7428,AE$2:$AJ$12,6,TRUE)</f>
        <v>0</v>
      </c>
      <c r="N7428">
        <f>VLOOKUP(I7428,AF$2:$AJ$12,5,TRUE)</f>
        <v>8</v>
      </c>
      <c r="O7428">
        <f>VLOOKUP(J7428,AG$2:$AJ$12,4,TRUE)</f>
        <v>8</v>
      </c>
      <c r="P7428">
        <f>VLOOKUP(K7428,AH$2:$AJ$12,3,TRUE)</f>
        <v>9</v>
      </c>
      <c r="Q7428">
        <f>VLOOKUP(L7428,AI$2:$AJ$12,2,TRUE)</f>
        <v>8</v>
      </c>
      <c r="T7428" t="str">
        <f t="shared" ref="T7428:T7491" si="701">"Crimepoint.create("&amp;A$2&amp;":"&amp;A7428&amp;", "&amp;B$2&amp;":"&amp;B7428&amp;", "&amp;C$2&amp;":"&amp;M7428&amp;", "&amp;D$2&amp;":"&amp;N7428&amp;", "&amp;E$2&amp;":"&amp;O7428&amp;", "&amp;F$2&amp;":"&amp;P7428&amp;", "&amp;G$2&amp;":"&amp;Q7428&amp;", "&amp;H$2&amp;":"&amp;H7428&amp;", "&amp;I$2&amp;":"&amp;I7428&amp;", "&amp;J$2&amp;":"&amp;J7428&amp;", "&amp;K$2&amp;":"&amp;K7428&amp;", "&amp;L$2&amp;":"&amp;L7428&amp;")"</f>
        <v>Crimepoint.create(latitude:37.795, longitude:-122.407, drugdrink:0, misdemean:8, theft:8, violent:9, total:8, drugdrinkct:0, misdemeanct:11, theftct:13, violentct:10, totalct:34)</v>
      </c>
      <c r="U7428" t="str">
        <f t="shared" ref="U7428:U7491" si="702">$Z$2&amp;$A7428&amp;$AA$2&amp;$B7428&amp;$AB$2&amp;C7428&amp;$AC$2</f>
        <v>{location: new google.maps.LatLng(37.795, -122.407), weight: 0},</v>
      </c>
      <c r="V7428" t="str">
        <f t="shared" si="697"/>
        <v>{location: new google.maps.LatLng(37.795, -122.407), weight: 2},</v>
      </c>
      <c r="W7428" t="str">
        <f t="shared" si="698"/>
        <v>{location: new google.maps.LatLng(37.795, -122.407), weight: 2},</v>
      </c>
      <c r="X7428" t="str">
        <f t="shared" si="699"/>
        <v>{location: new google.maps.LatLng(37.795, -122.407), weight: 7},</v>
      </c>
      <c r="Y7428" t="str">
        <f t="shared" si="700"/>
        <v>{location: new google.maps.LatLng(37.795, -122.407), weight: 3},</v>
      </c>
    </row>
    <row r="7429" spans="1:25" x14ac:dyDescent="0.2">
      <c r="A7429">
        <v>37.795000000000002</v>
      </c>
      <c r="B7429">
        <v>-122.40600000000001</v>
      </c>
      <c r="C7429">
        <v>0</v>
      </c>
      <c r="D7429">
        <v>3</v>
      </c>
      <c r="E7429">
        <v>2</v>
      </c>
      <c r="F7429">
        <v>1</v>
      </c>
      <c r="G7429">
        <v>2</v>
      </c>
      <c r="H7429">
        <v>0</v>
      </c>
      <c r="I7429">
        <v>14</v>
      </c>
      <c r="J7429">
        <v>13</v>
      </c>
      <c r="K7429">
        <v>1</v>
      </c>
      <c r="L7429">
        <v>28</v>
      </c>
      <c r="M7429">
        <f>VLOOKUP(H7429,AE$2:$AJ$12,6,TRUE)</f>
        <v>0</v>
      </c>
      <c r="N7429">
        <f>VLOOKUP(I7429,AF$2:$AJ$12,5,TRUE)</f>
        <v>8</v>
      </c>
      <c r="O7429">
        <f>VLOOKUP(J7429,AG$2:$AJ$12,4,TRUE)</f>
        <v>8</v>
      </c>
      <c r="P7429">
        <f>VLOOKUP(K7429,AH$2:$AJ$12,3,TRUE)</f>
        <v>7</v>
      </c>
      <c r="Q7429">
        <f>VLOOKUP(L7429,AI$2:$AJ$12,2,TRUE)</f>
        <v>8</v>
      </c>
      <c r="T7429" t="str">
        <f t="shared" si="701"/>
        <v>Crimepoint.create(latitude:37.795, longitude:-122.406, drugdrink:0, misdemean:8, theft:8, violent:7, total:8, drugdrinkct:0, misdemeanct:14, theftct:13, violentct:1, totalct:28)</v>
      </c>
      <c r="U7429" t="str">
        <f t="shared" si="702"/>
        <v>{location: new google.maps.LatLng(37.795, -122.406), weight: 0},</v>
      </c>
      <c r="V7429" t="str">
        <f t="shared" si="697"/>
        <v>{location: new google.maps.LatLng(37.795, -122.406), weight: 3},</v>
      </c>
      <c r="W7429" t="str">
        <f t="shared" si="698"/>
        <v>{location: new google.maps.LatLng(37.795, -122.406), weight: 2},</v>
      </c>
      <c r="X7429" t="str">
        <f t="shared" si="699"/>
        <v>{location: new google.maps.LatLng(37.795, -122.406), weight: 1},</v>
      </c>
      <c r="Y7429" t="str">
        <f t="shared" si="700"/>
        <v>{location: new google.maps.LatLng(37.795, -122.406), weight: 2},</v>
      </c>
    </row>
    <row r="7430" spans="1:25" x14ac:dyDescent="0.2">
      <c r="A7430">
        <v>37.795000000000002</v>
      </c>
      <c r="B7430">
        <v>-122.405</v>
      </c>
      <c r="C7430">
        <v>3</v>
      </c>
      <c r="D7430">
        <v>11</v>
      </c>
      <c r="E7430">
        <v>5</v>
      </c>
      <c r="F7430">
        <v>10</v>
      </c>
      <c r="G7430">
        <v>8</v>
      </c>
      <c r="H7430">
        <v>5</v>
      </c>
      <c r="I7430">
        <v>48</v>
      </c>
      <c r="J7430">
        <v>34</v>
      </c>
      <c r="K7430">
        <v>13</v>
      </c>
      <c r="L7430">
        <v>100</v>
      </c>
      <c r="M7430">
        <f>VLOOKUP(H7430,AE$2:$AJ$12,6,TRUE)</f>
        <v>9</v>
      </c>
      <c r="N7430">
        <f>VLOOKUP(I7430,AF$2:$AJ$12,5,TRUE)</f>
        <v>9</v>
      </c>
      <c r="O7430">
        <f>VLOOKUP(J7430,AG$2:$AJ$12,4,TRUE)</f>
        <v>9</v>
      </c>
      <c r="P7430">
        <f>VLOOKUP(K7430,AH$2:$AJ$12,3,TRUE)</f>
        <v>9</v>
      </c>
      <c r="Q7430">
        <f>VLOOKUP(L7430,AI$2:$AJ$12,2,TRUE)</f>
        <v>9</v>
      </c>
      <c r="T7430" t="str">
        <f t="shared" si="701"/>
        <v>Crimepoint.create(latitude:37.795, longitude:-122.405, drugdrink:9, misdemean:9, theft:9, violent:9, total:9, drugdrinkct:5, misdemeanct:48, theftct:34, violentct:13, totalct:100)</v>
      </c>
      <c r="U7430" t="str">
        <f t="shared" si="702"/>
        <v>{location: new google.maps.LatLng(37.795, -122.405), weight: 3},</v>
      </c>
      <c r="V7430" t="str">
        <f t="shared" si="697"/>
        <v>{location: new google.maps.LatLng(37.795, -122.405), weight: 11},</v>
      </c>
      <c r="W7430" t="str">
        <f t="shared" si="698"/>
        <v>{location: new google.maps.LatLng(37.795, -122.405), weight: 5},</v>
      </c>
      <c r="X7430" t="str">
        <f t="shared" si="699"/>
        <v>{location: new google.maps.LatLng(37.795, -122.405), weight: 10},</v>
      </c>
      <c r="Y7430" t="str">
        <f t="shared" si="700"/>
        <v>{location: new google.maps.LatLng(37.795, -122.405), weight: 8},</v>
      </c>
    </row>
    <row r="7431" spans="1:25" x14ac:dyDescent="0.2">
      <c r="A7431">
        <v>37.795000000000002</v>
      </c>
      <c r="B7431">
        <v>-122.404</v>
      </c>
      <c r="C7431">
        <v>0</v>
      </c>
      <c r="D7431">
        <v>4</v>
      </c>
      <c r="E7431">
        <v>2</v>
      </c>
      <c r="F7431">
        <v>2</v>
      </c>
      <c r="G7431">
        <v>2</v>
      </c>
      <c r="H7431">
        <v>0</v>
      </c>
      <c r="I7431">
        <v>16</v>
      </c>
      <c r="J7431">
        <v>11</v>
      </c>
      <c r="K7431">
        <v>3</v>
      </c>
      <c r="L7431">
        <v>30</v>
      </c>
      <c r="M7431">
        <f>VLOOKUP(H7431,AE$2:$AJ$12,6,TRUE)</f>
        <v>0</v>
      </c>
      <c r="N7431">
        <f>VLOOKUP(I7431,AF$2:$AJ$12,5,TRUE)</f>
        <v>8</v>
      </c>
      <c r="O7431">
        <f>VLOOKUP(J7431,AG$2:$AJ$12,4,TRUE)</f>
        <v>8</v>
      </c>
      <c r="P7431">
        <f>VLOOKUP(K7431,AH$2:$AJ$12,3,TRUE)</f>
        <v>8</v>
      </c>
      <c r="Q7431">
        <f>VLOOKUP(L7431,AI$2:$AJ$12,2,TRUE)</f>
        <v>8</v>
      </c>
      <c r="T7431" t="str">
        <f t="shared" si="701"/>
        <v>Crimepoint.create(latitude:37.795, longitude:-122.404, drugdrink:0, misdemean:8, theft:8, violent:8, total:8, drugdrinkct:0, misdemeanct:16, theftct:11, violentct:3, totalct:30)</v>
      </c>
      <c r="U7431" t="str">
        <f t="shared" si="702"/>
        <v>{location: new google.maps.LatLng(37.795, -122.404), weight: 0},</v>
      </c>
      <c r="V7431" t="str">
        <f t="shared" si="697"/>
        <v>{location: new google.maps.LatLng(37.795, -122.404), weight: 4},</v>
      </c>
      <c r="W7431" t="str">
        <f t="shared" si="698"/>
        <v>{location: new google.maps.LatLng(37.795, -122.404), weight: 2},</v>
      </c>
      <c r="X7431" t="str">
        <f t="shared" si="699"/>
        <v>{location: new google.maps.LatLng(37.795, -122.404), weight: 2},</v>
      </c>
      <c r="Y7431" t="str">
        <f t="shared" si="700"/>
        <v>{location: new google.maps.LatLng(37.795, -122.404), weight: 2},</v>
      </c>
    </row>
    <row r="7432" spans="1:25" x14ac:dyDescent="0.2">
      <c r="A7432">
        <v>37.795000000000002</v>
      </c>
      <c r="B7432">
        <v>-122.40300000000001</v>
      </c>
      <c r="C7432">
        <v>0</v>
      </c>
      <c r="D7432">
        <v>4</v>
      </c>
      <c r="E7432">
        <v>3</v>
      </c>
      <c r="F7432">
        <v>0</v>
      </c>
      <c r="G7432">
        <v>3</v>
      </c>
      <c r="H7432">
        <v>0</v>
      </c>
      <c r="I7432">
        <v>18</v>
      </c>
      <c r="J7432">
        <v>17</v>
      </c>
      <c r="K7432">
        <v>0</v>
      </c>
      <c r="L7432">
        <v>35</v>
      </c>
      <c r="M7432">
        <f>VLOOKUP(H7432,AE$2:$AJ$12,6,TRUE)</f>
        <v>0</v>
      </c>
      <c r="N7432">
        <f>VLOOKUP(I7432,AF$2:$AJ$12,5,TRUE)</f>
        <v>8</v>
      </c>
      <c r="O7432">
        <f>VLOOKUP(J7432,AG$2:$AJ$12,4,TRUE)</f>
        <v>9</v>
      </c>
      <c r="P7432">
        <f>VLOOKUP(K7432,AH$2:$AJ$12,3,TRUE)</f>
        <v>0</v>
      </c>
      <c r="Q7432">
        <f>VLOOKUP(L7432,AI$2:$AJ$12,2,TRUE)</f>
        <v>8</v>
      </c>
      <c r="T7432" t="str">
        <f t="shared" si="701"/>
        <v>Crimepoint.create(latitude:37.795, longitude:-122.403, drugdrink:0, misdemean:8, theft:9, violent:0, total:8, drugdrinkct:0, misdemeanct:18, theftct:17, violentct:0, totalct:35)</v>
      </c>
      <c r="U7432" t="str">
        <f t="shared" si="702"/>
        <v>{location: new google.maps.LatLng(37.795, -122.403), weight: 0},</v>
      </c>
      <c r="V7432" t="str">
        <f t="shared" si="697"/>
        <v>{location: new google.maps.LatLng(37.795, -122.403), weight: 4},</v>
      </c>
      <c r="W7432" t="str">
        <f t="shared" si="698"/>
        <v>{location: new google.maps.LatLng(37.795, -122.403), weight: 3},</v>
      </c>
      <c r="X7432" t="str">
        <f t="shared" si="699"/>
        <v>{location: new google.maps.LatLng(37.795, -122.403), weight: 0},</v>
      </c>
      <c r="Y7432" t="str">
        <f t="shared" si="700"/>
        <v>{location: new google.maps.LatLng(37.795, -122.403), weight: 3},</v>
      </c>
    </row>
    <row r="7433" spans="1:25" x14ac:dyDescent="0.2">
      <c r="A7433">
        <v>37.795000000000002</v>
      </c>
      <c r="B7433">
        <v>-122.402</v>
      </c>
      <c r="C7433">
        <v>0</v>
      </c>
      <c r="D7433">
        <v>1</v>
      </c>
      <c r="E7433">
        <v>1</v>
      </c>
      <c r="F7433">
        <v>0</v>
      </c>
      <c r="G7433">
        <v>1</v>
      </c>
      <c r="H7433">
        <v>0</v>
      </c>
      <c r="I7433">
        <v>5</v>
      </c>
      <c r="J7433">
        <v>5</v>
      </c>
      <c r="K7433">
        <v>0</v>
      </c>
      <c r="L7433">
        <v>10</v>
      </c>
      <c r="M7433">
        <f>VLOOKUP(H7433,AE$2:$AJ$12,6,TRUE)</f>
        <v>0</v>
      </c>
      <c r="N7433">
        <f>VLOOKUP(I7433,AF$2:$AJ$12,5,TRUE)</f>
        <v>6</v>
      </c>
      <c r="O7433">
        <f>VLOOKUP(J7433,AG$2:$AJ$12,4,TRUE)</f>
        <v>7</v>
      </c>
      <c r="P7433">
        <f>VLOOKUP(K7433,AH$2:$AJ$12,3,TRUE)</f>
        <v>0</v>
      </c>
      <c r="Q7433">
        <f>VLOOKUP(L7433,AI$2:$AJ$12,2,TRUE)</f>
        <v>6</v>
      </c>
      <c r="T7433" t="str">
        <f t="shared" si="701"/>
        <v>Crimepoint.create(latitude:37.795, longitude:-122.402, drugdrink:0, misdemean:6, theft:7, violent:0, total:6, drugdrinkct:0, misdemeanct:5, theftct:5, violentct:0, totalct:10)</v>
      </c>
      <c r="U7433" t="str">
        <f t="shared" si="702"/>
        <v>{location: new google.maps.LatLng(37.795, -122.402), weight: 0},</v>
      </c>
      <c r="V7433" t="str">
        <f t="shared" si="697"/>
        <v>{location: new google.maps.LatLng(37.795, -122.402), weight: 1},</v>
      </c>
      <c r="W7433" t="str">
        <f t="shared" si="698"/>
        <v>{location: new google.maps.LatLng(37.795, -122.402), weight: 1},</v>
      </c>
      <c r="X7433" t="str">
        <f t="shared" si="699"/>
        <v>{location: new google.maps.LatLng(37.795, -122.402), weight: 0},</v>
      </c>
      <c r="Y7433" t="str">
        <f t="shared" si="700"/>
        <v>{location: new google.maps.LatLng(37.795, -122.402), weight: 1},</v>
      </c>
    </row>
    <row r="7434" spans="1:25" x14ac:dyDescent="0.2">
      <c r="A7434">
        <v>37.795000000000002</v>
      </c>
      <c r="B7434">
        <v>-122.401</v>
      </c>
      <c r="C7434">
        <v>0</v>
      </c>
      <c r="D7434">
        <v>1</v>
      </c>
      <c r="E7434">
        <v>3</v>
      </c>
      <c r="F7434">
        <v>1</v>
      </c>
      <c r="G7434">
        <v>2</v>
      </c>
      <c r="H7434">
        <v>0</v>
      </c>
      <c r="I7434">
        <v>3</v>
      </c>
      <c r="J7434">
        <v>20</v>
      </c>
      <c r="K7434">
        <v>2</v>
      </c>
      <c r="L7434">
        <v>25</v>
      </c>
      <c r="M7434">
        <f>VLOOKUP(H7434,AE$2:$AJ$12,6,TRUE)</f>
        <v>0</v>
      </c>
      <c r="N7434">
        <f>VLOOKUP(I7434,AF$2:$AJ$12,5,TRUE)</f>
        <v>5</v>
      </c>
      <c r="O7434">
        <f>VLOOKUP(J7434,AG$2:$AJ$12,4,TRUE)</f>
        <v>9</v>
      </c>
      <c r="P7434">
        <f>VLOOKUP(K7434,AH$2:$AJ$12,3,TRUE)</f>
        <v>7</v>
      </c>
      <c r="Q7434">
        <f>VLOOKUP(L7434,AI$2:$AJ$12,2,TRUE)</f>
        <v>8</v>
      </c>
      <c r="T7434" t="str">
        <f t="shared" si="701"/>
        <v>Crimepoint.create(latitude:37.795, longitude:-122.401, drugdrink:0, misdemean:5, theft:9, violent:7, total:8, drugdrinkct:0, misdemeanct:3, theftct:20, violentct:2, totalct:25)</v>
      </c>
      <c r="U7434" t="str">
        <f t="shared" si="702"/>
        <v>{location: new google.maps.LatLng(37.795, -122.401), weight: 0},</v>
      </c>
      <c r="V7434" t="str">
        <f t="shared" si="697"/>
        <v>{location: new google.maps.LatLng(37.795, -122.401), weight: 1},</v>
      </c>
      <c r="W7434" t="str">
        <f t="shared" si="698"/>
        <v>{location: new google.maps.LatLng(37.795, -122.401), weight: 3},</v>
      </c>
      <c r="X7434" t="str">
        <f t="shared" si="699"/>
        <v>{location: new google.maps.LatLng(37.795, -122.401), weight: 1},</v>
      </c>
      <c r="Y7434" t="str">
        <f t="shared" si="700"/>
        <v>{location: new google.maps.LatLng(37.795, -122.401), weight: 2},</v>
      </c>
    </row>
    <row r="7435" spans="1:25" x14ac:dyDescent="0.2">
      <c r="A7435">
        <v>37.795000000000002</v>
      </c>
      <c r="B7435">
        <v>-122.4</v>
      </c>
      <c r="C7435">
        <v>1</v>
      </c>
      <c r="D7435">
        <v>10</v>
      </c>
      <c r="E7435">
        <v>6</v>
      </c>
      <c r="F7435">
        <v>3</v>
      </c>
      <c r="G7435">
        <v>7</v>
      </c>
      <c r="H7435">
        <v>1</v>
      </c>
      <c r="I7435">
        <v>43</v>
      </c>
      <c r="J7435">
        <v>39</v>
      </c>
      <c r="K7435">
        <v>4</v>
      </c>
      <c r="L7435">
        <v>87</v>
      </c>
      <c r="M7435">
        <f>VLOOKUP(H7435,AE$2:$AJ$12,6,TRUE)</f>
        <v>8</v>
      </c>
      <c r="N7435">
        <f>VLOOKUP(I7435,AF$2:$AJ$12,5,TRUE)</f>
        <v>9</v>
      </c>
      <c r="O7435">
        <f>VLOOKUP(J7435,AG$2:$AJ$12,4,TRUE)</f>
        <v>9</v>
      </c>
      <c r="P7435">
        <f>VLOOKUP(K7435,AH$2:$AJ$12,3,TRUE)</f>
        <v>8</v>
      </c>
      <c r="Q7435">
        <f>VLOOKUP(L7435,AI$2:$AJ$12,2,TRUE)</f>
        <v>9</v>
      </c>
      <c r="T7435" t="str">
        <f t="shared" si="701"/>
        <v>Crimepoint.create(latitude:37.795, longitude:-122.4, drugdrink:8, misdemean:9, theft:9, violent:8, total:9, drugdrinkct:1, misdemeanct:43, theftct:39, violentct:4, totalct:87)</v>
      </c>
      <c r="U7435" t="str">
        <f t="shared" si="702"/>
        <v>{location: new google.maps.LatLng(37.795, -122.4), weight: 1},</v>
      </c>
      <c r="V7435" t="str">
        <f t="shared" si="697"/>
        <v>{location: new google.maps.LatLng(37.795, -122.4), weight: 10},</v>
      </c>
      <c r="W7435" t="str">
        <f t="shared" si="698"/>
        <v>{location: new google.maps.LatLng(37.795, -122.4), weight: 6},</v>
      </c>
      <c r="X7435" t="str">
        <f t="shared" si="699"/>
        <v>{location: new google.maps.LatLng(37.795, -122.4), weight: 3},</v>
      </c>
      <c r="Y7435" t="str">
        <f t="shared" si="700"/>
        <v>{location: new google.maps.LatLng(37.795, -122.4), weight: 7},</v>
      </c>
    </row>
    <row r="7436" spans="1:25" x14ac:dyDescent="0.2">
      <c r="A7436">
        <v>37.795000000000002</v>
      </c>
      <c r="B7436">
        <v>-122.399</v>
      </c>
      <c r="C7436">
        <v>1</v>
      </c>
      <c r="D7436">
        <v>6</v>
      </c>
      <c r="E7436">
        <v>3</v>
      </c>
      <c r="F7436">
        <v>1</v>
      </c>
      <c r="G7436">
        <v>4</v>
      </c>
      <c r="H7436">
        <v>1</v>
      </c>
      <c r="I7436">
        <v>25</v>
      </c>
      <c r="J7436">
        <v>23</v>
      </c>
      <c r="K7436">
        <v>1</v>
      </c>
      <c r="L7436">
        <v>50</v>
      </c>
      <c r="M7436">
        <f>VLOOKUP(H7436,AE$2:$AJ$12,6,TRUE)</f>
        <v>8</v>
      </c>
      <c r="N7436">
        <f>VLOOKUP(I7436,AF$2:$AJ$12,5,TRUE)</f>
        <v>9</v>
      </c>
      <c r="O7436">
        <f>VLOOKUP(J7436,AG$2:$AJ$12,4,TRUE)</f>
        <v>9</v>
      </c>
      <c r="P7436">
        <f>VLOOKUP(K7436,AH$2:$AJ$12,3,TRUE)</f>
        <v>7</v>
      </c>
      <c r="Q7436">
        <f>VLOOKUP(L7436,AI$2:$AJ$12,2,TRUE)</f>
        <v>9</v>
      </c>
      <c r="T7436" t="str">
        <f t="shared" si="701"/>
        <v>Crimepoint.create(latitude:37.795, longitude:-122.399, drugdrink:8, misdemean:9, theft:9, violent:7, total:9, drugdrinkct:1, misdemeanct:25, theftct:23, violentct:1, totalct:50)</v>
      </c>
      <c r="U7436" t="str">
        <f t="shared" si="702"/>
        <v>{location: new google.maps.LatLng(37.795, -122.399), weight: 1},</v>
      </c>
      <c r="V7436" t="str">
        <f t="shared" si="697"/>
        <v>{location: new google.maps.LatLng(37.795, -122.399), weight: 6},</v>
      </c>
      <c r="W7436" t="str">
        <f t="shared" si="698"/>
        <v>{location: new google.maps.LatLng(37.795, -122.399), weight: 3},</v>
      </c>
      <c r="X7436" t="str">
        <f t="shared" si="699"/>
        <v>{location: new google.maps.LatLng(37.795, -122.399), weight: 1},</v>
      </c>
      <c r="Y7436" t="str">
        <f t="shared" si="700"/>
        <v>{location: new google.maps.LatLng(37.795, -122.399), weight: 4},</v>
      </c>
    </row>
    <row r="7437" spans="1:25" x14ac:dyDescent="0.2">
      <c r="A7437">
        <v>37.795000000000002</v>
      </c>
      <c r="B7437">
        <v>-122.398</v>
      </c>
      <c r="C7437">
        <v>1</v>
      </c>
      <c r="D7437">
        <v>2</v>
      </c>
      <c r="E7437">
        <v>3</v>
      </c>
      <c r="F7437">
        <v>0</v>
      </c>
      <c r="G7437">
        <v>2</v>
      </c>
      <c r="H7437">
        <v>2</v>
      </c>
      <c r="I7437">
        <v>8</v>
      </c>
      <c r="J7437">
        <v>17</v>
      </c>
      <c r="K7437">
        <v>0</v>
      </c>
      <c r="L7437">
        <v>27</v>
      </c>
      <c r="M7437">
        <f>VLOOKUP(H7437,AE$2:$AJ$12,6,TRUE)</f>
        <v>9</v>
      </c>
      <c r="N7437">
        <f>VLOOKUP(I7437,AF$2:$AJ$12,5,TRUE)</f>
        <v>7</v>
      </c>
      <c r="O7437">
        <f>VLOOKUP(J7437,AG$2:$AJ$12,4,TRUE)</f>
        <v>9</v>
      </c>
      <c r="P7437">
        <f>VLOOKUP(K7437,AH$2:$AJ$12,3,TRUE)</f>
        <v>0</v>
      </c>
      <c r="Q7437">
        <f>VLOOKUP(L7437,AI$2:$AJ$12,2,TRUE)</f>
        <v>8</v>
      </c>
      <c r="T7437" t="str">
        <f t="shared" si="701"/>
        <v>Crimepoint.create(latitude:37.795, longitude:-122.398, drugdrink:9, misdemean:7, theft:9, violent:0, total:8, drugdrinkct:2, misdemeanct:8, theftct:17, violentct:0, totalct:27)</v>
      </c>
      <c r="U7437" t="str">
        <f t="shared" si="702"/>
        <v>{location: new google.maps.LatLng(37.795, -122.398), weight: 1},</v>
      </c>
      <c r="V7437" t="str">
        <f t="shared" si="697"/>
        <v>{location: new google.maps.LatLng(37.795, -122.398), weight: 2},</v>
      </c>
      <c r="W7437" t="str">
        <f t="shared" si="698"/>
        <v>{location: new google.maps.LatLng(37.795, -122.398), weight: 3},</v>
      </c>
      <c r="X7437" t="str">
        <f t="shared" si="699"/>
        <v>{location: new google.maps.LatLng(37.795, -122.398), weight: 0},</v>
      </c>
      <c r="Y7437" t="str">
        <f t="shared" si="700"/>
        <v>{location: new google.maps.LatLng(37.795, -122.398), weight: 2},</v>
      </c>
    </row>
    <row r="7438" spans="1:25" x14ac:dyDescent="0.2">
      <c r="A7438">
        <v>37.795000000000002</v>
      </c>
      <c r="B7438">
        <v>-122.39700000000001</v>
      </c>
      <c r="C7438">
        <v>1</v>
      </c>
      <c r="D7438">
        <v>11</v>
      </c>
      <c r="E7438">
        <v>4</v>
      </c>
      <c r="F7438">
        <v>9</v>
      </c>
      <c r="G7438">
        <v>7</v>
      </c>
      <c r="H7438">
        <v>1</v>
      </c>
      <c r="I7438">
        <v>51</v>
      </c>
      <c r="J7438">
        <v>26</v>
      </c>
      <c r="K7438">
        <v>12</v>
      </c>
      <c r="L7438">
        <v>90</v>
      </c>
      <c r="M7438">
        <f>VLOOKUP(H7438,AE$2:$AJ$12,6,TRUE)</f>
        <v>8</v>
      </c>
      <c r="N7438">
        <f>VLOOKUP(I7438,AF$2:$AJ$12,5,TRUE)</f>
        <v>9</v>
      </c>
      <c r="O7438">
        <f>VLOOKUP(J7438,AG$2:$AJ$12,4,TRUE)</f>
        <v>9</v>
      </c>
      <c r="P7438">
        <f>VLOOKUP(K7438,AH$2:$AJ$12,3,TRUE)</f>
        <v>9</v>
      </c>
      <c r="Q7438">
        <f>VLOOKUP(L7438,AI$2:$AJ$12,2,TRUE)</f>
        <v>9</v>
      </c>
      <c r="T7438" t="str">
        <f t="shared" si="701"/>
        <v>Crimepoint.create(latitude:37.795, longitude:-122.397, drugdrink:8, misdemean:9, theft:9, violent:9, total:9, drugdrinkct:1, misdemeanct:51, theftct:26, violentct:12, totalct:90)</v>
      </c>
      <c r="U7438" t="str">
        <f t="shared" si="702"/>
        <v>{location: new google.maps.LatLng(37.795, -122.397), weight: 1},</v>
      </c>
      <c r="V7438" t="str">
        <f t="shared" si="697"/>
        <v>{location: new google.maps.LatLng(37.795, -122.397), weight: 11},</v>
      </c>
      <c r="W7438" t="str">
        <f t="shared" si="698"/>
        <v>{location: new google.maps.LatLng(37.795, -122.397), weight: 4},</v>
      </c>
      <c r="X7438" t="str">
        <f t="shared" si="699"/>
        <v>{location: new google.maps.LatLng(37.795, -122.397), weight: 9},</v>
      </c>
      <c r="Y7438" t="str">
        <f t="shared" si="700"/>
        <v>{location: new google.maps.LatLng(37.795, -122.397), weight: 7},</v>
      </c>
    </row>
    <row r="7439" spans="1:25" x14ac:dyDescent="0.2">
      <c r="A7439">
        <v>37.795000000000002</v>
      </c>
      <c r="B7439">
        <v>-122.396</v>
      </c>
      <c r="C7439">
        <v>2</v>
      </c>
      <c r="D7439">
        <v>2</v>
      </c>
      <c r="E7439">
        <v>0</v>
      </c>
      <c r="F7439">
        <v>1</v>
      </c>
      <c r="G7439">
        <v>1</v>
      </c>
      <c r="H7439">
        <v>3</v>
      </c>
      <c r="I7439">
        <v>10</v>
      </c>
      <c r="J7439">
        <v>1</v>
      </c>
      <c r="K7439">
        <v>2</v>
      </c>
      <c r="L7439">
        <v>16</v>
      </c>
      <c r="M7439">
        <f>VLOOKUP(H7439,AE$2:$AJ$12,6,TRUE)</f>
        <v>9</v>
      </c>
      <c r="N7439">
        <f>VLOOKUP(I7439,AF$2:$AJ$12,5,TRUE)</f>
        <v>8</v>
      </c>
      <c r="O7439">
        <f>VLOOKUP(J7439,AG$2:$AJ$12,4,TRUE)</f>
        <v>3</v>
      </c>
      <c r="P7439">
        <f>VLOOKUP(K7439,AH$2:$AJ$12,3,TRUE)</f>
        <v>7</v>
      </c>
      <c r="Q7439">
        <f>VLOOKUP(L7439,AI$2:$AJ$12,2,TRUE)</f>
        <v>7</v>
      </c>
      <c r="T7439" t="str">
        <f t="shared" si="701"/>
        <v>Crimepoint.create(latitude:37.795, longitude:-122.396, drugdrink:9, misdemean:8, theft:3, violent:7, total:7, drugdrinkct:3, misdemeanct:10, theftct:1, violentct:2, totalct:16)</v>
      </c>
      <c r="U7439" t="str">
        <f t="shared" si="702"/>
        <v>{location: new google.maps.LatLng(37.795, -122.396), weight: 2},</v>
      </c>
      <c r="V7439" t="str">
        <f t="shared" si="697"/>
        <v>{location: new google.maps.LatLng(37.795, -122.396), weight: 2},</v>
      </c>
      <c r="W7439" t="str">
        <f t="shared" si="698"/>
        <v>{location: new google.maps.LatLng(37.795, -122.396), weight: 0},</v>
      </c>
      <c r="X7439" t="str">
        <f t="shared" si="699"/>
        <v>{location: new google.maps.LatLng(37.795, -122.396), weight: 1},</v>
      </c>
      <c r="Y7439" t="str">
        <f t="shared" si="700"/>
        <v>{location: new google.maps.LatLng(37.795, -122.396), weight: 1},</v>
      </c>
    </row>
    <row r="7440" spans="1:25" x14ac:dyDescent="0.2">
      <c r="A7440">
        <v>37.795000000000002</v>
      </c>
      <c r="B7440">
        <v>-122.395</v>
      </c>
      <c r="C7440">
        <v>0</v>
      </c>
      <c r="D7440">
        <v>2</v>
      </c>
      <c r="E7440">
        <v>1</v>
      </c>
      <c r="F7440">
        <v>1</v>
      </c>
      <c r="G7440">
        <v>2</v>
      </c>
      <c r="H7440">
        <v>0</v>
      </c>
      <c r="I7440">
        <v>11</v>
      </c>
      <c r="J7440">
        <v>7</v>
      </c>
      <c r="K7440">
        <v>1</v>
      </c>
      <c r="L7440">
        <v>19</v>
      </c>
      <c r="M7440">
        <f>VLOOKUP(H7440,AE$2:$AJ$12,6,TRUE)</f>
        <v>0</v>
      </c>
      <c r="N7440">
        <f>VLOOKUP(I7440,AF$2:$AJ$12,5,TRUE)</f>
        <v>8</v>
      </c>
      <c r="O7440">
        <f>VLOOKUP(J7440,AG$2:$AJ$12,4,TRUE)</f>
        <v>7</v>
      </c>
      <c r="P7440">
        <f>VLOOKUP(K7440,AH$2:$AJ$12,3,TRUE)</f>
        <v>7</v>
      </c>
      <c r="Q7440">
        <f>VLOOKUP(L7440,AI$2:$AJ$12,2,TRUE)</f>
        <v>7</v>
      </c>
      <c r="T7440" t="str">
        <f t="shared" si="701"/>
        <v>Crimepoint.create(latitude:37.795, longitude:-122.395, drugdrink:0, misdemean:8, theft:7, violent:7, total:7, drugdrinkct:0, misdemeanct:11, theftct:7, violentct:1, totalct:19)</v>
      </c>
      <c r="U7440" t="str">
        <f t="shared" si="702"/>
        <v>{location: new google.maps.LatLng(37.795, -122.395), weight: 0},</v>
      </c>
      <c r="V7440" t="str">
        <f t="shared" si="697"/>
        <v>{location: new google.maps.LatLng(37.795, -122.395), weight: 2},</v>
      </c>
      <c r="W7440" t="str">
        <f t="shared" si="698"/>
        <v>{location: new google.maps.LatLng(37.795, -122.395), weight: 1},</v>
      </c>
      <c r="X7440" t="str">
        <f t="shared" si="699"/>
        <v>{location: new google.maps.LatLng(37.795, -122.395), weight: 1},</v>
      </c>
      <c r="Y7440" t="str">
        <f t="shared" si="700"/>
        <v>{location: new google.maps.LatLng(37.795, -122.395), weight: 2},</v>
      </c>
    </row>
    <row r="7441" spans="1:25" x14ac:dyDescent="0.2">
      <c r="A7441">
        <v>37.795000000000002</v>
      </c>
      <c r="B7441">
        <v>-122.39400000000001</v>
      </c>
      <c r="C7441">
        <v>2</v>
      </c>
      <c r="D7441">
        <v>2</v>
      </c>
      <c r="E7441">
        <v>5</v>
      </c>
      <c r="F7441">
        <v>1</v>
      </c>
      <c r="G7441">
        <v>4</v>
      </c>
      <c r="H7441">
        <v>3</v>
      </c>
      <c r="I7441">
        <v>10</v>
      </c>
      <c r="J7441">
        <v>32</v>
      </c>
      <c r="K7441">
        <v>2</v>
      </c>
      <c r="L7441">
        <v>47</v>
      </c>
      <c r="M7441">
        <f>VLOOKUP(H7441,AE$2:$AJ$12,6,TRUE)</f>
        <v>9</v>
      </c>
      <c r="N7441">
        <f>VLOOKUP(I7441,AF$2:$AJ$12,5,TRUE)</f>
        <v>8</v>
      </c>
      <c r="O7441">
        <f>VLOOKUP(J7441,AG$2:$AJ$12,4,TRUE)</f>
        <v>9</v>
      </c>
      <c r="P7441">
        <f>VLOOKUP(K7441,AH$2:$AJ$12,3,TRUE)</f>
        <v>7</v>
      </c>
      <c r="Q7441">
        <f>VLOOKUP(L7441,AI$2:$AJ$12,2,TRUE)</f>
        <v>9</v>
      </c>
      <c r="T7441" t="str">
        <f t="shared" si="701"/>
        <v>Crimepoint.create(latitude:37.795, longitude:-122.394, drugdrink:9, misdemean:8, theft:9, violent:7, total:9, drugdrinkct:3, misdemeanct:10, theftct:32, violentct:2, totalct:47)</v>
      </c>
      <c r="U7441" t="str">
        <f t="shared" si="702"/>
        <v>{location: new google.maps.LatLng(37.795, -122.394), weight: 2},</v>
      </c>
      <c r="V7441" t="str">
        <f t="shared" si="697"/>
        <v>{location: new google.maps.LatLng(37.795, -122.394), weight: 2},</v>
      </c>
      <c r="W7441" t="str">
        <f t="shared" si="698"/>
        <v>{location: new google.maps.LatLng(37.795, -122.394), weight: 5},</v>
      </c>
      <c r="X7441" t="str">
        <f t="shared" si="699"/>
        <v>{location: new google.maps.LatLng(37.795, -122.394), weight: 1},</v>
      </c>
      <c r="Y7441" t="str">
        <f t="shared" si="700"/>
        <v>{location: new google.maps.LatLng(37.795, -122.394), weight: 4},</v>
      </c>
    </row>
    <row r="7442" spans="1:25" x14ac:dyDescent="0.2">
      <c r="A7442">
        <v>37.795999999999999</v>
      </c>
      <c r="B7442">
        <v>-122.447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0</v>
      </c>
      <c r="L7442">
        <v>2</v>
      </c>
      <c r="M7442">
        <f>VLOOKUP(H7442,AE$2:$AJ$12,6,TRUE)</f>
        <v>0</v>
      </c>
      <c r="N7442">
        <f>VLOOKUP(I7442,AF$2:$AJ$12,5,TRUE)</f>
        <v>2</v>
      </c>
      <c r="O7442">
        <f>VLOOKUP(J7442,AG$2:$AJ$12,4,TRUE)</f>
        <v>3</v>
      </c>
      <c r="P7442">
        <f>VLOOKUP(K7442,AH$2:$AJ$12,3,TRUE)</f>
        <v>0</v>
      </c>
      <c r="Q7442">
        <f>VLOOKUP(L7442,AI$2:$AJ$12,2,TRUE)</f>
        <v>1</v>
      </c>
      <c r="T7442" t="str">
        <f t="shared" si="701"/>
        <v>Crimepoint.create(latitude:37.796, longitude:-122.447, drugdrink:0, misdemean:2, theft:3, violent:0, total:1, drugdrinkct:0, misdemeanct:1, theftct:1, violentct:0, totalct:2)</v>
      </c>
      <c r="U7442" t="str">
        <f t="shared" si="702"/>
        <v>{location: new google.maps.LatLng(37.796, -122.447), weight: 0},</v>
      </c>
      <c r="V7442" t="str">
        <f t="shared" si="697"/>
        <v>{location: new google.maps.LatLng(37.796, -122.447), weight: 0},</v>
      </c>
      <c r="W7442" t="str">
        <f t="shared" si="698"/>
        <v>{location: new google.maps.LatLng(37.796, -122.447), weight: 0},</v>
      </c>
      <c r="X7442" t="str">
        <f t="shared" si="699"/>
        <v>{location: new google.maps.LatLng(37.796, -122.447), weight: 0},</v>
      </c>
      <c r="Y7442" t="str">
        <f t="shared" si="700"/>
        <v>{location: new google.maps.LatLng(37.796, -122.447), weight: 0},</v>
      </c>
    </row>
    <row r="7443" spans="1:25" x14ac:dyDescent="0.2">
      <c r="A7443">
        <v>37.795999999999999</v>
      </c>
      <c r="B7443">
        <v>-122.446</v>
      </c>
      <c r="C7443">
        <v>0</v>
      </c>
      <c r="D7443">
        <v>1</v>
      </c>
      <c r="E7443">
        <v>0</v>
      </c>
      <c r="F7443">
        <v>1</v>
      </c>
      <c r="G7443">
        <v>1</v>
      </c>
      <c r="H7443">
        <v>0</v>
      </c>
      <c r="I7443">
        <v>6</v>
      </c>
      <c r="J7443">
        <v>1</v>
      </c>
      <c r="K7443">
        <v>2</v>
      </c>
      <c r="L7443">
        <v>9</v>
      </c>
      <c r="M7443">
        <f>VLOOKUP(H7443,AE$2:$AJ$12,6,TRUE)</f>
        <v>0</v>
      </c>
      <c r="N7443">
        <f>VLOOKUP(I7443,AF$2:$AJ$12,5,TRUE)</f>
        <v>7</v>
      </c>
      <c r="O7443">
        <f>VLOOKUP(J7443,AG$2:$AJ$12,4,TRUE)</f>
        <v>3</v>
      </c>
      <c r="P7443">
        <f>VLOOKUP(K7443,AH$2:$AJ$12,3,TRUE)</f>
        <v>7</v>
      </c>
      <c r="Q7443">
        <f>VLOOKUP(L7443,AI$2:$AJ$12,2,TRUE)</f>
        <v>5</v>
      </c>
      <c r="T7443" t="str">
        <f t="shared" si="701"/>
        <v>Crimepoint.create(latitude:37.796, longitude:-122.446, drugdrink:0, misdemean:7, theft:3, violent:7, total:5, drugdrinkct:0, misdemeanct:6, theftct:1, violentct:2, totalct:9)</v>
      </c>
      <c r="U7443" t="str">
        <f t="shared" si="702"/>
        <v>{location: new google.maps.LatLng(37.796, -122.446), weight: 0},</v>
      </c>
      <c r="V7443" t="str">
        <f t="shared" si="697"/>
        <v>{location: new google.maps.LatLng(37.796, -122.446), weight: 1},</v>
      </c>
      <c r="W7443" t="str">
        <f t="shared" si="698"/>
        <v>{location: new google.maps.LatLng(37.796, -122.446), weight: 0},</v>
      </c>
      <c r="X7443" t="str">
        <f t="shared" si="699"/>
        <v>{location: new google.maps.LatLng(37.796, -122.446), weight: 1},</v>
      </c>
      <c r="Y7443" t="str">
        <f t="shared" si="700"/>
        <v>{location: new google.maps.LatLng(37.796, -122.446), weight: 1},</v>
      </c>
    </row>
    <row r="7444" spans="1:25" x14ac:dyDescent="0.2">
      <c r="A7444">
        <v>37.795999999999999</v>
      </c>
      <c r="B7444">
        <v>-122.444</v>
      </c>
      <c r="C7444">
        <v>0</v>
      </c>
      <c r="D7444">
        <v>1</v>
      </c>
      <c r="E7444">
        <v>0</v>
      </c>
      <c r="F7444">
        <v>0</v>
      </c>
      <c r="G7444">
        <v>1</v>
      </c>
      <c r="H7444">
        <v>0</v>
      </c>
      <c r="I7444">
        <v>5</v>
      </c>
      <c r="J7444">
        <v>3</v>
      </c>
      <c r="K7444">
        <v>0</v>
      </c>
      <c r="L7444">
        <v>8</v>
      </c>
      <c r="M7444">
        <f>VLOOKUP(H7444,AE$2:$AJ$12,6,TRUE)</f>
        <v>0</v>
      </c>
      <c r="N7444">
        <f>VLOOKUP(I7444,AF$2:$AJ$12,5,TRUE)</f>
        <v>6</v>
      </c>
      <c r="O7444">
        <f>VLOOKUP(J7444,AG$2:$AJ$12,4,TRUE)</f>
        <v>5</v>
      </c>
      <c r="P7444">
        <f>VLOOKUP(K7444,AH$2:$AJ$12,3,TRUE)</f>
        <v>0</v>
      </c>
      <c r="Q7444">
        <f>VLOOKUP(L7444,AI$2:$AJ$12,2,TRUE)</f>
        <v>5</v>
      </c>
      <c r="T7444" t="str">
        <f t="shared" si="701"/>
        <v>Crimepoint.create(latitude:37.796, longitude:-122.444, drugdrink:0, misdemean:6, theft:5, violent:0, total:5, drugdrinkct:0, misdemeanct:5, theftct:3, violentct:0, totalct:8)</v>
      </c>
      <c r="U7444" t="str">
        <f t="shared" si="702"/>
        <v>{location: new google.maps.LatLng(37.796, -122.444), weight: 0},</v>
      </c>
      <c r="V7444" t="str">
        <f t="shared" si="697"/>
        <v>{location: new google.maps.LatLng(37.796, -122.444), weight: 1},</v>
      </c>
      <c r="W7444" t="str">
        <f t="shared" si="698"/>
        <v>{location: new google.maps.LatLng(37.796, -122.444), weight: 0},</v>
      </c>
      <c r="X7444" t="str">
        <f t="shared" si="699"/>
        <v>{location: new google.maps.LatLng(37.796, -122.444), weight: 0},</v>
      </c>
      <c r="Y7444" t="str">
        <f t="shared" si="700"/>
        <v>{location: new google.maps.LatLng(37.796, -122.444), weight: 1},</v>
      </c>
    </row>
    <row r="7445" spans="1:25" x14ac:dyDescent="0.2">
      <c r="A7445">
        <v>37.795999999999999</v>
      </c>
      <c r="B7445">
        <v>-122.443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1</v>
      </c>
      <c r="K7445">
        <v>0</v>
      </c>
      <c r="L7445">
        <v>2</v>
      </c>
      <c r="M7445">
        <f>VLOOKUP(H7445,AE$2:$AJ$12,6,TRUE)</f>
        <v>0</v>
      </c>
      <c r="N7445">
        <f>VLOOKUP(I7445,AF$2:$AJ$12,5,TRUE)</f>
        <v>2</v>
      </c>
      <c r="O7445">
        <f>VLOOKUP(J7445,AG$2:$AJ$12,4,TRUE)</f>
        <v>3</v>
      </c>
      <c r="P7445">
        <f>VLOOKUP(K7445,AH$2:$AJ$12,3,TRUE)</f>
        <v>0</v>
      </c>
      <c r="Q7445">
        <f>VLOOKUP(L7445,AI$2:$AJ$12,2,TRUE)</f>
        <v>1</v>
      </c>
      <c r="T7445" t="str">
        <f t="shared" si="701"/>
        <v>Crimepoint.create(latitude:37.796, longitude:-122.443, drugdrink:0, misdemean:2, theft:3, violent:0, total:1, drugdrinkct:0, misdemeanct:1, theftct:1, violentct:0, totalct:2)</v>
      </c>
      <c r="U7445" t="str">
        <f t="shared" si="702"/>
        <v>{location: new google.maps.LatLng(37.796, -122.443), weight: 0},</v>
      </c>
      <c r="V7445" t="str">
        <f t="shared" si="697"/>
        <v>{location: new google.maps.LatLng(37.796, -122.443), weight: 0},</v>
      </c>
      <c r="W7445" t="str">
        <f t="shared" si="698"/>
        <v>{location: new google.maps.LatLng(37.796, -122.443), weight: 0},</v>
      </c>
      <c r="X7445" t="str">
        <f t="shared" si="699"/>
        <v>{location: new google.maps.LatLng(37.796, -122.443), weight: 0},</v>
      </c>
      <c r="Y7445" t="str">
        <f t="shared" si="700"/>
        <v>{location: new google.maps.LatLng(37.796, -122.443), weight: 0},</v>
      </c>
    </row>
    <row r="7446" spans="1:25" x14ac:dyDescent="0.2">
      <c r="A7446">
        <v>37.795999999999999</v>
      </c>
      <c r="B7446">
        <v>-122.44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5</v>
      </c>
      <c r="K7446">
        <v>0</v>
      </c>
      <c r="L7446">
        <v>5</v>
      </c>
      <c r="M7446">
        <f>VLOOKUP(H7446,AE$2:$AJ$12,6,TRUE)</f>
        <v>0</v>
      </c>
      <c r="N7446">
        <f>VLOOKUP(I7446,AF$2:$AJ$12,5,TRUE)</f>
        <v>0</v>
      </c>
      <c r="O7446">
        <f>VLOOKUP(J7446,AG$2:$AJ$12,4,TRUE)</f>
        <v>7</v>
      </c>
      <c r="P7446">
        <f>VLOOKUP(K7446,AH$2:$AJ$12,3,TRUE)</f>
        <v>0</v>
      </c>
      <c r="Q7446">
        <f>VLOOKUP(L7446,AI$2:$AJ$12,2,TRUE)</f>
        <v>4</v>
      </c>
      <c r="T7446" t="str">
        <f t="shared" si="701"/>
        <v>Crimepoint.create(latitude:37.796, longitude:-122.44, drugdrink:0, misdemean:0, theft:7, violent:0, total:4, drugdrinkct:0, misdemeanct:0, theftct:5, violentct:0, totalct:5)</v>
      </c>
      <c r="U7446" t="str">
        <f t="shared" si="702"/>
        <v>{location: new google.maps.LatLng(37.796, -122.44), weight: 0},</v>
      </c>
      <c r="V7446" t="str">
        <f t="shared" si="697"/>
        <v>{location: new google.maps.LatLng(37.796, -122.44), weight: 0},</v>
      </c>
      <c r="W7446" t="str">
        <f t="shared" si="698"/>
        <v>{location: new google.maps.LatLng(37.796, -122.44), weight: 1},</v>
      </c>
      <c r="X7446" t="str">
        <f t="shared" si="699"/>
        <v>{location: new google.maps.LatLng(37.796, -122.44), weight: 0},</v>
      </c>
      <c r="Y7446" t="str">
        <f t="shared" si="700"/>
        <v>{location: new google.maps.LatLng(37.796, -122.44), weight: 0},</v>
      </c>
    </row>
    <row r="7447" spans="1:25" x14ac:dyDescent="0.2">
      <c r="A7447">
        <v>37.795999999999999</v>
      </c>
      <c r="B7447">
        <v>-122.43899999999999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1</v>
      </c>
      <c r="J7447">
        <v>8</v>
      </c>
      <c r="K7447">
        <v>0</v>
      </c>
      <c r="L7447">
        <v>9</v>
      </c>
      <c r="M7447">
        <f>VLOOKUP(H7447,AE$2:$AJ$12,6,TRUE)</f>
        <v>0</v>
      </c>
      <c r="N7447">
        <f>VLOOKUP(I7447,AF$2:$AJ$12,5,TRUE)</f>
        <v>2</v>
      </c>
      <c r="O7447">
        <f>VLOOKUP(J7447,AG$2:$AJ$12,4,TRUE)</f>
        <v>8</v>
      </c>
      <c r="P7447">
        <f>VLOOKUP(K7447,AH$2:$AJ$12,3,TRUE)</f>
        <v>0</v>
      </c>
      <c r="Q7447">
        <f>VLOOKUP(L7447,AI$2:$AJ$12,2,TRUE)</f>
        <v>5</v>
      </c>
      <c r="T7447" t="str">
        <f t="shared" si="701"/>
        <v>Crimepoint.create(latitude:37.796, longitude:-122.439, drugdrink:0, misdemean:2, theft:8, violent:0, total:5, drugdrinkct:0, misdemeanct:1, theftct:8, violentct:0, totalct:9)</v>
      </c>
      <c r="U7447" t="str">
        <f t="shared" si="702"/>
        <v>{location: new google.maps.LatLng(37.796, -122.439), weight: 0},</v>
      </c>
      <c r="V7447" t="str">
        <f t="shared" si="697"/>
        <v>{location: new google.maps.LatLng(37.796, -122.439), weight: 0},</v>
      </c>
      <c r="W7447" t="str">
        <f t="shared" si="698"/>
        <v>{location: new google.maps.LatLng(37.796, -122.439), weight: 1},</v>
      </c>
      <c r="X7447" t="str">
        <f t="shared" si="699"/>
        <v>{location: new google.maps.LatLng(37.796, -122.439), weight: 0},</v>
      </c>
      <c r="Y7447" t="str">
        <f t="shared" si="700"/>
        <v>{location: new google.maps.LatLng(37.796, -122.439), weight: 1},</v>
      </c>
    </row>
    <row r="7448" spans="1:25" x14ac:dyDescent="0.2">
      <c r="A7448">
        <v>37.795999999999999</v>
      </c>
      <c r="B7448">
        <v>-122.438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2</v>
      </c>
      <c r="I7448">
        <v>3</v>
      </c>
      <c r="J7448">
        <v>5</v>
      </c>
      <c r="K7448">
        <v>1</v>
      </c>
      <c r="L7448">
        <v>11</v>
      </c>
      <c r="M7448">
        <f>VLOOKUP(H7448,AE$2:$AJ$12,6,TRUE)</f>
        <v>9</v>
      </c>
      <c r="N7448">
        <f>VLOOKUP(I7448,AF$2:$AJ$12,5,TRUE)</f>
        <v>5</v>
      </c>
      <c r="O7448">
        <f>VLOOKUP(J7448,AG$2:$AJ$12,4,TRUE)</f>
        <v>7</v>
      </c>
      <c r="P7448">
        <f>VLOOKUP(K7448,AH$2:$AJ$12,3,TRUE)</f>
        <v>7</v>
      </c>
      <c r="Q7448">
        <f>VLOOKUP(L7448,AI$2:$AJ$12,2,TRUE)</f>
        <v>6</v>
      </c>
      <c r="T7448" t="str">
        <f t="shared" si="701"/>
        <v>Crimepoint.create(latitude:37.796, longitude:-122.438, drugdrink:9, misdemean:5, theft:7, violent:7, total:6, drugdrinkct:2, misdemeanct:3, theftct:5, violentct:1, totalct:11)</v>
      </c>
      <c r="U7448" t="str">
        <f t="shared" si="702"/>
        <v>{location: new google.maps.LatLng(37.796, -122.438), weight: 1},</v>
      </c>
      <c r="V7448" t="str">
        <f t="shared" si="697"/>
        <v>{location: new google.maps.LatLng(37.796, -122.438), weight: 1},</v>
      </c>
      <c r="W7448" t="str">
        <f t="shared" si="698"/>
        <v>{location: new google.maps.LatLng(37.796, -122.438), weight: 1},</v>
      </c>
      <c r="X7448" t="str">
        <f t="shared" si="699"/>
        <v>{location: new google.maps.LatLng(37.796, -122.438), weight: 1},</v>
      </c>
      <c r="Y7448" t="str">
        <f t="shared" si="700"/>
        <v>{location: new google.maps.LatLng(37.796, -122.438), weight: 1},</v>
      </c>
    </row>
    <row r="7449" spans="1:25" x14ac:dyDescent="0.2">
      <c r="A7449">
        <v>37.795999999999999</v>
      </c>
      <c r="B7449">
        <v>-122.437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3</v>
      </c>
      <c r="K7449">
        <v>0</v>
      </c>
      <c r="L7449">
        <v>5</v>
      </c>
      <c r="M7449">
        <f>VLOOKUP(H7449,AE$2:$AJ$12,6,TRUE)</f>
        <v>0</v>
      </c>
      <c r="N7449">
        <f>VLOOKUP(I7449,AF$2:$AJ$12,5,TRUE)</f>
        <v>4</v>
      </c>
      <c r="O7449">
        <f>VLOOKUP(J7449,AG$2:$AJ$12,4,TRUE)</f>
        <v>5</v>
      </c>
      <c r="P7449">
        <f>VLOOKUP(K7449,AH$2:$AJ$12,3,TRUE)</f>
        <v>0</v>
      </c>
      <c r="Q7449">
        <f>VLOOKUP(L7449,AI$2:$AJ$12,2,TRUE)</f>
        <v>4</v>
      </c>
      <c r="T7449" t="str">
        <f t="shared" si="701"/>
        <v>Crimepoint.create(latitude:37.796, longitude:-122.437, drugdrink:0, misdemean:4, theft:5, violent:0, total:4, drugdrinkct:0, misdemeanct:2, theftct:3, violentct:0, totalct:5)</v>
      </c>
      <c r="U7449" t="str">
        <f t="shared" si="702"/>
        <v>{location: new google.maps.LatLng(37.796, -122.437), weight: 0},</v>
      </c>
      <c r="V7449" t="str">
        <f t="shared" si="697"/>
        <v>{location: new google.maps.LatLng(37.796, -122.437), weight: 0},</v>
      </c>
      <c r="W7449" t="str">
        <f t="shared" si="698"/>
        <v>{location: new google.maps.LatLng(37.796, -122.437), weight: 0},</v>
      </c>
      <c r="X7449" t="str">
        <f t="shared" si="699"/>
        <v>{location: new google.maps.LatLng(37.796, -122.437), weight: 0},</v>
      </c>
      <c r="Y7449" t="str">
        <f t="shared" si="700"/>
        <v>{location: new google.maps.LatLng(37.796, -122.437), weight: 0},</v>
      </c>
    </row>
    <row r="7450" spans="1:25" x14ac:dyDescent="0.2">
      <c r="A7450">
        <v>37.795999999999999</v>
      </c>
      <c r="B7450">
        <v>-122.43600000000001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1</v>
      </c>
      <c r="K7450">
        <v>0</v>
      </c>
      <c r="L7450">
        <v>3</v>
      </c>
      <c r="M7450">
        <f>VLOOKUP(H7450,AE$2:$AJ$12,6,TRUE)</f>
        <v>8</v>
      </c>
      <c r="N7450">
        <f>VLOOKUP(I7450,AF$2:$AJ$12,5,TRUE)</f>
        <v>2</v>
      </c>
      <c r="O7450">
        <f>VLOOKUP(J7450,AG$2:$AJ$12,4,TRUE)</f>
        <v>3</v>
      </c>
      <c r="P7450">
        <f>VLOOKUP(K7450,AH$2:$AJ$12,3,TRUE)</f>
        <v>0</v>
      </c>
      <c r="Q7450">
        <f>VLOOKUP(L7450,AI$2:$AJ$12,2,TRUE)</f>
        <v>2</v>
      </c>
      <c r="T7450" t="str">
        <f t="shared" si="701"/>
        <v>Crimepoint.create(latitude:37.796, longitude:-122.436, drugdrink:8, misdemean:2, theft:3, violent:0, total:2, drugdrinkct:1, misdemeanct:1, theftct:1, violentct:0, totalct:3)</v>
      </c>
      <c r="U7450" t="str">
        <f t="shared" si="702"/>
        <v>{location: new google.maps.LatLng(37.796, -122.436), weight: 1},</v>
      </c>
      <c r="V7450" t="str">
        <f t="shared" si="697"/>
        <v>{location: new google.maps.LatLng(37.796, -122.436), weight: 0},</v>
      </c>
      <c r="W7450" t="str">
        <f t="shared" si="698"/>
        <v>{location: new google.maps.LatLng(37.796, -122.436), weight: 0},</v>
      </c>
      <c r="X7450" t="str">
        <f t="shared" si="699"/>
        <v>{location: new google.maps.LatLng(37.796, -122.436), weight: 0},</v>
      </c>
      <c r="Y7450" t="str">
        <f t="shared" si="700"/>
        <v>{location: new google.maps.LatLng(37.796, -122.436), weight: 0},</v>
      </c>
    </row>
    <row r="7451" spans="1:25" x14ac:dyDescent="0.2">
      <c r="A7451">
        <v>37.795999999999999</v>
      </c>
      <c r="B7451">
        <v>-122.435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6</v>
      </c>
      <c r="K7451">
        <v>0</v>
      </c>
      <c r="L7451">
        <v>6</v>
      </c>
      <c r="M7451">
        <f>VLOOKUP(H7451,AE$2:$AJ$12,6,TRUE)</f>
        <v>0</v>
      </c>
      <c r="N7451">
        <f>VLOOKUP(I7451,AF$2:$AJ$12,5,TRUE)</f>
        <v>0</v>
      </c>
      <c r="O7451">
        <f>VLOOKUP(J7451,AG$2:$AJ$12,4,TRUE)</f>
        <v>7</v>
      </c>
      <c r="P7451">
        <f>VLOOKUP(K7451,AH$2:$AJ$12,3,TRUE)</f>
        <v>0</v>
      </c>
      <c r="Q7451">
        <f>VLOOKUP(L7451,AI$2:$AJ$12,2,TRUE)</f>
        <v>4</v>
      </c>
      <c r="T7451" t="str">
        <f t="shared" si="701"/>
        <v>Crimepoint.create(latitude:37.796, longitude:-122.435, drugdrink:0, misdemean:0, theft:7, violent:0, total:4, drugdrinkct:0, misdemeanct:0, theftct:6, violentct:0, totalct:6)</v>
      </c>
      <c r="U7451" t="str">
        <f t="shared" si="702"/>
        <v>{location: new google.maps.LatLng(37.796, -122.435), weight: 0},</v>
      </c>
      <c r="V7451" t="str">
        <f t="shared" si="697"/>
        <v>{location: new google.maps.LatLng(37.796, -122.435), weight: 0},</v>
      </c>
      <c r="W7451" t="str">
        <f t="shared" si="698"/>
        <v>{location: new google.maps.LatLng(37.796, -122.435), weight: 1},</v>
      </c>
      <c r="X7451" t="str">
        <f t="shared" si="699"/>
        <v>{location: new google.maps.LatLng(37.796, -122.435), weight: 0},</v>
      </c>
      <c r="Y7451" t="str">
        <f t="shared" si="700"/>
        <v>{location: new google.maps.LatLng(37.796, -122.435), weight: 0},</v>
      </c>
    </row>
    <row r="7452" spans="1:25" x14ac:dyDescent="0.2">
      <c r="A7452">
        <v>37.795999999999999</v>
      </c>
      <c r="B7452">
        <v>-122.434</v>
      </c>
      <c r="C7452">
        <v>0</v>
      </c>
      <c r="D7452">
        <v>0</v>
      </c>
      <c r="E7452">
        <v>1</v>
      </c>
      <c r="F7452">
        <v>0</v>
      </c>
      <c r="G7452">
        <v>1</v>
      </c>
      <c r="H7452">
        <v>0</v>
      </c>
      <c r="I7452">
        <v>2</v>
      </c>
      <c r="J7452">
        <v>7</v>
      </c>
      <c r="K7452">
        <v>0</v>
      </c>
      <c r="L7452">
        <v>9</v>
      </c>
      <c r="M7452">
        <f>VLOOKUP(H7452,AE$2:$AJ$12,6,TRUE)</f>
        <v>0</v>
      </c>
      <c r="N7452">
        <f>VLOOKUP(I7452,AF$2:$AJ$12,5,TRUE)</f>
        <v>4</v>
      </c>
      <c r="O7452">
        <f>VLOOKUP(J7452,AG$2:$AJ$12,4,TRUE)</f>
        <v>7</v>
      </c>
      <c r="P7452">
        <f>VLOOKUP(K7452,AH$2:$AJ$12,3,TRUE)</f>
        <v>0</v>
      </c>
      <c r="Q7452">
        <f>VLOOKUP(L7452,AI$2:$AJ$12,2,TRUE)</f>
        <v>5</v>
      </c>
      <c r="T7452" t="str">
        <f t="shared" si="701"/>
        <v>Crimepoint.create(latitude:37.796, longitude:-122.434, drugdrink:0, misdemean:4, theft:7, violent:0, total:5, drugdrinkct:0, misdemeanct:2, theftct:7, violentct:0, totalct:9)</v>
      </c>
      <c r="U7452" t="str">
        <f t="shared" si="702"/>
        <v>{location: new google.maps.LatLng(37.796, -122.434), weight: 0},</v>
      </c>
      <c r="V7452" t="str">
        <f t="shared" si="697"/>
        <v>{location: new google.maps.LatLng(37.796, -122.434), weight: 0},</v>
      </c>
      <c r="W7452" t="str">
        <f t="shared" si="698"/>
        <v>{location: new google.maps.LatLng(37.796, -122.434), weight: 1},</v>
      </c>
      <c r="X7452" t="str">
        <f t="shared" si="699"/>
        <v>{location: new google.maps.LatLng(37.796, -122.434), weight: 0},</v>
      </c>
      <c r="Y7452" t="str">
        <f t="shared" si="700"/>
        <v>{location: new google.maps.LatLng(37.796, -122.434), weight: 1},</v>
      </c>
    </row>
    <row r="7453" spans="1:25" x14ac:dyDescent="0.2">
      <c r="A7453">
        <v>37.795999999999999</v>
      </c>
      <c r="B7453">
        <v>-122.43300000000001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</v>
      </c>
      <c r="K7453">
        <v>0</v>
      </c>
      <c r="L7453">
        <v>2</v>
      </c>
      <c r="M7453">
        <f>VLOOKUP(H7453,AE$2:$AJ$12,6,TRUE)</f>
        <v>0</v>
      </c>
      <c r="N7453">
        <f>VLOOKUP(I7453,AF$2:$AJ$12,5,TRUE)</f>
        <v>0</v>
      </c>
      <c r="O7453">
        <f>VLOOKUP(J7453,AG$2:$AJ$12,4,TRUE)</f>
        <v>4</v>
      </c>
      <c r="P7453">
        <f>VLOOKUP(K7453,AH$2:$AJ$12,3,TRUE)</f>
        <v>0</v>
      </c>
      <c r="Q7453">
        <f>VLOOKUP(L7453,AI$2:$AJ$12,2,TRUE)</f>
        <v>1</v>
      </c>
      <c r="T7453" t="str">
        <f t="shared" si="701"/>
        <v>Crimepoint.create(latitude:37.796, longitude:-122.433, drugdrink:0, misdemean:0, theft:4, violent:0, total:1, drugdrinkct:0, misdemeanct:0, theftct:2, violentct:0, totalct:2)</v>
      </c>
      <c r="U7453" t="str">
        <f t="shared" si="702"/>
        <v>{location: new google.maps.LatLng(37.796, -122.433), weight: 0},</v>
      </c>
      <c r="V7453" t="str">
        <f t="shared" si="697"/>
        <v>{location: new google.maps.LatLng(37.796, -122.433), weight: 0},</v>
      </c>
      <c r="W7453" t="str">
        <f t="shared" si="698"/>
        <v>{location: new google.maps.LatLng(37.796, -122.433), weight: 0},</v>
      </c>
      <c r="X7453" t="str">
        <f t="shared" si="699"/>
        <v>{location: new google.maps.LatLng(37.796, -122.433), weight: 0},</v>
      </c>
      <c r="Y7453" t="str">
        <f t="shared" si="700"/>
        <v>{location: new google.maps.LatLng(37.796, -122.433), weight: 0},</v>
      </c>
    </row>
    <row r="7454" spans="1:25" x14ac:dyDescent="0.2">
      <c r="A7454">
        <v>37.795999999999999</v>
      </c>
      <c r="B7454">
        <v>-122.432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</v>
      </c>
      <c r="K7454">
        <v>0</v>
      </c>
      <c r="L7454">
        <v>3</v>
      </c>
      <c r="M7454">
        <f>VLOOKUP(H7454,AE$2:$AJ$12,6,TRUE)</f>
        <v>0</v>
      </c>
      <c r="N7454">
        <f>VLOOKUP(I7454,AF$2:$AJ$12,5,TRUE)</f>
        <v>0</v>
      </c>
      <c r="O7454">
        <f>VLOOKUP(J7454,AG$2:$AJ$12,4,TRUE)</f>
        <v>5</v>
      </c>
      <c r="P7454">
        <f>VLOOKUP(K7454,AH$2:$AJ$12,3,TRUE)</f>
        <v>0</v>
      </c>
      <c r="Q7454">
        <f>VLOOKUP(L7454,AI$2:$AJ$12,2,TRUE)</f>
        <v>2</v>
      </c>
      <c r="T7454" t="str">
        <f t="shared" si="701"/>
        <v>Crimepoint.create(latitude:37.796, longitude:-122.432, drugdrink:0, misdemean:0, theft:5, violent:0, total:2, drugdrinkct:0, misdemeanct:0, theftct:3, violentct:0, totalct:3)</v>
      </c>
      <c r="U7454" t="str">
        <f t="shared" si="702"/>
        <v>{location: new google.maps.LatLng(37.796, -122.432), weight: 0},</v>
      </c>
      <c r="V7454" t="str">
        <f t="shared" si="697"/>
        <v>{location: new google.maps.LatLng(37.796, -122.432), weight: 0},</v>
      </c>
      <c r="W7454" t="str">
        <f t="shared" si="698"/>
        <v>{location: new google.maps.LatLng(37.796, -122.432), weight: 0},</v>
      </c>
      <c r="X7454" t="str">
        <f t="shared" si="699"/>
        <v>{location: new google.maps.LatLng(37.796, -122.432), weight: 0},</v>
      </c>
      <c r="Y7454" t="str">
        <f t="shared" si="700"/>
        <v>{location: new google.maps.LatLng(37.796, -122.432), weight: 0},</v>
      </c>
    </row>
    <row r="7455" spans="1:25" x14ac:dyDescent="0.2">
      <c r="A7455">
        <v>37.795999999999999</v>
      </c>
      <c r="B7455">
        <v>-122.431</v>
      </c>
      <c r="C7455">
        <v>0</v>
      </c>
      <c r="D7455">
        <v>2</v>
      </c>
      <c r="E7455">
        <v>1</v>
      </c>
      <c r="F7455">
        <v>0</v>
      </c>
      <c r="G7455">
        <v>1</v>
      </c>
      <c r="H7455">
        <v>0</v>
      </c>
      <c r="I7455">
        <v>7</v>
      </c>
      <c r="J7455">
        <v>6</v>
      </c>
      <c r="K7455">
        <v>0</v>
      </c>
      <c r="L7455">
        <v>13</v>
      </c>
      <c r="M7455">
        <f>VLOOKUP(H7455,AE$2:$AJ$12,6,TRUE)</f>
        <v>0</v>
      </c>
      <c r="N7455">
        <f>VLOOKUP(I7455,AF$2:$AJ$12,5,TRUE)</f>
        <v>7</v>
      </c>
      <c r="O7455">
        <f>VLOOKUP(J7455,AG$2:$AJ$12,4,TRUE)</f>
        <v>7</v>
      </c>
      <c r="P7455">
        <f>VLOOKUP(K7455,AH$2:$AJ$12,3,TRUE)</f>
        <v>0</v>
      </c>
      <c r="Q7455">
        <f>VLOOKUP(L7455,AI$2:$AJ$12,2,TRUE)</f>
        <v>7</v>
      </c>
      <c r="T7455" t="str">
        <f t="shared" si="701"/>
        <v>Crimepoint.create(latitude:37.796, longitude:-122.431, drugdrink:0, misdemean:7, theft:7, violent:0, total:7, drugdrinkct:0, misdemeanct:7, theftct:6, violentct:0, totalct:13)</v>
      </c>
      <c r="U7455" t="str">
        <f t="shared" si="702"/>
        <v>{location: new google.maps.LatLng(37.796, -122.431), weight: 0},</v>
      </c>
      <c r="V7455" t="str">
        <f t="shared" si="697"/>
        <v>{location: new google.maps.LatLng(37.796, -122.431), weight: 2},</v>
      </c>
      <c r="W7455" t="str">
        <f t="shared" si="698"/>
        <v>{location: new google.maps.LatLng(37.796, -122.431), weight: 1},</v>
      </c>
      <c r="X7455" t="str">
        <f t="shared" si="699"/>
        <v>{location: new google.maps.LatLng(37.796, -122.431), weight: 0},</v>
      </c>
      <c r="Y7455" t="str">
        <f t="shared" si="700"/>
        <v>{location: new google.maps.LatLng(37.796, -122.431), weight: 1},</v>
      </c>
    </row>
    <row r="7456" spans="1:25" x14ac:dyDescent="0.2">
      <c r="A7456">
        <v>37.795999999999999</v>
      </c>
      <c r="B7456">
        <v>-122.43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1</v>
      </c>
      <c r="J7456">
        <v>4</v>
      </c>
      <c r="K7456">
        <v>0</v>
      </c>
      <c r="L7456">
        <v>5</v>
      </c>
      <c r="M7456">
        <f>VLOOKUP(H7456,AE$2:$AJ$12,6,TRUE)</f>
        <v>0</v>
      </c>
      <c r="N7456">
        <f>VLOOKUP(I7456,AF$2:$AJ$12,5,TRUE)</f>
        <v>2</v>
      </c>
      <c r="O7456">
        <f>VLOOKUP(J7456,AG$2:$AJ$12,4,TRUE)</f>
        <v>6</v>
      </c>
      <c r="P7456">
        <f>VLOOKUP(K7456,AH$2:$AJ$12,3,TRUE)</f>
        <v>0</v>
      </c>
      <c r="Q7456">
        <f>VLOOKUP(L7456,AI$2:$AJ$12,2,TRUE)</f>
        <v>4</v>
      </c>
      <c r="T7456" t="str">
        <f t="shared" si="701"/>
        <v>Crimepoint.create(latitude:37.796, longitude:-122.43, drugdrink:0, misdemean:2, theft:6, violent:0, total:4, drugdrinkct:0, misdemeanct:1, theftct:4, violentct:0, totalct:5)</v>
      </c>
      <c r="U7456" t="str">
        <f t="shared" si="702"/>
        <v>{location: new google.maps.LatLng(37.796, -122.43), weight: 0},</v>
      </c>
      <c r="V7456" t="str">
        <f t="shared" si="697"/>
        <v>{location: new google.maps.LatLng(37.796, -122.43), weight: 0},</v>
      </c>
      <c r="W7456" t="str">
        <f t="shared" si="698"/>
        <v>{location: new google.maps.LatLng(37.796, -122.43), weight: 1},</v>
      </c>
      <c r="X7456" t="str">
        <f t="shared" si="699"/>
        <v>{location: new google.maps.LatLng(37.796, -122.43), weight: 0},</v>
      </c>
      <c r="Y7456" t="str">
        <f t="shared" si="700"/>
        <v>{location: new google.maps.LatLng(37.796, -122.43), weight: 0},</v>
      </c>
    </row>
    <row r="7457" spans="1:25" x14ac:dyDescent="0.2">
      <c r="A7457">
        <v>37.795999999999999</v>
      </c>
      <c r="B7457">
        <v>-122.429</v>
      </c>
      <c r="C7457">
        <v>0</v>
      </c>
      <c r="D7457">
        <v>1</v>
      </c>
      <c r="E7457">
        <v>1</v>
      </c>
      <c r="F7457">
        <v>1</v>
      </c>
      <c r="G7457">
        <v>1</v>
      </c>
      <c r="H7457">
        <v>0</v>
      </c>
      <c r="I7457">
        <v>3</v>
      </c>
      <c r="J7457">
        <v>7</v>
      </c>
      <c r="K7457">
        <v>2</v>
      </c>
      <c r="L7457">
        <v>12</v>
      </c>
      <c r="M7457">
        <f>VLOOKUP(H7457,AE$2:$AJ$12,6,TRUE)</f>
        <v>0</v>
      </c>
      <c r="N7457">
        <f>VLOOKUP(I7457,AF$2:$AJ$12,5,TRUE)</f>
        <v>5</v>
      </c>
      <c r="O7457">
        <f>VLOOKUP(J7457,AG$2:$AJ$12,4,TRUE)</f>
        <v>7</v>
      </c>
      <c r="P7457">
        <f>VLOOKUP(K7457,AH$2:$AJ$12,3,TRUE)</f>
        <v>7</v>
      </c>
      <c r="Q7457">
        <f>VLOOKUP(L7457,AI$2:$AJ$12,2,TRUE)</f>
        <v>6</v>
      </c>
      <c r="T7457" t="str">
        <f t="shared" si="701"/>
        <v>Crimepoint.create(latitude:37.796, longitude:-122.429, drugdrink:0, misdemean:5, theft:7, violent:7, total:6, drugdrinkct:0, misdemeanct:3, theftct:7, violentct:2, totalct:12)</v>
      </c>
      <c r="U7457" t="str">
        <f t="shared" si="702"/>
        <v>{location: new google.maps.LatLng(37.796, -122.429), weight: 0},</v>
      </c>
      <c r="V7457" t="str">
        <f t="shared" si="697"/>
        <v>{location: new google.maps.LatLng(37.796, -122.429), weight: 1},</v>
      </c>
      <c r="W7457" t="str">
        <f t="shared" si="698"/>
        <v>{location: new google.maps.LatLng(37.796, -122.429), weight: 1},</v>
      </c>
      <c r="X7457" t="str">
        <f t="shared" si="699"/>
        <v>{location: new google.maps.LatLng(37.796, -122.429), weight: 1},</v>
      </c>
      <c r="Y7457" t="str">
        <f t="shared" si="700"/>
        <v>{location: new google.maps.LatLng(37.796, -122.429), weight: 1},</v>
      </c>
    </row>
    <row r="7458" spans="1:25" x14ac:dyDescent="0.2">
      <c r="A7458">
        <v>37.795999999999999</v>
      </c>
      <c r="B7458">
        <v>-122.428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1</v>
      </c>
      <c r="J7458">
        <v>5</v>
      </c>
      <c r="K7458">
        <v>0</v>
      </c>
      <c r="L7458">
        <v>6</v>
      </c>
      <c r="M7458">
        <f>VLOOKUP(H7458,AE$2:$AJ$12,6,TRUE)</f>
        <v>0</v>
      </c>
      <c r="N7458">
        <f>VLOOKUP(I7458,AF$2:$AJ$12,5,TRUE)</f>
        <v>2</v>
      </c>
      <c r="O7458">
        <f>VLOOKUP(J7458,AG$2:$AJ$12,4,TRUE)</f>
        <v>7</v>
      </c>
      <c r="P7458">
        <f>VLOOKUP(K7458,AH$2:$AJ$12,3,TRUE)</f>
        <v>0</v>
      </c>
      <c r="Q7458">
        <f>VLOOKUP(L7458,AI$2:$AJ$12,2,TRUE)</f>
        <v>4</v>
      </c>
      <c r="T7458" t="str">
        <f t="shared" si="701"/>
        <v>Crimepoint.create(latitude:37.796, longitude:-122.428, drugdrink:0, misdemean:2, theft:7, violent:0, total:4, drugdrinkct:0, misdemeanct:1, theftct:5, violentct:0, totalct:6)</v>
      </c>
      <c r="U7458" t="str">
        <f t="shared" si="702"/>
        <v>{location: new google.maps.LatLng(37.796, -122.428), weight: 0},</v>
      </c>
      <c r="V7458" t="str">
        <f t="shared" si="697"/>
        <v>{location: new google.maps.LatLng(37.796, -122.428), weight: 0},</v>
      </c>
      <c r="W7458" t="str">
        <f t="shared" si="698"/>
        <v>{location: new google.maps.LatLng(37.796, -122.428), weight: 1},</v>
      </c>
      <c r="X7458" t="str">
        <f t="shared" si="699"/>
        <v>{location: new google.maps.LatLng(37.796, -122.428), weight: 0},</v>
      </c>
      <c r="Y7458" t="str">
        <f t="shared" si="700"/>
        <v>{location: new google.maps.LatLng(37.796, -122.428), weight: 0},</v>
      </c>
    </row>
    <row r="7459" spans="1:25" x14ac:dyDescent="0.2">
      <c r="A7459">
        <v>37.795999999999999</v>
      </c>
      <c r="B7459">
        <v>-122.42700000000001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3</v>
      </c>
      <c r="K7459">
        <v>0</v>
      </c>
      <c r="L7459">
        <v>3</v>
      </c>
      <c r="M7459">
        <f>VLOOKUP(H7459,AE$2:$AJ$12,6,TRUE)</f>
        <v>0</v>
      </c>
      <c r="N7459">
        <f>VLOOKUP(I7459,AF$2:$AJ$12,5,TRUE)</f>
        <v>0</v>
      </c>
      <c r="O7459">
        <f>VLOOKUP(J7459,AG$2:$AJ$12,4,TRUE)</f>
        <v>5</v>
      </c>
      <c r="P7459">
        <f>VLOOKUP(K7459,AH$2:$AJ$12,3,TRUE)</f>
        <v>0</v>
      </c>
      <c r="Q7459">
        <f>VLOOKUP(L7459,AI$2:$AJ$12,2,TRUE)</f>
        <v>2</v>
      </c>
      <c r="T7459" t="str">
        <f t="shared" si="701"/>
        <v>Crimepoint.create(latitude:37.796, longitude:-122.427, drugdrink:0, misdemean:0, theft:5, violent:0, total:2, drugdrinkct:0, misdemeanct:0, theftct:3, violentct:0, totalct:3)</v>
      </c>
      <c r="U7459" t="str">
        <f t="shared" si="702"/>
        <v>{location: new google.maps.LatLng(37.796, -122.427), weight: 0},</v>
      </c>
      <c r="V7459" t="str">
        <f t="shared" si="697"/>
        <v>{location: new google.maps.LatLng(37.796, -122.427), weight: 0},</v>
      </c>
      <c r="W7459" t="str">
        <f t="shared" si="698"/>
        <v>{location: new google.maps.LatLng(37.796, -122.427), weight: 0},</v>
      </c>
      <c r="X7459" t="str">
        <f t="shared" si="699"/>
        <v>{location: new google.maps.LatLng(37.796, -122.427), weight: 0},</v>
      </c>
      <c r="Y7459" t="str">
        <f t="shared" si="700"/>
        <v>{location: new google.maps.LatLng(37.796, -122.427), weight: 0},</v>
      </c>
    </row>
    <row r="7460" spans="1:25" x14ac:dyDescent="0.2">
      <c r="A7460">
        <v>37.795999999999999</v>
      </c>
      <c r="B7460">
        <v>-122.426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0</v>
      </c>
      <c r="I7460">
        <v>3</v>
      </c>
      <c r="J7460">
        <v>5</v>
      </c>
      <c r="K7460">
        <v>0</v>
      </c>
      <c r="L7460">
        <v>8</v>
      </c>
      <c r="M7460">
        <f>VLOOKUP(H7460,AE$2:$AJ$12,6,TRUE)</f>
        <v>0</v>
      </c>
      <c r="N7460">
        <f>VLOOKUP(I7460,AF$2:$AJ$12,5,TRUE)</f>
        <v>5</v>
      </c>
      <c r="O7460">
        <f>VLOOKUP(J7460,AG$2:$AJ$12,4,TRUE)</f>
        <v>7</v>
      </c>
      <c r="P7460">
        <f>VLOOKUP(K7460,AH$2:$AJ$12,3,TRUE)</f>
        <v>0</v>
      </c>
      <c r="Q7460">
        <f>VLOOKUP(L7460,AI$2:$AJ$12,2,TRUE)</f>
        <v>5</v>
      </c>
      <c r="T7460" t="str">
        <f t="shared" si="701"/>
        <v>Crimepoint.create(latitude:37.796, longitude:-122.426, drugdrink:0, misdemean:5, theft:7, violent:0, total:5, drugdrinkct:0, misdemeanct:3, theftct:5, violentct:0, totalct:8)</v>
      </c>
      <c r="U7460" t="str">
        <f t="shared" si="702"/>
        <v>{location: new google.maps.LatLng(37.796, -122.426), weight: 0},</v>
      </c>
      <c r="V7460" t="str">
        <f t="shared" si="697"/>
        <v>{location: new google.maps.LatLng(37.796, -122.426), weight: 1},</v>
      </c>
      <c r="W7460" t="str">
        <f t="shared" si="698"/>
        <v>{location: new google.maps.LatLng(37.796, -122.426), weight: 1},</v>
      </c>
      <c r="X7460" t="str">
        <f t="shared" si="699"/>
        <v>{location: new google.maps.LatLng(37.796, -122.426), weight: 0},</v>
      </c>
      <c r="Y7460" t="str">
        <f t="shared" si="700"/>
        <v>{location: new google.maps.LatLng(37.796, -122.426), weight: 1},</v>
      </c>
    </row>
    <row r="7461" spans="1:25" x14ac:dyDescent="0.2">
      <c r="A7461">
        <v>37.795999999999999</v>
      </c>
      <c r="B7461">
        <v>-122.425</v>
      </c>
      <c r="C7461">
        <v>0</v>
      </c>
      <c r="D7461">
        <v>1</v>
      </c>
      <c r="E7461">
        <v>2</v>
      </c>
      <c r="F7461">
        <v>0</v>
      </c>
      <c r="G7461">
        <v>1</v>
      </c>
      <c r="H7461">
        <v>0</v>
      </c>
      <c r="I7461">
        <v>3</v>
      </c>
      <c r="J7461">
        <v>15</v>
      </c>
      <c r="K7461">
        <v>0</v>
      </c>
      <c r="L7461">
        <v>18</v>
      </c>
      <c r="M7461">
        <f>VLOOKUP(H7461,AE$2:$AJ$12,6,TRUE)</f>
        <v>0</v>
      </c>
      <c r="N7461">
        <f>VLOOKUP(I7461,AF$2:$AJ$12,5,TRUE)</f>
        <v>5</v>
      </c>
      <c r="O7461">
        <f>VLOOKUP(J7461,AG$2:$AJ$12,4,TRUE)</f>
        <v>9</v>
      </c>
      <c r="P7461">
        <f>VLOOKUP(K7461,AH$2:$AJ$12,3,TRUE)</f>
        <v>0</v>
      </c>
      <c r="Q7461">
        <f>VLOOKUP(L7461,AI$2:$AJ$12,2,TRUE)</f>
        <v>7</v>
      </c>
      <c r="T7461" t="str">
        <f t="shared" si="701"/>
        <v>Crimepoint.create(latitude:37.796, longitude:-122.425, drugdrink:0, misdemean:5, theft:9, violent:0, total:7, drugdrinkct:0, misdemeanct:3, theftct:15, violentct:0, totalct:18)</v>
      </c>
      <c r="U7461" t="str">
        <f t="shared" si="702"/>
        <v>{location: new google.maps.LatLng(37.796, -122.425), weight: 0},</v>
      </c>
      <c r="V7461" t="str">
        <f t="shared" si="697"/>
        <v>{location: new google.maps.LatLng(37.796, -122.425), weight: 1},</v>
      </c>
      <c r="W7461" t="str">
        <f t="shared" si="698"/>
        <v>{location: new google.maps.LatLng(37.796, -122.425), weight: 2},</v>
      </c>
      <c r="X7461" t="str">
        <f t="shared" si="699"/>
        <v>{location: new google.maps.LatLng(37.796, -122.425), weight: 0},</v>
      </c>
      <c r="Y7461" t="str">
        <f t="shared" si="700"/>
        <v>{location: new google.maps.LatLng(37.796, -122.425), weight: 1},</v>
      </c>
    </row>
    <row r="7462" spans="1:25" x14ac:dyDescent="0.2">
      <c r="A7462">
        <v>37.795999999999999</v>
      </c>
      <c r="B7462">
        <v>-122.42400000000001</v>
      </c>
      <c r="C7462">
        <v>1</v>
      </c>
      <c r="D7462">
        <v>3</v>
      </c>
      <c r="E7462">
        <v>4</v>
      </c>
      <c r="F7462">
        <v>3</v>
      </c>
      <c r="G7462">
        <v>3</v>
      </c>
      <c r="H7462">
        <v>1</v>
      </c>
      <c r="I7462">
        <v>14</v>
      </c>
      <c r="J7462">
        <v>24</v>
      </c>
      <c r="K7462">
        <v>4</v>
      </c>
      <c r="L7462">
        <v>43</v>
      </c>
      <c r="M7462">
        <f>VLOOKUP(H7462,AE$2:$AJ$12,6,TRUE)</f>
        <v>8</v>
      </c>
      <c r="N7462">
        <f>VLOOKUP(I7462,AF$2:$AJ$12,5,TRUE)</f>
        <v>8</v>
      </c>
      <c r="O7462">
        <f>VLOOKUP(J7462,AG$2:$AJ$12,4,TRUE)</f>
        <v>9</v>
      </c>
      <c r="P7462">
        <f>VLOOKUP(K7462,AH$2:$AJ$12,3,TRUE)</f>
        <v>8</v>
      </c>
      <c r="Q7462">
        <f>VLOOKUP(L7462,AI$2:$AJ$12,2,TRUE)</f>
        <v>9</v>
      </c>
      <c r="T7462" t="str">
        <f t="shared" si="701"/>
        <v>Crimepoint.create(latitude:37.796, longitude:-122.424, drugdrink:8, misdemean:8, theft:9, violent:8, total:9, drugdrinkct:1, misdemeanct:14, theftct:24, violentct:4, totalct:43)</v>
      </c>
      <c r="U7462" t="str">
        <f t="shared" si="702"/>
        <v>{location: new google.maps.LatLng(37.796, -122.424), weight: 1},</v>
      </c>
      <c r="V7462" t="str">
        <f t="shared" si="697"/>
        <v>{location: new google.maps.LatLng(37.796, -122.424), weight: 3},</v>
      </c>
      <c r="W7462" t="str">
        <f t="shared" si="698"/>
        <v>{location: new google.maps.LatLng(37.796, -122.424), weight: 4},</v>
      </c>
      <c r="X7462" t="str">
        <f t="shared" si="699"/>
        <v>{location: new google.maps.LatLng(37.796, -122.424), weight: 3},</v>
      </c>
      <c r="Y7462" t="str">
        <f t="shared" si="700"/>
        <v>{location: new google.maps.LatLng(37.796, -122.424), weight: 3},</v>
      </c>
    </row>
    <row r="7463" spans="1:25" x14ac:dyDescent="0.2">
      <c r="A7463">
        <v>37.795999999999999</v>
      </c>
      <c r="B7463">
        <v>-122.423</v>
      </c>
      <c r="C7463">
        <v>1</v>
      </c>
      <c r="D7463">
        <v>8</v>
      </c>
      <c r="E7463">
        <v>4</v>
      </c>
      <c r="F7463">
        <v>8</v>
      </c>
      <c r="G7463">
        <v>6</v>
      </c>
      <c r="H7463">
        <v>1</v>
      </c>
      <c r="I7463">
        <v>36</v>
      </c>
      <c r="J7463">
        <v>26</v>
      </c>
      <c r="K7463">
        <v>11</v>
      </c>
      <c r="L7463">
        <v>74</v>
      </c>
      <c r="M7463">
        <f>VLOOKUP(H7463,AE$2:$AJ$12,6,TRUE)</f>
        <v>8</v>
      </c>
      <c r="N7463">
        <f>VLOOKUP(I7463,AF$2:$AJ$12,5,TRUE)</f>
        <v>9</v>
      </c>
      <c r="O7463">
        <f>VLOOKUP(J7463,AG$2:$AJ$12,4,TRUE)</f>
        <v>9</v>
      </c>
      <c r="P7463">
        <f>VLOOKUP(K7463,AH$2:$AJ$12,3,TRUE)</f>
        <v>9</v>
      </c>
      <c r="Q7463">
        <f>VLOOKUP(L7463,AI$2:$AJ$12,2,TRUE)</f>
        <v>9</v>
      </c>
      <c r="T7463" t="str">
        <f t="shared" si="701"/>
        <v>Crimepoint.create(latitude:37.796, longitude:-122.423, drugdrink:8, misdemean:9, theft:9, violent:9, total:9, drugdrinkct:1, misdemeanct:36, theftct:26, violentct:11, totalct:74)</v>
      </c>
      <c r="U7463" t="str">
        <f t="shared" si="702"/>
        <v>{location: new google.maps.LatLng(37.796, -122.423), weight: 1},</v>
      </c>
      <c r="V7463" t="str">
        <f t="shared" si="697"/>
        <v>{location: new google.maps.LatLng(37.796, -122.423), weight: 8},</v>
      </c>
      <c r="W7463" t="str">
        <f t="shared" si="698"/>
        <v>{location: new google.maps.LatLng(37.796, -122.423), weight: 4},</v>
      </c>
      <c r="X7463" t="str">
        <f t="shared" si="699"/>
        <v>{location: new google.maps.LatLng(37.796, -122.423), weight: 8},</v>
      </c>
      <c r="Y7463" t="str">
        <f t="shared" si="700"/>
        <v>{location: new google.maps.LatLng(37.796, -122.423), weight: 6},</v>
      </c>
    </row>
    <row r="7464" spans="1:25" x14ac:dyDescent="0.2">
      <c r="A7464">
        <v>37.795999999999999</v>
      </c>
      <c r="B7464">
        <v>-122.422</v>
      </c>
      <c r="C7464">
        <v>1</v>
      </c>
      <c r="D7464">
        <v>6</v>
      </c>
      <c r="E7464">
        <v>3</v>
      </c>
      <c r="F7464">
        <v>4</v>
      </c>
      <c r="G7464">
        <v>4</v>
      </c>
      <c r="H7464">
        <v>2</v>
      </c>
      <c r="I7464">
        <v>26</v>
      </c>
      <c r="J7464">
        <v>18</v>
      </c>
      <c r="K7464">
        <v>5</v>
      </c>
      <c r="L7464">
        <v>51</v>
      </c>
      <c r="M7464">
        <f>VLOOKUP(H7464,AE$2:$AJ$12,6,TRUE)</f>
        <v>9</v>
      </c>
      <c r="N7464">
        <f>VLOOKUP(I7464,AF$2:$AJ$12,5,TRUE)</f>
        <v>9</v>
      </c>
      <c r="O7464">
        <f>VLOOKUP(J7464,AG$2:$AJ$12,4,TRUE)</f>
        <v>9</v>
      </c>
      <c r="P7464">
        <f>VLOOKUP(K7464,AH$2:$AJ$12,3,TRUE)</f>
        <v>9</v>
      </c>
      <c r="Q7464">
        <f>VLOOKUP(L7464,AI$2:$AJ$12,2,TRUE)</f>
        <v>9</v>
      </c>
      <c r="T7464" t="str">
        <f t="shared" si="701"/>
        <v>Crimepoint.create(latitude:37.796, longitude:-122.422, drugdrink:9, misdemean:9, theft:9, violent:9, total:9, drugdrinkct:2, misdemeanct:26, theftct:18, violentct:5, totalct:51)</v>
      </c>
      <c r="U7464" t="str">
        <f t="shared" si="702"/>
        <v>{location: new google.maps.LatLng(37.796, -122.422), weight: 1},</v>
      </c>
      <c r="V7464" t="str">
        <f t="shared" si="697"/>
        <v>{location: new google.maps.LatLng(37.796, -122.422), weight: 6},</v>
      </c>
      <c r="W7464" t="str">
        <f t="shared" si="698"/>
        <v>{location: new google.maps.LatLng(37.796, -122.422), weight: 3},</v>
      </c>
      <c r="X7464" t="str">
        <f t="shared" si="699"/>
        <v>{location: new google.maps.LatLng(37.796, -122.422), weight: 4},</v>
      </c>
      <c r="Y7464" t="str">
        <f t="shared" si="700"/>
        <v>{location: new google.maps.LatLng(37.796, -122.422), weight: 4},</v>
      </c>
    </row>
    <row r="7465" spans="1:25" x14ac:dyDescent="0.2">
      <c r="A7465">
        <v>37.795999999999999</v>
      </c>
      <c r="B7465">
        <v>-122.42100000000001</v>
      </c>
      <c r="C7465">
        <v>0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4</v>
      </c>
      <c r="J7465">
        <v>0</v>
      </c>
      <c r="K7465">
        <v>1</v>
      </c>
      <c r="L7465">
        <v>5</v>
      </c>
      <c r="M7465">
        <f>VLOOKUP(H7465,AE$2:$AJ$12,6,TRUE)</f>
        <v>0</v>
      </c>
      <c r="N7465">
        <f>VLOOKUP(I7465,AF$2:$AJ$12,5,TRUE)</f>
        <v>6</v>
      </c>
      <c r="O7465">
        <f>VLOOKUP(J7465,AG$2:$AJ$12,4,TRUE)</f>
        <v>0</v>
      </c>
      <c r="P7465">
        <f>VLOOKUP(K7465,AH$2:$AJ$12,3,TRUE)</f>
        <v>7</v>
      </c>
      <c r="Q7465">
        <f>VLOOKUP(L7465,AI$2:$AJ$12,2,TRUE)</f>
        <v>4</v>
      </c>
      <c r="T7465" t="str">
        <f t="shared" si="701"/>
        <v>Crimepoint.create(latitude:37.796, longitude:-122.421, drugdrink:0, misdemean:6, theft:0, violent:7, total:4, drugdrinkct:0, misdemeanct:4, theftct:0, violentct:1, totalct:5)</v>
      </c>
      <c r="U7465" t="str">
        <f t="shared" si="702"/>
        <v>{location: new google.maps.LatLng(37.796, -122.421), weight: 0},</v>
      </c>
      <c r="V7465" t="str">
        <f t="shared" si="697"/>
        <v>{location: new google.maps.LatLng(37.796, -122.421), weight: 1},</v>
      </c>
      <c r="W7465" t="str">
        <f t="shared" si="698"/>
        <v>{location: new google.maps.LatLng(37.796, -122.421), weight: 0},</v>
      </c>
      <c r="X7465" t="str">
        <f t="shared" si="699"/>
        <v>{location: new google.maps.LatLng(37.796, -122.421), weight: 1},</v>
      </c>
      <c r="Y7465" t="str">
        <f t="shared" si="700"/>
        <v>{location: new google.maps.LatLng(37.796, -122.421), weight: 0},</v>
      </c>
    </row>
    <row r="7466" spans="1:25" x14ac:dyDescent="0.2">
      <c r="A7466">
        <v>37.795999999999999</v>
      </c>
      <c r="B7466">
        <v>-122.42</v>
      </c>
      <c r="C7466">
        <v>0</v>
      </c>
      <c r="D7466">
        <v>2</v>
      </c>
      <c r="E7466">
        <v>0</v>
      </c>
      <c r="F7466">
        <v>1</v>
      </c>
      <c r="G7466">
        <v>1</v>
      </c>
      <c r="H7466">
        <v>0</v>
      </c>
      <c r="I7466">
        <v>11</v>
      </c>
      <c r="J7466">
        <v>2</v>
      </c>
      <c r="K7466">
        <v>1</v>
      </c>
      <c r="L7466">
        <v>14</v>
      </c>
      <c r="M7466">
        <f>VLOOKUP(H7466,AE$2:$AJ$12,6,TRUE)</f>
        <v>0</v>
      </c>
      <c r="N7466">
        <f>VLOOKUP(I7466,AF$2:$AJ$12,5,TRUE)</f>
        <v>8</v>
      </c>
      <c r="O7466">
        <f>VLOOKUP(J7466,AG$2:$AJ$12,4,TRUE)</f>
        <v>4</v>
      </c>
      <c r="P7466">
        <f>VLOOKUP(K7466,AH$2:$AJ$12,3,TRUE)</f>
        <v>7</v>
      </c>
      <c r="Q7466">
        <f>VLOOKUP(L7466,AI$2:$AJ$12,2,TRUE)</f>
        <v>7</v>
      </c>
      <c r="T7466" t="str">
        <f t="shared" si="701"/>
        <v>Crimepoint.create(latitude:37.796, longitude:-122.42, drugdrink:0, misdemean:8, theft:4, violent:7, total:7, drugdrinkct:0, misdemeanct:11, theftct:2, violentct:1, totalct:14)</v>
      </c>
      <c r="U7466" t="str">
        <f t="shared" si="702"/>
        <v>{location: new google.maps.LatLng(37.796, -122.42), weight: 0},</v>
      </c>
      <c r="V7466" t="str">
        <f t="shared" si="697"/>
        <v>{location: new google.maps.LatLng(37.796, -122.42), weight: 2},</v>
      </c>
      <c r="W7466" t="str">
        <f t="shared" si="698"/>
        <v>{location: new google.maps.LatLng(37.796, -122.42), weight: 0},</v>
      </c>
      <c r="X7466" t="str">
        <f t="shared" si="699"/>
        <v>{location: new google.maps.LatLng(37.796, -122.42), weight: 1},</v>
      </c>
      <c r="Y7466" t="str">
        <f t="shared" si="700"/>
        <v>{location: new google.maps.LatLng(37.796, -122.42), weight: 1},</v>
      </c>
    </row>
    <row r="7467" spans="1:25" x14ac:dyDescent="0.2">
      <c r="A7467">
        <v>37.795999999999999</v>
      </c>
      <c r="B7467">
        <v>-122.419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2</v>
      </c>
      <c r="J7467">
        <v>1</v>
      </c>
      <c r="K7467">
        <v>1</v>
      </c>
      <c r="L7467">
        <v>4</v>
      </c>
      <c r="M7467">
        <f>VLOOKUP(H7467,AE$2:$AJ$12,6,TRUE)</f>
        <v>0</v>
      </c>
      <c r="N7467">
        <f>VLOOKUP(I7467,AF$2:$AJ$12,5,TRUE)</f>
        <v>4</v>
      </c>
      <c r="O7467">
        <f>VLOOKUP(J7467,AG$2:$AJ$12,4,TRUE)</f>
        <v>3</v>
      </c>
      <c r="P7467">
        <f>VLOOKUP(K7467,AH$2:$AJ$12,3,TRUE)</f>
        <v>7</v>
      </c>
      <c r="Q7467">
        <f>VLOOKUP(L7467,AI$2:$AJ$12,2,TRUE)</f>
        <v>3</v>
      </c>
      <c r="T7467" t="str">
        <f t="shared" si="701"/>
        <v>Crimepoint.create(latitude:37.796, longitude:-122.419, drugdrink:0, misdemean:4, theft:3, violent:7, total:3, drugdrinkct:0, misdemeanct:2, theftct:1, violentct:1, totalct:4)</v>
      </c>
      <c r="U7467" t="str">
        <f t="shared" si="702"/>
        <v>{location: new google.maps.LatLng(37.796, -122.419), weight: 0},</v>
      </c>
      <c r="V7467" t="str">
        <f t="shared" si="697"/>
        <v>{location: new google.maps.LatLng(37.796, -122.419), weight: 0},</v>
      </c>
      <c r="W7467" t="str">
        <f t="shared" si="698"/>
        <v>{location: new google.maps.LatLng(37.796, -122.419), weight: 0},</v>
      </c>
      <c r="X7467" t="str">
        <f t="shared" si="699"/>
        <v>{location: new google.maps.LatLng(37.796, -122.419), weight: 1},</v>
      </c>
      <c r="Y7467" t="str">
        <f t="shared" si="700"/>
        <v>{location: new google.maps.LatLng(37.796, -122.419), weight: 0},</v>
      </c>
    </row>
    <row r="7468" spans="1:25" x14ac:dyDescent="0.2">
      <c r="A7468">
        <v>37.795999999999999</v>
      </c>
      <c r="B7468">
        <v>-122.41800000000001</v>
      </c>
      <c r="C7468">
        <v>0</v>
      </c>
      <c r="D7468">
        <v>1</v>
      </c>
      <c r="E7468">
        <v>1</v>
      </c>
      <c r="F7468">
        <v>1</v>
      </c>
      <c r="G7468">
        <v>1</v>
      </c>
      <c r="H7468">
        <v>0</v>
      </c>
      <c r="I7468">
        <v>5</v>
      </c>
      <c r="J7468">
        <v>6</v>
      </c>
      <c r="K7468">
        <v>1</v>
      </c>
      <c r="L7468">
        <v>12</v>
      </c>
      <c r="M7468">
        <f>VLOOKUP(H7468,AE$2:$AJ$12,6,TRUE)</f>
        <v>0</v>
      </c>
      <c r="N7468">
        <f>VLOOKUP(I7468,AF$2:$AJ$12,5,TRUE)</f>
        <v>6</v>
      </c>
      <c r="O7468">
        <f>VLOOKUP(J7468,AG$2:$AJ$12,4,TRUE)</f>
        <v>7</v>
      </c>
      <c r="P7468">
        <f>VLOOKUP(K7468,AH$2:$AJ$12,3,TRUE)</f>
        <v>7</v>
      </c>
      <c r="Q7468">
        <f>VLOOKUP(L7468,AI$2:$AJ$12,2,TRUE)</f>
        <v>6</v>
      </c>
      <c r="T7468" t="str">
        <f t="shared" si="701"/>
        <v>Crimepoint.create(latitude:37.796, longitude:-122.418, drugdrink:0, misdemean:6, theft:7, violent:7, total:6, drugdrinkct:0, misdemeanct:5, theftct:6, violentct:1, totalct:12)</v>
      </c>
      <c r="U7468" t="str">
        <f t="shared" si="702"/>
        <v>{location: new google.maps.LatLng(37.796, -122.418), weight: 0},</v>
      </c>
      <c r="V7468" t="str">
        <f t="shared" si="697"/>
        <v>{location: new google.maps.LatLng(37.796, -122.418), weight: 1},</v>
      </c>
      <c r="W7468" t="str">
        <f t="shared" si="698"/>
        <v>{location: new google.maps.LatLng(37.796, -122.418), weight: 1},</v>
      </c>
      <c r="X7468" t="str">
        <f t="shared" si="699"/>
        <v>{location: new google.maps.LatLng(37.796, -122.418), weight: 1},</v>
      </c>
      <c r="Y7468" t="str">
        <f t="shared" si="700"/>
        <v>{location: new google.maps.LatLng(37.796, -122.418), weight: 1},</v>
      </c>
    </row>
    <row r="7469" spans="1:25" x14ac:dyDescent="0.2">
      <c r="A7469">
        <v>37.795999999999999</v>
      </c>
      <c r="B7469">
        <v>-122.417</v>
      </c>
      <c r="C7469">
        <v>0</v>
      </c>
      <c r="D7469">
        <v>1</v>
      </c>
      <c r="E7469">
        <v>1</v>
      </c>
      <c r="F7469">
        <v>2</v>
      </c>
      <c r="G7469">
        <v>1</v>
      </c>
      <c r="H7469">
        <v>0</v>
      </c>
      <c r="I7469">
        <v>5</v>
      </c>
      <c r="J7469">
        <v>9</v>
      </c>
      <c r="K7469">
        <v>3</v>
      </c>
      <c r="L7469">
        <v>17</v>
      </c>
      <c r="M7469">
        <f>VLOOKUP(H7469,AE$2:$AJ$12,6,TRUE)</f>
        <v>0</v>
      </c>
      <c r="N7469">
        <f>VLOOKUP(I7469,AF$2:$AJ$12,5,TRUE)</f>
        <v>6</v>
      </c>
      <c r="O7469">
        <f>VLOOKUP(J7469,AG$2:$AJ$12,4,TRUE)</f>
        <v>8</v>
      </c>
      <c r="P7469">
        <f>VLOOKUP(K7469,AH$2:$AJ$12,3,TRUE)</f>
        <v>8</v>
      </c>
      <c r="Q7469">
        <f>VLOOKUP(L7469,AI$2:$AJ$12,2,TRUE)</f>
        <v>7</v>
      </c>
      <c r="T7469" t="str">
        <f t="shared" si="701"/>
        <v>Crimepoint.create(latitude:37.796, longitude:-122.417, drugdrink:0, misdemean:6, theft:8, violent:8, total:7, drugdrinkct:0, misdemeanct:5, theftct:9, violentct:3, totalct:17)</v>
      </c>
      <c r="U7469" t="str">
        <f t="shared" si="702"/>
        <v>{location: new google.maps.LatLng(37.796, -122.417), weight: 0},</v>
      </c>
      <c r="V7469" t="str">
        <f t="shared" si="697"/>
        <v>{location: new google.maps.LatLng(37.796, -122.417), weight: 1},</v>
      </c>
      <c r="W7469" t="str">
        <f t="shared" si="698"/>
        <v>{location: new google.maps.LatLng(37.796, -122.417), weight: 1},</v>
      </c>
      <c r="X7469" t="str">
        <f t="shared" si="699"/>
        <v>{location: new google.maps.LatLng(37.796, -122.417), weight: 2},</v>
      </c>
      <c r="Y7469" t="str">
        <f t="shared" si="700"/>
        <v>{location: new google.maps.LatLng(37.796, -122.417), weight: 1},</v>
      </c>
    </row>
    <row r="7470" spans="1:25" x14ac:dyDescent="0.2">
      <c r="A7470">
        <v>37.795999999999999</v>
      </c>
      <c r="B7470">
        <v>-122.416</v>
      </c>
      <c r="C7470">
        <v>0</v>
      </c>
      <c r="D7470">
        <v>1</v>
      </c>
      <c r="E7470">
        <v>0</v>
      </c>
      <c r="F7470">
        <v>1</v>
      </c>
      <c r="G7470">
        <v>1</v>
      </c>
      <c r="H7470">
        <v>0</v>
      </c>
      <c r="I7470">
        <v>6</v>
      </c>
      <c r="J7470">
        <v>3</v>
      </c>
      <c r="K7470">
        <v>2</v>
      </c>
      <c r="L7470">
        <v>11</v>
      </c>
      <c r="M7470">
        <f>VLOOKUP(H7470,AE$2:$AJ$12,6,TRUE)</f>
        <v>0</v>
      </c>
      <c r="N7470">
        <f>VLOOKUP(I7470,AF$2:$AJ$12,5,TRUE)</f>
        <v>7</v>
      </c>
      <c r="O7470">
        <f>VLOOKUP(J7470,AG$2:$AJ$12,4,TRUE)</f>
        <v>5</v>
      </c>
      <c r="P7470">
        <f>VLOOKUP(K7470,AH$2:$AJ$12,3,TRUE)</f>
        <v>7</v>
      </c>
      <c r="Q7470">
        <f>VLOOKUP(L7470,AI$2:$AJ$12,2,TRUE)</f>
        <v>6</v>
      </c>
      <c r="T7470" t="str">
        <f t="shared" si="701"/>
        <v>Crimepoint.create(latitude:37.796, longitude:-122.416, drugdrink:0, misdemean:7, theft:5, violent:7, total:6, drugdrinkct:0, misdemeanct:6, theftct:3, violentct:2, totalct:11)</v>
      </c>
      <c r="U7470" t="str">
        <f t="shared" si="702"/>
        <v>{location: new google.maps.LatLng(37.796, -122.416), weight: 0},</v>
      </c>
      <c r="V7470" t="str">
        <f t="shared" si="697"/>
        <v>{location: new google.maps.LatLng(37.796, -122.416), weight: 1},</v>
      </c>
      <c r="W7470" t="str">
        <f t="shared" si="698"/>
        <v>{location: new google.maps.LatLng(37.796, -122.416), weight: 0},</v>
      </c>
      <c r="X7470" t="str">
        <f t="shared" si="699"/>
        <v>{location: new google.maps.LatLng(37.796, -122.416), weight: 1},</v>
      </c>
      <c r="Y7470" t="str">
        <f t="shared" si="700"/>
        <v>{location: new google.maps.LatLng(37.796, -122.416), weight: 1},</v>
      </c>
    </row>
    <row r="7471" spans="1:25" x14ac:dyDescent="0.2">
      <c r="A7471">
        <v>37.795999999999999</v>
      </c>
      <c r="B7471">
        <v>-122.41500000000001</v>
      </c>
      <c r="C7471">
        <v>0</v>
      </c>
      <c r="D7471">
        <v>1</v>
      </c>
      <c r="E7471">
        <v>1</v>
      </c>
      <c r="F7471">
        <v>0</v>
      </c>
      <c r="G7471">
        <v>1</v>
      </c>
      <c r="H7471">
        <v>0</v>
      </c>
      <c r="I7471">
        <v>6</v>
      </c>
      <c r="J7471">
        <v>4</v>
      </c>
      <c r="K7471">
        <v>0</v>
      </c>
      <c r="L7471">
        <v>10</v>
      </c>
      <c r="M7471">
        <f>VLOOKUP(H7471,AE$2:$AJ$12,6,TRUE)</f>
        <v>0</v>
      </c>
      <c r="N7471">
        <f>VLOOKUP(I7471,AF$2:$AJ$12,5,TRUE)</f>
        <v>7</v>
      </c>
      <c r="O7471">
        <f>VLOOKUP(J7471,AG$2:$AJ$12,4,TRUE)</f>
        <v>6</v>
      </c>
      <c r="P7471">
        <f>VLOOKUP(K7471,AH$2:$AJ$12,3,TRUE)</f>
        <v>0</v>
      </c>
      <c r="Q7471">
        <f>VLOOKUP(L7471,AI$2:$AJ$12,2,TRUE)</f>
        <v>6</v>
      </c>
      <c r="T7471" t="str">
        <f t="shared" si="701"/>
        <v>Crimepoint.create(latitude:37.796, longitude:-122.415, drugdrink:0, misdemean:7, theft:6, violent:0, total:6, drugdrinkct:0, misdemeanct:6, theftct:4, violentct:0, totalct:10)</v>
      </c>
      <c r="U7471" t="str">
        <f t="shared" si="702"/>
        <v>{location: new google.maps.LatLng(37.796, -122.415), weight: 0},</v>
      </c>
      <c r="V7471" t="str">
        <f t="shared" si="697"/>
        <v>{location: new google.maps.LatLng(37.796, -122.415), weight: 1},</v>
      </c>
      <c r="W7471" t="str">
        <f t="shared" si="698"/>
        <v>{location: new google.maps.LatLng(37.796, -122.415), weight: 1},</v>
      </c>
      <c r="X7471" t="str">
        <f t="shared" si="699"/>
        <v>{location: new google.maps.LatLng(37.796, -122.415), weight: 0},</v>
      </c>
      <c r="Y7471" t="str">
        <f t="shared" si="700"/>
        <v>{location: new google.maps.LatLng(37.796, -122.415), weight: 1},</v>
      </c>
    </row>
    <row r="7472" spans="1:25" x14ac:dyDescent="0.2">
      <c r="A7472">
        <v>37.795999999999999</v>
      </c>
      <c r="B7472">
        <v>-122.414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2</v>
      </c>
      <c r="J7472">
        <v>4</v>
      </c>
      <c r="K7472">
        <v>0</v>
      </c>
      <c r="L7472">
        <v>6</v>
      </c>
      <c r="M7472">
        <f>VLOOKUP(H7472,AE$2:$AJ$12,6,TRUE)</f>
        <v>0</v>
      </c>
      <c r="N7472">
        <f>VLOOKUP(I7472,AF$2:$AJ$12,5,TRUE)</f>
        <v>4</v>
      </c>
      <c r="O7472">
        <f>VLOOKUP(J7472,AG$2:$AJ$12,4,TRUE)</f>
        <v>6</v>
      </c>
      <c r="P7472">
        <f>VLOOKUP(K7472,AH$2:$AJ$12,3,TRUE)</f>
        <v>0</v>
      </c>
      <c r="Q7472">
        <f>VLOOKUP(L7472,AI$2:$AJ$12,2,TRUE)</f>
        <v>4</v>
      </c>
      <c r="T7472" t="str">
        <f t="shared" si="701"/>
        <v>Crimepoint.create(latitude:37.796, longitude:-122.414, drugdrink:0, misdemean:4, theft:6, violent:0, total:4, drugdrinkct:0, misdemeanct:2, theftct:4, violentct:0, totalct:6)</v>
      </c>
      <c r="U7472" t="str">
        <f t="shared" si="702"/>
        <v>{location: new google.maps.LatLng(37.796, -122.414), weight: 0},</v>
      </c>
      <c r="V7472" t="str">
        <f t="shared" si="697"/>
        <v>{location: new google.maps.LatLng(37.796, -122.414), weight: 0},</v>
      </c>
      <c r="W7472" t="str">
        <f t="shared" si="698"/>
        <v>{location: new google.maps.LatLng(37.796, -122.414), weight: 1},</v>
      </c>
      <c r="X7472" t="str">
        <f t="shared" si="699"/>
        <v>{location: new google.maps.LatLng(37.796, -122.414), weight: 0},</v>
      </c>
      <c r="Y7472" t="str">
        <f t="shared" si="700"/>
        <v>{location: new google.maps.LatLng(37.796, -122.414), weight: 0},</v>
      </c>
    </row>
    <row r="7473" spans="1:25" x14ac:dyDescent="0.2">
      <c r="A7473">
        <v>37.795999999999999</v>
      </c>
      <c r="B7473">
        <v>-122.413</v>
      </c>
      <c r="C7473">
        <v>0</v>
      </c>
      <c r="D7473">
        <v>2</v>
      </c>
      <c r="E7473">
        <v>1</v>
      </c>
      <c r="F7473">
        <v>0</v>
      </c>
      <c r="G7473">
        <v>1</v>
      </c>
      <c r="H7473">
        <v>0</v>
      </c>
      <c r="I7473">
        <v>11</v>
      </c>
      <c r="J7473">
        <v>7</v>
      </c>
      <c r="K7473">
        <v>0</v>
      </c>
      <c r="L7473">
        <v>18</v>
      </c>
      <c r="M7473">
        <f>VLOOKUP(H7473,AE$2:$AJ$12,6,TRUE)</f>
        <v>0</v>
      </c>
      <c r="N7473">
        <f>VLOOKUP(I7473,AF$2:$AJ$12,5,TRUE)</f>
        <v>8</v>
      </c>
      <c r="O7473">
        <f>VLOOKUP(J7473,AG$2:$AJ$12,4,TRUE)</f>
        <v>7</v>
      </c>
      <c r="P7473">
        <f>VLOOKUP(K7473,AH$2:$AJ$12,3,TRUE)</f>
        <v>0</v>
      </c>
      <c r="Q7473">
        <f>VLOOKUP(L7473,AI$2:$AJ$12,2,TRUE)</f>
        <v>7</v>
      </c>
      <c r="T7473" t="str">
        <f t="shared" si="701"/>
        <v>Crimepoint.create(latitude:37.796, longitude:-122.413, drugdrink:0, misdemean:8, theft:7, violent:0, total:7, drugdrinkct:0, misdemeanct:11, theftct:7, violentct:0, totalct:18)</v>
      </c>
      <c r="U7473" t="str">
        <f t="shared" si="702"/>
        <v>{location: new google.maps.LatLng(37.796, -122.413), weight: 0},</v>
      </c>
      <c r="V7473" t="str">
        <f t="shared" si="697"/>
        <v>{location: new google.maps.LatLng(37.796, -122.413), weight: 2},</v>
      </c>
      <c r="W7473" t="str">
        <f t="shared" si="698"/>
        <v>{location: new google.maps.LatLng(37.796, -122.413), weight: 1},</v>
      </c>
      <c r="X7473" t="str">
        <f t="shared" si="699"/>
        <v>{location: new google.maps.LatLng(37.796, -122.413), weight: 0},</v>
      </c>
      <c r="Y7473" t="str">
        <f t="shared" si="700"/>
        <v>{location: new google.maps.LatLng(37.796, -122.413), weight: 1},</v>
      </c>
    </row>
    <row r="7474" spans="1:25" x14ac:dyDescent="0.2">
      <c r="A7474">
        <v>37.795999999999999</v>
      </c>
      <c r="B7474">
        <v>-122.41200000000001</v>
      </c>
      <c r="C7474">
        <v>0</v>
      </c>
      <c r="D7474">
        <v>2</v>
      </c>
      <c r="E7474">
        <v>0</v>
      </c>
      <c r="F7474">
        <v>0</v>
      </c>
      <c r="G7474">
        <v>1</v>
      </c>
      <c r="H7474">
        <v>0</v>
      </c>
      <c r="I7474">
        <v>10</v>
      </c>
      <c r="J7474">
        <v>0</v>
      </c>
      <c r="K7474">
        <v>0</v>
      </c>
      <c r="L7474">
        <v>10</v>
      </c>
      <c r="M7474">
        <f>VLOOKUP(H7474,AE$2:$AJ$12,6,TRUE)</f>
        <v>0</v>
      </c>
      <c r="N7474">
        <f>VLOOKUP(I7474,AF$2:$AJ$12,5,TRUE)</f>
        <v>8</v>
      </c>
      <c r="O7474">
        <f>VLOOKUP(J7474,AG$2:$AJ$12,4,TRUE)</f>
        <v>0</v>
      </c>
      <c r="P7474">
        <f>VLOOKUP(K7474,AH$2:$AJ$12,3,TRUE)</f>
        <v>0</v>
      </c>
      <c r="Q7474">
        <f>VLOOKUP(L7474,AI$2:$AJ$12,2,TRUE)</f>
        <v>6</v>
      </c>
      <c r="T7474" t="str">
        <f t="shared" si="701"/>
        <v>Crimepoint.create(latitude:37.796, longitude:-122.412, drugdrink:0, misdemean:8, theft:0, violent:0, total:6, drugdrinkct:0, misdemeanct:10, theftct:0, violentct:0, totalct:10)</v>
      </c>
      <c r="U7474" t="str">
        <f t="shared" si="702"/>
        <v>{location: new google.maps.LatLng(37.796, -122.412), weight: 0},</v>
      </c>
      <c r="V7474" t="str">
        <f t="shared" si="697"/>
        <v>{location: new google.maps.LatLng(37.796, -122.412), weight: 2},</v>
      </c>
      <c r="W7474" t="str">
        <f t="shared" si="698"/>
        <v>{location: new google.maps.LatLng(37.796, -122.412), weight: 0},</v>
      </c>
      <c r="X7474" t="str">
        <f t="shared" si="699"/>
        <v>{location: new google.maps.LatLng(37.796, -122.412), weight: 0},</v>
      </c>
      <c r="Y7474" t="str">
        <f t="shared" si="700"/>
        <v>{location: new google.maps.LatLng(37.796, -122.412), weight: 1},</v>
      </c>
    </row>
    <row r="7475" spans="1:25" x14ac:dyDescent="0.2">
      <c r="A7475">
        <v>37.795999999999999</v>
      </c>
      <c r="B7475">
        <v>-122.411</v>
      </c>
      <c r="C7475">
        <v>0</v>
      </c>
      <c r="D7475">
        <v>7</v>
      </c>
      <c r="E7475">
        <v>1</v>
      </c>
      <c r="F7475">
        <v>1</v>
      </c>
      <c r="G7475">
        <v>3</v>
      </c>
      <c r="H7475">
        <v>0</v>
      </c>
      <c r="I7475">
        <v>30</v>
      </c>
      <c r="J7475">
        <v>4</v>
      </c>
      <c r="K7475">
        <v>2</v>
      </c>
      <c r="L7475">
        <v>36</v>
      </c>
      <c r="M7475">
        <f>VLOOKUP(H7475,AE$2:$AJ$12,6,TRUE)</f>
        <v>0</v>
      </c>
      <c r="N7475">
        <f>VLOOKUP(I7475,AF$2:$AJ$12,5,TRUE)</f>
        <v>9</v>
      </c>
      <c r="O7475">
        <f>VLOOKUP(J7475,AG$2:$AJ$12,4,TRUE)</f>
        <v>6</v>
      </c>
      <c r="P7475">
        <f>VLOOKUP(K7475,AH$2:$AJ$12,3,TRUE)</f>
        <v>7</v>
      </c>
      <c r="Q7475">
        <f>VLOOKUP(L7475,AI$2:$AJ$12,2,TRUE)</f>
        <v>8</v>
      </c>
      <c r="T7475" t="str">
        <f t="shared" si="701"/>
        <v>Crimepoint.create(latitude:37.796, longitude:-122.411, drugdrink:0, misdemean:9, theft:6, violent:7, total:8, drugdrinkct:0, misdemeanct:30, theftct:4, violentct:2, totalct:36)</v>
      </c>
      <c r="U7475" t="str">
        <f t="shared" si="702"/>
        <v>{location: new google.maps.LatLng(37.796, -122.411), weight: 0},</v>
      </c>
      <c r="V7475" t="str">
        <f t="shared" si="697"/>
        <v>{location: new google.maps.LatLng(37.796, -122.411), weight: 7},</v>
      </c>
      <c r="W7475" t="str">
        <f t="shared" si="698"/>
        <v>{location: new google.maps.LatLng(37.796, -122.411), weight: 1},</v>
      </c>
      <c r="X7475" t="str">
        <f t="shared" si="699"/>
        <v>{location: new google.maps.LatLng(37.796, -122.411), weight: 1},</v>
      </c>
      <c r="Y7475" t="str">
        <f t="shared" si="700"/>
        <v>{location: new google.maps.LatLng(37.796, -122.411), weight: 3},</v>
      </c>
    </row>
    <row r="7476" spans="1:25" x14ac:dyDescent="0.2">
      <c r="A7476">
        <v>37.795999999999999</v>
      </c>
      <c r="B7476">
        <v>-122.41</v>
      </c>
      <c r="C7476">
        <v>2</v>
      </c>
      <c r="D7476">
        <v>8</v>
      </c>
      <c r="E7476">
        <v>1</v>
      </c>
      <c r="F7476">
        <v>8</v>
      </c>
      <c r="G7476">
        <v>4</v>
      </c>
      <c r="H7476">
        <v>3</v>
      </c>
      <c r="I7476">
        <v>36</v>
      </c>
      <c r="J7476">
        <v>6</v>
      </c>
      <c r="K7476">
        <v>11</v>
      </c>
      <c r="L7476">
        <v>56</v>
      </c>
      <c r="M7476">
        <f>VLOOKUP(H7476,AE$2:$AJ$12,6,TRUE)</f>
        <v>9</v>
      </c>
      <c r="N7476">
        <f>VLOOKUP(I7476,AF$2:$AJ$12,5,TRUE)</f>
        <v>9</v>
      </c>
      <c r="O7476">
        <f>VLOOKUP(J7476,AG$2:$AJ$12,4,TRUE)</f>
        <v>7</v>
      </c>
      <c r="P7476">
        <f>VLOOKUP(K7476,AH$2:$AJ$12,3,TRUE)</f>
        <v>9</v>
      </c>
      <c r="Q7476">
        <f>VLOOKUP(L7476,AI$2:$AJ$12,2,TRUE)</f>
        <v>9</v>
      </c>
      <c r="T7476" t="str">
        <f t="shared" si="701"/>
        <v>Crimepoint.create(latitude:37.796, longitude:-122.41, drugdrink:9, misdemean:9, theft:7, violent:9, total:9, drugdrinkct:3, misdemeanct:36, theftct:6, violentct:11, totalct:56)</v>
      </c>
      <c r="U7476" t="str">
        <f t="shared" si="702"/>
        <v>{location: new google.maps.LatLng(37.796, -122.41), weight: 2},</v>
      </c>
      <c r="V7476" t="str">
        <f t="shared" si="697"/>
        <v>{location: new google.maps.LatLng(37.796, -122.41), weight: 8},</v>
      </c>
      <c r="W7476" t="str">
        <f t="shared" si="698"/>
        <v>{location: new google.maps.LatLng(37.796, -122.41), weight: 1},</v>
      </c>
      <c r="X7476" t="str">
        <f t="shared" si="699"/>
        <v>{location: new google.maps.LatLng(37.796, -122.41), weight: 8},</v>
      </c>
      <c r="Y7476" t="str">
        <f t="shared" si="700"/>
        <v>{location: new google.maps.LatLng(37.796, -122.41), weight: 4},</v>
      </c>
    </row>
    <row r="7477" spans="1:25" x14ac:dyDescent="0.2">
      <c r="A7477">
        <v>37.795999999999999</v>
      </c>
      <c r="B7477">
        <v>-122.40900000000001</v>
      </c>
      <c r="C7477">
        <v>0</v>
      </c>
      <c r="D7477">
        <v>1</v>
      </c>
      <c r="E7477">
        <v>1</v>
      </c>
      <c r="F7477">
        <v>1</v>
      </c>
      <c r="G7477">
        <v>1</v>
      </c>
      <c r="H7477">
        <v>0</v>
      </c>
      <c r="I7477">
        <v>5</v>
      </c>
      <c r="J7477">
        <v>7</v>
      </c>
      <c r="K7477">
        <v>1</v>
      </c>
      <c r="L7477">
        <v>13</v>
      </c>
      <c r="M7477">
        <f>VLOOKUP(H7477,AE$2:$AJ$12,6,TRUE)</f>
        <v>0</v>
      </c>
      <c r="N7477">
        <f>VLOOKUP(I7477,AF$2:$AJ$12,5,TRUE)</f>
        <v>6</v>
      </c>
      <c r="O7477">
        <f>VLOOKUP(J7477,AG$2:$AJ$12,4,TRUE)</f>
        <v>7</v>
      </c>
      <c r="P7477">
        <f>VLOOKUP(K7477,AH$2:$AJ$12,3,TRUE)</f>
        <v>7</v>
      </c>
      <c r="Q7477">
        <f>VLOOKUP(L7477,AI$2:$AJ$12,2,TRUE)</f>
        <v>7</v>
      </c>
      <c r="T7477" t="str">
        <f t="shared" si="701"/>
        <v>Crimepoint.create(latitude:37.796, longitude:-122.409, drugdrink:0, misdemean:6, theft:7, violent:7, total:7, drugdrinkct:0, misdemeanct:5, theftct:7, violentct:1, totalct:13)</v>
      </c>
      <c r="U7477" t="str">
        <f t="shared" si="702"/>
        <v>{location: new google.maps.LatLng(37.796, -122.409), weight: 0},</v>
      </c>
      <c r="V7477" t="str">
        <f t="shared" si="697"/>
        <v>{location: new google.maps.LatLng(37.796, -122.409), weight: 1},</v>
      </c>
      <c r="W7477" t="str">
        <f t="shared" si="698"/>
        <v>{location: new google.maps.LatLng(37.796, -122.409), weight: 1},</v>
      </c>
      <c r="X7477" t="str">
        <f t="shared" si="699"/>
        <v>{location: new google.maps.LatLng(37.796, -122.409), weight: 1},</v>
      </c>
      <c r="Y7477" t="str">
        <f t="shared" si="700"/>
        <v>{location: new google.maps.LatLng(37.796, -122.409), weight: 1},</v>
      </c>
    </row>
    <row r="7478" spans="1:25" x14ac:dyDescent="0.2">
      <c r="A7478">
        <v>37.795999999999999</v>
      </c>
      <c r="B7478">
        <v>-122.408</v>
      </c>
      <c r="C7478">
        <v>1</v>
      </c>
      <c r="D7478">
        <v>5</v>
      </c>
      <c r="E7478">
        <v>6</v>
      </c>
      <c r="F7478">
        <v>2</v>
      </c>
      <c r="G7478">
        <v>5</v>
      </c>
      <c r="H7478">
        <v>1</v>
      </c>
      <c r="I7478">
        <v>22</v>
      </c>
      <c r="J7478">
        <v>43</v>
      </c>
      <c r="K7478">
        <v>3</v>
      </c>
      <c r="L7478">
        <v>69</v>
      </c>
      <c r="M7478">
        <f>VLOOKUP(H7478,AE$2:$AJ$12,6,TRUE)</f>
        <v>8</v>
      </c>
      <c r="N7478">
        <f>VLOOKUP(I7478,AF$2:$AJ$12,5,TRUE)</f>
        <v>9</v>
      </c>
      <c r="O7478">
        <f>VLOOKUP(J7478,AG$2:$AJ$12,4,TRUE)</f>
        <v>9</v>
      </c>
      <c r="P7478">
        <f>VLOOKUP(K7478,AH$2:$AJ$12,3,TRUE)</f>
        <v>8</v>
      </c>
      <c r="Q7478">
        <f>VLOOKUP(L7478,AI$2:$AJ$12,2,TRUE)</f>
        <v>9</v>
      </c>
      <c r="T7478" t="str">
        <f t="shared" si="701"/>
        <v>Crimepoint.create(latitude:37.796, longitude:-122.408, drugdrink:8, misdemean:9, theft:9, violent:8, total:9, drugdrinkct:1, misdemeanct:22, theftct:43, violentct:3, totalct:69)</v>
      </c>
      <c r="U7478" t="str">
        <f t="shared" si="702"/>
        <v>{location: new google.maps.LatLng(37.796, -122.408), weight: 1},</v>
      </c>
      <c r="V7478" t="str">
        <f t="shared" si="697"/>
        <v>{location: new google.maps.LatLng(37.796, -122.408), weight: 5},</v>
      </c>
      <c r="W7478" t="str">
        <f t="shared" si="698"/>
        <v>{location: new google.maps.LatLng(37.796, -122.408), weight: 6},</v>
      </c>
      <c r="X7478" t="str">
        <f t="shared" si="699"/>
        <v>{location: new google.maps.LatLng(37.796, -122.408), weight: 2},</v>
      </c>
      <c r="Y7478" t="str">
        <f t="shared" si="700"/>
        <v>{location: new google.maps.LatLng(37.796, -122.408), weight: 5},</v>
      </c>
    </row>
    <row r="7479" spans="1:25" x14ac:dyDescent="0.2">
      <c r="A7479">
        <v>37.795999999999999</v>
      </c>
      <c r="B7479">
        <v>-122.407</v>
      </c>
      <c r="C7479">
        <v>1</v>
      </c>
      <c r="D7479">
        <v>4</v>
      </c>
      <c r="E7479">
        <v>3</v>
      </c>
      <c r="F7479">
        <v>2</v>
      </c>
      <c r="G7479">
        <v>3</v>
      </c>
      <c r="H7479">
        <v>2</v>
      </c>
      <c r="I7479">
        <v>18</v>
      </c>
      <c r="J7479">
        <v>17</v>
      </c>
      <c r="K7479">
        <v>3</v>
      </c>
      <c r="L7479">
        <v>40</v>
      </c>
      <c r="M7479">
        <f>VLOOKUP(H7479,AE$2:$AJ$12,6,TRUE)</f>
        <v>9</v>
      </c>
      <c r="N7479">
        <f>VLOOKUP(I7479,AF$2:$AJ$12,5,TRUE)</f>
        <v>8</v>
      </c>
      <c r="O7479">
        <f>VLOOKUP(J7479,AG$2:$AJ$12,4,TRUE)</f>
        <v>9</v>
      </c>
      <c r="P7479">
        <f>VLOOKUP(K7479,AH$2:$AJ$12,3,TRUE)</f>
        <v>8</v>
      </c>
      <c r="Q7479">
        <f>VLOOKUP(L7479,AI$2:$AJ$12,2,TRUE)</f>
        <v>8</v>
      </c>
      <c r="T7479" t="str">
        <f t="shared" si="701"/>
        <v>Crimepoint.create(latitude:37.796, longitude:-122.407, drugdrink:9, misdemean:8, theft:9, violent:8, total:8, drugdrinkct:2, misdemeanct:18, theftct:17, violentct:3, totalct:40)</v>
      </c>
      <c r="U7479" t="str">
        <f t="shared" si="702"/>
        <v>{location: new google.maps.LatLng(37.796, -122.407), weight: 1},</v>
      </c>
      <c r="V7479" t="str">
        <f t="shared" si="697"/>
        <v>{location: new google.maps.LatLng(37.796, -122.407), weight: 4},</v>
      </c>
      <c r="W7479" t="str">
        <f t="shared" si="698"/>
        <v>{location: new google.maps.LatLng(37.796, -122.407), weight: 3},</v>
      </c>
      <c r="X7479" t="str">
        <f t="shared" si="699"/>
        <v>{location: new google.maps.LatLng(37.796, -122.407), weight: 2},</v>
      </c>
      <c r="Y7479" t="str">
        <f t="shared" si="700"/>
        <v>{location: new google.maps.LatLng(37.796, -122.407), weight: 3},</v>
      </c>
    </row>
    <row r="7480" spans="1:25" x14ac:dyDescent="0.2">
      <c r="A7480">
        <v>37.795999999999999</v>
      </c>
      <c r="B7480">
        <v>-122.40600000000001</v>
      </c>
      <c r="C7480">
        <v>0</v>
      </c>
      <c r="D7480">
        <v>4</v>
      </c>
      <c r="E7480">
        <v>1</v>
      </c>
      <c r="F7480">
        <v>4</v>
      </c>
      <c r="G7480">
        <v>3</v>
      </c>
      <c r="H7480">
        <v>0</v>
      </c>
      <c r="I7480">
        <v>18</v>
      </c>
      <c r="J7480">
        <v>10</v>
      </c>
      <c r="K7480">
        <v>5</v>
      </c>
      <c r="L7480">
        <v>33</v>
      </c>
      <c r="M7480">
        <f>VLOOKUP(H7480,AE$2:$AJ$12,6,TRUE)</f>
        <v>0</v>
      </c>
      <c r="N7480">
        <f>VLOOKUP(I7480,AF$2:$AJ$12,5,TRUE)</f>
        <v>8</v>
      </c>
      <c r="O7480">
        <f>VLOOKUP(J7480,AG$2:$AJ$12,4,TRUE)</f>
        <v>8</v>
      </c>
      <c r="P7480">
        <f>VLOOKUP(K7480,AH$2:$AJ$12,3,TRUE)</f>
        <v>9</v>
      </c>
      <c r="Q7480">
        <f>VLOOKUP(L7480,AI$2:$AJ$12,2,TRUE)</f>
        <v>8</v>
      </c>
      <c r="T7480" t="str">
        <f t="shared" si="701"/>
        <v>Crimepoint.create(latitude:37.796, longitude:-122.406, drugdrink:0, misdemean:8, theft:8, violent:9, total:8, drugdrinkct:0, misdemeanct:18, theftct:10, violentct:5, totalct:33)</v>
      </c>
      <c r="U7480" t="str">
        <f t="shared" si="702"/>
        <v>{location: new google.maps.LatLng(37.796, -122.406), weight: 0},</v>
      </c>
      <c r="V7480" t="str">
        <f t="shared" si="697"/>
        <v>{location: new google.maps.LatLng(37.796, -122.406), weight: 4},</v>
      </c>
      <c r="W7480" t="str">
        <f t="shared" si="698"/>
        <v>{location: new google.maps.LatLng(37.796, -122.406), weight: 1},</v>
      </c>
      <c r="X7480" t="str">
        <f t="shared" si="699"/>
        <v>{location: new google.maps.LatLng(37.796, -122.406), weight: 4},</v>
      </c>
      <c r="Y7480" t="str">
        <f t="shared" si="700"/>
        <v>{location: new google.maps.LatLng(37.796, -122.406), weight: 3},</v>
      </c>
    </row>
    <row r="7481" spans="1:25" x14ac:dyDescent="0.2">
      <c r="A7481">
        <v>37.795999999999999</v>
      </c>
      <c r="B7481">
        <v>-122.405</v>
      </c>
      <c r="C7481">
        <v>0</v>
      </c>
      <c r="D7481">
        <v>2</v>
      </c>
      <c r="E7481">
        <v>3</v>
      </c>
      <c r="F7481">
        <v>0</v>
      </c>
      <c r="G7481">
        <v>2</v>
      </c>
      <c r="H7481">
        <v>0</v>
      </c>
      <c r="I7481">
        <v>11</v>
      </c>
      <c r="J7481">
        <v>19</v>
      </c>
      <c r="K7481">
        <v>0</v>
      </c>
      <c r="L7481">
        <v>30</v>
      </c>
      <c r="M7481">
        <f>VLOOKUP(H7481,AE$2:$AJ$12,6,TRUE)</f>
        <v>0</v>
      </c>
      <c r="N7481">
        <f>VLOOKUP(I7481,AF$2:$AJ$12,5,TRUE)</f>
        <v>8</v>
      </c>
      <c r="O7481">
        <f>VLOOKUP(J7481,AG$2:$AJ$12,4,TRUE)</f>
        <v>9</v>
      </c>
      <c r="P7481">
        <f>VLOOKUP(K7481,AH$2:$AJ$12,3,TRUE)</f>
        <v>0</v>
      </c>
      <c r="Q7481">
        <f>VLOOKUP(L7481,AI$2:$AJ$12,2,TRUE)</f>
        <v>8</v>
      </c>
      <c r="T7481" t="str">
        <f t="shared" si="701"/>
        <v>Crimepoint.create(latitude:37.796, longitude:-122.405, drugdrink:0, misdemean:8, theft:9, violent:0, total:8, drugdrinkct:0, misdemeanct:11, theftct:19, violentct:0, totalct:30)</v>
      </c>
      <c r="U7481" t="str">
        <f t="shared" si="702"/>
        <v>{location: new google.maps.LatLng(37.796, -122.405), weight: 0},</v>
      </c>
      <c r="V7481" t="str">
        <f t="shared" si="697"/>
        <v>{location: new google.maps.LatLng(37.796, -122.405), weight: 2},</v>
      </c>
      <c r="W7481" t="str">
        <f t="shared" si="698"/>
        <v>{location: new google.maps.LatLng(37.796, -122.405), weight: 3},</v>
      </c>
      <c r="X7481" t="str">
        <f t="shared" si="699"/>
        <v>{location: new google.maps.LatLng(37.796, -122.405), weight: 0},</v>
      </c>
      <c r="Y7481" t="str">
        <f t="shared" si="700"/>
        <v>{location: new google.maps.LatLng(37.796, -122.405), weight: 2},</v>
      </c>
    </row>
    <row r="7482" spans="1:25" x14ac:dyDescent="0.2">
      <c r="A7482">
        <v>37.795999999999999</v>
      </c>
      <c r="B7482">
        <v>-122.404</v>
      </c>
      <c r="C7482">
        <v>0</v>
      </c>
      <c r="D7482">
        <v>3</v>
      </c>
      <c r="E7482">
        <v>4</v>
      </c>
      <c r="F7482">
        <v>6</v>
      </c>
      <c r="G7482">
        <v>4</v>
      </c>
      <c r="H7482">
        <v>0</v>
      </c>
      <c r="I7482">
        <v>13</v>
      </c>
      <c r="J7482">
        <v>26</v>
      </c>
      <c r="K7482">
        <v>8</v>
      </c>
      <c r="L7482">
        <v>47</v>
      </c>
      <c r="M7482">
        <f>VLOOKUP(H7482,AE$2:$AJ$12,6,TRUE)</f>
        <v>0</v>
      </c>
      <c r="N7482">
        <f>VLOOKUP(I7482,AF$2:$AJ$12,5,TRUE)</f>
        <v>8</v>
      </c>
      <c r="O7482">
        <f>VLOOKUP(J7482,AG$2:$AJ$12,4,TRUE)</f>
        <v>9</v>
      </c>
      <c r="P7482">
        <f>VLOOKUP(K7482,AH$2:$AJ$12,3,TRUE)</f>
        <v>9</v>
      </c>
      <c r="Q7482">
        <f>VLOOKUP(L7482,AI$2:$AJ$12,2,TRUE)</f>
        <v>9</v>
      </c>
      <c r="T7482" t="str">
        <f t="shared" si="701"/>
        <v>Crimepoint.create(latitude:37.796, longitude:-122.404, drugdrink:0, misdemean:8, theft:9, violent:9, total:9, drugdrinkct:0, misdemeanct:13, theftct:26, violentct:8, totalct:47)</v>
      </c>
      <c r="U7482" t="str">
        <f t="shared" si="702"/>
        <v>{location: new google.maps.LatLng(37.796, -122.404), weight: 0},</v>
      </c>
      <c r="V7482" t="str">
        <f t="shared" si="697"/>
        <v>{location: new google.maps.LatLng(37.796, -122.404), weight: 3},</v>
      </c>
      <c r="W7482" t="str">
        <f t="shared" si="698"/>
        <v>{location: new google.maps.LatLng(37.796, -122.404), weight: 4},</v>
      </c>
      <c r="X7482" t="str">
        <f t="shared" si="699"/>
        <v>{location: new google.maps.LatLng(37.796, -122.404), weight: 6},</v>
      </c>
      <c r="Y7482" t="str">
        <f t="shared" si="700"/>
        <v>{location: new google.maps.LatLng(37.796, -122.404), weight: 4},</v>
      </c>
    </row>
    <row r="7483" spans="1:25" x14ac:dyDescent="0.2">
      <c r="A7483">
        <v>37.795999999999999</v>
      </c>
      <c r="B7483">
        <v>-122.40300000000001</v>
      </c>
      <c r="C7483">
        <v>0</v>
      </c>
      <c r="D7483">
        <v>5</v>
      </c>
      <c r="E7483">
        <v>5</v>
      </c>
      <c r="F7483">
        <v>4</v>
      </c>
      <c r="G7483">
        <v>5</v>
      </c>
      <c r="H7483">
        <v>0</v>
      </c>
      <c r="I7483">
        <v>23</v>
      </c>
      <c r="J7483">
        <v>32</v>
      </c>
      <c r="K7483">
        <v>5</v>
      </c>
      <c r="L7483">
        <v>60</v>
      </c>
      <c r="M7483">
        <f>VLOOKUP(H7483,AE$2:$AJ$12,6,TRUE)</f>
        <v>0</v>
      </c>
      <c r="N7483">
        <f>VLOOKUP(I7483,AF$2:$AJ$12,5,TRUE)</f>
        <v>9</v>
      </c>
      <c r="O7483">
        <f>VLOOKUP(J7483,AG$2:$AJ$12,4,TRUE)</f>
        <v>9</v>
      </c>
      <c r="P7483">
        <f>VLOOKUP(K7483,AH$2:$AJ$12,3,TRUE)</f>
        <v>9</v>
      </c>
      <c r="Q7483">
        <f>VLOOKUP(L7483,AI$2:$AJ$12,2,TRUE)</f>
        <v>9</v>
      </c>
      <c r="T7483" t="str">
        <f t="shared" si="701"/>
        <v>Crimepoint.create(latitude:37.796, longitude:-122.403, drugdrink:0, misdemean:9, theft:9, violent:9, total:9, drugdrinkct:0, misdemeanct:23, theftct:32, violentct:5, totalct:60)</v>
      </c>
      <c r="U7483" t="str">
        <f t="shared" si="702"/>
        <v>{location: new google.maps.LatLng(37.796, -122.403), weight: 0},</v>
      </c>
      <c r="V7483" t="str">
        <f t="shared" si="697"/>
        <v>{location: new google.maps.LatLng(37.796, -122.403), weight: 5},</v>
      </c>
      <c r="W7483" t="str">
        <f t="shared" si="698"/>
        <v>{location: new google.maps.LatLng(37.796, -122.403), weight: 5},</v>
      </c>
      <c r="X7483" t="str">
        <f t="shared" si="699"/>
        <v>{location: new google.maps.LatLng(37.796, -122.403), weight: 4},</v>
      </c>
      <c r="Y7483" t="str">
        <f t="shared" si="700"/>
        <v>{location: new google.maps.LatLng(37.796, -122.403), weight: 5},</v>
      </c>
    </row>
    <row r="7484" spans="1:25" x14ac:dyDescent="0.2">
      <c r="A7484">
        <v>37.795999999999999</v>
      </c>
      <c r="B7484">
        <v>-122.402</v>
      </c>
      <c r="C7484">
        <v>0</v>
      </c>
      <c r="D7484">
        <v>3</v>
      </c>
      <c r="E7484">
        <v>2</v>
      </c>
      <c r="F7484">
        <v>2</v>
      </c>
      <c r="G7484">
        <v>2</v>
      </c>
      <c r="H7484">
        <v>0</v>
      </c>
      <c r="I7484">
        <v>13</v>
      </c>
      <c r="J7484">
        <v>12</v>
      </c>
      <c r="K7484">
        <v>3</v>
      </c>
      <c r="L7484">
        <v>28</v>
      </c>
      <c r="M7484">
        <f>VLOOKUP(H7484,AE$2:$AJ$12,6,TRUE)</f>
        <v>0</v>
      </c>
      <c r="N7484">
        <f>VLOOKUP(I7484,AF$2:$AJ$12,5,TRUE)</f>
        <v>8</v>
      </c>
      <c r="O7484">
        <f>VLOOKUP(J7484,AG$2:$AJ$12,4,TRUE)</f>
        <v>8</v>
      </c>
      <c r="P7484">
        <f>VLOOKUP(K7484,AH$2:$AJ$12,3,TRUE)</f>
        <v>8</v>
      </c>
      <c r="Q7484">
        <f>VLOOKUP(L7484,AI$2:$AJ$12,2,TRUE)</f>
        <v>8</v>
      </c>
      <c r="T7484" t="str">
        <f t="shared" si="701"/>
        <v>Crimepoint.create(latitude:37.796, longitude:-122.402, drugdrink:0, misdemean:8, theft:8, violent:8, total:8, drugdrinkct:0, misdemeanct:13, theftct:12, violentct:3, totalct:28)</v>
      </c>
      <c r="U7484" t="str">
        <f t="shared" si="702"/>
        <v>{location: new google.maps.LatLng(37.796, -122.402), weight: 0},</v>
      </c>
      <c r="V7484" t="str">
        <f t="shared" si="697"/>
        <v>{location: new google.maps.LatLng(37.796, -122.402), weight: 3},</v>
      </c>
      <c r="W7484" t="str">
        <f t="shared" si="698"/>
        <v>{location: new google.maps.LatLng(37.796, -122.402), weight: 2},</v>
      </c>
      <c r="X7484" t="str">
        <f t="shared" si="699"/>
        <v>{location: new google.maps.LatLng(37.796, -122.402), weight: 2},</v>
      </c>
      <c r="Y7484" t="str">
        <f t="shared" si="700"/>
        <v>{location: new google.maps.LatLng(37.796, -122.402), weight: 2},</v>
      </c>
    </row>
    <row r="7485" spans="1:25" x14ac:dyDescent="0.2">
      <c r="A7485">
        <v>37.795999999999999</v>
      </c>
      <c r="B7485">
        <v>-122.401</v>
      </c>
      <c r="C7485">
        <v>0</v>
      </c>
      <c r="D7485">
        <v>3</v>
      </c>
      <c r="E7485">
        <v>1</v>
      </c>
      <c r="F7485">
        <v>1</v>
      </c>
      <c r="G7485">
        <v>2</v>
      </c>
      <c r="H7485">
        <v>0</v>
      </c>
      <c r="I7485">
        <v>12</v>
      </c>
      <c r="J7485">
        <v>6</v>
      </c>
      <c r="K7485">
        <v>2</v>
      </c>
      <c r="L7485">
        <v>20</v>
      </c>
      <c r="M7485">
        <f>VLOOKUP(H7485,AE$2:$AJ$12,6,TRUE)</f>
        <v>0</v>
      </c>
      <c r="N7485">
        <f>VLOOKUP(I7485,AF$2:$AJ$12,5,TRUE)</f>
        <v>8</v>
      </c>
      <c r="O7485">
        <f>VLOOKUP(J7485,AG$2:$AJ$12,4,TRUE)</f>
        <v>7</v>
      </c>
      <c r="P7485">
        <f>VLOOKUP(K7485,AH$2:$AJ$12,3,TRUE)</f>
        <v>7</v>
      </c>
      <c r="Q7485">
        <f>VLOOKUP(L7485,AI$2:$AJ$12,2,TRUE)</f>
        <v>7</v>
      </c>
      <c r="T7485" t="str">
        <f t="shared" si="701"/>
        <v>Crimepoint.create(latitude:37.796, longitude:-122.401, drugdrink:0, misdemean:8, theft:7, violent:7, total:7, drugdrinkct:0, misdemeanct:12, theftct:6, violentct:2, totalct:20)</v>
      </c>
      <c r="U7485" t="str">
        <f t="shared" si="702"/>
        <v>{location: new google.maps.LatLng(37.796, -122.401), weight: 0},</v>
      </c>
      <c r="V7485" t="str">
        <f t="shared" si="697"/>
        <v>{location: new google.maps.LatLng(37.796, -122.401), weight: 3},</v>
      </c>
      <c r="W7485" t="str">
        <f t="shared" si="698"/>
        <v>{location: new google.maps.LatLng(37.796, -122.401), weight: 1},</v>
      </c>
      <c r="X7485" t="str">
        <f t="shared" si="699"/>
        <v>{location: new google.maps.LatLng(37.796, -122.401), weight: 1},</v>
      </c>
      <c r="Y7485" t="str">
        <f t="shared" si="700"/>
        <v>{location: new google.maps.LatLng(37.796, -122.401), weight: 2},</v>
      </c>
    </row>
    <row r="7486" spans="1:25" x14ac:dyDescent="0.2">
      <c r="A7486">
        <v>37.795999999999999</v>
      </c>
      <c r="B7486">
        <v>-122.4</v>
      </c>
      <c r="C7486">
        <v>0</v>
      </c>
      <c r="D7486">
        <v>1</v>
      </c>
      <c r="E7486">
        <v>2</v>
      </c>
      <c r="F7486">
        <v>0</v>
      </c>
      <c r="G7486">
        <v>1</v>
      </c>
      <c r="H7486">
        <v>0</v>
      </c>
      <c r="I7486">
        <v>6</v>
      </c>
      <c r="J7486">
        <v>11</v>
      </c>
      <c r="K7486">
        <v>0</v>
      </c>
      <c r="L7486">
        <v>17</v>
      </c>
      <c r="M7486">
        <f>VLOOKUP(H7486,AE$2:$AJ$12,6,TRUE)</f>
        <v>0</v>
      </c>
      <c r="N7486">
        <f>VLOOKUP(I7486,AF$2:$AJ$12,5,TRUE)</f>
        <v>7</v>
      </c>
      <c r="O7486">
        <f>VLOOKUP(J7486,AG$2:$AJ$12,4,TRUE)</f>
        <v>8</v>
      </c>
      <c r="P7486">
        <f>VLOOKUP(K7486,AH$2:$AJ$12,3,TRUE)</f>
        <v>0</v>
      </c>
      <c r="Q7486">
        <f>VLOOKUP(L7486,AI$2:$AJ$12,2,TRUE)</f>
        <v>7</v>
      </c>
      <c r="T7486" t="str">
        <f t="shared" si="701"/>
        <v>Crimepoint.create(latitude:37.796, longitude:-122.4, drugdrink:0, misdemean:7, theft:8, violent:0, total:7, drugdrinkct:0, misdemeanct:6, theftct:11, violentct:0, totalct:17)</v>
      </c>
      <c r="U7486" t="str">
        <f t="shared" si="702"/>
        <v>{location: new google.maps.LatLng(37.796, -122.4), weight: 0},</v>
      </c>
      <c r="V7486" t="str">
        <f t="shared" si="697"/>
        <v>{location: new google.maps.LatLng(37.796, -122.4), weight: 1},</v>
      </c>
      <c r="W7486" t="str">
        <f t="shared" si="698"/>
        <v>{location: new google.maps.LatLng(37.796, -122.4), weight: 2},</v>
      </c>
      <c r="X7486" t="str">
        <f t="shared" si="699"/>
        <v>{location: new google.maps.LatLng(37.796, -122.4), weight: 0},</v>
      </c>
      <c r="Y7486" t="str">
        <f t="shared" si="700"/>
        <v>{location: new google.maps.LatLng(37.796, -122.4), weight: 1},</v>
      </c>
    </row>
    <row r="7487" spans="1:25" x14ac:dyDescent="0.2">
      <c r="A7487">
        <v>37.795999999999999</v>
      </c>
      <c r="B7487">
        <v>-122.399</v>
      </c>
      <c r="C7487">
        <v>0</v>
      </c>
      <c r="D7487">
        <v>1</v>
      </c>
      <c r="E7487">
        <v>0</v>
      </c>
      <c r="F7487">
        <v>1</v>
      </c>
      <c r="G7487">
        <v>1</v>
      </c>
      <c r="H7487">
        <v>0</v>
      </c>
      <c r="I7487">
        <v>4</v>
      </c>
      <c r="J7487">
        <v>3</v>
      </c>
      <c r="K7487">
        <v>1</v>
      </c>
      <c r="L7487">
        <v>8</v>
      </c>
      <c r="M7487">
        <f>VLOOKUP(H7487,AE$2:$AJ$12,6,TRUE)</f>
        <v>0</v>
      </c>
      <c r="N7487">
        <f>VLOOKUP(I7487,AF$2:$AJ$12,5,TRUE)</f>
        <v>6</v>
      </c>
      <c r="O7487">
        <f>VLOOKUP(J7487,AG$2:$AJ$12,4,TRUE)</f>
        <v>5</v>
      </c>
      <c r="P7487">
        <f>VLOOKUP(K7487,AH$2:$AJ$12,3,TRUE)</f>
        <v>7</v>
      </c>
      <c r="Q7487">
        <f>VLOOKUP(L7487,AI$2:$AJ$12,2,TRUE)</f>
        <v>5</v>
      </c>
      <c r="T7487" t="str">
        <f t="shared" si="701"/>
        <v>Crimepoint.create(latitude:37.796, longitude:-122.399, drugdrink:0, misdemean:6, theft:5, violent:7, total:5, drugdrinkct:0, misdemeanct:4, theftct:3, violentct:1, totalct:8)</v>
      </c>
      <c r="U7487" t="str">
        <f t="shared" si="702"/>
        <v>{location: new google.maps.LatLng(37.796, -122.399), weight: 0},</v>
      </c>
      <c r="V7487" t="str">
        <f t="shared" si="697"/>
        <v>{location: new google.maps.LatLng(37.796, -122.399), weight: 1},</v>
      </c>
      <c r="W7487" t="str">
        <f t="shared" si="698"/>
        <v>{location: new google.maps.LatLng(37.796, -122.399), weight: 0},</v>
      </c>
      <c r="X7487" t="str">
        <f t="shared" si="699"/>
        <v>{location: new google.maps.LatLng(37.796, -122.399), weight: 1},</v>
      </c>
      <c r="Y7487" t="str">
        <f t="shared" si="700"/>
        <v>{location: new google.maps.LatLng(37.796, -122.399), weight: 1},</v>
      </c>
    </row>
    <row r="7488" spans="1:25" x14ac:dyDescent="0.2">
      <c r="A7488">
        <v>37.795999999999999</v>
      </c>
      <c r="B7488">
        <v>-122.398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</v>
      </c>
      <c r="J7488">
        <v>2</v>
      </c>
      <c r="K7488">
        <v>0</v>
      </c>
      <c r="L7488">
        <v>4</v>
      </c>
      <c r="M7488">
        <f>VLOOKUP(H7488,AE$2:$AJ$12,6,TRUE)</f>
        <v>0</v>
      </c>
      <c r="N7488">
        <f>VLOOKUP(I7488,AF$2:$AJ$12,5,TRUE)</f>
        <v>4</v>
      </c>
      <c r="O7488">
        <f>VLOOKUP(J7488,AG$2:$AJ$12,4,TRUE)</f>
        <v>4</v>
      </c>
      <c r="P7488">
        <f>VLOOKUP(K7488,AH$2:$AJ$12,3,TRUE)</f>
        <v>0</v>
      </c>
      <c r="Q7488">
        <f>VLOOKUP(L7488,AI$2:$AJ$12,2,TRUE)</f>
        <v>3</v>
      </c>
      <c r="T7488" t="str">
        <f t="shared" si="701"/>
        <v>Crimepoint.create(latitude:37.796, longitude:-122.398, drugdrink:0, misdemean:4, theft:4, violent:0, total:3, drugdrinkct:0, misdemeanct:2, theftct:2, violentct:0, totalct:4)</v>
      </c>
      <c r="U7488" t="str">
        <f t="shared" si="702"/>
        <v>{location: new google.maps.LatLng(37.796, -122.398), weight: 0},</v>
      </c>
      <c r="V7488" t="str">
        <f t="shared" si="697"/>
        <v>{location: new google.maps.LatLng(37.796, -122.398), weight: 0},</v>
      </c>
      <c r="W7488" t="str">
        <f t="shared" si="698"/>
        <v>{location: new google.maps.LatLng(37.796, -122.398), weight: 0},</v>
      </c>
      <c r="X7488" t="str">
        <f t="shared" si="699"/>
        <v>{location: new google.maps.LatLng(37.796, -122.398), weight: 0},</v>
      </c>
      <c r="Y7488" t="str">
        <f t="shared" si="700"/>
        <v>{location: new google.maps.LatLng(37.796, -122.398), weight: 0},</v>
      </c>
    </row>
    <row r="7489" spans="1:25" x14ac:dyDescent="0.2">
      <c r="A7489">
        <v>37.795999999999999</v>
      </c>
      <c r="B7489">
        <v>-122.39700000000001</v>
      </c>
      <c r="C7489">
        <v>0</v>
      </c>
      <c r="D7489">
        <v>5</v>
      </c>
      <c r="E7489">
        <v>8</v>
      </c>
      <c r="F7489">
        <v>5</v>
      </c>
      <c r="G7489">
        <v>7</v>
      </c>
      <c r="H7489">
        <v>0</v>
      </c>
      <c r="I7489">
        <v>22</v>
      </c>
      <c r="J7489">
        <v>55</v>
      </c>
      <c r="K7489">
        <v>7</v>
      </c>
      <c r="L7489">
        <v>84</v>
      </c>
      <c r="M7489">
        <f>VLOOKUP(H7489,AE$2:$AJ$12,6,TRUE)</f>
        <v>0</v>
      </c>
      <c r="N7489">
        <f>VLOOKUP(I7489,AF$2:$AJ$12,5,TRUE)</f>
        <v>9</v>
      </c>
      <c r="O7489">
        <f>VLOOKUP(J7489,AG$2:$AJ$12,4,TRUE)</f>
        <v>9</v>
      </c>
      <c r="P7489">
        <f>VLOOKUP(K7489,AH$2:$AJ$12,3,TRUE)</f>
        <v>9</v>
      </c>
      <c r="Q7489">
        <f>VLOOKUP(L7489,AI$2:$AJ$12,2,TRUE)</f>
        <v>9</v>
      </c>
      <c r="T7489" t="str">
        <f t="shared" si="701"/>
        <v>Crimepoint.create(latitude:37.796, longitude:-122.397, drugdrink:0, misdemean:9, theft:9, violent:9, total:9, drugdrinkct:0, misdemeanct:22, theftct:55, violentct:7, totalct:84)</v>
      </c>
      <c r="U7489" t="str">
        <f t="shared" si="702"/>
        <v>{location: new google.maps.LatLng(37.796, -122.397), weight: 0},</v>
      </c>
      <c r="V7489" t="str">
        <f t="shared" si="697"/>
        <v>{location: new google.maps.LatLng(37.796, -122.397), weight: 5},</v>
      </c>
      <c r="W7489" t="str">
        <f t="shared" si="698"/>
        <v>{location: new google.maps.LatLng(37.796, -122.397), weight: 8},</v>
      </c>
      <c r="X7489" t="str">
        <f t="shared" si="699"/>
        <v>{location: new google.maps.LatLng(37.796, -122.397), weight: 5},</v>
      </c>
      <c r="Y7489" t="str">
        <f t="shared" si="700"/>
        <v>{location: new google.maps.LatLng(37.796, -122.397), weight: 7},</v>
      </c>
    </row>
    <row r="7490" spans="1:25" x14ac:dyDescent="0.2">
      <c r="A7490">
        <v>37.795999999999999</v>
      </c>
      <c r="B7490">
        <v>-122.396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1</v>
      </c>
      <c r="J7490">
        <v>4</v>
      </c>
      <c r="K7490">
        <v>0</v>
      </c>
      <c r="L7490">
        <v>6</v>
      </c>
      <c r="M7490">
        <f>VLOOKUP(H7490,AE$2:$AJ$12,6,TRUE)</f>
        <v>8</v>
      </c>
      <c r="N7490">
        <f>VLOOKUP(I7490,AF$2:$AJ$12,5,TRUE)</f>
        <v>2</v>
      </c>
      <c r="O7490">
        <f>VLOOKUP(J7490,AG$2:$AJ$12,4,TRUE)</f>
        <v>6</v>
      </c>
      <c r="P7490">
        <f>VLOOKUP(K7490,AH$2:$AJ$12,3,TRUE)</f>
        <v>0</v>
      </c>
      <c r="Q7490">
        <f>VLOOKUP(L7490,AI$2:$AJ$12,2,TRUE)</f>
        <v>4</v>
      </c>
      <c r="T7490" t="str">
        <f t="shared" si="701"/>
        <v>Crimepoint.create(latitude:37.796, longitude:-122.396, drugdrink:8, misdemean:2, theft:6, violent:0, total:4, drugdrinkct:1, misdemeanct:1, theftct:4, violentct:0, totalct:6)</v>
      </c>
      <c r="U7490" t="str">
        <f t="shared" si="702"/>
        <v>{location: new google.maps.LatLng(37.796, -122.396), weight: 1},</v>
      </c>
      <c r="V7490" t="str">
        <f t="shared" si="697"/>
        <v>{location: new google.maps.LatLng(37.796, -122.396), weight: 0},</v>
      </c>
      <c r="W7490" t="str">
        <f t="shared" si="698"/>
        <v>{location: new google.maps.LatLng(37.796, -122.396), weight: 1},</v>
      </c>
      <c r="X7490" t="str">
        <f t="shared" si="699"/>
        <v>{location: new google.maps.LatLng(37.796, -122.396), weight: 0},</v>
      </c>
      <c r="Y7490" t="str">
        <f t="shared" si="700"/>
        <v>{location: new google.maps.LatLng(37.796, -122.396), weight: 0},</v>
      </c>
    </row>
    <row r="7491" spans="1:25" x14ac:dyDescent="0.2">
      <c r="A7491">
        <v>37.795999999999999</v>
      </c>
      <c r="B7491">
        <v>-122.395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1</v>
      </c>
      <c r="M7491">
        <f>VLOOKUP(H7491,AE$2:$AJ$12,6,TRUE)</f>
        <v>0</v>
      </c>
      <c r="N7491">
        <f>VLOOKUP(I7491,AF$2:$AJ$12,5,TRUE)</f>
        <v>0</v>
      </c>
      <c r="O7491">
        <f>VLOOKUP(J7491,AG$2:$AJ$12,4,TRUE)</f>
        <v>3</v>
      </c>
      <c r="P7491">
        <f>VLOOKUP(K7491,AH$2:$AJ$12,3,TRUE)</f>
        <v>0</v>
      </c>
      <c r="Q7491">
        <f>VLOOKUP(L7491,AI$2:$AJ$12,2,TRUE)</f>
        <v>0</v>
      </c>
      <c r="T7491" t="str">
        <f t="shared" si="701"/>
        <v>Crimepoint.create(latitude:37.796, longitude:-122.395, drugdrink:0, misdemean:0, theft:3, violent:0, total:0, drugdrinkct:0, misdemeanct:0, theftct:1, violentct:0, totalct:1)</v>
      </c>
      <c r="U7491" t="str">
        <f t="shared" si="702"/>
        <v>{location: new google.maps.LatLng(37.796, -122.395), weight: 0},</v>
      </c>
      <c r="V7491" t="str">
        <f t="shared" ref="V7491:V7554" si="703">$Z$2&amp;$A7491&amp;$AA$2&amp;$B7491&amp;$AB$2&amp;D7491&amp;$AC$2</f>
        <v>{location: new google.maps.LatLng(37.796, -122.395), weight: 0},</v>
      </c>
      <c r="W7491" t="str">
        <f t="shared" ref="W7491:W7554" si="704">$Z$2&amp;$A7491&amp;$AA$2&amp;$B7491&amp;$AB$2&amp;E7491&amp;$AC$2</f>
        <v>{location: new google.maps.LatLng(37.796, -122.395), weight: 0},</v>
      </c>
      <c r="X7491" t="str">
        <f t="shared" ref="X7491:X7554" si="705">$Z$2&amp;$A7491&amp;$AA$2&amp;$B7491&amp;$AB$2&amp;F7491&amp;$AC$2</f>
        <v>{location: new google.maps.LatLng(37.796, -122.395), weight: 0},</v>
      </c>
      <c r="Y7491" t="str">
        <f t="shared" ref="Y7491:Y7554" si="706">$Z$2&amp;$A7491&amp;$AA$2&amp;$B7491&amp;$AB$2&amp;G7491&amp;$AC$2</f>
        <v>{location: new google.maps.LatLng(37.796, -122.395), weight: 0},</v>
      </c>
    </row>
    <row r="7492" spans="1:25" x14ac:dyDescent="0.2">
      <c r="A7492">
        <v>37.796999999999997</v>
      </c>
      <c r="B7492">
        <v>-122.447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1</v>
      </c>
      <c r="M7492">
        <f>VLOOKUP(H7492,AE$2:$AJ$12,6,TRUE)</f>
        <v>0</v>
      </c>
      <c r="N7492">
        <f>VLOOKUP(I7492,AF$2:$AJ$12,5,TRUE)</f>
        <v>0</v>
      </c>
      <c r="O7492">
        <f>VLOOKUP(J7492,AG$2:$AJ$12,4,TRUE)</f>
        <v>3</v>
      </c>
      <c r="P7492">
        <f>VLOOKUP(K7492,AH$2:$AJ$12,3,TRUE)</f>
        <v>0</v>
      </c>
      <c r="Q7492">
        <f>VLOOKUP(L7492,AI$2:$AJ$12,2,TRUE)</f>
        <v>0</v>
      </c>
      <c r="T7492" t="str">
        <f t="shared" ref="T7492:T7555" si="707">"Crimepoint.create("&amp;A$2&amp;":"&amp;A7492&amp;", "&amp;B$2&amp;":"&amp;B7492&amp;", "&amp;C$2&amp;":"&amp;M7492&amp;", "&amp;D$2&amp;":"&amp;N7492&amp;", "&amp;E$2&amp;":"&amp;O7492&amp;", "&amp;F$2&amp;":"&amp;P7492&amp;", "&amp;G$2&amp;":"&amp;Q7492&amp;", "&amp;H$2&amp;":"&amp;H7492&amp;", "&amp;I$2&amp;":"&amp;I7492&amp;", "&amp;J$2&amp;":"&amp;J7492&amp;", "&amp;K$2&amp;":"&amp;K7492&amp;", "&amp;L$2&amp;":"&amp;L7492&amp;")"</f>
        <v>Crimepoint.create(latitude:37.797, longitude:-122.447, drugdrink:0, misdemean:0, theft:3, violent:0, total:0, drugdrinkct:0, misdemeanct:0, theftct:1, violentct:0, totalct:1)</v>
      </c>
      <c r="U7492" t="str">
        <f t="shared" ref="U7492:U7555" si="708">$Z$2&amp;$A7492&amp;$AA$2&amp;$B7492&amp;$AB$2&amp;C7492&amp;$AC$2</f>
        <v>{location: new google.maps.LatLng(37.797, -122.447), weight: 0},</v>
      </c>
      <c r="V7492" t="str">
        <f t="shared" si="703"/>
        <v>{location: new google.maps.LatLng(37.797, -122.447), weight: 0},</v>
      </c>
      <c r="W7492" t="str">
        <f t="shared" si="704"/>
        <v>{location: new google.maps.LatLng(37.797, -122.447), weight: 0},</v>
      </c>
      <c r="X7492" t="str">
        <f t="shared" si="705"/>
        <v>{location: new google.maps.LatLng(37.797, -122.447), weight: 0},</v>
      </c>
      <c r="Y7492" t="str">
        <f t="shared" si="706"/>
        <v>{location: new google.maps.LatLng(37.797, -122.447), weight: 0},</v>
      </c>
    </row>
    <row r="7493" spans="1:25" x14ac:dyDescent="0.2">
      <c r="A7493">
        <v>37.796999999999997</v>
      </c>
      <c r="B7493">
        <v>-122.446</v>
      </c>
      <c r="C7493">
        <v>0</v>
      </c>
      <c r="D7493">
        <v>1</v>
      </c>
      <c r="E7493">
        <v>1</v>
      </c>
      <c r="F7493">
        <v>0</v>
      </c>
      <c r="G7493">
        <v>1</v>
      </c>
      <c r="H7493">
        <v>0</v>
      </c>
      <c r="I7493">
        <v>6</v>
      </c>
      <c r="J7493">
        <v>4</v>
      </c>
      <c r="K7493">
        <v>0</v>
      </c>
      <c r="L7493">
        <v>10</v>
      </c>
      <c r="M7493">
        <f>VLOOKUP(H7493,AE$2:$AJ$12,6,TRUE)</f>
        <v>0</v>
      </c>
      <c r="N7493">
        <f>VLOOKUP(I7493,AF$2:$AJ$12,5,TRUE)</f>
        <v>7</v>
      </c>
      <c r="O7493">
        <f>VLOOKUP(J7493,AG$2:$AJ$12,4,TRUE)</f>
        <v>6</v>
      </c>
      <c r="P7493">
        <f>VLOOKUP(K7493,AH$2:$AJ$12,3,TRUE)</f>
        <v>0</v>
      </c>
      <c r="Q7493">
        <f>VLOOKUP(L7493,AI$2:$AJ$12,2,TRUE)</f>
        <v>6</v>
      </c>
      <c r="T7493" t="str">
        <f t="shared" si="707"/>
        <v>Crimepoint.create(latitude:37.797, longitude:-122.446, drugdrink:0, misdemean:7, theft:6, violent:0, total:6, drugdrinkct:0, misdemeanct:6, theftct:4, violentct:0, totalct:10)</v>
      </c>
      <c r="U7493" t="str">
        <f t="shared" si="708"/>
        <v>{location: new google.maps.LatLng(37.797, -122.446), weight: 0},</v>
      </c>
      <c r="V7493" t="str">
        <f t="shared" si="703"/>
        <v>{location: new google.maps.LatLng(37.797, -122.446), weight: 1},</v>
      </c>
      <c r="W7493" t="str">
        <f t="shared" si="704"/>
        <v>{location: new google.maps.LatLng(37.797, -122.446), weight: 1},</v>
      </c>
      <c r="X7493" t="str">
        <f t="shared" si="705"/>
        <v>{location: new google.maps.LatLng(37.797, -122.446), weight: 0},</v>
      </c>
      <c r="Y7493" t="str">
        <f t="shared" si="706"/>
        <v>{location: new google.maps.LatLng(37.797, -122.446), weight: 1},</v>
      </c>
    </row>
    <row r="7494" spans="1:25" x14ac:dyDescent="0.2">
      <c r="A7494">
        <v>37.796999999999997</v>
      </c>
      <c r="B7494">
        <v>-122.44499999999999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3</v>
      </c>
      <c r="K7494">
        <v>0</v>
      </c>
      <c r="L7494">
        <v>4</v>
      </c>
      <c r="M7494">
        <f>VLOOKUP(H7494,AE$2:$AJ$12,6,TRUE)</f>
        <v>0</v>
      </c>
      <c r="N7494">
        <f>VLOOKUP(I7494,AF$2:$AJ$12,5,TRUE)</f>
        <v>2</v>
      </c>
      <c r="O7494">
        <f>VLOOKUP(J7494,AG$2:$AJ$12,4,TRUE)</f>
        <v>5</v>
      </c>
      <c r="P7494">
        <f>VLOOKUP(K7494,AH$2:$AJ$12,3,TRUE)</f>
        <v>0</v>
      </c>
      <c r="Q7494">
        <f>VLOOKUP(L7494,AI$2:$AJ$12,2,TRUE)</f>
        <v>3</v>
      </c>
      <c r="T7494" t="str">
        <f t="shared" si="707"/>
        <v>Crimepoint.create(latitude:37.797, longitude:-122.445, drugdrink:0, misdemean:2, theft:5, violent:0, total:3, drugdrinkct:0, misdemeanct:1, theftct:3, violentct:0, totalct:4)</v>
      </c>
      <c r="U7494" t="str">
        <f t="shared" si="708"/>
        <v>{location: new google.maps.LatLng(37.797, -122.445), weight: 0},</v>
      </c>
      <c r="V7494" t="str">
        <f t="shared" si="703"/>
        <v>{location: new google.maps.LatLng(37.797, -122.445), weight: 0},</v>
      </c>
      <c r="W7494" t="str">
        <f t="shared" si="704"/>
        <v>{location: new google.maps.LatLng(37.797, -122.445), weight: 0},</v>
      </c>
      <c r="X7494" t="str">
        <f t="shared" si="705"/>
        <v>{location: new google.maps.LatLng(37.797, -122.445), weight: 0},</v>
      </c>
      <c r="Y7494" t="str">
        <f t="shared" si="706"/>
        <v>{location: new google.maps.LatLng(37.797, -122.445), weight: 0},</v>
      </c>
    </row>
    <row r="7495" spans="1:25" x14ac:dyDescent="0.2">
      <c r="A7495">
        <v>37.796999999999997</v>
      </c>
      <c r="B7495">
        <v>-122.444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</v>
      </c>
      <c r="K7495">
        <v>0</v>
      </c>
      <c r="L7495">
        <v>2</v>
      </c>
      <c r="M7495">
        <f>VLOOKUP(H7495,AE$2:$AJ$12,6,TRUE)</f>
        <v>0</v>
      </c>
      <c r="N7495">
        <f>VLOOKUP(I7495,AF$2:$AJ$12,5,TRUE)</f>
        <v>0</v>
      </c>
      <c r="O7495">
        <f>VLOOKUP(J7495,AG$2:$AJ$12,4,TRUE)</f>
        <v>4</v>
      </c>
      <c r="P7495">
        <f>VLOOKUP(K7495,AH$2:$AJ$12,3,TRUE)</f>
        <v>0</v>
      </c>
      <c r="Q7495">
        <f>VLOOKUP(L7495,AI$2:$AJ$12,2,TRUE)</f>
        <v>1</v>
      </c>
      <c r="T7495" t="str">
        <f t="shared" si="707"/>
        <v>Crimepoint.create(latitude:37.797, longitude:-122.444, drugdrink:0, misdemean:0, theft:4, violent:0, total:1, drugdrinkct:0, misdemeanct:0, theftct:2, violentct:0, totalct:2)</v>
      </c>
      <c r="U7495" t="str">
        <f t="shared" si="708"/>
        <v>{location: new google.maps.LatLng(37.797, -122.444), weight: 0},</v>
      </c>
      <c r="V7495" t="str">
        <f t="shared" si="703"/>
        <v>{location: new google.maps.LatLng(37.797, -122.444), weight: 0},</v>
      </c>
      <c r="W7495" t="str">
        <f t="shared" si="704"/>
        <v>{location: new google.maps.LatLng(37.797, -122.444), weight: 0},</v>
      </c>
      <c r="X7495" t="str">
        <f t="shared" si="705"/>
        <v>{location: new google.maps.LatLng(37.797, -122.444), weight: 0},</v>
      </c>
      <c r="Y7495" t="str">
        <f t="shared" si="706"/>
        <v>{location: new google.maps.LatLng(37.797, -122.444), weight: 0},</v>
      </c>
    </row>
    <row r="7496" spans="1:25" x14ac:dyDescent="0.2">
      <c r="A7496">
        <v>37.796999999999997</v>
      </c>
      <c r="B7496">
        <v>-122.443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2</v>
      </c>
      <c r="K7496">
        <v>0</v>
      </c>
      <c r="L7496">
        <v>3</v>
      </c>
      <c r="M7496">
        <f>VLOOKUP(H7496,AE$2:$AJ$12,6,TRUE)</f>
        <v>0</v>
      </c>
      <c r="N7496">
        <f>VLOOKUP(I7496,AF$2:$AJ$12,5,TRUE)</f>
        <v>2</v>
      </c>
      <c r="O7496">
        <f>VLOOKUP(J7496,AG$2:$AJ$12,4,TRUE)</f>
        <v>4</v>
      </c>
      <c r="P7496">
        <f>VLOOKUP(K7496,AH$2:$AJ$12,3,TRUE)</f>
        <v>0</v>
      </c>
      <c r="Q7496">
        <f>VLOOKUP(L7496,AI$2:$AJ$12,2,TRUE)</f>
        <v>2</v>
      </c>
      <c r="T7496" t="str">
        <f t="shared" si="707"/>
        <v>Crimepoint.create(latitude:37.797, longitude:-122.443, drugdrink:0, misdemean:2, theft:4, violent:0, total:2, drugdrinkct:0, misdemeanct:1, theftct:2, violentct:0, totalct:3)</v>
      </c>
      <c r="U7496" t="str">
        <f t="shared" si="708"/>
        <v>{location: new google.maps.LatLng(37.797, -122.443), weight: 0},</v>
      </c>
      <c r="V7496" t="str">
        <f t="shared" si="703"/>
        <v>{location: new google.maps.LatLng(37.797, -122.443), weight: 0},</v>
      </c>
      <c r="W7496" t="str">
        <f t="shared" si="704"/>
        <v>{location: new google.maps.LatLng(37.797, -122.443), weight: 0},</v>
      </c>
      <c r="X7496" t="str">
        <f t="shared" si="705"/>
        <v>{location: new google.maps.LatLng(37.797, -122.443), weight: 0},</v>
      </c>
      <c r="Y7496" t="str">
        <f t="shared" si="706"/>
        <v>{location: new google.maps.LatLng(37.797, -122.443), weight: 0},</v>
      </c>
    </row>
    <row r="7497" spans="1:25" x14ac:dyDescent="0.2">
      <c r="A7497">
        <v>37.796999999999997</v>
      </c>
      <c r="B7497">
        <v>-122.44199999999999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1</v>
      </c>
      <c r="M7497">
        <f>VLOOKUP(H7497,AE$2:$AJ$12,6,TRUE)</f>
        <v>0</v>
      </c>
      <c r="N7497">
        <f>VLOOKUP(I7497,AF$2:$AJ$12,5,TRUE)</f>
        <v>0</v>
      </c>
      <c r="O7497">
        <f>VLOOKUP(J7497,AG$2:$AJ$12,4,TRUE)</f>
        <v>3</v>
      </c>
      <c r="P7497">
        <f>VLOOKUP(K7497,AH$2:$AJ$12,3,TRUE)</f>
        <v>0</v>
      </c>
      <c r="Q7497">
        <f>VLOOKUP(L7497,AI$2:$AJ$12,2,TRUE)</f>
        <v>0</v>
      </c>
      <c r="T7497" t="str">
        <f t="shared" si="707"/>
        <v>Crimepoint.create(latitude:37.797, longitude:-122.442, drugdrink:0, misdemean:0, theft:3, violent:0, total:0, drugdrinkct:0, misdemeanct:0, theftct:1, violentct:0, totalct:1)</v>
      </c>
      <c r="U7497" t="str">
        <f t="shared" si="708"/>
        <v>{location: new google.maps.LatLng(37.797, -122.442), weight: 0},</v>
      </c>
      <c r="V7497" t="str">
        <f t="shared" si="703"/>
        <v>{location: new google.maps.LatLng(37.797, -122.442), weight: 0},</v>
      </c>
      <c r="W7497" t="str">
        <f t="shared" si="704"/>
        <v>{location: new google.maps.LatLng(37.797, -122.442), weight: 0},</v>
      </c>
      <c r="X7497" t="str">
        <f t="shared" si="705"/>
        <v>{location: new google.maps.LatLng(37.797, -122.442), weight: 0},</v>
      </c>
      <c r="Y7497" t="str">
        <f t="shared" si="706"/>
        <v>{location: new google.maps.LatLng(37.797, -122.442), weight: 0},</v>
      </c>
    </row>
    <row r="7498" spans="1:25" x14ac:dyDescent="0.2">
      <c r="A7498">
        <v>37.796999999999997</v>
      </c>
      <c r="B7498">
        <v>-122.441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1</v>
      </c>
      <c r="J7498">
        <v>4</v>
      </c>
      <c r="K7498">
        <v>0</v>
      </c>
      <c r="L7498">
        <v>5</v>
      </c>
      <c r="M7498">
        <f>VLOOKUP(H7498,AE$2:$AJ$12,6,TRUE)</f>
        <v>0</v>
      </c>
      <c r="N7498">
        <f>VLOOKUP(I7498,AF$2:$AJ$12,5,TRUE)</f>
        <v>2</v>
      </c>
      <c r="O7498">
        <f>VLOOKUP(J7498,AG$2:$AJ$12,4,TRUE)</f>
        <v>6</v>
      </c>
      <c r="P7498">
        <f>VLOOKUP(K7498,AH$2:$AJ$12,3,TRUE)</f>
        <v>0</v>
      </c>
      <c r="Q7498">
        <f>VLOOKUP(L7498,AI$2:$AJ$12,2,TRUE)</f>
        <v>4</v>
      </c>
      <c r="T7498" t="str">
        <f t="shared" si="707"/>
        <v>Crimepoint.create(latitude:37.797, longitude:-122.441, drugdrink:0, misdemean:2, theft:6, violent:0, total:4, drugdrinkct:0, misdemeanct:1, theftct:4, violentct:0, totalct:5)</v>
      </c>
      <c r="U7498" t="str">
        <f t="shared" si="708"/>
        <v>{location: new google.maps.LatLng(37.797, -122.441), weight: 0},</v>
      </c>
      <c r="V7498" t="str">
        <f t="shared" si="703"/>
        <v>{location: new google.maps.LatLng(37.797, -122.441), weight: 0},</v>
      </c>
      <c r="W7498" t="str">
        <f t="shared" si="704"/>
        <v>{location: new google.maps.LatLng(37.797, -122.441), weight: 1},</v>
      </c>
      <c r="X7498" t="str">
        <f t="shared" si="705"/>
        <v>{location: new google.maps.LatLng(37.797, -122.441), weight: 0},</v>
      </c>
      <c r="Y7498" t="str">
        <f t="shared" si="706"/>
        <v>{location: new google.maps.LatLng(37.797, -122.441), weight: 0},</v>
      </c>
    </row>
    <row r="7499" spans="1:25" x14ac:dyDescent="0.2">
      <c r="A7499">
        <v>37.796999999999997</v>
      </c>
      <c r="B7499">
        <v>-122.44</v>
      </c>
      <c r="C7499">
        <v>0</v>
      </c>
      <c r="D7499">
        <v>1</v>
      </c>
      <c r="E7499">
        <v>1</v>
      </c>
      <c r="F7499">
        <v>0</v>
      </c>
      <c r="G7499">
        <v>1</v>
      </c>
      <c r="H7499">
        <v>0</v>
      </c>
      <c r="I7499">
        <v>6</v>
      </c>
      <c r="J7499">
        <v>5</v>
      </c>
      <c r="K7499">
        <v>0</v>
      </c>
      <c r="L7499">
        <v>11</v>
      </c>
      <c r="M7499">
        <f>VLOOKUP(H7499,AE$2:$AJ$12,6,TRUE)</f>
        <v>0</v>
      </c>
      <c r="N7499">
        <f>VLOOKUP(I7499,AF$2:$AJ$12,5,TRUE)</f>
        <v>7</v>
      </c>
      <c r="O7499">
        <f>VLOOKUP(J7499,AG$2:$AJ$12,4,TRUE)</f>
        <v>7</v>
      </c>
      <c r="P7499">
        <f>VLOOKUP(K7499,AH$2:$AJ$12,3,TRUE)</f>
        <v>0</v>
      </c>
      <c r="Q7499">
        <f>VLOOKUP(L7499,AI$2:$AJ$12,2,TRUE)</f>
        <v>6</v>
      </c>
      <c r="T7499" t="str">
        <f t="shared" si="707"/>
        <v>Crimepoint.create(latitude:37.797, longitude:-122.44, drugdrink:0, misdemean:7, theft:7, violent:0, total:6, drugdrinkct:0, misdemeanct:6, theftct:5, violentct:0, totalct:11)</v>
      </c>
      <c r="U7499" t="str">
        <f t="shared" si="708"/>
        <v>{location: new google.maps.LatLng(37.797, -122.44), weight: 0},</v>
      </c>
      <c r="V7499" t="str">
        <f t="shared" si="703"/>
        <v>{location: new google.maps.LatLng(37.797, -122.44), weight: 1},</v>
      </c>
      <c r="W7499" t="str">
        <f t="shared" si="704"/>
        <v>{location: new google.maps.LatLng(37.797, -122.44), weight: 1},</v>
      </c>
      <c r="X7499" t="str">
        <f t="shared" si="705"/>
        <v>{location: new google.maps.LatLng(37.797, -122.44), weight: 0},</v>
      </c>
      <c r="Y7499" t="str">
        <f t="shared" si="706"/>
        <v>{location: new google.maps.LatLng(37.797, -122.44), weight: 1},</v>
      </c>
    </row>
    <row r="7500" spans="1:25" x14ac:dyDescent="0.2">
      <c r="A7500">
        <v>37.796999999999997</v>
      </c>
      <c r="B7500">
        <v>-122.43899999999999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3</v>
      </c>
      <c r="K7500">
        <v>0</v>
      </c>
      <c r="L7500">
        <v>4</v>
      </c>
      <c r="M7500">
        <f>VLOOKUP(H7500,AE$2:$AJ$12,6,TRUE)</f>
        <v>0</v>
      </c>
      <c r="N7500">
        <f>VLOOKUP(I7500,AF$2:$AJ$12,5,TRUE)</f>
        <v>2</v>
      </c>
      <c r="O7500">
        <f>VLOOKUP(J7500,AG$2:$AJ$12,4,TRUE)</f>
        <v>5</v>
      </c>
      <c r="P7500">
        <f>VLOOKUP(K7500,AH$2:$AJ$12,3,TRUE)</f>
        <v>0</v>
      </c>
      <c r="Q7500">
        <f>VLOOKUP(L7500,AI$2:$AJ$12,2,TRUE)</f>
        <v>3</v>
      </c>
      <c r="T7500" t="str">
        <f t="shared" si="707"/>
        <v>Crimepoint.create(latitude:37.797, longitude:-122.439, drugdrink:0, misdemean:2, theft:5, violent:0, total:3, drugdrinkct:0, misdemeanct:1, theftct:3, violentct:0, totalct:4)</v>
      </c>
      <c r="U7500" t="str">
        <f t="shared" si="708"/>
        <v>{location: new google.maps.LatLng(37.797, -122.439), weight: 0},</v>
      </c>
      <c r="V7500" t="str">
        <f t="shared" si="703"/>
        <v>{location: new google.maps.LatLng(37.797, -122.439), weight: 0},</v>
      </c>
      <c r="W7500" t="str">
        <f t="shared" si="704"/>
        <v>{location: new google.maps.LatLng(37.797, -122.439), weight: 0},</v>
      </c>
      <c r="X7500" t="str">
        <f t="shared" si="705"/>
        <v>{location: new google.maps.LatLng(37.797, -122.439), weight: 0},</v>
      </c>
      <c r="Y7500" t="str">
        <f t="shared" si="706"/>
        <v>{location: new google.maps.LatLng(37.797, -122.439), weight: 0},</v>
      </c>
    </row>
    <row r="7501" spans="1:25" x14ac:dyDescent="0.2">
      <c r="A7501">
        <v>37.796999999999997</v>
      </c>
      <c r="B7501">
        <v>-122.438</v>
      </c>
      <c r="C7501">
        <v>1</v>
      </c>
      <c r="D7501">
        <v>1</v>
      </c>
      <c r="E7501">
        <v>0</v>
      </c>
      <c r="F7501">
        <v>0</v>
      </c>
      <c r="G7501">
        <v>1</v>
      </c>
      <c r="H7501">
        <v>1</v>
      </c>
      <c r="I7501">
        <v>4</v>
      </c>
      <c r="J7501">
        <v>2</v>
      </c>
      <c r="K7501">
        <v>0</v>
      </c>
      <c r="L7501">
        <v>7</v>
      </c>
      <c r="M7501">
        <f>VLOOKUP(H7501,AE$2:$AJ$12,6,TRUE)</f>
        <v>8</v>
      </c>
      <c r="N7501">
        <f>VLOOKUP(I7501,AF$2:$AJ$12,5,TRUE)</f>
        <v>6</v>
      </c>
      <c r="O7501">
        <f>VLOOKUP(J7501,AG$2:$AJ$12,4,TRUE)</f>
        <v>4</v>
      </c>
      <c r="P7501">
        <f>VLOOKUP(K7501,AH$2:$AJ$12,3,TRUE)</f>
        <v>0</v>
      </c>
      <c r="Q7501">
        <f>VLOOKUP(L7501,AI$2:$AJ$12,2,TRUE)</f>
        <v>5</v>
      </c>
      <c r="T7501" t="str">
        <f t="shared" si="707"/>
        <v>Crimepoint.create(latitude:37.797, longitude:-122.438, drugdrink:8, misdemean:6, theft:4, violent:0, total:5, drugdrinkct:1, misdemeanct:4, theftct:2, violentct:0, totalct:7)</v>
      </c>
      <c r="U7501" t="str">
        <f t="shared" si="708"/>
        <v>{location: new google.maps.LatLng(37.797, -122.438), weight: 1},</v>
      </c>
      <c r="V7501" t="str">
        <f t="shared" si="703"/>
        <v>{location: new google.maps.LatLng(37.797, -122.438), weight: 1},</v>
      </c>
      <c r="W7501" t="str">
        <f t="shared" si="704"/>
        <v>{location: new google.maps.LatLng(37.797, -122.438), weight: 0},</v>
      </c>
      <c r="X7501" t="str">
        <f t="shared" si="705"/>
        <v>{location: new google.maps.LatLng(37.797, -122.438), weight: 0},</v>
      </c>
      <c r="Y7501" t="str">
        <f t="shared" si="706"/>
        <v>{location: new google.maps.LatLng(37.797, -122.438), weight: 1},</v>
      </c>
    </row>
    <row r="7502" spans="1:25" x14ac:dyDescent="0.2">
      <c r="A7502">
        <v>37.796999999999997</v>
      </c>
      <c r="B7502">
        <v>-122.437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5</v>
      </c>
      <c r="J7502">
        <v>4</v>
      </c>
      <c r="K7502">
        <v>2</v>
      </c>
      <c r="L7502">
        <v>12</v>
      </c>
      <c r="M7502">
        <f>VLOOKUP(H7502,AE$2:$AJ$12,6,TRUE)</f>
        <v>8</v>
      </c>
      <c r="N7502">
        <f>VLOOKUP(I7502,AF$2:$AJ$12,5,TRUE)</f>
        <v>6</v>
      </c>
      <c r="O7502">
        <f>VLOOKUP(J7502,AG$2:$AJ$12,4,TRUE)</f>
        <v>6</v>
      </c>
      <c r="P7502">
        <f>VLOOKUP(K7502,AH$2:$AJ$12,3,TRUE)</f>
        <v>7</v>
      </c>
      <c r="Q7502">
        <f>VLOOKUP(L7502,AI$2:$AJ$12,2,TRUE)</f>
        <v>6</v>
      </c>
      <c r="T7502" t="str">
        <f t="shared" si="707"/>
        <v>Crimepoint.create(latitude:37.797, longitude:-122.437, drugdrink:8, misdemean:6, theft:6, violent:7, total:6, drugdrinkct:1, misdemeanct:5, theftct:4, violentct:2, totalct:12)</v>
      </c>
      <c r="U7502" t="str">
        <f t="shared" si="708"/>
        <v>{location: new google.maps.LatLng(37.797, -122.437), weight: 1},</v>
      </c>
      <c r="V7502" t="str">
        <f t="shared" si="703"/>
        <v>{location: new google.maps.LatLng(37.797, -122.437), weight: 1},</v>
      </c>
      <c r="W7502" t="str">
        <f t="shared" si="704"/>
        <v>{location: new google.maps.LatLng(37.797, -122.437), weight: 1},</v>
      </c>
      <c r="X7502" t="str">
        <f t="shared" si="705"/>
        <v>{location: new google.maps.LatLng(37.797, -122.437), weight: 1},</v>
      </c>
      <c r="Y7502" t="str">
        <f t="shared" si="706"/>
        <v>{location: new google.maps.LatLng(37.797, -122.437), weight: 1},</v>
      </c>
    </row>
    <row r="7503" spans="1:25" x14ac:dyDescent="0.2">
      <c r="A7503">
        <v>37.796999999999997</v>
      </c>
      <c r="B7503">
        <v>-122.43600000000001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1</v>
      </c>
      <c r="J7503">
        <v>4</v>
      </c>
      <c r="K7503">
        <v>0</v>
      </c>
      <c r="L7503">
        <v>5</v>
      </c>
      <c r="M7503">
        <f>VLOOKUP(H7503,AE$2:$AJ$12,6,TRUE)</f>
        <v>0</v>
      </c>
      <c r="N7503">
        <f>VLOOKUP(I7503,AF$2:$AJ$12,5,TRUE)</f>
        <v>2</v>
      </c>
      <c r="O7503">
        <f>VLOOKUP(J7503,AG$2:$AJ$12,4,TRUE)</f>
        <v>6</v>
      </c>
      <c r="P7503">
        <f>VLOOKUP(K7503,AH$2:$AJ$12,3,TRUE)</f>
        <v>0</v>
      </c>
      <c r="Q7503">
        <f>VLOOKUP(L7503,AI$2:$AJ$12,2,TRUE)</f>
        <v>4</v>
      </c>
      <c r="T7503" t="str">
        <f t="shared" si="707"/>
        <v>Crimepoint.create(latitude:37.797, longitude:-122.436, drugdrink:0, misdemean:2, theft:6, violent:0, total:4, drugdrinkct:0, misdemeanct:1, theftct:4, violentct:0, totalct:5)</v>
      </c>
      <c r="U7503" t="str">
        <f t="shared" si="708"/>
        <v>{location: new google.maps.LatLng(37.797, -122.436), weight: 0},</v>
      </c>
      <c r="V7503" t="str">
        <f t="shared" si="703"/>
        <v>{location: new google.maps.LatLng(37.797, -122.436), weight: 0},</v>
      </c>
      <c r="W7503" t="str">
        <f t="shared" si="704"/>
        <v>{location: new google.maps.LatLng(37.797, -122.436), weight: 1},</v>
      </c>
      <c r="X7503" t="str">
        <f t="shared" si="705"/>
        <v>{location: new google.maps.LatLng(37.797, -122.436), weight: 0},</v>
      </c>
      <c r="Y7503" t="str">
        <f t="shared" si="706"/>
        <v>{location: new google.maps.LatLng(37.797, -122.436), weight: 0},</v>
      </c>
    </row>
    <row r="7504" spans="1:25" x14ac:dyDescent="0.2">
      <c r="A7504">
        <v>37.796999999999997</v>
      </c>
      <c r="B7504">
        <v>-122.435</v>
      </c>
      <c r="C7504">
        <v>1</v>
      </c>
      <c r="D7504">
        <v>2</v>
      </c>
      <c r="E7504">
        <v>2</v>
      </c>
      <c r="F7504">
        <v>1</v>
      </c>
      <c r="G7504">
        <v>2</v>
      </c>
      <c r="H7504">
        <v>2</v>
      </c>
      <c r="I7504">
        <v>9</v>
      </c>
      <c r="J7504">
        <v>12</v>
      </c>
      <c r="K7504">
        <v>2</v>
      </c>
      <c r="L7504">
        <v>25</v>
      </c>
      <c r="M7504">
        <f>VLOOKUP(H7504,AE$2:$AJ$12,6,TRUE)</f>
        <v>9</v>
      </c>
      <c r="N7504">
        <f>VLOOKUP(I7504,AF$2:$AJ$12,5,TRUE)</f>
        <v>7</v>
      </c>
      <c r="O7504">
        <f>VLOOKUP(J7504,AG$2:$AJ$12,4,TRUE)</f>
        <v>8</v>
      </c>
      <c r="P7504">
        <f>VLOOKUP(K7504,AH$2:$AJ$12,3,TRUE)</f>
        <v>7</v>
      </c>
      <c r="Q7504">
        <f>VLOOKUP(L7504,AI$2:$AJ$12,2,TRUE)</f>
        <v>8</v>
      </c>
      <c r="T7504" t="str">
        <f t="shared" si="707"/>
        <v>Crimepoint.create(latitude:37.797, longitude:-122.435, drugdrink:9, misdemean:7, theft:8, violent:7, total:8, drugdrinkct:2, misdemeanct:9, theftct:12, violentct:2, totalct:25)</v>
      </c>
      <c r="U7504" t="str">
        <f t="shared" si="708"/>
        <v>{location: new google.maps.LatLng(37.797, -122.435), weight: 1},</v>
      </c>
      <c r="V7504" t="str">
        <f t="shared" si="703"/>
        <v>{location: new google.maps.LatLng(37.797, -122.435), weight: 2},</v>
      </c>
      <c r="W7504" t="str">
        <f t="shared" si="704"/>
        <v>{location: new google.maps.LatLng(37.797, -122.435), weight: 2},</v>
      </c>
      <c r="X7504" t="str">
        <f t="shared" si="705"/>
        <v>{location: new google.maps.LatLng(37.797, -122.435), weight: 1},</v>
      </c>
      <c r="Y7504" t="str">
        <f t="shared" si="706"/>
        <v>{location: new google.maps.LatLng(37.797, -122.435), weight: 2},</v>
      </c>
    </row>
    <row r="7505" spans="1:25" x14ac:dyDescent="0.2">
      <c r="A7505">
        <v>37.796999999999997</v>
      </c>
      <c r="B7505">
        <v>-122.434</v>
      </c>
      <c r="C7505">
        <v>0</v>
      </c>
      <c r="D7505">
        <v>1</v>
      </c>
      <c r="E7505">
        <v>1</v>
      </c>
      <c r="F7505">
        <v>2</v>
      </c>
      <c r="G7505">
        <v>1</v>
      </c>
      <c r="H7505">
        <v>0</v>
      </c>
      <c r="I7505">
        <v>5</v>
      </c>
      <c r="J7505">
        <v>5</v>
      </c>
      <c r="K7505">
        <v>3</v>
      </c>
      <c r="L7505">
        <v>13</v>
      </c>
      <c r="M7505">
        <f>VLOOKUP(H7505,AE$2:$AJ$12,6,TRUE)</f>
        <v>0</v>
      </c>
      <c r="N7505">
        <f>VLOOKUP(I7505,AF$2:$AJ$12,5,TRUE)</f>
        <v>6</v>
      </c>
      <c r="O7505">
        <f>VLOOKUP(J7505,AG$2:$AJ$12,4,TRUE)</f>
        <v>7</v>
      </c>
      <c r="P7505">
        <f>VLOOKUP(K7505,AH$2:$AJ$12,3,TRUE)</f>
        <v>8</v>
      </c>
      <c r="Q7505">
        <f>VLOOKUP(L7505,AI$2:$AJ$12,2,TRUE)</f>
        <v>7</v>
      </c>
      <c r="T7505" t="str">
        <f t="shared" si="707"/>
        <v>Crimepoint.create(latitude:37.797, longitude:-122.434, drugdrink:0, misdemean:6, theft:7, violent:8, total:7, drugdrinkct:0, misdemeanct:5, theftct:5, violentct:3, totalct:13)</v>
      </c>
      <c r="U7505" t="str">
        <f t="shared" si="708"/>
        <v>{location: new google.maps.LatLng(37.797, -122.434), weight: 0},</v>
      </c>
      <c r="V7505" t="str">
        <f t="shared" si="703"/>
        <v>{location: new google.maps.LatLng(37.797, -122.434), weight: 1},</v>
      </c>
      <c r="W7505" t="str">
        <f t="shared" si="704"/>
        <v>{location: new google.maps.LatLng(37.797, -122.434), weight: 1},</v>
      </c>
      <c r="X7505" t="str">
        <f t="shared" si="705"/>
        <v>{location: new google.maps.LatLng(37.797, -122.434), weight: 2},</v>
      </c>
      <c r="Y7505" t="str">
        <f t="shared" si="706"/>
        <v>{location: new google.maps.LatLng(37.797, -122.434), weight: 1},</v>
      </c>
    </row>
    <row r="7506" spans="1:25" x14ac:dyDescent="0.2">
      <c r="A7506">
        <v>37.796999999999997</v>
      </c>
      <c r="B7506">
        <v>-122.43300000000001</v>
      </c>
      <c r="C7506">
        <v>0</v>
      </c>
      <c r="D7506">
        <v>2</v>
      </c>
      <c r="E7506">
        <v>6</v>
      </c>
      <c r="F7506">
        <v>4</v>
      </c>
      <c r="G7506">
        <v>4</v>
      </c>
      <c r="H7506">
        <v>0</v>
      </c>
      <c r="I7506">
        <v>10</v>
      </c>
      <c r="J7506">
        <v>39</v>
      </c>
      <c r="K7506">
        <v>5</v>
      </c>
      <c r="L7506">
        <v>54</v>
      </c>
      <c r="M7506">
        <f>VLOOKUP(H7506,AE$2:$AJ$12,6,TRUE)</f>
        <v>0</v>
      </c>
      <c r="N7506">
        <f>VLOOKUP(I7506,AF$2:$AJ$12,5,TRUE)</f>
        <v>8</v>
      </c>
      <c r="O7506">
        <f>VLOOKUP(J7506,AG$2:$AJ$12,4,TRUE)</f>
        <v>9</v>
      </c>
      <c r="P7506">
        <f>VLOOKUP(K7506,AH$2:$AJ$12,3,TRUE)</f>
        <v>9</v>
      </c>
      <c r="Q7506">
        <f>VLOOKUP(L7506,AI$2:$AJ$12,2,TRUE)</f>
        <v>9</v>
      </c>
      <c r="T7506" t="str">
        <f t="shared" si="707"/>
        <v>Crimepoint.create(latitude:37.797, longitude:-122.433, drugdrink:0, misdemean:8, theft:9, violent:9, total:9, drugdrinkct:0, misdemeanct:10, theftct:39, violentct:5, totalct:54)</v>
      </c>
      <c r="U7506" t="str">
        <f t="shared" si="708"/>
        <v>{location: new google.maps.LatLng(37.797, -122.433), weight: 0},</v>
      </c>
      <c r="V7506" t="str">
        <f t="shared" si="703"/>
        <v>{location: new google.maps.LatLng(37.797, -122.433), weight: 2},</v>
      </c>
      <c r="W7506" t="str">
        <f t="shared" si="704"/>
        <v>{location: new google.maps.LatLng(37.797, -122.433), weight: 6},</v>
      </c>
      <c r="X7506" t="str">
        <f t="shared" si="705"/>
        <v>{location: new google.maps.LatLng(37.797, -122.433), weight: 4},</v>
      </c>
      <c r="Y7506" t="str">
        <f t="shared" si="706"/>
        <v>{location: new google.maps.LatLng(37.797, -122.433), weight: 4},</v>
      </c>
    </row>
    <row r="7507" spans="1:25" x14ac:dyDescent="0.2">
      <c r="A7507">
        <v>37.796999999999997</v>
      </c>
      <c r="B7507">
        <v>-122.432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3</v>
      </c>
      <c r="K7507">
        <v>0</v>
      </c>
      <c r="L7507">
        <v>3</v>
      </c>
      <c r="M7507">
        <f>VLOOKUP(H7507,AE$2:$AJ$12,6,TRUE)</f>
        <v>0</v>
      </c>
      <c r="N7507">
        <f>VLOOKUP(I7507,AF$2:$AJ$12,5,TRUE)</f>
        <v>0</v>
      </c>
      <c r="O7507">
        <f>VLOOKUP(J7507,AG$2:$AJ$12,4,TRUE)</f>
        <v>5</v>
      </c>
      <c r="P7507">
        <f>VLOOKUP(K7507,AH$2:$AJ$12,3,TRUE)</f>
        <v>0</v>
      </c>
      <c r="Q7507">
        <f>VLOOKUP(L7507,AI$2:$AJ$12,2,TRUE)</f>
        <v>2</v>
      </c>
      <c r="T7507" t="str">
        <f t="shared" si="707"/>
        <v>Crimepoint.create(latitude:37.797, longitude:-122.432, drugdrink:0, misdemean:0, theft:5, violent:0, total:2, drugdrinkct:0, misdemeanct:0, theftct:3, violentct:0, totalct:3)</v>
      </c>
      <c r="U7507" t="str">
        <f t="shared" si="708"/>
        <v>{location: new google.maps.LatLng(37.797, -122.432), weight: 0},</v>
      </c>
      <c r="V7507" t="str">
        <f t="shared" si="703"/>
        <v>{location: new google.maps.LatLng(37.797, -122.432), weight: 0},</v>
      </c>
      <c r="W7507" t="str">
        <f t="shared" si="704"/>
        <v>{location: new google.maps.LatLng(37.797, -122.432), weight: 0},</v>
      </c>
      <c r="X7507" t="str">
        <f t="shared" si="705"/>
        <v>{location: new google.maps.LatLng(37.797, -122.432), weight: 0},</v>
      </c>
      <c r="Y7507" t="str">
        <f t="shared" si="706"/>
        <v>{location: new google.maps.LatLng(37.797, -122.432), weight: 0},</v>
      </c>
    </row>
    <row r="7508" spans="1:25" x14ac:dyDescent="0.2">
      <c r="A7508">
        <v>37.796999999999997</v>
      </c>
      <c r="B7508">
        <v>-122.431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3</v>
      </c>
      <c r="K7508">
        <v>0</v>
      </c>
      <c r="L7508">
        <v>4</v>
      </c>
      <c r="M7508">
        <f>VLOOKUP(H7508,AE$2:$AJ$12,6,TRUE)</f>
        <v>0</v>
      </c>
      <c r="N7508">
        <f>VLOOKUP(I7508,AF$2:$AJ$12,5,TRUE)</f>
        <v>2</v>
      </c>
      <c r="O7508">
        <f>VLOOKUP(J7508,AG$2:$AJ$12,4,TRUE)</f>
        <v>5</v>
      </c>
      <c r="P7508">
        <f>VLOOKUP(K7508,AH$2:$AJ$12,3,TRUE)</f>
        <v>0</v>
      </c>
      <c r="Q7508">
        <f>VLOOKUP(L7508,AI$2:$AJ$12,2,TRUE)</f>
        <v>3</v>
      </c>
      <c r="T7508" t="str">
        <f t="shared" si="707"/>
        <v>Crimepoint.create(latitude:37.797, longitude:-122.431, drugdrink:0, misdemean:2, theft:5, violent:0, total:3, drugdrinkct:0, misdemeanct:1, theftct:3, violentct:0, totalct:4)</v>
      </c>
      <c r="U7508" t="str">
        <f t="shared" si="708"/>
        <v>{location: new google.maps.LatLng(37.797, -122.431), weight: 0},</v>
      </c>
      <c r="V7508" t="str">
        <f t="shared" si="703"/>
        <v>{location: new google.maps.LatLng(37.797, -122.431), weight: 0},</v>
      </c>
      <c r="W7508" t="str">
        <f t="shared" si="704"/>
        <v>{location: new google.maps.LatLng(37.797, -122.431), weight: 0},</v>
      </c>
      <c r="X7508" t="str">
        <f t="shared" si="705"/>
        <v>{location: new google.maps.LatLng(37.797, -122.431), weight: 0},</v>
      </c>
      <c r="Y7508" t="str">
        <f t="shared" si="706"/>
        <v>{location: new google.maps.LatLng(37.797, -122.431), weight: 0},</v>
      </c>
    </row>
    <row r="7509" spans="1:25" x14ac:dyDescent="0.2">
      <c r="A7509">
        <v>37.796999999999997</v>
      </c>
      <c r="B7509">
        <v>-122.43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0</v>
      </c>
      <c r="I7509">
        <v>2</v>
      </c>
      <c r="J7509">
        <v>10</v>
      </c>
      <c r="K7509">
        <v>1</v>
      </c>
      <c r="L7509">
        <v>13</v>
      </c>
      <c r="M7509">
        <f>VLOOKUP(H7509,AE$2:$AJ$12,6,TRUE)</f>
        <v>0</v>
      </c>
      <c r="N7509">
        <f>VLOOKUP(I7509,AF$2:$AJ$12,5,TRUE)</f>
        <v>4</v>
      </c>
      <c r="O7509">
        <f>VLOOKUP(J7509,AG$2:$AJ$12,4,TRUE)</f>
        <v>8</v>
      </c>
      <c r="P7509">
        <f>VLOOKUP(K7509,AH$2:$AJ$12,3,TRUE)</f>
        <v>7</v>
      </c>
      <c r="Q7509">
        <f>VLOOKUP(L7509,AI$2:$AJ$12,2,TRUE)</f>
        <v>7</v>
      </c>
      <c r="T7509" t="str">
        <f t="shared" si="707"/>
        <v>Crimepoint.create(latitude:37.797, longitude:-122.43, drugdrink:0, misdemean:4, theft:8, violent:7, total:7, drugdrinkct:0, misdemeanct:2, theftct:10, violentct:1, totalct:13)</v>
      </c>
      <c r="U7509" t="str">
        <f t="shared" si="708"/>
        <v>{location: new google.maps.LatLng(37.797, -122.43), weight: 0},</v>
      </c>
      <c r="V7509" t="str">
        <f t="shared" si="703"/>
        <v>{location: new google.maps.LatLng(37.797, -122.43), weight: 0},</v>
      </c>
      <c r="W7509" t="str">
        <f t="shared" si="704"/>
        <v>{location: new google.maps.LatLng(37.797, -122.43), weight: 1},</v>
      </c>
      <c r="X7509" t="str">
        <f t="shared" si="705"/>
        <v>{location: new google.maps.LatLng(37.797, -122.43), weight: 1},</v>
      </c>
      <c r="Y7509" t="str">
        <f t="shared" si="706"/>
        <v>{location: new google.maps.LatLng(37.797, -122.43), weight: 1},</v>
      </c>
    </row>
    <row r="7510" spans="1:25" x14ac:dyDescent="0.2">
      <c r="A7510">
        <v>37.796999999999997</v>
      </c>
      <c r="B7510">
        <v>-122.429</v>
      </c>
      <c r="C7510">
        <v>0</v>
      </c>
      <c r="D7510">
        <v>2</v>
      </c>
      <c r="E7510">
        <v>1</v>
      </c>
      <c r="F7510">
        <v>0</v>
      </c>
      <c r="G7510">
        <v>1</v>
      </c>
      <c r="H7510">
        <v>0</v>
      </c>
      <c r="I7510">
        <v>7</v>
      </c>
      <c r="J7510">
        <v>6</v>
      </c>
      <c r="K7510">
        <v>0</v>
      </c>
      <c r="L7510">
        <v>13</v>
      </c>
      <c r="M7510">
        <f>VLOOKUP(H7510,AE$2:$AJ$12,6,TRUE)</f>
        <v>0</v>
      </c>
      <c r="N7510">
        <f>VLOOKUP(I7510,AF$2:$AJ$12,5,TRUE)</f>
        <v>7</v>
      </c>
      <c r="O7510">
        <f>VLOOKUP(J7510,AG$2:$AJ$12,4,TRUE)</f>
        <v>7</v>
      </c>
      <c r="P7510">
        <f>VLOOKUP(K7510,AH$2:$AJ$12,3,TRUE)</f>
        <v>0</v>
      </c>
      <c r="Q7510">
        <f>VLOOKUP(L7510,AI$2:$AJ$12,2,TRUE)</f>
        <v>7</v>
      </c>
      <c r="T7510" t="str">
        <f t="shared" si="707"/>
        <v>Crimepoint.create(latitude:37.797, longitude:-122.429, drugdrink:0, misdemean:7, theft:7, violent:0, total:7, drugdrinkct:0, misdemeanct:7, theftct:6, violentct:0, totalct:13)</v>
      </c>
      <c r="U7510" t="str">
        <f t="shared" si="708"/>
        <v>{location: new google.maps.LatLng(37.797, -122.429), weight: 0},</v>
      </c>
      <c r="V7510" t="str">
        <f t="shared" si="703"/>
        <v>{location: new google.maps.LatLng(37.797, -122.429), weight: 2},</v>
      </c>
      <c r="W7510" t="str">
        <f t="shared" si="704"/>
        <v>{location: new google.maps.LatLng(37.797, -122.429), weight: 1},</v>
      </c>
      <c r="X7510" t="str">
        <f t="shared" si="705"/>
        <v>{location: new google.maps.LatLng(37.797, -122.429), weight: 0},</v>
      </c>
      <c r="Y7510" t="str">
        <f t="shared" si="706"/>
        <v>{location: new google.maps.LatLng(37.797, -122.429), weight: 1},</v>
      </c>
    </row>
    <row r="7511" spans="1:25" x14ac:dyDescent="0.2">
      <c r="A7511">
        <v>37.796999999999997</v>
      </c>
      <c r="B7511">
        <v>-122.428</v>
      </c>
      <c r="C7511">
        <v>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6</v>
      </c>
      <c r="K7511">
        <v>0</v>
      </c>
      <c r="L7511">
        <v>7</v>
      </c>
      <c r="M7511">
        <f>VLOOKUP(H7511,AE$2:$AJ$12,6,TRUE)</f>
        <v>0</v>
      </c>
      <c r="N7511">
        <f>VLOOKUP(I7511,AF$2:$AJ$12,5,TRUE)</f>
        <v>2</v>
      </c>
      <c r="O7511">
        <f>VLOOKUP(J7511,AG$2:$AJ$12,4,TRUE)</f>
        <v>7</v>
      </c>
      <c r="P7511">
        <f>VLOOKUP(K7511,AH$2:$AJ$12,3,TRUE)</f>
        <v>0</v>
      </c>
      <c r="Q7511">
        <f>VLOOKUP(L7511,AI$2:$AJ$12,2,TRUE)</f>
        <v>5</v>
      </c>
      <c r="T7511" t="str">
        <f t="shared" si="707"/>
        <v>Crimepoint.create(latitude:37.797, longitude:-122.428, drugdrink:0, misdemean:2, theft:7, violent:0, total:5, drugdrinkct:0, misdemeanct:1, theftct:6, violentct:0, totalct:7)</v>
      </c>
      <c r="U7511" t="str">
        <f t="shared" si="708"/>
        <v>{location: new google.maps.LatLng(37.797, -122.428), weight: 0},</v>
      </c>
      <c r="V7511" t="str">
        <f t="shared" si="703"/>
        <v>{location: new google.maps.LatLng(37.797, -122.428), weight: 0},</v>
      </c>
      <c r="W7511" t="str">
        <f t="shared" si="704"/>
        <v>{location: new google.maps.LatLng(37.797, -122.428), weight: 1},</v>
      </c>
      <c r="X7511" t="str">
        <f t="shared" si="705"/>
        <v>{location: new google.maps.LatLng(37.797, -122.428), weight: 0},</v>
      </c>
      <c r="Y7511" t="str">
        <f t="shared" si="706"/>
        <v>{location: new google.maps.LatLng(37.797, -122.428), weight: 1},</v>
      </c>
    </row>
    <row r="7512" spans="1:25" x14ac:dyDescent="0.2">
      <c r="A7512">
        <v>37.796999999999997</v>
      </c>
      <c r="B7512">
        <v>-122.42700000000001</v>
      </c>
      <c r="C7512">
        <v>0</v>
      </c>
      <c r="D7512">
        <v>0</v>
      </c>
      <c r="E7512">
        <v>1</v>
      </c>
      <c r="F7512">
        <v>0</v>
      </c>
      <c r="G7512">
        <v>1</v>
      </c>
      <c r="H7512">
        <v>0</v>
      </c>
      <c r="I7512">
        <v>1</v>
      </c>
      <c r="J7512">
        <v>7</v>
      </c>
      <c r="K7512">
        <v>0</v>
      </c>
      <c r="L7512">
        <v>8</v>
      </c>
      <c r="M7512">
        <f>VLOOKUP(H7512,AE$2:$AJ$12,6,TRUE)</f>
        <v>0</v>
      </c>
      <c r="N7512">
        <f>VLOOKUP(I7512,AF$2:$AJ$12,5,TRUE)</f>
        <v>2</v>
      </c>
      <c r="O7512">
        <f>VLOOKUP(J7512,AG$2:$AJ$12,4,TRUE)</f>
        <v>7</v>
      </c>
      <c r="P7512">
        <f>VLOOKUP(K7512,AH$2:$AJ$12,3,TRUE)</f>
        <v>0</v>
      </c>
      <c r="Q7512">
        <f>VLOOKUP(L7512,AI$2:$AJ$12,2,TRUE)</f>
        <v>5</v>
      </c>
      <c r="T7512" t="str">
        <f t="shared" si="707"/>
        <v>Crimepoint.create(latitude:37.797, longitude:-122.427, drugdrink:0, misdemean:2, theft:7, violent:0, total:5, drugdrinkct:0, misdemeanct:1, theftct:7, violentct:0, totalct:8)</v>
      </c>
      <c r="U7512" t="str">
        <f t="shared" si="708"/>
        <v>{location: new google.maps.LatLng(37.797, -122.427), weight: 0},</v>
      </c>
      <c r="V7512" t="str">
        <f t="shared" si="703"/>
        <v>{location: new google.maps.LatLng(37.797, -122.427), weight: 0},</v>
      </c>
      <c r="W7512" t="str">
        <f t="shared" si="704"/>
        <v>{location: new google.maps.LatLng(37.797, -122.427), weight: 1},</v>
      </c>
      <c r="X7512" t="str">
        <f t="shared" si="705"/>
        <v>{location: new google.maps.LatLng(37.797, -122.427), weight: 0},</v>
      </c>
      <c r="Y7512" t="str">
        <f t="shared" si="706"/>
        <v>{location: new google.maps.LatLng(37.797, -122.427), weight: 1},</v>
      </c>
    </row>
    <row r="7513" spans="1:25" x14ac:dyDescent="0.2">
      <c r="A7513">
        <v>37.796999999999997</v>
      </c>
      <c r="B7513">
        <v>-122.426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2</v>
      </c>
      <c r="J7513">
        <v>4</v>
      </c>
      <c r="K7513">
        <v>0</v>
      </c>
      <c r="L7513">
        <v>6</v>
      </c>
      <c r="M7513">
        <f>VLOOKUP(H7513,AE$2:$AJ$12,6,TRUE)</f>
        <v>0</v>
      </c>
      <c r="N7513">
        <f>VLOOKUP(I7513,AF$2:$AJ$12,5,TRUE)</f>
        <v>4</v>
      </c>
      <c r="O7513">
        <f>VLOOKUP(J7513,AG$2:$AJ$12,4,TRUE)</f>
        <v>6</v>
      </c>
      <c r="P7513">
        <f>VLOOKUP(K7513,AH$2:$AJ$12,3,TRUE)</f>
        <v>0</v>
      </c>
      <c r="Q7513">
        <f>VLOOKUP(L7513,AI$2:$AJ$12,2,TRUE)</f>
        <v>4</v>
      </c>
      <c r="T7513" t="str">
        <f t="shared" si="707"/>
        <v>Crimepoint.create(latitude:37.797, longitude:-122.426, drugdrink:0, misdemean:4, theft:6, violent:0, total:4, drugdrinkct:0, misdemeanct:2, theftct:4, violentct:0, totalct:6)</v>
      </c>
      <c r="U7513" t="str">
        <f t="shared" si="708"/>
        <v>{location: new google.maps.LatLng(37.797, -122.426), weight: 0},</v>
      </c>
      <c r="V7513" t="str">
        <f t="shared" si="703"/>
        <v>{location: new google.maps.LatLng(37.797, -122.426), weight: 0},</v>
      </c>
      <c r="W7513" t="str">
        <f t="shared" si="704"/>
        <v>{location: new google.maps.LatLng(37.797, -122.426), weight: 1},</v>
      </c>
      <c r="X7513" t="str">
        <f t="shared" si="705"/>
        <v>{location: new google.maps.LatLng(37.797, -122.426), weight: 0},</v>
      </c>
      <c r="Y7513" t="str">
        <f t="shared" si="706"/>
        <v>{location: new google.maps.LatLng(37.797, -122.426), weight: 0},</v>
      </c>
    </row>
    <row r="7514" spans="1:25" x14ac:dyDescent="0.2">
      <c r="A7514">
        <v>37.796999999999997</v>
      </c>
      <c r="B7514">
        <v>-122.425</v>
      </c>
      <c r="C7514">
        <v>0</v>
      </c>
      <c r="D7514">
        <v>1</v>
      </c>
      <c r="E7514">
        <v>2</v>
      </c>
      <c r="F7514">
        <v>0</v>
      </c>
      <c r="G7514">
        <v>1</v>
      </c>
      <c r="H7514">
        <v>0</v>
      </c>
      <c r="I7514">
        <v>5</v>
      </c>
      <c r="J7514">
        <v>11</v>
      </c>
      <c r="K7514">
        <v>0</v>
      </c>
      <c r="L7514">
        <v>16</v>
      </c>
      <c r="M7514">
        <f>VLOOKUP(H7514,AE$2:$AJ$12,6,TRUE)</f>
        <v>0</v>
      </c>
      <c r="N7514">
        <f>VLOOKUP(I7514,AF$2:$AJ$12,5,TRUE)</f>
        <v>6</v>
      </c>
      <c r="O7514">
        <f>VLOOKUP(J7514,AG$2:$AJ$12,4,TRUE)</f>
        <v>8</v>
      </c>
      <c r="P7514">
        <f>VLOOKUP(K7514,AH$2:$AJ$12,3,TRUE)</f>
        <v>0</v>
      </c>
      <c r="Q7514">
        <f>VLOOKUP(L7514,AI$2:$AJ$12,2,TRUE)</f>
        <v>7</v>
      </c>
      <c r="T7514" t="str">
        <f t="shared" si="707"/>
        <v>Crimepoint.create(latitude:37.797, longitude:-122.425, drugdrink:0, misdemean:6, theft:8, violent:0, total:7, drugdrinkct:0, misdemeanct:5, theftct:11, violentct:0, totalct:16)</v>
      </c>
      <c r="U7514" t="str">
        <f t="shared" si="708"/>
        <v>{location: new google.maps.LatLng(37.797, -122.425), weight: 0},</v>
      </c>
      <c r="V7514" t="str">
        <f t="shared" si="703"/>
        <v>{location: new google.maps.LatLng(37.797, -122.425), weight: 1},</v>
      </c>
      <c r="W7514" t="str">
        <f t="shared" si="704"/>
        <v>{location: new google.maps.LatLng(37.797, -122.425), weight: 2},</v>
      </c>
      <c r="X7514" t="str">
        <f t="shared" si="705"/>
        <v>{location: new google.maps.LatLng(37.797, -122.425), weight: 0},</v>
      </c>
      <c r="Y7514" t="str">
        <f t="shared" si="706"/>
        <v>{location: new google.maps.LatLng(37.797, -122.425), weight: 1},</v>
      </c>
    </row>
    <row r="7515" spans="1:25" x14ac:dyDescent="0.2">
      <c r="A7515">
        <v>37.796999999999997</v>
      </c>
      <c r="B7515">
        <v>-122.42400000000001</v>
      </c>
      <c r="C7515">
        <v>0</v>
      </c>
      <c r="D7515">
        <v>2</v>
      </c>
      <c r="E7515">
        <v>1</v>
      </c>
      <c r="F7515">
        <v>1</v>
      </c>
      <c r="G7515">
        <v>1</v>
      </c>
      <c r="H7515">
        <v>0</v>
      </c>
      <c r="I7515">
        <v>7</v>
      </c>
      <c r="J7515">
        <v>10</v>
      </c>
      <c r="K7515">
        <v>1</v>
      </c>
      <c r="L7515">
        <v>18</v>
      </c>
      <c r="M7515">
        <f>VLOOKUP(H7515,AE$2:$AJ$12,6,TRUE)</f>
        <v>0</v>
      </c>
      <c r="N7515">
        <f>VLOOKUP(I7515,AF$2:$AJ$12,5,TRUE)</f>
        <v>7</v>
      </c>
      <c r="O7515">
        <f>VLOOKUP(J7515,AG$2:$AJ$12,4,TRUE)</f>
        <v>8</v>
      </c>
      <c r="P7515">
        <f>VLOOKUP(K7515,AH$2:$AJ$12,3,TRUE)</f>
        <v>7</v>
      </c>
      <c r="Q7515">
        <f>VLOOKUP(L7515,AI$2:$AJ$12,2,TRUE)</f>
        <v>7</v>
      </c>
      <c r="T7515" t="str">
        <f t="shared" si="707"/>
        <v>Crimepoint.create(latitude:37.797, longitude:-122.424, drugdrink:0, misdemean:7, theft:8, violent:7, total:7, drugdrinkct:0, misdemeanct:7, theftct:10, violentct:1, totalct:18)</v>
      </c>
      <c r="U7515" t="str">
        <f t="shared" si="708"/>
        <v>{location: new google.maps.LatLng(37.797, -122.424), weight: 0},</v>
      </c>
      <c r="V7515" t="str">
        <f t="shared" si="703"/>
        <v>{location: new google.maps.LatLng(37.797, -122.424), weight: 2},</v>
      </c>
      <c r="W7515" t="str">
        <f t="shared" si="704"/>
        <v>{location: new google.maps.LatLng(37.797, -122.424), weight: 1},</v>
      </c>
      <c r="X7515" t="str">
        <f t="shared" si="705"/>
        <v>{location: new google.maps.LatLng(37.797, -122.424), weight: 1},</v>
      </c>
      <c r="Y7515" t="str">
        <f t="shared" si="706"/>
        <v>{location: new google.maps.LatLng(37.797, -122.424), weight: 1},</v>
      </c>
    </row>
    <row r="7516" spans="1:25" x14ac:dyDescent="0.2">
      <c r="A7516">
        <v>37.796999999999997</v>
      </c>
      <c r="B7516">
        <v>-122.423</v>
      </c>
      <c r="C7516">
        <v>0</v>
      </c>
      <c r="D7516">
        <v>1</v>
      </c>
      <c r="E7516">
        <v>0</v>
      </c>
      <c r="F7516">
        <v>1</v>
      </c>
      <c r="G7516">
        <v>0</v>
      </c>
      <c r="H7516">
        <v>0</v>
      </c>
      <c r="I7516">
        <v>3</v>
      </c>
      <c r="J7516">
        <v>1</v>
      </c>
      <c r="K7516">
        <v>1</v>
      </c>
      <c r="L7516">
        <v>5</v>
      </c>
      <c r="M7516">
        <f>VLOOKUP(H7516,AE$2:$AJ$12,6,TRUE)</f>
        <v>0</v>
      </c>
      <c r="N7516">
        <f>VLOOKUP(I7516,AF$2:$AJ$12,5,TRUE)</f>
        <v>5</v>
      </c>
      <c r="O7516">
        <f>VLOOKUP(J7516,AG$2:$AJ$12,4,TRUE)</f>
        <v>3</v>
      </c>
      <c r="P7516">
        <f>VLOOKUP(K7516,AH$2:$AJ$12,3,TRUE)</f>
        <v>7</v>
      </c>
      <c r="Q7516">
        <f>VLOOKUP(L7516,AI$2:$AJ$12,2,TRUE)</f>
        <v>4</v>
      </c>
      <c r="T7516" t="str">
        <f t="shared" si="707"/>
        <v>Crimepoint.create(latitude:37.797, longitude:-122.423, drugdrink:0, misdemean:5, theft:3, violent:7, total:4, drugdrinkct:0, misdemeanct:3, theftct:1, violentct:1, totalct:5)</v>
      </c>
      <c r="U7516" t="str">
        <f t="shared" si="708"/>
        <v>{location: new google.maps.LatLng(37.797, -122.423), weight: 0},</v>
      </c>
      <c r="V7516" t="str">
        <f t="shared" si="703"/>
        <v>{location: new google.maps.LatLng(37.797, -122.423), weight: 1},</v>
      </c>
      <c r="W7516" t="str">
        <f t="shared" si="704"/>
        <v>{location: new google.maps.LatLng(37.797, -122.423), weight: 0},</v>
      </c>
      <c r="X7516" t="str">
        <f t="shared" si="705"/>
        <v>{location: new google.maps.LatLng(37.797, -122.423), weight: 1},</v>
      </c>
      <c r="Y7516" t="str">
        <f t="shared" si="706"/>
        <v>{location: new google.maps.LatLng(37.797, -122.423), weight: 0},</v>
      </c>
    </row>
    <row r="7517" spans="1:25" x14ac:dyDescent="0.2">
      <c r="A7517">
        <v>37.796999999999997</v>
      </c>
      <c r="B7517">
        <v>-122.422</v>
      </c>
      <c r="C7517">
        <v>0</v>
      </c>
      <c r="D7517">
        <v>4</v>
      </c>
      <c r="E7517">
        <v>3</v>
      </c>
      <c r="F7517">
        <v>0</v>
      </c>
      <c r="G7517">
        <v>3</v>
      </c>
      <c r="H7517">
        <v>0</v>
      </c>
      <c r="I7517">
        <v>17</v>
      </c>
      <c r="J7517">
        <v>19</v>
      </c>
      <c r="K7517">
        <v>0</v>
      </c>
      <c r="L7517">
        <v>36</v>
      </c>
      <c r="M7517">
        <f>VLOOKUP(H7517,AE$2:$AJ$12,6,TRUE)</f>
        <v>0</v>
      </c>
      <c r="N7517">
        <f>VLOOKUP(I7517,AF$2:$AJ$12,5,TRUE)</f>
        <v>8</v>
      </c>
      <c r="O7517">
        <f>VLOOKUP(J7517,AG$2:$AJ$12,4,TRUE)</f>
        <v>9</v>
      </c>
      <c r="P7517">
        <f>VLOOKUP(K7517,AH$2:$AJ$12,3,TRUE)</f>
        <v>0</v>
      </c>
      <c r="Q7517">
        <f>VLOOKUP(L7517,AI$2:$AJ$12,2,TRUE)</f>
        <v>8</v>
      </c>
      <c r="T7517" t="str">
        <f t="shared" si="707"/>
        <v>Crimepoint.create(latitude:37.797, longitude:-122.422, drugdrink:0, misdemean:8, theft:9, violent:0, total:8, drugdrinkct:0, misdemeanct:17, theftct:19, violentct:0, totalct:36)</v>
      </c>
      <c r="U7517" t="str">
        <f t="shared" si="708"/>
        <v>{location: new google.maps.LatLng(37.797, -122.422), weight: 0},</v>
      </c>
      <c r="V7517" t="str">
        <f t="shared" si="703"/>
        <v>{location: new google.maps.LatLng(37.797, -122.422), weight: 4},</v>
      </c>
      <c r="W7517" t="str">
        <f t="shared" si="704"/>
        <v>{location: new google.maps.LatLng(37.797, -122.422), weight: 3},</v>
      </c>
      <c r="X7517" t="str">
        <f t="shared" si="705"/>
        <v>{location: new google.maps.LatLng(37.797, -122.422), weight: 0},</v>
      </c>
      <c r="Y7517" t="str">
        <f t="shared" si="706"/>
        <v>{location: new google.maps.LatLng(37.797, -122.422), weight: 3},</v>
      </c>
    </row>
    <row r="7518" spans="1:25" x14ac:dyDescent="0.2">
      <c r="A7518">
        <v>37.796999999999997</v>
      </c>
      <c r="B7518">
        <v>-122.42100000000001</v>
      </c>
      <c r="C7518">
        <v>0</v>
      </c>
      <c r="D7518">
        <v>1</v>
      </c>
      <c r="E7518">
        <v>0</v>
      </c>
      <c r="F7518">
        <v>1</v>
      </c>
      <c r="G7518">
        <v>1</v>
      </c>
      <c r="H7518">
        <v>0</v>
      </c>
      <c r="I7518">
        <v>4</v>
      </c>
      <c r="J7518">
        <v>2</v>
      </c>
      <c r="K7518">
        <v>1</v>
      </c>
      <c r="L7518">
        <v>7</v>
      </c>
      <c r="M7518">
        <f>VLOOKUP(H7518,AE$2:$AJ$12,6,TRUE)</f>
        <v>0</v>
      </c>
      <c r="N7518">
        <f>VLOOKUP(I7518,AF$2:$AJ$12,5,TRUE)</f>
        <v>6</v>
      </c>
      <c r="O7518">
        <f>VLOOKUP(J7518,AG$2:$AJ$12,4,TRUE)</f>
        <v>4</v>
      </c>
      <c r="P7518">
        <f>VLOOKUP(K7518,AH$2:$AJ$12,3,TRUE)</f>
        <v>7</v>
      </c>
      <c r="Q7518">
        <f>VLOOKUP(L7518,AI$2:$AJ$12,2,TRUE)</f>
        <v>5</v>
      </c>
      <c r="T7518" t="str">
        <f t="shared" si="707"/>
        <v>Crimepoint.create(latitude:37.797, longitude:-122.421, drugdrink:0, misdemean:6, theft:4, violent:7, total:5, drugdrinkct:0, misdemeanct:4, theftct:2, violentct:1, totalct:7)</v>
      </c>
      <c r="U7518" t="str">
        <f t="shared" si="708"/>
        <v>{location: new google.maps.LatLng(37.797, -122.421), weight: 0},</v>
      </c>
      <c r="V7518" t="str">
        <f t="shared" si="703"/>
        <v>{location: new google.maps.LatLng(37.797, -122.421), weight: 1},</v>
      </c>
      <c r="W7518" t="str">
        <f t="shared" si="704"/>
        <v>{location: new google.maps.LatLng(37.797, -122.421), weight: 0},</v>
      </c>
      <c r="X7518" t="str">
        <f t="shared" si="705"/>
        <v>{location: new google.maps.LatLng(37.797, -122.421), weight: 1},</v>
      </c>
      <c r="Y7518" t="str">
        <f t="shared" si="706"/>
        <v>{location: new google.maps.LatLng(37.797, -122.421), weight: 1},</v>
      </c>
    </row>
    <row r="7519" spans="1:25" x14ac:dyDescent="0.2">
      <c r="A7519">
        <v>37.796999999999997</v>
      </c>
      <c r="B7519">
        <v>-122.42</v>
      </c>
      <c r="C7519">
        <v>1</v>
      </c>
      <c r="D7519">
        <v>0</v>
      </c>
      <c r="E7519">
        <v>1</v>
      </c>
      <c r="F7519">
        <v>1</v>
      </c>
      <c r="G7519">
        <v>1</v>
      </c>
      <c r="H7519">
        <v>1</v>
      </c>
      <c r="I7519">
        <v>2</v>
      </c>
      <c r="J7519">
        <v>4</v>
      </c>
      <c r="K7519">
        <v>2</v>
      </c>
      <c r="L7519">
        <v>9</v>
      </c>
      <c r="M7519">
        <f>VLOOKUP(H7519,AE$2:$AJ$12,6,TRUE)</f>
        <v>8</v>
      </c>
      <c r="N7519">
        <f>VLOOKUP(I7519,AF$2:$AJ$12,5,TRUE)</f>
        <v>4</v>
      </c>
      <c r="O7519">
        <f>VLOOKUP(J7519,AG$2:$AJ$12,4,TRUE)</f>
        <v>6</v>
      </c>
      <c r="P7519">
        <f>VLOOKUP(K7519,AH$2:$AJ$12,3,TRUE)</f>
        <v>7</v>
      </c>
      <c r="Q7519">
        <f>VLOOKUP(L7519,AI$2:$AJ$12,2,TRUE)</f>
        <v>5</v>
      </c>
      <c r="T7519" t="str">
        <f t="shared" si="707"/>
        <v>Crimepoint.create(latitude:37.797, longitude:-122.42, drugdrink:8, misdemean:4, theft:6, violent:7, total:5, drugdrinkct:1, misdemeanct:2, theftct:4, violentct:2, totalct:9)</v>
      </c>
      <c r="U7519" t="str">
        <f t="shared" si="708"/>
        <v>{location: new google.maps.LatLng(37.797, -122.42), weight: 1},</v>
      </c>
      <c r="V7519" t="str">
        <f t="shared" si="703"/>
        <v>{location: new google.maps.LatLng(37.797, -122.42), weight: 0},</v>
      </c>
      <c r="W7519" t="str">
        <f t="shared" si="704"/>
        <v>{location: new google.maps.LatLng(37.797, -122.42), weight: 1},</v>
      </c>
      <c r="X7519" t="str">
        <f t="shared" si="705"/>
        <v>{location: new google.maps.LatLng(37.797, -122.42), weight: 1},</v>
      </c>
      <c r="Y7519" t="str">
        <f t="shared" si="706"/>
        <v>{location: new google.maps.LatLng(37.797, -122.42), weight: 1},</v>
      </c>
    </row>
    <row r="7520" spans="1:25" x14ac:dyDescent="0.2">
      <c r="A7520">
        <v>37.796999999999997</v>
      </c>
      <c r="B7520">
        <v>-122.419</v>
      </c>
      <c r="C7520">
        <v>0</v>
      </c>
      <c r="D7520">
        <v>2</v>
      </c>
      <c r="E7520">
        <v>0</v>
      </c>
      <c r="F7520">
        <v>0</v>
      </c>
      <c r="G7520">
        <v>1</v>
      </c>
      <c r="H7520">
        <v>0</v>
      </c>
      <c r="I7520">
        <v>7</v>
      </c>
      <c r="J7520">
        <v>3</v>
      </c>
      <c r="K7520">
        <v>0</v>
      </c>
      <c r="L7520">
        <v>10</v>
      </c>
      <c r="M7520">
        <f>VLOOKUP(H7520,AE$2:$AJ$12,6,TRUE)</f>
        <v>0</v>
      </c>
      <c r="N7520">
        <f>VLOOKUP(I7520,AF$2:$AJ$12,5,TRUE)</f>
        <v>7</v>
      </c>
      <c r="O7520">
        <f>VLOOKUP(J7520,AG$2:$AJ$12,4,TRUE)</f>
        <v>5</v>
      </c>
      <c r="P7520">
        <f>VLOOKUP(K7520,AH$2:$AJ$12,3,TRUE)</f>
        <v>0</v>
      </c>
      <c r="Q7520">
        <f>VLOOKUP(L7520,AI$2:$AJ$12,2,TRUE)</f>
        <v>6</v>
      </c>
      <c r="T7520" t="str">
        <f t="shared" si="707"/>
        <v>Crimepoint.create(latitude:37.797, longitude:-122.419, drugdrink:0, misdemean:7, theft:5, violent:0, total:6, drugdrinkct:0, misdemeanct:7, theftct:3, violentct:0, totalct:10)</v>
      </c>
      <c r="U7520" t="str">
        <f t="shared" si="708"/>
        <v>{location: new google.maps.LatLng(37.797, -122.419), weight: 0},</v>
      </c>
      <c r="V7520" t="str">
        <f t="shared" si="703"/>
        <v>{location: new google.maps.LatLng(37.797, -122.419), weight: 2},</v>
      </c>
      <c r="W7520" t="str">
        <f t="shared" si="704"/>
        <v>{location: new google.maps.LatLng(37.797, -122.419), weight: 0},</v>
      </c>
      <c r="X7520" t="str">
        <f t="shared" si="705"/>
        <v>{location: new google.maps.LatLng(37.797, -122.419), weight: 0},</v>
      </c>
      <c r="Y7520" t="str">
        <f t="shared" si="706"/>
        <v>{location: new google.maps.LatLng(37.797, -122.419), weight: 1},</v>
      </c>
    </row>
    <row r="7521" spans="1:25" x14ac:dyDescent="0.2">
      <c r="A7521">
        <v>37.796999999999997</v>
      </c>
      <c r="B7521">
        <v>-122.41800000000001</v>
      </c>
      <c r="C7521">
        <v>1</v>
      </c>
      <c r="D7521">
        <v>2</v>
      </c>
      <c r="E7521">
        <v>1</v>
      </c>
      <c r="F7521">
        <v>0</v>
      </c>
      <c r="G7521">
        <v>1</v>
      </c>
      <c r="H7521">
        <v>2</v>
      </c>
      <c r="I7521">
        <v>8</v>
      </c>
      <c r="J7521">
        <v>4</v>
      </c>
      <c r="K7521">
        <v>0</v>
      </c>
      <c r="L7521">
        <v>14</v>
      </c>
      <c r="M7521">
        <f>VLOOKUP(H7521,AE$2:$AJ$12,6,TRUE)</f>
        <v>9</v>
      </c>
      <c r="N7521">
        <f>VLOOKUP(I7521,AF$2:$AJ$12,5,TRUE)</f>
        <v>7</v>
      </c>
      <c r="O7521">
        <f>VLOOKUP(J7521,AG$2:$AJ$12,4,TRUE)</f>
        <v>6</v>
      </c>
      <c r="P7521">
        <f>VLOOKUP(K7521,AH$2:$AJ$12,3,TRUE)</f>
        <v>0</v>
      </c>
      <c r="Q7521">
        <f>VLOOKUP(L7521,AI$2:$AJ$12,2,TRUE)</f>
        <v>7</v>
      </c>
      <c r="T7521" t="str">
        <f t="shared" si="707"/>
        <v>Crimepoint.create(latitude:37.797, longitude:-122.418, drugdrink:9, misdemean:7, theft:6, violent:0, total:7, drugdrinkct:2, misdemeanct:8, theftct:4, violentct:0, totalct:14)</v>
      </c>
      <c r="U7521" t="str">
        <f t="shared" si="708"/>
        <v>{location: new google.maps.LatLng(37.797, -122.418), weight: 1},</v>
      </c>
      <c r="V7521" t="str">
        <f t="shared" si="703"/>
        <v>{location: new google.maps.LatLng(37.797, -122.418), weight: 2},</v>
      </c>
      <c r="W7521" t="str">
        <f t="shared" si="704"/>
        <v>{location: new google.maps.LatLng(37.797, -122.418), weight: 1},</v>
      </c>
      <c r="X7521" t="str">
        <f t="shared" si="705"/>
        <v>{location: new google.maps.LatLng(37.797, -122.418), weight: 0},</v>
      </c>
      <c r="Y7521" t="str">
        <f t="shared" si="706"/>
        <v>{location: new google.maps.LatLng(37.797, -122.418), weight: 1},</v>
      </c>
    </row>
    <row r="7522" spans="1:25" x14ac:dyDescent="0.2">
      <c r="A7522">
        <v>37.796999999999997</v>
      </c>
      <c r="B7522">
        <v>-122.417</v>
      </c>
      <c r="C7522">
        <v>0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2</v>
      </c>
      <c r="J7522">
        <v>3</v>
      </c>
      <c r="K7522">
        <v>2</v>
      </c>
      <c r="L7522">
        <v>7</v>
      </c>
      <c r="M7522">
        <f>VLOOKUP(H7522,AE$2:$AJ$12,6,TRUE)</f>
        <v>0</v>
      </c>
      <c r="N7522">
        <f>VLOOKUP(I7522,AF$2:$AJ$12,5,TRUE)</f>
        <v>4</v>
      </c>
      <c r="O7522">
        <f>VLOOKUP(J7522,AG$2:$AJ$12,4,TRUE)</f>
        <v>5</v>
      </c>
      <c r="P7522">
        <f>VLOOKUP(K7522,AH$2:$AJ$12,3,TRUE)</f>
        <v>7</v>
      </c>
      <c r="Q7522">
        <f>VLOOKUP(L7522,AI$2:$AJ$12,2,TRUE)</f>
        <v>5</v>
      </c>
      <c r="T7522" t="str">
        <f t="shared" si="707"/>
        <v>Crimepoint.create(latitude:37.797, longitude:-122.417, drugdrink:0, misdemean:4, theft:5, violent:7, total:5, drugdrinkct:0, misdemeanct:2, theftct:3, violentct:2, totalct:7)</v>
      </c>
      <c r="U7522" t="str">
        <f t="shared" si="708"/>
        <v>{location: new google.maps.LatLng(37.797, -122.417), weight: 0},</v>
      </c>
      <c r="V7522" t="str">
        <f t="shared" si="703"/>
        <v>{location: new google.maps.LatLng(37.797, -122.417), weight: 0},</v>
      </c>
      <c r="W7522" t="str">
        <f t="shared" si="704"/>
        <v>{location: new google.maps.LatLng(37.797, -122.417), weight: 0},</v>
      </c>
      <c r="X7522" t="str">
        <f t="shared" si="705"/>
        <v>{location: new google.maps.LatLng(37.797, -122.417), weight: 1},</v>
      </c>
      <c r="Y7522" t="str">
        <f t="shared" si="706"/>
        <v>{location: new google.maps.LatLng(37.797, -122.417), weight: 1},</v>
      </c>
    </row>
    <row r="7523" spans="1:25" x14ac:dyDescent="0.2">
      <c r="A7523">
        <v>37.796999999999997</v>
      </c>
      <c r="B7523">
        <v>-122.416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3</v>
      </c>
      <c r="K7523">
        <v>0</v>
      </c>
      <c r="L7523">
        <v>3</v>
      </c>
      <c r="M7523">
        <f>VLOOKUP(H7523,AE$2:$AJ$12,6,TRUE)</f>
        <v>0</v>
      </c>
      <c r="N7523">
        <f>VLOOKUP(I7523,AF$2:$AJ$12,5,TRUE)</f>
        <v>0</v>
      </c>
      <c r="O7523">
        <f>VLOOKUP(J7523,AG$2:$AJ$12,4,TRUE)</f>
        <v>5</v>
      </c>
      <c r="P7523">
        <f>VLOOKUP(K7523,AH$2:$AJ$12,3,TRUE)</f>
        <v>0</v>
      </c>
      <c r="Q7523">
        <f>VLOOKUP(L7523,AI$2:$AJ$12,2,TRUE)</f>
        <v>2</v>
      </c>
      <c r="T7523" t="str">
        <f t="shared" si="707"/>
        <v>Crimepoint.create(latitude:37.797, longitude:-122.416, drugdrink:0, misdemean:0, theft:5, violent:0, total:2, drugdrinkct:0, misdemeanct:0, theftct:3, violentct:0, totalct:3)</v>
      </c>
      <c r="U7523" t="str">
        <f t="shared" si="708"/>
        <v>{location: new google.maps.LatLng(37.797, -122.416), weight: 0},</v>
      </c>
      <c r="V7523" t="str">
        <f t="shared" si="703"/>
        <v>{location: new google.maps.LatLng(37.797, -122.416), weight: 0},</v>
      </c>
      <c r="W7523" t="str">
        <f t="shared" si="704"/>
        <v>{location: new google.maps.LatLng(37.797, -122.416), weight: 0},</v>
      </c>
      <c r="X7523" t="str">
        <f t="shared" si="705"/>
        <v>{location: new google.maps.LatLng(37.797, -122.416), weight: 0},</v>
      </c>
      <c r="Y7523" t="str">
        <f t="shared" si="706"/>
        <v>{location: new google.maps.LatLng(37.797, -122.416), weight: 0},</v>
      </c>
    </row>
    <row r="7524" spans="1:25" x14ac:dyDescent="0.2">
      <c r="A7524">
        <v>37.796999999999997</v>
      </c>
      <c r="B7524">
        <v>-122.41500000000001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3</v>
      </c>
      <c r="J7524">
        <v>1</v>
      </c>
      <c r="K7524">
        <v>0</v>
      </c>
      <c r="L7524">
        <v>4</v>
      </c>
      <c r="M7524">
        <f>VLOOKUP(H7524,AE$2:$AJ$12,6,TRUE)</f>
        <v>0</v>
      </c>
      <c r="N7524">
        <f>VLOOKUP(I7524,AF$2:$AJ$12,5,TRUE)</f>
        <v>5</v>
      </c>
      <c r="O7524">
        <f>VLOOKUP(J7524,AG$2:$AJ$12,4,TRUE)</f>
        <v>3</v>
      </c>
      <c r="P7524">
        <f>VLOOKUP(K7524,AH$2:$AJ$12,3,TRUE)</f>
        <v>0</v>
      </c>
      <c r="Q7524">
        <f>VLOOKUP(L7524,AI$2:$AJ$12,2,TRUE)</f>
        <v>3</v>
      </c>
      <c r="T7524" t="str">
        <f t="shared" si="707"/>
        <v>Crimepoint.create(latitude:37.797, longitude:-122.415, drugdrink:0, misdemean:5, theft:3, violent:0, total:3, drugdrinkct:0, misdemeanct:3, theftct:1, violentct:0, totalct:4)</v>
      </c>
      <c r="U7524" t="str">
        <f t="shared" si="708"/>
        <v>{location: new google.maps.LatLng(37.797, -122.415), weight: 0},</v>
      </c>
      <c r="V7524" t="str">
        <f t="shared" si="703"/>
        <v>{location: new google.maps.LatLng(37.797, -122.415), weight: 1},</v>
      </c>
      <c r="W7524" t="str">
        <f t="shared" si="704"/>
        <v>{location: new google.maps.LatLng(37.797, -122.415), weight: 0},</v>
      </c>
      <c r="X7524" t="str">
        <f t="shared" si="705"/>
        <v>{location: new google.maps.LatLng(37.797, -122.415), weight: 0},</v>
      </c>
      <c r="Y7524" t="str">
        <f t="shared" si="706"/>
        <v>{location: new google.maps.LatLng(37.797, -122.415), weight: 0},</v>
      </c>
    </row>
    <row r="7525" spans="1:25" x14ac:dyDescent="0.2">
      <c r="A7525">
        <v>37.796999999999997</v>
      </c>
      <c r="B7525">
        <v>-122.414</v>
      </c>
      <c r="C7525">
        <v>0</v>
      </c>
      <c r="D7525">
        <v>1</v>
      </c>
      <c r="E7525">
        <v>1</v>
      </c>
      <c r="F7525">
        <v>0</v>
      </c>
      <c r="G7525">
        <v>1</v>
      </c>
      <c r="H7525">
        <v>0</v>
      </c>
      <c r="I7525">
        <v>6</v>
      </c>
      <c r="J7525">
        <v>5</v>
      </c>
      <c r="K7525">
        <v>0</v>
      </c>
      <c r="L7525">
        <v>11</v>
      </c>
      <c r="M7525">
        <f>VLOOKUP(H7525,AE$2:$AJ$12,6,TRUE)</f>
        <v>0</v>
      </c>
      <c r="N7525">
        <f>VLOOKUP(I7525,AF$2:$AJ$12,5,TRUE)</f>
        <v>7</v>
      </c>
      <c r="O7525">
        <f>VLOOKUP(J7525,AG$2:$AJ$12,4,TRUE)</f>
        <v>7</v>
      </c>
      <c r="P7525">
        <f>VLOOKUP(K7525,AH$2:$AJ$12,3,TRUE)</f>
        <v>0</v>
      </c>
      <c r="Q7525">
        <f>VLOOKUP(L7525,AI$2:$AJ$12,2,TRUE)</f>
        <v>6</v>
      </c>
      <c r="T7525" t="str">
        <f t="shared" si="707"/>
        <v>Crimepoint.create(latitude:37.797, longitude:-122.414, drugdrink:0, misdemean:7, theft:7, violent:0, total:6, drugdrinkct:0, misdemeanct:6, theftct:5, violentct:0, totalct:11)</v>
      </c>
      <c r="U7525" t="str">
        <f t="shared" si="708"/>
        <v>{location: new google.maps.LatLng(37.797, -122.414), weight: 0},</v>
      </c>
      <c r="V7525" t="str">
        <f t="shared" si="703"/>
        <v>{location: new google.maps.LatLng(37.797, -122.414), weight: 1},</v>
      </c>
      <c r="W7525" t="str">
        <f t="shared" si="704"/>
        <v>{location: new google.maps.LatLng(37.797, -122.414), weight: 1},</v>
      </c>
      <c r="X7525" t="str">
        <f t="shared" si="705"/>
        <v>{location: new google.maps.LatLng(37.797, -122.414), weight: 0},</v>
      </c>
      <c r="Y7525" t="str">
        <f t="shared" si="706"/>
        <v>{location: new google.maps.LatLng(37.797, -122.414), weight: 1},</v>
      </c>
    </row>
    <row r="7526" spans="1:25" x14ac:dyDescent="0.2">
      <c r="A7526">
        <v>37.796999999999997</v>
      </c>
      <c r="B7526">
        <v>-122.413</v>
      </c>
      <c r="C7526">
        <v>1</v>
      </c>
      <c r="D7526">
        <v>2</v>
      </c>
      <c r="E7526">
        <v>0</v>
      </c>
      <c r="F7526">
        <v>4</v>
      </c>
      <c r="G7526">
        <v>2</v>
      </c>
      <c r="H7526">
        <v>1</v>
      </c>
      <c r="I7526">
        <v>11</v>
      </c>
      <c r="J7526">
        <v>2</v>
      </c>
      <c r="K7526">
        <v>6</v>
      </c>
      <c r="L7526">
        <v>20</v>
      </c>
      <c r="M7526">
        <f>VLOOKUP(H7526,AE$2:$AJ$12,6,TRUE)</f>
        <v>8</v>
      </c>
      <c r="N7526">
        <f>VLOOKUP(I7526,AF$2:$AJ$12,5,TRUE)</f>
        <v>8</v>
      </c>
      <c r="O7526">
        <f>VLOOKUP(J7526,AG$2:$AJ$12,4,TRUE)</f>
        <v>4</v>
      </c>
      <c r="P7526">
        <f>VLOOKUP(K7526,AH$2:$AJ$12,3,TRUE)</f>
        <v>9</v>
      </c>
      <c r="Q7526">
        <f>VLOOKUP(L7526,AI$2:$AJ$12,2,TRUE)</f>
        <v>7</v>
      </c>
      <c r="T7526" t="str">
        <f t="shared" si="707"/>
        <v>Crimepoint.create(latitude:37.797, longitude:-122.413, drugdrink:8, misdemean:8, theft:4, violent:9, total:7, drugdrinkct:1, misdemeanct:11, theftct:2, violentct:6, totalct:20)</v>
      </c>
      <c r="U7526" t="str">
        <f t="shared" si="708"/>
        <v>{location: new google.maps.LatLng(37.797, -122.413), weight: 1},</v>
      </c>
      <c r="V7526" t="str">
        <f t="shared" si="703"/>
        <v>{location: new google.maps.LatLng(37.797, -122.413), weight: 2},</v>
      </c>
      <c r="W7526" t="str">
        <f t="shared" si="704"/>
        <v>{location: new google.maps.LatLng(37.797, -122.413), weight: 0},</v>
      </c>
      <c r="X7526" t="str">
        <f t="shared" si="705"/>
        <v>{location: new google.maps.LatLng(37.797, -122.413), weight: 4},</v>
      </c>
      <c r="Y7526" t="str">
        <f t="shared" si="706"/>
        <v>{location: new google.maps.LatLng(37.797, -122.413), weight: 2},</v>
      </c>
    </row>
    <row r="7527" spans="1:25" x14ac:dyDescent="0.2">
      <c r="A7527">
        <v>37.796999999999997</v>
      </c>
      <c r="B7527">
        <v>-122.41200000000001</v>
      </c>
      <c r="C7527">
        <v>2</v>
      </c>
      <c r="D7527">
        <v>2</v>
      </c>
      <c r="E7527">
        <v>1</v>
      </c>
      <c r="F7527">
        <v>1</v>
      </c>
      <c r="G7527">
        <v>1</v>
      </c>
      <c r="H7527">
        <v>3</v>
      </c>
      <c r="I7527">
        <v>7</v>
      </c>
      <c r="J7527">
        <v>6</v>
      </c>
      <c r="K7527">
        <v>2</v>
      </c>
      <c r="L7527">
        <v>18</v>
      </c>
      <c r="M7527">
        <f>VLOOKUP(H7527,AE$2:$AJ$12,6,TRUE)</f>
        <v>9</v>
      </c>
      <c r="N7527">
        <f>VLOOKUP(I7527,AF$2:$AJ$12,5,TRUE)</f>
        <v>7</v>
      </c>
      <c r="O7527">
        <f>VLOOKUP(J7527,AG$2:$AJ$12,4,TRUE)</f>
        <v>7</v>
      </c>
      <c r="P7527">
        <f>VLOOKUP(K7527,AH$2:$AJ$12,3,TRUE)</f>
        <v>7</v>
      </c>
      <c r="Q7527">
        <f>VLOOKUP(L7527,AI$2:$AJ$12,2,TRUE)</f>
        <v>7</v>
      </c>
      <c r="T7527" t="str">
        <f t="shared" si="707"/>
        <v>Crimepoint.create(latitude:37.797, longitude:-122.412, drugdrink:9, misdemean:7, theft:7, violent:7, total:7, drugdrinkct:3, misdemeanct:7, theftct:6, violentct:2, totalct:18)</v>
      </c>
      <c r="U7527" t="str">
        <f t="shared" si="708"/>
        <v>{location: new google.maps.LatLng(37.797, -122.412), weight: 2},</v>
      </c>
      <c r="V7527" t="str">
        <f t="shared" si="703"/>
        <v>{location: new google.maps.LatLng(37.797, -122.412), weight: 2},</v>
      </c>
      <c r="W7527" t="str">
        <f t="shared" si="704"/>
        <v>{location: new google.maps.LatLng(37.797, -122.412), weight: 1},</v>
      </c>
      <c r="X7527" t="str">
        <f t="shared" si="705"/>
        <v>{location: new google.maps.LatLng(37.797, -122.412), weight: 1},</v>
      </c>
      <c r="Y7527" t="str">
        <f t="shared" si="706"/>
        <v>{location: new google.maps.LatLng(37.797, -122.412), weight: 1},</v>
      </c>
    </row>
    <row r="7528" spans="1:25" x14ac:dyDescent="0.2">
      <c r="A7528">
        <v>37.796999999999997</v>
      </c>
      <c r="B7528">
        <v>-122.411</v>
      </c>
      <c r="C7528">
        <v>0</v>
      </c>
      <c r="D7528">
        <v>2</v>
      </c>
      <c r="E7528">
        <v>1</v>
      </c>
      <c r="F7528">
        <v>0</v>
      </c>
      <c r="G7528">
        <v>1</v>
      </c>
      <c r="H7528">
        <v>0</v>
      </c>
      <c r="I7528">
        <v>8</v>
      </c>
      <c r="J7528">
        <v>9</v>
      </c>
      <c r="K7528">
        <v>0</v>
      </c>
      <c r="L7528">
        <v>17</v>
      </c>
      <c r="M7528">
        <f>VLOOKUP(H7528,AE$2:$AJ$12,6,TRUE)</f>
        <v>0</v>
      </c>
      <c r="N7528">
        <f>VLOOKUP(I7528,AF$2:$AJ$12,5,TRUE)</f>
        <v>7</v>
      </c>
      <c r="O7528">
        <f>VLOOKUP(J7528,AG$2:$AJ$12,4,TRUE)</f>
        <v>8</v>
      </c>
      <c r="P7528">
        <f>VLOOKUP(K7528,AH$2:$AJ$12,3,TRUE)</f>
        <v>0</v>
      </c>
      <c r="Q7528">
        <f>VLOOKUP(L7528,AI$2:$AJ$12,2,TRUE)</f>
        <v>7</v>
      </c>
      <c r="T7528" t="str">
        <f t="shared" si="707"/>
        <v>Crimepoint.create(latitude:37.797, longitude:-122.411, drugdrink:0, misdemean:7, theft:8, violent:0, total:7, drugdrinkct:0, misdemeanct:8, theftct:9, violentct:0, totalct:17)</v>
      </c>
      <c r="U7528" t="str">
        <f t="shared" si="708"/>
        <v>{location: new google.maps.LatLng(37.797, -122.411), weight: 0},</v>
      </c>
      <c r="V7528" t="str">
        <f t="shared" si="703"/>
        <v>{location: new google.maps.LatLng(37.797, -122.411), weight: 2},</v>
      </c>
      <c r="W7528" t="str">
        <f t="shared" si="704"/>
        <v>{location: new google.maps.LatLng(37.797, -122.411), weight: 1},</v>
      </c>
      <c r="X7528" t="str">
        <f t="shared" si="705"/>
        <v>{location: new google.maps.LatLng(37.797, -122.411), weight: 0},</v>
      </c>
      <c r="Y7528" t="str">
        <f t="shared" si="706"/>
        <v>{location: new google.maps.LatLng(37.797, -122.411), weight: 1},</v>
      </c>
    </row>
    <row r="7529" spans="1:25" x14ac:dyDescent="0.2">
      <c r="A7529">
        <v>37.796999999999997</v>
      </c>
      <c r="B7529">
        <v>-122.41</v>
      </c>
      <c r="C7529">
        <v>0</v>
      </c>
      <c r="D7529">
        <v>4</v>
      </c>
      <c r="E7529">
        <v>3</v>
      </c>
      <c r="F7529">
        <v>4</v>
      </c>
      <c r="G7529">
        <v>3</v>
      </c>
      <c r="H7529">
        <v>0</v>
      </c>
      <c r="I7529">
        <v>20</v>
      </c>
      <c r="J7529">
        <v>17</v>
      </c>
      <c r="K7529">
        <v>5</v>
      </c>
      <c r="L7529">
        <v>42</v>
      </c>
      <c r="M7529">
        <f>VLOOKUP(H7529,AE$2:$AJ$12,6,TRUE)</f>
        <v>0</v>
      </c>
      <c r="N7529">
        <f>VLOOKUP(I7529,AF$2:$AJ$12,5,TRUE)</f>
        <v>9</v>
      </c>
      <c r="O7529">
        <f>VLOOKUP(J7529,AG$2:$AJ$12,4,TRUE)</f>
        <v>9</v>
      </c>
      <c r="P7529">
        <f>VLOOKUP(K7529,AH$2:$AJ$12,3,TRUE)</f>
        <v>9</v>
      </c>
      <c r="Q7529">
        <f>VLOOKUP(L7529,AI$2:$AJ$12,2,TRUE)</f>
        <v>9</v>
      </c>
      <c r="T7529" t="str">
        <f t="shared" si="707"/>
        <v>Crimepoint.create(latitude:37.797, longitude:-122.41, drugdrink:0, misdemean:9, theft:9, violent:9, total:9, drugdrinkct:0, misdemeanct:20, theftct:17, violentct:5, totalct:42)</v>
      </c>
      <c r="U7529" t="str">
        <f t="shared" si="708"/>
        <v>{location: new google.maps.LatLng(37.797, -122.41), weight: 0},</v>
      </c>
      <c r="V7529" t="str">
        <f t="shared" si="703"/>
        <v>{location: new google.maps.LatLng(37.797, -122.41), weight: 4},</v>
      </c>
      <c r="W7529" t="str">
        <f t="shared" si="704"/>
        <v>{location: new google.maps.LatLng(37.797, -122.41), weight: 3},</v>
      </c>
      <c r="X7529" t="str">
        <f t="shared" si="705"/>
        <v>{location: new google.maps.LatLng(37.797, -122.41), weight: 4},</v>
      </c>
      <c r="Y7529" t="str">
        <f t="shared" si="706"/>
        <v>{location: new google.maps.LatLng(37.797, -122.41), weight: 3},</v>
      </c>
    </row>
    <row r="7530" spans="1:25" x14ac:dyDescent="0.2">
      <c r="A7530">
        <v>37.796999999999997</v>
      </c>
      <c r="B7530">
        <v>-122.40900000000001</v>
      </c>
      <c r="C7530">
        <v>0</v>
      </c>
      <c r="D7530">
        <v>6</v>
      </c>
      <c r="E7530">
        <v>3</v>
      </c>
      <c r="F7530">
        <v>11</v>
      </c>
      <c r="G7530">
        <v>5</v>
      </c>
      <c r="H7530">
        <v>0</v>
      </c>
      <c r="I7530">
        <v>27</v>
      </c>
      <c r="J7530">
        <v>19</v>
      </c>
      <c r="K7530">
        <v>15</v>
      </c>
      <c r="L7530">
        <v>61</v>
      </c>
      <c r="M7530">
        <f>VLOOKUP(H7530,AE$2:$AJ$12,6,TRUE)</f>
        <v>0</v>
      </c>
      <c r="N7530">
        <f>VLOOKUP(I7530,AF$2:$AJ$12,5,TRUE)</f>
        <v>9</v>
      </c>
      <c r="O7530">
        <f>VLOOKUP(J7530,AG$2:$AJ$12,4,TRUE)</f>
        <v>9</v>
      </c>
      <c r="P7530">
        <f>VLOOKUP(K7530,AH$2:$AJ$12,3,TRUE)</f>
        <v>9</v>
      </c>
      <c r="Q7530">
        <f>VLOOKUP(L7530,AI$2:$AJ$12,2,TRUE)</f>
        <v>9</v>
      </c>
      <c r="T7530" t="str">
        <f t="shared" si="707"/>
        <v>Crimepoint.create(latitude:37.797, longitude:-122.409, drugdrink:0, misdemean:9, theft:9, violent:9, total:9, drugdrinkct:0, misdemeanct:27, theftct:19, violentct:15, totalct:61)</v>
      </c>
      <c r="U7530" t="str">
        <f t="shared" si="708"/>
        <v>{location: new google.maps.LatLng(37.797, -122.409), weight: 0},</v>
      </c>
      <c r="V7530" t="str">
        <f t="shared" si="703"/>
        <v>{location: new google.maps.LatLng(37.797, -122.409), weight: 6},</v>
      </c>
      <c r="W7530" t="str">
        <f t="shared" si="704"/>
        <v>{location: new google.maps.LatLng(37.797, -122.409), weight: 3},</v>
      </c>
      <c r="X7530" t="str">
        <f t="shared" si="705"/>
        <v>{location: new google.maps.LatLng(37.797, -122.409), weight: 11},</v>
      </c>
      <c r="Y7530" t="str">
        <f t="shared" si="706"/>
        <v>{location: new google.maps.LatLng(37.797, -122.409), weight: 5},</v>
      </c>
    </row>
    <row r="7531" spans="1:25" x14ac:dyDescent="0.2">
      <c r="A7531">
        <v>37.796999999999997</v>
      </c>
      <c r="B7531">
        <v>-122.408</v>
      </c>
      <c r="C7531">
        <v>1</v>
      </c>
      <c r="D7531">
        <v>11</v>
      </c>
      <c r="E7531">
        <v>7</v>
      </c>
      <c r="F7531">
        <v>20</v>
      </c>
      <c r="G7531">
        <v>10</v>
      </c>
      <c r="H7531">
        <v>1</v>
      </c>
      <c r="I7531">
        <v>49</v>
      </c>
      <c r="J7531">
        <v>49</v>
      </c>
      <c r="K7531">
        <v>27</v>
      </c>
      <c r="L7531">
        <v>126</v>
      </c>
      <c r="M7531">
        <f>VLOOKUP(H7531,AE$2:$AJ$12,6,TRUE)</f>
        <v>8</v>
      </c>
      <c r="N7531">
        <f>VLOOKUP(I7531,AF$2:$AJ$12,5,TRUE)</f>
        <v>9</v>
      </c>
      <c r="O7531">
        <f>VLOOKUP(J7531,AG$2:$AJ$12,4,TRUE)</f>
        <v>9</v>
      </c>
      <c r="P7531">
        <f>VLOOKUP(K7531,AH$2:$AJ$12,3,TRUE)</f>
        <v>9</v>
      </c>
      <c r="Q7531">
        <f>VLOOKUP(L7531,AI$2:$AJ$12,2,TRUE)</f>
        <v>9</v>
      </c>
      <c r="T7531" t="str">
        <f t="shared" si="707"/>
        <v>Crimepoint.create(latitude:37.797, longitude:-122.408, drugdrink:8, misdemean:9, theft:9, violent:9, total:9, drugdrinkct:1, misdemeanct:49, theftct:49, violentct:27, totalct:126)</v>
      </c>
      <c r="U7531" t="str">
        <f t="shared" si="708"/>
        <v>{location: new google.maps.LatLng(37.797, -122.408), weight: 1},</v>
      </c>
      <c r="V7531" t="str">
        <f t="shared" si="703"/>
        <v>{location: new google.maps.LatLng(37.797, -122.408), weight: 11},</v>
      </c>
      <c r="W7531" t="str">
        <f t="shared" si="704"/>
        <v>{location: new google.maps.LatLng(37.797, -122.408), weight: 7},</v>
      </c>
      <c r="X7531" t="str">
        <f t="shared" si="705"/>
        <v>{location: new google.maps.LatLng(37.797, -122.408), weight: 20},</v>
      </c>
      <c r="Y7531" t="str">
        <f t="shared" si="706"/>
        <v>{location: new google.maps.LatLng(37.797, -122.408), weight: 10},</v>
      </c>
    </row>
    <row r="7532" spans="1:25" x14ac:dyDescent="0.2">
      <c r="A7532">
        <v>37.796999999999997</v>
      </c>
      <c r="B7532">
        <v>-122.407</v>
      </c>
      <c r="C7532">
        <v>0</v>
      </c>
      <c r="D7532">
        <v>5</v>
      </c>
      <c r="E7532">
        <v>3</v>
      </c>
      <c r="F7532">
        <v>2</v>
      </c>
      <c r="G7532">
        <v>4</v>
      </c>
      <c r="H7532">
        <v>0</v>
      </c>
      <c r="I7532">
        <v>23</v>
      </c>
      <c r="J7532">
        <v>19</v>
      </c>
      <c r="K7532">
        <v>3</v>
      </c>
      <c r="L7532">
        <v>45</v>
      </c>
      <c r="M7532">
        <f>VLOOKUP(H7532,AE$2:$AJ$12,6,TRUE)</f>
        <v>0</v>
      </c>
      <c r="N7532">
        <f>VLOOKUP(I7532,AF$2:$AJ$12,5,TRUE)</f>
        <v>9</v>
      </c>
      <c r="O7532">
        <f>VLOOKUP(J7532,AG$2:$AJ$12,4,TRUE)</f>
        <v>9</v>
      </c>
      <c r="P7532">
        <f>VLOOKUP(K7532,AH$2:$AJ$12,3,TRUE)</f>
        <v>8</v>
      </c>
      <c r="Q7532">
        <f>VLOOKUP(L7532,AI$2:$AJ$12,2,TRUE)</f>
        <v>9</v>
      </c>
      <c r="T7532" t="str">
        <f t="shared" si="707"/>
        <v>Crimepoint.create(latitude:37.797, longitude:-122.407, drugdrink:0, misdemean:9, theft:9, violent:8, total:9, drugdrinkct:0, misdemeanct:23, theftct:19, violentct:3, totalct:45)</v>
      </c>
      <c r="U7532" t="str">
        <f t="shared" si="708"/>
        <v>{location: new google.maps.LatLng(37.797, -122.407), weight: 0},</v>
      </c>
      <c r="V7532" t="str">
        <f t="shared" si="703"/>
        <v>{location: new google.maps.LatLng(37.797, -122.407), weight: 5},</v>
      </c>
      <c r="W7532" t="str">
        <f t="shared" si="704"/>
        <v>{location: new google.maps.LatLng(37.797, -122.407), weight: 3},</v>
      </c>
      <c r="X7532" t="str">
        <f t="shared" si="705"/>
        <v>{location: new google.maps.LatLng(37.797, -122.407), weight: 2},</v>
      </c>
      <c r="Y7532" t="str">
        <f t="shared" si="706"/>
        <v>{location: new google.maps.LatLng(37.797, -122.407), weight: 4},</v>
      </c>
    </row>
    <row r="7533" spans="1:25" x14ac:dyDescent="0.2">
      <c r="A7533">
        <v>37.796999999999997</v>
      </c>
      <c r="B7533">
        <v>-122.40600000000001</v>
      </c>
      <c r="C7533">
        <v>1</v>
      </c>
      <c r="D7533">
        <v>8</v>
      </c>
      <c r="E7533">
        <v>3</v>
      </c>
      <c r="F7533">
        <v>13</v>
      </c>
      <c r="G7533">
        <v>6</v>
      </c>
      <c r="H7533">
        <v>1</v>
      </c>
      <c r="I7533">
        <v>34</v>
      </c>
      <c r="J7533">
        <v>18</v>
      </c>
      <c r="K7533">
        <v>18</v>
      </c>
      <c r="L7533">
        <v>71</v>
      </c>
      <c r="M7533">
        <f>VLOOKUP(H7533,AE$2:$AJ$12,6,TRUE)</f>
        <v>8</v>
      </c>
      <c r="N7533">
        <f>VLOOKUP(I7533,AF$2:$AJ$12,5,TRUE)</f>
        <v>9</v>
      </c>
      <c r="O7533">
        <f>VLOOKUP(J7533,AG$2:$AJ$12,4,TRUE)</f>
        <v>9</v>
      </c>
      <c r="P7533">
        <f>VLOOKUP(K7533,AH$2:$AJ$12,3,TRUE)</f>
        <v>9</v>
      </c>
      <c r="Q7533">
        <f>VLOOKUP(L7533,AI$2:$AJ$12,2,TRUE)</f>
        <v>9</v>
      </c>
      <c r="T7533" t="str">
        <f t="shared" si="707"/>
        <v>Crimepoint.create(latitude:37.797, longitude:-122.406, drugdrink:8, misdemean:9, theft:9, violent:9, total:9, drugdrinkct:1, misdemeanct:34, theftct:18, violentct:18, totalct:71)</v>
      </c>
      <c r="U7533" t="str">
        <f t="shared" si="708"/>
        <v>{location: new google.maps.LatLng(37.797, -122.406), weight: 1},</v>
      </c>
      <c r="V7533" t="str">
        <f t="shared" si="703"/>
        <v>{location: new google.maps.LatLng(37.797, -122.406), weight: 8},</v>
      </c>
      <c r="W7533" t="str">
        <f t="shared" si="704"/>
        <v>{location: new google.maps.LatLng(37.797, -122.406), weight: 3},</v>
      </c>
      <c r="X7533" t="str">
        <f t="shared" si="705"/>
        <v>{location: new google.maps.LatLng(37.797, -122.406), weight: 13},</v>
      </c>
      <c r="Y7533" t="str">
        <f t="shared" si="706"/>
        <v>{location: new google.maps.LatLng(37.797, -122.406), weight: 6},</v>
      </c>
    </row>
    <row r="7534" spans="1:25" x14ac:dyDescent="0.2">
      <c r="A7534">
        <v>37.796999999999997</v>
      </c>
      <c r="B7534">
        <v>-122.405</v>
      </c>
      <c r="C7534">
        <v>1</v>
      </c>
      <c r="D7534">
        <v>11</v>
      </c>
      <c r="E7534">
        <v>4</v>
      </c>
      <c r="F7534">
        <v>10</v>
      </c>
      <c r="G7534">
        <v>7</v>
      </c>
      <c r="H7534">
        <v>2</v>
      </c>
      <c r="I7534">
        <v>48</v>
      </c>
      <c r="J7534">
        <v>25</v>
      </c>
      <c r="K7534">
        <v>13</v>
      </c>
      <c r="L7534">
        <v>88</v>
      </c>
      <c r="M7534">
        <f>VLOOKUP(H7534,AE$2:$AJ$12,6,TRUE)</f>
        <v>9</v>
      </c>
      <c r="N7534">
        <f>VLOOKUP(I7534,AF$2:$AJ$12,5,TRUE)</f>
        <v>9</v>
      </c>
      <c r="O7534">
        <f>VLOOKUP(J7534,AG$2:$AJ$12,4,TRUE)</f>
        <v>9</v>
      </c>
      <c r="P7534">
        <f>VLOOKUP(K7534,AH$2:$AJ$12,3,TRUE)</f>
        <v>9</v>
      </c>
      <c r="Q7534">
        <f>VLOOKUP(L7534,AI$2:$AJ$12,2,TRUE)</f>
        <v>9</v>
      </c>
      <c r="T7534" t="str">
        <f t="shared" si="707"/>
        <v>Crimepoint.create(latitude:37.797, longitude:-122.405, drugdrink:9, misdemean:9, theft:9, violent:9, total:9, drugdrinkct:2, misdemeanct:48, theftct:25, violentct:13, totalct:88)</v>
      </c>
      <c r="U7534" t="str">
        <f t="shared" si="708"/>
        <v>{location: new google.maps.LatLng(37.797, -122.405), weight: 1},</v>
      </c>
      <c r="V7534" t="str">
        <f t="shared" si="703"/>
        <v>{location: new google.maps.LatLng(37.797, -122.405), weight: 11},</v>
      </c>
      <c r="W7534" t="str">
        <f t="shared" si="704"/>
        <v>{location: new google.maps.LatLng(37.797, -122.405), weight: 4},</v>
      </c>
      <c r="X7534" t="str">
        <f t="shared" si="705"/>
        <v>{location: new google.maps.LatLng(37.797, -122.405), weight: 10},</v>
      </c>
      <c r="Y7534" t="str">
        <f t="shared" si="706"/>
        <v>{location: new google.maps.LatLng(37.797, -122.405), weight: 7},</v>
      </c>
    </row>
    <row r="7535" spans="1:25" x14ac:dyDescent="0.2">
      <c r="A7535">
        <v>37.796999999999997</v>
      </c>
      <c r="B7535">
        <v>-122.404</v>
      </c>
      <c r="C7535">
        <v>1</v>
      </c>
      <c r="D7535">
        <v>3</v>
      </c>
      <c r="E7535">
        <v>3</v>
      </c>
      <c r="F7535">
        <v>0</v>
      </c>
      <c r="G7535">
        <v>3</v>
      </c>
      <c r="H7535">
        <v>1</v>
      </c>
      <c r="I7535">
        <v>13</v>
      </c>
      <c r="J7535">
        <v>21</v>
      </c>
      <c r="K7535">
        <v>0</v>
      </c>
      <c r="L7535">
        <v>35</v>
      </c>
      <c r="M7535">
        <f>VLOOKUP(H7535,AE$2:$AJ$12,6,TRUE)</f>
        <v>8</v>
      </c>
      <c r="N7535">
        <f>VLOOKUP(I7535,AF$2:$AJ$12,5,TRUE)</f>
        <v>8</v>
      </c>
      <c r="O7535">
        <f>VLOOKUP(J7535,AG$2:$AJ$12,4,TRUE)</f>
        <v>9</v>
      </c>
      <c r="P7535">
        <f>VLOOKUP(K7535,AH$2:$AJ$12,3,TRUE)</f>
        <v>0</v>
      </c>
      <c r="Q7535">
        <f>VLOOKUP(L7535,AI$2:$AJ$12,2,TRUE)</f>
        <v>8</v>
      </c>
      <c r="T7535" t="str">
        <f t="shared" si="707"/>
        <v>Crimepoint.create(latitude:37.797, longitude:-122.404, drugdrink:8, misdemean:8, theft:9, violent:0, total:8, drugdrinkct:1, misdemeanct:13, theftct:21, violentct:0, totalct:35)</v>
      </c>
      <c r="U7535" t="str">
        <f t="shared" si="708"/>
        <v>{location: new google.maps.LatLng(37.797, -122.404), weight: 1},</v>
      </c>
      <c r="V7535" t="str">
        <f t="shared" si="703"/>
        <v>{location: new google.maps.LatLng(37.797, -122.404), weight: 3},</v>
      </c>
      <c r="W7535" t="str">
        <f t="shared" si="704"/>
        <v>{location: new google.maps.LatLng(37.797, -122.404), weight: 3},</v>
      </c>
      <c r="X7535" t="str">
        <f t="shared" si="705"/>
        <v>{location: new google.maps.LatLng(37.797, -122.404), weight: 0},</v>
      </c>
      <c r="Y7535" t="str">
        <f t="shared" si="706"/>
        <v>{location: new google.maps.LatLng(37.797, -122.404), weight: 3},</v>
      </c>
    </row>
    <row r="7536" spans="1:25" x14ac:dyDescent="0.2">
      <c r="A7536">
        <v>37.796999999999997</v>
      </c>
      <c r="B7536">
        <v>-122.40300000000001</v>
      </c>
      <c r="C7536">
        <v>0</v>
      </c>
      <c r="D7536">
        <v>3</v>
      </c>
      <c r="E7536">
        <v>3</v>
      </c>
      <c r="F7536">
        <v>2</v>
      </c>
      <c r="G7536">
        <v>3</v>
      </c>
      <c r="H7536">
        <v>0</v>
      </c>
      <c r="I7536">
        <v>12</v>
      </c>
      <c r="J7536">
        <v>19</v>
      </c>
      <c r="K7536">
        <v>3</v>
      </c>
      <c r="L7536">
        <v>34</v>
      </c>
      <c r="M7536">
        <f>VLOOKUP(H7536,AE$2:$AJ$12,6,TRUE)</f>
        <v>0</v>
      </c>
      <c r="N7536">
        <f>VLOOKUP(I7536,AF$2:$AJ$12,5,TRUE)</f>
        <v>8</v>
      </c>
      <c r="O7536">
        <f>VLOOKUP(J7536,AG$2:$AJ$12,4,TRUE)</f>
        <v>9</v>
      </c>
      <c r="P7536">
        <f>VLOOKUP(K7536,AH$2:$AJ$12,3,TRUE)</f>
        <v>8</v>
      </c>
      <c r="Q7536">
        <f>VLOOKUP(L7536,AI$2:$AJ$12,2,TRUE)</f>
        <v>8</v>
      </c>
      <c r="T7536" t="str">
        <f t="shared" si="707"/>
        <v>Crimepoint.create(latitude:37.797, longitude:-122.403, drugdrink:0, misdemean:8, theft:9, violent:8, total:8, drugdrinkct:0, misdemeanct:12, theftct:19, violentct:3, totalct:34)</v>
      </c>
      <c r="U7536" t="str">
        <f t="shared" si="708"/>
        <v>{location: new google.maps.LatLng(37.797, -122.403), weight: 0},</v>
      </c>
      <c r="V7536" t="str">
        <f t="shared" si="703"/>
        <v>{location: new google.maps.LatLng(37.797, -122.403), weight: 3},</v>
      </c>
      <c r="W7536" t="str">
        <f t="shared" si="704"/>
        <v>{location: new google.maps.LatLng(37.797, -122.403), weight: 3},</v>
      </c>
      <c r="X7536" t="str">
        <f t="shared" si="705"/>
        <v>{location: new google.maps.LatLng(37.797, -122.403), weight: 2},</v>
      </c>
      <c r="Y7536" t="str">
        <f t="shared" si="706"/>
        <v>{location: new google.maps.LatLng(37.797, -122.403), weight: 3},</v>
      </c>
    </row>
    <row r="7537" spans="1:25" x14ac:dyDescent="0.2">
      <c r="A7537">
        <v>37.796999999999997</v>
      </c>
      <c r="B7537">
        <v>-122.402</v>
      </c>
      <c r="C7537">
        <v>0</v>
      </c>
      <c r="D7537">
        <v>4</v>
      </c>
      <c r="E7537">
        <v>3</v>
      </c>
      <c r="F7537">
        <v>0</v>
      </c>
      <c r="G7537">
        <v>3</v>
      </c>
      <c r="H7537">
        <v>0</v>
      </c>
      <c r="I7537">
        <v>17</v>
      </c>
      <c r="J7537">
        <v>21</v>
      </c>
      <c r="K7537">
        <v>0</v>
      </c>
      <c r="L7537">
        <v>38</v>
      </c>
      <c r="M7537">
        <f>VLOOKUP(H7537,AE$2:$AJ$12,6,TRUE)</f>
        <v>0</v>
      </c>
      <c r="N7537">
        <f>VLOOKUP(I7537,AF$2:$AJ$12,5,TRUE)</f>
        <v>8</v>
      </c>
      <c r="O7537">
        <f>VLOOKUP(J7537,AG$2:$AJ$12,4,TRUE)</f>
        <v>9</v>
      </c>
      <c r="P7537">
        <f>VLOOKUP(K7537,AH$2:$AJ$12,3,TRUE)</f>
        <v>0</v>
      </c>
      <c r="Q7537">
        <f>VLOOKUP(L7537,AI$2:$AJ$12,2,TRUE)</f>
        <v>8</v>
      </c>
      <c r="T7537" t="str">
        <f t="shared" si="707"/>
        <v>Crimepoint.create(latitude:37.797, longitude:-122.402, drugdrink:0, misdemean:8, theft:9, violent:0, total:8, drugdrinkct:0, misdemeanct:17, theftct:21, violentct:0, totalct:38)</v>
      </c>
      <c r="U7537" t="str">
        <f t="shared" si="708"/>
        <v>{location: new google.maps.LatLng(37.797, -122.402), weight: 0},</v>
      </c>
      <c r="V7537" t="str">
        <f t="shared" si="703"/>
        <v>{location: new google.maps.LatLng(37.797, -122.402), weight: 4},</v>
      </c>
      <c r="W7537" t="str">
        <f t="shared" si="704"/>
        <v>{location: new google.maps.LatLng(37.797, -122.402), weight: 3},</v>
      </c>
      <c r="X7537" t="str">
        <f t="shared" si="705"/>
        <v>{location: new google.maps.LatLng(37.797, -122.402), weight: 0},</v>
      </c>
      <c r="Y7537" t="str">
        <f t="shared" si="706"/>
        <v>{location: new google.maps.LatLng(37.797, -122.402), weight: 3},</v>
      </c>
    </row>
    <row r="7538" spans="1:25" x14ac:dyDescent="0.2">
      <c r="A7538">
        <v>37.796999999999997</v>
      </c>
      <c r="B7538">
        <v>-122.401</v>
      </c>
      <c r="C7538">
        <v>0</v>
      </c>
      <c r="D7538">
        <v>1</v>
      </c>
      <c r="E7538">
        <v>1</v>
      </c>
      <c r="F7538">
        <v>0</v>
      </c>
      <c r="G7538">
        <v>1</v>
      </c>
      <c r="H7538">
        <v>0</v>
      </c>
      <c r="I7538">
        <v>6</v>
      </c>
      <c r="J7538">
        <v>5</v>
      </c>
      <c r="K7538">
        <v>0</v>
      </c>
      <c r="L7538">
        <v>11</v>
      </c>
      <c r="M7538">
        <f>VLOOKUP(H7538,AE$2:$AJ$12,6,TRUE)</f>
        <v>0</v>
      </c>
      <c r="N7538">
        <f>VLOOKUP(I7538,AF$2:$AJ$12,5,TRUE)</f>
        <v>7</v>
      </c>
      <c r="O7538">
        <f>VLOOKUP(J7538,AG$2:$AJ$12,4,TRUE)</f>
        <v>7</v>
      </c>
      <c r="P7538">
        <f>VLOOKUP(K7538,AH$2:$AJ$12,3,TRUE)</f>
        <v>0</v>
      </c>
      <c r="Q7538">
        <f>VLOOKUP(L7538,AI$2:$AJ$12,2,TRUE)</f>
        <v>6</v>
      </c>
      <c r="T7538" t="str">
        <f t="shared" si="707"/>
        <v>Crimepoint.create(latitude:37.797, longitude:-122.401, drugdrink:0, misdemean:7, theft:7, violent:0, total:6, drugdrinkct:0, misdemeanct:6, theftct:5, violentct:0, totalct:11)</v>
      </c>
      <c r="U7538" t="str">
        <f t="shared" si="708"/>
        <v>{location: new google.maps.LatLng(37.797, -122.401), weight: 0},</v>
      </c>
      <c r="V7538" t="str">
        <f t="shared" si="703"/>
        <v>{location: new google.maps.LatLng(37.797, -122.401), weight: 1},</v>
      </c>
      <c r="W7538" t="str">
        <f t="shared" si="704"/>
        <v>{location: new google.maps.LatLng(37.797, -122.401), weight: 1},</v>
      </c>
      <c r="X7538" t="str">
        <f t="shared" si="705"/>
        <v>{location: new google.maps.LatLng(37.797, -122.401), weight: 0},</v>
      </c>
      <c r="Y7538" t="str">
        <f t="shared" si="706"/>
        <v>{location: new google.maps.LatLng(37.797, -122.401), weight: 1},</v>
      </c>
    </row>
    <row r="7539" spans="1:25" x14ac:dyDescent="0.2">
      <c r="A7539">
        <v>37.796999999999997</v>
      </c>
      <c r="B7539">
        <v>-122.4</v>
      </c>
      <c r="C7539">
        <v>0</v>
      </c>
      <c r="D7539">
        <v>2</v>
      </c>
      <c r="E7539">
        <v>1</v>
      </c>
      <c r="F7539">
        <v>0</v>
      </c>
      <c r="G7539">
        <v>1</v>
      </c>
      <c r="H7539">
        <v>0</v>
      </c>
      <c r="I7539">
        <v>8</v>
      </c>
      <c r="J7539">
        <v>10</v>
      </c>
      <c r="K7539">
        <v>0</v>
      </c>
      <c r="L7539">
        <v>18</v>
      </c>
      <c r="M7539">
        <f>VLOOKUP(H7539,AE$2:$AJ$12,6,TRUE)</f>
        <v>0</v>
      </c>
      <c r="N7539">
        <f>VLOOKUP(I7539,AF$2:$AJ$12,5,TRUE)</f>
        <v>7</v>
      </c>
      <c r="O7539">
        <f>VLOOKUP(J7539,AG$2:$AJ$12,4,TRUE)</f>
        <v>8</v>
      </c>
      <c r="P7539">
        <f>VLOOKUP(K7539,AH$2:$AJ$12,3,TRUE)</f>
        <v>0</v>
      </c>
      <c r="Q7539">
        <f>VLOOKUP(L7539,AI$2:$AJ$12,2,TRUE)</f>
        <v>7</v>
      </c>
      <c r="T7539" t="str">
        <f t="shared" si="707"/>
        <v>Crimepoint.create(latitude:37.797, longitude:-122.4, drugdrink:0, misdemean:7, theft:8, violent:0, total:7, drugdrinkct:0, misdemeanct:8, theftct:10, violentct:0, totalct:18)</v>
      </c>
      <c r="U7539" t="str">
        <f t="shared" si="708"/>
        <v>{location: new google.maps.LatLng(37.797, -122.4), weight: 0},</v>
      </c>
      <c r="V7539" t="str">
        <f t="shared" si="703"/>
        <v>{location: new google.maps.LatLng(37.797, -122.4), weight: 2},</v>
      </c>
      <c r="W7539" t="str">
        <f t="shared" si="704"/>
        <v>{location: new google.maps.LatLng(37.797, -122.4), weight: 1},</v>
      </c>
      <c r="X7539" t="str">
        <f t="shared" si="705"/>
        <v>{location: new google.maps.LatLng(37.797, -122.4), weight: 0},</v>
      </c>
      <c r="Y7539" t="str">
        <f t="shared" si="706"/>
        <v>{location: new google.maps.LatLng(37.797, -122.4), weight: 1},</v>
      </c>
    </row>
    <row r="7540" spans="1:25" x14ac:dyDescent="0.2">
      <c r="A7540">
        <v>37.796999999999997</v>
      </c>
      <c r="B7540">
        <v>-122.399</v>
      </c>
      <c r="C7540">
        <v>0</v>
      </c>
      <c r="D7540">
        <v>5</v>
      </c>
      <c r="E7540">
        <v>3</v>
      </c>
      <c r="F7540">
        <v>4</v>
      </c>
      <c r="G7540">
        <v>4</v>
      </c>
      <c r="H7540">
        <v>0</v>
      </c>
      <c r="I7540">
        <v>23</v>
      </c>
      <c r="J7540">
        <v>17</v>
      </c>
      <c r="K7540">
        <v>6</v>
      </c>
      <c r="L7540">
        <v>46</v>
      </c>
      <c r="M7540">
        <f>VLOOKUP(H7540,AE$2:$AJ$12,6,TRUE)</f>
        <v>0</v>
      </c>
      <c r="N7540">
        <f>VLOOKUP(I7540,AF$2:$AJ$12,5,TRUE)</f>
        <v>9</v>
      </c>
      <c r="O7540">
        <f>VLOOKUP(J7540,AG$2:$AJ$12,4,TRUE)</f>
        <v>9</v>
      </c>
      <c r="P7540">
        <f>VLOOKUP(K7540,AH$2:$AJ$12,3,TRUE)</f>
        <v>9</v>
      </c>
      <c r="Q7540">
        <f>VLOOKUP(L7540,AI$2:$AJ$12,2,TRUE)</f>
        <v>9</v>
      </c>
      <c r="T7540" t="str">
        <f t="shared" si="707"/>
        <v>Crimepoint.create(latitude:37.797, longitude:-122.399, drugdrink:0, misdemean:9, theft:9, violent:9, total:9, drugdrinkct:0, misdemeanct:23, theftct:17, violentct:6, totalct:46)</v>
      </c>
      <c r="U7540" t="str">
        <f t="shared" si="708"/>
        <v>{location: new google.maps.LatLng(37.797, -122.399), weight: 0},</v>
      </c>
      <c r="V7540" t="str">
        <f t="shared" si="703"/>
        <v>{location: new google.maps.LatLng(37.797, -122.399), weight: 5},</v>
      </c>
      <c r="W7540" t="str">
        <f t="shared" si="704"/>
        <v>{location: new google.maps.LatLng(37.797, -122.399), weight: 3},</v>
      </c>
      <c r="X7540" t="str">
        <f t="shared" si="705"/>
        <v>{location: new google.maps.LatLng(37.797, -122.399), weight: 4},</v>
      </c>
      <c r="Y7540" t="str">
        <f t="shared" si="706"/>
        <v>{location: new google.maps.LatLng(37.797, -122.399), weight: 4},</v>
      </c>
    </row>
    <row r="7541" spans="1:25" x14ac:dyDescent="0.2">
      <c r="A7541">
        <v>37.796999999999997</v>
      </c>
      <c r="B7541">
        <v>-122.398</v>
      </c>
      <c r="C7541">
        <v>0</v>
      </c>
      <c r="D7541">
        <v>6</v>
      </c>
      <c r="E7541">
        <v>4</v>
      </c>
      <c r="F7541">
        <v>4</v>
      </c>
      <c r="G7541">
        <v>5</v>
      </c>
      <c r="H7541">
        <v>0</v>
      </c>
      <c r="I7541">
        <v>26</v>
      </c>
      <c r="J7541">
        <v>30</v>
      </c>
      <c r="K7541">
        <v>6</v>
      </c>
      <c r="L7541">
        <v>62</v>
      </c>
      <c r="M7541">
        <f>VLOOKUP(H7541,AE$2:$AJ$12,6,TRUE)</f>
        <v>0</v>
      </c>
      <c r="N7541">
        <f>VLOOKUP(I7541,AF$2:$AJ$12,5,TRUE)</f>
        <v>9</v>
      </c>
      <c r="O7541">
        <f>VLOOKUP(J7541,AG$2:$AJ$12,4,TRUE)</f>
        <v>9</v>
      </c>
      <c r="P7541">
        <f>VLOOKUP(K7541,AH$2:$AJ$12,3,TRUE)</f>
        <v>9</v>
      </c>
      <c r="Q7541">
        <f>VLOOKUP(L7541,AI$2:$AJ$12,2,TRUE)</f>
        <v>9</v>
      </c>
      <c r="T7541" t="str">
        <f t="shared" si="707"/>
        <v>Crimepoint.create(latitude:37.797, longitude:-122.398, drugdrink:0, misdemean:9, theft:9, violent:9, total:9, drugdrinkct:0, misdemeanct:26, theftct:30, violentct:6, totalct:62)</v>
      </c>
      <c r="U7541" t="str">
        <f t="shared" si="708"/>
        <v>{location: new google.maps.LatLng(37.797, -122.398), weight: 0},</v>
      </c>
      <c r="V7541" t="str">
        <f t="shared" si="703"/>
        <v>{location: new google.maps.LatLng(37.797, -122.398), weight: 6},</v>
      </c>
      <c r="W7541" t="str">
        <f t="shared" si="704"/>
        <v>{location: new google.maps.LatLng(37.797, -122.398), weight: 4},</v>
      </c>
      <c r="X7541" t="str">
        <f t="shared" si="705"/>
        <v>{location: new google.maps.LatLng(37.797, -122.398), weight: 4},</v>
      </c>
      <c r="Y7541" t="str">
        <f t="shared" si="706"/>
        <v>{location: new google.maps.LatLng(37.797, -122.398), weight: 5},</v>
      </c>
    </row>
    <row r="7542" spans="1:25" x14ac:dyDescent="0.2">
      <c r="A7542">
        <v>37.796999999999997</v>
      </c>
      <c r="B7542">
        <v>-122.39700000000001</v>
      </c>
      <c r="C7542">
        <v>0</v>
      </c>
      <c r="D7542">
        <v>0</v>
      </c>
      <c r="E7542">
        <v>1</v>
      </c>
      <c r="F7542">
        <v>0</v>
      </c>
      <c r="G7542">
        <v>1</v>
      </c>
      <c r="H7542">
        <v>0</v>
      </c>
      <c r="I7542">
        <v>2</v>
      </c>
      <c r="J7542">
        <v>6</v>
      </c>
      <c r="K7542">
        <v>0</v>
      </c>
      <c r="L7542">
        <v>8</v>
      </c>
      <c r="M7542">
        <f>VLOOKUP(H7542,AE$2:$AJ$12,6,TRUE)</f>
        <v>0</v>
      </c>
      <c r="N7542">
        <f>VLOOKUP(I7542,AF$2:$AJ$12,5,TRUE)</f>
        <v>4</v>
      </c>
      <c r="O7542">
        <f>VLOOKUP(J7542,AG$2:$AJ$12,4,TRUE)</f>
        <v>7</v>
      </c>
      <c r="P7542">
        <f>VLOOKUP(K7542,AH$2:$AJ$12,3,TRUE)</f>
        <v>0</v>
      </c>
      <c r="Q7542">
        <f>VLOOKUP(L7542,AI$2:$AJ$12,2,TRUE)</f>
        <v>5</v>
      </c>
      <c r="T7542" t="str">
        <f t="shared" si="707"/>
        <v>Crimepoint.create(latitude:37.797, longitude:-122.397, drugdrink:0, misdemean:4, theft:7, violent:0, total:5, drugdrinkct:0, misdemeanct:2, theftct:6, violentct:0, totalct:8)</v>
      </c>
      <c r="U7542" t="str">
        <f t="shared" si="708"/>
        <v>{location: new google.maps.LatLng(37.797, -122.397), weight: 0},</v>
      </c>
      <c r="V7542" t="str">
        <f t="shared" si="703"/>
        <v>{location: new google.maps.LatLng(37.797, -122.397), weight: 0},</v>
      </c>
      <c r="W7542" t="str">
        <f t="shared" si="704"/>
        <v>{location: new google.maps.LatLng(37.797, -122.397), weight: 1},</v>
      </c>
      <c r="X7542" t="str">
        <f t="shared" si="705"/>
        <v>{location: new google.maps.LatLng(37.797, -122.397), weight: 0},</v>
      </c>
      <c r="Y7542" t="str">
        <f t="shared" si="706"/>
        <v>{location: new google.maps.LatLng(37.797, -122.397), weight: 1},</v>
      </c>
    </row>
    <row r="7543" spans="1:25" x14ac:dyDescent="0.2">
      <c r="A7543">
        <v>37.796999999999997</v>
      </c>
      <c r="B7543">
        <v>-122.396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1</v>
      </c>
      <c r="M7543">
        <f>VLOOKUP(H7543,AE$2:$AJ$12,6,TRUE)</f>
        <v>0</v>
      </c>
      <c r="N7543">
        <f>VLOOKUP(I7543,AF$2:$AJ$12,5,TRUE)</f>
        <v>0</v>
      </c>
      <c r="O7543">
        <f>VLOOKUP(J7543,AG$2:$AJ$12,4,TRUE)</f>
        <v>3</v>
      </c>
      <c r="P7543">
        <f>VLOOKUP(K7543,AH$2:$AJ$12,3,TRUE)</f>
        <v>0</v>
      </c>
      <c r="Q7543">
        <f>VLOOKUP(L7543,AI$2:$AJ$12,2,TRUE)</f>
        <v>0</v>
      </c>
      <c r="T7543" t="str">
        <f t="shared" si="707"/>
        <v>Crimepoint.create(latitude:37.797, longitude:-122.396, drugdrink:0, misdemean:0, theft:3, violent:0, total:0, drugdrinkct:0, misdemeanct:0, theftct:1, violentct:0, totalct:1)</v>
      </c>
      <c r="U7543" t="str">
        <f t="shared" si="708"/>
        <v>{location: new google.maps.LatLng(37.797, -122.396), weight: 0},</v>
      </c>
      <c r="V7543" t="str">
        <f t="shared" si="703"/>
        <v>{location: new google.maps.LatLng(37.797, -122.396), weight: 0},</v>
      </c>
      <c r="W7543" t="str">
        <f t="shared" si="704"/>
        <v>{location: new google.maps.LatLng(37.797, -122.396), weight: 0},</v>
      </c>
      <c r="X7543" t="str">
        <f t="shared" si="705"/>
        <v>{location: new google.maps.LatLng(37.797, -122.396), weight: 0},</v>
      </c>
      <c r="Y7543" t="str">
        <f t="shared" si="706"/>
        <v>{location: new google.maps.LatLng(37.797, -122.396), weight: 0},</v>
      </c>
    </row>
    <row r="7544" spans="1:25" x14ac:dyDescent="0.2">
      <c r="A7544">
        <v>37.796999999999997</v>
      </c>
      <c r="B7544">
        <v>-122.395</v>
      </c>
      <c r="C7544">
        <v>0</v>
      </c>
      <c r="D7544">
        <v>1</v>
      </c>
      <c r="E7544">
        <v>7</v>
      </c>
      <c r="F7544">
        <v>0</v>
      </c>
      <c r="G7544">
        <v>4</v>
      </c>
      <c r="H7544">
        <v>0</v>
      </c>
      <c r="I7544">
        <v>4</v>
      </c>
      <c r="J7544">
        <v>46</v>
      </c>
      <c r="K7544">
        <v>0</v>
      </c>
      <c r="L7544">
        <v>50</v>
      </c>
      <c r="M7544">
        <f>VLOOKUP(H7544,AE$2:$AJ$12,6,TRUE)</f>
        <v>0</v>
      </c>
      <c r="N7544">
        <f>VLOOKUP(I7544,AF$2:$AJ$12,5,TRUE)</f>
        <v>6</v>
      </c>
      <c r="O7544">
        <f>VLOOKUP(J7544,AG$2:$AJ$12,4,TRUE)</f>
        <v>9</v>
      </c>
      <c r="P7544">
        <f>VLOOKUP(K7544,AH$2:$AJ$12,3,TRUE)</f>
        <v>0</v>
      </c>
      <c r="Q7544">
        <f>VLOOKUP(L7544,AI$2:$AJ$12,2,TRUE)</f>
        <v>9</v>
      </c>
      <c r="T7544" t="str">
        <f t="shared" si="707"/>
        <v>Crimepoint.create(latitude:37.797, longitude:-122.395, drugdrink:0, misdemean:6, theft:9, violent:0, total:9, drugdrinkct:0, misdemeanct:4, theftct:46, violentct:0, totalct:50)</v>
      </c>
      <c r="U7544" t="str">
        <f t="shared" si="708"/>
        <v>{location: new google.maps.LatLng(37.797, -122.395), weight: 0},</v>
      </c>
      <c r="V7544" t="str">
        <f t="shared" si="703"/>
        <v>{location: new google.maps.LatLng(37.797, -122.395), weight: 1},</v>
      </c>
      <c r="W7544" t="str">
        <f t="shared" si="704"/>
        <v>{location: new google.maps.LatLng(37.797, -122.395), weight: 7},</v>
      </c>
      <c r="X7544" t="str">
        <f t="shared" si="705"/>
        <v>{location: new google.maps.LatLng(37.797, -122.395), weight: 0},</v>
      </c>
      <c r="Y7544" t="str">
        <f t="shared" si="706"/>
        <v>{location: new google.maps.LatLng(37.797, -122.395), weight: 4},</v>
      </c>
    </row>
    <row r="7545" spans="1:25" x14ac:dyDescent="0.2">
      <c r="A7545">
        <v>37.798000000000002</v>
      </c>
      <c r="B7545">
        <v>-122.447</v>
      </c>
      <c r="C7545">
        <v>0</v>
      </c>
      <c r="D7545">
        <v>1</v>
      </c>
      <c r="E7545">
        <v>1</v>
      </c>
      <c r="F7545">
        <v>1</v>
      </c>
      <c r="G7545">
        <v>1</v>
      </c>
      <c r="H7545">
        <v>0</v>
      </c>
      <c r="I7545">
        <v>5</v>
      </c>
      <c r="J7545">
        <v>8</v>
      </c>
      <c r="K7545">
        <v>1</v>
      </c>
      <c r="L7545">
        <v>14</v>
      </c>
      <c r="M7545">
        <f>VLOOKUP(H7545,AE$2:$AJ$12,6,TRUE)</f>
        <v>0</v>
      </c>
      <c r="N7545">
        <f>VLOOKUP(I7545,AF$2:$AJ$12,5,TRUE)</f>
        <v>6</v>
      </c>
      <c r="O7545">
        <f>VLOOKUP(J7545,AG$2:$AJ$12,4,TRUE)</f>
        <v>8</v>
      </c>
      <c r="P7545">
        <f>VLOOKUP(K7545,AH$2:$AJ$12,3,TRUE)</f>
        <v>7</v>
      </c>
      <c r="Q7545">
        <f>VLOOKUP(L7545,AI$2:$AJ$12,2,TRUE)</f>
        <v>7</v>
      </c>
      <c r="T7545" t="str">
        <f t="shared" si="707"/>
        <v>Crimepoint.create(latitude:37.798, longitude:-122.447, drugdrink:0, misdemean:6, theft:8, violent:7, total:7, drugdrinkct:0, misdemeanct:5, theftct:8, violentct:1, totalct:14)</v>
      </c>
      <c r="U7545" t="str">
        <f t="shared" si="708"/>
        <v>{location: new google.maps.LatLng(37.798, -122.447), weight: 0},</v>
      </c>
      <c r="V7545" t="str">
        <f t="shared" si="703"/>
        <v>{location: new google.maps.LatLng(37.798, -122.447), weight: 1},</v>
      </c>
      <c r="W7545" t="str">
        <f t="shared" si="704"/>
        <v>{location: new google.maps.LatLng(37.798, -122.447), weight: 1},</v>
      </c>
      <c r="X7545" t="str">
        <f t="shared" si="705"/>
        <v>{location: new google.maps.LatLng(37.798, -122.447), weight: 1},</v>
      </c>
      <c r="Y7545" t="str">
        <f t="shared" si="706"/>
        <v>{location: new google.maps.LatLng(37.798, -122.447), weight: 1},</v>
      </c>
    </row>
    <row r="7546" spans="1:25" x14ac:dyDescent="0.2">
      <c r="A7546">
        <v>37.798000000000002</v>
      </c>
      <c r="B7546">
        <v>-122.446</v>
      </c>
      <c r="C7546">
        <v>0</v>
      </c>
      <c r="D7546">
        <v>1</v>
      </c>
      <c r="E7546">
        <v>1</v>
      </c>
      <c r="F7546">
        <v>0</v>
      </c>
      <c r="G7546">
        <v>1</v>
      </c>
      <c r="H7546">
        <v>0</v>
      </c>
      <c r="I7546">
        <v>3</v>
      </c>
      <c r="J7546">
        <v>4</v>
      </c>
      <c r="K7546">
        <v>0</v>
      </c>
      <c r="L7546">
        <v>7</v>
      </c>
      <c r="M7546">
        <f>VLOOKUP(H7546,AE$2:$AJ$12,6,TRUE)</f>
        <v>0</v>
      </c>
      <c r="N7546">
        <f>VLOOKUP(I7546,AF$2:$AJ$12,5,TRUE)</f>
        <v>5</v>
      </c>
      <c r="O7546">
        <f>VLOOKUP(J7546,AG$2:$AJ$12,4,TRUE)</f>
        <v>6</v>
      </c>
      <c r="P7546">
        <f>VLOOKUP(K7546,AH$2:$AJ$12,3,TRUE)</f>
        <v>0</v>
      </c>
      <c r="Q7546">
        <f>VLOOKUP(L7546,AI$2:$AJ$12,2,TRUE)</f>
        <v>5</v>
      </c>
      <c r="T7546" t="str">
        <f t="shared" si="707"/>
        <v>Crimepoint.create(latitude:37.798, longitude:-122.446, drugdrink:0, misdemean:5, theft:6, violent:0, total:5, drugdrinkct:0, misdemeanct:3, theftct:4, violentct:0, totalct:7)</v>
      </c>
      <c r="U7546" t="str">
        <f t="shared" si="708"/>
        <v>{location: new google.maps.LatLng(37.798, -122.446), weight: 0},</v>
      </c>
      <c r="V7546" t="str">
        <f t="shared" si="703"/>
        <v>{location: new google.maps.LatLng(37.798, -122.446), weight: 1},</v>
      </c>
      <c r="W7546" t="str">
        <f t="shared" si="704"/>
        <v>{location: new google.maps.LatLng(37.798, -122.446), weight: 1},</v>
      </c>
      <c r="X7546" t="str">
        <f t="shared" si="705"/>
        <v>{location: new google.maps.LatLng(37.798, -122.446), weight: 0},</v>
      </c>
      <c r="Y7546" t="str">
        <f t="shared" si="706"/>
        <v>{location: new google.maps.LatLng(37.798, -122.446), weight: 1},</v>
      </c>
    </row>
    <row r="7547" spans="1:25" x14ac:dyDescent="0.2">
      <c r="A7547">
        <v>37.798000000000002</v>
      </c>
      <c r="B7547">
        <v>-122.44499999999999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2</v>
      </c>
      <c r="J7547">
        <v>1</v>
      </c>
      <c r="K7547">
        <v>0</v>
      </c>
      <c r="L7547">
        <v>3</v>
      </c>
      <c r="M7547">
        <f>VLOOKUP(H7547,AE$2:$AJ$12,6,TRUE)</f>
        <v>0</v>
      </c>
      <c r="N7547">
        <f>VLOOKUP(I7547,AF$2:$AJ$12,5,TRUE)</f>
        <v>4</v>
      </c>
      <c r="O7547">
        <f>VLOOKUP(J7547,AG$2:$AJ$12,4,TRUE)</f>
        <v>3</v>
      </c>
      <c r="P7547">
        <f>VLOOKUP(K7547,AH$2:$AJ$12,3,TRUE)</f>
        <v>0</v>
      </c>
      <c r="Q7547">
        <f>VLOOKUP(L7547,AI$2:$AJ$12,2,TRUE)</f>
        <v>2</v>
      </c>
      <c r="T7547" t="str">
        <f t="shared" si="707"/>
        <v>Crimepoint.create(latitude:37.798, longitude:-122.445, drugdrink:0, misdemean:4, theft:3, violent:0, total:2, drugdrinkct:0, misdemeanct:2, theftct:1, violentct:0, totalct:3)</v>
      </c>
      <c r="U7547" t="str">
        <f t="shared" si="708"/>
        <v>{location: new google.maps.LatLng(37.798, -122.445), weight: 0},</v>
      </c>
      <c r="V7547" t="str">
        <f t="shared" si="703"/>
        <v>{location: new google.maps.LatLng(37.798, -122.445), weight: 0},</v>
      </c>
      <c r="W7547" t="str">
        <f t="shared" si="704"/>
        <v>{location: new google.maps.LatLng(37.798, -122.445), weight: 0},</v>
      </c>
      <c r="X7547" t="str">
        <f t="shared" si="705"/>
        <v>{location: new google.maps.LatLng(37.798, -122.445), weight: 0},</v>
      </c>
      <c r="Y7547" t="str">
        <f t="shared" si="706"/>
        <v>{location: new google.maps.LatLng(37.798, -122.445), weight: 0},</v>
      </c>
    </row>
    <row r="7548" spans="1:25" x14ac:dyDescent="0.2">
      <c r="A7548">
        <v>37.798000000000002</v>
      </c>
      <c r="B7548">
        <v>-122.444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4</v>
      </c>
      <c r="K7548">
        <v>0</v>
      </c>
      <c r="L7548">
        <v>4</v>
      </c>
      <c r="M7548">
        <f>VLOOKUP(H7548,AE$2:$AJ$12,6,TRUE)</f>
        <v>0</v>
      </c>
      <c r="N7548">
        <f>VLOOKUP(I7548,AF$2:$AJ$12,5,TRUE)</f>
        <v>0</v>
      </c>
      <c r="O7548">
        <f>VLOOKUP(J7548,AG$2:$AJ$12,4,TRUE)</f>
        <v>6</v>
      </c>
      <c r="P7548">
        <f>VLOOKUP(K7548,AH$2:$AJ$12,3,TRUE)</f>
        <v>0</v>
      </c>
      <c r="Q7548">
        <f>VLOOKUP(L7548,AI$2:$AJ$12,2,TRUE)</f>
        <v>3</v>
      </c>
      <c r="T7548" t="str">
        <f t="shared" si="707"/>
        <v>Crimepoint.create(latitude:37.798, longitude:-122.444, drugdrink:0, misdemean:0, theft:6, violent:0, total:3, drugdrinkct:0, misdemeanct:0, theftct:4, violentct:0, totalct:4)</v>
      </c>
      <c r="U7548" t="str">
        <f t="shared" si="708"/>
        <v>{location: new google.maps.LatLng(37.798, -122.444), weight: 0},</v>
      </c>
      <c r="V7548" t="str">
        <f t="shared" si="703"/>
        <v>{location: new google.maps.LatLng(37.798, -122.444), weight: 0},</v>
      </c>
      <c r="W7548" t="str">
        <f t="shared" si="704"/>
        <v>{location: new google.maps.LatLng(37.798, -122.444), weight: 1},</v>
      </c>
      <c r="X7548" t="str">
        <f t="shared" si="705"/>
        <v>{location: new google.maps.LatLng(37.798, -122.444), weight: 0},</v>
      </c>
      <c r="Y7548" t="str">
        <f t="shared" si="706"/>
        <v>{location: new google.maps.LatLng(37.798, -122.444), weight: 0},</v>
      </c>
    </row>
    <row r="7549" spans="1:25" x14ac:dyDescent="0.2">
      <c r="A7549">
        <v>37.798000000000002</v>
      </c>
      <c r="B7549">
        <v>-122.443</v>
      </c>
      <c r="C7549">
        <v>0</v>
      </c>
      <c r="D7549">
        <v>0</v>
      </c>
      <c r="E7549">
        <v>1</v>
      </c>
      <c r="F7549">
        <v>0</v>
      </c>
      <c r="G7549">
        <v>1</v>
      </c>
      <c r="H7549">
        <v>0</v>
      </c>
      <c r="I7549">
        <v>2</v>
      </c>
      <c r="J7549">
        <v>6</v>
      </c>
      <c r="K7549">
        <v>0</v>
      </c>
      <c r="L7549">
        <v>8</v>
      </c>
      <c r="M7549">
        <f>VLOOKUP(H7549,AE$2:$AJ$12,6,TRUE)</f>
        <v>0</v>
      </c>
      <c r="N7549">
        <f>VLOOKUP(I7549,AF$2:$AJ$12,5,TRUE)</f>
        <v>4</v>
      </c>
      <c r="O7549">
        <f>VLOOKUP(J7549,AG$2:$AJ$12,4,TRUE)</f>
        <v>7</v>
      </c>
      <c r="P7549">
        <f>VLOOKUP(K7549,AH$2:$AJ$12,3,TRUE)</f>
        <v>0</v>
      </c>
      <c r="Q7549">
        <f>VLOOKUP(L7549,AI$2:$AJ$12,2,TRUE)</f>
        <v>5</v>
      </c>
      <c r="T7549" t="str">
        <f t="shared" si="707"/>
        <v>Crimepoint.create(latitude:37.798, longitude:-122.443, drugdrink:0, misdemean:4, theft:7, violent:0, total:5, drugdrinkct:0, misdemeanct:2, theftct:6, violentct:0, totalct:8)</v>
      </c>
      <c r="U7549" t="str">
        <f t="shared" si="708"/>
        <v>{location: new google.maps.LatLng(37.798, -122.443), weight: 0},</v>
      </c>
      <c r="V7549" t="str">
        <f t="shared" si="703"/>
        <v>{location: new google.maps.LatLng(37.798, -122.443), weight: 0},</v>
      </c>
      <c r="W7549" t="str">
        <f t="shared" si="704"/>
        <v>{location: new google.maps.LatLng(37.798, -122.443), weight: 1},</v>
      </c>
      <c r="X7549" t="str">
        <f t="shared" si="705"/>
        <v>{location: new google.maps.LatLng(37.798, -122.443), weight: 0},</v>
      </c>
      <c r="Y7549" t="str">
        <f t="shared" si="706"/>
        <v>{location: new google.maps.LatLng(37.798, -122.443), weight: 1},</v>
      </c>
    </row>
    <row r="7550" spans="1:25" x14ac:dyDescent="0.2">
      <c r="A7550">
        <v>37.798000000000002</v>
      </c>
      <c r="B7550">
        <v>-122.44199999999999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0</v>
      </c>
      <c r="I7550">
        <v>2</v>
      </c>
      <c r="J7550">
        <v>7</v>
      </c>
      <c r="K7550">
        <v>1</v>
      </c>
      <c r="L7550">
        <v>10</v>
      </c>
      <c r="M7550">
        <f>VLOOKUP(H7550,AE$2:$AJ$12,6,TRUE)</f>
        <v>0</v>
      </c>
      <c r="N7550">
        <f>VLOOKUP(I7550,AF$2:$AJ$12,5,TRUE)</f>
        <v>4</v>
      </c>
      <c r="O7550">
        <f>VLOOKUP(J7550,AG$2:$AJ$12,4,TRUE)</f>
        <v>7</v>
      </c>
      <c r="P7550">
        <f>VLOOKUP(K7550,AH$2:$AJ$12,3,TRUE)</f>
        <v>7</v>
      </c>
      <c r="Q7550">
        <f>VLOOKUP(L7550,AI$2:$AJ$12,2,TRUE)</f>
        <v>6</v>
      </c>
      <c r="T7550" t="str">
        <f t="shared" si="707"/>
        <v>Crimepoint.create(latitude:37.798, longitude:-122.442, drugdrink:0, misdemean:4, theft:7, violent:7, total:6, drugdrinkct:0, misdemeanct:2, theftct:7, violentct:1, totalct:10)</v>
      </c>
      <c r="U7550" t="str">
        <f t="shared" si="708"/>
        <v>{location: new google.maps.LatLng(37.798, -122.442), weight: 0},</v>
      </c>
      <c r="V7550" t="str">
        <f t="shared" si="703"/>
        <v>{location: new google.maps.LatLng(37.798, -122.442), weight: 0},</v>
      </c>
      <c r="W7550" t="str">
        <f t="shared" si="704"/>
        <v>{location: new google.maps.LatLng(37.798, -122.442), weight: 1},</v>
      </c>
      <c r="X7550" t="str">
        <f t="shared" si="705"/>
        <v>{location: new google.maps.LatLng(37.798, -122.442), weight: 1},</v>
      </c>
      <c r="Y7550" t="str">
        <f t="shared" si="706"/>
        <v>{location: new google.maps.LatLng(37.798, -122.442), weight: 1},</v>
      </c>
    </row>
    <row r="7551" spans="1:25" x14ac:dyDescent="0.2">
      <c r="A7551">
        <v>37.798000000000002</v>
      </c>
      <c r="B7551">
        <v>-122.441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2</v>
      </c>
      <c r="M7551">
        <f>VLOOKUP(H7551,AE$2:$AJ$12,6,TRUE)</f>
        <v>0</v>
      </c>
      <c r="N7551">
        <f>VLOOKUP(I7551,AF$2:$AJ$12,5,TRUE)</f>
        <v>0</v>
      </c>
      <c r="O7551">
        <f>VLOOKUP(J7551,AG$2:$AJ$12,4,TRUE)</f>
        <v>3</v>
      </c>
      <c r="P7551">
        <f>VLOOKUP(K7551,AH$2:$AJ$12,3,TRUE)</f>
        <v>7</v>
      </c>
      <c r="Q7551">
        <f>VLOOKUP(L7551,AI$2:$AJ$12,2,TRUE)</f>
        <v>1</v>
      </c>
      <c r="T7551" t="str">
        <f t="shared" si="707"/>
        <v>Crimepoint.create(latitude:37.798, longitude:-122.441, drugdrink:0, misdemean:0, theft:3, violent:7, total:1, drugdrinkct:0, misdemeanct:0, theftct:1, violentct:1, totalct:2)</v>
      </c>
      <c r="U7551" t="str">
        <f t="shared" si="708"/>
        <v>{location: new google.maps.LatLng(37.798, -122.441), weight: 0},</v>
      </c>
      <c r="V7551" t="str">
        <f t="shared" si="703"/>
        <v>{location: new google.maps.LatLng(37.798, -122.441), weight: 0},</v>
      </c>
      <c r="W7551" t="str">
        <f t="shared" si="704"/>
        <v>{location: new google.maps.LatLng(37.798, -122.441), weight: 0},</v>
      </c>
      <c r="X7551" t="str">
        <f t="shared" si="705"/>
        <v>{location: new google.maps.LatLng(37.798, -122.441), weight: 1},</v>
      </c>
      <c r="Y7551" t="str">
        <f t="shared" si="706"/>
        <v>{location: new google.maps.LatLng(37.798, -122.441), weight: 0},</v>
      </c>
    </row>
    <row r="7552" spans="1:25" x14ac:dyDescent="0.2">
      <c r="A7552">
        <v>37.798000000000002</v>
      </c>
      <c r="B7552">
        <v>-122.44</v>
      </c>
      <c r="C7552">
        <v>0</v>
      </c>
      <c r="D7552">
        <v>1</v>
      </c>
      <c r="E7552">
        <v>1</v>
      </c>
      <c r="F7552">
        <v>0</v>
      </c>
      <c r="G7552">
        <v>1</v>
      </c>
      <c r="H7552">
        <v>0</v>
      </c>
      <c r="I7552">
        <v>4</v>
      </c>
      <c r="J7552">
        <v>5</v>
      </c>
      <c r="K7552">
        <v>0</v>
      </c>
      <c r="L7552">
        <v>9</v>
      </c>
      <c r="M7552">
        <f>VLOOKUP(H7552,AE$2:$AJ$12,6,TRUE)</f>
        <v>0</v>
      </c>
      <c r="N7552">
        <f>VLOOKUP(I7552,AF$2:$AJ$12,5,TRUE)</f>
        <v>6</v>
      </c>
      <c r="O7552">
        <f>VLOOKUP(J7552,AG$2:$AJ$12,4,TRUE)</f>
        <v>7</v>
      </c>
      <c r="P7552">
        <f>VLOOKUP(K7552,AH$2:$AJ$12,3,TRUE)</f>
        <v>0</v>
      </c>
      <c r="Q7552">
        <f>VLOOKUP(L7552,AI$2:$AJ$12,2,TRUE)</f>
        <v>5</v>
      </c>
      <c r="T7552" t="str">
        <f t="shared" si="707"/>
        <v>Crimepoint.create(latitude:37.798, longitude:-122.44, drugdrink:0, misdemean:6, theft:7, violent:0, total:5, drugdrinkct:0, misdemeanct:4, theftct:5, violentct:0, totalct:9)</v>
      </c>
      <c r="U7552" t="str">
        <f t="shared" si="708"/>
        <v>{location: new google.maps.LatLng(37.798, -122.44), weight: 0},</v>
      </c>
      <c r="V7552" t="str">
        <f t="shared" si="703"/>
        <v>{location: new google.maps.LatLng(37.798, -122.44), weight: 1},</v>
      </c>
      <c r="W7552" t="str">
        <f t="shared" si="704"/>
        <v>{location: new google.maps.LatLng(37.798, -122.44), weight: 1},</v>
      </c>
      <c r="X7552" t="str">
        <f t="shared" si="705"/>
        <v>{location: new google.maps.LatLng(37.798, -122.44), weight: 0},</v>
      </c>
      <c r="Y7552" t="str">
        <f t="shared" si="706"/>
        <v>{location: new google.maps.LatLng(37.798, -122.44), weight: 1},</v>
      </c>
    </row>
    <row r="7553" spans="1:25" x14ac:dyDescent="0.2">
      <c r="A7553">
        <v>37.798000000000002</v>
      </c>
      <c r="B7553">
        <v>-122.43899999999999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4</v>
      </c>
      <c r="K7553">
        <v>0</v>
      </c>
      <c r="L7553">
        <v>4</v>
      </c>
      <c r="M7553">
        <f>VLOOKUP(H7553,AE$2:$AJ$12,6,TRUE)</f>
        <v>0</v>
      </c>
      <c r="N7553">
        <f>VLOOKUP(I7553,AF$2:$AJ$12,5,TRUE)</f>
        <v>0</v>
      </c>
      <c r="O7553">
        <f>VLOOKUP(J7553,AG$2:$AJ$12,4,TRUE)</f>
        <v>6</v>
      </c>
      <c r="P7553">
        <f>VLOOKUP(K7553,AH$2:$AJ$12,3,TRUE)</f>
        <v>0</v>
      </c>
      <c r="Q7553">
        <f>VLOOKUP(L7553,AI$2:$AJ$12,2,TRUE)</f>
        <v>3</v>
      </c>
      <c r="T7553" t="str">
        <f t="shared" si="707"/>
        <v>Crimepoint.create(latitude:37.798, longitude:-122.439, drugdrink:0, misdemean:0, theft:6, violent:0, total:3, drugdrinkct:0, misdemeanct:0, theftct:4, violentct:0, totalct:4)</v>
      </c>
      <c r="U7553" t="str">
        <f t="shared" si="708"/>
        <v>{location: new google.maps.LatLng(37.798, -122.439), weight: 0},</v>
      </c>
      <c r="V7553" t="str">
        <f t="shared" si="703"/>
        <v>{location: new google.maps.LatLng(37.798, -122.439), weight: 0},</v>
      </c>
      <c r="W7553" t="str">
        <f t="shared" si="704"/>
        <v>{location: new google.maps.LatLng(37.798, -122.439), weight: 1},</v>
      </c>
      <c r="X7553" t="str">
        <f t="shared" si="705"/>
        <v>{location: new google.maps.LatLng(37.798, -122.439), weight: 0},</v>
      </c>
      <c r="Y7553" t="str">
        <f t="shared" si="706"/>
        <v>{location: new google.maps.LatLng(37.798, -122.439), weight: 0},</v>
      </c>
    </row>
    <row r="7554" spans="1:25" x14ac:dyDescent="0.2">
      <c r="A7554">
        <v>37.798000000000002</v>
      </c>
      <c r="B7554">
        <v>-122.438</v>
      </c>
      <c r="C7554">
        <v>0</v>
      </c>
      <c r="D7554">
        <v>2</v>
      </c>
      <c r="E7554">
        <v>1</v>
      </c>
      <c r="F7554">
        <v>1</v>
      </c>
      <c r="G7554">
        <v>1</v>
      </c>
      <c r="H7554">
        <v>0</v>
      </c>
      <c r="I7554">
        <v>10</v>
      </c>
      <c r="J7554">
        <v>5</v>
      </c>
      <c r="K7554">
        <v>2</v>
      </c>
      <c r="L7554">
        <v>17</v>
      </c>
      <c r="M7554">
        <f>VLOOKUP(H7554,AE$2:$AJ$12,6,TRUE)</f>
        <v>0</v>
      </c>
      <c r="N7554">
        <f>VLOOKUP(I7554,AF$2:$AJ$12,5,TRUE)</f>
        <v>8</v>
      </c>
      <c r="O7554">
        <f>VLOOKUP(J7554,AG$2:$AJ$12,4,TRUE)</f>
        <v>7</v>
      </c>
      <c r="P7554">
        <f>VLOOKUP(K7554,AH$2:$AJ$12,3,TRUE)</f>
        <v>7</v>
      </c>
      <c r="Q7554">
        <f>VLOOKUP(L7554,AI$2:$AJ$12,2,TRUE)</f>
        <v>7</v>
      </c>
      <c r="T7554" t="str">
        <f t="shared" si="707"/>
        <v>Crimepoint.create(latitude:37.798, longitude:-122.438, drugdrink:0, misdemean:8, theft:7, violent:7, total:7, drugdrinkct:0, misdemeanct:10, theftct:5, violentct:2, totalct:17)</v>
      </c>
      <c r="U7554" t="str">
        <f t="shared" si="708"/>
        <v>{location: new google.maps.LatLng(37.798, -122.438), weight: 0},</v>
      </c>
      <c r="V7554" t="str">
        <f t="shared" si="703"/>
        <v>{location: new google.maps.LatLng(37.798, -122.438), weight: 2},</v>
      </c>
      <c r="W7554" t="str">
        <f t="shared" si="704"/>
        <v>{location: new google.maps.LatLng(37.798, -122.438), weight: 1},</v>
      </c>
      <c r="X7554" t="str">
        <f t="shared" si="705"/>
        <v>{location: new google.maps.LatLng(37.798, -122.438), weight: 1},</v>
      </c>
      <c r="Y7554" t="str">
        <f t="shared" si="706"/>
        <v>{location: new google.maps.LatLng(37.798, -122.438), weight: 1},</v>
      </c>
    </row>
    <row r="7555" spans="1:25" x14ac:dyDescent="0.2">
      <c r="A7555">
        <v>37.798000000000002</v>
      </c>
      <c r="B7555">
        <v>-122.437</v>
      </c>
      <c r="C7555">
        <v>1</v>
      </c>
      <c r="D7555">
        <v>2</v>
      </c>
      <c r="E7555">
        <v>1</v>
      </c>
      <c r="F7555">
        <v>1</v>
      </c>
      <c r="G7555">
        <v>2</v>
      </c>
      <c r="H7555">
        <v>1</v>
      </c>
      <c r="I7555">
        <v>8</v>
      </c>
      <c r="J7555">
        <v>10</v>
      </c>
      <c r="K7555">
        <v>2</v>
      </c>
      <c r="L7555">
        <v>21</v>
      </c>
      <c r="M7555">
        <f>VLOOKUP(H7555,AE$2:$AJ$12,6,TRUE)</f>
        <v>8</v>
      </c>
      <c r="N7555">
        <f>VLOOKUP(I7555,AF$2:$AJ$12,5,TRUE)</f>
        <v>7</v>
      </c>
      <c r="O7555">
        <f>VLOOKUP(J7555,AG$2:$AJ$12,4,TRUE)</f>
        <v>8</v>
      </c>
      <c r="P7555">
        <f>VLOOKUP(K7555,AH$2:$AJ$12,3,TRUE)</f>
        <v>7</v>
      </c>
      <c r="Q7555">
        <f>VLOOKUP(L7555,AI$2:$AJ$12,2,TRUE)</f>
        <v>8</v>
      </c>
      <c r="T7555" t="str">
        <f t="shared" si="707"/>
        <v>Crimepoint.create(latitude:37.798, longitude:-122.437, drugdrink:8, misdemean:7, theft:8, violent:7, total:8, drugdrinkct:1, misdemeanct:8, theftct:10, violentct:2, totalct:21)</v>
      </c>
      <c r="U7555" t="str">
        <f t="shared" si="708"/>
        <v>{location: new google.maps.LatLng(37.798, -122.437), weight: 1},</v>
      </c>
      <c r="V7555" t="str">
        <f t="shared" ref="V7555:V7618" si="709">$Z$2&amp;$A7555&amp;$AA$2&amp;$B7555&amp;$AB$2&amp;D7555&amp;$AC$2</f>
        <v>{location: new google.maps.LatLng(37.798, -122.437), weight: 2},</v>
      </c>
      <c r="W7555" t="str">
        <f t="shared" ref="W7555:W7618" si="710">$Z$2&amp;$A7555&amp;$AA$2&amp;$B7555&amp;$AB$2&amp;E7555&amp;$AC$2</f>
        <v>{location: new google.maps.LatLng(37.798, -122.437), weight: 1},</v>
      </c>
      <c r="X7555" t="str">
        <f t="shared" ref="X7555:X7618" si="711">$Z$2&amp;$A7555&amp;$AA$2&amp;$B7555&amp;$AB$2&amp;F7555&amp;$AC$2</f>
        <v>{location: new google.maps.LatLng(37.798, -122.437), weight: 1},</v>
      </c>
      <c r="Y7555" t="str">
        <f t="shared" ref="Y7555:Y7618" si="712">$Z$2&amp;$A7555&amp;$AA$2&amp;$B7555&amp;$AB$2&amp;G7555&amp;$AC$2</f>
        <v>{location: new google.maps.LatLng(37.798, -122.437), weight: 2},</v>
      </c>
    </row>
    <row r="7556" spans="1:25" x14ac:dyDescent="0.2">
      <c r="A7556">
        <v>37.798000000000002</v>
      </c>
      <c r="B7556">
        <v>-122.43600000000001</v>
      </c>
      <c r="C7556">
        <v>1</v>
      </c>
      <c r="D7556">
        <v>3</v>
      </c>
      <c r="E7556">
        <v>4</v>
      </c>
      <c r="F7556">
        <v>10</v>
      </c>
      <c r="G7556">
        <v>4</v>
      </c>
      <c r="H7556">
        <v>1</v>
      </c>
      <c r="I7556">
        <v>13</v>
      </c>
      <c r="J7556">
        <v>27</v>
      </c>
      <c r="K7556">
        <v>13</v>
      </c>
      <c r="L7556">
        <v>54</v>
      </c>
      <c r="M7556">
        <f>VLOOKUP(H7556,AE$2:$AJ$12,6,TRUE)</f>
        <v>8</v>
      </c>
      <c r="N7556">
        <f>VLOOKUP(I7556,AF$2:$AJ$12,5,TRUE)</f>
        <v>8</v>
      </c>
      <c r="O7556">
        <f>VLOOKUP(J7556,AG$2:$AJ$12,4,TRUE)</f>
        <v>9</v>
      </c>
      <c r="P7556">
        <f>VLOOKUP(K7556,AH$2:$AJ$12,3,TRUE)</f>
        <v>9</v>
      </c>
      <c r="Q7556">
        <f>VLOOKUP(L7556,AI$2:$AJ$12,2,TRUE)</f>
        <v>9</v>
      </c>
      <c r="T7556" t="str">
        <f t="shared" ref="T7556:T7619" si="713">"Crimepoint.create("&amp;A$2&amp;":"&amp;A7556&amp;", "&amp;B$2&amp;":"&amp;B7556&amp;", "&amp;C$2&amp;":"&amp;M7556&amp;", "&amp;D$2&amp;":"&amp;N7556&amp;", "&amp;E$2&amp;":"&amp;O7556&amp;", "&amp;F$2&amp;":"&amp;P7556&amp;", "&amp;G$2&amp;":"&amp;Q7556&amp;", "&amp;H$2&amp;":"&amp;H7556&amp;", "&amp;I$2&amp;":"&amp;I7556&amp;", "&amp;J$2&amp;":"&amp;J7556&amp;", "&amp;K$2&amp;":"&amp;K7556&amp;", "&amp;L$2&amp;":"&amp;L7556&amp;")"</f>
        <v>Crimepoint.create(latitude:37.798, longitude:-122.436, drugdrink:8, misdemean:8, theft:9, violent:9, total:9, drugdrinkct:1, misdemeanct:13, theftct:27, violentct:13, totalct:54)</v>
      </c>
      <c r="U7556" t="str">
        <f t="shared" ref="U7556:U7619" si="714">$Z$2&amp;$A7556&amp;$AA$2&amp;$B7556&amp;$AB$2&amp;C7556&amp;$AC$2</f>
        <v>{location: new google.maps.LatLng(37.798, -122.436), weight: 1},</v>
      </c>
      <c r="V7556" t="str">
        <f t="shared" si="709"/>
        <v>{location: new google.maps.LatLng(37.798, -122.436), weight: 3},</v>
      </c>
      <c r="W7556" t="str">
        <f t="shared" si="710"/>
        <v>{location: new google.maps.LatLng(37.798, -122.436), weight: 4},</v>
      </c>
      <c r="X7556" t="str">
        <f t="shared" si="711"/>
        <v>{location: new google.maps.LatLng(37.798, -122.436), weight: 10},</v>
      </c>
      <c r="Y7556" t="str">
        <f t="shared" si="712"/>
        <v>{location: new google.maps.LatLng(37.798, -122.436), weight: 4},</v>
      </c>
    </row>
    <row r="7557" spans="1:25" x14ac:dyDescent="0.2">
      <c r="A7557">
        <v>37.798000000000002</v>
      </c>
      <c r="B7557">
        <v>-122.435</v>
      </c>
      <c r="C7557">
        <v>0</v>
      </c>
      <c r="D7557">
        <v>1</v>
      </c>
      <c r="E7557">
        <v>1</v>
      </c>
      <c r="F7557">
        <v>0</v>
      </c>
      <c r="G7557">
        <v>1</v>
      </c>
      <c r="H7557">
        <v>0</v>
      </c>
      <c r="I7557">
        <v>3</v>
      </c>
      <c r="J7557">
        <v>7</v>
      </c>
      <c r="K7557">
        <v>0</v>
      </c>
      <c r="L7557">
        <v>10</v>
      </c>
      <c r="M7557">
        <f>VLOOKUP(H7557,AE$2:$AJ$12,6,TRUE)</f>
        <v>0</v>
      </c>
      <c r="N7557">
        <f>VLOOKUP(I7557,AF$2:$AJ$12,5,TRUE)</f>
        <v>5</v>
      </c>
      <c r="O7557">
        <f>VLOOKUP(J7557,AG$2:$AJ$12,4,TRUE)</f>
        <v>7</v>
      </c>
      <c r="P7557">
        <f>VLOOKUP(K7557,AH$2:$AJ$12,3,TRUE)</f>
        <v>0</v>
      </c>
      <c r="Q7557">
        <f>VLOOKUP(L7557,AI$2:$AJ$12,2,TRUE)</f>
        <v>6</v>
      </c>
      <c r="T7557" t="str">
        <f t="shared" si="713"/>
        <v>Crimepoint.create(latitude:37.798, longitude:-122.435, drugdrink:0, misdemean:5, theft:7, violent:0, total:6, drugdrinkct:0, misdemeanct:3, theftct:7, violentct:0, totalct:10)</v>
      </c>
      <c r="U7557" t="str">
        <f t="shared" si="714"/>
        <v>{location: new google.maps.LatLng(37.798, -122.435), weight: 0},</v>
      </c>
      <c r="V7557" t="str">
        <f t="shared" si="709"/>
        <v>{location: new google.maps.LatLng(37.798, -122.435), weight: 1},</v>
      </c>
      <c r="W7557" t="str">
        <f t="shared" si="710"/>
        <v>{location: new google.maps.LatLng(37.798, -122.435), weight: 1},</v>
      </c>
      <c r="X7557" t="str">
        <f t="shared" si="711"/>
        <v>{location: new google.maps.LatLng(37.798, -122.435), weight: 0},</v>
      </c>
      <c r="Y7557" t="str">
        <f t="shared" si="712"/>
        <v>{location: new google.maps.LatLng(37.798, -122.435), weight: 1},</v>
      </c>
    </row>
    <row r="7558" spans="1:25" x14ac:dyDescent="0.2">
      <c r="A7558">
        <v>37.798000000000002</v>
      </c>
      <c r="B7558">
        <v>-122.434</v>
      </c>
      <c r="C7558">
        <v>1</v>
      </c>
      <c r="D7558">
        <v>0</v>
      </c>
      <c r="E7558">
        <v>1</v>
      </c>
      <c r="F7558">
        <v>2</v>
      </c>
      <c r="G7558">
        <v>1</v>
      </c>
      <c r="H7558">
        <v>1</v>
      </c>
      <c r="I7558">
        <v>2</v>
      </c>
      <c r="J7558">
        <v>5</v>
      </c>
      <c r="K7558">
        <v>3</v>
      </c>
      <c r="L7558">
        <v>11</v>
      </c>
      <c r="M7558">
        <f>VLOOKUP(H7558,AE$2:$AJ$12,6,TRUE)</f>
        <v>8</v>
      </c>
      <c r="N7558">
        <f>VLOOKUP(I7558,AF$2:$AJ$12,5,TRUE)</f>
        <v>4</v>
      </c>
      <c r="O7558">
        <f>VLOOKUP(J7558,AG$2:$AJ$12,4,TRUE)</f>
        <v>7</v>
      </c>
      <c r="P7558">
        <f>VLOOKUP(K7558,AH$2:$AJ$12,3,TRUE)</f>
        <v>8</v>
      </c>
      <c r="Q7558">
        <f>VLOOKUP(L7558,AI$2:$AJ$12,2,TRUE)</f>
        <v>6</v>
      </c>
      <c r="T7558" t="str">
        <f t="shared" si="713"/>
        <v>Crimepoint.create(latitude:37.798, longitude:-122.434, drugdrink:8, misdemean:4, theft:7, violent:8, total:6, drugdrinkct:1, misdemeanct:2, theftct:5, violentct:3, totalct:11)</v>
      </c>
      <c r="U7558" t="str">
        <f t="shared" si="714"/>
        <v>{location: new google.maps.LatLng(37.798, -122.434), weight: 1},</v>
      </c>
      <c r="V7558" t="str">
        <f t="shared" si="709"/>
        <v>{location: new google.maps.LatLng(37.798, -122.434), weight: 0},</v>
      </c>
      <c r="W7558" t="str">
        <f t="shared" si="710"/>
        <v>{location: new google.maps.LatLng(37.798, -122.434), weight: 1},</v>
      </c>
      <c r="X7558" t="str">
        <f t="shared" si="711"/>
        <v>{location: new google.maps.LatLng(37.798, -122.434), weight: 2},</v>
      </c>
      <c r="Y7558" t="str">
        <f t="shared" si="712"/>
        <v>{location: new google.maps.LatLng(37.798, -122.434), weight: 1},</v>
      </c>
    </row>
    <row r="7559" spans="1:25" x14ac:dyDescent="0.2">
      <c r="A7559">
        <v>37.798000000000002</v>
      </c>
      <c r="B7559">
        <v>-122.43300000000001</v>
      </c>
      <c r="C7559">
        <v>0</v>
      </c>
      <c r="D7559">
        <v>1</v>
      </c>
      <c r="E7559">
        <v>1</v>
      </c>
      <c r="F7559">
        <v>0</v>
      </c>
      <c r="G7559">
        <v>1</v>
      </c>
      <c r="H7559">
        <v>0</v>
      </c>
      <c r="I7559">
        <v>3</v>
      </c>
      <c r="J7559">
        <v>8</v>
      </c>
      <c r="K7559">
        <v>0</v>
      </c>
      <c r="L7559">
        <v>11</v>
      </c>
      <c r="M7559">
        <f>VLOOKUP(H7559,AE$2:$AJ$12,6,TRUE)</f>
        <v>0</v>
      </c>
      <c r="N7559">
        <f>VLOOKUP(I7559,AF$2:$AJ$12,5,TRUE)</f>
        <v>5</v>
      </c>
      <c r="O7559">
        <f>VLOOKUP(J7559,AG$2:$AJ$12,4,TRUE)</f>
        <v>8</v>
      </c>
      <c r="P7559">
        <f>VLOOKUP(K7559,AH$2:$AJ$12,3,TRUE)</f>
        <v>0</v>
      </c>
      <c r="Q7559">
        <f>VLOOKUP(L7559,AI$2:$AJ$12,2,TRUE)</f>
        <v>6</v>
      </c>
      <c r="T7559" t="str">
        <f t="shared" si="713"/>
        <v>Crimepoint.create(latitude:37.798, longitude:-122.433, drugdrink:0, misdemean:5, theft:8, violent:0, total:6, drugdrinkct:0, misdemeanct:3, theftct:8, violentct:0, totalct:11)</v>
      </c>
      <c r="U7559" t="str">
        <f t="shared" si="714"/>
        <v>{location: new google.maps.LatLng(37.798, -122.433), weight: 0},</v>
      </c>
      <c r="V7559" t="str">
        <f t="shared" si="709"/>
        <v>{location: new google.maps.LatLng(37.798, -122.433), weight: 1},</v>
      </c>
      <c r="W7559" t="str">
        <f t="shared" si="710"/>
        <v>{location: new google.maps.LatLng(37.798, -122.433), weight: 1},</v>
      </c>
      <c r="X7559" t="str">
        <f t="shared" si="711"/>
        <v>{location: new google.maps.LatLng(37.798, -122.433), weight: 0},</v>
      </c>
      <c r="Y7559" t="str">
        <f t="shared" si="712"/>
        <v>{location: new google.maps.LatLng(37.798, -122.433), weight: 1},</v>
      </c>
    </row>
    <row r="7560" spans="1:25" x14ac:dyDescent="0.2">
      <c r="A7560">
        <v>37.798000000000002</v>
      </c>
      <c r="B7560">
        <v>-122.432</v>
      </c>
      <c r="C7560">
        <v>0</v>
      </c>
      <c r="D7560">
        <v>5</v>
      </c>
      <c r="E7560">
        <v>5</v>
      </c>
      <c r="F7560">
        <v>7</v>
      </c>
      <c r="G7560">
        <v>5</v>
      </c>
      <c r="H7560">
        <v>0</v>
      </c>
      <c r="I7560">
        <v>21</v>
      </c>
      <c r="J7560">
        <v>36</v>
      </c>
      <c r="K7560">
        <v>9</v>
      </c>
      <c r="L7560">
        <v>66</v>
      </c>
      <c r="M7560">
        <f>VLOOKUP(H7560,AE$2:$AJ$12,6,TRUE)</f>
        <v>0</v>
      </c>
      <c r="N7560">
        <f>VLOOKUP(I7560,AF$2:$AJ$12,5,TRUE)</f>
        <v>9</v>
      </c>
      <c r="O7560">
        <f>VLOOKUP(J7560,AG$2:$AJ$12,4,TRUE)</f>
        <v>9</v>
      </c>
      <c r="P7560">
        <f>VLOOKUP(K7560,AH$2:$AJ$12,3,TRUE)</f>
        <v>9</v>
      </c>
      <c r="Q7560">
        <f>VLOOKUP(L7560,AI$2:$AJ$12,2,TRUE)</f>
        <v>9</v>
      </c>
      <c r="T7560" t="str">
        <f t="shared" si="713"/>
        <v>Crimepoint.create(latitude:37.798, longitude:-122.432, drugdrink:0, misdemean:9, theft:9, violent:9, total:9, drugdrinkct:0, misdemeanct:21, theftct:36, violentct:9, totalct:66)</v>
      </c>
      <c r="U7560" t="str">
        <f t="shared" si="714"/>
        <v>{location: new google.maps.LatLng(37.798, -122.432), weight: 0},</v>
      </c>
      <c r="V7560" t="str">
        <f t="shared" si="709"/>
        <v>{location: new google.maps.LatLng(37.798, -122.432), weight: 5},</v>
      </c>
      <c r="W7560" t="str">
        <f t="shared" si="710"/>
        <v>{location: new google.maps.LatLng(37.798, -122.432), weight: 5},</v>
      </c>
      <c r="X7560" t="str">
        <f t="shared" si="711"/>
        <v>{location: new google.maps.LatLng(37.798, -122.432), weight: 7},</v>
      </c>
      <c r="Y7560" t="str">
        <f t="shared" si="712"/>
        <v>{location: new google.maps.LatLng(37.798, -122.432), weight: 5},</v>
      </c>
    </row>
    <row r="7561" spans="1:25" x14ac:dyDescent="0.2">
      <c r="A7561">
        <v>37.798000000000002</v>
      </c>
      <c r="B7561">
        <v>-122.431</v>
      </c>
      <c r="C7561">
        <v>2</v>
      </c>
      <c r="D7561">
        <v>3</v>
      </c>
      <c r="E7561">
        <v>2</v>
      </c>
      <c r="F7561">
        <v>3</v>
      </c>
      <c r="G7561">
        <v>3</v>
      </c>
      <c r="H7561">
        <v>3</v>
      </c>
      <c r="I7561">
        <v>13</v>
      </c>
      <c r="J7561">
        <v>15</v>
      </c>
      <c r="K7561">
        <v>4</v>
      </c>
      <c r="L7561">
        <v>35</v>
      </c>
      <c r="M7561">
        <f>VLOOKUP(H7561,AE$2:$AJ$12,6,TRUE)</f>
        <v>9</v>
      </c>
      <c r="N7561">
        <f>VLOOKUP(I7561,AF$2:$AJ$12,5,TRUE)</f>
        <v>8</v>
      </c>
      <c r="O7561">
        <f>VLOOKUP(J7561,AG$2:$AJ$12,4,TRUE)</f>
        <v>9</v>
      </c>
      <c r="P7561">
        <f>VLOOKUP(K7561,AH$2:$AJ$12,3,TRUE)</f>
        <v>8</v>
      </c>
      <c r="Q7561">
        <f>VLOOKUP(L7561,AI$2:$AJ$12,2,TRUE)</f>
        <v>8</v>
      </c>
      <c r="T7561" t="str">
        <f t="shared" si="713"/>
        <v>Crimepoint.create(latitude:37.798, longitude:-122.431, drugdrink:9, misdemean:8, theft:9, violent:8, total:8, drugdrinkct:3, misdemeanct:13, theftct:15, violentct:4, totalct:35)</v>
      </c>
      <c r="U7561" t="str">
        <f t="shared" si="714"/>
        <v>{location: new google.maps.LatLng(37.798, -122.431), weight: 2},</v>
      </c>
      <c r="V7561" t="str">
        <f t="shared" si="709"/>
        <v>{location: new google.maps.LatLng(37.798, -122.431), weight: 3},</v>
      </c>
      <c r="W7561" t="str">
        <f t="shared" si="710"/>
        <v>{location: new google.maps.LatLng(37.798, -122.431), weight: 2},</v>
      </c>
      <c r="X7561" t="str">
        <f t="shared" si="711"/>
        <v>{location: new google.maps.LatLng(37.798, -122.431), weight: 3},</v>
      </c>
      <c r="Y7561" t="str">
        <f t="shared" si="712"/>
        <v>{location: new google.maps.LatLng(37.798, -122.431), weight: 3},</v>
      </c>
    </row>
    <row r="7562" spans="1:25" x14ac:dyDescent="0.2">
      <c r="A7562">
        <v>37.798000000000002</v>
      </c>
      <c r="B7562">
        <v>-122.43</v>
      </c>
      <c r="C7562">
        <v>0</v>
      </c>
      <c r="D7562">
        <v>4</v>
      </c>
      <c r="E7562">
        <v>4</v>
      </c>
      <c r="F7562">
        <v>1</v>
      </c>
      <c r="G7562">
        <v>3</v>
      </c>
      <c r="H7562">
        <v>0</v>
      </c>
      <c r="I7562">
        <v>19</v>
      </c>
      <c r="J7562">
        <v>24</v>
      </c>
      <c r="K7562">
        <v>1</v>
      </c>
      <c r="L7562">
        <v>44</v>
      </c>
      <c r="M7562">
        <f>VLOOKUP(H7562,AE$2:$AJ$12,6,TRUE)</f>
        <v>0</v>
      </c>
      <c r="N7562">
        <f>VLOOKUP(I7562,AF$2:$AJ$12,5,TRUE)</f>
        <v>9</v>
      </c>
      <c r="O7562">
        <f>VLOOKUP(J7562,AG$2:$AJ$12,4,TRUE)</f>
        <v>9</v>
      </c>
      <c r="P7562">
        <f>VLOOKUP(K7562,AH$2:$AJ$12,3,TRUE)</f>
        <v>7</v>
      </c>
      <c r="Q7562">
        <f>VLOOKUP(L7562,AI$2:$AJ$12,2,TRUE)</f>
        <v>9</v>
      </c>
      <c r="T7562" t="str">
        <f t="shared" si="713"/>
        <v>Crimepoint.create(latitude:37.798, longitude:-122.43, drugdrink:0, misdemean:9, theft:9, violent:7, total:9, drugdrinkct:0, misdemeanct:19, theftct:24, violentct:1, totalct:44)</v>
      </c>
      <c r="U7562" t="str">
        <f t="shared" si="714"/>
        <v>{location: new google.maps.LatLng(37.798, -122.43), weight: 0},</v>
      </c>
      <c r="V7562" t="str">
        <f t="shared" si="709"/>
        <v>{location: new google.maps.LatLng(37.798, -122.43), weight: 4},</v>
      </c>
      <c r="W7562" t="str">
        <f t="shared" si="710"/>
        <v>{location: new google.maps.LatLng(37.798, -122.43), weight: 4},</v>
      </c>
      <c r="X7562" t="str">
        <f t="shared" si="711"/>
        <v>{location: new google.maps.LatLng(37.798, -122.43), weight: 1},</v>
      </c>
      <c r="Y7562" t="str">
        <f t="shared" si="712"/>
        <v>{location: new google.maps.LatLng(37.798, -122.43), weight: 3},</v>
      </c>
    </row>
    <row r="7563" spans="1:25" x14ac:dyDescent="0.2">
      <c r="A7563">
        <v>37.798000000000002</v>
      </c>
      <c r="B7563">
        <v>-122.429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2</v>
      </c>
      <c r="J7563">
        <v>2</v>
      </c>
      <c r="K7563">
        <v>0</v>
      </c>
      <c r="L7563">
        <v>5</v>
      </c>
      <c r="M7563">
        <f>VLOOKUP(H7563,AE$2:$AJ$12,6,TRUE)</f>
        <v>8</v>
      </c>
      <c r="N7563">
        <f>VLOOKUP(I7563,AF$2:$AJ$12,5,TRUE)</f>
        <v>4</v>
      </c>
      <c r="O7563">
        <f>VLOOKUP(J7563,AG$2:$AJ$12,4,TRUE)</f>
        <v>4</v>
      </c>
      <c r="P7563">
        <f>VLOOKUP(K7563,AH$2:$AJ$12,3,TRUE)</f>
        <v>0</v>
      </c>
      <c r="Q7563">
        <f>VLOOKUP(L7563,AI$2:$AJ$12,2,TRUE)</f>
        <v>4</v>
      </c>
      <c r="T7563" t="str">
        <f t="shared" si="713"/>
        <v>Crimepoint.create(latitude:37.798, longitude:-122.429, drugdrink:8, misdemean:4, theft:4, violent:0, total:4, drugdrinkct:1, misdemeanct:2, theftct:2, violentct:0, totalct:5)</v>
      </c>
      <c r="U7563" t="str">
        <f t="shared" si="714"/>
        <v>{location: new google.maps.LatLng(37.798, -122.429), weight: 1},</v>
      </c>
      <c r="V7563" t="str">
        <f t="shared" si="709"/>
        <v>{location: new google.maps.LatLng(37.798, -122.429), weight: 0},</v>
      </c>
      <c r="W7563" t="str">
        <f t="shared" si="710"/>
        <v>{location: new google.maps.LatLng(37.798, -122.429), weight: 0},</v>
      </c>
      <c r="X7563" t="str">
        <f t="shared" si="711"/>
        <v>{location: new google.maps.LatLng(37.798, -122.429), weight: 0},</v>
      </c>
      <c r="Y7563" t="str">
        <f t="shared" si="712"/>
        <v>{location: new google.maps.LatLng(37.798, -122.429), weight: 0},</v>
      </c>
    </row>
    <row r="7564" spans="1:25" x14ac:dyDescent="0.2">
      <c r="A7564">
        <v>37.798000000000002</v>
      </c>
      <c r="B7564">
        <v>-122.428</v>
      </c>
      <c r="C7564">
        <v>0</v>
      </c>
      <c r="D7564">
        <v>1</v>
      </c>
      <c r="E7564">
        <v>1</v>
      </c>
      <c r="F7564">
        <v>1</v>
      </c>
      <c r="G7564">
        <v>1</v>
      </c>
      <c r="H7564">
        <v>0</v>
      </c>
      <c r="I7564">
        <v>6</v>
      </c>
      <c r="J7564">
        <v>8</v>
      </c>
      <c r="K7564">
        <v>1</v>
      </c>
      <c r="L7564">
        <v>15</v>
      </c>
      <c r="M7564">
        <f>VLOOKUP(H7564,AE$2:$AJ$12,6,TRUE)</f>
        <v>0</v>
      </c>
      <c r="N7564">
        <f>VLOOKUP(I7564,AF$2:$AJ$12,5,TRUE)</f>
        <v>7</v>
      </c>
      <c r="O7564">
        <f>VLOOKUP(J7564,AG$2:$AJ$12,4,TRUE)</f>
        <v>8</v>
      </c>
      <c r="P7564">
        <f>VLOOKUP(K7564,AH$2:$AJ$12,3,TRUE)</f>
        <v>7</v>
      </c>
      <c r="Q7564">
        <f>VLOOKUP(L7564,AI$2:$AJ$12,2,TRUE)</f>
        <v>7</v>
      </c>
      <c r="T7564" t="str">
        <f t="shared" si="713"/>
        <v>Crimepoint.create(latitude:37.798, longitude:-122.428, drugdrink:0, misdemean:7, theft:8, violent:7, total:7, drugdrinkct:0, misdemeanct:6, theftct:8, violentct:1, totalct:15)</v>
      </c>
      <c r="U7564" t="str">
        <f t="shared" si="714"/>
        <v>{location: new google.maps.LatLng(37.798, -122.428), weight: 0},</v>
      </c>
      <c r="V7564" t="str">
        <f t="shared" si="709"/>
        <v>{location: new google.maps.LatLng(37.798, -122.428), weight: 1},</v>
      </c>
      <c r="W7564" t="str">
        <f t="shared" si="710"/>
        <v>{location: new google.maps.LatLng(37.798, -122.428), weight: 1},</v>
      </c>
      <c r="X7564" t="str">
        <f t="shared" si="711"/>
        <v>{location: new google.maps.LatLng(37.798, -122.428), weight: 1},</v>
      </c>
      <c r="Y7564" t="str">
        <f t="shared" si="712"/>
        <v>{location: new google.maps.LatLng(37.798, -122.428), weight: 1},</v>
      </c>
    </row>
    <row r="7565" spans="1:25" x14ac:dyDescent="0.2">
      <c r="A7565">
        <v>37.798000000000002</v>
      </c>
      <c r="B7565">
        <v>-122.42700000000001</v>
      </c>
      <c r="C7565">
        <v>0</v>
      </c>
      <c r="D7565">
        <v>1</v>
      </c>
      <c r="E7565">
        <v>0</v>
      </c>
      <c r="F7565">
        <v>2</v>
      </c>
      <c r="G7565">
        <v>1</v>
      </c>
      <c r="H7565">
        <v>0</v>
      </c>
      <c r="I7565">
        <v>4</v>
      </c>
      <c r="J7565">
        <v>2</v>
      </c>
      <c r="K7565">
        <v>3</v>
      </c>
      <c r="L7565">
        <v>9</v>
      </c>
      <c r="M7565">
        <f>VLOOKUP(H7565,AE$2:$AJ$12,6,TRUE)</f>
        <v>0</v>
      </c>
      <c r="N7565">
        <f>VLOOKUP(I7565,AF$2:$AJ$12,5,TRUE)</f>
        <v>6</v>
      </c>
      <c r="O7565">
        <f>VLOOKUP(J7565,AG$2:$AJ$12,4,TRUE)</f>
        <v>4</v>
      </c>
      <c r="P7565">
        <f>VLOOKUP(K7565,AH$2:$AJ$12,3,TRUE)</f>
        <v>8</v>
      </c>
      <c r="Q7565">
        <f>VLOOKUP(L7565,AI$2:$AJ$12,2,TRUE)</f>
        <v>5</v>
      </c>
      <c r="T7565" t="str">
        <f t="shared" si="713"/>
        <v>Crimepoint.create(latitude:37.798, longitude:-122.427, drugdrink:0, misdemean:6, theft:4, violent:8, total:5, drugdrinkct:0, misdemeanct:4, theftct:2, violentct:3, totalct:9)</v>
      </c>
      <c r="U7565" t="str">
        <f t="shared" si="714"/>
        <v>{location: new google.maps.LatLng(37.798, -122.427), weight: 0},</v>
      </c>
      <c r="V7565" t="str">
        <f t="shared" si="709"/>
        <v>{location: new google.maps.LatLng(37.798, -122.427), weight: 1},</v>
      </c>
      <c r="W7565" t="str">
        <f t="shared" si="710"/>
        <v>{location: new google.maps.LatLng(37.798, -122.427), weight: 0},</v>
      </c>
      <c r="X7565" t="str">
        <f t="shared" si="711"/>
        <v>{location: new google.maps.LatLng(37.798, -122.427), weight: 2},</v>
      </c>
      <c r="Y7565" t="str">
        <f t="shared" si="712"/>
        <v>{location: new google.maps.LatLng(37.798, -122.427), weight: 1},</v>
      </c>
    </row>
    <row r="7566" spans="1:25" x14ac:dyDescent="0.2">
      <c r="A7566">
        <v>37.798000000000002</v>
      </c>
      <c r="B7566">
        <v>-122.426</v>
      </c>
      <c r="C7566">
        <v>0</v>
      </c>
      <c r="D7566">
        <v>1</v>
      </c>
      <c r="E7566">
        <v>1</v>
      </c>
      <c r="F7566">
        <v>3</v>
      </c>
      <c r="G7566">
        <v>1</v>
      </c>
      <c r="H7566">
        <v>0</v>
      </c>
      <c r="I7566">
        <v>6</v>
      </c>
      <c r="J7566">
        <v>4</v>
      </c>
      <c r="K7566">
        <v>4</v>
      </c>
      <c r="L7566">
        <v>14</v>
      </c>
      <c r="M7566">
        <f>VLOOKUP(H7566,AE$2:$AJ$12,6,TRUE)</f>
        <v>0</v>
      </c>
      <c r="N7566">
        <f>VLOOKUP(I7566,AF$2:$AJ$12,5,TRUE)</f>
        <v>7</v>
      </c>
      <c r="O7566">
        <f>VLOOKUP(J7566,AG$2:$AJ$12,4,TRUE)</f>
        <v>6</v>
      </c>
      <c r="P7566">
        <f>VLOOKUP(K7566,AH$2:$AJ$12,3,TRUE)</f>
        <v>8</v>
      </c>
      <c r="Q7566">
        <f>VLOOKUP(L7566,AI$2:$AJ$12,2,TRUE)</f>
        <v>7</v>
      </c>
      <c r="T7566" t="str">
        <f t="shared" si="713"/>
        <v>Crimepoint.create(latitude:37.798, longitude:-122.426, drugdrink:0, misdemean:7, theft:6, violent:8, total:7, drugdrinkct:0, misdemeanct:6, theftct:4, violentct:4, totalct:14)</v>
      </c>
      <c r="U7566" t="str">
        <f t="shared" si="714"/>
        <v>{location: new google.maps.LatLng(37.798, -122.426), weight: 0},</v>
      </c>
      <c r="V7566" t="str">
        <f t="shared" si="709"/>
        <v>{location: new google.maps.LatLng(37.798, -122.426), weight: 1},</v>
      </c>
      <c r="W7566" t="str">
        <f t="shared" si="710"/>
        <v>{location: new google.maps.LatLng(37.798, -122.426), weight: 1},</v>
      </c>
      <c r="X7566" t="str">
        <f t="shared" si="711"/>
        <v>{location: new google.maps.LatLng(37.798, -122.426), weight: 3},</v>
      </c>
      <c r="Y7566" t="str">
        <f t="shared" si="712"/>
        <v>{location: new google.maps.LatLng(37.798, -122.426), weight: 1},</v>
      </c>
    </row>
    <row r="7567" spans="1:25" x14ac:dyDescent="0.2">
      <c r="A7567">
        <v>37.798000000000002</v>
      </c>
      <c r="B7567">
        <v>-122.425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3</v>
      </c>
      <c r="K7567">
        <v>0</v>
      </c>
      <c r="L7567">
        <v>3</v>
      </c>
      <c r="M7567">
        <f>VLOOKUP(H7567,AE$2:$AJ$12,6,TRUE)</f>
        <v>0</v>
      </c>
      <c r="N7567">
        <f>VLOOKUP(I7567,AF$2:$AJ$12,5,TRUE)</f>
        <v>0</v>
      </c>
      <c r="O7567">
        <f>VLOOKUP(J7567,AG$2:$AJ$12,4,TRUE)</f>
        <v>5</v>
      </c>
      <c r="P7567">
        <f>VLOOKUP(K7567,AH$2:$AJ$12,3,TRUE)</f>
        <v>0</v>
      </c>
      <c r="Q7567">
        <f>VLOOKUP(L7567,AI$2:$AJ$12,2,TRUE)</f>
        <v>2</v>
      </c>
      <c r="T7567" t="str">
        <f t="shared" si="713"/>
        <v>Crimepoint.create(latitude:37.798, longitude:-122.425, drugdrink:0, misdemean:0, theft:5, violent:0, total:2, drugdrinkct:0, misdemeanct:0, theftct:3, violentct:0, totalct:3)</v>
      </c>
      <c r="U7567" t="str">
        <f t="shared" si="714"/>
        <v>{location: new google.maps.LatLng(37.798, -122.425), weight: 0},</v>
      </c>
      <c r="V7567" t="str">
        <f t="shared" si="709"/>
        <v>{location: new google.maps.LatLng(37.798, -122.425), weight: 0},</v>
      </c>
      <c r="W7567" t="str">
        <f t="shared" si="710"/>
        <v>{location: new google.maps.LatLng(37.798, -122.425), weight: 0},</v>
      </c>
      <c r="X7567" t="str">
        <f t="shared" si="711"/>
        <v>{location: new google.maps.LatLng(37.798, -122.425), weight: 0},</v>
      </c>
      <c r="Y7567" t="str">
        <f t="shared" si="712"/>
        <v>{location: new google.maps.LatLng(37.798, -122.425), weight: 0},</v>
      </c>
    </row>
    <row r="7568" spans="1:25" x14ac:dyDescent="0.2">
      <c r="A7568">
        <v>37.798000000000002</v>
      </c>
      <c r="B7568">
        <v>-122.42400000000001</v>
      </c>
      <c r="C7568">
        <v>0</v>
      </c>
      <c r="D7568">
        <v>3</v>
      </c>
      <c r="E7568">
        <v>2</v>
      </c>
      <c r="F7568">
        <v>4</v>
      </c>
      <c r="G7568">
        <v>3</v>
      </c>
      <c r="H7568">
        <v>0</v>
      </c>
      <c r="I7568">
        <v>12</v>
      </c>
      <c r="J7568">
        <v>15</v>
      </c>
      <c r="K7568">
        <v>5</v>
      </c>
      <c r="L7568">
        <v>32</v>
      </c>
      <c r="M7568">
        <f>VLOOKUP(H7568,AE$2:$AJ$12,6,TRUE)</f>
        <v>0</v>
      </c>
      <c r="N7568">
        <f>VLOOKUP(I7568,AF$2:$AJ$12,5,TRUE)</f>
        <v>8</v>
      </c>
      <c r="O7568">
        <f>VLOOKUP(J7568,AG$2:$AJ$12,4,TRUE)</f>
        <v>9</v>
      </c>
      <c r="P7568">
        <f>VLOOKUP(K7568,AH$2:$AJ$12,3,TRUE)</f>
        <v>9</v>
      </c>
      <c r="Q7568">
        <f>VLOOKUP(L7568,AI$2:$AJ$12,2,TRUE)</f>
        <v>8</v>
      </c>
      <c r="T7568" t="str">
        <f t="shared" si="713"/>
        <v>Crimepoint.create(latitude:37.798, longitude:-122.424, drugdrink:0, misdemean:8, theft:9, violent:9, total:8, drugdrinkct:0, misdemeanct:12, theftct:15, violentct:5, totalct:32)</v>
      </c>
      <c r="U7568" t="str">
        <f t="shared" si="714"/>
        <v>{location: new google.maps.LatLng(37.798, -122.424), weight: 0},</v>
      </c>
      <c r="V7568" t="str">
        <f t="shared" si="709"/>
        <v>{location: new google.maps.LatLng(37.798, -122.424), weight: 3},</v>
      </c>
      <c r="W7568" t="str">
        <f t="shared" si="710"/>
        <v>{location: new google.maps.LatLng(37.798, -122.424), weight: 2},</v>
      </c>
      <c r="X7568" t="str">
        <f t="shared" si="711"/>
        <v>{location: new google.maps.LatLng(37.798, -122.424), weight: 4},</v>
      </c>
      <c r="Y7568" t="str">
        <f t="shared" si="712"/>
        <v>{location: new google.maps.LatLng(37.798, -122.424), weight: 3},</v>
      </c>
    </row>
    <row r="7569" spans="1:25" x14ac:dyDescent="0.2">
      <c r="A7569">
        <v>37.798000000000002</v>
      </c>
      <c r="B7569">
        <v>-122.423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2</v>
      </c>
      <c r="K7569">
        <v>0</v>
      </c>
      <c r="L7569">
        <v>3</v>
      </c>
      <c r="M7569">
        <f>VLOOKUP(H7569,AE$2:$AJ$12,6,TRUE)</f>
        <v>0</v>
      </c>
      <c r="N7569">
        <f>VLOOKUP(I7569,AF$2:$AJ$12,5,TRUE)</f>
        <v>2</v>
      </c>
      <c r="O7569">
        <f>VLOOKUP(J7569,AG$2:$AJ$12,4,TRUE)</f>
        <v>4</v>
      </c>
      <c r="P7569">
        <f>VLOOKUP(K7569,AH$2:$AJ$12,3,TRUE)</f>
        <v>0</v>
      </c>
      <c r="Q7569">
        <f>VLOOKUP(L7569,AI$2:$AJ$12,2,TRUE)</f>
        <v>2</v>
      </c>
      <c r="T7569" t="str">
        <f t="shared" si="713"/>
        <v>Crimepoint.create(latitude:37.798, longitude:-122.423, drugdrink:0, misdemean:2, theft:4, violent:0, total:2, drugdrinkct:0, misdemeanct:1, theftct:2, violentct:0, totalct:3)</v>
      </c>
      <c r="U7569" t="str">
        <f t="shared" si="714"/>
        <v>{location: new google.maps.LatLng(37.798, -122.423), weight: 0},</v>
      </c>
      <c r="V7569" t="str">
        <f t="shared" si="709"/>
        <v>{location: new google.maps.LatLng(37.798, -122.423), weight: 0},</v>
      </c>
      <c r="W7569" t="str">
        <f t="shared" si="710"/>
        <v>{location: new google.maps.LatLng(37.798, -122.423), weight: 0},</v>
      </c>
      <c r="X7569" t="str">
        <f t="shared" si="711"/>
        <v>{location: new google.maps.LatLng(37.798, -122.423), weight: 0},</v>
      </c>
      <c r="Y7569" t="str">
        <f t="shared" si="712"/>
        <v>{location: new google.maps.LatLng(37.798, -122.423), weight: 0},</v>
      </c>
    </row>
    <row r="7570" spans="1:25" x14ac:dyDescent="0.2">
      <c r="A7570">
        <v>37.798000000000002</v>
      </c>
      <c r="B7570">
        <v>-122.422</v>
      </c>
      <c r="C7570">
        <v>0</v>
      </c>
      <c r="D7570">
        <v>4</v>
      </c>
      <c r="E7570">
        <v>1</v>
      </c>
      <c r="F7570">
        <v>1</v>
      </c>
      <c r="G7570">
        <v>2</v>
      </c>
      <c r="H7570">
        <v>0</v>
      </c>
      <c r="I7570">
        <v>18</v>
      </c>
      <c r="J7570">
        <v>9</v>
      </c>
      <c r="K7570">
        <v>2</v>
      </c>
      <c r="L7570">
        <v>29</v>
      </c>
      <c r="M7570">
        <f>VLOOKUP(H7570,AE$2:$AJ$12,6,TRUE)</f>
        <v>0</v>
      </c>
      <c r="N7570">
        <f>VLOOKUP(I7570,AF$2:$AJ$12,5,TRUE)</f>
        <v>8</v>
      </c>
      <c r="O7570">
        <f>VLOOKUP(J7570,AG$2:$AJ$12,4,TRUE)</f>
        <v>8</v>
      </c>
      <c r="P7570">
        <f>VLOOKUP(K7570,AH$2:$AJ$12,3,TRUE)</f>
        <v>7</v>
      </c>
      <c r="Q7570">
        <f>VLOOKUP(L7570,AI$2:$AJ$12,2,TRUE)</f>
        <v>8</v>
      </c>
      <c r="T7570" t="str">
        <f t="shared" si="713"/>
        <v>Crimepoint.create(latitude:37.798, longitude:-122.422, drugdrink:0, misdemean:8, theft:8, violent:7, total:8, drugdrinkct:0, misdemeanct:18, theftct:9, violentct:2, totalct:29)</v>
      </c>
      <c r="U7570" t="str">
        <f t="shared" si="714"/>
        <v>{location: new google.maps.LatLng(37.798, -122.422), weight: 0},</v>
      </c>
      <c r="V7570" t="str">
        <f t="shared" si="709"/>
        <v>{location: new google.maps.LatLng(37.798, -122.422), weight: 4},</v>
      </c>
      <c r="W7570" t="str">
        <f t="shared" si="710"/>
        <v>{location: new google.maps.LatLng(37.798, -122.422), weight: 1},</v>
      </c>
      <c r="X7570" t="str">
        <f t="shared" si="711"/>
        <v>{location: new google.maps.LatLng(37.798, -122.422), weight: 1},</v>
      </c>
      <c r="Y7570" t="str">
        <f t="shared" si="712"/>
        <v>{location: new google.maps.LatLng(37.798, -122.422), weight: 2},</v>
      </c>
    </row>
    <row r="7571" spans="1:25" x14ac:dyDescent="0.2">
      <c r="A7571">
        <v>37.798000000000002</v>
      </c>
      <c r="B7571">
        <v>-122.42100000000001</v>
      </c>
      <c r="C7571">
        <v>1</v>
      </c>
      <c r="D7571">
        <v>2</v>
      </c>
      <c r="E7571">
        <v>1</v>
      </c>
      <c r="F7571">
        <v>0</v>
      </c>
      <c r="G7571">
        <v>1</v>
      </c>
      <c r="H7571">
        <v>2</v>
      </c>
      <c r="I7571">
        <v>10</v>
      </c>
      <c r="J7571">
        <v>6</v>
      </c>
      <c r="K7571">
        <v>0</v>
      </c>
      <c r="L7571">
        <v>18</v>
      </c>
      <c r="M7571">
        <f>VLOOKUP(H7571,AE$2:$AJ$12,6,TRUE)</f>
        <v>9</v>
      </c>
      <c r="N7571">
        <f>VLOOKUP(I7571,AF$2:$AJ$12,5,TRUE)</f>
        <v>8</v>
      </c>
      <c r="O7571">
        <f>VLOOKUP(J7571,AG$2:$AJ$12,4,TRUE)</f>
        <v>7</v>
      </c>
      <c r="P7571">
        <f>VLOOKUP(K7571,AH$2:$AJ$12,3,TRUE)</f>
        <v>0</v>
      </c>
      <c r="Q7571">
        <f>VLOOKUP(L7571,AI$2:$AJ$12,2,TRUE)</f>
        <v>7</v>
      </c>
      <c r="T7571" t="str">
        <f t="shared" si="713"/>
        <v>Crimepoint.create(latitude:37.798, longitude:-122.421, drugdrink:9, misdemean:8, theft:7, violent:0, total:7, drugdrinkct:2, misdemeanct:10, theftct:6, violentct:0, totalct:18)</v>
      </c>
      <c r="U7571" t="str">
        <f t="shared" si="714"/>
        <v>{location: new google.maps.LatLng(37.798, -122.421), weight: 1},</v>
      </c>
      <c r="V7571" t="str">
        <f t="shared" si="709"/>
        <v>{location: new google.maps.LatLng(37.798, -122.421), weight: 2},</v>
      </c>
      <c r="W7571" t="str">
        <f t="shared" si="710"/>
        <v>{location: new google.maps.LatLng(37.798, -122.421), weight: 1},</v>
      </c>
      <c r="X7571" t="str">
        <f t="shared" si="711"/>
        <v>{location: new google.maps.LatLng(37.798, -122.421), weight: 0},</v>
      </c>
      <c r="Y7571" t="str">
        <f t="shared" si="712"/>
        <v>{location: new google.maps.LatLng(37.798, -122.421), weight: 1},</v>
      </c>
    </row>
    <row r="7572" spans="1:25" x14ac:dyDescent="0.2">
      <c r="A7572">
        <v>37.798000000000002</v>
      </c>
      <c r="B7572">
        <v>-122.42</v>
      </c>
      <c r="C7572">
        <v>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2</v>
      </c>
      <c r="J7572">
        <v>7</v>
      </c>
      <c r="K7572">
        <v>0</v>
      </c>
      <c r="L7572">
        <v>9</v>
      </c>
      <c r="M7572">
        <f>VLOOKUP(H7572,AE$2:$AJ$12,6,TRUE)</f>
        <v>0</v>
      </c>
      <c r="N7572">
        <f>VLOOKUP(I7572,AF$2:$AJ$12,5,TRUE)</f>
        <v>4</v>
      </c>
      <c r="O7572">
        <f>VLOOKUP(J7572,AG$2:$AJ$12,4,TRUE)</f>
        <v>7</v>
      </c>
      <c r="P7572">
        <f>VLOOKUP(K7572,AH$2:$AJ$12,3,TRUE)</f>
        <v>0</v>
      </c>
      <c r="Q7572">
        <f>VLOOKUP(L7572,AI$2:$AJ$12,2,TRUE)</f>
        <v>5</v>
      </c>
      <c r="T7572" t="str">
        <f t="shared" si="713"/>
        <v>Crimepoint.create(latitude:37.798, longitude:-122.42, drugdrink:0, misdemean:4, theft:7, violent:0, total:5, drugdrinkct:0, misdemeanct:2, theftct:7, violentct:0, totalct:9)</v>
      </c>
      <c r="U7572" t="str">
        <f t="shared" si="714"/>
        <v>{location: new google.maps.LatLng(37.798, -122.42), weight: 0},</v>
      </c>
      <c r="V7572" t="str">
        <f t="shared" si="709"/>
        <v>{location: new google.maps.LatLng(37.798, -122.42), weight: 0},</v>
      </c>
      <c r="W7572" t="str">
        <f t="shared" si="710"/>
        <v>{location: new google.maps.LatLng(37.798, -122.42), weight: 1},</v>
      </c>
      <c r="X7572" t="str">
        <f t="shared" si="711"/>
        <v>{location: new google.maps.LatLng(37.798, -122.42), weight: 0},</v>
      </c>
      <c r="Y7572" t="str">
        <f t="shared" si="712"/>
        <v>{location: new google.maps.LatLng(37.798, -122.42), weight: 1},</v>
      </c>
    </row>
    <row r="7573" spans="1:25" x14ac:dyDescent="0.2">
      <c r="A7573">
        <v>37.798000000000002</v>
      </c>
      <c r="B7573">
        <v>-122.419</v>
      </c>
      <c r="C7573">
        <v>0</v>
      </c>
      <c r="D7573">
        <v>2</v>
      </c>
      <c r="E7573">
        <v>1</v>
      </c>
      <c r="F7573">
        <v>0</v>
      </c>
      <c r="G7573">
        <v>1</v>
      </c>
      <c r="H7573">
        <v>0</v>
      </c>
      <c r="I7573">
        <v>7</v>
      </c>
      <c r="J7573">
        <v>5</v>
      </c>
      <c r="K7573">
        <v>0</v>
      </c>
      <c r="L7573">
        <v>12</v>
      </c>
      <c r="M7573">
        <f>VLOOKUP(H7573,AE$2:$AJ$12,6,TRUE)</f>
        <v>0</v>
      </c>
      <c r="N7573">
        <f>VLOOKUP(I7573,AF$2:$AJ$12,5,TRUE)</f>
        <v>7</v>
      </c>
      <c r="O7573">
        <f>VLOOKUP(J7573,AG$2:$AJ$12,4,TRUE)</f>
        <v>7</v>
      </c>
      <c r="P7573">
        <f>VLOOKUP(K7573,AH$2:$AJ$12,3,TRUE)</f>
        <v>0</v>
      </c>
      <c r="Q7573">
        <f>VLOOKUP(L7573,AI$2:$AJ$12,2,TRUE)</f>
        <v>6</v>
      </c>
      <c r="T7573" t="str">
        <f t="shared" si="713"/>
        <v>Crimepoint.create(latitude:37.798, longitude:-122.419, drugdrink:0, misdemean:7, theft:7, violent:0, total:6, drugdrinkct:0, misdemeanct:7, theftct:5, violentct:0, totalct:12)</v>
      </c>
      <c r="U7573" t="str">
        <f t="shared" si="714"/>
        <v>{location: new google.maps.LatLng(37.798, -122.419), weight: 0},</v>
      </c>
      <c r="V7573" t="str">
        <f t="shared" si="709"/>
        <v>{location: new google.maps.LatLng(37.798, -122.419), weight: 2},</v>
      </c>
      <c r="W7573" t="str">
        <f t="shared" si="710"/>
        <v>{location: new google.maps.LatLng(37.798, -122.419), weight: 1},</v>
      </c>
      <c r="X7573" t="str">
        <f t="shared" si="711"/>
        <v>{location: new google.maps.LatLng(37.798, -122.419), weight: 0},</v>
      </c>
      <c r="Y7573" t="str">
        <f t="shared" si="712"/>
        <v>{location: new google.maps.LatLng(37.798, -122.419), weight: 1},</v>
      </c>
    </row>
    <row r="7574" spans="1:25" x14ac:dyDescent="0.2">
      <c r="A7574">
        <v>37.798000000000002</v>
      </c>
      <c r="B7574">
        <v>-122.41800000000001</v>
      </c>
      <c r="C7574">
        <v>0</v>
      </c>
      <c r="D7574">
        <v>1</v>
      </c>
      <c r="E7574">
        <v>1</v>
      </c>
      <c r="F7574">
        <v>0</v>
      </c>
      <c r="G7574">
        <v>1</v>
      </c>
      <c r="H7574">
        <v>0</v>
      </c>
      <c r="I7574">
        <v>4</v>
      </c>
      <c r="J7574">
        <v>4</v>
      </c>
      <c r="K7574">
        <v>0</v>
      </c>
      <c r="L7574">
        <v>8</v>
      </c>
      <c r="M7574">
        <f>VLOOKUP(H7574,AE$2:$AJ$12,6,TRUE)</f>
        <v>0</v>
      </c>
      <c r="N7574">
        <f>VLOOKUP(I7574,AF$2:$AJ$12,5,TRUE)</f>
        <v>6</v>
      </c>
      <c r="O7574">
        <f>VLOOKUP(J7574,AG$2:$AJ$12,4,TRUE)</f>
        <v>6</v>
      </c>
      <c r="P7574">
        <f>VLOOKUP(K7574,AH$2:$AJ$12,3,TRUE)</f>
        <v>0</v>
      </c>
      <c r="Q7574">
        <f>VLOOKUP(L7574,AI$2:$AJ$12,2,TRUE)</f>
        <v>5</v>
      </c>
      <c r="T7574" t="str">
        <f t="shared" si="713"/>
        <v>Crimepoint.create(latitude:37.798, longitude:-122.418, drugdrink:0, misdemean:6, theft:6, violent:0, total:5, drugdrinkct:0, misdemeanct:4, theftct:4, violentct:0, totalct:8)</v>
      </c>
      <c r="U7574" t="str">
        <f t="shared" si="714"/>
        <v>{location: new google.maps.LatLng(37.798, -122.418), weight: 0},</v>
      </c>
      <c r="V7574" t="str">
        <f t="shared" si="709"/>
        <v>{location: new google.maps.LatLng(37.798, -122.418), weight: 1},</v>
      </c>
      <c r="W7574" t="str">
        <f t="shared" si="710"/>
        <v>{location: new google.maps.LatLng(37.798, -122.418), weight: 1},</v>
      </c>
      <c r="X7574" t="str">
        <f t="shared" si="711"/>
        <v>{location: new google.maps.LatLng(37.798, -122.418), weight: 0},</v>
      </c>
      <c r="Y7574" t="str">
        <f t="shared" si="712"/>
        <v>{location: new google.maps.LatLng(37.798, -122.418), weight: 1},</v>
      </c>
    </row>
    <row r="7575" spans="1:25" x14ac:dyDescent="0.2">
      <c r="A7575">
        <v>37.798000000000002</v>
      </c>
      <c r="B7575">
        <v>-122.417</v>
      </c>
      <c r="C7575">
        <v>0</v>
      </c>
      <c r="D7575">
        <v>2</v>
      </c>
      <c r="E7575">
        <v>1</v>
      </c>
      <c r="F7575">
        <v>1</v>
      </c>
      <c r="G7575">
        <v>1</v>
      </c>
      <c r="H7575">
        <v>0</v>
      </c>
      <c r="I7575">
        <v>9</v>
      </c>
      <c r="J7575">
        <v>6</v>
      </c>
      <c r="K7575">
        <v>2</v>
      </c>
      <c r="L7575">
        <v>17</v>
      </c>
      <c r="M7575">
        <f>VLOOKUP(H7575,AE$2:$AJ$12,6,TRUE)</f>
        <v>0</v>
      </c>
      <c r="N7575">
        <f>VLOOKUP(I7575,AF$2:$AJ$12,5,TRUE)</f>
        <v>7</v>
      </c>
      <c r="O7575">
        <f>VLOOKUP(J7575,AG$2:$AJ$12,4,TRUE)</f>
        <v>7</v>
      </c>
      <c r="P7575">
        <f>VLOOKUP(K7575,AH$2:$AJ$12,3,TRUE)</f>
        <v>7</v>
      </c>
      <c r="Q7575">
        <f>VLOOKUP(L7575,AI$2:$AJ$12,2,TRUE)</f>
        <v>7</v>
      </c>
      <c r="T7575" t="str">
        <f t="shared" si="713"/>
        <v>Crimepoint.create(latitude:37.798, longitude:-122.417, drugdrink:0, misdemean:7, theft:7, violent:7, total:7, drugdrinkct:0, misdemeanct:9, theftct:6, violentct:2, totalct:17)</v>
      </c>
      <c r="U7575" t="str">
        <f t="shared" si="714"/>
        <v>{location: new google.maps.LatLng(37.798, -122.417), weight: 0},</v>
      </c>
      <c r="V7575" t="str">
        <f t="shared" si="709"/>
        <v>{location: new google.maps.LatLng(37.798, -122.417), weight: 2},</v>
      </c>
      <c r="W7575" t="str">
        <f t="shared" si="710"/>
        <v>{location: new google.maps.LatLng(37.798, -122.417), weight: 1},</v>
      </c>
      <c r="X7575" t="str">
        <f t="shared" si="711"/>
        <v>{location: new google.maps.LatLng(37.798, -122.417), weight: 1},</v>
      </c>
      <c r="Y7575" t="str">
        <f t="shared" si="712"/>
        <v>{location: new google.maps.LatLng(37.798, -122.417), weight: 1},</v>
      </c>
    </row>
    <row r="7576" spans="1:25" x14ac:dyDescent="0.2">
      <c r="A7576">
        <v>37.798000000000002</v>
      </c>
      <c r="B7576">
        <v>-122.416</v>
      </c>
      <c r="C7576">
        <v>0</v>
      </c>
      <c r="D7576">
        <v>1</v>
      </c>
      <c r="E7576">
        <v>0</v>
      </c>
      <c r="F7576">
        <v>1</v>
      </c>
      <c r="G7576">
        <v>1</v>
      </c>
      <c r="H7576">
        <v>0</v>
      </c>
      <c r="I7576">
        <v>3</v>
      </c>
      <c r="J7576">
        <v>2</v>
      </c>
      <c r="K7576">
        <v>2</v>
      </c>
      <c r="L7576">
        <v>7</v>
      </c>
      <c r="M7576">
        <f>VLOOKUP(H7576,AE$2:$AJ$12,6,TRUE)</f>
        <v>0</v>
      </c>
      <c r="N7576">
        <f>VLOOKUP(I7576,AF$2:$AJ$12,5,TRUE)</f>
        <v>5</v>
      </c>
      <c r="O7576">
        <f>VLOOKUP(J7576,AG$2:$AJ$12,4,TRUE)</f>
        <v>4</v>
      </c>
      <c r="P7576">
        <f>VLOOKUP(K7576,AH$2:$AJ$12,3,TRUE)</f>
        <v>7</v>
      </c>
      <c r="Q7576">
        <f>VLOOKUP(L7576,AI$2:$AJ$12,2,TRUE)</f>
        <v>5</v>
      </c>
      <c r="T7576" t="str">
        <f t="shared" si="713"/>
        <v>Crimepoint.create(latitude:37.798, longitude:-122.416, drugdrink:0, misdemean:5, theft:4, violent:7, total:5, drugdrinkct:0, misdemeanct:3, theftct:2, violentct:2, totalct:7)</v>
      </c>
      <c r="U7576" t="str">
        <f t="shared" si="714"/>
        <v>{location: new google.maps.LatLng(37.798, -122.416), weight: 0},</v>
      </c>
      <c r="V7576" t="str">
        <f t="shared" si="709"/>
        <v>{location: new google.maps.LatLng(37.798, -122.416), weight: 1},</v>
      </c>
      <c r="W7576" t="str">
        <f t="shared" si="710"/>
        <v>{location: new google.maps.LatLng(37.798, -122.416), weight: 0},</v>
      </c>
      <c r="X7576" t="str">
        <f t="shared" si="711"/>
        <v>{location: new google.maps.LatLng(37.798, -122.416), weight: 1},</v>
      </c>
      <c r="Y7576" t="str">
        <f t="shared" si="712"/>
        <v>{location: new google.maps.LatLng(37.798, -122.416), weight: 1},</v>
      </c>
    </row>
    <row r="7577" spans="1:25" x14ac:dyDescent="0.2">
      <c r="A7577">
        <v>37.798000000000002</v>
      </c>
      <c r="B7577">
        <v>-122.41500000000001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2</v>
      </c>
      <c r="M7577">
        <f>VLOOKUP(H7577,AE$2:$AJ$12,6,TRUE)</f>
        <v>0</v>
      </c>
      <c r="N7577">
        <f>VLOOKUP(I7577,AF$2:$AJ$12,5,TRUE)</f>
        <v>0</v>
      </c>
      <c r="O7577">
        <f>VLOOKUP(J7577,AG$2:$AJ$12,4,TRUE)</f>
        <v>4</v>
      </c>
      <c r="P7577">
        <f>VLOOKUP(K7577,AH$2:$AJ$12,3,TRUE)</f>
        <v>0</v>
      </c>
      <c r="Q7577">
        <f>VLOOKUP(L7577,AI$2:$AJ$12,2,TRUE)</f>
        <v>1</v>
      </c>
      <c r="T7577" t="str">
        <f t="shared" si="713"/>
        <v>Crimepoint.create(latitude:37.798, longitude:-122.415, drugdrink:0, misdemean:0, theft:4, violent:0, total:1, drugdrinkct:0, misdemeanct:0, theftct:2, violentct:0, totalct:2)</v>
      </c>
      <c r="U7577" t="str">
        <f t="shared" si="714"/>
        <v>{location: new google.maps.LatLng(37.798, -122.415), weight: 0},</v>
      </c>
      <c r="V7577" t="str">
        <f t="shared" si="709"/>
        <v>{location: new google.maps.LatLng(37.798, -122.415), weight: 0},</v>
      </c>
      <c r="W7577" t="str">
        <f t="shared" si="710"/>
        <v>{location: new google.maps.LatLng(37.798, -122.415), weight: 0},</v>
      </c>
      <c r="X7577" t="str">
        <f t="shared" si="711"/>
        <v>{location: new google.maps.LatLng(37.798, -122.415), weight: 0},</v>
      </c>
      <c r="Y7577" t="str">
        <f t="shared" si="712"/>
        <v>{location: new google.maps.LatLng(37.798, -122.415), weight: 0},</v>
      </c>
    </row>
    <row r="7578" spans="1:25" x14ac:dyDescent="0.2">
      <c r="A7578">
        <v>37.798000000000002</v>
      </c>
      <c r="B7578">
        <v>-122.414</v>
      </c>
      <c r="C7578">
        <v>1</v>
      </c>
      <c r="D7578">
        <v>1</v>
      </c>
      <c r="E7578">
        <v>0</v>
      </c>
      <c r="F7578">
        <v>1</v>
      </c>
      <c r="G7578">
        <v>1</v>
      </c>
      <c r="H7578">
        <v>1</v>
      </c>
      <c r="I7578">
        <v>5</v>
      </c>
      <c r="J7578">
        <v>3</v>
      </c>
      <c r="K7578">
        <v>1</v>
      </c>
      <c r="L7578">
        <v>10</v>
      </c>
      <c r="M7578">
        <f>VLOOKUP(H7578,AE$2:$AJ$12,6,TRUE)</f>
        <v>8</v>
      </c>
      <c r="N7578">
        <f>VLOOKUP(I7578,AF$2:$AJ$12,5,TRUE)</f>
        <v>6</v>
      </c>
      <c r="O7578">
        <f>VLOOKUP(J7578,AG$2:$AJ$12,4,TRUE)</f>
        <v>5</v>
      </c>
      <c r="P7578">
        <f>VLOOKUP(K7578,AH$2:$AJ$12,3,TRUE)</f>
        <v>7</v>
      </c>
      <c r="Q7578">
        <f>VLOOKUP(L7578,AI$2:$AJ$12,2,TRUE)</f>
        <v>6</v>
      </c>
      <c r="T7578" t="str">
        <f t="shared" si="713"/>
        <v>Crimepoint.create(latitude:37.798, longitude:-122.414, drugdrink:8, misdemean:6, theft:5, violent:7, total:6, drugdrinkct:1, misdemeanct:5, theftct:3, violentct:1, totalct:10)</v>
      </c>
      <c r="U7578" t="str">
        <f t="shared" si="714"/>
        <v>{location: new google.maps.LatLng(37.798, -122.414), weight: 1},</v>
      </c>
      <c r="V7578" t="str">
        <f t="shared" si="709"/>
        <v>{location: new google.maps.LatLng(37.798, -122.414), weight: 1},</v>
      </c>
      <c r="W7578" t="str">
        <f t="shared" si="710"/>
        <v>{location: new google.maps.LatLng(37.798, -122.414), weight: 0},</v>
      </c>
      <c r="X7578" t="str">
        <f t="shared" si="711"/>
        <v>{location: new google.maps.LatLng(37.798, -122.414), weight: 1},</v>
      </c>
      <c r="Y7578" t="str">
        <f t="shared" si="712"/>
        <v>{location: new google.maps.LatLng(37.798, -122.414), weight: 1},</v>
      </c>
    </row>
    <row r="7579" spans="1:25" x14ac:dyDescent="0.2">
      <c r="A7579">
        <v>37.798000000000002</v>
      </c>
      <c r="B7579">
        <v>-122.413</v>
      </c>
      <c r="C7579">
        <v>1</v>
      </c>
      <c r="D7579">
        <v>1</v>
      </c>
      <c r="E7579">
        <v>0</v>
      </c>
      <c r="F7579">
        <v>0</v>
      </c>
      <c r="G7579">
        <v>1</v>
      </c>
      <c r="H7579">
        <v>1</v>
      </c>
      <c r="I7579">
        <v>5</v>
      </c>
      <c r="J7579">
        <v>2</v>
      </c>
      <c r="K7579">
        <v>0</v>
      </c>
      <c r="L7579">
        <v>8</v>
      </c>
      <c r="M7579">
        <f>VLOOKUP(H7579,AE$2:$AJ$12,6,TRUE)</f>
        <v>8</v>
      </c>
      <c r="N7579">
        <f>VLOOKUP(I7579,AF$2:$AJ$12,5,TRUE)</f>
        <v>6</v>
      </c>
      <c r="O7579">
        <f>VLOOKUP(J7579,AG$2:$AJ$12,4,TRUE)</f>
        <v>4</v>
      </c>
      <c r="P7579">
        <f>VLOOKUP(K7579,AH$2:$AJ$12,3,TRUE)</f>
        <v>0</v>
      </c>
      <c r="Q7579">
        <f>VLOOKUP(L7579,AI$2:$AJ$12,2,TRUE)</f>
        <v>5</v>
      </c>
      <c r="T7579" t="str">
        <f t="shared" si="713"/>
        <v>Crimepoint.create(latitude:37.798, longitude:-122.413, drugdrink:8, misdemean:6, theft:4, violent:0, total:5, drugdrinkct:1, misdemeanct:5, theftct:2, violentct:0, totalct:8)</v>
      </c>
      <c r="U7579" t="str">
        <f t="shared" si="714"/>
        <v>{location: new google.maps.LatLng(37.798, -122.413), weight: 1},</v>
      </c>
      <c r="V7579" t="str">
        <f t="shared" si="709"/>
        <v>{location: new google.maps.LatLng(37.798, -122.413), weight: 1},</v>
      </c>
      <c r="W7579" t="str">
        <f t="shared" si="710"/>
        <v>{location: new google.maps.LatLng(37.798, -122.413), weight: 0},</v>
      </c>
      <c r="X7579" t="str">
        <f t="shared" si="711"/>
        <v>{location: new google.maps.LatLng(37.798, -122.413), weight: 0},</v>
      </c>
      <c r="Y7579" t="str">
        <f t="shared" si="712"/>
        <v>{location: new google.maps.LatLng(37.798, -122.413), weight: 1},</v>
      </c>
    </row>
    <row r="7580" spans="1:25" x14ac:dyDescent="0.2">
      <c r="A7580">
        <v>37.798000000000002</v>
      </c>
      <c r="B7580">
        <v>-122.41200000000001</v>
      </c>
      <c r="C7580">
        <v>0</v>
      </c>
      <c r="D7580">
        <v>1</v>
      </c>
      <c r="E7580">
        <v>1</v>
      </c>
      <c r="F7580">
        <v>1</v>
      </c>
      <c r="G7580">
        <v>1</v>
      </c>
      <c r="H7580">
        <v>0</v>
      </c>
      <c r="I7580">
        <v>3</v>
      </c>
      <c r="J7580">
        <v>10</v>
      </c>
      <c r="K7580">
        <v>1</v>
      </c>
      <c r="L7580">
        <v>14</v>
      </c>
      <c r="M7580">
        <f>VLOOKUP(H7580,AE$2:$AJ$12,6,TRUE)</f>
        <v>0</v>
      </c>
      <c r="N7580">
        <f>VLOOKUP(I7580,AF$2:$AJ$12,5,TRUE)</f>
        <v>5</v>
      </c>
      <c r="O7580">
        <f>VLOOKUP(J7580,AG$2:$AJ$12,4,TRUE)</f>
        <v>8</v>
      </c>
      <c r="P7580">
        <f>VLOOKUP(K7580,AH$2:$AJ$12,3,TRUE)</f>
        <v>7</v>
      </c>
      <c r="Q7580">
        <f>VLOOKUP(L7580,AI$2:$AJ$12,2,TRUE)</f>
        <v>7</v>
      </c>
      <c r="T7580" t="str">
        <f t="shared" si="713"/>
        <v>Crimepoint.create(latitude:37.798, longitude:-122.412, drugdrink:0, misdemean:5, theft:8, violent:7, total:7, drugdrinkct:0, misdemeanct:3, theftct:10, violentct:1, totalct:14)</v>
      </c>
      <c r="U7580" t="str">
        <f t="shared" si="714"/>
        <v>{location: new google.maps.LatLng(37.798, -122.412), weight: 0},</v>
      </c>
      <c r="V7580" t="str">
        <f t="shared" si="709"/>
        <v>{location: new google.maps.LatLng(37.798, -122.412), weight: 1},</v>
      </c>
      <c r="W7580" t="str">
        <f t="shared" si="710"/>
        <v>{location: new google.maps.LatLng(37.798, -122.412), weight: 1},</v>
      </c>
      <c r="X7580" t="str">
        <f t="shared" si="711"/>
        <v>{location: new google.maps.LatLng(37.798, -122.412), weight: 1},</v>
      </c>
      <c r="Y7580" t="str">
        <f t="shared" si="712"/>
        <v>{location: new google.maps.LatLng(37.798, -122.412), weight: 1},</v>
      </c>
    </row>
    <row r="7581" spans="1:25" x14ac:dyDescent="0.2">
      <c r="A7581">
        <v>37.798000000000002</v>
      </c>
      <c r="B7581">
        <v>-122.411</v>
      </c>
      <c r="C7581">
        <v>0</v>
      </c>
      <c r="D7581">
        <v>0</v>
      </c>
      <c r="E7581">
        <v>0</v>
      </c>
      <c r="F7581">
        <v>2</v>
      </c>
      <c r="G7581">
        <v>1</v>
      </c>
      <c r="H7581">
        <v>0</v>
      </c>
      <c r="I7581">
        <v>2</v>
      </c>
      <c r="J7581">
        <v>3</v>
      </c>
      <c r="K7581">
        <v>3</v>
      </c>
      <c r="L7581">
        <v>8</v>
      </c>
      <c r="M7581">
        <f>VLOOKUP(H7581,AE$2:$AJ$12,6,TRUE)</f>
        <v>0</v>
      </c>
      <c r="N7581">
        <f>VLOOKUP(I7581,AF$2:$AJ$12,5,TRUE)</f>
        <v>4</v>
      </c>
      <c r="O7581">
        <f>VLOOKUP(J7581,AG$2:$AJ$12,4,TRUE)</f>
        <v>5</v>
      </c>
      <c r="P7581">
        <f>VLOOKUP(K7581,AH$2:$AJ$12,3,TRUE)</f>
        <v>8</v>
      </c>
      <c r="Q7581">
        <f>VLOOKUP(L7581,AI$2:$AJ$12,2,TRUE)</f>
        <v>5</v>
      </c>
      <c r="T7581" t="str">
        <f t="shared" si="713"/>
        <v>Crimepoint.create(latitude:37.798, longitude:-122.411, drugdrink:0, misdemean:4, theft:5, violent:8, total:5, drugdrinkct:0, misdemeanct:2, theftct:3, violentct:3, totalct:8)</v>
      </c>
      <c r="U7581" t="str">
        <f t="shared" si="714"/>
        <v>{location: new google.maps.LatLng(37.798, -122.411), weight: 0},</v>
      </c>
      <c r="V7581" t="str">
        <f t="shared" si="709"/>
        <v>{location: new google.maps.LatLng(37.798, -122.411), weight: 0},</v>
      </c>
      <c r="W7581" t="str">
        <f t="shared" si="710"/>
        <v>{location: new google.maps.LatLng(37.798, -122.411), weight: 0},</v>
      </c>
      <c r="X7581" t="str">
        <f t="shared" si="711"/>
        <v>{location: new google.maps.LatLng(37.798, -122.411), weight: 2},</v>
      </c>
      <c r="Y7581" t="str">
        <f t="shared" si="712"/>
        <v>{location: new google.maps.LatLng(37.798, -122.411), weight: 1},</v>
      </c>
    </row>
    <row r="7582" spans="1:25" x14ac:dyDescent="0.2">
      <c r="A7582">
        <v>37.798000000000002</v>
      </c>
      <c r="B7582">
        <v>-122.41</v>
      </c>
      <c r="C7582">
        <v>0</v>
      </c>
      <c r="D7582">
        <v>2</v>
      </c>
      <c r="E7582">
        <v>1</v>
      </c>
      <c r="F7582">
        <v>2</v>
      </c>
      <c r="G7582">
        <v>2</v>
      </c>
      <c r="H7582">
        <v>0</v>
      </c>
      <c r="I7582">
        <v>11</v>
      </c>
      <c r="J7582">
        <v>7</v>
      </c>
      <c r="K7582">
        <v>3</v>
      </c>
      <c r="L7582">
        <v>21</v>
      </c>
      <c r="M7582">
        <f>VLOOKUP(H7582,AE$2:$AJ$12,6,TRUE)</f>
        <v>0</v>
      </c>
      <c r="N7582">
        <f>VLOOKUP(I7582,AF$2:$AJ$12,5,TRUE)</f>
        <v>8</v>
      </c>
      <c r="O7582">
        <f>VLOOKUP(J7582,AG$2:$AJ$12,4,TRUE)</f>
        <v>7</v>
      </c>
      <c r="P7582">
        <f>VLOOKUP(K7582,AH$2:$AJ$12,3,TRUE)</f>
        <v>8</v>
      </c>
      <c r="Q7582">
        <f>VLOOKUP(L7582,AI$2:$AJ$12,2,TRUE)</f>
        <v>8</v>
      </c>
      <c r="T7582" t="str">
        <f t="shared" si="713"/>
        <v>Crimepoint.create(latitude:37.798, longitude:-122.41, drugdrink:0, misdemean:8, theft:7, violent:8, total:8, drugdrinkct:0, misdemeanct:11, theftct:7, violentct:3, totalct:21)</v>
      </c>
      <c r="U7582" t="str">
        <f t="shared" si="714"/>
        <v>{location: new google.maps.LatLng(37.798, -122.41), weight: 0},</v>
      </c>
      <c r="V7582" t="str">
        <f t="shared" si="709"/>
        <v>{location: new google.maps.LatLng(37.798, -122.41), weight: 2},</v>
      </c>
      <c r="W7582" t="str">
        <f t="shared" si="710"/>
        <v>{location: new google.maps.LatLng(37.798, -122.41), weight: 1},</v>
      </c>
      <c r="X7582" t="str">
        <f t="shared" si="711"/>
        <v>{location: new google.maps.LatLng(37.798, -122.41), weight: 2},</v>
      </c>
      <c r="Y7582" t="str">
        <f t="shared" si="712"/>
        <v>{location: new google.maps.LatLng(37.798, -122.41), weight: 2},</v>
      </c>
    </row>
    <row r="7583" spans="1:25" x14ac:dyDescent="0.2">
      <c r="A7583">
        <v>37.798000000000002</v>
      </c>
      <c r="B7583">
        <v>-122.40900000000001</v>
      </c>
      <c r="C7583">
        <v>0</v>
      </c>
      <c r="D7583">
        <v>11</v>
      </c>
      <c r="E7583">
        <v>5</v>
      </c>
      <c r="F7583">
        <v>10</v>
      </c>
      <c r="G7583">
        <v>8</v>
      </c>
      <c r="H7583">
        <v>0</v>
      </c>
      <c r="I7583">
        <v>48</v>
      </c>
      <c r="J7583">
        <v>34</v>
      </c>
      <c r="K7583">
        <v>14</v>
      </c>
      <c r="L7583">
        <v>96</v>
      </c>
      <c r="M7583">
        <f>VLOOKUP(H7583,AE$2:$AJ$12,6,TRUE)</f>
        <v>0</v>
      </c>
      <c r="N7583">
        <f>VLOOKUP(I7583,AF$2:$AJ$12,5,TRUE)</f>
        <v>9</v>
      </c>
      <c r="O7583">
        <f>VLOOKUP(J7583,AG$2:$AJ$12,4,TRUE)</f>
        <v>9</v>
      </c>
      <c r="P7583">
        <f>VLOOKUP(K7583,AH$2:$AJ$12,3,TRUE)</f>
        <v>9</v>
      </c>
      <c r="Q7583">
        <f>VLOOKUP(L7583,AI$2:$AJ$12,2,TRUE)</f>
        <v>9</v>
      </c>
      <c r="T7583" t="str">
        <f t="shared" si="713"/>
        <v>Crimepoint.create(latitude:37.798, longitude:-122.409, drugdrink:0, misdemean:9, theft:9, violent:9, total:9, drugdrinkct:0, misdemeanct:48, theftct:34, violentct:14, totalct:96)</v>
      </c>
      <c r="U7583" t="str">
        <f t="shared" si="714"/>
        <v>{location: new google.maps.LatLng(37.798, -122.409), weight: 0},</v>
      </c>
      <c r="V7583" t="str">
        <f t="shared" si="709"/>
        <v>{location: new google.maps.LatLng(37.798, -122.409), weight: 11},</v>
      </c>
      <c r="W7583" t="str">
        <f t="shared" si="710"/>
        <v>{location: new google.maps.LatLng(37.798, -122.409), weight: 5},</v>
      </c>
      <c r="X7583" t="str">
        <f t="shared" si="711"/>
        <v>{location: new google.maps.LatLng(37.798, -122.409), weight: 10},</v>
      </c>
      <c r="Y7583" t="str">
        <f t="shared" si="712"/>
        <v>{location: new google.maps.LatLng(37.798, -122.409), weight: 8},</v>
      </c>
    </row>
    <row r="7584" spans="1:25" x14ac:dyDescent="0.2">
      <c r="A7584">
        <v>37.798000000000002</v>
      </c>
      <c r="B7584">
        <v>-122.408</v>
      </c>
      <c r="C7584">
        <v>3</v>
      </c>
      <c r="D7584">
        <v>7</v>
      </c>
      <c r="E7584">
        <v>3</v>
      </c>
      <c r="F7584">
        <v>6</v>
      </c>
      <c r="G7584">
        <v>5</v>
      </c>
      <c r="H7584">
        <v>4</v>
      </c>
      <c r="I7584">
        <v>30</v>
      </c>
      <c r="J7584">
        <v>20</v>
      </c>
      <c r="K7584">
        <v>8</v>
      </c>
      <c r="L7584">
        <v>62</v>
      </c>
      <c r="M7584">
        <f>VLOOKUP(H7584,AE$2:$AJ$12,6,TRUE)</f>
        <v>9</v>
      </c>
      <c r="N7584">
        <f>VLOOKUP(I7584,AF$2:$AJ$12,5,TRUE)</f>
        <v>9</v>
      </c>
      <c r="O7584">
        <f>VLOOKUP(J7584,AG$2:$AJ$12,4,TRUE)</f>
        <v>9</v>
      </c>
      <c r="P7584">
        <f>VLOOKUP(K7584,AH$2:$AJ$12,3,TRUE)</f>
        <v>9</v>
      </c>
      <c r="Q7584">
        <f>VLOOKUP(L7584,AI$2:$AJ$12,2,TRUE)</f>
        <v>9</v>
      </c>
      <c r="T7584" t="str">
        <f t="shared" si="713"/>
        <v>Crimepoint.create(latitude:37.798, longitude:-122.408, drugdrink:9, misdemean:9, theft:9, violent:9, total:9, drugdrinkct:4, misdemeanct:30, theftct:20, violentct:8, totalct:62)</v>
      </c>
      <c r="U7584" t="str">
        <f t="shared" si="714"/>
        <v>{location: new google.maps.LatLng(37.798, -122.408), weight: 3},</v>
      </c>
      <c r="V7584" t="str">
        <f t="shared" si="709"/>
        <v>{location: new google.maps.LatLng(37.798, -122.408), weight: 7},</v>
      </c>
      <c r="W7584" t="str">
        <f t="shared" si="710"/>
        <v>{location: new google.maps.LatLng(37.798, -122.408), weight: 3},</v>
      </c>
      <c r="X7584" t="str">
        <f t="shared" si="711"/>
        <v>{location: new google.maps.LatLng(37.798, -122.408), weight: 6},</v>
      </c>
      <c r="Y7584" t="str">
        <f t="shared" si="712"/>
        <v>{location: new google.maps.LatLng(37.798, -122.408), weight: 5},</v>
      </c>
    </row>
    <row r="7585" spans="1:25" x14ac:dyDescent="0.2">
      <c r="A7585">
        <v>37.798000000000002</v>
      </c>
      <c r="B7585">
        <v>-122.407</v>
      </c>
      <c r="C7585">
        <v>4</v>
      </c>
      <c r="D7585">
        <v>14</v>
      </c>
      <c r="E7585">
        <v>2</v>
      </c>
      <c r="F7585">
        <v>16</v>
      </c>
      <c r="G7585">
        <v>9</v>
      </c>
      <c r="H7585">
        <v>6</v>
      </c>
      <c r="I7585">
        <v>64</v>
      </c>
      <c r="J7585">
        <v>16</v>
      </c>
      <c r="K7585">
        <v>22</v>
      </c>
      <c r="L7585">
        <v>108</v>
      </c>
      <c r="M7585">
        <f>VLOOKUP(H7585,AE$2:$AJ$12,6,TRUE)</f>
        <v>9</v>
      </c>
      <c r="N7585">
        <f>VLOOKUP(I7585,AF$2:$AJ$12,5,TRUE)</f>
        <v>9</v>
      </c>
      <c r="O7585">
        <f>VLOOKUP(J7585,AG$2:$AJ$12,4,TRUE)</f>
        <v>9</v>
      </c>
      <c r="P7585">
        <f>VLOOKUP(K7585,AH$2:$AJ$12,3,TRUE)</f>
        <v>9</v>
      </c>
      <c r="Q7585">
        <f>VLOOKUP(L7585,AI$2:$AJ$12,2,TRUE)</f>
        <v>9</v>
      </c>
      <c r="T7585" t="str">
        <f t="shared" si="713"/>
        <v>Crimepoint.create(latitude:37.798, longitude:-122.407, drugdrink:9, misdemean:9, theft:9, violent:9, total:9, drugdrinkct:6, misdemeanct:64, theftct:16, violentct:22, totalct:108)</v>
      </c>
      <c r="U7585" t="str">
        <f t="shared" si="714"/>
        <v>{location: new google.maps.LatLng(37.798, -122.407), weight: 4},</v>
      </c>
      <c r="V7585" t="str">
        <f t="shared" si="709"/>
        <v>{location: new google.maps.LatLng(37.798, -122.407), weight: 14},</v>
      </c>
      <c r="W7585" t="str">
        <f t="shared" si="710"/>
        <v>{location: new google.maps.LatLng(37.798, -122.407), weight: 2},</v>
      </c>
      <c r="X7585" t="str">
        <f t="shared" si="711"/>
        <v>{location: new google.maps.LatLng(37.798, -122.407), weight: 16},</v>
      </c>
      <c r="Y7585" t="str">
        <f t="shared" si="712"/>
        <v>{location: new google.maps.LatLng(37.798, -122.407), weight: 9},</v>
      </c>
    </row>
    <row r="7586" spans="1:25" x14ac:dyDescent="0.2">
      <c r="A7586">
        <v>37.798000000000002</v>
      </c>
      <c r="B7586">
        <v>-122.40600000000001</v>
      </c>
      <c r="C7586">
        <v>3</v>
      </c>
      <c r="D7586">
        <v>10</v>
      </c>
      <c r="E7586">
        <v>3</v>
      </c>
      <c r="F7586">
        <v>12</v>
      </c>
      <c r="G7586">
        <v>7</v>
      </c>
      <c r="H7586">
        <v>5</v>
      </c>
      <c r="I7586">
        <v>44</v>
      </c>
      <c r="J7586">
        <v>22</v>
      </c>
      <c r="K7586">
        <v>16</v>
      </c>
      <c r="L7586">
        <v>87</v>
      </c>
      <c r="M7586">
        <f>VLOOKUP(H7586,AE$2:$AJ$12,6,TRUE)</f>
        <v>9</v>
      </c>
      <c r="N7586">
        <f>VLOOKUP(I7586,AF$2:$AJ$12,5,TRUE)</f>
        <v>9</v>
      </c>
      <c r="O7586">
        <f>VLOOKUP(J7586,AG$2:$AJ$12,4,TRUE)</f>
        <v>9</v>
      </c>
      <c r="P7586">
        <f>VLOOKUP(K7586,AH$2:$AJ$12,3,TRUE)</f>
        <v>9</v>
      </c>
      <c r="Q7586">
        <f>VLOOKUP(L7586,AI$2:$AJ$12,2,TRUE)</f>
        <v>9</v>
      </c>
      <c r="T7586" t="str">
        <f t="shared" si="713"/>
        <v>Crimepoint.create(latitude:37.798, longitude:-122.406, drugdrink:9, misdemean:9, theft:9, violent:9, total:9, drugdrinkct:5, misdemeanct:44, theftct:22, violentct:16, totalct:87)</v>
      </c>
      <c r="U7586" t="str">
        <f t="shared" si="714"/>
        <v>{location: new google.maps.LatLng(37.798, -122.406), weight: 3},</v>
      </c>
      <c r="V7586" t="str">
        <f t="shared" si="709"/>
        <v>{location: new google.maps.LatLng(37.798, -122.406), weight: 10},</v>
      </c>
      <c r="W7586" t="str">
        <f t="shared" si="710"/>
        <v>{location: new google.maps.LatLng(37.798, -122.406), weight: 3},</v>
      </c>
      <c r="X7586" t="str">
        <f t="shared" si="711"/>
        <v>{location: new google.maps.LatLng(37.798, -122.406), weight: 12},</v>
      </c>
      <c r="Y7586" t="str">
        <f t="shared" si="712"/>
        <v>{location: new google.maps.LatLng(37.798, -122.406), weight: 7},</v>
      </c>
    </row>
    <row r="7587" spans="1:25" x14ac:dyDescent="0.2">
      <c r="A7587">
        <v>37.798000000000002</v>
      </c>
      <c r="B7587">
        <v>-122.405</v>
      </c>
      <c r="C7587">
        <v>5</v>
      </c>
      <c r="D7587">
        <v>9</v>
      </c>
      <c r="E7587">
        <v>2</v>
      </c>
      <c r="F7587">
        <v>5</v>
      </c>
      <c r="G7587">
        <v>5</v>
      </c>
      <c r="H7587">
        <v>7</v>
      </c>
      <c r="I7587">
        <v>39</v>
      </c>
      <c r="J7587">
        <v>15</v>
      </c>
      <c r="K7587">
        <v>7</v>
      </c>
      <c r="L7587">
        <v>68</v>
      </c>
      <c r="M7587">
        <f>VLOOKUP(H7587,AE$2:$AJ$12,6,TRUE)</f>
        <v>9</v>
      </c>
      <c r="N7587">
        <f>VLOOKUP(I7587,AF$2:$AJ$12,5,TRUE)</f>
        <v>9</v>
      </c>
      <c r="O7587">
        <f>VLOOKUP(J7587,AG$2:$AJ$12,4,TRUE)</f>
        <v>9</v>
      </c>
      <c r="P7587">
        <f>VLOOKUP(K7587,AH$2:$AJ$12,3,TRUE)</f>
        <v>9</v>
      </c>
      <c r="Q7587">
        <f>VLOOKUP(L7587,AI$2:$AJ$12,2,TRUE)</f>
        <v>9</v>
      </c>
      <c r="T7587" t="str">
        <f t="shared" si="713"/>
        <v>Crimepoint.create(latitude:37.798, longitude:-122.405, drugdrink:9, misdemean:9, theft:9, violent:9, total:9, drugdrinkct:7, misdemeanct:39, theftct:15, violentct:7, totalct:68)</v>
      </c>
      <c r="U7587" t="str">
        <f t="shared" si="714"/>
        <v>{location: new google.maps.LatLng(37.798, -122.405), weight: 5},</v>
      </c>
      <c r="V7587" t="str">
        <f t="shared" si="709"/>
        <v>{location: new google.maps.LatLng(37.798, -122.405), weight: 9},</v>
      </c>
      <c r="W7587" t="str">
        <f t="shared" si="710"/>
        <v>{location: new google.maps.LatLng(37.798, -122.405), weight: 2},</v>
      </c>
      <c r="X7587" t="str">
        <f t="shared" si="711"/>
        <v>{location: new google.maps.LatLng(37.798, -122.405), weight: 5},</v>
      </c>
      <c r="Y7587" t="str">
        <f t="shared" si="712"/>
        <v>{location: new google.maps.LatLng(37.798, -122.405), weight: 5},</v>
      </c>
    </row>
    <row r="7588" spans="1:25" x14ac:dyDescent="0.2">
      <c r="A7588">
        <v>37.798000000000002</v>
      </c>
      <c r="B7588">
        <v>-122.404</v>
      </c>
      <c r="C7588">
        <v>1</v>
      </c>
      <c r="D7588">
        <v>8</v>
      </c>
      <c r="E7588">
        <v>2</v>
      </c>
      <c r="F7588">
        <v>9</v>
      </c>
      <c r="G7588">
        <v>5</v>
      </c>
      <c r="H7588">
        <v>2</v>
      </c>
      <c r="I7588">
        <v>36</v>
      </c>
      <c r="J7588">
        <v>16</v>
      </c>
      <c r="K7588">
        <v>12</v>
      </c>
      <c r="L7588">
        <v>66</v>
      </c>
      <c r="M7588">
        <f>VLOOKUP(H7588,AE$2:$AJ$12,6,TRUE)</f>
        <v>9</v>
      </c>
      <c r="N7588">
        <f>VLOOKUP(I7588,AF$2:$AJ$12,5,TRUE)</f>
        <v>9</v>
      </c>
      <c r="O7588">
        <f>VLOOKUP(J7588,AG$2:$AJ$12,4,TRUE)</f>
        <v>9</v>
      </c>
      <c r="P7588">
        <f>VLOOKUP(K7588,AH$2:$AJ$12,3,TRUE)</f>
        <v>9</v>
      </c>
      <c r="Q7588">
        <f>VLOOKUP(L7588,AI$2:$AJ$12,2,TRUE)</f>
        <v>9</v>
      </c>
      <c r="T7588" t="str">
        <f t="shared" si="713"/>
        <v>Crimepoint.create(latitude:37.798, longitude:-122.404, drugdrink:9, misdemean:9, theft:9, violent:9, total:9, drugdrinkct:2, misdemeanct:36, theftct:16, violentct:12, totalct:66)</v>
      </c>
      <c r="U7588" t="str">
        <f t="shared" si="714"/>
        <v>{location: new google.maps.LatLng(37.798, -122.404), weight: 1},</v>
      </c>
      <c r="V7588" t="str">
        <f t="shared" si="709"/>
        <v>{location: new google.maps.LatLng(37.798, -122.404), weight: 8},</v>
      </c>
      <c r="W7588" t="str">
        <f t="shared" si="710"/>
        <v>{location: new google.maps.LatLng(37.798, -122.404), weight: 2},</v>
      </c>
      <c r="X7588" t="str">
        <f t="shared" si="711"/>
        <v>{location: new google.maps.LatLng(37.798, -122.404), weight: 9},</v>
      </c>
      <c r="Y7588" t="str">
        <f t="shared" si="712"/>
        <v>{location: new google.maps.LatLng(37.798, -122.404), weight: 5},</v>
      </c>
    </row>
    <row r="7589" spans="1:25" x14ac:dyDescent="0.2">
      <c r="A7589">
        <v>37.798000000000002</v>
      </c>
      <c r="B7589">
        <v>-122.40300000000001</v>
      </c>
      <c r="C7589">
        <v>0</v>
      </c>
      <c r="D7589">
        <v>1</v>
      </c>
      <c r="E7589">
        <v>1</v>
      </c>
      <c r="F7589">
        <v>1</v>
      </c>
      <c r="G7589">
        <v>1</v>
      </c>
      <c r="H7589">
        <v>0</v>
      </c>
      <c r="I7589">
        <v>4</v>
      </c>
      <c r="J7589">
        <v>8</v>
      </c>
      <c r="K7589">
        <v>1</v>
      </c>
      <c r="L7589">
        <v>13</v>
      </c>
      <c r="M7589">
        <f>VLOOKUP(H7589,AE$2:$AJ$12,6,TRUE)</f>
        <v>0</v>
      </c>
      <c r="N7589">
        <f>VLOOKUP(I7589,AF$2:$AJ$12,5,TRUE)</f>
        <v>6</v>
      </c>
      <c r="O7589">
        <f>VLOOKUP(J7589,AG$2:$AJ$12,4,TRUE)</f>
        <v>8</v>
      </c>
      <c r="P7589">
        <f>VLOOKUP(K7589,AH$2:$AJ$12,3,TRUE)</f>
        <v>7</v>
      </c>
      <c r="Q7589">
        <f>VLOOKUP(L7589,AI$2:$AJ$12,2,TRUE)</f>
        <v>7</v>
      </c>
      <c r="T7589" t="str">
        <f t="shared" si="713"/>
        <v>Crimepoint.create(latitude:37.798, longitude:-122.403, drugdrink:0, misdemean:6, theft:8, violent:7, total:7, drugdrinkct:0, misdemeanct:4, theftct:8, violentct:1, totalct:13)</v>
      </c>
      <c r="U7589" t="str">
        <f t="shared" si="714"/>
        <v>{location: new google.maps.LatLng(37.798, -122.403), weight: 0},</v>
      </c>
      <c r="V7589" t="str">
        <f t="shared" si="709"/>
        <v>{location: new google.maps.LatLng(37.798, -122.403), weight: 1},</v>
      </c>
      <c r="W7589" t="str">
        <f t="shared" si="710"/>
        <v>{location: new google.maps.LatLng(37.798, -122.403), weight: 1},</v>
      </c>
      <c r="X7589" t="str">
        <f t="shared" si="711"/>
        <v>{location: new google.maps.LatLng(37.798, -122.403), weight: 1},</v>
      </c>
      <c r="Y7589" t="str">
        <f t="shared" si="712"/>
        <v>{location: new google.maps.LatLng(37.798, -122.403), weight: 1},</v>
      </c>
    </row>
    <row r="7590" spans="1:25" x14ac:dyDescent="0.2">
      <c r="A7590">
        <v>37.798000000000002</v>
      </c>
      <c r="B7590">
        <v>-122.402</v>
      </c>
      <c r="C7590">
        <v>2</v>
      </c>
      <c r="D7590">
        <v>7</v>
      </c>
      <c r="E7590">
        <v>4</v>
      </c>
      <c r="F7590">
        <v>7</v>
      </c>
      <c r="G7590">
        <v>5</v>
      </c>
      <c r="H7590">
        <v>3</v>
      </c>
      <c r="I7590">
        <v>30</v>
      </c>
      <c r="J7590">
        <v>25</v>
      </c>
      <c r="K7590">
        <v>9</v>
      </c>
      <c r="L7590">
        <v>67</v>
      </c>
      <c r="M7590">
        <f>VLOOKUP(H7590,AE$2:$AJ$12,6,TRUE)</f>
        <v>9</v>
      </c>
      <c r="N7590">
        <f>VLOOKUP(I7590,AF$2:$AJ$12,5,TRUE)</f>
        <v>9</v>
      </c>
      <c r="O7590">
        <f>VLOOKUP(J7590,AG$2:$AJ$12,4,TRUE)</f>
        <v>9</v>
      </c>
      <c r="P7590">
        <f>VLOOKUP(K7590,AH$2:$AJ$12,3,TRUE)</f>
        <v>9</v>
      </c>
      <c r="Q7590">
        <f>VLOOKUP(L7590,AI$2:$AJ$12,2,TRUE)</f>
        <v>9</v>
      </c>
      <c r="T7590" t="str">
        <f t="shared" si="713"/>
        <v>Crimepoint.create(latitude:37.798, longitude:-122.402, drugdrink:9, misdemean:9, theft:9, violent:9, total:9, drugdrinkct:3, misdemeanct:30, theftct:25, violentct:9, totalct:67)</v>
      </c>
      <c r="U7590" t="str">
        <f t="shared" si="714"/>
        <v>{location: new google.maps.LatLng(37.798, -122.402), weight: 2},</v>
      </c>
      <c r="V7590" t="str">
        <f t="shared" si="709"/>
        <v>{location: new google.maps.LatLng(37.798, -122.402), weight: 7},</v>
      </c>
      <c r="W7590" t="str">
        <f t="shared" si="710"/>
        <v>{location: new google.maps.LatLng(37.798, -122.402), weight: 4},</v>
      </c>
      <c r="X7590" t="str">
        <f t="shared" si="711"/>
        <v>{location: new google.maps.LatLng(37.798, -122.402), weight: 7},</v>
      </c>
      <c r="Y7590" t="str">
        <f t="shared" si="712"/>
        <v>{location: new google.maps.LatLng(37.798, -122.402), weight: 5},</v>
      </c>
    </row>
    <row r="7591" spans="1:25" x14ac:dyDescent="0.2">
      <c r="A7591">
        <v>37.798000000000002</v>
      </c>
      <c r="B7591">
        <v>-122.401</v>
      </c>
      <c r="C7591">
        <v>0</v>
      </c>
      <c r="D7591">
        <v>4</v>
      </c>
      <c r="E7591">
        <v>3</v>
      </c>
      <c r="F7591">
        <v>1</v>
      </c>
      <c r="G7591">
        <v>3</v>
      </c>
      <c r="H7591">
        <v>0</v>
      </c>
      <c r="I7591">
        <v>17</v>
      </c>
      <c r="J7591">
        <v>19</v>
      </c>
      <c r="K7591">
        <v>2</v>
      </c>
      <c r="L7591">
        <v>38</v>
      </c>
      <c r="M7591">
        <f>VLOOKUP(H7591,AE$2:$AJ$12,6,TRUE)</f>
        <v>0</v>
      </c>
      <c r="N7591">
        <f>VLOOKUP(I7591,AF$2:$AJ$12,5,TRUE)</f>
        <v>8</v>
      </c>
      <c r="O7591">
        <f>VLOOKUP(J7591,AG$2:$AJ$12,4,TRUE)</f>
        <v>9</v>
      </c>
      <c r="P7591">
        <f>VLOOKUP(K7591,AH$2:$AJ$12,3,TRUE)</f>
        <v>7</v>
      </c>
      <c r="Q7591">
        <f>VLOOKUP(L7591,AI$2:$AJ$12,2,TRUE)</f>
        <v>8</v>
      </c>
      <c r="T7591" t="str">
        <f t="shared" si="713"/>
        <v>Crimepoint.create(latitude:37.798, longitude:-122.401, drugdrink:0, misdemean:8, theft:9, violent:7, total:8, drugdrinkct:0, misdemeanct:17, theftct:19, violentct:2, totalct:38)</v>
      </c>
      <c r="U7591" t="str">
        <f t="shared" si="714"/>
        <v>{location: new google.maps.LatLng(37.798, -122.401), weight: 0},</v>
      </c>
      <c r="V7591" t="str">
        <f t="shared" si="709"/>
        <v>{location: new google.maps.LatLng(37.798, -122.401), weight: 4},</v>
      </c>
      <c r="W7591" t="str">
        <f t="shared" si="710"/>
        <v>{location: new google.maps.LatLng(37.798, -122.401), weight: 3},</v>
      </c>
      <c r="X7591" t="str">
        <f t="shared" si="711"/>
        <v>{location: new google.maps.LatLng(37.798, -122.401), weight: 1},</v>
      </c>
      <c r="Y7591" t="str">
        <f t="shared" si="712"/>
        <v>{location: new google.maps.LatLng(37.798, -122.401), weight: 3},</v>
      </c>
    </row>
    <row r="7592" spans="1:25" x14ac:dyDescent="0.2">
      <c r="A7592">
        <v>37.798000000000002</v>
      </c>
      <c r="B7592">
        <v>-122.4</v>
      </c>
      <c r="C7592">
        <v>0</v>
      </c>
      <c r="D7592">
        <v>2</v>
      </c>
      <c r="E7592">
        <v>1</v>
      </c>
      <c r="F7592">
        <v>1</v>
      </c>
      <c r="G7592">
        <v>2</v>
      </c>
      <c r="H7592">
        <v>0</v>
      </c>
      <c r="I7592">
        <v>11</v>
      </c>
      <c r="J7592">
        <v>10</v>
      </c>
      <c r="K7592">
        <v>2</v>
      </c>
      <c r="L7592">
        <v>23</v>
      </c>
      <c r="M7592">
        <f>VLOOKUP(H7592,AE$2:$AJ$12,6,TRUE)</f>
        <v>0</v>
      </c>
      <c r="N7592">
        <f>VLOOKUP(I7592,AF$2:$AJ$12,5,TRUE)</f>
        <v>8</v>
      </c>
      <c r="O7592">
        <f>VLOOKUP(J7592,AG$2:$AJ$12,4,TRUE)</f>
        <v>8</v>
      </c>
      <c r="P7592">
        <f>VLOOKUP(K7592,AH$2:$AJ$12,3,TRUE)</f>
        <v>7</v>
      </c>
      <c r="Q7592">
        <f>VLOOKUP(L7592,AI$2:$AJ$12,2,TRUE)</f>
        <v>8</v>
      </c>
      <c r="T7592" t="str">
        <f t="shared" si="713"/>
        <v>Crimepoint.create(latitude:37.798, longitude:-122.4, drugdrink:0, misdemean:8, theft:8, violent:7, total:8, drugdrinkct:0, misdemeanct:11, theftct:10, violentct:2, totalct:23)</v>
      </c>
      <c r="U7592" t="str">
        <f t="shared" si="714"/>
        <v>{location: new google.maps.LatLng(37.798, -122.4), weight: 0},</v>
      </c>
      <c r="V7592" t="str">
        <f t="shared" si="709"/>
        <v>{location: new google.maps.LatLng(37.798, -122.4), weight: 2},</v>
      </c>
      <c r="W7592" t="str">
        <f t="shared" si="710"/>
        <v>{location: new google.maps.LatLng(37.798, -122.4), weight: 1},</v>
      </c>
      <c r="X7592" t="str">
        <f t="shared" si="711"/>
        <v>{location: new google.maps.LatLng(37.798, -122.4), weight: 1},</v>
      </c>
      <c r="Y7592" t="str">
        <f t="shared" si="712"/>
        <v>{location: new google.maps.LatLng(37.798, -122.4), weight: 2},</v>
      </c>
    </row>
    <row r="7593" spans="1:25" x14ac:dyDescent="0.2">
      <c r="A7593">
        <v>37.798000000000002</v>
      </c>
      <c r="B7593">
        <v>-122.399</v>
      </c>
      <c r="C7593">
        <v>0</v>
      </c>
      <c r="D7593">
        <v>1</v>
      </c>
      <c r="E7593">
        <v>1</v>
      </c>
      <c r="F7593">
        <v>0</v>
      </c>
      <c r="G7593">
        <v>1</v>
      </c>
      <c r="H7593">
        <v>0</v>
      </c>
      <c r="I7593">
        <v>6</v>
      </c>
      <c r="J7593">
        <v>7</v>
      </c>
      <c r="K7593">
        <v>0</v>
      </c>
      <c r="L7593">
        <v>13</v>
      </c>
      <c r="M7593">
        <f>VLOOKUP(H7593,AE$2:$AJ$12,6,TRUE)</f>
        <v>0</v>
      </c>
      <c r="N7593">
        <f>VLOOKUP(I7593,AF$2:$AJ$12,5,TRUE)</f>
        <v>7</v>
      </c>
      <c r="O7593">
        <f>VLOOKUP(J7593,AG$2:$AJ$12,4,TRUE)</f>
        <v>7</v>
      </c>
      <c r="P7593">
        <f>VLOOKUP(K7593,AH$2:$AJ$12,3,TRUE)</f>
        <v>0</v>
      </c>
      <c r="Q7593">
        <f>VLOOKUP(L7593,AI$2:$AJ$12,2,TRUE)</f>
        <v>7</v>
      </c>
      <c r="T7593" t="str">
        <f t="shared" si="713"/>
        <v>Crimepoint.create(latitude:37.798, longitude:-122.399, drugdrink:0, misdemean:7, theft:7, violent:0, total:7, drugdrinkct:0, misdemeanct:6, theftct:7, violentct:0, totalct:13)</v>
      </c>
      <c r="U7593" t="str">
        <f t="shared" si="714"/>
        <v>{location: new google.maps.LatLng(37.798, -122.399), weight: 0},</v>
      </c>
      <c r="V7593" t="str">
        <f t="shared" si="709"/>
        <v>{location: new google.maps.LatLng(37.798, -122.399), weight: 1},</v>
      </c>
      <c r="W7593" t="str">
        <f t="shared" si="710"/>
        <v>{location: new google.maps.LatLng(37.798, -122.399), weight: 1},</v>
      </c>
      <c r="X7593" t="str">
        <f t="shared" si="711"/>
        <v>{location: new google.maps.LatLng(37.798, -122.399), weight: 0},</v>
      </c>
      <c r="Y7593" t="str">
        <f t="shared" si="712"/>
        <v>{location: new google.maps.LatLng(37.798, -122.399), weight: 1},</v>
      </c>
    </row>
    <row r="7594" spans="1:25" x14ac:dyDescent="0.2">
      <c r="A7594">
        <v>37.798000000000002</v>
      </c>
      <c r="B7594">
        <v>-122.398</v>
      </c>
      <c r="C7594">
        <v>0</v>
      </c>
      <c r="D7594">
        <v>1</v>
      </c>
      <c r="E7594">
        <v>2</v>
      </c>
      <c r="F7594">
        <v>0</v>
      </c>
      <c r="G7594">
        <v>1</v>
      </c>
      <c r="H7594">
        <v>0</v>
      </c>
      <c r="I7594">
        <v>6</v>
      </c>
      <c r="J7594">
        <v>11</v>
      </c>
      <c r="K7594">
        <v>0</v>
      </c>
      <c r="L7594">
        <v>17</v>
      </c>
      <c r="M7594">
        <f>VLOOKUP(H7594,AE$2:$AJ$12,6,TRUE)</f>
        <v>0</v>
      </c>
      <c r="N7594">
        <f>VLOOKUP(I7594,AF$2:$AJ$12,5,TRUE)</f>
        <v>7</v>
      </c>
      <c r="O7594">
        <f>VLOOKUP(J7594,AG$2:$AJ$12,4,TRUE)</f>
        <v>8</v>
      </c>
      <c r="P7594">
        <f>VLOOKUP(K7594,AH$2:$AJ$12,3,TRUE)</f>
        <v>0</v>
      </c>
      <c r="Q7594">
        <f>VLOOKUP(L7594,AI$2:$AJ$12,2,TRUE)</f>
        <v>7</v>
      </c>
      <c r="T7594" t="str">
        <f t="shared" si="713"/>
        <v>Crimepoint.create(latitude:37.798, longitude:-122.398, drugdrink:0, misdemean:7, theft:8, violent:0, total:7, drugdrinkct:0, misdemeanct:6, theftct:11, violentct:0, totalct:17)</v>
      </c>
      <c r="U7594" t="str">
        <f t="shared" si="714"/>
        <v>{location: new google.maps.LatLng(37.798, -122.398), weight: 0},</v>
      </c>
      <c r="V7594" t="str">
        <f t="shared" si="709"/>
        <v>{location: new google.maps.LatLng(37.798, -122.398), weight: 1},</v>
      </c>
      <c r="W7594" t="str">
        <f t="shared" si="710"/>
        <v>{location: new google.maps.LatLng(37.798, -122.398), weight: 2},</v>
      </c>
      <c r="X7594" t="str">
        <f t="shared" si="711"/>
        <v>{location: new google.maps.LatLng(37.798, -122.398), weight: 0},</v>
      </c>
      <c r="Y7594" t="str">
        <f t="shared" si="712"/>
        <v>{location: new google.maps.LatLng(37.798, -122.398), weight: 1},</v>
      </c>
    </row>
    <row r="7595" spans="1:25" x14ac:dyDescent="0.2">
      <c r="A7595">
        <v>37.798000000000002</v>
      </c>
      <c r="B7595">
        <v>-122.39700000000001</v>
      </c>
      <c r="C7595">
        <v>1</v>
      </c>
      <c r="D7595">
        <v>6</v>
      </c>
      <c r="E7595">
        <v>5</v>
      </c>
      <c r="F7595">
        <v>0</v>
      </c>
      <c r="G7595">
        <v>5</v>
      </c>
      <c r="H7595">
        <v>2</v>
      </c>
      <c r="I7595">
        <v>25</v>
      </c>
      <c r="J7595">
        <v>31</v>
      </c>
      <c r="K7595">
        <v>0</v>
      </c>
      <c r="L7595">
        <v>58</v>
      </c>
      <c r="M7595">
        <f>VLOOKUP(H7595,AE$2:$AJ$12,6,TRUE)</f>
        <v>9</v>
      </c>
      <c r="N7595">
        <f>VLOOKUP(I7595,AF$2:$AJ$12,5,TRUE)</f>
        <v>9</v>
      </c>
      <c r="O7595">
        <f>VLOOKUP(J7595,AG$2:$AJ$12,4,TRUE)</f>
        <v>9</v>
      </c>
      <c r="P7595">
        <f>VLOOKUP(K7595,AH$2:$AJ$12,3,TRUE)</f>
        <v>0</v>
      </c>
      <c r="Q7595">
        <f>VLOOKUP(L7595,AI$2:$AJ$12,2,TRUE)</f>
        <v>9</v>
      </c>
      <c r="T7595" t="str">
        <f t="shared" si="713"/>
        <v>Crimepoint.create(latitude:37.798, longitude:-122.397, drugdrink:9, misdemean:9, theft:9, violent:0, total:9, drugdrinkct:2, misdemeanct:25, theftct:31, violentct:0, totalct:58)</v>
      </c>
      <c r="U7595" t="str">
        <f t="shared" si="714"/>
        <v>{location: new google.maps.LatLng(37.798, -122.397), weight: 1},</v>
      </c>
      <c r="V7595" t="str">
        <f t="shared" si="709"/>
        <v>{location: new google.maps.LatLng(37.798, -122.397), weight: 6},</v>
      </c>
      <c r="W7595" t="str">
        <f t="shared" si="710"/>
        <v>{location: new google.maps.LatLng(37.798, -122.397), weight: 5},</v>
      </c>
      <c r="X7595" t="str">
        <f t="shared" si="711"/>
        <v>{location: new google.maps.LatLng(37.798, -122.397), weight: 0},</v>
      </c>
      <c r="Y7595" t="str">
        <f t="shared" si="712"/>
        <v>{location: new google.maps.LatLng(37.798, -122.397), weight: 5},</v>
      </c>
    </row>
    <row r="7596" spans="1:25" x14ac:dyDescent="0.2">
      <c r="A7596">
        <v>37.798000000000002</v>
      </c>
      <c r="B7596">
        <v>-122.396</v>
      </c>
      <c r="C7596">
        <v>0</v>
      </c>
      <c r="D7596">
        <v>10</v>
      </c>
      <c r="E7596">
        <v>9</v>
      </c>
      <c r="F7596">
        <v>12</v>
      </c>
      <c r="G7596">
        <v>9</v>
      </c>
      <c r="H7596">
        <v>0</v>
      </c>
      <c r="I7596">
        <v>43</v>
      </c>
      <c r="J7596">
        <v>60</v>
      </c>
      <c r="K7596">
        <v>16</v>
      </c>
      <c r="L7596">
        <v>119</v>
      </c>
      <c r="M7596">
        <f>VLOOKUP(H7596,AE$2:$AJ$12,6,TRUE)</f>
        <v>0</v>
      </c>
      <c r="N7596">
        <f>VLOOKUP(I7596,AF$2:$AJ$12,5,TRUE)</f>
        <v>9</v>
      </c>
      <c r="O7596">
        <f>VLOOKUP(J7596,AG$2:$AJ$12,4,TRUE)</f>
        <v>9</v>
      </c>
      <c r="P7596">
        <f>VLOOKUP(K7596,AH$2:$AJ$12,3,TRUE)</f>
        <v>9</v>
      </c>
      <c r="Q7596">
        <f>VLOOKUP(L7596,AI$2:$AJ$12,2,TRUE)</f>
        <v>9</v>
      </c>
      <c r="T7596" t="str">
        <f t="shared" si="713"/>
        <v>Crimepoint.create(latitude:37.798, longitude:-122.396, drugdrink:0, misdemean:9, theft:9, violent:9, total:9, drugdrinkct:0, misdemeanct:43, theftct:60, violentct:16, totalct:119)</v>
      </c>
      <c r="U7596" t="str">
        <f t="shared" si="714"/>
        <v>{location: new google.maps.LatLng(37.798, -122.396), weight: 0},</v>
      </c>
      <c r="V7596" t="str">
        <f t="shared" si="709"/>
        <v>{location: new google.maps.LatLng(37.798, -122.396), weight: 10},</v>
      </c>
      <c r="W7596" t="str">
        <f t="shared" si="710"/>
        <v>{location: new google.maps.LatLng(37.798, -122.396), weight: 9},</v>
      </c>
      <c r="X7596" t="str">
        <f t="shared" si="711"/>
        <v>{location: new google.maps.LatLng(37.798, -122.396), weight: 12},</v>
      </c>
      <c r="Y7596" t="str">
        <f t="shared" si="712"/>
        <v>{location: new google.maps.LatLng(37.798, -122.396), weight: 9},</v>
      </c>
    </row>
    <row r="7597" spans="1:25" x14ac:dyDescent="0.2">
      <c r="A7597">
        <v>37.798999999999999</v>
      </c>
      <c r="B7597">
        <v>-122.447</v>
      </c>
      <c r="C7597">
        <v>0</v>
      </c>
      <c r="D7597">
        <v>2</v>
      </c>
      <c r="E7597">
        <v>1</v>
      </c>
      <c r="F7597">
        <v>1</v>
      </c>
      <c r="G7597">
        <v>1</v>
      </c>
      <c r="H7597">
        <v>0</v>
      </c>
      <c r="I7597">
        <v>7</v>
      </c>
      <c r="J7597">
        <v>8</v>
      </c>
      <c r="K7597">
        <v>2</v>
      </c>
      <c r="L7597">
        <v>17</v>
      </c>
      <c r="M7597">
        <f>VLOOKUP(H7597,AE$2:$AJ$12,6,TRUE)</f>
        <v>0</v>
      </c>
      <c r="N7597">
        <f>VLOOKUP(I7597,AF$2:$AJ$12,5,TRUE)</f>
        <v>7</v>
      </c>
      <c r="O7597">
        <f>VLOOKUP(J7597,AG$2:$AJ$12,4,TRUE)</f>
        <v>8</v>
      </c>
      <c r="P7597">
        <f>VLOOKUP(K7597,AH$2:$AJ$12,3,TRUE)</f>
        <v>7</v>
      </c>
      <c r="Q7597">
        <f>VLOOKUP(L7597,AI$2:$AJ$12,2,TRUE)</f>
        <v>7</v>
      </c>
      <c r="T7597" t="str">
        <f t="shared" si="713"/>
        <v>Crimepoint.create(latitude:37.799, longitude:-122.447, drugdrink:0, misdemean:7, theft:8, violent:7, total:7, drugdrinkct:0, misdemeanct:7, theftct:8, violentct:2, totalct:17)</v>
      </c>
      <c r="U7597" t="str">
        <f t="shared" si="714"/>
        <v>{location: new google.maps.LatLng(37.799, -122.447), weight: 0},</v>
      </c>
      <c r="V7597" t="str">
        <f t="shared" si="709"/>
        <v>{location: new google.maps.LatLng(37.799, -122.447), weight: 2},</v>
      </c>
      <c r="W7597" t="str">
        <f t="shared" si="710"/>
        <v>{location: new google.maps.LatLng(37.799, -122.447), weight: 1},</v>
      </c>
      <c r="X7597" t="str">
        <f t="shared" si="711"/>
        <v>{location: new google.maps.LatLng(37.799, -122.447), weight: 1},</v>
      </c>
      <c r="Y7597" t="str">
        <f t="shared" si="712"/>
        <v>{location: new google.maps.LatLng(37.799, -122.447), weight: 1},</v>
      </c>
    </row>
    <row r="7598" spans="1:25" x14ac:dyDescent="0.2">
      <c r="A7598">
        <v>37.798999999999999</v>
      </c>
      <c r="B7598">
        <v>-122.446</v>
      </c>
      <c r="C7598">
        <v>0</v>
      </c>
      <c r="D7598">
        <v>1</v>
      </c>
      <c r="E7598">
        <v>1</v>
      </c>
      <c r="F7598">
        <v>2</v>
      </c>
      <c r="G7598">
        <v>1</v>
      </c>
      <c r="H7598">
        <v>0</v>
      </c>
      <c r="I7598">
        <v>5</v>
      </c>
      <c r="J7598">
        <v>5</v>
      </c>
      <c r="K7598">
        <v>3</v>
      </c>
      <c r="L7598">
        <v>13</v>
      </c>
      <c r="M7598">
        <f>VLOOKUP(H7598,AE$2:$AJ$12,6,TRUE)</f>
        <v>0</v>
      </c>
      <c r="N7598">
        <f>VLOOKUP(I7598,AF$2:$AJ$12,5,TRUE)</f>
        <v>6</v>
      </c>
      <c r="O7598">
        <f>VLOOKUP(J7598,AG$2:$AJ$12,4,TRUE)</f>
        <v>7</v>
      </c>
      <c r="P7598">
        <f>VLOOKUP(K7598,AH$2:$AJ$12,3,TRUE)</f>
        <v>8</v>
      </c>
      <c r="Q7598">
        <f>VLOOKUP(L7598,AI$2:$AJ$12,2,TRUE)</f>
        <v>7</v>
      </c>
      <c r="T7598" t="str">
        <f t="shared" si="713"/>
        <v>Crimepoint.create(latitude:37.799, longitude:-122.446, drugdrink:0, misdemean:6, theft:7, violent:8, total:7, drugdrinkct:0, misdemeanct:5, theftct:5, violentct:3, totalct:13)</v>
      </c>
      <c r="U7598" t="str">
        <f t="shared" si="714"/>
        <v>{location: new google.maps.LatLng(37.799, -122.446), weight: 0},</v>
      </c>
      <c r="V7598" t="str">
        <f t="shared" si="709"/>
        <v>{location: new google.maps.LatLng(37.799, -122.446), weight: 1},</v>
      </c>
      <c r="W7598" t="str">
        <f t="shared" si="710"/>
        <v>{location: new google.maps.LatLng(37.799, -122.446), weight: 1},</v>
      </c>
      <c r="X7598" t="str">
        <f t="shared" si="711"/>
        <v>{location: new google.maps.LatLng(37.799, -122.446), weight: 2},</v>
      </c>
      <c r="Y7598" t="str">
        <f t="shared" si="712"/>
        <v>{location: new google.maps.LatLng(37.799, -122.446), weight: 1},</v>
      </c>
    </row>
    <row r="7599" spans="1:25" x14ac:dyDescent="0.2">
      <c r="A7599">
        <v>37.798999999999999</v>
      </c>
      <c r="B7599">
        <v>-122.44499999999999</v>
      </c>
      <c r="C7599">
        <v>0</v>
      </c>
      <c r="D7599">
        <v>0</v>
      </c>
      <c r="E7599">
        <v>1</v>
      </c>
      <c r="F7599">
        <v>0</v>
      </c>
      <c r="G7599">
        <v>1</v>
      </c>
      <c r="H7599">
        <v>0</v>
      </c>
      <c r="I7599">
        <v>2</v>
      </c>
      <c r="J7599">
        <v>9</v>
      </c>
      <c r="K7599">
        <v>0</v>
      </c>
      <c r="L7599">
        <v>11</v>
      </c>
      <c r="M7599">
        <f>VLOOKUP(H7599,AE$2:$AJ$12,6,TRUE)</f>
        <v>0</v>
      </c>
      <c r="N7599">
        <f>VLOOKUP(I7599,AF$2:$AJ$12,5,TRUE)</f>
        <v>4</v>
      </c>
      <c r="O7599">
        <f>VLOOKUP(J7599,AG$2:$AJ$12,4,TRUE)</f>
        <v>8</v>
      </c>
      <c r="P7599">
        <f>VLOOKUP(K7599,AH$2:$AJ$12,3,TRUE)</f>
        <v>0</v>
      </c>
      <c r="Q7599">
        <f>VLOOKUP(L7599,AI$2:$AJ$12,2,TRUE)</f>
        <v>6</v>
      </c>
      <c r="T7599" t="str">
        <f t="shared" si="713"/>
        <v>Crimepoint.create(latitude:37.799, longitude:-122.445, drugdrink:0, misdemean:4, theft:8, violent:0, total:6, drugdrinkct:0, misdemeanct:2, theftct:9, violentct:0, totalct:11)</v>
      </c>
      <c r="U7599" t="str">
        <f t="shared" si="714"/>
        <v>{location: new google.maps.LatLng(37.799, -122.445), weight: 0},</v>
      </c>
      <c r="V7599" t="str">
        <f t="shared" si="709"/>
        <v>{location: new google.maps.LatLng(37.799, -122.445), weight: 0},</v>
      </c>
      <c r="W7599" t="str">
        <f t="shared" si="710"/>
        <v>{location: new google.maps.LatLng(37.799, -122.445), weight: 1},</v>
      </c>
      <c r="X7599" t="str">
        <f t="shared" si="711"/>
        <v>{location: new google.maps.LatLng(37.799, -122.445), weight: 0},</v>
      </c>
      <c r="Y7599" t="str">
        <f t="shared" si="712"/>
        <v>{location: new google.maps.LatLng(37.799, -122.445), weight: 1},</v>
      </c>
    </row>
    <row r="7600" spans="1:25" x14ac:dyDescent="0.2">
      <c r="A7600">
        <v>37.798999999999999</v>
      </c>
      <c r="B7600">
        <v>-122.444</v>
      </c>
      <c r="C7600">
        <v>2</v>
      </c>
      <c r="D7600">
        <v>5</v>
      </c>
      <c r="E7600">
        <v>1</v>
      </c>
      <c r="F7600">
        <v>10</v>
      </c>
      <c r="G7600">
        <v>4</v>
      </c>
      <c r="H7600">
        <v>3</v>
      </c>
      <c r="I7600">
        <v>22</v>
      </c>
      <c r="J7600">
        <v>10</v>
      </c>
      <c r="K7600">
        <v>13</v>
      </c>
      <c r="L7600">
        <v>48</v>
      </c>
      <c r="M7600">
        <f>VLOOKUP(H7600,AE$2:$AJ$12,6,TRUE)</f>
        <v>9</v>
      </c>
      <c r="N7600">
        <f>VLOOKUP(I7600,AF$2:$AJ$12,5,TRUE)</f>
        <v>9</v>
      </c>
      <c r="O7600">
        <f>VLOOKUP(J7600,AG$2:$AJ$12,4,TRUE)</f>
        <v>8</v>
      </c>
      <c r="P7600">
        <f>VLOOKUP(K7600,AH$2:$AJ$12,3,TRUE)</f>
        <v>9</v>
      </c>
      <c r="Q7600">
        <f>VLOOKUP(L7600,AI$2:$AJ$12,2,TRUE)</f>
        <v>9</v>
      </c>
      <c r="T7600" t="str">
        <f t="shared" si="713"/>
        <v>Crimepoint.create(latitude:37.799, longitude:-122.444, drugdrink:9, misdemean:9, theft:8, violent:9, total:9, drugdrinkct:3, misdemeanct:22, theftct:10, violentct:13, totalct:48)</v>
      </c>
      <c r="U7600" t="str">
        <f t="shared" si="714"/>
        <v>{location: new google.maps.LatLng(37.799, -122.444), weight: 2},</v>
      </c>
      <c r="V7600" t="str">
        <f t="shared" si="709"/>
        <v>{location: new google.maps.LatLng(37.799, -122.444), weight: 5},</v>
      </c>
      <c r="W7600" t="str">
        <f t="shared" si="710"/>
        <v>{location: new google.maps.LatLng(37.799, -122.444), weight: 1},</v>
      </c>
      <c r="X7600" t="str">
        <f t="shared" si="711"/>
        <v>{location: new google.maps.LatLng(37.799, -122.444), weight: 10},</v>
      </c>
      <c r="Y7600" t="str">
        <f t="shared" si="712"/>
        <v>{location: new google.maps.LatLng(37.799, -122.444), weight: 4},</v>
      </c>
    </row>
    <row r="7601" spans="1:25" x14ac:dyDescent="0.2">
      <c r="A7601">
        <v>37.798999999999999</v>
      </c>
      <c r="B7601">
        <v>-122.443</v>
      </c>
      <c r="C7601">
        <v>4</v>
      </c>
      <c r="D7601">
        <v>9</v>
      </c>
      <c r="E7601">
        <v>6</v>
      </c>
      <c r="F7601">
        <v>1</v>
      </c>
      <c r="G7601">
        <v>7</v>
      </c>
      <c r="H7601">
        <v>6</v>
      </c>
      <c r="I7601">
        <v>40</v>
      </c>
      <c r="J7601">
        <v>40</v>
      </c>
      <c r="K7601">
        <v>1</v>
      </c>
      <c r="L7601">
        <v>87</v>
      </c>
      <c r="M7601">
        <f>VLOOKUP(H7601,AE$2:$AJ$12,6,TRUE)</f>
        <v>9</v>
      </c>
      <c r="N7601">
        <f>VLOOKUP(I7601,AF$2:$AJ$12,5,TRUE)</f>
        <v>9</v>
      </c>
      <c r="O7601">
        <f>VLOOKUP(J7601,AG$2:$AJ$12,4,TRUE)</f>
        <v>9</v>
      </c>
      <c r="P7601">
        <f>VLOOKUP(K7601,AH$2:$AJ$12,3,TRUE)</f>
        <v>7</v>
      </c>
      <c r="Q7601">
        <f>VLOOKUP(L7601,AI$2:$AJ$12,2,TRUE)</f>
        <v>9</v>
      </c>
      <c r="T7601" t="str">
        <f t="shared" si="713"/>
        <v>Crimepoint.create(latitude:37.799, longitude:-122.443, drugdrink:9, misdemean:9, theft:9, violent:7, total:9, drugdrinkct:6, misdemeanct:40, theftct:40, violentct:1, totalct:87)</v>
      </c>
      <c r="U7601" t="str">
        <f t="shared" si="714"/>
        <v>{location: new google.maps.LatLng(37.799, -122.443), weight: 4},</v>
      </c>
      <c r="V7601" t="str">
        <f t="shared" si="709"/>
        <v>{location: new google.maps.LatLng(37.799, -122.443), weight: 9},</v>
      </c>
      <c r="W7601" t="str">
        <f t="shared" si="710"/>
        <v>{location: new google.maps.LatLng(37.799, -122.443), weight: 6},</v>
      </c>
      <c r="X7601" t="str">
        <f t="shared" si="711"/>
        <v>{location: new google.maps.LatLng(37.799, -122.443), weight: 1},</v>
      </c>
      <c r="Y7601" t="str">
        <f t="shared" si="712"/>
        <v>{location: new google.maps.LatLng(37.799, -122.443), weight: 7},</v>
      </c>
    </row>
    <row r="7602" spans="1:25" x14ac:dyDescent="0.2">
      <c r="A7602">
        <v>37.798999999999999</v>
      </c>
      <c r="B7602">
        <v>-122.44199999999999</v>
      </c>
      <c r="C7602">
        <v>0</v>
      </c>
      <c r="D7602">
        <v>2</v>
      </c>
      <c r="E7602">
        <v>2</v>
      </c>
      <c r="F7602">
        <v>1</v>
      </c>
      <c r="G7602">
        <v>2</v>
      </c>
      <c r="H7602">
        <v>0</v>
      </c>
      <c r="I7602">
        <v>9</v>
      </c>
      <c r="J7602">
        <v>15</v>
      </c>
      <c r="K7602">
        <v>2</v>
      </c>
      <c r="L7602">
        <v>26</v>
      </c>
      <c r="M7602">
        <f>VLOOKUP(H7602,AE$2:$AJ$12,6,TRUE)</f>
        <v>0</v>
      </c>
      <c r="N7602">
        <f>VLOOKUP(I7602,AF$2:$AJ$12,5,TRUE)</f>
        <v>7</v>
      </c>
      <c r="O7602">
        <f>VLOOKUP(J7602,AG$2:$AJ$12,4,TRUE)</f>
        <v>9</v>
      </c>
      <c r="P7602">
        <f>VLOOKUP(K7602,AH$2:$AJ$12,3,TRUE)</f>
        <v>7</v>
      </c>
      <c r="Q7602">
        <f>VLOOKUP(L7602,AI$2:$AJ$12,2,TRUE)</f>
        <v>8</v>
      </c>
      <c r="T7602" t="str">
        <f t="shared" si="713"/>
        <v>Crimepoint.create(latitude:37.799, longitude:-122.442, drugdrink:0, misdemean:7, theft:9, violent:7, total:8, drugdrinkct:0, misdemeanct:9, theftct:15, violentct:2, totalct:26)</v>
      </c>
      <c r="U7602" t="str">
        <f t="shared" si="714"/>
        <v>{location: new google.maps.LatLng(37.799, -122.442), weight: 0},</v>
      </c>
      <c r="V7602" t="str">
        <f t="shared" si="709"/>
        <v>{location: new google.maps.LatLng(37.799, -122.442), weight: 2},</v>
      </c>
      <c r="W7602" t="str">
        <f t="shared" si="710"/>
        <v>{location: new google.maps.LatLng(37.799, -122.442), weight: 2},</v>
      </c>
      <c r="X7602" t="str">
        <f t="shared" si="711"/>
        <v>{location: new google.maps.LatLng(37.799, -122.442), weight: 1},</v>
      </c>
      <c r="Y7602" t="str">
        <f t="shared" si="712"/>
        <v>{location: new google.maps.LatLng(37.799, -122.442), weight: 2},</v>
      </c>
    </row>
    <row r="7603" spans="1:25" x14ac:dyDescent="0.2">
      <c r="A7603">
        <v>37.798999999999999</v>
      </c>
      <c r="B7603">
        <v>-122.441</v>
      </c>
      <c r="C7603">
        <v>0</v>
      </c>
      <c r="D7603">
        <v>2</v>
      </c>
      <c r="E7603">
        <v>1</v>
      </c>
      <c r="F7603">
        <v>1</v>
      </c>
      <c r="G7603">
        <v>1</v>
      </c>
      <c r="H7603">
        <v>0</v>
      </c>
      <c r="I7603">
        <v>7</v>
      </c>
      <c r="J7603">
        <v>8</v>
      </c>
      <c r="K7603">
        <v>2</v>
      </c>
      <c r="L7603">
        <v>17</v>
      </c>
      <c r="M7603">
        <f>VLOOKUP(H7603,AE$2:$AJ$12,6,TRUE)</f>
        <v>0</v>
      </c>
      <c r="N7603">
        <f>VLOOKUP(I7603,AF$2:$AJ$12,5,TRUE)</f>
        <v>7</v>
      </c>
      <c r="O7603">
        <f>VLOOKUP(J7603,AG$2:$AJ$12,4,TRUE)</f>
        <v>8</v>
      </c>
      <c r="P7603">
        <f>VLOOKUP(K7603,AH$2:$AJ$12,3,TRUE)</f>
        <v>7</v>
      </c>
      <c r="Q7603">
        <f>VLOOKUP(L7603,AI$2:$AJ$12,2,TRUE)</f>
        <v>7</v>
      </c>
      <c r="T7603" t="str">
        <f t="shared" si="713"/>
        <v>Crimepoint.create(latitude:37.799, longitude:-122.441, drugdrink:0, misdemean:7, theft:8, violent:7, total:7, drugdrinkct:0, misdemeanct:7, theftct:8, violentct:2, totalct:17)</v>
      </c>
      <c r="U7603" t="str">
        <f t="shared" si="714"/>
        <v>{location: new google.maps.LatLng(37.799, -122.441), weight: 0},</v>
      </c>
      <c r="V7603" t="str">
        <f t="shared" si="709"/>
        <v>{location: new google.maps.LatLng(37.799, -122.441), weight: 2},</v>
      </c>
      <c r="W7603" t="str">
        <f t="shared" si="710"/>
        <v>{location: new google.maps.LatLng(37.799, -122.441), weight: 1},</v>
      </c>
      <c r="X7603" t="str">
        <f t="shared" si="711"/>
        <v>{location: new google.maps.LatLng(37.799, -122.441), weight: 1},</v>
      </c>
      <c r="Y7603" t="str">
        <f t="shared" si="712"/>
        <v>{location: new google.maps.LatLng(37.799, -122.441), weight: 1},</v>
      </c>
    </row>
    <row r="7604" spans="1:25" x14ac:dyDescent="0.2">
      <c r="A7604">
        <v>37.798999999999999</v>
      </c>
      <c r="B7604">
        <v>-122.44</v>
      </c>
      <c r="C7604">
        <v>0</v>
      </c>
      <c r="D7604">
        <v>2</v>
      </c>
      <c r="E7604">
        <v>1</v>
      </c>
      <c r="F7604">
        <v>1</v>
      </c>
      <c r="G7604">
        <v>1</v>
      </c>
      <c r="H7604">
        <v>0</v>
      </c>
      <c r="I7604">
        <v>10</v>
      </c>
      <c r="J7604">
        <v>7</v>
      </c>
      <c r="K7604">
        <v>1</v>
      </c>
      <c r="L7604">
        <v>18</v>
      </c>
      <c r="M7604">
        <f>VLOOKUP(H7604,AE$2:$AJ$12,6,TRUE)</f>
        <v>0</v>
      </c>
      <c r="N7604">
        <f>VLOOKUP(I7604,AF$2:$AJ$12,5,TRUE)</f>
        <v>8</v>
      </c>
      <c r="O7604">
        <f>VLOOKUP(J7604,AG$2:$AJ$12,4,TRUE)</f>
        <v>7</v>
      </c>
      <c r="P7604">
        <f>VLOOKUP(K7604,AH$2:$AJ$12,3,TRUE)</f>
        <v>7</v>
      </c>
      <c r="Q7604">
        <f>VLOOKUP(L7604,AI$2:$AJ$12,2,TRUE)</f>
        <v>7</v>
      </c>
      <c r="T7604" t="str">
        <f t="shared" si="713"/>
        <v>Crimepoint.create(latitude:37.799, longitude:-122.44, drugdrink:0, misdemean:8, theft:7, violent:7, total:7, drugdrinkct:0, misdemeanct:10, theftct:7, violentct:1, totalct:18)</v>
      </c>
      <c r="U7604" t="str">
        <f t="shared" si="714"/>
        <v>{location: new google.maps.LatLng(37.799, -122.44), weight: 0},</v>
      </c>
      <c r="V7604" t="str">
        <f t="shared" si="709"/>
        <v>{location: new google.maps.LatLng(37.799, -122.44), weight: 2},</v>
      </c>
      <c r="W7604" t="str">
        <f t="shared" si="710"/>
        <v>{location: new google.maps.LatLng(37.799, -122.44), weight: 1},</v>
      </c>
      <c r="X7604" t="str">
        <f t="shared" si="711"/>
        <v>{location: new google.maps.LatLng(37.799, -122.44), weight: 1},</v>
      </c>
      <c r="Y7604" t="str">
        <f t="shared" si="712"/>
        <v>{location: new google.maps.LatLng(37.799, -122.44), weight: 1},</v>
      </c>
    </row>
    <row r="7605" spans="1:25" x14ac:dyDescent="0.2">
      <c r="A7605">
        <v>37.798999999999999</v>
      </c>
      <c r="B7605">
        <v>-122.43899999999999</v>
      </c>
      <c r="C7605">
        <v>1</v>
      </c>
      <c r="D7605">
        <v>3</v>
      </c>
      <c r="E7605">
        <v>4</v>
      </c>
      <c r="F7605">
        <v>2</v>
      </c>
      <c r="G7605">
        <v>4</v>
      </c>
      <c r="H7605">
        <v>1</v>
      </c>
      <c r="I7605">
        <v>13</v>
      </c>
      <c r="J7605">
        <v>29</v>
      </c>
      <c r="K7605">
        <v>3</v>
      </c>
      <c r="L7605">
        <v>46</v>
      </c>
      <c r="M7605">
        <f>VLOOKUP(H7605,AE$2:$AJ$12,6,TRUE)</f>
        <v>8</v>
      </c>
      <c r="N7605">
        <f>VLOOKUP(I7605,AF$2:$AJ$12,5,TRUE)</f>
        <v>8</v>
      </c>
      <c r="O7605">
        <f>VLOOKUP(J7605,AG$2:$AJ$12,4,TRUE)</f>
        <v>9</v>
      </c>
      <c r="P7605">
        <f>VLOOKUP(K7605,AH$2:$AJ$12,3,TRUE)</f>
        <v>8</v>
      </c>
      <c r="Q7605">
        <f>VLOOKUP(L7605,AI$2:$AJ$12,2,TRUE)</f>
        <v>9</v>
      </c>
      <c r="T7605" t="str">
        <f t="shared" si="713"/>
        <v>Crimepoint.create(latitude:37.799, longitude:-122.439, drugdrink:8, misdemean:8, theft:9, violent:8, total:9, drugdrinkct:1, misdemeanct:13, theftct:29, violentct:3, totalct:46)</v>
      </c>
      <c r="U7605" t="str">
        <f t="shared" si="714"/>
        <v>{location: new google.maps.LatLng(37.799, -122.439), weight: 1},</v>
      </c>
      <c r="V7605" t="str">
        <f t="shared" si="709"/>
        <v>{location: new google.maps.LatLng(37.799, -122.439), weight: 3},</v>
      </c>
      <c r="W7605" t="str">
        <f t="shared" si="710"/>
        <v>{location: new google.maps.LatLng(37.799, -122.439), weight: 4},</v>
      </c>
      <c r="X7605" t="str">
        <f t="shared" si="711"/>
        <v>{location: new google.maps.LatLng(37.799, -122.439), weight: 2},</v>
      </c>
      <c r="Y7605" t="str">
        <f t="shared" si="712"/>
        <v>{location: new google.maps.LatLng(37.799, -122.439), weight: 4},</v>
      </c>
    </row>
    <row r="7606" spans="1:25" x14ac:dyDescent="0.2">
      <c r="A7606">
        <v>37.798999999999999</v>
      </c>
      <c r="B7606">
        <v>-122.438</v>
      </c>
      <c r="C7606">
        <v>2</v>
      </c>
      <c r="D7606">
        <v>2</v>
      </c>
      <c r="E7606">
        <v>1</v>
      </c>
      <c r="F7606">
        <v>1</v>
      </c>
      <c r="G7606">
        <v>2</v>
      </c>
      <c r="H7606">
        <v>3</v>
      </c>
      <c r="I7606">
        <v>11</v>
      </c>
      <c r="J7606">
        <v>9</v>
      </c>
      <c r="K7606">
        <v>1</v>
      </c>
      <c r="L7606">
        <v>24</v>
      </c>
      <c r="M7606">
        <f>VLOOKUP(H7606,AE$2:$AJ$12,6,TRUE)</f>
        <v>9</v>
      </c>
      <c r="N7606">
        <f>VLOOKUP(I7606,AF$2:$AJ$12,5,TRUE)</f>
        <v>8</v>
      </c>
      <c r="O7606">
        <f>VLOOKUP(J7606,AG$2:$AJ$12,4,TRUE)</f>
        <v>8</v>
      </c>
      <c r="P7606">
        <f>VLOOKUP(K7606,AH$2:$AJ$12,3,TRUE)</f>
        <v>7</v>
      </c>
      <c r="Q7606">
        <f>VLOOKUP(L7606,AI$2:$AJ$12,2,TRUE)</f>
        <v>8</v>
      </c>
      <c r="T7606" t="str">
        <f t="shared" si="713"/>
        <v>Crimepoint.create(latitude:37.799, longitude:-122.438, drugdrink:9, misdemean:8, theft:8, violent:7, total:8, drugdrinkct:3, misdemeanct:11, theftct:9, violentct:1, totalct:24)</v>
      </c>
      <c r="U7606" t="str">
        <f t="shared" si="714"/>
        <v>{location: new google.maps.LatLng(37.799, -122.438), weight: 2},</v>
      </c>
      <c r="V7606" t="str">
        <f t="shared" si="709"/>
        <v>{location: new google.maps.LatLng(37.799, -122.438), weight: 2},</v>
      </c>
      <c r="W7606" t="str">
        <f t="shared" si="710"/>
        <v>{location: new google.maps.LatLng(37.799, -122.438), weight: 1},</v>
      </c>
      <c r="X7606" t="str">
        <f t="shared" si="711"/>
        <v>{location: new google.maps.LatLng(37.799, -122.438), weight: 1},</v>
      </c>
      <c r="Y7606" t="str">
        <f t="shared" si="712"/>
        <v>{location: new google.maps.LatLng(37.799, -122.438), weight: 2},</v>
      </c>
    </row>
    <row r="7607" spans="1:25" x14ac:dyDescent="0.2">
      <c r="A7607">
        <v>37.798999999999999</v>
      </c>
      <c r="B7607">
        <v>-122.437</v>
      </c>
      <c r="C7607">
        <v>0</v>
      </c>
      <c r="D7607">
        <v>2</v>
      </c>
      <c r="E7607">
        <v>1</v>
      </c>
      <c r="F7607">
        <v>0</v>
      </c>
      <c r="G7607">
        <v>1</v>
      </c>
      <c r="H7607">
        <v>0</v>
      </c>
      <c r="I7607">
        <v>10</v>
      </c>
      <c r="J7607">
        <v>4</v>
      </c>
      <c r="K7607">
        <v>0</v>
      </c>
      <c r="L7607">
        <v>14</v>
      </c>
      <c r="M7607">
        <f>VLOOKUP(H7607,AE$2:$AJ$12,6,TRUE)</f>
        <v>0</v>
      </c>
      <c r="N7607">
        <f>VLOOKUP(I7607,AF$2:$AJ$12,5,TRUE)</f>
        <v>8</v>
      </c>
      <c r="O7607">
        <f>VLOOKUP(J7607,AG$2:$AJ$12,4,TRUE)</f>
        <v>6</v>
      </c>
      <c r="P7607">
        <f>VLOOKUP(K7607,AH$2:$AJ$12,3,TRUE)</f>
        <v>0</v>
      </c>
      <c r="Q7607">
        <f>VLOOKUP(L7607,AI$2:$AJ$12,2,TRUE)</f>
        <v>7</v>
      </c>
      <c r="T7607" t="str">
        <f t="shared" si="713"/>
        <v>Crimepoint.create(latitude:37.799, longitude:-122.437, drugdrink:0, misdemean:8, theft:6, violent:0, total:7, drugdrinkct:0, misdemeanct:10, theftct:4, violentct:0, totalct:14)</v>
      </c>
      <c r="U7607" t="str">
        <f t="shared" si="714"/>
        <v>{location: new google.maps.LatLng(37.799, -122.437), weight: 0},</v>
      </c>
      <c r="V7607" t="str">
        <f t="shared" si="709"/>
        <v>{location: new google.maps.LatLng(37.799, -122.437), weight: 2},</v>
      </c>
      <c r="W7607" t="str">
        <f t="shared" si="710"/>
        <v>{location: new google.maps.LatLng(37.799, -122.437), weight: 1},</v>
      </c>
      <c r="X7607" t="str">
        <f t="shared" si="711"/>
        <v>{location: new google.maps.LatLng(37.799, -122.437), weight: 0},</v>
      </c>
      <c r="Y7607" t="str">
        <f t="shared" si="712"/>
        <v>{location: new google.maps.LatLng(37.799, -122.437), weight: 1},</v>
      </c>
    </row>
    <row r="7608" spans="1:25" x14ac:dyDescent="0.2">
      <c r="A7608">
        <v>37.798999999999999</v>
      </c>
      <c r="B7608">
        <v>-122.43600000000001</v>
      </c>
      <c r="C7608">
        <v>3</v>
      </c>
      <c r="D7608">
        <v>11</v>
      </c>
      <c r="E7608">
        <v>5</v>
      </c>
      <c r="F7608">
        <v>7</v>
      </c>
      <c r="G7608">
        <v>8</v>
      </c>
      <c r="H7608">
        <v>4</v>
      </c>
      <c r="I7608">
        <v>51</v>
      </c>
      <c r="J7608">
        <v>31</v>
      </c>
      <c r="K7608">
        <v>9</v>
      </c>
      <c r="L7608">
        <v>95</v>
      </c>
      <c r="M7608">
        <f>VLOOKUP(H7608,AE$2:$AJ$12,6,TRUE)</f>
        <v>9</v>
      </c>
      <c r="N7608">
        <f>VLOOKUP(I7608,AF$2:$AJ$12,5,TRUE)</f>
        <v>9</v>
      </c>
      <c r="O7608">
        <f>VLOOKUP(J7608,AG$2:$AJ$12,4,TRUE)</f>
        <v>9</v>
      </c>
      <c r="P7608">
        <f>VLOOKUP(K7608,AH$2:$AJ$12,3,TRUE)</f>
        <v>9</v>
      </c>
      <c r="Q7608">
        <f>VLOOKUP(L7608,AI$2:$AJ$12,2,TRUE)</f>
        <v>9</v>
      </c>
      <c r="T7608" t="str">
        <f t="shared" si="713"/>
        <v>Crimepoint.create(latitude:37.799, longitude:-122.436, drugdrink:9, misdemean:9, theft:9, violent:9, total:9, drugdrinkct:4, misdemeanct:51, theftct:31, violentct:9, totalct:95)</v>
      </c>
      <c r="U7608" t="str">
        <f t="shared" si="714"/>
        <v>{location: new google.maps.LatLng(37.799, -122.436), weight: 3},</v>
      </c>
      <c r="V7608" t="str">
        <f t="shared" si="709"/>
        <v>{location: new google.maps.LatLng(37.799, -122.436), weight: 11},</v>
      </c>
      <c r="W7608" t="str">
        <f t="shared" si="710"/>
        <v>{location: new google.maps.LatLng(37.799, -122.436), weight: 5},</v>
      </c>
      <c r="X7608" t="str">
        <f t="shared" si="711"/>
        <v>{location: new google.maps.LatLng(37.799, -122.436), weight: 7},</v>
      </c>
      <c r="Y7608" t="str">
        <f t="shared" si="712"/>
        <v>{location: new google.maps.LatLng(37.799, -122.436), weight: 8},</v>
      </c>
    </row>
    <row r="7609" spans="1:25" x14ac:dyDescent="0.2">
      <c r="A7609">
        <v>37.798999999999999</v>
      </c>
      <c r="B7609">
        <v>-122.435</v>
      </c>
      <c r="C7609">
        <v>0</v>
      </c>
      <c r="D7609">
        <v>2</v>
      </c>
      <c r="E7609">
        <v>2</v>
      </c>
      <c r="F7609">
        <v>0</v>
      </c>
      <c r="G7609">
        <v>2</v>
      </c>
      <c r="H7609">
        <v>0</v>
      </c>
      <c r="I7609">
        <v>8</v>
      </c>
      <c r="J7609">
        <v>13</v>
      </c>
      <c r="K7609">
        <v>0</v>
      </c>
      <c r="L7609">
        <v>21</v>
      </c>
      <c r="M7609">
        <f>VLOOKUP(H7609,AE$2:$AJ$12,6,TRUE)</f>
        <v>0</v>
      </c>
      <c r="N7609">
        <f>VLOOKUP(I7609,AF$2:$AJ$12,5,TRUE)</f>
        <v>7</v>
      </c>
      <c r="O7609">
        <f>VLOOKUP(J7609,AG$2:$AJ$12,4,TRUE)</f>
        <v>8</v>
      </c>
      <c r="P7609">
        <f>VLOOKUP(K7609,AH$2:$AJ$12,3,TRUE)</f>
        <v>0</v>
      </c>
      <c r="Q7609">
        <f>VLOOKUP(L7609,AI$2:$AJ$12,2,TRUE)</f>
        <v>8</v>
      </c>
      <c r="T7609" t="str">
        <f t="shared" si="713"/>
        <v>Crimepoint.create(latitude:37.799, longitude:-122.435, drugdrink:0, misdemean:7, theft:8, violent:0, total:8, drugdrinkct:0, misdemeanct:8, theftct:13, violentct:0, totalct:21)</v>
      </c>
      <c r="U7609" t="str">
        <f t="shared" si="714"/>
        <v>{location: new google.maps.LatLng(37.799, -122.435), weight: 0},</v>
      </c>
      <c r="V7609" t="str">
        <f t="shared" si="709"/>
        <v>{location: new google.maps.LatLng(37.799, -122.435), weight: 2},</v>
      </c>
      <c r="W7609" t="str">
        <f t="shared" si="710"/>
        <v>{location: new google.maps.LatLng(37.799, -122.435), weight: 2},</v>
      </c>
      <c r="X7609" t="str">
        <f t="shared" si="711"/>
        <v>{location: new google.maps.LatLng(37.799, -122.435), weight: 0},</v>
      </c>
      <c r="Y7609" t="str">
        <f t="shared" si="712"/>
        <v>{location: new google.maps.LatLng(37.799, -122.435), weight: 2},</v>
      </c>
    </row>
    <row r="7610" spans="1:25" x14ac:dyDescent="0.2">
      <c r="A7610">
        <v>37.798999999999999</v>
      </c>
      <c r="B7610">
        <v>-122.434</v>
      </c>
      <c r="C7610">
        <v>1</v>
      </c>
      <c r="D7610">
        <v>1</v>
      </c>
      <c r="E7610">
        <v>1</v>
      </c>
      <c r="F7610">
        <v>0</v>
      </c>
      <c r="G7610">
        <v>1</v>
      </c>
      <c r="H7610">
        <v>1</v>
      </c>
      <c r="I7610">
        <v>6</v>
      </c>
      <c r="J7610">
        <v>7</v>
      </c>
      <c r="K7610">
        <v>0</v>
      </c>
      <c r="L7610">
        <v>14</v>
      </c>
      <c r="M7610">
        <f>VLOOKUP(H7610,AE$2:$AJ$12,6,TRUE)</f>
        <v>8</v>
      </c>
      <c r="N7610">
        <f>VLOOKUP(I7610,AF$2:$AJ$12,5,TRUE)</f>
        <v>7</v>
      </c>
      <c r="O7610">
        <f>VLOOKUP(J7610,AG$2:$AJ$12,4,TRUE)</f>
        <v>7</v>
      </c>
      <c r="P7610">
        <f>VLOOKUP(K7610,AH$2:$AJ$12,3,TRUE)</f>
        <v>0</v>
      </c>
      <c r="Q7610">
        <f>VLOOKUP(L7610,AI$2:$AJ$12,2,TRUE)</f>
        <v>7</v>
      </c>
      <c r="T7610" t="str">
        <f t="shared" si="713"/>
        <v>Crimepoint.create(latitude:37.799, longitude:-122.434, drugdrink:8, misdemean:7, theft:7, violent:0, total:7, drugdrinkct:1, misdemeanct:6, theftct:7, violentct:0, totalct:14)</v>
      </c>
      <c r="U7610" t="str">
        <f t="shared" si="714"/>
        <v>{location: new google.maps.LatLng(37.799, -122.434), weight: 1},</v>
      </c>
      <c r="V7610" t="str">
        <f t="shared" si="709"/>
        <v>{location: new google.maps.LatLng(37.799, -122.434), weight: 1},</v>
      </c>
      <c r="W7610" t="str">
        <f t="shared" si="710"/>
        <v>{location: new google.maps.LatLng(37.799, -122.434), weight: 1},</v>
      </c>
      <c r="X7610" t="str">
        <f t="shared" si="711"/>
        <v>{location: new google.maps.LatLng(37.799, -122.434), weight: 0},</v>
      </c>
      <c r="Y7610" t="str">
        <f t="shared" si="712"/>
        <v>{location: new google.maps.LatLng(37.799, -122.434), weight: 1},</v>
      </c>
    </row>
    <row r="7611" spans="1:25" x14ac:dyDescent="0.2">
      <c r="A7611">
        <v>37.798999999999999</v>
      </c>
      <c r="B7611">
        <v>-122.43300000000001</v>
      </c>
      <c r="C7611">
        <v>0</v>
      </c>
      <c r="D7611">
        <v>2</v>
      </c>
      <c r="E7611">
        <v>2</v>
      </c>
      <c r="F7611">
        <v>0</v>
      </c>
      <c r="G7611">
        <v>2</v>
      </c>
      <c r="H7611">
        <v>0</v>
      </c>
      <c r="I7611">
        <v>8</v>
      </c>
      <c r="J7611">
        <v>16</v>
      </c>
      <c r="K7611">
        <v>0</v>
      </c>
      <c r="L7611">
        <v>24</v>
      </c>
      <c r="M7611">
        <f>VLOOKUP(H7611,AE$2:$AJ$12,6,TRUE)</f>
        <v>0</v>
      </c>
      <c r="N7611">
        <f>VLOOKUP(I7611,AF$2:$AJ$12,5,TRUE)</f>
        <v>7</v>
      </c>
      <c r="O7611">
        <f>VLOOKUP(J7611,AG$2:$AJ$12,4,TRUE)</f>
        <v>9</v>
      </c>
      <c r="P7611">
        <f>VLOOKUP(K7611,AH$2:$AJ$12,3,TRUE)</f>
        <v>0</v>
      </c>
      <c r="Q7611">
        <f>VLOOKUP(L7611,AI$2:$AJ$12,2,TRUE)</f>
        <v>8</v>
      </c>
      <c r="T7611" t="str">
        <f t="shared" si="713"/>
        <v>Crimepoint.create(latitude:37.799, longitude:-122.433, drugdrink:0, misdemean:7, theft:9, violent:0, total:8, drugdrinkct:0, misdemeanct:8, theftct:16, violentct:0, totalct:24)</v>
      </c>
      <c r="U7611" t="str">
        <f t="shared" si="714"/>
        <v>{location: new google.maps.LatLng(37.799, -122.433), weight: 0},</v>
      </c>
      <c r="V7611" t="str">
        <f t="shared" si="709"/>
        <v>{location: new google.maps.LatLng(37.799, -122.433), weight: 2},</v>
      </c>
      <c r="W7611" t="str">
        <f t="shared" si="710"/>
        <v>{location: new google.maps.LatLng(37.799, -122.433), weight: 2},</v>
      </c>
      <c r="X7611" t="str">
        <f t="shared" si="711"/>
        <v>{location: new google.maps.LatLng(37.799, -122.433), weight: 0},</v>
      </c>
      <c r="Y7611" t="str">
        <f t="shared" si="712"/>
        <v>{location: new google.maps.LatLng(37.799, -122.433), weight: 2},</v>
      </c>
    </row>
    <row r="7612" spans="1:25" x14ac:dyDescent="0.2">
      <c r="A7612">
        <v>37.798999999999999</v>
      </c>
      <c r="B7612">
        <v>-122.432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</v>
      </c>
      <c r="J7612">
        <v>1</v>
      </c>
      <c r="K7612">
        <v>0</v>
      </c>
      <c r="L7612">
        <v>3</v>
      </c>
      <c r="M7612">
        <f>VLOOKUP(H7612,AE$2:$AJ$12,6,TRUE)</f>
        <v>0</v>
      </c>
      <c r="N7612">
        <f>VLOOKUP(I7612,AF$2:$AJ$12,5,TRUE)</f>
        <v>4</v>
      </c>
      <c r="O7612">
        <f>VLOOKUP(J7612,AG$2:$AJ$12,4,TRUE)</f>
        <v>3</v>
      </c>
      <c r="P7612">
        <f>VLOOKUP(K7612,AH$2:$AJ$12,3,TRUE)</f>
        <v>0</v>
      </c>
      <c r="Q7612">
        <f>VLOOKUP(L7612,AI$2:$AJ$12,2,TRUE)</f>
        <v>2</v>
      </c>
      <c r="T7612" t="str">
        <f t="shared" si="713"/>
        <v>Crimepoint.create(latitude:37.799, longitude:-122.432, drugdrink:0, misdemean:4, theft:3, violent:0, total:2, drugdrinkct:0, misdemeanct:2, theftct:1, violentct:0, totalct:3)</v>
      </c>
      <c r="U7612" t="str">
        <f t="shared" si="714"/>
        <v>{location: new google.maps.LatLng(37.799, -122.432), weight: 0},</v>
      </c>
      <c r="V7612" t="str">
        <f t="shared" si="709"/>
        <v>{location: new google.maps.LatLng(37.799, -122.432), weight: 0},</v>
      </c>
      <c r="W7612" t="str">
        <f t="shared" si="710"/>
        <v>{location: new google.maps.LatLng(37.799, -122.432), weight: 0},</v>
      </c>
      <c r="X7612" t="str">
        <f t="shared" si="711"/>
        <v>{location: new google.maps.LatLng(37.799, -122.432), weight: 0},</v>
      </c>
      <c r="Y7612" t="str">
        <f t="shared" si="712"/>
        <v>{location: new google.maps.LatLng(37.799, -122.432), weight: 0},</v>
      </c>
    </row>
    <row r="7613" spans="1:25" x14ac:dyDescent="0.2">
      <c r="A7613">
        <v>37.798999999999999</v>
      </c>
      <c r="B7613">
        <v>-122.431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2</v>
      </c>
      <c r="K7613">
        <v>0</v>
      </c>
      <c r="L7613">
        <v>3</v>
      </c>
      <c r="M7613">
        <f>VLOOKUP(H7613,AE$2:$AJ$12,6,TRUE)</f>
        <v>0</v>
      </c>
      <c r="N7613">
        <f>VLOOKUP(I7613,AF$2:$AJ$12,5,TRUE)</f>
        <v>2</v>
      </c>
      <c r="O7613">
        <f>VLOOKUP(J7613,AG$2:$AJ$12,4,TRUE)</f>
        <v>4</v>
      </c>
      <c r="P7613">
        <f>VLOOKUP(K7613,AH$2:$AJ$12,3,TRUE)</f>
        <v>0</v>
      </c>
      <c r="Q7613">
        <f>VLOOKUP(L7613,AI$2:$AJ$12,2,TRUE)</f>
        <v>2</v>
      </c>
      <c r="T7613" t="str">
        <f t="shared" si="713"/>
        <v>Crimepoint.create(latitude:37.799, longitude:-122.431, drugdrink:0, misdemean:2, theft:4, violent:0, total:2, drugdrinkct:0, misdemeanct:1, theftct:2, violentct:0, totalct:3)</v>
      </c>
      <c r="U7613" t="str">
        <f t="shared" si="714"/>
        <v>{location: new google.maps.LatLng(37.799, -122.431), weight: 0},</v>
      </c>
      <c r="V7613" t="str">
        <f t="shared" si="709"/>
        <v>{location: new google.maps.LatLng(37.799, -122.431), weight: 0},</v>
      </c>
      <c r="W7613" t="str">
        <f t="shared" si="710"/>
        <v>{location: new google.maps.LatLng(37.799, -122.431), weight: 0},</v>
      </c>
      <c r="X7613" t="str">
        <f t="shared" si="711"/>
        <v>{location: new google.maps.LatLng(37.799, -122.431), weight: 0},</v>
      </c>
      <c r="Y7613" t="str">
        <f t="shared" si="712"/>
        <v>{location: new google.maps.LatLng(37.799, -122.431), weight: 0},</v>
      </c>
    </row>
    <row r="7614" spans="1:25" x14ac:dyDescent="0.2">
      <c r="A7614">
        <v>37.798999999999999</v>
      </c>
      <c r="B7614">
        <v>-122.43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0</v>
      </c>
      <c r="I7614">
        <v>1</v>
      </c>
      <c r="J7614">
        <v>4</v>
      </c>
      <c r="K7614">
        <v>2</v>
      </c>
      <c r="L7614">
        <v>7</v>
      </c>
      <c r="M7614">
        <f>VLOOKUP(H7614,AE$2:$AJ$12,6,TRUE)</f>
        <v>0</v>
      </c>
      <c r="N7614">
        <f>VLOOKUP(I7614,AF$2:$AJ$12,5,TRUE)</f>
        <v>2</v>
      </c>
      <c r="O7614">
        <f>VLOOKUP(J7614,AG$2:$AJ$12,4,TRUE)</f>
        <v>6</v>
      </c>
      <c r="P7614">
        <f>VLOOKUP(K7614,AH$2:$AJ$12,3,TRUE)</f>
        <v>7</v>
      </c>
      <c r="Q7614">
        <f>VLOOKUP(L7614,AI$2:$AJ$12,2,TRUE)</f>
        <v>5</v>
      </c>
      <c r="T7614" t="str">
        <f t="shared" si="713"/>
        <v>Crimepoint.create(latitude:37.799, longitude:-122.43, drugdrink:0, misdemean:2, theft:6, violent:7, total:5, drugdrinkct:0, misdemeanct:1, theftct:4, violentct:2, totalct:7)</v>
      </c>
      <c r="U7614" t="str">
        <f t="shared" si="714"/>
        <v>{location: new google.maps.LatLng(37.799, -122.43), weight: 0},</v>
      </c>
      <c r="V7614" t="str">
        <f t="shared" si="709"/>
        <v>{location: new google.maps.LatLng(37.799, -122.43), weight: 0},</v>
      </c>
      <c r="W7614" t="str">
        <f t="shared" si="710"/>
        <v>{location: new google.maps.LatLng(37.799, -122.43), weight: 1},</v>
      </c>
      <c r="X7614" t="str">
        <f t="shared" si="711"/>
        <v>{location: new google.maps.LatLng(37.799, -122.43), weight: 1},</v>
      </c>
      <c r="Y7614" t="str">
        <f t="shared" si="712"/>
        <v>{location: new google.maps.LatLng(37.799, -122.43), weight: 1},</v>
      </c>
    </row>
    <row r="7615" spans="1:25" x14ac:dyDescent="0.2">
      <c r="A7615">
        <v>37.798999999999999</v>
      </c>
      <c r="B7615">
        <v>-122.429</v>
      </c>
      <c r="C7615">
        <v>0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3</v>
      </c>
      <c r="J7615">
        <v>5</v>
      </c>
      <c r="K7615">
        <v>0</v>
      </c>
      <c r="L7615">
        <v>8</v>
      </c>
      <c r="M7615">
        <f>VLOOKUP(H7615,AE$2:$AJ$12,6,TRUE)</f>
        <v>0</v>
      </c>
      <c r="N7615">
        <f>VLOOKUP(I7615,AF$2:$AJ$12,5,TRUE)</f>
        <v>5</v>
      </c>
      <c r="O7615">
        <f>VLOOKUP(J7615,AG$2:$AJ$12,4,TRUE)</f>
        <v>7</v>
      </c>
      <c r="P7615">
        <f>VLOOKUP(K7615,AH$2:$AJ$12,3,TRUE)</f>
        <v>0</v>
      </c>
      <c r="Q7615">
        <f>VLOOKUP(L7615,AI$2:$AJ$12,2,TRUE)</f>
        <v>5</v>
      </c>
      <c r="T7615" t="str">
        <f t="shared" si="713"/>
        <v>Crimepoint.create(latitude:37.799, longitude:-122.429, drugdrink:0, misdemean:5, theft:7, violent:0, total:5, drugdrinkct:0, misdemeanct:3, theftct:5, violentct:0, totalct:8)</v>
      </c>
      <c r="U7615" t="str">
        <f t="shared" si="714"/>
        <v>{location: new google.maps.LatLng(37.799, -122.429), weight: 0},</v>
      </c>
      <c r="V7615" t="str">
        <f t="shared" si="709"/>
        <v>{location: new google.maps.LatLng(37.799, -122.429), weight: 1},</v>
      </c>
      <c r="W7615" t="str">
        <f t="shared" si="710"/>
        <v>{location: new google.maps.LatLng(37.799, -122.429), weight: 1},</v>
      </c>
      <c r="X7615" t="str">
        <f t="shared" si="711"/>
        <v>{location: new google.maps.LatLng(37.799, -122.429), weight: 0},</v>
      </c>
      <c r="Y7615" t="str">
        <f t="shared" si="712"/>
        <v>{location: new google.maps.LatLng(37.799, -122.429), weight: 1},</v>
      </c>
    </row>
    <row r="7616" spans="1:25" x14ac:dyDescent="0.2">
      <c r="A7616">
        <v>37.798999999999999</v>
      </c>
      <c r="B7616">
        <v>-122.428</v>
      </c>
      <c r="C7616">
        <v>0</v>
      </c>
      <c r="D7616">
        <v>2</v>
      </c>
      <c r="E7616">
        <v>0</v>
      </c>
      <c r="F7616">
        <v>4</v>
      </c>
      <c r="G7616">
        <v>1</v>
      </c>
      <c r="H7616">
        <v>0</v>
      </c>
      <c r="I7616">
        <v>7</v>
      </c>
      <c r="J7616">
        <v>0</v>
      </c>
      <c r="K7616">
        <v>6</v>
      </c>
      <c r="L7616">
        <v>13</v>
      </c>
      <c r="M7616">
        <f>VLOOKUP(H7616,AE$2:$AJ$12,6,TRUE)</f>
        <v>0</v>
      </c>
      <c r="N7616">
        <f>VLOOKUP(I7616,AF$2:$AJ$12,5,TRUE)</f>
        <v>7</v>
      </c>
      <c r="O7616">
        <f>VLOOKUP(J7616,AG$2:$AJ$12,4,TRUE)</f>
        <v>0</v>
      </c>
      <c r="P7616">
        <f>VLOOKUP(K7616,AH$2:$AJ$12,3,TRUE)</f>
        <v>9</v>
      </c>
      <c r="Q7616">
        <f>VLOOKUP(L7616,AI$2:$AJ$12,2,TRUE)</f>
        <v>7</v>
      </c>
      <c r="T7616" t="str">
        <f t="shared" si="713"/>
        <v>Crimepoint.create(latitude:37.799, longitude:-122.428, drugdrink:0, misdemean:7, theft:0, violent:9, total:7, drugdrinkct:0, misdemeanct:7, theftct:0, violentct:6, totalct:13)</v>
      </c>
      <c r="U7616" t="str">
        <f t="shared" si="714"/>
        <v>{location: new google.maps.LatLng(37.799, -122.428), weight: 0},</v>
      </c>
      <c r="V7616" t="str">
        <f t="shared" si="709"/>
        <v>{location: new google.maps.LatLng(37.799, -122.428), weight: 2},</v>
      </c>
      <c r="W7616" t="str">
        <f t="shared" si="710"/>
        <v>{location: new google.maps.LatLng(37.799, -122.428), weight: 0},</v>
      </c>
      <c r="X7616" t="str">
        <f t="shared" si="711"/>
        <v>{location: new google.maps.LatLng(37.799, -122.428), weight: 4},</v>
      </c>
      <c r="Y7616" t="str">
        <f t="shared" si="712"/>
        <v>{location: new google.maps.LatLng(37.799, -122.428), weight: 1},</v>
      </c>
    </row>
    <row r="7617" spans="1:25" x14ac:dyDescent="0.2">
      <c r="A7617">
        <v>37.798999999999999</v>
      </c>
      <c r="B7617">
        <v>-122.42700000000001</v>
      </c>
      <c r="C7617">
        <v>0</v>
      </c>
      <c r="D7617">
        <v>1</v>
      </c>
      <c r="E7617">
        <v>2</v>
      </c>
      <c r="F7617">
        <v>0</v>
      </c>
      <c r="G7617">
        <v>1</v>
      </c>
      <c r="H7617">
        <v>0</v>
      </c>
      <c r="I7617">
        <v>5</v>
      </c>
      <c r="J7617">
        <v>11</v>
      </c>
      <c r="K7617">
        <v>0</v>
      </c>
      <c r="L7617">
        <v>16</v>
      </c>
      <c r="M7617">
        <f>VLOOKUP(H7617,AE$2:$AJ$12,6,TRUE)</f>
        <v>0</v>
      </c>
      <c r="N7617">
        <f>VLOOKUP(I7617,AF$2:$AJ$12,5,TRUE)</f>
        <v>6</v>
      </c>
      <c r="O7617">
        <f>VLOOKUP(J7617,AG$2:$AJ$12,4,TRUE)</f>
        <v>8</v>
      </c>
      <c r="P7617">
        <f>VLOOKUP(K7617,AH$2:$AJ$12,3,TRUE)</f>
        <v>0</v>
      </c>
      <c r="Q7617">
        <f>VLOOKUP(L7617,AI$2:$AJ$12,2,TRUE)</f>
        <v>7</v>
      </c>
      <c r="T7617" t="str">
        <f t="shared" si="713"/>
        <v>Crimepoint.create(latitude:37.799, longitude:-122.427, drugdrink:0, misdemean:6, theft:8, violent:0, total:7, drugdrinkct:0, misdemeanct:5, theftct:11, violentct:0, totalct:16)</v>
      </c>
      <c r="U7617" t="str">
        <f t="shared" si="714"/>
        <v>{location: new google.maps.LatLng(37.799, -122.427), weight: 0},</v>
      </c>
      <c r="V7617" t="str">
        <f t="shared" si="709"/>
        <v>{location: new google.maps.LatLng(37.799, -122.427), weight: 1},</v>
      </c>
      <c r="W7617" t="str">
        <f t="shared" si="710"/>
        <v>{location: new google.maps.LatLng(37.799, -122.427), weight: 2},</v>
      </c>
      <c r="X7617" t="str">
        <f t="shared" si="711"/>
        <v>{location: new google.maps.LatLng(37.799, -122.427), weight: 0},</v>
      </c>
      <c r="Y7617" t="str">
        <f t="shared" si="712"/>
        <v>{location: new google.maps.LatLng(37.799, -122.427), weight: 1},</v>
      </c>
    </row>
    <row r="7618" spans="1:25" x14ac:dyDescent="0.2">
      <c r="A7618">
        <v>37.798999999999999</v>
      </c>
      <c r="B7618">
        <v>-122.426</v>
      </c>
      <c r="C7618">
        <v>0</v>
      </c>
      <c r="D7618">
        <v>1</v>
      </c>
      <c r="E7618">
        <v>0</v>
      </c>
      <c r="F7618">
        <v>0</v>
      </c>
      <c r="G7618">
        <v>1</v>
      </c>
      <c r="H7618">
        <v>0</v>
      </c>
      <c r="I7618">
        <v>5</v>
      </c>
      <c r="J7618">
        <v>2</v>
      </c>
      <c r="K7618">
        <v>0</v>
      </c>
      <c r="L7618">
        <v>7</v>
      </c>
      <c r="M7618">
        <f>VLOOKUP(H7618,AE$2:$AJ$12,6,TRUE)</f>
        <v>0</v>
      </c>
      <c r="N7618">
        <f>VLOOKUP(I7618,AF$2:$AJ$12,5,TRUE)</f>
        <v>6</v>
      </c>
      <c r="O7618">
        <f>VLOOKUP(J7618,AG$2:$AJ$12,4,TRUE)</f>
        <v>4</v>
      </c>
      <c r="P7618">
        <f>VLOOKUP(K7618,AH$2:$AJ$12,3,TRUE)</f>
        <v>0</v>
      </c>
      <c r="Q7618">
        <f>VLOOKUP(L7618,AI$2:$AJ$12,2,TRUE)</f>
        <v>5</v>
      </c>
      <c r="T7618" t="str">
        <f t="shared" si="713"/>
        <v>Crimepoint.create(latitude:37.799, longitude:-122.426, drugdrink:0, misdemean:6, theft:4, violent:0, total:5, drugdrinkct:0, misdemeanct:5, theftct:2, violentct:0, totalct:7)</v>
      </c>
      <c r="U7618" t="str">
        <f t="shared" si="714"/>
        <v>{location: new google.maps.LatLng(37.799, -122.426), weight: 0},</v>
      </c>
      <c r="V7618" t="str">
        <f t="shared" si="709"/>
        <v>{location: new google.maps.LatLng(37.799, -122.426), weight: 1},</v>
      </c>
      <c r="W7618" t="str">
        <f t="shared" si="710"/>
        <v>{location: new google.maps.LatLng(37.799, -122.426), weight: 0},</v>
      </c>
      <c r="X7618" t="str">
        <f t="shared" si="711"/>
        <v>{location: new google.maps.LatLng(37.799, -122.426), weight: 0},</v>
      </c>
      <c r="Y7618" t="str">
        <f t="shared" si="712"/>
        <v>{location: new google.maps.LatLng(37.799, -122.426), weight: 1},</v>
      </c>
    </row>
    <row r="7619" spans="1:25" x14ac:dyDescent="0.2">
      <c r="A7619">
        <v>37.798999999999999</v>
      </c>
      <c r="B7619">
        <v>-122.425</v>
      </c>
      <c r="C7619">
        <v>1</v>
      </c>
      <c r="D7619">
        <v>2</v>
      </c>
      <c r="E7619">
        <v>1</v>
      </c>
      <c r="F7619">
        <v>1</v>
      </c>
      <c r="G7619">
        <v>2</v>
      </c>
      <c r="H7619">
        <v>2</v>
      </c>
      <c r="I7619">
        <v>10</v>
      </c>
      <c r="J7619">
        <v>10</v>
      </c>
      <c r="K7619">
        <v>1</v>
      </c>
      <c r="L7619">
        <v>23</v>
      </c>
      <c r="M7619">
        <f>VLOOKUP(H7619,AE$2:$AJ$12,6,TRUE)</f>
        <v>9</v>
      </c>
      <c r="N7619">
        <f>VLOOKUP(I7619,AF$2:$AJ$12,5,TRUE)</f>
        <v>8</v>
      </c>
      <c r="O7619">
        <f>VLOOKUP(J7619,AG$2:$AJ$12,4,TRUE)</f>
        <v>8</v>
      </c>
      <c r="P7619">
        <f>VLOOKUP(K7619,AH$2:$AJ$12,3,TRUE)</f>
        <v>7</v>
      </c>
      <c r="Q7619">
        <f>VLOOKUP(L7619,AI$2:$AJ$12,2,TRUE)</f>
        <v>8</v>
      </c>
      <c r="T7619" t="str">
        <f t="shared" si="713"/>
        <v>Crimepoint.create(latitude:37.799, longitude:-122.425, drugdrink:9, misdemean:8, theft:8, violent:7, total:8, drugdrinkct:2, misdemeanct:10, theftct:10, violentct:1, totalct:23)</v>
      </c>
      <c r="U7619" t="str">
        <f t="shared" si="714"/>
        <v>{location: new google.maps.LatLng(37.799, -122.425), weight: 1},</v>
      </c>
      <c r="V7619" t="str">
        <f t="shared" ref="V7619:V7682" si="715">$Z$2&amp;$A7619&amp;$AA$2&amp;$B7619&amp;$AB$2&amp;D7619&amp;$AC$2</f>
        <v>{location: new google.maps.LatLng(37.799, -122.425), weight: 2},</v>
      </c>
      <c r="W7619" t="str">
        <f t="shared" ref="W7619:W7682" si="716">$Z$2&amp;$A7619&amp;$AA$2&amp;$B7619&amp;$AB$2&amp;E7619&amp;$AC$2</f>
        <v>{location: new google.maps.LatLng(37.799, -122.425), weight: 1},</v>
      </c>
      <c r="X7619" t="str">
        <f t="shared" ref="X7619:X7682" si="717">$Z$2&amp;$A7619&amp;$AA$2&amp;$B7619&amp;$AB$2&amp;F7619&amp;$AC$2</f>
        <v>{location: new google.maps.LatLng(37.799, -122.425), weight: 1},</v>
      </c>
      <c r="Y7619" t="str">
        <f t="shared" ref="Y7619:Y7682" si="718">$Z$2&amp;$A7619&amp;$AA$2&amp;$B7619&amp;$AB$2&amp;G7619&amp;$AC$2</f>
        <v>{location: new google.maps.LatLng(37.799, -122.425), weight: 2},</v>
      </c>
    </row>
    <row r="7620" spans="1:25" x14ac:dyDescent="0.2">
      <c r="A7620">
        <v>37.798999999999999</v>
      </c>
      <c r="B7620">
        <v>-122.42400000000001</v>
      </c>
      <c r="C7620">
        <v>0</v>
      </c>
      <c r="D7620">
        <v>7</v>
      </c>
      <c r="E7620">
        <v>2</v>
      </c>
      <c r="F7620">
        <v>1</v>
      </c>
      <c r="G7620">
        <v>4</v>
      </c>
      <c r="H7620">
        <v>0</v>
      </c>
      <c r="I7620">
        <v>32</v>
      </c>
      <c r="J7620">
        <v>15</v>
      </c>
      <c r="K7620">
        <v>1</v>
      </c>
      <c r="L7620">
        <v>48</v>
      </c>
      <c r="M7620">
        <f>VLOOKUP(H7620,AE$2:$AJ$12,6,TRUE)</f>
        <v>0</v>
      </c>
      <c r="N7620">
        <f>VLOOKUP(I7620,AF$2:$AJ$12,5,TRUE)</f>
        <v>9</v>
      </c>
      <c r="O7620">
        <f>VLOOKUP(J7620,AG$2:$AJ$12,4,TRUE)</f>
        <v>9</v>
      </c>
      <c r="P7620">
        <f>VLOOKUP(K7620,AH$2:$AJ$12,3,TRUE)</f>
        <v>7</v>
      </c>
      <c r="Q7620">
        <f>VLOOKUP(L7620,AI$2:$AJ$12,2,TRUE)</f>
        <v>9</v>
      </c>
      <c r="T7620" t="str">
        <f t="shared" ref="T7620:T7683" si="719">"Crimepoint.create("&amp;A$2&amp;":"&amp;A7620&amp;", "&amp;B$2&amp;":"&amp;B7620&amp;", "&amp;C$2&amp;":"&amp;M7620&amp;", "&amp;D$2&amp;":"&amp;N7620&amp;", "&amp;E$2&amp;":"&amp;O7620&amp;", "&amp;F$2&amp;":"&amp;P7620&amp;", "&amp;G$2&amp;":"&amp;Q7620&amp;", "&amp;H$2&amp;":"&amp;H7620&amp;", "&amp;I$2&amp;":"&amp;I7620&amp;", "&amp;J$2&amp;":"&amp;J7620&amp;", "&amp;K$2&amp;":"&amp;K7620&amp;", "&amp;L$2&amp;":"&amp;L7620&amp;")"</f>
        <v>Crimepoint.create(latitude:37.799, longitude:-122.424, drugdrink:0, misdemean:9, theft:9, violent:7, total:9, drugdrinkct:0, misdemeanct:32, theftct:15, violentct:1, totalct:48)</v>
      </c>
      <c r="U7620" t="str">
        <f t="shared" ref="U7620:U7683" si="720">$Z$2&amp;$A7620&amp;$AA$2&amp;$B7620&amp;$AB$2&amp;C7620&amp;$AC$2</f>
        <v>{location: new google.maps.LatLng(37.799, -122.424), weight: 0},</v>
      </c>
      <c r="V7620" t="str">
        <f t="shared" si="715"/>
        <v>{location: new google.maps.LatLng(37.799, -122.424), weight: 7},</v>
      </c>
      <c r="W7620" t="str">
        <f t="shared" si="716"/>
        <v>{location: new google.maps.LatLng(37.799, -122.424), weight: 2},</v>
      </c>
      <c r="X7620" t="str">
        <f t="shared" si="717"/>
        <v>{location: new google.maps.LatLng(37.799, -122.424), weight: 1},</v>
      </c>
      <c r="Y7620" t="str">
        <f t="shared" si="718"/>
        <v>{location: new google.maps.LatLng(37.799, -122.424), weight: 4},</v>
      </c>
    </row>
    <row r="7621" spans="1:25" x14ac:dyDescent="0.2">
      <c r="A7621">
        <v>37.798999999999999</v>
      </c>
      <c r="B7621">
        <v>-122.423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3</v>
      </c>
      <c r="J7621">
        <v>2</v>
      </c>
      <c r="K7621">
        <v>0</v>
      </c>
      <c r="L7621">
        <v>5</v>
      </c>
      <c r="M7621">
        <f>VLOOKUP(H7621,AE$2:$AJ$12,6,TRUE)</f>
        <v>0</v>
      </c>
      <c r="N7621">
        <f>VLOOKUP(I7621,AF$2:$AJ$12,5,TRUE)</f>
        <v>5</v>
      </c>
      <c r="O7621">
        <f>VLOOKUP(J7621,AG$2:$AJ$12,4,TRUE)</f>
        <v>4</v>
      </c>
      <c r="P7621">
        <f>VLOOKUP(K7621,AH$2:$AJ$12,3,TRUE)</f>
        <v>0</v>
      </c>
      <c r="Q7621">
        <f>VLOOKUP(L7621,AI$2:$AJ$12,2,TRUE)</f>
        <v>4</v>
      </c>
      <c r="T7621" t="str">
        <f t="shared" si="719"/>
        <v>Crimepoint.create(latitude:37.799, longitude:-122.423, drugdrink:0, misdemean:5, theft:4, violent:0, total:4, drugdrinkct:0, misdemeanct:3, theftct:2, violentct:0, totalct:5)</v>
      </c>
      <c r="U7621" t="str">
        <f t="shared" si="720"/>
        <v>{location: new google.maps.LatLng(37.799, -122.423), weight: 0},</v>
      </c>
      <c r="V7621" t="str">
        <f t="shared" si="715"/>
        <v>{location: new google.maps.LatLng(37.799, -122.423), weight: 1},</v>
      </c>
      <c r="W7621" t="str">
        <f t="shared" si="716"/>
        <v>{location: new google.maps.LatLng(37.799, -122.423), weight: 0},</v>
      </c>
      <c r="X7621" t="str">
        <f t="shared" si="717"/>
        <v>{location: new google.maps.LatLng(37.799, -122.423), weight: 0},</v>
      </c>
      <c r="Y7621" t="str">
        <f t="shared" si="718"/>
        <v>{location: new google.maps.LatLng(37.799, -122.423), weight: 0},</v>
      </c>
    </row>
    <row r="7622" spans="1:25" x14ac:dyDescent="0.2">
      <c r="A7622">
        <v>37.798999999999999</v>
      </c>
      <c r="B7622">
        <v>-122.422</v>
      </c>
      <c r="C7622">
        <v>0</v>
      </c>
      <c r="D7622">
        <v>1</v>
      </c>
      <c r="E7622">
        <v>0</v>
      </c>
      <c r="F7622">
        <v>1</v>
      </c>
      <c r="G7622">
        <v>1</v>
      </c>
      <c r="H7622">
        <v>0</v>
      </c>
      <c r="I7622">
        <v>6</v>
      </c>
      <c r="J7622">
        <v>3</v>
      </c>
      <c r="K7622">
        <v>1</v>
      </c>
      <c r="L7622">
        <v>10</v>
      </c>
      <c r="M7622">
        <f>VLOOKUP(H7622,AE$2:$AJ$12,6,TRUE)</f>
        <v>0</v>
      </c>
      <c r="N7622">
        <f>VLOOKUP(I7622,AF$2:$AJ$12,5,TRUE)</f>
        <v>7</v>
      </c>
      <c r="O7622">
        <f>VLOOKUP(J7622,AG$2:$AJ$12,4,TRUE)</f>
        <v>5</v>
      </c>
      <c r="P7622">
        <f>VLOOKUP(K7622,AH$2:$AJ$12,3,TRUE)</f>
        <v>7</v>
      </c>
      <c r="Q7622">
        <f>VLOOKUP(L7622,AI$2:$AJ$12,2,TRUE)</f>
        <v>6</v>
      </c>
      <c r="T7622" t="str">
        <f t="shared" si="719"/>
        <v>Crimepoint.create(latitude:37.799, longitude:-122.422, drugdrink:0, misdemean:7, theft:5, violent:7, total:6, drugdrinkct:0, misdemeanct:6, theftct:3, violentct:1, totalct:10)</v>
      </c>
      <c r="U7622" t="str">
        <f t="shared" si="720"/>
        <v>{location: new google.maps.LatLng(37.799, -122.422), weight: 0},</v>
      </c>
      <c r="V7622" t="str">
        <f t="shared" si="715"/>
        <v>{location: new google.maps.LatLng(37.799, -122.422), weight: 1},</v>
      </c>
      <c r="W7622" t="str">
        <f t="shared" si="716"/>
        <v>{location: new google.maps.LatLng(37.799, -122.422), weight: 0},</v>
      </c>
      <c r="X7622" t="str">
        <f t="shared" si="717"/>
        <v>{location: new google.maps.LatLng(37.799, -122.422), weight: 1},</v>
      </c>
      <c r="Y7622" t="str">
        <f t="shared" si="718"/>
        <v>{location: new google.maps.LatLng(37.799, -122.422), weight: 1},</v>
      </c>
    </row>
    <row r="7623" spans="1:25" x14ac:dyDescent="0.2">
      <c r="A7623">
        <v>37.798999999999999</v>
      </c>
      <c r="B7623">
        <v>-122.42100000000001</v>
      </c>
      <c r="C7623">
        <v>1</v>
      </c>
      <c r="D7623">
        <v>1</v>
      </c>
      <c r="E7623">
        <v>1</v>
      </c>
      <c r="F7623">
        <v>0</v>
      </c>
      <c r="G7623">
        <v>1</v>
      </c>
      <c r="H7623">
        <v>1</v>
      </c>
      <c r="I7623">
        <v>5</v>
      </c>
      <c r="J7623">
        <v>5</v>
      </c>
      <c r="K7623">
        <v>0</v>
      </c>
      <c r="L7623">
        <v>11</v>
      </c>
      <c r="M7623">
        <f>VLOOKUP(H7623,AE$2:$AJ$12,6,TRUE)</f>
        <v>8</v>
      </c>
      <c r="N7623">
        <f>VLOOKUP(I7623,AF$2:$AJ$12,5,TRUE)</f>
        <v>6</v>
      </c>
      <c r="O7623">
        <f>VLOOKUP(J7623,AG$2:$AJ$12,4,TRUE)</f>
        <v>7</v>
      </c>
      <c r="P7623">
        <f>VLOOKUP(K7623,AH$2:$AJ$12,3,TRUE)</f>
        <v>0</v>
      </c>
      <c r="Q7623">
        <f>VLOOKUP(L7623,AI$2:$AJ$12,2,TRUE)</f>
        <v>6</v>
      </c>
      <c r="T7623" t="str">
        <f t="shared" si="719"/>
        <v>Crimepoint.create(latitude:37.799, longitude:-122.421, drugdrink:8, misdemean:6, theft:7, violent:0, total:6, drugdrinkct:1, misdemeanct:5, theftct:5, violentct:0, totalct:11)</v>
      </c>
      <c r="U7623" t="str">
        <f t="shared" si="720"/>
        <v>{location: new google.maps.LatLng(37.799, -122.421), weight: 1},</v>
      </c>
      <c r="V7623" t="str">
        <f t="shared" si="715"/>
        <v>{location: new google.maps.LatLng(37.799, -122.421), weight: 1},</v>
      </c>
      <c r="W7623" t="str">
        <f t="shared" si="716"/>
        <v>{location: new google.maps.LatLng(37.799, -122.421), weight: 1},</v>
      </c>
      <c r="X7623" t="str">
        <f t="shared" si="717"/>
        <v>{location: new google.maps.LatLng(37.799, -122.421), weight: 0},</v>
      </c>
      <c r="Y7623" t="str">
        <f t="shared" si="718"/>
        <v>{location: new google.maps.LatLng(37.799, -122.421), weight: 1},</v>
      </c>
    </row>
    <row r="7624" spans="1:25" x14ac:dyDescent="0.2">
      <c r="A7624">
        <v>37.798999999999999</v>
      </c>
      <c r="B7624">
        <v>-122.42</v>
      </c>
      <c r="C7624">
        <v>0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4</v>
      </c>
      <c r="J7624">
        <v>1</v>
      </c>
      <c r="K7624">
        <v>1</v>
      </c>
      <c r="L7624">
        <v>6</v>
      </c>
      <c r="M7624">
        <f>VLOOKUP(H7624,AE$2:$AJ$12,6,TRUE)</f>
        <v>0</v>
      </c>
      <c r="N7624">
        <f>VLOOKUP(I7624,AF$2:$AJ$12,5,TRUE)</f>
        <v>6</v>
      </c>
      <c r="O7624">
        <f>VLOOKUP(J7624,AG$2:$AJ$12,4,TRUE)</f>
        <v>3</v>
      </c>
      <c r="P7624">
        <f>VLOOKUP(K7624,AH$2:$AJ$12,3,TRUE)</f>
        <v>7</v>
      </c>
      <c r="Q7624">
        <f>VLOOKUP(L7624,AI$2:$AJ$12,2,TRUE)</f>
        <v>4</v>
      </c>
      <c r="T7624" t="str">
        <f t="shared" si="719"/>
        <v>Crimepoint.create(latitude:37.799, longitude:-122.42, drugdrink:0, misdemean:6, theft:3, violent:7, total:4, drugdrinkct:0, misdemeanct:4, theftct:1, violentct:1, totalct:6)</v>
      </c>
      <c r="U7624" t="str">
        <f t="shared" si="720"/>
        <v>{location: new google.maps.LatLng(37.799, -122.42), weight: 0},</v>
      </c>
      <c r="V7624" t="str">
        <f t="shared" si="715"/>
        <v>{location: new google.maps.LatLng(37.799, -122.42), weight: 1},</v>
      </c>
      <c r="W7624" t="str">
        <f t="shared" si="716"/>
        <v>{location: new google.maps.LatLng(37.799, -122.42), weight: 0},</v>
      </c>
      <c r="X7624" t="str">
        <f t="shared" si="717"/>
        <v>{location: new google.maps.LatLng(37.799, -122.42), weight: 1},</v>
      </c>
      <c r="Y7624" t="str">
        <f t="shared" si="718"/>
        <v>{location: new google.maps.LatLng(37.799, -122.42), weight: 0},</v>
      </c>
    </row>
    <row r="7625" spans="1:25" x14ac:dyDescent="0.2">
      <c r="A7625">
        <v>37.798999999999999</v>
      </c>
      <c r="B7625">
        <v>-122.419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6</v>
      </c>
      <c r="J7625">
        <v>8</v>
      </c>
      <c r="K7625">
        <v>2</v>
      </c>
      <c r="L7625">
        <v>17</v>
      </c>
      <c r="M7625">
        <f>VLOOKUP(H7625,AE$2:$AJ$12,6,TRUE)</f>
        <v>8</v>
      </c>
      <c r="N7625">
        <f>VLOOKUP(I7625,AF$2:$AJ$12,5,TRUE)</f>
        <v>7</v>
      </c>
      <c r="O7625">
        <f>VLOOKUP(J7625,AG$2:$AJ$12,4,TRUE)</f>
        <v>8</v>
      </c>
      <c r="P7625">
        <f>VLOOKUP(K7625,AH$2:$AJ$12,3,TRUE)</f>
        <v>7</v>
      </c>
      <c r="Q7625">
        <f>VLOOKUP(L7625,AI$2:$AJ$12,2,TRUE)</f>
        <v>7</v>
      </c>
      <c r="T7625" t="str">
        <f t="shared" si="719"/>
        <v>Crimepoint.create(latitude:37.799, longitude:-122.419, drugdrink:8, misdemean:7, theft:8, violent:7, total:7, drugdrinkct:1, misdemeanct:6, theftct:8, violentct:2, totalct:17)</v>
      </c>
      <c r="U7625" t="str">
        <f t="shared" si="720"/>
        <v>{location: new google.maps.LatLng(37.799, -122.419), weight: 1},</v>
      </c>
      <c r="V7625" t="str">
        <f t="shared" si="715"/>
        <v>{location: new google.maps.LatLng(37.799, -122.419), weight: 1},</v>
      </c>
      <c r="W7625" t="str">
        <f t="shared" si="716"/>
        <v>{location: new google.maps.LatLng(37.799, -122.419), weight: 1},</v>
      </c>
      <c r="X7625" t="str">
        <f t="shared" si="717"/>
        <v>{location: new google.maps.LatLng(37.799, -122.419), weight: 1},</v>
      </c>
      <c r="Y7625" t="str">
        <f t="shared" si="718"/>
        <v>{location: new google.maps.LatLng(37.799, -122.419), weight: 1},</v>
      </c>
    </row>
    <row r="7626" spans="1:25" x14ac:dyDescent="0.2">
      <c r="A7626">
        <v>37.798999999999999</v>
      </c>
      <c r="B7626">
        <v>-122.41800000000001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2</v>
      </c>
      <c r="J7626">
        <v>2</v>
      </c>
      <c r="K7626">
        <v>0</v>
      </c>
      <c r="L7626">
        <v>4</v>
      </c>
      <c r="M7626">
        <f>VLOOKUP(H7626,AE$2:$AJ$12,6,TRUE)</f>
        <v>0</v>
      </c>
      <c r="N7626">
        <f>VLOOKUP(I7626,AF$2:$AJ$12,5,TRUE)</f>
        <v>4</v>
      </c>
      <c r="O7626">
        <f>VLOOKUP(J7626,AG$2:$AJ$12,4,TRUE)</f>
        <v>4</v>
      </c>
      <c r="P7626">
        <f>VLOOKUP(K7626,AH$2:$AJ$12,3,TRUE)</f>
        <v>0</v>
      </c>
      <c r="Q7626">
        <f>VLOOKUP(L7626,AI$2:$AJ$12,2,TRUE)</f>
        <v>3</v>
      </c>
      <c r="T7626" t="str">
        <f t="shared" si="719"/>
        <v>Crimepoint.create(latitude:37.799, longitude:-122.418, drugdrink:0, misdemean:4, theft:4, violent:0, total:3, drugdrinkct:0, misdemeanct:2, theftct:2, violentct:0, totalct:4)</v>
      </c>
      <c r="U7626" t="str">
        <f t="shared" si="720"/>
        <v>{location: new google.maps.LatLng(37.799, -122.418), weight: 0},</v>
      </c>
      <c r="V7626" t="str">
        <f t="shared" si="715"/>
        <v>{location: new google.maps.LatLng(37.799, -122.418), weight: 0},</v>
      </c>
      <c r="W7626" t="str">
        <f t="shared" si="716"/>
        <v>{location: new google.maps.LatLng(37.799, -122.418), weight: 0},</v>
      </c>
      <c r="X7626" t="str">
        <f t="shared" si="717"/>
        <v>{location: new google.maps.LatLng(37.799, -122.418), weight: 0},</v>
      </c>
      <c r="Y7626" t="str">
        <f t="shared" si="718"/>
        <v>{location: new google.maps.LatLng(37.799, -122.418), weight: 0},</v>
      </c>
    </row>
    <row r="7627" spans="1:25" x14ac:dyDescent="0.2">
      <c r="A7627">
        <v>37.798999999999999</v>
      </c>
      <c r="B7627">
        <v>-122.417</v>
      </c>
      <c r="C7627">
        <v>0</v>
      </c>
      <c r="D7627">
        <v>0</v>
      </c>
      <c r="E7627">
        <v>1</v>
      </c>
      <c r="F7627">
        <v>0</v>
      </c>
      <c r="G7627">
        <v>1</v>
      </c>
      <c r="H7627">
        <v>0</v>
      </c>
      <c r="I7627">
        <v>2</v>
      </c>
      <c r="J7627">
        <v>10</v>
      </c>
      <c r="K7627">
        <v>0</v>
      </c>
      <c r="L7627">
        <v>12</v>
      </c>
      <c r="M7627">
        <f>VLOOKUP(H7627,AE$2:$AJ$12,6,TRUE)</f>
        <v>0</v>
      </c>
      <c r="N7627">
        <f>VLOOKUP(I7627,AF$2:$AJ$12,5,TRUE)</f>
        <v>4</v>
      </c>
      <c r="O7627">
        <f>VLOOKUP(J7627,AG$2:$AJ$12,4,TRUE)</f>
        <v>8</v>
      </c>
      <c r="P7627">
        <f>VLOOKUP(K7627,AH$2:$AJ$12,3,TRUE)</f>
        <v>0</v>
      </c>
      <c r="Q7627">
        <f>VLOOKUP(L7627,AI$2:$AJ$12,2,TRUE)</f>
        <v>6</v>
      </c>
      <c r="T7627" t="str">
        <f t="shared" si="719"/>
        <v>Crimepoint.create(latitude:37.799, longitude:-122.417, drugdrink:0, misdemean:4, theft:8, violent:0, total:6, drugdrinkct:0, misdemeanct:2, theftct:10, violentct:0, totalct:12)</v>
      </c>
      <c r="U7627" t="str">
        <f t="shared" si="720"/>
        <v>{location: new google.maps.LatLng(37.799, -122.417), weight: 0},</v>
      </c>
      <c r="V7627" t="str">
        <f t="shared" si="715"/>
        <v>{location: new google.maps.LatLng(37.799, -122.417), weight: 0},</v>
      </c>
      <c r="W7627" t="str">
        <f t="shared" si="716"/>
        <v>{location: new google.maps.LatLng(37.799, -122.417), weight: 1},</v>
      </c>
      <c r="X7627" t="str">
        <f t="shared" si="717"/>
        <v>{location: new google.maps.LatLng(37.799, -122.417), weight: 0},</v>
      </c>
      <c r="Y7627" t="str">
        <f t="shared" si="718"/>
        <v>{location: new google.maps.LatLng(37.799, -122.417), weight: 1},</v>
      </c>
    </row>
    <row r="7628" spans="1:25" x14ac:dyDescent="0.2">
      <c r="A7628">
        <v>37.798999999999999</v>
      </c>
      <c r="B7628">
        <v>-122.416</v>
      </c>
      <c r="C7628">
        <v>0</v>
      </c>
      <c r="D7628">
        <v>1</v>
      </c>
      <c r="E7628">
        <v>1</v>
      </c>
      <c r="F7628">
        <v>0</v>
      </c>
      <c r="G7628">
        <v>1</v>
      </c>
      <c r="H7628">
        <v>0</v>
      </c>
      <c r="I7628">
        <v>5</v>
      </c>
      <c r="J7628">
        <v>7</v>
      </c>
      <c r="K7628">
        <v>0</v>
      </c>
      <c r="L7628">
        <v>12</v>
      </c>
      <c r="M7628">
        <f>VLOOKUP(H7628,AE$2:$AJ$12,6,TRUE)</f>
        <v>0</v>
      </c>
      <c r="N7628">
        <f>VLOOKUP(I7628,AF$2:$AJ$12,5,TRUE)</f>
        <v>6</v>
      </c>
      <c r="O7628">
        <f>VLOOKUP(J7628,AG$2:$AJ$12,4,TRUE)</f>
        <v>7</v>
      </c>
      <c r="P7628">
        <f>VLOOKUP(K7628,AH$2:$AJ$12,3,TRUE)</f>
        <v>0</v>
      </c>
      <c r="Q7628">
        <f>VLOOKUP(L7628,AI$2:$AJ$12,2,TRUE)</f>
        <v>6</v>
      </c>
      <c r="T7628" t="str">
        <f t="shared" si="719"/>
        <v>Crimepoint.create(latitude:37.799, longitude:-122.416, drugdrink:0, misdemean:6, theft:7, violent:0, total:6, drugdrinkct:0, misdemeanct:5, theftct:7, violentct:0, totalct:12)</v>
      </c>
      <c r="U7628" t="str">
        <f t="shared" si="720"/>
        <v>{location: new google.maps.LatLng(37.799, -122.416), weight: 0},</v>
      </c>
      <c r="V7628" t="str">
        <f t="shared" si="715"/>
        <v>{location: new google.maps.LatLng(37.799, -122.416), weight: 1},</v>
      </c>
      <c r="W7628" t="str">
        <f t="shared" si="716"/>
        <v>{location: new google.maps.LatLng(37.799, -122.416), weight: 1},</v>
      </c>
      <c r="X7628" t="str">
        <f t="shared" si="717"/>
        <v>{location: new google.maps.LatLng(37.799, -122.416), weight: 0},</v>
      </c>
      <c r="Y7628" t="str">
        <f t="shared" si="718"/>
        <v>{location: new google.maps.LatLng(37.799, -122.416), weight: 1},</v>
      </c>
    </row>
    <row r="7629" spans="1:25" x14ac:dyDescent="0.2">
      <c r="A7629">
        <v>37.798999999999999</v>
      </c>
      <c r="B7629">
        <v>-122.41500000000001</v>
      </c>
      <c r="C7629">
        <v>1</v>
      </c>
      <c r="D7629">
        <v>1</v>
      </c>
      <c r="E7629">
        <v>0</v>
      </c>
      <c r="F7629">
        <v>0</v>
      </c>
      <c r="G7629">
        <v>1</v>
      </c>
      <c r="H7629">
        <v>2</v>
      </c>
      <c r="I7629">
        <v>5</v>
      </c>
      <c r="J7629">
        <v>3</v>
      </c>
      <c r="K7629">
        <v>0</v>
      </c>
      <c r="L7629">
        <v>10</v>
      </c>
      <c r="M7629">
        <f>VLOOKUP(H7629,AE$2:$AJ$12,6,TRUE)</f>
        <v>9</v>
      </c>
      <c r="N7629">
        <f>VLOOKUP(I7629,AF$2:$AJ$12,5,TRUE)</f>
        <v>6</v>
      </c>
      <c r="O7629">
        <f>VLOOKUP(J7629,AG$2:$AJ$12,4,TRUE)</f>
        <v>5</v>
      </c>
      <c r="P7629">
        <f>VLOOKUP(K7629,AH$2:$AJ$12,3,TRUE)</f>
        <v>0</v>
      </c>
      <c r="Q7629">
        <f>VLOOKUP(L7629,AI$2:$AJ$12,2,TRUE)</f>
        <v>6</v>
      </c>
      <c r="T7629" t="str">
        <f t="shared" si="719"/>
        <v>Crimepoint.create(latitude:37.799, longitude:-122.415, drugdrink:9, misdemean:6, theft:5, violent:0, total:6, drugdrinkct:2, misdemeanct:5, theftct:3, violentct:0, totalct:10)</v>
      </c>
      <c r="U7629" t="str">
        <f t="shared" si="720"/>
        <v>{location: new google.maps.LatLng(37.799, -122.415), weight: 1},</v>
      </c>
      <c r="V7629" t="str">
        <f t="shared" si="715"/>
        <v>{location: new google.maps.LatLng(37.799, -122.415), weight: 1},</v>
      </c>
      <c r="W7629" t="str">
        <f t="shared" si="716"/>
        <v>{location: new google.maps.LatLng(37.799, -122.415), weight: 0},</v>
      </c>
      <c r="X7629" t="str">
        <f t="shared" si="717"/>
        <v>{location: new google.maps.LatLng(37.799, -122.415), weight: 0},</v>
      </c>
      <c r="Y7629" t="str">
        <f t="shared" si="718"/>
        <v>{location: new google.maps.LatLng(37.799, -122.415), weight: 1},</v>
      </c>
    </row>
    <row r="7630" spans="1:25" x14ac:dyDescent="0.2">
      <c r="A7630">
        <v>37.798999999999999</v>
      </c>
      <c r="B7630">
        <v>-122.414</v>
      </c>
      <c r="C7630">
        <v>0</v>
      </c>
      <c r="D7630">
        <v>0</v>
      </c>
      <c r="E7630">
        <v>1</v>
      </c>
      <c r="F7630">
        <v>0</v>
      </c>
      <c r="G7630">
        <v>1</v>
      </c>
      <c r="H7630">
        <v>0</v>
      </c>
      <c r="I7630">
        <v>1</v>
      </c>
      <c r="J7630">
        <v>6</v>
      </c>
      <c r="K7630">
        <v>0</v>
      </c>
      <c r="L7630">
        <v>7</v>
      </c>
      <c r="M7630">
        <f>VLOOKUP(H7630,AE$2:$AJ$12,6,TRUE)</f>
        <v>0</v>
      </c>
      <c r="N7630">
        <f>VLOOKUP(I7630,AF$2:$AJ$12,5,TRUE)</f>
        <v>2</v>
      </c>
      <c r="O7630">
        <f>VLOOKUP(J7630,AG$2:$AJ$12,4,TRUE)</f>
        <v>7</v>
      </c>
      <c r="P7630">
        <f>VLOOKUP(K7630,AH$2:$AJ$12,3,TRUE)</f>
        <v>0</v>
      </c>
      <c r="Q7630">
        <f>VLOOKUP(L7630,AI$2:$AJ$12,2,TRUE)</f>
        <v>5</v>
      </c>
      <c r="T7630" t="str">
        <f t="shared" si="719"/>
        <v>Crimepoint.create(latitude:37.799, longitude:-122.414, drugdrink:0, misdemean:2, theft:7, violent:0, total:5, drugdrinkct:0, misdemeanct:1, theftct:6, violentct:0, totalct:7)</v>
      </c>
      <c r="U7630" t="str">
        <f t="shared" si="720"/>
        <v>{location: new google.maps.LatLng(37.799, -122.414), weight: 0},</v>
      </c>
      <c r="V7630" t="str">
        <f t="shared" si="715"/>
        <v>{location: new google.maps.LatLng(37.799, -122.414), weight: 0},</v>
      </c>
      <c r="W7630" t="str">
        <f t="shared" si="716"/>
        <v>{location: new google.maps.LatLng(37.799, -122.414), weight: 1},</v>
      </c>
      <c r="X7630" t="str">
        <f t="shared" si="717"/>
        <v>{location: new google.maps.LatLng(37.799, -122.414), weight: 0},</v>
      </c>
      <c r="Y7630" t="str">
        <f t="shared" si="718"/>
        <v>{location: new google.maps.LatLng(37.799, -122.414), weight: 1},</v>
      </c>
    </row>
    <row r="7631" spans="1:25" x14ac:dyDescent="0.2">
      <c r="A7631">
        <v>37.798999999999999</v>
      </c>
      <c r="B7631">
        <v>-122.413</v>
      </c>
      <c r="C7631">
        <v>0</v>
      </c>
      <c r="D7631">
        <v>1</v>
      </c>
      <c r="E7631">
        <v>1</v>
      </c>
      <c r="F7631">
        <v>0</v>
      </c>
      <c r="G7631">
        <v>1</v>
      </c>
      <c r="H7631">
        <v>0</v>
      </c>
      <c r="I7631">
        <v>3</v>
      </c>
      <c r="J7631">
        <v>5</v>
      </c>
      <c r="K7631">
        <v>0</v>
      </c>
      <c r="L7631">
        <v>8</v>
      </c>
      <c r="M7631">
        <f>VLOOKUP(H7631,AE$2:$AJ$12,6,TRUE)</f>
        <v>0</v>
      </c>
      <c r="N7631">
        <f>VLOOKUP(I7631,AF$2:$AJ$12,5,TRUE)</f>
        <v>5</v>
      </c>
      <c r="O7631">
        <f>VLOOKUP(J7631,AG$2:$AJ$12,4,TRUE)</f>
        <v>7</v>
      </c>
      <c r="P7631">
        <f>VLOOKUP(K7631,AH$2:$AJ$12,3,TRUE)</f>
        <v>0</v>
      </c>
      <c r="Q7631">
        <f>VLOOKUP(L7631,AI$2:$AJ$12,2,TRUE)</f>
        <v>5</v>
      </c>
      <c r="T7631" t="str">
        <f t="shared" si="719"/>
        <v>Crimepoint.create(latitude:37.799, longitude:-122.413, drugdrink:0, misdemean:5, theft:7, violent:0, total:5, drugdrinkct:0, misdemeanct:3, theftct:5, violentct:0, totalct:8)</v>
      </c>
      <c r="U7631" t="str">
        <f t="shared" si="720"/>
        <v>{location: new google.maps.LatLng(37.799, -122.413), weight: 0},</v>
      </c>
      <c r="V7631" t="str">
        <f t="shared" si="715"/>
        <v>{location: new google.maps.LatLng(37.799, -122.413), weight: 1},</v>
      </c>
      <c r="W7631" t="str">
        <f t="shared" si="716"/>
        <v>{location: new google.maps.LatLng(37.799, -122.413), weight: 1},</v>
      </c>
      <c r="X7631" t="str">
        <f t="shared" si="717"/>
        <v>{location: new google.maps.LatLng(37.799, -122.413), weight: 0},</v>
      </c>
      <c r="Y7631" t="str">
        <f t="shared" si="718"/>
        <v>{location: new google.maps.LatLng(37.799, -122.413), weight: 1},</v>
      </c>
    </row>
    <row r="7632" spans="1:25" x14ac:dyDescent="0.2">
      <c r="A7632">
        <v>37.798999999999999</v>
      </c>
      <c r="B7632">
        <v>-122.41200000000001</v>
      </c>
      <c r="C7632">
        <v>0</v>
      </c>
      <c r="D7632">
        <v>2</v>
      </c>
      <c r="E7632">
        <v>1</v>
      </c>
      <c r="F7632">
        <v>1</v>
      </c>
      <c r="G7632">
        <v>1</v>
      </c>
      <c r="H7632">
        <v>0</v>
      </c>
      <c r="I7632">
        <v>7</v>
      </c>
      <c r="J7632">
        <v>9</v>
      </c>
      <c r="K7632">
        <v>1</v>
      </c>
      <c r="L7632">
        <v>17</v>
      </c>
      <c r="M7632">
        <f>VLOOKUP(H7632,AE$2:$AJ$12,6,TRUE)</f>
        <v>0</v>
      </c>
      <c r="N7632">
        <f>VLOOKUP(I7632,AF$2:$AJ$12,5,TRUE)</f>
        <v>7</v>
      </c>
      <c r="O7632">
        <f>VLOOKUP(J7632,AG$2:$AJ$12,4,TRUE)</f>
        <v>8</v>
      </c>
      <c r="P7632">
        <f>VLOOKUP(K7632,AH$2:$AJ$12,3,TRUE)</f>
        <v>7</v>
      </c>
      <c r="Q7632">
        <f>VLOOKUP(L7632,AI$2:$AJ$12,2,TRUE)</f>
        <v>7</v>
      </c>
      <c r="T7632" t="str">
        <f t="shared" si="719"/>
        <v>Crimepoint.create(latitude:37.799, longitude:-122.412, drugdrink:0, misdemean:7, theft:8, violent:7, total:7, drugdrinkct:0, misdemeanct:7, theftct:9, violentct:1, totalct:17)</v>
      </c>
      <c r="U7632" t="str">
        <f t="shared" si="720"/>
        <v>{location: new google.maps.LatLng(37.799, -122.412), weight: 0},</v>
      </c>
      <c r="V7632" t="str">
        <f t="shared" si="715"/>
        <v>{location: new google.maps.LatLng(37.799, -122.412), weight: 2},</v>
      </c>
      <c r="W7632" t="str">
        <f t="shared" si="716"/>
        <v>{location: new google.maps.LatLng(37.799, -122.412), weight: 1},</v>
      </c>
      <c r="X7632" t="str">
        <f t="shared" si="717"/>
        <v>{location: new google.maps.LatLng(37.799, -122.412), weight: 1},</v>
      </c>
      <c r="Y7632" t="str">
        <f t="shared" si="718"/>
        <v>{location: new google.maps.LatLng(37.799, -122.412), weight: 1},</v>
      </c>
    </row>
    <row r="7633" spans="1:25" x14ac:dyDescent="0.2">
      <c r="A7633">
        <v>37.798999999999999</v>
      </c>
      <c r="B7633">
        <v>-122.411</v>
      </c>
      <c r="C7633">
        <v>0</v>
      </c>
      <c r="D7633">
        <v>1</v>
      </c>
      <c r="E7633">
        <v>0</v>
      </c>
      <c r="F7633">
        <v>1</v>
      </c>
      <c r="G7633">
        <v>1</v>
      </c>
      <c r="H7633">
        <v>0</v>
      </c>
      <c r="I7633">
        <v>6</v>
      </c>
      <c r="J7633">
        <v>3</v>
      </c>
      <c r="K7633">
        <v>1</v>
      </c>
      <c r="L7633">
        <v>10</v>
      </c>
      <c r="M7633">
        <f>VLOOKUP(H7633,AE$2:$AJ$12,6,TRUE)</f>
        <v>0</v>
      </c>
      <c r="N7633">
        <f>VLOOKUP(I7633,AF$2:$AJ$12,5,TRUE)</f>
        <v>7</v>
      </c>
      <c r="O7633">
        <f>VLOOKUP(J7633,AG$2:$AJ$12,4,TRUE)</f>
        <v>5</v>
      </c>
      <c r="P7633">
        <f>VLOOKUP(K7633,AH$2:$AJ$12,3,TRUE)</f>
        <v>7</v>
      </c>
      <c r="Q7633">
        <f>VLOOKUP(L7633,AI$2:$AJ$12,2,TRUE)</f>
        <v>6</v>
      </c>
      <c r="T7633" t="str">
        <f t="shared" si="719"/>
        <v>Crimepoint.create(latitude:37.799, longitude:-122.411, drugdrink:0, misdemean:7, theft:5, violent:7, total:6, drugdrinkct:0, misdemeanct:6, theftct:3, violentct:1, totalct:10)</v>
      </c>
      <c r="U7633" t="str">
        <f t="shared" si="720"/>
        <v>{location: new google.maps.LatLng(37.799, -122.411), weight: 0},</v>
      </c>
      <c r="V7633" t="str">
        <f t="shared" si="715"/>
        <v>{location: new google.maps.LatLng(37.799, -122.411), weight: 1},</v>
      </c>
      <c r="W7633" t="str">
        <f t="shared" si="716"/>
        <v>{location: new google.maps.LatLng(37.799, -122.411), weight: 0},</v>
      </c>
      <c r="X7633" t="str">
        <f t="shared" si="717"/>
        <v>{location: new google.maps.LatLng(37.799, -122.411), weight: 1},</v>
      </c>
      <c r="Y7633" t="str">
        <f t="shared" si="718"/>
        <v>{location: new google.maps.LatLng(37.799, -122.411), weight: 1},</v>
      </c>
    </row>
    <row r="7634" spans="1:25" x14ac:dyDescent="0.2">
      <c r="A7634">
        <v>37.798999999999999</v>
      </c>
      <c r="B7634">
        <v>-122.41</v>
      </c>
      <c r="C7634">
        <v>1</v>
      </c>
      <c r="D7634">
        <v>42</v>
      </c>
      <c r="E7634">
        <v>7</v>
      </c>
      <c r="F7634">
        <v>11</v>
      </c>
      <c r="G7634">
        <v>20</v>
      </c>
      <c r="H7634">
        <v>2</v>
      </c>
      <c r="I7634">
        <v>186</v>
      </c>
      <c r="J7634">
        <v>49</v>
      </c>
      <c r="K7634">
        <v>15</v>
      </c>
      <c r="L7634">
        <v>252</v>
      </c>
      <c r="M7634">
        <f>VLOOKUP(H7634,AE$2:$AJ$12,6,TRUE)</f>
        <v>9</v>
      </c>
      <c r="N7634">
        <f>VLOOKUP(I7634,AF$2:$AJ$12,5,TRUE)</f>
        <v>9</v>
      </c>
      <c r="O7634">
        <f>VLOOKUP(J7634,AG$2:$AJ$12,4,TRUE)</f>
        <v>9</v>
      </c>
      <c r="P7634">
        <f>VLOOKUP(K7634,AH$2:$AJ$12,3,TRUE)</f>
        <v>9</v>
      </c>
      <c r="Q7634">
        <f>VLOOKUP(L7634,AI$2:$AJ$12,2,TRUE)</f>
        <v>9</v>
      </c>
      <c r="T7634" t="str">
        <f t="shared" si="719"/>
        <v>Crimepoint.create(latitude:37.799, longitude:-122.41, drugdrink:9, misdemean:9, theft:9, violent:9, total:9, drugdrinkct:2, misdemeanct:186, theftct:49, violentct:15, totalct:252)</v>
      </c>
      <c r="U7634" t="str">
        <f t="shared" si="720"/>
        <v>{location: new google.maps.LatLng(37.799, -122.41), weight: 1},</v>
      </c>
      <c r="V7634" t="str">
        <f t="shared" si="715"/>
        <v>{location: new google.maps.LatLng(37.799, -122.41), weight: 42},</v>
      </c>
      <c r="W7634" t="str">
        <f t="shared" si="716"/>
        <v>{location: new google.maps.LatLng(37.799, -122.41), weight: 7},</v>
      </c>
      <c r="X7634" t="str">
        <f t="shared" si="717"/>
        <v>{location: new google.maps.LatLng(37.799, -122.41), weight: 11},</v>
      </c>
      <c r="Y7634" t="str">
        <f t="shared" si="718"/>
        <v>{location: new google.maps.LatLng(37.799, -122.41), weight: 20},</v>
      </c>
    </row>
    <row r="7635" spans="1:25" x14ac:dyDescent="0.2">
      <c r="A7635">
        <v>37.798999999999999</v>
      </c>
      <c r="B7635">
        <v>-122.40900000000001</v>
      </c>
      <c r="C7635">
        <v>3</v>
      </c>
      <c r="D7635">
        <v>11</v>
      </c>
      <c r="E7635">
        <v>3</v>
      </c>
      <c r="F7635">
        <v>7</v>
      </c>
      <c r="G7635">
        <v>7</v>
      </c>
      <c r="H7635">
        <v>5</v>
      </c>
      <c r="I7635">
        <v>51</v>
      </c>
      <c r="J7635">
        <v>22</v>
      </c>
      <c r="K7635">
        <v>9</v>
      </c>
      <c r="L7635">
        <v>87</v>
      </c>
      <c r="M7635">
        <f>VLOOKUP(H7635,AE$2:$AJ$12,6,TRUE)</f>
        <v>9</v>
      </c>
      <c r="N7635">
        <f>VLOOKUP(I7635,AF$2:$AJ$12,5,TRUE)</f>
        <v>9</v>
      </c>
      <c r="O7635">
        <f>VLOOKUP(J7635,AG$2:$AJ$12,4,TRUE)</f>
        <v>9</v>
      </c>
      <c r="P7635">
        <f>VLOOKUP(K7635,AH$2:$AJ$12,3,TRUE)</f>
        <v>9</v>
      </c>
      <c r="Q7635">
        <f>VLOOKUP(L7635,AI$2:$AJ$12,2,TRUE)</f>
        <v>9</v>
      </c>
      <c r="T7635" t="str">
        <f t="shared" si="719"/>
        <v>Crimepoint.create(latitude:37.799, longitude:-122.409, drugdrink:9, misdemean:9, theft:9, violent:9, total:9, drugdrinkct:5, misdemeanct:51, theftct:22, violentct:9, totalct:87)</v>
      </c>
      <c r="U7635" t="str">
        <f t="shared" si="720"/>
        <v>{location: new google.maps.LatLng(37.799, -122.409), weight: 3},</v>
      </c>
      <c r="V7635" t="str">
        <f t="shared" si="715"/>
        <v>{location: new google.maps.LatLng(37.799, -122.409), weight: 11},</v>
      </c>
      <c r="W7635" t="str">
        <f t="shared" si="716"/>
        <v>{location: new google.maps.LatLng(37.799, -122.409), weight: 3},</v>
      </c>
      <c r="X7635" t="str">
        <f t="shared" si="717"/>
        <v>{location: new google.maps.LatLng(37.799, -122.409), weight: 7},</v>
      </c>
      <c r="Y7635" t="str">
        <f t="shared" si="718"/>
        <v>{location: new google.maps.LatLng(37.799, -122.409), weight: 7},</v>
      </c>
    </row>
    <row r="7636" spans="1:25" x14ac:dyDescent="0.2">
      <c r="A7636">
        <v>37.798999999999999</v>
      </c>
      <c r="B7636">
        <v>-122.408</v>
      </c>
      <c r="C7636">
        <v>1</v>
      </c>
      <c r="D7636">
        <v>10</v>
      </c>
      <c r="E7636">
        <v>2</v>
      </c>
      <c r="F7636">
        <v>2</v>
      </c>
      <c r="G7636">
        <v>5</v>
      </c>
      <c r="H7636">
        <v>1</v>
      </c>
      <c r="I7636">
        <v>46</v>
      </c>
      <c r="J7636">
        <v>14</v>
      </c>
      <c r="K7636">
        <v>3</v>
      </c>
      <c r="L7636">
        <v>64</v>
      </c>
      <c r="M7636">
        <f>VLOOKUP(H7636,AE$2:$AJ$12,6,TRUE)</f>
        <v>8</v>
      </c>
      <c r="N7636">
        <f>VLOOKUP(I7636,AF$2:$AJ$12,5,TRUE)</f>
        <v>9</v>
      </c>
      <c r="O7636">
        <f>VLOOKUP(J7636,AG$2:$AJ$12,4,TRUE)</f>
        <v>8</v>
      </c>
      <c r="P7636">
        <f>VLOOKUP(K7636,AH$2:$AJ$12,3,TRUE)</f>
        <v>8</v>
      </c>
      <c r="Q7636">
        <f>VLOOKUP(L7636,AI$2:$AJ$12,2,TRUE)</f>
        <v>9</v>
      </c>
      <c r="T7636" t="str">
        <f t="shared" si="719"/>
        <v>Crimepoint.create(latitude:37.799, longitude:-122.408, drugdrink:8, misdemean:9, theft:8, violent:8, total:9, drugdrinkct:1, misdemeanct:46, theftct:14, violentct:3, totalct:64)</v>
      </c>
      <c r="U7636" t="str">
        <f t="shared" si="720"/>
        <v>{location: new google.maps.LatLng(37.799, -122.408), weight: 1},</v>
      </c>
      <c r="V7636" t="str">
        <f t="shared" si="715"/>
        <v>{location: new google.maps.LatLng(37.799, -122.408), weight: 10},</v>
      </c>
      <c r="W7636" t="str">
        <f t="shared" si="716"/>
        <v>{location: new google.maps.LatLng(37.799, -122.408), weight: 2},</v>
      </c>
      <c r="X7636" t="str">
        <f t="shared" si="717"/>
        <v>{location: new google.maps.LatLng(37.799, -122.408), weight: 2},</v>
      </c>
      <c r="Y7636" t="str">
        <f t="shared" si="718"/>
        <v>{location: new google.maps.LatLng(37.799, -122.408), weight: 5},</v>
      </c>
    </row>
    <row r="7637" spans="1:25" x14ac:dyDescent="0.2">
      <c r="A7637">
        <v>37.798999999999999</v>
      </c>
      <c r="B7637">
        <v>-122.407</v>
      </c>
      <c r="C7637">
        <v>1</v>
      </c>
      <c r="D7637">
        <v>7</v>
      </c>
      <c r="E7637">
        <v>4</v>
      </c>
      <c r="F7637">
        <v>7</v>
      </c>
      <c r="G7637">
        <v>5</v>
      </c>
      <c r="H7637">
        <v>2</v>
      </c>
      <c r="I7637">
        <v>33</v>
      </c>
      <c r="J7637">
        <v>24</v>
      </c>
      <c r="K7637">
        <v>10</v>
      </c>
      <c r="L7637">
        <v>69</v>
      </c>
      <c r="M7637">
        <f>VLOOKUP(H7637,AE$2:$AJ$12,6,TRUE)</f>
        <v>9</v>
      </c>
      <c r="N7637">
        <f>VLOOKUP(I7637,AF$2:$AJ$12,5,TRUE)</f>
        <v>9</v>
      </c>
      <c r="O7637">
        <f>VLOOKUP(J7637,AG$2:$AJ$12,4,TRUE)</f>
        <v>9</v>
      </c>
      <c r="P7637">
        <f>VLOOKUP(K7637,AH$2:$AJ$12,3,TRUE)</f>
        <v>9</v>
      </c>
      <c r="Q7637">
        <f>VLOOKUP(L7637,AI$2:$AJ$12,2,TRUE)</f>
        <v>9</v>
      </c>
      <c r="T7637" t="str">
        <f t="shared" si="719"/>
        <v>Crimepoint.create(latitude:37.799, longitude:-122.407, drugdrink:9, misdemean:9, theft:9, violent:9, total:9, drugdrinkct:2, misdemeanct:33, theftct:24, violentct:10, totalct:69)</v>
      </c>
      <c r="U7637" t="str">
        <f t="shared" si="720"/>
        <v>{location: new google.maps.LatLng(37.799, -122.407), weight: 1},</v>
      </c>
      <c r="V7637" t="str">
        <f t="shared" si="715"/>
        <v>{location: new google.maps.LatLng(37.799, -122.407), weight: 7},</v>
      </c>
      <c r="W7637" t="str">
        <f t="shared" si="716"/>
        <v>{location: new google.maps.LatLng(37.799, -122.407), weight: 4},</v>
      </c>
      <c r="X7637" t="str">
        <f t="shared" si="717"/>
        <v>{location: new google.maps.LatLng(37.799, -122.407), weight: 7},</v>
      </c>
      <c r="Y7637" t="str">
        <f t="shared" si="718"/>
        <v>{location: new google.maps.LatLng(37.799, -122.407), weight: 5},</v>
      </c>
    </row>
    <row r="7638" spans="1:25" x14ac:dyDescent="0.2">
      <c r="A7638">
        <v>37.798999999999999</v>
      </c>
      <c r="B7638">
        <v>-122.40600000000001</v>
      </c>
      <c r="C7638">
        <v>0</v>
      </c>
      <c r="D7638">
        <v>3</v>
      </c>
      <c r="E7638">
        <v>1</v>
      </c>
      <c r="F7638">
        <v>4</v>
      </c>
      <c r="G7638">
        <v>2</v>
      </c>
      <c r="H7638">
        <v>0</v>
      </c>
      <c r="I7638">
        <v>12</v>
      </c>
      <c r="J7638">
        <v>6</v>
      </c>
      <c r="K7638">
        <v>5</v>
      </c>
      <c r="L7638">
        <v>23</v>
      </c>
      <c r="M7638">
        <f>VLOOKUP(H7638,AE$2:$AJ$12,6,TRUE)</f>
        <v>0</v>
      </c>
      <c r="N7638">
        <f>VLOOKUP(I7638,AF$2:$AJ$12,5,TRUE)</f>
        <v>8</v>
      </c>
      <c r="O7638">
        <f>VLOOKUP(J7638,AG$2:$AJ$12,4,TRUE)</f>
        <v>7</v>
      </c>
      <c r="P7638">
        <f>VLOOKUP(K7638,AH$2:$AJ$12,3,TRUE)</f>
        <v>9</v>
      </c>
      <c r="Q7638">
        <f>VLOOKUP(L7638,AI$2:$AJ$12,2,TRUE)</f>
        <v>8</v>
      </c>
      <c r="T7638" t="str">
        <f t="shared" si="719"/>
        <v>Crimepoint.create(latitude:37.799, longitude:-122.406, drugdrink:0, misdemean:8, theft:7, violent:9, total:8, drugdrinkct:0, misdemeanct:12, theftct:6, violentct:5, totalct:23)</v>
      </c>
      <c r="U7638" t="str">
        <f t="shared" si="720"/>
        <v>{location: new google.maps.LatLng(37.799, -122.406), weight: 0},</v>
      </c>
      <c r="V7638" t="str">
        <f t="shared" si="715"/>
        <v>{location: new google.maps.LatLng(37.799, -122.406), weight: 3},</v>
      </c>
      <c r="W7638" t="str">
        <f t="shared" si="716"/>
        <v>{location: new google.maps.LatLng(37.799, -122.406), weight: 1},</v>
      </c>
      <c r="X7638" t="str">
        <f t="shared" si="717"/>
        <v>{location: new google.maps.LatLng(37.799, -122.406), weight: 4},</v>
      </c>
      <c r="Y7638" t="str">
        <f t="shared" si="718"/>
        <v>{location: new google.maps.LatLng(37.799, -122.406), weight: 2},</v>
      </c>
    </row>
    <row r="7639" spans="1:25" x14ac:dyDescent="0.2">
      <c r="A7639">
        <v>37.798999999999999</v>
      </c>
      <c r="B7639">
        <v>-122.405</v>
      </c>
      <c r="C7639">
        <v>0</v>
      </c>
      <c r="D7639">
        <v>1</v>
      </c>
      <c r="E7639">
        <v>0</v>
      </c>
      <c r="F7639">
        <v>0</v>
      </c>
      <c r="G7639">
        <v>1</v>
      </c>
      <c r="H7639">
        <v>0</v>
      </c>
      <c r="I7639">
        <v>6</v>
      </c>
      <c r="J7639">
        <v>2</v>
      </c>
      <c r="K7639">
        <v>0</v>
      </c>
      <c r="L7639">
        <v>8</v>
      </c>
      <c r="M7639">
        <f>VLOOKUP(H7639,AE$2:$AJ$12,6,TRUE)</f>
        <v>0</v>
      </c>
      <c r="N7639">
        <f>VLOOKUP(I7639,AF$2:$AJ$12,5,TRUE)</f>
        <v>7</v>
      </c>
      <c r="O7639">
        <f>VLOOKUP(J7639,AG$2:$AJ$12,4,TRUE)</f>
        <v>4</v>
      </c>
      <c r="P7639">
        <f>VLOOKUP(K7639,AH$2:$AJ$12,3,TRUE)</f>
        <v>0</v>
      </c>
      <c r="Q7639">
        <f>VLOOKUP(L7639,AI$2:$AJ$12,2,TRUE)</f>
        <v>5</v>
      </c>
      <c r="T7639" t="str">
        <f t="shared" si="719"/>
        <v>Crimepoint.create(latitude:37.799, longitude:-122.405, drugdrink:0, misdemean:7, theft:4, violent:0, total:5, drugdrinkct:0, misdemeanct:6, theftct:2, violentct:0, totalct:8)</v>
      </c>
      <c r="U7639" t="str">
        <f t="shared" si="720"/>
        <v>{location: new google.maps.LatLng(37.799, -122.405), weight: 0},</v>
      </c>
      <c r="V7639" t="str">
        <f t="shared" si="715"/>
        <v>{location: new google.maps.LatLng(37.799, -122.405), weight: 1},</v>
      </c>
      <c r="W7639" t="str">
        <f t="shared" si="716"/>
        <v>{location: new google.maps.LatLng(37.799, -122.405), weight: 0},</v>
      </c>
      <c r="X7639" t="str">
        <f t="shared" si="717"/>
        <v>{location: new google.maps.LatLng(37.799, -122.405), weight: 0},</v>
      </c>
      <c r="Y7639" t="str">
        <f t="shared" si="718"/>
        <v>{location: new google.maps.LatLng(37.799, -122.405), weight: 1},</v>
      </c>
    </row>
    <row r="7640" spans="1:25" x14ac:dyDescent="0.2">
      <c r="A7640">
        <v>37.798999999999999</v>
      </c>
      <c r="B7640">
        <v>-122.404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6</v>
      </c>
      <c r="J7640">
        <v>9</v>
      </c>
      <c r="K7640">
        <v>1</v>
      </c>
      <c r="L7640">
        <v>17</v>
      </c>
      <c r="M7640">
        <f>VLOOKUP(H7640,AE$2:$AJ$12,6,TRUE)</f>
        <v>8</v>
      </c>
      <c r="N7640">
        <f>VLOOKUP(I7640,AF$2:$AJ$12,5,TRUE)</f>
        <v>7</v>
      </c>
      <c r="O7640">
        <f>VLOOKUP(J7640,AG$2:$AJ$12,4,TRUE)</f>
        <v>8</v>
      </c>
      <c r="P7640">
        <f>VLOOKUP(K7640,AH$2:$AJ$12,3,TRUE)</f>
        <v>7</v>
      </c>
      <c r="Q7640">
        <f>VLOOKUP(L7640,AI$2:$AJ$12,2,TRUE)</f>
        <v>7</v>
      </c>
      <c r="T7640" t="str">
        <f t="shared" si="719"/>
        <v>Crimepoint.create(latitude:37.799, longitude:-122.404, drugdrink:8, misdemean:7, theft:8, violent:7, total:7, drugdrinkct:1, misdemeanct:6, theftct:9, violentct:1, totalct:17)</v>
      </c>
      <c r="U7640" t="str">
        <f t="shared" si="720"/>
        <v>{location: new google.maps.LatLng(37.799, -122.404), weight: 1},</v>
      </c>
      <c r="V7640" t="str">
        <f t="shared" si="715"/>
        <v>{location: new google.maps.LatLng(37.799, -122.404), weight: 1},</v>
      </c>
      <c r="W7640" t="str">
        <f t="shared" si="716"/>
        <v>{location: new google.maps.LatLng(37.799, -122.404), weight: 1},</v>
      </c>
      <c r="X7640" t="str">
        <f t="shared" si="717"/>
        <v>{location: new google.maps.LatLng(37.799, -122.404), weight: 1},</v>
      </c>
      <c r="Y7640" t="str">
        <f t="shared" si="718"/>
        <v>{location: new google.maps.LatLng(37.799, -122.404), weight: 1},</v>
      </c>
    </row>
    <row r="7641" spans="1:25" x14ac:dyDescent="0.2">
      <c r="A7641">
        <v>37.798999999999999</v>
      </c>
      <c r="B7641">
        <v>-122.40300000000001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4</v>
      </c>
      <c r="K7641">
        <v>0</v>
      </c>
      <c r="L7641">
        <v>5</v>
      </c>
      <c r="M7641">
        <f>VLOOKUP(H7641,AE$2:$AJ$12,6,TRUE)</f>
        <v>0</v>
      </c>
      <c r="N7641">
        <f>VLOOKUP(I7641,AF$2:$AJ$12,5,TRUE)</f>
        <v>2</v>
      </c>
      <c r="O7641">
        <f>VLOOKUP(J7641,AG$2:$AJ$12,4,TRUE)</f>
        <v>6</v>
      </c>
      <c r="P7641">
        <f>VLOOKUP(K7641,AH$2:$AJ$12,3,TRUE)</f>
        <v>0</v>
      </c>
      <c r="Q7641">
        <f>VLOOKUP(L7641,AI$2:$AJ$12,2,TRUE)</f>
        <v>4</v>
      </c>
      <c r="T7641" t="str">
        <f t="shared" si="719"/>
        <v>Crimepoint.create(latitude:37.799, longitude:-122.403, drugdrink:0, misdemean:2, theft:6, violent:0, total:4, drugdrinkct:0, misdemeanct:1, theftct:4, violentct:0, totalct:5)</v>
      </c>
      <c r="U7641" t="str">
        <f t="shared" si="720"/>
        <v>{location: new google.maps.LatLng(37.799, -122.403), weight: 0},</v>
      </c>
      <c r="V7641" t="str">
        <f t="shared" si="715"/>
        <v>{location: new google.maps.LatLng(37.799, -122.403), weight: 0},</v>
      </c>
      <c r="W7641" t="str">
        <f t="shared" si="716"/>
        <v>{location: new google.maps.LatLng(37.799, -122.403), weight: 1},</v>
      </c>
      <c r="X7641" t="str">
        <f t="shared" si="717"/>
        <v>{location: new google.maps.LatLng(37.799, -122.403), weight: 0},</v>
      </c>
      <c r="Y7641" t="str">
        <f t="shared" si="718"/>
        <v>{location: new google.maps.LatLng(37.799, -122.403), weight: 0},</v>
      </c>
    </row>
    <row r="7642" spans="1:25" x14ac:dyDescent="0.2">
      <c r="A7642">
        <v>37.798999999999999</v>
      </c>
      <c r="B7642">
        <v>-122.402</v>
      </c>
      <c r="C7642">
        <v>1</v>
      </c>
      <c r="D7642">
        <v>2</v>
      </c>
      <c r="E7642">
        <v>1</v>
      </c>
      <c r="F7642">
        <v>0</v>
      </c>
      <c r="G7642">
        <v>2</v>
      </c>
      <c r="H7642">
        <v>2</v>
      </c>
      <c r="I7642">
        <v>11</v>
      </c>
      <c r="J7642">
        <v>10</v>
      </c>
      <c r="K7642">
        <v>0</v>
      </c>
      <c r="L7642">
        <v>23</v>
      </c>
      <c r="M7642">
        <f>VLOOKUP(H7642,AE$2:$AJ$12,6,TRUE)</f>
        <v>9</v>
      </c>
      <c r="N7642">
        <f>VLOOKUP(I7642,AF$2:$AJ$12,5,TRUE)</f>
        <v>8</v>
      </c>
      <c r="O7642">
        <f>VLOOKUP(J7642,AG$2:$AJ$12,4,TRUE)</f>
        <v>8</v>
      </c>
      <c r="P7642">
        <f>VLOOKUP(K7642,AH$2:$AJ$12,3,TRUE)</f>
        <v>0</v>
      </c>
      <c r="Q7642">
        <f>VLOOKUP(L7642,AI$2:$AJ$12,2,TRUE)</f>
        <v>8</v>
      </c>
      <c r="T7642" t="str">
        <f t="shared" si="719"/>
        <v>Crimepoint.create(latitude:37.799, longitude:-122.402, drugdrink:9, misdemean:8, theft:8, violent:0, total:8, drugdrinkct:2, misdemeanct:11, theftct:10, violentct:0, totalct:23)</v>
      </c>
      <c r="U7642" t="str">
        <f t="shared" si="720"/>
        <v>{location: new google.maps.LatLng(37.799, -122.402), weight: 1},</v>
      </c>
      <c r="V7642" t="str">
        <f t="shared" si="715"/>
        <v>{location: new google.maps.LatLng(37.799, -122.402), weight: 2},</v>
      </c>
      <c r="W7642" t="str">
        <f t="shared" si="716"/>
        <v>{location: new google.maps.LatLng(37.799, -122.402), weight: 1},</v>
      </c>
      <c r="X7642" t="str">
        <f t="shared" si="717"/>
        <v>{location: new google.maps.LatLng(37.799, -122.402), weight: 0},</v>
      </c>
      <c r="Y7642" t="str">
        <f t="shared" si="718"/>
        <v>{location: new google.maps.LatLng(37.799, -122.402), weight: 2},</v>
      </c>
    </row>
    <row r="7643" spans="1:25" x14ac:dyDescent="0.2">
      <c r="A7643">
        <v>37.798999999999999</v>
      </c>
      <c r="B7643">
        <v>-122.401</v>
      </c>
      <c r="C7643">
        <v>1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7</v>
      </c>
      <c r="J7643">
        <v>5</v>
      </c>
      <c r="K7643">
        <v>1</v>
      </c>
      <c r="L7643">
        <v>14</v>
      </c>
      <c r="M7643">
        <f>VLOOKUP(H7643,AE$2:$AJ$12,6,TRUE)</f>
        <v>8</v>
      </c>
      <c r="N7643">
        <f>VLOOKUP(I7643,AF$2:$AJ$12,5,TRUE)</f>
        <v>7</v>
      </c>
      <c r="O7643">
        <f>VLOOKUP(J7643,AG$2:$AJ$12,4,TRUE)</f>
        <v>7</v>
      </c>
      <c r="P7643">
        <f>VLOOKUP(K7643,AH$2:$AJ$12,3,TRUE)</f>
        <v>7</v>
      </c>
      <c r="Q7643">
        <f>VLOOKUP(L7643,AI$2:$AJ$12,2,TRUE)</f>
        <v>7</v>
      </c>
      <c r="T7643" t="str">
        <f t="shared" si="719"/>
        <v>Crimepoint.create(latitude:37.799, longitude:-122.401, drugdrink:8, misdemean:7, theft:7, violent:7, total:7, drugdrinkct:1, misdemeanct:7, theftct:5, violentct:1, totalct:14)</v>
      </c>
      <c r="U7643" t="str">
        <f t="shared" si="720"/>
        <v>{location: new google.maps.LatLng(37.799, -122.401), weight: 1},</v>
      </c>
      <c r="V7643" t="str">
        <f t="shared" si="715"/>
        <v>{location: new google.maps.LatLng(37.799, -122.401), weight: 2},</v>
      </c>
      <c r="W7643" t="str">
        <f t="shared" si="716"/>
        <v>{location: new google.maps.LatLng(37.799, -122.401), weight: 1},</v>
      </c>
      <c r="X7643" t="str">
        <f t="shared" si="717"/>
        <v>{location: new google.maps.LatLng(37.799, -122.401), weight: 1},</v>
      </c>
      <c r="Y7643" t="str">
        <f t="shared" si="718"/>
        <v>{location: new google.maps.LatLng(37.799, -122.401), weight: 1},</v>
      </c>
    </row>
    <row r="7644" spans="1:25" x14ac:dyDescent="0.2">
      <c r="A7644">
        <v>37.798999999999999</v>
      </c>
      <c r="B7644">
        <v>-122.4</v>
      </c>
      <c r="C7644">
        <v>0</v>
      </c>
      <c r="D7644">
        <v>1</v>
      </c>
      <c r="E7644">
        <v>3</v>
      </c>
      <c r="F7644">
        <v>2</v>
      </c>
      <c r="G7644">
        <v>2</v>
      </c>
      <c r="H7644">
        <v>0</v>
      </c>
      <c r="I7644">
        <v>5</v>
      </c>
      <c r="J7644">
        <v>19</v>
      </c>
      <c r="K7644">
        <v>3</v>
      </c>
      <c r="L7644">
        <v>27</v>
      </c>
      <c r="M7644">
        <f>VLOOKUP(H7644,AE$2:$AJ$12,6,TRUE)</f>
        <v>0</v>
      </c>
      <c r="N7644">
        <f>VLOOKUP(I7644,AF$2:$AJ$12,5,TRUE)</f>
        <v>6</v>
      </c>
      <c r="O7644">
        <f>VLOOKUP(J7644,AG$2:$AJ$12,4,TRUE)</f>
        <v>9</v>
      </c>
      <c r="P7644">
        <f>VLOOKUP(K7644,AH$2:$AJ$12,3,TRUE)</f>
        <v>8</v>
      </c>
      <c r="Q7644">
        <f>VLOOKUP(L7644,AI$2:$AJ$12,2,TRUE)</f>
        <v>8</v>
      </c>
      <c r="T7644" t="str">
        <f t="shared" si="719"/>
        <v>Crimepoint.create(latitude:37.799, longitude:-122.4, drugdrink:0, misdemean:6, theft:9, violent:8, total:8, drugdrinkct:0, misdemeanct:5, theftct:19, violentct:3, totalct:27)</v>
      </c>
      <c r="U7644" t="str">
        <f t="shared" si="720"/>
        <v>{location: new google.maps.LatLng(37.799, -122.4), weight: 0},</v>
      </c>
      <c r="V7644" t="str">
        <f t="shared" si="715"/>
        <v>{location: new google.maps.LatLng(37.799, -122.4), weight: 1},</v>
      </c>
      <c r="W7644" t="str">
        <f t="shared" si="716"/>
        <v>{location: new google.maps.LatLng(37.799, -122.4), weight: 3},</v>
      </c>
      <c r="X7644" t="str">
        <f t="shared" si="717"/>
        <v>{location: new google.maps.LatLng(37.799, -122.4), weight: 2},</v>
      </c>
      <c r="Y7644" t="str">
        <f t="shared" si="718"/>
        <v>{location: new google.maps.LatLng(37.799, -122.4), weight: 2},</v>
      </c>
    </row>
    <row r="7645" spans="1:25" x14ac:dyDescent="0.2">
      <c r="A7645">
        <v>37.798999999999999</v>
      </c>
      <c r="B7645">
        <v>-122.399</v>
      </c>
      <c r="C7645">
        <v>0</v>
      </c>
      <c r="D7645">
        <v>4</v>
      </c>
      <c r="E7645">
        <v>5</v>
      </c>
      <c r="F7645">
        <v>1</v>
      </c>
      <c r="G7645">
        <v>5</v>
      </c>
      <c r="H7645">
        <v>0</v>
      </c>
      <c r="I7645">
        <v>20</v>
      </c>
      <c r="J7645">
        <v>36</v>
      </c>
      <c r="K7645">
        <v>2</v>
      </c>
      <c r="L7645">
        <v>58</v>
      </c>
      <c r="M7645">
        <f>VLOOKUP(H7645,AE$2:$AJ$12,6,TRUE)</f>
        <v>0</v>
      </c>
      <c r="N7645">
        <f>VLOOKUP(I7645,AF$2:$AJ$12,5,TRUE)</f>
        <v>9</v>
      </c>
      <c r="O7645">
        <f>VLOOKUP(J7645,AG$2:$AJ$12,4,TRUE)</f>
        <v>9</v>
      </c>
      <c r="P7645">
        <f>VLOOKUP(K7645,AH$2:$AJ$12,3,TRUE)</f>
        <v>7</v>
      </c>
      <c r="Q7645">
        <f>VLOOKUP(L7645,AI$2:$AJ$12,2,TRUE)</f>
        <v>9</v>
      </c>
      <c r="T7645" t="str">
        <f t="shared" si="719"/>
        <v>Crimepoint.create(latitude:37.799, longitude:-122.399, drugdrink:0, misdemean:9, theft:9, violent:7, total:9, drugdrinkct:0, misdemeanct:20, theftct:36, violentct:2, totalct:58)</v>
      </c>
      <c r="U7645" t="str">
        <f t="shared" si="720"/>
        <v>{location: new google.maps.LatLng(37.799, -122.399), weight: 0},</v>
      </c>
      <c r="V7645" t="str">
        <f t="shared" si="715"/>
        <v>{location: new google.maps.LatLng(37.799, -122.399), weight: 4},</v>
      </c>
      <c r="W7645" t="str">
        <f t="shared" si="716"/>
        <v>{location: new google.maps.LatLng(37.799, -122.399), weight: 5},</v>
      </c>
      <c r="X7645" t="str">
        <f t="shared" si="717"/>
        <v>{location: new google.maps.LatLng(37.799, -122.399), weight: 1},</v>
      </c>
      <c r="Y7645" t="str">
        <f t="shared" si="718"/>
        <v>{location: new google.maps.LatLng(37.799, -122.399), weight: 5},</v>
      </c>
    </row>
    <row r="7646" spans="1:25" x14ac:dyDescent="0.2">
      <c r="A7646">
        <v>37.798999999999999</v>
      </c>
      <c r="B7646">
        <v>-122.398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4</v>
      </c>
      <c r="K7646">
        <v>0</v>
      </c>
      <c r="L7646">
        <v>4</v>
      </c>
      <c r="M7646">
        <f>VLOOKUP(H7646,AE$2:$AJ$12,6,TRUE)</f>
        <v>0</v>
      </c>
      <c r="N7646">
        <f>VLOOKUP(I7646,AF$2:$AJ$12,5,TRUE)</f>
        <v>0</v>
      </c>
      <c r="O7646">
        <f>VLOOKUP(J7646,AG$2:$AJ$12,4,TRUE)</f>
        <v>6</v>
      </c>
      <c r="P7646">
        <f>VLOOKUP(K7646,AH$2:$AJ$12,3,TRUE)</f>
        <v>0</v>
      </c>
      <c r="Q7646">
        <f>VLOOKUP(L7646,AI$2:$AJ$12,2,TRUE)</f>
        <v>3</v>
      </c>
      <c r="T7646" t="str">
        <f t="shared" si="719"/>
        <v>Crimepoint.create(latitude:37.799, longitude:-122.398, drugdrink:0, misdemean:0, theft:6, violent:0, total:3, drugdrinkct:0, misdemeanct:0, theftct:4, violentct:0, totalct:4)</v>
      </c>
      <c r="U7646" t="str">
        <f t="shared" si="720"/>
        <v>{location: new google.maps.LatLng(37.799, -122.398), weight: 0},</v>
      </c>
      <c r="V7646" t="str">
        <f t="shared" si="715"/>
        <v>{location: new google.maps.LatLng(37.799, -122.398), weight: 0},</v>
      </c>
      <c r="W7646" t="str">
        <f t="shared" si="716"/>
        <v>{location: new google.maps.LatLng(37.799, -122.398), weight: 1},</v>
      </c>
      <c r="X7646" t="str">
        <f t="shared" si="717"/>
        <v>{location: new google.maps.LatLng(37.799, -122.398), weight: 0},</v>
      </c>
      <c r="Y7646" t="str">
        <f t="shared" si="718"/>
        <v>{location: new google.maps.LatLng(37.799, -122.398), weight: 0},</v>
      </c>
    </row>
    <row r="7647" spans="1:25" x14ac:dyDescent="0.2">
      <c r="A7647">
        <v>37.798999999999999</v>
      </c>
      <c r="B7647">
        <v>-122.39700000000001</v>
      </c>
      <c r="C7647">
        <v>0</v>
      </c>
      <c r="D7647">
        <v>5</v>
      </c>
      <c r="E7647">
        <v>4</v>
      </c>
      <c r="F7647">
        <v>0</v>
      </c>
      <c r="G7647">
        <v>4</v>
      </c>
      <c r="H7647">
        <v>0</v>
      </c>
      <c r="I7647">
        <v>21</v>
      </c>
      <c r="J7647">
        <v>27</v>
      </c>
      <c r="K7647">
        <v>0</v>
      </c>
      <c r="L7647">
        <v>48</v>
      </c>
      <c r="M7647">
        <f>VLOOKUP(H7647,AE$2:$AJ$12,6,TRUE)</f>
        <v>0</v>
      </c>
      <c r="N7647">
        <f>VLOOKUP(I7647,AF$2:$AJ$12,5,TRUE)</f>
        <v>9</v>
      </c>
      <c r="O7647">
        <f>VLOOKUP(J7647,AG$2:$AJ$12,4,TRUE)</f>
        <v>9</v>
      </c>
      <c r="P7647">
        <f>VLOOKUP(K7647,AH$2:$AJ$12,3,TRUE)</f>
        <v>0</v>
      </c>
      <c r="Q7647">
        <f>VLOOKUP(L7647,AI$2:$AJ$12,2,TRUE)</f>
        <v>9</v>
      </c>
      <c r="T7647" t="str">
        <f t="shared" si="719"/>
        <v>Crimepoint.create(latitude:37.799, longitude:-122.397, drugdrink:0, misdemean:9, theft:9, violent:0, total:9, drugdrinkct:0, misdemeanct:21, theftct:27, violentct:0, totalct:48)</v>
      </c>
      <c r="U7647" t="str">
        <f t="shared" si="720"/>
        <v>{location: new google.maps.LatLng(37.799, -122.397), weight: 0},</v>
      </c>
      <c r="V7647" t="str">
        <f t="shared" si="715"/>
        <v>{location: new google.maps.LatLng(37.799, -122.397), weight: 5},</v>
      </c>
      <c r="W7647" t="str">
        <f t="shared" si="716"/>
        <v>{location: new google.maps.LatLng(37.799, -122.397), weight: 4},</v>
      </c>
      <c r="X7647" t="str">
        <f t="shared" si="717"/>
        <v>{location: new google.maps.LatLng(37.799, -122.397), weight: 0},</v>
      </c>
      <c r="Y7647" t="str">
        <f t="shared" si="718"/>
        <v>{location: new google.maps.LatLng(37.799, -122.397), weight: 4},</v>
      </c>
    </row>
    <row r="7648" spans="1:25" x14ac:dyDescent="0.2">
      <c r="A7648">
        <v>37.799999999999997</v>
      </c>
      <c r="B7648">
        <v>-122.44799999999999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1</v>
      </c>
      <c r="M7648">
        <f>VLOOKUP(H7648,AE$2:$AJ$12,6,TRUE)</f>
        <v>0</v>
      </c>
      <c r="N7648">
        <f>VLOOKUP(I7648,AF$2:$AJ$12,5,TRUE)</f>
        <v>0</v>
      </c>
      <c r="O7648">
        <f>VLOOKUP(J7648,AG$2:$AJ$12,4,TRUE)</f>
        <v>3</v>
      </c>
      <c r="P7648">
        <f>VLOOKUP(K7648,AH$2:$AJ$12,3,TRUE)</f>
        <v>0</v>
      </c>
      <c r="Q7648">
        <f>VLOOKUP(L7648,AI$2:$AJ$12,2,TRUE)</f>
        <v>0</v>
      </c>
      <c r="T7648" t="str">
        <f t="shared" si="719"/>
        <v>Crimepoint.create(latitude:37.8, longitude:-122.448, drugdrink:0, misdemean:0, theft:3, violent:0, total:0, drugdrinkct:0, misdemeanct:0, theftct:1, violentct:0, totalct:1)</v>
      </c>
      <c r="U7648" t="str">
        <f t="shared" si="720"/>
        <v>{location: new google.maps.LatLng(37.8, -122.448), weight: 0},</v>
      </c>
      <c r="V7648" t="str">
        <f t="shared" si="715"/>
        <v>{location: new google.maps.LatLng(37.8, -122.448), weight: 0},</v>
      </c>
      <c r="W7648" t="str">
        <f t="shared" si="716"/>
        <v>{location: new google.maps.LatLng(37.8, -122.448), weight: 0},</v>
      </c>
      <c r="X7648" t="str">
        <f t="shared" si="717"/>
        <v>{location: new google.maps.LatLng(37.8, -122.448), weight: 0},</v>
      </c>
      <c r="Y7648" t="str">
        <f t="shared" si="718"/>
        <v>{location: new google.maps.LatLng(37.8, -122.448), weight: 0},</v>
      </c>
    </row>
    <row r="7649" spans="1:25" x14ac:dyDescent="0.2">
      <c r="A7649">
        <v>37.799999999999997</v>
      </c>
      <c r="B7649">
        <v>-122.447</v>
      </c>
      <c r="C7649">
        <v>1</v>
      </c>
      <c r="D7649">
        <v>2</v>
      </c>
      <c r="E7649">
        <v>1</v>
      </c>
      <c r="F7649">
        <v>1</v>
      </c>
      <c r="G7649">
        <v>2</v>
      </c>
      <c r="H7649">
        <v>2</v>
      </c>
      <c r="I7649">
        <v>11</v>
      </c>
      <c r="J7649">
        <v>5</v>
      </c>
      <c r="K7649">
        <v>1</v>
      </c>
      <c r="L7649">
        <v>19</v>
      </c>
      <c r="M7649">
        <f>VLOOKUP(H7649,AE$2:$AJ$12,6,TRUE)</f>
        <v>9</v>
      </c>
      <c r="N7649">
        <f>VLOOKUP(I7649,AF$2:$AJ$12,5,TRUE)</f>
        <v>8</v>
      </c>
      <c r="O7649">
        <f>VLOOKUP(J7649,AG$2:$AJ$12,4,TRUE)</f>
        <v>7</v>
      </c>
      <c r="P7649">
        <f>VLOOKUP(K7649,AH$2:$AJ$12,3,TRUE)</f>
        <v>7</v>
      </c>
      <c r="Q7649">
        <f>VLOOKUP(L7649,AI$2:$AJ$12,2,TRUE)</f>
        <v>7</v>
      </c>
      <c r="T7649" t="str">
        <f t="shared" si="719"/>
        <v>Crimepoint.create(latitude:37.8, longitude:-122.447, drugdrink:9, misdemean:8, theft:7, violent:7, total:7, drugdrinkct:2, misdemeanct:11, theftct:5, violentct:1, totalct:19)</v>
      </c>
      <c r="U7649" t="str">
        <f t="shared" si="720"/>
        <v>{location: new google.maps.LatLng(37.8, -122.447), weight: 1},</v>
      </c>
      <c r="V7649" t="str">
        <f t="shared" si="715"/>
        <v>{location: new google.maps.LatLng(37.8, -122.447), weight: 2},</v>
      </c>
      <c r="W7649" t="str">
        <f t="shared" si="716"/>
        <v>{location: new google.maps.LatLng(37.8, -122.447), weight: 1},</v>
      </c>
      <c r="X7649" t="str">
        <f t="shared" si="717"/>
        <v>{location: new google.maps.LatLng(37.8, -122.447), weight: 1},</v>
      </c>
      <c r="Y7649" t="str">
        <f t="shared" si="718"/>
        <v>{location: new google.maps.LatLng(37.8, -122.447), weight: 2},</v>
      </c>
    </row>
    <row r="7650" spans="1:25" x14ac:dyDescent="0.2">
      <c r="A7650">
        <v>37.799999999999997</v>
      </c>
      <c r="B7650">
        <v>-122.446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1</v>
      </c>
      <c r="J7650">
        <v>4</v>
      </c>
      <c r="K7650">
        <v>0</v>
      </c>
      <c r="L7650">
        <v>5</v>
      </c>
      <c r="M7650">
        <f>VLOOKUP(H7650,AE$2:$AJ$12,6,TRUE)</f>
        <v>0</v>
      </c>
      <c r="N7650">
        <f>VLOOKUP(I7650,AF$2:$AJ$12,5,TRUE)</f>
        <v>2</v>
      </c>
      <c r="O7650">
        <f>VLOOKUP(J7650,AG$2:$AJ$12,4,TRUE)</f>
        <v>6</v>
      </c>
      <c r="P7650">
        <f>VLOOKUP(K7650,AH$2:$AJ$12,3,TRUE)</f>
        <v>0</v>
      </c>
      <c r="Q7650">
        <f>VLOOKUP(L7650,AI$2:$AJ$12,2,TRUE)</f>
        <v>4</v>
      </c>
      <c r="T7650" t="str">
        <f t="shared" si="719"/>
        <v>Crimepoint.create(latitude:37.8, longitude:-122.446, drugdrink:0, misdemean:2, theft:6, violent:0, total:4, drugdrinkct:0, misdemeanct:1, theftct:4, violentct:0, totalct:5)</v>
      </c>
      <c r="U7650" t="str">
        <f t="shared" si="720"/>
        <v>{location: new google.maps.LatLng(37.8, -122.446), weight: 0},</v>
      </c>
      <c r="V7650" t="str">
        <f t="shared" si="715"/>
        <v>{location: new google.maps.LatLng(37.8, -122.446), weight: 0},</v>
      </c>
      <c r="W7650" t="str">
        <f t="shared" si="716"/>
        <v>{location: new google.maps.LatLng(37.8, -122.446), weight: 1},</v>
      </c>
      <c r="X7650" t="str">
        <f t="shared" si="717"/>
        <v>{location: new google.maps.LatLng(37.8, -122.446), weight: 0},</v>
      </c>
      <c r="Y7650" t="str">
        <f t="shared" si="718"/>
        <v>{location: new google.maps.LatLng(37.8, -122.446), weight: 0},</v>
      </c>
    </row>
    <row r="7651" spans="1:25" x14ac:dyDescent="0.2">
      <c r="A7651">
        <v>37.799999999999997</v>
      </c>
      <c r="B7651">
        <v>-122.44499999999999</v>
      </c>
      <c r="C7651">
        <v>0</v>
      </c>
      <c r="D7651">
        <v>0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4</v>
      </c>
      <c r="K7651">
        <v>1</v>
      </c>
      <c r="L7651">
        <v>5</v>
      </c>
      <c r="M7651">
        <f>VLOOKUP(H7651,AE$2:$AJ$12,6,TRUE)</f>
        <v>0</v>
      </c>
      <c r="N7651">
        <f>VLOOKUP(I7651,AF$2:$AJ$12,5,TRUE)</f>
        <v>0</v>
      </c>
      <c r="O7651">
        <f>VLOOKUP(J7651,AG$2:$AJ$12,4,TRUE)</f>
        <v>6</v>
      </c>
      <c r="P7651">
        <f>VLOOKUP(K7651,AH$2:$AJ$12,3,TRUE)</f>
        <v>7</v>
      </c>
      <c r="Q7651">
        <f>VLOOKUP(L7651,AI$2:$AJ$12,2,TRUE)</f>
        <v>4</v>
      </c>
      <c r="T7651" t="str">
        <f t="shared" si="719"/>
        <v>Crimepoint.create(latitude:37.8, longitude:-122.445, drugdrink:0, misdemean:0, theft:6, violent:7, total:4, drugdrinkct:0, misdemeanct:0, theftct:4, violentct:1, totalct:5)</v>
      </c>
      <c r="U7651" t="str">
        <f t="shared" si="720"/>
        <v>{location: new google.maps.LatLng(37.8, -122.445), weight: 0},</v>
      </c>
      <c r="V7651" t="str">
        <f t="shared" si="715"/>
        <v>{location: new google.maps.LatLng(37.8, -122.445), weight: 0},</v>
      </c>
      <c r="W7651" t="str">
        <f t="shared" si="716"/>
        <v>{location: new google.maps.LatLng(37.8, -122.445), weight: 1},</v>
      </c>
      <c r="X7651" t="str">
        <f t="shared" si="717"/>
        <v>{location: new google.maps.LatLng(37.8, -122.445), weight: 1},</v>
      </c>
      <c r="Y7651" t="str">
        <f t="shared" si="718"/>
        <v>{location: new google.maps.LatLng(37.8, -122.445), weight: 0},</v>
      </c>
    </row>
    <row r="7652" spans="1:25" x14ac:dyDescent="0.2">
      <c r="A7652">
        <v>37.799999999999997</v>
      </c>
      <c r="B7652">
        <v>-122.444</v>
      </c>
      <c r="C7652">
        <v>1</v>
      </c>
      <c r="D7652">
        <v>1</v>
      </c>
      <c r="E7652">
        <v>1</v>
      </c>
      <c r="F7652">
        <v>0</v>
      </c>
      <c r="G7652">
        <v>1</v>
      </c>
      <c r="H7652">
        <v>1</v>
      </c>
      <c r="I7652">
        <v>3</v>
      </c>
      <c r="J7652">
        <v>8</v>
      </c>
      <c r="K7652">
        <v>0</v>
      </c>
      <c r="L7652">
        <v>12</v>
      </c>
      <c r="M7652">
        <f>VLOOKUP(H7652,AE$2:$AJ$12,6,TRUE)</f>
        <v>8</v>
      </c>
      <c r="N7652">
        <f>VLOOKUP(I7652,AF$2:$AJ$12,5,TRUE)</f>
        <v>5</v>
      </c>
      <c r="O7652">
        <f>VLOOKUP(J7652,AG$2:$AJ$12,4,TRUE)</f>
        <v>8</v>
      </c>
      <c r="P7652">
        <f>VLOOKUP(K7652,AH$2:$AJ$12,3,TRUE)</f>
        <v>0</v>
      </c>
      <c r="Q7652">
        <f>VLOOKUP(L7652,AI$2:$AJ$12,2,TRUE)</f>
        <v>6</v>
      </c>
      <c r="T7652" t="str">
        <f t="shared" si="719"/>
        <v>Crimepoint.create(latitude:37.8, longitude:-122.444, drugdrink:8, misdemean:5, theft:8, violent:0, total:6, drugdrinkct:1, misdemeanct:3, theftct:8, violentct:0, totalct:12)</v>
      </c>
      <c r="U7652" t="str">
        <f t="shared" si="720"/>
        <v>{location: new google.maps.LatLng(37.8, -122.444), weight: 1},</v>
      </c>
      <c r="V7652" t="str">
        <f t="shared" si="715"/>
        <v>{location: new google.maps.LatLng(37.8, -122.444), weight: 1},</v>
      </c>
      <c r="W7652" t="str">
        <f t="shared" si="716"/>
        <v>{location: new google.maps.LatLng(37.8, -122.444), weight: 1},</v>
      </c>
      <c r="X7652" t="str">
        <f t="shared" si="717"/>
        <v>{location: new google.maps.LatLng(37.8, -122.444), weight: 0},</v>
      </c>
      <c r="Y7652" t="str">
        <f t="shared" si="718"/>
        <v>{location: new google.maps.LatLng(37.8, -122.444), weight: 1},</v>
      </c>
    </row>
    <row r="7653" spans="1:25" x14ac:dyDescent="0.2">
      <c r="A7653">
        <v>37.799999999999997</v>
      </c>
      <c r="B7653">
        <v>-122.443</v>
      </c>
      <c r="C7653">
        <v>1</v>
      </c>
      <c r="D7653">
        <v>1</v>
      </c>
      <c r="E7653">
        <v>1</v>
      </c>
      <c r="F7653">
        <v>0</v>
      </c>
      <c r="G7653">
        <v>1</v>
      </c>
      <c r="H7653">
        <v>1</v>
      </c>
      <c r="I7653">
        <v>4</v>
      </c>
      <c r="J7653">
        <v>4</v>
      </c>
      <c r="K7653">
        <v>0</v>
      </c>
      <c r="L7653">
        <v>9</v>
      </c>
      <c r="M7653">
        <f>VLOOKUP(H7653,AE$2:$AJ$12,6,TRUE)</f>
        <v>8</v>
      </c>
      <c r="N7653">
        <f>VLOOKUP(I7653,AF$2:$AJ$12,5,TRUE)</f>
        <v>6</v>
      </c>
      <c r="O7653">
        <f>VLOOKUP(J7653,AG$2:$AJ$12,4,TRUE)</f>
        <v>6</v>
      </c>
      <c r="P7653">
        <f>VLOOKUP(K7653,AH$2:$AJ$12,3,TRUE)</f>
        <v>0</v>
      </c>
      <c r="Q7653">
        <f>VLOOKUP(L7653,AI$2:$AJ$12,2,TRUE)</f>
        <v>5</v>
      </c>
      <c r="T7653" t="str">
        <f t="shared" si="719"/>
        <v>Crimepoint.create(latitude:37.8, longitude:-122.443, drugdrink:8, misdemean:6, theft:6, violent:0, total:5, drugdrinkct:1, misdemeanct:4, theftct:4, violentct:0, totalct:9)</v>
      </c>
      <c r="U7653" t="str">
        <f t="shared" si="720"/>
        <v>{location: new google.maps.LatLng(37.8, -122.443), weight: 1},</v>
      </c>
      <c r="V7653" t="str">
        <f t="shared" si="715"/>
        <v>{location: new google.maps.LatLng(37.8, -122.443), weight: 1},</v>
      </c>
      <c r="W7653" t="str">
        <f t="shared" si="716"/>
        <v>{location: new google.maps.LatLng(37.8, -122.443), weight: 1},</v>
      </c>
      <c r="X7653" t="str">
        <f t="shared" si="717"/>
        <v>{location: new google.maps.LatLng(37.8, -122.443), weight: 0},</v>
      </c>
      <c r="Y7653" t="str">
        <f t="shared" si="718"/>
        <v>{location: new google.maps.LatLng(37.8, -122.443), weight: 1},</v>
      </c>
    </row>
    <row r="7654" spans="1:25" x14ac:dyDescent="0.2">
      <c r="A7654">
        <v>37.799999999999997</v>
      </c>
      <c r="B7654">
        <v>-122.44199999999999</v>
      </c>
      <c r="C7654">
        <v>0</v>
      </c>
      <c r="D7654">
        <v>1</v>
      </c>
      <c r="E7654">
        <v>1</v>
      </c>
      <c r="F7654">
        <v>2</v>
      </c>
      <c r="G7654">
        <v>1</v>
      </c>
      <c r="H7654">
        <v>0</v>
      </c>
      <c r="I7654">
        <v>5</v>
      </c>
      <c r="J7654">
        <v>7</v>
      </c>
      <c r="K7654">
        <v>3</v>
      </c>
      <c r="L7654">
        <v>15</v>
      </c>
      <c r="M7654">
        <f>VLOOKUP(H7654,AE$2:$AJ$12,6,TRUE)</f>
        <v>0</v>
      </c>
      <c r="N7654">
        <f>VLOOKUP(I7654,AF$2:$AJ$12,5,TRUE)</f>
        <v>6</v>
      </c>
      <c r="O7654">
        <f>VLOOKUP(J7654,AG$2:$AJ$12,4,TRUE)</f>
        <v>7</v>
      </c>
      <c r="P7654">
        <f>VLOOKUP(K7654,AH$2:$AJ$12,3,TRUE)</f>
        <v>8</v>
      </c>
      <c r="Q7654">
        <f>VLOOKUP(L7654,AI$2:$AJ$12,2,TRUE)</f>
        <v>7</v>
      </c>
      <c r="T7654" t="str">
        <f t="shared" si="719"/>
        <v>Crimepoint.create(latitude:37.8, longitude:-122.442, drugdrink:0, misdemean:6, theft:7, violent:8, total:7, drugdrinkct:0, misdemeanct:5, theftct:7, violentct:3, totalct:15)</v>
      </c>
      <c r="U7654" t="str">
        <f t="shared" si="720"/>
        <v>{location: new google.maps.LatLng(37.8, -122.442), weight: 0},</v>
      </c>
      <c r="V7654" t="str">
        <f t="shared" si="715"/>
        <v>{location: new google.maps.LatLng(37.8, -122.442), weight: 1},</v>
      </c>
      <c r="W7654" t="str">
        <f t="shared" si="716"/>
        <v>{location: new google.maps.LatLng(37.8, -122.442), weight: 1},</v>
      </c>
      <c r="X7654" t="str">
        <f t="shared" si="717"/>
        <v>{location: new google.maps.LatLng(37.8, -122.442), weight: 2},</v>
      </c>
      <c r="Y7654" t="str">
        <f t="shared" si="718"/>
        <v>{location: new google.maps.LatLng(37.8, -122.442), weight: 1},</v>
      </c>
    </row>
    <row r="7655" spans="1:25" x14ac:dyDescent="0.2">
      <c r="A7655">
        <v>37.799999999999997</v>
      </c>
      <c r="B7655">
        <v>-122.441</v>
      </c>
      <c r="C7655">
        <v>0</v>
      </c>
      <c r="D7655">
        <v>3</v>
      </c>
      <c r="E7655">
        <v>2</v>
      </c>
      <c r="F7655">
        <v>1</v>
      </c>
      <c r="G7655">
        <v>2</v>
      </c>
      <c r="H7655">
        <v>0</v>
      </c>
      <c r="I7655">
        <v>12</v>
      </c>
      <c r="J7655">
        <v>11</v>
      </c>
      <c r="K7655">
        <v>1</v>
      </c>
      <c r="L7655">
        <v>24</v>
      </c>
      <c r="M7655">
        <f>VLOOKUP(H7655,AE$2:$AJ$12,6,TRUE)</f>
        <v>0</v>
      </c>
      <c r="N7655">
        <f>VLOOKUP(I7655,AF$2:$AJ$12,5,TRUE)</f>
        <v>8</v>
      </c>
      <c r="O7655">
        <f>VLOOKUP(J7655,AG$2:$AJ$12,4,TRUE)</f>
        <v>8</v>
      </c>
      <c r="P7655">
        <f>VLOOKUP(K7655,AH$2:$AJ$12,3,TRUE)</f>
        <v>7</v>
      </c>
      <c r="Q7655">
        <f>VLOOKUP(L7655,AI$2:$AJ$12,2,TRUE)</f>
        <v>8</v>
      </c>
      <c r="T7655" t="str">
        <f t="shared" si="719"/>
        <v>Crimepoint.create(latitude:37.8, longitude:-122.441, drugdrink:0, misdemean:8, theft:8, violent:7, total:8, drugdrinkct:0, misdemeanct:12, theftct:11, violentct:1, totalct:24)</v>
      </c>
      <c r="U7655" t="str">
        <f t="shared" si="720"/>
        <v>{location: new google.maps.LatLng(37.8, -122.441), weight: 0},</v>
      </c>
      <c r="V7655" t="str">
        <f t="shared" si="715"/>
        <v>{location: new google.maps.LatLng(37.8, -122.441), weight: 3},</v>
      </c>
      <c r="W7655" t="str">
        <f t="shared" si="716"/>
        <v>{location: new google.maps.LatLng(37.8, -122.441), weight: 2},</v>
      </c>
      <c r="X7655" t="str">
        <f t="shared" si="717"/>
        <v>{location: new google.maps.LatLng(37.8, -122.441), weight: 1},</v>
      </c>
      <c r="Y7655" t="str">
        <f t="shared" si="718"/>
        <v>{location: new google.maps.LatLng(37.8, -122.441), weight: 2},</v>
      </c>
    </row>
    <row r="7656" spans="1:25" x14ac:dyDescent="0.2">
      <c r="A7656">
        <v>37.799999999999997</v>
      </c>
      <c r="B7656">
        <v>-122.44</v>
      </c>
      <c r="C7656">
        <v>0</v>
      </c>
      <c r="D7656">
        <v>4</v>
      </c>
      <c r="E7656">
        <v>9</v>
      </c>
      <c r="F7656">
        <v>1</v>
      </c>
      <c r="G7656">
        <v>6</v>
      </c>
      <c r="H7656">
        <v>0</v>
      </c>
      <c r="I7656">
        <v>16</v>
      </c>
      <c r="J7656">
        <v>63</v>
      </c>
      <c r="K7656">
        <v>1</v>
      </c>
      <c r="L7656">
        <v>80</v>
      </c>
      <c r="M7656">
        <f>VLOOKUP(H7656,AE$2:$AJ$12,6,TRUE)</f>
        <v>0</v>
      </c>
      <c r="N7656">
        <f>VLOOKUP(I7656,AF$2:$AJ$12,5,TRUE)</f>
        <v>8</v>
      </c>
      <c r="O7656">
        <f>VLOOKUP(J7656,AG$2:$AJ$12,4,TRUE)</f>
        <v>9</v>
      </c>
      <c r="P7656">
        <f>VLOOKUP(K7656,AH$2:$AJ$12,3,TRUE)</f>
        <v>7</v>
      </c>
      <c r="Q7656">
        <f>VLOOKUP(L7656,AI$2:$AJ$12,2,TRUE)</f>
        <v>9</v>
      </c>
      <c r="T7656" t="str">
        <f t="shared" si="719"/>
        <v>Crimepoint.create(latitude:37.8, longitude:-122.44, drugdrink:0, misdemean:8, theft:9, violent:7, total:9, drugdrinkct:0, misdemeanct:16, theftct:63, violentct:1, totalct:80)</v>
      </c>
      <c r="U7656" t="str">
        <f t="shared" si="720"/>
        <v>{location: new google.maps.LatLng(37.8, -122.44), weight: 0},</v>
      </c>
      <c r="V7656" t="str">
        <f t="shared" si="715"/>
        <v>{location: new google.maps.LatLng(37.8, -122.44), weight: 4},</v>
      </c>
      <c r="W7656" t="str">
        <f t="shared" si="716"/>
        <v>{location: new google.maps.LatLng(37.8, -122.44), weight: 9},</v>
      </c>
      <c r="X7656" t="str">
        <f t="shared" si="717"/>
        <v>{location: new google.maps.LatLng(37.8, -122.44), weight: 1},</v>
      </c>
      <c r="Y7656" t="str">
        <f t="shared" si="718"/>
        <v>{location: new google.maps.LatLng(37.8, -122.44), weight: 6},</v>
      </c>
    </row>
    <row r="7657" spans="1:25" x14ac:dyDescent="0.2">
      <c r="A7657">
        <v>37.799999999999997</v>
      </c>
      <c r="B7657">
        <v>-122.43899999999999</v>
      </c>
      <c r="C7657">
        <v>0</v>
      </c>
      <c r="D7657">
        <v>7</v>
      </c>
      <c r="E7657">
        <v>12</v>
      </c>
      <c r="F7657">
        <v>2</v>
      </c>
      <c r="G7657">
        <v>9</v>
      </c>
      <c r="H7657">
        <v>0</v>
      </c>
      <c r="I7657">
        <v>31</v>
      </c>
      <c r="J7657">
        <v>78</v>
      </c>
      <c r="K7657">
        <v>3</v>
      </c>
      <c r="L7657">
        <v>112</v>
      </c>
      <c r="M7657">
        <f>VLOOKUP(H7657,AE$2:$AJ$12,6,TRUE)</f>
        <v>0</v>
      </c>
      <c r="N7657">
        <f>VLOOKUP(I7657,AF$2:$AJ$12,5,TRUE)</f>
        <v>9</v>
      </c>
      <c r="O7657">
        <f>VLOOKUP(J7657,AG$2:$AJ$12,4,TRUE)</f>
        <v>9</v>
      </c>
      <c r="P7657">
        <f>VLOOKUP(K7657,AH$2:$AJ$12,3,TRUE)</f>
        <v>8</v>
      </c>
      <c r="Q7657">
        <f>VLOOKUP(L7657,AI$2:$AJ$12,2,TRUE)</f>
        <v>9</v>
      </c>
      <c r="T7657" t="str">
        <f t="shared" si="719"/>
        <v>Crimepoint.create(latitude:37.8, longitude:-122.439, drugdrink:0, misdemean:9, theft:9, violent:8, total:9, drugdrinkct:0, misdemeanct:31, theftct:78, violentct:3, totalct:112)</v>
      </c>
      <c r="U7657" t="str">
        <f t="shared" si="720"/>
        <v>{location: new google.maps.LatLng(37.8, -122.439), weight: 0},</v>
      </c>
      <c r="V7657" t="str">
        <f t="shared" si="715"/>
        <v>{location: new google.maps.LatLng(37.8, -122.439), weight: 7},</v>
      </c>
      <c r="W7657" t="str">
        <f t="shared" si="716"/>
        <v>{location: new google.maps.LatLng(37.8, -122.439), weight: 12},</v>
      </c>
      <c r="X7657" t="str">
        <f t="shared" si="717"/>
        <v>{location: new google.maps.LatLng(37.8, -122.439), weight: 2},</v>
      </c>
      <c r="Y7657" t="str">
        <f t="shared" si="718"/>
        <v>{location: new google.maps.LatLng(37.8, -122.439), weight: 9},</v>
      </c>
    </row>
    <row r="7658" spans="1:25" x14ac:dyDescent="0.2">
      <c r="A7658">
        <v>37.799999999999997</v>
      </c>
      <c r="B7658">
        <v>-122.438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0</v>
      </c>
      <c r="I7658">
        <v>5</v>
      </c>
      <c r="J7658">
        <v>10</v>
      </c>
      <c r="K7658">
        <v>2</v>
      </c>
      <c r="L7658">
        <v>17</v>
      </c>
      <c r="M7658">
        <f>VLOOKUP(H7658,AE$2:$AJ$12,6,TRUE)</f>
        <v>0</v>
      </c>
      <c r="N7658">
        <f>VLOOKUP(I7658,AF$2:$AJ$12,5,TRUE)</f>
        <v>6</v>
      </c>
      <c r="O7658">
        <f>VLOOKUP(J7658,AG$2:$AJ$12,4,TRUE)</f>
        <v>8</v>
      </c>
      <c r="P7658">
        <f>VLOOKUP(K7658,AH$2:$AJ$12,3,TRUE)</f>
        <v>7</v>
      </c>
      <c r="Q7658">
        <f>VLOOKUP(L7658,AI$2:$AJ$12,2,TRUE)</f>
        <v>7</v>
      </c>
      <c r="T7658" t="str">
        <f t="shared" si="719"/>
        <v>Crimepoint.create(latitude:37.8, longitude:-122.438, drugdrink:0, misdemean:6, theft:8, violent:7, total:7, drugdrinkct:0, misdemeanct:5, theftct:10, violentct:2, totalct:17)</v>
      </c>
      <c r="U7658" t="str">
        <f t="shared" si="720"/>
        <v>{location: new google.maps.LatLng(37.8, -122.438), weight: 0},</v>
      </c>
      <c r="V7658" t="str">
        <f t="shared" si="715"/>
        <v>{location: new google.maps.LatLng(37.8, -122.438), weight: 1},</v>
      </c>
      <c r="W7658" t="str">
        <f t="shared" si="716"/>
        <v>{location: new google.maps.LatLng(37.8, -122.438), weight: 1},</v>
      </c>
      <c r="X7658" t="str">
        <f t="shared" si="717"/>
        <v>{location: new google.maps.LatLng(37.8, -122.438), weight: 1},</v>
      </c>
      <c r="Y7658" t="str">
        <f t="shared" si="718"/>
        <v>{location: new google.maps.LatLng(37.8, -122.438), weight: 1},</v>
      </c>
    </row>
    <row r="7659" spans="1:25" x14ac:dyDescent="0.2">
      <c r="A7659">
        <v>37.799999999999997</v>
      </c>
      <c r="B7659">
        <v>-122.437</v>
      </c>
      <c r="C7659">
        <v>0</v>
      </c>
      <c r="D7659">
        <v>3</v>
      </c>
      <c r="E7659">
        <v>5</v>
      </c>
      <c r="F7659">
        <v>2</v>
      </c>
      <c r="G7659">
        <v>4</v>
      </c>
      <c r="H7659">
        <v>0</v>
      </c>
      <c r="I7659">
        <v>14</v>
      </c>
      <c r="J7659">
        <v>36</v>
      </c>
      <c r="K7659">
        <v>3</v>
      </c>
      <c r="L7659">
        <v>53</v>
      </c>
      <c r="M7659">
        <f>VLOOKUP(H7659,AE$2:$AJ$12,6,TRUE)</f>
        <v>0</v>
      </c>
      <c r="N7659">
        <f>VLOOKUP(I7659,AF$2:$AJ$12,5,TRUE)</f>
        <v>8</v>
      </c>
      <c r="O7659">
        <f>VLOOKUP(J7659,AG$2:$AJ$12,4,TRUE)</f>
        <v>9</v>
      </c>
      <c r="P7659">
        <f>VLOOKUP(K7659,AH$2:$AJ$12,3,TRUE)</f>
        <v>8</v>
      </c>
      <c r="Q7659">
        <f>VLOOKUP(L7659,AI$2:$AJ$12,2,TRUE)</f>
        <v>9</v>
      </c>
      <c r="T7659" t="str">
        <f t="shared" si="719"/>
        <v>Crimepoint.create(latitude:37.8, longitude:-122.437, drugdrink:0, misdemean:8, theft:9, violent:8, total:9, drugdrinkct:0, misdemeanct:14, theftct:36, violentct:3, totalct:53)</v>
      </c>
      <c r="U7659" t="str">
        <f t="shared" si="720"/>
        <v>{location: new google.maps.LatLng(37.8, -122.437), weight: 0},</v>
      </c>
      <c r="V7659" t="str">
        <f t="shared" si="715"/>
        <v>{location: new google.maps.LatLng(37.8, -122.437), weight: 3},</v>
      </c>
      <c r="W7659" t="str">
        <f t="shared" si="716"/>
        <v>{location: new google.maps.LatLng(37.8, -122.437), weight: 5},</v>
      </c>
      <c r="X7659" t="str">
        <f t="shared" si="717"/>
        <v>{location: new google.maps.LatLng(37.8, -122.437), weight: 2},</v>
      </c>
      <c r="Y7659" t="str">
        <f t="shared" si="718"/>
        <v>{location: new google.maps.LatLng(37.8, -122.437), weight: 4},</v>
      </c>
    </row>
    <row r="7660" spans="1:25" x14ac:dyDescent="0.2">
      <c r="A7660">
        <v>37.799999999999997</v>
      </c>
      <c r="B7660">
        <v>-122.43600000000001</v>
      </c>
      <c r="C7660">
        <v>1</v>
      </c>
      <c r="D7660">
        <v>4</v>
      </c>
      <c r="E7660">
        <v>5</v>
      </c>
      <c r="F7660">
        <v>4</v>
      </c>
      <c r="G7660">
        <v>5</v>
      </c>
      <c r="H7660">
        <v>1</v>
      </c>
      <c r="I7660">
        <v>17</v>
      </c>
      <c r="J7660">
        <v>37</v>
      </c>
      <c r="K7660">
        <v>5</v>
      </c>
      <c r="L7660">
        <v>60</v>
      </c>
      <c r="M7660">
        <f>VLOOKUP(H7660,AE$2:$AJ$12,6,TRUE)</f>
        <v>8</v>
      </c>
      <c r="N7660">
        <f>VLOOKUP(I7660,AF$2:$AJ$12,5,TRUE)</f>
        <v>8</v>
      </c>
      <c r="O7660">
        <f>VLOOKUP(J7660,AG$2:$AJ$12,4,TRUE)</f>
        <v>9</v>
      </c>
      <c r="P7660">
        <f>VLOOKUP(K7660,AH$2:$AJ$12,3,TRUE)</f>
        <v>9</v>
      </c>
      <c r="Q7660">
        <f>VLOOKUP(L7660,AI$2:$AJ$12,2,TRUE)</f>
        <v>9</v>
      </c>
      <c r="T7660" t="str">
        <f t="shared" si="719"/>
        <v>Crimepoint.create(latitude:37.8, longitude:-122.436, drugdrink:8, misdemean:8, theft:9, violent:9, total:9, drugdrinkct:1, misdemeanct:17, theftct:37, violentct:5, totalct:60)</v>
      </c>
      <c r="U7660" t="str">
        <f t="shared" si="720"/>
        <v>{location: new google.maps.LatLng(37.8, -122.436), weight: 1},</v>
      </c>
      <c r="V7660" t="str">
        <f t="shared" si="715"/>
        <v>{location: new google.maps.LatLng(37.8, -122.436), weight: 4},</v>
      </c>
      <c r="W7660" t="str">
        <f t="shared" si="716"/>
        <v>{location: new google.maps.LatLng(37.8, -122.436), weight: 5},</v>
      </c>
      <c r="X7660" t="str">
        <f t="shared" si="717"/>
        <v>{location: new google.maps.LatLng(37.8, -122.436), weight: 4},</v>
      </c>
      <c r="Y7660" t="str">
        <f t="shared" si="718"/>
        <v>{location: new google.maps.LatLng(37.8, -122.436), weight: 5},</v>
      </c>
    </row>
    <row r="7661" spans="1:25" x14ac:dyDescent="0.2">
      <c r="A7661">
        <v>37.799999999999997</v>
      </c>
      <c r="B7661">
        <v>-122.435</v>
      </c>
      <c r="C7661">
        <v>0</v>
      </c>
      <c r="D7661">
        <v>5</v>
      </c>
      <c r="E7661">
        <v>3</v>
      </c>
      <c r="F7661">
        <v>1</v>
      </c>
      <c r="G7661">
        <v>4</v>
      </c>
      <c r="H7661">
        <v>0</v>
      </c>
      <c r="I7661">
        <v>24</v>
      </c>
      <c r="J7661">
        <v>19</v>
      </c>
      <c r="K7661">
        <v>2</v>
      </c>
      <c r="L7661">
        <v>45</v>
      </c>
      <c r="M7661">
        <f>VLOOKUP(H7661,AE$2:$AJ$12,6,TRUE)</f>
        <v>0</v>
      </c>
      <c r="N7661">
        <f>VLOOKUP(I7661,AF$2:$AJ$12,5,TRUE)</f>
        <v>9</v>
      </c>
      <c r="O7661">
        <f>VLOOKUP(J7661,AG$2:$AJ$12,4,TRUE)</f>
        <v>9</v>
      </c>
      <c r="P7661">
        <f>VLOOKUP(K7661,AH$2:$AJ$12,3,TRUE)</f>
        <v>7</v>
      </c>
      <c r="Q7661">
        <f>VLOOKUP(L7661,AI$2:$AJ$12,2,TRUE)</f>
        <v>9</v>
      </c>
      <c r="T7661" t="str">
        <f t="shared" si="719"/>
        <v>Crimepoint.create(latitude:37.8, longitude:-122.435, drugdrink:0, misdemean:9, theft:9, violent:7, total:9, drugdrinkct:0, misdemeanct:24, theftct:19, violentct:2, totalct:45)</v>
      </c>
      <c r="U7661" t="str">
        <f t="shared" si="720"/>
        <v>{location: new google.maps.LatLng(37.8, -122.435), weight: 0},</v>
      </c>
      <c r="V7661" t="str">
        <f t="shared" si="715"/>
        <v>{location: new google.maps.LatLng(37.8, -122.435), weight: 5},</v>
      </c>
      <c r="W7661" t="str">
        <f t="shared" si="716"/>
        <v>{location: new google.maps.LatLng(37.8, -122.435), weight: 3},</v>
      </c>
      <c r="X7661" t="str">
        <f t="shared" si="717"/>
        <v>{location: new google.maps.LatLng(37.8, -122.435), weight: 1},</v>
      </c>
      <c r="Y7661" t="str">
        <f t="shared" si="718"/>
        <v>{location: new google.maps.LatLng(37.8, -122.435), weight: 4},</v>
      </c>
    </row>
    <row r="7662" spans="1:25" x14ac:dyDescent="0.2">
      <c r="A7662">
        <v>37.799999999999997</v>
      </c>
      <c r="B7662">
        <v>-122.434</v>
      </c>
      <c r="C7662">
        <v>3</v>
      </c>
      <c r="D7662">
        <v>5</v>
      </c>
      <c r="E7662">
        <v>3</v>
      </c>
      <c r="F7662">
        <v>4</v>
      </c>
      <c r="G7662">
        <v>4</v>
      </c>
      <c r="H7662">
        <v>5</v>
      </c>
      <c r="I7662">
        <v>22</v>
      </c>
      <c r="J7662">
        <v>23</v>
      </c>
      <c r="K7662">
        <v>6</v>
      </c>
      <c r="L7662">
        <v>56</v>
      </c>
      <c r="M7662">
        <f>VLOOKUP(H7662,AE$2:$AJ$12,6,TRUE)</f>
        <v>9</v>
      </c>
      <c r="N7662">
        <f>VLOOKUP(I7662,AF$2:$AJ$12,5,TRUE)</f>
        <v>9</v>
      </c>
      <c r="O7662">
        <f>VLOOKUP(J7662,AG$2:$AJ$12,4,TRUE)</f>
        <v>9</v>
      </c>
      <c r="P7662">
        <f>VLOOKUP(K7662,AH$2:$AJ$12,3,TRUE)</f>
        <v>9</v>
      </c>
      <c r="Q7662">
        <f>VLOOKUP(L7662,AI$2:$AJ$12,2,TRUE)</f>
        <v>9</v>
      </c>
      <c r="T7662" t="str">
        <f t="shared" si="719"/>
        <v>Crimepoint.create(latitude:37.8, longitude:-122.434, drugdrink:9, misdemean:9, theft:9, violent:9, total:9, drugdrinkct:5, misdemeanct:22, theftct:23, violentct:6, totalct:56)</v>
      </c>
      <c r="U7662" t="str">
        <f t="shared" si="720"/>
        <v>{location: new google.maps.LatLng(37.8, -122.434), weight: 3},</v>
      </c>
      <c r="V7662" t="str">
        <f t="shared" si="715"/>
        <v>{location: new google.maps.LatLng(37.8, -122.434), weight: 5},</v>
      </c>
      <c r="W7662" t="str">
        <f t="shared" si="716"/>
        <v>{location: new google.maps.LatLng(37.8, -122.434), weight: 3},</v>
      </c>
      <c r="X7662" t="str">
        <f t="shared" si="717"/>
        <v>{location: new google.maps.LatLng(37.8, -122.434), weight: 4},</v>
      </c>
      <c r="Y7662" t="str">
        <f t="shared" si="718"/>
        <v>{location: new google.maps.LatLng(37.8, -122.434), weight: 4},</v>
      </c>
    </row>
    <row r="7663" spans="1:25" x14ac:dyDescent="0.2">
      <c r="A7663">
        <v>37.799999999999997</v>
      </c>
      <c r="B7663">
        <v>-122.43300000000001</v>
      </c>
      <c r="C7663">
        <v>0</v>
      </c>
      <c r="D7663">
        <v>2</v>
      </c>
      <c r="E7663">
        <v>0</v>
      </c>
      <c r="F7663">
        <v>0</v>
      </c>
      <c r="G7663">
        <v>1</v>
      </c>
      <c r="H7663">
        <v>0</v>
      </c>
      <c r="I7663">
        <v>7</v>
      </c>
      <c r="J7663">
        <v>3</v>
      </c>
      <c r="K7663">
        <v>0</v>
      </c>
      <c r="L7663">
        <v>10</v>
      </c>
      <c r="M7663">
        <f>VLOOKUP(H7663,AE$2:$AJ$12,6,TRUE)</f>
        <v>0</v>
      </c>
      <c r="N7663">
        <f>VLOOKUP(I7663,AF$2:$AJ$12,5,TRUE)</f>
        <v>7</v>
      </c>
      <c r="O7663">
        <f>VLOOKUP(J7663,AG$2:$AJ$12,4,TRUE)</f>
        <v>5</v>
      </c>
      <c r="P7663">
        <f>VLOOKUP(K7663,AH$2:$AJ$12,3,TRUE)</f>
        <v>0</v>
      </c>
      <c r="Q7663">
        <f>VLOOKUP(L7663,AI$2:$AJ$12,2,TRUE)</f>
        <v>6</v>
      </c>
      <c r="T7663" t="str">
        <f t="shared" si="719"/>
        <v>Crimepoint.create(latitude:37.8, longitude:-122.433, drugdrink:0, misdemean:7, theft:5, violent:0, total:6, drugdrinkct:0, misdemeanct:7, theftct:3, violentct:0, totalct:10)</v>
      </c>
      <c r="U7663" t="str">
        <f t="shared" si="720"/>
        <v>{location: new google.maps.LatLng(37.8, -122.433), weight: 0},</v>
      </c>
      <c r="V7663" t="str">
        <f t="shared" si="715"/>
        <v>{location: new google.maps.LatLng(37.8, -122.433), weight: 2},</v>
      </c>
      <c r="W7663" t="str">
        <f t="shared" si="716"/>
        <v>{location: new google.maps.LatLng(37.8, -122.433), weight: 0},</v>
      </c>
      <c r="X7663" t="str">
        <f t="shared" si="717"/>
        <v>{location: new google.maps.LatLng(37.8, -122.433), weight: 0},</v>
      </c>
      <c r="Y7663" t="str">
        <f t="shared" si="718"/>
        <v>{location: new google.maps.LatLng(37.8, -122.433), weight: 1},</v>
      </c>
    </row>
    <row r="7664" spans="1:25" x14ac:dyDescent="0.2">
      <c r="A7664">
        <v>37.799999999999997</v>
      </c>
      <c r="B7664">
        <v>-122.432</v>
      </c>
      <c r="C7664">
        <v>0</v>
      </c>
      <c r="D7664">
        <v>1</v>
      </c>
      <c r="E7664">
        <v>1</v>
      </c>
      <c r="F7664">
        <v>2</v>
      </c>
      <c r="G7664">
        <v>1</v>
      </c>
      <c r="H7664">
        <v>0</v>
      </c>
      <c r="I7664">
        <v>4</v>
      </c>
      <c r="J7664">
        <v>7</v>
      </c>
      <c r="K7664">
        <v>3</v>
      </c>
      <c r="L7664">
        <v>14</v>
      </c>
      <c r="M7664">
        <f>VLOOKUP(H7664,AE$2:$AJ$12,6,TRUE)</f>
        <v>0</v>
      </c>
      <c r="N7664">
        <f>VLOOKUP(I7664,AF$2:$AJ$12,5,TRUE)</f>
        <v>6</v>
      </c>
      <c r="O7664">
        <f>VLOOKUP(J7664,AG$2:$AJ$12,4,TRUE)</f>
        <v>7</v>
      </c>
      <c r="P7664">
        <f>VLOOKUP(K7664,AH$2:$AJ$12,3,TRUE)</f>
        <v>8</v>
      </c>
      <c r="Q7664">
        <f>VLOOKUP(L7664,AI$2:$AJ$12,2,TRUE)</f>
        <v>7</v>
      </c>
      <c r="T7664" t="str">
        <f t="shared" si="719"/>
        <v>Crimepoint.create(latitude:37.8, longitude:-122.432, drugdrink:0, misdemean:6, theft:7, violent:8, total:7, drugdrinkct:0, misdemeanct:4, theftct:7, violentct:3, totalct:14)</v>
      </c>
      <c r="U7664" t="str">
        <f t="shared" si="720"/>
        <v>{location: new google.maps.LatLng(37.8, -122.432), weight: 0},</v>
      </c>
      <c r="V7664" t="str">
        <f t="shared" si="715"/>
        <v>{location: new google.maps.LatLng(37.8, -122.432), weight: 1},</v>
      </c>
      <c r="W7664" t="str">
        <f t="shared" si="716"/>
        <v>{location: new google.maps.LatLng(37.8, -122.432), weight: 1},</v>
      </c>
      <c r="X7664" t="str">
        <f t="shared" si="717"/>
        <v>{location: new google.maps.LatLng(37.8, -122.432), weight: 2},</v>
      </c>
      <c r="Y7664" t="str">
        <f t="shared" si="718"/>
        <v>{location: new google.maps.LatLng(37.8, -122.432), weight: 1},</v>
      </c>
    </row>
    <row r="7665" spans="1:25" x14ac:dyDescent="0.2">
      <c r="A7665">
        <v>37.799999999999997</v>
      </c>
      <c r="B7665">
        <v>-122.431</v>
      </c>
      <c r="C7665">
        <v>1</v>
      </c>
      <c r="D7665">
        <v>1</v>
      </c>
      <c r="E7665">
        <v>1</v>
      </c>
      <c r="F7665">
        <v>0</v>
      </c>
      <c r="G7665">
        <v>1</v>
      </c>
      <c r="H7665">
        <v>1</v>
      </c>
      <c r="I7665">
        <v>3</v>
      </c>
      <c r="J7665">
        <v>7</v>
      </c>
      <c r="K7665">
        <v>0</v>
      </c>
      <c r="L7665">
        <v>11</v>
      </c>
      <c r="M7665">
        <f>VLOOKUP(H7665,AE$2:$AJ$12,6,TRUE)</f>
        <v>8</v>
      </c>
      <c r="N7665">
        <f>VLOOKUP(I7665,AF$2:$AJ$12,5,TRUE)</f>
        <v>5</v>
      </c>
      <c r="O7665">
        <f>VLOOKUP(J7665,AG$2:$AJ$12,4,TRUE)</f>
        <v>7</v>
      </c>
      <c r="P7665">
        <f>VLOOKUP(K7665,AH$2:$AJ$12,3,TRUE)</f>
        <v>0</v>
      </c>
      <c r="Q7665">
        <f>VLOOKUP(L7665,AI$2:$AJ$12,2,TRUE)</f>
        <v>6</v>
      </c>
      <c r="T7665" t="str">
        <f t="shared" si="719"/>
        <v>Crimepoint.create(latitude:37.8, longitude:-122.431, drugdrink:8, misdemean:5, theft:7, violent:0, total:6, drugdrinkct:1, misdemeanct:3, theftct:7, violentct:0, totalct:11)</v>
      </c>
      <c r="U7665" t="str">
        <f t="shared" si="720"/>
        <v>{location: new google.maps.LatLng(37.8, -122.431), weight: 1},</v>
      </c>
      <c r="V7665" t="str">
        <f t="shared" si="715"/>
        <v>{location: new google.maps.LatLng(37.8, -122.431), weight: 1},</v>
      </c>
      <c r="W7665" t="str">
        <f t="shared" si="716"/>
        <v>{location: new google.maps.LatLng(37.8, -122.431), weight: 1},</v>
      </c>
      <c r="X7665" t="str">
        <f t="shared" si="717"/>
        <v>{location: new google.maps.LatLng(37.8, -122.431), weight: 0},</v>
      </c>
      <c r="Y7665" t="str">
        <f t="shared" si="718"/>
        <v>{location: new google.maps.LatLng(37.8, -122.431), weight: 1},</v>
      </c>
    </row>
    <row r="7666" spans="1:25" x14ac:dyDescent="0.2">
      <c r="A7666">
        <v>37.799999999999997</v>
      </c>
      <c r="B7666">
        <v>-122.43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2</v>
      </c>
      <c r="J7666">
        <v>5</v>
      </c>
      <c r="K7666">
        <v>0</v>
      </c>
      <c r="L7666">
        <v>7</v>
      </c>
      <c r="M7666">
        <f>VLOOKUP(H7666,AE$2:$AJ$12,6,TRUE)</f>
        <v>0</v>
      </c>
      <c r="N7666">
        <f>VLOOKUP(I7666,AF$2:$AJ$12,5,TRUE)</f>
        <v>4</v>
      </c>
      <c r="O7666">
        <f>VLOOKUP(J7666,AG$2:$AJ$12,4,TRUE)</f>
        <v>7</v>
      </c>
      <c r="P7666">
        <f>VLOOKUP(K7666,AH$2:$AJ$12,3,TRUE)</f>
        <v>0</v>
      </c>
      <c r="Q7666">
        <f>VLOOKUP(L7666,AI$2:$AJ$12,2,TRUE)</f>
        <v>5</v>
      </c>
      <c r="T7666" t="str">
        <f t="shared" si="719"/>
        <v>Crimepoint.create(latitude:37.8, longitude:-122.43, drugdrink:0, misdemean:4, theft:7, violent:0, total:5, drugdrinkct:0, misdemeanct:2, theftct:5, violentct:0, totalct:7)</v>
      </c>
      <c r="U7666" t="str">
        <f t="shared" si="720"/>
        <v>{location: new google.maps.LatLng(37.8, -122.43), weight: 0},</v>
      </c>
      <c r="V7666" t="str">
        <f t="shared" si="715"/>
        <v>{location: new google.maps.LatLng(37.8, -122.43), weight: 0},</v>
      </c>
      <c r="W7666" t="str">
        <f t="shared" si="716"/>
        <v>{location: new google.maps.LatLng(37.8, -122.43), weight: 1},</v>
      </c>
      <c r="X7666" t="str">
        <f t="shared" si="717"/>
        <v>{location: new google.maps.LatLng(37.8, -122.43), weight: 0},</v>
      </c>
      <c r="Y7666" t="str">
        <f t="shared" si="718"/>
        <v>{location: new google.maps.LatLng(37.8, -122.43), weight: 1},</v>
      </c>
    </row>
    <row r="7667" spans="1:25" x14ac:dyDescent="0.2">
      <c r="A7667">
        <v>37.799999999999997</v>
      </c>
      <c r="B7667">
        <v>-122.429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2</v>
      </c>
      <c r="K7667">
        <v>0</v>
      </c>
      <c r="L7667">
        <v>3</v>
      </c>
      <c r="M7667">
        <f>VLOOKUP(H7667,AE$2:$AJ$12,6,TRUE)</f>
        <v>0</v>
      </c>
      <c r="N7667">
        <f>VLOOKUP(I7667,AF$2:$AJ$12,5,TRUE)</f>
        <v>2</v>
      </c>
      <c r="O7667">
        <f>VLOOKUP(J7667,AG$2:$AJ$12,4,TRUE)</f>
        <v>4</v>
      </c>
      <c r="P7667">
        <f>VLOOKUP(K7667,AH$2:$AJ$12,3,TRUE)</f>
        <v>0</v>
      </c>
      <c r="Q7667">
        <f>VLOOKUP(L7667,AI$2:$AJ$12,2,TRUE)</f>
        <v>2</v>
      </c>
      <c r="T7667" t="str">
        <f t="shared" si="719"/>
        <v>Crimepoint.create(latitude:37.8, longitude:-122.429, drugdrink:0, misdemean:2, theft:4, violent:0, total:2, drugdrinkct:0, misdemeanct:1, theftct:2, violentct:0, totalct:3)</v>
      </c>
      <c r="U7667" t="str">
        <f t="shared" si="720"/>
        <v>{location: new google.maps.LatLng(37.8, -122.429), weight: 0},</v>
      </c>
      <c r="V7667" t="str">
        <f t="shared" si="715"/>
        <v>{location: new google.maps.LatLng(37.8, -122.429), weight: 0},</v>
      </c>
      <c r="W7667" t="str">
        <f t="shared" si="716"/>
        <v>{location: new google.maps.LatLng(37.8, -122.429), weight: 0},</v>
      </c>
      <c r="X7667" t="str">
        <f t="shared" si="717"/>
        <v>{location: new google.maps.LatLng(37.8, -122.429), weight: 0},</v>
      </c>
      <c r="Y7667" t="str">
        <f t="shared" si="718"/>
        <v>{location: new google.maps.LatLng(37.8, -122.429), weight: 0},</v>
      </c>
    </row>
    <row r="7668" spans="1:25" x14ac:dyDescent="0.2">
      <c r="A7668">
        <v>37.799999999999997</v>
      </c>
      <c r="B7668">
        <v>-122.428</v>
      </c>
      <c r="C7668">
        <v>0</v>
      </c>
      <c r="D7668">
        <v>1</v>
      </c>
      <c r="E7668">
        <v>1</v>
      </c>
      <c r="F7668">
        <v>0</v>
      </c>
      <c r="G7668">
        <v>1</v>
      </c>
      <c r="H7668">
        <v>0</v>
      </c>
      <c r="I7668">
        <v>3</v>
      </c>
      <c r="J7668">
        <v>9</v>
      </c>
      <c r="K7668">
        <v>0</v>
      </c>
      <c r="L7668">
        <v>12</v>
      </c>
      <c r="M7668">
        <f>VLOOKUP(H7668,AE$2:$AJ$12,6,TRUE)</f>
        <v>0</v>
      </c>
      <c r="N7668">
        <f>VLOOKUP(I7668,AF$2:$AJ$12,5,TRUE)</f>
        <v>5</v>
      </c>
      <c r="O7668">
        <f>VLOOKUP(J7668,AG$2:$AJ$12,4,TRUE)</f>
        <v>8</v>
      </c>
      <c r="P7668">
        <f>VLOOKUP(K7668,AH$2:$AJ$12,3,TRUE)</f>
        <v>0</v>
      </c>
      <c r="Q7668">
        <f>VLOOKUP(L7668,AI$2:$AJ$12,2,TRUE)</f>
        <v>6</v>
      </c>
      <c r="T7668" t="str">
        <f t="shared" si="719"/>
        <v>Crimepoint.create(latitude:37.8, longitude:-122.428, drugdrink:0, misdemean:5, theft:8, violent:0, total:6, drugdrinkct:0, misdemeanct:3, theftct:9, violentct:0, totalct:12)</v>
      </c>
      <c r="U7668" t="str">
        <f t="shared" si="720"/>
        <v>{location: new google.maps.LatLng(37.8, -122.428), weight: 0},</v>
      </c>
      <c r="V7668" t="str">
        <f t="shared" si="715"/>
        <v>{location: new google.maps.LatLng(37.8, -122.428), weight: 1},</v>
      </c>
      <c r="W7668" t="str">
        <f t="shared" si="716"/>
        <v>{location: new google.maps.LatLng(37.8, -122.428), weight: 1},</v>
      </c>
      <c r="X7668" t="str">
        <f t="shared" si="717"/>
        <v>{location: new google.maps.LatLng(37.8, -122.428), weight: 0},</v>
      </c>
      <c r="Y7668" t="str">
        <f t="shared" si="718"/>
        <v>{location: new google.maps.LatLng(37.8, -122.428), weight: 1},</v>
      </c>
    </row>
    <row r="7669" spans="1:25" x14ac:dyDescent="0.2">
      <c r="A7669">
        <v>37.799999999999997</v>
      </c>
      <c r="B7669">
        <v>-122.42700000000001</v>
      </c>
      <c r="C7669">
        <v>0</v>
      </c>
      <c r="D7669">
        <v>1</v>
      </c>
      <c r="E7669">
        <v>0</v>
      </c>
      <c r="F7669">
        <v>3</v>
      </c>
      <c r="G7669">
        <v>1</v>
      </c>
      <c r="H7669">
        <v>0</v>
      </c>
      <c r="I7669">
        <v>3</v>
      </c>
      <c r="J7669">
        <v>1</v>
      </c>
      <c r="K7669">
        <v>4</v>
      </c>
      <c r="L7669">
        <v>8</v>
      </c>
      <c r="M7669">
        <f>VLOOKUP(H7669,AE$2:$AJ$12,6,TRUE)</f>
        <v>0</v>
      </c>
      <c r="N7669">
        <f>VLOOKUP(I7669,AF$2:$AJ$12,5,TRUE)</f>
        <v>5</v>
      </c>
      <c r="O7669">
        <f>VLOOKUP(J7669,AG$2:$AJ$12,4,TRUE)</f>
        <v>3</v>
      </c>
      <c r="P7669">
        <f>VLOOKUP(K7669,AH$2:$AJ$12,3,TRUE)</f>
        <v>8</v>
      </c>
      <c r="Q7669">
        <f>VLOOKUP(L7669,AI$2:$AJ$12,2,TRUE)</f>
        <v>5</v>
      </c>
      <c r="T7669" t="str">
        <f t="shared" si="719"/>
        <v>Crimepoint.create(latitude:37.8, longitude:-122.427, drugdrink:0, misdemean:5, theft:3, violent:8, total:5, drugdrinkct:0, misdemeanct:3, theftct:1, violentct:4, totalct:8)</v>
      </c>
      <c r="U7669" t="str">
        <f t="shared" si="720"/>
        <v>{location: new google.maps.LatLng(37.8, -122.427), weight: 0},</v>
      </c>
      <c r="V7669" t="str">
        <f t="shared" si="715"/>
        <v>{location: new google.maps.LatLng(37.8, -122.427), weight: 1},</v>
      </c>
      <c r="W7669" t="str">
        <f t="shared" si="716"/>
        <v>{location: new google.maps.LatLng(37.8, -122.427), weight: 0},</v>
      </c>
      <c r="X7669" t="str">
        <f t="shared" si="717"/>
        <v>{location: new google.maps.LatLng(37.8, -122.427), weight: 3},</v>
      </c>
      <c r="Y7669" t="str">
        <f t="shared" si="718"/>
        <v>{location: new google.maps.LatLng(37.8, -122.427), weight: 1},</v>
      </c>
    </row>
    <row r="7670" spans="1:25" x14ac:dyDescent="0.2">
      <c r="A7670">
        <v>37.799999999999997</v>
      </c>
      <c r="B7670">
        <v>-122.426</v>
      </c>
      <c r="C7670">
        <v>0</v>
      </c>
      <c r="D7670">
        <v>1</v>
      </c>
      <c r="E7670">
        <v>1</v>
      </c>
      <c r="F7670">
        <v>0</v>
      </c>
      <c r="G7670">
        <v>1</v>
      </c>
      <c r="H7670">
        <v>0</v>
      </c>
      <c r="I7670">
        <v>3</v>
      </c>
      <c r="J7670">
        <v>6</v>
      </c>
      <c r="K7670">
        <v>0</v>
      </c>
      <c r="L7670">
        <v>9</v>
      </c>
      <c r="M7670">
        <f>VLOOKUP(H7670,AE$2:$AJ$12,6,TRUE)</f>
        <v>0</v>
      </c>
      <c r="N7670">
        <f>VLOOKUP(I7670,AF$2:$AJ$12,5,TRUE)</f>
        <v>5</v>
      </c>
      <c r="O7670">
        <f>VLOOKUP(J7670,AG$2:$AJ$12,4,TRUE)</f>
        <v>7</v>
      </c>
      <c r="P7670">
        <f>VLOOKUP(K7670,AH$2:$AJ$12,3,TRUE)</f>
        <v>0</v>
      </c>
      <c r="Q7670">
        <f>VLOOKUP(L7670,AI$2:$AJ$12,2,TRUE)</f>
        <v>5</v>
      </c>
      <c r="T7670" t="str">
        <f t="shared" si="719"/>
        <v>Crimepoint.create(latitude:37.8, longitude:-122.426, drugdrink:0, misdemean:5, theft:7, violent:0, total:5, drugdrinkct:0, misdemeanct:3, theftct:6, violentct:0, totalct:9)</v>
      </c>
      <c r="U7670" t="str">
        <f t="shared" si="720"/>
        <v>{location: new google.maps.LatLng(37.8, -122.426), weight: 0},</v>
      </c>
      <c r="V7670" t="str">
        <f t="shared" si="715"/>
        <v>{location: new google.maps.LatLng(37.8, -122.426), weight: 1},</v>
      </c>
      <c r="W7670" t="str">
        <f t="shared" si="716"/>
        <v>{location: new google.maps.LatLng(37.8, -122.426), weight: 1},</v>
      </c>
      <c r="X7670" t="str">
        <f t="shared" si="717"/>
        <v>{location: new google.maps.LatLng(37.8, -122.426), weight: 0},</v>
      </c>
      <c r="Y7670" t="str">
        <f t="shared" si="718"/>
        <v>{location: new google.maps.LatLng(37.8, -122.426), weight: 1},</v>
      </c>
    </row>
    <row r="7671" spans="1:25" x14ac:dyDescent="0.2">
      <c r="A7671">
        <v>37.799999999999997</v>
      </c>
      <c r="B7671">
        <v>-122.425</v>
      </c>
      <c r="C7671">
        <v>0</v>
      </c>
      <c r="D7671">
        <v>1</v>
      </c>
      <c r="E7671">
        <v>0</v>
      </c>
      <c r="F7671">
        <v>2</v>
      </c>
      <c r="G7671">
        <v>1</v>
      </c>
      <c r="H7671">
        <v>0</v>
      </c>
      <c r="I7671">
        <v>6</v>
      </c>
      <c r="J7671">
        <v>2</v>
      </c>
      <c r="K7671">
        <v>3</v>
      </c>
      <c r="L7671">
        <v>11</v>
      </c>
      <c r="M7671">
        <f>VLOOKUP(H7671,AE$2:$AJ$12,6,TRUE)</f>
        <v>0</v>
      </c>
      <c r="N7671">
        <f>VLOOKUP(I7671,AF$2:$AJ$12,5,TRUE)</f>
        <v>7</v>
      </c>
      <c r="O7671">
        <f>VLOOKUP(J7671,AG$2:$AJ$12,4,TRUE)</f>
        <v>4</v>
      </c>
      <c r="P7671">
        <f>VLOOKUP(K7671,AH$2:$AJ$12,3,TRUE)</f>
        <v>8</v>
      </c>
      <c r="Q7671">
        <f>VLOOKUP(L7671,AI$2:$AJ$12,2,TRUE)</f>
        <v>6</v>
      </c>
      <c r="T7671" t="str">
        <f t="shared" si="719"/>
        <v>Crimepoint.create(latitude:37.8, longitude:-122.425, drugdrink:0, misdemean:7, theft:4, violent:8, total:6, drugdrinkct:0, misdemeanct:6, theftct:2, violentct:3, totalct:11)</v>
      </c>
      <c r="U7671" t="str">
        <f t="shared" si="720"/>
        <v>{location: new google.maps.LatLng(37.8, -122.425), weight: 0},</v>
      </c>
      <c r="V7671" t="str">
        <f t="shared" si="715"/>
        <v>{location: new google.maps.LatLng(37.8, -122.425), weight: 1},</v>
      </c>
      <c r="W7671" t="str">
        <f t="shared" si="716"/>
        <v>{location: new google.maps.LatLng(37.8, -122.425), weight: 0},</v>
      </c>
      <c r="X7671" t="str">
        <f t="shared" si="717"/>
        <v>{location: new google.maps.LatLng(37.8, -122.425), weight: 2},</v>
      </c>
      <c r="Y7671" t="str">
        <f t="shared" si="718"/>
        <v>{location: new google.maps.LatLng(37.8, -122.425), weight: 1},</v>
      </c>
    </row>
    <row r="7672" spans="1:25" x14ac:dyDescent="0.2">
      <c r="A7672">
        <v>37.799999999999997</v>
      </c>
      <c r="B7672">
        <v>-122.42400000000001</v>
      </c>
      <c r="C7672">
        <v>1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7</v>
      </c>
      <c r="J7672">
        <v>5</v>
      </c>
      <c r="K7672">
        <v>1</v>
      </c>
      <c r="L7672">
        <v>14</v>
      </c>
      <c r="M7672">
        <f>VLOOKUP(H7672,AE$2:$AJ$12,6,TRUE)</f>
        <v>8</v>
      </c>
      <c r="N7672">
        <f>VLOOKUP(I7672,AF$2:$AJ$12,5,TRUE)</f>
        <v>7</v>
      </c>
      <c r="O7672">
        <f>VLOOKUP(J7672,AG$2:$AJ$12,4,TRUE)</f>
        <v>7</v>
      </c>
      <c r="P7672">
        <f>VLOOKUP(K7672,AH$2:$AJ$12,3,TRUE)</f>
        <v>7</v>
      </c>
      <c r="Q7672">
        <f>VLOOKUP(L7672,AI$2:$AJ$12,2,TRUE)</f>
        <v>7</v>
      </c>
      <c r="T7672" t="str">
        <f t="shared" si="719"/>
        <v>Crimepoint.create(latitude:37.8, longitude:-122.424, drugdrink:8, misdemean:7, theft:7, violent:7, total:7, drugdrinkct:1, misdemeanct:7, theftct:5, violentct:1, totalct:14)</v>
      </c>
      <c r="U7672" t="str">
        <f t="shared" si="720"/>
        <v>{location: new google.maps.LatLng(37.8, -122.424), weight: 1},</v>
      </c>
      <c r="V7672" t="str">
        <f t="shared" si="715"/>
        <v>{location: new google.maps.LatLng(37.8, -122.424), weight: 2},</v>
      </c>
      <c r="W7672" t="str">
        <f t="shared" si="716"/>
        <v>{location: new google.maps.LatLng(37.8, -122.424), weight: 1},</v>
      </c>
      <c r="X7672" t="str">
        <f t="shared" si="717"/>
        <v>{location: new google.maps.LatLng(37.8, -122.424), weight: 1},</v>
      </c>
      <c r="Y7672" t="str">
        <f t="shared" si="718"/>
        <v>{location: new google.maps.LatLng(37.8, -122.424), weight: 1},</v>
      </c>
    </row>
    <row r="7673" spans="1:25" x14ac:dyDescent="0.2">
      <c r="A7673">
        <v>37.799999999999997</v>
      </c>
      <c r="B7673">
        <v>-122.423</v>
      </c>
      <c r="C7673">
        <v>0</v>
      </c>
      <c r="D7673">
        <v>2</v>
      </c>
      <c r="E7673">
        <v>1</v>
      </c>
      <c r="F7673">
        <v>0</v>
      </c>
      <c r="G7673">
        <v>1</v>
      </c>
      <c r="H7673">
        <v>0</v>
      </c>
      <c r="I7673">
        <v>7</v>
      </c>
      <c r="J7673">
        <v>7</v>
      </c>
      <c r="K7673">
        <v>0</v>
      </c>
      <c r="L7673">
        <v>14</v>
      </c>
      <c r="M7673">
        <f>VLOOKUP(H7673,AE$2:$AJ$12,6,TRUE)</f>
        <v>0</v>
      </c>
      <c r="N7673">
        <f>VLOOKUP(I7673,AF$2:$AJ$12,5,TRUE)</f>
        <v>7</v>
      </c>
      <c r="O7673">
        <f>VLOOKUP(J7673,AG$2:$AJ$12,4,TRUE)</f>
        <v>7</v>
      </c>
      <c r="P7673">
        <f>VLOOKUP(K7673,AH$2:$AJ$12,3,TRUE)</f>
        <v>0</v>
      </c>
      <c r="Q7673">
        <f>VLOOKUP(L7673,AI$2:$AJ$12,2,TRUE)</f>
        <v>7</v>
      </c>
      <c r="T7673" t="str">
        <f t="shared" si="719"/>
        <v>Crimepoint.create(latitude:37.8, longitude:-122.423, drugdrink:0, misdemean:7, theft:7, violent:0, total:7, drugdrinkct:0, misdemeanct:7, theftct:7, violentct:0, totalct:14)</v>
      </c>
      <c r="U7673" t="str">
        <f t="shared" si="720"/>
        <v>{location: new google.maps.LatLng(37.8, -122.423), weight: 0},</v>
      </c>
      <c r="V7673" t="str">
        <f t="shared" si="715"/>
        <v>{location: new google.maps.LatLng(37.8, -122.423), weight: 2},</v>
      </c>
      <c r="W7673" t="str">
        <f t="shared" si="716"/>
        <v>{location: new google.maps.LatLng(37.8, -122.423), weight: 1},</v>
      </c>
      <c r="X7673" t="str">
        <f t="shared" si="717"/>
        <v>{location: new google.maps.LatLng(37.8, -122.423), weight: 0},</v>
      </c>
      <c r="Y7673" t="str">
        <f t="shared" si="718"/>
        <v>{location: new google.maps.LatLng(37.8, -122.423), weight: 1},</v>
      </c>
    </row>
    <row r="7674" spans="1:25" x14ac:dyDescent="0.2">
      <c r="A7674">
        <v>37.799999999999997</v>
      </c>
      <c r="B7674">
        <v>-122.422</v>
      </c>
      <c r="C7674">
        <v>0</v>
      </c>
      <c r="D7674">
        <v>2</v>
      </c>
      <c r="E7674">
        <v>0</v>
      </c>
      <c r="F7674">
        <v>1</v>
      </c>
      <c r="G7674">
        <v>1</v>
      </c>
      <c r="H7674">
        <v>0</v>
      </c>
      <c r="I7674">
        <v>11</v>
      </c>
      <c r="J7674">
        <v>2</v>
      </c>
      <c r="K7674">
        <v>2</v>
      </c>
      <c r="L7674">
        <v>15</v>
      </c>
      <c r="M7674">
        <f>VLOOKUP(H7674,AE$2:$AJ$12,6,TRUE)</f>
        <v>0</v>
      </c>
      <c r="N7674">
        <f>VLOOKUP(I7674,AF$2:$AJ$12,5,TRUE)</f>
        <v>8</v>
      </c>
      <c r="O7674">
        <f>VLOOKUP(J7674,AG$2:$AJ$12,4,TRUE)</f>
        <v>4</v>
      </c>
      <c r="P7674">
        <f>VLOOKUP(K7674,AH$2:$AJ$12,3,TRUE)</f>
        <v>7</v>
      </c>
      <c r="Q7674">
        <f>VLOOKUP(L7674,AI$2:$AJ$12,2,TRUE)</f>
        <v>7</v>
      </c>
      <c r="T7674" t="str">
        <f t="shared" si="719"/>
        <v>Crimepoint.create(latitude:37.8, longitude:-122.422, drugdrink:0, misdemean:8, theft:4, violent:7, total:7, drugdrinkct:0, misdemeanct:11, theftct:2, violentct:2, totalct:15)</v>
      </c>
      <c r="U7674" t="str">
        <f t="shared" si="720"/>
        <v>{location: new google.maps.LatLng(37.8, -122.422), weight: 0},</v>
      </c>
      <c r="V7674" t="str">
        <f t="shared" si="715"/>
        <v>{location: new google.maps.LatLng(37.8, -122.422), weight: 2},</v>
      </c>
      <c r="W7674" t="str">
        <f t="shared" si="716"/>
        <v>{location: new google.maps.LatLng(37.8, -122.422), weight: 0},</v>
      </c>
      <c r="X7674" t="str">
        <f t="shared" si="717"/>
        <v>{location: new google.maps.LatLng(37.8, -122.422), weight: 1},</v>
      </c>
      <c r="Y7674" t="str">
        <f t="shared" si="718"/>
        <v>{location: new google.maps.LatLng(37.8, -122.422), weight: 1},</v>
      </c>
    </row>
    <row r="7675" spans="1:25" x14ac:dyDescent="0.2">
      <c r="A7675">
        <v>37.799999999999997</v>
      </c>
      <c r="B7675">
        <v>-122.42100000000001</v>
      </c>
      <c r="C7675">
        <v>0</v>
      </c>
      <c r="D7675">
        <v>1</v>
      </c>
      <c r="E7675">
        <v>0</v>
      </c>
      <c r="F7675">
        <v>0</v>
      </c>
      <c r="G7675">
        <v>1</v>
      </c>
      <c r="H7675">
        <v>0</v>
      </c>
      <c r="I7675">
        <v>4</v>
      </c>
      <c r="J7675">
        <v>3</v>
      </c>
      <c r="K7675">
        <v>0</v>
      </c>
      <c r="L7675">
        <v>7</v>
      </c>
      <c r="M7675">
        <f>VLOOKUP(H7675,AE$2:$AJ$12,6,TRUE)</f>
        <v>0</v>
      </c>
      <c r="N7675">
        <f>VLOOKUP(I7675,AF$2:$AJ$12,5,TRUE)</f>
        <v>6</v>
      </c>
      <c r="O7675">
        <f>VLOOKUP(J7675,AG$2:$AJ$12,4,TRUE)</f>
        <v>5</v>
      </c>
      <c r="P7675">
        <f>VLOOKUP(K7675,AH$2:$AJ$12,3,TRUE)</f>
        <v>0</v>
      </c>
      <c r="Q7675">
        <f>VLOOKUP(L7675,AI$2:$AJ$12,2,TRUE)</f>
        <v>5</v>
      </c>
      <c r="T7675" t="str">
        <f t="shared" si="719"/>
        <v>Crimepoint.create(latitude:37.8, longitude:-122.421, drugdrink:0, misdemean:6, theft:5, violent:0, total:5, drugdrinkct:0, misdemeanct:4, theftct:3, violentct:0, totalct:7)</v>
      </c>
      <c r="U7675" t="str">
        <f t="shared" si="720"/>
        <v>{location: new google.maps.LatLng(37.8, -122.421), weight: 0},</v>
      </c>
      <c r="V7675" t="str">
        <f t="shared" si="715"/>
        <v>{location: new google.maps.LatLng(37.8, -122.421), weight: 1},</v>
      </c>
      <c r="W7675" t="str">
        <f t="shared" si="716"/>
        <v>{location: new google.maps.LatLng(37.8, -122.421), weight: 0},</v>
      </c>
      <c r="X7675" t="str">
        <f t="shared" si="717"/>
        <v>{location: new google.maps.LatLng(37.8, -122.421), weight: 0},</v>
      </c>
      <c r="Y7675" t="str">
        <f t="shared" si="718"/>
        <v>{location: new google.maps.LatLng(37.8, -122.421), weight: 1},</v>
      </c>
    </row>
    <row r="7676" spans="1:25" x14ac:dyDescent="0.2">
      <c r="A7676">
        <v>37.799999999999997</v>
      </c>
      <c r="B7676">
        <v>-122.42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1</v>
      </c>
      <c r="J7676">
        <v>5</v>
      </c>
      <c r="K7676">
        <v>0</v>
      </c>
      <c r="L7676">
        <v>6</v>
      </c>
      <c r="M7676">
        <f>VLOOKUP(H7676,AE$2:$AJ$12,6,TRUE)</f>
        <v>0</v>
      </c>
      <c r="N7676">
        <f>VLOOKUP(I7676,AF$2:$AJ$12,5,TRUE)</f>
        <v>2</v>
      </c>
      <c r="O7676">
        <f>VLOOKUP(J7676,AG$2:$AJ$12,4,TRUE)</f>
        <v>7</v>
      </c>
      <c r="P7676">
        <f>VLOOKUP(K7676,AH$2:$AJ$12,3,TRUE)</f>
        <v>0</v>
      </c>
      <c r="Q7676">
        <f>VLOOKUP(L7676,AI$2:$AJ$12,2,TRUE)</f>
        <v>4</v>
      </c>
      <c r="T7676" t="str">
        <f t="shared" si="719"/>
        <v>Crimepoint.create(latitude:37.8, longitude:-122.42, drugdrink:0, misdemean:2, theft:7, violent:0, total:4, drugdrinkct:0, misdemeanct:1, theftct:5, violentct:0, totalct:6)</v>
      </c>
      <c r="U7676" t="str">
        <f t="shared" si="720"/>
        <v>{location: new google.maps.LatLng(37.8, -122.42), weight: 0},</v>
      </c>
      <c r="V7676" t="str">
        <f t="shared" si="715"/>
        <v>{location: new google.maps.LatLng(37.8, -122.42), weight: 0},</v>
      </c>
      <c r="W7676" t="str">
        <f t="shared" si="716"/>
        <v>{location: new google.maps.LatLng(37.8, -122.42), weight: 1},</v>
      </c>
      <c r="X7676" t="str">
        <f t="shared" si="717"/>
        <v>{location: new google.maps.LatLng(37.8, -122.42), weight: 0},</v>
      </c>
      <c r="Y7676" t="str">
        <f t="shared" si="718"/>
        <v>{location: new google.maps.LatLng(37.8, -122.42), weight: 0},</v>
      </c>
    </row>
    <row r="7677" spans="1:25" x14ac:dyDescent="0.2">
      <c r="A7677">
        <v>37.799999999999997</v>
      </c>
      <c r="B7677">
        <v>-122.419</v>
      </c>
      <c r="C7677">
        <v>0</v>
      </c>
      <c r="D7677">
        <v>3</v>
      </c>
      <c r="E7677">
        <v>2</v>
      </c>
      <c r="F7677">
        <v>1</v>
      </c>
      <c r="G7677">
        <v>2</v>
      </c>
      <c r="H7677">
        <v>0</v>
      </c>
      <c r="I7677">
        <v>12</v>
      </c>
      <c r="J7677">
        <v>14</v>
      </c>
      <c r="K7677">
        <v>1</v>
      </c>
      <c r="L7677">
        <v>27</v>
      </c>
      <c r="M7677">
        <f>VLOOKUP(H7677,AE$2:$AJ$12,6,TRUE)</f>
        <v>0</v>
      </c>
      <c r="N7677">
        <f>VLOOKUP(I7677,AF$2:$AJ$12,5,TRUE)</f>
        <v>8</v>
      </c>
      <c r="O7677">
        <f>VLOOKUP(J7677,AG$2:$AJ$12,4,TRUE)</f>
        <v>8</v>
      </c>
      <c r="P7677">
        <f>VLOOKUP(K7677,AH$2:$AJ$12,3,TRUE)</f>
        <v>7</v>
      </c>
      <c r="Q7677">
        <f>VLOOKUP(L7677,AI$2:$AJ$12,2,TRUE)</f>
        <v>8</v>
      </c>
      <c r="T7677" t="str">
        <f t="shared" si="719"/>
        <v>Crimepoint.create(latitude:37.8, longitude:-122.419, drugdrink:0, misdemean:8, theft:8, violent:7, total:8, drugdrinkct:0, misdemeanct:12, theftct:14, violentct:1, totalct:27)</v>
      </c>
      <c r="U7677" t="str">
        <f t="shared" si="720"/>
        <v>{location: new google.maps.LatLng(37.8, -122.419), weight: 0},</v>
      </c>
      <c r="V7677" t="str">
        <f t="shared" si="715"/>
        <v>{location: new google.maps.LatLng(37.8, -122.419), weight: 3},</v>
      </c>
      <c r="W7677" t="str">
        <f t="shared" si="716"/>
        <v>{location: new google.maps.LatLng(37.8, -122.419), weight: 2},</v>
      </c>
      <c r="X7677" t="str">
        <f t="shared" si="717"/>
        <v>{location: new google.maps.LatLng(37.8, -122.419), weight: 1},</v>
      </c>
      <c r="Y7677" t="str">
        <f t="shared" si="718"/>
        <v>{location: new google.maps.LatLng(37.8, -122.419), weight: 2},</v>
      </c>
    </row>
    <row r="7678" spans="1:25" x14ac:dyDescent="0.2">
      <c r="A7678">
        <v>37.799999999999997</v>
      </c>
      <c r="B7678">
        <v>-122.41800000000001</v>
      </c>
      <c r="C7678">
        <v>0</v>
      </c>
      <c r="D7678">
        <v>1</v>
      </c>
      <c r="E7678">
        <v>3</v>
      </c>
      <c r="F7678">
        <v>0</v>
      </c>
      <c r="G7678">
        <v>2</v>
      </c>
      <c r="H7678">
        <v>0</v>
      </c>
      <c r="I7678">
        <v>4</v>
      </c>
      <c r="J7678">
        <v>18</v>
      </c>
      <c r="K7678">
        <v>0</v>
      </c>
      <c r="L7678">
        <v>22</v>
      </c>
      <c r="M7678">
        <f>VLOOKUP(H7678,AE$2:$AJ$12,6,TRUE)</f>
        <v>0</v>
      </c>
      <c r="N7678">
        <f>VLOOKUP(I7678,AF$2:$AJ$12,5,TRUE)</f>
        <v>6</v>
      </c>
      <c r="O7678">
        <f>VLOOKUP(J7678,AG$2:$AJ$12,4,TRUE)</f>
        <v>9</v>
      </c>
      <c r="P7678">
        <f>VLOOKUP(K7678,AH$2:$AJ$12,3,TRUE)</f>
        <v>0</v>
      </c>
      <c r="Q7678">
        <f>VLOOKUP(L7678,AI$2:$AJ$12,2,TRUE)</f>
        <v>8</v>
      </c>
      <c r="T7678" t="str">
        <f t="shared" si="719"/>
        <v>Crimepoint.create(latitude:37.8, longitude:-122.418, drugdrink:0, misdemean:6, theft:9, violent:0, total:8, drugdrinkct:0, misdemeanct:4, theftct:18, violentct:0, totalct:22)</v>
      </c>
      <c r="U7678" t="str">
        <f t="shared" si="720"/>
        <v>{location: new google.maps.LatLng(37.8, -122.418), weight: 0},</v>
      </c>
      <c r="V7678" t="str">
        <f t="shared" si="715"/>
        <v>{location: new google.maps.LatLng(37.8, -122.418), weight: 1},</v>
      </c>
      <c r="W7678" t="str">
        <f t="shared" si="716"/>
        <v>{location: new google.maps.LatLng(37.8, -122.418), weight: 3},</v>
      </c>
      <c r="X7678" t="str">
        <f t="shared" si="717"/>
        <v>{location: new google.maps.LatLng(37.8, -122.418), weight: 0},</v>
      </c>
      <c r="Y7678" t="str">
        <f t="shared" si="718"/>
        <v>{location: new google.maps.LatLng(37.8, -122.418), weight: 2},</v>
      </c>
    </row>
    <row r="7679" spans="1:25" x14ac:dyDescent="0.2">
      <c r="A7679">
        <v>37.799999999999997</v>
      </c>
      <c r="B7679">
        <v>-122.417</v>
      </c>
      <c r="C7679">
        <v>1</v>
      </c>
      <c r="D7679">
        <v>5</v>
      </c>
      <c r="E7679">
        <v>1</v>
      </c>
      <c r="F7679">
        <v>1</v>
      </c>
      <c r="G7679">
        <v>3</v>
      </c>
      <c r="H7679">
        <v>1</v>
      </c>
      <c r="I7679">
        <v>22</v>
      </c>
      <c r="J7679">
        <v>10</v>
      </c>
      <c r="K7679">
        <v>1</v>
      </c>
      <c r="L7679">
        <v>34</v>
      </c>
      <c r="M7679">
        <f>VLOOKUP(H7679,AE$2:$AJ$12,6,TRUE)</f>
        <v>8</v>
      </c>
      <c r="N7679">
        <f>VLOOKUP(I7679,AF$2:$AJ$12,5,TRUE)</f>
        <v>9</v>
      </c>
      <c r="O7679">
        <f>VLOOKUP(J7679,AG$2:$AJ$12,4,TRUE)</f>
        <v>8</v>
      </c>
      <c r="P7679">
        <f>VLOOKUP(K7679,AH$2:$AJ$12,3,TRUE)</f>
        <v>7</v>
      </c>
      <c r="Q7679">
        <f>VLOOKUP(L7679,AI$2:$AJ$12,2,TRUE)</f>
        <v>8</v>
      </c>
      <c r="T7679" t="str">
        <f t="shared" si="719"/>
        <v>Crimepoint.create(latitude:37.8, longitude:-122.417, drugdrink:8, misdemean:9, theft:8, violent:7, total:8, drugdrinkct:1, misdemeanct:22, theftct:10, violentct:1, totalct:34)</v>
      </c>
      <c r="U7679" t="str">
        <f t="shared" si="720"/>
        <v>{location: new google.maps.LatLng(37.8, -122.417), weight: 1},</v>
      </c>
      <c r="V7679" t="str">
        <f t="shared" si="715"/>
        <v>{location: new google.maps.LatLng(37.8, -122.417), weight: 5},</v>
      </c>
      <c r="W7679" t="str">
        <f t="shared" si="716"/>
        <v>{location: new google.maps.LatLng(37.8, -122.417), weight: 1},</v>
      </c>
      <c r="X7679" t="str">
        <f t="shared" si="717"/>
        <v>{location: new google.maps.LatLng(37.8, -122.417), weight: 1},</v>
      </c>
      <c r="Y7679" t="str">
        <f t="shared" si="718"/>
        <v>{location: new google.maps.LatLng(37.8, -122.417), weight: 3},</v>
      </c>
    </row>
    <row r="7680" spans="1:25" x14ac:dyDescent="0.2">
      <c r="A7680">
        <v>37.799999999999997</v>
      </c>
      <c r="B7680">
        <v>-122.416</v>
      </c>
      <c r="C7680">
        <v>1</v>
      </c>
      <c r="D7680">
        <v>1</v>
      </c>
      <c r="E7680">
        <v>1</v>
      </c>
      <c r="F7680">
        <v>0</v>
      </c>
      <c r="G7680">
        <v>1</v>
      </c>
      <c r="H7680">
        <v>1</v>
      </c>
      <c r="I7680">
        <v>3</v>
      </c>
      <c r="J7680">
        <v>4</v>
      </c>
      <c r="K7680">
        <v>0</v>
      </c>
      <c r="L7680">
        <v>8</v>
      </c>
      <c r="M7680">
        <f>VLOOKUP(H7680,AE$2:$AJ$12,6,TRUE)</f>
        <v>8</v>
      </c>
      <c r="N7680">
        <f>VLOOKUP(I7680,AF$2:$AJ$12,5,TRUE)</f>
        <v>5</v>
      </c>
      <c r="O7680">
        <f>VLOOKUP(J7680,AG$2:$AJ$12,4,TRUE)</f>
        <v>6</v>
      </c>
      <c r="P7680">
        <f>VLOOKUP(K7680,AH$2:$AJ$12,3,TRUE)</f>
        <v>0</v>
      </c>
      <c r="Q7680">
        <f>VLOOKUP(L7680,AI$2:$AJ$12,2,TRUE)</f>
        <v>5</v>
      </c>
      <c r="T7680" t="str">
        <f t="shared" si="719"/>
        <v>Crimepoint.create(latitude:37.8, longitude:-122.416, drugdrink:8, misdemean:5, theft:6, violent:0, total:5, drugdrinkct:1, misdemeanct:3, theftct:4, violentct:0, totalct:8)</v>
      </c>
      <c r="U7680" t="str">
        <f t="shared" si="720"/>
        <v>{location: new google.maps.LatLng(37.8, -122.416), weight: 1},</v>
      </c>
      <c r="V7680" t="str">
        <f t="shared" si="715"/>
        <v>{location: new google.maps.LatLng(37.8, -122.416), weight: 1},</v>
      </c>
      <c r="W7680" t="str">
        <f t="shared" si="716"/>
        <v>{location: new google.maps.LatLng(37.8, -122.416), weight: 1},</v>
      </c>
      <c r="X7680" t="str">
        <f t="shared" si="717"/>
        <v>{location: new google.maps.LatLng(37.8, -122.416), weight: 0},</v>
      </c>
      <c r="Y7680" t="str">
        <f t="shared" si="718"/>
        <v>{location: new google.maps.LatLng(37.8, -122.416), weight: 1},</v>
      </c>
    </row>
    <row r="7681" spans="1:25" x14ac:dyDescent="0.2">
      <c r="A7681">
        <v>37.799999999999997</v>
      </c>
      <c r="B7681">
        <v>-122.41500000000001</v>
      </c>
      <c r="C7681">
        <v>0</v>
      </c>
      <c r="D7681">
        <v>1</v>
      </c>
      <c r="E7681">
        <v>1</v>
      </c>
      <c r="F7681">
        <v>1</v>
      </c>
      <c r="G7681">
        <v>1</v>
      </c>
      <c r="H7681">
        <v>0</v>
      </c>
      <c r="I7681">
        <v>4</v>
      </c>
      <c r="J7681">
        <v>9</v>
      </c>
      <c r="K7681">
        <v>1</v>
      </c>
      <c r="L7681">
        <v>14</v>
      </c>
      <c r="M7681">
        <f>VLOOKUP(H7681,AE$2:$AJ$12,6,TRUE)</f>
        <v>0</v>
      </c>
      <c r="N7681">
        <f>VLOOKUP(I7681,AF$2:$AJ$12,5,TRUE)</f>
        <v>6</v>
      </c>
      <c r="O7681">
        <f>VLOOKUP(J7681,AG$2:$AJ$12,4,TRUE)</f>
        <v>8</v>
      </c>
      <c r="P7681">
        <f>VLOOKUP(K7681,AH$2:$AJ$12,3,TRUE)</f>
        <v>7</v>
      </c>
      <c r="Q7681">
        <f>VLOOKUP(L7681,AI$2:$AJ$12,2,TRUE)</f>
        <v>7</v>
      </c>
      <c r="T7681" t="str">
        <f t="shared" si="719"/>
        <v>Crimepoint.create(latitude:37.8, longitude:-122.415, drugdrink:0, misdemean:6, theft:8, violent:7, total:7, drugdrinkct:0, misdemeanct:4, theftct:9, violentct:1, totalct:14)</v>
      </c>
      <c r="U7681" t="str">
        <f t="shared" si="720"/>
        <v>{location: new google.maps.LatLng(37.8, -122.415), weight: 0},</v>
      </c>
      <c r="V7681" t="str">
        <f t="shared" si="715"/>
        <v>{location: new google.maps.LatLng(37.8, -122.415), weight: 1},</v>
      </c>
      <c r="W7681" t="str">
        <f t="shared" si="716"/>
        <v>{location: new google.maps.LatLng(37.8, -122.415), weight: 1},</v>
      </c>
      <c r="X7681" t="str">
        <f t="shared" si="717"/>
        <v>{location: new google.maps.LatLng(37.8, -122.415), weight: 1},</v>
      </c>
      <c r="Y7681" t="str">
        <f t="shared" si="718"/>
        <v>{location: new google.maps.LatLng(37.8, -122.415), weight: 1},</v>
      </c>
    </row>
    <row r="7682" spans="1:25" x14ac:dyDescent="0.2">
      <c r="A7682">
        <v>37.799999999999997</v>
      </c>
      <c r="B7682">
        <v>-122.414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2</v>
      </c>
      <c r="J7682">
        <v>2</v>
      </c>
      <c r="K7682">
        <v>0</v>
      </c>
      <c r="L7682">
        <v>4</v>
      </c>
      <c r="M7682">
        <f>VLOOKUP(H7682,AE$2:$AJ$12,6,TRUE)</f>
        <v>0</v>
      </c>
      <c r="N7682">
        <f>VLOOKUP(I7682,AF$2:$AJ$12,5,TRUE)</f>
        <v>4</v>
      </c>
      <c r="O7682">
        <f>VLOOKUP(J7682,AG$2:$AJ$12,4,TRUE)</f>
        <v>4</v>
      </c>
      <c r="P7682">
        <f>VLOOKUP(K7682,AH$2:$AJ$12,3,TRUE)</f>
        <v>0</v>
      </c>
      <c r="Q7682">
        <f>VLOOKUP(L7682,AI$2:$AJ$12,2,TRUE)</f>
        <v>3</v>
      </c>
      <c r="T7682" t="str">
        <f t="shared" si="719"/>
        <v>Crimepoint.create(latitude:37.8, longitude:-122.414, drugdrink:0, misdemean:4, theft:4, violent:0, total:3, drugdrinkct:0, misdemeanct:2, theftct:2, violentct:0, totalct:4)</v>
      </c>
      <c r="U7682" t="str">
        <f t="shared" si="720"/>
        <v>{location: new google.maps.LatLng(37.8, -122.414), weight: 0},</v>
      </c>
      <c r="V7682" t="str">
        <f t="shared" si="715"/>
        <v>{location: new google.maps.LatLng(37.8, -122.414), weight: 0},</v>
      </c>
      <c r="W7682" t="str">
        <f t="shared" si="716"/>
        <v>{location: new google.maps.LatLng(37.8, -122.414), weight: 0},</v>
      </c>
      <c r="X7682" t="str">
        <f t="shared" si="717"/>
        <v>{location: new google.maps.LatLng(37.8, -122.414), weight: 0},</v>
      </c>
      <c r="Y7682" t="str">
        <f t="shared" si="718"/>
        <v>{location: new google.maps.LatLng(37.8, -122.414), weight: 0},</v>
      </c>
    </row>
    <row r="7683" spans="1:25" x14ac:dyDescent="0.2">
      <c r="A7683">
        <v>37.799999999999997</v>
      </c>
      <c r="B7683">
        <v>-122.413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1</v>
      </c>
      <c r="K7683">
        <v>0</v>
      </c>
      <c r="L7683">
        <v>3</v>
      </c>
      <c r="M7683">
        <f>VLOOKUP(H7683,AE$2:$AJ$12,6,TRUE)</f>
        <v>8</v>
      </c>
      <c r="N7683">
        <f>VLOOKUP(I7683,AF$2:$AJ$12,5,TRUE)</f>
        <v>2</v>
      </c>
      <c r="O7683">
        <f>VLOOKUP(J7683,AG$2:$AJ$12,4,TRUE)</f>
        <v>3</v>
      </c>
      <c r="P7683">
        <f>VLOOKUP(K7683,AH$2:$AJ$12,3,TRUE)</f>
        <v>0</v>
      </c>
      <c r="Q7683">
        <f>VLOOKUP(L7683,AI$2:$AJ$12,2,TRUE)</f>
        <v>2</v>
      </c>
      <c r="T7683" t="str">
        <f t="shared" si="719"/>
        <v>Crimepoint.create(latitude:37.8, longitude:-122.413, drugdrink:8, misdemean:2, theft:3, violent:0, total:2, drugdrinkct:1, misdemeanct:1, theftct:1, violentct:0, totalct:3)</v>
      </c>
      <c r="U7683" t="str">
        <f t="shared" si="720"/>
        <v>{location: new google.maps.LatLng(37.8, -122.413), weight: 1},</v>
      </c>
      <c r="V7683" t="str">
        <f t="shared" ref="V7683:V7746" si="721">$Z$2&amp;$A7683&amp;$AA$2&amp;$B7683&amp;$AB$2&amp;D7683&amp;$AC$2</f>
        <v>{location: new google.maps.LatLng(37.8, -122.413), weight: 0},</v>
      </c>
      <c r="W7683" t="str">
        <f t="shared" ref="W7683:W7746" si="722">$Z$2&amp;$A7683&amp;$AA$2&amp;$B7683&amp;$AB$2&amp;E7683&amp;$AC$2</f>
        <v>{location: new google.maps.LatLng(37.8, -122.413), weight: 0},</v>
      </c>
      <c r="X7683" t="str">
        <f t="shared" ref="X7683:X7746" si="723">$Z$2&amp;$A7683&amp;$AA$2&amp;$B7683&amp;$AB$2&amp;F7683&amp;$AC$2</f>
        <v>{location: new google.maps.LatLng(37.8, -122.413), weight: 0},</v>
      </c>
      <c r="Y7683" t="str">
        <f t="shared" ref="Y7683:Y7746" si="724">$Z$2&amp;$A7683&amp;$AA$2&amp;$B7683&amp;$AB$2&amp;G7683&amp;$AC$2</f>
        <v>{location: new google.maps.LatLng(37.8, -122.413), weight: 0},</v>
      </c>
    </row>
    <row r="7684" spans="1:25" x14ac:dyDescent="0.2">
      <c r="A7684">
        <v>37.799999999999997</v>
      </c>
      <c r="B7684">
        <v>-122.41200000000001</v>
      </c>
      <c r="C7684">
        <v>0</v>
      </c>
      <c r="D7684">
        <v>2</v>
      </c>
      <c r="E7684">
        <v>1</v>
      </c>
      <c r="F7684">
        <v>0</v>
      </c>
      <c r="G7684">
        <v>1</v>
      </c>
      <c r="H7684">
        <v>0</v>
      </c>
      <c r="I7684">
        <v>8</v>
      </c>
      <c r="J7684">
        <v>6</v>
      </c>
      <c r="K7684">
        <v>0</v>
      </c>
      <c r="L7684">
        <v>14</v>
      </c>
      <c r="M7684">
        <f>VLOOKUP(H7684,AE$2:$AJ$12,6,TRUE)</f>
        <v>0</v>
      </c>
      <c r="N7684">
        <f>VLOOKUP(I7684,AF$2:$AJ$12,5,TRUE)</f>
        <v>7</v>
      </c>
      <c r="O7684">
        <f>VLOOKUP(J7684,AG$2:$AJ$12,4,TRUE)</f>
        <v>7</v>
      </c>
      <c r="P7684">
        <f>VLOOKUP(K7684,AH$2:$AJ$12,3,TRUE)</f>
        <v>0</v>
      </c>
      <c r="Q7684">
        <f>VLOOKUP(L7684,AI$2:$AJ$12,2,TRUE)</f>
        <v>7</v>
      </c>
      <c r="T7684" t="str">
        <f t="shared" ref="T7684:T7747" si="725">"Crimepoint.create("&amp;A$2&amp;":"&amp;A7684&amp;", "&amp;B$2&amp;":"&amp;B7684&amp;", "&amp;C$2&amp;":"&amp;M7684&amp;", "&amp;D$2&amp;":"&amp;N7684&amp;", "&amp;E$2&amp;":"&amp;O7684&amp;", "&amp;F$2&amp;":"&amp;P7684&amp;", "&amp;G$2&amp;":"&amp;Q7684&amp;", "&amp;H$2&amp;":"&amp;H7684&amp;", "&amp;I$2&amp;":"&amp;I7684&amp;", "&amp;J$2&amp;":"&amp;J7684&amp;", "&amp;K$2&amp;":"&amp;K7684&amp;", "&amp;L$2&amp;":"&amp;L7684&amp;")"</f>
        <v>Crimepoint.create(latitude:37.8, longitude:-122.412, drugdrink:0, misdemean:7, theft:7, violent:0, total:7, drugdrinkct:0, misdemeanct:8, theftct:6, violentct:0, totalct:14)</v>
      </c>
      <c r="U7684" t="str">
        <f t="shared" ref="U7684:U7747" si="726">$Z$2&amp;$A7684&amp;$AA$2&amp;$B7684&amp;$AB$2&amp;C7684&amp;$AC$2</f>
        <v>{location: new google.maps.LatLng(37.8, -122.412), weight: 0},</v>
      </c>
      <c r="V7684" t="str">
        <f t="shared" si="721"/>
        <v>{location: new google.maps.LatLng(37.8, -122.412), weight: 2},</v>
      </c>
      <c r="W7684" t="str">
        <f t="shared" si="722"/>
        <v>{location: new google.maps.LatLng(37.8, -122.412), weight: 1},</v>
      </c>
      <c r="X7684" t="str">
        <f t="shared" si="723"/>
        <v>{location: new google.maps.LatLng(37.8, -122.412), weight: 0},</v>
      </c>
      <c r="Y7684" t="str">
        <f t="shared" si="724"/>
        <v>{location: new google.maps.LatLng(37.8, -122.412), weight: 1},</v>
      </c>
    </row>
    <row r="7685" spans="1:25" x14ac:dyDescent="0.2">
      <c r="A7685">
        <v>37.799999999999997</v>
      </c>
      <c r="B7685">
        <v>-122.411</v>
      </c>
      <c r="C7685">
        <v>0</v>
      </c>
      <c r="D7685">
        <v>3</v>
      </c>
      <c r="E7685">
        <v>1</v>
      </c>
      <c r="F7685">
        <v>4</v>
      </c>
      <c r="G7685">
        <v>2</v>
      </c>
      <c r="H7685">
        <v>0</v>
      </c>
      <c r="I7685">
        <v>12</v>
      </c>
      <c r="J7685">
        <v>4</v>
      </c>
      <c r="K7685">
        <v>6</v>
      </c>
      <c r="L7685">
        <v>22</v>
      </c>
      <c r="M7685">
        <f>VLOOKUP(H7685,AE$2:$AJ$12,6,TRUE)</f>
        <v>0</v>
      </c>
      <c r="N7685">
        <f>VLOOKUP(I7685,AF$2:$AJ$12,5,TRUE)</f>
        <v>8</v>
      </c>
      <c r="O7685">
        <f>VLOOKUP(J7685,AG$2:$AJ$12,4,TRUE)</f>
        <v>6</v>
      </c>
      <c r="P7685">
        <f>VLOOKUP(K7685,AH$2:$AJ$12,3,TRUE)</f>
        <v>9</v>
      </c>
      <c r="Q7685">
        <f>VLOOKUP(L7685,AI$2:$AJ$12,2,TRUE)</f>
        <v>8</v>
      </c>
      <c r="T7685" t="str">
        <f t="shared" si="725"/>
        <v>Crimepoint.create(latitude:37.8, longitude:-122.411, drugdrink:0, misdemean:8, theft:6, violent:9, total:8, drugdrinkct:0, misdemeanct:12, theftct:4, violentct:6, totalct:22)</v>
      </c>
      <c r="U7685" t="str">
        <f t="shared" si="726"/>
        <v>{location: new google.maps.LatLng(37.8, -122.411), weight: 0},</v>
      </c>
      <c r="V7685" t="str">
        <f t="shared" si="721"/>
        <v>{location: new google.maps.LatLng(37.8, -122.411), weight: 3},</v>
      </c>
      <c r="W7685" t="str">
        <f t="shared" si="722"/>
        <v>{location: new google.maps.LatLng(37.8, -122.411), weight: 1},</v>
      </c>
      <c r="X7685" t="str">
        <f t="shared" si="723"/>
        <v>{location: new google.maps.LatLng(37.8, -122.411), weight: 4},</v>
      </c>
      <c r="Y7685" t="str">
        <f t="shared" si="724"/>
        <v>{location: new google.maps.LatLng(37.8, -122.411), weight: 2},</v>
      </c>
    </row>
    <row r="7686" spans="1:25" x14ac:dyDescent="0.2">
      <c r="A7686">
        <v>37.799999999999997</v>
      </c>
      <c r="B7686">
        <v>-122.41</v>
      </c>
      <c r="C7686">
        <v>1</v>
      </c>
      <c r="D7686">
        <v>6</v>
      </c>
      <c r="E7686">
        <v>1</v>
      </c>
      <c r="F7686">
        <v>6</v>
      </c>
      <c r="G7686">
        <v>4</v>
      </c>
      <c r="H7686">
        <v>2</v>
      </c>
      <c r="I7686">
        <v>27</v>
      </c>
      <c r="J7686">
        <v>8</v>
      </c>
      <c r="K7686">
        <v>8</v>
      </c>
      <c r="L7686">
        <v>45</v>
      </c>
      <c r="M7686">
        <f>VLOOKUP(H7686,AE$2:$AJ$12,6,TRUE)</f>
        <v>9</v>
      </c>
      <c r="N7686">
        <f>VLOOKUP(I7686,AF$2:$AJ$12,5,TRUE)</f>
        <v>9</v>
      </c>
      <c r="O7686">
        <f>VLOOKUP(J7686,AG$2:$AJ$12,4,TRUE)</f>
        <v>8</v>
      </c>
      <c r="P7686">
        <f>VLOOKUP(K7686,AH$2:$AJ$12,3,TRUE)</f>
        <v>9</v>
      </c>
      <c r="Q7686">
        <f>VLOOKUP(L7686,AI$2:$AJ$12,2,TRUE)</f>
        <v>9</v>
      </c>
      <c r="T7686" t="str">
        <f t="shared" si="725"/>
        <v>Crimepoint.create(latitude:37.8, longitude:-122.41, drugdrink:9, misdemean:9, theft:8, violent:9, total:9, drugdrinkct:2, misdemeanct:27, theftct:8, violentct:8, totalct:45)</v>
      </c>
      <c r="U7686" t="str">
        <f t="shared" si="726"/>
        <v>{location: new google.maps.LatLng(37.8, -122.41), weight: 1},</v>
      </c>
      <c r="V7686" t="str">
        <f t="shared" si="721"/>
        <v>{location: new google.maps.LatLng(37.8, -122.41), weight: 6},</v>
      </c>
      <c r="W7686" t="str">
        <f t="shared" si="722"/>
        <v>{location: new google.maps.LatLng(37.8, -122.41), weight: 1},</v>
      </c>
      <c r="X7686" t="str">
        <f t="shared" si="723"/>
        <v>{location: new google.maps.LatLng(37.8, -122.41), weight: 6},</v>
      </c>
      <c r="Y7686" t="str">
        <f t="shared" si="724"/>
        <v>{location: new google.maps.LatLng(37.8, -122.41), weight: 4},</v>
      </c>
    </row>
    <row r="7687" spans="1:25" x14ac:dyDescent="0.2">
      <c r="A7687">
        <v>37.799999999999997</v>
      </c>
      <c r="B7687">
        <v>-122.40900000000001</v>
      </c>
      <c r="C7687">
        <v>0</v>
      </c>
      <c r="D7687">
        <v>5</v>
      </c>
      <c r="E7687">
        <v>2</v>
      </c>
      <c r="F7687">
        <v>3</v>
      </c>
      <c r="G7687">
        <v>3</v>
      </c>
      <c r="H7687">
        <v>0</v>
      </c>
      <c r="I7687">
        <v>21</v>
      </c>
      <c r="J7687">
        <v>12</v>
      </c>
      <c r="K7687">
        <v>4</v>
      </c>
      <c r="L7687">
        <v>37</v>
      </c>
      <c r="M7687">
        <f>VLOOKUP(H7687,AE$2:$AJ$12,6,TRUE)</f>
        <v>0</v>
      </c>
      <c r="N7687">
        <f>VLOOKUP(I7687,AF$2:$AJ$12,5,TRUE)</f>
        <v>9</v>
      </c>
      <c r="O7687">
        <f>VLOOKUP(J7687,AG$2:$AJ$12,4,TRUE)</f>
        <v>8</v>
      </c>
      <c r="P7687">
        <f>VLOOKUP(K7687,AH$2:$AJ$12,3,TRUE)</f>
        <v>8</v>
      </c>
      <c r="Q7687">
        <f>VLOOKUP(L7687,AI$2:$AJ$12,2,TRUE)</f>
        <v>8</v>
      </c>
      <c r="T7687" t="str">
        <f t="shared" si="725"/>
        <v>Crimepoint.create(latitude:37.8, longitude:-122.409, drugdrink:0, misdemean:9, theft:8, violent:8, total:8, drugdrinkct:0, misdemeanct:21, theftct:12, violentct:4, totalct:37)</v>
      </c>
      <c r="U7687" t="str">
        <f t="shared" si="726"/>
        <v>{location: new google.maps.LatLng(37.8, -122.409), weight: 0},</v>
      </c>
      <c r="V7687" t="str">
        <f t="shared" si="721"/>
        <v>{location: new google.maps.LatLng(37.8, -122.409), weight: 5},</v>
      </c>
      <c r="W7687" t="str">
        <f t="shared" si="722"/>
        <v>{location: new google.maps.LatLng(37.8, -122.409), weight: 2},</v>
      </c>
      <c r="X7687" t="str">
        <f t="shared" si="723"/>
        <v>{location: new google.maps.LatLng(37.8, -122.409), weight: 3},</v>
      </c>
      <c r="Y7687" t="str">
        <f t="shared" si="724"/>
        <v>{location: new google.maps.LatLng(37.8, -122.409), weight: 3},</v>
      </c>
    </row>
    <row r="7688" spans="1:25" x14ac:dyDescent="0.2">
      <c r="A7688">
        <v>37.799999999999997</v>
      </c>
      <c r="B7688">
        <v>-122.408</v>
      </c>
      <c r="C7688">
        <v>1</v>
      </c>
      <c r="D7688">
        <v>2</v>
      </c>
      <c r="E7688">
        <v>2</v>
      </c>
      <c r="F7688">
        <v>5</v>
      </c>
      <c r="G7688">
        <v>2</v>
      </c>
      <c r="H7688">
        <v>1</v>
      </c>
      <c r="I7688">
        <v>9</v>
      </c>
      <c r="J7688">
        <v>11</v>
      </c>
      <c r="K7688">
        <v>7</v>
      </c>
      <c r="L7688">
        <v>28</v>
      </c>
      <c r="M7688">
        <f>VLOOKUP(H7688,AE$2:$AJ$12,6,TRUE)</f>
        <v>8</v>
      </c>
      <c r="N7688">
        <f>VLOOKUP(I7688,AF$2:$AJ$12,5,TRUE)</f>
        <v>7</v>
      </c>
      <c r="O7688">
        <f>VLOOKUP(J7688,AG$2:$AJ$12,4,TRUE)</f>
        <v>8</v>
      </c>
      <c r="P7688">
        <f>VLOOKUP(K7688,AH$2:$AJ$12,3,TRUE)</f>
        <v>9</v>
      </c>
      <c r="Q7688">
        <f>VLOOKUP(L7688,AI$2:$AJ$12,2,TRUE)</f>
        <v>8</v>
      </c>
      <c r="T7688" t="str">
        <f t="shared" si="725"/>
        <v>Crimepoint.create(latitude:37.8, longitude:-122.408, drugdrink:8, misdemean:7, theft:8, violent:9, total:8, drugdrinkct:1, misdemeanct:9, theftct:11, violentct:7, totalct:28)</v>
      </c>
      <c r="U7688" t="str">
        <f t="shared" si="726"/>
        <v>{location: new google.maps.LatLng(37.8, -122.408), weight: 1},</v>
      </c>
      <c r="V7688" t="str">
        <f t="shared" si="721"/>
        <v>{location: new google.maps.LatLng(37.8, -122.408), weight: 2},</v>
      </c>
      <c r="W7688" t="str">
        <f t="shared" si="722"/>
        <v>{location: new google.maps.LatLng(37.8, -122.408), weight: 2},</v>
      </c>
      <c r="X7688" t="str">
        <f t="shared" si="723"/>
        <v>{location: new google.maps.LatLng(37.8, -122.408), weight: 5},</v>
      </c>
      <c r="Y7688" t="str">
        <f t="shared" si="724"/>
        <v>{location: new google.maps.LatLng(37.8, -122.408), weight: 2},</v>
      </c>
    </row>
    <row r="7689" spans="1:25" x14ac:dyDescent="0.2">
      <c r="A7689">
        <v>37.799999999999997</v>
      </c>
      <c r="B7689">
        <v>-122.407</v>
      </c>
      <c r="C7689">
        <v>0</v>
      </c>
      <c r="D7689">
        <v>4</v>
      </c>
      <c r="E7689">
        <v>1</v>
      </c>
      <c r="F7689">
        <v>3</v>
      </c>
      <c r="G7689">
        <v>2</v>
      </c>
      <c r="H7689">
        <v>0</v>
      </c>
      <c r="I7689">
        <v>16</v>
      </c>
      <c r="J7689">
        <v>4</v>
      </c>
      <c r="K7689">
        <v>4</v>
      </c>
      <c r="L7689">
        <v>24</v>
      </c>
      <c r="M7689">
        <f>VLOOKUP(H7689,AE$2:$AJ$12,6,TRUE)</f>
        <v>0</v>
      </c>
      <c r="N7689">
        <f>VLOOKUP(I7689,AF$2:$AJ$12,5,TRUE)</f>
        <v>8</v>
      </c>
      <c r="O7689">
        <f>VLOOKUP(J7689,AG$2:$AJ$12,4,TRUE)</f>
        <v>6</v>
      </c>
      <c r="P7689">
        <f>VLOOKUP(K7689,AH$2:$AJ$12,3,TRUE)</f>
        <v>8</v>
      </c>
      <c r="Q7689">
        <f>VLOOKUP(L7689,AI$2:$AJ$12,2,TRUE)</f>
        <v>8</v>
      </c>
      <c r="T7689" t="str">
        <f t="shared" si="725"/>
        <v>Crimepoint.create(latitude:37.8, longitude:-122.407, drugdrink:0, misdemean:8, theft:6, violent:8, total:8, drugdrinkct:0, misdemeanct:16, theftct:4, violentct:4, totalct:24)</v>
      </c>
      <c r="U7689" t="str">
        <f t="shared" si="726"/>
        <v>{location: new google.maps.LatLng(37.8, -122.407), weight: 0},</v>
      </c>
      <c r="V7689" t="str">
        <f t="shared" si="721"/>
        <v>{location: new google.maps.LatLng(37.8, -122.407), weight: 4},</v>
      </c>
      <c r="W7689" t="str">
        <f t="shared" si="722"/>
        <v>{location: new google.maps.LatLng(37.8, -122.407), weight: 1},</v>
      </c>
      <c r="X7689" t="str">
        <f t="shared" si="723"/>
        <v>{location: new google.maps.LatLng(37.8, -122.407), weight: 3},</v>
      </c>
      <c r="Y7689" t="str">
        <f t="shared" si="724"/>
        <v>{location: new google.maps.LatLng(37.8, -122.407), weight: 2},</v>
      </c>
    </row>
    <row r="7690" spans="1:25" x14ac:dyDescent="0.2">
      <c r="A7690">
        <v>37.799999999999997</v>
      </c>
      <c r="B7690">
        <v>-122.40600000000001</v>
      </c>
      <c r="C7690">
        <v>0</v>
      </c>
      <c r="D7690">
        <v>2</v>
      </c>
      <c r="E7690">
        <v>1</v>
      </c>
      <c r="F7690">
        <v>1</v>
      </c>
      <c r="G7690">
        <v>1</v>
      </c>
      <c r="H7690">
        <v>0</v>
      </c>
      <c r="I7690">
        <v>8</v>
      </c>
      <c r="J7690">
        <v>7</v>
      </c>
      <c r="K7690">
        <v>2</v>
      </c>
      <c r="L7690">
        <v>17</v>
      </c>
      <c r="M7690">
        <f>VLOOKUP(H7690,AE$2:$AJ$12,6,TRUE)</f>
        <v>0</v>
      </c>
      <c r="N7690">
        <f>VLOOKUP(I7690,AF$2:$AJ$12,5,TRUE)</f>
        <v>7</v>
      </c>
      <c r="O7690">
        <f>VLOOKUP(J7690,AG$2:$AJ$12,4,TRUE)</f>
        <v>7</v>
      </c>
      <c r="P7690">
        <f>VLOOKUP(K7690,AH$2:$AJ$12,3,TRUE)</f>
        <v>7</v>
      </c>
      <c r="Q7690">
        <f>VLOOKUP(L7690,AI$2:$AJ$12,2,TRUE)</f>
        <v>7</v>
      </c>
      <c r="T7690" t="str">
        <f t="shared" si="725"/>
        <v>Crimepoint.create(latitude:37.8, longitude:-122.406, drugdrink:0, misdemean:7, theft:7, violent:7, total:7, drugdrinkct:0, misdemeanct:8, theftct:7, violentct:2, totalct:17)</v>
      </c>
      <c r="U7690" t="str">
        <f t="shared" si="726"/>
        <v>{location: new google.maps.LatLng(37.8, -122.406), weight: 0},</v>
      </c>
      <c r="V7690" t="str">
        <f t="shared" si="721"/>
        <v>{location: new google.maps.LatLng(37.8, -122.406), weight: 2},</v>
      </c>
      <c r="W7690" t="str">
        <f t="shared" si="722"/>
        <v>{location: new google.maps.LatLng(37.8, -122.406), weight: 1},</v>
      </c>
      <c r="X7690" t="str">
        <f t="shared" si="723"/>
        <v>{location: new google.maps.LatLng(37.8, -122.406), weight: 1},</v>
      </c>
      <c r="Y7690" t="str">
        <f t="shared" si="724"/>
        <v>{location: new google.maps.LatLng(37.8, -122.406), weight: 1},</v>
      </c>
    </row>
    <row r="7691" spans="1:25" x14ac:dyDescent="0.2">
      <c r="A7691">
        <v>37.799999999999997</v>
      </c>
      <c r="B7691">
        <v>-122.405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2</v>
      </c>
      <c r="J7691">
        <v>6</v>
      </c>
      <c r="K7691">
        <v>0</v>
      </c>
      <c r="L7691">
        <v>8</v>
      </c>
      <c r="M7691">
        <f>VLOOKUP(H7691,AE$2:$AJ$12,6,TRUE)</f>
        <v>0</v>
      </c>
      <c r="N7691">
        <f>VLOOKUP(I7691,AF$2:$AJ$12,5,TRUE)</f>
        <v>4</v>
      </c>
      <c r="O7691">
        <f>VLOOKUP(J7691,AG$2:$AJ$12,4,TRUE)</f>
        <v>7</v>
      </c>
      <c r="P7691">
        <f>VLOOKUP(K7691,AH$2:$AJ$12,3,TRUE)</f>
        <v>0</v>
      </c>
      <c r="Q7691">
        <f>VLOOKUP(L7691,AI$2:$AJ$12,2,TRUE)</f>
        <v>5</v>
      </c>
      <c r="T7691" t="str">
        <f t="shared" si="725"/>
        <v>Crimepoint.create(latitude:37.8, longitude:-122.405, drugdrink:0, misdemean:4, theft:7, violent:0, total:5, drugdrinkct:0, misdemeanct:2, theftct:6, violentct:0, totalct:8)</v>
      </c>
      <c r="U7691" t="str">
        <f t="shared" si="726"/>
        <v>{location: new google.maps.LatLng(37.8, -122.405), weight: 0},</v>
      </c>
      <c r="V7691" t="str">
        <f t="shared" si="721"/>
        <v>{location: new google.maps.LatLng(37.8, -122.405), weight: 0},</v>
      </c>
      <c r="W7691" t="str">
        <f t="shared" si="722"/>
        <v>{location: new google.maps.LatLng(37.8, -122.405), weight: 1},</v>
      </c>
      <c r="X7691" t="str">
        <f t="shared" si="723"/>
        <v>{location: new google.maps.LatLng(37.8, -122.405), weight: 0},</v>
      </c>
      <c r="Y7691" t="str">
        <f t="shared" si="724"/>
        <v>{location: new google.maps.LatLng(37.8, -122.405), weight: 1},</v>
      </c>
    </row>
    <row r="7692" spans="1:25" x14ac:dyDescent="0.2">
      <c r="A7692">
        <v>37.799999999999997</v>
      </c>
      <c r="B7692">
        <v>-122.404</v>
      </c>
      <c r="C7692">
        <v>1</v>
      </c>
      <c r="D7692">
        <v>2</v>
      </c>
      <c r="E7692">
        <v>1</v>
      </c>
      <c r="F7692">
        <v>0</v>
      </c>
      <c r="G7692">
        <v>2</v>
      </c>
      <c r="H7692">
        <v>2</v>
      </c>
      <c r="I7692">
        <v>8</v>
      </c>
      <c r="J7692">
        <v>9</v>
      </c>
      <c r="K7692">
        <v>0</v>
      </c>
      <c r="L7692">
        <v>19</v>
      </c>
      <c r="M7692">
        <f>VLOOKUP(H7692,AE$2:$AJ$12,6,TRUE)</f>
        <v>9</v>
      </c>
      <c r="N7692">
        <f>VLOOKUP(I7692,AF$2:$AJ$12,5,TRUE)</f>
        <v>7</v>
      </c>
      <c r="O7692">
        <f>VLOOKUP(J7692,AG$2:$AJ$12,4,TRUE)</f>
        <v>8</v>
      </c>
      <c r="P7692">
        <f>VLOOKUP(K7692,AH$2:$AJ$12,3,TRUE)</f>
        <v>0</v>
      </c>
      <c r="Q7692">
        <f>VLOOKUP(L7692,AI$2:$AJ$12,2,TRUE)</f>
        <v>7</v>
      </c>
      <c r="T7692" t="str">
        <f t="shared" si="725"/>
        <v>Crimepoint.create(latitude:37.8, longitude:-122.404, drugdrink:9, misdemean:7, theft:8, violent:0, total:7, drugdrinkct:2, misdemeanct:8, theftct:9, violentct:0, totalct:19)</v>
      </c>
      <c r="U7692" t="str">
        <f t="shared" si="726"/>
        <v>{location: new google.maps.LatLng(37.8, -122.404), weight: 1},</v>
      </c>
      <c r="V7692" t="str">
        <f t="shared" si="721"/>
        <v>{location: new google.maps.LatLng(37.8, -122.404), weight: 2},</v>
      </c>
      <c r="W7692" t="str">
        <f t="shared" si="722"/>
        <v>{location: new google.maps.LatLng(37.8, -122.404), weight: 1},</v>
      </c>
      <c r="X7692" t="str">
        <f t="shared" si="723"/>
        <v>{location: new google.maps.LatLng(37.8, -122.404), weight: 0},</v>
      </c>
      <c r="Y7692" t="str">
        <f t="shared" si="724"/>
        <v>{location: new google.maps.LatLng(37.8, -122.404), weight: 2},</v>
      </c>
    </row>
    <row r="7693" spans="1:25" x14ac:dyDescent="0.2">
      <c r="A7693">
        <v>37.799999999999997</v>
      </c>
      <c r="B7693">
        <v>-122.40300000000001</v>
      </c>
      <c r="C7693">
        <v>1</v>
      </c>
      <c r="D7693">
        <v>3</v>
      </c>
      <c r="E7693">
        <v>2</v>
      </c>
      <c r="F7693">
        <v>1</v>
      </c>
      <c r="G7693">
        <v>2</v>
      </c>
      <c r="H7693">
        <v>1</v>
      </c>
      <c r="I7693">
        <v>14</v>
      </c>
      <c r="J7693">
        <v>14</v>
      </c>
      <c r="K7693">
        <v>2</v>
      </c>
      <c r="L7693">
        <v>31</v>
      </c>
      <c r="M7693">
        <f>VLOOKUP(H7693,AE$2:$AJ$12,6,TRUE)</f>
        <v>8</v>
      </c>
      <c r="N7693">
        <f>VLOOKUP(I7693,AF$2:$AJ$12,5,TRUE)</f>
        <v>8</v>
      </c>
      <c r="O7693">
        <f>VLOOKUP(J7693,AG$2:$AJ$12,4,TRUE)</f>
        <v>8</v>
      </c>
      <c r="P7693">
        <f>VLOOKUP(K7693,AH$2:$AJ$12,3,TRUE)</f>
        <v>7</v>
      </c>
      <c r="Q7693">
        <f>VLOOKUP(L7693,AI$2:$AJ$12,2,TRUE)</f>
        <v>8</v>
      </c>
      <c r="T7693" t="str">
        <f t="shared" si="725"/>
        <v>Crimepoint.create(latitude:37.8, longitude:-122.403, drugdrink:8, misdemean:8, theft:8, violent:7, total:8, drugdrinkct:1, misdemeanct:14, theftct:14, violentct:2, totalct:31)</v>
      </c>
      <c r="U7693" t="str">
        <f t="shared" si="726"/>
        <v>{location: new google.maps.LatLng(37.8, -122.403), weight: 1},</v>
      </c>
      <c r="V7693" t="str">
        <f t="shared" si="721"/>
        <v>{location: new google.maps.LatLng(37.8, -122.403), weight: 3},</v>
      </c>
      <c r="W7693" t="str">
        <f t="shared" si="722"/>
        <v>{location: new google.maps.LatLng(37.8, -122.403), weight: 2},</v>
      </c>
      <c r="X7693" t="str">
        <f t="shared" si="723"/>
        <v>{location: new google.maps.LatLng(37.8, -122.403), weight: 1},</v>
      </c>
      <c r="Y7693" t="str">
        <f t="shared" si="724"/>
        <v>{location: new google.maps.LatLng(37.8, -122.403), weight: 2},</v>
      </c>
    </row>
    <row r="7694" spans="1:25" x14ac:dyDescent="0.2">
      <c r="A7694">
        <v>37.799999999999997</v>
      </c>
      <c r="B7694">
        <v>-122.402</v>
      </c>
      <c r="C7694">
        <v>0</v>
      </c>
      <c r="D7694">
        <v>1</v>
      </c>
      <c r="E7694">
        <v>1</v>
      </c>
      <c r="F7694">
        <v>0</v>
      </c>
      <c r="G7694">
        <v>1</v>
      </c>
      <c r="H7694">
        <v>0</v>
      </c>
      <c r="I7694">
        <v>4</v>
      </c>
      <c r="J7694">
        <v>7</v>
      </c>
      <c r="K7694">
        <v>0</v>
      </c>
      <c r="L7694">
        <v>11</v>
      </c>
      <c r="M7694">
        <f>VLOOKUP(H7694,AE$2:$AJ$12,6,TRUE)</f>
        <v>0</v>
      </c>
      <c r="N7694">
        <f>VLOOKUP(I7694,AF$2:$AJ$12,5,TRUE)</f>
        <v>6</v>
      </c>
      <c r="O7694">
        <f>VLOOKUP(J7694,AG$2:$AJ$12,4,TRUE)</f>
        <v>7</v>
      </c>
      <c r="P7694">
        <f>VLOOKUP(K7694,AH$2:$AJ$12,3,TRUE)</f>
        <v>0</v>
      </c>
      <c r="Q7694">
        <f>VLOOKUP(L7694,AI$2:$AJ$12,2,TRUE)</f>
        <v>6</v>
      </c>
      <c r="T7694" t="str">
        <f t="shared" si="725"/>
        <v>Crimepoint.create(latitude:37.8, longitude:-122.402, drugdrink:0, misdemean:6, theft:7, violent:0, total:6, drugdrinkct:0, misdemeanct:4, theftct:7, violentct:0, totalct:11)</v>
      </c>
      <c r="U7694" t="str">
        <f t="shared" si="726"/>
        <v>{location: new google.maps.LatLng(37.8, -122.402), weight: 0},</v>
      </c>
      <c r="V7694" t="str">
        <f t="shared" si="721"/>
        <v>{location: new google.maps.LatLng(37.8, -122.402), weight: 1},</v>
      </c>
      <c r="W7694" t="str">
        <f t="shared" si="722"/>
        <v>{location: new google.maps.LatLng(37.8, -122.402), weight: 1},</v>
      </c>
      <c r="X7694" t="str">
        <f t="shared" si="723"/>
        <v>{location: new google.maps.LatLng(37.8, -122.402), weight: 0},</v>
      </c>
      <c r="Y7694" t="str">
        <f t="shared" si="724"/>
        <v>{location: new google.maps.LatLng(37.8, -122.402), weight: 1},</v>
      </c>
    </row>
    <row r="7695" spans="1:25" x14ac:dyDescent="0.2">
      <c r="A7695">
        <v>37.799999999999997</v>
      </c>
      <c r="B7695">
        <v>-122.401</v>
      </c>
      <c r="C7695">
        <v>0</v>
      </c>
      <c r="D7695">
        <v>2</v>
      </c>
      <c r="E7695">
        <v>3</v>
      </c>
      <c r="F7695">
        <v>1</v>
      </c>
      <c r="G7695">
        <v>2</v>
      </c>
      <c r="H7695">
        <v>0</v>
      </c>
      <c r="I7695">
        <v>11</v>
      </c>
      <c r="J7695">
        <v>17</v>
      </c>
      <c r="K7695">
        <v>1</v>
      </c>
      <c r="L7695">
        <v>29</v>
      </c>
      <c r="M7695">
        <f>VLOOKUP(H7695,AE$2:$AJ$12,6,TRUE)</f>
        <v>0</v>
      </c>
      <c r="N7695">
        <f>VLOOKUP(I7695,AF$2:$AJ$12,5,TRUE)</f>
        <v>8</v>
      </c>
      <c r="O7695">
        <f>VLOOKUP(J7695,AG$2:$AJ$12,4,TRUE)</f>
        <v>9</v>
      </c>
      <c r="P7695">
        <f>VLOOKUP(K7695,AH$2:$AJ$12,3,TRUE)</f>
        <v>7</v>
      </c>
      <c r="Q7695">
        <f>VLOOKUP(L7695,AI$2:$AJ$12,2,TRUE)</f>
        <v>8</v>
      </c>
      <c r="T7695" t="str">
        <f t="shared" si="725"/>
        <v>Crimepoint.create(latitude:37.8, longitude:-122.401, drugdrink:0, misdemean:8, theft:9, violent:7, total:8, drugdrinkct:0, misdemeanct:11, theftct:17, violentct:1, totalct:29)</v>
      </c>
      <c r="U7695" t="str">
        <f t="shared" si="726"/>
        <v>{location: new google.maps.LatLng(37.8, -122.401), weight: 0},</v>
      </c>
      <c r="V7695" t="str">
        <f t="shared" si="721"/>
        <v>{location: new google.maps.LatLng(37.8, -122.401), weight: 2},</v>
      </c>
      <c r="W7695" t="str">
        <f t="shared" si="722"/>
        <v>{location: new google.maps.LatLng(37.8, -122.401), weight: 3},</v>
      </c>
      <c r="X7695" t="str">
        <f t="shared" si="723"/>
        <v>{location: new google.maps.LatLng(37.8, -122.401), weight: 1},</v>
      </c>
      <c r="Y7695" t="str">
        <f t="shared" si="724"/>
        <v>{location: new google.maps.LatLng(37.8, -122.401), weight: 2},</v>
      </c>
    </row>
    <row r="7696" spans="1:25" x14ac:dyDescent="0.2">
      <c r="A7696">
        <v>37.799999999999997</v>
      </c>
      <c r="B7696">
        <v>-122.4</v>
      </c>
      <c r="C7696">
        <v>1</v>
      </c>
      <c r="D7696">
        <v>2</v>
      </c>
      <c r="E7696">
        <v>1</v>
      </c>
      <c r="F7696">
        <v>0</v>
      </c>
      <c r="G7696">
        <v>2</v>
      </c>
      <c r="H7696">
        <v>1</v>
      </c>
      <c r="I7696">
        <v>10</v>
      </c>
      <c r="J7696">
        <v>9</v>
      </c>
      <c r="K7696">
        <v>0</v>
      </c>
      <c r="L7696">
        <v>20</v>
      </c>
      <c r="M7696">
        <f>VLOOKUP(H7696,AE$2:$AJ$12,6,TRUE)</f>
        <v>8</v>
      </c>
      <c r="N7696">
        <f>VLOOKUP(I7696,AF$2:$AJ$12,5,TRUE)</f>
        <v>8</v>
      </c>
      <c r="O7696">
        <f>VLOOKUP(J7696,AG$2:$AJ$12,4,TRUE)</f>
        <v>8</v>
      </c>
      <c r="P7696">
        <f>VLOOKUP(K7696,AH$2:$AJ$12,3,TRUE)</f>
        <v>0</v>
      </c>
      <c r="Q7696">
        <f>VLOOKUP(L7696,AI$2:$AJ$12,2,TRUE)</f>
        <v>7</v>
      </c>
      <c r="T7696" t="str">
        <f t="shared" si="725"/>
        <v>Crimepoint.create(latitude:37.8, longitude:-122.4, drugdrink:8, misdemean:8, theft:8, violent:0, total:7, drugdrinkct:1, misdemeanct:10, theftct:9, violentct:0, totalct:20)</v>
      </c>
      <c r="U7696" t="str">
        <f t="shared" si="726"/>
        <v>{location: new google.maps.LatLng(37.8, -122.4), weight: 1},</v>
      </c>
      <c r="V7696" t="str">
        <f t="shared" si="721"/>
        <v>{location: new google.maps.LatLng(37.8, -122.4), weight: 2},</v>
      </c>
      <c r="W7696" t="str">
        <f t="shared" si="722"/>
        <v>{location: new google.maps.LatLng(37.8, -122.4), weight: 1},</v>
      </c>
      <c r="X7696" t="str">
        <f t="shared" si="723"/>
        <v>{location: new google.maps.LatLng(37.8, -122.4), weight: 0},</v>
      </c>
      <c r="Y7696" t="str">
        <f t="shared" si="724"/>
        <v>{location: new google.maps.LatLng(37.8, -122.4), weight: 2},</v>
      </c>
    </row>
    <row r="7697" spans="1:25" x14ac:dyDescent="0.2">
      <c r="A7697">
        <v>37.799999999999997</v>
      </c>
      <c r="B7697">
        <v>-122.399</v>
      </c>
      <c r="C7697">
        <v>0</v>
      </c>
      <c r="D7697">
        <v>3</v>
      </c>
      <c r="E7697">
        <v>3</v>
      </c>
      <c r="F7697">
        <v>1</v>
      </c>
      <c r="G7697">
        <v>3</v>
      </c>
      <c r="H7697">
        <v>0</v>
      </c>
      <c r="I7697">
        <v>14</v>
      </c>
      <c r="J7697">
        <v>21</v>
      </c>
      <c r="K7697">
        <v>2</v>
      </c>
      <c r="L7697">
        <v>37</v>
      </c>
      <c r="M7697">
        <f>VLOOKUP(H7697,AE$2:$AJ$12,6,TRUE)</f>
        <v>0</v>
      </c>
      <c r="N7697">
        <f>VLOOKUP(I7697,AF$2:$AJ$12,5,TRUE)</f>
        <v>8</v>
      </c>
      <c r="O7697">
        <f>VLOOKUP(J7697,AG$2:$AJ$12,4,TRUE)</f>
        <v>9</v>
      </c>
      <c r="P7697">
        <f>VLOOKUP(K7697,AH$2:$AJ$12,3,TRUE)</f>
        <v>7</v>
      </c>
      <c r="Q7697">
        <f>VLOOKUP(L7697,AI$2:$AJ$12,2,TRUE)</f>
        <v>8</v>
      </c>
      <c r="T7697" t="str">
        <f t="shared" si="725"/>
        <v>Crimepoint.create(latitude:37.8, longitude:-122.399, drugdrink:0, misdemean:8, theft:9, violent:7, total:8, drugdrinkct:0, misdemeanct:14, theftct:21, violentct:2, totalct:37)</v>
      </c>
      <c r="U7697" t="str">
        <f t="shared" si="726"/>
        <v>{location: new google.maps.LatLng(37.8, -122.399), weight: 0},</v>
      </c>
      <c r="V7697" t="str">
        <f t="shared" si="721"/>
        <v>{location: new google.maps.LatLng(37.8, -122.399), weight: 3},</v>
      </c>
      <c r="W7697" t="str">
        <f t="shared" si="722"/>
        <v>{location: new google.maps.LatLng(37.8, -122.399), weight: 3},</v>
      </c>
      <c r="X7697" t="str">
        <f t="shared" si="723"/>
        <v>{location: new google.maps.LatLng(37.8, -122.399), weight: 1},</v>
      </c>
      <c r="Y7697" t="str">
        <f t="shared" si="724"/>
        <v>{location: new google.maps.LatLng(37.8, -122.399), weight: 3},</v>
      </c>
    </row>
    <row r="7698" spans="1:25" x14ac:dyDescent="0.2">
      <c r="A7698">
        <v>37.799999999999997</v>
      </c>
      <c r="B7698">
        <v>-122.398</v>
      </c>
      <c r="C7698">
        <v>0</v>
      </c>
      <c r="D7698">
        <v>1</v>
      </c>
      <c r="E7698">
        <v>1</v>
      </c>
      <c r="F7698">
        <v>0</v>
      </c>
      <c r="G7698">
        <v>1</v>
      </c>
      <c r="H7698">
        <v>0</v>
      </c>
      <c r="I7698">
        <v>3</v>
      </c>
      <c r="J7698">
        <v>10</v>
      </c>
      <c r="K7698">
        <v>0</v>
      </c>
      <c r="L7698">
        <v>13</v>
      </c>
      <c r="M7698">
        <f>VLOOKUP(H7698,AE$2:$AJ$12,6,TRUE)</f>
        <v>0</v>
      </c>
      <c r="N7698">
        <f>VLOOKUP(I7698,AF$2:$AJ$12,5,TRUE)</f>
        <v>5</v>
      </c>
      <c r="O7698">
        <f>VLOOKUP(J7698,AG$2:$AJ$12,4,TRUE)</f>
        <v>8</v>
      </c>
      <c r="P7698">
        <f>VLOOKUP(K7698,AH$2:$AJ$12,3,TRUE)</f>
        <v>0</v>
      </c>
      <c r="Q7698">
        <f>VLOOKUP(L7698,AI$2:$AJ$12,2,TRUE)</f>
        <v>7</v>
      </c>
      <c r="T7698" t="str">
        <f t="shared" si="725"/>
        <v>Crimepoint.create(latitude:37.8, longitude:-122.398, drugdrink:0, misdemean:5, theft:8, violent:0, total:7, drugdrinkct:0, misdemeanct:3, theftct:10, violentct:0, totalct:13)</v>
      </c>
      <c r="U7698" t="str">
        <f t="shared" si="726"/>
        <v>{location: new google.maps.LatLng(37.8, -122.398), weight: 0},</v>
      </c>
      <c r="V7698" t="str">
        <f t="shared" si="721"/>
        <v>{location: new google.maps.LatLng(37.8, -122.398), weight: 1},</v>
      </c>
      <c r="W7698" t="str">
        <f t="shared" si="722"/>
        <v>{location: new google.maps.LatLng(37.8, -122.398), weight: 1},</v>
      </c>
      <c r="X7698" t="str">
        <f t="shared" si="723"/>
        <v>{location: new google.maps.LatLng(37.8, -122.398), weight: 0},</v>
      </c>
      <c r="Y7698" t="str">
        <f t="shared" si="724"/>
        <v>{location: new google.maps.LatLng(37.8, -122.398), weight: 1},</v>
      </c>
    </row>
    <row r="7699" spans="1:25" x14ac:dyDescent="0.2">
      <c r="A7699">
        <v>37.801000000000002</v>
      </c>
      <c r="B7699">
        <v>-122.44799999999999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</v>
      </c>
      <c r="K7699">
        <v>0</v>
      </c>
      <c r="L7699">
        <v>3</v>
      </c>
      <c r="M7699">
        <f>VLOOKUP(H7699,AE$2:$AJ$12,6,TRUE)</f>
        <v>0</v>
      </c>
      <c r="N7699">
        <f>VLOOKUP(I7699,AF$2:$AJ$12,5,TRUE)</f>
        <v>0</v>
      </c>
      <c r="O7699">
        <f>VLOOKUP(J7699,AG$2:$AJ$12,4,TRUE)</f>
        <v>5</v>
      </c>
      <c r="P7699">
        <f>VLOOKUP(K7699,AH$2:$AJ$12,3,TRUE)</f>
        <v>0</v>
      </c>
      <c r="Q7699">
        <f>VLOOKUP(L7699,AI$2:$AJ$12,2,TRUE)</f>
        <v>2</v>
      </c>
      <c r="T7699" t="str">
        <f t="shared" si="725"/>
        <v>Crimepoint.create(latitude:37.801, longitude:-122.448, drugdrink:0, misdemean:0, theft:5, violent:0, total:2, drugdrinkct:0, misdemeanct:0, theftct:3, violentct:0, totalct:3)</v>
      </c>
      <c r="U7699" t="str">
        <f t="shared" si="726"/>
        <v>{location: new google.maps.LatLng(37.801, -122.448), weight: 0},</v>
      </c>
      <c r="V7699" t="str">
        <f t="shared" si="721"/>
        <v>{location: new google.maps.LatLng(37.801, -122.448), weight: 0},</v>
      </c>
      <c r="W7699" t="str">
        <f t="shared" si="722"/>
        <v>{location: new google.maps.LatLng(37.801, -122.448), weight: 0},</v>
      </c>
      <c r="X7699" t="str">
        <f t="shared" si="723"/>
        <v>{location: new google.maps.LatLng(37.801, -122.448), weight: 0},</v>
      </c>
      <c r="Y7699" t="str">
        <f t="shared" si="724"/>
        <v>{location: new google.maps.LatLng(37.801, -122.448), weight: 0},</v>
      </c>
    </row>
    <row r="7700" spans="1:25" x14ac:dyDescent="0.2">
      <c r="A7700">
        <v>37.801000000000002</v>
      </c>
      <c r="B7700">
        <v>-122.447</v>
      </c>
      <c r="C7700">
        <v>0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3</v>
      </c>
      <c r="J7700">
        <v>1</v>
      </c>
      <c r="K7700">
        <v>2</v>
      </c>
      <c r="L7700">
        <v>6</v>
      </c>
      <c r="M7700">
        <f>VLOOKUP(H7700,AE$2:$AJ$12,6,TRUE)</f>
        <v>0</v>
      </c>
      <c r="N7700">
        <f>VLOOKUP(I7700,AF$2:$AJ$12,5,TRUE)</f>
        <v>5</v>
      </c>
      <c r="O7700">
        <f>VLOOKUP(J7700,AG$2:$AJ$12,4,TRUE)</f>
        <v>3</v>
      </c>
      <c r="P7700">
        <f>VLOOKUP(K7700,AH$2:$AJ$12,3,TRUE)</f>
        <v>7</v>
      </c>
      <c r="Q7700">
        <f>VLOOKUP(L7700,AI$2:$AJ$12,2,TRUE)</f>
        <v>4</v>
      </c>
      <c r="T7700" t="str">
        <f t="shared" si="725"/>
        <v>Crimepoint.create(latitude:37.801, longitude:-122.447, drugdrink:0, misdemean:5, theft:3, violent:7, total:4, drugdrinkct:0, misdemeanct:3, theftct:1, violentct:2, totalct:6)</v>
      </c>
      <c r="U7700" t="str">
        <f t="shared" si="726"/>
        <v>{location: new google.maps.LatLng(37.801, -122.447), weight: 0},</v>
      </c>
      <c r="V7700" t="str">
        <f t="shared" si="721"/>
        <v>{location: new google.maps.LatLng(37.801, -122.447), weight: 1},</v>
      </c>
      <c r="W7700" t="str">
        <f t="shared" si="722"/>
        <v>{location: new google.maps.LatLng(37.801, -122.447), weight: 0},</v>
      </c>
      <c r="X7700" t="str">
        <f t="shared" si="723"/>
        <v>{location: new google.maps.LatLng(37.801, -122.447), weight: 1},</v>
      </c>
      <c r="Y7700" t="str">
        <f t="shared" si="724"/>
        <v>{location: new google.maps.LatLng(37.801, -122.447), weight: 0},</v>
      </c>
    </row>
    <row r="7701" spans="1:25" x14ac:dyDescent="0.2">
      <c r="A7701">
        <v>37.801000000000002</v>
      </c>
      <c r="B7701">
        <v>-122.446</v>
      </c>
      <c r="C7701">
        <v>0</v>
      </c>
      <c r="D7701">
        <v>2</v>
      </c>
      <c r="E7701">
        <v>1</v>
      </c>
      <c r="F7701">
        <v>1</v>
      </c>
      <c r="G7701">
        <v>2</v>
      </c>
      <c r="H7701">
        <v>0</v>
      </c>
      <c r="I7701">
        <v>8</v>
      </c>
      <c r="J7701">
        <v>10</v>
      </c>
      <c r="K7701">
        <v>1</v>
      </c>
      <c r="L7701">
        <v>19</v>
      </c>
      <c r="M7701">
        <f>VLOOKUP(H7701,AE$2:$AJ$12,6,TRUE)</f>
        <v>0</v>
      </c>
      <c r="N7701">
        <f>VLOOKUP(I7701,AF$2:$AJ$12,5,TRUE)</f>
        <v>7</v>
      </c>
      <c r="O7701">
        <f>VLOOKUP(J7701,AG$2:$AJ$12,4,TRUE)</f>
        <v>8</v>
      </c>
      <c r="P7701">
        <f>VLOOKUP(K7701,AH$2:$AJ$12,3,TRUE)</f>
        <v>7</v>
      </c>
      <c r="Q7701">
        <f>VLOOKUP(L7701,AI$2:$AJ$12,2,TRUE)</f>
        <v>7</v>
      </c>
      <c r="T7701" t="str">
        <f t="shared" si="725"/>
        <v>Crimepoint.create(latitude:37.801, longitude:-122.446, drugdrink:0, misdemean:7, theft:8, violent:7, total:7, drugdrinkct:0, misdemeanct:8, theftct:10, violentct:1, totalct:19)</v>
      </c>
      <c r="U7701" t="str">
        <f t="shared" si="726"/>
        <v>{location: new google.maps.LatLng(37.801, -122.446), weight: 0},</v>
      </c>
      <c r="V7701" t="str">
        <f t="shared" si="721"/>
        <v>{location: new google.maps.LatLng(37.801, -122.446), weight: 2},</v>
      </c>
      <c r="W7701" t="str">
        <f t="shared" si="722"/>
        <v>{location: new google.maps.LatLng(37.801, -122.446), weight: 1},</v>
      </c>
      <c r="X7701" t="str">
        <f t="shared" si="723"/>
        <v>{location: new google.maps.LatLng(37.801, -122.446), weight: 1},</v>
      </c>
      <c r="Y7701" t="str">
        <f t="shared" si="724"/>
        <v>{location: new google.maps.LatLng(37.801, -122.446), weight: 2},</v>
      </c>
    </row>
    <row r="7702" spans="1:25" x14ac:dyDescent="0.2">
      <c r="A7702">
        <v>37.801000000000002</v>
      </c>
      <c r="B7702">
        <v>-122.44499999999999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2</v>
      </c>
      <c r="J7702">
        <v>2</v>
      </c>
      <c r="K7702">
        <v>0</v>
      </c>
      <c r="L7702">
        <v>4</v>
      </c>
      <c r="M7702">
        <f>VLOOKUP(H7702,AE$2:$AJ$12,6,TRUE)</f>
        <v>0</v>
      </c>
      <c r="N7702">
        <f>VLOOKUP(I7702,AF$2:$AJ$12,5,TRUE)</f>
        <v>4</v>
      </c>
      <c r="O7702">
        <f>VLOOKUP(J7702,AG$2:$AJ$12,4,TRUE)</f>
        <v>4</v>
      </c>
      <c r="P7702">
        <f>VLOOKUP(K7702,AH$2:$AJ$12,3,TRUE)</f>
        <v>0</v>
      </c>
      <c r="Q7702">
        <f>VLOOKUP(L7702,AI$2:$AJ$12,2,TRUE)</f>
        <v>3</v>
      </c>
      <c r="T7702" t="str">
        <f t="shared" si="725"/>
        <v>Crimepoint.create(latitude:37.801, longitude:-122.445, drugdrink:0, misdemean:4, theft:4, violent:0, total:3, drugdrinkct:0, misdemeanct:2, theftct:2, violentct:0, totalct:4)</v>
      </c>
      <c r="U7702" t="str">
        <f t="shared" si="726"/>
        <v>{location: new google.maps.LatLng(37.801, -122.445), weight: 0},</v>
      </c>
      <c r="V7702" t="str">
        <f t="shared" si="721"/>
        <v>{location: new google.maps.LatLng(37.801, -122.445), weight: 0},</v>
      </c>
      <c r="W7702" t="str">
        <f t="shared" si="722"/>
        <v>{location: new google.maps.LatLng(37.801, -122.445), weight: 0},</v>
      </c>
      <c r="X7702" t="str">
        <f t="shared" si="723"/>
        <v>{location: new google.maps.LatLng(37.801, -122.445), weight: 0},</v>
      </c>
      <c r="Y7702" t="str">
        <f t="shared" si="724"/>
        <v>{location: new google.maps.LatLng(37.801, -122.445), weight: 0},</v>
      </c>
    </row>
    <row r="7703" spans="1:25" x14ac:dyDescent="0.2">
      <c r="A7703">
        <v>37.801000000000002</v>
      </c>
      <c r="B7703">
        <v>-122.444</v>
      </c>
      <c r="C7703">
        <v>1</v>
      </c>
      <c r="D7703">
        <v>1</v>
      </c>
      <c r="E7703">
        <v>0</v>
      </c>
      <c r="F7703">
        <v>0</v>
      </c>
      <c r="G7703">
        <v>1</v>
      </c>
      <c r="H7703">
        <v>1</v>
      </c>
      <c r="I7703">
        <v>5</v>
      </c>
      <c r="J7703">
        <v>3</v>
      </c>
      <c r="K7703">
        <v>0</v>
      </c>
      <c r="L7703">
        <v>9</v>
      </c>
      <c r="M7703">
        <f>VLOOKUP(H7703,AE$2:$AJ$12,6,TRUE)</f>
        <v>8</v>
      </c>
      <c r="N7703">
        <f>VLOOKUP(I7703,AF$2:$AJ$12,5,TRUE)</f>
        <v>6</v>
      </c>
      <c r="O7703">
        <f>VLOOKUP(J7703,AG$2:$AJ$12,4,TRUE)</f>
        <v>5</v>
      </c>
      <c r="P7703">
        <f>VLOOKUP(K7703,AH$2:$AJ$12,3,TRUE)</f>
        <v>0</v>
      </c>
      <c r="Q7703">
        <f>VLOOKUP(L7703,AI$2:$AJ$12,2,TRUE)</f>
        <v>5</v>
      </c>
      <c r="T7703" t="str">
        <f t="shared" si="725"/>
        <v>Crimepoint.create(latitude:37.801, longitude:-122.444, drugdrink:8, misdemean:6, theft:5, violent:0, total:5, drugdrinkct:1, misdemeanct:5, theftct:3, violentct:0, totalct:9)</v>
      </c>
      <c r="U7703" t="str">
        <f t="shared" si="726"/>
        <v>{location: new google.maps.LatLng(37.801, -122.444), weight: 1},</v>
      </c>
      <c r="V7703" t="str">
        <f t="shared" si="721"/>
        <v>{location: new google.maps.LatLng(37.801, -122.444), weight: 1},</v>
      </c>
      <c r="W7703" t="str">
        <f t="shared" si="722"/>
        <v>{location: new google.maps.LatLng(37.801, -122.444), weight: 0},</v>
      </c>
      <c r="X7703" t="str">
        <f t="shared" si="723"/>
        <v>{location: new google.maps.LatLng(37.801, -122.444), weight: 0},</v>
      </c>
      <c r="Y7703" t="str">
        <f t="shared" si="724"/>
        <v>{location: new google.maps.LatLng(37.801, -122.444), weight: 1},</v>
      </c>
    </row>
    <row r="7704" spans="1:25" x14ac:dyDescent="0.2">
      <c r="A7704">
        <v>37.801000000000002</v>
      </c>
      <c r="B7704">
        <v>-122.443</v>
      </c>
      <c r="C7704">
        <v>0</v>
      </c>
      <c r="D7704">
        <v>2</v>
      </c>
      <c r="E7704">
        <v>0</v>
      </c>
      <c r="F7704">
        <v>0</v>
      </c>
      <c r="G7704">
        <v>1</v>
      </c>
      <c r="H7704">
        <v>0</v>
      </c>
      <c r="I7704">
        <v>9</v>
      </c>
      <c r="J7704">
        <v>0</v>
      </c>
      <c r="K7704">
        <v>0</v>
      </c>
      <c r="L7704">
        <v>9</v>
      </c>
      <c r="M7704">
        <f>VLOOKUP(H7704,AE$2:$AJ$12,6,TRUE)</f>
        <v>0</v>
      </c>
      <c r="N7704">
        <f>VLOOKUP(I7704,AF$2:$AJ$12,5,TRUE)</f>
        <v>7</v>
      </c>
      <c r="O7704">
        <f>VLOOKUP(J7704,AG$2:$AJ$12,4,TRUE)</f>
        <v>0</v>
      </c>
      <c r="P7704">
        <f>VLOOKUP(K7704,AH$2:$AJ$12,3,TRUE)</f>
        <v>0</v>
      </c>
      <c r="Q7704">
        <f>VLOOKUP(L7704,AI$2:$AJ$12,2,TRUE)</f>
        <v>5</v>
      </c>
      <c r="T7704" t="str">
        <f t="shared" si="725"/>
        <v>Crimepoint.create(latitude:37.801, longitude:-122.443, drugdrink:0, misdemean:7, theft:0, violent:0, total:5, drugdrinkct:0, misdemeanct:9, theftct:0, violentct:0, totalct:9)</v>
      </c>
      <c r="U7704" t="str">
        <f t="shared" si="726"/>
        <v>{location: new google.maps.LatLng(37.801, -122.443), weight: 0},</v>
      </c>
      <c r="V7704" t="str">
        <f t="shared" si="721"/>
        <v>{location: new google.maps.LatLng(37.801, -122.443), weight: 2},</v>
      </c>
      <c r="W7704" t="str">
        <f t="shared" si="722"/>
        <v>{location: new google.maps.LatLng(37.801, -122.443), weight: 0},</v>
      </c>
      <c r="X7704" t="str">
        <f t="shared" si="723"/>
        <v>{location: new google.maps.LatLng(37.801, -122.443), weight: 0},</v>
      </c>
      <c r="Y7704" t="str">
        <f t="shared" si="724"/>
        <v>{location: new google.maps.LatLng(37.801, -122.443), weight: 1},</v>
      </c>
    </row>
    <row r="7705" spans="1:25" x14ac:dyDescent="0.2">
      <c r="A7705">
        <v>37.801000000000002</v>
      </c>
      <c r="B7705">
        <v>-122.44199999999999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3</v>
      </c>
      <c r="K7705">
        <v>1</v>
      </c>
      <c r="L7705">
        <v>4</v>
      </c>
      <c r="M7705">
        <f>VLOOKUP(H7705,AE$2:$AJ$12,6,TRUE)</f>
        <v>0</v>
      </c>
      <c r="N7705">
        <f>VLOOKUP(I7705,AF$2:$AJ$12,5,TRUE)</f>
        <v>0</v>
      </c>
      <c r="O7705">
        <f>VLOOKUP(J7705,AG$2:$AJ$12,4,TRUE)</f>
        <v>5</v>
      </c>
      <c r="P7705">
        <f>VLOOKUP(K7705,AH$2:$AJ$12,3,TRUE)</f>
        <v>7</v>
      </c>
      <c r="Q7705">
        <f>VLOOKUP(L7705,AI$2:$AJ$12,2,TRUE)</f>
        <v>3</v>
      </c>
      <c r="T7705" t="str">
        <f t="shared" si="725"/>
        <v>Crimepoint.create(latitude:37.801, longitude:-122.442, drugdrink:0, misdemean:0, theft:5, violent:7, total:3, drugdrinkct:0, misdemeanct:0, theftct:3, violentct:1, totalct:4)</v>
      </c>
      <c r="U7705" t="str">
        <f t="shared" si="726"/>
        <v>{location: new google.maps.LatLng(37.801, -122.442), weight: 0},</v>
      </c>
      <c r="V7705" t="str">
        <f t="shared" si="721"/>
        <v>{location: new google.maps.LatLng(37.801, -122.442), weight: 0},</v>
      </c>
      <c r="W7705" t="str">
        <f t="shared" si="722"/>
        <v>{location: new google.maps.LatLng(37.801, -122.442), weight: 0},</v>
      </c>
      <c r="X7705" t="str">
        <f t="shared" si="723"/>
        <v>{location: new google.maps.LatLng(37.801, -122.442), weight: 1},</v>
      </c>
      <c r="Y7705" t="str">
        <f t="shared" si="724"/>
        <v>{location: new google.maps.LatLng(37.801, -122.442), weight: 0},</v>
      </c>
    </row>
    <row r="7706" spans="1:25" x14ac:dyDescent="0.2">
      <c r="A7706">
        <v>37.801000000000002</v>
      </c>
      <c r="B7706">
        <v>-122.441</v>
      </c>
      <c r="C7706">
        <v>0</v>
      </c>
      <c r="D7706">
        <v>0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8</v>
      </c>
      <c r="K7706">
        <v>0</v>
      </c>
      <c r="L7706">
        <v>9</v>
      </c>
      <c r="M7706">
        <f>VLOOKUP(H7706,AE$2:$AJ$12,6,TRUE)</f>
        <v>0</v>
      </c>
      <c r="N7706">
        <f>VLOOKUP(I7706,AF$2:$AJ$12,5,TRUE)</f>
        <v>2</v>
      </c>
      <c r="O7706">
        <f>VLOOKUP(J7706,AG$2:$AJ$12,4,TRUE)</f>
        <v>8</v>
      </c>
      <c r="P7706">
        <f>VLOOKUP(K7706,AH$2:$AJ$12,3,TRUE)</f>
        <v>0</v>
      </c>
      <c r="Q7706">
        <f>VLOOKUP(L7706,AI$2:$AJ$12,2,TRUE)</f>
        <v>5</v>
      </c>
      <c r="T7706" t="str">
        <f t="shared" si="725"/>
        <v>Crimepoint.create(latitude:37.801, longitude:-122.441, drugdrink:0, misdemean:2, theft:8, violent:0, total:5, drugdrinkct:0, misdemeanct:1, theftct:8, violentct:0, totalct:9)</v>
      </c>
      <c r="U7706" t="str">
        <f t="shared" si="726"/>
        <v>{location: new google.maps.LatLng(37.801, -122.441), weight: 0},</v>
      </c>
      <c r="V7706" t="str">
        <f t="shared" si="721"/>
        <v>{location: new google.maps.LatLng(37.801, -122.441), weight: 0},</v>
      </c>
      <c r="W7706" t="str">
        <f t="shared" si="722"/>
        <v>{location: new google.maps.LatLng(37.801, -122.441), weight: 1},</v>
      </c>
      <c r="X7706" t="str">
        <f t="shared" si="723"/>
        <v>{location: new google.maps.LatLng(37.801, -122.441), weight: 0},</v>
      </c>
      <c r="Y7706" t="str">
        <f t="shared" si="724"/>
        <v>{location: new google.maps.LatLng(37.801, -122.441), weight: 1},</v>
      </c>
    </row>
    <row r="7707" spans="1:25" x14ac:dyDescent="0.2">
      <c r="A7707">
        <v>37.801000000000002</v>
      </c>
      <c r="B7707">
        <v>-122.44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4</v>
      </c>
      <c r="J7707">
        <v>2</v>
      </c>
      <c r="K7707">
        <v>0</v>
      </c>
      <c r="L7707">
        <v>6</v>
      </c>
      <c r="M7707">
        <f>VLOOKUP(H7707,AE$2:$AJ$12,6,TRUE)</f>
        <v>0</v>
      </c>
      <c r="N7707">
        <f>VLOOKUP(I7707,AF$2:$AJ$12,5,TRUE)</f>
        <v>6</v>
      </c>
      <c r="O7707">
        <f>VLOOKUP(J7707,AG$2:$AJ$12,4,TRUE)</f>
        <v>4</v>
      </c>
      <c r="P7707">
        <f>VLOOKUP(K7707,AH$2:$AJ$12,3,TRUE)</f>
        <v>0</v>
      </c>
      <c r="Q7707">
        <f>VLOOKUP(L7707,AI$2:$AJ$12,2,TRUE)</f>
        <v>4</v>
      </c>
      <c r="T7707" t="str">
        <f t="shared" si="725"/>
        <v>Crimepoint.create(latitude:37.801, longitude:-122.44, drugdrink:0, misdemean:6, theft:4, violent:0, total:4, drugdrinkct:0, misdemeanct:4, theftct:2, violentct:0, totalct:6)</v>
      </c>
      <c r="U7707" t="str">
        <f t="shared" si="726"/>
        <v>{location: new google.maps.LatLng(37.801, -122.44), weight: 0},</v>
      </c>
      <c r="V7707" t="str">
        <f t="shared" si="721"/>
        <v>{location: new google.maps.LatLng(37.801, -122.44), weight: 1},</v>
      </c>
      <c r="W7707" t="str">
        <f t="shared" si="722"/>
        <v>{location: new google.maps.LatLng(37.801, -122.44), weight: 0},</v>
      </c>
      <c r="X7707" t="str">
        <f t="shared" si="723"/>
        <v>{location: new google.maps.LatLng(37.801, -122.44), weight: 0},</v>
      </c>
      <c r="Y7707" t="str">
        <f t="shared" si="724"/>
        <v>{location: new google.maps.LatLng(37.801, -122.44), weight: 0},</v>
      </c>
    </row>
    <row r="7708" spans="1:25" x14ac:dyDescent="0.2">
      <c r="A7708">
        <v>37.801000000000002</v>
      </c>
      <c r="B7708">
        <v>-122.43899999999999</v>
      </c>
      <c r="C7708">
        <v>1</v>
      </c>
      <c r="D7708">
        <v>3</v>
      </c>
      <c r="E7708">
        <v>2</v>
      </c>
      <c r="F7708">
        <v>5</v>
      </c>
      <c r="G7708">
        <v>3</v>
      </c>
      <c r="H7708">
        <v>1</v>
      </c>
      <c r="I7708">
        <v>14</v>
      </c>
      <c r="J7708">
        <v>12</v>
      </c>
      <c r="K7708">
        <v>7</v>
      </c>
      <c r="L7708">
        <v>34</v>
      </c>
      <c r="M7708">
        <f>VLOOKUP(H7708,AE$2:$AJ$12,6,TRUE)</f>
        <v>8</v>
      </c>
      <c r="N7708">
        <f>VLOOKUP(I7708,AF$2:$AJ$12,5,TRUE)</f>
        <v>8</v>
      </c>
      <c r="O7708">
        <f>VLOOKUP(J7708,AG$2:$AJ$12,4,TRUE)</f>
        <v>8</v>
      </c>
      <c r="P7708">
        <f>VLOOKUP(K7708,AH$2:$AJ$12,3,TRUE)</f>
        <v>9</v>
      </c>
      <c r="Q7708">
        <f>VLOOKUP(L7708,AI$2:$AJ$12,2,TRUE)</f>
        <v>8</v>
      </c>
      <c r="T7708" t="str">
        <f t="shared" si="725"/>
        <v>Crimepoint.create(latitude:37.801, longitude:-122.439, drugdrink:8, misdemean:8, theft:8, violent:9, total:8, drugdrinkct:1, misdemeanct:14, theftct:12, violentct:7, totalct:34)</v>
      </c>
      <c r="U7708" t="str">
        <f t="shared" si="726"/>
        <v>{location: new google.maps.LatLng(37.801, -122.439), weight: 1},</v>
      </c>
      <c r="V7708" t="str">
        <f t="shared" si="721"/>
        <v>{location: new google.maps.LatLng(37.801, -122.439), weight: 3},</v>
      </c>
      <c r="W7708" t="str">
        <f t="shared" si="722"/>
        <v>{location: new google.maps.LatLng(37.801, -122.439), weight: 2},</v>
      </c>
      <c r="X7708" t="str">
        <f t="shared" si="723"/>
        <v>{location: new google.maps.LatLng(37.801, -122.439), weight: 5},</v>
      </c>
      <c r="Y7708" t="str">
        <f t="shared" si="724"/>
        <v>{location: new google.maps.LatLng(37.801, -122.439), weight: 3},</v>
      </c>
    </row>
    <row r="7709" spans="1:25" x14ac:dyDescent="0.2">
      <c r="A7709">
        <v>37.801000000000002</v>
      </c>
      <c r="B7709">
        <v>-122.438</v>
      </c>
      <c r="C7709">
        <v>1</v>
      </c>
      <c r="D7709">
        <v>2</v>
      </c>
      <c r="E7709">
        <v>3</v>
      </c>
      <c r="F7709">
        <v>2</v>
      </c>
      <c r="G7709">
        <v>3</v>
      </c>
      <c r="H7709">
        <v>2</v>
      </c>
      <c r="I7709">
        <v>10</v>
      </c>
      <c r="J7709">
        <v>18</v>
      </c>
      <c r="K7709">
        <v>3</v>
      </c>
      <c r="L7709">
        <v>33</v>
      </c>
      <c r="M7709">
        <f>VLOOKUP(H7709,AE$2:$AJ$12,6,TRUE)</f>
        <v>9</v>
      </c>
      <c r="N7709">
        <f>VLOOKUP(I7709,AF$2:$AJ$12,5,TRUE)</f>
        <v>8</v>
      </c>
      <c r="O7709">
        <f>VLOOKUP(J7709,AG$2:$AJ$12,4,TRUE)</f>
        <v>9</v>
      </c>
      <c r="P7709">
        <f>VLOOKUP(K7709,AH$2:$AJ$12,3,TRUE)</f>
        <v>8</v>
      </c>
      <c r="Q7709">
        <f>VLOOKUP(L7709,AI$2:$AJ$12,2,TRUE)</f>
        <v>8</v>
      </c>
      <c r="T7709" t="str">
        <f t="shared" si="725"/>
        <v>Crimepoint.create(latitude:37.801, longitude:-122.438, drugdrink:9, misdemean:8, theft:9, violent:8, total:8, drugdrinkct:2, misdemeanct:10, theftct:18, violentct:3, totalct:33)</v>
      </c>
      <c r="U7709" t="str">
        <f t="shared" si="726"/>
        <v>{location: new google.maps.LatLng(37.801, -122.438), weight: 1},</v>
      </c>
      <c r="V7709" t="str">
        <f t="shared" si="721"/>
        <v>{location: new google.maps.LatLng(37.801, -122.438), weight: 2},</v>
      </c>
      <c r="W7709" t="str">
        <f t="shared" si="722"/>
        <v>{location: new google.maps.LatLng(37.801, -122.438), weight: 3},</v>
      </c>
      <c r="X7709" t="str">
        <f t="shared" si="723"/>
        <v>{location: new google.maps.LatLng(37.801, -122.438), weight: 2},</v>
      </c>
      <c r="Y7709" t="str">
        <f t="shared" si="724"/>
        <v>{location: new google.maps.LatLng(37.801, -122.438), weight: 3},</v>
      </c>
    </row>
    <row r="7710" spans="1:25" x14ac:dyDescent="0.2">
      <c r="A7710">
        <v>37.801000000000002</v>
      </c>
      <c r="B7710">
        <v>-122.437</v>
      </c>
      <c r="C7710">
        <v>0</v>
      </c>
      <c r="D7710">
        <v>3</v>
      </c>
      <c r="E7710">
        <v>5</v>
      </c>
      <c r="F7710">
        <v>3</v>
      </c>
      <c r="G7710">
        <v>4</v>
      </c>
      <c r="H7710">
        <v>0</v>
      </c>
      <c r="I7710">
        <v>15</v>
      </c>
      <c r="J7710">
        <v>36</v>
      </c>
      <c r="K7710">
        <v>4</v>
      </c>
      <c r="L7710">
        <v>55</v>
      </c>
      <c r="M7710">
        <f>VLOOKUP(H7710,AE$2:$AJ$12,6,TRUE)</f>
        <v>0</v>
      </c>
      <c r="N7710">
        <f>VLOOKUP(I7710,AF$2:$AJ$12,5,TRUE)</f>
        <v>8</v>
      </c>
      <c r="O7710">
        <f>VLOOKUP(J7710,AG$2:$AJ$12,4,TRUE)</f>
        <v>9</v>
      </c>
      <c r="P7710">
        <f>VLOOKUP(K7710,AH$2:$AJ$12,3,TRUE)</f>
        <v>8</v>
      </c>
      <c r="Q7710">
        <f>VLOOKUP(L7710,AI$2:$AJ$12,2,TRUE)</f>
        <v>9</v>
      </c>
      <c r="T7710" t="str">
        <f t="shared" si="725"/>
        <v>Crimepoint.create(latitude:37.801, longitude:-122.437, drugdrink:0, misdemean:8, theft:9, violent:8, total:9, drugdrinkct:0, misdemeanct:15, theftct:36, violentct:4, totalct:55)</v>
      </c>
      <c r="U7710" t="str">
        <f t="shared" si="726"/>
        <v>{location: new google.maps.LatLng(37.801, -122.437), weight: 0},</v>
      </c>
      <c r="V7710" t="str">
        <f t="shared" si="721"/>
        <v>{location: new google.maps.LatLng(37.801, -122.437), weight: 3},</v>
      </c>
      <c r="W7710" t="str">
        <f t="shared" si="722"/>
        <v>{location: new google.maps.LatLng(37.801, -122.437), weight: 5},</v>
      </c>
      <c r="X7710" t="str">
        <f t="shared" si="723"/>
        <v>{location: new google.maps.LatLng(37.801, -122.437), weight: 3},</v>
      </c>
      <c r="Y7710" t="str">
        <f t="shared" si="724"/>
        <v>{location: new google.maps.LatLng(37.801, -122.437), weight: 4},</v>
      </c>
    </row>
    <row r="7711" spans="1:25" x14ac:dyDescent="0.2">
      <c r="A7711">
        <v>37.801000000000002</v>
      </c>
      <c r="B7711">
        <v>-122.43600000000001</v>
      </c>
      <c r="C7711">
        <v>0</v>
      </c>
      <c r="D7711">
        <v>2</v>
      </c>
      <c r="E7711">
        <v>1</v>
      </c>
      <c r="F7711">
        <v>0</v>
      </c>
      <c r="G7711">
        <v>2</v>
      </c>
      <c r="H7711">
        <v>0</v>
      </c>
      <c r="I7711">
        <v>10</v>
      </c>
      <c r="J7711">
        <v>9</v>
      </c>
      <c r="K7711">
        <v>0</v>
      </c>
      <c r="L7711">
        <v>19</v>
      </c>
      <c r="M7711">
        <f>VLOOKUP(H7711,AE$2:$AJ$12,6,TRUE)</f>
        <v>0</v>
      </c>
      <c r="N7711">
        <f>VLOOKUP(I7711,AF$2:$AJ$12,5,TRUE)</f>
        <v>8</v>
      </c>
      <c r="O7711">
        <f>VLOOKUP(J7711,AG$2:$AJ$12,4,TRUE)</f>
        <v>8</v>
      </c>
      <c r="P7711">
        <f>VLOOKUP(K7711,AH$2:$AJ$12,3,TRUE)</f>
        <v>0</v>
      </c>
      <c r="Q7711">
        <f>VLOOKUP(L7711,AI$2:$AJ$12,2,TRUE)</f>
        <v>7</v>
      </c>
      <c r="T7711" t="str">
        <f t="shared" si="725"/>
        <v>Crimepoint.create(latitude:37.801, longitude:-122.436, drugdrink:0, misdemean:8, theft:8, violent:0, total:7, drugdrinkct:0, misdemeanct:10, theftct:9, violentct:0, totalct:19)</v>
      </c>
      <c r="U7711" t="str">
        <f t="shared" si="726"/>
        <v>{location: new google.maps.LatLng(37.801, -122.436), weight: 0},</v>
      </c>
      <c r="V7711" t="str">
        <f t="shared" si="721"/>
        <v>{location: new google.maps.LatLng(37.801, -122.436), weight: 2},</v>
      </c>
      <c r="W7711" t="str">
        <f t="shared" si="722"/>
        <v>{location: new google.maps.LatLng(37.801, -122.436), weight: 1},</v>
      </c>
      <c r="X7711" t="str">
        <f t="shared" si="723"/>
        <v>{location: new google.maps.LatLng(37.801, -122.436), weight: 0},</v>
      </c>
      <c r="Y7711" t="str">
        <f t="shared" si="724"/>
        <v>{location: new google.maps.LatLng(37.801, -122.436), weight: 2},</v>
      </c>
    </row>
    <row r="7712" spans="1:25" x14ac:dyDescent="0.2">
      <c r="A7712">
        <v>37.801000000000002</v>
      </c>
      <c r="B7712">
        <v>-122.435</v>
      </c>
      <c r="C7712">
        <v>0</v>
      </c>
      <c r="D7712">
        <v>2</v>
      </c>
      <c r="E7712">
        <v>0</v>
      </c>
      <c r="F7712">
        <v>0</v>
      </c>
      <c r="G7712">
        <v>1</v>
      </c>
      <c r="H7712">
        <v>0</v>
      </c>
      <c r="I7712">
        <v>9</v>
      </c>
      <c r="J7712">
        <v>3</v>
      </c>
      <c r="K7712">
        <v>0</v>
      </c>
      <c r="L7712">
        <v>12</v>
      </c>
      <c r="M7712">
        <f>VLOOKUP(H7712,AE$2:$AJ$12,6,TRUE)</f>
        <v>0</v>
      </c>
      <c r="N7712">
        <f>VLOOKUP(I7712,AF$2:$AJ$12,5,TRUE)</f>
        <v>7</v>
      </c>
      <c r="O7712">
        <f>VLOOKUP(J7712,AG$2:$AJ$12,4,TRUE)</f>
        <v>5</v>
      </c>
      <c r="P7712">
        <f>VLOOKUP(K7712,AH$2:$AJ$12,3,TRUE)</f>
        <v>0</v>
      </c>
      <c r="Q7712">
        <f>VLOOKUP(L7712,AI$2:$AJ$12,2,TRUE)</f>
        <v>6</v>
      </c>
      <c r="T7712" t="str">
        <f t="shared" si="725"/>
        <v>Crimepoint.create(latitude:37.801, longitude:-122.435, drugdrink:0, misdemean:7, theft:5, violent:0, total:6, drugdrinkct:0, misdemeanct:9, theftct:3, violentct:0, totalct:12)</v>
      </c>
      <c r="U7712" t="str">
        <f t="shared" si="726"/>
        <v>{location: new google.maps.LatLng(37.801, -122.435), weight: 0},</v>
      </c>
      <c r="V7712" t="str">
        <f t="shared" si="721"/>
        <v>{location: new google.maps.LatLng(37.801, -122.435), weight: 2},</v>
      </c>
      <c r="W7712" t="str">
        <f t="shared" si="722"/>
        <v>{location: new google.maps.LatLng(37.801, -122.435), weight: 0},</v>
      </c>
      <c r="X7712" t="str">
        <f t="shared" si="723"/>
        <v>{location: new google.maps.LatLng(37.801, -122.435), weight: 0},</v>
      </c>
      <c r="Y7712" t="str">
        <f t="shared" si="724"/>
        <v>{location: new google.maps.LatLng(37.801, -122.435), weight: 1},</v>
      </c>
    </row>
    <row r="7713" spans="1:25" x14ac:dyDescent="0.2">
      <c r="A7713">
        <v>37.801000000000002</v>
      </c>
      <c r="B7713">
        <v>-122.434</v>
      </c>
      <c r="C7713">
        <v>0</v>
      </c>
      <c r="D7713">
        <v>4</v>
      </c>
      <c r="E7713">
        <v>2</v>
      </c>
      <c r="F7713">
        <v>4</v>
      </c>
      <c r="G7713">
        <v>3</v>
      </c>
      <c r="H7713">
        <v>0</v>
      </c>
      <c r="I7713">
        <v>16</v>
      </c>
      <c r="J7713">
        <v>12</v>
      </c>
      <c r="K7713">
        <v>6</v>
      </c>
      <c r="L7713">
        <v>34</v>
      </c>
      <c r="M7713">
        <f>VLOOKUP(H7713,AE$2:$AJ$12,6,TRUE)</f>
        <v>0</v>
      </c>
      <c r="N7713">
        <f>VLOOKUP(I7713,AF$2:$AJ$12,5,TRUE)</f>
        <v>8</v>
      </c>
      <c r="O7713">
        <f>VLOOKUP(J7713,AG$2:$AJ$12,4,TRUE)</f>
        <v>8</v>
      </c>
      <c r="P7713">
        <f>VLOOKUP(K7713,AH$2:$AJ$12,3,TRUE)</f>
        <v>9</v>
      </c>
      <c r="Q7713">
        <f>VLOOKUP(L7713,AI$2:$AJ$12,2,TRUE)</f>
        <v>8</v>
      </c>
      <c r="T7713" t="str">
        <f t="shared" si="725"/>
        <v>Crimepoint.create(latitude:37.801, longitude:-122.434, drugdrink:0, misdemean:8, theft:8, violent:9, total:8, drugdrinkct:0, misdemeanct:16, theftct:12, violentct:6, totalct:34)</v>
      </c>
      <c r="U7713" t="str">
        <f t="shared" si="726"/>
        <v>{location: new google.maps.LatLng(37.801, -122.434), weight: 0},</v>
      </c>
      <c r="V7713" t="str">
        <f t="shared" si="721"/>
        <v>{location: new google.maps.LatLng(37.801, -122.434), weight: 4},</v>
      </c>
      <c r="W7713" t="str">
        <f t="shared" si="722"/>
        <v>{location: new google.maps.LatLng(37.801, -122.434), weight: 2},</v>
      </c>
      <c r="X7713" t="str">
        <f t="shared" si="723"/>
        <v>{location: new google.maps.LatLng(37.801, -122.434), weight: 4},</v>
      </c>
      <c r="Y7713" t="str">
        <f t="shared" si="724"/>
        <v>{location: new google.maps.LatLng(37.801, -122.434), weight: 3},</v>
      </c>
    </row>
    <row r="7714" spans="1:25" x14ac:dyDescent="0.2">
      <c r="A7714">
        <v>37.801000000000002</v>
      </c>
      <c r="B7714">
        <v>-122.43300000000001</v>
      </c>
      <c r="C7714">
        <v>1</v>
      </c>
      <c r="D7714">
        <v>1</v>
      </c>
      <c r="E7714">
        <v>1</v>
      </c>
      <c r="F7714">
        <v>3</v>
      </c>
      <c r="G7714">
        <v>1</v>
      </c>
      <c r="H7714">
        <v>1</v>
      </c>
      <c r="I7714">
        <v>3</v>
      </c>
      <c r="J7714">
        <v>6</v>
      </c>
      <c r="K7714">
        <v>4</v>
      </c>
      <c r="L7714">
        <v>14</v>
      </c>
      <c r="M7714">
        <f>VLOOKUP(H7714,AE$2:$AJ$12,6,TRUE)</f>
        <v>8</v>
      </c>
      <c r="N7714">
        <f>VLOOKUP(I7714,AF$2:$AJ$12,5,TRUE)</f>
        <v>5</v>
      </c>
      <c r="O7714">
        <f>VLOOKUP(J7714,AG$2:$AJ$12,4,TRUE)</f>
        <v>7</v>
      </c>
      <c r="P7714">
        <f>VLOOKUP(K7714,AH$2:$AJ$12,3,TRUE)</f>
        <v>8</v>
      </c>
      <c r="Q7714">
        <f>VLOOKUP(L7714,AI$2:$AJ$12,2,TRUE)</f>
        <v>7</v>
      </c>
      <c r="T7714" t="str">
        <f t="shared" si="725"/>
        <v>Crimepoint.create(latitude:37.801, longitude:-122.433, drugdrink:8, misdemean:5, theft:7, violent:8, total:7, drugdrinkct:1, misdemeanct:3, theftct:6, violentct:4, totalct:14)</v>
      </c>
      <c r="U7714" t="str">
        <f t="shared" si="726"/>
        <v>{location: new google.maps.LatLng(37.801, -122.433), weight: 1},</v>
      </c>
      <c r="V7714" t="str">
        <f t="shared" si="721"/>
        <v>{location: new google.maps.LatLng(37.801, -122.433), weight: 1},</v>
      </c>
      <c r="W7714" t="str">
        <f t="shared" si="722"/>
        <v>{location: new google.maps.LatLng(37.801, -122.433), weight: 1},</v>
      </c>
      <c r="X7714" t="str">
        <f t="shared" si="723"/>
        <v>{location: new google.maps.LatLng(37.801, -122.433), weight: 3},</v>
      </c>
      <c r="Y7714" t="str">
        <f t="shared" si="724"/>
        <v>{location: new google.maps.LatLng(37.801, -122.433), weight: 1},</v>
      </c>
    </row>
    <row r="7715" spans="1:25" x14ac:dyDescent="0.2">
      <c r="A7715">
        <v>37.801000000000002</v>
      </c>
      <c r="B7715">
        <v>-122.432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0</v>
      </c>
      <c r="I7715">
        <v>2</v>
      </c>
      <c r="J7715">
        <v>4</v>
      </c>
      <c r="K7715">
        <v>2</v>
      </c>
      <c r="L7715">
        <v>8</v>
      </c>
      <c r="M7715">
        <f>VLOOKUP(H7715,AE$2:$AJ$12,6,TRUE)</f>
        <v>0</v>
      </c>
      <c r="N7715">
        <f>VLOOKUP(I7715,AF$2:$AJ$12,5,TRUE)</f>
        <v>4</v>
      </c>
      <c r="O7715">
        <f>VLOOKUP(J7715,AG$2:$AJ$12,4,TRUE)</f>
        <v>6</v>
      </c>
      <c r="P7715">
        <f>VLOOKUP(K7715,AH$2:$AJ$12,3,TRUE)</f>
        <v>7</v>
      </c>
      <c r="Q7715">
        <f>VLOOKUP(L7715,AI$2:$AJ$12,2,TRUE)</f>
        <v>5</v>
      </c>
      <c r="T7715" t="str">
        <f t="shared" si="725"/>
        <v>Crimepoint.create(latitude:37.801, longitude:-122.432, drugdrink:0, misdemean:4, theft:6, violent:7, total:5, drugdrinkct:0, misdemeanct:2, theftct:4, violentct:2, totalct:8)</v>
      </c>
      <c r="U7715" t="str">
        <f t="shared" si="726"/>
        <v>{location: new google.maps.LatLng(37.801, -122.432), weight: 0},</v>
      </c>
      <c r="V7715" t="str">
        <f t="shared" si="721"/>
        <v>{location: new google.maps.LatLng(37.801, -122.432), weight: 0},</v>
      </c>
      <c r="W7715" t="str">
        <f t="shared" si="722"/>
        <v>{location: new google.maps.LatLng(37.801, -122.432), weight: 1},</v>
      </c>
      <c r="X7715" t="str">
        <f t="shared" si="723"/>
        <v>{location: new google.maps.LatLng(37.801, -122.432), weight: 1},</v>
      </c>
      <c r="Y7715" t="str">
        <f t="shared" si="724"/>
        <v>{location: new google.maps.LatLng(37.801, -122.432), weight: 1},</v>
      </c>
    </row>
    <row r="7716" spans="1:25" x14ac:dyDescent="0.2">
      <c r="A7716">
        <v>37.801000000000002</v>
      </c>
      <c r="B7716">
        <v>-122.431</v>
      </c>
      <c r="C7716">
        <v>0</v>
      </c>
      <c r="D7716">
        <v>2</v>
      </c>
      <c r="E7716">
        <v>1</v>
      </c>
      <c r="F7716">
        <v>2</v>
      </c>
      <c r="G7716">
        <v>2</v>
      </c>
      <c r="H7716">
        <v>0</v>
      </c>
      <c r="I7716">
        <v>8</v>
      </c>
      <c r="J7716">
        <v>10</v>
      </c>
      <c r="K7716">
        <v>3</v>
      </c>
      <c r="L7716">
        <v>21</v>
      </c>
      <c r="M7716">
        <f>VLOOKUP(H7716,AE$2:$AJ$12,6,TRUE)</f>
        <v>0</v>
      </c>
      <c r="N7716">
        <f>VLOOKUP(I7716,AF$2:$AJ$12,5,TRUE)</f>
        <v>7</v>
      </c>
      <c r="O7716">
        <f>VLOOKUP(J7716,AG$2:$AJ$12,4,TRUE)</f>
        <v>8</v>
      </c>
      <c r="P7716">
        <f>VLOOKUP(K7716,AH$2:$AJ$12,3,TRUE)</f>
        <v>8</v>
      </c>
      <c r="Q7716">
        <f>VLOOKUP(L7716,AI$2:$AJ$12,2,TRUE)</f>
        <v>8</v>
      </c>
      <c r="T7716" t="str">
        <f t="shared" si="725"/>
        <v>Crimepoint.create(latitude:37.801, longitude:-122.431, drugdrink:0, misdemean:7, theft:8, violent:8, total:8, drugdrinkct:0, misdemeanct:8, theftct:10, violentct:3, totalct:21)</v>
      </c>
      <c r="U7716" t="str">
        <f t="shared" si="726"/>
        <v>{location: new google.maps.LatLng(37.801, -122.431), weight: 0},</v>
      </c>
      <c r="V7716" t="str">
        <f t="shared" si="721"/>
        <v>{location: new google.maps.LatLng(37.801, -122.431), weight: 2},</v>
      </c>
      <c r="W7716" t="str">
        <f t="shared" si="722"/>
        <v>{location: new google.maps.LatLng(37.801, -122.431), weight: 1},</v>
      </c>
      <c r="X7716" t="str">
        <f t="shared" si="723"/>
        <v>{location: new google.maps.LatLng(37.801, -122.431), weight: 2},</v>
      </c>
      <c r="Y7716" t="str">
        <f t="shared" si="724"/>
        <v>{location: new google.maps.LatLng(37.801, -122.431), weight: 2},</v>
      </c>
    </row>
    <row r="7717" spans="1:25" x14ac:dyDescent="0.2">
      <c r="A7717">
        <v>37.801000000000002</v>
      </c>
      <c r="B7717">
        <v>-122.43</v>
      </c>
      <c r="C7717">
        <v>0</v>
      </c>
      <c r="D7717">
        <v>4</v>
      </c>
      <c r="E7717">
        <v>2</v>
      </c>
      <c r="F7717">
        <v>1</v>
      </c>
      <c r="G7717">
        <v>2</v>
      </c>
      <c r="H7717">
        <v>0</v>
      </c>
      <c r="I7717">
        <v>17</v>
      </c>
      <c r="J7717">
        <v>11</v>
      </c>
      <c r="K7717">
        <v>2</v>
      </c>
      <c r="L7717">
        <v>30</v>
      </c>
      <c r="M7717">
        <f>VLOOKUP(H7717,AE$2:$AJ$12,6,TRUE)</f>
        <v>0</v>
      </c>
      <c r="N7717">
        <f>VLOOKUP(I7717,AF$2:$AJ$12,5,TRUE)</f>
        <v>8</v>
      </c>
      <c r="O7717">
        <f>VLOOKUP(J7717,AG$2:$AJ$12,4,TRUE)</f>
        <v>8</v>
      </c>
      <c r="P7717">
        <f>VLOOKUP(K7717,AH$2:$AJ$12,3,TRUE)</f>
        <v>7</v>
      </c>
      <c r="Q7717">
        <f>VLOOKUP(L7717,AI$2:$AJ$12,2,TRUE)</f>
        <v>8</v>
      </c>
      <c r="T7717" t="str">
        <f t="shared" si="725"/>
        <v>Crimepoint.create(latitude:37.801, longitude:-122.43, drugdrink:0, misdemean:8, theft:8, violent:7, total:8, drugdrinkct:0, misdemeanct:17, theftct:11, violentct:2, totalct:30)</v>
      </c>
      <c r="U7717" t="str">
        <f t="shared" si="726"/>
        <v>{location: new google.maps.LatLng(37.801, -122.43), weight: 0},</v>
      </c>
      <c r="V7717" t="str">
        <f t="shared" si="721"/>
        <v>{location: new google.maps.LatLng(37.801, -122.43), weight: 4},</v>
      </c>
      <c r="W7717" t="str">
        <f t="shared" si="722"/>
        <v>{location: new google.maps.LatLng(37.801, -122.43), weight: 2},</v>
      </c>
      <c r="X7717" t="str">
        <f t="shared" si="723"/>
        <v>{location: new google.maps.LatLng(37.801, -122.43), weight: 1},</v>
      </c>
      <c r="Y7717" t="str">
        <f t="shared" si="724"/>
        <v>{location: new google.maps.LatLng(37.801, -122.43), weight: 2},</v>
      </c>
    </row>
    <row r="7718" spans="1:25" x14ac:dyDescent="0.2">
      <c r="A7718">
        <v>37.801000000000002</v>
      </c>
      <c r="B7718">
        <v>-122.429</v>
      </c>
      <c r="C7718">
        <v>1</v>
      </c>
      <c r="D7718">
        <v>3</v>
      </c>
      <c r="E7718">
        <v>2</v>
      </c>
      <c r="F7718">
        <v>2</v>
      </c>
      <c r="G7718">
        <v>3</v>
      </c>
      <c r="H7718">
        <v>1</v>
      </c>
      <c r="I7718">
        <v>15</v>
      </c>
      <c r="J7718">
        <v>13</v>
      </c>
      <c r="K7718">
        <v>3</v>
      </c>
      <c r="L7718">
        <v>32</v>
      </c>
      <c r="M7718">
        <f>VLOOKUP(H7718,AE$2:$AJ$12,6,TRUE)</f>
        <v>8</v>
      </c>
      <c r="N7718">
        <f>VLOOKUP(I7718,AF$2:$AJ$12,5,TRUE)</f>
        <v>8</v>
      </c>
      <c r="O7718">
        <f>VLOOKUP(J7718,AG$2:$AJ$12,4,TRUE)</f>
        <v>8</v>
      </c>
      <c r="P7718">
        <f>VLOOKUP(K7718,AH$2:$AJ$12,3,TRUE)</f>
        <v>8</v>
      </c>
      <c r="Q7718">
        <f>VLOOKUP(L7718,AI$2:$AJ$12,2,TRUE)</f>
        <v>8</v>
      </c>
      <c r="T7718" t="str">
        <f t="shared" si="725"/>
        <v>Crimepoint.create(latitude:37.801, longitude:-122.429, drugdrink:8, misdemean:8, theft:8, violent:8, total:8, drugdrinkct:1, misdemeanct:15, theftct:13, violentct:3, totalct:32)</v>
      </c>
      <c r="U7718" t="str">
        <f t="shared" si="726"/>
        <v>{location: new google.maps.LatLng(37.801, -122.429), weight: 1},</v>
      </c>
      <c r="V7718" t="str">
        <f t="shared" si="721"/>
        <v>{location: new google.maps.LatLng(37.801, -122.429), weight: 3},</v>
      </c>
      <c r="W7718" t="str">
        <f t="shared" si="722"/>
        <v>{location: new google.maps.LatLng(37.801, -122.429), weight: 2},</v>
      </c>
      <c r="X7718" t="str">
        <f t="shared" si="723"/>
        <v>{location: new google.maps.LatLng(37.801, -122.429), weight: 2},</v>
      </c>
      <c r="Y7718" t="str">
        <f t="shared" si="724"/>
        <v>{location: new google.maps.LatLng(37.801, -122.429), weight: 3},</v>
      </c>
    </row>
    <row r="7719" spans="1:25" x14ac:dyDescent="0.2">
      <c r="A7719">
        <v>37.801000000000002</v>
      </c>
      <c r="B7719">
        <v>-122.428</v>
      </c>
      <c r="C7719">
        <v>0</v>
      </c>
      <c r="D7719">
        <v>2</v>
      </c>
      <c r="E7719">
        <v>1</v>
      </c>
      <c r="F7719">
        <v>0</v>
      </c>
      <c r="G7719">
        <v>2</v>
      </c>
      <c r="H7719">
        <v>0</v>
      </c>
      <c r="I7719">
        <v>10</v>
      </c>
      <c r="J7719">
        <v>9</v>
      </c>
      <c r="K7719">
        <v>0</v>
      </c>
      <c r="L7719">
        <v>19</v>
      </c>
      <c r="M7719">
        <f>VLOOKUP(H7719,AE$2:$AJ$12,6,TRUE)</f>
        <v>0</v>
      </c>
      <c r="N7719">
        <f>VLOOKUP(I7719,AF$2:$AJ$12,5,TRUE)</f>
        <v>8</v>
      </c>
      <c r="O7719">
        <f>VLOOKUP(J7719,AG$2:$AJ$12,4,TRUE)</f>
        <v>8</v>
      </c>
      <c r="P7719">
        <f>VLOOKUP(K7719,AH$2:$AJ$12,3,TRUE)</f>
        <v>0</v>
      </c>
      <c r="Q7719">
        <f>VLOOKUP(L7719,AI$2:$AJ$12,2,TRUE)</f>
        <v>7</v>
      </c>
      <c r="T7719" t="str">
        <f t="shared" si="725"/>
        <v>Crimepoint.create(latitude:37.801, longitude:-122.428, drugdrink:0, misdemean:8, theft:8, violent:0, total:7, drugdrinkct:0, misdemeanct:10, theftct:9, violentct:0, totalct:19)</v>
      </c>
      <c r="U7719" t="str">
        <f t="shared" si="726"/>
        <v>{location: new google.maps.LatLng(37.801, -122.428), weight: 0},</v>
      </c>
      <c r="V7719" t="str">
        <f t="shared" si="721"/>
        <v>{location: new google.maps.LatLng(37.801, -122.428), weight: 2},</v>
      </c>
      <c r="W7719" t="str">
        <f t="shared" si="722"/>
        <v>{location: new google.maps.LatLng(37.801, -122.428), weight: 1},</v>
      </c>
      <c r="X7719" t="str">
        <f t="shared" si="723"/>
        <v>{location: new google.maps.LatLng(37.801, -122.428), weight: 0},</v>
      </c>
      <c r="Y7719" t="str">
        <f t="shared" si="724"/>
        <v>{location: new google.maps.LatLng(37.801, -122.428), weight: 2},</v>
      </c>
    </row>
    <row r="7720" spans="1:25" x14ac:dyDescent="0.2">
      <c r="A7720">
        <v>37.801000000000002</v>
      </c>
      <c r="B7720">
        <v>-122.42700000000001</v>
      </c>
      <c r="C7720">
        <v>0</v>
      </c>
      <c r="D7720">
        <v>2</v>
      </c>
      <c r="E7720">
        <v>2</v>
      </c>
      <c r="F7720">
        <v>1</v>
      </c>
      <c r="G7720">
        <v>2</v>
      </c>
      <c r="H7720">
        <v>0</v>
      </c>
      <c r="I7720">
        <v>8</v>
      </c>
      <c r="J7720">
        <v>13</v>
      </c>
      <c r="K7720">
        <v>1</v>
      </c>
      <c r="L7720">
        <v>22</v>
      </c>
      <c r="M7720">
        <f>VLOOKUP(H7720,AE$2:$AJ$12,6,TRUE)</f>
        <v>0</v>
      </c>
      <c r="N7720">
        <f>VLOOKUP(I7720,AF$2:$AJ$12,5,TRUE)</f>
        <v>7</v>
      </c>
      <c r="O7720">
        <f>VLOOKUP(J7720,AG$2:$AJ$12,4,TRUE)</f>
        <v>8</v>
      </c>
      <c r="P7720">
        <f>VLOOKUP(K7720,AH$2:$AJ$12,3,TRUE)</f>
        <v>7</v>
      </c>
      <c r="Q7720">
        <f>VLOOKUP(L7720,AI$2:$AJ$12,2,TRUE)</f>
        <v>8</v>
      </c>
      <c r="T7720" t="str">
        <f t="shared" si="725"/>
        <v>Crimepoint.create(latitude:37.801, longitude:-122.427, drugdrink:0, misdemean:7, theft:8, violent:7, total:8, drugdrinkct:0, misdemeanct:8, theftct:13, violentct:1, totalct:22)</v>
      </c>
      <c r="U7720" t="str">
        <f t="shared" si="726"/>
        <v>{location: new google.maps.LatLng(37.801, -122.427), weight: 0},</v>
      </c>
      <c r="V7720" t="str">
        <f t="shared" si="721"/>
        <v>{location: new google.maps.LatLng(37.801, -122.427), weight: 2},</v>
      </c>
      <c r="W7720" t="str">
        <f t="shared" si="722"/>
        <v>{location: new google.maps.LatLng(37.801, -122.427), weight: 2},</v>
      </c>
      <c r="X7720" t="str">
        <f t="shared" si="723"/>
        <v>{location: new google.maps.LatLng(37.801, -122.427), weight: 1},</v>
      </c>
      <c r="Y7720" t="str">
        <f t="shared" si="724"/>
        <v>{location: new google.maps.LatLng(37.801, -122.427), weight: 2},</v>
      </c>
    </row>
    <row r="7721" spans="1:25" x14ac:dyDescent="0.2">
      <c r="A7721">
        <v>37.801000000000002</v>
      </c>
      <c r="B7721">
        <v>-122.426</v>
      </c>
      <c r="C7721">
        <v>2</v>
      </c>
      <c r="D7721">
        <v>0</v>
      </c>
      <c r="E7721">
        <v>0</v>
      </c>
      <c r="F7721">
        <v>0</v>
      </c>
      <c r="G7721">
        <v>0</v>
      </c>
      <c r="H7721">
        <v>3</v>
      </c>
      <c r="I7721">
        <v>2</v>
      </c>
      <c r="J7721">
        <v>1</v>
      </c>
      <c r="K7721">
        <v>0</v>
      </c>
      <c r="L7721">
        <v>6</v>
      </c>
      <c r="M7721">
        <f>VLOOKUP(H7721,AE$2:$AJ$12,6,TRUE)</f>
        <v>9</v>
      </c>
      <c r="N7721">
        <f>VLOOKUP(I7721,AF$2:$AJ$12,5,TRUE)</f>
        <v>4</v>
      </c>
      <c r="O7721">
        <f>VLOOKUP(J7721,AG$2:$AJ$12,4,TRUE)</f>
        <v>3</v>
      </c>
      <c r="P7721">
        <f>VLOOKUP(K7721,AH$2:$AJ$12,3,TRUE)</f>
        <v>0</v>
      </c>
      <c r="Q7721">
        <f>VLOOKUP(L7721,AI$2:$AJ$12,2,TRUE)</f>
        <v>4</v>
      </c>
      <c r="T7721" t="str">
        <f t="shared" si="725"/>
        <v>Crimepoint.create(latitude:37.801, longitude:-122.426, drugdrink:9, misdemean:4, theft:3, violent:0, total:4, drugdrinkct:3, misdemeanct:2, theftct:1, violentct:0, totalct:6)</v>
      </c>
      <c r="U7721" t="str">
        <f t="shared" si="726"/>
        <v>{location: new google.maps.LatLng(37.801, -122.426), weight: 2},</v>
      </c>
      <c r="V7721" t="str">
        <f t="shared" si="721"/>
        <v>{location: new google.maps.LatLng(37.801, -122.426), weight: 0},</v>
      </c>
      <c r="W7721" t="str">
        <f t="shared" si="722"/>
        <v>{location: new google.maps.LatLng(37.801, -122.426), weight: 0},</v>
      </c>
      <c r="X7721" t="str">
        <f t="shared" si="723"/>
        <v>{location: new google.maps.LatLng(37.801, -122.426), weight: 0},</v>
      </c>
      <c r="Y7721" t="str">
        <f t="shared" si="724"/>
        <v>{location: new google.maps.LatLng(37.801, -122.426), weight: 0},</v>
      </c>
    </row>
    <row r="7722" spans="1:25" x14ac:dyDescent="0.2">
      <c r="A7722">
        <v>37.801000000000002</v>
      </c>
      <c r="B7722">
        <v>-122.425</v>
      </c>
      <c r="C7722">
        <v>0</v>
      </c>
      <c r="D7722">
        <v>5</v>
      </c>
      <c r="E7722">
        <v>4</v>
      </c>
      <c r="F7722">
        <v>7</v>
      </c>
      <c r="G7722">
        <v>5</v>
      </c>
      <c r="H7722">
        <v>0</v>
      </c>
      <c r="I7722">
        <v>22</v>
      </c>
      <c r="J7722">
        <v>28</v>
      </c>
      <c r="K7722">
        <v>9</v>
      </c>
      <c r="L7722">
        <v>59</v>
      </c>
      <c r="M7722">
        <f>VLOOKUP(H7722,AE$2:$AJ$12,6,TRUE)</f>
        <v>0</v>
      </c>
      <c r="N7722">
        <f>VLOOKUP(I7722,AF$2:$AJ$12,5,TRUE)</f>
        <v>9</v>
      </c>
      <c r="O7722">
        <f>VLOOKUP(J7722,AG$2:$AJ$12,4,TRUE)</f>
        <v>9</v>
      </c>
      <c r="P7722">
        <f>VLOOKUP(K7722,AH$2:$AJ$12,3,TRUE)</f>
        <v>9</v>
      </c>
      <c r="Q7722">
        <f>VLOOKUP(L7722,AI$2:$AJ$12,2,TRUE)</f>
        <v>9</v>
      </c>
      <c r="T7722" t="str">
        <f t="shared" si="725"/>
        <v>Crimepoint.create(latitude:37.801, longitude:-122.425, drugdrink:0, misdemean:9, theft:9, violent:9, total:9, drugdrinkct:0, misdemeanct:22, theftct:28, violentct:9, totalct:59)</v>
      </c>
      <c r="U7722" t="str">
        <f t="shared" si="726"/>
        <v>{location: new google.maps.LatLng(37.801, -122.425), weight: 0},</v>
      </c>
      <c r="V7722" t="str">
        <f t="shared" si="721"/>
        <v>{location: new google.maps.LatLng(37.801, -122.425), weight: 5},</v>
      </c>
      <c r="W7722" t="str">
        <f t="shared" si="722"/>
        <v>{location: new google.maps.LatLng(37.801, -122.425), weight: 4},</v>
      </c>
      <c r="X7722" t="str">
        <f t="shared" si="723"/>
        <v>{location: new google.maps.LatLng(37.801, -122.425), weight: 7},</v>
      </c>
      <c r="Y7722" t="str">
        <f t="shared" si="724"/>
        <v>{location: new google.maps.LatLng(37.801, -122.425), weight: 5},</v>
      </c>
    </row>
    <row r="7723" spans="1:25" x14ac:dyDescent="0.2">
      <c r="A7723">
        <v>37.801000000000002</v>
      </c>
      <c r="B7723">
        <v>-122.42400000000001</v>
      </c>
      <c r="C7723">
        <v>0</v>
      </c>
      <c r="D7723">
        <v>1</v>
      </c>
      <c r="E7723">
        <v>1</v>
      </c>
      <c r="F7723">
        <v>0</v>
      </c>
      <c r="G7723">
        <v>1</v>
      </c>
      <c r="H7723">
        <v>0</v>
      </c>
      <c r="I7723">
        <v>5</v>
      </c>
      <c r="J7723">
        <v>5</v>
      </c>
      <c r="K7723">
        <v>0</v>
      </c>
      <c r="L7723">
        <v>10</v>
      </c>
      <c r="M7723">
        <f>VLOOKUP(H7723,AE$2:$AJ$12,6,TRUE)</f>
        <v>0</v>
      </c>
      <c r="N7723">
        <f>VLOOKUP(I7723,AF$2:$AJ$12,5,TRUE)</f>
        <v>6</v>
      </c>
      <c r="O7723">
        <f>VLOOKUP(J7723,AG$2:$AJ$12,4,TRUE)</f>
        <v>7</v>
      </c>
      <c r="P7723">
        <f>VLOOKUP(K7723,AH$2:$AJ$12,3,TRUE)</f>
        <v>0</v>
      </c>
      <c r="Q7723">
        <f>VLOOKUP(L7723,AI$2:$AJ$12,2,TRUE)</f>
        <v>6</v>
      </c>
      <c r="T7723" t="str">
        <f t="shared" si="725"/>
        <v>Crimepoint.create(latitude:37.801, longitude:-122.424, drugdrink:0, misdemean:6, theft:7, violent:0, total:6, drugdrinkct:0, misdemeanct:5, theftct:5, violentct:0, totalct:10)</v>
      </c>
      <c r="U7723" t="str">
        <f t="shared" si="726"/>
        <v>{location: new google.maps.LatLng(37.801, -122.424), weight: 0},</v>
      </c>
      <c r="V7723" t="str">
        <f t="shared" si="721"/>
        <v>{location: new google.maps.LatLng(37.801, -122.424), weight: 1},</v>
      </c>
      <c r="W7723" t="str">
        <f t="shared" si="722"/>
        <v>{location: new google.maps.LatLng(37.801, -122.424), weight: 1},</v>
      </c>
      <c r="X7723" t="str">
        <f t="shared" si="723"/>
        <v>{location: new google.maps.LatLng(37.801, -122.424), weight: 0},</v>
      </c>
      <c r="Y7723" t="str">
        <f t="shared" si="724"/>
        <v>{location: new google.maps.LatLng(37.801, -122.424), weight: 1},</v>
      </c>
    </row>
    <row r="7724" spans="1:25" x14ac:dyDescent="0.2">
      <c r="A7724">
        <v>37.801000000000002</v>
      </c>
      <c r="B7724">
        <v>-122.423</v>
      </c>
      <c r="C7724">
        <v>1</v>
      </c>
      <c r="D7724">
        <v>1</v>
      </c>
      <c r="E7724">
        <v>1</v>
      </c>
      <c r="F7724">
        <v>0</v>
      </c>
      <c r="G7724">
        <v>1</v>
      </c>
      <c r="H7724">
        <v>1</v>
      </c>
      <c r="I7724">
        <v>3</v>
      </c>
      <c r="J7724">
        <v>4</v>
      </c>
      <c r="K7724">
        <v>0</v>
      </c>
      <c r="L7724">
        <v>8</v>
      </c>
      <c r="M7724">
        <f>VLOOKUP(H7724,AE$2:$AJ$12,6,TRUE)</f>
        <v>8</v>
      </c>
      <c r="N7724">
        <f>VLOOKUP(I7724,AF$2:$AJ$12,5,TRUE)</f>
        <v>5</v>
      </c>
      <c r="O7724">
        <f>VLOOKUP(J7724,AG$2:$AJ$12,4,TRUE)</f>
        <v>6</v>
      </c>
      <c r="P7724">
        <f>VLOOKUP(K7724,AH$2:$AJ$12,3,TRUE)</f>
        <v>0</v>
      </c>
      <c r="Q7724">
        <f>VLOOKUP(L7724,AI$2:$AJ$12,2,TRUE)</f>
        <v>5</v>
      </c>
      <c r="T7724" t="str">
        <f t="shared" si="725"/>
        <v>Crimepoint.create(latitude:37.801, longitude:-122.423, drugdrink:8, misdemean:5, theft:6, violent:0, total:5, drugdrinkct:1, misdemeanct:3, theftct:4, violentct:0, totalct:8)</v>
      </c>
      <c r="U7724" t="str">
        <f t="shared" si="726"/>
        <v>{location: new google.maps.LatLng(37.801, -122.423), weight: 1},</v>
      </c>
      <c r="V7724" t="str">
        <f t="shared" si="721"/>
        <v>{location: new google.maps.LatLng(37.801, -122.423), weight: 1},</v>
      </c>
      <c r="W7724" t="str">
        <f t="shared" si="722"/>
        <v>{location: new google.maps.LatLng(37.801, -122.423), weight: 1},</v>
      </c>
      <c r="X7724" t="str">
        <f t="shared" si="723"/>
        <v>{location: new google.maps.LatLng(37.801, -122.423), weight: 0},</v>
      </c>
      <c r="Y7724" t="str">
        <f t="shared" si="724"/>
        <v>{location: new google.maps.LatLng(37.801, -122.423), weight: 1},</v>
      </c>
    </row>
    <row r="7725" spans="1:25" x14ac:dyDescent="0.2">
      <c r="A7725">
        <v>37.801000000000002</v>
      </c>
      <c r="B7725">
        <v>-122.422</v>
      </c>
      <c r="C7725">
        <v>0</v>
      </c>
      <c r="D7725">
        <v>1</v>
      </c>
      <c r="E7725">
        <v>0</v>
      </c>
      <c r="F7725">
        <v>1</v>
      </c>
      <c r="G7725">
        <v>1</v>
      </c>
      <c r="H7725">
        <v>0</v>
      </c>
      <c r="I7725">
        <v>6</v>
      </c>
      <c r="J7725">
        <v>3</v>
      </c>
      <c r="K7725">
        <v>2</v>
      </c>
      <c r="L7725">
        <v>11</v>
      </c>
      <c r="M7725">
        <f>VLOOKUP(H7725,AE$2:$AJ$12,6,TRUE)</f>
        <v>0</v>
      </c>
      <c r="N7725">
        <f>VLOOKUP(I7725,AF$2:$AJ$12,5,TRUE)</f>
        <v>7</v>
      </c>
      <c r="O7725">
        <f>VLOOKUP(J7725,AG$2:$AJ$12,4,TRUE)</f>
        <v>5</v>
      </c>
      <c r="P7725">
        <f>VLOOKUP(K7725,AH$2:$AJ$12,3,TRUE)</f>
        <v>7</v>
      </c>
      <c r="Q7725">
        <f>VLOOKUP(L7725,AI$2:$AJ$12,2,TRUE)</f>
        <v>6</v>
      </c>
      <c r="T7725" t="str">
        <f t="shared" si="725"/>
        <v>Crimepoint.create(latitude:37.801, longitude:-122.422, drugdrink:0, misdemean:7, theft:5, violent:7, total:6, drugdrinkct:0, misdemeanct:6, theftct:3, violentct:2, totalct:11)</v>
      </c>
      <c r="U7725" t="str">
        <f t="shared" si="726"/>
        <v>{location: new google.maps.LatLng(37.801, -122.422), weight: 0},</v>
      </c>
      <c r="V7725" t="str">
        <f t="shared" si="721"/>
        <v>{location: new google.maps.LatLng(37.801, -122.422), weight: 1},</v>
      </c>
      <c r="W7725" t="str">
        <f t="shared" si="722"/>
        <v>{location: new google.maps.LatLng(37.801, -122.422), weight: 0},</v>
      </c>
      <c r="X7725" t="str">
        <f t="shared" si="723"/>
        <v>{location: new google.maps.LatLng(37.801, -122.422), weight: 1},</v>
      </c>
      <c r="Y7725" t="str">
        <f t="shared" si="724"/>
        <v>{location: new google.maps.LatLng(37.801, -122.422), weight: 1},</v>
      </c>
    </row>
    <row r="7726" spans="1:25" x14ac:dyDescent="0.2">
      <c r="A7726">
        <v>37.801000000000002</v>
      </c>
      <c r="B7726">
        <v>-122.42100000000001</v>
      </c>
      <c r="C7726">
        <v>0</v>
      </c>
      <c r="D7726">
        <v>1</v>
      </c>
      <c r="E7726">
        <v>2</v>
      </c>
      <c r="F7726">
        <v>0</v>
      </c>
      <c r="G7726">
        <v>1</v>
      </c>
      <c r="H7726">
        <v>0</v>
      </c>
      <c r="I7726">
        <v>5</v>
      </c>
      <c r="J7726">
        <v>11</v>
      </c>
      <c r="K7726">
        <v>0</v>
      </c>
      <c r="L7726">
        <v>16</v>
      </c>
      <c r="M7726">
        <f>VLOOKUP(H7726,AE$2:$AJ$12,6,TRUE)</f>
        <v>0</v>
      </c>
      <c r="N7726">
        <f>VLOOKUP(I7726,AF$2:$AJ$12,5,TRUE)</f>
        <v>6</v>
      </c>
      <c r="O7726">
        <f>VLOOKUP(J7726,AG$2:$AJ$12,4,TRUE)</f>
        <v>8</v>
      </c>
      <c r="P7726">
        <f>VLOOKUP(K7726,AH$2:$AJ$12,3,TRUE)</f>
        <v>0</v>
      </c>
      <c r="Q7726">
        <f>VLOOKUP(L7726,AI$2:$AJ$12,2,TRUE)</f>
        <v>7</v>
      </c>
      <c r="T7726" t="str">
        <f t="shared" si="725"/>
        <v>Crimepoint.create(latitude:37.801, longitude:-122.421, drugdrink:0, misdemean:6, theft:8, violent:0, total:7, drugdrinkct:0, misdemeanct:5, theftct:11, violentct:0, totalct:16)</v>
      </c>
      <c r="U7726" t="str">
        <f t="shared" si="726"/>
        <v>{location: new google.maps.LatLng(37.801, -122.421), weight: 0},</v>
      </c>
      <c r="V7726" t="str">
        <f t="shared" si="721"/>
        <v>{location: new google.maps.LatLng(37.801, -122.421), weight: 1},</v>
      </c>
      <c r="W7726" t="str">
        <f t="shared" si="722"/>
        <v>{location: new google.maps.LatLng(37.801, -122.421), weight: 2},</v>
      </c>
      <c r="X7726" t="str">
        <f t="shared" si="723"/>
        <v>{location: new google.maps.LatLng(37.801, -122.421), weight: 0},</v>
      </c>
      <c r="Y7726" t="str">
        <f t="shared" si="724"/>
        <v>{location: new google.maps.LatLng(37.801, -122.421), weight: 1},</v>
      </c>
    </row>
    <row r="7727" spans="1:25" x14ac:dyDescent="0.2">
      <c r="A7727">
        <v>37.801000000000002</v>
      </c>
      <c r="B7727">
        <v>-122.42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1</v>
      </c>
      <c r="J7727">
        <v>1</v>
      </c>
      <c r="K7727">
        <v>0</v>
      </c>
      <c r="L7727">
        <v>3</v>
      </c>
      <c r="M7727">
        <f>VLOOKUP(H7727,AE$2:$AJ$12,6,TRUE)</f>
        <v>8</v>
      </c>
      <c r="N7727">
        <f>VLOOKUP(I7727,AF$2:$AJ$12,5,TRUE)</f>
        <v>2</v>
      </c>
      <c r="O7727">
        <f>VLOOKUP(J7727,AG$2:$AJ$12,4,TRUE)</f>
        <v>3</v>
      </c>
      <c r="P7727">
        <f>VLOOKUP(K7727,AH$2:$AJ$12,3,TRUE)</f>
        <v>0</v>
      </c>
      <c r="Q7727">
        <f>VLOOKUP(L7727,AI$2:$AJ$12,2,TRUE)</f>
        <v>2</v>
      </c>
      <c r="T7727" t="str">
        <f t="shared" si="725"/>
        <v>Crimepoint.create(latitude:37.801, longitude:-122.42, drugdrink:8, misdemean:2, theft:3, violent:0, total:2, drugdrinkct:1, misdemeanct:1, theftct:1, violentct:0, totalct:3)</v>
      </c>
      <c r="U7727" t="str">
        <f t="shared" si="726"/>
        <v>{location: new google.maps.LatLng(37.801, -122.42), weight: 1},</v>
      </c>
      <c r="V7727" t="str">
        <f t="shared" si="721"/>
        <v>{location: new google.maps.LatLng(37.801, -122.42), weight: 0},</v>
      </c>
      <c r="W7727" t="str">
        <f t="shared" si="722"/>
        <v>{location: new google.maps.LatLng(37.801, -122.42), weight: 0},</v>
      </c>
      <c r="X7727" t="str">
        <f t="shared" si="723"/>
        <v>{location: new google.maps.LatLng(37.801, -122.42), weight: 0},</v>
      </c>
      <c r="Y7727" t="str">
        <f t="shared" si="724"/>
        <v>{location: new google.maps.LatLng(37.801, -122.42), weight: 0},</v>
      </c>
    </row>
    <row r="7728" spans="1:25" x14ac:dyDescent="0.2">
      <c r="A7728">
        <v>37.801000000000002</v>
      </c>
      <c r="B7728">
        <v>-122.419</v>
      </c>
      <c r="C7728">
        <v>0</v>
      </c>
      <c r="D7728">
        <v>1</v>
      </c>
      <c r="E7728">
        <v>1</v>
      </c>
      <c r="F7728">
        <v>0</v>
      </c>
      <c r="G7728">
        <v>1</v>
      </c>
      <c r="H7728">
        <v>0</v>
      </c>
      <c r="I7728">
        <v>4</v>
      </c>
      <c r="J7728">
        <v>9</v>
      </c>
      <c r="K7728">
        <v>0</v>
      </c>
      <c r="L7728">
        <v>13</v>
      </c>
      <c r="M7728">
        <f>VLOOKUP(H7728,AE$2:$AJ$12,6,TRUE)</f>
        <v>0</v>
      </c>
      <c r="N7728">
        <f>VLOOKUP(I7728,AF$2:$AJ$12,5,TRUE)</f>
        <v>6</v>
      </c>
      <c r="O7728">
        <f>VLOOKUP(J7728,AG$2:$AJ$12,4,TRUE)</f>
        <v>8</v>
      </c>
      <c r="P7728">
        <f>VLOOKUP(K7728,AH$2:$AJ$12,3,TRUE)</f>
        <v>0</v>
      </c>
      <c r="Q7728">
        <f>VLOOKUP(L7728,AI$2:$AJ$12,2,TRUE)</f>
        <v>7</v>
      </c>
      <c r="T7728" t="str">
        <f t="shared" si="725"/>
        <v>Crimepoint.create(latitude:37.801, longitude:-122.419, drugdrink:0, misdemean:6, theft:8, violent:0, total:7, drugdrinkct:0, misdemeanct:4, theftct:9, violentct:0, totalct:13)</v>
      </c>
      <c r="U7728" t="str">
        <f t="shared" si="726"/>
        <v>{location: new google.maps.LatLng(37.801, -122.419), weight: 0},</v>
      </c>
      <c r="V7728" t="str">
        <f t="shared" si="721"/>
        <v>{location: new google.maps.LatLng(37.801, -122.419), weight: 1},</v>
      </c>
      <c r="W7728" t="str">
        <f t="shared" si="722"/>
        <v>{location: new google.maps.LatLng(37.801, -122.419), weight: 1},</v>
      </c>
      <c r="X7728" t="str">
        <f t="shared" si="723"/>
        <v>{location: new google.maps.LatLng(37.801, -122.419), weight: 0},</v>
      </c>
      <c r="Y7728" t="str">
        <f t="shared" si="724"/>
        <v>{location: new google.maps.LatLng(37.801, -122.419), weight: 1},</v>
      </c>
    </row>
    <row r="7729" spans="1:25" x14ac:dyDescent="0.2">
      <c r="A7729">
        <v>37.801000000000002</v>
      </c>
      <c r="B7729">
        <v>-122.41800000000001</v>
      </c>
      <c r="C7729">
        <v>0</v>
      </c>
      <c r="D7729">
        <v>2</v>
      </c>
      <c r="E7729">
        <v>4</v>
      </c>
      <c r="F7729">
        <v>2</v>
      </c>
      <c r="G7729">
        <v>3</v>
      </c>
      <c r="H7729">
        <v>0</v>
      </c>
      <c r="I7729">
        <v>10</v>
      </c>
      <c r="J7729">
        <v>28</v>
      </c>
      <c r="K7729">
        <v>3</v>
      </c>
      <c r="L7729">
        <v>41</v>
      </c>
      <c r="M7729">
        <f>VLOOKUP(H7729,AE$2:$AJ$12,6,TRUE)</f>
        <v>0</v>
      </c>
      <c r="N7729">
        <f>VLOOKUP(I7729,AF$2:$AJ$12,5,TRUE)</f>
        <v>8</v>
      </c>
      <c r="O7729">
        <f>VLOOKUP(J7729,AG$2:$AJ$12,4,TRUE)</f>
        <v>9</v>
      </c>
      <c r="P7729">
        <f>VLOOKUP(K7729,AH$2:$AJ$12,3,TRUE)</f>
        <v>8</v>
      </c>
      <c r="Q7729">
        <f>VLOOKUP(L7729,AI$2:$AJ$12,2,TRUE)</f>
        <v>9</v>
      </c>
      <c r="T7729" t="str">
        <f t="shared" si="725"/>
        <v>Crimepoint.create(latitude:37.801, longitude:-122.418, drugdrink:0, misdemean:8, theft:9, violent:8, total:9, drugdrinkct:0, misdemeanct:10, theftct:28, violentct:3, totalct:41)</v>
      </c>
      <c r="U7729" t="str">
        <f t="shared" si="726"/>
        <v>{location: new google.maps.LatLng(37.801, -122.418), weight: 0},</v>
      </c>
      <c r="V7729" t="str">
        <f t="shared" si="721"/>
        <v>{location: new google.maps.LatLng(37.801, -122.418), weight: 2},</v>
      </c>
      <c r="W7729" t="str">
        <f t="shared" si="722"/>
        <v>{location: new google.maps.LatLng(37.801, -122.418), weight: 4},</v>
      </c>
      <c r="X7729" t="str">
        <f t="shared" si="723"/>
        <v>{location: new google.maps.LatLng(37.801, -122.418), weight: 2},</v>
      </c>
      <c r="Y7729" t="str">
        <f t="shared" si="724"/>
        <v>{location: new google.maps.LatLng(37.801, -122.418), weight: 3},</v>
      </c>
    </row>
    <row r="7730" spans="1:25" x14ac:dyDescent="0.2">
      <c r="A7730">
        <v>37.801000000000002</v>
      </c>
      <c r="B7730">
        <v>-122.417</v>
      </c>
      <c r="C7730">
        <v>0</v>
      </c>
      <c r="D7730">
        <v>0</v>
      </c>
      <c r="E7730">
        <v>2</v>
      </c>
      <c r="F7730">
        <v>0</v>
      </c>
      <c r="G7730">
        <v>1</v>
      </c>
      <c r="H7730">
        <v>0</v>
      </c>
      <c r="I7730">
        <v>1</v>
      </c>
      <c r="J7730">
        <v>12</v>
      </c>
      <c r="K7730">
        <v>0</v>
      </c>
      <c r="L7730">
        <v>13</v>
      </c>
      <c r="M7730">
        <f>VLOOKUP(H7730,AE$2:$AJ$12,6,TRUE)</f>
        <v>0</v>
      </c>
      <c r="N7730">
        <f>VLOOKUP(I7730,AF$2:$AJ$12,5,TRUE)</f>
        <v>2</v>
      </c>
      <c r="O7730">
        <f>VLOOKUP(J7730,AG$2:$AJ$12,4,TRUE)</f>
        <v>8</v>
      </c>
      <c r="P7730">
        <f>VLOOKUP(K7730,AH$2:$AJ$12,3,TRUE)</f>
        <v>0</v>
      </c>
      <c r="Q7730">
        <f>VLOOKUP(L7730,AI$2:$AJ$12,2,TRUE)</f>
        <v>7</v>
      </c>
      <c r="T7730" t="str">
        <f t="shared" si="725"/>
        <v>Crimepoint.create(latitude:37.801, longitude:-122.417, drugdrink:0, misdemean:2, theft:8, violent:0, total:7, drugdrinkct:0, misdemeanct:1, theftct:12, violentct:0, totalct:13)</v>
      </c>
      <c r="U7730" t="str">
        <f t="shared" si="726"/>
        <v>{location: new google.maps.LatLng(37.801, -122.417), weight: 0},</v>
      </c>
      <c r="V7730" t="str">
        <f t="shared" si="721"/>
        <v>{location: new google.maps.LatLng(37.801, -122.417), weight: 0},</v>
      </c>
      <c r="W7730" t="str">
        <f t="shared" si="722"/>
        <v>{location: new google.maps.LatLng(37.801, -122.417), weight: 2},</v>
      </c>
      <c r="X7730" t="str">
        <f t="shared" si="723"/>
        <v>{location: new google.maps.LatLng(37.801, -122.417), weight: 0},</v>
      </c>
      <c r="Y7730" t="str">
        <f t="shared" si="724"/>
        <v>{location: new google.maps.LatLng(37.801, -122.417), weight: 1},</v>
      </c>
    </row>
    <row r="7731" spans="1:25" x14ac:dyDescent="0.2">
      <c r="A7731">
        <v>37.801000000000002</v>
      </c>
      <c r="B7731">
        <v>-122.416</v>
      </c>
      <c r="C7731">
        <v>0</v>
      </c>
      <c r="D7731">
        <v>3</v>
      </c>
      <c r="E7731">
        <v>1</v>
      </c>
      <c r="F7731">
        <v>1</v>
      </c>
      <c r="G7731">
        <v>2</v>
      </c>
      <c r="H7731">
        <v>0</v>
      </c>
      <c r="I7731">
        <v>12</v>
      </c>
      <c r="J7731">
        <v>9</v>
      </c>
      <c r="K7731">
        <v>1</v>
      </c>
      <c r="L7731">
        <v>22</v>
      </c>
      <c r="M7731">
        <f>VLOOKUP(H7731,AE$2:$AJ$12,6,TRUE)</f>
        <v>0</v>
      </c>
      <c r="N7731">
        <f>VLOOKUP(I7731,AF$2:$AJ$12,5,TRUE)</f>
        <v>8</v>
      </c>
      <c r="O7731">
        <f>VLOOKUP(J7731,AG$2:$AJ$12,4,TRUE)</f>
        <v>8</v>
      </c>
      <c r="P7731">
        <f>VLOOKUP(K7731,AH$2:$AJ$12,3,TRUE)</f>
        <v>7</v>
      </c>
      <c r="Q7731">
        <f>VLOOKUP(L7731,AI$2:$AJ$12,2,TRUE)</f>
        <v>8</v>
      </c>
      <c r="T7731" t="str">
        <f t="shared" si="725"/>
        <v>Crimepoint.create(latitude:37.801, longitude:-122.416, drugdrink:0, misdemean:8, theft:8, violent:7, total:8, drugdrinkct:0, misdemeanct:12, theftct:9, violentct:1, totalct:22)</v>
      </c>
      <c r="U7731" t="str">
        <f t="shared" si="726"/>
        <v>{location: new google.maps.LatLng(37.801, -122.416), weight: 0},</v>
      </c>
      <c r="V7731" t="str">
        <f t="shared" si="721"/>
        <v>{location: new google.maps.LatLng(37.801, -122.416), weight: 3},</v>
      </c>
      <c r="W7731" t="str">
        <f t="shared" si="722"/>
        <v>{location: new google.maps.LatLng(37.801, -122.416), weight: 1},</v>
      </c>
      <c r="X7731" t="str">
        <f t="shared" si="723"/>
        <v>{location: new google.maps.LatLng(37.801, -122.416), weight: 1},</v>
      </c>
      <c r="Y7731" t="str">
        <f t="shared" si="724"/>
        <v>{location: new google.maps.LatLng(37.801, -122.416), weight: 2},</v>
      </c>
    </row>
    <row r="7732" spans="1:25" x14ac:dyDescent="0.2">
      <c r="A7732">
        <v>37.801000000000002</v>
      </c>
      <c r="B7732">
        <v>-122.41500000000001</v>
      </c>
      <c r="C7732">
        <v>0</v>
      </c>
      <c r="D7732">
        <v>1</v>
      </c>
      <c r="E7732">
        <v>0</v>
      </c>
      <c r="F7732">
        <v>2</v>
      </c>
      <c r="G7732">
        <v>1</v>
      </c>
      <c r="H7732">
        <v>0</v>
      </c>
      <c r="I7732">
        <v>4</v>
      </c>
      <c r="J7732">
        <v>2</v>
      </c>
      <c r="K7732">
        <v>3</v>
      </c>
      <c r="L7732">
        <v>9</v>
      </c>
      <c r="M7732">
        <f>VLOOKUP(H7732,AE$2:$AJ$12,6,TRUE)</f>
        <v>0</v>
      </c>
      <c r="N7732">
        <f>VLOOKUP(I7732,AF$2:$AJ$12,5,TRUE)</f>
        <v>6</v>
      </c>
      <c r="O7732">
        <f>VLOOKUP(J7732,AG$2:$AJ$12,4,TRUE)</f>
        <v>4</v>
      </c>
      <c r="P7732">
        <f>VLOOKUP(K7732,AH$2:$AJ$12,3,TRUE)</f>
        <v>8</v>
      </c>
      <c r="Q7732">
        <f>VLOOKUP(L7732,AI$2:$AJ$12,2,TRUE)</f>
        <v>5</v>
      </c>
      <c r="T7732" t="str">
        <f t="shared" si="725"/>
        <v>Crimepoint.create(latitude:37.801, longitude:-122.415, drugdrink:0, misdemean:6, theft:4, violent:8, total:5, drugdrinkct:0, misdemeanct:4, theftct:2, violentct:3, totalct:9)</v>
      </c>
      <c r="U7732" t="str">
        <f t="shared" si="726"/>
        <v>{location: new google.maps.LatLng(37.801, -122.415), weight: 0},</v>
      </c>
      <c r="V7732" t="str">
        <f t="shared" si="721"/>
        <v>{location: new google.maps.LatLng(37.801, -122.415), weight: 1},</v>
      </c>
      <c r="W7732" t="str">
        <f t="shared" si="722"/>
        <v>{location: new google.maps.LatLng(37.801, -122.415), weight: 0},</v>
      </c>
      <c r="X7732" t="str">
        <f t="shared" si="723"/>
        <v>{location: new google.maps.LatLng(37.801, -122.415), weight: 2},</v>
      </c>
      <c r="Y7732" t="str">
        <f t="shared" si="724"/>
        <v>{location: new google.maps.LatLng(37.801, -122.415), weight: 1},</v>
      </c>
    </row>
    <row r="7733" spans="1:25" x14ac:dyDescent="0.2">
      <c r="A7733">
        <v>37.801000000000002</v>
      </c>
      <c r="B7733">
        <v>-122.414</v>
      </c>
      <c r="C7733">
        <v>0</v>
      </c>
      <c r="D7733">
        <v>1</v>
      </c>
      <c r="E7733">
        <v>1</v>
      </c>
      <c r="F7733">
        <v>0</v>
      </c>
      <c r="G7733">
        <v>1</v>
      </c>
      <c r="H7733">
        <v>0</v>
      </c>
      <c r="I7733">
        <v>3</v>
      </c>
      <c r="J7733">
        <v>4</v>
      </c>
      <c r="K7733">
        <v>0</v>
      </c>
      <c r="L7733">
        <v>7</v>
      </c>
      <c r="M7733">
        <f>VLOOKUP(H7733,AE$2:$AJ$12,6,TRUE)</f>
        <v>0</v>
      </c>
      <c r="N7733">
        <f>VLOOKUP(I7733,AF$2:$AJ$12,5,TRUE)</f>
        <v>5</v>
      </c>
      <c r="O7733">
        <f>VLOOKUP(J7733,AG$2:$AJ$12,4,TRUE)</f>
        <v>6</v>
      </c>
      <c r="P7733">
        <f>VLOOKUP(K7733,AH$2:$AJ$12,3,TRUE)</f>
        <v>0</v>
      </c>
      <c r="Q7733">
        <f>VLOOKUP(L7733,AI$2:$AJ$12,2,TRUE)</f>
        <v>5</v>
      </c>
      <c r="T7733" t="str">
        <f t="shared" si="725"/>
        <v>Crimepoint.create(latitude:37.801, longitude:-122.414, drugdrink:0, misdemean:5, theft:6, violent:0, total:5, drugdrinkct:0, misdemeanct:3, theftct:4, violentct:0, totalct:7)</v>
      </c>
      <c r="U7733" t="str">
        <f t="shared" si="726"/>
        <v>{location: new google.maps.LatLng(37.801, -122.414), weight: 0},</v>
      </c>
      <c r="V7733" t="str">
        <f t="shared" si="721"/>
        <v>{location: new google.maps.LatLng(37.801, -122.414), weight: 1},</v>
      </c>
      <c r="W7733" t="str">
        <f t="shared" si="722"/>
        <v>{location: new google.maps.LatLng(37.801, -122.414), weight: 1},</v>
      </c>
      <c r="X7733" t="str">
        <f t="shared" si="723"/>
        <v>{location: new google.maps.LatLng(37.801, -122.414), weight: 0},</v>
      </c>
      <c r="Y7733" t="str">
        <f t="shared" si="724"/>
        <v>{location: new google.maps.LatLng(37.801, -122.414), weight: 1},</v>
      </c>
    </row>
    <row r="7734" spans="1:25" x14ac:dyDescent="0.2">
      <c r="A7734">
        <v>37.801000000000002</v>
      </c>
      <c r="B7734">
        <v>-122.413</v>
      </c>
      <c r="C7734">
        <v>0</v>
      </c>
      <c r="D7734">
        <v>1</v>
      </c>
      <c r="E7734">
        <v>1</v>
      </c>
      <c r="F7734">
        <v>0</v>
      </c>
      <c r="G7734">
        <v>1</v>
      </c>
      <c r="H7734">
        <v>0</v>
      </c>
      <c r="I7734">
        <v>4</v>
      </c>
      <c r="J7734">
        <v>4</v>
      </c>
      <c r="K7734">
        <v>0</v>
      </c>
      <c r="L7734">
        <v>8</v>
      </c>
      <c r="M7734">
        <f>VLOOKUP(H7734,AE$2:$AJ$12,6,TRUE)</f>
        <v>0</v>
      </c>
      <c r="N7734">
        <f>VLOOKUP(I7734,AF$2:$AJ$12,5,TRUE)</f>
        <v>6</v>
      </c>
      <c r="O7734">
        <f>VLOOKUP(J7734,AG$2:$AJ$12,4,TRUE)</f>
        <v>6</v>
      </c>
      <c r="P7734">
        <f>VLOOKUP(K7734,AH$2:$AJ$12,3,TRUE)</f>
        <v>0</v>
      </c>
      <c r="Q7734">
        <f>VLOOKUP(L7734,AI$2:$AJ$12,2,TRUE)</f>
        <v>5</v>
      </c>
      <c r="T7734" t="str">
        <f t="shared" si="725"/>
        <v>Crimepoint.create(latitude:37.801, longitude:-122.413, drugdrink:0, misdemean:6, theft:6, violent:0, total:5, drugdrinkct:0, misdemeanct:4, theftct:4, violentct:0, totalct:8)</v>
      </c>
      <c r="U7734" t="str">
        <f t="shared" si="726"/>
        <v>{location: new google.maps.LatLng(37.801, -122.413), weight: 0},</v>
      </c>
      <c r="V7734" t="str">
        <f t="shared" si="721"/>
        <v>{location: new google.maps.LatLng(37.801, -122.413), weight: 1},</v>
      </c>
      <c r="W7734" t="str">
        <f t="shared" si="722"/>
        <v>{location: new google.maps.LatLng(37.801, -122.413), weight: 1},</v>
      </c>
      <c r="X7734" t="str">
        <f t="shared" si="723"/>
        <v>{location: new google.maps.LatLng(37.801, -122.413), weight: 0},</v>
      </c>
      <c r="Y7734" t="str">
        <f t="shared" si="724"/>
        <v>{location: new google.maps.LatLng(37.801, -122.413), weight: 1},</v>
      </c>
    </row>
    <row r="7735" spans="1:25" x14ac:dyDescent="0.2">
      <c r="A7735">
        <v>37.801000000000002</v>
      </c>
      <c r="B7735">
        <v>-122.41200000000001</v>
      </c>
      <c r="C7735">
        <v>0</v>
      </c>
      <c r="D7735">
        <v>3</v>
      </c>
      <c r="E7735">
        <v>1</v>
      </c>
      <c r="F7735">
        <v>1</v>
      </c>
      <c r="G7735">
        <v>2</v>
      </c>
      <c r="H7735">
        <v>0</v>
      </c>
      <c r="I7735">
        <v>15</v>
      </c>
      <c r="J7735">
        <v>4</v>
      </c>
      <c r="K7735">
        <v>2</v>
      </c>
      <c r="L7735">
        <v>21</v>
      </c>
      <c r="M7735">
        <f>VLOOKUP(H7735,AE$2:$AJ$12,6,TRUE)</f>
        <v>0</v>
      </c>
      <c r="N7735">
        <f>VLOOKUP(I7735,AF$2:$AJ$12,5,TRUE)</f>
        <v>8</v>
      </c>
      <c r="O7735">
        <f>VLOOKUP(J7735,AG$2:$AJ$12,4,TRUE)</f>
        <v>6</v>
      </c>
      <c r="P7735">
        <f>VLOOKUP(K7735,AH$2:$AJ$12,3,TRUE)</f>
        <v>7</v>
      </c>
      <c r="Q7735">
        <f>VLOOKUP(L7735,AI$2:$AJ$12,2,TRUE)</f>
        <v>8</v>
      </c>
      <c r="T7735" t="str">
        <f t="shared" si="725"/>
        <v>Crimepoint.create(latitude:37.801, longitude:-122.412, drugdrink:0, misdemean:8, theft:6, violent:7, total:8, drugdrinkct:0, misdemeanct:15, theftct:4, violentct:2, totalct:21)</v>
      </c>
      <c r="U7735" t="str">
        <f t="shared" si="726"/>
        <v>{location: new google.maps.LatLng(37.801, -122.412), weight: 0},</v>
      </c>
      <c r="V7735" t="str">
        <f t="shared" si="721"/>
        <v>{location: new google.maps.LatLng(37.801, -122.412), weight: 3},</v>
      </c>
      <c r="W7735" t="str">
        <f t="shared" si="722"/>
        <v>{location: new google.maps.LatLng(37.801, -122.412), weight: 1},</v>
      </c>
      <c r="X7735" t="str">
        <f t="shared" si="723"/>
        <v>{location: new google.maps.LatLng(37.801, -122.412), weight: 1},</v>
      </c>
      <c r="Y7735" t="str">
        <f t="shared" si="724"/>
        <v>{location: new google.maps.LatLng(37.801, -122.412), weight: 2},</v>
      </c>
    </row>
    <row r="7736" spans="1:25" x14ac:dyDescent="0.2">
      <c r="A7736">
        <v>37.801000000000002</v>
      </c>
      <c r="B7736">
        <v>-122.411</v>
      </c>
      <c r="C7736">
        <v>0</v>
      </c>
      <c r="D7736">
        <v>6</v>
      </c>
      <c r="E7736">
        <v>1</v>
      </c>
      <c r="F7736">
        <v>1</v>
      </c>
      <c r="G7736">
        <v>3</v>
      </c>
      <c r="H7736">
        <v>0</v>
      </c>
      <c r="I7736">
        <v>27</v>
      </c>
      <c r="J7736">
        <v>8</v>
      </c>
      <c r="K7736">
        <v>1</v>
      </c>
      <c r="L7736">
        <v>36</v>
      </c>
      <c r="M7736">
        <f>VLOOKUP(H7736,AE$2:$AJ$12,6,TRUE)</f>
        <v>0</v>
      </c>
      <c r="N7736">
        <f>VLOOKUP(I7736,AF$2:$AJ$12,5,TRUE)</f>
        <v>9</v>
      </c>
      <c r="O7736">
        <f>VLOOKUP(J7736,AG$2:$AJ$12,4,TRUE)</f>
        <v>8</v>
      </c>
      <c r="P7736">
        <f>VLOOKUP(K7736,AH$2:$AJ$12,3,TRUE)</f>
        <v>7</v>
      </c>
      <c r="Q7736">
        <f>VLOOKUP(L7736,AI$2:$AJ$12,2,TRUE)</f>
        <v>8</v>
      </c>
      <c r="T7736" t="str">
        <f t="shared" si="725"/>
        <v>Crimepoint.create(latitude:37.801, longitude:-122.411, drugdrink:0, misdemean:9, theft:8, violent:7, total:8, drugdrinkct:0, misdemeanct:27, theftct:8, violentct:1, totalct:36)</v>
      </c>
      <c r="U7736" t="str">
        <f t="shared" si="726"/>
        <v>{location: new google.maps.LatLng(37.801, -122.411), weight: 0},</v>
      </c>
      <c r="V7736" t="str">
        <f t="shared" si="721"/>
        <v>{location: new google.maps.LatLng(37.801, -122.411), weight: 6},</v>
      </c>
      <c r="W7736" t="str">
        <f t="shared" si="722"/>
        <v>{location: new google.maps.LatLng(37.801, -122.411), weight: 1},</v>
      </c>
      <c r="X7736" t="str">
        <f t="shared" si="723"/>
        <v>{location: new google.maps.LatLng(37.801, -122.411), weight: 1},</v>
      </c>
      <c r="Y7736" t="str">
        <f t="shared" si="724"/>
        <v>{location: new google.maps.LatLng(37.801, -122.411), weight: 3},</v>
      </c>
    </row>
    <row r="7737" spans="1:25" x14ac:dyDescent="0.2">
      <c r="A7737">
        <v>37.801000000000002</v>
      </c>
      <c r="B7737">
        <v>-122.41</v>
      </c>
      <c r="C7737">
        <v>0</v>
      </c>
      <c r="D7737">
        <v>2</v>
      </c>
      <c r="E7737">
        <v>0</v>
      </c>
      <c r="F7737">
        <v>1</v>
      </c>
      <c r="G7737">
        <v>1</v>
      </c>
      <c r="H7737">
        <v>0</v>
      </c>
      <c r="I7737">
        <v>7</v>
      </c>
      <c r="J7737">
        <v>3</v>
      </c>
      <c r="K7737">
        <v>1</v>
      </c>
      <c r="L7737">
        <v>11</v>
      </c>
      <c r="M7737">
        <f>VLOOKUP(H7737,AE$2:$AJ$12,6,TRUE)</f>
        <v>0</v>
      </c>
      <c r="N7737">
        <f>VLOOKUP(I7737,AF$2:$AJ$12,5,TRUE)</f>
        <v>7</v>
      </c>
      <c r="O7737">
        <f>VLOOKUP(J7737,AG$2:$AJ$12,4,TRUE)</f>
        <v>5</v>
      </c>
      <c r="P7737">
        <f>VLOOKUP(K7737,AH$2:$AJ$12,3,TRUE)</f>
        <v>7</v>
      </c>
      <c r="Q7737">
        <f>VLOOKUP(L7737,AI$2:$AJ$12,2,TRUE)</f>
        <v>6</v>
      </c>
      <c r="T7737" t="str">
        <f t="shared" si="725"/>
        <v>Crimepoint.create(latitude:37.801, longitude:-122.41, drugdrink:0, misdemean:7, theft:5, violent:7, total:6, drugdrinkct:0, misdemeanct:7, theftct:3, violentct:1, totalct:11)</v>
      </c>
      <c r="U7737" t="str">
        <f t="shared" si="726"/>
        <v>{location: new google.maps.LatLng(37.801, -122.41), weight: 0},</v>
      </c>
      <c r="V7737" t="str">
        <f t="shared" si="721"/>
        <v>{location: new google.maps.LatLng(37.801, -122.41), weight: 2},</v>
      </c>
      <c r="W7737" t="str">
        <f t="shared" si="722"/>
        <v>{location: new google.maps.LatLng(37.801, -122.41), weight: 0},</v>
      </c>
      <c r="X7737" t="str">
        <f t="shared" si="723"/>
        <v>{location: new google.maps.LatLng(37.801, -122.41), weight: 1},</v>
      </c>
      <c r="Y7737" t="str">
        <f t="shared" si="724"/>
        <v>{location: new google.maps.LatLng(37.801, -122.41), weight: 1},</v>
      </c>
    </row>
    <row r="7738" spans="1:25" x14ac:dyDescent="0.2">
      <c r="A7738">
        <v>37.801000000000002</v>
      </c>
      <c r="B7738">
        <v>-122.40900000000001</v>
      </c>
      <c r="C7738">
        <v>2</v>
      </c>
      <c r="D7738">
        <v>2</v>
      </c>
      <c r="E7738">
        <v>1</v>
      </c>
      <c r="F7738">
        <v>2</v>
      </c>
      <c r="G7738">
        <v>2</v>
      </c>
      <c r="H7738">
        <v>3</v>
      </c>
      <c r="I7738">
        <v>10</v>
      </c>
      <c r="J7738">
        <v>7</v>
      </c>
      <c r="K7738">
        <v>3</v>
      </c>
      <c r="L7738">
        <v>23</v>
      </c>
      <c r="M7738">
        <f>VLOOKUP(H7738,AE$2:$AJ$12,6,TRUE)</f>
        <v>9</v>
      </c>
      <c r="N7738">
        <f>VLOOKUP(I7738,AF$2:$AJ$12,5,TRUE)</f>
        <v>8</v>
      </c>
      <c r="O7738">
        <f>VLOOKUP(J7738,AG$2:$AJ$12,4,TRUE)</f>
        <v>7</v>
      </c>
      <c r="P7738">
        <f>VLOOKUP(K7738,AH$2:$AJ$12,3,TRUE)</f>
        <v>8</v>
      </c>
      <c r="Q7738">
        <f>VLOOKUP(L7738,AI$2:$AJ$12,2,TRUE)</f>
        <v>8</v>
      </c>
      <c r="T7738" t="str">
        <f t="shared" si="725"/>
        <v>Crimepoint.create(latitude:37.801, longitude:-122.409, drugdrink:9, misdemean:8, theft:7, violent:8, total:8, drugdrinkct:3, misdemeanct:10, theftct:7, violentct:3, totalct:23)</v>
      </c>
      <c r="U7738" t="str">
        <f t="shared" si="726"/>
        <v>{location: new google.maps.LatLng(37.801, -122.409), weight: 2},</v>
      </c>
      <c r="V7738" t="str">
        <f t="shared" si="721"/>
        <v>{location: new google.maps.LatLng(37.801, -122.409), weight: 2},</v>
      </c>
      <c r="W7738" t="str">
        <f t="shared" si="722"/>
        <v>{location: new google.maps.LatLng(37.801, -122.409), weight: 1},</v>
      </c>
      <c r="X7738" t="str">
        <f t="shared" si="723"/>
        <v>{location: new google.maps.LatLng(37.801, -122.409), weight: 2},</v>
      </c>
      <c r="Y7738" t="str">
        <f t="shared" si="724"/>
        <v>{location: new google.maps.LatLng(37.801, -122.409), weight: 2},</v>
      </c>
    </row>
    <row r="7739" spans="1:25" x14ac:dyDescent="0.2">
      <c r="A7739">
        <v>37.801000000000002</v>
      </c>
      <c r="B7739">
        <v>-122.408</v>
      </c>
      <c r="C7739">
        <v>0</v>
      </c>
      <c r="D7739">
        <v>4</v>
      </c>
      <c r="E7739">
        <v>0</v>
      </c>
      <c r="F7739">
        <v>2</v>
      </c>
      <c r="G7739">
        <v>2</v>
      </c>
      <c r="H7739">
        <v>0</v>
      </c>
      <c r="I7739">
        <v>19</v>
      </c>
      <c r="J7739">
        <v>3</v>
      </c>
      <c r="K7739">
        <v>3</v>
      </c>
      <c r="L7739">
        <v>25</v>
      </c>
      <c r="M7739">
        <f>VLOOKUP(H7739,AE$2:$AJ$12,6,TRUE)</f>
        <v>0</v>
      </c>
      <c r="N7739">
        <f>VLOOKUP(I7739,AF$2:$AJ$12,5,TRUE)</f>
        <v>9</v>
      </c>
      <c r="O7739">
        <f>VLOOKUP(J7739,AG$2:$AJ$12,4,TRUE)</f>
        <v>5</v>
      </c>
      <c r="P7739">
        <f>VLOOKUP(K7739,AH$2:$AJ$12,3,TRUE)</f>
        <v>8</v>
      </c>
      <c r="Q7739">
        <f>VLOOKUP(L7739,AI$2:$AJ$12,2,TRUE)</f>
        <v>8</v>
      </c>
      <c r="T7739" t="str">
        <f t="shared" si="725"/>
        <v>Crimepoint.create(latitude:37.801, longitude:-122.408, drugdrink:0, misdemean:9, theft:5, violent:8, total:8, drugdrinkct:0, misdemeanct:19, theftct:3, violentct:3, totalct:25)</v>
      </c>
      <c r="U7739" t="str">
        <f t="shared" si="726"/>
        <v>{location: new google.maps.LatLng(37.801, -122.408), weight: 0},</v>
      </c>
      <c r="V7739" t="str">
        <f t="shared" si="721"/>
        <v>{location: new google.maps.LatLng(37.801, -122.408), weight: 4},</v>
      </c>
      <c r="W7739" t="str">
        <f t="shared" si="722"/>
        <v>{location: new google.maps.LatLng(37.801, -122.408), weight: 0},</v>
      </c>
      <c r="X7739" t="str">
        <f t="shared" si="723"/>
        <v>{location: new google.maps.LatLng(37.801, -122.408), weight: 2},</v>
      </c>
      <c r="Y7739" t="str">
        <f t="shared" si="724"/>
        <v>{location: new google.maps.LatLng(37.801, -122.408), weight: 2},</v>
      </c>
    </row>
    <row r="7740" spans="1:25" x14ac:dyDescent="0.2">
      <c r="A7740">
        <v>37.801000000000002</v>
      </c>
      <c r="B7740">
        <v>-122.407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1</v>
      </c>
      <c r="I7740">
        <v>4</v>
      </c>
      <c r="J7740">
        <v>1</v>
      </c>
      <c r="K7740">
        <v>0</v>
      </c>
      <c r="L7740">
        <v>6</v>
      </c>
      <c r="M7740">
        <f>VLOOKUP(H7740,AE$2:$AJ$12,6,TRUE)</f>
        <v>8</v>
      </c>
      <c r="N7740">
        <f>VLOOKUP(I7740,AF$2:$AJ$12,5,TRUE)</f>
        <v>6</v>
      </c>
      <c r="O7740">
        <f>VLOOKUP(J7740,AG$2:$AJ$12,4,TRUE)</f>
        <v>3</v>
      </c>
      <c r="P7740">
        <f>VLOOKUP(K7740,AH$2:$AJ$12,3,TRUE)</f>
        <v>0</v>
      </c>
      <c r="Q7740">
        <f>VLOOKUP(L7740,AI$2:$AJ$12,2,TRUE)</f>
        <v>4</v>
      </c>
      <c r="T7740" t="str">
        <f t="shared" si="725"/>
        <v>Crimepoint.create(latitude:37.801, longitude:-122.407, drugdrink:8, misdemean:6, theft:3, violent:0, total:4, drugdrinkct:1, misdemeanct:4, theftct:1, violentct:0, totalct:6)</v>
      </c>
      <c r="U7740" t="str">
        <f t="shared" si="726"/>
        <v>{location: new google.maps.LatLng(37.801, -122.407), weight: 1},</v>
      </c>
      <c r="V7740" t="str">
        <f t="shared" si="721"/>
        <v>{location: new google.maps.LatLng(37.801, -122.407), weight: 1},</v>
      </c>
      <c r="W7740" t="str">
        <f t="shared" si="722"/>
        <v>{location: new google.maps.LatLng(37.801, -122.407), weight: 0},</v>
      </c>
      <c r="X7740" t="str">
        <f t="shared" si="723"/>
        <v>{location: new google.maps.LatLng(37.801, -122.407), weight: 0},</v>
      </c>
      <c r="Y7740" t="str">
        <f t="shared" si="724"/>
        <v>{location: new google.maps.LatLng(37.801, -122.407), weight: 0},</v>
      </c>
    </row>
    <row r="7741" spans="1:25" x14ac:dyDescent="0.2">
      <c r="A7741">
        <v>37.801000000000002</v>
      </c>
      <c r="B7741">
        <v>-122.40600000000001</v>
      </c>
      <c r="C7741">
        <v>0</v>
      </c>
      <c r="D7741">
        <v>1</v>
      </c>
      <c r="E7741">
        <v>0</v>
      </c>
      <c r="F7741">
        <v>1</v>
      </c>
      <c r="G7741">
        <v>1</v>
      </c>
      <c r="H7741">
        <v>0</v>
      </c>
      <c r="I7741">
        <v>4</v>
      </c>
      <c r="J7741">
        <v>2</v>
      </c>
      <c r="K7741">
        <v>1</v>
      </c>
      <c r="L7741">
        <v>7</v>
      </c>
      <c r="M7741">
        <f>VLOOKUP(H7741,AE$2:$AJ$12,6,TRUE)</f>
        <v>0</v>
      </c>
      <c r="N7741">
        <f>VLOOKUP(I7741,AF$2:$AJ$12,5,TRUE)</f>
        <v>6</v>
      </c>
      <c r="O7741">
        <f>VLOOKUP(J7741,AG$2:$AJ$12,4,TRUE)</f>
        <v>4</v>
      </c>
      <c r="P7741">
        <f>VLOOKUP(K7741,AH$2:$AJ$12,3,TRUE)</f>
        <v>7</v>
      </c>
      <c r="Q7741">
        <f>VLOOKUP(L7741,AI$2:$AJ$12,2,TRUE)</f>
        <v>5</v>
      </c>
      <c r="T7741" t="str">
        <f t="shared" si="725"/>
        <v>Crimepoint.create(latitude:37.801, longitude:-122.406, drugdrink:0, misdemean:6, theft:4, violent:7, total:5, drugdrinkct:0, misdemeanct:4, theftct:2, violentct:1, totalct:7)</v>
      </c>
      <c r="U7741" t="str">
        <f t="shared" si="726"/>
        <v>{location: new google.maps.LatLng(37.801, -122.406), weight: 0},</v>
      </c>
      <c r="V7741" t="str">
        <f t="shared" si="721"/>
        <v>{location: new google.maps.LatLng(37.801, -122.406), weight: 1},</v>
      </c>
      <c r="W7741" t="str">
        <f t="shared" si="722"/>
        <v>{location: new google.maps.LatLng(37.801, -122.406), weight: 0},</v>
      </c>
      <c r="X7741" t="str">
        <f t="shared" si="723"/>
        <v>{location: new google.maps.LatLng(37.801, -122.406), weight: 1},</v>
      </c>
      <c r="Y7741" t="str">
        <f t="shared" si="724"/>
        <v>{location: new google.maps.LatLng(37.801, -122.406), weight: 1},</v>
      </c>
    </row>
    <row r="7742" spans="1:25" x14ac:dyDescent="0.2">
      <c r="A7742">
        <v>37.801000000000002</v>
      </c>
      <c r="B7742">
        <v>-122.405</v>
      </c>
      <c r="C7742">
        <v>0</v>
      </c>
      <c r="D7742">
        <v>0</v>
      </c>
      <c r="E7742">
        <v>1</v>
      </c>
      <c r="F7742">
        <v>2</v>
      </c>
      <c r="G7742">
        <v>1</v>
      </c>
      <c r="H7742">
        <v>0</v>
      </c>
      <c r="I7742">
        <v>2</v>
      </c>
      <c r="J7742">
        <v>9</v>
      </c>
      <c r="K7742">
        <v>3</v>
      </c>
      <c r="L7742">
        <v>14</v>
      </c>
      <c r="M7742">
        <f>VLOOKUP(H7742,AE$2:$AJ$12,6,TRUE)</f>
        <v>0</v>
      </c>
      <c r="N7742">
        <f>VLOOKUP(I7742,AF$2:$AJ$12,5,TRUE)</f>
        <v>4</v>
      </c>
      <c r="O7742">
        <f>VLOOKUP(J7742,AG$2:$AJ$12,4,TRUE)</f>
        <v>8</v>
      </c>
      <c r="P7742">
        <f>VLOOKUP(K7742,AH$2:$AJ$12,3,TRUE)</f>
        <v>8</v>
      </c>
      <c r="Q7742">
        <f>VLOOKUP(L7742,AI$2:$AJ$12,2,TRUE)</f>
        <v>7</v>
      </c>
      <c r="T7742" t="str">
        <f t="shared" si="725"/>
        <v>Crimepoint.create(latitude:37.801, longitude:-122.405, drugdrink:0, misdemean:4, theft:8, violent:8, total:7, drugdrinkct:0, misdemeanct:2, theftct:9, violentct:3, totalct:14)</v>
      </c>
      <c r="U7742" t="str">
        <f t="shared" si="726"/>
        <v>{location: new google.maps.LatLng(37.801, -122.405), weight: 0},</v>
      </c>
      <c r="V7742" t="str">
        <f t="shared" si="721"/>
        <v>{location: new google.maps.LatLng(37.801, -122.405), weight: 0},</v>
      </c>
      <c r="W7742" t="str">
        <f t="shared" si="722"/>
        <v>{location: new google.maps.LatLng(37.801, -122.405), weight: 1},</v>
      </c>
      <c r="X7742" t="str">
        <f t="shared" si="723"/>
        <v>{location: new google.maps.LatLng(37.801, -122.405), weight: 2},</v>
      </c>
      <c r="Y7742" t="str">
        <f t="shared" si="724"/>
        <v>{location: new google.maps.LatLng(37.801, -122.405), weight: 1},</v>
      </c>
    </row>
    <row r="7743" spans="1:25" x14ac:dyDescent="0.2">
      <c r="A7743">
        <v>37.801000000000002</v>
      </c>
      <c r="B7743">
        <v>-122.404</v>
      </c>
      <c r="C7743">
        <v>0</v>
      </c>
      <c r="D7743">
        <v>2</v>
      </c>
      <c r="E7743">
        <v>1</v>
      </c>
      <c r="F7743">
        <v>1</v>
      </c>
      <c r="G7743">
        <v>2</v>
      </c>
      <c r="H7743">
        <v>0</v>
      </c>
      <c r="I7743">
        <v>10</v>
      </c>
      <c r="J7743">
        <v>9</v>
      </c>
      <c r="K7743">
        <v>1</v>
      </c>
      <c r="L7743">
        <v>20</v>
      </c>
      <c r="M7743">
        <f>VLOOKUP(H7743,AE$2:$AJ$12,6,TRUE)</f>
        <v>0</v>
      </c>
      <c r="N7743">
        <f>VLOOKUP(I7743,AF$2:$AJ$12,5,TRUE)</f>
        <v>8</v>
      </c>
      <c r="O7743">
        <f>VLOOKUP(J7743,AG$2:$AJ$12,4,TRUE)</f>
        <v>8</v>
      </c>
      <c r="P7743">
        <f>VLOOKUP(K7743,AH$2:$AJ$12,3,TRUE)</f>
        <v>7</v>
      </c>
      <c r="Q7743">
        <f>VLOOKUP(L7743,AI$2:$AJ$12,2,TRUE)</f>
        <v>7</v>
      </c>
      <c r="T7743" t="str">
        <f t="shared" si="725"/>
        <v>Crimepoint.create(latitude:37.801, longitude:-122.404, drugdrink:0, misdemean:8, theft:8, violent:7, total:7, drugdrinkct:0, misdemeanct:10, theftct:9, violentct:1, totalct:20)</v>
      </c>
      <c r="U7743" t="str">
        <f t="shared" si="726"/>
        <v>{location: new google.maps.LatLng(37.801, -122.404), weight: 0},</v>
      </c>
      <c r="V7743" t="str">
        <f t="shared" si="721"/>
        <v>{location: new google.maps.LatLng(37.801, -122.404), weight: 2},</v>
      </c>
      <c r="W7743" t="str">
        <f t="shared" si="722"/>
        <v>{location: new google.maps.LatLng(37.801, -122.404), weight: 1},</v>
      </c>
      <c r="X7743" t="str">
        <f t="shared" si="723"/>
        <v>{location: new google.maps.LatLng(37.801, -122.404), weight: 1},</v>
      </c>
      <c r="Y7743" t="str">
        <f t="shared" si="724"/>
        <v>{location: new google.maps.LatLng(37.801, -122.404), weight: 2},</v>
      </c>
    </row>
    <row r="7744" spans="1:25" x14ac:dyDescent="0.2">
      <c r="A7744">
        <v>37.801000000000002</v>
      </c>
      <c r="B7744">
        <v>-122.40300000000001</v>
      </c>
      <c r="C7744">
        <v>0</v>
      </c>
      <c r="D7744">
        <v>1</v>
      </c>
      <c r="E7744">
        <v>1</v>
      </c>
      <c r="F7744">
        <v>0</v>
      </c>
      <c r="G7744">
        <v>1</v>
      </c>
      <c r="H7744">
        <v>0</v>
      </c>
      <c r="I7744">
        <v>5</v>
      </c>
      <c r="J7744">
        <v>8</v>
      </c>
      <c r="K7744">
        <v>0</v>
      </c>
      <c r="L7744">
        <v>13</v>
      </c>
      <c r="M7744">
        <f>VLOOKUP(H7744,AE$2:$AJ$12,6,TRUE)</f>
        <v>0</v>
      </c>
      <c r="N7744">
        <f>VLOOKUP(I7744,AF$2:$AJ$12,5,TRUE)</f>
        <v>6</v>
      </c>
      <c r="O7744">
        <f>VLOOKUP(J7744,AG$2:$AJ$12,4,TRUE)</f>
        <v>8</v>
      </c>
      <c r="P7744">
        <f>VLOOKUP(K7744,AH$2:$AJ$12,3,TRUE)</f>
        <v>0</v>
      </c>
      <c r="Q7744">
        <f>VLOOKUP(L7744,AI$2:$AJ$12,2,TRUE)</f>
        <v>7</v>
      </c>
      <c r="T7744" t="str">
        <f t="shared" si="725"/>
        <v>Crimepoint.create(latitude:37.801, longitude:-122.403, drugdrink:0, misdemean:6, theft:8, violent:0, total:7, drugdrinkct:0, misdemeanct:5, theftct:8, violentct:0, totalct:13)</v>
      </c>
      <c r="U7744" t="str">
        <f t="shared" si="726"/>
        <v>{location: new google.maps.LatLng(37.801, -122.403), weight: 0},</v>
      </c>
      <c r="V7744" t="str">
        <f t="shared" si="721"/>
        <v>{location: new google.maps.LatLng(37.801, -122.403), weight: 1},</v>
      </c>
      <c r="W7744" t="str">
        <f t="shared" si="722"/>
        <v>{location: new google.maps.LatLng(37.801, -122.403), weight: 1},</v>
      </c>
      <c r="X7744" t="str">
        <f t="shared" si="723"/>
        <v>{location: new google.maps.LatLng(37.801, -122.403), weight: 0},</v>
      </c>
      <c r="Y7744" t="str">
        <f t="shared" si="724"/>
        <v>{location: new google.maps.LatLng(37.801, -122.403), weight: 1},</v>
      </c>
    </row>
    <row r="7745" spans="1:25" x14ac:dyDescent="0.2">
      <c r="A7745">
        <v>37.801000000000002</v>
      </c>
      <c r="B7745">
        <v>-122.402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2</v>
      </c>
      <c r="J7745">
        <v>8</v>
      </c>
      <c r="K7745">
        <v>0</v>
      </c>
      <c r="L7745">
        <v>10</v>
      </c>
      <c r="M7745">
        <f>VLOOKUP(H7745,AE$2:$AJ$12,6,TRUE)</f>
        <v>0</v>
      </c>
      <c r="N7745">
        <f>VLOOKUP(I7745,AF$2:$AJ$12,5,TRUE)</f>
        <v>4</v>
      </c>
      <c r="O7745">
        <f>VLOOKUP(J7745,AG$2:$AJ$12,4,TRUE)</f>
        <v>8</v>
      </c>
      <c r="P7745">
        <f>VLOOKUP(K7745,AH$2:$AJ$12,3,TRUE)</f>
        <v>0</v>
      </c>
      <c r="Q7745">
        <f>VLOOKUP(L7745,AI$2:$AJ$12,2,TRUE)</f>
        <v>6</v>
      </c>
      <c r="T7745" t="str">
        <f t="shared" si="725"/>
        <v>Crimepoint.create(latitude:37.801, longitude:-122.402, drugdrink:0, misdemean:4, theft:8, violent:0, total:6, drugdrinkct:0, misdemeanct:2, theftct:8, violentct:0, totalct:10)</v>
      </c>
      <c r="U7745" t="str">
        <f t="shared" si="726"/>
        <v>{location: new google.maps.LatLng(37.801, -122.402), weight: 0},</v>
      </c>
      <c r="V7745" t="str">
        <f t="shared" si="721"/>
        <v>{location: new google.maps.LatLng(37.801, -122.402), weight: 0},</v>
      </c>
      <c r="W7745" t="str">
        <f t="shared" si="722"/>
        <v>{location: new google.maps.LatLng(37.801, -122.402), weight: 1},</v>
      </c>
      <c r="X7745" t="str">
        <f t="shared" si="723"/>
        <v>{location: new google.maps.LatLng(37.801, -122.402), weight: 0},</v>
      </c>
      <c r="Y7745" t="str">
        <f t="shared" si="724"/>
        <v>{location: new google.maps.LatLng(37.801, -122.402), weight: 1},</v>
      </c>
    </row>
    <row r="7746" spans="1:25" x14ac:dyDescent="0.2">
      <c r="A7746">
        <v>37.801000000000002</v>
      </c>
      <c r="B7746">
        <v>-122.401</v>
      </c>
      <c r="C7746">
        <v>0</v>
      </c>
      <c r="D7746">
        <v>0</v>
      </c>
      <c r="E7746">
        <v>1</v>
      </c>
      <c r="F7746">
        <v>0</v>
      </c>
      <c r="G7746">
        <v>1</v>
      </c>
      <c r="H7746">
        <v>0</v>
      </c>
      <c r="I7746">
        <v>1</v>
      </c>
      <c r="J7746">
        <v>7</v>
      </c>
      <c r="K7746">
        <v>0</v>
      </c>
      <c r="L7746">
        <v>8</v>
      </c>
      <c r="M7746">
        <f>VLOOKUP(H7746,AE$2:$AJ$12,6,TRUE)</f>
        <v>0</v>
      </c>
      <c r="N7746">
        <f>VLOOKUP(I7746,AF$2:$AJ$12,5,TRUE)</f>
        <v>2</v>
      </c>
      <c r="O7746">
        <f>VLOOKUP(J7746,AG$2:$AJ$12,4,TRUE)</f>
        <v>7</v>
      </c>
      <c r="P7746">
        <f>VLOOKUP(K7746,AH$2:$AJ$12,3,TRUE)</f>
        <v>0</v>
      </c>
      <c r="Q7746">
        <f>VLOOKUP(L7746,AI$2:$AJ$12,2,TRUE)</f>
        <v>5</v>
      </c>
      <c r="T7746" t="str">
        <f t="shared" si="725"/>
        <v>Crimepoint.create(latitude:37.801, longitude:-122.401, drugdrink:0, misdemean:2, theft:7, violent:0, total:5, drugdrinkct:0, misdemeanct:1, theftct:7, violentct:0, totalct:8)</v>
      </c>
      <c r="U7746" t="str">
        <f t="shared" si="726"/>
        <v>{location: new google.maps.LatLng(37.801, -122.401), weight: 0},</v>
      </c>
      <c r="V7746" t="str">
        <f t="shared" si="721"/>
        <v>{location: new google.maps.LatLng(37.801, -122.401), weight: 0},</v>
      </c>
      <c r="W7746" t="str">
        <f t="shared" si="722"/>
        <v>{location: new google.maps.LatLng(37.801, -122.401), weight: 1},</v>
      </c>
      <c r="X7746" t="str">
        <f t="shared" si="723"/>
        <v>{location: new google.maps.LatLng(37.801, -122.401), weight: 0},</v>
      </c>
      <c r="Y7746" t="str">
        <f t="shared" si="724"/>
        <v>{location: new google.maps.LatLng(37.801, -122.401), weight: 1},</v>
      </c>
    </row>
    <row r="7747" spans="1:25" x14ac:dyDescent="0.2">
      <c r="A7747">
        <v>37.801000000000002</v>
      </c>
      <c r="B7747">
        <v>-122.4</v>
      </c>
      <c r="C7747">
        <v>0</v>
      </c>
      <c r="D7747">
        <v>2</v>
      </c>
      <c r="E7747">
        <v>2</v>
      </c>
      <c r="F7747">
        <v>0</v>
      </c>
      <c r="G7747">
        <v>2</v>
      </c>
      <c r="H7747">
        <v>0</v>
      </c>
      <c r="I7747">
        <v>10</v>
      </c>
      <c r="J7747">
        <v>15</v>
      </c>
      <c r="K7747">
        <v>0</v>
      </c>
      <c r="L7747">
        <v>25</v>
      </c>
      <c r="M7747">
        <f>VLOOKUP(H7747,AE$2:$AJ$12,6,TRUE)</f>
        <v>0</v>
      </c>
      <c r="N7747">
        <f>VLOOKUP(I7747,AF$2:$AJ$12,5,TRUE)</f>
        <v>8</v>
      </c>
      <c r="O7747">
        <f>VLOOKUP(J7747,AG$2:$AJ$12,4,TRUE)</f>
        <v>9</v>
      </c>
      <c r="P7747">
        <f>VLOOKUP(K7747,AH$2:$AJ$12,3,TRUE)</f>
        <v>0</v>
      </c>
      <c r="Q7747">
        <f>VLOOKUP(L7747,AI$2:$AJ$12,2,TRUE)</f>
        <v>8</v>
      </c>
      <c r="T7747" t="str">
        <f t="shared" si="725"/>
        <v>Crimepoint.create(latitude:37.801, longitude:-122.4, drugdrink:0, misdemean:8, theft:9, violent:0, total:8, drugdrinkct:0, misdemeanct:10, theftct:15, violentct:0, totalct:25)</v>
      </c>
      <c r="U7747" t="str">
        <f t="shared" si="726"/>
        <v>{location: new google.maps.LatLng(37.801, -122.4), weight: 0},</v>
      </c>
      <c r="V7747" t="str">
        <f t="shared" ref="V7747:V7810" si="727">$Z$2&amp;$A7747&amp;$AA$2&amp;$B7747&amp;$AB$2&amp;D7747&amp;$AC$2</f>
        <v>{location: new google.maps.LatLng(37.801, -122.4), weight: 2},</v>
      </c>
      <c r="W7747" t="str">
        <f t="shared" ref="W7747:W7810" si="728">$Z$2&amp;$A7747&amp;$AA$2&amp;$B7747&amp;$AB$2&amp;E7747&amp;$AC$2</f>
        <v>{location: new google.maps.LatLng(37.801, -122.4), weight: 2},</v>
      </c>
      <c r="X7747" t="str">
        <f t="shared" ref="X7747:X7810" si="729">$Z$2&amp;$A7747&amp;$AA$2&amp;$B7747&amp;$AB$2&amp;F7747&amp;$AC$2</f>
        <v>{location: new google.maps.LatLng(37.801, -122.4), weight: 0},</v>
      </c>
      <c r="Y7747" t="str">
        <f t="shared" ref="Y7747:Y7810" si="730">$Z$2&amp;$A7747&amp;$AA$2&amp;$B7747&amp;$AB$2&amp;G7747&amp;$AC$2</f>
        <v>{location: new google.maps.LatLng(37.801, -122.4), weight: 2},</v>
      </c>
    </row>
    <row r="7748" spans="1:25" x14ac:dyDescent="0.2">
      <c r="A7748">
        <v>37.801000000000002</v>
      </c>
      <c r="B7748">
        <v>-122.399</v>
      </c>
      <c r="C7748">
        <v>0</v>
      </c>
      <c r="D7748">
        <v>1</v>
      </c>
      <c r="E7748">
        <v>4</v>
      </c>
      <c r="F7748">
        <v>0</v>
      </c>
      <c r="G7748">
        <v>3</v>
      </c>
      <c r="H7748">
        <v>0</v>
      </c>
      <c r="I7748">
        <v>4</v>
      </c>
      <c r="J7748">
        <v>28</v>
      </c>
      <c r="K7748">
        <v>0</v>
      </c>
      <c r="L7748">
        <v>32</v>
      </c>
      <c r="M7748">
        <f>VLOOKUP(H7748,AE$2:$AJ$12,6,TRUE)</f>
        <v>0</v>
      </c>
      <c r="N7748">
        <f>VLOOKUP(I7748,AF$2:$AJ$12,5,TRUE)</f>
        <v>6</v>
      </c>
      <c r="O7748">
        <f>VLOOKUP(J7748,AG$2:$AJ$12,4,TRUE)</f>
        <v>9</v>
      </c>
      <c r="P7748">
        <f>VLOOKUP(K7748,AH$2:$AJ$12,3,TRUE)</f>
        <v>0</v>
      </c>
      <c r="Q7748">
        <f>VLOOKUP(L7748,AI$2:$AJ$12,2,TRUE)</f>
        <v>8</v>
      </c>
      <c r="T7748" t="str">
        <f t="shared" ref="T7748:T7811" si="731">"Crimepoint.create("&amp;A$2&amp;":"&amp;A7748&amp;", "&amp;B$2&amp;":"&amp;B7748&amp;", "&amp;C$2&amp;":"&amp;M7748&amp;", "&amp;D$2&amp;":"&amp;N7748&amp;", "&amp;E$2&amp;":"&amp;O7748&amp;", "&amp;F$2&amp;":"&amp;P7748&amp;", "&amp;G$2&amp;":"&amp;Q7748&amp;", "&amp;H$2&amp;":"&amp;H7748&amp;", "&amp;I$2&amp;":"&amp;I7748&amp;", "&amp;J$2&amp;":"&amp;J7748&amp;", "&amp;K$2&amp;":"&amp;K7748&amp;", "&amp;L$2&amp;":"&amp;L7748&amp;")"</f>
        <v>Crimepoint.create(latitude:37.801, longitude:-122.399, drugdrink:0, misdemean:6, theft:9, violent:0, total:8, drugdrinkct:0, misdemeanct:4, theftct:28, violentct:0, totalct:32)</v>
      </c>
      <c r="U7748" t="str">
        <f t="shared" ref="U7748:U7811" si="732">$Z$2&amp;$A7748&amp;$AA$2&amp;$B7748&amp;$AB$2&amp;C7748&amp;$AC$2</f>
        <v>{location: new google.maps.LatLng(37.801, -122.399), weight: 0},</v>
      </c>
      <c r="V7748" t="str">
        <f t="shared" si="727"/>
        <v>{location: new google.maps.LatLng(37.801, -122.399), weight: 1},</v>
      </c>
      <c r="W7748" t="str">
        <f t="shared" si="728"/>
        <v>{location: new google.maps.LatLng(37.801, -122.399), weight: 4},</v>
      </c>
      <c r="X7748" t="str">
        <f t="shared" si="729"/>
        <v>{location: new google.maps.LatLng(37.801, -122.399), weight: 0},</v>
      </c>
      <c r="Y7748" t="str">
        <f t="shared" si="730"/>
        <v>{location: new google.maps.LatLng(37.801, -122.399), weight: 3},</v>
      </c>
    </row>
    <row r="7749" spans="1:25" x14ac:dyDescent="0.2">
      <c r="A7749">
        <v>37.802</v>
      </c>
      <c r="B7749">
        <v>-122.44799999999999</v>
      </c>
      <c r="C7749">
        <v>0</v>
      </c>
      <c r="D7749">
        <v>1</v>
      </c>
      <c r="E7749">
        <v>3</v>
      </c>
      <c r="F7749">
        <v>0</v>
      </c>
      <c r="G7749">
        <v>2</v>
      </c>
      <c r="H7749">
        <v>0</v>
      </c>
      <c r="I7749">
        <v>6</v>
      </c>
      <c r="J7749">
        <v>20</v>
      </c>
      <c r="K7749">
        <v>0</v>
      </c>
      <c r="L7749">
        <v>26</v>
      </c>
      <c r="M7749">
        <f>VLOOKUP(H7749,AE$2:$AJ$12,6,TRUE)</f>
        <v>0</v>
      </c>
      <c r="N7749">
        <f>VLOOKUP(I7749,AF$2:$AJ$12,5,TRUE)</f>
        <v>7</v>
      </c>
      <c r="O7749">
        <f>VLOOKUP(J7749,AG$2:$AJ$12,4,TRUE)</f>
        <v>9</v>
      </c>
      <c r="P7749">
        <f>VLOOKUP(K7749,AH$2:$AJ$12,3,TRUE)</f>
        <v>0</v>
      </c>
      <c r="Q7749">
        <f>VLOOKUP(L7749,AI$2:$AJ$12,2,TRUE)</f>
        <v>8</v>
      </c>
      <c r="T7749" t="str">
        <f t="shared" si="731"/>
        <v>Crimepoint.create(latitude:37.802, longitude:-122.448, drugdrink:0, misdemean:7, theft:9, violent:0, total:8, drugdrinkct:0, misdemeanct:6, theftct:20, violentct:0, totalct:26)</v>
      </c>
      <c r="U7749" t="str">
        <f t="shared" si="732"/>
        <v>{location: new google.maps.LatLng(37.802, -122.448), weight: 0},</v>
      </c>
      <c r="V7749" t="str">
        <f t="shared" si="727"/>
        <v>{location: new google.maps.LatLng(37.802, -122.448), weight: 1},</v>
      </c>
      <c r="W7749" t="str">
        <f t="shared" si="728"/>
        <v>{location: new google.maps.LatLng(37.802, -122.448), weight: 3},</v>
      </c>
      <c r="X7749" t="str">
        <f t="shared" si="729"/>
        <v>{location: new google.maps.LatLng(37.802, -122.448), weight: 0},</v>
      </c>
      <c r="Y7749" t="str">
        <f t="shared" si="730"/>
        <v>{location: new google.maps.LatLng(37.802, -122.448), weight: 2},</v>
      </c>
    </row>
    <row r="7750" spans="1:25" x14ac:dyDescent="0.2">
      <c r="A7750">
        <v>37.802</v>
      </c>
      <c r="B7750">
        <v>-122.447</v>
      </c>
      <c r="C7750">
        <v>0</v>
      </c>
      <c r="D7750">
        <v>1</v>
      </c>
      <c r="E7750">
        <v>2</v>
      </c>
      <c r="F7750">
        <v>0</v>
      </c>
      <c r="G7750">
        <v>2</v>
      </c>
      <c r="H7750">
        <v>0</v>
      </c>
      <c r="I7750">
        <v>4</v>
      </c>
      <c r="J7750">
        <v>16</v>
      </c>
      <c r="K7750">
        <v>0</v>
      </c>
      <c r="L7750">
        <v>20</v>
      </c>
      <c r="M7750">
        <f>VLOOKUP(H7750,AE$2:$AJ$12,6,TRUE)</f>
        <v>0</v>
      </c>
      <c r="N7750">
        <f>VLOOKUP(I7750,AF$2:$AJ$12,5,TRUE)</f>
        <v>6</v>
      </c>
      <c r="O7750">
        <f>VLOOKUP(J7750,AG$2:$AJ$12,4,TRUE)</f>
        <v>9</v>
      </c>
      <c r="P7750">
        <f>VLOOKUP(K7750,AH$2:$AJ$12,3,TRUE)</f>
        <v>0</v>
      </c>
      <c r="Q7750">
        <f>VLOOKUP(L7750,AI$2:$AJ$12,2,TRUE)</f>
        <v>7</v>
      </c>
      <c r="T7750" t="str">
        <f t="shared" si="731"/>
        <v>Crimepoint.create(latitude:37.802, longitude:-122.447, drugdrink:0, misdemean:6, theft:9, violent:0, total:7, drugdrinkct:0, misdemeanct:4, theftct:16, violentct:0, totalct:20)</v>
      </c>
      <c r="U7750" t="str">
        <f t="shared" si="732"/>
        <v>{location: new google.maps.LatLng(37.802, -122.447), weight: 0},</v>
      </c>
      <c r="V7750" t="str">
        <f t="shared" si="727"/>
        <v>{location: new google.maps.LatLng(37.802, -122.447), weight: 1},</v>
      </c>
      <c r="W7750" t="str">
        <f t="shared" si="728"/>
        <v>{location: new google.maps.LatLng(37.802, -122.447), weight: 2},</v>
      </c>
      <c r="X7750" t="str">
        <f t="shared" si="729"/>
        <v>{location: new google.maps.LatLng(37.802, -122.447), weight: 0},</v>
      </c>
      <c r="Y7750" t="str">
        <f t="shared" si="730"/>
        <v>{location: new google.maps.LatLng(37.802, -122.447), weight: 2},</v>
      </c>
    </row>
    <row r="7751" spans="1:25" x14ac:dyDescent="0.2">
      <c r="A7751">
        <v>37.802</v>
      </c>
      <c r="B7751">
        <v>-122.446</v>
      </c>
      <c r="C7751">
        <v>1</v>
      </c>
      <c r="D7751">
        <v>1</v>
      </c>
      <c r="E7751">
        <v>2</v>
      </c>
      <c r="F7751">
        <v>1</v>
      </c>
      <c r="G7751">
        <v>2</v>
      </c>
      <c r="H7751">
        <v>1</v>
      </c>
      <c r="I7751">
        <v>3</v>
      </c>
      <c r="J7751">
        <v>14</v>
      </c>
      <c r="K7751">
        <v>1</v>
      </c>
      <c r="L7751">
        <v>19</v>
      </c>
      <c r="M7751">
        <f>VLOOKUP(H7751,AE$2:$AJ$12,6,TRUE)</f>
        <v>8</v>
      </c>
      <c r="N7751">
        <f>VLOOKUP(I7751,AF$2:$AJ$12,5,TRUE)</f>
        <v>5</v>
      </c>
      <c r="O7751">
        <f>VLOOKUP(J7751,AG$2:$AJ$12,4,TRUE)</f>
        <v>8</v>
      </c>
      <c r="P7751">
        <f>VLOOKUP(K7751,AH$2:$AJ$12,3,TRUE)</f>
        <v>7</v>
      </c>
      <c r="Q7751">
        <f>VLOOKUP(L7751,AI$2:$AJ$12,2,TRUE)</f>
        <v>7</v>
      </c>
      <c r="T7751" t="str">
        <f t="shared" si="731"/>
        <v>Crimepoint.create(latitude:37.802, longitude:-122.446, drugdrink:8, misdemean:5, theft:8, violent:7, total:7, drugdrinkct:1, misdemeanct:3, theftct:14, violentct:1, totalct:19)</v>
      </c>
      <c r="U7751" t="str">
        <f t="shared" si="732"/>
        <v>{location: new google.maps.LatLng(37.802, -122.446), weight: 1},</v>
      </c>
      <c r="V7751" t="str">
        <f t="shared" si="727"/>
        <v>{location: new google.maps.LatLng(37.802, -122.446), weight: 1},</v>
      </c>
      <c r="W7751" t="str">
        <f t="shared" si="728"/>
        <v>{location: new google.maps.LatLng(37.802, -122.446), weight: 2},</v>
      </c>
      <c r="X7751" t="str">
        <f t="shared" si="729"/>
        <v>{location: new google.maps.LatLng(37.802, -122.446), weight: 1},</v>
      </c>
      <c r="Y7751" t="str">
        <f t="shared" si="730"/>
        <v>{location: new google.maps.LatLng(37.802, -122.446), weight: 2},</v>
      </c>
    </row>
    <row r="7752" spans="1:25" x14ac:dyDescent="0.2">
      <c r="A7752">
        <v>37.802</v>
      </c>
      <c r="B7752">
        <v>-122.44499999999999</v>
      </c>
      <c r="C7752">
        <v>0</v>
      </c>
      <c r="D7752">
        <v>1</v>
      </c>
      <c r="E7752">
        <v>1</v>
      </c>
      <c r="F7752">
        <v>1</v>
      </c>
      <c r="G7752">
        <v>1</v>
      </c>
      <c r="H7752">
        <v>0</v>
      </c>
      <c r="I7752">
        <v>4</v>
      </c>
      <c r="J7752">
        <v>6</v>
      </c>
      <c r="K7752">
        <v>1</v>
      </c>
      <c r="L7752">
        <v>11</v>
      </c>
      <c r="M7752">
        <f>VLOOKUP(H7752,AE$2:$AJ$12,6,TRUE)</f>
        <v>0</v>
      </c>
      <c r="N7752">
        <f>VLOOKUP(I7752,AF$2:$AJ$12,5,TRUE)</f>
        <v>6</v>
      </c>
      <c r="O7752">
        <f>VLOOKUP(J7752,AG$2:$AJ$12,4,TRUE)</f>
        <v>7</v>
      </c>
      <c r="P7752">
        <f>VLOOKUP(K7752,AH$2:$AJ$12,3,TRUE)</f>
        <v>7</v>
      </c>
      <c r="Q7752">
        <f>VLOOKUP(L7752,AI$2:$AJ$12,2,TRUE)</f>
        <v>6</v>
      </c>
      <c r="T7752" t="str">
        <f t="shared" si="731"/>
        <v>Crimepoint.create(latitude:37.802, longitude:-122.445, drugdrink:0, misdemean:6, theft:7, violent:7, total:6, drugdrinkct:0, misdemeanct:4, theftct:6, violentct:1, totalct:11)</v>
      </c>
      <c r="U7752" t="str">
        <f t="shared" si="732"/>
        <v>{location: new google.maps.LatLng(37.802, -122.445), weight: 0},</v>
      </c>
      <c r="V7752" t="str">
        <f t="shared" si="727"/>
        <v>{location: new google.maps.LatLng(37.802, -122.445), weight: 1},</v>
      </c>
      <c r="W7752" t="str">
        <f t="shared" si="728"/>
        <v>{location: new google.maps.LatLng(37.802, -122.445), weight: 1},</v>
      </c>
      <c r="X7752" t="str">
        <f t="shared" si="729"/>
        <v>{location: new google.maps.LatLng(37.802, -122.445), weight: 1},</v>
      </c>
      <c r="Y7752" t="str">
        <f t="shared" si="730"/>
        <v>{location: new google.maps.LatLng(37.802, -122.445), weight: 1},</v>
      </c>
    </row>
    <row r="7753" spans="1:25" x14ac:dyDescent="0.2">
      <c r="A7753">
        <v>37.802</v>
      </c>
      <c r="B7753">
        <v>-122.444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1</v>
      </c>
      <c r="M7753">
        <f>VLOOKUP(H7753,AE$2:$AJ$12,6,TRUE)</f>
        <v>0</v>
      </c>
      <c r="N7753">
        <f>VLOOKUP(I7753,AF$2:$AJ$12,5,TRUE)</f>
        <v>0</v>
      </c>
      <c r="O7753">
        <f>VLOOKUP(J7753,AG$2:$AJ$12,4,TRUE)</f>
        <v>3</v>
      </c>
      <c r="P7753">
        <f>VLOOKUP(K7753,AH$2:$AJ$12,3,TRUE)</f>
        <v>0</v>
      </c>
      <c r="Q7753">
        <f>VLOOKUP(L7753,AI$2:$AJ$12,2,TRUE)</f>
        <v>0</v>
      </c>
      <c r="T7753" t="str">
        <f t="shared" si="731"/>
        <v>Crimepoint.create(latitude:37.802, longitude:-122.444, drugdrink:0, misdemean:0, theft:3, violent:0, total:0, drugdrinkct:0, misdemeanct:0, theftct:1, violentct:0, totalct:1)</v>
      </c>
      <c r="U7753" t="str">
        <f t="shared" si="732"/>
        <v>{location: new google.maps.LatLng(37.802, -122.444), weight: 0},</v>
      </c>
      <c r="V7753" t="str">
        <f t="shared" si="727"/>
        <v>{location: new google.maps.LatLng(37.802, -122.444), weight: 0},</v>
      </c>
      <c r="W7753" t="str">
        <f t="shared" si="728"/>
        <v>{location: new google.maps.LatLng(37.802, -122.444), weight: 0},</v>
      </c>
      <c r="X7753" t="str">
        <f t="shared" si="729"/>
        <v>{location: new google.maps.LatLng(37.802, -122.444), weight: 0},</v>
      </c>
      <c r="Y7753" t="str">
        <f t="shared" si="730"/>
        <v>{location: new google.maps.LatLng(37.802, -122.444), weight: 0},</v>
      </c>
    </row>
    <row r="7754" spans="1:25" x14ac:dyDescent="0.2">
      <c r="A7754">
        <v>37.802</v>
      </c>
      <c r="B7754">
        <v>-122.443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1</v>
      </c>
      <c r="J7754">
        <v>4</v>
      </c>
      <c r="K7754">
        <v>0</v>
      </c>
      <c r="L7754">
        <v>5</v>
      </c>
      <c r="M7754">
        <f>VLOOKUP(H7754,AE$2:$AJ$12,6,TRUE)</f>
        <v>0</v>
      </c>
      <c r="N7754">
        <f>VLOOKUP(I7754,AF$2:$AJ$12,5,TRUE)</f>
        <v>2</v>
      </c>
      <c r="O7754">
        <f>VLOOKUP(J7754,AG$2:$AJ$12,4,TRUE)</f>
        <v>6</v>
      </c>
      <c r="P7754">
        <f>VLOOKUP(K7754,AH$2:$AJ$12,3,TRUE)</f>
        <v>0</v>
      </c>
      <c r="Q7754">
        <f>VLOOKUP(L7754,AI$2:$AJ$12,2,TRUE)</f>
        <v>4</v>
      </c>
      <c r="T7754" t="str">
        <f t="shared" si="731"/>
        <v>Crimepoint.create(latitude:37.802, longitude:-122.443, drugdrink:0, misdemean:2, theft:6, violent:0, total:4, drugdrinkct:0, misdemeanct:1, theftct:4, violentct:0, totalct:5)</v>
      </c>
      <c r="U7754" t="str">
        <f t="shared" si="732"/>
        <v>{location: new google.maps.LatLng(37.802, -122.443), weight: 0},</v>
      </c>
      <c r="V7754" t="str">
        <f t="shared" si="727"/>
        <v>{location: new google.maps.LatLng(37.802, -122.443), weight: 0},</v>
      </c>
      <c r="W7754" t="str">
        <f t="shared" si="728"/>
        <v>{location: new google.maps.LatLng(37.802, -122.443), weight: 1},</v>
      </c>
      <c r="X7754" t="str">
        <f t="shared" si="729"/>
        <v>{location: new google.maps.LatLng(37.802, -122.443), weight: 0},</v>
      </c>
      <c r="Y7754" t="str">
        <f t="shared" si="730"/>
        <v>{location: new google.maps.LatLng(37.802, -122.443), weight: 0},</v>
      </c>
    </row>
    <row r="7755" spans="1:25" x14ac:dyDescent="0.2">
      <c r="A7755">
        <v>37.802</v>
      </c>
      <c r="B7755">
        <v>-122.44199999999999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2</v>
      </c>
      <c r="J7755">
        <v>7</v>
      </c>
      <c r="K7755">
        <v>0</v>
      </c>
      <c r="L7755">
        <v>9</v>
      </c>
      <c r="M7755">
        <f>VLOOKUP(H7755,AE$2:$AJ$12,6,TRUE)</f>
        <v>0</v>
      </c>
      <c r="N7755">
        <f>VLOOKUP(I7755,AF$2:$AJ$12,5,TRUE)</f>
        <v>4</v>
      </c>
      <c r="O7755">
        <f>VLOOKUP(J7755,AG$2:$AJ$12,4,TRUE)</f>
        <v>7</v>
      </c>
      <c r="P7755">
        <f>VLOOKUP(K7755,AH$2:$AJ$12,3,TRUE)</f>
        <v>0</v>
      </c>
      <c r="Q7755">
        <f>VLOOKUP(L7755,AI$2:$AJ$12,2,TRUE)</f>
        <v>5</v>
      </c>
      <c r="T7755" t="str">
        <f t="shared" si="731"/>
        <v>Crimepoint.create(latitude:37.802, longitude:-122.442, drugdrink:0, misdemean:4, theft:7, violent:0, total:5, drugdrinkct:0, misdemeanct:2, theftct:7, violentct:0, totalct:9)</v>
      </c>
      <c r="U7755" t="str">
        <f t="shared" si="732"/>
        <v>{location: new google.maps.LatLng(37.802, -122.442), weight: 0},</v>
      </c>
      <c r="V7755" t="str">
        <f t="shared" si="727"/>
        <v>{location: new google.maps.LatLng(37.802, -122.442), weight: 0},</v>
      </c>
      <c r="W7755" t="str">
        <f t="shared" si="728"/>
        <v>{location: new google.maps.LatLng(37.802, -122.442), weight: 1},</v>
      </c>
      <c r="X7755" t="str">
        <f t="shared" si="729"/>
        <v>{location: new google.maps.LatLng(37.802, -122.442), weight: 0},</v>
      </c>
      <c r="Y7755" t="str">
        <f t="shared" si="730"/>
        <v>{location: new google.maps.LatLng(37.802, -122.442), weight: 1},</v>
      </c>
    </row>
    <row r="7756" spans="1:25" x14ac:dyDescent="0.2">
      <c r="A7756">
        <v>37.802</v>
      </c>
      <c r="B7756">
        <v>-122.441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1</v>
      </c>
      <c r="K7756">
        <v>2</v>
      </c>
      <c r="L7756">
        <v>4</v>
      </c>
      <c r="M7756">
        <f>VLOOKUP(H7756,AE$2:$AJ$12,6,TRUE)</f>
        <v>0</v>
      </c>
      <c r="N7756">
        <f>VLOOKUP(I7756,AF$2:$AJ$12,5,TRUE)</f>
        <v>2</v>
      </c>
      <c r="O7756">
        <f>VLOOKUP(J7756,AG$2:$AJ$12,4,TRUE)</f>
        <v>3</v>
      </c>
      <c r="P7756">
        <f>VLOOKUP(K7756,AH$2:$AJ$12,3,TRUE)</f>
        <v>7</v>
      </c>
      <c r="Q7756">
        <f>VLOOKUP(L7756,AI$2:$AJ$12,2,TRUE)</f>
        <v>3</v>
      </c>
      <c r="T7756" t="str">
        <f t="shared" si="731"/>
        <v>Crimepoint.create(latitude:37.802, longitude:-122.441, drugdrink:0, misdemean:2, theft:3, violent:7, total:3, drugdrinkct:0, misdemeanct:1, theftct:1, violentct:2, totalct:4)</v>
      </c>
      <c r="U7756" t="str">
        <f t="shared" si="732"/>
        <v>{location: new google.maps.LatLng(37.802, -122.441), weight: 0},</v>
      </c>
      <c r="V7756" t="str">
        <f t="shared" si="727"/>
        <v>{location: new google.maps.LatLng(37.802, -122.441), weight: 0},</v>
      </c>
      <c r="W7756" t="str">
        <f t="shared" si="728"/>
        <v>{location: new google.maps.LatLng(37.802, -122.441), weight: 0},</v>
      </c>
      <c r="X7756" t="str">
        <f t="shared" si="729"/>
        <v>{location: new google.maps.LatLng(37.802, -122.441), weight: 1},</v>
      </c>
      <c r="Y7756" t="str">
        <f t="shared" si="730"/>
        <v>{location: new google.maps.LatLng(37.802, -122.441), weight: 0},</v>
      </c>
    </row>
    <row r="7757" spans="1:25" x14ac:dyDescent="0.2">
      <c r="A7757">
        <v>37.802</v>
      </c>
      <c r="B7757">
        <v>-122.44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5</v>
      </c>
      <c r="J7757">
        <v>3</v>
      </c>
      <c r="K7757">
        <v>0</v>
      </c>
      <c r="L7757">
        <v>8</v>
      </c>
      <c r="M7757">
        <f>VLOOKUP(H7757,AE$2:$AJ$12,6,TRUE)</f>
        <v>0</v>
      </c>
      <c r="N7757">
        <f>VLOOKUP(I7757,AF$2:$AJ$12,5,TRUE)</f>
        <v>6</v>
      </c>
      <c r="O7757">
        <f>VLOOKUP(J7757,AG$2:$AJ$12,4,TRUE)</f>
        <v>5</v>
      </c>
      <c r="P7757">
        <f>VLOOKUP(K7757,AH$2:$AJ$12,3,TRUE)</f>
        <v>0</v>
      </c>
      <c r="Q7757">
        <f>VLOOKUP(L7757,AI$2:$AJ$12,2,TRUE)</f>
        <v>5</v>
      </c>
      <c r="T7757" t="str">
        <f t="shared" si="731"/>
        <v>Crimepoint.create(latitude:37.802, longitude:-122.44, drugdrink:0, misdemean:6, theft:5, violent:0, total:5, drugdrinkct:0, misdemeanct:5, theftct:3, violentct:0, totalct:8)</v>
      </c>
      <c r="U7757" t="str">
        <f t="shared" si="732"/>
        <v>{location: new google.maps.LatLng(37.802, -122.44), weight: 0},</v>
      </c>
      <c r="V7757" t="str">
        <f t="shared" si="727"/>
        <v>{location: new google.maps.LatLng(37.802, -122.44), weight: 1},</v>
      </c>
      <c r="W7757" t="str">
        <f t="shared" si="728"/>
        <v>{location: new google.maps.LatLng(37.802, -122.44), weight: 0},</v>
      </c>
      <c r="X7757" t="str">
        <f t="shared" si="729"/>
        <v>{location: new google.maps.LatLng(37.802, -122.44), weight: 0},</v>
      </c>
      <c r="Y7757" t="str">
        <f t="shared" si="730"/>
        <v>{location: new google.maps.LatLng(37.802, -122.44), weight: 1},</v>
      </c>
    </row>
    <row r="7758" spans="1:25" x14ac:dyDescent="0.2">
      <c r="A7758">
        <v>37.802</v>
      </c>
      <c r="B7758">
        <v>-122.43899999999999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</v>
      </c>
      <c r="J7758">
        <v>1</v>
      </c>
      <c r="K7758">
        <v>0</v>
      </c>
      <c r="L7758">
        <v>3</v>
      </c>
      <c r="M7758">
        <f>VLOOKUP(H7758,AE$2:$AJ$12,6,TRUE)</f>
        <v>0</v>
      </c>
      <c r="N7758">
        <f>VLOOKUP(I7758,AF$2:$AJ$12,5,TRUE)</f>
        <v>4</v>
      </c>
      <c r="O7758">
        <f>VLOOKUP(J7758,AG$2:$AJ$12,4,TRUE)</f>
        <v>3</v>
      </c>
      <c r="P7758">
        <f>VLOOKUP(K7758,AH$2:$AJ$12,3,TRUE)</f>
        <v>0</v>
      </c>
      <c r="Q7758">
        <f>VLOOKUP(L7758,AI$2:$AJ$12,2,TRUE)</f>
        <v>2</v>
      </c>
      <c r="T7758" t="str">
        <f t="shared" si="731"/>
        <v>Crimepoint.create(latitude:37.802, longitude:-122.439, drugdrink:0, misdemean:4, theft:3, violent:0, total:2, drugdrinkct:0, misdemeanct:2, theftct:1, violentct:0, totalct:3)</v>
      </c>
      <c r="U7758" t="str">
        <f t="shared" si="732"/>
        <v>{location: new google.maps.LatLng(37.802, -122.439), weight: 0},</v>
      </c>
      <c r="V7758" t="str">
        <f t="shared" si="727"/>
        <v>{location: new google.maps.LatLng(37.802, -122.439), weight: 0},</v>
      </c>
      <c r="W7758" t="str">
        <f t="shared" si="728"/>
        <v>{location: new google.maps.LatLng(37.802, -122.439), weight: 0},</v>
      </c>
      <c r="X7758" t="str">
        <f t="shared" si="729"/>
        <v>{location: new google.maps.LatLng(37.802, -122.439), weight: 0},</v>
      </c>
      <c r="Y7758" t="str">
        <f t="shared" si="730"/>
        <v>{location: new google.maps.LatLng(37.802, -122.439), weight: 0},</v>
      </c>
    </row>
    <row r="7759" spans="1:25" x14ac:dyDescent="0.2">
      <c r="A7759">
        <v>37.802</v>
      </c>
      <c r="B7759">
        <v>-122.438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0</v>
      </c>
      <c r="L7759">
        <v>2</v>
      </c>
      <c r="M7759">
        <f>VLOOKUP(H7759,AE$2:$AJ$12,6,TRUE)</f>
        <v>0</v>
      </c>
      <c r="N7759">
        <f>VLOOKUP(I7759,AF$2:$AJ$12,5,TRUE)</f>
        <v>2</v>
      </c>
      <c r="O7759">
        <f>VLOOKUP(J7759,AG$2:$AJ$12,4,TRUE)</f>
        <v>3</v>
      </c>
      <c r="P7759">
        <f>VLOOKUP(K7759,AH$2:$AJ$12,3,TRUE)</f>
        <v>0</v>
      </c>
      <c r="Q7759">
        <f>VLOOKUP(L7759,AI$2:$AJ$12,2,TRUE)</f>
        <v>1</v>
      </c>
      <c r="T7759" t="str">
        <f t="shared" si="731"/>
        <v>Crimepoint.create(latitude:37.802, longitude:-122.438, drugdrink:0, misdemean:2, theft:3, violent:0, total:1, drugdrinkct:0, misdemeanct:1, theftct:1, violentct:0, totalct:2)</v>
      </c>
      <c r="U7759" t="str">
        <f t="shared" si="732"/>
        <v>{location: new google.maps.LatLng(37.802, -122.438), weight: 0},</v>
      </c>
      <c r="V7759" t="str">
        <f t="shared" si="727"/>
        <v>{location: new google.maps.LatLng(37.802, -122.438), weight: 0},</v>
      </c>
      <c r="W7759" t="str">
        <f t="shared" si="728"/>
        <v>{location: new google.maps.LatLng(37.802, -122.438), weight: 0},</v>
      </c>
      <c r="X7759" t="str">
        <f t="shared" si="729"/>
        <v>{location: new google.maps.LatLng(37.802, -122.438), weight: 0},</v>
      </c>
      <c r="Y7759" t="str">
        <f t="shared" si="730"/>
        <v>{location: new google.maps.LatLng(37.802, -122.438), weight: 0},</v>
      </c>
    </row>
    <row r="7760" spans="1:25" x14ac:dyDescent="0.2">
      <c r="A7760">
        <v>37.802</v>
      </c>
      <c r="B7760">
        <v>-122.437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</v>
      </c>
      <c r="K7760">
        <v>0</v>
      </c>
      <c r="L7760">
        <v>2</v>
      </c>
      <c r="M7760">
        <f>VLOOKUP(H7760,AE$2:$AJ$12,6,TRUE)</f>
        <v>0</v>
      </c>
      <c r="N7760">
        <f>VLOOKUP(I7760,AF$2:$AJ$12,5,TRUE)</f>
        <v>0</v>
      </c>
      <c r="O7760">
        <f>VLOOKUP(J7760,AG$2:$AJ$12,4,TRUE)</f>
        <v>4</v>
      </c>
      <c r="P7760">
        <f>VLOOKUP(K7760,AH$2:$AJ$12,3,TRUE)</f>
        <v>0</v>
      </c>
      <c r="Q7760">
        <f>VLOOKUP(L7760,AI$2:$AJ$12,2,TRUE)</f>
        <v>1</v>
      </c>
      <c r="T7760" t="str">
        <f t="shared" si="731"/>
        <v>Crimepoint.create(latitude:37.802, longitude:-122.437, drugdrink:0, misdemean:0, theft:4, violent:0, total:1, drugdrinkct:0, misdemeanct:0, theftct:2, violentct:0, totalct:2)</v>
      </c>
      <c r="U7760" t="str">
        <f t="shared" si="732"/>
        <v>{location: new google.maps.LatLng(37.802, -122.437), weight: 0},</v>
      </c>
      <c r="V7760" t="str">
        <f t="shared" si="727"/>
        <v>{location: new google.maps.LatLng(37.802, -122.437), weight: 0},</v>
      </c>
      <c r="W7760" t="str">
        <f t="shared" si="728"/>
        <v>{location: new google.maps.LatLng(37.802, -122.437), weight: 0},</v>
      </c>
      <c r="X7760" t="str">
        <f t="shared" si="729"/>
        <v>{location: new google.maps.LatLng(37.802, -122.437), weight: 0},</v>
      </c>
      <c r="Y7760" t="str">
        <f t="shared" si="730"/>
        <v>{location: new google.maps.LatLng(37.802, -122.437), weight: 0},</v>
      </c>
    </row>
    <row r="7761" spans="1:25" x14ac:dyDescent="0.2">
      <c r="A7761">
        <v>37.802</v>
      </c>
      <c r="B7761">
        <v>-122.43600000000001</v>
      </c>
      <c r="C7761">
        <v>1</v>
      </c>
      <c r="D7761">
        <v>2</v>
      </c>
      <c r="E7761">
        <v>0</v>
      </c>
      <c r="F7761">
        <v>8</v>
      </c>
      <c r="G7761">
        <v>2</v>
      </c>
      <c r="H7761">
        <v>1</v>
      </c>
      <c r="I7761">
        <v>8</v>
      </c>
      <c r="J7761">
        <v>2</v>
      </c>
      <c r="K7761">
        <v>11</v>
      </c>
      <c r="L7761">
        <v>22</v>
      </c>
      <c r="M7761">
        <f>VLOOKUP(H7761,AE$2:$AJ$12,6,TRUE)</f>
        <v>8</v>
      </c>
      <c r="N7761">
        <f>VLOOKUP(I7761,AF$2:$AJ$12,5,TRUE)</f>
        <v>7</v>
      </c>
      <c r="O7761">
        <f>VLOOKUP(J7761,AG$2:$AJ$12,4,TRUE)</f>
        <v>4</v>
      </c>
      <c r="P7761">
        <f>VLOOKUP(K7761,AH$2:$AJ$12,3,TRUE)</f>
        <v>9</v>
      </c>
      <c r="Q7761">
        <f>VLOOKUP(L7761,AI$2:$AJ$12,2,TRUE)</f>
        <v>8</v>
      </c>
      <c r="T7761" t="str">
        <f t="shared" si="731"/>
        <v>Crimepoint.create(latitude:37.802, longitude:-122.436, drugdrink:8, misdemean:7, theft:4, violent:9, total:8, drugdrinkct:1, misdemeanct:8, theftct:2, violentct:11, totalct:22)</v>
      </c>
      <c r="U7761" t="str">
        <f t="shared" si="732"/>
        <v>{location: new google.maps.LatLng(37.802, -122.436), weight: 1},</v>
      </c>
      <c r="V7761" t="str">
        <f t="shared" si="727"/>
        <v>{location: new google.maps.LatLng(37.802, -122.436), weight: 2},</v>
      </c>
      <c r="W7761" t="str">
        <f t="shared" si="728"/>
        <v>{location: new google.maps.LatLng(37.802, -122.436), weight: 0},</v>
      </c>
      <c r="X7761" t="str">
        <f t="shared" si="729"/>
        <v>{location: new google.maps.LatLng(37.802, -122.436), weight: 8},</v>
      </c>
      <c r="Y7761" t="str">
        <f t="shared" si="730"/>
        <v>{location: new google.maps.LatLng(37.802, -122.436), weight: 2},</v>
      </c>
    </row>
    <row r="7762" spans="1:25" x14ac:dyDescent="0.2">
      <c r="A7762">
        <v>37.802</v>
      </c>
      <c r="B7762">
        <v>-122.432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0</v>
      </c>
      <c r="I7762">
        <v>1</v>
      </c>
      <c r="J7762">
        <v>4</v>
      </c>
      <c r="K7762">
        <v>2</v>
      </c>
      <c r="L7762">
        <v>7</v>
      </c>
      <c r="M7762">
        <f>VLOOKUP(H7762,AE$2:$AJ$12,6,TRUE)</f>
        <v>0</v>
      </c>
      <c r="N7762">
        <f>VLOOKUP(I7762,AF$2:$AJ$12,5,TRUE)</f>
        <v>2</v>
      </c>
      <c r="O7762">
        <f>VLOOKUP(J7762,AG$2:$AJ$12,4,TRUE)</f>
        <v>6</v>
      </c>
      <c r="P7762">
        <f>VLOOKUP(K7762,AH$2:$AJ$12,3,TRUE)</f>
        <v>7</v>
      </c>
      <c r="Q7762">
        <f>VLOOKUP(L7762,AI$2:$AJ$12,2,TRUE)</f>
        <v>5</v>
      </c>
      <c r="T7762" t="str">
        <f t="shared" si="731"/>
        <v>Crimepoint.create(latitude:37.802, longitude:-122.432, drugdrink:0, misdemean:2, theft:6, violent:7, total:5, drugdrinkct:0, misdemeanct:1, theftct:4, violentct:2, totalct:7)</v>
      </c>
      <c r="U7762" t="str">
        <f t="shared" si="732"/>
        <v>{location: new google.maps.LatLng(37.802, -122.432), weight: 0},</v>
      </c>
      <c r="V7762" t="str">
        <f t="shared" si="727"/>
        <v>{location: new google.maps.LatLng(37.802, -122.432), weight: 0},</v>
      </c>
      <c r="W7762" t="str">
        <f t="shared" si="728"/>
        <v>{location: new google.maps.LatLng(37.802, -122.432), weight: 1},</v>
      </c>
      <c r="X7762" t="str">
        <f t="shared" si="729"/>
        <v>{location: new google.maps.LatLng(37.802, -122.432), weight: 1},</v>
      </c>
      <c r="Y7762" t="str">
        <f t="shared" si="730"/>
        <v>{location: new google.maps.LatLng(37.802, -122.432), weight: 1},</v>
      </c>
    </row>
    <row r="7763" spans="1:25" x14ac:dyDescent="0.2">
      <c r="A7763">
        <v>37.802</v>
      </c>
      <c r="B7763">
        <v>-122.431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6</v>
      </c>
      <c r="J7763">
        <v>5</v>
      </c>
      <c r="K7763">
        <v>1</v>
      </c>
      <c r="L7763">
        <v>13</v>
      </c>
      <c r="M7763">
        <f>VLOOKUP(H7763,AE$2:$AJ$12,6,TRUE)</f>
        <v>8</v>
      </c>
      <c r="N7763">
        <f>VLOOKUP(I7763,AF$2:$AJ$12,5,TRUE)</f>
        <v>7</v>
      </c>
      <c r="O7763">
        <f>VLOOKUP(J7763,AG$2:$AJ$12,4,TRUE)</f>
        <v>7</v>
      </c>
      <c r="P7763">
        <f>VLOOKUP(K7763,AH$2:$AJ$12,3,TRUE)</f>
        <v>7</v>
      </c>
      <c r="Q7763">
        <f>VLOOKUP(L7763,AI$2:$AJ$12,2,TRUE)</f>
        <v>7</v>
      </c>
      <c r="T7763" t="str">
        <f t="shared" si="731"/>
        <v>Crimepoint.create(latitude:37.802, longitude:-122.431, drugdrink:8, misdemean:7, theft:7, violent:7, total:7, drugdrinkct:1, misdemeanct:6, theftct:5, violentct:1, totalct:13)</v>
      </c>
      <c r="U7763" t="str">
        <f t="shared" si="732"/>
        <v>{location: new google.maps.LatLng(37.802, -122.431), weight: 1},</v>
      </c>
      <c r="V7763" t="str">
        <f t="shared" si="727"/>
        <v>{location: new google.maps.LatLng(37.802, -122.431), weight: 1},</v>
      </c>
      <c r="W7763" t="str">
        <f t="shared" si="728"/>
        <v>{location: new google.maps.LatLng(37.802, -122.431), weight: 1},</v>
      </c>
      <c r="X7763" t="str">
        <f t="shared" si="729"/>
        <v>{location: new google.maps.LatLng(37.802, -122.431), weight: 1},</v>
      </c>
      <c r="Y7763" t="str">
        <f t="shared" si="730"/>
        <v>{location: new google.maps.LatLng(37.802, -122.431), weight: 1},</v>
      </c>
    </row>
    <row r="7764" spans="1:25" x14ac:dyDescent="0.2">
      <c r="A7764">
        <v>37.802</v>
      </c>
      <c r="B7764">
        <v>-122.43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2</v>
      </c>
      <c r="J7764">
        <v>3</v>
      </c>
      <c r="K7764">
        <v>0</v>
      </c>
      <c r="L7764">
        <v>5</v>
      </c>
      <c r="M7764">
        <f>VLOOKUP(H7764,AE$2:$AJ$12,6,TRUE)</f>
        <v>0</v>
      </c>
      <c r="N7764">
        <f>VLOOKUP(I7764,AF$2:$AJ$12,5,TRUE)</f>
        <v>4</v>
      </c>
      <c r="O7764">
        <f>VLOOKUP(J7764,AG$2:$AJ$12,4,TRUE)</f>
        <v>5</v>
      </c>
      <c r="P7764">
        <f>VLOOKUP(K7764,AH$2:$AJ$12,3,TRUE)</f>
        <v>0</v>
      </c>
      <c r="Q7764">
        <f>VLOOKUP(L7764,AI$2:$AJ$12,2,TRUE)</f>
        <v>4</v>
      </c>
      <c r="T7764" t="str">
        <f t="shared" si="731"/>
        <v>Crimepoint.create(latitude:37.802, longitude:-122.43, drugdrink:0, misdemean:4, theft:5, violent:0, total:4, drugdrinkct:0, misdemeanct:2, theftct:3, violentct:0, totalct:5)</v>
      </c>
      <c r="U7764" t="str">
        <f t="shared" si="732"/>
        <v>{location: new google.maps.LatLng(37.802, -122.43), weight: 0},</v>
      </c>
      <c r="V7764" t="str">
        <f t="shared" si="727"/>
        <v>{location: new google.maps.LatLng(37.802, -122.43), weight: 0},</v>
      </c>
      <c r="W7764" t="str">
        <f t="shared" si="728"/>
        <v>{location: new google.maps.LatLng(37.802, -122.43), weight: 0},</v>
      </c>
      <c r="X7764" t="str">
        <f t="shared" si="729"/>
        <v>{location: new google.maps.LatLng(37.802, -122.43), weight: 0},</v>
      </c>
      <c r="Y7764" t="str">
        <f t="shared" si="730"/>
        <v>{location: new google.maps.LatLng(37.802, -122.43), weight: 0},</v>
      </c>
    </row>
    <row r="7765" spans="1:25" x14ac:dyDescent="0.2">
      <c r="A7765">
        <v>37.802</v>
      </c>
      <c r="B7765">
        <v>-122.429</v>
      </c>
      <c r="C7765">
        <v>1</v>
      </c>
      <c r="D7765">
        <v>1</v>
      </c>
      <c r="E7765">
        <v>1</v>
      </c>
      <c r="F7765">
        <v>0</v>
      </c>
      <c r="G7765">
        <v>1</v>
      </c>
      <c r="H7765">
        <v>1</v>
      </c>
      <c r="I7765">
        <v>4</v>
      </c>
      <c r="J7765">
        <v>4</v>
      </c>
      <c r="K7765">
        <v>0</v>
      </c>
      <c r="L7765">
        <v>9</v>
      </c>
      <c r="M7765">
        <f>VLOOKUP(H7765,AE$2:$AJ$12,6,TRUE)</f>
        <v>8</v>
      </c>
      <c r="N7765">
        <f>VLOOKUP(I7765,AF$2:$AJ$12,5,TRUE)</f>
        <v>6</v>
      </c>
      <c r="O7765">
        <f>VLOOKUP(J7765,AG$2:$AJ$12,4,TRUE)</f>
        <v>6</v>
      </c>
      <c r="P7765">
        <f>VLOOKUP(K7765,AH$2:$AJ$12,3,TRUE)</f>
        <v>0</v>
      </c>
      <c r="Q7765">
        <f>VLOOKUP(L7765,AI$2:$AJ$12,2,TRUE)</f>
        <v>5</v>
      </c>
      <c r="T7765" t="str">
        <f t="shared" si="731"/>
        <v>Crimepoint.create(latitude:37.802, longitude:-122.429, drugdrink:8, misdemean:6, theft:6, violent:0, total:5, drugdrinkct:1, misdemeanct:4, theftct:4, violentct:0, totalct:9)</v>
      </c>
      <c r="U7765" t="str">
        <f t="shared" si="732"/>
        <v>{location: new google.maps.LatLng(37.802, -122.429), weight: 1},</v>
      </c>
      <c r="V7765" t="str">
        <f t="shared" si="727"/>
        <v>{location: new google.maps.LatLng(37.802, -122.429), weight: 1},</v>
      </c>
      <c r="W7765" t="str">
        <f t="shared" si="728"/>
        <v>{location: new google.maps.LatLng(37.802, -122.429), weight: 1},</v>
      </c>
      <c r="X7765" t="str">
        <f t="shared" si="729"/>
        <v>{location: new google.maps.LatLng(37.802, -122.429), weight: 0},</v>
      </c>
      <c r="Y7765" t="str">
        <f t="shared" si="730"/>
        <v>{location: new google.maps.LatLng(37.802, -122.429), weight: 1},</v>
      </c>
    </row>
    <row r="7766" spans="1:25" x14ac:dyDescent="0.2">
      <c r="A7766">
        <v>37.802</v>
      </c>
      <c r="B7766">
        <v>-122.428</v>
      </c>
      <c r="C7766">
        <v>0</v>
      </c>
      <c r="D7766">
        <v>1</v>
      </c>
      <c r="E7766">
        <v>1</v>
      </c>
      <c r="F7766">
        <v>0</v>
      </c>
      <c r="G7766">
        <v>1</v>
      </c>
      <c r="H7766">
        <v>0</v>
      </c>
      <c r="I7766">
        <v>4</v>
      </c>
      <c r="J7766">
        <v>5</v>
      </c>
      <c r="K7766">
        <v>0</v>
      </c>
      <c r="L7766">
        <v>9</v>
      </c>
      <c r="M7766">
        <f>VLOOKUP(H7766,AE$2:$AJ$12,6,TRUE)</f>
        <v>0</v>
      </c>
      <c r="N7766">
        <f>VLOOKUP(I7766,AF$2:$AJ$12,5,TRUE)</f>
        <v>6</v>
      </c>
      <c r="O7766">
        <f>VLOOKUP(J7766,AG$2:$AJ$12,4,TRUE)</f>
        <v>7</v>
      </c>
      <c r="P7766">
        <f>VLOOKUP(K7766,AH$2:$AJ$12,3,TRUE)</f>
        <v>0</v>
      </c>
      <c r="Q7766">
        <f>VLOOKUP(L7766,AI$2:$AJ$12,2,TRUE)</f>
        <v>5</v>
      </c>
      <c r="T7766" t="str">
        <f t="shared" si="731"/>
        <v>Crimepoint.create(latitude:37.802, longitude:-122.428, drugdrink:0, misdemean:6, theft:7, violent:0, total:5, drugdrinkct:0, misdemeanct:4, theftct:5, violentct:0, totalct:9)</v>
      </c>
      <c r="U7766" t="str">
        <f t="shared" si="732"/>
        <v>{location: new google.maps.LatLng(37.802, -122.428), weight: 0},</v>
      </c>
      <c r="V7766" t="str">
        <f t="shared" si="727"/>
        <v>{location: new google.maps.LatLng(37.802, -122.428), weight: 1},</v>
      </c>
      <c r="W7766" t="str">
        <f t="shared" si="728"/>
        <v>{location: new google.maps.LatLng(37.802, -122.428), weight: 1},</v>
      </c>
      <c r="X7766" t="str">
        <f t="shared" si="729"/>
        <v>{location: new google.maps.LatLng(37.802, -122.428), weight: 0},</v>
      </c>
      <c r="Y7766" t="str">
        <f t="shared" si="730"/>
        <v>{location: new google.maps.LatLng(37.802, -122.428), weight: 1},</v>
      </c>
    </row>
    <row r="7767" spans="1:25" x14ac:dyDescent="0.2">
      <c r="A7767">
        <v>37.802</v>
      </c>
      <c r="B7767">
        <v>-122.42700000000001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3</v>
      </c>
      <c r="J7767">
        <v>2</v>
      </c>
      <c r="K7767">
        <v>0</v>
      </c>
      <c r="L7767">
        <v>5</v>
      </c>
      <c r="M7767">
        <f>VLOOKUP(H7767,AE$2:$AJ$12,6,TRUE)</f>
        <v>0</v>
      </c>
      <c r="N7767">
        <f>VLOOKUP(I7767,AF$2:$AJ$12,5,TRUE)</f>
        <v>5</v>
      </c>
      <c r="O7767">
        <f>VLOOKUP(J7767,AG$2:$AJ$12,4,TRUE)</f>
        <v>4</v>
      </c>
      <c r="P7767">
        <f>VLOOKUP(K7767,AH$2:$AJ$12,3,TRUE)</f>
        <v>0</v>
      </c>
      <c r="Q7767">
        <f>VLOOKUP(L7767,AI$2:$AJ$12,2,TRUE)</f>
        <v>4</v>
      </c>
      <c r="T7767" t="str">
        <f t="shared" si="731"/>
        <v>Crimepoint.create(latitude:37.802, longitude:-122.427, drugdrink:0, misdemean:5, theft:4, violent:0, total:4, drugdrinkct:0, misdemeanct:3, theftct:2, violentct:0, totalct:5)</v>
      </c>
      <c r="U7767" t="str">
        <f t="shared" si="732"/>
        <v>{location: new google.maps.LatLng(37.802, -122.427), weight: 0},</v>
      </c>
      <c r="V7767" t="str">
        <f t="shared" si="727"/>
        <v>{location: new google.maps.LatLng(37.802, -122.427), weight: 1},</v>
      </c>
      <c r="W7767" t="str">
        <f t="shared" si="728"/>
        <v>{location: new google.maps.LatLng(37.802, -122.427), weight: 0},</v>
      </c>
      <c r="X7767" t="str">
        <f t="shared" si="729"/>
        <v>{location: new google.maps.LatLng(37.802, -122.427), weight: 0},</v>
      </c>
      <c r="Y7767" t="str">
        <f t="shared" si="730"/>
        <v>{location: new google.maps.LatLng(37.802, -122.427), weight: 0},</v>
      </c>
    </row>
    <row r="7768" spans="1:25" x14ac:dyDescent="0.2">
      <c r="A7768">
        <v>37.802</v>
      </c>
      <c r="B7768">
        <v>-122.426</v>
      </c>
      <c r="C7768">
        <v>0</v>
      </c>
      <c r="D7768">
        <v>1</v>
      </c>
      <c r="E7768">
        <v>1</v>
      </c>
      <c r="F7768">
        <v>1</v>
      </c>
      <c r="G7768">
        <v>1</v>
      </c>
      <c r="H7768">
        <v>0</v>
      </c>
      <c r="I7768">
        <v>5</v>
      </c>
      <c r="J7768">
        <v>7</v>
      </c>
      <c r="K7768">
        <v>1</v>
      </c>
      <c r="L7768">
        <v>13</v>
      </c>
      <c r="M7768">
        <f>VLOOKUP(H7768,AE$2:$AJ$12,6,TRUE)</f>
        <v>0</v>
      </c>
      <c r="N7768">
        <f>VLOOKUP(I7768,AF$2:$AJ$12,5,TRUE)</f>
        <v>6</v>
      </c>
      <c r="O7768">
        <f>VLOOKUP(J7768,AG$2:$AJ$12,4,TRUE)</f>
        <v>7</v>
      </c>
      <c r="P7768">
        <f>VLOOKUP(K7768,AH$2:$AJ$12,3,TRUE)</f>
        <v>7</v>
      </c>
      <c r="Q7768">
        <f>VLOOKUP(L7768,AI$2:$AJ$12,2,TRUE)</f>
        <v>7</v>
      </c>
      <c r="T7768" t="str">
        <f t="shared" si="731"/>
        <v>Crimepoint.create(latitude:37.802, longitude:-122.426, drugdrink:0, misdemean:6, theft:7, violent:7, total:7, drugdrinkct:0, misdemeanct:5, theftct:7, violentct:1, totalct:13)</v>
      </c>
      <c r="U7768" t="str">
        <f t="shared" si="732"/>
        <v>{location: new google.maps.LatLng(37.802, -122.426), weight: 0},</v>
      </c>
      <c r="V7768" t="str">
        <f t="shared" si="727"/>
        <v>{location: new google.maps.LatLng(37.802, -122.426), weight: 1},</v>
      </c>
      <c r="W7768" t="str">
        <f t="shared" si="728"/>
        <v>{location: new google.maps.LatLng(37.802, -122.426), weight: 1},</v>
      </c>
      <c r="X7768" t="str">
        <f t="shared" si="729"/>
        <v>{location: new google.maps.LatLng(37.802, -122.426), weight: 1},</v>
      </c>
      <c r="Y7768" t="str">
        <f t="shared" si="730"/>
        <v>{location: new google.maps.LatLng(37.802, -122.426), weight: 1},</v>
      </c>
    </row>
    <row r="7769" spans="1:25" x14ac:dyDescent="0.2">
      <c r="A7769">
        <v>37.802</v>
      </c>
      <c r="B7769">
        <v>-122.425</v>
      </c>
      <c r="C7769">
        <v>0</v>
      </c>
      <c r="D7769">
        <v>2</v>
      </c>
      <c r="E7769">
        <v>1</v>
      </c>
      <c r="F7769">
        <v>1</v>
      </c>
      <c r="G7769">
        <v>1</v>
      </c>
      <c r="H7769">
        <v>0</v>
      </c>
      <c r="I7769">
        <v>8</v>
      </c>
      <c r="J7769">
        <v>5</v>
      </c>
      <c r="K7769">
        <v>1</v>
      </c>
      <c r="L7769">
        <v>14</v>
      </c>
      <c r="M7769">
        <f>VLOOKUP(H7769,AE$2:$AJ$12,6,TRUE)</f>
        <v>0</v>
      </c>
      <c r="N7769">
        <f>VLOOKUP(I7769,AF$2:$AJ$12,5,TRUE)</f>
        <v>7</v>
      </c>
      <c r="O7769">
        <f>VLOOKUP(J7769,AG$2:$AJ$12,4,TRUE)</f>
        <v>7</v>
      </c>
      <c r="P7769">
        <f>VLOOKUP(K7769,AH$2:$AJ$12,3,TRUE)</f>
        <v>7</v>
      </c>
      <c r="Q7769">
        <f>VLOOKUP(L7769,AI$2:$AJ$12,2,TRUE)</f>
        <v>7</v>
      </c>
      <c r="T7769" t="str">
        <f t="shared" si="731"/>
        <v>Crimepoint.create(latitude:37.802, longitude:-122.425, drugdrink:0, misdemean:7, theft:7, violent:7, total:7, drugdrinkct:0, misdemeanct:8, theftct:5, violentct:1, totalct:14)</v>
      </c>
      <c r="U7769" t="str">
        <f t="shared" si="732"/>
        <v>{location: new google.maps.LatLng(37.802, -122.425), weight: 0},</v>
      </c>
      <c r="V7769" t="str">
        <f t="shared" si="727"/>
        <v>{location: new google.maps.LatLng(37.802, -122.425), weight: 2},</v>
      </c>
      <c r="W7769" t="str">
        <f t="shared" si="728"/>
        <v>{location: new google.maps.LatLng(37.802, -122.425), weight: 1},</v>
      </c>
      <c r="X7769" t="str">
        <f t="shared" si="729"/>
        <v>{location: new google.maps.LatLng(37.802, -122.425), weight: 1},</v>
      </c>
      <c r="Y7769" t="str">
        <f t="shared" si="730"/>
        <v>{location: new google.maps.LatLng(37.802, -122.425), weight: 1},</v>
      </c>
    </row>
    <row r="7770" spans="1:25" x14ac:dyDescent="0.2">
      <c r="A7770">
        <v>37.802</v>
      </c>
      <c r="B7770">
        <v>-122.42400000000001</v>
      </c>
      <c r="C7770">
        <v>0</v>
      </c>
      <c r="D7770">
        <v>1</v>
      </c>
      <c r="E7770">
        <v>2</v>
      </c>
      <c r="F7770">
        <v>0</v>
      </c>
      <c r="G7770">
        <v>2</v>
      </c>
      <c r="H7770">
        <v>0</v>
      </c>
      <c r="I7770">
        <v>6</v>
      </c>
      <c r="J7770">
        <v>13</v>
      </c>
      <c r="K7770">
        <v>0</v>
      </c>
      <c r="L7770">
        <v>19</v>
      </c>
      <c r="M7770">
        <f>VLOOKUP(H7770,AE$2:$AJ$12,6,TRUE)</f>
        <v>0</v>
      </c>
      <c r="N7770">
        <f>VLOOKUP(I7770,AF$2:$AJ$12,5,TRUE)</f>
        <v>7</v>
      </c>
      <c r="O7770">
        <f>VLOOKUP(J7770,AG$2:$AJ$12,4,TRUE)</f>
        <v>8</v>
      </c>
      <c r="P7770">
        <f>VLOOKUP(K7770,AH$2:$AJ$12,3,TRUE)</f>
        <v>0</v>
      </c>
      <c r="Q7770">
        <f>VLOOKUP(L7770,AI$2:$AJ$12,2,TRUE)</f>
        <v>7</v>
      </c>
      <c r="T7770" t="str">
        <f t="shared" si="731"/>
        <v>Crimepoint.create(latitude:37.802, longitude:-122.424, drugdrink:0, misdemean:7, theft:8, violent:0, total:7, drugdrinkct:0, misdemeanct:6, theftct:13, violentct:0, totalct:19)</v>
      </c>
      <c r="U7770" t="str">
        <f t="shared" si="732"/>
        <v>{location: new google.maps.LatLng(37.802, -122.424), weight: 0},</v>
      </c>
      <c r="V7770" t="str">
        <f t="shared" si="727"/>
        <v>{location: new google.maps.LatLng(37.802, -122.424), weight: 1},</v>
      </c>
      <c r="W7770" t="str">
        <f t="shared" si="728"/>
        <v>{location: new google.maps.LatLng(37.802, -122.424), weight: 2},</v>
      </c>
      <c r="X7770" t="str">
        <f t="shared" si="729"/>
        <v>{location: new google.maps.LatLng(37.802, -122.424), weight: 0},</v>
      </c>
      <c r="Y7770" t="str">
        <f t="shared" si="730"/>
        <v>{location: new google.maps.LatLng(37.802, -122.424), weight: 2},</v>
      </c>
    </row>
    <row r="7771" spans="1:25" x14ac:dyDescent="0.2">
      <c r="A7771">
        <v>37.802</v>
      </c>
      <c r="B7771">
        <v>-122.423</v>
      </c>
      <c r="C7771">
        <v>0</v>
      </c>
      <c r="D7771">
        <v>1</v>
      </c>
      <c r="E7771">
        <v>1</v>
      </c>
      <c r="F7771">
        <v>1</v>
      </c>
      <c r="G7771">
        <v>1</v>
      </c>
      <c r="H7771">
        <v>0</v>
      </c>
      <c r="I7771">
        <v>5</v>
      </c>
      <c r="J7771">
        <v>6</v>
      </c>
      <c r="K7771">
        <v>1</v>
      </c>
      <c r="L7771">
        <v>12</v>
      </c>
      <c r="M7771">
        <f>VLOOKUP(H7771,AE$2:$AJ$12,6,TRUE)</f>
        <v>0</v>
      </c>
      <c r="N7771">
        <f>VLOOKUP(I7771,AF$2:$AJ$12,5,TRUE)</f>
        <v>6</v>
      </c>
      <c r="O7771">
        <f>VLOOKUP(J7771,AG$2:$AJ$12,4,TRUE)</f>
        <v>7</v>
      </c>
      <c r="P7771">
        <f>VLOOKUP(K7771,AH$2:$AJ$12,3,TRUE)</f>
        <v>7</v>
      </c>
      <c r="Q7771">
        <f>VLOOKUP(L7771,AI$2:$AJ$12,2,TRUE)</f>
        <v>6</v>
      </c>
      <c r="T7771" t="str">
        <f t="shared" si="731"/>
        <v>Crimepoint.create(latitude:37.802, longitude:-122.423, drugdrink:0, misdemean:6, theft:7, violent:7, total:6, drugdrinkct:0, misdemeanct:5, theftct:6, violentct:1, totalct:12)</v>
      </c>
      <c r="U7771" t="str">
        <f t="shared" si="732"/>
        <v>{location: new google.maps.LatLng(37.802, -122.423), weight: 0},</v>
      </c>
      <c r="V7771" t="str">
        <f t="shared" si="727"/>
        <v>{location: new google.maps.LatLng(37.802, -122.423), weight: 1},</v>
      </c>
      <c r="W7771" t="str">
        <f t="shared" si="728"/>
        <v>{location: new google.maps.LatLng(37.802, -122.423), weight: 1},</v>
      </c>
      <c r="X7771" t="str">
        <f t="shared" si="729"/>
        <v>{location: new google.maps.LatLng(37.802, -122.423), weight: 1},</v>
      </c>
      <c r="Y7771" t="str">
        <f t="shared" si="730"/>
        <v>{location: new google.maps.LatLng(37.802, -122.423), weight: 1},</v>
      </c>
    </row>
    <row r="7772" spans="1:25" x14ac:dyDescent="0.2">
      <c r="A7772">
        <v>37.802</v>
      </c>
      <c r="B7772">
        <v>-122.422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2</v>
      </c>
      <c r="J7772">
        <v>4</v>
      </c>
      <c r="K7772">
        <v>0</v>
      </c>
      <c r="L7772">
        <v>6</v>
      </c>
      <c r="M7772">
        <f>VLOOKUP(H7772,AE$2:$AJ$12,6,TRUE)</f>
        <v>0</v>
      </c>
      <c r="N7772">
        <f>VLOOKUP(I7772,AF$2:$AJ$12,5,TRUE)</f>
        <v>4</v>
      </c>
      <c r="O7772">
        <f>VLOOKUP(J7772,AG$2:$AJ$12,4,TRUE)</f>
        <v>6</v>
      </c>
      <c r="P7772">
        <f>VLOOKUP(K7772,AH$2:$AJ$12,3,TRUE)</f>
        <v>0</v>
      </c>
      <c r="Q7772">
        <f>VLOOKUP(L7772,AI$2:$AJ$12,2,TRUE)</f>
        <v>4</v>
      </c>
      <c r="T7772" t="str">
        <f t="shared" si="731"/>
        <v>Crimepoint.create(latitude:37.802, longitude:-122.422, drugdrink:0, misdemean:4, theft:6, violent:0, total:4, drugdrinkct:0, misdemeanct:2, theftct:4, violentct:0, totalct:6)</v>
      </c>
      <c r="U7772" t="str">
        <f t="shared" si="732"/>
        <v>{location: new google.maps.LatLng(37.802, -122.422), weight: 0},</v>
      </c>
      <c r="V7772" t="str">
        <f t="shared" si="727"/>
        <v>{location: new google.maps.LatLng(37.802, -122.422), weight: 0},</v>
      </c>
      <c r="W7772" t="str">
        <f t="shared" si="728"/>
        <v>{location: new google.maps.LatLng(37.802, -122.422), weight: 1},</v>
      </c>
      <c r="X7772" t="str">
        <f t="shared" si="729"/>
        <v>{location: new google.maps.LatLng(37.802, -122.422), weight: 0},</v>
      </c>
      <c r="Y7772" t="str">
        <f t="shared" si="730"/>
        <v>{location: new google.maps.LatLng(37.802, -122.422), weight: 0},</v>
      </c>
    </row>
    <row r="7773" spans="1:25" x14ac:dyDescent="0.2">
      <c r="A7773">
        <v>37.802</v>
      </c>
      <c r="B7773">
        <v>-122.42100000000001</v>
      </c>
      <c r="C7773">
        <v>0</v>
      </c>
      <c r="D7773">
        <v>2</v>
      </c>
      <c r="E7773">
        <v>3</v>
      </c>
      <c r="F7773">
        <v>0</v>
      </c>
      <c r="G7773">
        <v>2</v>
      </c>
      <c r="H7773">
        <v>0</v>
      </c>
      <c r="I7773">
        <v>9</v>
      </c>
      <c r="J7773">
        <v>22</v>
      </c>
      <c r="K7773">
        <v>0</v>
      </c>
      <c r="L7773">
        <v>31</v>
      </c>
      <c r="M7773">
        <f>VLOOKUP(H7773,AE$2:$AJ$12,6,TRUE)</f>
        <v>0</v>
      </c>
      <c r="N7773">
        <f>VLOOKUP(I7773,AF$2:$AJ$12,5,TRUE)</f>
        <v>7</v>
      </c>
      <c r="O7773">
        <f>VLOOKUP(J7773,AG$2:$AJ$12,4,TRUE)</f>
        <v>9</v>
      </c>
      <c r="P7773">
        <f>VLOOKUP(K7773,AH$2:$AJ$12,3,TRUE)</f>
        <v>0</v>
      </c>
      <c r="Q7773">
        <f>VLOOKUP(L7773,AI$2:$AJ$12,2,TRUE)</f>
        <v>8</v>
      </c>
      <c r="T7773" t="str">
        <f t="shared" si="731"/>
        <v>Crimepoint.create(latitude:37.802, longitude:-122.421, drugdrink:0, misdemean:7, theft:9, violent:0, total:8, drugdrinkct:0, misdemeanct:9, theftct:22, violentct:0, totalct:31)</v>
      </c>
      <c r="U7773" t="str">
        <f t="shared" si="732"/>
        <v>{location: new google.maps.LatLng(37.802, -122.421), weight: 0},</v>
      </c>
      <c r="V7773" t="str">
        <f t="shared" si="727"/>
        <v>{location: new google.maps.LatLng(37.802, -122.421), weight: 2},</v>
      </c>
      <c r="W7773" t="str">
        <f t="shared" si="728"/>
        <v>{location: new google.maps.LatLng(37.802, -122.421), weight: 3},</v>
      </c>
      <c r="X7773" t="str">
        <f t="shared" si="729"/>
        <v>{location: new google.maps.LatLng(37.802, -122.421), weight: 0},</v>
      </c>
      <c r="Y7773" t="str">
        <f t="shared" si="730"/>
        <v>{location: new google.maps.LatLng(37.802, -122.421), weight: 2},</v>
      </c>
    </row>
    <row r="7774" spans="1:25" x14ac:dyDescent="0.2">
      <c r="A7774">
        <v>37.802</v>
      </c>
      <c r="B7774">
        <v>-122.42</v>
      </c>
      <c r="C7774">
        <v>0</v>
      </c>
      <c r="D7774">
        <v>5</v>
      </c>
      <c r="E7774">
        <v>13</v>
      </c>
      <c r="F7774">
        <v>1</v>
      </c>
      <c r="G7774">
        <v>9</v>
      </c>
      <c r="H7774">
        <v>0</v>
      </c>
      <c r="I7774">
        <v>23</v>
      </c>
      <c r="J7774">
        <v>86</v>
      </c>
      <c r="K7774">
        <v>1</v>
      </c>
      <c r="L7774">
        <v>110</v>
      </c>
      <c r="M7774">
        <f>VLOOKUP(H7774,AE$2:$AJ$12,6,TRUE)</f>
        <v>0</v>
      </c>
      <c r="N7774">
        <f>VLOOKUP(I7774,AF$2:$AJ$12,5,TRUE)</f>
        <v>9</v>
      </c>
      <c r="O7774">
        <f>VLOOKUP(J7774,AG$2:$AJ$12,4,TRUE)</f>
        <v>9</v>
      </c>
      <c r="P7774">
        <f>VLOOKUP(K7774,AH$2:$AJ$12,3,TRUE)</f>
        <v>7</v>
      </c>
      <c r="Q7774">
        <f>VLOOKUP(L7774,AI$2:$AJ$12,2,TRUE)</f>
        <v>9</v>
      </c>
      <c r="T7774" t="str">
        <f t="shared" si="731"/>
        <v>Crimepoint.create(latitude:37.802, longitude:-122.42, drugdrink:0, misdemean:9, theft:9, violent:7, total:9, drugdrinkct:0, misdemeanct:23, theftct:86, violentct:1, totalct:110)</v>
      </c>
      <c r="U7774" t="str">
        <f t="shared" si="732"/>
        <v>{location: new google.maps.LatLng(37.802, -122.42), weight: 0},</v>
      </c>
      <c r="V7774" t="str">
        <f t="shared" si="727"/>
        <v>{location: new google.maps.LatLng(37.802, -122.42), weight: 5},</v>
      </c>
      <c r="W7774" t="str">
        <f t="shared" si="728"/>
        <v>{location: new google.maps.LatLng(37.802, -122.42), weight: 13},</v>
      </c>
      <c r="X7774" t="str">
        <f t="shared" si="729"/>
        <v>{location: new google.maps.LatLng(37.802, -122.42), weight: 1},</v>
      </c>
      <c r="Y7774" t="str">
        <f t="shared" si="730"/>
        <v>{location: new google.maps.LatLng(37.802, -122.42), weight: 9},</v>
      </c>
    </row>
    <row r="7775" spans="1:25" x14ac:dyDescent="0.2">
      <c r="A7775">
        <v>37.802</v>
      </c>
      <c r="B7775">
        <v>-122.419</v>
      </c>
      <c r="C7775">
        <v>0</v>
      </c>
      <c r="D7775">
        <v>1</v>
      </c>
      <c r="E7775">
        <v>1</v>
      </c>
      <c r="F7775">
        <v>0</v>
      </c>
      <c r="G7775">
        <v>1</v>
      </c>
      <c r="H7775">
        <v>0</v>
      </c>
      <c r="I7775">
        <v>6</v>
      </c>
      <c r="J7775">
        <v>10</v>
      </c>
      <c r="K7775">
        <v>0</v>
      </c>
      <c r="L7775">
        <v>16</v>
      </c>
      <c r="M7775">
        <f>VLOOKUP(H7775,AE$2:$AJ$12,6,TRUE)</f>
        <v>0</v>
      </c>
      <c r="N7775">
        <f>VLOOKUP(I7775,AF$2:$AJ$12,5,TRUE)</f>
        <v>7</v>
      </c>
      <c r="O7775">
        <f>VLOOKUP(J7775,AG$2:$AJ$12,4,TRUE)</f>
        <v>8</v>
      </c>
      <c r="P7775">
        <f>VLOOKUP(K7775,AH$2:$AJ$12,3,TRUE)</f>
        <v>0</v>
      </c>
      <c r="Q7775">
        <f>VLOOKUP(L7775,AI$2:$AJ$12,2,TRUE)</f>
        <v>7</v>
      </c>
      <c r="T7775" t="str">
        <f t="shared" si="731"/>
        <v>Crimepoint.create(latitude:37.802, longitude:-122.419, drugdrink:0, misdemean:7, theft:8, violent:0, total:7, drugdrinkct:0, misdemeanct:6, theftct:10, violentct:0, totalct:16)</v>
      </c>
      <c r="U7775" t="str">
        <f t="shared" si="732"/>
        <v>{location: new google.maps.LatLng(37.802, -122.419), weight: 0},</v>
      </c>
      <c r="V7775" t="str">
        <f t="shared" si="727"/>
        <v>{location: new google.maps.LatLng(37.802, -122.419), weight: 1},</v>
      </c>
      <c r="W7775" t="str">
        <f t="shared" si="728"/>
        <v>{location: new google.maps.LatLng(37.802, -122.419), weight: 1},</v>
      </c>
      <c r="X7775" t="str">
        <f t="shared" si="729"/>
        <v>{location: new google.maps.LatLng(37.802, -122.419), weight: 0},</v>
      </c>
      <c r="Y7775" t="str">
        <f t="shared" si="730"/>
        <v>{location: new google.maps.LatLng(37.802, -122.419), weight: 1},</v>
      </c>
    </row>
    <row r="7776" spans="1:25" x14ac:dyDescent="0.2">
      <c r="A7776">
        <v>37.802</v>
      </c>
      <c r="B7776">
        <v>-122.41800000000001</v>
      </c>
      <c r="C7776">
        <v>0</v>
      </c>
      <c r="D7776">
        <v>2</v>
      </c>
      <c r="E7776">
        <v>9</v>
      </c>
      <c r="F7776">
        <v>0</v>
      </c>
      <c r="G7776">
        <v>5</v>
      </c>
      <c r="H7776">
        <v>0</v>
      </c>
      <c r="I7776">
        <v>8</v>
      </c>
      <c r="J7776">
        <v>58</v>
      </c>
      <c r="K7776">
        <v>0</v>
      </c>
      <c r="L7776">
        <v>66</v>
      </c>
      <c r="M7776">
        <f>VLOOKUP(H7776,AE$2:$AJ$12,6,TRUE)</f>
        <v>0</v>
      </c>
      <c r="N7776">
        <f>VLOOKUP(I7776,AF$2:$AJ$12,5,TRUE)</f>
        <v>7</v>
      </c>
      <c r="O7776">
        <f>VLOOKUP(J7776,AG$2:$AJ$12,4,TRUE)</f>
        <v>9</v>
      </c>
      <c r="P7776">
        <f>VLOOKUP(K7776,AH$2:$AJ$12,3,TRUE)</f>
        <v>0</v>
      </c>
      <c r="Q7776">
        <f>VLOOKUP(L7776,AI$2:$AJ$12,2,TRUE)</f>
        <v>9</v>
      </c>
      <c r="T7776" t="str">
        <f t="shared" si="731"/>
        <v>Crimepoint.create(latitude:37.802, longitude:-122.418, drugdrink:0, misdemean:7, theft:9, violent:0, total:9, drugdrinkct:0, misdemeanct:8, theftct:58, violentct:0, totalct:66)</v>
      </c>
      <c r="U7776" t="str">
        <f t="shared" si="732"/>
        <v>{location: new google.maps.LatLng(37.802, -122.418), weight: 0},</v>
      </c>
      <c r="V7776" t="str">
        <f t="shared" si="727"/>
        <v>{location: new google.maps.LatLng(37.802, -122.418), weight: 2},</v>
      </c>
      <c r="W7776" t="str">
        <f t="shared" si="728"/>
        <v>{location: new google.maps.LatLng(37.802, -122.418), weight: 9},</v>
      </c>
      <c r="X7776" t="str">
        <f t="shared" si="729"/>
        <v>{location: new google.maps.LatLng(37.802, -122.418), weight: 0},</v>
      </c>
      <c r="Y7776" t="str">
        <f t="shared" si="730"/>
        <v>{location: new google.maps.LatLng(37.802, -122.418), weight: 5},</v>
      </c>
    </row>
    <row r="7777" spans="1:25" x14ac:dyDescent="0.2">
      <c r="A7777">
        <v>37.802</v>
      </c>
      <c r="B7777">
        <v>-122.417</v>
      </c>
      <c r="C7777">
        <v>0</v>
      </c>
      <c r="D7777">
        <v>0</v>
      </c>
      <c r="E7777">
        <v>2</v>
      </c>
      <c r="F7777">
        <v>0</v>
      </c>
      <c r="G7777">
        <v>1</v>
      </c>
      <c r="H7777">
        <v>0</v>
      </c>
      <c r="I7777">
        <v>2</v>
      </c>
      <c r="J7777">
        <v>13</v>
      </c>
      <c r="K7777">
        <v>0</v>
      </c>
      <c r="L7777">
        <v>15</v>
      </c>
      <c r="M7777">
        <f>VLOOKUP(H7777,AE$2:$AJ$12,6,TRUE)</f>
        <v>0</v>
      </c>
      <c r="N7777">
        <f>VLOOKUP(I7777,AF$2:$AJ$12,5,TRUE)</f>
        <v>4</v>
      </c>
      <c r="O7777">
        <f>VLOOKUP(J7777,AG$2:$AJ$12,4,TRUE)</f>
        <v>8</v>
      </c>
      <c r="P7777">
        <f>VLOOKUP(K7777,AH$2:$AJ$12,3,TRUE)</f>
        <v>0</v>
      </c>
      <c r="Q7777">
        <f>VLOOKUP(L7777,AI$2:$AJ$12,2,TRUE)</f>
        <v>7</v>
      </c>
      <c r="T7777" t="str">
        <f t="shared" si="731"/>
        <v>Crimepoint.create(latitude:37.802, longitude:-122.417, drugdrink:0, misdemean:4, theft:8, violent:0, total:7, drugdrinkct:0, misdemeanct:2, theftct:13, violentct:0, totalct:15)</v>
      </c>
      <c r="U7777" t="str">
        <f t="shared" si="732"/>
        <v>{location: new google.maps.LatLng(37.802, -122.417), weight: 0},</v>
      </c>
      <c r="V7777" t="str">
        <f t="shared" si="727"/>
        <v>{location: new google.maps.LatLng(37.802, -122.417), weight: 0},</v>
      </c>
      <c r="W7777" t="str">
        <f t="shared" si="728"/>
        <v>{location: new google.maps.LatLng(37.802, -122.417), weight: 2},</v>
      </c>
      <c r="X7777" t="str">
        <f t="shared" si="729"/>
        <v>{location: new google.maps.LatLng(37.802, -122.417), weight: 0},</v>
      </c>
      <c r="Y7777" t="str">
        <f t="shared" si="730"/>
        <v>{location: new google.maps.LatLng(37.802, -122.417), weight: 1},</v>
      </c>
    </row>
    <row r="7778" spans="1:25" x14ac:dyDescent="0.2">
      <c r="A7778">
        <v>37.802</v>
      </c>
      <c r="B7778">
        <v>-122.416</v>
      </c>
      <c r="C7778">
        <v>0</v>
      </c>
      <c r="D7778">
        <v>1</v>
      </c>
      <c r="E7778">
        <v>1</v>
      </c>
      <c r="F7778">
        <v>0</v>
      </c>
      <c r="G7778">
        <v>1</v>
      </c>
      <c r="H7778">
        <v>0</v>
      </c>
      <c r="I7778">
        <v>4</v>
      </c>
      <c r="J7778">
        <v>9</v>
      </c>
      <c r="K7778">
        <v>0</v>
      </c>
      <c r="L7778">
        <v>13</v>
      </c>
      <c r="M7778">
        <f>VLOOKUP(H7778,AE$2:$AJ$12,6,TRUE)</f>
        <v>0</v>
      </c>
      <c r="N7778">
        <f>VLOOKUP(I7778,AF$2:$AJ$12,5,TRUE)</f>
        <v>6</v>
      </c>
      <c r="O7778">
        <f>VLOOKUP(J7778,AG$2:$AJ$12,4,TRUE)</f>
        <v>8</v>
      </c>
      <c r="P7778">
        <f>VLOOKUP(K7778,AH$2:$AJ$12,3,TRUE)</f>
        <v>0</v>
      </c>
      <c r="Q7778">
        <f>VLOOKUP(L7778,AI$2:$AJ$12,2,TRUE)</f>
        <v>7</v>
      </c>
      <c r="T7778" t="str">
        <f t="shared" si="731"/>
        <v>Crimepoint.create(latitude:37.802, longitude:-122.416, drugdrink:0, misdemean:6, theft:8, violent:0, total:7, drugdrinkct:0, misdemeanct:4, theftct:9, violentct:0, totalct:13)</v>
      </c>
      <c r="U7778" t="str">
        <f t="shared" si="732"/>
        <v>{location: new google.maps.LatLng(37.802, -122.416), weight: 0},</v>
      </c>
      <c r="V7778" t="str">
        <f t="shared" si="727"/>
        <v>{location: new google.maps.LatLng(37.802, -122.416), weight: 1},</v>
      </c>
      <c r="W7778" t="str">
        <f t="shared" si="728"/>
        <v>{location: new google.maps.LatLng(37.802, -122.416), weight: 1},</v>
      </c>
      <c r="X7778" t="str">
        <f t="shared" si="729"/>
        <v>{location: new google.maps.LatLng(37.802, -122.416), weight: 0},</v>
      </c>
      <c r="Y7778" t="str">
        <f t="shared" si="730"/>
        <v>{location: new google.maps.LatLng(37.802, -122.416), weight: 1},</v>
      </c>
    </row>
    <row r="7779" spans="1:25" x14ac:dyDescent="0.2">
      <c r="A7779">
        <v>37.802</v>
      </c>
      <c r="B7779">
        <v>-122.41500000000001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0</v>
      </c>
      <c r="I7779">
        <v>4</v>
      </c>
      <c r="J7779">
        <v>7</v>
      </c>
      <c r="K7779">
        <v>2</v>
      </c>
      <c r="L7779">
        <v>13</v>
      </c>
      <c r="M7779">
        <f>VLOOKUP(H7779,AE$2:$AJ$12,6,TRUE)</f>
        <v>0</v>
      </c>
      <c r="N7779">
        <f>VLOOKUP(I7779,AF$2:$AJ$12,5,TRUE)</f>
        <v>6</v>
      </c>
      <c r="O7779">
        <f>VLOOKUP(J7779,AG$2:$AJ$12,4,TRUE)</f>
        <v>7</v>
      </c>
      <c r="P7779">
        <f>VLOOKUP(K7779,AH$2:$AJ$12,3,TRUE)</f>
        <v>7</v>
      </c>
      <c r="Q7779">
        <f>VLOOKUP(L7779,AI$2:$AJ$12,2,TRUE)</f>
        <v>7</v>
      </c>
      <c r="T7779" t="str">
        <f t="shared" si="731"/>
        <v>Crimepoint.create(latitude:37.802, longitude:-122.415, drugdrink:0, misdemean:6, theft:7, violent:7, total:7, drugdrinkct:0, misdemeanct:4, theftct:7, violentct:2, totalct:13)</v>
      </c>
      <c r="U7779" t="str">
        <f t="shared" si="732"/>
        <v>{location: new google.maps.LatLng(37.802, -122.415), weight: 0},</v>
      </c>
      <c r="V7779" t="str">
        <f t="shared" si="727"/>
        <v>{location: new google.maps.LatLng(37.802, -122.415), weight: 1},</v>
      </c>
      <c r="W7779" t="str">
        <f t="shared" si="728"/>
        <v>{location: new google.maps.LatLng(37.802, -122.415), weight: 1},</v>
      </c>
      <c r="X7779" t="str">
        <f t="shared" si="729"/>
        <v>{location: new google.maps.LatLng(37.802, -122.415), weight: 1},</v>
      </c>
      <c r="Y7779" t="str">
        <f t="shared" si="730"/>
        <v>{location: new google.maps.LatLng(37.802, -122.415), weight: 1},</v>
      </c>
    </row>
    <row r="7780" spans="1:25" x14ac:dyDescent="0.2">
      <c r="A7780">
        <v>37.802</v>
      </c>
      <c r="B7780">
        <v>-122.414</v>
      </c>
      <c r="C7780">
        <v>0</v>
      </c>
      <c r="D7780">
        <v>1</v>
      </c>
      <c r="E7780">
        <v>1</v>
      </c>
      <c r="F7780">
        <v>0</v>
      </c>
      <c r="G7780">
        <v>1</v>
      </c>
      <c r="H7780">
        <v>0</v>
      </c>
      <c r="I7780">
        <v>6</v>
      </c>
      <c r="J7780">
        <v>4</v>
      </c>
      <c r="K7780">
        <v>0</v>
      </c>
      <c r="L7780">
        <v>10</v>
      </c>
      <c r="M7780">
        <f>VLOOKUP(H7780,AE$2:$AJ$12,6,TRUE)</f>
        <v>0</v>
      </c>
      <c r="N7780">
        <f>VLOOKUP(I7780,AF$2:$AJ$12,5,TRUE)</f>
        <v>7</v>
      </c>
      <c r="O7780">
        <f>VLOOKUP(J7780,AG$2:$AJ$12,4,TRUE)</f>
        <v>6</v>
      </c>
      <c r="P7780">
        <f>VLOOKUP(K7780,AH$2:$AJ$12,3,TRUE)</f>
        <v>0</v>
      </c>
      <c r="Q7780">
        <f>VLOOKUP(L7780,AI$2:$AJ$12,2,TRUE)</f>
        <v>6</v>
      </c>
      <c r="T7780" t="str">
        <f t="shared" si="731"/>
        <v>Crimepoint.create(latitude:37.802, longitude:-122.414, drugdrink:0, misdemean:7, theft:6, violent:0, total:6, drugdrinkct:0, misdemeanct:6, theftct:4, violentct:0, totalct:10)</v>
      </c>
      <c r="U7780" t="str">
        <f t="shared" si="732"/>
        <v>{location: new google.maps.LatLng(37.802, -122.414), weight: 0},</v>
      </c>
      <c r="V7780" t="str">
        <f t="shared" si="727"/>
        <v>{location: new google.maps.LatLng(37.802, -122.414), weight: 1},</v>
      </c>
      <c r="W7780" t="str">
        <f t="shared" si="728"/>
        <v>{location: new google.maps.LatLng(37.802, -122.414), weight: 1},</v>
      </c>
      <c r="X7780" t="str">
        <f t="shared" si="729"/>
        <v>{location: new google.maps.LatLng(37.802, -122.414), weight: 0},</v>
      </c>
      <c r="Y7780" t="str">
        <f t="shared" si="730"/>
        <v>{location: new google.maps.LatLng(37.802, -122.414), weight: 1},</v>
      </c>
    </row>
    <row r="7781" spans="1:25" x14ac:dyDescent="0.2">
      <c r="A7781">
        <v>37.802</v>
      </c>
      <c r="B7781">
        <v>-122.413</v>
      </c>
      <c r="C7781">
        <v>1</v>
      </c>
      <c r="D7781">
        <v>2</v>
      </c>
      <c r="E7781">
        <v>1</v>
      </c>
      <c r="F7781">
        <v>0</v>
      </c>
      <c r="G7781">
        <v>1</v>
      </c>
      <c r="H7781">
        <v>1</v>
      </c>
      <c r="I7781">
        <v>8</v>
      </c>
      <c r="J7781">
        <v>7</v>
      </c>
      <c r="K7781">
        <v>0</v>
      </c>
      <c r="L7781">
        <v>16</v>
      </c>
      <c r="M7781">
        <f>VLOOKUP(H7781,AE$2:$AJ$12,6,TRUE)</f>
        <v>8</v>
      </c>
      <c r="N7781">
        <f>VLOOKUP(I7781,AF$2:$AJ$12,5,TRUE)</f>
        <v>7</v>
      </c>
      <c r="O7781">
        <f>VLOOKUP(J7781,AG$2:$AJ$12,4,TRUE)</f>
        <v>7</v>
      </c>
      <c r="P7781">
        <f>VLOOKUP(K7781,AH$2:$AJ$12,3,TRUE)</f>
        <v>0</v>
      </c>
      <c r="Q7781">
        <f>VLOOKUP(L7781,AI$2:$AJ$12,2,TRUE)</f>
        <v>7</v>
      </c>
      <c r="T7781" t="str">
        <f t="shared" si="731"/>
        <v>Crimepoint.create(latitude:37.802, longitude:-122.413, drugdrink:8, misdemean:7, theft:7, violent:0, total:7, drugdrinkct:1, misdemeanct:8, theftct:7, violentct:0, totalct:16)</v>
      </c>
      <c r="U7781" t="str">
        <f t="shared" si="732"/>
        <v>{location: new google.maps.LatLng(37.802, -122.413), weight: 1},</v>
      </c>
      <c r="V7781" t="str">
        <f t="shared" si="727"/>
        <v>{location: new google.maps.LatLng(37.802, -122.413), weight: 2},</v>
      </c>
      <c r="W7781" t="str">
        <f t="shared" si="728"/>
        <v>{location: new google.maps.LatLng(37.802, -122.413), weight: 1},</v>
      </c>
      <c r="X7781" t="str">
        <f t="shared" si="729"/>
        <v>{location: new google.maps.LatLng(37.802, -122.413), weight: 0},</v>
      </c>
      <c r="Y7781" t="str">
        <f t="shared" si="730"/>
        <v>{location: new google.maps.LatLng(37.802, -122.413), weight: 1},</v>
      </c>
    </row>
    <row r="7782" spans="1:25" x14ac:dyDescent="0.2">
      <c r="A7782">
        <v>37.802</v>
      </c>
      <c r="B7782">
        <v>-122.41200000000001</v>
      </c>
      <c r="C7782">
        <v>0</v>
      </c>
      <c r="D7782">
        <v>2</v>
      </c>
      <c r="E7782">
        <v>1</v>
      </c>
      <c r="F7782">
        <v>1</v>
      </c>
      <c r="G7782">
        <v>1</v>
      </c>
      <c r="H7782">
        <v>0</v>
      </c>
      <c r="I7782">
        <v>7</v>
      </c>
      <c r="J7782">
        <v>4</v>
      </c>
      <c r="K7782">
        <v>2</v>
      </c>
      <c r="L7782">
        <v>13</v>
      </c>
      <c r="M7782">
        <f>VLOOKUP(H7782,AE$2:$AJ$12,6,TRUE)</f>
        <v>0</v>
      </c>
      <c r="N7782">
        <f>VLOOKUP(I7782,AF$2:$AJ$12,5,TRUE)</f>
        <v>7</v>
      </c>
      <c r="O7782">
        <f>VLOOKUP(J7782,AG$2:$AJ$12,4,TRUE)</f>
        <v>6</v>
      </c>
      <c r="P7782">
        <f>VLOOKUP(K7782,AH$2:$AJ$12,3,TRUE)</f>
        <v>7</v>
      </c>
      <c r="Q7782">
        <f>VLOOKUP(L7782,AI$2:$AJ$12,2,TRUE)</f>
        <v>7</v>
      </c>
      <c r="T7782" t="str">
        <f t="shared" si="731"/>
        <v>Crimepoint.create(latitude:37.802, longitude:-122.412, drugdrink:0, misdemean:7, theft:6, violent:7, total:7, drugdrinkct:0, misdemeanct:7, theftct:4, violentct:2, totalct:13)</v>
      </c>
      <c r="U7782" t="str">
        <f t="shared" si="732"/>
        <v>{location: new google.maps.LatLng(37.802, -122.412), weight: 0},</v>
      </c>
      <c r="V7782" t="str">
        <f t="shared" si="727"/>
        <v>{location: new google.maps.LatLng(37.802, -122.412), weight: 2},</v>
      </c>
      <c r="W7782" t="str">
        <f t="shared" si="728"/>
        <v>{location: new google.maps.LatLng(37.802, -122.412), weight: 1},</v>
      </c>
      <c r="X7782" t="str">
        <f t="shared" si="729"/>
        <v>{location: new google.maps.LatLng(37.802, -122.412), weight: 1},</v>
      </c>
      <c r="Y7782" t="str">
        <f t="shared" si="730"/>
        <v>{location: new google.maps.LatLng(37.802, -122.412), weight: 1},</v>
      </c>
    </row>
    <row r="7783" spans="1:25" x14ac:dyDescent="0.2">
      <c r="A7783">
        <v>37.802</v>
      </c>
      <c r="B7783">
        <v>-122.411</v>
      </c>
      <c r="C7783">
        <v>0</v>
      </c>
      <c r="D7783">
        <v>1</v>
      </c>
      <c r="E7783">
        <v>0</v>
      </c>
      <c r="F7783">
        <v>2</v>
      </c>
      <c r="G7783">
        <v>1</v>
      </c>
      <c r="H7783">
        <v>0</v>
      </c>
      <c r="I7783">
        <v>4</v>
      </c>
      <c r="J7783">
        <v>3</v>
      </c>
      <c r="K7783">
        <v>3</v>
      </c>
      <c r="L7783">
        <v>10</v>
      </c>
      <c r="M7783">
        <f>VLOOKUP(H7783,AE$2:$AJ$12,6,TRUE)</f>
        <v>0</v>
      </c>
      <c r="N7783">
        <f>VLOOKUP(I7783,AF$2:$AJ$12,5,TRUE)</f>
        <v>6</v>
      </c>
      <c r="O7783">
        <f>VLOOKUP(J7783,AG$2:$AJ$12,4,TRUE)</f>
        <v>5</v>
      </c>
      <c r="P7783">
        <f>VLOOKUP(K7783,AH$2:$AJ$12,3,TRUE)</f>
        <v>8</v>
      </c>
      <c r="Q7783">
        <f>VLOOKUP(L7783,AI$2:$AJ$12,2,TRUE)</f>
        <v>6</v>
      </c>
      <c r="T7783" t="str">
        <f t="shared" si="731"/>
        <v>Crimepoint.create(latitude:37.802, longitude:-122.411, drugdrink:0, misdemean:6, theft:5, violent:8, total:6, drugdrinkct:0, misdemeanct:4, theftct:3, violentct:3, totalct:10)</v>
      </c>
      <c r="U7783" t="str">
        <f t="shared" si="732"/>
        <v>{location: new google.maps.LatLng(37.802, -122.411), weight: 0},</v>
      </c>
      <c r="V7783" t="str">
        <f t="shared" si="727"/>
        <v>{location: new google.maps.LatLng(37.802, -122.411), weight: 1},</v>
      </c>
      <c r="W7783" t="str">
        <f t="shared" si="728"/>
        <v>{location: new google.maps.LatLng(37.802, -122.411), weight: 0},</v>
      </c>
      <c r="X7783" t="str">
        <f t="shared" si="729"/>
        <v>{location: new google.maps.LatLng(37.802, -122.411), weight: 2},</v>
      </c>
      <c r="Y7783" t="str">
        <f t="shared" si="730"/>
        <v>{location: new google.maps.LatLng(37.802, -122.411), weight: 1},</v>
      </c>
    </row>
    <row r="7784" spans="1:25" x14ac:dyDescent="0.2">
      <c r="A7784">
        <v>37.802</v>
      </c>
      <c r="B7784">
        <v>-122.41</v>
      </c>
      <c r="C7784">
        <v>0</v>
      </c>
      <c r="D7784">
        <v>2</v>
      </c>
      <c r="E7784">
        <v>1</v>
      </c>
      <c r="F7784">
        <v>1</v>
      </c>
      <c r="G7784">
        <v>1</v>
      </c>
      <c r="H7784">
        <v>0</v>
      </c>
      <c r="I7784">
        <v>7</v>
      </c>
      <c r="J7784">
        <v>5</v>
      </c>
      <c r="K7784">
        <v>1</v>
      </c>
      <c r="L7784">
        <v>13</v>
      </c>
      <c r="M7784">
        <f>VLOOKUP(H7784,AE$2:$AJ$12,6,TRUE)</f>
        <v>0</v>
      </c>
      <c r="N7784">
        <f>VLOOKUP(I7784,AF$2:$AJ$12,5,TRUE)</f>
        <v>7</v>
      </c>
      <c r="O7784">
        <f>VLOOKUP(J7784,AG$2:$AJ$12,4,TRUE)</f>
        <v>7</v>
      </c>
      <c r="P7784">
        <f>VLOOKUP(K7784,AH$2:$AJ$12,3,TRUE)</f>
        <v>7</v>
      </c>
      <c r="Q7784">
        <f>VLOOKUP(L7784,AI$2:$AJ$12,2,TRUE)</f>
        <v>7</v>
      </c>
      <c r="T7784" t="str">
        <f t="shared" si="731"/>
        <v>Crimepoint.create(latitude:37.802, longitude:-122.41, drugdrink:0, misdemean:7, theft:7, violent:7, total:7, drugdrinkct:0, misdemeanct:7, theftct:5, violentct:1, totalct:13)</v>
      </c>
      <c r="U7784" t="str">
        <f t="shared" si="732"/>
        <v>{location: new google.maps.LatLng(37.802, -122.41), weight: 0},</v>
      </c>
      <c r="V7784" t="str">
        <f t="shared" si="727"/>
        <v>{location: new google.maps.LatLng(37.802, -122.41), weight: 2},</v>
      </c>
      <c r="W7784" t="str">
        <f t="shared" si="728"/>
        <v>{location: new google.maps.LatLng(37.802, -122.41), weight: 1},</v>
      </c>
      <c r="X7784" t="str">
        <f t="shared" si="729"/>
        <v>{location: new google.maps.LatLng(37.802, -122.41), weight: 1},</v>
      </c>
      <c r="Y7784" t="str">
        <f t="shared" si="730"/>
        <v>{location: new google.maps.LatLng(37.802, -122.41), weight: 1},</v>
      </c>
    </row>
    <row r="7785" spans="1:25" x14ac:dyDescent="0.2">
      <c r="A7785">
        <v>37.802</v>
      </c>
      <c r="B7785">
        <v>-122.40900000000001</v>
      </c>
      <c r="C7785">
        <v>0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6</v>
      </c>
      <c r="J7785">
        <v>1</v>
      </c>
      <c r="K7785">
        <v>0</v>
      </c>
      <c r="L7785">
        <v>7</v>
      </c>
      <c r="M7785">
        <f>VLOOKUP(H7785,AE$2:$AJ$12,6,TRUE)</f>
        <v>0</v>
      </c>
      <c r="N7785">
        <f>VLOOKUP(I7785,AF$2:$AJ$12,5,TRUE)</f>
        <v>7</v>
      </c>
      <c r="O7785">
        <f>VLOOKUP(J7785,AG$2:$AJ$12,4,TRUE)</f>
        <v>3</v>
      </c>
      <c r="P7785">
        <f>VLOOKUP(K7785,AH$2:$AJ$12,3,TRUE)</f>
        <v>0</v>
      </c>
      <c r="Q7785">
        <f>VLOOKUP(L7785,AI$2:$AJ$12,2,TRUE)</f>
        <v>5</v>
      </c>
      <c r="T7785" t="str">
        <f t="shared" si="731"/>
        <v>Crimepoint.create(latitude:37.802, longitude:-122.409, drugdrink:0, misdemean:7, theft:3, violent:0, total:5, drugdrinkct:0, misdemeanct:6, theftct:1, violentct:0, totalct:7)</v>
      </c>
      <c r="U7785" t="str">
        <f t="shared" si="732"/>
        <v>{location: new google.maps.LatLng(37.802, -122.409), weight: 0},</v>
      </c>
      <c r="V7785" t="str">
        <f t="shared" si="727"/>
        <v>{location: new google.maps.LatLng(37.802, -122.409), weight: 1},</v>
      </c>
      <c r="W7785" t="str">
        <f t="shared" si="728"/>
        <v>{location: new google.maps.LatLng(37.802, -122.409), weight: 0},</v>
      </c>
      <c r="X7785" t="str">
        <f t="shared" si="729"/>
        <v>{location: new google.maps.LatLng(37.802, -122.409), weight: 0},</v>
      </c>
      <c r="Y7785" t="str">
        <f t="shared" si="730"/>
        <v>{location: new google.maps.LatLng(37.802, -122.409), weight: 1},</v>
      </c>
    </row>
    <row r="7786" spans="1:25" x14ac:dyDescent="0.2">
      <c r="A7786">
        <v>37.802</v>
      </c>
      <c r="B7786">
        <v>-122.408</v>
      </c>
      <c r="C7786">
        <v>1</v>
      </c>
      <c r="D7786">
        <v>2</v>
      </c>
      <c r="E7786">
        <v>1</v>
      </c>
      <c r="F7786">
        <v>0</v>
      </c>
      <c r="G7786">
        <v>1</v>
      </c>
      <c r="H7786">
        <v>1</v>
      </c>
      <c r="I7786">
        <v>9</v>
      </c>
      <c r="J7786">
        <v>7</v>
      </c>
      <c r="K7786">
        <v>0</v>
      </c>
      <c r="L7786">
        <v>17</v>
      </c>
      <c r="M7786">
        <f>VLOOKUP(H7786,AE$2:$AJ$12,6,TRUE)</f>
        <v>8</v>
      </c>
      <c r="N7786">
        <f>VLOOKUP(I7786,AF$2:$AJ$12,5,TRUE)</f>
        <v>7</v>
      </c>
      <c r="O7786">
        <f>VLOOKUP(J7786,AG$2:$AJ$12,4,TRUE)</f>
        <v>7</v>
      </c>
      <c r="P7786">
        <f>VLOOKUP(K7786,AH$2:$AJ$12,3,TRUE)</f>
        <v>0</v>
      </c>
      <c r="Q7786">
        <f>VLOOKUP(L7786,AI$2:$AJ$12,2,TRUE)</f>
        <v>7</v>
      </c>
      <c r="T7786" t="str">
        <f t="shared" si="731"/>
        <v>Crimepoint.create(latitude:37.802, longitude:-122.408, drugdrink:8, misdemean:7, theft:7, violent:0, total:7, drugdrinkct:1, misdemeanct:9, theftct:7, violentct:0, totalct:17)</v>
      </c>
      <c r="U7786" t="str">
        <f t="shared" si="732"/>
        <v>{location: new google.maps.LatLng(37.802, -122.408), weight: 1},</v>
      </c>
      <c r="V7786" t="str">
        <f t="shared" si="727"/>
        <v>{location: new google.maps.LatLng(37.802, -122.408), weight: 2},</v>
      </c>
      <c r="W7786" t="str">
        <f t="shared" si="728"/>
        <v>{location: new google.maps.LatLng(37.802, -122.408), weight: 1},</v>
      </c>
      <c r="X7786" t="str">
        <f t="shared" si="729"/>
        <v>{location: new google.maps.LatLng(37.802, -122.408), weight: 0},</v>
      </c>
      <c r="Y7786" t="str">
        <f t="shared" si="730"/>
        <v>{location: new google.maps.LatLng(37.802, -122.408), weight: 1},</v>
      </c>
    </row>
    <row r="7787" spans="1:25" x14ac:dyDescent="0.2">
      <c r="A7787">
        <v>37.802</v>
      </c>
      <c r="B7787">
        <v>-122.407</v>
      </c>
      <c r="C7787">
        <v>0</v>
      </c>
      <c r="D7787">
        <v>1</v>
      </c>
      <c r="E7787">
        <v>0</v>
      </c>
      <c r="F7787">
        <v>1</v>
      </c>
      <c r="G7787">
        <v>1</v>
      </c>
      <c r="H7787">
        <v>0</v>
      </c>
      <c r="I7787">
        <v>6</v>
      </c>
      <c r="J7787">
        <v>3</v>
      </c>
      <c r="K7787">
        <v>1</v>
      </c>
      <c r="L7787">
        <v>10</v>
      </c>
      <c r="M7787">
        <f>VLOOKUP(H7787,AE$2:$AJ$12,6,TRUE)</f>
        <v>0</v>
      </c>
      <c r="N7787">
        <f>VLOOKUP(I7787,AF$2:$AJ$12,5,TRUE)</f>
        <v>7</v>
      </c>
      <c r="O7787">
        <f>VLOOKUP(J7787,AG$2:$AJ$12,4,TRUE)</f>
        <v>5</v>
      </c>
      <c r="P7787">
        <f>VLOOKUP(K7787,AH$2:$AJ$12,3,TRUE)</f>
        <v>7</v>
      </c>
      <c r="Q7787">
        <f>VLOOKUP(L7787,AI$2:$AJ$12,2,TRUE)</f>
        <v>6</v>
      </c>
      <c r="T7787" t="str">
        <f t="shared" si="731"/>
        <v>Crimepoint.create(latitude:37.802, longitude:-122.407, drugdrink:0, misdemean:7, theft:5, violent:7, total:6, drugdrinkct:0, misdemeanct:6, theftct:3, violentct:1, totalct:10)</v>
      </c>
      <c r="U7787" t="str">
        <f t="shared" si="732"/>
        <v>{location: new google.maps.LatLng(37.802, -122.407), weight: 0},</v>
      </c>
      <c r="V7787" t="str">
        <f t="shared" si="727"/>
        <v>{location: new google.maps.LatLng(37.802, -122.407), weight: 1},</v>
      </c>
      <c r="W7787" t="str">
        <f t="shared" si="728"/>
        <v>{location: new google.maps.LatLng(37.802, -122.407), weight: 0},</v>
      </c>
      <c r="X7787" t="str">
        <f t="shared" si="729"/>
        <v>{location: new google.maps.LatLng(37.802, -122.407), weight: 1},</v>
      </c>
      <c r="Y7787" t="str">
        <f t="shared" si="730"/>
        <v>{location: new google.maps.LatLng(37.802, -122.407), weight: 1},</v>
      </c>
    </row>
    <row r="7788" spans="1:25" x14ac:dyDescent="0.2">
      <c r="A7788">
        <v>37.802</v>
      </c>
      <c r="B7788">
        <v>-122.40600000000001</v>
      </c>
      <c r="C7788">
        <v>0</v>
      </c>
      <c r="D7788">
        <v>1</v>
      </c>
      <c r="E7788">
        <v>1</v>
      </c>
      <c r="F7788">
        <v>1</v>
      </c>
      <c r="G7788">
        <v>1</v>
      </c>
      <c r="H7788">
        <v>0</v>
      </c>
      <c r="I7788">
        <v>3</v>
      </c>
      <c r="J7788">
        <v>5</v>
      </c>
      <c r="K7788">
        <v>1</v>
      </c>
      <c r="L7788">
        <v>9</v>
      </c>
      <c r="M7788">
        <f>VLOOKUP(H7788,AE$2:$AJ$12,6,TRUE)</f>
        <v>0</v>
      </c>
      <c r="N7788">
        <f>VLOOKUP(I7788,AF$2:$AJ$12,5,TRUE)</f>
        <v>5</v>
      </c>
      <c r="O7788">
        <f>VLOOKUP(J7788,AG$2:$AJ$12,4,TRUE)</f>
        <v>7</v>
      </c>
      <c r="P7788">
        <f>VLOOKUP(K7788,AH$2:$AJ$12,3,TRUE)</f>
        <v>7</v>
      </c>
      <c r="Q7788">
        <f>VLOOKUP(L7788,AI$2:$AJ$12,2,TRUE)</f>
        <v>5</v>
      </c>
      <c r="T7788" t="str">
        <f t="shared" si="731"/>
        <v>Crimepoint.create(latitude:37.802, longitude:-122.406, drugdrink:0, misdemean:5, theft:7, violent:7, total:5, drugdrinkct:0, misdemeanct:3, theftct:5, violentct:1, totalct:9)</v>
      </c>
      <c r="U7788" t="str">
        <f t="shared" si="732"/>
        <v>{location: new google.maps.LatLng(37.802, -122.406), weight: 0},</v>
      </c>
      <c r="V7788" t="str">
        <f t="shared" si="727"/>
        <v>{location: new google.maps.LatLng(37.802, -122.406), weight: 1},</v>
      </c>
      <c r="W7788" t="str">
        <f t="shared" si="728"/>
        <v>{location: new google.maps.LatLng(37.802, -122.406), weight: 1},</v>
      </c>
      <c r="X7788" t="str">
        <f t="shared" si="729"/>
        <v>{location: new google.maps.LatLng(37.802, -122.406), weight: 1},</v>
      </c>
      <c r="Y7788" t="str">
        <f t="shared" si="730"/>
        <v>{location: new google.maps.LatLng(37.802, -122.406), weight: 1},</v>
      </c>
    </row>
    <row r="7789" spans="1:25" x14ac:dyDescent="0.2">
      <c r="A7789">
        <v>37.802</v>
      </c>
      <c r="B7789">
        <v>-122.405</v>
      </c>
      <c r="C7789">
        <v>0</v>
      </c>
      <c r="D7789">
        <v>4</v>
      </c>
      <c r="E7789">
        <v>2</v>
      </c>
      <c r="F7789">
        <v>1</v>
      </c>
      <c r="G7789">
        <v>3</v>
      </c>
      <c r="H7789">
        <v>0</v>
      </c>
      <c r="I7789">
        <v>18</v>
      </c>
      <c r="J7789">
        <v>12</v>
      </c>
      <c r="K7789">
        <v>2</v>
      </c>
      <c r="L7789">
        <v>32</v>
      </c>
      <c r="M7789">
        <f>VLOOKUP(H7789,AE$2:$AJ$12,6,TRUE)</f>
        <v>0</v>
      </c>
      <c r="N7789">
        <f>VLOOKUP(I7789,AF$2:$AJ$12,5,TRUE)</f>
        <v>8</v>
      </c>
      <c r="O7789">
        <f>VLOOKUP(J7789,AG$2:$AJ$12,4,TRUE)</f>
        <v>8</v>
      </c>
      <c r="P7789">
        <f>VLOOKUP(K7789,AH$2:$AJ$12,3,TRUE)</f>
        <v>7</v>
      </c>
      <c r="Q7789">
        <f>VLOOKUP(L7789,AI$2:$AJ$12,2,TRUE)</f>
        <v>8</v>
      </c>
      <c r="T7789" t="str">
        <f t="shared" si="731"/>
        <v>Crimepoint.create(latitude:37.802, longitude:-122.405, drugdrink:0, misdemean:8, theft:8, violent:7, total:8, drugdrinkct:0, misdemeanct:18, theftct:12, violentct:2, totalct:32)</v>
      </c>
      <c r="U7789" t="str">
        <f t="shared" si="732"/>
        <v>{location: new google.maps.LatLng(37.802, -122.405), weight: 0},</v>
      </c>
      <c r="V7789" t="str">
        <f t="shared" si="727"/>
        <v>{location: new google.maps.LatLng(37.802, -122.405), weight: 4},</v>
      </c>
      <c r="W7789" t="str">
        <f t="shared" si="728"/>
        <v>{location: new google.maps.LatLng(37.802, -122.405), weight: 2},</v>
      </c>
      <c r="X7789" t="str">
        <f t="shared" si="729"/>
        <v>{location: new google.maps.LatLng(37.802, -122.405), weight: 1},</v>
      </c>
      <c r="Y7789" t="str">
        <f t="shared" si="730"/>
        <v>{location: new google.maps.LatLng(37.802, -122.405), weight: 3},</v>
      </c>
    </row>
    <row r="7790" spans="1:25" x14ac:dyDescent="0.2">
      <c r="A7790">
        <v>37.802</v>
      </c>
      <c r="B7790">
        <v>-122.404</v>
      </c>
      <c r="C7790">
        <v>0</v>
      </c>
      <c r="D7790">
        <v>2</v>
      </c>
      <c r="E7790">
        <v>1</v>
      </c>
      <c r="F7790">
        <v>0</v>
      </c>
      <c r="G7790">
        <v>1</v>
      </c>
      <c r="H7790">
        <v>0</v>
      </c>
      <c r="I7790">
        <v>8</v>
      </c>
      <c r="J7790">
        <v>5</v>
      </c>
      <c r="K7790">
        <v>0</v>
      </c>
      <c r="L7790">
        <v>13</v>
      </c>
      <c r="M7790">
        <f>VLOOKUP(H7790,AE$2:$AJ$12,6,TRUE)</f>
        <v>0</v>
      </c>
      <c r="N7790">
        <f>VLOOKUP(I7790,AF$2:$AJ$12,5,TRUE)</f>
        <v>7</v>
      </c>
      <c r="O7790">
        <f>VLOOKUP(J7790,AG$2:$AJ$12,4,TRUE)</f>
        <v>7</v>
      </c>
      <c r="P7790">
        <f>VLOOKUP(K7790,AH$2:$AJ$12,3,TRUE)</f>
        <v>0</v>
      </c>
      <c r="Q7790">
        <f>VLOOKUP(L7790,AI$2:$AJ$12,2,TRUE)</f>
        <v>7</v>
      </c>
      <c r="T7790" t="str">
        <f t="shared" si="731"/>
        <v>Crimepoint.create(latitude:37.802, longitude:-122.404, drugdrink:0, misdemean:7, theft:7, violent:0, total:7, drugdrinkct:0, misdemeanct:8, theftct:5, violentct:0, totalct:13)</v>
      </c>
      <c r="U7790" t="str">
        <f t="shared" si="732"/>
        <v>{location: new google.maps.LatLng(37.802, -122.404), weight: 0},</v>
      </c>
      <c r="V7790" t="str">
        <f t="shared" si="727"/>
        <v>{location: new google.maps.LatLng(37.802, -122.404), weight: 2},</v>
      </c>
      <c r="W7790" t="str">
        <f t="shared" si="728"/>
        <v>{location: new google.maps.LatLng(37.802, -122.404), weight: 1},</v>
      </c>
      <c r="X7790" t="str">
        <f t="shared" si="729"/>
        <v>{location: new google.maps.LatLng(37.802, -122.404), weight: 0},</v>
      </c>
      <c r="Y7790" t="str">
        <f t="shared" si="730"/>
        <v>{location: new google.maps.LatLng(37.802, -122.404), weight: 1},</v>
      </c>
    </row>
    <row r="7791" spans="1:25" x14ac:dyDescent="0.2">
      <c r="A7791">
        <v>37.802</v>
      </c>
      <c r="B7791">
        <v>-122.40300000000001</v>
      </c>
      <c r="C7791">
        <v>0</v>
      </c>
      <c r="D7791">
        <v>1</v>
      </c>
      <c r="E7791">
        <v>2</v>
      </c>
      <c r="F7791">
        <v>0</v>
      </c>
      <c r="G7791">
        <v>1</v>
      </c>
      <c r="H7791">
        <v>0</v>
      </c>
      <c r="I7791">
        <v>6</v>
      </c>
      <c r="J7791">
        <v>11</v>
      </c>
      <c r="K7791">
        <v>0</v>
      </c>
      <c r="L7791">
        <v>17</v>
      </c>
      <c r="M7791">
        <f>VLOOKUP(H7791,AE$2:$AJ$12,6,TRUE)</f>
        <v>0</v>
      </c>
      <c r="N7791">
        <f>VLOOKUP(I7791,AF$2:$AJ$12,5,TRUE)</f>
        <v>7</v>
      </c>
      <c r="O7791">
        <f>VLOOKUP(J7791,AG$2:$AJ$12,4,TRUE)</f>
        <v>8</v>
      </c>
      <c r="P7791">
        <f>VLOOKUP(K7791,AH$2:$AJ$12,3,TRUE)</f>
        <v>0</v>
      </c>
      <c r="Q7791">
        <f>VLOOKUP(L7791,AI$2:$AJ$12,2,TRUE)</f>
        <v>7</v>
      </c>
      <c r="T7791" t="str">
        <f t="shared" si="731"/>
        <v>Crimepoint.create(latitude:37.802, longitude:-122.403, drugdrink:0, misdemean:7, theft:8, violent:0, total:7, drugdrinkct:0, misdemeanct:6, theftct:11, violentct:0, totalct:17)</v>
      </c>
      <c r="U7791" t="str">
        <f t="shared" si="732"/>
        <v>{location: new google.maps.LatLng(37.802, -122.403), weight: 0},</v>
      </c>
      <c r="V7791" t="str">
        <f t="shared" si="727"/>
        <v>{location: new google.maps.LatLng(37.802, -122.403), weight: 1},</v>
      </c>
      <c r="W7791" t="str">
        <f t="shared" si="728"/>
        <v>{location: new google.maps.LatLng(37.802, -122.403), weight: 2},</v>
      </c>
      <c r="X7791" t="str">
        <f t="shared" si="729"/>
        <v>{location: new google.maps.LatLng(37.802, -122.403), weight: 0},</v>
      </c>
      <c r="Y7791" t="str">
        <f t="shared" si="730"/>
        <v>{location: new google.maps.LatLng(37.802, -122.403), weight: 1},</v>
      </c>
    </row>
    <row r="7792" spans="1:25" x14ac:dyDescent="0.2">
      <c r="A7792">
        <v>37.802</v>
      </c>
      <c r="B7792">
        <v>-122.402</v>
      </c>
      <c r="C7792">
        <v>0</v>
      </c>
      <c r="D7792">
        <v>2</v>
      </c>
      <c r="E7792">
        <v>2</v>
      </c>
      <c r="F7792">
        <v>1</v>
      </c>
      <c r="G7792">
        <v>2</v>
      </c>
      <c r="H7792">
        <v>0</v>
      </c>
      <c r="I7792">
        <v>10</v>
      </c>
      <c r="J7792">
        <v>14</v>
      </c>
      <c r="K7792">
        <v>1</v>
      </c>
      <c r="L7792">
        <v>25</v>
      </c>
      <c r="M7792">
        <f>VLOOKUP(H7792,AE$2:$AJ$12,6,TRUE)</f>
        <v>0</v>
      </c>
      <c r="N7792">
        <f>VLOOKUP(I7792,AF$2:$AJ$12,5,TRUE)</f>
        <v>8</v>
      </c>
      <c r="O7792">
        <f>VLOOKUP(J7792,AG$2:$AJ$12,4,TRUE)</f>
        <v>8</v>
      </c>
      <c r="P7792">
        <f>VLOOKUP(K7792,AH$2:$AJ$12,3,TRUE)</f>
        <v>7</v>
      </c>
      <c r="Q7792">
        <f>VLOOKUP(L7792,AI$2:$AJ$12,2,TRUE)</f>
        <v>8</v>
      </c>
      <c r="T7792" t="str">
        <f t="shared" si="731"/>
        <v>Crimepoint.create(latitude:37.802, longitude:-122.402, drugdrink:0, misdemean:8, theft:8, violent:7, total:8, drugdrinkct:0, misdemeanct:10, theftct:14, violentct:1, totalct:25)</v>
      </c>
      <c r="U7792" t="str">
        <f t="shared" si="732"/>
        <v>{location: new google.maps.LatLng(37.802, -122.402), weight: 0},</v>
      </c>
      <c r="V7792" t="str">
        <f t="shared" si="727"/>
        <v>{location: new google.maps.LatLng(37.802, -122.402), weight: 2},</v>
      </c>
      <c r="W7792" t="str">
        <f t="shared" si="728"/>
        <v>{location: new google.maps.LatLng(37.802, -122.402), weight: 2},</v>
      </c>
      <c r="X7792" t="str">
        <f t="shared" si="729"/>
        <v>{location: new google.maps.LatLng(37.802, -122.402), weight: 1},</v>
      </c>
      <c r="Y7792" t="str">
        <f t="shared" si="730"/>
        <v>{location: new google.maps.LatLng(37.802, -122.402), weight: 2},</v>
      </c>
    </row>
    <row r="7793" spans="1:25" x14ac:dyDescent="0.2">
      <c r="A7793">
        <v>37.802</v>
      </c>
      <c r="B7793">
        <v>-122.401</v>
      </c>
      <c r="C7793">
        <v>1</v>
      </c>
      <c r="D7793">
        <v>3</v>
      </c>
      <c r="E7793">
        <v>1</v>
      </c>
      <c r="F7793">
        <v>2</v>
      </c>
      <c r="G7793">
        <v>2</v>
      </c>
      <c r="H7793">
        <v>1</v>
      </c>
      <c r="I7793">
        <v>15</v>
      </c>
      <c r="J7793">
        <v>7</v>
      </c>
      <c r="K7793">
        <v>3</v>
      </c>
      <c r="L7793">
        <v>26</v>
      </c>
      <c r="M7793">
        <f>VLOOKUP(H7793,AE$2:$AJ$12,6,TRUE)</f>
        <v>8</v>
      </c>
      <c r="N7793">
        <f>VLOOKUP(I7793,AF$2:$AJ$12,5,TRUE)</f>
        <v>8</v>
      </c>
      <c r="O7793">
        <f>VLOOKUP(J7793,AG$2:$AJ$12,4,TRUE)</f>
        <v>7</v>
      </c>
      <c r="P7793">
        <f>VLOOKUP(K7793,AH$2:$AJ$12,3,TRUE)</f>
        <v>8</v>
      </c>
      <c r="Q7793">
        <f>VLOOKUP(L7793,AI$2:$AJ$12,2,TRUE)</f>
        <v>8</v>
      </c>
      <c r="T7793" t="str">
        <f t="shared" si="731"/>
        <v>Crimepoint.create(latitude:37.802, longitude:-122.401, drugdrink:8, misdemean:8, theft:7, violent:8, total:8, drugdrinkct:1, misdemeanct:15, theftct:7, violentct:3, totalct:26)</v>
      </c>
      <c r="U7793" t="str">
        <f t="shared" si="732"/>
        <v>{location: new google.maps.LatLng(37.802, -122.401), weight: 1},</v>
      </c>
      <c r="V7793" t="str">
        <f t="shared" si="727"/>
        <v>{location: new google.maps.LatLng(37.802, -122.401), weight: 3},</v>
      </c>
      <c r="W7793" t="str">
        <f t="shared" si="728"/>
        <v>{location: new google.maps.LatLng(37.802, -122.401), weight: 1},</v>
      </c>
      <c r="X7793" t="str">
        <f t="shared" si="729"/>
        <v>{location: new google.maps.LatLng(37.802, -122.401), weight: 2},</v>
      </c>
      <c r="Y7793" t="str">
        <f t="shared" si="730"/>
        <v>{location: new google.maps.LatLng(37.802, -122.401), weight: 2},</v>
      </c>
    </row>
    <row r="7794" spans="1:25" x14ac:dyDescent="0.2">
      <c r="A7794">
        <v>37.802</v>
      </c>
      <c r="B7794">
        <v>-122.4</v>
      </c>
      <c r="C7794">
        <v>0</v>
      </c>
      <c r="D7794">
        <v>1</v>
      </c>
      <c r="E7794">
        <v>1</v>
      </c>
      <c r="F7794">
        <v>0</v>
      </c>
      <c r="G7794">
        <v>1</v>
      </c>
      <c r="H7794">
        <v>0</v>
      </c>
      <c r="I7794">
        <v>4</v>
      </c>
      <c r="J7794">
        <v>8</v>
      </c>
      <c r="K7794">
        <v>0</v>
      </c>
      <c r="L7794">
        <v>12</v>
      </c>
      <c r="M7794">
        <f>VLOOKUP(H7794,AE$2:$AJ$12,6,TRUE)</f>
        <v>0</v>
      </c>
      <c r="N7794">
        <f>VLOOKUP(I7794,AF$2:$AJ$12,5,TRUE)</f>
        <v>6</v>
      </c>
      <c r="O7794">
        <f>VLOOKUP(J7794,AG$2:$AJ$12,4,TRUE)</f>
        <v>8</v>
      </c>
      <c r="P7794">
        <f>VLOOKUP(K7794,AH$2:$AJ$12,3,TRUE)</f>
        <v>0</v>
      </c>
      <c r="Q7794">
        <f>VLOOKUP(L7794,AI$2:$AJ$12,2,TRUE)</f>
        <v>6</v>
      </c>
      <c r="T7794" t="str">
        <f t="shared" si="731"/>
        <v>Crimepoint.create(latitude:37.802, longitude:-122.4, drugdrink:0, misdemean:6, theft:8, violent:0, total:6, drugdrinkct:0, misdemeanct:4, theftct:8, violentct:0, totalct:12)</v>
      </c>
      <c r="U7794" t="str">
        <f t="shared" si="732"/>
        <v>{location: new google.maps.LatLng(37.802, -122.4), weight: 0},</v>
      </c>
      <c r="V7794" t="str">
        <f t="shared" si="727"/>
        <v>{location: new google.maps.LatLng(37.802, -122.4), weight: 1},</v>
      </c>
      <c r="W7794" t="str">
        <f t="shared" si="728"/>
        <v>{location: new google.maps.LatLng(37.802, -122.4), weight: 1},</v>
      </c>
      <c r="X7794" t="str">
        <f t="shared" si="729"/>
        <v>{location: new google.maps.LatLng(37.802, -122.4), weight: 0},</v>
      </c>
      <c r="Y7794" t="str">
        <f t="shared" si="730"/>
        <v>{location: new google.maps.LatLng(37.802, -122.4), weight: 1},</v>
      </c>
    </row>
    <row r="7795" spans="1:25" x14ac:dyDescent="0.2">
      <c r="A7795">
        <v>37.802999999999997</v>
      </c>
      <c r="B7795">
        <v>-122.447</v>
      </c>
      <c r="C7795">
        <v>0</v>
      </c>
      <c r="D7795">
        <v>1</v>
      </c>
      <c r="E7795">
        <v>3</v>
      </c>
      <c r="F7795">
        <v>1</v>
      </c>
      <c r="G7795">
        <v>2</v>
      </c>
      <c r="H7795">
        <v>0</v>
      </c>
      <c r="I7795">
        <v>4</v>
      </c>
      <c r="J7795">
        <v>20</v>
      </c>
      <c r="K7795">
        <v>2</v>
      </c>
      <c r="L7795">
        <v>26</v>
      </c>
      <c r="M7795">
        <f>VLOOKUP(H7795,AE$2:$AJ$12,6,TRUE)</f>
        <v>0</v>
      </c>
      <c r="N7795">
        <f>VLOOKUP(I7795,AF$2:$AJ$12,5,TRUE)</f>
        <v>6</v>
      </c>
      <c r="O7795">
        <f>VLOOKUP(J7795,AG$2:$AJ$12,4,TRUE)</f>
        <v>9</v>
      </c>
      <c r="P7795">
        <f>VLOOKUP(K7795,AH$2:$AJ$12,3,TRUE)</f>
        <v>7</v>
      </c>
      <c r="Q7795">
        <f>VLOOKUP(L7795,AI$2:$AJ$12,2,TRUE)</f>
        <v>8</v>
      </c>
      <c r="T7795" t="str">
        <f t="shared" si="731"/>
        <v>Crimepoint.create(latitude:37.803, longitude:-122.447, drugdrink:0, misdemean:6, theft:9, violent:7, total:8, drugdrinkct:0, misdemeanct:4, theftct:20, violentct:2, totalct:26)</v>
      </c>
      <c r="U7795" t="str">
        <f t="shared" si="732"/>
        <v>{location: new google.maps.LatLng(37.803, -122.447), weight: 0},</v>
      </c>
      <c r="V7795" t="str">
        <f t="shared" si="727"/>
        <v>{location: new google.maps.LatLng(37.803, -122.447), weight: 1},</v>
      </c>
      <c r="W7795" t="str">
        <f t="shared" si="728"/>
        <v>{location: new google.maps.LatLng(37.803, -122.447), weight: 3},</v>
      </c>
      <c r="X7795" t="str">
        <f t="shared" si="729"/>
        <v>{location: new google.maps.LatLng(37.803, -122.447), weight: 1},</v>
      </c>
      <c r="Y7795" t="str">
        <f t="shared" si="730"/>
        <v>{location: new google.maps.LatLng(37.803, -122.447), weight: 2},</v>
      </c>
    </row>
    <row r="7796" spans="1:25" x14ac:dyDescent="0.2">
      <c r="A7796">
        <v>37.802999999999997</v>
      </c>
      <c r="B7796">
        <v>-122.446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5</v>
      </c>
      <c r="K7796">
        <v>0</v>
      </c>
      <c r="L7796">
        <v>5</v>
      </c>
      <c r="M7796">
        <f>VLOOKUP(H7796,AE$2:$AJ$12,6,TRUE)</f>
        <v>0</v>
      </c>
      <c r="N7796">
        <f>VLOOKUP(I7796,AF$2:$AJ$12,5,TRUE)</f>
        <v>0</v>
      </c>
      <c r="O7796">
        <f>VLOOKUP(J7796,AG$2:$AJ$12,4,TRUE)</f>
        <v>7</v>
      </c>
      <c r="P7796">
        <f>VLOOKUP(K7796,AH$2:$AJ$12,3,TRUE)</f>
        <v>0</v>
      </c>
      <c r="Q7796">
        <f>VLOOKUP(L7796,AI$2:$AJ$12,2,TRUE)</f>
        <v>4</v>
      </c>
      <c r="T7796" t="str">
        <f t="shared" si="731"/>
        <v>Crimepoint.create(latitude:37.803, longitude:-122.446, drugdrink:0, misdemean:0, theft:7, violent:0, total:4, drugdrinkct:0, misdemeanct:0, theftct:5, violentct:0, totalct:5)</v>
      </c>
      <c r="U7796" t="str">
        <f t="shared" si="732"/>
        <v>{location: new google.maps.LatLng(37.803, -122.446), weight: 0},</v>
      </c>
      <c r="V7796" t="str">
        <f t="shared" si="727"/>
        <v>{location: new google.maps.LatLng(37.803, -122.446), weight: 0},</v>
      </c>
      <c r="W7796" t="str">
        <f t="shared" si="728"/>
        <v>{location: new google.maps.LatLng(37.803, -122.446), weight: 1},</v>
      </c>
      <c r="X7796" t="str">
        <f t="shared" si="729"/>
        <v>{location: new google.maps.LatLng(37.803, -122.446), weight: 0},</v>
      </c>
      <c r="Y7796" t="str">
        <f t="shared" si="730"/>
        <v>{location: new google.maps.LatLng(37.803, -122.446), weight: 0},</v>
      </c>
    </row>
    <row r="7797" spans="1:25" x14ac:dyDescent="0.2">
      <c r="A7797">
        <v>37.802999999999997</v>
      </c>
      <c r="B7797">
        <v>-122.44499999999999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2</v>
      </c>
      <c r="K7797">
        <v>0</v>
      </c>
      <c r="L7797">
        <v>3</v>
      </c>
      <c r="M7797">
        <f>VLOOKUP(H7797,AE$2:$AJ$12,6,TRUE)</f>
        <v>0</v>
      </c>
      <c r="N7797">
        <f>VLOOKUP(I7797,AF$2:$AJ$12,5,TRUE)</f>
        <v>2</v>
      </c>
      <c r="O7797">
        <f>VLOOKUP(J7797,AG$2:$AJ$12,4,TRUE)</f>
        <v>4</v>
      </c>
      <c r="P7797">
        <f>VLOOKUP(K7797,AH$2:$AJ$12,3,TRUE)</f>
        <v>0</v>
      </c>
      <c r="Q7797">
        <f>VLOOKUP(L7797,AI$2:$AJ$12,2,TRUE)</f>
        <v>2</v>
      </c>
      <c r="T7797" t="str">
        <f t="shared" si="731"/>
        <v>Crimepoint.create(latitude:37.803, longitude:-122.445, drugdrink:0, misdemean:2, theft:4, violent:0, total:2, drugdrinkct:0, misdemeanct:1, theftct:2, violentct:0, totalct:3)</v>
      </c>
      <c r="U7797" t="str">
        <f t="shared" si="732"/>
        <v>{location: new google.maps.LatLng(37.803, -122.445), weight: 0},</v>
      </c>
      <c r="V7797" t="str">
        <f t="shared" si="727"/>
        <v>{location: new google.maps.LatLng(37.803, -122.445), weight: 0},</v>
      </c>
      <c r="W7797" t="str">
        <f t="shared" si="728"/>
        <v>{location: new google.maps.LatLng(37.803, -122.445), weight: 0},</v>
      </c>
      <c r="X7797" t="str">
        <f t="shared" si="729"/>
        <v>{location: new google.maps.LatLng(37.803, -122.445), weight: 0},</v>
      </c>
      <c r="Y7797" t="str">
        <f t="shared" si="730"/>
        <v>{location: new google.maps.LatLng(37.803, -122.445), weight: 0},</v>
      </c>
    </row>
    <row r="7798" spans="1:25" x14ac:dyDescent="0.2">
      <c r="A7798">
        <v>37.802999999999997</v>
      </c>
      <c r="B7798">
        <v>-122.444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2</v>
      </c>
      <c r="J7798">
        <v>2</v>
      </c>
      <c r="K7798">
        <v>0</v>
      </c>
      <c r="L7798">
        <v>4</v>
      </c>
      <c r="M7798">
        <f>VLOOKUP(H7798,AE$2:$AJ$12,6,TRUE)</f>
        <v>0</v>
      </c>
      <c r="N7798">
        <f>VLOOKUP(I7798,AF$2:$AJ$12,5,TRUE)</f>
        <v>4</v>
      </c>
      <c r="O7798">
        <f>VLOOKUP(J7798,AG$2:$AJ$12,4,TRUE)</f>
        <v>4</v>
      </c>
      <c r="P7798">
        <f>VLOOKUP(K7798,AH$2:$AJ$12,3,TRUE)</f>
        <v>0</v>
      </c>
      <c r="Q7798">
        <f>VLOOKUP(L7798,AI$2:$AJ$12,2,TRUE)</f>
        <v>3</v>
      </c>
      <c r="T7798" t="str">
        <f t="shared" si="731"/>
        <v>Crimepoint.create(latitude:37.803, longitude:-122.444, drugdrink:0, misdemean:4, theft:4, violent:0, total:3, drugdrinkct:0, misdemeanct:2, theftct:2, violentct:0, totalct:4)</v>
      </c>
      <c r="U7798" t="str">
        <f t="shared" si="732"/>
        <v>{location: new google.maps.LatLng(37.803, -122.444), weight: 0},</v>
      </c>
      <c r="V7798" t="str">
        <f t="shared" si="727"/>
        <v>{location: new google.maps.LatLng(37.803, -122.444), weight: 0},</v>
      </c>
      <c r="W7798" t="str">
        <f t="shared" si="728"/>
        <v>{location: new google.maps.LatLng(37.803, -122.444), weight: 0},</v>
      </c>
      <c r="X7798" t="str">
        <f t="shared" si="729"/>
        <v>{location: new google.maps.LatLng(37.803, -122.444), weight: 0},</v>
      </c>
      <c r="Y7798" t="str">
        <f t="shared" si="730"/>
        <v>{location: new google.maps.LatLng(37.803, -122.444), weight: 0},</v>
      </c>
    </row>
    <row r="7799" spans="1:25" x14ac:dyDescent="0.2">
      <c r="A7799">
        <v>37.802999999999997</v>
      </c>
      <c r="B7799">
        <v>-122.443</v>
      </c>
      <c r="C7799">
        <v>0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3</v>
      </c>
      <c r="J7799">
        <v>7</v>
      </c>
      <c r="K7799">
        <v>2</v>
      </c>
      <c r="L7799">
        <v>12</v>
      </c>
      <c r="M7799">
        <f>VLOOKUP(H7799,AE$2:$AJ$12,6,TRUE)</f>
        <v>0</v>
      </c>
      <c r="N7799">
        <f>VLOOKUP(I7799,AF$2:$AJ$12,5,TRUE)</f>
        <v>5</v>
      </c>
      <c r="O7799">
        <f>VLOOKUP(J7799,AG$2:$AJ$12,4,TRUE)</f>
        <v>7</v>
      </c>
      <c r="P7799">
        <f>VLOOKUP(K7799,AH$2:$AJ$12,3,TRUE)</f>
        <v>7</v>
      </c>
      <c r="Q7799">
        <f>VLOOKUP(L7799,AI$2:$AJ$12,2,TRUE)</f>
        <v>6</v>
      </c>
      <c r="T7799" t="str">
        <f t="shared" si="731"/>
        <v>Crimepoint.create(latitude:37.803, longitude:-122.443, drugdrink:0, misdemean:5, theft:7, violent:7, total:6, drugdrinkct:0, misdemeanct:3, theftct:7, violentct:2, totalct:12)</v>
      </c>
      <c r="U7799" t="str">
        <f t="shared" si="732"/>
        <v>{location: new google.maps.LatLng(37.803, -122.443), weight: 0},</v>
      </c>
      <c r="V7799" t="str">
        <f t="shared" si="727"/>
        <v>{location: new google.maps.LatLng(37.803, -122.443), weight: 1},</v>
      </c>
      <c r="W7799" t="str">
        <f t="shared" si="728"/>
        <v>{location: new google.maps.LatLng(37.803, -122.443), weight: 1},</v>
      </c>
      <c r="X7799" t="str">
        <f t="shared" si="729"/>
        <v>{location: new google.maps.LatLng(37.803, -122.443), weight: 1},</v>
      </c>
      <c r="Y7799" t="str">
        <f t="shared" si="730"/>
        <v>{location: new google.maps.LatLng(37.803, -122.443), weight: 1},</v>
      </c>
    </row>
    <row r="7800" spans="1:25" x14ac:dyDescent="0.2">
      <c r="A7800">
        <v>37.802999999999997</v>
      </c>
      <c r="B7800">
        <v>-122.44199999999999</v>
      </c>
      <c r="C7800">
        <v>0</v>
      </c>
      <c r="D7800">
        <v>1</v>
      </c>
      <c r="E7800">
        <v>1</v>
      </c>
      <c r="F7800">
        <v>0</v>
      </c>
      <c r="G7800">
        <v>1</v>
      </c>
      <c r="H7800">
        <v>0</v>
      </c>
      <c r="I7800">
        <v>3</v>
      </c>
      <c r="J7800">
        <v>4</v>
      </c>
      <c r="K7800">
        <v>0</v>
      </c>
      <c r="L7800">
        <v>7</v>
      </c>
      <c r="M7800">
        <f>VLOOKUP(H7800,AE$2:$AJ$12,6,TRUE)</f>
        <v>0</v>
      </c>
      <c r="N7800">
        <f>VLOOKUP(I7800,AF$2:$AJ$12,5,TRUE)</f>
        <v>5</v>
      </c>
      <c r="O7800">
        <f>VLOOKUP(J7800,AG$2:$AJ$12,4,TRUE)</f>
        <v>6</v>
      </c>
      <c r="P7800">
        <f>VLOOKUP(K7800,AH$2:$AJ$12,3,TRUE)</f>
        <v>0</v>
      </c>
      <c r="Q7800">
        <f>VLOOKUP(L7800,AI$2:$AJ$12,2,TRUE)</f>
        <v>5</v>
      </c>
      <c r="T7800" t="str">
        <f t="shared" si="731"/>
        <v>Crimepoint.create(latitude:37.803, longitude:-122.442, drugdrink:0, misdemean:5, theft:6, violent:0, total:5, drugdrinkct:0, misdemeanct:3, theftct:4, violentct:0, totalct:7)</v>
      </c>
      <c r="U7800" t="str">
        <f t="shared" si="732"/>
        <v>{location: new google.maps.LatLng(37.803, -122.442), weight: 0},</v>
      </c>
      <c r="V7800" t="str">
        <f t="shared" si="727"/>
        <v>{location: new google.maps.LatLng(37.803, -122.442), weight: 1},</v>
      </c>
      <c r="W7800" t="str">
        <f t="shared" si="728"/>
        <v>{location: new google.maps.LatLng(37.803, -122.442), weight: 1},</v>
      </c>
      <c r="X7800" t="str">
        <f t="shared" si="729"/>
        <v>{location: new google.maps.LatLng(37.803, -122.442), weight: 0},</v>
      </c>
      <c r="Y7800" t="str">
        <f t="shared" si="730"/>
        <v>{location: new google.maps.LatLng(37.803, -122.442), weight: 1},</v>
      </c>
    </row>
    <row r="7801" spans="1:25" x14ac:dyDescent="0.2">
      <c r="A7801">
        <v>37.802999999999997</v>
      </c>
      <c r="B7801">
        <v>-122.441</v>
      </c>
      <c r="C7801">
        <v>1</v>
      </c>
      <c r="D7801">
        <v>0</v>
      </c>
      <c r="E7801">
        <v>1</v>
      </c>
      <c r="F7801">
        <v>0</v>
      </c>
      <c r="G7801">
        <v>1</v>
      </c>
      <c r="H7801">
        <v>1</v>
      </c>
      <c r="I7801">
        <v>1</v>
      </c>
      <c r="J7801">
        <v>6</v>
      </c>
      <c r="K7801">
        <v>0</v>
      </c>
      <c r="L7801">
        <v>8</v>
      </c>
      <c r="M7801">
        <f>VLOOKUP(H7801,AE$2:$AJ$12,6,TRUE)</f>
        <v>8</v>
      </c>
      <c r="N7801">
        <f>VLOOKUP(I7801,AF$2:$AJ$12,5,TRUE)</f>
        <v>2</v>
      </c>
      <c r="O7801">
        <f>VLOOKUP(J7801,AG$2:$AJ$12,4,TRUE)</f>
        <v>7</v>
      </c>
      <c r="P7801">
        <f>VLOOKUP(K7801,AH$2:$AJ$12,3,TRUE)</f>
        <v>0</v>
      </c>
      <c r="Q7801">
        <f>VLOOKUP(L7801,AI$2:$AJ$12,2,TRUE)</f>
        <v>5</v>
      </c>
      <c r="T7801" t="str">
        <f t="shared" si="731"/>
        <v>Crimepoint.create(latitude:37.803, longitude:-122.441, drugdrink:8, misdemean:2, theft:7, violent:0, total:5, drugdrinkct:1, misdemeanct:1, theftct:6, violentct:0, totalct:8)</v>
      </c>
      <c r="U7801" t="str">
        <f t="shared" si="732"/>
        <v>{location: new google.maps.LatLng(37.803, -122.441), weight: 1},</v>
      </c>
      <c r="V7801" t="str">
        <f t="shared" si="727"/>
        <v>{location: new google.maps.LatLng(37.803, -122.441), weight: 0},</v>
      </c>
      <c r="W7801" t="str">
        <f t="shared" si="728"/>
        <v>{location: new google.maps.LatLng(37.803, -122.441), weight: 1},</v>
      </c>
      <c r="X7801" t="str">
        <f t="shared" si="729"/>
        <v>{location: new google.maps.LatLng(37.803, -122.441), weight: 0},</v>
      </c>
      <c r="Y7801" t="str">
        <f t="shared" si="730"/>
        <v>{location: new google.maps.LatLng(37.803, -122.441), weight: 1},</v>
      </c>
    </row>
    <row r="7802" spans="1:25" x14ac:dyDescent="0.2">
      <c r="A7802">
        <v>37.802999999999997</v>
      </c>
      <c r="B7802">
        <v>-122.44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2</v>
      </c>
      <c r="K7802">
        <v>0</v>
      </c>
      <c r="L7802">
        <v>4</v>
      </c>
      <c r="M7802">
        <f>VLOOKUP(H7802,AE$2:$AJ$12,6,TRUE)</f>
        <v>0</v>
      </c>
      <c r="N7802">
        <f>VLOOKUP(I7802,AF$2:$AJ$12,5,TRUE)</f>
        <v>4</v>
      </c>
      <c r="O7802">
        <f>VLOOKUP(J7802,AG$2:$AJ$12,4,TRUE)</f>
        <v>4</v>
      </c>
      <c r="P7802">
        <f>VLOOKUP(K7802,AH$2:$AJ$12,3,TRUE)</f>
        <v>0</v>
      </c>
      <c r="Q7802">
        <f>VLOOKUP(L7802,AI$2:$AJ$12,2,TRUE)</f>
        <v>3</v>
      </c>
      <c r="T7802" t="str">
        <f t="shared" si="731"/>
        <v>Crimepoint.create(latitude:37.803, longitude:-122.44, drugdrink:0, misdemean:4, theft:4, violent:0, total:3, drugdrinkct:0, misdemeanct:2, theftct:2, violentct:0, totalct:4)</v>
      </c>
      <c r="U7802" t="str">
        <f t="shared" si="732"/>
        <v>{location: new google.maps.LatLng(37.803, -122.44), weight: 0},</v>
      </c>
      <c r="V7802" t="str">
        <f t="shared" si="727"/>
        <v>{location: new google.maps.LatLng(37.803, -122.44), weight: 0},</v>
      </c>
      <c r="W7802" t="str">
        <f t="shared" si="728"/>
        <v>{location: new google.maps.LatLng(37.803, -122.44), weight: 0},</v>
      </c>
      <c r="X7802" t="str">
        <f t="shared" si="729"/>
        <v>{location: new google.maps.LatLng(37.803, -122.44), weight: 0},</v>
      </c>
      <c r="Y7802" t="str">
        <f t="shared" si="730"/>
        <v>{location: new google.maps.LatLng(37.803, -122.44), weight: 0},</v>
      </c>
    </row>
    <row r="7803" spans="1:25" x14ac:dyDescent="0.2">
      <c r="A7803">
        <v>37.802999999999997</v>
      </c>
      <c r="B7803">
        <v>-122.43899999999999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2</v>
      </c>
      <c r="J7803">
        <v>4</v>
      </c>
      <c r="K7803">
        <v>0</v>
      </c>
      <c r="L7803">
        <v>6</v>
      </c>
      <c r="M7803">
        <f>VLOOKUP(H7803,AE$2:$AJ$12,6,TRUE)</f>
        <v>0</v>
      </c>
      <c r="N7803">
        <f>VLOOKUP(I7803,AF$2:$AJ$12,5,TRUE)</f>
        <v>4</v>
      </c>
      <c r="O7803">
        <f>VLOOKUP(J7803,AG$2:$AJ$12,4,TRUE)</f>
        <v>6</v>
      </c>
      <c r="P7803">
        <f>VLOOKUP(K7803,AH$2:$AJ$12,3,TRUE)</f>
        <v>0</v>
      </c>
      <c r="Q7803">
        <f>VLOOKUP(L7803,AI$2:$AJ$12,2,TRUE)</f>
        <v>4</v>
      </c>
      <c r="T7803" t="str">
        <f t="shared" si="731"/>
        <v>Crimepoint.create(latitude:37.803, longitude:-122.439, drugdrink:0, misdemean:4, theft:6, violent:0, total:4, drugdrinkct:0, misdemeanct:2, theftct:4, violentct:0, totalct:6)</v>
      </c>
      <c r="U7803" t="str">
        <f t="shared" si="732"/>
        <v>{location: new google.maps.LatLng(37.803, -122.439), weight: 0},</v>
      </c>
      <c r="V7803" t="str">
        <f t="shared" si="727"/>
        <v>{location: new google.maps.LatLng(37.803, -122.439), weight: 0},</v>
      </c>
      <c r="W7803" t="str">
        <f t="shared" si="728"/>
        <v>{location: new google.maps.LatLng(37.803, -122.439), weight: 1},</v>
      </c>
      <c r="X7803" t="str">
        <f t="shared" si="729"/>
        <v>{location: new google.maps.LatLng(37.803, -122.439), weight: 0},</v>
      </c>
      <c r="Y7803" t="str">
        <f t="shared" si="730"/>
        <v>{location: new google.maps.LatLng(37.803, -122.439), weight: 0},</v>
      </c>
    </row>
    <row r="7804" spans="1:25" x14ac:dyDescent="0.2">
      <c r="A7804">
        <v>37.802999999999997</v>
      </c>
      <c r="B7804">
        <v>-122.438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3</v>
      </c>
      <c r="K7804">
        <v>0</v>
      </c>
      <c r="L7804">
        <v>3</v>
      </c>
      <c r="M7804">
        <f>VLOOKUP(H7804,AE$2:$AJ$12,6,TRUE)</f>
        <v>0</v>
      </c>
      <c r="N7804">
        <f>VLOOKUP(I7804,AF$2:$AJ$12,5,TRUE)</f>
        <v>0</v>
      </c>
      <c r="O7804">
        <f>VLOOKUP(J7804,AG$2:$AJ$12,4,TRUE)</f>
        <v>5</v>
      </c>
      <c r="P7804">
        <f>VLOOKUP(K7804,AH$2:$AJ$12,3,TRUE)</f>
        <v>0</v>
      </c>
      <c r="Q7804">
        <f>VLOOKUP(L7804,AI$2:$AJ$12,2,TRUE)</f>
        <v>2</v>
      </c>
      <c r="T7804" t="str">
        <f t="shared" si="731"/>
        <v>Crimepoint.create(latitude:37.803, longitude:-122.438, drugdrink:0, misdemean:0, theft:5, violent:0, total:2, drugdrinkct:0, misdemeanct:0, theftct:3, violentct:0, totalct:3)</v>
      </c>
      <c r="U7804" t="str">
        <f t="shared" si="732"/>
        <v>{location: new google.maps.LatLng(37.803, -122.438), weight: 0},</v>
      </c>
      <c r="V7804" t="str">
        <f t="shared" si="727"/>
        <v>{location: new google.maps.LatLng(37.803, -122.438), weight: 0},</v>
      </c>
      <c r="W7804" t="str">
        <f t="shared" si="728"/>
        <v>{location: new google.maps.LatLng(37.803, -122.438), weight: 0},</v>
      </c>
      <c r="X7804" t="str">
        <f t="shared" si="729"/>
        <v>{location: new google.maps.LatLng(37.803, -122.438), weight: 0},</v>
      </c>
      <c r="Y7804" t="str">
        <f t="shared" si="730"/>
        <v>{location: new google.maps.LatLng(37.803, -122.438), weight: 0},</v>
      </c>
    </row>
    <row r="7805" spans="1:25" x14ac:dyDescent="0.2">
      <c r="A7805">
        <v>37.802999999999997</v>
      </c>
      <c r="B7805">
        <v>-122.437</v>
      </c>
      <c r="C7805">
        <v>0</v>
      </c>
      <c r="D7805">
        <v>1</v>
      </c>
      <c r="E7805">
        <v>2</v>
      </c>
      <c r="F7805">
        <v>0</v>
      </c>
      <c r="G7805">
        <v>1</v>
      </c>
      <c r="H7805">
        <v>0</v>
      </c>
      <c r="I7805">
        <v>4</v>
      </c>
      <c r="J7805">
        <v>12</v>
      </c>
      <c r="K7805">
        <v>0</v>
      </c>
      <c r="L7805">
        <v>16</v>
      </c>
      <c r="M7805">
        <f>VLOOKUP(H7805,AE$2:$AJ$12,6,TRUE)</f>
        <v>0</v>
      </c>
      <c r="N7805">
        <f>VLOOKUP(I7805,AF$2:$AJ$12,5,TRUE)</f>
        <v>6</v>
      </c>
      <c r="O7805">
        <f>VLOOKUP(J7805,AG$2:$AJ$12,4,TRUE)</f>
        <v>8</v>
      </c>
      <c r="P7805">
        <f>VLOOKUP(K7805,AH$2:$AJ$12,3,TRUE)</f>
        <v>0</v>
      </c>
      <c r="Q7805">
        <f>VLOOKUP(L7805,AI$2:$AJ$12,2,TRUE)</f>
        <v>7</v>
      </c>
      <c r="T7805" t="str">
        <f t="shared" si="731"/>
        <v>Crimepoint.create(latitude:37.803, longitude:-122.437, drugdrink:0, misdemean:6, theft:8, violent:0, total:7, drugdrinkct:0, misdemeanct:4, theftct:12, violentct:0, totalct:16)</v>
      </c>
      <c r="U7805" t="str">
        <f t="shared" si="732"/>
        <v>{location: new google.maps.LatLng(37.803, -122.437), weight: 0},</v>
      </c>
      <c r="V7805" t="str">
        <f t="shared" si="727"/>
        <v>{location: new google.maps.LatLng(37.803, -122.437), weight: 1},</v>
      </c>
      <c r="W7805" t="str">
        <f t="shared" si="728"/>
        <v>{location: new google.maps.LatLng(37.803, -122.437), weight: 2},</v>
      </c>
      <c r="X7805" t="str">
        <f t="shared" si="729"/>
        <v>{location: new google.maps.LatLng(37.803, -122.437), weight: 0},</v>
      </c>
      <c r="Y7805" t="str">
        <f t="shared" si="730"/>
        <v>{location: new google.maps.LatLng(37.803, -122.437), weight: 1},</v>
      </c>
    </row>
    <row r="7806" spans="1:25" x14ac:dyDescent="0.2">
      <c r="A7806">
        <v>37.802999999999997</v>
      </c>
      <c r="B7806">
        <v>-122.43600000000001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2</v>
      </c>
      <c r="J7806">
        <v>0</v>
      </c>
      <c r="K7806">
        <v>1</v>
      </c>
      <c r="L7806">
        <v>3</v>
      </c>
      <c r="M7806">
        <f>VLOOKUP(H7806,AE$2:$AJ$12,6,TRUE)</f>
        <v>0</v>
      </c>
      <c r="N7806">
        <f>VLOOKUP(I7806,AF$2:$AJ$12,5,TRUE)</f>
        <v>4</v>
      </c>
      <c r="O7806">
        <f>VLOOKUP(J7806,AG$2:$AJ$12,4,TRUE)</f>
        <v>0</v>
      </c>
      <c r="P7806">
        <f>VLOOKUP(K7806,AH$2:$AJ$12,3,TRUE)</f>
        <v>7</v>
      </c>
      <c r="Q7806">
        <f>VLOOKUP(L7806,AI$2:$AJ$12,2,TRUE)</f>
        <v>2</v>
      </c>
      <c r="T7806" t="str">
        <f t="shared" si="731"/>
        <v>Crimepoint.create(latitude:37.803, longitude:-122.436, drugdrink:0, misdemean:4, theft:0, violent:7, total:2, drugdrinkct:0, misdemeanct:2, theftct:0, violentct:1, totalct:3)</v>
      </c>
      <c r="U7806" t="str">
        <f t="shared" si="732"/>
        <v>{location: new google.maps.LatLng(37.803, -122.436), weight: 0},</v>
      </c>
      <c r="V7806" t="str">
        <f t="shared" si="727"/>
        <v>{location: new google.maps.LatLng(37.803, -122.436), weight: 0},</v>
      </c>
      <c r="W7806" t="str">
        <f t="shared" si="728"/>
        <v>{location: new google.maps.LatLng(37.803, -122.436), weight: 0},</v>
      </c>
      <c r="X7806" t="str">
        <f t="shared" si="729"/>
        <v>{location: new google.maps.LatLng(37.803, -122.436), weight: 1},</v>
      </c>
      <c r="Y7806" t="str">
        <f t="shared" si="730"/>
        <v>{location: new google.maps.LatLng(37.803, -122.436), weight: 0},</v>
      </c>
    </row>
    <row r="7807" spans="1:25" x14ac:dyDescent="0.2">
      <c r="A7807">
        <v>37.802999999999997</v>
      </c>
      <c r="B7807">
        <v>-122.435</v>
      </c>
      <c r="C7807">
        <v>1</v>
      </c>
      <c r="D7807">
        <v>2</v>
      </c>
      <c r="E7807">
        <v>0</v>
      </c>
      <c r="F7807">
        <v>0</v>
      </c>
      <c r="G7807">
        <v>1</v>
      </c>
      <c r="H7807">
        <v>1</v>
      </c>
      <c r="I7807">
        <v>10</v>
      </c>
      <c r="J7807">
        <v>3</v>
      </c>
      <c r="K7807">
        <v>0</v>
      </c>
      <c r="L7807">
        <v>14</v>
      </c>
      <c r="M7807">
        <f>VLOOKUP(H7807,AE$2:$AJ$12,6,TRUE)</f>
        <v>8</v>
      </c>
      <c r="N7807">
        <f>VLOOKUP(I7807,AF$2:$AJ$12,5,TRUE)</f>
        <v>8</v>
      </c>
      <c r="O7807">
        <f>VLOOKUP(J7807,AG$2:$AJ$12,4,TRUE)</f>
        <v>5</v>
      </c>
      <c r="P7807">
        <f>VLOOKUP(K7807,AH$2:$AJ$12,3,TRUE)</f>
        <v>0</v>
      </c>
      <c r="Q7807">
        <f>VLOOKUP(L7807,AI$2:$AJ$12,2,TRUE)</f>
        <v>7</v>
      </c>
      <c r="T7807" t="str">
        <f t="shared" si="731"/>
        <v>Crimepoint.create(latitude:37.803, longitude:-122.435, drugdrink:8, misdemean:8, theft:5, violent:0, total:7, drugdrinkct:1, misdemeanct:10, theftct:3, violentct:0, totalct:14)</v>
      </c>
      <c r="U7807" t="str">
        <f t="shared" si="732"/>
        <v>{location: new google.maps.LatLng(37.803, -122.435), weight: 1},</v>
      </c>
      <c r="V7807" t="str">
        <f t="shared" si="727"/>
        <v>{location: new google.maps.LatLng(37.803, -122.435), weight: 2},</v>
      </c>
      <c r="W7807" t="str">
        <f t="shared" si="728"/>
        <v>{location: new google.maps.LatLng(37.803, -122.435), weight: 0},</v>
      </c>
      <c r="X7807" t="str">
        <f t="shared" si="729"/>
        <v>{location: new google.maps.LatLng(37.803, -122.435), weight: 0},</v>
      </c>
      <c r="Y7807" t="str">
        <f t="shared" si="730"/>
        <v>{location: new google.maps.LatLng(37.803, -122.435), weight: 1},</v>
      </c>
    </row>
    <row r="7808" spans="1:25" x14ac:dyDescent="0.2">
      <c r="A7808">
        <v>37.802999999999997</v>
      </c>
      <c r="B7808">
        <v>-122.434</v>
      </c>
      <c r="C7808">
        <v>1</v>
      </c>
      <c r="D7808">
        <v>2</v>
      </c>
      <c r="E7808">
        <v>0</v>
      </c>
      <c r="F7808">
        <v>1</v>
      </c>
      <c r="G7808">
        <v>1</v>
      </c>
      <c r="H7808">
        <v>1</v>
      </c>
      <c r="I7808">
        <v>7</v>
      </c>
      <c r="J7808">
        <v>2</v>
      </c>
      <c r="K7808">
        <v>1</v>
      </c>
      <c r="L7808">
        <v>11</v>
      </c>
      <c r="M7808">
        <f>VLOOKUP(H7808,AE$2:$AJ$12,6,TRUE)</f>
        <v>8</v>
      </c>
      <c r="N7808">
        <f>VLOOKUP(I7808,AF$2:$AJ$12,5,TRUE)</f>
        <v>7</v>
      </c>
      <c r="O7808">
        <f>VLOOKUP(J7808,AG$2:$AJ$12,4,TRUE)</f>
        <v>4</v>
      </c>
      <c r="P7808">
        <f>VLOOKUP(K7808,AH$2:$AJ$12,3,TRUE)</f>
        <v>7</v>
      </c>
      <c r="Q7808">
        <f>VLOOKUP(L7808,AI$2:$AJ$12,2,TRUE)</f>
        <v>6</v>
      </c>
      <c r="T7808" t="str">
        <f t="shared" si="731"/>
        <v>Crimepoint.create(latitude:37.803, longitude:-122.434, drugdrink:8, misdemean:7, theft:4, violent:7, total:6, drugdrinkct:1, misdemeanct:7, theftct:2, violentct:1, totalct:11)</v>
      </c>
      <c r="U7808" t="str">
        <f t="shared" si="732"/>
        <v>{location: new google.maps.LatLng(37.803, -122.434), weight: 1},</v>
      </c>
      <c r="V7808" t="str">
        <f t="shared" si="727"/>
        <v>{location: new google.maps.LatLng(37.803, -122.434), weight: 2},</v>
      </c>
      <c r="W7808" t="str">
        <f t="shared" si="728"/>
        <v>{location: new google.maps.LatLng(37.803, -122.434), weight: 0},</v>
      </c>
      <c r="X7808" t="str">
        <f t="shared" si="729"/>
        <v>{location: new google.maps.LatLng(37.803, -122.434), weight: 1},</v>
      </c>
      <c r="Y7808" t="str">
        <f t="shared" si="730"/>
        <v>{location: new google.maps.LatLng(37.803, -122.434), weight: 1},</v>
      </c>
    </row>
    <row r="7809" spans="1:25" x14ac:dyDescent="0.2">
      <c r="A7809">
        <v>37.802999999999997</v>
      </c>
      <c r="B7809">
        <v>-122.43300000000001</v>
      </c>
      <c r="C7809">
        <v>1</v>
      </c>
      <c r="D7809">
        <v>3</v>
      </c>
      <c r="E7809">
        <v>2</v>
      </c>
      <c r="F7809">
        <v>0</v>
      </c>
      <c r="G7809">
        <v>2</v>
      </c>
      <c r="H7809">
        <v>2</v>
      </c>
      <c r="I7809">
        <v>12</v>
      </c>
      <c r="J7809">
        <v>12</v>
      </c>
      <c r="K7809">
        <v>0</v>
      </c>
      <c r="L7809">
        <v>26</v>
      </c>
      <c r="M7809">
        <f>VLOOKUP(H7809,AE$2:$AJ$12,6,TRUE)</f>
        <v>9</v>
      </c>
      <c r="N7809">
        <f>VLOOKUP(I7809,AF$2:$AJ$12,5,TRUE)</f>
        <v>8</v>
      </c>
      <c r="O7809">
        <f>VLOOKUP(J7809,AG$2:$AJ$12,4,TRUE)</f>
        <v>8</v>
      </c>
      <c r="P7809">
        <f>VLOOKUP(K7809,AH$2:$AJ$12,3,TRUE)</f>
        <v>0</v>
      </c>
      <c r="Q7809">
        <f>VLOOKUP(L7809,AI$2:$AJ$12,2,TRUE)</f>
        <v>8</v>
      </c>
      <c r="T7809" t="str">
        <f t="shared" si="731"/>
        <v>Crimepoint.create(latitude:37.803, longitude:-122.433, drugdrink:9, misdemean:8, theft:8, violent:0, total:8, drugdrinkct:2, misdemeanct:12, theftct:12, violentct:0, totalct:26)</v>
      </c>
      <c r="U7809" t="str">
        <f t="shared" si="732"/>
        <v>{location: new google.maps.LatLng(37.803, -122.433), weight: 1},</v>
      </c>
      <c r="V7809" t="str">
        <f t="shared" si="727"/>
        <v>{location: new google.maps.LatLng(37.803, -122.433), weight: 3},</v>
      </c>
      <c r="W7809" t="str">
        <f t="shared" si="728"/>
        <v>{location: new google.maps.LatLng(37.803, -122.433), weight: 2},</v>
      </c>
      <c r="X7809" t="str">
        <f t="shared" si="729"/>
        <v>{location: new google.maps.LatLng(37.803, -122.433), weight: 0},</v>
      </c>
      <c r="Y7809" t="str">
        <f t="shared" si="730"/>
        <v>{location: new google.maps.LatLng(37.803, -122.433), weight: 2},</v>
      </c>
    </row>
    <row r="7810" spans="1:25" x14ac:dyDescent="0.2">
      <c r="A7810">
        <v>37.802999999999997</v>
      </c>
      <c r="B7810">
        <v>-122.432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0</v>
      </c>
      <c r="I7810">
        <v>6</v>
      </c>
      <c r="J7810">
        <v>10</v>
      </c>
      <c r="K7810">
        <v>1</v>
      </c>
      <c r="L7810">
        <v>17</v>
      </c>
      <c r="M7810">
        <f>VLOOKUP(H7810,AE$2:$AJ$12,6,TRUE)</f>
        <v>0</v>
      </c>
      <c r="N7810">
        <f>VLOOKUP(I7810,AF$2:$AJ$12,5,TRUE)</f>
        <v>7</v>
      </c>
      <c r="O7810">
        <f>VLOOKUP(J7810,AG$2:$AJ$12,4,TRUE)</f>
        <v>8</v>
      </c>
      <c r="P7810">
        <f>VLOOKUP(K7810,AH$2:$AJ$12,3,TRUE)</f>
        <v>7</v>
      </c>
      <c r="Q7810">
        <f>VLOOKUP(L7810,AI$2:$AJ$12,2,TRUE)</f>
        <v>7</v>
      </c>
      <c r="T7810" t="str">
        <f t="shared" si="731"/>
        <v>Crimepoint.create(latitude:37.803, longitude:-122.432, drugdrink:0, misdemean:7, theft:8, violent:7, total:7, drugdrinkct:0, misdemeanct:6, theftct:10, violentct:1, totalct:17)</v>
      </c>
      <c r="U7810" t="str">
        <f t="shared" si="732"/>
        <v>{location: new google.maps.LatLng(37.803, -122.432), weight: 0},</v>
      </c>
      <c r="V7810" t="str">
        <f t="shared" si="727"/>
        <v>{location: new google.maps.LatLng(37.803, -122.432), weight: 1},</v>
      </c>
      <c r="W7810" t="str">
        <f t="shared" si="728"/>
        <v>{location: new google.maps.LatLng(37.803, -122.432), weight: 1},</v>
      </c>
      <c r="X7810" t="str">
        <f t="shared" si="729"/>
        <v>{location: new google.maps.LatLng(37.803, -122.432), weight: 1},</v>
      </c>
      <c r="Y7810" t="str">
        <f t="shared" si="730"/>
        <v>{location: new google.maps.LatLng(37.803, -122.432), weight: 1},</v>
      </c>
    </row>
    <row r="7811" spans="1:25" x14ac:dyDescent="0.2">
      <c r="A7811">
        <v>37.802999999999997</v>
      </c>
      <c r="B7811">
        <v>-122.431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</v>
      </c>
      <c r="J7811">
        <v>2</v>
      </c>
      <c r="K7811">
        <v>0</v>
      </c>
      <c r="L7811">
        <v>4</v>
      </c>
      <c r="M7811">
        <f>VLOOKUP(H7811,AE$2:$AJ$12,6,TRUE)</f>
        <v>0</v>
      </c>
      <c r="N7811">
        <f>VLOOKUP(I7811,AF$2:$AJ$12,5,TRUE)</f>
        <v>4</v>
      </c>
      <c r="O7811">
        <f>VLOOKUP(J7811,AG$2:$AJ$12,4,TRUE)</f>
        <v>4</v>
      </c>
      <c r="P7811">
        <f>VLOOKUP(K7811,AH$2:$AJ$12,3,TRUE)</f>
        <v>0</v>
      </c>
      <c r="Q7811">
        <f>VLOOKUP(L7811,AI$2:$AJ$12,2,TRUE)</f>
        <v>3</v>
      </c>
      <c r="T7811" t="str">
        <f t="shared" si="731"/>
        <v>Crimepoint.create(latitude:37.803, longitude:-122.431, drugdrink:0, misdemean:4, theft:4, violent:0, total:3, drugdrinkct:0, misdemeanct:2, theftct:2, violentct:0, totalct:4)</v>
      </c>
      <c r="U7811" t="str">
        <f t="shared" si="732"/>
        <v>{location: new google.maps.LatLng(37.803, -122.431), weight: 0},</v>
      </c>
      <c r="V7811" t="str">
        <f t="shared" ref="V7811:V7874" si="733">$Z$2&amp;$A7811&amp;$AA$2&amp;$B7811&amp;$AB$2&amp;D7811&amp;$AC$2</f>
        <v>{location: new google.maps.LatLng(37.803, -122.431), weight: 0},</v>
      </c>
      <c r="W7811" t="str">
        <f t="shared" ref="W7811:W7874" si="734">$Z$2&amp;$A7811&amp;$AA$2&amp;$B7811&amp;$AB$2&amp;E7811&amp;$AC$2</f>
        <v>{location: new google.maps.LatLng(37.803, -122.431), weight: 0},</v>
      </c>
      <c r="X7811" t="str">
        <f t="shared" ref="X7811:X7874" si="735">$Z$2&amp;$A7811&amp;$AA$2&amp;$B7811&amp;$AB$2&amp;F7811&amp;$AC$2</f>
        <v>{location: new google.maps.LatLng(37.803, -122.431), weight: 0},</v>
      </c>
      <c r="Y7811" t="str">
        <f t="shared" ref="Y7811:Y7874" si="736">$Z$2&amp;$A7811&amp;$AA$2&amp;$B7811&amp;$AB$2&amp;G7811&amp;$AC$2</f>
        <v>{location: new google.maps.LatLng(37.803, -122.431), weight: 0},</v>
      </c>
    </row>
    <row r="7812" spans="1:25" x14ac:dyDescent="0.2">
      <c r="A7812">
        <v>37.802999999999997</v>
      </c>
      <c r="B7812">
        <v>-122.43</v>
      </c>
      <c r="C7812">
        <v>0</v>
      </c>
      <c r="D7812">
        <v>2</v>
      </c>
      <c r="E7812">
        <v>1</v>
      </c>
      <c r="F7812">
        <v>0</v>
      </c>
      <c r="G7812">
        <v>1</v>
      </c>
      <c r="H7812">
        <v>0</v>
      </c>
      <c r="I7812">
        <v>7</v>
      </c>
      <c r="J7812">
        <v>4</v>
      </c>
      <c r="K7812">
        <v>0</v>
      </c>
      <c r="L7812">
        <v>11</v>
      </c>
      <c r="M7812">
        <f>VLOOKUP(H7812,AE$2:$AJ$12,6,TRUE)</f>
        <v>0</v>
      </c>
      <c r="N7812">
        <f>VLOOKUP(I7812,AF$2:$AJ$12,5,TRUE)</f>
        <v>7</v>
      </c>
      <c r="O7812">
        <f>VLOOKUP(J7812,AG$2:$AJ$12,4,TRUE)</f>
        <v>6</v>
      </c>
      <c r="P7812">
        <f>VLOOKUP(K7812,AH$2:$AJ$12,3,TRUE)</f>
        <v>0</v>
      </c>
      <c r="Q7812">
        <f>VLOOKUP(L7812,AI$2:$AJ$12,2,TRUE)</f>
        <v>6</v>
      </c>
      <c r="T7812" t="str">
        <f t="shared" ref="T7812:T7875" si="737">"Crimepoint.create("&amp;A$2&amp;":"&amp;A7812&amp;", "&amp;B$2&amp;":"&amp;B7812&amp;", "&amp;C$2&amp;":"&amp;M7812&amp;", "&amp;D$2&amp;":"&amp;N7812&amp;", "&amp;E$2&amp;":"&amp;O7812&amp;", "&amp;F$2&amp;":"&amp;P7812&amp;", "&amp;G$2&amp;":"&amp;Q7812&amp;", "&amp;H$2&amp;":"&amp;H7812&amp;", "&amp;I$2&amp;":"&amp;I7812&amp;", "&amp;J$2&amp;":"&amp;J7812&amp;", "&amp;K$2&amp;":"&amp;K7812&amp;", "&amp;L$2&amp;":"&amp;L7812&amp;")"</f>
        <v>Crimepoint.create(latitude:37.803, longitude:-122.43, drugdrink:0, misdemean:7, theft:6, violent:0, total:6, drugdrinkct:0, misdemeanct:7, theftct:4, violentct:0, totalct:11)</v>
      </c>
      <c r="U7812" t="str">
        <f t="shared" ref="U7812:U7875" si="738">$Z$2&amp;$A7812&amp;$AA$2&amp;$B7812&amp;$AB$2&amp;C7812&amp;$AC$2</f>
        <v>{location: new google.maps.LatLng(37.803, -122.43), weight: 0},</v>
      </c>
      <c r="V7812" t="str">
        <f t="shared" si="733"/>
        <v>{location: new google.maps.LatLng(37.803, -122.43), weight: 2},</v>
      </c>
      <c r="W7812" t="str">
        <f t="shared" si="734"/>
        <v>{location: new google.maps.LatLng(37.803, -122.43), weight: 1},</v>
      </c>
      <c r="X7812" t="str">
        <f t="shared" si="735"/>
        <v>{location: new google.maps.LatLng(37.803, -122.43), weight: 0},</v>
      </c>
      <c r="Y7812" t="str">
        <f t="shared" si="736"/>
        <v>{location: new google.maps.LatLng(37.803, -122.43), weight: 1},</v>
      </c>
    </row>
    <row r="7813" spans="1:25" x14ac:dyDescent="0.2">
      <c r="A7813">
        <v>37.802999999999997</v>
      </c>
      <c r="B7813">
        <v>-122.429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0</v>
      </c>
      <c r="I7813">
        <v>4</v>
      </c>
      <c r="J7813">
        <v>3</v>
      </c>
      <c r="K7813">
        <v>0</v>
      </c>
      <c r="L7813">
        <v>7</v>
      </c>
      <c r="M7813">
        <f>VLOOKUP(H7813,AE$2:$AJ$12,6,TRUE)</f>
        <v>0</v>
      </c>
      <c r="N7813">
        <f>VLOOKUP(I7813,AF$2:$AJ$12,5,TRUE)</f>
        <v>6</v>
      </c>
      <c r="O7813">
        <f>VLOOKUP(J7813,AG$2:$AJ$12,4,TRUE)</f>
        <v>5</v>
      </c>
      <c r="P7813">
        <f>VLOOKUP(K7813,AH$2:$AJ$12,3,TRUE)</f>
        <v>0</v>
      </c>
      <c r="Q7813">
        <f>VLOOKUP(L7813,AI$2:$AJ$12,2,TRUE)</f>
        <v>5</v>
      </c>
      <c r="T7813" t="str">
        <f t="shared" si="737"/>
        <v>Crimepoint.create(latitude:37.803, longitude:-122.429, drugdrink:0, misdemean:6, theft:5, violent:0, total:5, drugdrinkct:0, misdemeanct:4, theftct:3, violentct:0, totalct:7)</v>
      </c>
      <c r="U7813" t="str">
        <f t="shared" si="738"/>
        <v>{location: new google.maps.LatLng(37.803, -122.429), weight: 0},</v>
      </c>
      <c r="V7813" t="str">
        <f t="shared" si="733"/>
        <v>{location: new google.maps.LatLng(37.803, -122.429), weight: 1},</v>
      </c>
      <c r="W7813" t="str">
        <f t="shared" si="734"/>
        <v>{location: new google.maps.LatLng(37.803, -122.429), weight: 0},</v>
      </c>
      <c r="X7813" t="str">
        <f t="shared" si="735"/>
        <v>{location: new google.maps.LatLng(37.803, -122.429), weight: 0},</v>
      </c>
      <c r="Y7813" t="str">
        <f t="shared" si="736"/>
        <v>{location: new google.maps.LatLng(37.803, -122.429), weight: 1},</v>
      </c>
    </row>
    <row r="7814" spans="1:25" x14ac:dyDescent="0.2">
      <c r="A7814">
        <v>37.802999999999997</v>
      </c>
      <c r="B7814">
        <v>-122.428</v>
      </c>
      <c r="C7814">
        <v>0</v>
      </c>
      <c r="D7814">
        <v>1</v>
      </c>
      <c r="E7814">
        <v>0</v>
      </c>
      <c r="F7814">
        <v>0</v>
      </c>
      <c r="G7814">
        <v>1</v>
      </c>
      <c r="H7814">
        <v>0</v>
      </c>
      <c r="I7814">
        <v>4</v>
      </c>
      <c r="J7814">
        <v>3</v>
      </c>
      <c r="K7814">
        <v>0</v>
      </c>
      <c r="L7814">
        <v>7</v>
      </c>
      <c r="M7814">
        <f>VLOOKUP(H7814,AE$2:$AJ$12,6,TRUE)</f>
        <v>0</v>
      </c>
      <c r="N7814">
        <f>VLOOKUP(I7814,AF$2:$AJ$12,5,TRUE)</f>
        <v>6</v>
      </c>
      <c r="O7814">
        <f>VLOOKUP(J7814,AG$2:$AJ$12,4,TRUE)</f>
        <v>5</v>
      </c>
      <c r="P7814">
        <f>VLOOKUP(K7814,AH$2:$AJ$12,3,TRUE)</f>
        <v>0</v>
      </c>
      <c r="Q7814">
        <f>VLOOKUP(L7814,AI$2:$AJ$12,2,TRUE)</f>
        <v>5</v>
      </c>
      <c r="T7814" t="str">
        <f t="shared" si="737"/>
        <v>Crimepoint.create(latitude:37.803, longitude:-122.428, drugdrink:0, misdemean:6, theft:5, violent:0, total:5, drugdrinkct:0, misdemeanct:4, theftct:3, violentct:0, totalct:7)</v>
      </c>
      <c r="U7814" t="str">
        <f t="shared" si="738"/>
        <v>{location: new google.maps.LatLng(37.803, -122.428), weight: 0},</v>
      </c>
      <c r="V7814" t="str">
        <f t="shared" si="733"/>
        <v>{location: new google.maps.LatLng(37.803, -122.428), weight: 1},</v>
      </c>
      <c r="W7814" t="str">
        <f t="shared" si="734"/>
        <v>{location: new google.maps.LatLng(37.803, -122.428), weight: 0},</v>
      </c>
      <c r="X7814" t="str">
        <f t="shared" si="735"/>
        <v>{location: new google.maps.LatLng(37.803, -122.428), weight: 0},</v>
      </c>
      <c r="Y7814" t="str">
        <f t="shared" si="736"/>
        <v>{location: new google.maps.LatLng(37.803, -122.428), weight: 1},</v>
      </c>
    </row>
    <row r="7815" spans="1:25" x14ac:dyDescent="0.2">
      <c r="A7815">
        <v>37.802999999999997</v>
      </c>
      <c r="B7815">
        <v>-122.42700000000001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4</v>
      </c>
      <c r="J7815">
        <v>2</v>
      </c>
      <c r="K7815">
        <v>0</v>
      </c>
      <c r="L7815">
        <v>6</v>
      </c>
      <c r="M7815">
        <f>VLOOKUP(H7815,AE$2:$AJ$12,6,TRUE)</f>
        <v>0</v>
      </c>
      <c r="N7815">
        <f>VLOOKUP(I7815,AF$2:$AJ$12,5,TRUE)</f>
        <v>6</v>
      </c>
      <c r="O7815">
        <f>VLOOKUP(J7815,AG$2:$AJ$12,4,TRUE)</f>
        <v>4</v>
      </c>
      <c r="P7815">
        <f>VLOOKUP(K7815,AH$2:$AJ$12,3,TRUE)</f>
        <v>0</v>
      </c>
      <c r="Q7815">
        <f>VLOOKUP(L7815,AI$2:$AJ$12,2,TRUE)</f>
        <v>4</v>
      </c>
      <c r="T7815" t="str">
        <f t="shared" si="737"/>
        <v>Crimepoint.create(latitude:37.803, longitude:-122.427, drugdrink:0, misdemean:6, theft:4, violent:0, total:4, drugdrinkct:0, misdemeanct:4, theftct:2, violentct:0, totalct:6)</v>
      </c>
      <c r="U7815" t="str">
        <f t="shared" si="738"/>
        <v>{location: new google.maps.LatLng(37.803, -122.427), weight: 0},</v>
      </c>
      <c r="V7815" t="str">
        <f t="shared" si="733"/>
        <v>{location: new google.maps.LatLng(37.803, -122.427), weight: 1},</v>
      </c>
      <c r="W7815" t="str">
        <f t="shared" si="734"/>
        <v>{location: new google.maps.LatLng(37.803, -122.427), weight: 0},</v>
      </c>
      <c r="X7815" t="str">
        <f t="shared" si="735"/>
        <v>{location: new google.maps.LatLng(37.803, -122.427), weight: 0},</v>
      </c>
      <c r="Y7815" t="str">
        <f t="shared" si="736"/>
        <v>{location: new google.maps.LatLng(37.803, -122.427), weight: 0},</v>
      </c>
    </row>
    <row r="7816" spans="1:25" x14ac:dyDescent="0.2">
      <c r="A7816">
        <v>37.802999999999997</v>
      </c>
      <c r="B7816">
        <v>-122.426</v>
      </c>
      <c r="C7816">
        <v>1</v>
      </c>
      <c r="D7816">
        <v>1</v>
      </c>
      <c r="E7816">
        <v>1</v>
      </c>
      <c r="F7816">
        <v>0</v>
      </c>
      <c r="G7816">
        <v>1</v>
      </c>
      <c r="H7816">
        <v>1</v>
      </c>
      <c r="I7816">
        <v>3</v>
      </c>
      <c r="J7816">
        <v>5</v>
      </c>
      <c r="K7816">
        <v>0</v>
      </c>
      <c r="L7816">
        <v>9</v>
      </c>
      <c r="M7816">
        <f>VLOOKUP(H7816,AE$2:$AJ$12,6,TRUE)</f>
        <v>8</v>
      </c>
      <c r="N7816">
        <f>VLOOKUP(I7816,AF$2:$AJ$12,5,TRUE)</f>
        <v>5</v>
      </c>
      <c r="O7816">
        <f>VLOOKUP(J7816,AG$2:$AJ$12,4,TRUE)</f>
        <v>7</v>
      </c>
      <c r="P7816">
        <f>VLOOKUP(K7816,AH$2:$AJ$12,3,TRUE)</f>
        <v>0</v>
      </c>
      <c r="Q7816">
        <f>VLOOKUP(L7816,AI$2:$AJ$12,2,TRUE)</f>
        <v>5</v>
      </c>
      <c r="T7816" t="str">
        <f t="shared" si="737"/>
        <v>Crimepoint.create(latitude:37.803, longitude:-122.426, drugdrink:8, misdemean:5, theft:7, violent:0, total:5, drugdrinkct:1, misdemeanct:3, theftct:5, violentct:0, totalct:9)</v>
      </c>
      <c r="U7816" t="str">
        <f t="shared" si="738"/>
        <v>{location: new google.maps.LatLng(37.803, -122.426), weight: 1},</v>
      </c>
      <c r="V7816" t="str">
        <f t="shared" si="733"/>
        <v>{location: new google.maps.LatLng(37.803, -122.426), weight: 1},</v>
      </c>
      <c r="W7816" t="str">
        <f t="shared" si="734"/>
        <v>{location: new google.maps.LatLng(37.803, -122.426), weight: 1},</v>
      </c>
      <c r="X7816" t="str">
        <f t="shared" si="735"/>
        <v>{location: new google.maps.LatLng(37.803, -122.426), weight: 0},</v>
      </c>
      <c r="Y7816" t="str">
        <f t="shared" si="736"/>
        <v>{location: new google.maps.LatLng(37.803, -122.426), weight: 1},</v>
      </c>
    </row>
    <row r="7817" spans="1:25" x14ac:dyDescent="0.2">
      <c r="A7817">
        <v>37.802999999999997</v>
      </c>
      <c r="B7817">
        <v>-122.425</v>
      </c>
      <c r="C7817">
        <v>0</v>
      </c>
      <c r="D7817">
        <v>1</v>
      </c>
      <c r="E7817">
        <v>2</v>
      </c>
      <c r="F7817">
        <v>1</v>
      </c>
      <c r="G7817">
        <v>2</v>
      </c>
      <c r="H7817">
        <v>0</v>
      </c>
      <c r="I7817">
        <v>3</v>
      </c>
      <c r="J7817">
        <v>14</v>
      </c>
      <c r="K7817">
        <v>2</v>
      </c>
      <c r="L7817">
        <v>19</v>
      </c>
      <c r="M7817">
        <f>VLOOKUP(H7817,AE$2:$AJ$12,6,TRUE)</f>
        <v>0</v>
      </c>
      <c r="N7817">
        <f>VLOOKUP(I7817,AF$2:$AJ$12,5,TRUE)</f>
        <v>5</v>
      </c>
      <c r="O7817">
        <f>VLOOKUP(J7817,AG$2:$AJ$12,4,TRUE)</f>
        <v>8</v>
      </c>
      <c r="P7817">
        <f>VLOOKUP(K7817,AH$2:$AJ$12,3,TRUE)</f>
        <v>7</v>
      </c>
      <c r="Q7817">
        <f>VLOOKUP(L7817,AI$2:$AJ$12,2,TRUE)</f>
        <v>7</v>
      </c>
      <c r="T7817" t="str">
        <f t="shared" si="737"/>
        <v>Crimepoint.create(latitude:37.803, longitude:-122.425, drugdrink:0, misdemean:5, theft:8, violent:7, total:7, drugdrinkct:0, misdemeanct:3, theftct:14, violentct:2, totalct:19)</v>
      </c>
      <c r="U7817" t="str">
        <f t="shared" si="738"/>
        <v>{location: new google.maps.LatLng(37.803, -122.425), weight: 0},</v>
      </c>
      <c r="V7817" t="str">
        <f t="shared" si="733"/>
        <v>{location: new google.maps.LatLng(37.803, -122.425), weight: 1},</v>
      </c>
      <c r="W7817" t="str">
        <f t="shared" si="734"/>
        <v>{location: new google.maps.LatLng(37.803, -122.425), weight: 2},</v>
      </c>
      <c r="X7817" t="str">
        <f t="shared" si="735"/>
        <v>{location: new google.maps.LatLng(37.803, -122.425), weight: 1},</v>
      </c>
      <c r="Y7817" t="str">
        <f t="shared" si="736"/>
        <v>{location: new google.maps.LatLng(37.803, -122.425), weight: 2},</v>
      </c>
    </row>
    <row r="7818" spans="1:25" x14ac:dyDescent="0.2">
      <c r="A7818">
        <v>37.802999999999997</v>
      </c>
      <c r="B7818">
        <v>-122.42400000000001</v>
      </c>
      <c r="C7818">
        <v>0</v>
      </c>
      <c r="D7818">
        <v>3</v>
      </c>
      <c r="E7818">
        <v>2</v>
      </c>
      <c r="F7818">
        <v>15</v>
      </c>
      <c r="G7818">
        <v>4</v>
      </c>
      <c r="H7818">
        <v>0</v>
      </c>
      <c r="I7818">
        <v>14</v>
      </c>
      <c r="J7818">
        <v>12</v>
      </c>
      <c r="K7818">
        <v>20</v>
      </c>
      <c r="L7818">
        <v>46</v>
      </c>
      <c r="M7818">
        <f>VLOOKUP(H7818,AE$2:$AJ$12,6,TRUE)</f>
        <v>0</v>
      </c>
      <c r="N7818">
        <f>VLOOKUP(I7818,AF$2:$AJ$12,5,TRUE)</f>
        <v>8</v>
      </c>
      <c r="O7818">
        <f>VLOOKUP(J7818,AG$2:$AJ$12,4,TRUE)</f>
        <v>8</v>
      </c>
      <c r="P7818">
        <f>VLOOKUP(K7818,AH$2:$AJ$12,3,TRUE)</f>
        <v>9</v>
      </c>
      <c r="Q7818">
        <f>VLOOKUP(L7818,AI$2:$AJ$12,2,TRUE)</f>
        <v>9</v>
      </c>
      <c r="T7818" t="str">
        <f t="shared" si="737"/>
        <v>Crimepoint.create(latitude:37.803, longitude:-122.424, drugdrink:0, misdemean:8, theft:8, violent:9, total:9, drugdrinkct:0, misdemeanct:14, theftct:12, violentct:20, totalct:46)</v>
      </c>
      <c r="U7818" t="str">
        <f t="shared" si="738"/>
        <v>{location: new google.maps.LatLng(37.803, -122.424), weight: 0},</v>
      </c>
      <c r="V7818" t="str">
        <f t="shared" si="733"/>
        <v>{location: new google.maps.LatLng(37.803, -122.424), weight: 3},</v>
      </c>
      <c r="W7818" t="str">
        <f t="shared" si="734"/>
        <v>{location: new google.maps.LatLng(37.803, -122.424), weight: 2},</v>
      </c>
      <c r="X7818" t="str">
        <f t="shared" si="735"/>
        <v>{location: new google.maps.LatLng(37.803, -122.424), weight: 15},</v>
      </c>
      <c r="Y7818" t="str">
        <f t="shared" si="736"/>
        <v>{location: new google.maps.LatLng(37.803, -122.424), weight: 4},</v>
      </c>
    </row>
    <row r="7819" spans="1:25" x14ac:dyDescent="0.2">
      <c r="A7819">
        <v>37.802999999999997</v>
      </c>
      <c r="B7819">
        <v>-122.423</v>
      </c>
      <c r="C7819">
        <v>0</v>
      </c>
      <c r="D7819">
        <v>1</v>
      </c>
      <c r="E7819">
        <v>0</v>
      </c>
      <c r="F7819">
        <v>1</v>
      </c>
      <c r="G7819">
        <v>1</v>
      </c>
      <c r="H7819">
        <v>0</v>
      </c>
      <c r="I7819">
        <v>5</v>
      </c>
      <c r="J7819">
        <v>2</v>
      </c>
      <c r="K7819">
        <v>1</v>
      </c>
      <c r="L7819">
        <v>8</v>
      </c>
      <c r="M7819">
        <f>VLOOKUP(H7819,AE$2:$AJ$12,6,TRUE)</f>
        <v>0</v>
      </c>
      <c r="N7819">
        <f>VLOOKUP(I7819,AF$2:$AJ$12,5,TRUE)</f>
        <v>6</v>
      </c>
      <c r="O7819">
        <f>VLOOKUP(J7819,AG$2:$AJ$12,4,TRUE)</f>
        <v>4</v>
      </c>
      <c r="P7819">
        <f>VLOOKUP(K7819,AH$2:$AJ$12,3,TRUE)</f>
        <v>7</v>
      </c>
      <c r="Q7819">
        <f>VLOOKUP(L7819,AI$2:$AJ$12,2,TRUE)</f>
        <v>5</v>
      </c>
      <c r="T7819" t="str">
        <f t="shared" si="737"/>
        <v>Crimepoint.create(latitude:37.803, longitude:-122.423, drugdrink:0, misdemean:6, theft:4, violent:7, total:5, drugdrinkct:0, misdemeanct:5, theftct:2, violentct:1, totalct:8)</v>
      </c>
      <c r="U7819" t="str">
        <f t="shared" si="738"/>
        <v>{location: new google.maps.LatLng(37.803, -122.423), weight: 0},</v>
      </c>
      <c r="V7819" t="str">
        <f t="shared" si="733"/>
        <v>{location: new google.maps.LatLng(37.803, -122.423), weight: 1},</v>
      </c>
      <c r="W7819" t="str">
        <f t="shared" si="734"/>
        <v>{location: new google.maps.LatLng(37.803, -122.423), weight: 0},</v>
      </c>
      <c r="X7819" t="str">
        <f t="shared" si="735"/>
        <v>{location: new google.maps.LatLng(37.803, -122.423), weight: 1},</v>
      </c>
      <c r="Y7819" t="str">
        <f t="shared" si="736"/>
        <v>{location: new google.maps.LatLng(37.803, -122.423), weight: 1},</v>
      </c>
    </row>
    <row r="7820" spans="1:25" x14ac:dyDescent="0.2">
      <c r="A7820">
        <v>37.802999999999997</v>
      </c>
      <c r="B7820">
        <v>-122.422</v>
      </c>
      <c r="C7820">
        <v>1</v>
      </c>
      <c r="D7820">
        <v>1</v>
      </c>
      <c r="E7820">
        <v>0</v>
      </c>
      <c r="F7820">
        <v>0</v>
      </c>
      <c r="G7820">
        <v>1</v>
      </c>
      <c r="H7820">
        <v>2</v>
      </c>
      <c r="I7820">
        <v>3</v>
      </c>
      <c r="J7820">
        <v>2</v>
      </c>
      <c r="K7820">
        <v>0</v>
      </c>
      <c r="L7820">
        <v>7</v>
      </c>
      <c r="M7820">
        <f>VLOOKUP(H7820,AE$2:$AJ$12,6,TRUE)</f>
        <v>9</v>
      </c>
      <c r="N7820">
        <f>VLOOKUP(I7820,AF$2:$AJ$12,5,TRUE)</f>
        <v>5</v>
      </c>
      <c r="O7820">
        <f>VLOOKUP(J7820,AG$2:$AJ$12,4,TRUE)</f>
        <v>4</v>
      </c>
      <c r="P7820">
        <f>VLOOKUP(K7820,AH$2:$AJ$12,3,TRUE)</f>
        <v>0</v>
      </c>
      <c r="Q7820">
        <f>VLOOKUP(L7820,AI$2:$AJ$12,2,TRUE)</f>
        <v>5</v>
      </c>
      <c r="T7820" t="str">
        <f t="shared" si="737"/>
        <v>Crimepoint.create(latitude:37.803, longitude:-122.422, drugdrink:9, misdemean:5, theft:4, violent:0, total:5, drugdrinkct:2, misdemeanct:3, theftct:2, violentct:0, totalct:7)</v>
      </c>
      <c r="U7820" t="str">
        <f t="shared" si="738"/>
        <v>{location: new google.maps.LatLng(37.803, -122.422), weight: 1},</v>
      </c>
      <c r="V7820" t="str">
        <f t="shared" si="733"/>
        <v>{location: new google.maps.LatLng(37.803, -122.422), weight: 1},</v>
      </c>
      <c r="W7820" t="str">
        <f t="shared" si="734"/>
        <v>{location: new google.maps.LatLng(37.803, -122.422), weight: 0},</v>
      </c>
      <c r="X7820" t="str">
        <f t="shared" si="735"/>
        <v>{location: new google.maps.LatLng(37.803, -122.422), weight: 0},</v>
      </c>
      <c r="Y7820" t="str">
        <f t="shared" si="736"/>
        <v>{location: new google.maps.LatLng(37.803, -122.422), weight: 1},</v>
      </c>
    </row>
    <row r="7821" spans="1:25" x14ac:dyDescent="0.2">
      <c r="A7821">
        <v>37.802999999999997</v>
      </c>
      <c r="B7821">
        <v>-122.42100000000001</v>
      </c>
      <c r="C7821">
        <v>0</v>
      </c>
      <c r="D7821">
        <v>1</v>
      </c>
      <c r="E7821">
        <v>1</v>
      </c>
      <c r="F7821">
        <v>0</v>
      </c>
      <c r="G7821">
        <v>1</v>
      </c>
      <c r="H7821">
        <v>0</v>
      </c>
      <c r="I7821">
        <v>5</v>
      </c>
      <c r="J7821">
        <v>8</v>
      </c>
      <c r="K7821">
        <v>0</v>
      </c>
      <c r="L7821">
        <v>13</v>
      </c>
      <c r="M7821">
        <f>VLOOKUP(H7821,AE$2:$AJ$12,6,TRUE)</f>
        <v>0</v>
      </c>
      <c r="N7821">
        <f>VLOOKUP(I7821,AF$2:$AJ$12,5,TRUE)</f>
        <v>6</v>
      </c>
      <c r="O7821">
        <f>VLOOKUP(J7821,AG$2:$AJ$12,4,TRUE)</f>
        <v>8</v>
      </c>
      <c r="P7821">
        <f>VLOOKUP(K7821,AH$2:$AJ$12,3,TRUE)</f>
        <v>0</v>
      </c>
      <c r="Q7821">
        <f>VLOOKUP(L7821,AI$2:$AJ$12,2,TRUE)</f>
        <v>7</v>
      </c>
      <c r="T7821" t="str">
        <f t="shared" si="737"/>
        <v>Crimepoint.create(latitude:37.803, longitude:-122.421, drugdrink:0, misdemean:6, theft:8, violent:0, total:7, drugdrinkct:0, misdemeanct:5, theftct:8, violentct:0, totalct:13)</v>
      </c>
      <c r="U7821" t="str">
        <f t="shared" si="738"/>
        <v>{location: new google.maps.LatLng(37.803, -122.421), weight: 0},</v>
      </c>
      <c r="V7821" t="str">
        <f t="shared" si="733"/>
        <v>{location: new google.maps.LatLng(37.803, -122.421), weight: 1},</v>
      </c>
      <c r="W7821" t="str">
        <f t="shared" si="734"/>
        <v>{location: new google.maps.LatLng(37.803, -122.421), weight: 1},</v>
      </c>
      <c r="X7821" t="str">
        <f t="shared" si="735"/>
        <v>{location: new google.maps.LatLng(37.803, -122.421), weight: 0},</v>
      </c>
      <c r="Y7821" t="str">
        <f t="shared" si="736"/>
        <v>{location: new google.maps.LatLng(37.803, -122.421), weight: 1},</v>
      </c>
    </row>
    <row r="7822" spans="1:25" x14ac:dyDescent="0.2">
      <c r="A7822">
        <v>37.802999999999997</v>
      </c>
      <c r="B7822">
        <v>-122.42</v>
      </c>
      <c r="C7822">
        <v>0</v>
      </c>
      <c r="D7822">
        <v>0</v>
      </c>
      <c r="E7822">
        <v>3</v>
      </c>
      <c r="F7822">
        <v>0</v>
      </c>
      <c r="G7822">
        <v>2</v>
      </c>
      <c r="H7822">
        <v>0</v>
      </c>
      <c r="I7822">
        <v>1</v>
      </c>
      <c r="J7822">
        <v>18</v>
      </c>
      <c r="K7822">
        <v>0</v>
      </c>
      <c r="L7822">
        <v>19</v>
      </c>
      <c r="M7822">
        <f>VLOOKUP(H7822,AE$2:$AJ$12,6,TRUE)</f>
        <v>0</v>
      </c>
      <c r="N7822">
        <f>VLOOKUP(I7822,AF$2:$AJ$12,5,TRUE)</f>
        <v>2</v>
      </c>
      <c r="O7822">
        <f>VLOOKUP(J7822,AG$2:$AJ$12,4,TRUE)</f>
        <v>9</v>
      </c>
      <c r="P7822">
        <f>VLOOKUP(K7822,AH$2:$AJ$12,3,TRUE)</f>
        <v>0</v>
      </c>
      <c r="Q7822">
        <f>VLOOKUP(L7822,AI$2:$AJ$12,2,TRUE)</f>
        <v>7</v>
      </c>
      <c r="T7822" t="str">
        <f t="shared" si="737"/>
        <v>Crimepoint.create(latitude:37.803, longitude:-122.42, drugdrink:0, misdemean:2, theft:9, violent:0, total:7, drugdrinkct:0, misdemeanct:1, theftct:18, violentct:0, totalct:19)</v>
      </c>
      <c r="U7822" t="str">
        <f t="shared" si="738"/>
        <v>{location: new google.maps.LatLng(37.803, -122.42), weight: 0},</v>
      </c>
      <c r="V7822" t="str">
        <f t="shared" si="733"/>
        <v>{location: new google.maps.LatLng(37.803, -122.42), weight: 0},</v>
      </c>
      <c r="W7822" t="str">
        <f t="shared" si="734"/>
        <v>{location: new google.maps.LatLng(37.803, -122.42), weight: 3},</v>
      </c>
      <c r="X7822" t="str">
        <f t="shared" si="735"/>
        <v>{location: new google.maps.LatLng(37.803, -122.42), weight: 0},</v>
      </c>
      <c r="Y7822" t="str">
        <f t="shared" si="736"/>
        <v>{location: new google.maps.LatLng(37.803, -122.42), weight: 2},</v>
      </c>
    </row>
    <row r="7823" spans="1:25" x14ac:dyDescent="0.2">
      <c r="A7823">
        <v>37.802999999999997</v>
      </c>
      <c r="B7823">
        <v>-122.419</v>
      </c>
      <c r="C7823">
        <v>1</v>
      </c>
      <c r="D7823">
        <v>1</v>
      </c>
      <c r="E7823">
        <v>5</v>
      </c>
      <c r="F7823">
        <v>0</v>
      </c>
      <c r="G7823">
        <v>3</v>
      </c>
      <c r="H7823">
        <v>1</v>
      </c>
      <c r="I7823">
        <v>6</v>
      </c>
      <c r="J7823">
        <v>31</v>
      </c>
      <c r="K7823">
        <v>0</v>
      </c>
      <c r="L7823">
        <v>38</v>
      </c>
      <c r="M7823">
        <f>VLOOKUP(H7823,AE$2:$AJ$12,6,TRUE)</f>
        <v>8</v>
      </c>
      <c r="N7823">
        <f>VLOOKUP(I7823,AF$2:$AJ$12,5,TRUE)</f>
        <v>7</v>
      </c>
      <c r="O7823">
        <f>VLOOKUP(J7823,AG$2:$AJ$12,4,TRUE)</f>
        <v>9</v>
      </c>
      <c r="P7823">
        <f>VLOOKUP(K7823,AH$2:$AJ$12,3,TRUE)</f>
        <v>0</v>
      </c>
      <c r="Q7823">
        <f>VLOOKUP(L7823,AI$2:$AJ$12,2,TRUE)</f>
        <v>8</v>
      </c>
      <c r="T7823" t="str">
        <f t="shared" si="737"/>
        <v>Crimepoint.create(latitude:37.803, longitude:-122.419, drugdrink:8, misdemean:7, theft:9, violent:0, total:8, drugdrinkct:1, misdemeanct:6, theftct:31, violentct:0, totalct:38)</v>
      </c>
      <c r="U7823" t="str">
        <f t="shared" si="738"/>
        <v>{location: new google.maps.LatLng(37.803, -122.419), weight: 1},</v>
      </c>
      <c r="V7823" t="str">
        <f t="shared" si="733"/>
        <v>{location: new google.maps.LatLng(37.803, -122.419), weight: 1},</v>
      </c>
      <c r="W7823" t="str">
        <f t="shared" si="734"/>
        <v>{location: new google.maps.LatLng(37.803, -122.419), weight: 5},</v>
      </c>
      <c r="X7823" t="str">
        <f t="shared" si="735"/>
        <v>{location: new google.maps.LatLng(37.803, -122.419), weight: 0},</v>
      </c>
      <c r="Y7823" t="str">
        <f t="shared" si="736"/>
        <v>{location: new google.maps.LatLng(37.803, -122.419), weight: 3},</v>
      </c>
    </row>
    <row r="7824" spans="1:25" x14ac:dyDescent="0.2">
      <c r="A7824">
        <v>37.802999999999997</v>
      </c>
      <c r="B7824">
        <v>-122.41800000000001</v>
      </c>
      <c r="C7824">
        <v>0</v>
      </c>
      <c r="D7824">
        <v>2</v>
      </c>
      <c r="E7824">
        <v>5</v>
      </c>
      <c r="F7824">
        <v>1</v>
      </c>
      <c r="G7824">
        <v>4</v>
      </c>
      <c r="H7824">
        <v>0</v>
      </c>
      <c r="I7824">
        <v>10</v>
      </c>
      <c r="J7824">
        <v>37</v>
      </c>
      <c r="K7824">
        <v>1</v>
      </c>
      <c r="L7824">
        <v>48</v>
      </c>
      <c r="M7824">
        <f>VLOOKUP(H7824,AE$2:$AJ$12,6,TRUE)</f>
        <v>0</v>
      </c>
      <c r="N7824">
        <f>VLOOKUP(I7824,AF$2:$AJ$12,5,TRUE)</f>
        <v>8</v>
      </c>
      <c r="O7824">
        <f>VLOOKUP(J7824,AG$2:$AJ$12,4,TRUE)</f>
        <v>9</v>
      </c>
      <c r="P7824">
        <f>VLOOKUP(K7824,AH$2:$AJ$12,3,TRUE)</f>
        <v>7</v>
      </c>
      <c r="Q7824">
        <f>VLOOKUP(L7824,AI$2:$AJ$12,2,TRUE)</f>
        <v>9</v>
      </c>
      <c r="T7824" t="str">
        <f t="shared" si="737"/>
        <v>Crimepoint.create(latitude:37.803, longitude:-122.418, drugdrink:0, misdemean:8, theft:9, violent:7, total:9, drugdrinkct:0, misdemeanct:10, theftct:37, violentct:1, totalct:48)</v>
      </c>
      <c r="U7824" t="str">
        <f t="shared" si="738"/>
        <v>{location: new google.maps.LatLng(37.803, -122.418), weight: 0},</v>
      </c>
      <c r="V7824" t="str">
        <f t="shared" si="733"/>
        <v>{location: new google.maps.LatLng(37.803, -122.418), weight: 2},</v>
      </c>
      <c r="W7824" t="str">
        <f t="shared" si="734"/>
        <v>{location: new google.maps.LatLng(37.803, -122.418), weight: 5},</v>
      </c>
      <c r="X7824" t="str">
        <f t="shared" si="735"/>
        <v>{location: new google.maps.LatLng(37.803, -122.418), weight: 1},</v>
      </c>
      <c r="Y7824" t="str">
        <f t="shared" si="736"/>
        <v>{location: new google.maps.LatLng(37.803, -122.418), weight: 4},</v>
      </c>
    </row>
    <row r="7825" spans="1:25" x14ac:dyDescent="0.2">
      <c r="A7825">
        <v>37.802999999999997</v>
      </c>
      <c r="B7825">
        <v>-122.417</v>
      </c>
      <c r="C7825">
        <v>0</v>
      </c>
      <c r="D7825">
        <v>3</v>
      </c>
      <c r="E7825">
        <v>4</v>
      </c>
      <c r="F7825">
        <v>3</v>
      </c>
      <c r="G7825">
        <v>4</v>
      </c>
      <c r="H7825">
        <v>0</v>
      </c>
      <c r="I7825">
        <v>15</v>
      </c>
      <c r="J7825">
        <v>28</v>
      </c>
      <c r="K7825">
        <v>4</v>
      </c>
      <c r="L7825">
        <v>47</v>
      </c>
      <c r="M7825">
        <f>VLOOKUP(H7825,AE$2:$AJ$12,6,TRUE)</f>
        <v>0</v>
      </c>
      <c r="N7825">
        <f>VLOOKUP(I7825,AF$2:$AJ$12,5,TRUE)</f>
        <v>8</v>
      </c>
      <c r="O7825">
        <f>VLOOKUP(J7825,AG$2:$AJ$12,4,TRUE)</f>
        <v>9</v>
      </c>
      <c r="P7825">
        <f>VLOOKUP(K7825,AH$2:$AJ$12,3,TRUE)</f>
        <v>8</v>
      </c>
      <c r="Q7825">
        <f>VLOOKUP(L7825,AI$2:$AJ$12,2,TRUE)</f>
        <v>9</v>
      </c>
      <c r="T7825" t="str">
        <f t="shared" si="737"/>
        <v>Crimepoint.create(latitude:37.803, longitude:-122.417, drugdrink:0, misdemean:8, theft:9, violent:8, total:9, drugdrinkct:0, misdemeanct:15, theftct:28, violentct:4, totalct:47)</v>
      </c>
      <c r="U7825" t="str">
        <f t="shared" si="738"/>
        <v>{location: new google.maps.LatLng(37.803, -122.417), weight: 0},</v>
      </c>
      <c r="V7825" t="str">
        <f t="shared" si="733"/>
        <v>{location: new google.maps.LatLng(37.803, -122.417), weight: 3},</v>
      </c>
      <c r="W7825" t="str">
        <f t="shared" si="734"/>
        <v>{location: new google.maps.LatLng(37.803, -122.417), weight: 4},</v>
      </c>
      <c r="X7825" t="str">
        <f t="shared" si="735"/>
        <v>{location: new google.maps.LatLng(37.803, -122.417), weight: 3},</v>
      </c>
      <c r="Y7825" t="str">
        <f t="shared" si="736"/>
        <v>{location: new google.maps.LatLng(37.803, -122.417), weight: 4},</v>
      </c>
    </row>
    <row r="7826" spans="1:25" x14ac:dyDescent="0.2">
      <c r="A7826">
        <v>37.802999999999997</v>
      </c>
      <c r="B7826">
        <v>-122.416</v>
      </c>
      <c r="C7826">
        <v>0</v>
      </c>
      <c r="D7826">
        <v>1</v>
      </c>
      <c r="E7826">
        <v>1</v>
      </c>
      <c r="F7826">
        <v>1</v>
      </c>
      <c r="G7826">
        <v>1</v>
      </c>
      <c r="H7826">
        <v>0</v>
      </c>
      <c r="I7826">
        <v>4</v>
      </c>
      <c r="J7826">
        <v>5</v>
      </c>
      <c r="K7826">
        <v>1</v>
      </c>
      <c r="L7826">
        <v>10</v>
      </c>
      <c r="M7826">
        <f>VLOOKUP(H7826,AE$2:$AJ$12,6,TRUE)</f>
        <v>0</v>
      </c>
      <c r="N7826">
        <f>VLOOKUP(I7826,AF$2:$AJ$12,5,TRUE)</f>
        <v>6</v>
      </c>
      <c r="O7826">
        <f>VLOOKUP(J7826,AG$2:$AJ$12,4,TRUE)</f>
        <v>7</v>
      </c>
      <c r="P7826">
        <f>VLOOKUP(K7826,AH$2:$AJ$12,3,TRUE)</f>
        <v>7</v>
      </c>
      <c r="Q7826">
        <f>VLOOKUP(L7826,AI$2:$AJ$12,2,TRUE)</f>
        <v>6</v>
      </c>
      <c r="T7826" t="str">
        <f t="shared" si="737"/>
        <v>Crimepoint.create(latitude:37.803, longitude:-122.416, drugdrink:0, misdemean:6, theft:7, violent:7, total:6, drugdrinkct:0, misdemeanct:4, theftct:5, violentct:1, totalct:10)</v>
      </c>
      <c r="U7826" t="str">
        <f t="shared" si="738"/>
        <v>{location: new google.maps.LatLng(37.803, -122.416), weight: 0},</v>
      </c>
      <c r="V7826" t="str">
        <f t="shared" si="733"/>
        <v>{location: new google.maps.LatLng(37.803, -122.416), weight: 1},</v>
      </c>
      <c r="W7826" t="str">
        <f t="shared" si="734"/>
        <v>{location: new google.maps.LatLng(37.803, -122.416), weight: 1},</v>
      </c>
      <c r="X7826" t="str">
        <f t="shared" si="735"/>
        <v>{location: new google.maps.LatLng(37.803, -122.416), weight: 1},</v>
      </c>
      <c r="Y7826" t="str">
        <f t="shared" si="736"/>
        <v>{location: new google.maps.LatLng(37.803, -122.416), weight: 1},</v>
      </c>
    </row>
    <row r="7827" spans="1:25" x14ac:dyDescent="0.2">
      <c r="A7827">
        <v>37.802999999999997</v>
      </c>
      <c r="B7827">
        <v>-122.41500000000001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3</v>
      </c>
      <c r="K7827">
        <v>0</v>
      </c>
      <c r="L7827">
        <v>4</v>
      </c>
      <c r="M7827">
        <f>VLOOKUP(H7827,AE$2:$AJ$12,6,TRUE)</f>
        <v>0</v>
      </c>
      <c r="N7827">
        <f>VLOOKUP(I7827,AF$2:$AJ$12,5,TRUE)</f>
        <v>2</v>
      </c>
      <c r="O7827">
        <f>VLOOKUP(J7827,AG$2:$AJ$12,4,TRUE)</f>
        <v>5</v>
      </c>
      <c r="P7827">
        <f>VLOOKUP(K7827,AH$2:$AJ$12,3,TRUE)</f>
        <v>0</v>
      </c>
      <c r="Q7827">
        <f>VLOOKUP(L7827,AI$2:$AJ$12,2,TRUE)</f>
        <v>3</v>
      </c>
      <c r="T7827" t="str">
        <f t="shared" si="737"/>
        <v>Crimepoint.create(latitude:37.803, longitude:-122.415, drugdrink:0, misdemean:2, theft:5, violent:0, total:3, drugdrinkct:0, misdemeanct:1, theftct:3, violentct:0, totalct:4)</v>
      </c>
      <c r="U7827" t="str">
        <f t="shared" si="738"/>
        <v>{location: new google.maps.LatLng(37.803, -122.415), weight: 0},</v>
      </c>
      <c r="V7827" t="str">
        <f t="shared" si="733"/>
        <v>{location: new google.maps.LatLng(37.803, -122.415), weight: 0},</v>
      </c>
      <c r="W7827" t="str">
        <f t="shared" si="734"/>
        <v>{location: new google.maps.LatLng(37.803, -122.415), weight: 0},</v>
      </c>
      <c r="X7827" t="str">
        <f t="shared" si="735"/>
        <v>{location: new google.maps.LatLng(37.803, -122.415), weight: 0},</v>
      </c>
      <c r="Y7827" t="str">
        <f t="shared" si="736"/>
        <v>{location: new google.maps.LatLng(37.803, -122.415), weight: 0},</v>
      </c>
    </row>
    <row r="7828" spans="1:25" x14ac:dyDescent="0.2">
      <c r="A7828">
        <v>37.802999999999997</v>
      </c>
      <c r="B7828">
        <v>-122.414</v>
      </c>
      <c r="C7828">
        <v>2</v>
      </c>
      <c r="D7828">
        <v>4</v>
      </c>
      <c r="E7828">
        <v>1</v>
      </c>
      <c r="F7828">
        <v>2</v>
      </c>
      <c r="G7828">
        <v>2</v>
      </c>
      <c r="H7828">
        <v>3</v>
      </c>
      <c r="I7828">
        <v>16</v>
      </c>
      <c r="J7828">
        <v>8</v>
      </c>
      <c r="K7828">
        <v>3</v>
      </c>
      <c r="L7828">
        <v>30</v>
      </c>
      <c r="M7828">
        <f>VLOOKUP(H7828,AE$2:$AJ$12,6,TRUE)</f>
        <v>9</v>
      </c>
      <c r="N7828">
        <f>VLOOKUP(I7828,AF$2:$AJ$12,5,TRUE)</f>
        <v>8</v>
      </c>
      <c r="O7828">
        <f>VLOOKUP(J7828,AG$2:$AJ$12,4,TRUE)</f>
        <v>8</v>
      </c>
      <c r="P7828">
        <f>VLOOKUP(K7828,AH$2:$AJ$12,3,TRUE)</f>
        <v>8</v>
      </c>
      <c r="Q7828">
        <f>VLOOKUP(L7828,AI$2:$AJ$12,2,TRUE)</f>
        <v>8</v>
      </c>
      <c r="T7828" t="str">
        <f t="shared" si="737"/>
        <v>Crimepoint.create(latitude:37.803, longitude:-122.414, drugdrink:9, misdemean:8, theft:8, violent:8, total:8, drugdrinkct:3, misdemeanct:16, theftct:8, violentct:3, totalct:30)</v>
      </c>
      <c r="U7828" t="str">
        <f t="shared" si="738"/>
        <v>{location: new google.maps.LatLng(37.803, -122.414), weight: 2},</v>
      </c>
      <c r="V7828" t="str">
        <f t="shared" si="733"/>
        <v>{location: new google.maps.LatLng(37.803, -122.414), weight: 4},</v>
      </c>
      <c r="W7828" t="str">
        <f t="shared" si="734"/>
        <v>{location: new google.maps.LatLng(37.803, -122.414), weight: 1},</v>
      </c>
      <c r="X7828" t="str">
        <f t="shared" si="735"/>
        <v>{location: new google.maps.LatLng(37.803, -122.414), weight: 2},</v>
      </c>
      <c r="Y7828" t="str">
        <f t="shared" si="736"/>
        <v>{location: new google.maps.LatLng(37.803, -122.414), weight: 2},</v>
      </c>
    </row>
    <row r="7829" spans="1:25" x14ac:dyDescent="0.2">
      <c r="A7829">
        <v>37.802999999999997</v>
      </c>
      <c r="B7829">
        <v>-122.413</v>
      </c>
      <c r="C7829">
        <v>1</v>
      </c>
      <c r="D7829">
        <v>1</v>
      </c>
      <c r="E7829">
        <v>0</v>
      </c>
      <c r="F7829">
        <v>1</v>
      </c>
      <c r="G7829">
        <v>1</v>
      </c>
      <c r="H7829">
        <v>1</v>
      </c>
      <c r="I7829">
        <v>6</v>
      </c>
      <c r="J7829">
        <v>3</v>
      </c>
      <c r="K7829">
        <v>2</v>
      </c>
      <c r="L7829">
        <v>12</v>
      </c>
      <c r="M7829">
        <f>VLOOKUP(H7829,AE$2:$AJ$12,6,TRUE)</f>
        <v>8</v>
      </c>
      <c r="N7829">
        <f>VLOOKUP(I7829,AF$2:$AJ$12,5,TRUE)</f>
        <v>7</v>
      </c>
      <c r="O7829">
        <f>VLOOKUP(J7829,AG$2:$AJ$12,4,TRUE)</f>
        <v>5</v>
      </c>
      <c r="P7829">
        <f>VLOOKUP(K7829,AH$2:$AJ$12,3,TRUE)</f>
        <v>7</v>
      </c>
      <c r="Q7829">
        <f>VLOOKUP(L7829,AI$2:$AJ$12,2,TRUE)</f>
        <v>6</v>
      </c>
      <c r="T7829" t="str">
        <f t="shared" si="737"/>
        <v>Crimepoint.create(latitude:37.803, longitude:-122.413, drugdrink:8, misdemean:7, theft:5, violent:7, total:6, drugdrinkct:1, misdemeanct:6, theftct:3, violentct:2, totalct:12)</v>
      </c>
      <c r="U7829" t="str">
        <f t="shared" si="738"/>
        <v>{location: new google.maps.LatLng(37.803, -122.413), weight: 1},</v>
      </c>
      <c r="V7829" t="str">
        <f t="shared" si="733"/>
        <v>{location: new google.maps.LatLng(37.803, -122.413), weight: 1},</v>
      </c>
      <c r="W7829" t="str">
        <f t="shared" si="734"/>
        <v>{location: new google.maps.LatLng(37.803, -122.413), weight: 0},</v>
      </c>
      <c r="X7829" t="str">
        <f t="shared" si="735"/>
        <v>{location: new google.maps.LatLng(37.803, -122.413), weight: 1},</v>
      </c>
      <c r="Y7829" t="str">
        <f t="shared" si="736"/>
        <v>{location: new google.maps.LatLng(37.803, -122.413), weight: 1},</v>
      </c>
    </row>
    <row r="7830" spans="1:25" x14ac:dyDescent="0.2">
      <c r="A7830">
        <v>37.802999999999997</v>
      </c>
      <c r="B7830">
        <v>-122.41200000000001</v>
      </c>
      <c r="C7830">
        <v>0</v>
      </c>
      <c r="D7830">
        <v>2</v>
      </c>
      <c r="E7830">
        <v>2</v>
      </c>
      <c r="F7830">
        <v>0</v>
      </c>
      <c r="G7830">
        <v>2</v>
      </c>
      <c r="H7830">
        <v>0</v>
      </c>
      <c r="I7830">
        <v>11</v>
      </c>
      <c r="J7830">
        <v>13</v>
      </c>
      <c r="K7830">
        <v>0</v>
      </c>
      <c r="L7830">
        <v>24</v>
      </c>
      <c r="M7830">
        <f>VLOOKUP(H7830,AE$2:$AJ$12,6,TRUE)</f>
        <v>0</v>
      </c>
      <c r="N7830">
        <f>VLOOKUP(I7830,AF$2:$AJ$12,5,TRUE)</f>
        <v>8</v>
      </c>
      <c r="O7830">
        <f>VLOOKUP(J7830,AG$2:$AJ$12,4,TRUE)</f>
        <v>8</v>
      </c>
      <c r="P7830">
        <f>VLOOKUP(K7830,AH$2:$AJ$12,3,TRUE)</f>
        <v>0</v>
      </c>
      <c r="Q7830">
        <f>VLOOKUP(L7830,AI$2:$AJ$12,2,TRUE)</f>
        <v>8</v>
      </c>
      <c r="T7830" t="str">
        <f t="shared" si="737"/>
        <v>Crimepoint.create(latitude:37.803, longitude:-122.412, drugdrink:0, misdemean:8, theft:8, violent:0, total:8, drugdrinkct:0, misdemeanct:11, theftct:13, violentct:0, totalct:24)</v>
      </c>
      <c r="U7830" t="str">
        <f t="shared" si="738"/>
        <v>{location: new google.maps.LatLng(37.803, -122.412), weight: 0},</v>
      </c>
      <c r="V7830" t="str">
        <f t="shared" si="733"/>
        <v>{location: new google.maps.LatLng(37.803, -122.412), weight: 2},</v>
      </c>
      <c r="W7830" t="str">
        <f t="shared" si="734"/>
        <v>{location: new google.maps.LatLng(37.803, -122.412), weight: 2},</v>
      </c>
      <c r="X7830" t="str">
        <f t="shared" si="735"/>
        <v>{location: new google.maps.LatLng(37.803, -122.412), weight: 0},</v>
      </c>
      <c r="Y7830" t="str">
        <f t="shared" si="736"/>
        <v>{location: new google.maps.LatLng(37.803, -122.412), weight: 2},</v>
      </c>
    </row>
    <row r="7831" spans="1:25" x14ac:dyDescent="0.2">
      <c r="A7831">
        <v>37.802999999999997</v>
      </c>
      <c r="B7831">
        <v>-122.411</v>
      </c>
      <c r="C7831">
        <v>0</v>
      </c>
      <c r="D7831">
        <v>1</v>
      </c>
      <c r="E7831">
        <v>1</v>
      </c>
      <c r="F7831">
        <v>1</v>
      </c>
      <c r="G7831">
        <v>1</v>
      </c>
      <c r="H7831">
        <v>0</v>
      </c>
      <c r="I7831">
        <v>6</v>
      </c>
      <c r="J7831">
        <v>8</v>
      </c>
      <c r="K7831">
        <v>1</v>
      </c>
      <c r="L7831">
        <v>15</v>
      </c>
      <c r="M7831">
        <f>VLOOKUP(H7831,AE$2:$AJ$12,6,TRUE)</f>
        <v>0</v>
      </c>
      <c r="N7831">
        <f>VLOOKUP(I7831,AF$2:$AJ$12,5,TRUE)</f>
        <v>7</v>
      </c>
      <c r="O7831">
        <f>VLOOKUP(J7831,AG$2:$AJ$12,4,TRUE)</f>
        <v>8</v>
      </c>
      <c r="P7831">
        <f>VLOOKUP(K7831,AH$2:$AJ$12,3,TRUE)</f>
        <v>7</v>
      </c>
      <c r="Q7831">
        <f>VLOOKUP(L7831,AI$2:$AJ$12,2,TRUE)</f>
        <v>7</v>
      </c>
      <c r="T7831" t="str">
        <f t="shared" si="737"/>
        <v>Crimepoint.create(latitude:37.803, longitude:-122.411, drugdrink:0, misdemean:7, theft:8, violent:7, total:7, drugdrinkct:0, misdemeanct:6, theftct:8, violentct:1, totalct:15)</v>
      </c>
      <c r="U7831" t="str">
        <f t="shared" si="738"/>
        <v>{location: new google.maps.LatLng(37.803, -122.411), weight: 0},</v>
      </c>
      <c r="V7831" t="str">
        <f t="shared" si="733"/>
        <v>{location: new google.maps.LatLng(37.803, -122.411), weight: 1},</v>
      </c>
      <c r="W7831" t="str">
        <f t="shared" si="734"/>
        <v>{location: new google.maps.LatLng(37.803, -122.411), weight: 1},</v>
      </c>
      <c r="X7831" t="str">
        <f t="shared" si="735"/>
        <v>{location: new google.maps.LatLng(37.803, -122.411), weight: 1},</v>
      </c>
      <c r="Y7831" t="str">
        <f t="shared" si="736"/>
        <v>{location: new google.maps.LatLng(37.803, -122.411), weight: 1},</v>
      </c>
    </row>
    <row r="7832" spans="1:25" x14ac:dyDescent="0.2">
      <c r="A7832">
        <v>37.802999999999997</v>
      </c>
      <c r="B7832">
        <v>-122.41</v>
      </c>
      <c r="C7832">
        <v>0</v>
      </c>
      <c r="D7832">
        <v>2</v>
      </c>
      <c r="E7832">
        <v>1</v>
      </c>
      <c r="F7832">
        <v>1</v>
      </c>
      <c r="G7832">
        <v>2</v>
      </c>
      <c r="H7832">
        <v>0</v>
      </c>
      <c r="I7832">
        <v>10</v>
      </c>
      <c r="J7832">
        <v>10</v>
      </c>
      <c r="K7832">
        <v>2</v>
      </c>
      <c r="L7832">
        <v>22</v>
      </c>
      <c r="M7832">
        <f>VLOOKUP(H7832,AE$2:$AJ$12,6,TRUE)</f>
        <v>0</v>
      </c>
      <c r="N7832">
        <f>VLOOKUP(I7832,AF$2:$AJ$12,5,TRUE)</f>
        <v>8</v>
      </c>
      <c r="O7832">
        <f>VLOOKUP(J7832,AG$2:$AJ$12,4,TRUE)</f>
        <v>8</v>
      </c>
      <c r="P7832">
        <f>VLOOKUP(K7832,AH$2:$AJ$12,3,TRUE)</f>
        <v>7</v>
      </c>
      <c r="Q7832">
        <f>VLOOKUP(L7832,AI$2:$AJ$12,2,TRUE)</f>
        <v>8</v>
      </c>
      <c r="T7832" t="str">
        <f t="shared" si="737"/>
        <v>Crimepoint.create(latitude:37.803, longitude:-122.41, drugdrink:0, misdemean:8, theft:8, violent:7, total:8, drugdrinkct:0, misdemeanct:10, theftct:10, violentct:2, totalct:22)</v>
      </c>
      <c r="U7832" t="str">
        <f t="shared" si="738"/>
        <v>{location: new google.maps.LatLng(37.803, -122.41), weight: 0},</v>
      </c>
      <c r="V7832" t="str">
        <f t="shared" si="733"/>
        <v>{location: new google.maps.LatLng(37.803, -122.41), weight: 2},</v>
      </c>
      <c r="W7832" t="str">
        <f t="shared" si="734"/>
        <v>{location: new google.maps.LatLng(37.803, -122.41), weight: 1},</v>
      </c>
      <c r="X7832" t="str">
        <f t="shared" si="735"/>
        <v>{location: new google.maps.LatLng(37.803, -122.41), weight: 1},</v>
      </c>
      <c r="Y7832" t="str">
        <f t="shared" si="736"/>
        <v>{location: new google.maps.LatLng(37.803, -122.41), weight: 2},</v>
      </c>
    </row>
    <row r="7833" spans="1:25" x14ac:dyDescent="0.2">
      <c r="A7833">
        <v>37.802999999999997</v>
      </c>
      <c r="B7833">
        <v>-122.40900000000001</v>
      </c>
      <c r="C7833">
        <v>0</v>
      </c>
      <c r="D7833">
        <v>1</v>
      </c>
      <c r="E7833">
        <v>1</v>
      </c>
      <c r="F7833">
        <v>0</v>
      </c>
      <c r="G7833">
        <v>1</v>
      </c>
      <c r="H7833">
        <v>0</v>
      </c>
      <c r="I7833">
        <v>5</v>
      </c>
      <c r="J7833">
        <v>6</v>
      </c>
      <c r="K7833">
        <v>0</v>
      </c>
      <c r="L7833">
        <v>11</v>
      </c>
      <c r="M7833">
        <f>VLOOKUP(H7833,AE$2:$AJ$12,6,TRUE)</f>
        <v>0</v>
      </c>
      <c r="N7833">
        <f>VLOOKUP(I7833,AF$2:$AJ$12,5,TRUE)</f>
        <v>6</v>
      </c>
      <c r="O7833">
        <f>VLOOKUP(J7833,AG$2:$AJ$12,4,TRUE)</f>
        <v>7</v>
      </c>
      <c r="P7833">
        <f>VLOOKUP(K7833,AH$2:$AJ$12,3,TRUE)</f>
        <v>0</v>
      </c>
      <c r="Q7833">
        <f>VLOOKUP(L7833,AI$2:$AJ$12,2,TRUE)</f>
        <v>6</v>
      </c>
      <c r="T7833" t="str">
        <f t="shared" si="737"/>
        <v>Crimepoint.create(latitude:37.803, longitude:-122.409, drugdrink:0, misdemean:6, theft:7, violent:0, total:6, drugdrinkct:0, misdemeanct:5, theftct:6, violentct:0, totalct:11)</v>
      </c>
      <c r="U7833" t="str">
        <f t="shared" si="738"/>
        <v>{location: new google.maps.LatLng(37.803, -122.409), weight: 0},</v>
      </c>
      <c r="V7833" t="str">
        <f t="shared" si="733"/>
        <v>{location: new google.maps.LatLng(37.803, -122.409), weight: 1},</v>
      </c>
      <c r="W7833" t="str">
        <f t="shared" si="734"/>
        <v>{location: new google.maps.LatLng(37.803, -122.409), weight: 1},</v>
      </c>
      <c r="X7833" t="str">
        <f t="shared" si="735"/>
        <v>{location: new google.maps.LatLng(37.803, -122.409), weight: 0},</v>
      </c>
      <c r="Y7833" t="str">
        <f t="shared" si="736"/>
        <v>{location: new google.maps.LatLng(37.803, -122.409), weight: 1},</v>
      </c>
    </row>
    <row r="7834" spans="1:25" x14ac:dyDescent="0.2">
      <c r="A7834">
        <v>37.802999999999997</v>
      </c>
      <c r="B7834">
        <v>-122.408</v>
      </c>
      <c r="C7834">
        <v>0</v>
      </c>
      <c r="D7834">
        <v>2</v>
      </c>
      <c r="E7834">
        <v>1</v>
      </c>
      <c r="F7834">
        <v>0</v>
      </c>
      <c r="G7834">
        <v>1</v>
      </c>
      <c r="H7834">
        <v>0</v>
      </c>
      <c r="I7834">
        <v>7</v>
      </c>
      <c r="J7834">
        <v>7</v>
      </c>
      <c r="K7834">
        <v>0</v>
      </c>
      <c r="L7834">
        <v>14</v>
      </c>
      <c r="M7834">
        <f>VLOOKUP(H7834,AE$2:$AJ$12,6,TRUE)</f>
        <v>0</v>
      </c>
      <c r="N7834">
        <f>VLOOKUP(I7834,AF$2:$AJ$12,5,TRUE)</f>
        <v>7</v>
      </c>
      <c r="O7834">
        <f>VLOOKUP(J7834,AG$2:$AJ$12,4,TRUE)</f>
        <v>7</v>
      </c>
      <c r="P7834">
        <f>VLOOKUP(K7834,AH$2:$AJ$12,3,TRUE)</f>
        <v>0</v>
      </c>
      <c r="Q7834">
        <f>VLOOKUP(L7834,AI$2:$AJ$12,2,TRUE)</f>
        <v>7</v>
      </c>
      <c r="T7834" t="str">
        <f t="shared" si="737"/>
        <v>Crimepoint.create(latitude:37.803, longitude:-122.408, drugdrink:0, misdemean:7, theft:7, violent:0, total:7, drugdrinkct:0, misdemeanct:7, theftct:7, violentct:0, totalct:14)</v>
      </c>
      <c r="U7834" t="str">
        <f t="shared" si="738"/>
        <v>{location: new google.maps.LatLng(37.803, -122.408), weight: 0},</v>
      </c>
      <c r="V7834" t="str">
        <f t="shared" si="733"/>
        <v>{location: new google.maps.LatLng(37.803, -122.408), weight: 2},</v>
      </c>
      <c r="W7834" t="str">
        <f t="shared" si="734"/>
        <v>{location: new google.maps.LatLng(37.803, -122.408), weight: 1},</v>
      </c>
      <c r="X7834" t="str">
        <f t="shared" si="735"/>
        <v>{location: new google.maps.LatLng(37.803, -122.408), weight: 0},</v>
      </c>
      <c r="Y7834" t="str">
        <f t="shared" si="736"/>
        <v>{location: new google.maps.LatLng(37.803, -122.408), weight: 1},</v>
      </c>
    </row>
    <row r="7835" spans="1:25" x14ac:dyDescent="0.2">
      <c r="A7835">
        <v>37.802999999999997</v>
      </c>
      <c r="B7835">
        <v>-122.407</v>
      </c>
      <c r="C7835">
        <v>0</v>
      </c>
      <c r="D7835">
        <v>2</v>
      </c>
      <c r="E7835">
        <v>1</v>
      </c>
      <c r="F7835">
        <v>0</v>
      </c>
      <c r="G7835">
        <v>1</v>
      </c>
      <c r="H7835">
        <v>0</v>
      </c>
      <c r="I7835">
        <v>8</v>
      </c>
      <c r="J7835">
        <v>7</v>
      </c>
      <c r="K7835">
        <v>0</v>
      </c>
      <c r="L7835">
        <v>15</v>
      </c>
      <c r="M7835">
        <f>VLOOKUP(H7835,AE$2:$AJ$12,6,TRUE)</f>
        <v>0</v>
      </c>
      <c r="N7835">
        <f>VLOOKUP(I7835,AF$2:$AJ$12,5,TRUE)</f>
        <v>7</v>
      </c>
      <c r="O7835">
        <f>VLOOKUP(J7835,AG$2:$AJ$12,4,TRUE)</f>
        <v>7</v>
      </c>
      <c r="P7835">
        <f>VLOOKUP(K7835,AH$2:$AJ$12,3,TRUE)</f>
        <v>0</v>
      </c>
      <c r="Q7835">
        <f>VLOOKUP(L7835,AI$2:$AJ$12,2,TRUE)</f>
        <v>7</v>
      </c>
      <c r="T7835" t="str">
        <f t="shared" si="737"/>
        <v>Crimepoint.create(latitude:37.803, longitude:-122.407, drugdrink:0, misdemean:7, theft:7, violent:0, total:7, drugdrinkct:0, misdemeanct:8, theftct:7, violentct:0, totalct:15)</v>
      </c>
      <c r="U7835" t="str">
        <f t="shared" si="738"/>
        <v>{location: new google.maps.LatLng(37.803, -122.407), weight: 0},</v>
      </c>
      <c r="V7835" t="str">
        <f t="shared" si="733"/>
        <v>{location: new google.maps.LatLng(37.803, -122.407), weight: 2},</v>
      </c>
      <c r="W7835" t="str">
        <f t="shared" si="734"/>
        <v>{location: new google.maps.LatLng(37.803, -122.407), weight: 1},</v>
      </c>
      <c r="X7835" t="str">
        <f t="shared" si="735"/>
        <v>{location: new google.maps.LatLng(37.803, -122.407), weight: 0},</v>
      </c>
      <c r="Y7835" t="str">
        <f t="shared" si="736"/>
        <v>{location: new google.maps.LatLng(37.803, -122.407), weight: 1},</v>
      </c>
    </row>
    <row r="7836" spans="1:25" x14ac:dyDescent="0.2">
      <c r="A7836">
        <v>37.802999999999997</v>
      </c>
      <c r="B7836">
        <v>-122.405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3</v>
      </c>
      <c r="K7836">
        <v>0</v>
      </c>
      <c r="L7836">
        <v>3</v>
      </c>
      <c r="M7836">
        <f>VLOOKUP(H7836,AE$2:$AJ$12,6,TRUE)</f>
        <v>0</v>
      </c>
      <c r="N7836">
        <f>VLOOKUP(I7836,AF$2:$AJ$12,5,TRUE)</f>
        <v>0</v>
      </c>
      <c r="O7836">
        <f>VLOOKUP(J7836,AG$2:$AJ$12,4,TRUE)</f>
        <v>5</v>
      </c>
      <c r="P7836">
        <f>VLOOKUP(K7836,AH$2:$AJ$12,3,TRUE)</f>
        <v>0</v>
      </c>
      <c r="Q7836">
        <f>VLOOKUP(L7836,AI$2:$AJ$12,2,TRUE)</f>
        <v>2</v>
      </c>
      <c r="T7836" t="str">
        <f t="shared" si="737"/>
        <v>Crimepoint.create(latitude:37.803, longitude:-122.405, drugdrink:0, misdemean:0, theft:5, violent:0, total:2, drugdrinkct:0, misdemeanct:0, theftct:3, violentct:0, totalct:3)</v>
      </c>
      <c r="U7836" t="str">
        <f t="shared" si="738"/>
        <v>{location: new google.maps.LatLng(37.803, -122.405), weight: 0},</v>
      </c>
      <c r="V7836" t="str">
        <f t="shared" si="733"/>
        <v>{location: new google.maps.LatLng(37.803, -122.405), weight: 0},</v>
      </c>
      <c r="W7836" t="str">
        <f t="shared" si="734"/>
        <v>{location: new google.maps.LatLng(37.803, -122.405), weight: 0},</v>
      </c>
      <c r="X7836" t="str">
        <f t="shared" si="735"/>
        <v>{location: new google.maps.LatLng(37.803, -122.405), weight: 0},</v>
      </c>
      <c r="Y7836" t="str">
        <f t="shared" si="736"/>
        <v>{location: new google.maps.LatLng(37.803, -122.405), weight: 0},</v>
      </c>
    </row>
    <row r="7837" spans="1:25" x14ac:dyDescent="0.2">
      <c r="A7837">
        <v>37.802999999999997</v>
      </c>
      <c r="B7837">
        <v>-122.404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1</v>
      </c>
      <c r="M7837">
        <f>VLOOKUP(H7837,AE$2:$AJ$12,6,TRUE)</f>
        <v>0</v>
      </c>
      <c r="N7837">
        <f>VLOOKUP(I7837,AF$2:$AJ$12,5,TRUE)</f>
        <v>2</v>
      </c>
      <c r="O7837">
        <f>VLOOKUP(J7837,AG$2:$AJ$12,4,TRUE)</f>
        <v>0</v>
      </c>
      <c r="P7837">
        <f>VLOOKUP(K7837,AH$2:$AJ$12,3,TRUE)</f>
        <v>0</v>
      </c>
      <c r="Q7837">
        <f>VLOOKUP(L7837,AI$2:$AJ$12,2,TRUE)</f>
        <v>0</v>
      </c>
      <c r="T7837" t="str">
        <f t="shared" si="737"/>
        <v>Crimepoint.create(latitude:37.803, longitude:-122.404, drugdrink:0, misdemean:2, theft:0, violent:0, total:0, drugdrinkct:0, misdemeanct:1, theftct:0, violentct:0, totalct:1)</v>
      </c>
      <c r="U7837" t="str">
        <f t="shared" si="738"/>
        <v>{location: new google.maps.LatLng(37.803, -122.404), weight: 0},</v>
      </c>
      <c r="V7837" t="str">
        <f t="shared" si="733"/>
        <v>{location: new google.maps.LatLng(37.803, -122.404), weight: 0},</v>
      </c>
      <c r="W7837" t="str">
        <f t="shared" si="734"/>
        <v>{location: new google.maps.LatLng(37.803, -122.404), weight: 0},</v>
      </c>
      <c r="X7837" t="str">
        <f t="shared" si="735"/>
        <v>{location: new google.maps.LatLng(37.803, -122.404), weight: 0},</v>
      </c>
      <c r="Y7837" t="str">
        <f t="shared" si="736"/>
        <v>{location: new google.maps.LatLng(37.803, -122.404), weight: 0},</v>
      </c>
    </row>
    <row r="7838" spans="1:25" x14ac:dyDescent="0.2">
      <c r="A7838">
        <v>37.802999999999997</v>
      </c>
      <c r="B7838">
        <v>-122.40300000000001</v>
      </c>
      <c r="C7838">
        <v>0</v>
      </c>
      <c r="D7838">
        <v>3</v>
      </c>
      <c r="E7838">
        <v>4</v>
      </c>
      <c r="F7838">
        <v>1</v>
      </c>
      <c r="G7838">
        <v>3</v>
      </c>
      <c r="H7838">
        <v>0</v>
      </c>
      <c r="I7838">
        <v>14</v>
      </c>
      <c r="J7838">
        <v>28</v>
      </c>
      <c r="K7838">
        <v>1</v>
      </c>
      <c r="L7838">
        <v>43</v>
      </c>
      <c r="M7838">
        <f>VLOOKUP(H7838,AE$2:$AJ$12,6,TRUE)</f>
        <v>0</v>
      </c>
      <c r="N7838">
        <f>VLOOKUP(I7838,AF$2:$AJ$12,5,TRUE)</f>
        <v>8</v>
      </c>
      <c r="O7838">
        <f>VLOOKUP(J7838,AG$2:$AJ$12,4,TRUE)</f>
        <v>9</v>
      </c>
      <c r="P7838">
        <f>VLOOKUP(K7838,AH$2:$AJ$12,3,TRUE)</f>
        <v>7</v>
      </c>
      <c r="Q7838">
        <f>VLOOKUP(L7838,AI$2:$AJ$12,2,TRUE)</f>
        <v>9</v>
      </c>
      <c r="T7838" t="str">
        <f t="shared" si="737"/>
        <v>Crimepoint.create(latitude:37.803, longitude:-122.403, drugdrink:0, misdemean:8, theft:9, violent:7, total:9, drugdrinkct:0, misdemeanct:14, theftct:28, violentct:1, totalct:43)</v>
      </c>
      <c r="U7838" t="str">
        <f t="shared" si="738"/>
        <v>{location: new google.maps.LatLng(37.803, -122.403), weight: 0},</v>
      </c>
      <c r="V7838" t="str">
        <f t="shared" si="733"/>
        <v>{location: new google.maps.LatLng(37.803, -122.403), weight: 3},</v>
      </c>
      <c r="W7838" t="str">
        <f t="shared" si="734"/>
        <v>{location: new google.maps.LatLng(37.803, -122.403), weight: 4},</v>
      </c>
      <c r="X7838" t="str">
        <f t="shared" si="735"/>
        <v>{location: new google.maps.LatLng(37.803, -122.403), weight: 1},</v>
      </c>
      <c r="Y7838" t="str">
        <f t="shared" si="736"/>
        <v>{location: new google.maps.LatLng(37.803, -122.403), weight: 3},</v>
      </c>
    </row>
    <row r="7839" spans="1:25" x14ac:dyDescent="0.2">
      <c r="A7839">
        <v>37.802999999999997</v>
      </c>
      <c r="B7839">
        <v>-122.402</v>
      </c>
      <c r="C7839">
        <v>0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1</v>
      </c>
      <c r="J7839">
        <v>9</v>
      </c>
      <c r="K7839">
        <v>0</v>
      </c>
      <c r="L7839">
        <v>10</v>
      </c>
      <c r="M7839">
        <f>VLOOKUP(H7839,AE$2:$AJ$12,6,TRUE)</f>
        <v>0</v>
      </c>
      <c r="N7839">
        <f>VLOOKUP(I7839,AF$2:$AJ$12,5,TRUE)</f>
        <v>2</v>
      </c>
      <c r="O7839">
        <f>VLOOKUP(J7839,AG$2:$AJ$12,4,TRUE)</f>
        <v>8</v>
      </c>
      <c r="P7839">
        <f>VLOOKUP(K7839,AH$2:$AJ$12,3,TRUE)</f>
        <v>0</v>
      </c>
      <c r="Q7839">
        <f>VLOOKUP(L7839,AI$2:$AJ$12,2,TRUE)</f>
        <v>6</v>
      </c>
      <c r="T7839" t="str">
        <f t="shared" si="737"/>
        <v>Crimepoint.create(latitude:37.803, longitude:-122.402, drugdrink:0, misdemean:2, theft:8, violent:0, total:6, drugdrinkct:0, misdemeanct:1, theftct:9, violentct:0, totalct:10)</v>
      </c>
      <c r="U7839" t="str">
        <f t="shared" si="738"/>
        <v>{location: new google.maps.LatLng(37.803, -122.402), weight: 0},</v>
      </c>
      <c r="V7839" t="str">
        <f t="shared" si="733"/>
        <v>{location: new google.maps.LatLng(37.803, -122.402), weight: 0},</v>
      </c>
      <c r="W7839" t="str">
        <f t="shared" si="734"/>
        <v>{location: new google.maps.LatLng(37.803, -122.402), weight: 1},</v>
      </c>
      <c r="X7839" t="str">
        <f t="shared" si="735"/>
        <v>{location: new google.maps.LatLng(37.803, -122.402), weight: 0},</v>
      </c>
      <c r="Y7839" t="str">
        <f t="shared" si="736"/>
        <v>{location: new google.maps.LatLng(37.803, -122.402), weight: 1},</v>
      </c>
    </row>
    <row r="7840" spans="1:25" x14ac:dyDescent="0.2">
      <c r="A7840">
        <v>37.802999999999997</v>
      </c>
      <c r="B7840">
        <v>-122.4</v>
      </c>
      <c r="C7840">
        <v>1</v>
      </c>
      <c r="D7840">
        <v>7</v>
      </c>
      <c r="E7840">
        <v>7</v>
      </c>
      <c r="F7840">
        <v>8</v>
      </c>
      <c r="G7840">
        <v>7</v>
      </c>
      <c r="H7840">
        <v>2</v>
      </c>
      <c r="I7840">
        <v>31</v>
      </c>
      <c r="J7840">
        <v>50</v>
      </c>
      <c r="K7840">
        <v>11</v>
      </c>
      <c r="L7840">
        <v>94</v>
      </c>
      <c r="M7840">
        <f>VLOOKUP(H7840,AE$2:$AJ$12,6,TRUE)</f>
        <v>9</v>
      </c>
      <c r="N7840">
        <f>VLOOKUP(I7840,AF$2:$AJ$12,5,TRUE)</f>
        <v>9</v>
      </c>
      <c r="O7840">
        <f>VLOOKUP(J7840,AG$2:$AJ$12,4,TRUE)</f>
        <v>9</v>
      </c>
      <c r="P7840">
        <f>VLOOKUP(K7840,AH$2:$AJ$12,3,TRUE)</f>
        <v>9</v>
      </c>
      <c r="Q7840">
        <f>VLOOKUP(L7840,AI$2:$AJ$12,2,TRUE)</f>
        <v>9</v>
      </c>
      <c r="T7840" t="str">
        <f t="shared" si="737"/>
        <v>Crimepoint.create(latitude:37.803, longitude:-122.4, drugdrink:9, misdemean:9, theft:9, violent:9, total:9, drugdrinkct:2, misdemeanct:31, theftct:50, violentct:11, totalct:94)</v>
      </c>
      <c r="U7840" t="str">
        <f t="shared" si="738"/>
        <v>{location: new google.maps.LatLng(37.803, -122.4), weight: 1},</v>
      </c>
      <c r="V7840" t="str">
        <f t="shared" si="733"/>
        <v>{location: new google.maps.LatLng(37.803, -122.4), weight: 7},</v>
      </c>
      <c r="W7840" t="str">
        <f t="shared" si="734"/>
        <v>{location: new google.maps.LatLng(37.803, -122.4), weight: 7},</v>
      </c>
      <c r="X7840" t="str">
        <f t="shared" si="735"/>
        <v>{location: new google.maps.LatLng(37.803, -122.4), weight: 8},</v>
      </c>
      <c r="Y7840" t="str">
        <f t="shared" si="736"/>
        <v>{location: new google.maps.LatLng(37.803, -122.4), weight: 7},</v>
      </c>
    </row>
    <row r="7841" spans="1:25" x14ac:dyDescent="0.2">
      <c r="A7841">
        <v>37.804000000000002</v>
      </c>
      <c r="B7841">
        <v>-122.44799999999999</v>
      </c>
      <c r="C7841">
        <v>0</v>
      </c>
      <c r="D7841">
        <v>6</v>
      </c>
      <c r="E7841">
        <v>19</v>
      </c>
      <c r="F7841">
        <v>1</v>
      </c>
      <c r="G7841">
        <v>12</v>
      </c>
      <c r="H7841">
        <v>0</v>
      </c>
      <c r="I7841">
        <v>28</v>
      </c>
      <c r="J7841">
        <v>126</v>
      </c>
      <c r="K7841">
        <v>2</v>
      </c>
      <c r="L7841">
        <v>156</v>
      </c>
      <c r="M7841">
        <f>VLOOKUP(H7841,AE$2:$AJ$12,6,TRUE)</f>
        <v>0</v>
      </c>
      <c r="N7841">
        <f>VLOOKUP(I7841,AF$2:$AJ$12,5,TRUE)</f>
        <v>9</v>
      </c>
      <c r="O7841">
        <f>VLOOKUP(J7841,AG$2:$AJ$12,4,TRUE)</f>
        <v>9</v>
      </c>
      <c r="P7841">
        <f>VLOOKUP(K7841,AH$2:$AJ$12,3,TRUE)</f>
        <v>7</v>
      </c>
      <c r="Q7841">
        <f>VLOOKUP(L7841,AI$2:$AJ$12,2,TRUE)</f>
        <v>9</v>
      </c>
      <c r="T7841" t="str">
        <f t="shared" si="737"/>
        <v>Crimepoint.create(latitude:37.804, longitude:-122.448, drugdrink:0, misdemean:9, theft:9, violent:7, total:9, drugdrinkct:0, misdemeanct:28, theftct:126, violentct:2, totalct:156)</v>
      </c>
      <c r="U7841" t="str">
        <f t="shared" si="738"/>
        <v>{location: new google.maps.LatLng(37.804, -122.448), weight: 0},</v>
      </c>
      <c r="V7841" t="str">
        <f t="shared" si="733"/>
        <v>{location: new google.maps.LatLng(37.804, -122.448), weight: 6},</v>
      </c>
      <c r="W7841" t="str">
        <f t="shared" si="734"/>
        <v>{location: new google.maps.LatLng(37.804, -122.448), weight: 19},</v>
      </c>
      <c r="X7841" t="str">
        <f t="shared" si="735"/>
        <v>{location: new google.maps.LatLng(37.804, -122.448), weight: 1},</v>
      </c>
      <c r="Y7841" t="str">
        <f t="shared" si="736"/>
        <v>{location: new google.maps.LatLng(37.804, -122.448), weight: 12},</v>
      </c>
    </row>
    <row r="7842" spans="1:25" x14ac:dyDescent="0.2">
      <c r="A7842">
        <v>37.804000000000002</v>
      </c>
      <c r="B7842">
        <v>-122.447</v>
      </c>
      <c r="C7842">
        <v>0</v>
      </c>
      <c r="D7842">
        <v>1</v>
      </c>
      <c r="E7842">
        <v>4</v>
      </c>
      <c r="F7842">
        <v>0</v>
      </c>
      <c r="G7842">
        <v>2</v>
      </c>
      <c r="H7842">
        <v>0</v>
      </c>
      <c r="I7842">
        <v>4</v>
      </c>
      <c r="J7842">
        <v>24</v>
      </c>
      <c r="K7842">
        <v>0</v>
      </c>
      <c r="L7842">
        <v>28</v>
      </c>
      <c r="M7842">
        <f>VLOOKUP(H7842,AE$2:$AJ$12,6,TRUE)</f>
        <v>0</v>
      </c>
      <c r="N7842">
        <f>VLOOKUP(I7842,AF$2:$AJ$12,5,TRUE)</f>
        <v>6</v>
      </c>
      <c r="O7842">
        <f>VLOOKUP(J7842,AG$2:$AJ$12,4,TRUE)</f>
        <v>9</v>
      </c>
      <c r="P7842">
        <f>VLOOKUP(K7842,AH$2:$AJ$12,3,TRUE)</f>
        <v>0</v>
      </c>
      <c r="Q7842">
        <f>VLOOKUP(L7842,AI$2:$AJ$12,2,TRUE)</f>
        <v>8</v>
      </c>
      <c r="T7842" t="str">
        <f t="shared" si="737"/>
        <v>Crimepoint.create(latitude:37.804, longitude:-122.447, drugdrink:0, misdemean:6, theft:9, violent:0, total:8, drugdrinkct:0, misdemeanct:4, theftct:24, violentct:0, totalct:28)</v>
      </c>
      <c r="U7842" t="str">
        <f t="shared" si="738"/>
        <v>{location: new google.maps.LatLng(37.804, -122.447), weight: 0},</v>
      </c>
      <c r="V7842" t="str">
        <f t="shared" si="733"/>
        <v>{location: new google.maps.LatLng(37.804, -122.447), weight: 1},</v>
      </c>
      <c r="W7842" t="str">
        <f t="shared" si="734"/>
        <v>{location: new google.maps.LatLng(37.804, -122.447), weight: 4},</v>
      </c>
      <c r="X7842" t="str">
        <f t="shared" si="735"/>
        <v>{location: new google.maps.LatLng(37.804, -122.447), weight: 0},</v>
      </c>
      <c r="Y7842" t="str">
        <f t="shared" si="736"/>
        <v>{location: new google.maps.LatLng(37.804, -122.447), weight: 2},</v>
      </c>
    </row>
    <row r="7843" spans="1:25" x14ac:dyDescent="0.2">
      <c r="A7843">
        <v>37.804000000000002</v>
      </c>
      <c r="B7843">
        <v>-122.446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3</v>
      </c>
      <c r="K7843">
        <v>0</v>
      </c>
      <c r="L7843">
        <v>4</v>
      </c>
      <c r="M7843">
        <f>VLOOKUP(H7843,AE$2:$AJ$12,6,TRUE)</f>
        <v>0</v>
      </c>
      <c r="N7843">
        <f>VLOOKUP(I7843,AF$2:$AJ$12,5,TRUE)</f>
        <v>2</v>
      </c>
      <c r="O7843">
        <f>VLOOKUP(J7843,AG$2:$AJ$12,4,TRUE)</f>
        <v>5</v>
      </c>
      <c r="P7843">
        <f>VLOOKUP(K7843,AH$2:$AJ$12,3,TRUE)</f>
        <v>0</v>
      </c>
      <c r="Q7843">
        <f>VLOOKUP(L7843,AI$2:$AJ$12,2,TRUE)</f>
        <v>3</v>
      </c>
      <c r="T7843" t="str">
        <f t="shared" si="737"/>
        <v>Crimepoint.create(latitude:37.804, longitude:-122.446, drugdrink:0, misdemean:2, theft:5, violent:0, total:3, drugdrinkct:0, misdemeanct:1, theftct:3, violentct:0, totalct:4)</v>
      </c>
      <c r="U7843" t="str">
        <f t="shared" si="738"/>
        <v>{location: new google.maps.LatLng(37.804, -122.446), weight: 0},</v>
      </c>
      <c r="V7843" t="str">
        <f t="shared" si="733"/>
        <v>{location: new google.maps.LatLng(37.804, -122.446), weight: 0},</v>
      </c>
      <c r="W7843" t="str">
        <f t="shared" si="734"/>
        <v>{location: new google.maps.LatLng(37.804, -122.446), weight: 0},</v>
      </c>
      <c r="X7843" t="str">
        <f t="shared" si="735"/>
        <v>{location: new google.maps.LatLng(37.804, -122.446), weight: 0},</v>
      </c>
      <c r="Y7843" t="str">
        <f t="shared" si="736"/>
        <v>{location: new google.maps.LatLng(37.804, -122.446), weight: 0},</v>
      </c>
    </row>
    <row r="7844" spans="1:25" x14ac:dyDescent="0.2">
      <c r="A7844">
        <v>37.804000000000002</v>
      </c>
      <c r="B7844">
        <v>-122.44499999999999</v>
      </c>
      <c r="C7844">
        <v>0</v>
      </c>
      <c r="D7844">
        <v>1</v>
      </c>
      <c r="E7844">
        <v>1</v>
      </c>
      <c r="F7844">
        <v>0</v>
      </c>
      <c r="G7844">
        <v>1</v>
      </c>
      <c r="H7844">
        <v>0</v>
      </c>
      <c r="I7844">
        <v>4</v>
      </c>
      <c r="J7844">
        <v>4</v>
      </c>
      <c r="K7844">
        <v>0</v>
      </c>
      <c r="L7844">
        <v>8</v>
      </c>
      <c r="M7844">
        <f>VLOOKUP(H7844,AE$2:$AJ$12,6,TRUE)</f>
        <v>0</v>
      </c>
      <c r="N7844">
        <f>VLOOKUP(I7844,AF$2:$AJ$12,5,TRUE)</f>
        <v>6</v>
      </c>
      <c r="O7844">
        <f>VLOOKUP(J7844,AG$2:$AJ$12,4,TRUE)</f>
        <v>6</v>
      </c>
      <c r="P7844">
        <f>VLOOKUP(K7844,AH$2:$AJ$12,3,TRUE)</f>
        <v>0</v>
      </c>
      <c r="Q7844">
        <f>VLOOKUP(L7844,AI$2:$AJ$12,2,TRUE)</f>
        <v>5</v>
      </c>
      <c r="T7844" t="str">
        <f t="shared" si="737"/>
        <v>Crimepoint.create(latitude:37.804, longitude:-122.445, drugdrink:0, misdemean:6, theft:6, violent:0, total:5, drugdrinkct:0, misdemeanct:4, theftct:4, violentct:0, totalct:8)</v>
      </c>
      <c r="U7844" t="str">
        <f t="shared" si="738"/>
        <v>{location: new google.maps.LatLng(37.804, -122.445), weight: 0},</v>
      </c>
      <c r="V7844" t="str">
        <f t="shared" si="733"/>
        <v>{location: new google.maps.LatLng(37.804, -122.445), weight: 1},</v>
      </c>
      <c r="W7844" t="str">
        <f t="shared" si="734"/>
        <v>{location: new google.maps.LatLng(37.804, -122.445), weight: 1},</v>
      </c>
      <c r="X7844" t="str">
        <f t="shared" si="735"/>
        <v>{location: new google.maps.LatLng(37.804, -122.445), weight: 0},</v>
      </c>
      <c r="Y7844" t="str">
        <f t="shared" si="736"/>
        <v>{location: new google.maps.LatLng(37.804, -122.445), weight: 1},</v>
      </c>
    </row>
    <row r="7845" spans="1:25" x14ac:dyDescent="0.2">
      <c r="A7845">
        <v>37.804000000000002</v>
      </c>
      <c r="B7845">
        <v>-122.444</v>
      </c>
      <c r="C7845">
        <v>0</v>
      </c>
      <c r="D7845">
        <v>1</v>
      </c>
      <c r="E7845">
        <v>1</v>
      </c>
      <c r="F7845">
        <v>0</v>
      </c>
      <c r="G7845">
        <v>1</v>
      </c>
      <c r="H7845">
        <v>0</v>
      </c>
      <c r="I7845">
        <v>4</v>
      </c>
      <c r="J7845">
        <v>4</v>
      </c>
      <c r="K7845">
        <v>0</v>
      </c>
      <c r="L7845">
        <v>8</v>
      </c>
      <c r="M7845">
        <f>VLOOKUP(H7845,AE$2:$AJ$12,6,TRUE)</f>
        <v>0</v>
      </c>
      <c r="N7845">
        <f>VLOOKUP(I7845,AF$2:$AJ$12,5,TRUE)</f>
        <v>6</v>
      </c>
      <c r="O7845">
        <f>VLOOKUP(J7845,AG$2:$AJ$12,4,TRUE)</f>
        <v>6</v>
      </c>
      <c r="P7845">
        <f>VLOOKUP(K7845,AH$2:$AJ$12,3,TRUE)</f>
        <v>0</v>
      </c>
      <c r="Q7845">
        <f>VLOOKUP(L7845,AI$2:$AJ$12,2,TRUE)</f>
        <v>5</v>
      </c>
      <c r="T7845" t="str">
        <f t="shared" si="737"/>
        <v>Crimepoint.create(latitude:37.804, longitude:-122.444, drugdrink:0, misdemean:6, theft:6, violent:0, total:5, drugdrinkct:0, misdemeanct:4, theftct:4, violentct:0, totalct:8)</v>
      </c>
      <c r="U7845" t="str">
        <f t="shared" si="738"/>
        <v>{location: new google.maps.LatLng(37.804, -122.444), weight: 0},</v>
      </c>
      <c r="V7845" t="str">
        <f t="shared" si="733"/>
        <v>{location: new google.maps.LatLng(37.804, -122.444), weight: 1},</v>
      </c>
      <c r="W7845" t="str">
        <f t="shared" si="734"/>
        <v>{location: new google.maps.LatLng(37.804, -122.444), weight: 1},</v>
      </c>
      <c r="X7845" t="str">
        <f t="shared" si="735"/>
        <v>{location: new google.maps.LatLng(37.804, -122.444), weight: 0},</v>
      </c>
      <c r="Y7845" t="str">
        <f t="shared" si="736"/>
        <v>{location: new google.maps.LatLng(37.804, -122.444), weight: 1},</v>
      </c>
    </row>
    <row r="7846" spans="1:25" x14ac:dyDescent="0.2">
      <c r="A7846">
        <v>37.804000000000002</v>
      </c>
      <c r="B7846">
        <v>-122.443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1</v>
      </c>
      <c r="J7846">
        <v>4</v>
      </c>
      <c r="K7846">
        <v>0</v>
      </c>
      <c r="L7846">
        <v>5</v>
      </c>
      <c r="M7846">
        <f>VLOOKUP(H7846,AE$2:$AJ$12,6,TRUE)</f>
        <v>0</v>
      </c>
      <c r="N7846">
        <f>VLOOKUP(I7846,AF$2:$AJ$12,5,TRUE)</f>
        <v>2</v>
      </c>
      <c r="O7846">
        <f>VLOOKUP(J7846,AG$2:$AJ$12,4,TRUE)</f>
        <v>6</v>
      </c>
      <c r="P7846">
        <f>VLOOKUP(K7846,AH$2:$AJ$12,3,TRUE)</f>
        <v>0</v>
      </c>
      <c r="Q7846">
        <f>VLOOKUP(L7846,AI$2:$AJ$12,2,TRUE)</f>
        <v>4</v>
      </c>
      <c r="T7846" t="str">
        <f t="shared" si="737"/>
        <v>Crimepoint.create(latitude:37.804, longitude:-122.443, drugdrink:0, misdemean:2, theft:6, violent:0, total:4, drugdrinkct:0, misdemeanct:1, theftct:4, violentct:0, totalct:5)</v>
      </c>
      <c r="U7846" t="str">
        <f t="shared" si="738"/>
        <v>{location: new google.maps.LatLng(37.804, -122.443), weight: 0},</v>
      </c>
      <c r="V7846" t="str">
        <f t="shared" si="733"/>
        <v>{location: new google.maps.LatLng(37.804, -122.443), weight: 0},</v>
      </c>
      <c r="W7846" t="str">
        <f t="shared" si="734"/>
        <v>{location: new google.maps.LatLng(37.804, -122.443), weight: 1},</v>
      </c>
      <c r="X7846" t="str">
        <f t="shared" si="735"/>
        <v>{location: new google.maps.LatLng(37.804, -122.443), weight: 0},</v>
      </c>
      <c r="Y7846" t="str">
        <f t="shared" si="736"/>
        <v>{location: new google.maps.LatLng(37.804, -122.443), weight: 0},</v>
      </c>
    </row>
    <row r="7847" spans="1:25" x14ac:dyDescent="0.2">
      <c r="A7847">
        <v>37.804000000000002</v>
      </c>
      <c r="B7847">
        <v>-122.44199999999999</v>
      </c>
      <c r="C7847">
        <v>0</v>
      </c>
      <c r="D7847">
        <v>1</v>
      </c>
      <c r="E7847">
        <v>0</v>
      </c>
      <c r="F7847">
        <v>0</v>
      </c>
      <c r="G7847">
        <v>1</v>
      </c>
      <c r="H7847">
        <v>0</v>
      </c>
      <c r="I7847">
        <v>6</v>
      </c>
      <c r="J7847">
        <v>2</v>
      </c>
      <c r="K7847">
        <v>0</v>
      </c>
      <c r="L7847">
        <v>8</v>
      </c>
      <c r="M7847">
        <f>VLOOKUP(H7847,AE$2:$AJ$12,6,TRUE)</f>
        <v>0</v>
      </c>
      <c r="N7847">
        <f>VLOOKUP(I7847,AF$2:$AJ$12,5,TRUE)</f>
        <v>7</v>
      </c>
      <c r="O7847">
        <f>VLOOKUP(J7847,AG$2:$AJ$12,4,TRUE)</f>
        <v>4</v>
      </c>
      <c r="P7847">
        <f>VLOOKUP(K7847,AH$2:$AJ$12,3,TRUE)</f>
        <v>0</v>
      </c>
      <c r="Q7847">
        <f>VLOOKUP(L7847,AI$2:$AJ$12,2,TRUE)</f>
        <v>5</v>
      </c>
      <c r="T7847" t="str">
        <f t="shared" si="737"/>
        <v>Crimepoint.create(latitude:37.804, longitude:-122.442, drugdrink:0, misdemean:7, theft:4, violent:0, total:5, drugdrinkct:0, misdemeanct:6, theftct:2, violentct:0, totalct:8)</v>
      </c>
      <c r="U7847" t="str">
        <f t="shared" si="738"/>
        <v>{location: new google.maps.LatLng(37.804, -122.442), weight: 0},</v>
      </c>
      <c r="V7847" t="str">
        <f t="shared" si="733"/>
        <v>{location: new google.maps.LatLng(37.804, -122.442), weight: 1},</v>
      </c>
      <c r="W7847" t="str">
        <f t="shared" si="734"/>
        <v>{location: new google.maps.LatLng(37.804, -122.442), weight: 0},</v>
      </c>
      <c r="X7847" t="str">
        <f t="shared" si="735"/>
        <v>{location: new google.maps.LatLng(37.804, -122.442), weight: 0},</v>
      </c>
      <c r="Y7847" t="str">
        <f t="shared" si="736"/>
        <v>{location: new google.maps.LatLng(37.804, -122.442), weight: 1},</v>
      </c>
    </row>
    <row r="7848" spans="1:25" x14ac:dyDescent="0.2">
      <c r="A7848">
        <v>37.804000000000002</v>
      </c>
      <c r="B7848">
        <v>-122.441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0</v>
      </c>
      <c r="I7848">
        <v>1</v>
      </c>
      <c r="J7848">
        <v>5</v>
      </c>
      <c r="K7848">
        <v>1</v>
      </c>
      <c r="L7848">
        <v>7</v>
      </c>
      <c r="M7848">
        <f>VLOOKUP(H7848,AE$2:$AJ$12,6,TRUE)</f>
        <v>0</v>
      </c>
      <c r="N7848">
        <f>VLOOKUP(I7848,AF$2:$AJ$12,5,TRUE)</f>
        <v>2</v>
      </c>
      <c r="O7848">
        <f>VLOOKUP(J7848,AG$2:$AJ$12,4,TRUE)</f>
        <v>7</v>
      </c>
      <c r="P7848">
        <f>VLOOKUP(K7848,AH$2:$AJ$12,3,TRUE)</f>
        <v>7</v>
      </c>
      <c r="Q7848">
        <f>VLOOKUP(L7848,AI$2:$AJ$12,2,TRUE)</f>
        <v>5</v>
      </c>
      <c r="T7848" t="str">
        <f t="shared" si="737"/>
        <v>Crimepoint.create(latitude:37.804, longitude:-122.441, drugdrink:0, misdemean:2, theft:7, violent:7, total:5, drugdrinkct:0, misdemeanct:1, theftct:5, violentct:1, totalct:7)</v>
      </c>
      <c r="U7848" t="str">
        <f t="shared" si="738"/>
        <v>{location: new google.maps.LatLng(37.804, -122.441), weight: 0},</v>
      </c>
      <c r="V7848" t="str">
        <f t="shared" si="733"/>
        <v>{location: new google.maps.LatLng(37.804, -122.441), weight: 0},</v>
      </c>
      <c r="W7848" t="str">
        <f t="shared" si="734"/>
        <v>{location: new google.maps.LatLng(37.804, -122.441), weight: 1},</v>
      </c>
      <c r="X7848" t="str">
        <f t="shared" si="735"/>
        <v>{location: new google.maps.LatLng(37.804, -122.441), weight: 1},</v>
      </c>
      <c r="Y7848" t="str">
        <f t="shared" si="736"/>
        <v>{location: new google.maps.LatLng(37.804, -122.441), weight: 1},</v>
      </c>
    </row>
    <row r="7849" spans="1:25" x14ac:dyDescent="0.2">
      <c r="A7849">
        <v>37.804000000000002</v>
      </c>
      <c r="B7849">
        <v>-122.44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0</v>
      </c>
      <c r="I7849">
        <v>1</v>
      </c>
      <c r="J7849">
        <v>5</v>
      </c>
      <c r="K7849">
        <v>1</v>
      </c>
      <c r="L7849">
        <v>7</v>
      </c>
      <c r="M7849">
        <f>VLOOKUP(H7849,AE$2:$AJ$12,6,TRUE)</f>
        <v>0</v>
      </c>
      <c r="N7849">
        <f>VLOOKUP(I7849,AF$2:$AJ$12,5,TRUE)</f>
        <v>2</v>
      </c>
      <c r="O7849">
        <f>VLOOKUP(J7849,AG$2:$AJ$12,4,TRUE)</f>
        <v>7</v>
      </c>
      <c r="P7849">
        <f>VLOOKUP(K7849,AH$2:$AJ$12,3,TRUE)</f>
        <v>7</v>
      </c>
      <c r="Q7849">
        <f>VLOOKUP(L7849,AI$2:$AJ$12,2,TRUE)</f>
        <v>5</v>
      </c>
      <c r="T7849" t="str">
        <f t="shared" si="737"/>
        <v>Crimepoint.create(latitude:37.804, longitude:-122.44, drugdrink:0, misdemean:2, theft:7, violent:7, total:5, drugdrinkct:0, misdemeanct:1, theftct:5, violentct:1, totalct:7)</v>
      </c>
      <c r="U7849" t="str">
        <f t="shared" si="738"/>
        <v>{location: new google.maps.LatLng(37.804, -122.44), weight: 0},</v>
      </c>
      <c r="V7849" t="str">
        <f t="shared" si="733"/>
        <v>{location: new google.maps.LatLng(37.804, -122.44), weight: 0},</v>
      </c>
      <c r="W7849" t="str">
        <f t="shared" si="734"/>
        <v>{location: new google.maps.LatLng(37.804, -122.44), weight: 1},</v>
      </c>
      <c r="X7849" t="str">
        <f t="shared" si="735"/>
        <v>{location: new google.maps.LatLng(37.804, -122.44), weight: 1},</v>
      </c>
      <c r="Y7849" t="str">
        <f t="shared" si="736"/>
        <v>{location: new google.maps.LatLng(37.804, -122.44), weight: 1},</v>
      </c>
    </row>
    <row r="7850" spans="1:25" x14ac:dyDescent="0.2">
      <c r="A7850">
        <v>37.804000000000002</v>
      </c>
      <c r="B7850">
        <v>-122.43899999999999</v>
      </c>
      <c r="C7850">
        <v>0</v>
      </c>
      <c r="D7850">
        <v>1</v>
      </c>
      <c r="E7850">
        <v>1</v>
      </c>
      <c r="F7850">
        <v>0</v>
      </c>
      <c r="G7850">
        <v>1</v>
      </c>
      <c r="H7850">
        <v>0</v>
      </c>
      <c r="I7850">
        <v>3</v>
      </c>
      <c r="J7850">
        <v>4</v>
      </c>
      <c r="K7850">
        <v>0</v>
      </c>
      <c r="L7850">
        <v>7</v>
      </c>
      <c r="M7850">
        <f>VLOOKUP(H7850,AE$2:$AJ$12,6,TRUE)</f>
        <v>0</v>
      </c>
      <c r="N7850">
        <f>VLOOKUP(I7850,AF$2:$AJ$12,5,TRUE)</f>
        <v>5</v>
      </c>
      <c r="O7850">
        <f>VLOOKUP(J7850,AG$2:$AJ$12,4,TRUE)</f>
        <v>6</v>
      </c>
      <c r="P7850">
        <f>VLOOKUP(K7850,AH$2:$AJ$12,3,TRUE)</f>
        <v>0</v>
      </c>
      <c r="Q7850">
        <f>VLOOKUP(L7850,AI$2:$AJ$12,2,TRUE)</f>
        <v>5</v>
      </c>
      <c r="T7850" t="str">
        <f t="shared" si="737"/>
        <v>Crimepoint.create(latitude:37.804, longitude:-122.439, drugdrink:0, misdemean:5, theft:6, violent:0, total:5, drugdrinkct:0, misdemeanct:3, theftct:4, violentct:0, totalct:7)</v>
      </c>
      <c r="U7850" t="str">
        <f t="shared" si="738"/>
        <v>{location: new google.maps.LatLng(37.804, -122.439), weight: 0},</v>
      </c>
      <c r="V7850" t="str">
        <f t="shared" si="733"/>
        <v>{location: new google.maps.LatLng(37.804, -122.439), weight: 1},</v>
      </c>
      <c r="W7850" t="str">
        <f t="shared" si="734"/>
        <v>{location: new google.maps.LatLng(37.804, -122.439), weight: 1},</v>
      </c>
      <c r="X7850" t="str">
        <f t="shared" si="735"/>
        <v>{location: new google.maps.LatLng(37.804, -122.439), weight: 0},</v>
      </c>
      <c r="Y7850" t="str">
        <f t="shared" si="736"/>
        <v>{location: new google.maps.LatLng(37.804, -122.439), weight: 1},</v>
      </c>
    </row>
    <row r="7851" spans="1:25" x14ac:dyDescent="0.2">
      <c r="A7851">
        <v>37.804000000000002</v>
      </c>
      <c r="B7851">
        <v>-122.438</v>
      </c>
      <c r="C7851">
        <v>1</v>
      </c>
      <c r="D7851">
        <v>2</v>
      </c>
      <c r="E7851">
        <v>2</v>
      </c>
      <c r="F7851">
        <v>0</v>
      </c>
      <c r="G7851">
        <v>2</v>
      </c>
      <c r="H7851">
        <v>2</v>
      </c>
      <c r="I7851">
        <v>8</v>
      </c>
      <c r="J7851">
        <v>16</v>
      </c>
      <c r="K7851">
        <v>0</v>
      </c>
      <c r="L7851">
        <v>26</v>
      </c>
      <c r="M7851">
        <f>VLOOKUP(H7851,AE$2:$AJ$12,6,TRUE)</f>
        <v>9</v>
      </c>
      <c r="N7851">
        <f>VLOOKUP(I7851,AF$2:$AJ$12,5,TRUE)</f>
        <v>7</v>
      </c>
      <c r="O7851">
        <f>VLOOKUP(J7851,AG$2:$AJ$12,4,TRUE)</f>
        <v>9</v>
      </c>
      <c r="P7851">
        <f>VLOOKUP(K7851,AH$2:$AJ$12,3,TRUE)</f>
        <v>0</v>
      </c>
      <c r="Q7851">
        <f>VLOOKUP(L7851,AI$2:$AJ$12,2,TRUE)</f>
        <v>8</v>
      </c>
      <c r="T7851" t="str">
        <f t="shared" si="737"/>
        <v>Crimepoint.create(latitude:37.804, longitude:-122.438, drugdrink:9, misdemean:7, theft:9, violent:0, total:8, drugdrinkct:2, misdemeanct:8, theftct:16, violentct:0, totalct:26)</v>
      </c>
      <c r="U7851" t="str">
        <f t="shared" si="738"/>
        <v>{location: new google.maps.LatLng(37.804, -122.438), weight: 1},</v>
      </c>
      <c r="V7851" t="str">
        <f t="shared" si="733"/>
        <v>{location: new google.maps.LatLng(37.804, -122.438), weight: 2},</v>
      </c>
      <c r="W7851" t="str">
        <f t="shared" si="734"/>
        <v>{location: new google.maps.LatLng(37.804, -122.438), weight: 2},</v>
      </c>
      <c r="X7851" t="str">
        <f t="shared" si="735"/>
        <v>{location: new google.maps.LatLng(37.804, -122.438), weight: 0},</v>
      </c>
      <c r="Y7851" t="str">
        <f t="shared" si="736"/>
        <v>{location: new google.maps.LatLng(37.804, -122.438), weight: 2},</v>
      </c>
    </row>
    <row r="7852" spans="1:25" x14ac:dyDescent="0.2">
      <c r="A7852">
        <v>37.804000000000002</v>
      </c>
      <c r="B7852">
        <v>-122.437</v>
      </c>
      <c r="C7852">
        <v>0</v>
      </c>
      <c r="D7852">
        <v>2</v>
      </c>
      <c r="E7852">
        <v>1</v>
      </c>
      <c r="F7852">
        <v>0</v>
      </c>
      <c r="G7852">
        <v>1</v>
      </c>
      <c r="H7852">
        <v>0</v>
      </c>
      <c r="I7852">
        <v>7</v>
      </c>
      <c r="J7852">
        <v>5</v>
      </c>
      <c r="K7852">
        <v>0</v>
      </c>
      <c r="L7852">
        <v>12</v>
      </c>
      <c r="M7852">
        <f>VLOOKUP(H7852,AE$2:$AJ$12,6,TRUE)</f>
        <v>0</v>
      </c>
      <c r="N7852">
        <f>VLOOKUP(I7852,AF$2:$AJ$12,5,TRUE)</f>
        <v>7</v>
      </c>
      <c r="O7852">
        <f>VLOOKUP(J7852,AG$2:$AJ$12,4,TRUE)</f>
        <v>7</v>
      </c>
      <c r="P7852">
        <f>VLOOKUP(K7852,AH$2:$AJ$12,3,TRUE)</f>
        <v>0</v>
      </c>
      <c r="Q7852">
        <f>VLOOKUP(L7852,AI$2:$AJ$12,2,TRUE)</f>
        <v>6</v>
      </c>
      <c r="T7852" t="str">
        <f t="shared" si="737"/>
        <v>Crimepoint.create(latitude:37.804, longitude:-122.437, drugdrink:0, misdemean:7, theft:7, violent:0, total:6, drugdrinkct:0, misdemeanct:7, theftct:5, violentct:0, totalct:12)</v>
      </c>
      <c r="U7852" t="str">
        <f t="shared" si="738"/>
        <v>{location: new google.maps.LatLng(37.804, -122.437), weight: 0},</v>
      </c>
      <c r="V7852" t="str">
        <f t="shared" si="733"/>
        <v>{location: new google.maps.LatLng(37.804, -122.437), weight: 2},</v>
      </c>
      <c r="W7852" t="str">
        <f t="shared" si="734"/>
        <v>{location: new google.maps.LatLng(37.804, -122.437), weight: 1},</v>
      </c>
      <c r="X7852" t="str">
        <f t="shared" si="735"/>
        <v>{location: new google.maps.LatLng(37.804, -122.437), weight: 0},</v>
      </c>
      <c r="Y7852" t="str">
        <f t="shared" si="736"/>
        <v>{location: new google.maps.LatLng(37.804, -122.437), weight: 1},</v>
      </c>
    </row>
    <row r="7853" spans="1:25" x14ac:dyDescent="0.2">
      <c r="A7853">
        <v>37.804000000000002</v>
      </c>
      <c r="B7853">
        <v>-122.43600000000001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4</v>
      </c>
      <c r="J7853">
        <v>6</v>
      </c>
      <c r="K7853">
        <v>1</v>
      </c>
      <c r="L7853">
        <v>12</v>
      </c>
      <c r="M7853">
        <f>VLOOKUP(H7853,AE$2:$AJ$12,6,TRUE)</f>
        <v>8</v>
      </c>
      <c r="N7853">
        <f>VLOOKUP(I7853,AF$2:$AJ$12,5,TRUE)</f>
        <v>6</v>
      </c>
      <c r="O7853">
        <f>VLOOKUP(J7853,AG$2:$AJ$12,4,TRUE)</f>
        <v>7</v>
      </c>
      <c r="P7853">
        <f>VLOOKUP(K7853,AH$2:$AJ$12,3,TRUE)</f>
        <v>7</v>
      </c>
      <c r="Q7853">
        <f>VLOOKUP(L7853,AI$2:$AJ$12,2,TRUE)</f>
        <v>6</v>
      </c>
      <c r="T7853" t="str">
        <f t="shared" si="737"/>
        <v>Crimepoint.create(latitude:37.804, longitude:-122.436, drugdrink:8, misdemean:6, theft:7, violent:7, total:6, drugdrinkct:1, misdemeanct:4, theftct:6, violentct:1, totalct:12)</v>
      </c>
      <c r="U7853" t="str">
        <f t="shared" si="738"/>
        <v>{location: new google.maps.LatLng(37.804, -122.436), weight: 1},</v>
      </c>
      <c r="V7853" t="str">
        <f t="shared" si="733"/>
        <v>{location: new google.maps.LatLng(37.804, -122.436), weight: 1},</v>
      </c>
      <c r="W7853" t="str">
        <f t="shared" si="734"/>
        <v>{location: new google.maps.LatLng(37.804, -122.436), weight: 1},</v>
      </c>
      <c r="X7853" t="str">
        <f t="shared" si="735"/>
        <v>{location: new google.maps.LatLng(37.804, -122.436), weight: 1},</v>
      </c>
      <c r="Y7853" t="str">
        <f t="shared" si="736"/>
        <v>{location: new google.maps.LatLng(37.804, -122.436), weight: 1},</v>
      </c>
    </row>
    <row r="7854" spans="1:25" x14ac:dyDescent="0.2">
      <c r="A7854">
        <v>37.804000000000002</v>
      </c>
      <c r="B7854">
        <v>-122.435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2</v>
      </c>
      <c r="J7854">
        <v>1</v>
      </c>
      <c r="K7854">
        <v>0</v>
      </c>
      <c r="L7854">
        <v>3</v>
      </c>
      <c r="M7854">
        <f>VLOOKUP(H7854,AE$2:$AJ$12,6,TRUE)</f>
        <v>0</v>
      </c>
      <c r="N7854">
        <f>VLOOKUP(I7854,AF$2:$AJ$12,5,TRUE)</f>
        <v>4</v>
      </c>
      <c r="O7854">
        <f>VLOOKUP(J7854,AG$2:$AJ$12,4,TRUE)</f>
        <v>3</v>
      </c>
      <c r="P7854">
        <f>VLOOKUP(K7854,AH$2:$AJ$12,3,TRUE)</f>
        <v>0</v>
      </c>
      <c r="Q7854">
        <f>VLOOKUP(L7854,AI$2:$AJ$12,2,TRUE)</f>
        <v>2</v>
      </c>
      <c r="T7854" t="str">
        <f t="shared" si="737"/>
        <v>Crimepoint.create(latitude:37.804, longitude:-122.435, drugdrink:0, misdemean:4, theft:3, violent:0, total:2, drugdrinkct:0, misdemeanct:2, theftct:1, violentct:0, totalct:3)</v>
      </c>
      <c r="U7854" t="str">
        <f t="shared" si="738"/>
        <v>{location: new google.maps.LatLng(37.804, -122.435), weight: 0},</v>
      </c>
      <c r="V7854" t="str">
        <f t="shared" si="733"/>
        <v>{location: new google.maps.LatLng(37.804, -122.435), weight: 0},</v>
      </c>
      <c r="W7854" t="str">
        <f t="shared" si="734"/>
        <v>{location: new google.maps.LatLng(37.804, -122.435), weight: 0},</v>
      </c>
      <c r="X7854" t="str">
        <f t="shared" si="735"/>
        <v>{location: new google.maps.LatLng(37.804, -122.435), weight: 0},</v>
      </c>
      <c r="Y7854" t="str">
        <f t="shared" si="736"/>
        <v>{location: new google.maps.LatLng(37.804, -122.435), weight: 0},</v>
      </c>
    </row>
    <row r="7855" spans="1:25" x14ac:dyDescent="0.2">
      <c r="A7855">
        <v>37.804000000000002</v>
      </c>
      <c r="B7855">
        <v>-122.434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6</v>
      </c>
      <c r="K7855">
        <v>0</v>
      </c>
      <c r="L7855">
        <v>6</v>
      </c>
      <c r="M7855">
        <f>VLOOKUP(H7855,AE$2:$AJ$12,6,TRUE)</f>
        <v>0</v>
      </c>
      <c r="N7855">
        <f>VLOOKUP(I7855,AF$2:$AJ$12,5,TRUE)</f>
        <v>0</v>
      </c>
      <c r="O7855">
        <f>VLOOKUP(J7855,AG$2:$AJ$12,4,TRUE)</f>
        <v>7</v>
      </c>
      <c r="P7855">
        <f>VLOOKUP(K7855,AH$2:$AJ$12,3,TRUE)</f>
        <v>0</v>
      </c>
      <c r="Q7855">
        <f>VLOOKUP(L7855,AI$2:$AJ$12,2,TRUE)</f>
        <v>4</v>
      </c>
      <c r="T7855" t="str">
        <f t="shared" si="737"/>
        <v>Crimepoint.create(latitude:37.804, longitude:-122.434, drugdrink:0, misdemean:0, theft:7, violent:0, total:4, drugdrinkct:0, misdemeanct:0, theftct:6, violentct:0, totalct:6)</v>
      </c>
      <c r="U7855" t="str">
        <f t="shared" si="738"/>
        <v>{location: new google.maps.LatLng(37.804, -122.434), weight: 0},</v>
      </c>
      <c r="V7855" t="str">
        <f t="shared" si="733"/>
        <v>{location: new google.maps.LatLng(37.804, -122.434), weight: 0},</v>
      </c>
      <c r="W7855" t="str">
        <f t="shared" si="734"/>
        <v>{location: new google.maps.LatLng(37.804, -122.434), weight: 1},</v>
      </c>
      <c r="X7855" t="str">
        <f t="shared" si="735"/>
        <v>{location: new google.maps.LatLng(37.804, -122.434), weight: 0},</v>
      </c>
      <c r="Y7855" t="str">
        <f t="shared" si="736"/>
        <v>{location: new google.maps.LatLng(37.804, -122.434), weight: 0},</v>
      </c>
    </row>
    <row r="7856" spans="1:25" x14ac:dyDescent="0.2">
      <c r="A7856">
        <v>37.804000000000002</v>
      </c>
      <c r="B7856">
        <v>-122.43300000000001</v>
      </c>
      <c r="C7856">
        <v>0</v>
      </c>
      <c r="D7856">
        <v>2</v>
      </c>
      <c r="E7856">
        <v>1</v>
      </c>
      <c r="F7856">
        <v>1</v>
      </c>
      <c r="G7856">
        <v>1</v>
      </c>
      <c r="H7856">
        <v>0</v>
      </c>
      <c r="I7856">
        <v>8</v>
      </c>
      <c r="J7856">
        <v>5</v>
      </c>
      <c r="K7856">
        <v>1</v>
      </c>
      <c r="L7856">
        <v>14</v>
      </c>
      <c r="M7856">
        <f>VLOOKUP(H7856,AE$2:$AJ$12,6,TRUE)</f>
        <v>0</v>
      </c>
      <c r="N7856">
        <f>VLOOKUP(I7856,AF$2:$AJ$12,5,TRUE)</f>
        <v>7</v>
      </c>
      <c r="O7856">
        <f>VLOOKUP(J7856,AG$2:$AJ$12,4,TRUE)</f>
        <v>7</v>
      </c>
      <c r="P7856">
        <f>VLOOKUP(K7856,AH$2:$AJ$12,3,TRUE)</f>
        <v>7</v>
      </c>
      <c r="Q7856">
        <f>VLOOKUP(L7856,AI$2:$AJ$12,2,TRUE)</f>
        <v>7</v>
      </c>
      <c r="T7856" t="str">
        <f t="shared" si="737"/>
        <v>Crimepoint.create(latitude:37.804, longitude:-122.433, drugdrink:0, misdemean:7, theft:7, violent:7, total:7, drugdrinkct:0, misdemeanct:8, theftct:5, violentct:1, totalct:14)</v>
      </c>
      <c r="U7856" t="str">
        <f t="shared" si="738"/>
        <v>{location: new google.maps.LatLng(37.804, -122.433), weight: 0},</v>
      </c>
      <c r="V7856" t="str">
        <f t="shared" si="733"/>
        <v>{location: new google.maps.LatLng(37.804, -122.433), weight: 2},</v>
      </c>
      <c r="W7856" t="str">
        <f t="shared" si="734"/>
        <v>{location: new google.maps.LatLng(37.804, -122.433), weight: 1},</v>
      </c>
      <c r="X7856" t="str">
        <f t="shared" si="735"/>
        <v>{location: new google.maps.LatLng(37.804, -122.433), weight: 1},</v>
      </c>
      <c r="Y7856" t="str">
        <f t="shared" si="736"/>
        <v>{location: new google.maps.LatLng(37.804, -122.433), weight: 1},</v>
      </c>
    </row>
    <row r="7857" spans="1:25" x14ac:dyDescent="0.2">
      <c r="A7857">
        <v>37.804000000000002</v>
      </c>
      <c r="B7857">
        <v>-122.432</v>
      </c>
      <c r="C7857">
        <v>0</v>
      </c>
      <c r="D7857">
        <v>1</v>
      </c>
      <c r="E7857">
        <v>0</v>
      </c>
      <c r="F7857">
        <v>0</v>
      </c>
      <c r="G7857">
        <v>1</v>
      </c>
      <c r="H7857">
        <v>0</v>
      </c>
      <c r="I7857">
        <v>6</v>
      </c>
      <c r="J7857">
        <v>3</v>
      </c>
      <c r="K7857">
        <v>0</v>
      </c>
      <c r="L7857">
        <v>9</v>
      </c>
      <c r="M7857">
        <f>VLOOKUP(H7857,AE$2:$AJ$12,6,TRUE)</f>
        <v>0</v>
      </c>
      <c r="N7857">
        <f>VLOOKUP(I7857,AF$2:$AJ$12,5,TRUE)</f>
        <v>7</v>
      </c>
      <c r="O7857">
        <f>VLOOKUP(J7857,AG$2:$AJ$12,4,TRUE)</f>
        <v>5</v>
      </c>
      <c r="P7857">
        <f>VLOOKUP(K7857,AH$2:$AJ$12,3,TRUE)</f>
        <v>0</v>
      </c>
      <c r="Q7857">
        <f>VLOOKUP(L7857,AI$2:$AJ$12,2,TRUE)</f>
        <v>5</v>
      </c>
      <c r="T7857" t="str">
        <f t="shared" si="737"/>
        <v>Crimepoint.create(latitude:37.804, longitude:-122.432, drugdrink:0, misdemean:7, theft:5, violent:0, total:5, drugdrinkct:0, misdemeanct:6, theftct:3, violentct:0, totalct:9)</v>
      </c>
      <c r="U7857" t="str">
        <f t="shared" si="738"/>
        <v>{location: new google.maps.LatLng(37.804, -122.432), weight: 0},</v>
      </c>
      <c r="V7857" t="str">
        <f t="shared" si="733"/>
        <v>{location: new google.maps.LatLng(37.804, -122.432), weight: 1},</v>
      </c>
      <c r="W7857" t="str">
        <f t="shared" si="734"/>
        <v>{location: new google.maps.LatLng(37.804, -122.432), weight: 0},</v>
      </c>
      <c r="X7857" t="str">
        <f t="shared" si="735"/>
        <v>{location: new google.maps.LatLng(37.804, -122.432), weight: 0},</v>
      </c>
      <c r="Y7857" t="str">
        <f t="shared" si="736"/>
        <v>{location: new google.maps.LatLng(37.804, -122.432), weight: 1},</v>
      </c>
    </row>
    <row r="7858" spans="1:25" x14ac:dyDescent="0.2">
      <c r="A7858">
        <v>37.804000000000002</v>
      </c>
      <c r="B7858">
        <v>-122.43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0</v>
      </c>
      <c r="L7858">
        <v>2</v>
      </c>
      <c r="M7858">
        <f>VLOOKUP(H7858,AE$2:$AJ$12,6,TRUE)</f>
        <v>0</v>
      </c>
      <c r="N7858">
        <f>VLOOKUP(I7858,AF$2:$AJ$12,5,TRUE)</f>
        <v>2</v>
      </c>
      <c r="O7858">
        <f>VLOOKUP(J7858,AG$2:$AJ$12,4,TRUE)</f>
        <v>3</v>
      </c>
      <c r="P7858">
        <f>VLOOKUP(K7858,AH$2:$AJ$12,3,TRUE)</f>
        <v>0</v>
      </c>
      <c r="Q7858">
        <f>VLOOKUP(L7858,AI$2:$AJ$12,2,TRUE)</f>
        <v>1</v>
      </c>
      <c r="T7858" t="str">
        <f t="shared" si="737"/>
        <v>Crimepoint.create(latitude:37.804, longitude:-122.43, drugdrink:0, misdemean:2, theft:3, violent:0, total:1, drugdrinkct:0, misdemeanct:1, theftct:1, violentct:0, totalct:2)</v>
      </c>
      <c r="U7858" t="str">
        <f t="shared" si="738"/>
        <v>{location: new google.maps.LatLng(37.804, -122.43), weight: 0},</v>
      </c>
      <c r="V7858" t="str">
        <f t="shared" si="733"/>
        <v>{location: new google.maps.LatLng(37.804, -122.43), weight: 0},</v>
      </c>
      <c r="W7858" t="str">
        <f t="shared" si="734"/>
        <v>{location: new google.maps.LatLng(37.804, -122.43), weight: 0},</v>
      </c>
      <c r="X7858" t="str">
        <f t="shared" si="735"/>
        <v>{location: new google.maps.LatLng(37.804, -122.43), weight: 0},</v>
      </c>
      <c r="Y7858" t="str">
        <f t="shared" si="736"/>
        <v>{location: new google.maps.LatLng(37.804, -122.43), weight: 0},</v>
      </c>
    </row>
    <row r="7859" spans="1:25" x14ac:dyDescent="0.2">
      <c r="A7859">
        <v>37.804000000000002</v>
      </c>
      <c r="B7859">
        <v>-122.429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f>VLOOKUP(H7859,AE$2:$AJ$12,6,TRUE)</f>
        <v>0</v>
      </c>
      <c r="N7859">
        <f>VLOOKUP(I7859,AF$2:$AJ$12,5,TRUE)</f>
        <v>0</v>
      </c>
      <c r="O7859">
        <f>VLOOKUP(J7859,AG$2:$AJ$12,4,TRUE)</f>
        <v>3</v>
      </c>
      <c r="P7859">
        <f>VLOOKUP(K7859,AH$2:$AJ$12,3,TRUE)</f>
        <v>0</v>
      </c>
      <c r="Q7859">
        <f>VLOOKUP(L7859,AI$2:$AJ$12,2,TRUE)</f>
        <v>0</v>
      </c>
      <c r="T7859" t="str">
        <f t="shared" si="737"/>
        <v>Crimepoint.create(latitude:37.804, longitude:-122.429, drugdrink:0, misdemean:0, theft:3, violent:0, total:0, drugdrinkct:0, misdemeanct:0, theftct:1, violentct:0, totalct:1)</v>
      </c>
      <c r="U7859" t="str">
        <f t="shared" si="738"/>
        <v>{location: new google.maps.LatLng(37.804, -122.429), weight: 0},</v>
      </c>
      <c r="V7859" t="str">
        <f t="shared" si="733"/>
        <v>{location: new google.maps.LatLng(37.804, -122.429), weight: 0},</v>
      </c>
      <c r="W7859" t="str">
        <f t="shared" si="734"/>
        <v>{location: new google.maps.LatLng(37.804, -122.429), weight: 0},</v>
      </c>
      <c r="X7859" t="str">
        <f t="shared" si="735"/>
        <v>{location: new google.maps.LatLng(37.804, -122.429), weight: 0},</v>
      </c>
      <c r="Y7859" t="str">
        <f t="shared" si="736"/>
        <v>{location: new google.maps.LatLng(37.804, -122.429), weight: 0},</v>
      </c>
    </row>
    <row r="7860" spans="1:25" x14ac:dyDescent="0.2">
      <c r="A7860">
        <v>37.804000000000002</v>
      </c>
      <c r="B7860">
        <v>-122.428</v>
      </c>
      <c r="C7860">
        <v>0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0</v>
      </c>
      <c r="J7860">
        <v>7</v>
      </c>
      <c r="K7860">
        <v>0</v>
      </c>
      <c r="L7860">
        <v>7</v>
      </c>
      <c r="M7860">
        <f>VLOOKUP(H7860,AE$2:$AJ$12,6,TRUE)</f>
        <v>0</v>
      </c>
      <c r="N7860">
        <f>VLOOKUP(I7860,AF$2:$AJ$12,5,TRUE)</f>
        <v>0</v>
      </c>
      <c r="O7860">
        <f>VLOOKUP(J7860,AG$2:$AJ$12,4,TRUE)</f>
        <v>7</v>
      </c>
      <c r="P7860">
        <f>VLOOKUP(K7860,AH$2:$AJ$12,3,TRUE)</f>
        <v>0</v>
      </c>
      <c r="Q7860">
        <f>VLOOKUP(L7860,AI$2:$AJ$12,2,TRUE)</f>
        <v>5</v>
      </c>
      <c r="T7860" t="str">
        <f t="shared" si="737"/>
        <v>Crimepoint.create(latitude:37.804, longitude:-122.428, drugdrink:0, misdemean:0, theft:7, violent:0, total:5, drugdrinkct:0, misdemeanct:0, theftct:7, violentct:0, totalct:7)</v>
      </c>
      <c r="U7860" t="str">
        <f t="shared" si="738"/>
        <v>{location: new google.maps.LatLng(37.804, -122.428), weight: 0},</v>
      </c>
      <c r="V7860" t="str">
        <f t="shared" si="733"/>
        <v>{location: new google.maps.LatLng(37.804, -122.428), weight: 0},</v>
      </c>
      <c r="W7860" t="str">
        <f t="shared" si="734"/>
        <v>{location: new google.maps.LatLng(37.804, -122.428), weight: 1},</v>
      </c>
      <c r="X7860" t="str">
        <f t="shared" si="735"/>
        <v>{location: new google.maps.LatLng(37.804, -122.428), weight: 0},</v>
      </c>
      <c r="Y7860" t="str">
        <f t="shared" si="736"/>
        <v>{location: new google.maps.LatLng(37.804, -122.428), weight: 1},</v>
      </c>
    </row>
    <row r="7861" spans="1:25" x14ac:dyDescent="0.2">
      <c r="A7861">
        <v>37.804000000000002</v>
      </c>
      <c r="B7861">
        <v>-122.42700000000001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4</v>
      </c>
      <c r="J7861">
        <v>1</v>
      </c>
      <c r="K7861">
        <v>0</v>
      </c>
      <c r="L7861">
        <v>5</v>
      </c>
      <c r="M7861">
        <f>VLOOKUP(H7861,AE$2:$AJ$12,6,TRUE)</f>
        <v>0</v>
      </c>
      <c r="N7861">
        <f>VLOOKUP(I7861,AF$2:$AJ$12,5,TRUE)</f>
        <v>6</v>
      </c>
      <c r="O7861">
        <f>VLOOKUP(J7861,AG$2:$AJ$12,4,TRUE)</f>
        <v>3</v>
      </c>
      <c r="P7861">
        <f>VLOOKUP(K7861,AH$2:$AJ$12,3,TRUE)</f>
        <v>0</v>
      </c>
      <c r="Q7861">
        <f>VLOOKUP(L7861,AI$2:$AJ$12,2,TRUE)</f>
        <v>4</v>
      </c>
      <c r="T7861" t="str">
        <f t="shared" si="737"/>
        <v>Crimepoint.create(latitude:37.804, longitude:-122.427, drugdrink:0, misdemean:6, theft:3, violent:0, total:4, drugdrinkct:0, misdemeanct:4, theftct:1, violentct:0, totalct:5)</v>
      </c>
      <c r="U7861" t="str">
        <f t="shared" si="738"/>
        <v>{location: new google.maps.LatLng(37.804, -122.427), weight: 0},</v>
      </c>
      <c r="V7861" t="str">
        <f t="shared" si="733"/>
        <v>{location: new google.maps.LatLng(37.804, -122.427), weight: 1},</v>
      </c>
      <c r="W7861" t="str">
        <f t="shared" si="734"/>
        <v>{location: new google.maps.LatLng(37.804, -122.427), weight: 0},</v>
      </c>
      <c r="X7861" t="str">
        <f t="shared" si="735"/>
        <v>{location: new google.maps.LatLng(37.804, -122.427), weight: 0},</v>
      </c>
      <c r="Y7861" t="str">
        <f t="shared" si="736"/>
        <v>{location: new google.maps.LatLng(37.804, -122.427), weight: 0},</v>
      </c>
    </row>
    <row r="7862" spans="1:25" x14ac:dyDescent="0.2">
      <c r="A7862">
        <v>37.804000000000002</v>
      </c>
      <c r="B7862">
        <v>-122.426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2</v>
      </c>
      <c r="J7862">
        <v>4</v>
      </c>
      <c r="K7862">
        <v>0</v>
      </c>
      <c r="L7862">
        <v>6</v>
      </c>
      <c r="M7862">
        <f>VLOOKUP(H7862,AE$2:$AJ$12,6,TRUE)</f>
        <v>0</v>
      </c>
      <c r="N7862">
        <f>VLOOKUP(I7862,AF$2:$AJ$12,5,TRUE)</f>
        <v>4</v>
      </c>
      <c r="O7862">
        <f>VLOOKUP(J7862,AG$2:$AJ$12,4,TRUE)</f>
        <v>6</v>
      </c>
      <c r="P7862">
        <f>VLOOKUP(K7862,AH$2:$AJ$12,3,TRUE)</f>
        <v>0</v>
      </c>
      <c r="Q7862">
        <f>VLOOKUP(L7862,AI$2:$AJ$12,2,TRUE)</f>
        <v>4</v>
      </c>
      <c r="T7862" t="str">
        <f t="shared" si="737"/>
        <v>Crimepoint.create(latitude:37.804, longitude:-122.426, drugdrink:0, misdemean:4, theft:6, violent:0, total:4, drugdrinkct:0, misdemeanct:2, theftct:4, violentct:0, totalct:6)</v>
      </c>
      <c r="U7862" t="str">
        <f t="shared" si="738"/>
        <v>{location: new google.maps.LatLng(37.804, -122.426), weight: 0},</v>
      </c>
      <c r="V7862" t="str">
        <f t="shared" si="733"/>
        <v>{location: new google.maps.LatLng(37.804, -122.426), weight: 0},</v>
      </c>
      <c r="W7862" t="str">
        <f t="shared" si="734"/>
        <v>{location: new google.maps.LatLng(37.804, -122.426), weight: 1},</v>
      </c>
      <c r="X7862" t="str">
        <f t="shared" si="735"/>
        <v>{location: new google.maps.LatLng(37.804, -122.426), weight: 0},</v>
      </c>
      <c r="Y7862" t="str">
        <f t="shared" si="736"/>
        <v>{location: new google.maps.LatLng(37.804, -122.426), weight: 0},</v>
      </c>
    </row>
    <row r="7863" spans="1:25" x14ac:dyDescent="0.2">
      <c r="A7863">
        <v>37.804000000000002</v>
      </c>
      <c r="B7863">
        <v>-122.425</v>
      </c>
      <c r="C7863">
        <v>0</v>
      </c>
      <c r="D7863">
        <v>6</v>
      </c>
      <c r="E7863">
        <v>3</v>
      </c>
      <c r="F7863">
        <v>0</v>
      </c>
      <c r="G7863">
        <v>3</v>
      </c>
      <c r="H7863">
        <v>0</v>
      </c>
      <c r="I7863">
        <v>25</v>
      </c>
      <c r="J7863">
        <v>18</v>
      </c>
      <c r="K7863">
        <v>0</v>
      </c>
      <c r="L7863">
        <v>43</v>
      </c>
      <c r="M7863">
        <f>VLOOKUP(H7863,AE$2:$AJ$12,6,TRUE)</f>
        <v>0</v>
      </c>
      <c r="N7863">
        <f>VLOOKUP(I7863,AF$2:$AJ$12,5,TRUE)</f>
        <v>9</v>
      </c>
      <c r="O7863">
        <f>VLOOKUP(J7863,AG$2:$AJ$12,4,TRUE)</f>
        <v>9</v>
      </c>
      <c r="P7863">
        <f>VLOOKUP(K7863,AH$2:$AJ$12,3,TRUE)</f>
        <v>0</v>
      </c>
      <c r="Q7863">
        <f>VLOOKUP(L7863,AI$2:$AJ$12,2,TRUE)</f>
        <v>9</v>
      </c>
      <c r="T7863" t="str">
        <f t="shared" si="737"/>
        <v>Crimepoint.create(latitude:37.804, longitude:-122.425, drugdrink:0, misdemean:9, theft:9, violent:0, total:9, drugdrinkct:0, misdemeanct:25, theftct:18, violentct:0, totalct:43)</v>
      </c>
      <c r="U7863" t="str">
        <f t="shared" si="738"/>
        <v>{location: new google.maps.LatLng(37.804, -122.425), weight: 0},</v>
      </c>
      <c r="V7863" t="str">
        <f t="shared" si="733"/>
        <v>{location: new google.maps.LatLng(37.804, -122.425), weight: 6},</v>
      </c>
      <c r="W7863" t="str">
        <f t="shared" si="734"/>
        <v>{location: new google.maps.LatLng(37.804, -122.425), weight: 3},</v>
      </c>
      <c r="X7863" t="str">
        <f t="shared" si="735"/>
        <v>{location: new google.maps.LatLng(37.804, -122.425), weight: 0},</v>
      </c>
      <c r="Y7863" t="str">
        <f t="shared" si="736"/>
        <v>{location: new google.maps.LatLng(37.804, -122.425), weight: 3},</v>
      </c>
    </row>
    <row r="7864" spans="1:25" x14ac:dyDescent="0.2">
      <c r="A7864">
        <v>37.804000000000002</v>
      </c>
      <c r="B7864">
        <v>-122.42400000000001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</v>
      </c>
      <c r="K7864">
        <v>0</v>
      </c>
      <c r="L7864">
        <v>2</v>
      </c>
      <c r="M7864">
        <f>VLOOKUP(H7864,AE$2:$AJ$12,6,TRUE)</f>
        <v>0</v>
      </c>
      <c r="N7864">
        <f>VLOOKUP(I7864,AF$2:$AJ$12,5,TRUE)</f>
        <v>0</v>
      </c>
      <c r="O7864">
        <f>VLOOKUP(J7864,AG$2:$AJ$12,4,TRUE)</f>
        <v>4</v>
      </c>
      <c r="P7864">
        <f>VLOOKUP(K7864,AH$2:$AJ$12,3,TRUE)</f>
        <v>0</v>
      </c>
      <c r="Q7864">
        <f>VLOOKUP(L7864,AI$2:$AJ$12,2,TRUE)</f>
        <v>1</v>
      </c>
      <c r="T7864" t="str">
        <f t="shared" si="737"/>
        <v>Crimepoint.create(latitude:37.804, longitude:-122.424, drugdrink:0, misdemean:0, theft:4, violent:0, total:1, drugdrinkct:0, misdemeanct:0, theftct:2, violentct:0, totalct:2)</v>
      </c>
      <c r="U7864" t="str">
        <f t="shared" si="738"/>
        <v>{location: new google.maps.LatLng(37.804, -122.424), weight: 0},</v>
      </c>
      <c r="V7864" t="str">
        <f t="shared" si="733"/>
        <v>{location: new google.maps.LatLng(37.804, -122.424), weight: 0},</v>
      </c>
      <c r="W7864" t="str">
        <f t="shared" si="734"/>
        <v>{location: new google.maps.LatLng(37.804, -122.424), weight: 0},</v>
      </c>
      <c r="X7864" t="str">
        <f t="shared" si="735"/>
        <v>{location: new google.maps.LatLng(37.804, -122.424), weight: 0},</v>
      </c>
      <c r="Y7864" t="str">
        <f t="shared" si="736"/>
        <v>{location: new google.maps.LatLng(37.804, -122.424), weight: 0},</v>
      </c>
    </row>
    <row r="7865" spans="1:25" x14ac:dyDescent="0.2">
      <c r="A7865">
        <v>37.804000000000002</v>
      </c>
      <c r="B7865">
        <v>-122.423</v>
      </c>
      <c r="C7865">
        <v>0</v>
      </c>
      <c r="D7865">
        <v>2</v>
      </c>
      <c r="E7865">
        <v>2</v>
      </c>
      <c r="F7865">
        <v>0</v>
      </c>
      <c r="G7865">
        <v>2</v>
      </c>
      <c r="H7865">
        <v>0</v>
      </c>
      <c r="I7865">
        <v>8</v>
      </c>
      <c r="J7865">
        <v>14</v>
      </c>
      <c r="K7865">
        <v>0</v>
      </c>
      <c r="L7865">
        <v>22</v>
      </c>
      <c r="M7865">
        <f>VLOOKUP(H7865,AE$2:$AJ$12,6,TRUE)</f>
        <v>0</v>
      </c>
      <c r="N7865">
        <f>VLOOKUP(I7865,AF$2:$AJ$12,5,TRUE)</f>
        <v>7</v>
      </c>
      <c r="O7865">
        <f>VLOOKUP(J7865,AG$2:$AJ$12,4,TRUE)</f>
        <v>8</v>
      </c>
      <c r="P7865">
        <f>VLOOKUP(K7865,AH$2:$AJ$12,3,TRUE)</f>
        <v>0</v>
      </c>
      <c r="Q7865">
        <f>VLOOKUP(L7865,AI$2:$AJ$12,2,TRUE)</f>
        <v>8</v>
      </c>
      <c r="T7865" t="str">
        <f t="shared" si="737"/>
        <v>Crimepoint.create(latitude:37.804, longitude:-122.423, drugdrink:0, misdemean:7, theft:8, violent:0, total:8, drugdrinkct:0, misdemeanct:8, theftct:14, violentct:0, totalct:22)</v>
      </c>
      <c r="U7865" t="str">
        <f t="shared" si="738"/>
        <v>{location: new google.maps.LatLng(37.804, -122.423), weight: 0},</v>
      </c>
      <c r="V7865" t="str">
        <f t="shared" si="733"/>
        <v>{location: new google.maps.LatLng(37.804, -122.423), weight: 2},</v>
      </c>
      <c r="W7865" t="str">
        <f t="shared" si="734"/>
        <v>{location: new google.maps.LatLng(37.804, -122.423), weight: 2},</v>
      </c>
      <c r="X7865" t="str">
        <f t="shared" si="735"/>
        <v>{location: new google.maps.LatLng(37.804, -122.423), weight: 0},</v>
      </c>
      <c r="Y7865" t="str">
        <f t="shared" si="736"/>
        <v>{location: new google.maps.LatLng(37.804, -122.423), weight: 2},</v>
      </c>
    </row>
    <row r="7866" spans="1:25" x14ac:dyDescent="0.2">
      <c r="A7866">
        <v>37.804000000000002</v>
      </c>
      <c r="B7866">
        <v>-122.422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1</v>
      </c>
      <c r="K7866">
        <v>0</v>
      </c>
      <c r="L7866">
        <v>4</v>
      </c>
      <c r="M7866">
        <f>VLOOKUP(H7866,AE$2:$AJ$12,6,TRUE)</f>
        <v>0</v>
      </c>
      <c r="N7866">
        <f>VLOOKUP(I7866,AF$2:$AJ$12,5,TRUE)</f>
        <v>5</v>
      </c>
      <c r="O7866">
        <f>VLOOKUP(J7866,AG$2:$AJ$12,4,TRUE)</f>
        <v>3</v>
      </c>
      <c r="P7866">
        <f>VLOOKUP(K7866,AH$2:$AJ$12,3,TRUE)</f>
        <v>0</v>
      </c>
      <c r="Q7866">
        <f>VLOOKUP(L7866,AI$2:$AJ$12,2,TRUE)</f>
        <v>3</v>
      </c>
      <c r="T7866" t="str">
        <f t="shared" si="737"/>
        <v>Crimepoint.create(latitude:37.804, longitude:-122.422, drugdrink:0, misdemean:5, theft:3, violent:0, total:3, drugdrinkct:0, misdemeanct:3, theftct:1, violentct:0, totalct:4)</v>
      </c>
      <c r="U7866" t="str">
        <f t="shared" si="738"/>
        <v>{location: new google.maps.LatLng(37.804, -122.422), weight: 0},</v>
      </c>
      <c r="V7866" t="str">
        <f t="shared" si="733"/>
        <v>{location: new google.maps.LatLng(37.804, -122.422), weight: 1},</v>
      </c>
      <c r="W7866" t="str">
        <f t="shared" si="734"/>
        <v>{location: new google.maps.LatLng(37.804, -122.422), weight: 0},</v>
      </c>
      <c r="X7866" t="str">
        <f t="shared" si="735"/>
        <v>{location: new google.maps.LatLng(37.804, -122.422), weight: 0},</v>
      </c>
      <c r="Y7866" t="str">
        <f t="shared" si="736"/>
        <v>{location: new google.maps.LatLng(37.804, -122.422), weight: 0},</v>
      </c>
    </row>
    <row r="7867" spans="1:25" x14ac:dyDescent="0.2">
      <c r="A7867">
        <v>37.804000000000002</v>
      </c>
      <c r="B7867">
        <v>-122.42</v>
      </c>
      <c r="C7867">
        <v>0</v>
      </c>
      <c r="D7867">
        <v>0</v>
      </c>
      <c r="E7867">
        <v>1</v>
      </c>
      <c r="F7867">
        <v>0</v>
      </c>
      <c r="G7867">
        <v>1</v>
      </c>
      <c r="H7867">
        <v>0</v>
      </c>
      <c r="I7867">
        <v>0</v>
      </c>
      <c r="J7867">
        <v>7</v>
      </c>
      <c r="K7867">
        <v>0</v>
      </c>
      <c r="L7867">
        <v>7</v>
      </c>
      <c r="M7867">
        <f>VLOOKUP(H7867,AE$2:$AJ$12,6,TRUE)</f>
        <v>0</v>
      </c>
      <c r="N7867">
        <f>VLOOKUP(I7867,AF$2:$AJ$12,5,TRUE)</f>
        <v>0</v>
      </c>
      <c r="O7867">
        <f>VLOOKUP(J7867,AG$2:$AJ$12,4,TRUE)</f>
        <v>7</v>
      </c>
      <c r="P7867">
        <f>VLOOKUP(K7867,AH$2:$AJ$12,3,TRUE)</f>
        <v>0</v>
      </c>
      <c r="Q7867">
        <f>VLOOKUP(L7867,AI$2:$AJ$12,2,TRUE)</f>
        <v>5</v>
      </c>
      <c r="T7867" t="str">
        <f t="shared" si="737"/>
        <v>Crimepoint.create(latitude:37.804, longitude:-122.42, drugdrink:0, misdemean:0, theft:7, violent:0, total:5, drugdrinkct:0, misdemeanct:0, theftct:7, violentct:0, totalct:7)</v>
      </c>
      <c r="U7867" t="str">
        <f t="shared" si="738"/>
        <v>{location: new google.maps.LatLng(37.804, -122.42), weight: 0},</v>
      </c>
      <c r="V7867" t="str">
        <f t="shared" si="733"/>
        <v>{location: new google.maps.LatLng(37.804, -122.42), weight: 0},</v>
      </c>
      <c r="W7867" t="str">
        <f t="shared" si="734"/>
        <v>{location: new google.maps.LatLng(37.804, -122.42), weight: 1},</v>
      </c>
      <c r="X7867" t="str">
        <f t="shared" si="735"/>
        <v>{location: new google.maps.LatLng(37.804, -122.42), weight: 0},</v>
      </c>
      <c r="Y7867" t="str">
        <f t="shared" si="736"/>
        <v>{location: new google.maps.LatLng(37.804, -122.42), weight: 1},</v>
      </c>
    </row>
    <row r="7868" spans="1:25" x14ac:dyDescent="0.2">
      <c r="A7868">
        <v>37.804000000000002</v>
      </c>
      <c r="B7868">
        <v>-122.419</v>
      </c>
      <c r="C7868">
        <v>1</v>
      </c>
      <c r="D7868">
        <v>2</v>
      </c>
      <c r="E7868">
        <v>0</v>
      </c>
      <c r="F7868">
        <v>0</v>
      </c>
      <c r="G7868">
        <v>1</v>
      </c>
      <c r="H7868">
        <v>1</v>
      </c>
      <c r="I7868">
        <v>7</v>
      </c>
      <c r="J7868">
        <v>2</v>
      </c>
      <c r="K7868">
        <v>0</v>
      </c>
      <c r="L7868">
        <v>10</v>
      </c>
      <c r="M7868">
        <f>VLOOKUP(H7868,AE$2:$AJ$12,6,TRUE)</f>
        <v>8</v>
      </c>
      <c r="N7868">
        <f>VLOOKUP(I7868,AF$2:$AJ$12,5,TRUE)</f>
        <v>7</v>
      </c>
      <c r="O7868">
        <f>VLOOKUP(J7868,AG$2:$AJ$12,4,TRUE)</f>
        <v>4</v>
      </c>
      <c r="P7868">
        <f>VLOOKUP(K7868,AH$2:$AJ$12,3,TRUE)</f>
        <v>0</v>
      </c>
      <c r="Q7868">
        <f>VLOOKUP(L7868,AI$2:$AJ$12,2,TRUE)</f>
        <v>6</v>
      </c>
      <c r="T7868" t="str">
        <f t="shared" si="737"/>
        <v>Crimepoint.create(latitude:37.804, longitude:-122.419, drugdrink:8, misdemean:7, theft:4, violent:0, total:6, drugdrinkct:1, misdemeanct:7, theftct:2, violentct:0, totalct:10)</v>
      </c>
      <c r="U7868" t="str">
        <f t="shared" si="738"/>
        <v>{location: new google.maps.LatLng(37.804, -122.419), weight: 1},</v>
      </c>
      <c r="V7868" t="str">
        <f t="shared" si="733"/>
        <v>{location: new google.maps.LatLng(37.804, -122.419), weight: 2},</v>
      </c>
      <c r="W7868" t="str">
        <f t="shared" si="734"/>
        <v>{location: new google.maps.LatLng(37.804, -122.419), weight: 0},</v>
      </c>
      <c r="X7868" t="str">
        <f t="shared" si="735"/>
        <v>{location: new google.maps.LatLng(37.804, -122.419), weight: 0},</v>
      </c>
      <c r="Y7868" t="str">
        <f t="shared" si="736"/>
        <v>{location: new google.maps.LatLng(37.804, -122.419), weight: 1},</v>
      </c>
    </row>
    <row r="7869" spans="1:25" x14ac:dyDescent="0.2">
      <c r="A7869">
        <v>37.804000000000002</v>
      </c>
      <c r="B7869">
        <v>-122.41800000000001</v>
      </c>
      <c r="C7869">
        <v>0</v>
      </c>
      <c r="D7869">
        <v>1</v>
      </c>
      <c r="E7869">
        <v>2</v>
      </c>
      <c r="F7869">
        <v>1</v>
      </c>
      <c r="G7869">
        <v>2</v>
      </c>
      <c r="H7869">
        <v>0</v>
      </c>
      <c r="I7869">
        <v>5</v>
      </c>
      <c r="J7869">
        <v>14</v>
      </c>
      <c r="K7869">
        <v>2</v>
      </c>
      <c r="L7869">
        <v>21</v>
      </c>
      <c r="M7869">
        <f>VLOOKUP(H7869,AE$2:$AJ$12,6,TRUE)</f>
        <v>0</v>
      </c>
      <c r="N7869">
        <f>VLOOKUP(I7869,AF$2:$AJ$12,5,TRUE)</f>
        <v>6</v>
      </c>
      <c r="O7869">
        <f>VLOOKUP(J7869,AG$2:$AJ$12,4,TRUE)</f>
        <v>8</v>
      </c>
      <c r="P7869">
        <f>VLOOKUP(K7869,AH$2:$AJ$12,3,TRUE)</f>
        <v>7</v>
      </c>
      <c r="Q7869">
        <f>VLOOKUP(L7869,AI$2:$AJ$12,2,TRUE)</f>
        <v>8</v>
      </c>
      <c r="T7869" t="str">
        <f t="shared" si="737"/>
        <v>Crimepoint.create(latitude:37.804, longitude:-122.418, drugdrink:0, misdemean:6, theft:8, violent:7, total:8, drugdrinkct:0, misdemeanct:5, theftct:14, violentct:2, totalct:21)</v>
      </c>
      <c r="U7869" t="str">
        <f t="shared" si="738"/>
        <v>{location: new google.maps.LatLng(37.804, -122.418), weight: 0},</v>
      </c>
      <c r="V7869" t="str">
        <f t="shared" si="733"/>
        <v>{location: new google.maps.LatLng(37.804, -122.418), weight: 1},</v>
      </c>
      <c r="W7869" t="str">
        <f t="shared" si="734"/>
        <v>{location: new google.maps.LatLng(37.804, -122.418), weight: 2},</v>
      </c>
      <c r="X7869" t="str">
        <f t="shared" si="735"/>
        <v>{location: new google.maps.LatLng(37.804, -122.418), weight: 1},</v>
      </c>
      <c r="Y7869" t="str">
        <f t="shared" si="736"/>
        <v>{location: new google.maps.LatLng(37.804, -122.418), weight: 2},</v>
      </c>
    </row>
    <row r="7870" spans="1:25" x14ac:dyDescent="0.2">
      <c r="A7870">
        <v>37.804000000000002</v>
      </c>
      <c r="B7870">
        <v>-122.417</v>
      </c>
      <c r="C7870">
        <v>0</v>
      </c>
      <c r="D7870">
        <v>2</v>
      </c>
      <c r="E7870">
        <v>1</v>
      </c>
      <c r="F7870">
        <v>0</v>
      </c>
      <c r="G7870">
        <v>1</v>
      </c>
      <c r="H7870">
        <v>0</v>
      </c>
      <c r="I7870">
        <v>7</v>
      </c>
      <c r="J7870">
        <v>7</v>
      </c>
      <c r="K7870">
        <v>0</v>
      </c>
      <c r="L7870">
        <v>14</v>
      </c>
      <c r="M7870">
        <f>VLOOKUP(H7870,AE$2:$AJ$12,6,TRUE)</f>
        <v>0</v>
      </c>
      <c r="N7870">
        <f>VLOOKUP(I7870,AF$2:$AJ$12,5,TRUE)</f>
        <v>7</v>
      </c>
      <c r="O7870">
        <f>VLOOKUP(J7870,AG$2:$AJ$12,4,TRUE)</f>
        <v>7</v>
      </c>
      <c r="P7870">
        <f>VLOOKUP(K7870,AH$2:$AJ$12,3,TRUE)</f>
        <v>0</v>
      </c>
      <c r="Q7870">
        <f>VLOOKUP(L7870,AI$2:$AJ$12,2,TRUE)</f>
        <v>7</v>
      </c>
      <c r="T7870" t="str">
        <f t="shared" si="737"/>
        <v>Crimepoint.create(latitude:37.804, longitude:-122.417, drugdrink:0, misdemean:7, theft:7, violent:0, total:7, drugdrinkct:0, misdemeanct:7, theftct:7, violentct:0, totalct:14)</v>
      </c>
      <c r="U7870" t="str">
        <f t="shared" si="738"/>
        <v>{location: new google.maps.LatLng(37.804, -122.417), weight: 0},</v>
      </c>
      <c r="V7870" t="str">
        <f t="shared" si="733"/>
        <v>{location: new google.maps.LatLng(37.804, -122.417), weight: 2},</v>
      </c>
      <c r="W7870" t="str">
        <f t="shared" si="734"/>
        <v>{location: new google.maps.LatLng(37.804, -122.417), weight: 1},</v>
      </c>
      <c r="X7870" t="str">
        <f t="shared" si="735"/>
        <v>{location: new google.maps.LatLng(37.804, -122.417), weight: 0},</v>
      </c>
      <c r="Y7870" t="str">
        <f t="shared" si="736"/>
        <v>{location: new google.maps.LatLng(37.804, -122.417), weight: 1},</v>
      </c>
    </row>
    <row r="7871" spans="1:25" x14ac:dyDescent="0.2">
      <c r="A7871">
        <v>37.804000000000002</v>
      </c>
      <c r="B7871">
        <v>-122.416</v>
      </c>
      <c r="C7871">
        <v>2</v>
      </c>
      <c r="D7871">
        <v>6</v>
      </c>
      <c r="E7871">
        <v>2</v>
      </c>
      <c r="F7871">
        <v>9</v>
      </c>
      <c r="G7871">
        <v>5</v>
      </c>
      <c r="H7871">
        <v>3</v>
      </c>
      <c r="I7871">
        <v>29</v>
      </c>
      <c r="J7871">
        <v>13</v>
      </c>
      <c r="K7871">
        <v>12</v>
      </c>
      <c r="L7871">
        <v>57</v>
      </c>
      <c r="M7871">
        <f>VLOOKUP(H7871,AE$2:$AJ$12,6,TRUE)</f>
        <v>9</v>
      </c>
      <c r="N7871">
        <f>VLOOKUP(I7871,AF$2:$AJ$12,5,TRUE)</f>
        <v>9</v>
      </c>
      <c r="O7871">
        <f>VLOOKUP(J7871,AG$2:$AJ$12,4,TRUE)</f>
        <v>8</v>
      </c>
      <c r="P7871">
        <f>VLOOKUP(K7871,AH$2:$AJ$12,3,TRUE)</f>
        <v>9</v>
      </c>
      <c r="Q7871">
        <f>VLOOKUP(L7871,AI$2:$AJ$12,2,TRUE)</f>
        <v>9</v>
      </c>
      <c r="T7871" t="str">
        <f t="shared" si="737"/>
        <v>Crimepoint.create(latitude:37.804, longitude:-122.416, drugdrink:9, misdemean:9, theft:8, violent:9, total:9, drugdrinkct:3, misdemeanct:29, theftct:13, violentct:12, totalct:57)</v>
      </c>
      <c r="U7871" t="str">
        <f t="shared" si="738"/>
        <v>{location: new google.maps.LatLng(37.804, -122.416), weight: 2},</v>
      </c>
      <c r="V7871" t="str">
        <f t="shared" si="733"/>
        <v>{location: new google.maps.LatLng(37.804, -122.416), weight: 6},</v>
      </c>
      <c r="W7871" t="str">
        <f t="shared" si="734"/>
        <v>{location: new google.maps.LatLng(37.804, -122.416), weight: 2},</v>
      </c>
      <c r="X7871" t="str">
        <f t="shared" si="735"/>
        <v>{location: new google.maps.LatLng(37.804, -122.416), weight: 9},</v>
      </c>
      <c r="Y7871" t="str">
        <f t="shared" si="736"/>
        <v>{location: new google.maps.LatLng(37.804, -122.416), weight: 5},</v>
      </c>
    </row>
    <row r="7872" spans="1:25" x14ac:dyDescent="0.2">
      <c r="A7872">
        <v>37.804000000000002</v>
      </c>
      <c r="B7872">
        <v>-122.41500000000001</v>
      </c>
      <c r="C7872">
        <v>1</v>
      </c>
      <c r="D7872">
        <v>4</v>
      </c>
      <c r="E7872">
        <v>2</v>
      </c>
      <c r="F7872">
        <v>4</v>
      </c>
      <c r="G7872">
        <v>3</v>
      </c>
      <c r="H7872">
        <v>2</v>
      </c>
      <c r="I7872">
        <v>16</v>
      </c>
      <c r="J7872">
        <v>15</v>
      </c>
      <c r="K7872">
        <v>5</v>
      </c>
      <c r="L7872">
        <v>38</v>
      </c>
      <c r="M7872">
        <f>VLOOKUP(H7872,AE$2:$AJ$12,6,TRUE)</f>
        <v>9</v>
      </c>
      <c r="N7872">
        <f>VLOOKUP(I7872,AF$2:$AJ$12,5,TRUE)</f>
        <v>8</v>
      </c>
      <c r="O7872">
        <f>VLOOKUP(J7872,AG$2:$AJ$12,4,TRUE)</f>
        <v>9</v>
      </c>
      <c r="P7872">
        <f>VLOOKUP(K7872,AH$2:$AJ$12,3,TRUE)</f>
        <v>9</v>
      </c>
      <c r="Q7872">
        <f>VLOOKUP(L7872,AI$2:$AJ$12,2,TRUE)</f>
        <v>8</v>
      </c>
      <c r="T7872" t="str">
        <f t="shared" si="737"/>
        <v>Crimepoint.create(latitude:37.804, longitude:-122.415, drugdrink:9, misdemean:8, theft:9, violent:9, total:8, drugdrinkct:2, misdemeanct:16, theftct:15, violentct:5, totalct:38)</v>
      </c>
      <c r="U7872" t="str">
        <f t="shared" si="738"/>
        <v>{location: new google.maps.LatLng(37.804, -122.415), weight: 1},</v>
      </c>
      <c r="V7872" t="str">
        <f t="shared" si="733"/>
        <v>{location: new google.maps.LatLng(37.804, -122.415), weight: 4},</v>
      </c>
      <c r="W7872" t="str">
        <f t="shared" si="734"/>
        <v>{location: new google.maps.LatLng(37.804, -122.415), weight: 2},</v>
      </c>
      <c r="X7872" t="str">
        <f t="shared" si="735"/>
        <v>{location: new google.maps.LatLng(37.804, -122.415), weight: 4},</v>
      </c>
      <c r="Y7872" t="str">
        <f t="shared" si="736"/>
        <v>{location: new google.maps.LatLng(37.804, -122.415), weight: 3},</v>
      </c>
    </row>
    <row r="7873" spans="1:25" x14ac:dyDescent="0.2">
      <c r="A7873">
        <v>37.804000000000002</v>
      </c>
      <c r="B7873">
        <v>-122.414</v>
      </c>
      <c r="C7873">
        <v>0</v>
      </c>
      <c r="D7873">
        <v>1</v>
      </c>
      <c r="E7873">
        <v>0</v>
      </c>
      <c r="F7873">
        <v>0</v>
      </c>
      <c r="G7873">
        <v>1</v>
      </c>
      <c r="H7873">
        <v>0</v>
      </c>
      <c r="I7873">
        <v>5</v>
      </c>
      <c r="J7873">
        <v>3</v>
      </c>
      <c r="K7873">
        <v>0</v>
      </c>
      <c r="L7873">
        <v>8</v>
      </c>
      <c r="M7873">
        <f>VLOOKUP(H7873,AE$2:$AJ$12,6,TRUE)</f>
        <v>0</v>
      </c>
      <c r="N7873">
        <f>VLOOKUP(I7873,AF$2:$AJ$12,5,TRUE)</f>
        <v>6</v>
      </c>
      <c r="O7873">
        <f>VLOOKUP(J7873,AG$2:$AJ$12,4,TRUE)</f>
        <v>5</v>
      </c>
      <c r="P7873">
        <f>VLOOKUP(K7873,AH$2:$AJ$12,3,TRUE)</f>
        <v>0</v>
      </c>
      <c r="Q7873">
        <f>VLOOKUP(L7873,AI$2:$AJ$12,2,TRUE)</f>
        <v>5</v>
      </c>
      <c r="T7873" t="str">
        <f t="shared" si="737"/>
        <v>Crimepoint.create(latitude:37.804, longitude:-122.414, drugdrink:0, misdemean:6, theft:5, violent:0, total:5, drugdrinkct:0, misdemeanct:5, theftct:3, violentct:0, totalct:8)</v>
      </c>
      <c r="U7873" t="str">
        <f t="shared" si="738"/>
        <v>{location: new google.maps.LatLng(37.804, -122.414), weight: 0},</v>
      </c>
      <c r="V7873" t="str">
        <f t="shared" si="733"/>
        <v>{location: new google.maps.LatLng(37.804, -122.414), weight: 1},</v>
      </c>
      <c r="W7873" t="str">
        <f t="shared" si="734"/>
        <v>{location: new google.maps.LatLng(37.804, -122.414), weight: 0},</v>
      </c>
      <c r="X7873" t="str">
        <f t="shared" si="735"/>
        <v>{location: new google.maps.LatLng(37.804, -122.414), weight: 0},</v>
      </c>
      <c r="Y7873" t="str">
        <f t="shared" si="736"/>
        <v>{location: new google.maps.LatLng(37.804, -122.414), weight: 1},</v>
      </c>
    </row>
    <row r="7874" spans="1:25" x14ac:dyDescent="0.2">
      <c r="A7874">
        <v>37.804000000000002</v>
      </c>
      <c r="B7874">
        <v>-122.413</v>
      </c>
      <c r="C7874">
        <v>0</v>
      </c>
      <c r="D7874">
        <v>1</v>
      </c>
      <c r="E7874">
        <v>1</v>
      </c>
      <c r="F7874">
        <v>1</v>
      </c>
      <c r="G7874">
        <v>1</v>
      </c>
      <c r="H7874">
        <v>0</v>
      </c>
      <c r="I7874">
        <v>4</v>
      </c>
      <c r="J7874">
        <v>5</v>
      </c>
      <c r="K7874">
        <v>1</v>
      </c>
      <c r="L7874">
        <v>10</v>
      </c>
      <c r="M7874">
        <f>VLOOKUP(H7874,AE$2:$AJ$12,6,TRUE)</f>
        <v>0</v>
      </c>
      <c r="N7874">
        <f>VLOOKUP(I7874,AF$2:$AJ$12,5,TRUE)</f>
        <v>6</v>
      </c>
      <c r="O7874">
        <f>VLOOKUP(J7874,AG$2:$AJ$12,4,TRUE)</f>
        <v>7</v>
      </c>
      <c r="P7874">
        <f>VLOOKUP(K7874,AH$2:$AJ$12,3,TRUE)</f>
        <v>7</v>
      </c>
      <c r="Q7874">
        <f>VLOOKUP(L7874,AI$2:$AJ$12,2,TRUE)</f>
        <v>6</v>
      </c>
      <c r="T7874" t="str">
        <f t="shared" si="737"/>
        <v>Crimepoint.create(latitude:37.804, longitude:-122.413, drugdrink:0, misdemean:6, theft:7, violent:7, total:6, drugdrinkct:0, misdemeanct:4, theftct:5, violentct:1, totalct:10)</v>
      </c>
      <c r="U7874" t="str">
        <f t="shared" si="738"/>
        <v>{location: new google.maps.LatLng(37.804, -122.413), weight: 0},</v>
      </c>
      <c r="V7874" t="str">
        <f t="shared" si="733"/>
        <v>{location: new google.maps.LatLng(37.804, -122.413), weight: 1},</v>
      </c>
      <c r="W7874" t="str">
        <f t="shared" si="734"/>
        <v>{location: new google.maps.LatLng(37.804, -122.413), weight: 1},</v>
      </c>
      <c r="X7874" t="str">
        <f t="shared" si="735"/>
        <v>{location: new google.maps.LatLng(37.804, -122.413), weight: 1},</v>
      </c>
      <c r="Y7874" t="str">
        <f t="shared" si="736"/>
        <v>{location: new google.maps.LatLng(37.804, -122.413), weight: 1},</v>
      </c>
    </row>
    <row r="7875" spans="1:25" x14ac:dyDescent="0.2">
      <c r="A7875">
        <v>37.804000000000002</v>
      </c>
      <c r="B7875">
        <v>-122.41200000000001</v>
      </c>
      <c r="C7875">
        <v>0</v>
      </c>
      <c r="D7875">
        <v>3</v>
      </c>
      <c r="E7875">
        <v>2</v>
      </c>
      <c r="F7875">
        <v>2</v>
      </c>
      <c r="G7875">
        <v>2</v>
      </c>
      <c r="H7875">
        <v>0</v>
      </c>
      <c r="I7875">
        <v>13</v>
      </c>
      <c r="J7875">
        <v>12</v>
      </c>
      <c r="K7875">
        <v>3</v>
      </c>
      <c r="L7875">
        <v>28</v>
      </c>
      <c r="M7875">
        <f>VLOOKUP(H7875,AE$2:$AJ$12,6,TRUE)</f>
        <v>0</v>
      </c>
      <c r="N7875">
        <f>VLOOKUP(I7875,AF$2:$AJ$12,5,TRUE)</f>
        <v>8</v>
      </c>
      <c r="O7875">
        <f>VLOOKUP(J7875,AG$2:$AJ$12,4,TRUE)</f>
        <v>8</v>
      </c>
      <c r="P7875">
        <f>VLOOKUP(K7875,AH$2:$AJ$12,3,TRUE)</f>
        <v>8</v>
      </c>
      <c r="Q7875">
        <f>VLOOKUP(L7875,AI$2:$AJ$12,2,TRUE)</f>
        <v>8</v>
      </c>
      <c r="T7875" t="str">
        <f t="shared" si="737"/>
        <v>Crimepoint.create(latitude:37.804, longitude:-122.412, drugdrink:0, misdemean:8, theft:8, violent:8, total:8, drugdrinkct:0, misdemeanct:13, theftct:12, violentct:3, totalct:28)</v>
      </c>
      <c r="U7875" t="str">
        <f t="shared" si="738"/>
        <v>{location: new google.maps.LatLng(37.804, -122.412), weight: 0},</v>
      </c>
      <c r="V7875" t="str">
        <f t="shared" ref="V7875:V7938" si="739">$Z$2&amp;$A7875&amp;$AA$2&amp;$B7875&amp;$AB$2&amp;D7875&amp;$AC$2</f>
        <v>{location: new google.maps.LatLng(37.804, -122.412), weight: 3},</v>
      </c>
      <c r="W7875" t="str">
        <f t="shared" ref="W7875:W7938" si="740">$Z$2&amp;$A7875&amp;$AA$2&amp;$B7875&amp;$AB$2&amp;E7875&amp;$AC$2</f>
        <v>{location: new google.maps.LatLng(37.804, -122.412), weight: 2},</v>
      </c>
      <c r="X7875" t="str">
        <f t="shared" ref="X7875:X7938" si="741">$Z$2&amp;$A7875&amp;$AA$2&amp;$B7875&amp;$AB$2&amp;F7875&amp;$AC$2</f>
        <v>{location: new google.maps.LatLng(37.804, -122.412), weight: 2},</v>
      </c>
      <c r="Y7875" t="str">
        <f t="shared" ref="Y7875:Y7938" si="742">$Z$2&amp;$A7875&amp;$AA$2&amp;$B7875&amp;$AB$2&amp;G7875&amp;$AC$2</f>
        <v>{location: new google.maps.LatLng(37.804, -122.412), weight: 2},</v>
      </c>
    </row>
    <row r="7876" spans="1:25" x14ac:dyDescent="0.2">
      <c r="A7876">
        <v>37.804000000000002</v>
      </c>
      <c r="B7876">
        <v>-122.411</v>
      </c>
      <c r="C7876">
        <v>0</v>
      </c>
      <c r="D7876">
        <v>1</v>
      </c>
      <c r="E7876">
        <v>1</v>
      </c>
      <c r="F7876">
        <v>0</v>
      </c>
      <c r="G7876">
        <v>1</v>
      </c>
      <c r="H7876">
        <v>0</v>
      </c>
      <c r="I7876">
        <v>4</v>
      </c>
      <c r="J7876">
        <v>8</v>
      </c>
      <c r="K7876">
        <v>0</v>
      </c>
      <c r="L7876">
        <v>12</v>
      </c>
      <c r="M7876">
        <f>VLOOKUP(H7876,AE$2:$AJ$12,6,TRUE)</f>
        <v>0</v>
      </c>
      <c r="N7876">
        <f>VLOOKUP(I7876,AF$2:$AJ$12,5,TRUE)</f>
        <v>6</v>
      </c>
      <c r="O7876">
        <f>VLOOKUP(J7876,AG$2:$AJ$12,4,TRUE)</f>
        <v>8</v>
      </c>
      <c r="P7876">
        <f>VLOOKUP(K7876,AH$2:$AJ$12,3,TRUE)</f>
        <v>0</v>
      </c>
      <c r="Q7876">
        <f>VLOOKUP(L7876,AI$2:$AJ$12,2,TRUE)</f>
        <v>6</v>
      </c>
      <c r="T7876" t="str">
        <f t="shared" ref="T7876:T7939" si="743">"Crimepoint.create("&amp;A$2&amp;":"&amp;A7876&amp;", "&amp;B$2&amp;":"&amp;B7876&amp;", "&amp;C$2&amp;":"&amp;M7876&amp;", "&amp;D$2&amp;":"&amp;N7876&amp;", "&amp;E$2&amp;":"&amp;O7876&amp;", "&amp;F$2&amp;":"&amp;P7876&amp;", "&amp;G$2&amp;":"&amp;Q7876&amp;", "&amp;H$2&amp;":"&amp;H7876&amp;", "&amp;I$2&amp;":"&amp;I7876&amp;", "&amp;J$2&amp;":"&amp;J7876&amp;", "&amp;K$2&amp;":"&amp;K7876&amp;", "&amp;L$2&amp;":"&amp;L7876&amp;")"</f>
        <v>Crimepoint.create(latitude:37.804, longitude:-122.411, drugdrink:0, misdemean:6, theft:8, violent:0, total:6, drugdrinkct:0, misdemeanct:4, theftct:8, violentct:0, totalct:12)</v>
      </c>
      <c r="U7876" t="str">
        <f t="shared" ref="U7876:U7939" si="744">$Z$2&amp;$A7876&amp;$AA$2&amp;$B7876&amp;$AB$2&amp;C7876&amp;$AC$2</f>
        <v>{location: new google.maps.LatLng(37.804, -122.411), weight: 0},</v>
      </c>
      <c r="V7876" t="str">
        <f t="shared" si="739"/>
        <v>{location: new google.maps.LatLng(37.804, -122.411), weight: 1},</v>
      </c>
      <c r="W7876" t="str">
        <f t="shared" si="740"/>
        <v>{location: new google.maps.LatLng(37.804, -122.411), weight: 1},</v>
      </c>
      <c r="X7876" t="str">
        <f t="shared" si="741"/>
        <v>{location: new google.maps.LatLng(37.804, -122.411), weight: 0},</v>
      </c>
      <c r="Y7876" t="str">
        <f t="shared" si="742"/>
        <v>{location: new google.maps.LatLng(37.804, -122.411), weight: 1},</v>
      </c>
    </row>
    <row r="7877" spans="1:25" x14ac:dyDescent="0.2">
      <c r="A7877">
        <v>37.804000000000002</v>
      </c>
      <c r="B7877">
        <v>-122.41</v>
      </c>
      <c r="C7877">
        <v>0</v>
      </c>
      <c r="D7877">
        <v>1</v>
      </c>
      <c r="E7877">
        <v>1</v>
      </c>
      <c r="F7877">
        <v>1</v>
      </c>
      <c r="G7877">
        <v>1</v>
      </c>
      <c r="H7877">
        <v>0</v>
      </c>
      <c r="I7877">
        <v>3</v>
      </c>
      <c r="J7877">
        <v>4</v>
      </c>
      <c r="K7877">
        <v>1</v>
      </c>
      <c r="L7877">
        <v>8</v>
      </c>
      <c r="M7877">
        <f>VLOOKUP(H7877,AE$2:$AJ$12,6,TRUE)</f>
        <v>0</v>
      </c>
      <c r="N7877">
        <f>VLOOKUP(I7877,AF$2:$AJ$12,5,TRUE)</f>
        <v>5</v>
      </c>
      <c r="O7877">
        <f>VLOOKUP(J7877,AG$2:$AJ$12,4,TRUE)</f>
        <v>6</v>
      </c>
      <c r="P7877">
        <f>VLOOKUP(K7877,AH$2:$AJ$12,3,TRUE)</f>
        <v>7</v>
      </c>
      <c r="Q7877">
        <f>VLOOKUP(L7877,AI$2:$AJ$12,2,TRUE)</f>
        <v>5</v>
      </c>
      <c r="T7877" t="str">
        <f t="shared" si="743"/>
        <v>Crimepoint.create(latitude:37.804, longitude:-122.41, drugdrink:0, misdemean:5, theft:6, violent:7, total:5, drugdrinkct:0, misdemeanct:3, theftct:4, violentct:1, totalct:8)</v>
      </c>
      <c r="U7877" t="str">
        <f t="shared" si="744"/>
        <v>{location: new google.maps.LatLng(37.804, -122.41), weight: 0},</v>
      </c>
      <c r="V7877" t="str">
        <f t="shared" si="739"/>
        <v>{location: new google.maps.LatLng(37.804, -122.41), weight: 1},</v>
      </c>
      <c r="W7877" t="str">
        <f t="shared" si="740"/>
        <v>{location: new google.maps.LatLng(37.804, -122.41), weight: 1},</v>
      </c>
      <c r="X7877" t="str">
        <f t="shared" si="741"/>
        <v>{location: new google.maps.LatLng(37.804, -122.41), weight: 1},</v>
      </c>
      <c r="Y7877" t="str">
        <f t="shared" si="742"/>
        <v>{location: new google.maps.LatLng(37.804, -122.41), weight: 1},</v>
      </c>
    </row>
    <row r="7878" spans="1:25" x14ac:dyDescent="0.2">
      <c r="A7878">
        <v>37.804000000000002</v>
      </c>
      <c r="B7878">
        <v>-122.40900000000001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3</v>
      </c>
      <c r="J7878">
        <v>2</v>
      </c>
      <c r="K7878">
        <v>0</v>
      </c>
      <c r="L7878">
        <v>5</v>
      </c>
      <c r="M7878">
        <f>VLOOKUP(H7878,AE$2:$AJ$12,6,TRUE)</f>
        <v>0</v>
      </c>
      <c r="N7878">
        <f>VLOOKUP(I7878,AF$2:$AJ$12,5,TRUE)</f>
        <v>5</v>
      </c>
      <c r="O7878">
        <f>VLOOKUP(J7878,AG$2:$AJ$12,4,TRUE)</f>
        <v>4</v>
      </c>
      <c r="P7878">
        <f>VLOOKUP(K7878,AH$2:$AJ$12,3,TRUE)</f>
        <v>0</v>
      </c>
      <c r="Q7878">
        <f>VLOOKUP(L7878,AI$2:$AJ$12,2,TRUE)</f>
        <v>4</v>
      </c>
      <c r="T7878" t="str">
        <f t="shared" si="743"/>
        <v>Crimepoint.create(latitude:37.804, longitude:-122.409, drugdrink:0, misdemean:5, theft:4, violent:0, total:4, drugdrinkct:0, misdemeanct:3, theftct:2, violentct:0, totalct:5)</v>
      </c>
      <c r="U7878" t="str">
        <f t="shared" si="744"/>
        <v>{location: new google.maps.LatLng(37.804, -122.409), weight: 0},</v>
      </c>
      <c r="V7878" t="str">
        <f t="shared" si="739"/>
        <v>{location: new google.maps.LatLng(37.804, -122.409), weight: 1},</v>
      </c>
      <c r="W7878" t="str">
        <f t="shared" si="740"/>
        <v>{location: new google.maps.LatLng(37.804, -122.409), weight: 0},</v>
      </c>
      <c r="X7878" t="str">
        <f t="shared" si="741"/>
        <v>{location: new google.maps.LatLng(37.804, -122.409), weight: 0},</v>
      </c>
      <c r="Y7878" t="str">
        <f t="shared" si="742"/>
        <v>{location: new google.maps.LatLng(37.804, -122.409), weight: 0},</v>
      </c>
    </row>
    <row r="7879" spans="1:25" x14ac:dyDescent="0.2">
      <c r="A7879">
        <v>37.804000000000002</v>
      </c>
      <c r="B7879">
        <v>-122.408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2</v>
      </c>
      <c r="J7879">
        <v>1</v>
      </c>
      <c r="K7879">
        <v>1</v>
      </c>
      <c r="L7879">
        <v>4</v>
      </c>
      <c r="M7879">
        <f>VLOOKUP(H7879,AE$2:$AJ$12,6,TRUE)</f>
        <v>0</v>
      </c>
      <c r="N7879">
        <f>VLOOKUP(I7879,AF$2:$AJ$12,5,TRUE)</f>
        <v>4</v>
      </c>
      <c r="O7879">
        <f>VLOOKUP(J7879,AG$2:$AJ$12,4,TRUE)</f>
        <v>3</v>
      </c>
      <c r="P7879">
        <f>VLOOKUP(K7879,AH$2:$AJ$12,3,TRUE)</f>
        <v>7</v>
      </c>
      <c r="Q7879">
        <f>VLOOKUP(L7879,AI$2:$AJ$12,2,TRUE)</f>
        <v>3</v>
      </c>
      <c r="T7879" t="str">
        <f t="shared" si="743"/>
        <v>Crimepoint.create(latitude:37.804, longitude:-122.408, drugdrink:0, misdemean:4, theft:3, violent:7, total:3, drugdrinkct:0, misdemeanct:2, theftct:1, violentct:1, totalct:4)</v>
      </c>
      <c r="U7879" t="str">
        <f t="shared" si="744"/>
        <v>{location: new google.maps.LatLng(37.804, -122.408), weight: 0},</v>
      </c>
      <c r="V7879" t="str">
        <f t="shared" si="739"/>
        <v>{location: new google.maps.LatLng(37.804, -122.408), weight: 0},</v>
      </c>
      <c r="W7879" t="str">
        <f t="shared" si="740"/>
        <v>{location: new google.maps.LatLng(37.804, -122.408), weight: 0},</v>
      </c>
      <c r="X7879" t="str">
        <f t="shared" si="741"/>
        <v>{location: new google.maps.LatLng(37.804, -122.408), weight: 1},</v>
      </c>
      <c r="Y7879" t="str">
        <f t="shared" si="742"/>
        <v>{location: new google.maps.LatLng(37.804, -122.408), weight: 0},</v>
      </c>
    </row>
    <row r="7880" spans="1:25" x14ac:dyDescent="0.2">
      <c r="A7880">
        <v>37.804000000000002</v>
      </c>
      <c r="B7880">
        <v>-122.407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2</v>
      </c>
      <c r="J7880">
        <v>4</v>
      </c>
      <c r="K7880">
        <v>0</v>
      </c>
      <c r="L7880">
        <v>6</v>
      </c>
      <c r="M7880">
        <f>VLOOKUP(H7880,AE$2:$AJ$12,6,TRUE)</f>
        <v>0</v>
      </c>
      <c r="N7880">
        <f>VLOOKUP(I7880,AF$2:$AJ$12,5,TRUE)</f>
        <v>4</v>
      </c>
      <c r="O7880">
        <f>VLOOKUP(J7880,AG$2:$AJ$12,4,TRUE)</f>
        <v>6</v>
      </c>
      <c r="P7880">
        <f>VLOOKUP(K7880,AH$2:$AJ$12,3,TRUE)</f>
        <v>0</v>
      </c>
      <c r="Q7880">
        <f>VLOOKUP(L7880,AI$2:$AJ$12,2,TRUE)</f>
        <v>4</v>
      </c>
      <c r="T7880" t="str">
        <f t="shared" si="743"/>
        <v>Crimepoint.create(latitude:37.804, longitude:-122.407, drugdrink:0, misdemean:4, theft:6, violent:0, total:4, drugdrinkct:0, misdemeanct:2, theftct:4, violentct:0, totalct:6)</v>
      </c>
      <c r="U7880" t="str">
        <f t="shared" si="744"/>
        <v>{location: new google.maps.LatLng(37.804, -122.407), weight: 0},</v>
      </c>
      <c r="V7880" t="str">
        <f t="shared" si="739"/>
        <v>{location: new google.maps.LatLng(37.804, -122.407), weight: 0},</v>
      </c>
      <c r="W7880" t="str">
        <f t="shared" si="740"/>
        <v>{location: new google.maps.LatLng(37.804, -122.407), weight: 1},</v>
      </c>
      <c r="X7880" t="str">
        <f t="shared" si="741"/>
        <v>{location: new google.maps.LatLng(37.804, -122.407), weight: 0},</v>
      </c>
      <c r="Y7880" t="str">
        <f t="shared" si="742"/>
        <v>{location: new google.maps.LatLng(37.804, -122.407), weight: 0},</v>
      </c>
    </row>
    <row r="7881" spans="1:25" x14ac:dyDescent="0.2">
      <c r="A7881">
        <v>37.804000000000002</v>
      </c>
      <c r="B7881">
        <v>-122.40600000000001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1</v>
      </c>
      <c r="M7881">
        <f>VLOOKUP(H7881,AE$2:$AJ$12,6,TRUE)</f>
        <v>0</v>
      </c>
      <c r="N7881">
        <f>VLOOKUP(I7881,AF$2:$AJ$12,5,TRUE)</f>
        <v>2</v>
      </c>
      <c r="O7881">
        <f>VLOOKUP(J7881,AG$2:$AJ$12,4,TRUE)</f>
        <v>0</v>
      </c>
      <c r="P7881">
        <f>VLOOKUP(K7881,AH$2:$AJ$12,3,TRUE)</f>
        <v>0</v>
      </c>
      <c r="Q7881">
        <f>VLOOKUP(L7881,AI$2:$AJ$12,2,TRUE)</f>
        <v>0</v>
      </c>
      <c r="T7881" t="str">
        <f t="shared" si="743"/>
        <v>Crimepoint.create(latitude:37.804, longitude:-122.406, drugdrink:0, misdemean:2, theft:0, violent:0, total:0, drugdrinkct:0, misdemeanct:1, theftct:0, violentct:0, totalct:1)</v>
      </c>
      <c r="U7881" t="str">
        <f t="shared" si="744"/>
        <v>{location: new google.maps.LatLng(37.804, -122.406), weight: 0},</v>
      </c>
      <c r="V7881" t="str">
        <f t="shared" si="739"/>
        <v>{location: new google.maps.LatLng(37.804, -122.406), weight: 0},</v>
      </c>
      <c r="W7881" t="str">
        <f t="shared" si="740"/>
        <v>{location: new google.maps.LatLng(37.804, -122.406), weight: 0},</v>
      </c>
      <c r="X7881" t="str">
        <f t="shared" si="741"/>
        <v>{location: new google.maps.LatLng(37.804, -122.406), weight: 0},</v>
      </c>
      <c r="Y7881" t="str">
        <f t="shared" si="742"/>
        <v>{location: new google.maps.LatLng(37.804, -122.406), weight: 0},</v>
      </c>
    </row>
    <row r="7882" spans="1:25" x14ac:dyDescent="0.2">
      <c r="A7882">
        <v>37.804000000000002</v>
      </c>
      <c r="B7882">
        <v>-122.405</v>
      </c>
      <c r="C7882">
        <v>0</v>
      </c>
      <c r="D7882">
        <v>1</v>
      </c>
      <c r="E7882">
        <v>2</v>
      </c>
      <c r="F7882">
        <v>0</v>
      </c>
      <c r="G7882">
        <v>1</v>
      </c>
      <c r="H7882">
        <v>0</v>
      </c>
      <c r="I7882">
        <v>3</v>
      </c>
      <c r="J7882">
        <v>11</v>
      </c>
      <c r="K7882">
        <v>0</v>
      </c>
      <c r="L7882">
        <v>14</v>
      </c>
      <c r="M7882">
        <f>VLOOKUP(H7882,AE$2:$AJ$12,6,TRUE)</f>
        <v>0</v>
      </c>
      <c r="N7882">
        <f>VLOOKUP(I7882,AF$2:$AJ$12,5,TRUE)</f>
        <v>5</v>
      </c>
      <c r="O7882">
        <f>VLOOKUP(J7882,AG$2:$AJ$12,4,TRUE)</f>
        <v>8</v>
      </c>
      <c r="P7882">
        <f>VLOOKUP(K7882,AH$2:$AJ$12,3,TRUE)</f>
        <v>0</v>
      </c>
      <c r="Q7882">
        <f>VLOOKUP(L7882,AI$2:$AJ$12,2,TRUE)</f>
        <v>7</v>
      </c>
      <c r="T7882" t="str">
        <f t="shared" si="743"/>
        <v>Crimepoint.create(latitude:37.804, longitude:-122.405, drugdrink:0, misdemean:5, theft:8, violent:0, total:7, drugdrinkct:0, misdemeanct:3, theftct:11, violentct:0, totalct:14)</v>
      </c>
      <c r="U7882" t="str">
        <f t="shared" si="744"/>
        <v>{location: new google.maps.LatLng(37.804, -122.405), weight: 0},</v>
      </c>
      <c r="V7882" t="str">
        <f t="shared" si="739"/>
        <v>{location: new google.maps.LatLng(37.804, -122.405), weight: 1},</v>
      </c>
      <c r="W7882" t="str">
        <f t="shared" si="740"/>
        <v>{location: new google.maps.LatLng(37.804, -122.405), weight: 2},</v>
      </c>
      <c r="X7882" t="str">
        <f t="shared" si="741"/>
        <v>{location: new google.maps.LatLng(37.804, -122.405), weight: 0},</v>
      </c>
      <c r="Y7882" t="str">
        <f t="shared" si="742"/>
        <v>{location: new google.maps.LatLng(37.804, -122.405), weight: 1},</v>
      </c>
    </row>
    <row r="7883" spans="1:25" x14ac:dyDescent="0.2">
      <c r="A7883">
        <v>37.804000000000002</v>
      </c>
      <c r="B7883">
        <v>-122.404</v>
      </c>
      <c r="C7883">
        <v>0</v>
      </c>
      <c r="D7883">
        <v>2</v>
      </c>
      <c r="E7883">
        <v>0</v>
      </c>
      <c r="F7883">
        <v>0</v>
      </c>
      <c r="G7883">
        <v>1</v>
      </c>
      <c r="H7883">
        <v>0</v>
      </c>
      <c r="I7883">
        <v>10</v>
      </c>
      <c r="J7883">
        <v>2</v>
      </c>
      <c r="K7883">
        <v>0</v>
      </c>
      <c r="L7883">
        <v>12</v>
      </c>
      <c r="M7883">
        <f>VLOOKUP(H7883,AE$2:$AJ$12,6,TRUE)</f>
        <v>0</v>
      </c>
      <c r="N7883">
        <f>VLOOKUP(I7883,AF$2:$AJ$12,5,TRUE)</f>
        <v>8</v>
      </c>
      <c r="O7883">
        <f>VLOOKUP(J7883,AG$2:$AJ$12,4,TRUE)</f>
        <v>4</v>
      </c>
      <c r="P7883">
        <f>VLOOKUP(K7883,AH$2:$AJ$12,3,TRUE)</f>
        <v>0</v>
      </c>
      <c r="Q7883">
        <f>VLOOKUP(L7883,AI$2:$AJ$12,2,TRUE)</f>
        <v>6</v>
      </c>
      <c r="T7883" t="str">
        <f t="shared" si="743"/>
        <v>Crimepoint.create(latitude:37.804, longitude:-122.404, drugdrink:0, misdemean:8, theft:4, violent:0, total:6, drugdrinkct:0, misdemeanct:10, theftct:2, violentct:0, totalct:12)</v>
      </c>
      <c r="U7883" t="str">
        <f t="shared" si="744"/>
        <v>{location: new google.maps.LatLng(37.804, -122.404), weight: 0},</v>
      </c>
      <c r="V7883" t="str">
        <f t="shared" si="739"/>
        <v>{location: new google.maps.LatLng(37.804, -122.404), weight: 2},</v>
      </c>
      <c r="W7883" t="str">
        <f t="shared" si="740"/>
        <v>{location: new google.maps.LatLng(37.804, -122.404), weight: 0},</v>
      </c>
      <c r="X7883" t="str">
        <f t="shared" si="741"/>
        <v>{location: new google.maps.LatLng(37.804, -122.404), weight: 0},</v>
      </c>
      <c r="Y7883" t="str">
        <f t="shared" si="742"/>
        <v>{location: new google.maps.LatLng(37.804, -122.404), weight: 1},</v>
      </c>
    </row>
    <row r="7884" spans="1:25" x14ac:dyDescent="0.2">
      <c r="A7884">
        <v>37.804000000000002</v>
      </c>
      <c r="B7884">
        <v>-122.40300000000001</v>
      </c>
      <c r="C7884">
        <v>0</v>
      </c>
      <c r="D7884">
        <v>3</v>
      </c>
      <c r="E7884">
        <v>3</v>
      </c>
      <c r="F7884">
        <v>1</v>
      </c>
      <c r="G7884">
        <v>3</v>
      </c>
      <c r="H7884">
        <v>0</v>
      </c>
      <c r="I7884">
        <v>12</v>
      </c>
      <c r="J7884">
        <v>18</v>
      </c>
      <c r="K7884">
        <v>2</v>
      </c>
      <c r="L7884">
        <v>32</v>
      </c>
      <c r="M7884">
        <f>VLOOKUP(H7884,AE$2:$AJ$12,6,TRUE)</f>
        <v>0</v>
      </c>
      <c r="N7884">
        <f>VLOOKUP(I7884,AF$2:$AJ$12,5,TRUE)</f>
        <v>8</v>
      </c>
      <c r="O7884">
        <f>VLOOKUP(J7884,AG$2:$AJ$12,4,TRUE)</f>
        <v>9</v>
      </c>
      <c r="P7884">
        <f>VLOOKUP(K7884,AH$2:$AJ$12,3,TRUE)</f>
        <v>7</v>
      </c>
      <c r="Q7884">
        <f>VLOOKUP(L7884,AI$2:$AJ$12,2,TRUE)</f>
        <v>8</v>
      </c>
      <c r="T7884" t="str">
        <f t="shared" si="743"/>
        <v>Crimepoint.create(latitude:37.804, longitude:-122.403, drugdrink:0, misdemean:8, theft:9, violent:7, total:8, drugdrinkct:0, misdemeanct:12, theftct:18, violentct:2, totalct:32)</v>
      </c>
      <c r="U7884" t="str">
        <f t="shared" si="744"/>
        <v>{location: new google.maps.LatLng(37.804, -122.403), weight: 0},</v>
      </c>
      <c r="V7884" t="str">
        <f t="shared" si="739"/>
        <v>{location: new google.maps.LatLng(37.804, -122.403), weight: 3},</v>
      </c>
      <c r="W7884" t="str">
        <f t="shared" si="740"/>
        <v>{location: new google.maps.LatLng(37.804, -122.403), weight: 3},</v>
      </c>
      <c r="X7884" t="str">
        <f t="shared" si="741"/>
        <v>{location: new google.maps.LatLng(37.804, -122.403), weight: 1},</v>
      </c>
      <c r="Y7884" t="str">
        <f t="shared" si="742"/>
        <v>{location: new google.maps.LatLng(37.804, -122.403), weight: 3},</v>
      </c>
    </row>
    <row r="7885" spans="1:25" x14ac:dyDescent="0.2">
      <c r="A7885">
        <v>37.804000000000002</v>
      </c>
      <c r="B7885">
        <v>-122.402</v>
      </c>
      <c r="C7885">
        <v>1</v>
      </c>
      <c r="D7885">
        <v>1</v>
      </c>
      <c r="E7885">
        <v>4</v>
      </c>
      <c r="F7885">
        <v>0</v>
      </c>
      <c r="G7885">
        <v>3</v>
      </c>
      <c r="H7885">
        <v>2</v>
      </c>
      <c r="I7885">
        <v>6</v>
      </c>
      <c r="J7885">
        <v>24</v>
      </c>
      <c r="K7885">
        <v>0</v>
      </c>
      <c r="L7885">
        <v>32</v>
      </c>
      <c r="M7885">
        <f>VLOOKUP(H7885,AE$2:$AJ$12,6,TRUE)</f>
        <v>9</v>
      </c>
      <c r="N7885">
        <f>VLOOKUP(I7885,AF$2:$AJ$12,5,TRUE)</f>
        <v>7</v>
      </c>
      <c r="O7885">
        <f>VLOOKUP(J7885,AG$2:$AJ$12,4,TRUE)</f>
        <v>9</v>
      </c>
      <c r="P7885">
        <f>VLOOKUP(K7885,AH$2:$AJ$12,3,TRUE)</f>
        <v>0</v>
      </c>
      <c r="Q7885">
        <f>VLOOKUP(L7885,AI$2:$AJ$12,2,TRUE)</f>
        <v>8</v>
      </c>
      <c r="T7885" t="str">
        <f t="shared" si="743"/>
        <v>Crimepoint.create(latitude:37.804, longitude:-122.402, drugdrink:9, misdemean:7, theft:9, violent:0, total:8, drugdrinkct:2, misdemeanct:6, theftct:24, violentct:0, totalct:32)</v>
      </c>
      <c r="U7885" t="str">
        <f t="shared" si="744"/>
        <v>{location: new google.maps.LatLng(37.804, -122.402), weight: 1},</v>
      </c>
      <c r="V7885" t="str">
        <f t="shared" si="739"/>
        <v>{location: new google.maps.LatLng(37.804, -122.402), weight: 1},</v>
      </c>
      <c r="W7885" t="str">
        <f t="shared" si="740"/>
        <v>{location: new google.maps.LatLng(37.804, -122.402), weight: 4},</v>
      </c>
      <c r="X7885" t="str">
        <f t="shared" si="741"/>
        <v>{location: new google.maps.LatLng(37.804, -122.402), weight: 0},</v>
      </c>
      <c r="Y7885" t="str">
        <f t="shared" si="742"/>
        <v>{location: new google.maps.LatLng(37.804, -122.402), weight: 3},</v>
      </c>
    </row>
    <row r="7886" spans="1:25" x14ac:dyDescent="0.2">
      <c r="A7886">
        <v>37.805</v>
      </c>
      <c r="B7886">
        <v>-122.44799999999999</v>
      </c>
      <c r="C7886">
        <v>1</v>
      </c>
      <c r="D7886">
        <v>1</v>
      </c>
      <c r="E7886">
        <v>0</v>
      </c>
      <c r="F7886">
        <v>1</v>
      </c>
      <c r="G7886">
        <v>1</v>
      </c>
      <c r="H7886">
        <v>1</v>
      </c>
      <c r="I7886">
        <v>4</v>
      </c>
      <c r="J7886">
        <v>3</v>
      </c>
      <c r="K7886">
        <v>2</v>
      </c>
      <c r="L7886">
        <v>10</v>
      </c>
      <c r="M7886">
        <f>VLOOKUP(H7886,AE$2:$AJ$12,6,TRUE)</f>
        <v>8</v>
      </c>
      <c r="N7886">
        <f>VLOOKUP(I7886,AF$2:$AJ$12,5,TRUE)</f>
        <v>6</v>
      </c>
      <c r="O7886">
        <f>VLOOKUP(J7886,AG$2:$AJ$12,4,TRUE)</f>
        <v>5</v>
      </c>
      <c r="P7886">
        <f>VLOOKUP(K7886,AH$2:$AJ$12,3,TRUE)</f>
        <v>7</v>
      </c>
      <c r="Q7886">
        <f>VLOOKUP(L7886,AI$2:$AJ$12,2,TRUE)</f>
        <v>6</v>
      </c>
      <c r="T7886" t="str">
        <f t="shared" si="743"/>
        <v>Crimepoint.create(latitude:37.805, longitude:-122.448, drugdrink:8, misdemean:6, theft:5, violent:7, total:6, drugdrinkct:1, misdemeanct:4, theftct:3, violentct:2, totalct:10)</v>
      </c>
      <c r="U7886" t="str">
        <f t="shared" si="744"/>
        <v>{location: new google.maps.LatLng(37.805, -122.448), weight: 1},</v>
      </c>
      <c r="V7886" t="str">
        <f t="shared" si="739"/>
        <v>{location: new google.maps.LatLng(37.805, -122.448), weight: 1},</v>
      </c>
      <c r="W7886" t="str">
        <f t="shared" si="740"/>
        <v>{location: new google.maps.LatLng(37.805, -122.448), weight: 0},</v>
      </c>
      <c r="X7886" t="str">
        <f t="shared" si="741"/>
        <v>{location: new google.maps.LatLng(37.805, -122.448), weight: 1},</v>
      </c>
      <c r="Y7886" t="str">
        <f t="shared" si="742"/>
        <v>{location: new google.maps.LatLng(37.805, -122.448), weight: 1},</v>
      </c>
    </row>
    <row r="7887" spans="1:25" x14ac:dyDescent="0.2">
      <c r="A7887">
        <v>37.805</v>
      </c>
      <c r="B7887">
        <v>-122.447</v>
      </c>
      <c r="C7887">
        <v>0</v>
      </c>
      <c r="D7887">
        <v>0</v>
      </c>
      <c r="E7887">
        <v>1</v>
      </c>
      <c r="F7887">
        <v>3</v>
      </c>
      <c r="G7887">
        <v>1</v>
      </c>
      <c r="H7887">
        <v>0</v>
      </c>
      <c r="I7887">
        <v>2</v>
      </c>
      <c r="J7887">
        <v>7</v>
      </c>
      <c r="K7887">
        <v>4</v>
      </c>
      <c r="L7887">
        <v>13</v>
      </c>
      <c r="M7887">
        <f>VLOOKUP(H7887,AE$2:$AJ$12,6,TRUE)</f>
        <v>0</v>
      </c>
      <c r="N7887">
        <f>VLOOKUP(I7887,AF$2:$AJ$12,5,TRUE)</f>
        <v>4</v>
      </c>
      <c r="O7887">
        <f>VLOOKUP(J7887,AG$2:$AJ$12,4,TRUE)</f>
        <v>7</v>
      </c>
      <c r="P7887">
        <f>VLOOKUP(K7887,AH$2:$AJ$12,3,TRUE)</f>
        <v>8</v>
      </c>
      <c r="Q7887">
        <f>VLOOKUP(L7887,AI$2:$AJ$12,2,TRUE)</f>
        <v>7</v>
      </c>
      <c r="T7887" t="str">
        <f t="shared" si="743"/>
        <v>Crimepoint.create(latitude:37.805, longitude:-122.447, drugdrink:0, misdemean:4, theft:7, violent:8, total:7, drugdrinkct:0, misdemeanct:2, theftct:7, violentct:4, totalct:13)</v>
      </c>
      <c r="U7887" t="str">
        <f t="shared" si="744"/>
        <v>{location: new google.maps.LatLng(37.805, -122.447), weight: 0},</v>
      </c>
      <c r="V7887" t="str">
        <f t="shared" si="739"/>
        <v>{location: new google.maps.LatLng(37.805, -122.447), weight: 0},</v>
      </c>
      <c r="W7887" t="str">
        <f t="shared" si="740"/>
        <v>{location: new google.maps.LatLng(37.805, -122.447), weight: 1},</v>
      </c>
      <c r="X7887" t="str">
        <f t="shared" si="741"/>
        <v>{location: new google.maps.LatLng(37.805, -122.447), weight: 3},</v>
      </c>
      <c r="Y7887" t="str">
        <f t="shared" si="742"/>
        <v>{location: new google.maps.LatLng(37.805, -122.447), weight: 1},</v>
      </c>
    </row>
    <row r="7888" spans="1:25" x14ac:dyDescent="0.2">
      <c r="A7888">
        <v>37.805</v>
      </c>
      <c r="B7888">
        <v>-122.446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</v>
      </c>
      <c r="J7888">
        <v>2</v>
      </c>
      <c r="K7888">
        <v>1</v>
      </c>
      <c r="L7888">
        <v>4</v>
      </c>
      <c r="M7888">
        <f>VLOOKUP(H7888,AE$2:$AJ$12,6,TRUE)</f>
        <v>0</v>
      </c>
      <c r="N7888">
        <f>VLOOKUP(I7888,AF$2:$AJ$12,5,TRUE)</f>
        <v>2</v>
      </c>
      <c r="O7888">
        <f>VLOOKUP(J7888,AG$2:$AJ$12,4,TRUE)</f>
        <v>4</v>
      </c>
      <c r="P7888">
        <f>VLOOKUP(K7888,AH$2:$AJ$12,3,TRUE)</f>
        <v>7</v>
      </c>
      <c r="Q7888">
        <f>VLOOKUP(L7888,AI$2:$AJ$12,2,TRUE)</f>
        <v>3</v>
      </c>
      <c r="T7888" t="str">
        <f t="shared" si="743"/>
        <v>Crimepoint.create(latitude:37.805, longitude:-122.446, drugdrink:0, misdemean:2, theft:4, violent:7, total:3, drugdrinkct:0, misdemeanct:1, theftct:2, violentct:1, totalct:4)</v>
      </c>
      <c r="U7888" t="str">
        <f t="shared" si="744"/>
        <v>{location: new google.maps.LatLng(37.805, -122.446), weight: 0},</v>
      </c>
      <c r="V7888" t="str">
        <f t="shared" si="739"/>
        <v>{location: new google.maps.LatLng(37.805, -122.446), weight: 0},</v>
      </c>
      <c r="W7888" t="str">
        <f t="shared" si="740"/>
        <v>{location: new google.maps.LatLng(37.805, -122.446), weight: 0},</v>
      </c>
      <c r="X7888" t="str">
        <f t="shared" si="741"/>
        <v>{location: new google.maps.LatLng(37.805, -122.446), weight: 1},</v>
      </c>
      <c r="Y7888" t="str">
        <f t="shared" si="742"/>
        <v>{location: new google.maps.LatLng(37.805, -122.446), weight: 0},</v>
      </c>
    </row>
    <row r="7889" spans="1:25" x14ac:dyDescent="0.2">
      <c r="A7889">
        <v>37.805</v>
      </c>
      <c r="B7889">
        <v>-122.44499999999999</v>
      </c>
      <c r="C7889">
        <v>0</v>
      </c>
      <c r="D7889">
        <v>0</v>
      </c>
      <c r="E7889">
        <v>0</v>
      </c>
      <c r="F7889">
        <v>2</v>
      </c>
      <c r="G7889">
        <v>0</v>
      </c>
      <c r="H7889">
        <v>0</v>
      </c>
      <c r="I7889">
        <v>2</v>
      </c>
      <c r="J7889">
        <v>0</v>
      </c>
      <c r="K7889">
        <v>3</v>
      </c>
      <c r="L7889">
        <v>5</v>
      </c>
      <c r="M7889">
        <f>VLOOKUP(H7889,AE$2:$AJ$12,6,TRUE)</f>
        <v>0</v>
      </c>
      <c r="N7889">
        <f>VLOOKUP(I7889,AF$2:$AJ$12,5,TRUE)</f>
        <v>4</v>
      </c>
      <c r="O7889">
        <f>VLOOKUP(J7889,AG$2:$AJ$12,4,TRUE)</f>
        <v>0</v>
      </c>
      <c r="P7889">
        <f>VLOOKUP(K7889,AH$2:$AJ$12,3,TRUE)</f>
        <v>8</v>
      </c>
      <c r="Q7889">
        <f>VLOOKUP(L7889,AI$2:$AJ$12,2,TRUE)</f>
        <v>4</v>
      </c>
      <c r="T7889" t="str">
        <f t="shared" si="743"/>
        <v>Crimepoint.create(latitude:37.805, longitude:-122.445, drugdrink:0, misdemean:4, theft:0, violent:8, total:4, drugdrinkct:0, misdemeanct:2, theftct:0, violentct:3, totalct:5)</v>
      </c>
      <c r="U7889" t="str">
        <f t="shared" si="744"/>
        <v>{location: new google.maps.LatLng(37.805, -122.445), weight: 0},</v>
      </c>
      <c r="V7889" t="str">
        <f t="shared" si="739"/>
        <v>{location: new google.maps.LatLng(37.805, -122.445), weight: 0},</v>
      </c>
      <c r="W7889" t="str">
        <f t="shared" si="740"/>
        <v>{location: new google.maps.LatLng(37.805, -122.445), weight: 0},</v>
      </c>
      <c r="X7889" t="str">
        <f t="shared" si="741"/>
        <v>{location: new google.maps.LatLng(37.805, -122.445), weight: 2},</v>
      </c>
      <c r="Y7889" t="str">
        <f t="shared" si="742"/>
        <v>{location: new google.maps.LatLng(37.805, -122.445), weight: 0},</v>
      </c>
    </row>
    <row r="7890" spans="1:25" x14ac:dyDescent="0.2">
      <c r="A7890">
        <v>37.805</v>
      </c>
      <c r="B7890">
        <v>-122.444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2</v>
      </c>
      <c r="J7890">
        <v>3</v>
      </c>
      <c r="K7890">
        <v>0</v>
      </c>
      <c r="L7890">
        <v>5</v>
      </c>
      <c r="M7890">
        <f>VLOOKUP(H7890,AE$2:$AJ$12,6,TRUE)</f>
        <v>0</v>
      </c>
      <c r="N7890">
        <f>VLOOKUP(I7890,AF$2:$AJ$12,5,TRUE)</f>
        <v>4</v>
      </c>
      <c r="O7890">
        <f>VLOOKUP(J7890,AG$2:$AJ$12,4,TRUE)</f>
        <v>5</v>
      </c>
      <c r="P7890">
        <f>VLOOKUP(K7890,AH$2:$AJ$12,3,TRUE)</f>
        <v>0</v>
      </c>
      <c r="Q7890">
        <f>VLOOKUP(L7890,AI$2:$AJ$12,2,TRUE)</f>
        <v>4</v>
      </c>
      <c r="T7890" t="str">
        <f t="shared" si="743"/>
        <v>Crimepoint.create(latitude:37.805, longitude:-122.444, drugdrink:0, misdemean:4, theft:5, violent:0, total:4, drugdrinkct:0, misdemeanct:2, theftct:3, violentct:0, totalct:5)</v>
      </c>
      <c r="U7890" t="str">
        <f t="shared" si="744"/>
        <v>{location: new google.maps.LatLng(37.805, -122.444), weight: 0},</v>
      </c>
      <c r="V7890" t="str">
        <f t="shared" si="739"/>
        <v>{location: new google.maps.LatLng(37.805, -122.444), weight: 0},</v>
      </c>
      <c r="W7890" t="str">
        <f t="shared" si="740"/>
        <v>{location: new google.maps.LatLng(37.805, -122.444), weight: 0},</v>
      </c>
      <c r="X7890" t="str">
        <f t="shared" si="741"/>
        <v>{location: new google.maps.LatLng(37.805, -122.444), weight: 0},</v>
      </c>
      <c r="Y7890" t="str">
        <f t="shared" si="742"/>
        <v>{location: new google.maps.LatLng(37.805, -122.444), weight: 0},</v>
      </c>
    </row>
    <row r="7891" spans="1:25" x14ac:dyDescent="0.2">
      <c r="A7891">
        <v>37.805</v>
      </c>
      <c r="B7891">
        <v>-122.443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3</v>
      </c>
      <c r="K7891">
        <v>0</v>
      </c>
      <c r="L7891">
        <v>4</v>
      </c>
      <c r="M7891">
        <f>VLOOKUP(H7891,AE$2:$AJ$12,6,TRUE)</f>
        <v>0</v>
      </c>
      <c r="N7891">
        <f>VLOOKUP(I7891,AF$2:$AJ$12,5,TRUE)</f>
        <v>2</v>
      </c>
      <c r="O7891">
        <f>VLOOKUP(J7891,AG$2:$AJ$12,4,TRUE)</f>
        <v>5</v>
      </c>
      <c r="P7891">
        <f>VLOOKUP(K7891,AH$2:$AJ$12,3,TRUE)</f>
        <v>0</v>
      </c>
      <c r="Q7891">
        <f>VLOOKUP(L7891,AI$2:$AJ$12,2,TRUE)</f>
        <v>3</v>
      </c>
      <c r="T7891" t="str">
        <f t="shared" si="743"/>
        <v>Crimepoint.create(latitude:37.805, longitude:-122.443, drugdrink:0, misdemean:2, theft:5, violent:0, total:3, drugdrinkct:0, misdemeanct:1, theftct:3, violentct:0, totalct:4)</v>
      </c>
      <c r="U7891" t="str">
        <f t="shared" si="744"/>
        <v>{location: new google.maps.LatLng(37.805, -122.443), weight: 0},</v>
      </c>
      <c r="V7891" t="str">
        <f t="shared" si="739"/>
        <v>{location: new google.maps.LatLng(37.805, -122.443), weight: 0},</v>
      </c>
      <c r="W7891" t="str">
        <f t="shared" si="740"/>
        <v>{location: new google.maps.LatLng(37.805, -122.443), weight: 0},</v>
      </c>
      <c r="X7891" t="str">
        <f t="shared" si="741"/>
        <v>{location: new google.maps.LatLng(37.805, -122.443), weight: 0},</v>
      </c>
      <c r="Y7891" t="str">
        <f t="shared" si="742"/>
        <v>{location: new google.maps.LatLng(37.805, -122.443), weight: 0},</v>
      </c>
    </row>
    <row r="7892" spans="1:25" x14ac:dyDescent="0.2">
      <c r="A7892">
        <v>37.805</v>
      </c>
      <c r="B7892">
        <v>-122.44199999999999</v>
      </c>
      <c r="C7892">
        <v>0</v>
      </c>
      <c r="D7892">
        <v>1</v>
      </c>
      <c r="E7892">
        <v>1</v>
      </c>
      <c r="F7892">
        <v>2</v>
      </c>
      <c r="G7892">
        <v>1</v>
      </c>
      <c r="H7892">
        <v>0</v>
      </c>
      <c r="I7892">
        <v>6</v>
      </c>
      <c r="J7892">
        <v>8</v>
      </c>
      <c r="K7892">
        <v>3</v>
      </c>
      <c r="L7892">
        <v>17</v>
      </c>
      <c r="M7892">
        <f>VLOOKUP(H7892,AE$2:$AJ$12,6,TRUE)</f>
        <v>0</v>
      </c>
      <c r="N7892">
        <f>VLOOKUP(I7892,AF$2:$AJ$12,5,TRUE)</f>
        <v>7</v>
      </c>
      <c r="O7892">
        <f>VLOOKUP(J7892,AG$2:$AJ$12,4,TRUE)</f>
        <v>8</v>
      </c>
      <c r="P7892">
        <f>VLOOKUP(K7892,AH$2:$AJ$12,3,TRUE)</f>
        <v>8</v>
      </c>
      <c r="Q7892">
        <f>VLOOKUP(L7892,AI$2:$AJ$12,2,TRUE)</f>
        <v>7</v>
      </c>
      <c r="T7892" t="str">
        <f t="shared" si="743"/>
        <v>Crimepoint.create(latitude:37.805, longitude:-122.442, drugdrink:0, misdemean:7, theft:8, violent:8, total:7, drugdrinkct:0, misdemeanct:6, theftct:8, violentct:3, totalct:17)</v>
      </c>
      <c r="U7892" t="str">
        <f t="shared" si="744"/>
        <v>{location: new google.maps.LatLng(37.805, -122.442), weight: 0},</v>
      </c>
      <c r="V7892" t="str">
        <f t="shared" si="739"/>
        <v>{location: new google.maps.LatLng(37.805, -122.442), weight: 1},</v>
      </c>
      <c r="W7892" t="str">
        <f t="shared" si="740"/>
        <v>{location: new google.maps.LatLng(37.805, -122.442), weight: 1},</v>
      </c>
      <c r="X7892" t="str">
        <f t="shared" si="741"/>
        <v>{location: new google.maps.LatLng(37.805, -122.442), weight: 2},</v>
      </c>
      <c r="Y7892" t="str">
        <f t="shared" si="742"/>
        <v>{location: new google.maps.LatLng(37.805, -122.442), weight: 1},</v>
      </c>
    </row>
    <row r="7893" spans="1:25" x14ac:dyDescent="0.2">
      <c r="A7893">
        <v>37.805</v>
      </c>
      <c r="B7893">
        <v>-122.441</v>
      </c>
      <c r="C7893">
        <v>0</v>
      </c>
      <c r="D7893">
        <v>1</v>
      </c>
      <c r="E7893">
        <v>1</v>
      </c>
      <c r="F7893">
        <v>1</v>
      </c>
      <c r="G7893">
        <v>1</v>
      </c>
      <c r="H7893">
        <v>0</v>
      </c>
      <c r="I7893">
        <v>5</v>
      </c>
      <c r="J7893">
        <v>6</v>
      </c>
      <c r="K7893">
        <v>1</v>
      </c>
      <c r="L7893">
        <v>12</v>
      </c>
      <c r="M7893">
        <f>VLOOKUP(H7893,AE$2:$AJ$12,6,TRUE)</f>
        <v>0</v>
      </c>
      <c r="N7893">
        <f>VLOOKUP(I7893,AF$2:$AJ$12,5,TRUE)</f>
        <v>6</v>
      </c>
      <c r="O7893">
        <f>VLOOKUP(J7893,AG$2:$AJ$12,4,TRUE)</f>
        <v>7</v>
      </c>
      <c r="P7893">
        <f>VLOOKUP(K7893,AH$2:$AJ$12,3,TRUE)</f>
        <v>7</v>
      </c>
      <c r="Q7893">
        <f>VLOOKUP(L7893,AI$2:$AJ$12,2,TRUE)</f>
        <v>6</v>
      </c>
      <c r="T7893" t="str">
        <f t="shared" si="743"/>
        <v>Crimepoint.create(latitude:37.805, longitude:-122.441, drugdrink:0, misdemean:6, theft:7, violent:7, total:6, drugdrinkct:0, misdemeanct:5, theftct:6, violentct:1, totalct:12)</v>
      </c>
      <c r="U7893" t="str">
        <f t="shared" si="744"/>
        <v>{location: new google.maps.LatLng(37.805, -122.441), weight: 0},</v>
      </c>
      <c r="V7893" t="str">
        <f t="shared" si="739"/>
        <v>{location: new google.maps.LatLng(37.805, -122.441), weight: 1},</v>
      </c>
      <c r="W7893" t="str">
        <f t="shared" si="740"/>
        <v>{location: new google.maps.LatLng(37.805, -122.441), weight: 1},</v>
      </c>
      <c r="X7893" t="str">
        <f t="shared" si="741"/>
        <v>{location: new google.maps.LatLng(37.805, -122.441), weight: 1},</v>
      </c>
      <c r="Y7893" t="str">
        <f t="shared" si="742"/>
        <v>{location: new google.maps.LatLng(37.805, -122.441), weight: 1},</v>
      </c>
    </row>
    <row r="7894" spans="1:25" x14ac:dyDescent="0.2">
      <c r="A7894">
        <v>37.805</v>
      </c>
      <c r="B7894">
        <v>-122.44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</v>
      </c>
      <c r="K7894">
        <v>0</v>
      </c>
      <c r="L7894">
        <v>2</v>
      </c>
      <c r="M7894">
        <f>VLOOKUP(H7894,AE$2:$AJ$12,6,TRUE)</f>
        <v>0</v>
      </c>
      <c r="N7894">
        <f>VLOOKUP(I7894,AF$2:$AJ$12,5,TRUE)</f>
        <v>0</v>
      </c>
      <c r="O7894">
        <f>VLOOKUP(J7894,AG$2:$AJ$12,4,TRUE)</f>
        <v>4</v>
      </c>
      <c r="P7894">
        <f>VLOOKUP(K7894,AH$2:$AJ$12,3,TRUE)</f>
        <v>0</v>
      </c>
      <c r="Q7894">
        <f>VLOOKUP(L7894,AI$2:$AJ$12,2,TRUE)</f>
        <v>1</v>
      </c>
      <c r="T7894" t="str">
        <f t="shared" si="743"/>
        <v>Crimepoint.create(latitude:37.805, longitude:-122.44, drugdrink:0, misdemean:0, theft:4, violent:0, total:1, drugdrinkct:0, misdemeanct:0, theftct:2, violentct:0, totalct:2)</v>
      </c>
      <c r="U7894" t="str">
        <f t="shared" si="744"/>
        <v>{location: new google.maps.LatLng(37.805, -122.44), weight: 0},</v>
      </c>
      <c r="V7894" t="str">
        <f t="shared" si="739"/>
        <v>{location: new google.maps.LatLng(37.805, -122.44), weight: 0},</v>
      </c>
      <c r="W7894" t="str">
        <f t="shared" si="740"/>
        <v>{location: new google.maps.LatLng(37.805, -122.44), weight: 0},</v>
      </c>
      <c r="X7894" t="str">
        <f t="shared" si="741"/>
        <v>{location: new google.maps.LatLng(37.805, -122.44), weight: 0},</v>
      </c>
      <c r="Y7894" t="str">
        <f t="shared" si="742"/>
        <v>{location: new google.maps.LatLng(37.805, -122.44), weight: 0},</v>
      </c>
    </row>
    <row r="7895" spans="1:25" x14ac:dyDescent="0.2">
      <c r="A7895">
        <v>37.805</v>
      </c>
      <c r="B7895">
        <v>-122.43899999999999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2</v>
      </c>
      <c r="J7895">
        <v>3</v>
      </c>
      <c r="K7895">
        <v>0</v>
      </c>
      <c r="L7895">
        <v>5</v>
      </c>
      <c r="M7895">
        <f>VLOOKUP(H7895,AE$2:$AJ$12,6,TRUE)</f>
        <v>0</v>
      </c>
      <c r="N7895">
        <f>VLOOKUP(I7895,AF$2:$AJ$12,5,TRUE)</f>
        <v>4</v>
      </c>
      <c r="O7895">
        <f>VLOOKUP(J7895,AG$2:$AJ$12,4,TRUE)</f>
        <v>5</v>
      </c>
      <c r="P7895">
        <f>VLOOKUP(K7895,AH$2:$AJ$12,3,TRUE)</f>
        <v>0</v>
      </c>
      <c r="Q7895">
        <f>VLOOKUP(L7895,AI$2:$AJ$12,2,TRUE)</f>
        <v>4</v>
      </c>
      <c r="T7895" t="str">
        <f t="shared" si="743"/>
        <v>Crimepoint.create(latitude:37.805, longitude:-122.439, drugdrink:0, misdemean:4, theft:5, violent:0, total:4, drugdrinkct:0, misdemeanct:2, theftct:3, violentct:0, totalct:5)</v>
      </c>
      <c r="U7895" t="str">
        <f t="shared" si="744"/>
        <v>{location: new google.maps.LatLng(37.805, -122.439), weight: 0},</v>
      </c>
      <c r="V7895" t="str">
        <f t="shared" si="739"/>
        <v>{location: new google.maps.LatLng(37.805, -122.439), weight: 0},</v>
      </c>
      <c r="W7895" t="str">
        <f t="shared" si="740"/>
        <v>{location: new google.maps.LatLng(37.805, -122.439), weight: 0},</v>
      </c>
      <c r="X7895" t="str">
        <f t="shared" si="741"/>
        <v>{location: new google.maps.LatLng(37.805, -122.439), weight: 0},</v>
      </c>
      <c r="Y7895" t="str">
        <f t="shared" si="742"/>
        <v>{location: new google.maps.LatLng(37.805, -122.439), weight: 0},</v>
      </c>
    </row>
    <row r="7896" spans="1:25" x14ac:dyDescent="0.2">
      <c r="A7896">
        <v>37.805</v>
      </c>
      <c r="B7896">
        <v>-122.438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3</v>
      </c>
      <c r="K7896">
        <v>0</v>
      </c>
      <c r="L7896">
        <v>3</v>
      </c>
      <c r="M7896">
        <f>VLOOKUP(H7896,AE$2:$AJ$12,6,TRUE)</f>
        <v>0</v>
      </c>
      <c r="N7896">
        <f>VLOOKUP(I7896,AF$2:$AJ$12,5,TRUE)</f>
        <v>0</v>
      </c>
      <c r="O7896">
        <f>VLOOKUP(J7896,AG$2:$AJ$12,4,TRUE)</f>
        <v>5</v>
      </c>
      <c r="P7896">
        <f>VLOOKUP(K7896,AH$2:$AJ$12,3,TRUE)</f>
        <v>0</v>
      </c>
      <c r="Q7896">
        <f>VLOOKUP(L7896,AI$2:$AJ$12,2,TRUE)</f>
        <v>2</v>
      </c>
      <c r="T7896" t="str">
        <f t="shared" si="743"/>
        <v>Crimepoint.create(latitude:37.805, longitude:-122.438, drugdrink:0, misdemean:0, theft:5, violent:0, total:2, drugdrinkct:0, misdemeanct:0, theftct:3, violentct:0, totalct:3)</v>
      </c>
      <c r="U7896" t="str">
        <f t="shared" si="744"/>
        <v>{location: new google.maps.LatLng(37.805, -122.438), weight: 0},</v>
      </c>
      <c r="V7896" t="str">
        <f t="shared" si="739"/>
        <v>{location: new google.maps.LatLng(37.805, -122.438), weight: 0},</v>
      </c>
      <c r="W7896" t="str">
        <f t="shared" si="740"/>
        <v>{location: new google.maps.LatLng(37.805, -122.438), weight: 0},</v>
      </c>
      <c r="X7896" t="str">
        <f t="shared" si="741"/>
        <v>{location: new google.maps.LatLng(37.805, -122.438), weight: 0},</v>
      </c>
      <c r="Y7896" t="str">
        <f t="shared" si="742"/>
        <v>{location: new google.maps.LatLng(37.805, -122.438), weight: 0},</v>
      </c>
    </row>
    <row r="7897" spans="1:25" x14ac:dyDescent="0.2">
      <c r="A7897">
        <v>37.805</v>
      </c>
      <c r="B7897">
        <v>-122.437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0</v>
      </c>
      <c r="I7897">
        <v>2</v>
      </c>
      <c r="J7897">
        <v>4</v>
      </c>
      <c r="K7897">
        <v>1</v>
      </c>
      <c r="L7897">
        <v>7</v>
      </c>
      <c r="M7897">
        <f>VLOOKUP(H7897,AE$2:$AJ$12,6,TRUE)</f>
        <v>0</v>
      </c>
      <c r="N7897">
        <f>VLOOKUP(I7897,AF$2:$AJ$12,5,TRUE)</f>
        <v>4</v>
      </c>
      <c r="O7897">
        <f>VLOOKUP(J7897,AG$2:$AJ$12,4,TRUE)</f>
        <v>6</v>
      </c>
      <c r="P7897">
        <f>VLOOKUP(K7897,AH$2:$AJ$12,3,TRUE)</f>
        <v>7</v>
      </c>
      <c r="Q7897">
        <f>VLOOKUP(L7897,AI$2:$AJ$12,2,TRUE)</f>
        <v>5</v>
      </c>
      <c r="T7897" t="str">
        <f t="shared" si="743"/>
        <v>Crimepoint.create(latitude:37.805, longitude:-122.437, drugdrink:0, misdemean:4, theft:6, violent:7, total:5, drugdrinkct:0, misdemeanct:2, theftct:4, violentct:1, totalct:7)</v>
      </c>
      <c r="U7897" t="str">
        <f t="shared" si="744"/>
        <v>{location: new google.maps.LatLng(37.805, -122.437), weight: 0},</v>
      </c>
      <c r="V7897" t="str">
        <f t="shared" si="739"/>
        <v>{location: new google.maps.LatLng(37.805, -122.437), weight: 0},</v>
      </c>
      <c r="W7897" t="str">
        <f t="shared" si="740"/>
        <v>{location: new google.maps.LatLng(37.805, -122.437), weight: 1},</v>
      </c>
      <c r="X7897" t="str">
        <f t="shared" si="741"/>
        <v>{location: new google.maps.LatLng(37.805, -122.437), weight: 1},</v>
      </c>
      <c r="Y7897" t="str">
        <f t="shared" si="742"/>
        <v>{location: new google.maps.LatLng(37.805, -122.437), weight: 1},</v>
      </c>
    </row>
    <row r="7898" spans="1:25" x14ac:dyDescent="0.2">
      <c r="A7898">
        <v>37.805</v>
      </c>
      <c r="B7898">
        <v>-122.43600000000001</v>
      </c>
      <c r="C7898">
        <v>0</v>
      </c>
      <c r="D7898">
        <v>2</v>
      </c>
      <c r="E7898">
        <v>1</v>
      </c>
      <c r="F7898">
        <v>0</v>
      </c>
      <c r="G7898">
        <v>1</v>
      </c>
      <c r="H7898">
        <v>0</v>
      </c>
      <c r="I7898">
        <v>7</v>
      </c>
      <c r="J7898">
        <v>5</v>
      </c>
      <c r="K7898">
        <v>0</v>
      </c>
      <c r="L7898">
        <v>12</v>
      </c>
      <c r="M7898">
        <f>VLOOKUP(H7898,AE$2:$AJ$12,6,TRUE)</f>
        <v>0</v>
      </c>
      <c r="N7898">
        <f>VLOOKUP(I7898,AF$2:$AJ$12,5,TRUE)</f>
        <v>7</v>
      </c>
      <c r="O7898">
        <f>VLOOKUP(J7898,AG$2:$AJ$12,4,TRUE)</f>
        <v>7</v>
      </c>
      <c r="P7898">
        <f>VLOOKUP(K7898,AH$2:$AJ$12,3,TRUE)</f>
        <v>0</v>
      </c>
      <c r="Q7898">
        <f>VLOOKUP(L7898,AI$2:$AJ$12,2,TRUE)</f>
        <v>6</v>
      </c>
      <c r="T7898" t="str">
        <f t="shared" si="743"/>
        <v>Crimepoint.create(latitude:37.805, longitude:-122.436, drugdrink:0, misdemean:7, theft:7, violent:0, total:6, drugdrinkct:0, misdemeanct:7, theftct:5, violentct:0, totalct:12)</v>
      </c>
      <c r="U7898" t="str">
        <f t="shared" si="744"/>
        <v>{location: new google.maps.LatLng(37.805, -122.436), weight: 0},</v>
      </c>
      <c r="V7898" t="str">
        <f t="shared" si="739"/>
        <v>{location: new google.maps.LatLng(37.805, -122.436), weight: 2},</v>
      </c>
      <c r="W7898" t="str">
        <f t="shared" si="740"/>
        <v>{location: new google.maps.LatLng(37.805, -122.436), weight: 1},</v>
      </c>
      <c r="X7898" t="str">
        <f t="shared" si="741"/>
        <v>{location: new google.maps.LatLng(37.805, -122.436), weight: 0},</v>
      </c>
      <c r="Y7898" t="str">
        <f t="shared" si="742"/>
        <v>{location: new google.maps.LatLng(37.805, -122.436), weight: 1},</v>
      </c>
    </row>
    <row r="7899" spans="1:25" x14ac:dyDescent="0.2">
      <c r="A7899">
        <v>37.805</v>
      </c>
      <c r="B7899">
        <v>-122.435</v>
      </c>
      <c r="C7899">
        <v>1</v>
      </c>
      <c r="D7899">
        <v>1</v>
      </c>
      <c r="E7899">
        <v>0</v>
      </c>
      <c r="F7899">
        <v>0</v>
      </c>
      <c r="G7899">
        <v>1</v>
      </c>
      <c r="H7899">
        <v>2</v>
      </c>
      <c r="I7899">
        <v>6</v>
      </c>
      <c r="J7899">
        <v>3</v>
      </c>
      <c r="K7899">
        <v>0</v>
      </c>
      <c r="L7899">
        <v>11</v>
      </c>
      <c r="M7899">
        <f>VLOOKUP(H7899,AE$2:$AJ$12,6,TRUE)</f>
        <v>9</v>
      </c>
      <c r="N7899">
        <f>VLOOKUP(I7899,AF$2:$AJ$12,5,TRUE)</f>
        <v>7</v>
      </c>
      <c r="O7899">
        <f>VLOOKUP(J7899,AG$2:$AJ$12,4,TRUE)</f>
        <v>5</v>
      </c>
      <c r="P7899">
        <f>VLOOKUP(K7899,AH$2:$AJ$12,3,TRUE)</f>
        <v>0</v>
      </c>
      <c r="Q7899">
        <f>VLOOKUP(L7899,AI$2:$AJ$12,2,TRUE)</f>
        <v>6</v>
      </c>
      <c r="T7899" t="str">
        <f t="shared" si="743"/>
        <v>Crimepoint.create(latitude:37.805, longitude:-122.435, drugdrink:9, misdemean:7, theft:5, violent:0, total:6, drugdrinkct:2, misdemeanct:6, theftct:3, violentct:0, totalct:11)</v>
      </c>
      <c r="U7899" t="str">
        <f t="shared" si="744"/>
        <v>{location: new google.maps.LatLng(37.805, -122.435), weight: 1},</v>
      </c>
      <c r="V7899" t="str">
        <f t="shared" si="739"/>
        <v>{location: new google.maps.LatLng(37.805, -122.435), weight: 1},</v>
      </c>
      <c r="W7899" t="str">
        <f t="shared" si="740"/>
        <v>{location: new google.maps.LatLng(37.805, -122.435), weight: 0},</v>
      </c>
      <c r="X7899" t="str">
        <f t="shared" si="741"/>
        <v>{location: new google.maps.LatLng(37.805, -122.435), weight: 0},</v>
      </c>
      <c r="Y7899" t="str">
        <f t="shared" si="742"/>
        <v>{location: new google.maps.LatLng(37.805, -122.435), weight: 1},</v>
      </c>
    </row>
    <row r="7900" spans="1:25" x14ac:dyDescent="0.2">
      <c r="A7900">
        <v>37.805</v>
      </c>
      <c r="B7900">
        <v>-122.434</v>
      </c>
      <c r="C7900">
        <v>0</v>
      </c>
      <c r="D7900">
        <v>4</v>
      </c>
      <c r="E7900">
        <v>1</v>
      </c>
      <c r="F7900">
        <v>1</v>
      </c>
      <c r="G7900">
        <v>2</v>
      </c>
      <c r="H7900">
        <v>0</v>
      </c>
      <c r="I7900">
        <v>16</v>
      </c>
      <c r="J7900">
        <v>7</v>
      </c>
      <c r="K7900">
        <v>1</v>
      </c>
      <c r="L7900">
        <v>24</v>
      </c>
      <c r="M7900">
        <f>VLOOKUP(H7900,AE$2:$AJ$12,6,TRUE)</f>
        <v>0</v>
      </c>
      <c r="N7900">
        <f>VLOOKUP(I7900,AF$2:$AJ$12,5,TRUE)</f>
        <v>8</v>
      </c>
      <c r="O7900">
        <f>VLOOKUP(J7900,AG$2:$AJ$12,4,TRUE)</f>
        <v>7</v>
      </c>
      <c r="P7900">
        <f>VLOOKUP(K7900,AH$2:$AJ$12,3,TRUE)</f>
        <v>7</v>
      </c>
      <c r="Q7900">
        <f>VLOOKUP(L7900,AI$2:$AJ$12,2,TRUE)</f>
        <v>8</v>
      </c>
      <c r="T7900" t="str">
        <f t="shared" si="743"/>
        <v>Crimepoint.create(latitude:37.805, longitude:-122.434, drugdrink:0, misdemean:8, theft:7, violent:7, total:8, drugdrinkct:0, misdemeanct:16, theftct:7, violentct:1, totalct:24)</v>
      </c>
      <c r="U7900" t="str">
        <f t="shared" si="744"/>
        <v>{location: new google.maps.LatLng(37.805, -122.434), weight: 0},</v>
      </c>
      <c r="V7900" t="str">
        <f t="shared" si="739"/>
        <v>{location: new google.maps.LatLng(37.805, -122.434), weight: 4},</v>
      </c>
      <c r="W7900" t="str">
        <f t="shared" si="740"/>
        <v>{location: new google.maps.LatLng(37.805, -122.434), weight: 1},</v>
      </c>
      <c r="X7900" t="str">
        <f t="shared" si="741"/>
        <v>{location: new google.maps.LatLng(37.805, -122.434), weight: 1},</v>
      </c>
      <c r="Y7900" t="str">
        <f t="shared" si="742"/>
        <v>{location: new google.maps.LatLng(37.805, -122.434), weight: 2},</v>
      </c>
    </row>
    <row r="7901" spans="1:25" x14ac:dyDescent="0.2">
      <c r="A7901">
        <v>37.805</v>
      </c>
      <c r="B7901">
        <v>-122.43300000000001</v>
      </c>
      <c r="C7901">
        <v>2</v>
      </c>
      <c r="D7901">
        <v>11</v>
      </c>
      <c r="E7901">
        <v>10</v>
      </c>
      <c r="F7901">
        <v>7</v>
      </c>
      <c r="G7901">
        <v>10</v>
      </c>
      <c r="H7901">
        <v>3</v>
      </c>
      <c r="I7901">
        <v>49</v>
      </c>
      <c r="J7901">
        <v>70</v>
      </c>
      <c r="K7901">
        <v>9</v>
      </c>
      <c r="L7901">
        <v>131</v>
      </c>
      <c r="M7901">
        <f>VLOOKUP(H7901,AE$2:$AJ$12,6,TRUE)</f>
        <v>9</v>
      </c>
      <c r="N7901">
        <f>VLOOKUP(I7901,AF$2:$AJ$12,5,TRUE)</f>
        <v>9</v>
      </c>
      <c r="O7901">
        <f>VLOOKUP(J7901,AG$2:$AJ$12,4,TRUE)</f>
        <v>9</v>
      </c>
      <c r="P7901">
        <f>VLOOKUP(K7901,AH$2:$AJ$12,3,TRUE)</f>
        <v>9</v>
      </c>
      <c r="Q7901">
        <f>VLOOKUP(L7901,AI$2:$AJ$12,2,TRUE)</f>
        <v>9</v>
      </c>
      <c r="T7901" t="str">
        <f t="shared" si="743"/>
        <v>Crimepoint.create(latitude:37.805, longitude:-122.433, drugdrink:9, misdemean:9, theft:9, violent:9, total:9, drugdrinkct:3, misdemeanct:49, theftct:70, violentct:9, totalct:131)</v>
      </c>
      <c r="U7901" t="str">
        <f t="shared" si="744"/>
        <v>{location: new google.maps.LatLng(37.805, -122.433), weight: 2},</v>
      </c>
      <c r="V7901" t="str">
        <f t="shared" si="739"/>
        <v>{location: new google.maps.LatLng(37.805, -122.433), weight: 11},</v>
      </c>
      <c r="W7901" t="str">
        <f t="shared" si="740"/>
        <v>{location: new google.maps.LatLng(37.805, -122.433), weight: 10},</v>
      </c>
      <c r="X7901" t="str">
        <f t="shared" si="741"/>
        <v>{location: new google.maps.LatLng(37.805, -122.433), weight: 7},</v>
      </c>
      <c r="Y7901" t="str">
        <f t="shared" si="742"/>
        <v>{location: new google.maps.LatLng(37.805, -122.433), weight: 10},</v>
      </c>
    </row>
    <row r="7902" spans="1:25" x14ac:dyDescent="0.2">
      <c r="A7902">
        <v>37.805</v>
      </c>
      <c r="B7902">
        <v>-122.425</v>
      </c>
      <c r="C7902">
        <v>0</v>
      </c>
      <c r="D7902">
        <v>3</v>
      </c>
      <c r="E7902">
        <v>5</v>
      </c>
      <c r="F7902">
        <v>2</v>
      </c>
      <c r="G7902">
        <v>4</v>
      </c>
      <c r="H7902">
        <v>0</v>
      </c>
      <c r="I7902">
        <v>12</v>
      </c>
      <c r="J7902">
        <v>33</v>
      </c>
      <c r="K7902">
        <v>3</v>
      </c>
      <c r="L7902">
        <v>48</v>
      </c>
      <c r="M7902">
        <f>VLOOKUP(H7902,AE$2:$AJ$12,6,TRUE)</f>
        <v>0</v>
      </c>
      <c r="N7902">
        <f>VLOOKUP(I7902,AF$2:$AJ$12,5,TRUE)</f>
        <v>8</v>
      </c>
      <c r="O7902">
        <f>VLOOKUP(J7902,AG$2:$AJ$12,4,TRUE)</f>
        <v>9</v>
      </c>
      <c r="P7902">
        <f>VLOOKUP(K7902,AH$2:$AJ$12,3,TRUE)</f>
        <v>8</v>
      </c>
      <c r="Q7902">
        <f>VLOOKUP(L7902,AI$2:$AJ$12,2,TRUE)</f>
        <v>9</v>
      </c>
      <c r="T7902" t="str">
        <f t="shared" si="743"/>
        <v>Crimepoint.create(latitude:37.805, longitude:-122.425, drugdrink:0, misdemean:8, theft:9, violent:8, total:9, drugdrinkct:0, misdemeanct:12, theftct:33, violentct:3, totalct:48)</v>
      </c>
      <c r="U7902" t="str">
        <f t="shared" si="744"/>
        <v>{location: new google.maps.LatLng(37.805, -122.425), weight: 0},</v>
      </c>
      <c r="V7902" t="str">
        <f t="shared" si="739"/>
        <v>{location: new google.maps.LatLng(37.805, -122.425), weight: 3},</v>
      </c>
      <c r="W7902" t="str">
        <f t="shared" si="740"/>
        <v>{location: new google.maps.LatLng(37.805, -122.425), weight: 5},</v>
      </c>
      <c r="X7902" t="str">
        <f t="shared" si="741"/>
        <v>{location: new google.maps.LatLng(37.805, -122.425), weight: 2},</v>
      </c>
      <c r="Y7902" t="str">
        <f t="shared" si="742"/>
        <v>{location: new google.maps.LatLng(37.805, -122.425), weight: 4},</v>
      </c>
    </row>
    <row r="7903" spans="1:25" x14ac:dyDescent="0.2">
      <c r="A7903">
        <v>37.805</v>
      </c>
      <c r="B7903">
        <v>-122.42400000000001</v>
      </c>
      <c r="C7903">
        <v>1</v>
      </c>
      <c r="D7903">
        <v>2</v>
      </c>
      <c r="E7903">
        <v>5</v>
      </c>
      <c r="F7903">
        <v>0</v>
      </c>
      <c r="G7903">
        <v>4</v>
      </c>
      <c r="H7903">
        <v>1</v>
      </c>
      <c r="I7903">
        <v>9</v>
      </c>
      <c r="J7903">
        <v>35</v>
      </c>
      <c r="K7903">
        <v>0</v>
      </c>
      <c r="L7903">
        <v>45</v>
      </c>
      <c r="M7903">
        <f>VLOOKUP(H7903,AE$2:$AJ$12,6,TRUE)</f>
        <v>8</v>
      </c>
      <c r="N7903">
        <f>VLOOKUP(I7903,AF$2:$AJ$12,5,TRUE)</f>
        <v>7</v>
      </c>
      <c r="O7903">
        <f>VLOOKUP(J7903,AG$2:$AJ$12,4,TRUE)</f>
        <v>9</v>
      </c>
      <c r="P7903">
        <f>VLOOKUP(K7903,AH$2:$AJ$12,3,TRUE)</f>
        <v>0</v>
      </c>
      <c r="Q7903">
        <f>VLOOKUP(L7903,AI$2:$AJ$12,2,TRUE)</f>
        <v>9</v>
      </c>
      <c r="T7903" t="str">
        <f t="shared" si="743"/>
        <v>Crimepoint.create(latitude:37.805, longitude:-122.424, drugdrink:8, misdemean:7, theft:9, violent:0, total:9, drugdrinkct:1, misdemeanct:9, theftct:35, violentct:0, totalct:45)</v>
      </c>
      <c r="U7903" t="str">
        <f t="shared" si="744"/>
        <v>{location: new google.maps.LatLng(37.805, -122.424), weight: 1},</v>
      </c>
      <c r="V7903" t="str">
        <f t="shared" si="739"/>
        <v>{location: new google.maps.LatLng(37.805, -122.424), weight: 2},</v>
      </c>
      <c r="W7903" t="str">
        <f t="shared" si="740"/>
        <v>{location: new google.maps.LatLng(37.805, -122.424), weight: 5},</v>
      </c>
      <c r="X7903" t="str">
        <f t="shared" si="741"/>
        <v>{location: new google.maps.LatLng(37.805, -122.424), weight: 0},</v>
      </c>
      <c r="Y7903" t="str">
        <f t="shared" si="742"/>
        <v>{location: new google.maps.LatLng(37.805, -122.424), weight: 4},</v>
      </c>
    </row>
    <row r="7904" spans="1:25" x14ac:dyDescent="0.2">
      <c r="A7904">
        <v>37.805</v>
      </c>
      <c r="B7904">
        <v>-122.423</v>
      </c>
      <c r="C7904">
        <v>1</v>
      </c>
      <c r="D7904">
        <v>4</v>
      </c>
      <c r="E7904">
        <v>9</v>
      </c>
      <c r="F7904">
        <v>1</v>
      </c>
      <c r="G7904">
        <v>6</v>
      </c>
      <c r="H7904">
        <v>1</v>
      </c>
      <c r="I7904">
        <v>16</v>
      </c>
      <c r="J7904">
        <v>61</v>
      </c>
      <c r="K7904">
        <v>1</v>
      </c>
      <c r="L7904">
        <v>79</v>
      </c>
      <c r="M7904">
        <f>VLOOKUP(H7904,AE$2:$AJ$12,6,TRUE)</f>
        <v>8</v>
      </c>
      <c r="N7904">
        <f>VLOOKUP(I7904,AF$2:$AJ$12,5,TRUE)</f>
        <v>8</v>
      </c>
      <c r="O7904">
        <f>VLOOKUP(J7904,AG$2:$AJ$12,4,TRUE)</f>
        <v>9</v>
      </c>
      <c r="P7904">
        <f>VLOOKUP(K7904,AH$2:$AJ$12,3,TRUE)</f>
        <v>7</v>
      </c>
      <c r="Q7904">
        <f>VLOOKUP(L7904,AI$2:$AJ$12,2,TRUE)</f>
        <v>9</v>
      </c>
      <c r="T7904" t="str">
        <f t="shared" si="743"/>
        <v>Crimepoint.create(latitude:37.805, longitude:-122.423, drugdrink:8, misdemean:8, theft:9, violent:7, total:9, drugdrinkct:1, misdemeanct:16, theftct:61, violentct:1, totalct:79)</v>
      </c>
      <c r="U7904" t="str">
        <f t="shared" si="744"/>
        <v>{location: new google.maps.LatLng(37.805, -122.423), weight: 1},</v>
      </c>
      <c r="V7904" t="str">
        <f t="shared" si="739"/>
        <v>{location: new google.maps.LatLng(37.805, -122.423), weight: 4},</v>
      </c>
      <c r="W7904" t="str">
        <f t="shared" si="740"/>
        <v>{location: new google.maps.LatLng(37.805, -122.423), weight: 9},</v>
      </c>
      <c r="X7904" t="str">
        <f t="shared" si="741"/>
        <v>{location: new google.maps.LatLng(37.805, -122.423), weight: 1},</v>
      </c>
      <c r="Y7904" t="str">
        <f t="shared" si="742"/>
        <v>{location: new google.maps.LatLng(37.805, -122.423), weight: 6},</v>
      </c>
    </row>
    <row r="7905" spans="1:25" x14ac:dyDescent="0.2">
      <c r="A7905">
        <v>37.805</v>
      </c>
      <c r="B7905">
        <v>-122.422</v>
      </c>
      <c r="C7905">
        <v>0</v>
      </c>
      <c r="D7905">
        <v>5</v>
      </c>
      <c r="E7905">
        <v>9</v>
      </c>
      <c r="F7905">
        <v>0</v>
      </c>
      <c r="G7905">
        <v>6</v>
      </c>
      <c r="H7905">
        <v>0</v>
      </c>
      <c r="I7905">
        <v>21</v>
      </c>
      <c r="J7905">
        <v>59</v>
      </c>
      <c r="K7905">
        <v>0</v>
      </c>
      <c r="L7905">
        <v>80</v>
      </c>
      <c r="M7905">
        <f>VLOOKUP(H7905,AE$2:$AJ$12,6,TRUE)</f>
        <v>0</v>
      </c>
      <c r="N7905">
        <f>VLOOKUP(I7905,AF$2:$AJ$12,5,TRUE)</f>
        <v>9</v>
      </c>
      <c r="O7905">
        <f>VLOOKUP(J7905,AG$2:$AJ$12,4,TRUE)</f>
        <v>9</v>
      </c>
      <c r="P7905">
        <f>VLOOKUP(K7905,AH$2:$AJ$12,3,TRUE)</f>
        <v>0</v>
      </c>
      <c r="Q7905">
        <f>VLOOKUP(L7905,AI$2:$AJ$12,2,TRUE)</f>
        <v>9</v>
      </c>
      <c r="T7905" t="str">
        <f t="shared" si="743"/>
        <v>Crimepoint.create(latitude:37.805, longitude:-122.422, drugdrink:0, misdemean:9, theft:9, violent:0, total:9, drugdrinkct:0, misdemeanct:21, theftct:59, violentct:0, totalct:80)</v>
      </c>
      <c r="U7905" t="str">
        <f t="shared" si="744"/>
        <v>{location: new google.maps.LatLng(37.805, -122.422), weight: 0},</v>
      </c>
      <c r="V7905" t="str">
        <f t="shared" si="739"/>
        <v>{location: new google.maps.LatLng(37.805, -122.422), weight: 5},</v>
      </c>
      <c r="W7905" t="str">
        <f t="shared" si="740"/>
        <v>{location: new google.maps.LatLng(37.805, -122.422), weight: 9},</v>
      </c>
      <c r="X7905" t="str">
        <f t="shared" si="741"/>
        <v>{location: new google.maps.LatLng(37.805, -122.422), weight: 0},</v>
      </c>
      <c r="Y7905" t="str">
        <f t="shared" si="742"/>
        <v>{location: new google.maps.LatLng(37.805, -122.422), weight: 6},</v>
      </c>
    </row>
    <row r="7906" spans="1:25" x14ac:dyDescent="0.2">
      <c r="A7906">
        <v>37.805</v>
      </c>
      <c r="B7906">
        <v>-122.42100000000001</v>
      </c>
      <c r="C7906">
        <v>0</v>
      </c>
      <c r="D7906">
        <v>0</v>
      </c>
      <c r="E7906">
        <v>1</v>
      </c>
      <c r="F7906">
        <v>0</v>
      </c>
      <c r="G7906">
        <v>1</v>
      </c>
      <c r="H7906">
        <v>0</v>
      </c>
      <c r="I7906">
        <v>2</v>
      </c>
      <c r="J7906">
        <v>5</v>
      </c>
      <c r="K7906">
        <v>0</v>
      </c>
      <c r="L7906">
        <v>7</v>
      </c>
      <c r="M7906">
        <f>VLOOKUP(H7906,AE$2:$AJ$12,6,TRUE)</f>
        <v>0</v>
      </c>
      <c r="N7906">
        <f>VLOOKUP(I7906,AF$2:$AJ$12,5,TRUE)</f>
        <v>4</v>
      </c>
      <c r="O7906">
        <f>VLOOKUP(J7906,AG$2:$AJ$12,4,TRUE)</f>
        <v>7</v>
      </c>
      <c r="P7906">
        <f>VLOOKUP(K7906,AH$2:$AJ$12,3,TRUE)</f>
        <v>0</v>
      </c>
      <c r="Q7906">
        <f>VLOOKUP(L7906,AI$2:$AJ$12,2,TRUE)</f>
        <v>5</v>
      </c>
      <c r="T7906" t="str">
        <f t="shared" si="743"/>
        <v>Crimepoint.create(latitude:37.805, longitude:-122.421, drugdrink:0, misdemean:4, theft:7, violent:0, total:5, drugdrinkct:0, misdemeanct:2, theftct:5, violentct:0, totalct:7)</v>
      </c>
      <c r="U7906" t="str">
        <f t="shared" si="744"/>
        <v>{location: new google.maps.LatLng(37.805, -122.421), weight: 0},</v>
      </c>
      <c r="V7906" t="str">
        <f t="shared" si="739"/>
        <v>{location: new google.maps.LatLng(37.805, -122.421), weight: 0},</v>
      </c>
      <c r="W7906" t="str">
        <f t="shared" si="740"/>
        <v>{location: new google.maps.LatLng(37.805, -122.421), weight: 1},</v>
      </c>
      <c r="X7906" t="str">
        <f t="shared" si="741"/>
        <v>{location: new google.maps.LatLng(37.805, -122.421), weight: 0},</v>
      </c>
      <c r="Y7906" t="str">
        <f t="shared" si="742"/>
        <v>{location: new google.maps.LatLng(37.805, -122.421), weight: 1},</v>
      </c>
    </row>
    <row r="7907" spans="1:25" x14ac:dyDescent="0.2">
      <c r="A7907">
        <v>37.805</v>
      </c>
      <c r="B7907">
        <v>-122.42</v>
      </c>
      <c r="C7907">
        <v>2</v>
      </c>
      <c r="D7907">
        <v>4</v>
      </c>
      <c r="E7907">
        <v>3</v>
      </c>
      <c r="F7907">
        <v>0</v>
      </c>
      <c r="G7907">
        <v>3</v>
      </c>
      <c r="H7907">
        <v>3</v>
      </c>
      <c r="I7907">
        <v>16</v>
      </c>
      <c r="J7907">
        <v>21</v>
      </c>
      <c r="K7907">
        <v>0</v>
      </c>
      <c r="L7907">
        <v>40</v>
      </c>
      <c r="M7907">
        <f>VLOOKUP(H7907,AE$2:$AJ$12,6,TRUE)</f>
        <v>9</v>
      </c>
      <c r="N7907">
        <f>VLOOKUP(I7907,AF$2:$AJ$12,5,TRUE)</f>
        <v>8</v>
      </c>
      <c r="O7907">
        <f>VLOOKUP(J7907,AG$2:$AJ$12,4,TRUE)</f>
        <v>9</v>
      </c>
      <c r="P7907">
        <f>VLOOKUP(K7907,AH$2:$AJ$12,3,TRUE)</f>
        <v>0</v>
      </c>
      <c r="Q7907">
        <f>VLOOKUP(L7907,AI$2:$AJ$12,2,TRUE)</f>
        <v>8</v>
      </c>
      <c r="T7907" t="str">
        <f t="shared" si="743"/>
        <v>Crimepoint.create(latitude:37.805, longitude:-122.42, drugdrink:9, misdemean:8, theft:9, violent:0, total:8, drugdrinkct:3, misdemeanct:16, theftct:21, violentct:0, totalct:40)</v>
      </c>
      <c r="U7907" t="str">
        <f t="shared" si="744"/>
        <v>{location: new google.maps.LatLng(37.805, -122.42), weight: 2},</v>
      </c>
      <c r="V7907" t="str">
        <f t="shared" si="739"/>
        <v>{location: new google.maps.LatLng(37.805, -122.42), weight: 4},</v>
      </c>
      <c r="W7907" t="str">
        <f t="shared" si="740"/>
        <v>{location: new google.maps.LatLng(37.805, -122.42), weight: 3},</v>
      </c>
      <c r="X7907" t="str">
        <f t="shared" si="741"/>
        <v>{location: new google.maps.LatLng(37.805, -122.42), weight: 0},</v>
      </c>
      <c r="Y7907" t="str">
        <f t="shared" si="742"/>
        <v>{location: new google.maps.LatLng(37.805, -122.42), weight: 3},</v>
      </c>
    </row>
    <row r="7908" spans="1:25" x14ac:dyDescent="0.2">
      <c r="A7908">
        <v>37.805</v>
      </c>
      <c r="B7908">
        <v>-122.419</v>
      </c>
      <c r="C7908">
        <v>0</v>
      </c>
      <c r="D7908">
        <v>1</v>
      </c>
      <c r="E7908">
        <v>2</v>
      </c>
      <c r="F7908">
        <v>2</v>
      </c>
      <c r="G7908">
        <v>2</v>
      </c>
      <c r="H7908">
        <v>0</v>
      </c>
      <c r="I7908">
        <v>3</v>
      </c>
      <c r="J7908">
        <v>16</v>
      </c>
      <c r="K7908">
        <v>3</v>
      </c>
      <c r="L7908">
        <v>22</v>
      </c>
      <c r="M7908">
        <f>VLOOKUP(H7908,AE$2:$AJ$12,6,TRUE)</f>
        <v>0</v>
      </c>
      <c r="N7908">
        <f>VLOOKUP(I7908,AF$2:$AJ$12,5,TRUE)</f>
        <v>5</v>
      </c>
      <c r="O7908">
        <f>VLOOKUP(J7908,AG$2:$AJ$12,4,TRUE)</f>
        <v>9</v>
      </c>
      <c r="P7908">
        <f>VLOOKUP(K7908,AH$2:$AJ$12,3,TRUE)</f>
        <v>8</v>
      </c>
      <c r="Q7908">
        <f>VLOOKUP(L7908,AI$2:$AJ$12,2,TRUE)</f>
        <v>8</v>
      </c>
      <c r="T7908" t="str">
        <f t="shared" si="743"/>
        <v>Crimepoint.create(latitude:37.805, longitude:-122.419, drugdrink:0, misdemean:5, theft:9, violent:8, total:8, drugdrinkct:0, misdemeanct:3, theftct:16, violentct:3, totalct:22)</v>
      </c>
      <c r="U7908" t="str">
        <f t="shared" si="744"/>
        <v>{location: new google.maps.LatLng(37.805, -122.419), weight: 0},</v>
      </c>
      <c r="V7908" t="str">
        <f t="shared" si="739"/>
        <v>{location: new google.maps.LatLng(37.805, -122.419), weight: 1},</v>
      </c>
      <c r="W7908" t="str">
        <f t="shared" si="740"/>
        <v>{location: new google.maps.LatLng(37.805, -122.419), weight: 2},</v>
      </c>
      <c r="X7908" t="str">
        <f t="shared" si="741"/>
        <v>{location: new google.maps.LatLng(37.805, -122.419), weight: 2},</v>
      </c>
      <c r="Y7908" t="str">
        <f t="shared" si="742"/>
        <v>{location: new google.maps.LatLng(37.805, -122.419), weight: 2},</v>
      </c>
    </row>
    <row r="7909" spans="1:25" x14ac:dyDescent="0.2">
      <c r="A7909">
        <v>37.805</v>
      </c>
      <c r="B7909">
        <v>-122.41800000000001</v>
      </c>
      <c r="C7909">
        <v>0</v>
      </c>
      <c r="D7909">
        <v>1</v>
      </c>
      <c r="E7909">
        <v>1</v>
      </c>
      <c r="F7909">
        <v>1</v>
      </c>
      <c r="G7909">
        <v>1</v>
      </c>
      <c r="H7909">
        <v>0</v>
      </c>
      <c r="I7909">
        <v>4</v>
      </c>
      <c r="J7909">
        <v>4</v>
      </c>
      <c r="K7909">
        <v>2</v>
      </c>
      <c r="L7909">
        <v>10</v>
      </c>
      <c r="M7909">
        <f>VLOOKUP(H7909,AE$2:$AJ$12,6,TRUE)</f>
        <v>0</v>
      </c>
      <c r="N7909">
        <f>VLOOKUP(I7909,AF$2:$AJ$12,5,TRUE)</f>
        <v>6</v>
      </c>
      <c r="O7909">
        <f>VLOOKUP(J7909,AG$2:$AJ$12,4,TRUE)</f>
        <v>6</v>
      </c>
      <c r="P7909">
        <f>VLOOKUP(K7909,AH$2:$AJ$12,3,TRUE)</f>
        <v>7</v>
      </c>
      <c r="Q7909">
        <f>VLOOKUP(L7909,AI$2:$AJ$12,2,TRUE)</f>
        <v>6</v>
      </c>
      <c r="T7909" t="str">
        <f t="shared" si="743"/>
        <v>Crimepoint.create(latitude:37.805, longitude:-122.418, drugdrink:0, misdemean:6, theft:6, violent:7, total:6, drugdrinkct:0, misdemeanct:4, theftct:4, violentct:2, totalct:10)</v>
      </c>
      <c r="U7909" t="str">
        <f t="shared" si="744"/>
        <v>{location: new google.maps.LatLng(37.805, -122.418), weight: 0},</v>
      </c>
      <c r="V7909" t="str">
        <f t="shared" si="739"/>
        <v>{location: new google.maps.LatLng(37.805, -122.418), weight: 1},</v>
      </c>
      <c r="W7909" t="str">
        <f t="shared" si="740"/>
        <v>{location: new google.maps.LatLng(37.805, -122.418), weight: 1},</v>
      </c>
      <c r="X7909" t="str">
        <f t="shared" si="741"/>
        <v>{location: new google.maps.LatLng(37.805, -122.418), weight: 1},</v>
      </c>
      <c r="Y7909" t="str">
        <f t="shared" si="742"/>
        <v>{location: new google.maps.LatLng(37.805, -122.418), weight: 1},</v>
      </c>
    </row>
    <row r="7910" spans="1:25" x14ac:dyDescent="0.2">
      <c r="A7910">
        <v>37.805</v>
      </c>
      <c r="B7910">
        <v>-122.417</v>
      </c>
      <c r="C7910">
        <v>0</v>
      </c>
      <c r="D7910">
        <v>4</v>
      </c>
      <c r="E7910">
        <v>3</v>
      </c>
      <c r="F7910">
        <v>1</v>
      </c>
      <c r="G7910">
        <v>3</v>
      </c>
      <c r="H7910">
        <v>0</v>
      </c>
      <c r="I7910">
        <v>17</v>
      </c>
      <c r="J7910">
        <v>22</v>
      </c>
      <c r="K7910">
        <v>1</v>
      </c>
      <c r="L7910">
        <v>40</v>
      </c>
      <c r="M7910">
        <f>VLOOKUP(H7910,AE$2:$AJ$12,6,TRUE)</f>
        <v>0</v>
      </c>
      <c r="N7910">
        <f>VLOOKUP(I7910,AF$2:$AJ$12,5,TRUE)</f>
        <v>8</v>
      </c>
      <c r="O7910">
        <f>VLOOKUP(J7910,AG$2:$AJ$12,4,TRUE)</f>
        <v>9</v>
      </c>
      <c r="P7910">
        <f>VLOOKUP(K7910,AH$2:$AJ$12,3,TRUE)</f>
        <v>7</v>
      </c>
      <c r="Q7910">
        <f>VLOOKUP(L7910,AI$2:$AJ$12,2,TRUE)</f>
        <v>8</v>
      </c>
      <c r="T7910" t="str">
        <f t="shared" si="743"/>
        <v>Crimepoint.create(latitude:37.805, longitude:-122.417, drugdrink:0, misdemean:8, theft:9, violent:7, total:8, drugdrinkct:0, misdemeanct:17, theftct:22, violentct:1, totalct:40)</v>
      </c>
      <c r="U7910" t="str">
        <f t="shared" si="744"/>
        <v>{location: new google.maps.LatLng(37.805, -122.417), weight: 0},</v>
      </c>
      <c r="V7910" t="str">
        <f t="shared" si="739"/>
        <v>{location: new google.maps.LatLng(37.805, -122.417), weight: 4},</v>
      </c>
      <c r="W7910" t="str">
        <f t="shared" si="740"/>
        <v>{location: new google.maps.LatLng(37.805, -122.417), weight: 3},</v>
      </c>
      <c r="X7910" t="str">
        <f t="shared" si="741"/>
        <v>{location: new google.maps.LatLng(37.805, -122.417), weight: 1},</v>
      </c>
      <c r="Y7910" t="str">
        <f t="shared" si="742"/>
        <v>{location: new google.maps.LatLng(37.805, -122.417), weight: 3},</v>
      </c>
    </row>
    <row r="7911" spans="1:25" x14ac:dyDescent="0.2">
      <c r="A7911">
        <v>37.805</v>
      </c>
      <c r="B7911">
        <v>-122.416</v>
      </c>
      <c r="C7911">
        <v>0</v>
      </c>
      <c r="D7911">
        <v>2</v>
      </c>
      <c r="E7911">
        <v>3</v>
      </c>
      <c r="F7911">
        <v>2</v>
      </c>
      <c r="G7911">
        <v>2</v>
      </c>
      <c r="H7911">
        <v>0</v>
      </c>
      <c r="I7911">
        <v>7</v>
      </c>
      <c r="J7911">
        <v>21</v>
      </c>
      <c r="K7911">
        <v>3</v>
      </c>
      <c r="L7911">
        <v>31</v>
      </c>
      <c r="M7911">
        <f>VLOOKUP(H7911,AE$2:$AJ$12,6,TRUE)</f>
        <v>0</v>
      </c>
      <c r="N7911">
        <f>VLOOKUP(I7911,AF$2:$AJ$12,5,TRUE)</f>
        <v>7</v>
      </c>
      <c r="O7911">
        <f>VLOOKUP(J7911,AG$2:$AJ$12,4,TRUE)</f>
        <v>9</v>
      </c>
      <c r="P7911">
        <f>VLOOKUP(K7911,AH$2:$AJ$12,3,TRUE)</f>
        <v>8</v>
      </c>
      <c r="Q7911">
        <f>VLOOKUP(L7911,AI$2:$AJ$12,2,TRUE)</f>
        <v>8</v>
      </c>
      <c r="T7911" t="str">
        <f t="shared" si="743"/>
        <v>Crimepoint.create(latitude:37.805, longitude:-122.416, drugdrink:0, misdemean:7, theft:9, violent:8, total:8, drugdrinkct:0, misdemeanct:7, theftct:21, violentct:3, totalct:31)</v>
      </c>
      <c r="U7911" t="str">
        <f t="shared" si="744"/>
        <v>{location: new google.maps.LatLng(37.805, -122.416), weight: 0},</v>
      </c>
      <c r="V7911" t="str">
        <f t="shared" si="739"/>
        <v>{location: new google.maps.LatLng(37.805, -122.416), weight: 2},</v>
      </c>
      <c r="W7911" t="str">
        <f t="shared" si="740"/>
        <v>{location: new google.maps.LatLng(37.805, -122.416), weight: 3},</v>
      </c>
      <c r="X7911" t="str">
        <f t="shared" si="741"/>
        <v>{location: new google.maps.LatLng(37.805, -122.416), weight: 2},</v>
      </c>
      <c r="Y7911" t="str">
        <f t="shared" si="742"/>
        <v>{location: new google.maps.LatLng(37.805, -122.416), weight: 2},</v>
      </c>
    </row>
    <row r="7912" spans="1:25" x14ac:dyDescent="0.2">
      <c r="A7912">
        <v>37.805</v>
      </c>
      <c r="B7912">
        <v>-122.41500000000001</v>
      </c>
      <c r="C7912">
        <v>0</v>
      </c>
      <c r="D7912">
        <v>4</v>
      </c>
      <c r="E7912">
        <v>5</v>
      </c>
      <c r="F7912">
        <v>1</v>
      </c>
      <c r="G7912">
        <v>4</v>
      </c>
      <c r="H7912">
        <v>0</v>
      </c>
      <c r="I7912">
        <v>18</v>
      </c>
      <c r="J7912">
        <v>31</v>
      </c>
      <c r="K7912">
        <v>2</v>
      </c>
      <c r="L7912">
        <v>51</v>
      </c>
      <c r="M7912">
        <f>VLOOKUP(H7912,AE$2:$AJ$12,6,TRUE)</f>
        <v>0</v>
      </c>
      <c r="N7912">
        <f>VLOOKUP(I7912,AF$2:$AJ$12,5,TRUE)</f>
        <v>8</v>
      </c>
      <c r="O7912">
        <f>VLOOKUP(J7912,AG$2:$AJ$12,4,TRUE)</f>
        <v>9</v>
      </c>
      <c r="P7912">
        <f>VLOOKUP(K7912,AH$2:$AJ$12,3,TRUE)</f>
        <v>7</v>
      </c>
      <c r="Q7912">
        <f>VLOOKUP(L7912,AI$2:$AJ$12,2,TRUE)</f>
        <v>9</v>
      </c>
      <c r="T7912" t="str">
        <f t="shared" si="743"/>
        <v>Crimepoint.create(latitude:37.805, longitude:-122.415, drugdrink:0, misdemean:8, theft:9, violent:7, total:9, drugdrinkct:0, misdemeanct:18, theftct:31, violentct:2, totalct:51)</v>
      </c>
      <c r="U7912" t="str">
        <f t="shared" si="744"/>
        <v>{location: new google.maps.LatLng(37.805, -122.415), weight: 0},</v>
      </c>
      <c r="V7912" t="str">
        <f t="shared" si="739"/>
        <v>{location: new google.maps.LatLng(37.805, -122.415), weight: 4},</v>
      </c>
      <c r="W7912" t="str">
        <f t="shared" si="740"/>
        <v>{location: new google.maps.LatLng(37.805, -122.415), weight: 5},</v>
      </c>
      <c r="X7912" t="str">
        <f t="shared" si="741"/>
        <v>{location: new google.maps.LatLng(37.805, -122.415), weight: 1},</v>
      </c>
      <c r="Y7912" t="str">
        <f t="shared" si="742"/>
        <v>{location: new google.maps.LatLng(37.805, -122.415), weight: 4},</v>
      </c>
    </row>
    <row r="7913" spans="1:25" x14ac:dyDescent="0.2">
      <c r="A7913">
        <v>37.805</v>
      </c>
      <c r="B7913">
        <v>-122.414</v>
      </c>
      <c r="C7913">
        <v>1</v>
      </c>
      <c r="D7913">
        <v>8</v>
      </c>
      <c r="E7913">
        <v>4</v>
      </c>
      <c r="F7913">
        <v>7</v>
      </c>
      <c r="G7913">
        <v>6</v>
      </c>
      <c r="H7913">
        <v>2</v>
      </c>
      <c r="I7913">
        <v>34</v>
      </c>
      <c r="J7913">
        <v>24</v>
      </c>
      <c r="K7913">
        <v>10</v>
      </c>
      <c r="L7913">
        <v>70</v>
      </c>
      <c r="M7913">
        <f>VLOOKUP(H7913,AE$2:$AJ$12,6,TRUE)</f>
        <v>9</v>
      </c>
      <c r="N7913">
        <f>VLOOKUP(I7913,AF$2:$AJ$12,5,TRUE)</f>
        <v>9</v>
      </c>
      <c r="O7913">
        <f>VLOOKUP(J7913,AG$2:$AJ$12,4,TRUE)</f>
        <v>9</v>
      </c>
      <c r="P7913">
        <f>VLOOKUP(K7913,AH$2:$AJ$12,3,TRUE)</f>
        <v>9</v>
      </c>
      <c r="Q7913">
        <f>VLOOKUP(L7913,AI$2:$AJ$12,2,TRUE)</f>
        <v>9</v>
      </c>
      <c r="T7913" t="str">
        <f t="shared" si="743"/>
        <v>Crimepoint.create(latitude:37.805, longitude:-122.414, drugdrink:9, misdemean:9, theft:9, violent:9, total:9, drugdrinkct:2, misdemeanct:34, theftct:24, violentct:10, totalct:70)</v>
      </c>
      <c r="U7913" t="str">
        <f t="shared" si="744"/>
        <v>{location: new google.maps.LatLng(37.805, -122.414), weight: 1},</v>
      </c>
      <c r="V7913" t="str">
        <f t="shared" si="739"/>
        <v>{location: new google.maps.LatLng(37.805, -122.414), weight: 8},</v>
      </c>
      <c r="W7913" t="str">
        <f t="shared" si="740"/>
        <v>{location: new google.maps.LatLng(37.805, -122.414), weight: 4},</v>
      </c>
      <c r="X7913" t="str">
        <f t="shared" si="741"/>
        <v>{location: new google.maps.LatLng(37.805, -122.414), weight: 7},</v>
      </c>
      <c r="Y7913" t="str">
        <f t="shared" si="742"/>
        <v>{location: new google.maps.LatLng(37.805, -122.414), weight: 6},</v>
      </c>
    </row>
    <row r="7914" spans="1:25" x14ac:dyDescent="0.2">
      <c r="A7914">
        <v>37.805</v>
      </c>
      <c r="B7914">
        <v>-122.413</v>
      </c>
      <c r="C7914">
        <v>0</v>
      </c>
      <c r="D7914">
        <v>2</v>
      </c>
      <c r="E7914">
        <v>2</v>
      </c>
      <c r="F7914">
        <v>2</v>
      </c>
      <c r="G7914">
        <v>2</v>
      </c>
      <c r="H7914">
        <v>0</v>
      </c>
      <c r="I7914">
        <v>9</v>
      </c>
      <c r="J7914">
        <v>15</v>
      </c>
      <c r="K7914">
        <v>3</v>
      </c>
      <c r="L7914">
        <v>27</v>
      </c>
      <c r="M7914">
        <f>VLOOKUP(H7914,AE$2:$AJ$12,6,TRUE)</f>
        <v>0</v>
      </c>
      <c r="N7914">
        <f>VLOOKUP(I7914,AF$2:$AJ$12,5,TRUE)</f>
        <v>7</v>
      </c>
      <c r="O7914">
        <f>VLOOKUP(J7914,AG$2:$AJ$12,4,TRUE)</f>
        <v>9</v>
      </c>
      <c r="P7914">
        <f>VLOOKUP(K7914,AH$2:$AJ$12,3,TRUE)</f>
        <v>8</v>
      </c>
      <c r="Q7914">
        <f>VLOOKUP(L7914,AI$2:$AJ$12,2,TRUE)</f>
        <v>8</v>
      </c>
      <c r="T7914" t="str">
        <f t="shared" si="743"/>
        <v>Crimepoint.create(latitude:37.805, longitude:-122.413, drugdrink:0, misdemean:7, theft:9, violent:8, total:8, drugdrinkct:0, misdemeanct:9, theftct:15, violentct:3, totalct:27)</v>
      </c>
      <c r="U7914" t="str">
        <f t="shared" si="744"/>
        <v>{location: new google.maps.LatLng(37.805, -122.413), weight: 0},</v>
      </c>
      <c r="V7914" t="str">
        <f t="shared" si="739"/>
        <v>{location: new google.maps.LatLng(37.805, -122.413), weight: 2},</v>
      </c>
      <c r="W7914" t="str">
        <f t="shared" si="740"/>
        <v>{location: new google.maps.LatLng(37.805, -122.413), weight: 2},</v>
      </c>
      <c r="X7914" t="str">
        <f t="shared" si="741"/>
        <v>{location: new google.maps.LatLng(37.805, -122.413), weight: 2},</v>
      </c>
      <c r="Y7914" t="str">
        <f t="shared" si="742"/>
        <v>{location: new google.maps.LatLng(37.805, -122.413), weight: 2},</v>
      </c>
    </row>
    <row r="7915" spans="1:25" x14ac:dyDescent="0.2">
      <c r="A7915">
        <v>37.805</v>
      </c>
      <c r="B7915">
        <v>-122.41200000000001</v>
      </c>
      <c r="C7915">
        <v>1</v>
      </c>
      <c r="D7915">
        <v>0</v>
      </c>
      <c r="E7915">
        <v>1</v>
      </c>
      <c r="F7915">
        <v>0</v>
      </c>
      <c r="G7915">
        <v>1</v>
      </c>
      <c r="H7915">
        <v>1</v>
      </c>
      <c r="I7915">
        <v>2</v>
      </c>
      <c r="J7915">
        <v>7</v>
      </c>
      <c r="K7915">
        <v>0</v>
      </c>
      <c r="L7915">
        <v>10</v>
      </c>
      <c r="M7915">
        <f>VLOOKUP(H7915,AE$2:$AJ$12,6,TRUE)</f>
        <v>8</v>
      </c>
      <c r="N7915">
        <f>VLOOKUP(I7915,AF$2:$AJ$12,5,TRUE)</f>
        <v>4</v>
      </c>
      <c r="O7915">
        <f>VLOOKUP(J7915,AG$2:$AJ$12,4,TRUE)</f>
        <v>7</v>
      </c>
      <c r="P7915">
        <f>VLOOKUP(K7915,AH$2:$AJ$12,3,TRUE)</f>
        <v>0</v>
      </c>
      <c r="Q7915">
        <f>VLOOKUP(L7915,AI$2:$AJ$12,2,TRUE)</f>
        <v>6</v>
      </c>
      <c r="T7915" t="str">
        <f t="shared" si="743"/>
        <v>Crimepoint.create(latitude:37.805, longitude:-122.412, drugdrink:8, misdemean:4, theft:7, violent:0, total:6, drugdrinkct:1, misdemeanct:2, theftct:7, violentct:0, totalct:10)</v>
      </c>
      <c r="U7915" t="str">
        <f t="shared" si="744"/>
        <v>{location: new google.maps.LatLng(37.805, -122.412), weight: 1},</v>
      </c>
      <c r="V7915" t="str">
        <f t="shared" si="739"/>
        <v>{location: new google.maps.LatLng(37.805, -122.412), weight: 0},</v>
      </c>
      <c r="W7915" t="str">
        <f t="shared" si="740"/>
        <v>{location: new google.maps.LatLng(37.805, -122.412), weight: 1},</v>
      </c>
      <c r="X7915" t="str">
        <f t="shared" si="741"/>
        <v>{location: new google.maps.LatLng(37.805, -122.412), weight: 0},</v>
      </c>
      <c r="Y7915" t="str">
        <f t="shared" si="742"/>
        <v>{location: new google.maps.LatLng(37.805, -122.412), weight: 1},</v>
      </c>
    </row>
    <row r="7916" spans="1:25" x14ac:dyDescent="0.2">
      <c r="A7916">
        <v>37.805</v>
      </c>
      <c r="B7916">
        <v>-122.411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4</v>
      </c>
      <c r="K7916">
        <v>0</v>
      </c>
      <c r="L7916">
        <v>4</v>
      </c>
      <c r="M7916">
        <f>VLOOKUP(H7916,AE$2:$AJ$12,6,TRUE)</f>
        <v>0</v>
      </c>
      <c r="N7916">
        <f>VLOOKUP(I7916,AF$2:$AJ$12,5,TRUE)</f>
        <v>0</v>
      </c>
      <c r="O7916">
        <f>VLOOKUP(J7916,AG$2:$AJ$12,4,TRUE)</f>
        <v>6</v>
      </c>
      <c r="P7916">
        <f>VLOOKUP(K7916,AH$2:$AJ$12,3,TRUE)</f>
        <v>0</v>
      </c>
      <c r="Q7916">
        <f>VLOOKUP(L7916,AI$2:$AJ$12,2,TRUE)</f>
        <v>3</v>
      </c>
      <c r="T7916" t="str">
        <f t="shared" si="743"/>
        <v>Crimepoint.create(latitude:37.805, longitude:-122.411, drugdrink:0, misdemean:0, theft:6, violent:0, total:3, drugdrinkct:0, misdemeanct:0, theftct:4, violentct:0, totalct:4)</v>
      </c>
      <c r="U7916" t="str">
        <f t="shared" si="744"/>
        <v>{location: new google.maps.LatLng(37.805, -122.411), weight: 0},</v>
      </c>
      <c r="V7916" t="str">
        <f t="shared" si="739"/>
        <v>{location: new google.maps.LatLng(37.805, -122.411), weight: 0},</v>
      </c>
      <c r="W7916" t="str">
        <f t="shared" si="740"/>
        <v>{location: new google.maps.LatLng(37.805, -122.411), weight: 1},</v>
      </c>
      <c r="X7916" t="str">
        <f t="shared" si="741"/>
        <v>{location: new google.maps.LatLng(37.805, -122.411), weight: 0},</v>
      </c>
      <c r="Y7916" t="str">
        <f t="shared" si="742"/>
        <v>{location: new google.maps.LatLng(37.805, -122.411), weight: 0},</v>
      </c>
    </row>
    <row r="7917" spans="1:25" x14ac:dyDescent="0.2">
      <c r="A7917">
        <v>37.805</v>
      </c>
      <c r="B7917">
        <v>-122.41</v>
      </c>
      <c r="C7917">
        <v>0</v>
      </c>
      <c r="D7917">
        <v>2</v>
      </c>
      <c r="E7917">
        <v>1</v>
      </c>
      <c r="F7917">
        <v>1</v>
      </c>
      <c r="G7917">
        <v>1</v>
      </c>
      <c r="H7917">
        <v>0</v>
      </c>
      <c r="I7917">
        <v>9</v>
      </c>
      <c r="J7917">
        <v>5</v>
      </c>
      <c r="K7917">
        <v>1</v>
      </c>
      <c r="L7917">
        <v>15</v>
      </c>
      <c r="M7917">
        <f>VLOOKUP(H7917,AE$2:$AJ$12,6,TRUE)</f>
        <v>0</v>
      </c>
      <c r="N7917">
        <f>VLOOKUP(I7917,AF$2:$AJ$12,5,TRUE)</f>
        <v>7</v>
      </c>
      <c r="O7917">
        <f>VLOOKUP(J7917,AG$2:$AJ$12,4,TRUE)</f>
        <v>7</v>
      </c>
      <c r="P7917">
        <f>VLOOKUP(K7917,AH$2:$AJ$12,3,TRUE)</f>
        <v>7</v>
      </c>
      <c r="Q7917">
        <f>VLOOKUP(L7917,AI$2:$AJ$12,2,TRUE)</f>
        <v>7</v>
      </c>
      <c r="T7917" t="str">
        <f t="shared" si="743"/>
        <v>Crimepoint.create(latitude:37.805, longitude:-122.41, drugdrink:0, misdemean:7, theft:7, violent:7, total:7, drugdrinkct:0, misdemeanct:9, theftct:5, violentct:1, totalct:15)</v>
      </c>
      <c r="U7917" t="str">
        <f t="shared" si="744"/>
        <v>{location: new google.maps.LatLng(37.805, -122.41), weight: 0},</v>
      </c>
      <c r="V7917" t="str">
        <f t="shared" si="739"/>
        <v>{location: new google.maps.LatLng(37.805, -122.41), weight: 2},</v>
      </c>
      <c r="W7917" t="str">
        <f t="shared" si="740"/>
        <v>{location: new google.maps.LatLng(37.805, -122.41), weight: 1},</v>
      </c>
      <c r="X7917" t="str">
        <f t="shared" si="741"/>
        <v>{location: new google.maps.LatLng(37.805, -122.41), weight: 1},</v>
      </c>
      <c r="Y7917" t="str">
        <f t="shared" si="742"/>
        <v>{location: new google.maps.LatLng(37.805, -122.41), weight: 1},</v>
      </c>
    </row>
    <row r="7918" spans="1:25" x14ac:dyDescent="0.2">
      <c r="A7918">
        <v>37.805</v>
      </c>
      <c r="B7918">
        <v>-122.40900000000001</v>
      </c>
      <c r="C7918">
        <v>0</v>
      </c>
      <c r="D7918">
        <v>2</v>
      </c>
      <c r="E7918">
        <v>2</v>
      </c>
      <c r="F7918">
        <v>0</v>
      </c>
      <c r="G7918">
        <v>2</v>
      </c>
      <c r="H7918">
        <v>0</v>
      </c>
      <c r="I7918">
        <v>9</v>
      </c>
      <c r="J7918">
        <v>11</v>
      </c>
      <c r="K7918">
        <v>0</v>
      </c>
      <c r="L7918">
        <v>20</v>
      </c>
      <c r="M7918">
        <f>VLOOKUP(H7918,AE$2:$AJ$12,6,TRUE)</f>
        <v>0</v>
      </c>
      <c r="N7918">
        <f>VLOOKUP(I7918,AF$2:$AJ$12,5,TRUE)</f>
        <v>7</v>
      </c>
      <c r="O7918">
        <f>VLOOKUP(J7918,AG$2:$AJ$12,4,TRUE)</f>
        <v>8</v>
      </c>
      <c r="P7918">
        <f>VLOOKUP(K7918,AH$2:$AJ$12,3,TRUE)</f>
        <v>0</v>
      </c>
      <c r="Q7918">
        <f>VLOOKUP(L7918,AI$2:$AJ$12,2,TRUE)</f>
        <v>7</v>
      </c>
      <c r="T7918" t="str">
        <f t="shared" si="743"/>
        <v>Crimepoint.create(latitude:37.805, longitude:-122.409, drugdrink:0, misdemean:7, theft:8, violent:0, total:7, drugdrinkct:0, misdemeanct:9, theftct:11, violentct:0, totalct:20)</v>
      </c>
      <c r="U7918" t="str">
        <f t="shared" si="744"/>
        <v>{location: new google.maps.LatLng(37.805, -122.409), weight: 0},</v>
      </c>
      <c r="V7918" t="str">
        <f t="shared" si="739"/>
        <v>{location: new google.maps.LatLng(37.805, -122.409), weight: 2},</v>
      </c>
      <c r="W7918" t="str">
        <f t="shared" si="740"/>
        <v>{location: new google.maps.LatLng(37.805, -122.409), weight: 2},</v>
      </c>
      <c r="X7918" t="str">
        <f t="shared" si="741"/>
        <v>{location: new google.maps.LatLng(37.805, -122.409), weight: 0},</v>
      </c>
      <c r="Y7918" t="str">
        <f t="shared" si="742"/>
        <v>{location: new google.maps.LatLng(37.805, -122.409), weight: 2},</v>
      </c>
    </row>
    <row r="7919" spans="1:25" x14ac:dyDescent="0.2">
      <c r="A7919">
        <v>37.805</v>
      </c>
      <c r="B7919">
        <v>-122.408</v>
      </c>
      <c r="C7919">
        <v>0</v>
      </c>
      <c r="D7919">
        <v>1</v>
      </c>
      <c r="E7919">
        <v>1</v>
      </c>
      <c r="F7919">
        <v>1</v>
      </c>
      <c r="G7919">
        <v>1</v>
      </c>
      <c r="H7919">
        <v>0</v>
      </c>
      <c r="I7919">
        <v>6</v>
      </c>
      <c r="J7919">
        <v>9</v>
      </c>
      <c r="K7919">
        <v>1</v>
      </c>
      <c r="L7919">
        <v>16</v>
      </c>
      <c r="M7919">
        <f>VLOOKUP(H7919,AE$2:$AJ$12,6,TRUE)</f>
        <v>0</v>
      </c>
      <c r="N7919">
        <f>VLOOKUP(I7919,AF$2:$AJ$12,5,TRUE)</f>
        <v>7</v>
      </c>
      <c r="O7919">
        <f>VLOOKUP(J7919,AG$2:$AJ$12,4,TRUE)</f>
        <v>8</v>
      </c>
      <c r="P7919">
        <f>VLOOKUP(K7919,AH$2:$AJ$12,3,TRUE)</f>
        <v>7</v>
      </c>
      <c r="Q7919">
        <f>VLOOKUP(L7919,AI$2:$AJ$12,2,TRUE)</f>
        <v>7</v>
      </c>
      <c r="T7919" t="str">
        <f t="shared" si="743"/>
        <v>Crimepoint.create(latitude:37.805, longitude:-122.408, drugdrink:0, misdemean:7, theft:8, violent:7, total:7, drugdrinkct:0, misdemeanct:6, theftct:9, violentct:1, totalct:16)</v>
      </c>
      <c r="U7919" t="str">
        <f t="shared" si="744"/>
        <v>{location: new google.maps.LatLng(37.805, -122.408), weight: 0},</v>
      </c>
      <c r="V7919" t="str">
        <f t="shared" si="739"/>
        <v>{location: new google.maps.LatLng(37.805, -122.408), weight: 1},</v>
      </c>
      <c r="W7919" t="str">
        <f t="shared" si="740"/>
        <v>{location: new google.maps.LatLng(37.805, -122.408), weight: 1},</v>
      </c>
      <c r="X7919" t="str">
        <f t="shared" si="741"/>
        <v>{location: new google.maps.LatLng(37.805, -122.408), weight: 1},</v>
      </c>
      <c r="Y7919" t="str">
        <f t="shared" si="742"/>
        <v>{location: new google.maps.LatLng(37.805, -122.408), weight: 1},</v>
      </c>
    </row>
    <row r="7920" spans="1:25" x14ac:dyDescent="0.2">
      <c r="A7920">
        <v>37.805</v>
      </c>
      <c r="B7920">
        <v>-122.407</v>
      </c>
      <c r="C7920">
        <v>0</v>
      </c>
      <c r="D7920">
        <v>2</v>
      </c>
      <c r="E7920">
        <v>1</v>
      </c>
      <c r="F7920">
        <v>0</v>
      </c>
      <c r="G7920">
        <v>1</v>
      </c>
      <c r="H7920">
        <v>0</v>
      </c>
      <c r="I7920">
        <v>8</v>
      </c>
      <c r="J7920">
        <v>10</v>
      </c>
      <c r="K7920">
        <v>0</v>
      </c>
      <c r="L7920">
        <v>18</v>
      </c>
      <c r="M7920">
        <f>VLOOKUP(H7920,AE$2:$AJ$12,6,TRUE)</f>
        <v>0</v>
      </c>
      <c r="N7920">
        <f>VLOOKUP(I7920,AF$2:$AJ$12,5,TRUE)</f>
        <v>7</v>
      </c>
      <c r="O7920">
        <f>VLOOKUP(J7920,AG$2:$AJ$12,4,TRUE)</f>
        <v>8</v>
      </c>
      <c r="P7920">
        <f>VLOOKUP(K7920,AH$2:$AJ$12,3,TRUE)</f>
        <v>0</v>
      </c>
      <c r="Q7920">
        <f>VLOOKUP(L7920,AI$2:$AJ$12,2,TRUE)</f>
        <v>7</v>
      </c>
      <c r="T7920" t="str">
        <f t="shared" si="743"/>
        <v>Crimepoint.create(latitude:37.805, longitude:-122.407, drugdrink:0, misdemean:7, theft:8, violent:0, total:7, drugdrinkct:0, misdemeanct:8, theftct:10, violentct:0, totalct:18)</v>
      </c>
      <c r="U7920" t="str">
        <f t="shared" si="744"/>
        <v>{location: new google.maps.LatLng(37.805, -122.407), weight: 0},</v>
      </c>
      <c r="V7920" t="str">
        <f t="shared" si="739"/>
        <v>{location: new google.maps.LatLng(37.805, -122.407), weight: 2},</v>
      </c>
      <c r="W7920" t="str">
        <f t="shared" si="740"/>
        <v>{location: new google.maps.LatLng(37.805, -122.407), weight: 1},</v>
      </c>
      <c r="X7920" t="str">
        <f t="shared" si="741"/>
        <v>{location: new google.maps.LatLng(37.805, -122.407), weight: 0},</v>
      </c>
      <c r="Y7920" t="str">
        <f t="shared" si="742"/>
        <v>{location: new google.maps.LatLng(37.805, -122.407), weight: 1},</v>
      </c>
    </row>
    <row r="7921" spans="1:25" x14ac:dyDescent="0.2">
      <c r="A7921">
        <v>37.805</v>
      </c>
      <c r="B7921">
        <v>-122.40600000000001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1</v>
      </c>
      <c r="K7921">
        <v>0</v>
      </c>
      <c r="L7921">
        <v>2</v>
      </c>
      <c r="M7921">
        <f>VLOOKUP(H7921,AE$2:$AJ$12,6,TRUE)</f>
        <v>0</v>
      </c>
      <c r="N7921">
        <f>VLOOKUP(I7921,AF$2:$AJ$12,5,TRUE)</f>
        <v>2</v>
      </c>
      <c r="O7921">
        <f>VLOOKUP(J7921,AG$2:$AJ$12,4,TRUE)</f>
        <v>3</v>
      </c>
      <c r="P7921">
        <f>VLOOKUP(K7921,AH$2:$AJ$12,3,TRUE)</f>
        <v>0</v>
      </c>
      <c r="Q7921">
        <f>VLOOKUP(L7921,AI$2:$AJ$12,2,TRUE)</f>
        <v>1</v>
      </c>
      <c r="T7921" t="str">
        <f t="shared" si="743"/>
        <v>Crimepoint.create(latitude:37.805, longitude:-122.406, drugdrink:0, misdemean:2, theft:3, violent:0, total:1, drugdrinkct:0, misdemeanct:1, theftct:1, violentct:0, totalct:2)</v>
      </c>
      <c r="U7921" t="str">
        <f t="shared" si="744"/>
        <v>{location: new google.maps.LatLng(37.805, -122.406), weight: 0},</v>
      </c>
      <c r="V7921" t="str">
        <f t="shared" si="739"/>
        <v>{location: new google.maps.LatLng(37.805, -122.406), weight: 0},</v>
      </c>
      <c r="W7921" t="str">
        <f t="shared" si="740"/>
        <v>{location: new google.maps.LatLng(37.805, -122.406), weight: 0},</v>
      </c>
      <c r="X7921" t="str">
        <f t="shared" si="741"/>
        <v>{location: new google.maps.LatLng(37.805, -122.406), weight: 0},</v>
      </c>
      <c r="Y7921" t="str">
        <f t="shared" si="742"/>
        <v>{location: new google.maps.LatLng(37.805, -122.406), weight: 0},</v>
      </c>
    </row>
    <row r="7922" spans="1:25" x14ac:dyDescent="0.2">
      <c r="A7922">
        <v>37.805</v>
      </c>
      <c r="B7922">
        <v>-122.405</v>
      </c>
      <c r="C7922">
        <v>1</v>
      </c>
      <c r="D7922">
        <v>2</v>
      </c>
      <c r="E7922">
        <v>3</v>
      </c>
      <c r="F7922">
        <v>1</v>
      </c>
      <c r="G7922">
        <v>2</v>
      </c>
      <c r="H7922">
        <v>1</v>
      </c>
      <c r="I7922">
        <v>10</v>
      </c>
      <c r="J7922">
        <v>19</v>
      </c>
      <c r="K7922">
        <v>1</v>
      </c>
      <c r="L7922">
        <v>31</v>
      </c>
      <c r="M7922">
        <f>VLOOKUP(H7922,AE$2:$AJ$12,6,TRUE)</f>
        <v>8</v>
      </c>
      <c r="N7922">
        <f>VLOOKUP(I7922,AF$2:$AJ$12,5,TRUE)</f>
        <v>8</v>
      </c>
      <c r="O7922">
        <f>VLOOKUP(J7922,AG$2:$AJ$12,4,TRUE)</f>
        <v>9</v>
      </c>
      <c r="P7922">
        <f>VLOOKUP(K7922,AH$2:$AJ$12,3,TRUE)</f>
        <v>7</v>
      </c>
      <c r="Q7922">
        <f>VLOOKUP(L7922,AI$2:$AJ$12,2,TRUE)</f>
        <v>8</v>
      </c>
      <c r="T7922" t="str">
        <f t="shared" si="743"/>
        <v>Crimepoint.create(latitude:37.805, longitude:-122.405, drugdrink:8, misdemean:8, theft:9, violent:7, total:8, drugdrinkct:1, misdemeanct:10, theftct:19, violentct:1, totalct:31)</v>
      </c>
      <c r="U7922" t="str">
        <f t="shared" si="744"/>
        <v>{location: new google.maps.LatLng(37.805, -122.405), weight: 1},</v>
      </c>
      <c r="V7922" t="str">
        <f t="shared" si="739"/>
        <v>{location: new google.maps.LatLng(37.805, -122.405), weight: 2},</v>
      </c>
      <c r="W7922" t="str">
        <f t="shared" si="740"/>
        <v>{location: new google.maps.LatLng(37.805, -122.405), weight: 3},</v>
      </c>
      <c r="X7922" t="str">
        <f t="shared" si="741"/>
        <v>{location: new google.maps.LatLng(37.805, -122.405), weight: 1},</v>
      </c>
      <c r="Y7922" t="str">
        <f t="shared" si="742"/>
        <v>{location: new google.maps.LatLng(37.805, -122.405), weight: 2},</v>
      </c>
    </row>
    <row r="7923" spans="1:25" x14ac:dyDescent="0.2">
      <c r="A7923">
        <v>37.805</v>
      </c>
      <c r="B7923">
        <v>-122.404</v>
      </c>
      <c r="C7923">
        <v>0</v>
      </c>
      <c r="D7923">
        <v>2</v>
      </c>
      <c r="E7923">
        <v>4</v>
      </c>
      <c r="F7923">
        <v>0</v>
      </c>
      <c r="G7923">
        <v>3</v>
      </c>
      <c r="H7923">
        <v>0</v>
      </c>
      <c r="I7923">
        <v>10</v>
      </c>
      <c r="J7923">
        <v>24</v>
      </c>
      <c r="K7923">
        <v>0</v>
      </c>
      <c r="L7923">
        <v>34</v>
      </c>
      <c r="M7923">
        <f>VLOOKUP(H7923,AE$2:$AJ$12,6,TRUE)</f>
        <v>0</v>
      </c>
      <c r="N7923">
        <f>VLOOKUP(I7923,AF$2:$AJ$12,5,TRUE)</f>
        <v>8</v>
      </c>
      <c r="O7923">
        <f>VLOOKUP(J7923,AG$2:$AJ$12,4,TRUE)</f>
        <v>9</v>
      </c>
      <c r="P7923">
        <f>VLOOKUP(K7923,AH$2:$AJ$12,3,TRUE)</f>
        <v>0</v>
      </c>
      <c r="Q7923">
        <f>VLOOKUP(L7923,AI$2:$AJ$12,2,TRUE)</f>
        <v>8</v>
      </c>
      <c r="T7923" t="str">
        <f t="shared" si="743"/>
        <v>Crimepoint.create(latitude:37.805, longitude:-122.404, drugdrink:0, misdemean:8, theft:9, violent:0, total:8, drugdrinkct:0, misdemeanct:10, theftct:24, violentct:0, totalct:34)</v>
      </c>
      <c r="U7923" t="str">
        <f t="shared" si="744"/>
        <v>{location: new google.maps.LatLng(37.805, -122.404), weight: 0},</v>
      </c>
      <c r="V7923" t="str">
        <f t="shared" si="739"/>
        <v>{location: new google.maps.LatLng(37.805, -122.404), weight: 2},</v>
      </c>
      <c r="W7923" t="str">
        <f t="shared" si="740"/>
        <v>{location: new google.maps.LatLng(37.805, -122.404), weight: 4},</v>
      </c>
      <c r="X7923" t="str">
        <f t="shared" si="741"/>
        <v>{location: new google.maps.LatLng(37.805, -122.404), weight: 0},</v>
      </c>
      <c r="Y7923" t="str">
        <f t="shared" si="742"/>
        <v>{location: new google.maps.LatLng(37.805, -122.404), weight: 3},</v>
      </c>
    </row>
    <row r="7924" spans="1:25" x14ac:dyDescent="0.2">
      <c r="A7924">
        <v>37.805</v>
      </c>
      <c r="B7924">
        <v>-122.40300000000001</v>
      </c>
      <c r="C7924">
        <v>0</v>
      </c>
      <c r="D7924">
        <v>2</v>
      </c>
      <c r="E7924">
        <v>5</v>
      </c>
      <c r="F7924">
        <v>1</v>
      </c>
      <c r="G7924">
        <v>3</v>
      </c>
      <c r="H7924">
        <v>0</v>
      </c>
      <c r="I7924">
        <v>10</v>
      </c>
      <c r="J7924">
        <v>33</v>
      </c>
      <c r="K7924">
        <v>1</v>
      </c>
      <c r="L7924">
        <v>44</v>
      </c>
      <c r="M7924">
        <f>VLOOKUP(H7924,AE$2:$AJ$12,6,TRUE)</f>
        <v>0</v>
      </c>
      <c r="N7924">
        <f>VLOOKUP(I7924,AF$2:$AJ$12,5,TRUE)</f>
        <v>8</v>
      </c>
      <c r="O7924">
        <f>VLOOKUP(J7924,AG$2:$AJ$12,4,TRUE)</f>
        <v>9</v>
      </c>
      <c r="P7924">
        <f>VLOOKUP(K7924,AH$2:$AJ$12,3,TRUE)</f>
        <v>7</v>
      </c>
      <c r="Q7924">
        <f>VLOOKUP(L7924,AI$2:$AJ$12,2,TRUE)</f>
        <v>9</v>
      </c>
      <c r="T7924" t="str">
        <f t="shared" si="743"/>
        <v>Crimepoint.create(latitude:37.805, longitude:-122.403, drugdrink:0, misdemean:8, theft:9, violent:7, total:9, drugdrinkct:0, misdemeanct:10, theftct:33, violentct:1, totalct:44)</v>
      </c>
      <c r="U7924" t="str">
        <f t="shared" si="744"/>
        <v>{location: new google.maps.LatLng(37.805, -122.403), weight: 0},</v>
      </c>
      <c r="V7924" t="str">
        <f t="shared" si="739"/>
        <v>{location: new google.maps.LatLng(37.805, -122.403), weight: 2},</v>
      </c>
      <c r="W7924" t="str">
        <f t="shared" si="740"/>
        <v>{location: new google.maps.LatLng(37.805, -122.403), weight: 5},</v>
      </c>
      <c r="X7924" t="str">
        <f t="shared" si="741"/>
        <v>{location: new google.maps.LatLng(37.805, -122.403), weight: 1},</v>
      </c>
      <c r="Y7924" t="str">
        <f t="shared" si="742"/>
        <v>{location: new google.maps.LatLng(37.805, -122.403), weight: 3},</v>
      </c>
    </row>
    <row r="7925" spans="1:25" x14ac:dyDescent="0.2">
      <c r="A7925">
        <v>37.805999999999997</v>
      </c>
      <c r="B7925">
        <v>-122.444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1</v>
      </c>
      <c r="M7925">
        <f>VLOOKUP(H7925,AE$2:$AJ$12,6,TRUE)</f>
        <v>0</v>
      </c>
      <c r="N7925">
        <f>VLOOKUP(I7925,AF$2:$AJ$12,5,TRUE)</f>
        <v>2</v>
      </c>
      <c r="O7925">
        <f>VLOOKUP(J7925,AG$2:$AJ$12,4,TRUE)</f>
        <v>0</v>
      </c>
      <c r="P7925">
        <f>VLOOKUP(K7925,AH$2:$AJ$12,3,TRUE)</f>
        <v>0</v>
      </c>
      <c r="Q7925">
        <f>VLOOKUP(L7925,AI$2:$AJ$12,2,TRUE)</f>
        <v>0</v>
      </c>
      <c r="T7925" t="str">
        <f t="shared" si="743"/>
        <v>Crimepoint.create(latitude:37.806, longitude:-122.444, drugdrink:0, misdemean:2, theft:0, violent:0, total:0, drugdrinkct:0, misdemeanct:1, theftct:0, violentct:0, totalct:1)</v>
      </c>
      <c r="U7925" t="str">
        <f t="shared" si="744"/>
        <v>{location: new google.maps.LatLng(37.806, -122.444), weight: 0},</v>
      </c>
      <c r="V7925" t="str">
        <f t="shared" si="739"/>
        <v>{location: new google.maps.LatLng(37.806, -122.444), weight: 0},</v>
      </c>
      <c r="W7925" t="str">
        <f t="shared" si="740"/>
        <v>{location: new google.maps.LatLng(37.806, -122.444), weight: 0},</v>
      </c>
      <c r="X7925" t="str">
        <f t="shared" si="741"/>
        <v>{location: new google.maps.LatLng(37.806, -122.444), weight: 0},</v>
      </c>
      <c r="Y7925" t="str">
        <f t="shared" si="742"/>
        <v>{location: new google.maps.LatLng(37.806, -122.444), weight: 0},</v>
      </c>
    </row>
    <row r="7926" spans="1:25" x14ac:dyDescent="0.2">
      <c r="A7926">
        <v>37.805999999999997</v>
      </c>
      <c r="B7926">
        <v>-122.44199999999999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3</v>
      </c>
      <c r="K7926">
        <v>0</v>
      </c>
      <c r="L7926">
        <v>5</v>
      </c>
      <c r="M7926">
        <f>VLOOKUP(H7926,AE$2:$AJ$12,6,TRUE)</f>
        <v>0</v>
      </c>
      <c r="N7926">
        <f>VLOOKUP(I7926,AF$2:$AJ$12,5,TRUE)</f>
        <v>4</v>
      </c>
      <c r="O7926">
        <f>VLOOKUP(J7926,AG$2:$AJ$12,4,TRUE)</f>
        <v>5</v>
      </c>
      <c r="P7926">
        <f>VLOOKUP(K7926,AH$2:$AJ$12,3,TRUE)</f>
        <v>0</v>
      </c>
      <c r="Q7926">
        <f>VLOOKUP(L7926,AI$2:$AJ$12,2,TRUE)</f>
        <v>4</v>
      </c>
      <c r="T7926" t="str">
        <f t="shared" si="743"/>
        <v>Crimepoint.create(latitude:37.806, longitude:-122.442, drugdrink:0, misdemean:4, theft:5, violent:0, total:4, drugdrinkct:0, misdemeanct:2, theftct:3, violentct:0, totalct:5)</v>
      </c>
      <c r="U7926" t="str">
        <f t="shared" si="744"/>
        <v>{location: new google.maps.LatLng(37.806, -122.442), weight: 0},</v>
      </c>
      <c r="V7926" t="str">
        <f t="shared" si="739"/>
        <v>{location: new google.maps.LatLng(37.806, -122.442), weight: 0},</v>
      </c>
      <c r="W7926" t="str">
        <f t="shared" si="740"/>
        <v>{location: new google.maps.LatLng(37.806, -122.442), weight: 0},</v>
      </c>
      <c r="X7926" t="str">
        <f t="shared" si="741"/>
        <v>{location: new google.maps.LatLng(37.806, -122.442), weight: 0},</v>
      </c>
      <c r="Y7926" t="str">
        <f t="shared" si="742"/>
        <v>{location: new google.maps.LatLng(37.806, -122.442), weight: 0},</v>
      </c>
    </row>
    <row r="7927" spans="1:25" x14ac:dyDescent="0.2">
      <c r="A7927">
        <v>37.805999999999997</v>
      </c>
      <c r="B7927">
        <v>-122.441</v>
      </c>
      <c r="C7927">
        <v>0</v>
      </c>
      <c r="D7927">
        <v>2</v>
      </c>
      <c r="E7927">
        <v>1</v>
      </c>
      <c r="F7927">
        <v>0</v>
      </c>
      <c r="G7927">
        <v>1</v>
      </c>
      <c r="H7927">
        <v>0</v>
      </c>
      <c r="I7927">
        <v>9</v>
      </c>
      <c r="J7927">
        <v>4</v>
      </c>
      <c r="K7927">
        <v>0</v>
      </c>
      <c r="L7927">
        <v>13</v>
      </c>
      <c r="M7927">
        <f>VLOOKUP(H7927,AE$2:$AJ$12,6,TRUE)</f>
        <v>0</v>
      </c>
      <c r="N7927">
        <f>VLOOKUP(I7927,AF$2:$AJ$12,5,TRUE)</f>
        <v>7</v>
      </c>
      <c r="O7927">
        <f>VLOOKUP(J7927,AG$2:$AJ$12,4,TRUE)</f>
        <v>6</v>
      </c>
      <c r="P7927">
        <f>VLOOKUP(K7927,AH$2:$AJ$12,3,TRUE)</f>
        <v>0</v>
      </c>
      <c r="Q7927">
        <f>VLOOKUP(L7927,AI$2:$AJ$12,2,TRUE)</f>
        <v>7</v>
      </c>
      <c r="T7927" t="str">
        <f t="shared" si="743"/>
        <v>Crimepoint.create(latitude:37.806, longitude:-122.441, drugdrink:0, misdemean:7, theft:6, violent:0, total:7, drugdrinkct:0, misdemeanct:9, theftct:4, violentct:0, totalct:13)</v>
      </c>
      <c r="U7927" t="str">
        <f t="shared" si="744"/>
        <v>{location: new google.maps.LatLng(37.806, -122.441), weight: 0},</v>
      </c>
      <c r="V7927" t="str">
        <f t="shared" si="739"/>
        <v>{location: new google.maps.LatLng(37.806, -122.441), weight: 2},</v>
      </c>
      <c r="W7927" t="str">
        <f t="shared" si="740"/>
        <v>{location: new google.maps.LatLng(37.806, -122.441), weight: 1},</v>
      </c>
      <c r="X7927" t="str">
        <f t="shared" si="741"/>
        <v>{location: new google.maps.LatLng(37.806, -122.441), weight: 0},</v>
      </c>
      <c r="Y7927" t="str">
        <f t="shared" si="742"/>
        <v>{location: new google.maps.LatLng(37.806, -122.441), weight: 1},</v>
      </c>
    </row>
    <row r="7928" spans="1:25" x14ac:dyDescent="0.2">
      <c r="A7928">
        <v>37.805999999999997</v>
      </c>
      <c r="B7928">
        <v>-122.44</v>
      </c>
      <c r="C7928">
        <v>2</v>
      </c>
      <c r="D7928">
        <v>1</v>
      </c>
      <c r="E7928">
        <v>0</v>
      </c>
      <c r="F7928">
        <v>1</v>
      </c>
      <c r="G7928">
        <v>1</v>
      </c>
      <c r="H7928">
        <v>3</v>
      </c>
      <c r="I7928">
        <v>6</v>
      </c>
      <c r="J7928">
        <v>3</v>
      </c>
      <c r="K7928">
        <v>2</v>
      </c>
      <c r="L7928">
        <v>14</v>
      </c>
      <c r="M7928">
        <f>VLOOKUP(H7928,AE$2:$AJ$12,6,TRUE)</f>
        <v>9</v>
      </c>
      <c r="N7928">
        <f>VLOOKUP(I7928,AF$2:$AJ$12,5,TRUE)</f>
        <v>7</v>
      </c>
      <c r="O7928">
        <f>VLOOKUP(J7928,AG$2:$AJ$12,4,TRUE)</f>
        <v>5</v>
      </c>
      <c r="P7928">
        <f>VLOOKUP(K7928,AH$2:$AJ$12,3,TRUE)</f>
        <v>7</v>
      </c>
      <c r="Q7928">
        <f>VLOOKUP(L7928,AI$2:$AJ$12,2,TRUE)</f>
        <v>7</v>
      </c>
      <c r="T7928" t="str">
        <f t="shared" si="743"/>
        <v>Crimepoint.create(latitude:37.806, longitude:-122.44, drugdrink:9, misdemean:7, theft:5, violent:7, total:7, drugdrinkct:3, misdemeanct:6, theftct:3, violentct:2, totalct:14)</v>
      </c>
      <c r="U7928" t="str">
        <f t="shared" si="744"/>
        <v>{location: new google.maps.LatLng(37.806, -122.44), weight: 2},</v>
      </c>
      <c r="V7928" t="str">
        <f t="shared" si="739"/>
        <v>{location: new google.maps.LatLng(37.806, -122.44), weight: 1},</v>
      </c>
      <c r="W7928" t="str">
        <f t="shared" si="740"/>
        <v>{location: new google.maps.LatLng(37.806, -122.44), weight: 0},</v>
      </c>
      <c r="X7928" t="str">
        <f t="shared" si="741"/>
        <v>{location: new google.maps.LatLng(37.806, -122.44), weight: 1},</v>
      </c>
      <c r="Y7928" t="str">
        <f t="shared" si="742"/>
        <v>{location: new google.maps.LatLng(37.806, -122.44), weight: 1},</v>
      </c>
    </row>
    <row r="7929" spans="1:25" x14ac:dyDescent="0.2">
      <c r="A7929">
        <v>37.805999999999997</v>
      </c>
      <c r="B7929">
        <v>-122.43899999999999</v>
      </c>
      <c r="C7929">
        <v>1</v>
      </c>
      <c r="D7929">
        <v>2</v>
      </c>
      <c r="E7929">
        <v>1</v>
      </c>
      <c r="F7929">
        <v>0</v>
      </c>
      <c r="G7929">
        <v>1</v>
      </c>
      <c r="H7929">
        <v>1</v>
      </c>
      <c r="I7929">
        <v>7</v>
      </c>
      <c r="J7929">
        <v>5</v>
      </c>
      <c r="K7929">
        <v>0</v>
      </c>
      <c r="L7929">
        <v>13</v>
      </c>
      <c r="M7929">
        <f>VLOOKUP(H7929,AE$2:$AJ$12,6,TRUE)</f>
        <v>8</v>
      </c>
      <c r="N7929">
        <f>VLOOKUP(I7929,AF$2:$AJ$12,5,TRUE)</f>
        <v>7</v>
      </c>
      <c r="O7929">
        <f>VLOOKUP(J7929,AG$2:$AJ$12,4,TRUE)</f>
        <v>7</v>
      </c>
      <c r="P7929">
        <f>VLOOKUP(K7929,AH$2:$AJ$12,3,TRUE)</f>
        <v>0</v>
      </c>
      <c r="Q7929">
        <f>VLOOKUP(L7929,AI$2:$AJ$12,2,TRUE)</f>
        <v>7</v>
      </c>
      <c r="T7929" t="str">
        <f t="shared" si="743"/>
        <v>Crimepoint.create(latitude:37.806, longitude:-122.439, drugdrink:8, misdemean:7, theft:7, violent:0, total:7, drugdrinkct:1, misdemeanct:7, theftct:5, violentct:0, totalct:13)</v>
      </c>
      <c r="U7929" t="str">
        <f t="shared" si="744"/>
        <v>{location: new google.maps.LatLng(37.806, -122.439), weight: 1},</v>
      </c>
      <c r="V7929" t="str">
        <f t="shared" si="739"/>
        <v>{location: new google.maps.LatLng(37.806, -122.439), weight: 2},</v>
      </c>
      <c r="W7929" t="str">
        <f t="shared" si="740"/>
        <v>{location: new google.maps.LatLng(37.806, -122.439), weight: 1},</v>
      </c>
      <c r="X7929" t="str">
        <f t="shared" si="741"/>
        <v>{location: new google.maps.LatLng(37.806, -122.439), weight: 0},</v>
      </c>
      <c r="Y7929" t="str">
        <f t="shared" si="742"/>
        <v>{location: new google.maps.LatLng(37.806, -122.439), weight: 1},</v>
      </c>
    </row>
    <row r="7930" spans="1:25" x14ac:dyDescent="0.2">
      <c r="A7930">
        <v>37.805999999999997</v>
      </c>
      <c r="B7930">
        <v>-122.438</v>
      </c>
      <c r="C7930">
        <v>0</v>
      </c>
      <c r="D7930">
        <v>1</v>
      </c>
      <c r="E7930">
        <v>1</v>
      </c>
      <c r="F7930">
        <v>1</v>
      </c>
      <c r="G7930">
        <v>1</v>
      </c>
      <c r="H7930">
        <v>0</v>
      </c>
      <c r="I7930">
        <v>5</v>
      </c>
      <c r="J7930">
        <v>7</v>
      </c>
      <c r="K7930">
        <v>1</v>
      </c>
      <c r="L7930">
        <v>13</v>
      </c>
      <c r="M7930">
        <f>VLOOKUP(H7930,AE$2:$AJ$12,6,TRUE)</f>
        <v>0</v>
      </c>
      <c r="N7930">
        <f>VLOOKUP(I7930,AF$2:$AJ$12,5,TRUE)</f>
        <v>6</v>
      </c>
      <c r="O7930">
        <f>VLOOKUP(J7930,AG$2:$AJ$12,4,TRUE)</f>
        <v>7</v>
      </c>
      <c r="P7930">
        <f>VLOOKUP(K7930,AH$2:$AJ$12,3,TRUE)</f>
        <v>7</v>
      </c>
      <c r="Q7930">
        <f>VLOOKUP(L7930,AI$2:$AJ$12,2,TRUE)</f>
        <v>7</v>
      </c>
      <c r="T7930" t="str">
        <f t="shared" si="743"/>
        <v>Crimepoint.create(latitude:37.806, longitude:-122.438, drugdrink:0, misdemean:6, theft:7, violent:7, total:7, drugdrinkct:0, misdemeanct:5, theftct:7, violentct:1, totalct:13)</v>
      </c>
      <c r="U7930" t="str">
        <f t="shared" si="744"/>
        <v>{location: new google.maps.LatLng(37.806, -122.438), weight: 0},</v>
      </c>
      <c r="V7930" t="str">
        <f t="shared" si="739"/>
        <v>{location: new google.maps.LatLng(37.806, -122.438), weight: 1},</v>
      </c>
      <c r="W7930" t="str">
        <f t="shared" si="740"/>
        <v>{location: new google.maps.LatLng(37.806, -122.438), weight: 1},</v>
      </c>
      <c r="X7930" t="str">
        <f t="shared" si="741"/>
        <v>{location: new google.maps.LatLng(37.806, -122.438), weight: 1},</v>
      </c>
      <c r="Y7930" t="str">
        <f t="shared" si="742"/>
        <v>{location: new google.maps.LatLng(37.806, -122.438), weight: 1},</v>
      </c>
    </row>
    <row r="7931" spans="1:25" x14ac:dyDescent="0.2">
      <c r="A7931">
        <v>37.805999999999997</v>
      </c>
      <c r="B7931">
        <v>-122.437</v>
      </c>
      <c r="C7931">
        <v>0</v>
      </c>
      <c r="D7931">
        <v>1</v>
      </c>
      <c r="E7931">
        <v>1</v>
      </c>
      <c r="F7931">
        <v>1</v>
      </c>
      <c r="G7931">
        <v>1</v>
      </c>
      <c r="H7931">
        <v>0</v>
      </c>
      <c r="I7931">
        <v>5</v>
      </c>
      <c r="J7931">
        <v>6</v>
      </c>
      <c r="K7931">
        <v>1</v>
      </c>
      <c r="L7931">
        <v>12</v>
      </c>
      <c r="M7931">
        <f>VLOOKUP(H7931,AE$2:$AJ$12,6,TRUE)</f>
        <v>0</v>
      </c>
      <c r="N7931">
        <f>VLOOKUP(I7931,AF$2:$AJ$12,5,TRUE)</f>
        <v>6</v>
      </c>
      <c r="O7931">
        <f>VLOOKUP(J7931,AG$2:$AJ$12,4,TRUE)</f>
        <v>7</v>
      </c>
      <c r="P7931">
        <f>VLOOKUP(K7931,AH$2:$AJ$12,3,TRUE)</f>
        <v>7</v>
      </c>
      <c r="Q7931">
        <f>VLOOKUP(L7931,AI$2:$AJ$12,2,TRUE)</f>
        <v>6</v>
      </c>
      <c r="T7931" t="str">
        <f t="shared" si="743"/>
        <v>Crimepoint.create(latitude:37.806, longitude:-122.437, drugdrink:0, misdemean:6, theft:7, violent:7, total:6, drugdrinkct:0, misdemeanct:5, theftct:6, violentct:1, totalct:12)</v>
      </c>
      <c r="U7931" t="str">
        <f t="shared" si="744"/>
        <v>{location: new google.maps.LatLng(37.806, -122.437), weight: 0},</v>
      </c>
      <c r="V7931" t="str">
        <f t="shared" si="739"/>
        <v>{location: new google.maps.LatLng(37.806, -122.437), weight: 1},</v>
      </c>
      <c r="W7931" t="str">
        <f t="shared" si="740"/>
        <v>{location: new google.maps.LatLng(37.806, -122.437), weight: 1},</v>
      </c>
      <c r="X7931" t="str">
        <f t="shared" si="741"/>
        <v>{location: new google.maps.LatLng(37.806, -122.437), weight: 1},</v>
      </c>
      <c r="Y7931" t="str">
        <f t="shared" si="742"/>
        <v>{location: new google.maps.LatLng(37.806, -122.437), weight: 1},</v>
      </c>
    </row>
    <row r="7932" spans="1:25" x14ac:dyDescent="0.2">
      <c r="A7932">
        <v>37.805999999999997</v>
      </c>
      <c r="B7932">
        <v>-122.43600000000001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3</v>
      </c>
      <c r="J7932">
        <v>2</v>
      </c>
      <c r="K7932">
        <v>0</v>
      </c>
      <c r="L7932">
        <v>5</v>
      </c>
      <c r="M7932">
        <f>VLOOKUP(H7932,AE$2:$AJ$12,6,TRUE)</f>
        <v>0</v>
      </c>
      <c r="N7932">
        <f>VLOOKUP(I7932,AF$2:$AJ$12,5,TRUE)</f>
        <v>5</v>
      </c>
      <c r="O7932">
        <f>VLOOKUP(J7932,AG$2:$AJ$12,4,TRUE)</f>
        <v>4</v>
      </c>
      <c r="P7932">
        <f>VLOOKUP(K7932,AH$2:$AJ$12,3,TRUE)</f>
        <v>0</v>
      </c>
      <c r="Q7932">
        <f>VLOOKUP(L7932,AI$2:$AJ$12,2,TRUE)</f>
        <v>4</v>
      </c>
      <c r="T7932" t="str">
        <f t="shared" si="743"/>
        <v>Crimepoint.create(latitude:37.806, longitude:-122.436, drugdrink:0, misdemean:5, theft:4, violent:0, total:4, drugdrinkct:0, misdemeanct:3, theftct:2, violentct:0, totalct:5)</v>
      </c>
      <c r="U7932" t="str">
        <f t="shared" si="744"/>
        <v>{location: new google.maps.LatLng(37.806, -122.436), weight: 0},</v>
      </c>
      <c r="V7932" t="str">
        <f t="shared" si="739"/>
        <v>{location: new google.maps.LatLng(37.806, -122.436), weight: 1},</v>
      </c>
      <c r="W7932" t="str">
        <f t="shared" si="740"/>
        <v>{location: new google.maps.LatLng(37.806, -122.436), weight: 0},</v>
      </c>
      <c r="X7932" t="str">
        <f t="shared" si="741"/>
        <v>{location: new google.maps.LatLng(37.806, -122.436), weight: 0},</v>
      </c>
      <c r="Y7932" t="str">
        <f t="shared" si="742"/>
        <v>{location: new google.maps.LatLng(37.806, -122.436), weight: 0},</v>
      </c>
    </row>
    <row r="7933" spans="1:25" x14ac:dyDescent="0.2">
      <c r="A7933">
        <v>37.805999999999997</v>
      </c>
      <c r="B7933">
        <v>-122.435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2</v>
      </c>
      <c r="J7933">
        <v>0</v>
      </c>
      <c r="K7933">
        <v>0</v>
      </c>
      <c r="L7933">
        <v>2</v>
      </c>
      <c r="M7933">
        <f>VLOOKUP(H7933,AE$2:$AJ$12,6,TRUE)</f>
        <v>0</v>
      </c>
      <c r="N7933">
        <f>VLOOKUP(I7933,AF$2:$AJ$12,5,TRUE)</f>
        <v>4</v>
      </c>
      <c r="O7933">
        <f>VLOOKUP(J7933,AG$2:$AJ$12,4,TRUE)</f>
        <v>0</v>
      </c>
      <c r="P7933">
        <f>VLOOKUP(K7933,AH$2:$AJ$12,3,TRUE)</f>
        <v>0</v>
      </c>
      <c r="Q7933">
        <f>VLOOKUP(L7933,AI$2:$AJ$12,2,TRUE)</f>
        <v>1</v>
      </c>
      <c r="T7933" t="str">
        <f t="shared" si="743"/>
        <v>Crimepoint.create(latitude:37.806, longitude:-122.435, drugdrink:0, misdemean:4, theft:0, violent:0, total:1, drugdrinkct:0, misdemeanct:2, theftct:0, violentct:0, totalct:2)</v>
      </c>
      <c r="U7933" t="str">
        <f t="shared" si="744"/>
        <v>{location: new google.maps.LatLng(37.806, -122.435), weight: 0},</v>
      </c>
      <c r="V7933" t="str">
        <f t="shared" si="739"/>
        <v>{location: new google.maps.LatLng(37.806, -122.435), weight: 0},</v>
      </c>
      <c r="W7933" t="str">
        <f t="shared" si="740"/>
        <v>{location: new google.maps.LatLng(37.806, -122.435), weight: 0},</v>
      </c>
      <c r="X7933" t="str">
        <f t="shared" si="741"/>
        <v>{location: new google.maps.LatLng(37.806, -122.435), weight: 0},</v>
      </c>
      <c r="Y7933" t="str">
        <f t="shared" si="742"/>
        <v>{location: new google.maps.LatLng(37.806, -122.435), weight: 0},</v>
      </c>
    </row>
    <row r="7934" spans="1:25" x14ac:dyDescent="0.2">
      <c r="A7934">
        <v>37.805999999999997</v>
      </c>
      <c r="B7934">
        <v>-122.426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2</v>
      </c>
      <c r="J7934">
        <v>0</v>
      </c>
      <c r="K7934">
        <v>0</v>
      </c>
      <c r="L7934">
        <v>2</v>
      </c>
      <c r="M7934">
        <f>VLOOKUP(H7934,AE$2:$AJ$12,6,TRUE)</f>
        <v>0</v>
      </c>
      <c r="N7934">
        <f>VLOOKUP(I7934,AF$2:$AJ$12,5,TRUE)</f>
        <v>4</v>
      </c>
      <c r="O7934">
        <f>VLOOKUP(J7934,AG$2:$AJ$12,4,TRUE)</f>
        <v>0</v>
      </c>
      <c r="P7934">
        <f>VLOOKUP(K7934,AH$2:$AJ$12,3,TRUE)</f>
        <v>0</v>
      </c>
      <c r="Q7934">
        <f>VLOOKUP(L7934,AI$2:$AJ$12,2,TRUE)</f>
        <v>1</v>
      </c>
      <c r="T7934" t="str">
        <f t="shared" si="743"/>
        <v>Crimepoint.create(latitude:37.806, longitude:-122.426, drugdrink:0, misdemean:4, theft:0, violent:0, total:1, drugdrinkct:0, misdemeanct:2, theftct:0, violentct:0, totalct:2)</v>
      </c>
      <c r="U7934" t="str">
        <f t="shared" si="744"/>
        <v>{location: new google.maps.LatLng(37.806, -122.426), weight: 0},</v>
      </c>
      <c r="V7934" t="str">
        <f t="shared" si="739"/>
        <v>{location: new google.maps.LatLng(37.806, -122.426), weight: 0},</v>
      </c>
      <c r="W7934" t="str">
        <f t="shared" si="740"/>
        <v>{location: new google.maps.LatLng(37.806, -122.426), weight: 0},</v>
      </c>
      <c r="X7934" t="str">
        <f t="shared" si="741"/>
        <v>{location: new google.maps.LatLng(37.806, -122.426), weight: 0},</v>
      </c>
      <c r="Y7934" t="str">
        <f t="shared" si="742"/>
        <v>{location: new google.maps.LatLng(37.806, -122.426), weight: 0},</v>
      </c>
    </row>
    <row r="7935" spans="1:25" x14ac:dyDescent="0.2">
      <c r="A7935">
        <v>37.805999999999997</v>
      </c>
      <c r="B7935">
        <v>-122.425</v>
      </c>
      <c r="C7935">
        <v>0</v>
      </c>
      <c r="D7935">
        <v>1</v>
      </c>
      <c r="E7935">
        <v>2</v>
      </c>
      <c r="F7935">
        <v>1</v>
      </c>
      <c r="G7935">
        <v>1</v>
      </c>
      <c r="H7935">
        <v>0</v>
      </c>
      <c r="I7935">
        <v>3</v>
      </c>
      <c r="J7935">
        <v>12</v>
      </c>
      <c r="K7935">
        <v>1</v>
      </c>
      <c r="L7935">
        <v>16</v>
      </c>
      <c r="M7935">
        <f>VLOOKUP(H7935,AE$2:$AJ$12,6,TRUE)</f>
        <v>0</v>
      </c>
      <c r="N7935">
        <f>VLOOKUP(I7935,AF$2:$AJ$12,5,TRUE)</f>
        <v>5</v>
      </c>
      <c r="O7935">
        <f>VLOOKUP(J7935,AG$2:$AJ$12,4,TRUE)</f>
        <v>8</v>
      </c>
      <c r="P7935">
        <f>VLOOKUP(K7935,AH$2:$AJ$12,3,TRUE)</f>
        <v>7</v>
      </c>
      <c r="Q7935">
        <f>VLOOKUP(L7935,AI$2:$AJ$12,2,TRUE)</f>
        <v>7</v>
      </c>
      <c r="T7935" t="str">
        <f t="shared" si="743"/>
        <v>Crimepoint.create(latitude:37.806, longitude:-122.425, drugdrink:0, misdemean:5, theft:8, violent:7, total:7, drugdrinkct:0, misdemeanct:3, theftct:12, violentct:1, totalct:16)</v>
      </c>
      <c r="U7935" t="str">
        <f t="shared" si="744"/>
        <v>{location: new google.maps.LatLng(37.806, -122.425), weight: 0},</v>
      </c>
      <c r="V7935" t="str">
        <f t="shared" si="739"/>
        <v>{location: new google.maps.LatLng(37.806, -122.425), weight: 1},</v>
      </c>
      <c r="W7935" t="str">
        <f t="shared" si="740"/>
        <v>{location: new google.maps.LatLng(37.806, -122.425), weight: 2},</v>
      </c>
      <c r="X7935" t="str">
        <f t="shared" si="741"/>
        <v>{location: new google.maps.LatLng(37.806, -122.425), weight: 1},</v>
      </c>
      <c r="Y7935" t="str">
        <f t="shared" si="742"/>
        <v>{location: new google.maps.LatLng(37.806, -122.425), weight: 1},</v>
      </c>
    </row>
    <row r="7936" spans="1:25" x14ac:dyDescent="0.2">
      <c r="A7936">
        <v>37.805999999999997</v>
      </c>
      <c r="B7936">
        <v>-122.42400000000001</v>
      </c>
      <c r="C7936">
        <v>0</v>
      </c>
      <c r="D7936">
        <v>3</v>
      </c>
      <c r="E7936">
        <v>9</v>
      </c>
      <c r="F7936">
        <v>1</v>
      </c>
      <c r="G7936">
        <v>6</v>
      </c>
      <c r="H7936">
        <v>0</v>
      </c>
      <c r="I7936">
        <v>13</v>
      </c>
      <c r="J7936">
        <v>63</v>
      </c>
      <c r="K7936">
        <v>1</v>
      </c>
      <c r="L7936">
        <v>77</v>
      </c>
      <c r="M7936">
        <f>VLOOKUP(H7936,AE$2:$AJ$12,6,TRUE)</f>
        <v>0</v>
      </c>
      <c r="N7936">
        <f>VLOOKUP(I7936,AF$2:$AJ$12,5,TRUE)</f>
        <v>8</v>
      </c>
      <c r="O7936">
        <f>VLOOKUP(J7936,AG$2:$AJ$12,4,TRUE)</f>
        <v>9</v>
      </c>
      <c r="P7936">
        <f>VLOOKUP(K7936,AH$2:$AJ$12,3,TRUE)</f>
        <v>7</v>
      </c>
      <c r="Q7936">
        <f>VLOOKUP(L7936,AI$2:$AJ$12,2,TRUE)</f>
        <v>9</v>
      </c>
      <c r="T7936" t="str">
        <f t="shared" si="743"/>
        <v>Crimepoint.create(latitude:37.806, longitude:-122.424, drugdrink:0, misdemean:8, theft:9, violent:7, total:9, drugdrinkct:0, misdemeanct:13, theftct:63, violentct:1, totalct:77)</v>
      </c>
      <c r="U7936" t="str">
        <f t="shared" si="744"/>
        <v>{location: new google.maps.LatLng(37.806, -122.424), weight: 0},</v>
      </c>
      <c r="V7936" t="str">
        <f t="shared" si="739"/>
        <v>{location: new google.maps.LatLng(37.806, -122.424), weight: 3},</v>
      </c>
      <c r="W7936" t="str">
        <f t="shared" si="740"/>
        <v>{location: new google.maps.LatLng(37.806, -122.424), weight: 9},</v>
      </c>
      <c r="X7936" t="str">
        <f t="shared" si="741"/>
        <v>{location: new google.maps.LatLng(37.806, -122.424), weight: 1},</v>
      </c>
      <c r="Y7936" t="str">
        <f t="shared" si="742"/>
        <v>{location: new google.maps.LatLng(37.806, -122.424), weight: 6},</v>
      </c>
    </row>
    <row r="7937" spans="1:25" x14ac:dyDescent="0.2">
      <c r="A7937">
        <v>37.805999999999997</v>
      </c>
      <c r="B7937">
        <v>-122.423</v>
      </c>
      <c r="C7937">
        <v>0</v>
      </c>
      <c r="D7937">
        <v>1</v>
      </c>
      <c r="E7937">
        <v>1</v>
      </c>
      <c r="F7937">
        <v>0</v>
      </c>
      <c r="G7937">
        <v>1</v>
      </c>
      <c r="H7937">
        <v>0</v>
      </c>
      <c r="I7937">
        <v>3</v>
      </c>
      <c r="J7937">
        <v>6</v>
      </c>
      <c r="K7937">
        <v>0</v>
      </c>
      <c r="L7937">
        <v>9</v>
      </c>
      <c r="M7937">
        <f>VLOOKUP(H7937,AE$2:$AJ$12,6,TRUE)</f>
        <v>0</v>
      </c>
      <c r="N7937">
        <f>VLOOKUP(I7937,AF$2:$AJ$12,5,TRUE)</f>
        <v>5</v>
      </c>
      <c r="O7937">
        <f>VLOOKUP(J7937,AG$2:$AJ$12,4,TRUE)</f>
        <v>7</v>
      </c>
      <c r="P7937">
        <f>VLOOKUP(K7937,AH$2:$AJ$12,3,TRUE)</f>
        <v>0</v>
      </c>
      <c r="Q7937">
        <f>VLOOKUP(L7937,AI$2:$AJ$12,2,TRUE)</f>
        <v>5</v>
      </c>
      <c r="T7937" t="str">
        <f t="shared" si="743"/>
        <v>Crimepoint.create(latitude:37.806, longitude:-122.423, drugdrink:0, misdemean:5, theft:7, violent:0, total:5, drugdrinkct:0, misdemeanct:3, theftct:6, violentct:0, totalct:9)</v>
      </c>
      <c r="U7937" t="str">
        <f t="shared" si="744"/>
        <v>{location: new google.maps.LatLng(37.806, -122.423), weight: 0},</v>
      </c>
      <c r="V7937" t="str">
        <f t="shared" si="739"/>
        <v>{location: new google.maps.LatLng(37.806, -122.423), weight: 1},</v>
      </c>
      <c r="W7937" t="str">
        <f t="shared" si="740"/>
        <v>{location: new google.maps.LatLng(37.806, -122.423), weight: 1},</v>
      </c>
      <c r="X7937" t="str">
        <f t="shared" si="741"/>
        <v>{location: new google.maps.LatLng(37.806, -122.423), weight: 0},</v>
      </c>
      <c r="Y7937" t="str">
        <f t="shared" si="742"/>
        <v>{location: new google.maps.LatLng(37.806, -122.423), weight: 1},</v>
      </c>
    </row>
    <row r="7938" spans="1:25" x14ac:dyDescent="0.2">
      <c r="A7938">
        <v>37.805999999999997</v>
      </c>
      <c r="B7938">
        <v>-122.422</v>
      </c>
      <c r="C7938">
        <v>1</v>
      </c>
      <c r="D7938">
        <v>1</v>
      </c>
      <c r="E7938">
        <v>4</v>
      </c>
      <c r="F7938">
        <v>0</v>
      </c>
      <c r="G7938">
        <v>3</v>
      </c>
      <c r="H7938">
        <v>1</v>
      </c>
      <c r="I7938">
        <v>6</v>
      </c>
      <c r="J7938">
        <v>29</v>
      </c>
      <c r="K7938">
        <v>0</v>
      </c>
      <c r="L7938">
        <v>36</v>
      </c>
      <c r="M7938">
        <f>VLOOKUP(H7938,AE$2:$AJ$12,6,TRUE)</f>
        <v>8</v>
      </c>
      <c r="N7938">
        <f>VLOOKUP(I7938,AF$2:$AJ$12,5,TRUE)</f>
        <v>7</v>
      </c>
      <c r="O7938">
        <f>VLOOKUP(J7938,AG$2:$AJ$12,4,TRUE)</f>
        <v>9</v>
      </c>
      <c r="P7938">
        <f>VLOOKUP(K7938,AH$2:$AJ$12,3,TRUE)</f>
        <v>0</v>
      </c>
      <c r="Q7938">
        <f>VLOOKUP(L7938,AI$2:$AJ$12,2,TRUE)</f>
        <v>8</v>
      </c>
      <c r="T7938" t="str">
        <f t="shared" si="743"/>
        <v>Crimepoint.create(latitude:37.806, longitude:-122.422, drugdrink:8, misdemean:7, theft:9, violent:0, total:8, drugdrinkct:1, misdemeanct:6, theftct:29, violentct:0, totalct:36)</v>
      </c>
      <c r="U7938" t="str">
        <f t="shared" si="744"/>
        <v>{location: new google.maps.LatLng(37.806, -122.422), weight: 1},</v>
      </c>
      <c r="V7938" t="str">
        <f t="shared" si="739"/>
        <v>{location: new google.maps.LatLng(37.806, -122.422), weight: 1},</v>
      </c>
      <c r="W7938" t="str">
        <f t="shared" si="740"/>
        <v>{location: new google.maps.LatLng(37.806, -122.422), weight: 4},</v>
      </c>
      <c r="X7938" t="str">
        <f t="shared" si="741"/>
        <v>{location: new google.maps.LatLng(37.806, -122.422), weight: 0},</v>
      </c>
      <c r="Y7938" t="str">
        <f t="shared" si="742"/>
        <v>{location: new google.maps.LatLng(37.806, -122.422), weight: 3},</v>
      </c>
    </row>
    <row r="7939" spans="1:25" x14ac:dyDescent="0.2">
      <c r="A7939">
        <v>37.805999999999997</v>
      </c>
      <c r="B7939">
        <v>-122.42100000000001</v>
      </c>
      <c r="C7939">
        <v>1</v>
      </c>
      <c r="D7939">
        <v>1</v>
      </c>
      <c r="E7939">
        <v>2</v>
      </c>
      <c r="F7939">
        <v>1</v>
      </c>
      <c r="G7939">
        <v>2</v>
      </c>
      <c r="H7939">
        <v>1</v>
      </c>
      <c r="I7939">
        <v>6</v>
      </c>
      <c r="J7939">
        <v>14</v>
      </c>
      <c r="K7939">
        <v>1</v>
      </c>
      <c r="L7939">
        <v>22</v>
      </c>
      <c r="M7939">
        <f>VLOOKUP(H7939,AE$2:$AJ$12,6,TRUE)</f>
        <v>8</v>
      </c>
      <c r="N7939">
        <f>VLOOKUP(I7939,AF$2:$AJ$12,5,TRUE)</f>
        <v>7</v>
      </c>
      <c r="O7939">
        <f>VLOOKUP(J7939,AG$2:$AJ$12,4,TRUE)</f>
        <v>8</v>
      </c>
      <c r="P7939">
        <f>VLOOKUP(K7939,AH$2:$AJ$12,3,TRUE)</f>
        <v>7</v>
      </c>
      <c r="Q7939">
        <f>VLOOKUP(L7939,AI$2:$AJ$12,2,TRUE)</f>
        <v>8</v>
      </c>
      <c r="T7939" t="str">
        <f t="shared" si="743"/>
        <v>Crimepoint.create(latitude:37.806, longitude:-122.421, drugdrink:8, misdemean:7, theft:8, violent:7, total:8, drugdrinkct:1, misdemeanct:6, theftct:14, violentct:1, totalct:22)</v>
      </c>
      <c r="U7939" t="str">
        <f t="shared" si="744"/>
        <v>{location: new google.maps.LatLng(37.806, -122.421), weight: 1},</v>
      </c>
      <c r="V7939" t="str">
        <f t="shared" ref="V7939:V7992" si="745">$Z$2&amp;$A7939&amp;$AA$2&amp;$B7939&amp;$AB$2&amp;D7939&amp;$AC$2</f>
        <v>{location: new google.maps.LatLng(37.806, -122.421), weight: 1},</v>
      </c>
      <c r="W7939" t="str">
        <f t="shared" ref="W7939:W7992" si="746">$Z$2&amp;$A7939&amp;$AA$2&amp;$B7939&amp;$AB$2&amp;E7939&amp;$AC$2</f>
        <v>{location: new google.maps.LatLng(37.806, -122.421), weight: 2},</v>
      </c>
      <c r="X7939" t="str">
        <f t="shared" ref="X7939:X7992" si="747">$Z$2&amp;$A7939&amp;$AA$2&amp;$B7939&amp;$AB$2&amp;F7939&amp;$AC$2</f>
        <v>{location: new google.maps.LatLng(37.806, -122.421), weight: 1},</v>
      </c>
      <c r="Y7939" t="str">
        <f t="shared" ref="Y7939:Y7992" si="748">$Z$2&amp;$A7939&amp;$AA$2&amp;$B7939&amp;$AB$2&amp;G7939&amp;$AC$2</f>
        <v>{location: new google.maps.LatLng(37.806, -122.421), weight: 2},</v>
      </c>
    </row>
    <row r="7940" spans="1:25" x14ac:dyDescent="0.2">
      <c r="A7940">
        <v>37.805999999999997</v>
      </c>
      <c r="B7940">
        <v>-122.42</v>
      </c>
      <c r="C7940">
        <v>0</v>
      </c>
      <c r="D7940">
        <v>4</v>
      </c>
      <c r="E7940">
        <v>3</v>
      </c>
      <c r="F7940">
        <v>1</v>
      </c>
      <c r="G7940">
        <v>3</v>
      </c>
      <c r="H7940">
        <v>0</v>
      </c>
      <c r="I7940">
        <v>17</v>
      </c>
      <c r="J7940">
        <v>18</v>
      </c>
      <c r="K7940">
        <v>2</v>
      </c>
      <c r="L7940">
        <v>37</v>
      </c>
      <c r="M7940">
        <f>VLOOKUP(H7940,AE$2:$AJ$12,6,TRUE)</f>
        <v>0</v>
      </c>
      <c r="N7940">
        <f>VLOOKUP(I7940,AF$2:$AJ$12,5,TRUE)</f>
        <v>8</v>
      </c>
      <c r="O7940">
        <f>VLOOKUP(J7940,AG$2:$AJ$12,4,TRUE)</f>
        <v>9</v>
      </c>
      <c r="P7940">
        <f>VLOOKUP(K7940,AH$2:$AJ$12,3,TRUE)</f>
        <v>7</v>
      </c>
      <c r="Q7940">
        <f>VLOOKUP(L7940,AI$2:$AJ$12,2,TRUE)</f>
        <v>8</v>
      </c>
      <c r="T7940" t="str">
        <f t="shared" ref="T7940:T7992" si="749">"Crimepoint.create("&amp;A$2&amp;":"&amp;A7940&amp;", "&amp;B$2&amp;":"&amp;B7940&amp;", "&amp;C$2&amp;":"&amp;M7940&amp;", "&amp;D$2&amp;":"&amp;N7940&amp;", "&amp;E$2&amp;":"&amp;O7940&amp;", "&amp;F$2&amp;":"&amp;P7940&amp;", "&amp;G$2&amp;":"&amp;Q7940&amp;", "&amp;H$2&amp;":"&amp;H7940&amp;", "&amp;I$2&amp;":"&amp;I7940&amp;", "&amp;J$2&amp;":"&amp;J7940&amp;", "&amp;K$2&amp;":"&amp;K7940&amp;", "&amp;L$2&amp;":"&amp;L7940&amp;")"</f>
        <v>Crimepoint.create(latitude:37.806, longitude:-122.42, drugdrink:0, misdemean:8, theft:9, violent:7, total:8, drugdrinkct:0, misdemeanct:17, theftct:18, violentct:2, totalct:37)</v>
      </c>
      <c r="U7940" t="str">
        <f t="shared" ref="U7940:U7992" si="750">$Z$2&amp;$A7940&amp;$AA$2&amp;$B7940&amp;$AB$2&amp;C7940&amp;$AC$2</f>
        <v>{location: new google.maps.LatLng(37.806, -122.42), weight: 0},</v>
      </c>
      <c r="V7940" t="str">
        <f t="shared" si="745"/>
        <v>{location: new google.maps.LatLng(37.806, -122.42), weight: 4},</v>
      </c>
      <c r="W7940" t="str">
        <f t="shared" si="746"/>
        <v>{location: new google.maps.LatLng(37.806, -122.42), weight: 3},</v>
      </c>
      <c r="X7940" t="str">
        <f t="shared" si="747"/>
        <v>{location: new google.maps.LatLng(37.806, -122.42), weight: 1},</v>
      </c>
      <c r="Y7940" t="str">
        <f t="shared" si="748"/>
        <v>{location: new google.maps.LatLng(37.806, -122.42), weight: 3},</v>
      </c>
    </row>
    <row r="7941" spans="1:25" x14ac:dyDescent="0.2">
      <c r="A7941">
        <v>37.805999999999997</v>
      </c>
      <c r="B7941">
        <v>-122.419</v>
      </c>
      <c r="C7941">
        <v>1</v>
      </c>
      <c r="D7941">
        <v>6</v>
      </c>
      <c r="E7941">
        <v>6</v>
      </c>
      <c r="F7941">
        <v>1</v>
      </c>
      <c r="G7941">
        <v>6</v>
      </c>
      <c r="H7941">
        <v>1</v>
      </c>
      <c r="I7941">
        <v>26</v>
      </c>
      <c r="J7941">
        <v>41</v>
      </c>
      <c r="K7941">
        <v>2</v>
      </c>
      <c r="L7941">
        <v>70</v>
      </c>
      <c r="M7941">
        <f>VLOOKUP(H7941,AE$2:$AJ$12,6,TRUE)</f>
        <v>8</v>
      </c>
      <c r="N7941">
        <f>VLOOKUP(I7941,AF$2:$AJ$12,5,TRUE)</f>
        <v>9</v>
      </c>
      <c r="O7941">
        <f>VLOOKUP(J7941,AG$2:$AJ$12,4,TRUE)</f>
        <v>9</v>
      </c>
      <c r="P7941">
        <f>VLOOKUP(K7941,AH$2:$AJ$12,3,TRUE)</f>
        <v>7</v>
      </c>
      <c r="Q7941">
        <f>VLOOKUP(L7941,AI$2:$AJ$12,2,TRUE)</f>
        <v>9</v>
      </c>
      <c r="T7941" t="str">
        <f t="shared" si="749"/>
        <v>Crimepoint.create(latitude:37.806, longitude:-122.419, drugdrink:8, misdemean:9, theft:9, violent:7, total:9, drugdrinkct:1, misdemeanct:26, theftct:41, violentct:2, totalct:70)</v>
      </c>
      <c r="U7941" t="str">
        <f t="shared" si="750"/>
        <v>{location: new google.maps.LatLng(37.806, -122.419), weight: 1},</v>
      </c>
      <c r="V7941" t="str">
        <f t="shared" si="745"/>
        <v>{location: new google.maps.LatLng(37.806, -122.419), weight: 6},</v>
      </c>
      <c r="W7941" t="str">
        <f t="shared" si="746"/>
        <v>{location: new google.maps.LatLng(37.806, -122.419), weight: 6},</v>
      </c>
      <c r="X7941" t="str">
        <f t="shared" si="747"/>
        <v>{location: new google.maps.LatLng(37.806, -122.419), weight: 1},</v>
      </c>
      <c r="Y7941" t="str">
        <f t="shared" si="748"/>
        <v>{location: new google.maps.LatLng(37.806, -122.419), weight: 6},</v>
      </c>
    </row>
    <row r="7942" spans="1:25" x14ac:dyDescent="0.2">
      <c r="A7942">
        <v>37.805999999999997</v>
      </c>
      <c r="B7942">
        <v>-122.41800000000001</v>
      </c>
      <c r="C7942">
        <v>1</v>
      </c>
      <c r="D7942">
        <v>5</v>
      </c>
      <c r="E7942">
        <v>2</v>
      </c>
      <c r="F7942">
        <v>1</v>
      </c>
      <c r="G7942">
        <v>3</v>
      </c>
      <c r="H7942">
        <v>1</v>
      </c>
      <c r="I7942">
        <v>22</v>
      </c>
      <c r="J7942">
        <v>13</v>
      </c>
      <c r="K7942">
        <v>1</v>
      </c>
      <c r="L7942">
        <v>37</v>
      </c>
      <c r="M7942">
        <f>VLOOKUP(H7942,AE$2:$AJ$12,6,TRUE)</f>
        <v>8</v>
      </c>
      <c r="N7942">
        <f>VLOOKUP(I7942,AF$2:$AJ$12,5,TRUE)</f>
        <v>9</v>
      </c>
      <c r="O7942">
        <f>VLOOKUP(J7942,AG$2:$AJ$12,4,TRUE)</f>
        <v>8</v>
      </c>
      <c r="P7942">
        <f>VLOOKUP(K7942,AH$2:$AJ$12,3,TRUE)</f>
        <v>7</v>
      </c>
      <c r="Q7942">
        <f>VLOOKUP(L7942,AI$2:$AJ$12,2,TRUE)</f>
        <v>8</v>
      </c>
      <c r="T7942" t="str">
        <f t="shared" si="749"/>
        <v>Crimepoint.create(latitude:37.806, longitude:-122.418, drugdrink:8, misdemean:9, theft:8, violent:7, total:8, drugdrinkct:1, misdemeanct:22, theftct:13, violentct:1, totalct:37)</v>
      </c>
      <c r="U7942" t="str">
        <f t="shared" si="750"/>
        <v>{location: new google.maps.LatLng(37.806, -122.418), weight: 1},</v>
      </c>
      <c r="V7942" t="str">
        <f t="shared" si="745"/>
        <v>{location: new google.maps.LatLng(37.806, -122.418), weight: 5},</v>
      </c>
      <c r="W7942" t="str">
        <f t="shared" si="746"/>
        <v>{location: new google.maps.LatLng(37.806, -122.418), weight: 2},</v>
      </c>
      <c r="X7942" t="str">
        <f t="shared" si="747"/>
        <v>{location: new google.maps.LatLng(37.806, -122.418), weight: 1},</v>
      </c>
      <c r="Y7942" t="str">
        <f t="shared" si="748"/>
        <v>{location: new google.maps.LatLng(37.806, -122.418), weight: 3},</v>
      </c>
    </row>
    <row r="7943" spans="1:25" x14ac:dyDescent="0.2">
      <c r="A7943">
        <v>37.805999999999997</v>
      </c>
      <c r="B7943">
        <v>-122.417</v>
      </c>
      <c r="C7943">
        <v>0</v>
      </c>
      <c r="D7943">
        <v>4</v>
      </c>
      <c r="E7943">
        <v>5</v>
      </c>
      <c r="F7943">
        <v>1</v>
      </c>
      <c r="G7943">
        <v>4</v>
      </c>
      <c r="H7943">
        <v>0</v>
      </c>
      <c r="I7943">
        <v>16</v>
      </c>
      <c r="J7943">
        <v>34</v>
      </c>
      <c r="K7943">
        <v>2</v>
      </c>
      <c r="L7943">
        <v>52</v>
      </c>
      <c r="M7943">
        <f>VLOOKUP(H7943,AE$2:$AJ$12,6,TRUE)</f>
        <v>0</v>
      </c>
      <c r="N7943">
        <f>VLOOKUP(I7943,AF$2:$AJ$12,5,TRUE)</f>
        <v>8</v>
      </c>
      <c r="O7943">
        <f>VLOOKUP(J7943,AG$2:$AJ$12,4,TRUE)</f>
        <v>9</v>
      </c>
      <c r="P7943">
        <f>VLOOKUP(K7943,AH$2:$AJ$12,3,TRUE)</f>
        <v>7</v>
      </c>
      <c r="Q7943">
        <f>VLOOKUP(L7943,AI$2:$AJ$12,2,TRUE)</f>
        <v>9</v>
      </c>
      <c r="T7943" t="str">
        <f t="shared" si="749"/>
        <v>Crimepoint.create(latitude:37.806, longitude:-122.417, drugdrink:0, misdemean:8, theft:9, violent:7, total:9, drugdrinkct:0, misdemeanct:16, theftct:34, violentct:2, totalct:52)</v>
      </c>
      <c r="U7943" t="str">
        <f t="shared" si="750"/>
        <v>{location: new google.maps.LatLng(37.806, -122.417), weight: 0},</v>
      </c>
      <c r="V7943" t="str">
        <f t="shared" si="745"/>
        <v>{location: new google.maps.LatLng(37.806, -122.417), weight: 4},</v>
      </c>
      <c r="W7943" t="str">
        <f t="shared" si="746"/>
        <v>{location: new google.maps.LatLng(37.806, -122.417), weight: 5},</v>
      </c>
      <c r="X7943" t="str">
        <f t="shared" si="747"/>
        <v>{location: new google.maps.LatLng(37.806, -122.417), weight: 1},</v>
      </c>
      <c r="Y7943" t="str">
        <f t="shared" si="748"/>
        <v>{location: new google.maps.LatLng(37.806, -122.417), weight: 4},</v>
      </c>
    </row>
    <row r="7944" spans="1:25" x14ac:dyDescent="0.2">
      <c r="A7944">
        <v>37.805999999999997</v>
      </c>
      <c r="B7944">
        <v>-122.416</v>
      </c>
      <c r="C7944">
        <v>1</v>
      </c>
      <c r="D7944">
        <v>6</v>
      </c>
      <c r="E7944">
        <v>3</v>
      </c>
      <c r="F7944">
        <v>4</v>
      </c>
      <c r="G7944">
        <v>4</v>
      </c>
      <c r="H7944">
        <v>2</v>
      </c>
      <c r="I7944">
        <v>25</v>
      </c>
      <c r="J7944">
        <v>23</v>
      </c>
      <c r="K7944">
        <v>6</v>
      </c>
      <c r="L7944">
        <v>56</v>
      </c>
      <c r="M7944">
        <f>VLOOKUP(H7944,AE$2:$AJ$12,6,TRUE)</f>
        <v>9</v>
      </c>
      <c r="N7944">
        <f>VLOOKUP(I7944,AF$2:$AJ$12,5,TRUE)</f>
        <v>9</v>
      </c>
      <c r="O7944">
        <f>VLOOKUP(J7944,AG$2:$AJ$12,4,TRUE)</f>
        <v>9</v>
      </c>
      <c r="P7944">
        <f>VLOOKUP(K7944,AH$2:$AJ$12,3,TRUE)</f>
        <v>9</v>
      </c>
      <c r="Q7944">
        <f>VLOOKUP(L7944,AI$2:$AJ$12,2,TRUE)</f>
        <v>9</v>
      </c>
      <c r="T7944" t="str">
        <f t="shared" si="749"/>
        <v>Crimepoint.create(latitude:37.806, longitude:-122.416, drugdrink:9, misdemean:9, theft:9, violent:9, total:9, drugdrinkct:2, misdemeanct:25, theftct:23, violentct:6, totalct:56)</v>
      </c>
      <c r="U7944" t="str">
        <f t="shared" si="750"/>
        <v>{location: new google.maps.LatLng(37.806, -122.416), weight: 1},</v>
      </c>
      <c r="V7944" t="str">
        <f t="shared" si="745"/>
        <v>{location: new google.maps.LatLng(37.806, -122.416), weight: 6},</v>
      </c>
      <c r="W7944" t="str">
        <f t="shared" si="746"/>
        <v>{location: new google.maps.LatLng(37.806, -122.416), weight: 3},</v>
      </c>
      <c r="X7944" t="str">
        <f t="shared" si="747"/>
        <v>{location: new google.maps.LatLng(37.806, -122.416), weight: 4},</v>
      </c>
      <c r="Y7944" t="str">
        <f t="shared" si="748"/>
        <v>{location: new google.maps.LatLng(37.806, -122.416), weight: 4},</v>
      </c>
    </row>
    <row r="7945" spans="1:25" x14ac:dyDescent="0.2">
      <c r="A7945">
        <v>37.805999999999997</v>
      </c>
      <c r="B7945">
        <v>-122.41500000000001</v>
      </c>
      <c r="C7945">
        <v>0</v>
      </c>
      <c r="D7945">
        <v>5</v>
      </c>
      <c r="E7945">
        <v>12</v>
      </c>
      <c r="F7945">
        <v>2</v>
      </c>
      <c r="G7945">
        <v>8</v>
      </c>
      <c r="H7945">
        <v>0</v>
      </c>
      <c r="I7945">
        <v>24</v>
      </c>
      <c r="J7945">
        <v>78</v>
      </c>
      <c r="K7945">
        <v>3</v>
      </c>
      <c r="L7945">
        <v>105</v>
      </c>
      <c r="M7945">
        <f>VLOOKUP(H7945,AE$2:$AJ$12,6,TRUE)</f>
        <v>0</v>
      </c>
      <c r="N7945">
        <f>VLOOKUP(I7945,AF$2:$AJ$12,5,TRUE)</f>
        <v>9</v>
      </c>
      <c r="O7945">
        <f>VLOOKUP(J7945,AG$2:$AJ$12,4,TRUE)</f>
        <v>9</v>
      </c>
      <c r="P7945">
        <f>VLOOKUP(K7945,AH$2:$AJ$12,3,TRUE)</f>
        <v>8</v>
      </c>
      <c r="Q7945">
        <f>VLOOKUP(L7945,AI$2:$AJ$12,2,TRUE)</f>
        <v>9</v>
      </c>
      <c r="T7945" t="str">
        <f t="shared" si="749"/>
        <v>Crimepoint.create(latitude:37.806, longitude:-122.415, drugdrink:0, misdemean:9, theft:9, violent:8, total:9, drugdrinkct:0, misdemeanct:24, theftct:78, violentct:3, totalct:105)</v>
      </c>
      <c r="U7945" t="str">
        <f t="shared" si="750"/>
        <v>{location: new google.maps.LatLng(37.806, -122.415), weight: 0},</v>
      </c>
      <c r="V7945" t="str">
        <f t="shared" si="745"/>
        <v>{location: new google.maps.LatLng(37.806, -122.415), weight: 5},</v>
      </c>
      <c r="W7945" t="str">
        <f t="shared" si="746"/>
        <v>{location: new google.maps.LatLng(37.806, -122.415), weight: 12},</v>
      </c>
      <c r="X7945" t="str">
        <f t="shared" si="747"/>
        <v>{location: new google.maps.LatLng(37.806, -122.415), weight: 2},</v>
      </c>
      <c r="Y7945" t="str">
        <f t="shared" si="748"/>
        <v>{location: new google.maps.LatLng(37.806, -122.415), weight: 8},</v>
      </c>
    </row>
    <row r="7946" spans="1:25" x14ac:dyDescent="0.2">
      <c r="A7946">
        <v>37.805999999999997</v>
      </c>
      <c r="B7946">
        <v>-122.414</v>
      </c>
      <c r="C7946">
        <v>1</v>
      </c>
      <c r="D7946">
        <v>3</v>
      </c>
      <c r="E7946">
        <v>6</v>
      </c>
      <c r="F7946">
        <v>3</v>
      </c>
      <c r="G7946">
        <v>5</v>
      </c>
      <c r="H7946">
        <v>1</v>
      </c>
      <c r="I7946">
        <v>14</v>
      </c>
      <c r="J7946">
        <v>39</v>
      </c>
      <c r="K7946">
        <v>4</v>
      </c>
      <c r="L7946">
        <v>58</v>
      </c>
      <c r="M7946">
        <f>VLOOKUP(H7946,AE$2:$AJ$12,6,TRUE)</f>
        <v>8</v>
      </c>
      <c r="N7946">
        <f>VLOOKUP(I7946,AF$2:$AJ$12,5,TRUE)</f>
        <v>8</v>
      </c>
      <c r="O7946">
        <f>VLOOKUP(J7946,AG$2:$AJ$12,4,TRUE)</f>
        <v>9</v>
      </c>
      <c r="P7946">
        <f>VLOOKUP(K7946,AH$2:$AJ$12,3,TRUE)</f>
        <v>8</v>
      </c>
      <c r="Q7946">
        <f>VLOOKUP(L7946,AI$2:$AJ$12,2,TRUE)</f>
        <v>9</v>
      </c>
      <c r="T7946" t="str">
        <f t="shared" si="749"/>
        <v>Crimepoint.create(latitude:37.806, longitude:-122.414, drugdrink:8, misdemean:8, theft:9, violent:8, total:9, drugdrinkct:1, misdemeanct:14, theftct:39, violentct:4, totalct:58)</v>
      </c>
      <c r="U7946" t="str">
        <f t="shared" si="750"/>
        <v>{location: new google.maps.LatLng(37.806, -122.414), weight: 1},</v>
      </c>
      <c r="V7946" t="str">
        <f t="shared" si="745"/>
        <v>{location: new google.maps.LatLng(37.806, -122.414), weight: 3},</v>
      </c>
      <c r="W7946" t="str">
        <f t="shared" si="746"/>
        <v>{location: new google.maps.LatLng(37.806, -122.414), weight: 6},</v>
      </c>
      <c r="X7946" t="str">
        <f t="shared" si="747"/>
        <v>{location: new google.maps.LatLng(37.806, -122.414), weight: 3},</v>
      </c>
      <c r="Y7946" t="str">
        <f t="shared" si="748"/>
        <v>{location: new google.maps.LatLng(37.806, -122.414), weight: 5},</v>
      </c>
    </row>
    <row r="7947" spans="1:25" x14ac:dyDescent="0.2">
      <c r="A7947">
        <v>37.805999999999997</v>
      </c>
      <c r="B7947">
        <v>-122.413</v>
      </c>
      <c r="C7947">
        <v>1</v>
      </c>
      <c r="D7947">
        <v>8</v>
      </c>
      <c r="E7947">
        <v>11</v>
      </c>
      <c r="F7947">
        <v>13</v>
      </c>
      <c r="G7947">
        <v>10</v>
      </c>
      <c r="H7947">
        <v>2</v>
      </c>
      <c r="I7947">
        <v>35</v>
      </c>
      <c r="J7947">
        <v>74</v>
      </c>
      <c r="K7947">
        <v>17</v>
      </c>
      <c r="L7947">
        <v>128</v>
      </c>
      <c r="M7947">
        <f>VLOOKUP(H7947,AE$2:$AJ$12,6,TRUE)</f>
        <v>9</v>
      </c>
      <c r="N7947">
        <f>VLOOKUP(I7947,AF$2:$AJ$12,5,TRUE)</f>
        <v>9</v>
      </c>
      <c r="O7947">
        <f>VLOOKUP(J7947,AG$2:$AJ$12,4,TRUE)</f>
        <v>9</v>
      </c>
      <c r="P7947">
        <f>VLOOKUP(K7947,AH$2:$AJ$12,3,TRUE)</f>
        <v>9</v>
      </c>
      <c r="Q7947">
        <f>VLOOKUP(L7947,AI$2:$AJ$12,2,TRUE)</f>
        <v>9</v>
      </c>
      <c r="T7947" t="str">
        <f t="shared" si="749"/>
        <v>Crimepoint.create(latitude:37.806, longitude:-122.413, drugdrink:9, misdemean:9, theft:9, violent:9, total:9, drugdrinkct:2, misdemeanct:35, theftct:74, violentct:17, totalct:128)</v>
      </c>
      <c r="U7947" t="str">
        <f t="shared" si="750"/>
        <v>{location: new google.maps.LatLng(37.806, -122.413), weight: 1},</v>
      </c>
      <c r="V7947" t="str">
        <f t="shared" si="745"/>
        <v>{location: new google.maps.LatLng(37.806, -122.413), weight: 8},</v>
      </c>
      <c r="W7947" t="str">
        <f t="shared" si="746"/>
        <v>{location: new google.maps.LatLng(37.806, -122.413), weight: 11},</v>
      </c>
      <c r="X7947" t="str">
        <f t="shared" si="747"/>
        <v>{location: new google.maps.LatLng(37.806, -122.413), weight: 13},</v>
      </c>
      <c r="Y7947" t="str">
        <f t="shared" si="748"/>
        <v>{location: new google.maps.LatLng(37.806, -122.413), weight: 10},</v>
      </c>
    </row>
    <row r="7948" spans="1:25" x14ac:dyDescent="0.2">
      <c r="A7948">
        <v>37.805999999999997</v>
      </c>
      <c r="B7948">
        <v>-122.41200000000001</v>
      </c>
      <c r="C7948">
        <v>0</v>
      </c>
      <c r="D7948">
        <v>2</v>
      </c>
      <c r="E7948">
        <v>4</v>
      </c>
      <c r="F7948">
        <v>2</v>
      </c>
      <c r="G7948">
        <v>3</v>
      </c>
      <c r="H7948">
        <v>0</v>
      </c>
      <c r="I7948">
        <v>11</v>
      </c>
      <c r="J7948">
        <v>27</v>
      </c>
      <c r="K7948">
        <v>3</v>
      </c>
      <c r="L7948">
        <v>41</v>
      </c>
      <c r="M7948">
        <f>VLOOKUP(H7948,AE$2:$AJ$12,6,TRUE)</f>
        <v>0</v>
      </c>
      <c r="N7948">
        <f>VLOOKUP(I7948,AF$2:$AJ$12,5,TRUE)</f>
        <v>8</v>
      </c>
      <c r="O7948">
        <f>VLOOKUP(J7948,AG$2:$AJ$12,4,TRUE)</f>
        <v>9</v>
      </c>
      <c r="P7948">
        <f>VLOOKUP(K7948,AH$2:$AJ$12,3,TRUE)</f>
        <v>8</v>
      </c>
      <c r="Q7948">
        <f>VLOOKUP(L7948,AI$2:$AJ$12,2,TRUE)</f>
        <v>9</v>
      </c>
      <c r="T7948" t="str">
        <f t="shared" si="749"/>
        <v>Crimepoint.create(latitude:37.806, longitude:-122.412, drugdrink:0, misdemean:8, theft:9, violent:8, total:9, drugdrinkct:0, misdemeanct:11, theftct:27, violentct:3, totalct:41)</v>
      </c>
      <c r="U7948" t="str">
        <f t="shared" si="750"/>
        <v>{location: new google.maps.LatLng(37.806, -122.412), weight: 0},</v>
      </c>
      <c r="V7948" t="str">
        <f t="shared" si="745"/>
        <v>{location: new google.maps.LatLng(37.806, -122.412), weight: 2},</v>
      </c>
      <c r="W7948" t="str">
        <f t="shared" si="746"/>
        <v>{location: new google.maps.LatLng(37.806, -122.412), weight: 4},</v>
      </c>
      <c r="X7948" t="str">
        <f t="shared" si="747"/>
        <v>{location: new google.maps.LatLng(37.806, -122.412), weight: 2},</v>
      </c>
      <c r="Y7948" t="str">
        <f t="shared" si="748"/>
        <v>{location: new google.maps.LatLng(37.806, -122.412), weight: 3},</v>
      </c>
    </row>
    <row r="7949" spans="1:25" x14ac:dyDescent="0.2">
      <c r="A7949">
        <v>37.805999999999997</v>
      </c>
      <c r="B7949">
        <v>-122.411</v>
      </c>
      <c r="C7949">
        <v>0</v>
      </c>
      <c r="D7949">
        <v>2</v>
      </c>
      <c r="E7949">
        <v>1</v>
      </c>
      <c r="F7949">
        <v>2</v>
      </c>
      <c r="G7949">
        <v>2</v>
      </c>
      <c r="H7949">
        <v>0</v>
      </c>
      <c r="I7949">
        <v>11</v>
      </c>
      <c r="J7949">
        <v>5</v>
      </c>
      <c r="K7949">
        <v>3</v>
      </c>
      <c r="L7949">
        <v>19</v>
      </c>
      <c r="M7949">
        <f>VLOOKUP(H7949,AE$2:$AJ$12,6,TRUE)</f>
        <v>0</v>
      </c>
      <c r="N7949">
        <f>VLOOKUP(I7949,AF$2:$AJ$12,5,TRUE)</f>
        <v>8</v>
      </c>
      <c r="O7949">
        <f>VLOOKUP(J7949,AG$2:$AJ$12,4,TRUE)</f>
        <v>7</v>
      </c>
      <c r="P7949">
        <f>VLOOKUP(K7949,AH$2:$AJ$12,3,TRUE)</f>
        <v>8</v>
      </c>
      <c r="Q7949">
        <f>VLOOKUP(L7949,AI$2:$AJ$12,2,TRUE)</f>
        <v>7</v>
      </c>
      <c r="T7949" t="str">
        <f t="shared" si="749"/>
        <v>Crimepoint.create(latitude:37.806, longitude:-122.411, drugdrink:0, misdemean:8, theft:7, violent:8, total:7, drugdrinkct:0, misdemeanct:11, theftct:5, violentct:3, totalct:19)</v>
      </c>
      <c r="U7949" t="str">
        <f t="shared" si="750"/>
        <v>{location: new google.maps.LatLng(37.806, -122.411), weight: 0},</v>
      </c>
      <c r="V7949" t="str">
        <f t="shared" si="745"/>
        <v>{location: new google.maps.LatLng(37.806, -122.411), weight: 2},</v>
      </c>
      <c r="W7949" t="str">
        <f t="shared" si="746"/>
        <v>{location: new google.maps.LatLng(37.806, -122.411), weight: 1},</v>
      </c>
      <c r="X7949" t="str">
        <f t="shared" si="747"/>
        <v>{location: new google.maps.LatLng(37.806, -122.411), weight: 2},</v>
      </c>
      <c r="Y7949" t="str">
        <f t="shared" si="748"/>
        <v>{location: new google.maps.LatLng(37.806, -122.411), weight: 2},</v>
      </c>
    </row>
    <row r="7950" spans="1:25" x14ac:dyDescent="0.2">
      <c r="A7950">
        <v>37.805999999999997</v>
      </c>
      <c r="B7950">
        <v>-122.41</v>
      </c>
      <c r="C7950">
        <v>0</v>
      </c>
      <c r="D7950">
        <v>4</v>
      </c>
      <c r="E7950">
        <v>6</v>
      </c>
      <c r="F7950">
        <v>4</v>
      </c>
      <c r="G7950">
        <v>5</v>
      </c>
      <c r="H7950">
        <v>0</v>
      </c>
      <c r="I7950">
        <v>19</v>
      </c>
      <c r="J7950">
        <v>41</v>
      </c>
      <c r="K7950">
        <v>5</v>
      </c>
      <c r="L7950">
        <v>65</v>
      </c>
      <c r="M7950">
        <f>VLOOKUP(H7950,AE$2:$AJ$12,6,TRUE)</f>
        <v>0</v>
      </c>
      <c r="N7950">
        <f>VLOOKUP(I7950,AF$2:$AJ$12,5,TRUE)</f>
        <v>9</v>
      </c>
      <c r="O7950">
        <f>VLOOKUP(J7950,AG$2:$AJ$12,4,TRUE)</f>
        <v>9</v>
      </c>
      <c r="P7950">
        <f>VLOOKUP(K7950,AH$2:$AJ$12,3,TRUE)</f>
        <v>9</v>
      </c>
      <c r="Q7950">
        <f>VLOOKUP(L7950,AI$2:$AJ$12,2,TRUE)</f>
        <v>9</v>
      </c>
      <c r="T7950" t="str">
        <f t="shared" si="749"/>
        <v>Crimepoint.create(latitude:37.806, longitude:-122.41, drugdrink:0, misdemean:9, theft:9, violent:9, total:9, drugdrinkct:0, misdemeanct:19, theftct:41, violentct:5, totalct:65)</v>
      </c>
      <c r="U7950" t="str">
        <f t="shared" si="750"/>
        <v>{location: new google.maps.LatLng(37.806, -122.41), weight: 0},</v>
      </c>
      <c r="V7950" t="str">
        <f t="shared" si="745"/>
        <v>{location: new google.maps.LatLng(37.806, -122.41), weight: 4},</v>
      </c>
      <c r="W7950" t="str">
        <f t="shared" si="746"/>
        <v>{location: new google.maps.LatLng(37.806, -122.41), weight: 6},</v>
      </c>
      <c r="X7950" t="str">
        <f t="shared" si="747"/>
        <v>{location: new google.maps.LatLng(37.806, -122.41), weight: 4},</v>
      </c>
      <c r="Y7950" t="str">
        <f t="shared" si="748"/>
        <v>{location: new google.maps.LatLng(37.806, -122.41), weight: 5},</v>
      </c>
    </row>
    <row r="7951" spans="1:25" x14ac:dyDescent="0.2">
      <c r="A7951">
        <v>37.805999999999997</v>
      </c>
      <c r="B7951">
        <v>-122.40900000000001</v>
      </c>
      <c r="C7951">
        <v>0</v>
      </c>
      <c r="D7951">
        <v>1</v>
      </c>
      <c r="E7951">
        <v>2</v>
      </c>
      <c r="F7951">
        <v>0</v>
      </c>
      <c r="G7951">
        <v>1</v>
      </c>
      <c r="H7951">
        <v>0</v>
      </c>
      <c r="I7951">
        <v>6</v>
      </c>
      <c r="J7951">
        <v>12</v>
      </c>
      <c r="K7951">
        <v>0</v>
      </c>
      <c r="L7951">
        <v>18</v>
      </c>
      <c r="M7951">
        <f>VLOOKUP(H7951,AE$2:$AJ$12,6,TRUE)</f>
        <v>0</v>
      </c>
      <c r="N7951">
        <f>VLOOKUP(I7951,AF$2:$AJ$12,5,TRUE)</f>
        <v>7</v>
      </c>
      <c r="O7951">
        <f>VLOOKUP(J7951,AG$2:$AJ$12,4,TRUE)</f>
        <v>8</v>
      </c>
      <c r="P7951">
        <f>VLOOKUP(K7951,AH$2:$AJ$12,3,TRUE)</f>
        <v>0</v>
      </c>
      <c r="Q7951">
        <f>VLOOKUP(L7951,AI$2:$AJ$12,2,TRUE)</f>
        <v>7</v>
      </c>
      <c r="T7951" t="str">
        <f t="shared" si="749"/>
        <v>Crimepoint.create(latitude:37.806, longitude:-122.409, drugdrink:0, misdemean:7, theft:8, violent:0, total:7, drugdrinkct:0, misdemeanct:6, theftct:12, violentct:0, totalct:18)</v>
      </c>
      <c r="U7951" t="str">
        <f t="shared" si="750"/>
        <v>{location: new google.maps.LatLng(37.806, -122.409), weight: 0},</v>
      </c>
      <c r="V7951" t="str">
        <f t="shared" si="745"/>
        <v>{location: new google.maps.LatLng(37.806, -122.409), weight: 1},</v>
      </c>
      <c r="W7951" t="str">
        <f t="shared" si="746"/>
        <v>{location: new google.maps.LatLng(37.806, -122.409), weight: 2},</v>
      </c>
      <c r="X7951" t="str">
        <f t="shared" si="747"/>
        <v>{location: new google.maps.LatLng(37.806, -122.409), weight: 0},</v>
      </c>
      <c r="Y7951" t="str">
        <f t="shared" si="748"/>
        <v>{location: new google.maps.LatLng(37.806, -122.409), weight: 1},</v>
      </c>
    </row>
    <row r="7952" spans="1:25" x14ac:dyDescent="0.2">
      <c r="A7952">
        <v>37.805999999999997</v>
      </c>
      <c r="B7952">
        <v>-122.408</v>
      </c>
      <c r="C7952">
        <v>1</v>
      </c>
      <c r="D7952">
        <v>1</v>
      </c>
      <c r="E7952">
        <v>4</v>
      </c>
      <c r="F7952">
        <v>0</v>
      </c>
      <c r="G7952">
        <v>3</v>
      </c>
      <c r="H7952">
        <v>2</v>
      </c>
      <c r="I7952">
        <v>5</v>
      </c>
      <c r="J7952">
        <v>30</v>
      </c>
      <c r="K7952">
        <v>0</v>
      </c>
      <c r="L7952">
        <v>37</v>
      </c>
      <c r="M7952">
        <f>VLOOKUP(H7952,AE$2:$AJ$12,6,TRUE)</f>
        <v>9</v>
      </c>
      <c r="N7952">
        <f>VLOOKUP(I7952,AF$2:$AJ$12,5,TRUE)</f>
        <v>6</v>
      </c>
      <c r="O7952">
        <f>VLOOKUP(J7952,AG$2:$AJ$12,4,TRUE)</f>
        <v>9</v>
      </c>
      <c r="P7952">
        <f>VLOOKUP(K7952,AH$2:$AJ$12,3,TRUE)</f>
        <v>0</v>
      </c>
      <c r="Q7952">
        <f>VLOOKUP(L7952,AI$2:$AJ$12,2,TRUE)</f>
        <v>8</v>
      </c>
      <c r="T7952" t="str">
        <f t="shared" si="749"/>
        <v>Crimepoint.create(latitude:37.806, longitude:-122.408, drugdrink:9, misdemean:6, theft:9, violent:0, total:8, drugdrinkct:2, misdemeanct:5, theftct:30, violentct:0, totalct:37)</v>
      </c>
      <c r="U7952" t="str">
        <f t="shared" si="750"/>
        <v>{location: new google.maps.LatLng(37.806, -122.408), weight: 1},</v>
      </c>
      <c r="V7952" t="str">
        <f t="shared" si="745"/>
        <v>{location: new google.maps.LatLng(37.806, -122.408), weight: 1},</v>
      </c>
      <c r="W7952" t="str">
        <f t="shared" si="746"/>
        <v>{location: new google.maps.LatLng(37.806, -122.408), weight: 4},</v>
      </c>
      <c r="X7952" t="str">
        <f t="shared" si="747"/>
        <v>{location: new google.maps.LatLng(37.806, -122.408), weight: 0},</v>
      </c>
      <c r="Y7952" t="str">
        <f t="shared" si="748"/>
        <v>{location: new google.maps.LatLng(37.806, -122.408), weight: 3},</v>
      </c>
    </row>
    <row r="7953" spans="1:25" x14ac:dyDescent="0.2">
      <c r="A7953">
        <v>37.805999999999997</v>
      </c>
      <c r="B7953">
        <v>-122.407</v>
      </c>
      <c r="C7953">
        <v>0</v>
      </c>
      <c r="D7953">
        <v>7</v>
      </c>
      <c r="E7953">
        <v>11</v>
      </c>
      <c r="F7953">
        <v>1</v>
      </c>
      <c r="G7953">
        <v>9</v>
      </c>
      <c r="H7953">
        <v>0</v>
      </c>
      <c r="I7953">
        <v>31</v>
      </c>
      <c r="J7953">
        <v>76</v>
      </c>
      <c r="K7953">
        <v>2</v>
      </c>
      <c r="L7953">
        <v>109</v>
      </c>
      <c r="M7953">
        <f>VLOOKUP(H7953,AE$2:$AJ$12,6,TRUE)</f>
        <v>0</v>
      </c>
      <c r="N7953">
        <f>VLOOKUP(I7953,AF$2:$AJ$12,5,TRUE)</f>
        <v>9</v>
      </c>
      <c r="O7953">
        <f>VLOOKUP(J7953,AG$2:$AJ$12,4,TRUE)</f>
        <v>9</v>
      </c>
      <c r="P7953">
        <f>VLOOKUP(K7953,AH$2:$AJ$12,3,TRUE)</f>
        <v>7</v>
      </c>
      <c r="Q7953">
        <f>VLOOKUP(L7953,AI$2:$AJ$12,2,TRUE)</f>
        <v>9</v>
      </c>
      <c r="T7953" t="str">
        <f t="shared" si="749"/>
        <v>Crimepoint.create(latitude:37.806, longitude:-122.407, drugdrink:0, misdemean:9, theft:9, violent:7, total:9, drugdrinkct:0, misdemeanct:31, theftct:76, violentct:2, totalct:109)</v>
      </c>
      <c r="U7953" t="str">
        <f t="shared" si="750"/>
        <v>{location: new google.maps.LatLng(37.806, -122.407), weight: 0},</v>
      </c>
      <c r="V7953" t="str">
        <f t="shared" si="745"/>
        <v>{location: new google.maps.LatLng(37.806, -122.407), weight: 7},</v>
      </c>
      <c r="W7953" t="str">
        <f t="shared" si="746"/>
        <v>{location: new google.maps.LatLng(37.806, -122.407), weight: 11},</v>
      </c>
      <c r="X7953" t="str">
        <f t="shared" si="747"/>
        <v>{location: new google.maps.LatLng(37.806, -122.407), weight: 1},</v>
      </c>
      <c r="Y7953" t="str">
        <f t="shared" si="748"/>
        <v>{location: new google.maps.LatLng(37.806, -122.407), weight: 9},</v>
      </c>
    </row>
    <row r="7954" spans="1:25" x14ac:dyDescent="0.2">
      <c r="A7954">
        <v>37.805999999999997</v>
      </c>
      <c r="B7954">
        <v>-122.40600000000001</v>
      </c>
      <c r="C7954">
        <v>0</v>
      </c>
      <c r="D7954">
        <v>3</v>
      </c>
      <c r="E7954">
        <v>4</v>
      </c>
      <c r="F7954">
        <v>2</v>
      </c>
      <c r="G7954">
        <v>3</v>
      </c>
      <c r="H7954">
        <v>0</v>
      </c>
      <c r="I7954">
        <v>13</v>
      </c>
      <c r="J7954">
        <v>25</v>
      </c>
      <c r="K7954">
        <v>3</v>
      </c>
      <c r="L7954">
        <v>41</v>
      </c>
      <c r="M7954">
        <f>VLOOKUP(H7954,AE$2:$AJ$12,6,TRUE)</f>
        <v>0</v>
      </c>
      <c r="N7954">
        <f>VLOOKUP(I7954,AF$2:$AJ$12,5,TRUE)</f>
        <v>8</v>
      </c>
      <c r="O7954">
        <f>VLOOKUP(J7954,AG$2:$AJ$12,4,TRUE)</f>
        <v>9</v>
      </c>
      <c r="P7954">
        <f>VLOOKUP(K7954,AH$2:$AJ$12,3,TRUE)</f>
        <v>8</v>
      </c>
      <c r="Q7954">
        <f>VLOOKUP(L7954,AI$2:$AJ$12,2,TRUE)</f>
        <v>9</v>
      </c>
      <c r="T7954" t="str">
        <f t="shared" si="749"/>
        <v>Crimepoint.create(latitude:37.806, longitude:-122.406, drugdrink:0, misdemean:8, theft:9, violent:8, total:9, drugdrinkct:0, misdemeanct:13, theftct:25, violentct:3, totalct:41)</v>
      </c>
      <c r="U7954" t="str">
        <f t="shared" si="750"/>
        <v>{location: new google.maps.LatLng(37.806, -122.406), weight: 0},</v>
      </c>
      <c r="V7954" t="str">
        <f t="shared" si="745"/>
        <v>{location: new google.maps.LatLng(37.806, -122.406), weight: 3},</v>
      </c>
      <c r="W7954" t="str">
        <f t="shared" si="746"/>
        <v>{location: new google.maps.LatLng(37.806, -122.406), weight: 4},</v>
      </c>
      <c r="X7954" t="str">
        <f t="shared" si="747"/>
        <v>{location: new google.maps.LatLng(37.806, -122.406), weight: 2},</v>
      </c>
      <c r="Y7954" t="str">
        <f t="shared" si="748"/>
        <v>{location: new google.maps.LatLng(37.806, -122.406), weight: 3},</v>
      </c>
    </row>
    <row r="7955" spans="1:25" x14ac:dyDescent="0.2">
      <c r="A7955">
        <v>37.805999999999997</v>
      </c>
      <c r="B7955">
        <v>-122.405</v>
      </c>
      <c r="C7955">
        <v>0</v>
      </c>
      <c r="D7955">
        <v>1</v>
      </c>
      <c r="E7955">
        <v>2</v>
      </c>
      <c r="F7955">
        <v>0</v>
      </c>
      <c r="G7955">
        <v>1</v>
      </c>
      <c r="H7955">
        <v>0</v>
      </c>
      <c r="I7955">
        <v>4</v>
      </c>
      <c r="J7955">
        <v>12</v>
      </c>
      <c r="K7955">
        <v>0</v>
      </c>
      <c r="L7955">
        <v>16</v>
      </c>
      <c r="M7955">
        <f>VLOOKUP(H7955,AE$2:$AJ$12,6,TRUE)</f>
        <v>0</v>
      </c>
      <c r="N7955">
        <f>VLOOKUP(I7955,AF$2:$AJ$12,5,TRUE)</f>
        <v>6</v>
      </c>
      <c r="O7955">
        <f>VLOOKUP(J7955,AG$2:$AJ$12,4,TRUE)</f>
        <v>8</v>
      </c>
      <c r="P7955">
        <f>VLOOKUP(K7955,AH$2:$AJ$12,3,TRUE)</f>
        <v>0</v>
      </c>
      <c r="Q7955">
        <f>VLOOKUP(L7955,AI$2:$AJ$12,2,TRUE)</f>
        <v>7</v>
      </c>
      <c r="T7955" t="str">
        <f t="shared" si="749"/>
        <v>Crimepoint.create(latitude:37.806, longitude:-122.405, drugdrink:0, misdemean:6, theft:8, violent:0, total:7, drugdrinkct:0, misdemeanct:4, theftct:12, violentct:0, totalct:16)</v>
      </c>
      <c r="U7955" t="str">
        <f t="shared" si="750"/>
        <v>{location: new google.maps.LatLng(37.806, -122.405), weight: 0},</v>
      </c>
      <c r="V7955" t="str">
        <f t="shared" si="745"/>
        <v>{location: new google.maps.LatLng(37.806, -122.405), weight: 1},</v>
      </c>
      <c r="W7955" t="str">
        <f t="shared" si="746"/>
        <v>{location: new google.maps.LatLng(37.806, -122.405), weight: 2},</v>
      </c>
      <c r="X7955" t="str">
        <f t="shared" si="747"/>
        <v>{location: new google.maps.LatLng(37.806, -122.405), weight: 0},</v>
      </c>
      <c r="Y7955" t="str">
        <f t="shared" si="748"/>
        <v>{location: new google.maps.LatLng(37.806, -122.405), weight: 1},</v>
      </c>
    </row>
    <row r="7956" spans="1:25" x14ac:dyDescent="0.2">
      <c r="A7956">
        <v>37.805999999999997</v>
      </c>
      <c r="B7956">
        <v>-122.404</v>
      </c>
      <c r="C7956">
        <v>0</v>
      </c>
      <c r="D7956">
        <v>1</v>
      </c>
      <c r="E7956">
        <v>2</v>
      </c>
      <c r="F7956">
        <v>0</v>
      </c>
      <c r="G7956">
        <v>1</v>
      </c>
      <c r="H7956">
        <v>0</v>
      </c>
      <c r="I7956">
        <v>5</v>
      </c>
      <c r="J7956">
        <v>12</v>
      </c>
      <c r="K7956">
        <v>0</v>
      </c>
      <c r="L7956">
        <v>17</v>
      </c>
      <c r="M7956">
        <f>VLOOKUP(H7956,AE$2:$AJ$12,6,TRUE)</f>
        <v>0</v>
      </c>
      <c r="N7956">
        <f>VLOOKUP(I7956,AF$2:$AJ$12,5,TRUE)</f>
        <v>6</v>
      </c>
      <c r="O7956">
        <f>VLOOKUP(J7956,AG$2:$AJ$12,4,TRUE)</f>
        <v>8</v>
      </c>
      <c r="P7956">
        <f>VLOOKUP(K7956,AH$2:$AJ$12,3,TRUE)</f>
        <v>0</v>
      </c>
      <c r="Q7956">
        <f>VLOOKUP(L7956,AI$2:$AJ$12,2,TRUE)</f>
        <v>7</v>
      </c>
      <c r="T7956" t="str">
        <f t="shared" si="749"/>
        <v>Crimepoint.create(latitude:37.806, longitude:-122.404, drugdrink:0, misdemean:6, theft:8, violent:0, total:7, drugdrinkct:0, misdemeanct:5, theftct:12, violentct:0, totalct:17)</v>
      </c>
      <c r="U7956" t="str">
        <f t="shared" si="750"/>
        <v>{location: new google.maps.LatLng(37.806, -122.404), weight: 0},</v>
      </c>
      <c r="V7956" t="str">
        <f t="shared" si="745"/>
        <v>{location: new google.maps.LatLng(37.806, -122.404), weight: 1},</v>
      </c>
      <c r="W7956" t="str">
        <f t="shared" si="746"/>
        <v>{location: new google.maps.LatLng(37.806, -122.404), weight: 2},</v>
      </c>
      <c r="X7956" t="str">
        <f t="shared" si="747"/>
        <v>{location: new google.maps.LatLng(37.806, -122.404), weight: 0},</v>
      </c>
      <c r="Y7956" t="str">
        <f t="shared" si="748"/>
        <v>{location: new google.maps.LatLng(37.806, -122.404), weight: 1},</v>
      </c>
    </row>
    <row r="7957" spans="1:25" x14ac:dyDescent="0.2">
      <c r="A7957">
        <v>37.807000000000002</v>
      </c>
      <c r="B7957">
        <v>-122.42100000000001</v>
      </c>
      <c r="C7957">
        <v>1</v>
      </c>
      <c r="D7957">
        <v>4</v>
      </c>
      <c r="E7957">
        <v>3</v>
      </c>
      <c r="F7957">
        <v>2</v>
      </c>
      <c r="G7957">
        <v>4</v>
      </c>
      <c r="H7957">
        <v>1</v>
      </c>
      <c r="I7957">
        <v>19</v>
      </c>
      <c r="J7957">
        <v>22</v>
      </c>
      <c r="K7957">
        <v>3</v>
      </c>
      <c r="L7957">
        <v>45</v>
      </c>
      <c r="M7957">
        <f>VLOOKUP(H7957,AE$2:$AJ$12,6,TRUE)</f>
        <v>8</v>
      </c>
      <c r="N7957">
        <f>VLOOKUP(I7957,AF$2:$AJ$12,5,TRUE)</f>
        <v>9</v>
      </c>
      <c r="O7957">
        <f>VLOOKUP(J7957,AG$2:$AJ$12,4,TRUE)</f>
        <v>9</v>
      </c>
      <c r="P7957">
        <f>VLOOKUP(K7957,AH$2:$AJ$12,3,TRUE)</f>
        <v>8</v>
      </c>
      <c r="Q7957">
        <f>VLOOKUP(L7957,AI$2:$AJ$12,2,TRUE)</f>
        <v>9</v>
      </c>
      <c r="T7957" t="str">
        <f t="shared" si="749"/>
        <v>Crimepoint.create(latitude:37.807, longitude:-122.421, drugdrink:8, misdemean:9, theft:9, violent:8, total:9, drugdrinkct:1, misdemeanct:19, theftct:22, violentct:3, totalct:45)</v>
      </c>
      <c r="U7957" t="str">
        <f t="shared" si="750"/>
        <v>{location: new google.maps.LatLng(37.807, -122.421), weight: 1},</v>
      </c>
      <c r="V7957" t="str">
        <f t="shared" si="745"/>
        <v>{location: new google.maps.LatLng(37.807, -122.421), weight: 4},</v>
      </c>
      <c r="W7957" t="str">
        <f t="shared" si="746"/>
        <v>{location: new google.maps.LatLng(37.807, -122.421), weight: 3},</v>
      </c>
      <c r="X7957" t="str">
        <f t="shared" si="747"/>
        <v>{location: new google.maps.LatLng(37.807, -122.421), weight: 2},</v>
      </c>
      <c r="Y7957" t="str">
        <f t="shared" si="748"/>
        <v>{location: new google.maps.LatLng(37.807, -122.421), weight: 4},</v>
      </c>
    </row>
    <row r="7958" spans="1:25" x14ac:dyDescent="0.2">
      <c r="A7958">
        <v>37.807000000000002</v>
      </c>
      <c r="B7958">
        <v>-122.42</v>
      </c>
      <c r="C7958">
        <v>0</v>
      </c>
      <c r="D7958">
        <v>1</v>
      </c>
      <c r="E7958">
        <v>2</v>
      </c>
      <c r="F7958">
        <v>0</v>
      </c>
      <c r="G7958">
        <v>2</v>
      </c>
      <c r="H7958">
        <v>0</v>
      </c>
      <c r="I7958">
        <v>6</v>
      </c>
      <c r="J7958">
        <v>16</v>
      </c>
      <c r="K7958">
        <v>0</v>
      </c>
      <c r="L7958">
        <v>22</v>
      </c>
      <c r="M7958">
        <f>VLOOKUP(H7958,AE$2:$AJ$12,6,TRUE)</f>
        <v>0</v>
      </c>
      <c r="N7958">
        <f>VLOOKUP(I7958,AF$2:$AJ$12,5,TRUE)</f>
        <v>7</v>
      </c>
      <c r="O7958">
        <f>VLOOKUP(J7958,AG$2:$AJ$12,4,TRUE)</f>
        <v>9</v>
      </c>
      <c r="P7958">
        <f>VLOOKUP(K7958,AH$2:$AJ$12,3,TRUE)</f>
        <v>0</v>
      </c>
      <c r="Q7958">
        <f>VLOOKUP(L7958,AI$2:$AJ$12,2,TRUE)</f>
        <v>8</v>
      </c>
      <c r="T7958" t="str">
        <f t="shared" si="749"/>
        <v>Crimepoint.create(latitude:37.807, longitude:-122.42, drugdrink:0, misdemean:7, theft:9, violent:0, total:8, drugdrinkct:0, misdemeanct:6, theftct:16, violentct:0, totalct:22)</v>
      </c>
      <c r="U7958" t="str">
        <f t="shared" si="750"/>
        <v>{location: new google.maps.LatLng(37.807, -122.42), weight: 0},</v>
      </c>
      <c r="V7958" t="str">
        <f t="shared" si="745"/>
        <v>{location: new google.maps.LatLng(37.807, -122.42), weight: 1},</v>
      </c>
      <c r="W7958" t="str">
        <f t="shared" si="746"/>
        <v>{location: new google.maps.LatLng(37.807, -122.42), weight: 2},</v>
      </c>
      <c r="X7958" t="str">
        <f t="shared" si="747"/>
        <v>{location: new google.maps.LatLng(37.807, -122.42), weight: 0},</v>
      </c>
      <c r="Y7958" t="str">
        <f t="shared" si="748"/>
        <v>{location: new google.maps.LatLng(37.807, -122.42), weight: 2},</v>
      </c>
    </row>
    <row r="7959" spans="1:25" x14ac:dyDescent="0.2">
      <c r="A7959">
        <v>37.807000000000002</v>
      </c>
      <c r="B7959">
        <v>-122.419</v>
      </c>
      <c r="C7959">
        <v>1</v>
      </c>
      <c r="D7959">
        <v>7</v>
      </c>
      <c r="E7959">
        <v>7</v>
      </c>
      <c r="F7959">
        <v>7</v>
      </c>
      <c r="G7959">
        <v>7</v>
      </c>
      <c r="H7959">
        <v>1</v>
      </c>
      <c r="I7959">
        <v>30</v>
      </c>
      <c r="J7959">
        <v>45</v>
      </c>
      <c r="K7959">
        <v>9</v>
      </c>
      <c r="L7959">
        <v>85</v>
      </c>
      <c r="M7959">
        <f>VLOOKUP(H7959,AE$2:$AJ$12,6,TRUE)</f>
        <v>8</v>
      </c>
      <c r="N7959">
        <f>VLOOKUP(I7959,AF$2:$AJ$12,5,TRUE)</f>
        <v>9</v>
      </c>
      <c r="O7959">
        <f>VLOOKUP(J7959,AG$2:$AJ$12,4,TRUE)</f>
        <v>9</v>
      </c>
      <c r="P7959">
        <f>VLOOKUP(K7959,AH$2:$AJ$12,3,TRUE)</f>
        <v>9</v>
      </c>
      <c r="Q7959">
        <f>VLOOKUP(L7959,AI$2:$AJ$12,2,TRUE)</f>
        <v>9</v>
      </c>
      <c r="T7959" t="str">
        <f t="shared" si="749"/>
        <v>Crimepoint.create(latitude:37.807, longitude:-122.419, drugdrink:8, misdemean:9, theft:9, violent:9, total:9, drugdrinkct:1, misdemeanct:30, theftct:45, violentct:9, totalct:85)</v>
      </c>
      <c r="U7959" t="str">
        <f t="shared" si="750"/>
        <v>{location: new google.maps.LatLng(37.807, -122.419), weight: 1},</v>
      </c>
      <c r="V7959" t="str">
        <f t="shared" si="745"/>
        <v>{location: new google.maps.LatLng(37.807, -122.419), weight: 7},</v>
      </c>
      <c r="W7959" t="str">
        <f t="shared" si="746"/>
        <v>{location: new google.maps.LatLng(37.807, -122.419), weight: 7},</v>
      </c>
      <c r="X7959" t="str">
        <f t="shared" si="747"/>
        <v>{location: new google.maps.LatLng(37.807, -122.419), weight: 7},</v>
      </c>
      <c r="Y7959" t="str">
        <f t="shared" si="748"/>
        <v>{location: new google.maps.LatLng(37.807, -122.419), weight: 7},</v>
      </c>
    </row>
    <row r="7960" spans="1:25" x14ac:dyDescent="0.2">
      <c r="A7960">
        <v>37.807000000000002</v>
      </c>
      <c r="B7960">
        <v>-122.41800000000001</v>
      </c>
      <c r="C7960">
        <v>1</v>
      </c>
      <c r="D7960">
        <v>6</v>
      </c>
      <c r="E7960">
        <v>5</v>
      </c>
      <c r="F7960">
        <v>5</v>
      </c>
      <c r="G7960">
        <v>5</v>
      </c>
      <c r="H7960">
        <v>1</v>
      </c>
      <c r="I7960">
        <v>25</v>
      </c>
      <c r="J7960">
        <v>34</v>
      </c>
      <c r="K7960">
        <v>7</v>
      </c>
      <c r="L7960">
        <v>67</v>
      </c>
      <c r="M7960">
        <f>VLOOKUP(H7960,AE$2:$AJ$12,6,TRUE)</f>
        <v>8</v>
      </c>
      <c r="N7960">
        <f>VLOOKUP(I7960,AF$2:$AJ$12,5,TRUE)</f>
        <v>9</v>
      </c>
      <c r="O7960">
        <f>VLOOKUP(J7960,AG$2:$AJ$12,4,TRUE)</f>
        <v>9</v>
      </c>
      <c r="P7960">
        <f>VLOOKUP(K7960,AH$2:$AJ$12,3,TRUE)</f>
        <v>9</v>
      </c>
      <c r="Q7960">
        <f>VLOOKUP(L7960,AI$2:$AJ$12,2,TRUE)</f>
        <v>9</v>
      </c>
      <c r="T7960" t="str">
        <f t="shared" si="749"/>
        <v>Crimepoint.create(latitude:37.807, longitude:-122.418, drugdrink:8, misdemean:9, theft:9, violent:9, total:9, drugdrinkct:1, misdemeanct:25, theftct:34, violentct:7, totalct:67)</v>
      </c>
      <c r="U7960" t="str">
        <f t="shared" si="750"/>
        <v>{location: new google.maps.LatLng(37.807, -122.418), weight: 1},</v>
      </c>
      <c r="V7960" t="str">
        <f t="shared" si="745"/>
        <v>{location: new google.maps.LatLng(37.807, -122.418), weight: 6},</v>
      </c>
      <c r="W7960" t="str">
        <f t="shared" si="746"/>
        <v>{location: new google.maps.LatLng(37.807, -122.418), weight: 5},</v>
      </c>
      <c r="X7960" t="str">
        <f t="shared" si="747"/>
        <v>{location: new google.maps.LatLng(37.807, -122.418), weight: 5},</v>
      </c>
      <c r="Y7960" t="str">
        <f t="shared" si="748"/>
        <v>{location: new google.maps.LatLng(37.807, -122.418), weight: 5},</v>
      </c>
    </row>
    <row r="7961" spans="1:25" x14ac:dyDescent="0.2">
      <c r="A7961">
        <v>37.807000000000002</v>
      </c>
      <c r="B7961">
        <v>-122.417</v>
      </c>
      <c r="C7961">
        <v>0</v>
      </c>
      <c r="D7961">
        <v>2</v>
      </c>
      <c r="E7961">
        <v>3</v>
      </c>
      <c r="F7961">
        <v>4</v>
      </c>
      <c r="G7961">
        <v>3</v>
      </c>
      <c r="H7961">
        <v>0</v>
      </c>
      <c r="I7961">
        <v>9</v>
      </c>
      <c r="J7961">
        <v>20</v>
      </c>
      <c r="K7961">
        <v>5</v>
      </c>
      <c r="L7961">
        <v>34</v>
      </c>
      <c r="M7961">
        <f>VLOOKUP(H7961,AE$2:$AJ$12,6,TRUE)</f>
        <v>0</v>
      </c>
      <c r="N7961">
        <f>VLOOKUP(I7961,AF$2:$AJ$12,5,TRUE)</f>
        <v>7</v>
      </c>
      <c r="O7961">
        <f>VLOOKUP(J7961,AG$2:$AJ$12,4,TRUE)</f>
        <v>9</v>
      </c>
      <c r="P7961">
        <f>VLOOKUP(K7961,AH$2:$AJ$12,3,TRUE)</f>
        <v>9</v>
      </c>
      <c r="Q7961">
        <f>VLOOKUP(L7961,AI$2:$AJ$12,2,TRUE)</f>
        <v>8</v>
      </c>
      <c r="T7961" t="str">
        <f t="shared" si="749"/>
        <v>Crimepoint.create(latitude:37.807, longitude:-122.417, drugdrink:0, misdemean:7, theft:9, violent:9, total:8, drugdrinkct:0, misdemeanct:9, theftct:20, violentct:5, totalct:34)</v>
      </c>
      <c r="U7961" t="str">
        <f t="shared" si="750"/>
        <v>{location: new google.maps.LatLng(37.807, -122.417), weight: 0},</v>
      </c>
      <c r="V7961" t="str">
        <f t="shared" si="745"/>
        <v>{location: new google.maps.LatLng(37.807, -122.417), weight: 2},</v>
      </c>
      <c r="W7961" t="str">
        <f t="shared" si="746"/>
        <v>{location: new google.maps.LatLng(37.807, -122.417), weight: 3},</v>
      </c>
      <c r="X7961" t="str">
        <f t="shared" si="747"/>
        <v>{location: new google.maps.LatLng(37.807, -122.417), weight: 4},</v>
      </c>
      <c r="Y7961" t="str">
        <f t="shared" si="748"/>
        <v>{location: new google.maps.LatLng(37.807, -122.417), weight: 3},</v>
      </c>
    </row>
    <row r="7962" spans="1:25" x14ac:dyDescent="0.2">
      <c r="A7962">
        <v>37.807000000000002</v>
      </c>
      <c r="B7962">
        <v>-122.416</v>
      </c>
      <c r="C7962">
        <v>0</v>
      </c>
      <c r="D7962">
        <v>4</v>
      </c>
      <c r="E7962">
        <v>6</v>
      </c>
      <c r="F7962">
        <v>4</v>
      </c>
      <c r="G7962">
        <v>5</v>
      </c>
      <c r="H7962">
        <v>0</v>
      </c>
      <c r="I7962">
        <v>16</v>
      </c>
      <c r="J7962">
        <v>38</v>
      </c>
      <c r="K7962">
        <v>6</v>
      </c>
      <c r="L7962">
        <v>60</v>
      </c>
      <c r="M7962">
        <f>VLOOKUP(H7962,AE$2:$AJ$12,6,TRUE)</f>
        <v>0</v>
      </c>
      <c r="N7962">
        <f>VLOOKUP(I7962,AF$2:$AJ$12,5,TRUE)</f>
        <v>8</v>
      </c>
      <c r="O7962">
        <f>VLOOKUP(J7962,AG$2:$AJ$12,4,TRUE)</f>
        <v>9</v>
      </c>
      <c r="P7962">
        <f>VLOOKUP(K7962,AH$2:$AJ$12,3,TRUE)</f>
        <v>9</v>
      </c>
      <c r="Q7962">
        <f>VLOOKUP(L7962,AI$2:$AJ$12,2,TRUE)</f>
        <v>9</v>
      </c>
      <c r="T7962" t="str">
        <f t="shared" si="749"/>
        <v>Crimepoint.create(latitude:37.807, longitude:-122.416, drugdrink:0, misdemean:8, theft:9, violent:9, total:9, drugdrinkct:0, misdemeanct:16, theftct:38, violentct:6, totalct:60)</v>
      </c>
      <c r="U7962" t="str">
        <f t="shared" si="750"/>
        <v>{location: new google.maps.LatLng(37.807, -122.416), weight: 0},</v>
      </c>
      <c r="V7962" t="str">
        <f t="shared" si="745"/>
        <v>{location: new google.maps.LatLng(37.807, -122.416), weight: 4},</v>
      </c>
      <c r="W7962" t="str">
        <f t="shared" si="746"/>
        <v>{location: new google.maps.LatLng(37.807, -122.416), weight: 6},</v>
      </c>
      <c r="X7962" t="str">
        <f t="shared" si="747"/>
        <v>{location: new google.maps.LatLng(37.807, -122.416), weight: 4},</v>
      </c>
      <c r="Y7962" t="str">
        <f t="shared" si="748"/>
        <v>{location: new google.maps.LatLng(37.807, -122.416), weight: 5},</v>
      </c>
    </row>
    <row r="7963" spans="1:25" x14ac:dyDescent="0.2">
      <c r="A7963">
        <v>37.807000000000002</v>
      </c>
      <c r="B7963">
        <v>-122.41500000000001</v>
      </c>
      <c r="C7963">
        <v>1</v>
      </c>
      <c r="D7963">
        <v>3</v>
      </c>
      <c r="E7963">
        <v>6</v>
      </c>
      <c r="F7963">
        <v>1</v>
      </c>
      <c r="G7963">
        <v>5</v>
      </c>
      <c r="H7963">
        <v>1</v>
      </c>
      <c r="I7963">
        <v>15</v>
      </c>
      <c r="J7963">
        <v>44</v>
      </c>
      <c r="K7963">
        <v>2</v>
      </c>
      <c r="L7963">
        <v>62</v>
      </c>
      <c r="M7963">
        <f>VLOOKUP(H7963,AE$2:$AJ$12,6,TRUE)</f>
        <v>8</v>
      </c>
      <c r="N7963">
        <f>VLOOKUP(I7963,AF$2:$AJ$12,5,TRUE)</f>
        <v>8</v>
      </c>
      <c r="O7963">
        <f>VLOOKUP(J7963,AG$2:$AJ$12,4,TRUE)</f>
        <v>9</v>
      </c>
      <c r="P7963">
        <f>VLOOKUP(K7963,AH$2:$AJ$12,3,TRUE)</f>
        <v>7</v>
      </c>
      <c r="Q7963">
        <f>VLOOKUP(L7963,AI$2:$AJ$12,2,TRUE)</f>
        <v>9</v>
      </c>
      <c r="T7963" t="str">
        <f t="shared" si="749"/>
        <v>Crimepoint.create(latitude:37.807, longitude:-122.415, drugdrink:8, misdemean:8, theft:9, violent:7, total:9, drugdrinkct:1, misdemeanct:15, theftct:44, violentct:2, totalct:62)</v>
      </c>
      <c r="U7963" t="str">
        <f t="shared" si="750"/>
        <v>{location: new google.maps.LatLng(37.807, -122.415), weight: 1},</v>
      </c>
      <c r="V7963" t="str">
        <f t="shared" si="745"/>
        <v>{location: new google.maps.LatLng(37.807, -122.415), weight: 3},</v>
      </c>
      <c r="W7963" t="str">
        <f t="shared" si="746"/>
        <v>{location: new google.maps.LatLng(37.807, -122.415), weight: 6},</v>
      </c>
      <c r="X7963" t="str">
        <f t="shared" si="747"/>
        <v>{location: new google.maps.LatLng(37.807, -122.415), weight: 1},</v>
      </c>
      <c r="Y7963" t="str">
        <f t="shared" si="748"/>
        <v>{location: new google.maps.LatLng(37.807, -122.415), weight: 5},</v>
      </c>
    </row>
    <row r="7964" spans="1:25" x14ac:dyDescent="0.2">
      <c r="A7964">
        <v>37.807000000000002</v>
      </c>
      <c r="B7964">
        <v>-122.414</v>
      </c>
      <c r="C7964">
        <v>1</v>
      </c>
      <c r="D7964">
        <v>9</v>
      </c>
      <c r="E7964">
        <v>12</v>
      </c>
      <c r="F7964">
        <v>4</v>
      </c>
      <c r="G7964">
        <v>10</v>
      </c>
      <c r="H7964">
        <v>1</v>
      </c>
      <c r="I7964">
        <v>42</v>
      </c>
      <c r="J7964">
        <v>83</v>
      </c>
      <c r="K7964">
        <v>5</v>
      </c>
      <c r="L7964">
        <v>131</v>
      </c>
      <c r="M7964">
        <f>VLOOKUP(H7964,AE$2:$AJ$12,6,TRUE)</f>
        <v>8</v>
      </c>
      <c r="N7964">
        <f>VLOOKUP(I7964,AF$2:$AJ$12,5,TRUE)</f>
        <v>9</v>
      </c>
      <c r="O7964">
        <f>VLOOKUP(J7964,AG$2:$AJ$12,4,TRUE)</f>
        <v>9</v>
      </c>
      <c r="P7964">
        <f>VLOOKUP(K7964,AH$2:$AJ$12,3,TRUE)</f>
        <v>9</v>
      </c>
      <c r="Q7964">
        <f>VLOOKUP(L7964,AI$2:$AJ$12,2,TRUE)</f>
        <v>9</v>
      </c>
      <c r="T7964" t="str">
        <f t="shared" si="749"/>
        <v>Crimepoint.create(latitude:37.807, longitude:-122.414, drugdrink:8, misdemean:9, theft:9, violent:9, total:9, drugdrinkct:1, misdemeanct:42, theftct:83, violentct:5, totalct:131)</v>
      </c>
      <c r="U7964" t="str">
        <f t="shared" si="750"/>
        <v>{location: new google.maps.LatLng(37.807, -122.414), weight: 1},</v>
      </c>
      <c r="V7964" t="str">
        <f t="shared" si="745"/>
        <v>{location: new google.maps.LatLng(37.807, -122.414), weight: 9},</v>
      </c>
      <c r="W7964" t="str">
        <f t="shared" si="746"/>
        <v>{location: new google.maps.LatLng(37.807, -122.414), weight: 12},</v>
      </c>
      <c r="X7964" t="str">
        <f t="shared" si="747"/>
        <v>{location: new google.maps.LatLng(37.807, -122.414), weight: 4},</v>
      </c>
      <c r="Y7964" t="str">
        <f t="shared" si="748"/>
        <v>{location: new google.maps.LatLng(37.807, -122.414), weight: 10},</v>
      </c>
    </row>
    <row r="7965" spans="1:25" x14ac:dyDescent="0.2">
      <c r="A7965">
        <v>37.807000000000002</v>
      </c>
      <c r="B7965">
        <v>-122.413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</v>
      </c>
      <c r="K7965">
        <v>0</v>
      </c>
      <c r="L7965">
        <v>2</v>
      </c>
      <c r="M7965">
        <f>VLOOKUP(H7965,AE$2:$AJ$12,6,TRUE)</f>
        <v>0</v>
      </c>
      <c r="N7965">
        <f>VLOOKUP(I7965,AF$2:$AJ$12,5,TRUE)</f>
        <v>0</v>
      </c>
      <c r="O7965">
        <f>VLOOKUP(J7965,AG$2:$AJ$12,4,TRUE)</f>
        <v>4</v>
      </c>
      <c r="P7965">
        <f>VLOOKUP(K7965,AH$2:$AJ$12,3,TRUE)</f>
        <v>0</v>
      </c>
      <c r="Q7965">
        <f>VLOOKUP(L7965,AI$2:$AJ$12,2,TRUE)</f>
        <v>1</v>
      </c>
      <c r="T7965" t="str">
        <f t="shared" si="749"/>
        <v>Crimepoint.create(latitude:37.807, longitude:-122.413, drugdrink:0, misdemean:0, theft:4, violent:0, total:1, drugdrinkct:0, misdemeanct:0, theftct:2, violentct:0, totalct:2)</v>
      </c>
      <c r="U7965" t="str">
        <f t="shared" si="750"/>
        <v>{location: new google.maps.LatLng(37.807, -122.413), weight: 0},</v>
      </c>
      <c r="V7965" t="str">
        <f t="shared" si="745"/>
        <v>{location: new google.maps.LatLng(37.807, -122.413), weight: 0},</v>
      </c>
      <c r="W7965" t="str">
        <f t="shared" si="746"/>
        <v>{location: new google.maps.LatLng(37.807, -122.413), weight: 0},</v>
      </c>
      <c r="X7965" t="str">
        <f t="shared" si="747"/>
        <v>{location: new google.maps.LatLng(37.807, -122.413), weight: 0},</v>
      </c>
      <c r="Y7965" t="str">
        <f t="shared" si="748"/>
        <v>{location: new google.maps.LatLng(37.807, -122.413), weight: 0},</v>
      </c>
    </row>
    <row r="7966" spans="1:25" x14ac:dyDescent="0.2">
      <c r="A7966">
        <v>37.807000000000002</v>
      </c>
      <c r="B7966">
        <v>-122.41200000000001</v>
      </c>
      <c r="C7966">
        <v>6</v>
      </c>
      <c r="D7966">
        <v>2</v>
      </c>
      <c r="E7966">
        <v>9</v>
      </c>
      <c r="F7966">
        <v>0</v>
      </c>
      <c r="G7966">
        <v>6</v>
      </c>
      <c r="H7966">
        <v>9</v>
      </c>
      <c r="I7966">
        <v>11</v>
      </c>
      <c r="J7966">
        <v>58</v>
      </c>
      <c r="K7966">
        <v>0</v>
      </c>
      <c r="L7966">
        <v>78</v>
      </c>
      <c r="M7966">
        <f>VLOOKUP(H7966,AE$2:$AJ$12,6,TRUE)</f>
        <v>9</v>
      </c>
      <c r="N7966">
        <f>VLOOKUP(I7966,AF$2:$AJ$12,5,TRUE)</f>
        <v>8</v>
      </c>
      <c r="O7966">
        <f>VLOOKUP(J7966,AG$2:$AJ$12,4,TRUE)</f>
        <v>9</v>
      </c>
      <c r="P7966">
        <f>VLOOKUP(K7966,AH$2:$AJ$12,3,TRUE)</f>
        <v>0</v>
      </c>
      <c r="Q7966">
        <f>VLOOKUP(L7966,AI$2:$AJ$12,2,TRUE)</f>
        <v>9</v>
      </c>
      <c r="T7966" t="str">
        <f t="shared" si="749"/>
        <v>Crimepoint.create(latitude:37.807, longitude:-122.412, drugdrink:9, misdemean:8, theft:9, violent:0, total:9, drugdrinkct:9, misdemeanct:11, theftct:58, violentct:0, totalct:78)</v>
      </c>
      <c r="U7966" t="str">
        <f t="shared" si="750"/>
        <v>{location: new google.maps.LatLng(37.807, -122.412), weight: 6},</v>
      </c>
      <c r="V7966" t="str">
        <f t="shared" si="745"/>
        <v>{location: new google.maps.LatLng(37.807, -122.412), weight: 2},</v>
      </c>
      <c r="W7966" t="str">
        <f t="shared" si="746"/>
        <v>{location: new google.maps.LatLng(37.807, -122.412), weight: 9},</v>
      </c>
      <c r="X7966" t="str">
        <f t="shared" si="747"/>
        <v>{location: new google.maps.LatLng(37.807, -122.412), weight: 0},</v>
      </c>
      <c r="Y7966" t="str">
        <f t="shared" si="748"/>
        <v>{location: new google.maps.LatLng(37.807, -122.412), weight: 6},</v>
      </c>
    </row>
    <row r="7967" spans="1:25" x14ac:dyDescent="0.2">
      <c r="A7967">
        <v>37.807000000000002</v>
      </c>
      <c r="B7967">
        <v>-122.411</v>
      </c>
      <c r="C7967">
        <v>1</v>
      </c>
      <c r="D7967">
        <v>3</v>
      </c>
      <c r="E7967">
        <v>11</v>
      </c>
      <c r="F7967">
        <v>1</v>
      </c>
      <c r="G7967">
        <v>7</v>
      </c>
      <c r="H7967">
        <v>1</v>
      </c>
      <c r="I7967">
        <v>15</v>
      </c>
      <c r="J7967">
        <v>73</v>
      </c>
      <c r="K7967">
        <v>2</v>
      </c>
      <c r="L7967">
        <v>91</v>
      </c>
      <c r="M7967">
        <f>VLOOKUP(H7967,AE$2:$AJ$12,6,TRUE)</f>
        <v>8</v>
      </c>
      <c r="N7967">
        <f>VLOOKUP(I7967,AF$2:$AJ$12,5,TRUE)</f>
        <v>8</v>
      </c>
      <c r="O7967">
        <f>VLOOKUP(J7967,AG$2:$AJ$12,4,TRUE)</f>
        <v>9</v>
      </c>
      <c r="P7967">
        <f>VLOOKUP(K7967,AH$2:$AJ$12,3,TRUE)</f>
        <v>7</v>
      </c>
      <c r="Q7967">
        <f>VLOOKUP(L7967,AI$2:$AJ$12,2,TRUE)</f>
        <v>9</v>
      </c>
      <c r="T7967" t="str">
        <f t="shared" si="749"/>
        <v>Crimepoint.create(latitude:37.807, longitude:-122.411, drugdrink:8, misdemean:8, theft:9, violent:7, total:9, drugdrinkct:1, misdemeanct:15, theftct:73, violentct:2, totalct:91)</v>
      </c>
      <c r="U7967" t="str">
        <f t="shared" si="750"/>
        <v>{location: new google.maps.LatLng(37.807, -122.411), weight: 1},</v>
      </c>
      <c r="V7967" t="str">
        <f t="shared" si="745"/>
        <v>{location: new google.maps.LatLng(37.807, -122.411), weight: 3},</v>
      </c>
      <c r="W7967" t="str">
        <f t="shared" si="746"/>
        <v>{location: new google.maps.LatLng(37.807, -122.411), weight: 11},</v>
      </c>
      <c r="X7967" t="str">
        <f t="shared" si="747"/>
        <v>{location: new google.maps.LatLng(37.807, -122.411), weight: 1},</v>
      </c>
      <c r="Y7967" t="str">
        <f t="shared" si="748"/>
        <v>{location: new google.maps.LatLng(37.807, -122.411), weight: 7},</v>
      </c>
    </row>
    <row r="7968" spans="1:25" x14ac:dyDescent="0.2">
      <c r="A7968">
        <v>37.807000000000002</v>
      </c>
      <c r="B7968">
        <v>-122.41</v>
      </c>
      <c r="C7968">
        <v>0</v>
      </c>
      <c r="D7968">
        <v>3</v>
      </c>
      <c r="E7968">
        <v>6</v>
      </c>
      <c r="F7968">
        <v>0</v>
      </c>
      <c r="G7968">
        <v>5</v>
      </c>
      <c r="H7968">
        <v>0</v>
      </c>
      <c r="I7968">
        <v>15</v>
      </c>
      <c r="J7968">
        <v>44</v>
      </c>
      <c r="K7968">
        <v>0</v>
      </c>
      <c r="L7968">
        <v>59</v>
      </c>
      <c r="M7968">
        <f>VLOOKUP(H7968,AE$2:$AJ$12,6,TRUE)</f>
        <v>0</v>
      </c>
      <c r="N7968">
        <f>VLOOKUP(I7968,AF$2:$AJ$12,5,TRUE)</f>
        <v>8</v>
      </c>
      <c r="O7968">
        <f>VLOOKUP(J7968,AG$2:$AJ$12,4,TRUE)</f>
        <v>9</v>
      </c>
      <c r="P7968">
        <f>VLOOKUP(K7968,AH$2:$AJ$12,3,TRUE)</f>
        <v>0</v>
      </c>
      <c r="Q7968">
        <f>VLOOKUP(L7968,AI$2:$AJ$12,2,TRUE)</f>
        <v>9</v>
      </c>
      <c r="T7968" t="str">
        <f t="shared" si="749"/>
        <v>Crimepoint.create(latitude:37.807, longitude:-122.41, drugdrink:0, misdemean:8, theft:9, violent:0, total:9, drugdrinkct:0, misdemeanct:15, theftct:44, violentct:0, totalct:59)</v>
      </c>
      <c r="U7968" t="str">
        <f t="shared" si="750"/>
        <v>{location: new google.maps.LatLng(37.807, -122.41), weight: 0},</v>
      </c>
      <c r="V7968" t="str">
        <f t="shared" si="745"/>
        <v>{location: new google.maps.LatLng(37.807, -122.41), weight: 3},</v>
      </c>
      <c r="W7968" t="str">
        <f t="shared" si="746"/>
        <v>{location: new google.maps.LatLng(37.807, -122.41), weight: 6},</v>
      </c>
      <c r="X7968" t="str">
        <f t="shared" si="747"/>
        <v>{location: new google.maps.LatLng(37.807, -122.41), weight: 0},</v>
      </c>
      <c r="Y7968" t="str">
        <f t="shared" si="748"/>
        <v>{location: new google.maps.LatLng(37.807, -122.41), weight: 5},</v>
      </c>
    </row>
    <row r="7969" spans="1:25" x14ac:dyDescent="0.2">
      <c r="A7969">
        <v>37.807000000000002</v>
      </c>
      <c r="B7969">
        <v>-122.40900000000001</v>
      </c>
      <c r="C7969">
        <v>0</v>
      </c>
      <c r="D7969">
        <v>1</v>
      </c>
      <c r="E7969">
        <v>4</v>
      </c>
      <c r="F7969">
        <v>0</v>
      </c>
      <c r="G7969">
        <v>2</v>
      </c>
      <c r="H7969">
        <v>0</v>
      </c>
      <c r="I7969">
        <v>3</v>
      </c>
      <c r="J7969">
        <v>28</v>
      </c>
      <c r="K7969">
        <v>0</v>
      </c>
      <c r="L7969">
        <v>31</v>
      </c>
      <c r="M7969">
        <f>VLOOKUP(H7969,AE$2:$AJ$12,6,TRUE)</f>
        <v>0</v>
      </c>
      <c r="N7969">
        <f>VLOOKUP(I7969,AF$2:$AJ$12,5,TRUE)</f>
        <v>5</v>
      </c>
      <c r="O7969">
        <f>VLOOKUP(J7969,AG$2:$AJ$12,4,TRUE)</f>
        <v>9</v>
      </c>
      <c r="P7969">
        <f>VLOOKUP(K7969,AH$2:$AJ$12,3,TRUE)</f>
        <v>0</v>
      </c>
      <c r="Q7969">
        <f>VLOOKUP(L7969,AI$2:$AJ$12,2,TRUE)</f>
        <v>8</v>
      </c>
      <c r="T7969" t="str">
        <f t="shared" si="749"/>
        <v>Crimepoint.create(latitude:37.807, longitude:-122.409, drugdrink:0, misdemean:5, theft:9, violent:0, total:8, drugdrinkct:0, misdemeanct:3, theftct:28, violentct:0, totalct:31)</v>
      </c>
      <c r="U7969" t="str">
        <f t="shared" si="750"/>
        <v>{location: new google.maps.LatLng(37.807, -122.409), weight: 0},</v>
      </c>
      <c r="V7969" t="str">
        <f t="shared" si="745"/>
        <v>{location: new google.maps.LatLng(37.807, -122.409), weight: 1},</v>
      </c>
      <c r="W7969" t="str">
        <f t="shared" si="746"/>
        <v>{location: new google.maps.LatLng(37.807, -122.409), weight: 4},</v>
      </c>
      <c r="X7969" t="str">
        <f t="shared" si="747"/>
        <v>{location: new google.maps.LatLng(37.807, -122.409), weight: 0},</v>
      </c>
      <c r="Y7969" t="str">
        <f t="shared" si="748"/>
        <v>{location: new google.maps.LatLng(37.807, -122.409), weight: 2},</v>
      </c>
    </row>
    <row r="7970" spans="1:25" x14ac:dyDescent="0.2">
      <c r="A7970">
        <v>37.807000000000002</v>
      </c>
      <c r="B7970">
        <v>-122.408</v>
      </c>
      <c r="C7970">
        <v>0</v>
      </c>
      <c r="D7970">
        <v>1</v>
      </c>
      <c r="E7970">
        <v>1</v>
      </c>
      <c r="F7970">
        <v>0</v>
      </c>
      <c r="G7970">
        <v>1</v>
      </c>
      <c r="H7970">
        <v>0</v>
      </c>
      <c r="I7970">
        <v>3</v>
      </c>
      <c r="J7970">
        <v>4</v>
      </c>
      <c r="K7970">
        <v>0</v>
      </c>
      <c r="L7970">
        <v>7</v>
      </c>
      <c r="M7970">
        <f>VLOOKUP(H7970,AE$2:$AJ$12,6,TRUE)</f>
        <v>0</v>
      </c>
      <c r="N7970">
        <f>VLOOKUP(I7970,AF$2:$AJ$12,5,TRUE)</f>
        <v>5</v>
      </c>
      <c r="O7970">
        <f>VLOOKUP(J7970,AG$2:$AJ$12,4,TRUE)</f>
        <v>6</v>
      </c>
      <c r="P7970">
        <f>VLOOKUP(K7970,AH$2:$AJ$12,3,TRUE)</f>
        <v>0</v>
      </c>
      <c r="Q7970">
        <f>VLOOKUP(L7970,AI$2:$AJ$12,2,TRUE)</f>
        <v>5</v>
      </c>
      <c r="T7970" t="str">
        <f t="shared" si="749"/>
        <v>Crimepoint.create(latitude:37.807, longitude:-122.408, drugdrink:0, misdemean:5, theft:6, violent:0, total:5, drugdrinkct:0, misdemeanct:3, theftct:4, violentct:0, totalct:7)</v>
      </c>
      <c r="U7970" t="str">
        <f t="shared" si="750"/>
        <v>{location: new google.maps.LatLng(37.807, -122.408), weight: 0},</v>
      </c>
      <c r="V7970" t="str">
        <f t="shared" si="745"/>
        <v>{location: new google.maps.LatLng(37.807, -122.408), weight: 1},</v>
      </c>
      <c r="W7970" t="str">
        <f t="shared" si="746"/>
        <v>{location: new google.maps.LatLng(37.807, -122.408), weight: 1},</v>
      </c>
      <c r="X7970" t="str">
        <f t="shared" si="747"/>
        <v>{location: new google.maps.LatLng(37.807, -122.408), weight: 0},</v>
      </c>
      <c r="Y7970" t="str">
        <f t="shared" si="748"/>
        <v>{location: new google.maps.LatLng(37.807, -122.408), weight: 1},</v>
      </c>
    </row>
    <row r="7971" spans="1:25" x14ac:dyDescent="0.2">
      <c r="A7971">
        <v>37.807000000000002</v>
      </c>
      <c r="B7971">
        <v>-122.407</v>
      </c>
      <c r="C7971">
        <v>0</v>
      </c>
      <c r="D7971">
        <v>2</v>
      </c>
      <c r="E7971">
        <v>4</v>
      </c>
      <c r="F7971">
        <v>4</v>
      </c>
      <c r="G7971">
        <v>3</v>
      </c>
      <c r="H7971">
        <v>0</v>
      </c>
      <c r="I7971">
        <v>7</v>
      </c>
      <c r="J7971">
        <v>26</v>
      </c>
      <c r="K7971">
        <v>5</v>
      </c>
      <c r="L7971">
        <v>38</v>
      </c>
      <c r="M7971">
        <f>VLOOKUP(H7971,AE$2:$AJ$12,6,TRUE)</f>
        <v>0</v>
      </c>
      <c r="N7971">
        <f>VLOOKUP(I7971,AF$2:$AJ$12,5,TRUE)</f>
        <v>7</v>
      </c>
      <c r="O7971">
        <f>VLOOKUP(J7971,AG$2:$AJ$12,4,TRUE)</f>
        <v>9</v>
      </c>
      <c r="P7971">
        <f>VLOOKUP(K7971,AH$2:$AJ$12,3,TRUE)</f>
        <v>9</v>
      </c>
      <c r="Q7971">
        <f>VLOOKUP(L7971,AI$2:$AJ$12,2,TRUE)</f>
        <v>8</v>
      </c>
      <c r="T7971" t="str">
        <f t="shared" si="749"/>
        <v>Crimepoint.create(latitude:37.807, longitude:-122.407, drugdrink:0, misdemean:7, theft:9, violent:9, total:8, drugdrinkct:0, misdemeanct:7, theftct:26, violentct:5, totalct:38)</v>
      </c>
      <c r="U7971" t="str">
        <f t="shared" si="750"/>
        <v>{location: new google.maps.LatLng(37.807, -122.407), weight: 0},</v>
      </c>
      <c r="V7971" t="str">
        <f t="shared" si="745"/>
        <v>{location: new google.maps.LatLng(37.807, -122.407), weight: 2},</v>
      </c>
      <c r="W7971" t="str">
        <f t="shared" si="746"/>
        <v>{location: new google.maps.LatLng(37.807, -122.407), weight: 4},</v>
      </c>
      <c r="X7971" t="str">
        <f t="shared" si="747"/>
        <v>{location: new google.maps.LatLng(37.807, -122.407), weight: 4},</v>
      </c>
      <c r="Y7971" t="str">
        <f t="shared" si="748"/>
        <v>{location: new google.maps.LatLng(37.807, -122.407), weight: 3},</v>
      </c>
    </row>
    <row r="7972" spans="1:25" x14ac:dyDescent="0.2">
      <c r="A7972">
        <v>37.807000000000002</v>
      </c>
      <c r="B7972">
        <v>-122.40600000000001</v>
      </c>
      <c r="C7972">
        <v>1</v>
      </c>
      <c r="D7972">
        <v>7</v>
      </c>
      <c r="E7972">
        <v>13</v>
      </c>
      <c r="F7972">
        <v>0</v>
      </c>
      <c r="G7972">
        <v>9</v>
      </c>
      <c r="H7972">
        <v>1</v>
      </c>
      <c r="I7972">
        <v>31</v>
      </c>
      <c r="J7972">
        <v>86</v>
      </c>
      <c r="K7972">
        <v>0</v>
      </c>
      <c r="L7972">
        <v>118</v>
      </c>
      <c r="M7972">
        <f>VLOOKUP(H7972,AE$2:$AJ$12,6,TRUE)</f>
        <v>8</v>
      </c>
      <c r="N7972">
        <f>VLOOKUP(I7972,AF$2:$AJ$12,5,TRUE)</f>
        <v>9</v>
      </c>
      <c r="O7972">
        <f>VLOOKUP(J7972,AG$2:$AJ$12,4,TRUE)</f>
        <v>9</v>
      </c>
      <c r="P7972">
        <f>VLOOKUP(K7972,AH$2:$AJ$12,3,TRUE)</f>
        <v>0</v>
      </c>
      <c r="Q7972">
        <f>VLOOKUP(L7972,AI$2:$AJ$12,2,TRUE)</f>
        <v>9</v>
      </c>
      <c r="T7972" t="str">
        <f t="shared" si="749"/>
        <v>Crimepoint.create(latitude:37.807, longitude:-122.406, drugdrink:8, misdemean:9, theft:9, violent:0, total:9, drugdrinkct:1, misdemeanct:31, theftct:86, violentct:0, totalct:118)</v>
      </c>
      <c r="U7972" t="str">
        <f t="shared" si="750"/>
        <v>{location: new google.maps.LatLng(37.807, -122.406), weight: 1},</v>
      </c>
      <c r="V7972" t="str">
        <f t="shared" si="745"/>
        <v>{location: new google.maps.LatLng(37.807, -122.406), weight: 7},</v>
      </c>
      <c r="W7972" t="str">
        <f t="shared" si="746"/>
        <v>{location: new google.maps.LatLng(37.807, -122.406), weight: 13},</v>
      </c>
      <c r="X7972" t="str">
        <f t="shared" si="747"/>
        <v>{location: new google.maps.LatLng(37.807, -122.406), weight: 0},</v>
      </c>
      <c r="Y7972" t="str">
        <f t="shared" si="748"/>
        <v>{location: new google.maps.LatLng(37.807, -122.406), weight: 9},</v>
      </c>
    </row>
    <row r="7973" spans="1:25" x14ac:dyDescent="0.2">
      <c r="A7973">
        <v>37.808</v>
      </c>
      <c r="B7973">
        <v>-122.42100000000001</v>
      </c>
      <c r="C7973">
        <v>0</v>
      </c>
      <c r="D7973">
        <v>4</v>
      </c>
      <c r="E7973">
        <v>5</v>
      </c>
      <c r="F7973">
        <v>4</v>
      </c>
      <c r="G7973">
        <v>4</v>
      </c>
      <c r="H7973">
        <v>0</v>
      </c>
      <c r="I7973">
        <v>20</v>
      </c>
      <c r="J7973">
        <v>31</v>
      </c>
      <c r="K7973">
        <v>5</v>
      </c>
      <c r="L7973">
        <v>56</v>
      </c>
      <c r="M7973">
        <f>VLOOKUP(H7973,AE$2:$AJ$12,6,TRUE)</f>
        <v>0</v>
      </c>
      <c r="N7973">
        <f>VLOOKUP(I7973,AF$2:$AJ$12,5,TRUE)</f>
        <v>9</v>
      </c>
      <c r="O7973">
        <f>VLOOKUP(J7973,AG$2:$AJ$12,4,TRUE)</f>
        <v>9</v>
      </c>
      <c r="P7973">
        <f>VLOOKUP(K7973,AH$2:$AJ$12,3,TRUE)</f>
        <v>9</v>
      </c>
      <c r="Q7973">
        <f>VLOOKUP(L7973,AI$2:$AJ$12,2,TRUE)</f>
        <v>9</v>
      </c>
      <c r="T7973" t="str">
        <f t="shared" si="749"/>
        <v>Crimepoint.create(latitude:37.808, longitude:-122.421, drugdrink:0, misdemean:9, theft:9, violent:9, total:9, drugdrinkct:0, misdemeanct:20, theftct:31, violentct:5, totalct:56)</v>
      </c>
      <c r="U7973" t="str">
        <f t="shared" si="750"/>
        <v>{location: new google.maps.LatLng(37.808, -122.421), weight: 0},</v>
      </c>
      <c r="V7973" t="str">
        <f t="shared" si="745"/>
        <v>{location: new google.maps.LatLng(37.808, -122.421), weight: 4},</v>
      </c>
      <c r="W7973" t="str">
        <f t="shared" si="746"/>
        <v>{location: new google.maps.LatLng(37.808, -122.421), weight: 5},</v>
      </c>
      <c r="X7973" t="str">
        <f t="shared" si="747"/>
        <v>{location: new google.maps.LatLng(37.808, -122.421), weight: 4},</v>
      </c>
      <c r="Y7973" t="str">
        <f t="shared" si="748"/>
        <v>{location: new google.maps.LatLng(37.808, -122.421), weight: 4},</v>
      </c>
    </row>
    <row r="7974" spans="1:25" x14ac:dyDescent="0.2">
      <c r="A7974">
        <v>37.808</v>
      </c>
      <c r="B7974">
        <v>-122.42</v>
      </c>
      <c r="C7974">
        <v>0</v>
      </c>
      <c r="D7974">
        <v>2</v>
      </c>
      <c r="E7974">
        <v>1</v>
      </c>
      <c r="F7974">
        <v>3</v>
      </c>
      <c r="G7974">
        <v>2</v>
      </c>
      <c r="H7974">
        <v>0</v>
      </c>
      <c r="I7974">
        <v>11</v>
      </c>
      <c r="J7974">
        <v>9</v>
      </c>
      <c r="K7974">
        <v>4</v>
      </c>
      <c r="L7974">
        <v>24</v>
      </c>
      <c r="M7974">
        <f>VLOOKUP(H7974,AE$2:$AJ$12,6,TRUE)</f>
        <v>0</v>
      </c>
      <c r="N7974">
        <f>VLOOKUP(I7974,AF$2:$AJ$12,5,TRUE)</f>
        <v>8</v>
      </c>
      <c r="O7974">
        <f>VLOOKUP(J7974,AG$2:$AJ$12,4,TRUE)</f>
        <v>8</v>
      </c>
      <c r="P7974">
        <f>VLOOKUP(K7974,AH$2:$AJ$12,3,TRUE)</f>
        <v>8</v>
      </c>
      <c r="Q7974">
        <f>VLOOKUP(L7974,AI$2:$AJ$12,2,TRUE)</f>
        <v>8</v>
      </c>
      <c r="T7974" t="str">
        <f t="shared" si="749"/>
        <v>Crimepoint.create(latitude:37.808, longitude:-122.42, drugdrink:0, misdemean:8, theft:8, violent:8, total:8, drugdrinkct:0, misdemeanct:11, theftct:9, violentct:4, totalct:24)</v>
      </c>
      <c r="U7974" t="str">
        <f t="shared" si="750"/>
        <v>{location: new google.maps.LatLng(37.808, -122.42), weight: 0},</v>
      </c>
      <c r="V7974" t="str">
        <f t="shared" si="745"/>
        <v>{location: new google.maps.LatLng(37.808, -122.42), weight: 2},</v>
      </c>
      <c r="W7974" t="str">
        <f t="shared" si="746"/>
        <v>{location: new google.maps.LatLng(37.808, -122.42), weight: 1},</v>
      </c>
      <c r="X7974" t="str">
        <f t="shared" si="747"/>
        <v>{location: new google.maps.LatLng(37.808, -122.42), weight: 3},</v>
      </c>
      <c r="Y7974" t="str">
        <f t="shared" si="748"/>
        <v>{location: new google.maps.LatLng(37.808, -122.42), weight: 2},</v>
      </c>
    </row>
    <row r="7975" spans="1:25" x14ac:dyDescent="0.2">
      <c r="A7975">
        <v>37.808</v>
      </c>
      <c r="B7975">
        <v>-122.419</v>
      </c>
      <c r="C7975">
        <v>0</v>
      </c>
      <c r="D7975">
        <v>1</v>
      </c>
      <c r="E7975">
        <v>2</v>
      </c>
      <c r="F7975">
        <v>0</v>
      </c>
      <c r="G7975">
        <v>1</v>
      </c>
      <c r="H7975">
        <v>0</v>
      </c>
      <c r="I7975">
        <v>4</v>
      </c>
      <c r="J7975">
        <v>13</v>
      </c>
      <c r="K7975">
        <v>0</v>
      </c>
      <c r="L7975">
        <v>17</v>
      </c>
      <c r="M7975">
        <f>VLOOKUP(H7975,AE$2:$AJ$12,6,TRUE)</f>
        <v>0</v>
      </c>
      <c r="N7975">
        <f>VLOOKUP(I7975,AF$2:$AJ$12,5,TRUE)</f>
        <v>6</v>
      </c>
      <c r="O7975">
        <f>VLOOKUP(J7975,AG$2:$AJ$12,4,TRUE)</f>
        <v>8</v>
      </c>
      <c r="P7975">
        <f>VLOOKUP(K7975,AH$2:$AJ$12,3,TRUE)</f>
        <v>0</v>
      </c>
      <c r="Q7975">
        <f>VLOOKUP(L7975,AI$2:$AJ$12,2,TRUE)</f>
        <v>7</v>
      </c>
      <c r="T7975" t="str">
        <f t="shared" si="749"/>
        <v>Crimepoint.create(latitude:37.808, longitude:-122.419, drugdrink:0, misdemean:6, theft:8, violent:0, total:7, drugdrinkct:0, misdemeanct:4, theftct:13, violentct:0, totalct:17)</v>
      </c>
      <c r="U7975" t="str">
        <f t="shared" si="750"/>
        <v>{location: new google.maps.LatLng(37.808, -122.419), weight: 0},</v>
      </c>
      <c r="V7975" t="str">
        <f t="shared" si="745"/>
        <v>{location: new google.maps.LatLng(37.808, -122.419), weight: 1},</v>
      </c>
      <c r="W7975" t="str">
        <f t="shared" si="746"/>
        <v>{location: new google.maps.LatLng(37.808, -122.419), weight: 2},</v>
      </c>
      <c r="X7975" t="str">
        <f t="shared" si="747"/>
        <v>{location: new google.maps.LatLng(37.808, -122.419), weight: 0},</v>
      </c>
      <c r="Y7975" t="str">
        <f t="shared" si="748"/>
        <v>{location: new google.maps.LatLng(37.808, -122.419), weight: 1},</v>
      </c>
    </row>
    <row r="7976" spans="1:25" x14ac:dyDescent="0.2">
      <c r="A7976">
        <v>37.808</v>
      </c>
      <c r="B7976">
        <v>-122.41800000000001</v>
      </c>
      <c r="C7976">
        <v>0</v>
      </c>
      <c r="D7976">
        <v>6</v>
      </c>
      <c r="E7976">
        <v>3</v>
      </c>
      <c r="F7976">
        <v>4</v>
      </c>
      <c r="G7976">
        <v>4</v>
      </c>
      <c r="H7976">
        <v>0</v>
      </c>
      <c r="I7976">
        <v>28</v>
      </c>
      <c r="J7976">
        <v>21</v>
      </c>
      <c r="K7976">
        <v>6</v>
      </c>
      <c r="L7976">
        <v>55</v>
      </c>
      <c r="M7976">
        <f>VLOOKUP(H7976,AE$2:$AJ$12,6,TRUE)</f>
        <v>0</v>
      </c>
      <c r="N7976">
        <f>VLOOKUP(I7976,AF$2:$AJ$12,5,TRUE)</f>
        <v>9</v>
      </c>
      <c r="O7976">
        <f>VLOOKUP(J7976,AG$2:$AJ$12,4,TRUE)</f>
        <v>9</v>
      </c>
      <c r="P7976">
        <f>VLOOKUP(K7976,AH$2:$AJ$12,3,TRUE)</f>
        <v>9</v>
      </c>
      <c r="Q7976">
        <f>VLOOKUP(L7976,AI$2:$AJ$12,2,TRUE)</f>
        <v>9</v>
      </c>
      <c r="T7976" t="str">
        <f t="shared" si="749"/>
        <v>Crimepoint.create(latitude:37.808, longitude:-122.418, drugdrink:0, misdemean:9, theft:9, violent:9, total:9, drugdrinkct:0, misdemeanct:28, theftct:21, violentct:6, totalct:55)</v>
      </c>
      <c r="U7976" t="str">
        <f t="shared" si="750"/>
        <v>{location: new google.maps.LatLng(37.808, -122.418), weight: 0},</v>
      </c>
      <c r="V7976" t="str">
        <f t="shared" si="745"/>
        <v>{location: new google.maps.LatLng(37.808, -122.418), weight: 6},</v>
      </c>
      <c r="W7976" t="str">
        <f t="shared" si="746"/>
        <v>{location: new google.maps.LatLng(37.808, -122.418), weight: 3},</v>
      </c>
      <c r="X7976" t="str">
        <f t="shared" si="747"/>
        <v>{location: new google.maps.LatLng(37.808, -122.418), weight: 4},</v>
      </c>
      <c r="Y7976" t="str">
        <f t="shared" si="748"/>
        <v>{location: new google.maps.LatLng(37.808, -122.418), weight: 4},</v>
      </c>
    </row>
    <row r="7977" spans="1:25" x14ac:dyDescent="0.2">
      <c r="A7977">
        <v>37.808</v>
      </c>
      <c r="B7977">
        <v>-122.417</v>
      </c>
      <c r="C7977">
        <v>2</v>
      </c>
      <c r="D7977">
        <v>9</v>
      </c>
      <c r="E7977">
        <v>4</v>
      </c>
      <c r="F7977">
        <v>7</v>
      </c>
      <c r="G7977">
        <v>6</v>
      </c>
      <c r="H7977">
        <v>3</v>
      </c>
      <c r="I7977">
        <v>42</v>
      </c>
      <c r="J7977">
        <v>26</v>
      </c>
      <c r="K7977">
        <v>10</v>
      </c>
      <c r="L7977">
        <v>81</v>
      </c>
      <c r="M7977">
        <f>VLOOKUP(H7977,AE$2:$AJ$12,6,TRUE)</f>
        <v>9</v>
      </c>
      <c r="N7977">
        <f>VLOOKUP(I7977,AF$2:$AJ$12,5,TRUE)</f>
        <v>9</v>
      </c>
      <c r="O7977">
        <f>VLOOKUP(J7977,AG$2:$AJ$12,4,TRUE)</f>
        <v>9</v>
      </c>
      <c r="P7977">
        <f>VLOOKUP(K7977,AH$2:$AJ$12,3,TRUE)</f>
        <v>9</v>
      </c>
      <c r="Q7977">
        <f>VLOOKUP(L7977,AI$2:$AJ$12,2,TRUE)</f>
        <v>9</v>
      </c>
      <c r="T7977" t="str">
        <f t="shared" si="749"/>
        <v>Crimepoint.create(latitude:37.808, longitude:-122.417, drugdrink:9, misdemean:9, theft:9, violent:9, total:9, drugdrinkct:3, misdemeanct:42, theftct:26, violentct:10, totalct:81)</v>
      </c>
      <c r="U7977" t="str">
        <f t="shared" si="750"/>
        <v>{location: new google.maps.LatLng(37.808, -122.417), weight: 2},</v>
      </c>
      <c r="V7977" t="str">
        <f t="shared" si="745"/>
        <v>{location: new google.maps.LatLng(37.808, -122.417), weight: 9},</v>
      </c>
      <c r="W7977" t="str">
        <f t="shared" si="746"/>
        <v>{location: new google.maps.LatLng(37.808, -122.417), weight: 4},</v>
      </c>
      <c r="X7977" t="str">
        <f t="shared" si="747"/>
        <v>{location: new google.maps.LatLng(37.808, -122.417), weight: 7},</v>
      </c>
      <c r="Y7977" t="str">
        <f t="shared" si="748"/>
        <v>{location: new google.maps.LatLng(37.808, -122.417), weight: 6},</v>
      </c>
    </row>
    <row r="7978" spans="1:25" x14ac:dyDescent="0.2">
      <c r="A7978">
        <v>37.808</v>
      </c>
      <c r="B7978">
        <v>-122.416</v>
      </c>
      <c r="C7978">
        <v>1</v>
      </c>
      <c r="D7978">
        <v>12</v>
      </c>
      <c r="E7978">
        <v>7</v>
      </c>
      <c r="F7978">
        <v>6</v>
      </c>
      <c r="G7978">
        <v>9</v>
      </c>
      <c r="H7978">
        <v>2</v>
      </c>
      <c r="I7978">
        <v>54</v>
      </c>
      <c r="J7978">
        <v>49</v>
      </c>
      <c r="K7978">
        <v>8</v>
      </c>
      <c r="L7978">
        <v>113</v>
      </c>
      <c r="M7978">
        <f>VLOOKUP(H7978,AE$2:$AJ$12,6,TRUE)</f>
        <v>9</v>
      </c>
      <c r="N7978">
        <f>VLOOKUP(I7978,AF$2:$AJ$12,5,TRUE)</f>
        <v>9</v>
      </c>
      <c r="O7978">
        <f>VLOOKUP(J7978,AG$2:$AJ$12,4,TRUE)</f>
        <v>9</v>
      </c>
      <c r="P7978">
        <f>VLOOKUP(K7978,AH$2:$AJ$12,3,TRUE)</f>
        <v>9</v>
      </c>
      <c r="Q7978">
        <f>VLOOKUP(L7978,AI$2:$AJ$12,2,TRUE)</f>
        <v>9</v>
      </c>
      <c r="T7978" t="str">
        <f t="shared" si="749"/>
        <v>Crimepoint.create(latitude:37.808, longitude:-122.416, drugdrink:9, misdemean:9, theft:9, violent:9, total:9, drugdrinkct:2, misdemeanct:54, theftct:49, violentct:8, totalct:113)</v>
      </c>
      <c r="U7978" t="str">
        <f t="shared" si="750"/>
        <v>{location: new google.maps.LatLng(37.808, -122.416), weight: 1},</v>
      </c>
      <c r="V7978" t="str">
        <f t="shared" si="745"/>
        <v>{location: new google.maps.LatLng(37.808, -122.416), weight: 12},</v>
      </c>
      <c r="W7978" t="str">
        <f t="shared" si="746"/>
        <v>{location: new google.maps.LatLng(37.808, -122.416), weight: 7},</v>
      </c>
      <c r="X7978" t="str">
        <f t="shared" si="747"/>
        <v>{location: new google.maps.LatLng(37.808, -122.416), weight: 6},</v>
      </c>
      <c r="Y7978" t="str">
        <f t="shared" si="748"/>
        <v>{location: new google.maps.LatLng(37.808, -122.416), weight: 9},</v>
      </c>
    </row>
    <row r="7979" spans="1:25" x14ac:dyDescent="0.2">
      <c r="A7979">
        <v>37.808</v>
      </c>
      <c r="B7979">
        <v>-122.41500000000001</v>
      </c>
      <c r="C7979">
        <v>0</v>
      </c>
      <c r="D7979">
        <v>8</v>
      </c>
      <c r="E7979">
        <v>4</v>
      </c>
      <c r="F7979">
        <v>5</v>
      </c>
      <c r="G7979">
        <v>5</v>
      </c>
      <c r="H7979">
        <v>0</v>
      </c>
      <c r="I7979">
        <v>34</v>
      </c>
      <c r="J7979">
        <v>28</v>
      </c>
      <c r="K7979">
        <v>7</v>
      </c>
      <c r="L7979">
        <v>69</v>
      </c>
      <c r="M7979">
        <f>VLOOKUP(H7979,AE$2:$AJ$12,6,TRUE)</f>
        <v>0</v>
      </c>
      <c r="N7979">
        <f>VLOOKUP(I7979,AF$2:$AJ$12,5,TRUE)</f>
        <v>9</v>
      </c>
      <c r="O7979">
        <f>VLOOKUP(J7979,AG$2:$AJ$12,4,TRUE)</f>
        <v>9</v>
      </c>
      <c r="P7979">
        <f>VLOOKUP(K7979,AH$2:$AJ$12,3,TRUE)</f>
        <v>9</v>
      </c>
      <c r="Q7979">
        <f>VLOOKUP(L7979,AI$2:$AJ$12,2,TRUE)</f>
        <v>9</v>
      </c>
      <c r="T7979" t="str">
        <f t="shared" si="749"/>
        <v>Crimepoint.create(latitude:37.808, longitude:-122.415, drugdrink:0, misdemean:9, theft:9, violent:9, total:9, drugdrinkct:0, misdemeanct:34, theftct:28, violentct:7, totalct:69)</v>
      </c>
      <c r="U7979" t="str">
        <f t="shared" si="750"/>
        <v>{location: new google.maps.LatLng(37.808, -122.415), weight: 0},</v>
      </c>
      <c r="V7979" t="str">
        <f t="shared" si="745"/>
        <v>{location: new google.maps.LatLng(37.808, -122.415), weight: 8},</v>
      </c>
      <c r="W7979" t="str">
        <f t="shared" si="746"/>
        <v>{location: new google.maps.LatLng(37.808, -122.415), weight: 4},</v>
      </c>
      <c r="X7979" t="str">
        <f t="shared" si="747"/>
        <v>{location: new google.maps.LatLng(37.808, -122.415), weight: 5},</v>
      </c>
      <c r="Y7979" t="str">
        <f t="shared" si="748"/>
        <v>{location: new google.maps.LatLng(37.808, -122.415), weight: 5},</v>
      </c>
    </row>
    <row r="7980" spans="1:25" x14ac:dyDescent="0.2">
      <c r="A7980">
        <v>37.808</v>
      </c>
      <c r="B7980">
        <v>-122.414</v>
      </c>
      <c r="C7980">
        <v>1</v>
      </c>
      <c r="D7980">
        <v>7</v>
      </c>
      <c r="E7980">
        <v>2</v>
      </c>
      <c r="F7980">
        <v>7</v>
      </c>
      <c r="G7980">
        <v>5</v>
      </c>
      <c r="H7980">
        <v>1</v>
      </c>
      <c r="I7980">
        <v>32</v>
      </c>
      <c r="J7980">
        <v>15</v>
      </c>
      <c r="K7980">
        <v>10</v>
      </c>
      <c r="L7980">
        <v>58</v>
      </c>
      <c r="M7980">
        <f>VLOOKUP(H7980,AE$2:$AJ$12,6,TRUE)</f>
        <v>8</v>
      </c>
      <c r="N7980">
        <f>VLOOKUP(I7980,AF$2:$AJ$12,5,TRUE)</f>
        <v>9</v>
      </c>
      <c r="O7980">
        <f>VLOOKUP(J7980,AG$2:$AJ$12,4,TRUE)</f>
        <v>9</v>
      </c>
      <c r="P7980">
        <f>VLOOKUP(K7980,AH$2:$AJ$12,3,TRUE)</f>
        <v>9</v>
      </c>
      <c r="Q7980">
        <f>VLOOKUP(L7980,AI$2:$AJ$12,2,TRUE)</f>
        <v>9</v>
      </c>
      <c r="T7980" t="str">
        <f t="shared" si="749"/>
        <v>Crimepoint.create(latitude:37.808, longitude:-122.414, drugdrink:8, misdemean:9, theft:9, violent:9, total:9, drugdrinkct:1, misdemeanct:32, theftct:15, violentct:10, totalct:58)</v>
      </c>
      <c r="U7980" t="str">
        <f t="shared" si="750"/>
        <v>{location: new google.maps.LatLng(37.808, -122.414), weight: 1},</v>
      </c>
      <c r="V7980" t="str">
        <f t="shared" si="745"/>
        <v>{location: new google.maps.LatLng(37.808, -122.414), weight: 7},</v>
      </c>
      <c r="W7980" t="str">
        <f t="shared" si="746"/>
        <v>{location: new google.maps.LatLng(37.808, -122.414), weight: 2},</v>
      </c>
      <c r="X7980" t="str">
        <f t="shared" si="747"/>
        <v>{location: new google.maps.LatLng(37.808, -122.414), weight: 7},</v>
      </c>
      <c r="Y7980" t="str">
        <f t="shared" si="748"/>
        <v>{location: new google.maps.LatLng(37.808, -122.414), weight: 5},</v>
      </c>
    </row>
    <row r="7981" spans="1:25" x14ac:dyDescent="0.2">
      <c r="A7981">
        <v>37.808</v>
      </c>
      <c r="B7981">
        <v>-122.413</v>
      </c>
      <c r="C7981">
        <v>1</v>
      </c>
      <c r="D7981">
        <v>5</v>
      </c>
      <c r="E7981">
        <v>4</v>
      </c>
      <c r="F7981">
        <v>4</v>
      </c>
      <c r="G7981">
        <v>5</v>
      </c>
      <c r="H7981">
        <v>2</v>
      </c>
      <c r="I7981">
        <v>24</v>
      </c>
      <c r="J7981">
        <v>29</v>
      </c>
      <c r="K7981">
        <v>5</v>
      </c>
      <c r="L7981">
        <v>60</v>
      </c>
      <c r="M7981">
        <f>VLOOKUP(H7981,AE$2:$AJ$12,6,TRUE)</f>
        <v>9</v>
      </c>
      <c r="N7981">
        <f>VLOOKUP(I7981,AF$2:$AJ$12,5,TRUE)</f>
        <v>9</v>
      </c>
      <c r="O7981">
        <f>VLOOKUP(J7981,AG$2:$AJ$12,4,TRUE)</f>
        <v>9</v>
      </c>
      <c r="P7981">
        <f>VLOOKUP(K7981,AH$2:$AJ$12,3,TRUE)</f>
        <v>9</v>
      </c>
      <c r="Q7981">
        <f>VLOOKUP(L7981,AI$2:$AJ$12,2,TRUE)</f>
        <v>9</v>
      </c>
      <c r="T7981" t="str">
        <f t="shared" si="749"/>
        <v>Crimepoint.create(latitude:37.808, longitude:-122.413, drugdrink:9, misdemean:9, theft:9, violent:9, total:9, drugdrinkct:2, misdemeanct:24, theftct:29, violentct:5, totalct:60)</v>
      </c>
      <c r="U7981" t="str">
        <f t="shared" si="750"/>
        <v>{location: new google.maps.LatLng(37.808, -122.413), weight: 1},</v>
      </c>
      <c r="V7981" t="str">
        <f t="shared" si="745"/>
        <v>{location: new google.maps.LatLng(37.808, -122.413), weight: 5},</v>
      </c>
      <c r="W7981" t="str">
        <f t="shared" si="746"/>
        <v>{location: new google.maps.LatLng(37.808, -122.413), weight: 4},</v>
      </c>
      <c r="X7981" t="str">
        <f t="shared" si="747"/>
        <v>{location: new google.maps.LatLng(37.808, -122.413), weight: 4},</v>
      </c>
      <c r="Y7981" t="str">
        <f t="shared" si="748"/>
        <v>{location: new google.maps.LatLng(37.808, -122.413), weight: 5},</v>
      </c>
    </row>
    <row r="7982" spans="1:25" x14ac:dyDescent="0.2">
      <c r="A7982">
        <v>37.808</v>
      </c>
      <c r="B7982">
        <v>-122.41200000000001</v>
      </c>
      <c r="C7982">
        <v>0</v>
      </c>
      <c r="D7982">
        <v>3</v>
      </c>
      <c r="E7982">
        <v>5</v>
      </c>
      <c r="F7982">
        <v>1</v>
      </c>
      <c r="G7982">
        <v>4</v>
      </c>
      <c r="H7982">
        <v>0</v>
      </c>
      <c r="I7982">
        <v>13</v>
      </c>
      <c r="J7982">
        <v>34</v>
      </c>
      <c r="K7982">
        <v>1</v>
      </c>
      <c r="L7982">
        <v>48</v>
      </c>
      <c r="M7982">
        <f>VLOOKUP(H7982,AE$2:$AJ$12,6,TRUE)</f>
        <v>0</v>
      </c>
      <c r="N7982">
        <f>VLOOKUP(I7982,AF$2:$AJ$12,5,TRUE)</f>
        <v>8</v>
      </c>
      <c r="O7982">
        <f>VLOOKUP(J7982,AG$2:$AJ$12,4,TRUE)</f>
        <v>9</v>
      </c>
      <c r="P7982">
        <f>VLOOKUP(K7982,AH$2:$AJ$12,3,TRUE)</f>
        <v>7</v>
      </c>
      <c r="Q7982">
        <f>VLOOKUP(L7982,AI$2:$AJ$12,2,TRUE)</f>
        <v>9</v>
      </c>
      <c r="T7982" t="str">
        <f t="shared" si="749"/>
        <v>Crimepoint.create(latitude:37.808, longitude:-122.412, drugdrink:0, misdemean:8, theft:9, violent:7, total:9, drugdrinkct:0, misdemeanct:13, theftct:34, violentct:1, totalct:48)</v>
      </c>
      <c r="U7982" t="str">
        <f t="shared" si="750"/>
        <v>{location: new google.maps.LatLng(37.808, -122.412), weight: 0},</v>
      </c>
      <c r="V7982" t="str">
        <f t="shared" si="745"/>
        <v>{location: new google.maps.LatLng(37.808, -122.412), weight: 3},</v>
      </c>
      <c r="W7982" t="str">
        <f t="shared" si="746"/>
        <v>{location: new google.maps.LatLng(37.808, -122.412), weight: 5},</v>
      </c>
      <c r="X7982" t="str">
        <f t="shared" si="747"/>
        <v>{location: new google.maps.LatLng(37.808, -122.412), weight: 1},</v>
      </c>
      <c r="Y7982" t="str">
        <f t="shared" si="748"/>
        <v>{location: new google.maps.LatLng(37.808, -122.412), weight: 4},</v>
      </c>
    </row>
    <row r="7983" spans="1:25" x14ac:dyDescent="0.2">
      <c r="A7983">
        <v>37.808</v>
      </c>
      <c r="B7983">
        <v>-122.411</v>
      </c>
      <c r="C7983">
        <v>0</v>
      </c>
      <c r="D7983">
        <v>23</v>
      </c>
      <c r="E7983">
        <v>18</v>
      </c>
      <c r="F7983">
        <v>10</v>
      </c>
      <c r="G7983">
        <v>19</v>
      </c>
      <c r="H7983">
        <v>0</v>
      </c>
      <c r="I7983">
        <v>103</v>
      </c>
      <c r="J7983">
        <v>120</v>
      </c>
      <c r="K7983">
        <v>14</v>
      </c>
      <c r="L7983">
        <v>237</v>
      </c>
      <c r="M7983">
        <f>VLOOKUP(H7983,AE$2:$AJ$12,6,TRUE)</f>
        <v>0</v>
      </c>
      <c r="N7983">
        <f>VLOOKUP(I7983,AF$2:$AJ$12,5,TRUE)</f>
        <v>9</v>
      </c>
      <c r="O7983">
        <f>VLOOKUP(J7983,AG$2:$AJ$12,4,TRUE)</f>
        <v>9</v>
      </c>
      <c r="P7983">
        <f>VLOOKUP(K7983,AH$2:$AJ$12,3,TRUE)</f>
        <v>9</v>
      </c>
      <c r="Q7983">
        <f>VLOOKUP(L7983,AI$2:$AJ$12,2,TRUE)</f>
        <v>9</v>
      </c>
      <c r="T7983" t="str">
        <f t="shared" si="749"/>
        <v>Crimepoint.create(latitude:37.808, longitude:-122.411, drugdrink:0, misdemean:9, theft:9, violent:9, total:9, drugdrinkct:0, misdemeanct:103, theftct:120, violentct:14, totalct:237)</v>
      </c>
      <c r="U7983" t="str">
        <f t="shared" si="750"/>
        <v>{location: new google.maps.LatLng(37.808, -122.411), weight: 0},</v>
      </c>
      <c r="V7983" t="str">
        <f t="shared" si="745"/>
        <v>{location: new google.maps.LatLng(37.808, -122.411), weight: 23},</v>
      </c>
      <c r="W7983" t="str">
        <f t="shared" si="746"/>
        <v>{location: new google.maps.LatLng(37.808, -122.411), weight: 18},</v>
      </c>
      <c r="X7983" t="str">
        <f t="shared" si="747"/>
        <v>{location: new google.maps.LatLng(37.808, -122.411), weight: 10},</v>
      </c>
      <c r="Y7983" t="str">
        <f t="shared" si="748"/>
        <v>{location: new google.maps.LatLng(37.808, -122.411), weight: 19},</v>
      </c>
    </row>
    <row r="7984" spans="1:25" x14ac:dyDescent="0.2">
      <c r="A7984">
        <v>37.808</v>
      </c>
      <c r="B7984">
        <v>-122.41</v>
      </c>
      <c r="C7984">
        <v>0</v>
      </c>
      <c r="D7984">
        <v>3</v>
      </c>
      <c r="E7984">
        <v>4</v>
      </c>
      <c r="F7984">
        <v>1</v>
      </c>
      <c r="G7984">
        <v>3</v>
      </c>
      <c r="H7984">
        <v>0</v>
      </c>
      <c r="I7984">
        <v>15</v>
      </c>
      <c r="J7984">
        <v>25</v>
      </c>
      <c r="K7984">
        <v>1</v>
      </c>
      <c r="L7984">
        <v>41</v>
      </c>
      <c r="M7984">
        <f>VLOOKUP(H7984,AE$2:$AJ$12,6,TRUE)</f>
        <v>0</v>
      </c>
      <c r="N7984">
        <f>VLOOKUP(I7984,AF$2:$AJ$12,5,TRUE)</f>
        <v>8</v>
      </c>
      <c r="O7984">
        <f>VLOOKUP(J7984,AG$2:$AJ$12,4,TRUE)</f>
        <v>9</v>
      </c>
      <c r="P7984">
        <f>VLOOKUP(K7984,AH$2:$AJ$12,3,TRUE)</f>
        <v>7</v>
      </c>
      <c r="Q7984">
        <f>VLOOKUP(L7984,AI$2:$AJ$12,2,TRUE)</f>
        <v>9</v>
      </c>
      <c r="T7984" t="str">
        <f t="shared" si="749"/>
        <v>Crimepoint.create(latitude:37.808, longitude:-122.41, drugdrink:0, misdemean:8, theft:9, violent:7, total:9, drugdrinkct:0, misdemeanct:15, theftct:25, violentct:1, totalct:41)</v>
      </c>
      <c r="U7984" t="str">
        <f t="shared" si="750"/>
        <v>{location: new google.maps.LatLng(37.808, -122.41), weight: 0},</v>
      </c>
      <c r="V7984" t="str">
        <f t="shared" si="745"/>
        <v>{location: new google.maps.LatLng(37.808, -122.41), weight: 3},</v>
      </c>
      <c r="W7984" t="str">
        <f t="shared" si="746"/>
        <v>{location: new google.maps.LatLng(37.808, -122.41), weight: 4},</v>
      </c>
      <c r="X7984" t="str">
        <f t="shared" si="747"/>
        <v>{location: new google.maps.LatLng(37.808, -122.41), weight: 1},</v>
      </c>
      <c r="Y7984" t="str">
        <f t="shared" si="748"/>
        <v>{location: new google.maps.LatLng(37.808, -122.41), weight: 3},</v>
      </c>
    </row>
    <row r="7985" spans="1:25" x14ac:dyDescent="0.2">
      <c r="A7985">
        <v>37.808</v>
      </c>
      <c r="B7985">
        <v>-122.40900000000001</v>
      </c>
      <c r="C7985">
        <v>0</v>
      </c>
      <c r="D7985">
        <v>4</v>
      </c>
      <c r="E7985">
        <v>6</v>
      </c>
      <c r="F7985">
        <v>1</v>
      </c>
      <c r="G7985">
        <v>5</v>
      </c>
      <c r="H7985">
        <v>0</v>
      </c>
      <c r="I7985">
        <v>19</v>
      </c>
      <c r="J7985">
        <v>40</v>
      </c>
      <c r="K7985">
        <v>2</v>
      </c>
      <c r="L7985">
        <v>61</v>
      </c>
      <c r="M7985">
        <f>VLOOKUP(H7985,AE$2:$AJ$12,6,TRUE)</f>
        <v>0</v>
      </c>
      <c r="N7985">
        <f>VLOOKUP(I7985,AF$2:$AJ$12,5,TRUE)</f>
        <v>9</v>
      </c>
      <c r="O7985">
        <f>VLOOKUP(J7985,AG$2:$AJ$12,4,TRUE)</f>
        <v>9</v>
      </c>
      <c r="P7985">
        <f>VLOOKUP(K7985,AH$2:$AJ$12,3,TRUE)</f>
        <v>7</v>
      </c>
      <c r="Q7985">
        <f>VLOOKUP(L7985,AI$2:$AJ$12,2,TRUE)</f>
        <v>9</v>
      </c>
      <c r="T7985" t="str">
        <f t="shared" si="749"/>
        <v>Crimepoint.create(latitude:37.808, longitude:-122.409, drugdrink:0, misdemean:9, theft:9, violent:7, total:9, drugdrinkct:0, misdemeanct:19, theftct:40, violentct:2, totalct:61)</v>
      </c>
      <c r="U7985" t="str">
        <f t="shared" si="750"/>
        <v>{location: new google.maps.LatLng(37.808, -122.409), weight: 0},</v>
      </c>
      <c r="V7985" t="str">
        <f t="shared" si="745"/>
        <v>{location: new google.maps.LatLng(37.808, -122.409), weight: 4},</v>
      </c>
      <c r="W7985" t="str">
        <f t="shared" si="746"/>
        <v>{location: new google.maps.LatLng(37.808, -122.409), weight: 6},</v>
      </c>
      <c r="X7985" t="str">
        <f t="shared" si="747"/>
        <v>{location: new google.maps.LatLng(37.808, -122.409), weight: 1},</v>
      </c>
      <c r="Y7985" t="str">
        <f t="shared" si="748"/>
        <v>{location: new google.maps.LatLng(37.808, -122.409), weight: 5},</v>
      </c>
    </row>
    <row r="7986" spans="1:25" x14ac:dyDescent="0.2">
      <c r="A7986">
        <v>37.808</v>
      </c>
      <c r="B7986">
        <v>-122.408</v>
      </c>
      <c r="C7986">
        <v>0</v>
      </c>
      <c r="D7986">
        <v>5</v>
      </c>
      <c r="E7986">
        <v>4</v>
      </c>
      <c r="F7986">
        <v>1</v>
      </c>
      <c r="G7986">
        <v>4</v>
      </c>
      <c r="H7986">
        <v>0</v>
      </c>
      <c r="I7986">
        <v>22</v>
      </c>
      <c r="J7986">
        <v>28</v>
      </c>
      <c r="K7986">
        <v>1</v>
      </c>
      <c r="L7986">
        <v>51</v>
      </c>
      <c r="M7986">
        <f>VLOOKUP(H7986,AE$2:$AJ$12,6,TRUE)</f>
        <v>0</v>
      </c>
      <c r="N7986">
        <f>VLOOKUP(I7986,AF$2:$AJ$12,5,TRUE)</f>
        <v>9</v>
      </c>
      <c r="O7986">
        <f>VLOOKUP(J7986,AG$2:$AJ$12,4,TRUE)</f>
        <v>9</v>
      </c>
      <c r="P7986">
        <f>VLOOKUP(K7986,AH$2:$AJ$12,3,TRUE)</f>
        <v>7</v>
      </c>
      <c r="Q7986">
        <f>VLOOKUP(L7986,AI$2:$AJ$12,2,TRUE)</f>
        <v>9</v>
      </c>
      <c r="T7986" t="str">
        <f t="shared" si="749"/>
        <v>Crimepoint.create(latitude:37.808, longitude:-122.408, drugdrink:0, misdemean:9, theft:9, violent:7, total:9, drugdrinkct:0, misdemeanct:22, theftct:28, violentct:1, totalct:51)</v>
      </c>
      <c r="U7986" t="str">
        <f t="shared" si="750"/>
        <v>{location: new google.maps.LatLng(37.808, -122.408), weight: 0},</v>
      </c>
      <c r="V7986" t="str">
        <f t="shared" si="745"/>
        <v>{location: new google.maps.LatLng(37.808, -122.408), weight: 5},</v>
      </c>
      <c r="W7986" t="str">
        <f t="shared" si="746"/>
        <v>{location: new google.maps.LatLng(37.808, -122.408), weight: 4},</v>
      </c>
      <c r="X7986" t="str">
        <f t="shared" si="747"/>
        <v>{location: new google.maps.LatLng(37.808, -122.408), weight: 1},</v>
      </c>
      <c r="Y7986" t="str">
        <f t="shared" si="748"/>
        <v>{location: new google.maps.LatLng(37.808, -122.408), weight: 4},</v>
      </c>
    </row>
    <row r="7987" spans="1:25" x14ac:dyDescent="0.2">
      <c r="A7987">
        <v>37.808999999999997</v>
      </c>
      <c r="B7987">
        <v>-122.416</v>
      </c>
      <c r="C7987">
        <v>1</v>
      </c>
      <c r="D7987">
        <v>5</v>
      </c>
      <c r="E7987">
        <v>1</v>
      </c>
      <c r="F7987">
        <v>3</v>
      </c>
      <c r="G7987">
        <v>3</v>
      </c>
      <c r="H7987">
        <v>2</v>
      </c>
      <c r="I7987">
        <v>21</v>
      </c>
      <c r="J7987">
        <v>9</v>
      </c>
      <c r="K7987">
        <v>4</v>
      </c>
      <c r="L7987">
        <v>36</v>
      </c>
      <c r="M7987">
        <f>VLOOKUP(H7987,AE$2:$AJ$12,6,TRUE)</f>
        <v>9</v>
      </c>
      <c r="N7987">
        <f>VLOOKUP(I7987,AF$2:$AJ$12,5,TRUE)</f>
        <v>9</v>
      </c>
      <c r="O7987">
        <f>VLOOKUP(J7987,AG$2:$AJ$12,4,TRUE)</f>
        <v>8</v>
      </c>
      <c r="P7987">
        <f>VLOOKUP(K7987,AH$2:$AJ$12,3,TRUE)</f>
        <v>8</v>
      </c>
      <c r="Q7987">
        <f>VLOOKUP(L7987,AI$2:$AJ$12,2,TRUE)</f>
        <v>8</v>
      </c>
      <c r="T7987" t="str">
        <f t="shared" si="749"/>
        <v>Crimepoint.create(latitude:37.809, longitude:-122.416, drugdrink:9, misdemean:9, theft:8, violent:8, total:8, drugdrinkct:2, misdemeanct:21, theftct:9, violentct:4, totalct:36)</v>
      </c>
      <c r="U7987" t="str">
        <f t="shared" si="750"/>
        <v>{location: new google.maps.LatLng(37.809, -122.416), weight: 1},</v>
      </c>
      <c r="V7987" t="str">
        <f t="shared" si="745"/>
        <v>{location: new google.maps.LatLng(37.809, -122.416), weight: 5},</v>
      </c>
      <c r="W7987" t="str">
        <f t="shared" si="746"/>
        <v>{location: new google.maps.LatLng(37.809, -122.416), weight: 1},</v>
      </c>
      <c r="X7987" t="str">
        <f t="shared" si="747"/>
        <v>{location: new google.maps.LatLng(37.809, -122.416), weight: 3},</v>
      </c>
      <c r="Y7987" t="str">
        <f t="shared" si="748"/>
        <v>{location: new google.maps.LatLng(37.809, -122.416), weight: 3},</v>
      </c>
    </row>
    <row r="7988" spans="1:25" x14ac:dyDescent="0.2">
      <c r="A7988">
        <v>37.808999999999997</v>
      </c>
      <c r="B7988">
        <v>-122.413</v>
      </c>
      <c r="C7988">
        <v>2</v>
      </c>
      <c r="D7988">
        <v>9</v>
      </c>
      <c r="E7988">
        <v>3</v>
      </c>
      <c r="F7988">
        <v>4</v>
      </c>
      <c r="G7988">
        <v>5</v>
      </c>
      <c r="H7988">
        <v>3</v>
      </c>
      <c r="I7988">
        <v>41</v>
      </c>
      <c r="J7988">
        <v>19</v>
      </c>
      <c r="K7988">
        <v>5</v>
      </c>
      <c r="L7988">
        <v>68</v>
      </c>
      <c r="M7988">
        <f>VLOOKUP(H7988,AE$2:$AJ$12,6,TRUE)</f>
        <v>9</v>
      </c>
      <c r="N7988">
        <f>VLOOKUP(I7988,AF$2:$AJ$12,5,TRUE)</f>
        <v>9</v>
      </c>
      <c r="O7988">
        <f>VLOOKUP(J7988,AG$2:$AJ$12,4,TRUE)</f>
        <v>9</v>
      </c>
      <c r="P7988">
        <f>VLOOKUP(K7988,AH$2:$AJ$12,3,TRUE)</f>
        <v>9</v>
      </c>
      <c r="Q7988">
        <f>VLOOKUP(L7988,AI$2:$AJ$12,2,TRUE)</f>
        <v>9</v>
      </c>
      <c r="T7988" t="str">
        <f t="shared" si="749"/>
        <v>Crimepoint.create(latitude:37.809, longitude:-122.413, drugdrink:9, misdemean:9, theft:9, violent:9, total:9, drugdrinkct:3, misdemeanct:41, theftct:19, violentct:5, totalct:68)</v>
      </c>
      <c r="U7988" t="str">
        <f t="shared" si="750"/>
        <v>{location: new google.maps.LatLng(37.809, -122.413), weight: 2},</v>
      </c>
      <c r="V7988" t="str">
        <f t="shared" si="745"/>
        <v>{location: new google.maps.LatLng(37.809, -122.413), weight: 9},</v>
      </c>
      <c r="W7988" t="str">
        <f t="shared" si="746"/>
        <v>{location: new google.maps.LatLng(37.809, -122.413), weight: 3},</v>
      </c>
      <c r="X7988" t="str">
        <f t="shared" si="747"/>
        <v>{location: new google.maps.LatLng(37.809, -122.413), weight: 4},</v>
      </c>
      <c r="Y7988" t="str">
        <f t="shared" si="748"/>
        <v>{location: new google.maps.LatLng(37.809, -122.413), weight: 5},</v>
      </c>
    </row>
    <row r="7989" spans="1:25" x14ac:dyDescent="0.2">
      <c r="A7989">
        <v>37.81</v>
      </c>
      <c r="B7989">
        <v>-122.366</v>
      </c>
      <c r="C7989">
        <v>1</v>
      </c>
      <c r="D7989">
        <v>28</v>
      </c>
      <c r="E7989">
        <v>13</v>
      </c>
      <c r="F7989">
        <v>21</v>
      </c>
      <c r="G7989">
        <v>20</v>
      </c>
      <c r="H7989">
        <v>2</v>
      </c>
      <c r="I7989">
        <v>126</v>
      </c>
      <c r="J7989">
        <v>91</v>
      </c>
      <c r="K7989">
        <v>28</v>
      </c>
      <c r="L7989">
        <v>247</v>
      </c>
      <c r="M7989">
        <f>VLOOKUP(H7989,AE$2:$AJ$12,6,TRUE)</f>
        <v>9</v>
      </c>
      <c r="N7989">
        <f>VLOOKUP(I7989,AF$2:$AJ$12,5,TRUE)</f>
        <v>9</v>
      </c>
      <c r="O7989">
        <f>VLOOKUP(J7989,AG$2:$AJ$12,4,TRUE)</f>
        <v>9</v>
      </c>
      <c r="P7989">
        <f>VLOOKUP(K7989,AH$2:$AJ$12,3,TRUE)</f>
        <v>9</v>
      </c>
      <c r="Q7989">
        <f>VLOOKUP(L7989,AI$2:$AJ$12,2,TRUE)</f>
        <v>9</v>
      </c>
      <c r="T7989" t="str">
        <f t="shared" si="749"/>
        <v>Crimepoint.create(latitude:37.81, longitude:-122.366, drugdrink:9, misdemean:9, theft:9, violent:9, total:9, drugdrinkct:2, misdemeanct:126, theftct:91, violentct:28, totalct:247)</v>
      </c>
      <c r="U7989" t="str">
        <f t="shared" si="750"/>
        <v>{location: new google.maps.LatLng(37.81, -122.366), weight: 1},</v>
      </c>
      <c r="V7989" t="str">
        <f t="shared" si="745"/>
        <v>{location: new google.maps.LatLng(37.81, -122.366), weight: 28},</v>
      </c>
      <c r="W7989" t="str">
        <f t="shared" si="746"/>
        <v>{location: new google.maps.LatLng(37.81, -122.366), weight: 13},</v>
      </c>
      <c r="X7989" t="str">
        <f t="shared" si="747"/>
        <v>{location: new google.maps.LatLng(37.81, -122.366), weight: 21},</v>
      </c>
      <c r="Y7989" t="str">
        <f t="shared" si="748"/>
        <v>{location: new google.maps.LatLng(37.81, -122.366), weight: 20},</v>
      </c>
    </row>
    <row r="7990" spans="1:25" x14ac:dyDescent="0.2">
      <c r="A7990">
        <v>37.814999999999998</v>
      </c>
      <c r="B7990">
        <v>-122.371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</v>
      </c>
      <c r="K7990">
        <v>0</v>
      </c>
      <c r="L7990">
        <v>2</v>
      </c>
      <c r="M7990">
        <f>VLOOKUP(H7990,AE$2:$AJ$12,6,TRUE)</f>
        <v>0</v>
      </c>
      <c r="N7990">
        <f>VLOOKUP(I7990,AF$2:$AJ$12,5,TRUE)</f>
        <v>0</v>
      </c>
      <c r="O7990">
        <f>VLOOKUP(J7990,AG$2:$AJ$12,4,TRUE)</f>
        <v>4</v>
      </c>
      <c r="P7990">
        <f>VLOOKUP(K7990,AH$2:$AJ$12,3,TRUE)</f>
        <v>0</v>
      </c>
      <c r="Q7990">
        <f>VLOOKUP(L7990,AI$2:$AJ$12,2,TRUE)</f>
        <v>1</v>
      </c>
      <c r="T7990" t="str">
        <f t="shared" si="749"/>
        <v>Crimepoint.create(latitude:37.815, longitude:-122.371, drugdrink:0, misdemean:0, theft:4, violent:0, total:1, drugdrinkct:0, misdemeanct:0, theftct:2, violentct:0, totalct:2)</v>
      </c>
      <c r="U7990" t="str">
        <f t="shared" si="750"/>
        <v>{location: new google.maps.LatLng(37.815, -122.371), weight: 0},</v>
      </c>
      <c r="V7990" t="str">
        <f t="shared" si="745"/>
        <v>{location: new google.maps.LatLng(37.815, -122.371), weight: 0},</v>
      </c>
      <c r="W7990" t="str">
        <f t="shared" si="746"/>
        <v>{location: new google.maps.LatLng(37.815, -122.371), weight: 0},</v>
      </c>
      <c r="X7990" t="str">
        <f t="shared" si="747"/>
        <v>{location: new google.maps.LatLng(37.815, -122.371), weight: 0},</v>
      </c>
      <c r="Y7990" t="str">
        <f t="shared" si="748"/>
        <v>{location: new google.maps.LatLng(37.815, -122.371), weight: 0},</v>
      </c>
    </row>
    <row r="7991" spans="1:25" x14ac:dyDescent="0.2">
      <c r="A7991">
        <v>37.817</v>
      </c>
      <c r="B7991">
        <v>-122.372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1</v>
      </c>
      <c r="M7991">
        <f>VLOOKUP(H7991,AE$2:$AJ$12,6,TRUE)</f>
        <v>0</v>
      </c>
      <c r="N7991">
        <f>VLOOKUP(I7991,AF$2:$AJ$12,5,TRUE)</f>
        <v>0</v>
      </c>
      <c r="O7991">
        <f>VLOOKUP(J7991,AG$2:$AJ$12,4,TRUE)</f>
        <v>3</v>
      </c>
      <c r="P7991">
        <f>VLOOKUP(K7991,AH$2:$AJ$12,3,TRUE)</f>
        <v>0</v>
      </c>
      <c r="Q7991">
        <f>VLOOKUP(L7991,AI$2:$AJ$12,2,TRUE)</f>
        <v>0</v>
      </c>
      <c r="T7991" t="str">
        <f t="shared" si="749"/>
        <v>Crimepoint.create(latitude:37.817, longitude:-122.372, drugdrink:0, misdemean:0, theft:3, violent:0, total:0, drugdrinkct:0, misdemeanct:0, theftct:1, violentct:0, totalct:1)</v>
      </c>
      <c r="U7991" t="str">
        <f t="shared" si="750"/>
        <v>{location: new google.maps.LatLng(37.817, -122.372), weight: 0},</v>
      </c>
      <c r="V7991" t="str">
        <f t="shared" si="745"/>
        <v>{location: new google.maps.LatLng(37.817, -122.372), weight: 0},</v>
      </c>
      <c r="W7991" t="str">
        <f t="shared" si="746"/>
        <v>{location: new google.maps.LatLng(37.817, -122.372), weight: 0},</v>
      </c>
      <c r="X7991" t="str">
        <f t="shared" si="747"/>
        <v>{location: new google.maps.LatLng(37.817, -122.372), weight: 0},</v>
      </c>
      <c r="Y7991" t="str">
        <f t="shared" si="748"/>
        <v>{location: new google.maps.LatLng(37.817, -122.372), weight: 0},</v>
      </c>
    </row>
    <row r="7992" spans="1:25" x14ac:dyDescent="0.2">
      <c r="A7992">
        <v>37.82</v>
      </c>
      <c r="B7992">
        <v>-122.374</v>
      </c>
      <c r="C7992">
        <v>0</v>
      </c>
      <c r="D7992">
        <v>1</v>
      </c>
      <c r="E7992">
        <v>1</v>
      </c>
      <c r="F7992">
        <v>2</v>
      </c>
      <c r="G7992">
        <v>1</v>
      </c>
      <c r="H7992">
        <v>0</v>
      </c>
      <c r="I7992">
        <v>4</v>
      </c>
      <c r="J7992">
        <v>6</v>
      </c>
      <c r="K7992">
        <v>3</v>
      </c>
      <c r="L7992">
        <v>13</v>
      </c>
      <c r="M7992">
        <f>VLOOKUP(H7992,AE$2:$AJ$12,6,TRUE)</f>
        <v>0</v>
      </c>
      <c r="N7992">
        <f>VLOOKUP(I7992,AF$2:$AJ$12,5,TRUE)</f>
        <v>6</v>
      </c>
      <c r="O7992">
        <f>VLOOKUP(J7992,AG$2:$AJ$12,4,TRUE)</f>
        <v>7</v>
      </c>
      <c r="P7992">
        <f>VLOOKUP(K7992,AH$2:$AJ$12,3,TRUE)</f>
        <v>8</v>
      </c>
      <c r="Q7992">
        <f>VLOOKUP(L7992,AI$2:$AJ$12,2,TRUE)</f>
        <v>7</v>
      </c>
      <c r="T7992" t="str">
        <f t="shared" si="749"/>
        <v>Crimepoint.create(latitude:37.82, longitude:-122.374, drugdrink:0, misdemean:6, theft:7, violent:8, total:7, drugdrinkct:0, misdemeanct:4, theftct:6, violentct:3, totalct:13)</v>
      </c>
      <c r="U7992" t="str">
        <f t="shared" si="750"/>
        <v>{location: new google.maps.LatLng(37.82, -122.374), weight: 0},</v>
      </c>
      <c r="V7992" t="str">
        <f t="shared" si="745"/>
        <v>{location: new google.maps.LatLng(37.82, -122.374), weight: 1},</v>
      </c>
      <c r="W7992" t="str">
        <f t="shared" si="746"/>
        <v>{location: new google.maps.LatLng(37.82, -122.374), weight: 1},</v>
      </c>
      <c r="X7992" t="str">
        <f t="shared" si="747"/>
        <v>{location: new google.maps.LatLng(37.82, -122.374), weight: 2},</v>
      </c>
      <c r="Y7992" t="str">
        <f t="shared" si="748"/>
        <v>{location: new google.maps.LatLng(37.82, -122.374), weight: 1},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crimepoints_upload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2016-09-18T18:12:37Z</dcterms:created>
  <dcterms:modified xsi:type="dcterms:W3CDTF">2016-09-18T18:42:31Z</dcterms:modified>
</cp:coreProperties>
</file>